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89A0B879-0D52-4D27-AA14-62B05BE80E76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SMSM" sheetId="1" r:id="rId1"/>
    <sheet name="SOCI" sheetId="2" r:id="rId2"/>
    <sheet name="SONA" sheetId="3" r:id="rId3"/>
    <sheet name="SPMA" sheetId="4" r:id="rId4"/>
    <sheet name="SQMI" sheetId="5" r:id="rId5"/>
    <sheet name="SRAJ" sheetId="6" r:id="rId6"/>
    <sheet name="SRIL" sheetId="7" r:id="rId7"/>
    <sheet name="SRSN" sheetId="8" r:id="rId8"/>
    <sheet name="SRTG" sheetId="9" r:id="rId9"/>
    <sheet name="SSIA" sheetId="10" r:id="rId10"/>
    <sheet name="SSMS" sheetId="11" r:id="rId11"/>
    <sheet name="SSTM" sheetId="12" r:id="rId12"/>
    <sheet name="STAR" sheetId="13" r:id="rId13"/>
    <sheet name="STTP" sheetId="14" r:id="rId14"/>
    <sheet name="SUGI" sheetId="15" r:id="rId15"/>
    <sheet name="SULI" sheetId="16" r:id="rId16"/>
    <sheet name="SUPR" sheetId="17" r:id="rId17"/>
    <sheet name="TALF" sheetId="18" r:id="rId18"/>
    <sheet name="TARA" sheetId="19" r:id="rId19"/>
    <sheet name="TAXI" sheetId="20" r:id="rId20"/>
    <sheet name="TBIG" sheetId="21" r:id="rId21"/>
    <sheet name="TBLA" sheetId="22" r:id="rId22"/>
    <sheet name="TBMS" sheetId="23" r:id="rId23"/>
    <sheet name="TCID" sheetId="24" r:id="rId24"/>
    <sheet name="TELE" sheetId="25" r:id="rId25"/>
    <sheet name="TFCO" sheetId="26" r:id="rId26"/>
    <sheet name="TGKA" sheetId="27" r:id="rId27"/>
    <sheet name="TIFA" sheetId="28" r:id="rId28"/>
    <sheet name="TINS" sheetId="29" r:id="rId29"/>
    <sheet name="TIRA" sheetId="30" r:id="rId30"/>
    <sheet name="TIRT" sheetId="31" r:id="rId31"/>
    <sheet name="TKIM" sheetId="32" r:id="rId32"/>
    <sheet name="TLKM" sheetId="33" r:id="rId33"/>
    <sheet name="TMAS" sheetId="34" r:id="rId34"/>
    <sheet name="TMPO" sheetId="35" r:id="rId35"/>
    <sheet name="TOBA" sheetId="36" r:id="rId36"/>
    <sheet name="TOTL" sheetId="37" r:id="rId37"/>
    <sheet name="TOTO" sheetId="38" r:id="rId38"/>
    <sheet name="TOWR" sheetId="39" r:id="rId39"/>
    <sheet name="TPIA" sheetId="40" r:id="rId40"/>
    <sheet name="TPMA" sheetId="41" r:id="rId41"/>
    <sheet name="TRAM" sheetId="42" r:id="rId42"/>
    <sheet name="TRIL" sheetId="43" r:id="rId43"/>
    <sheet name="TRIM" sheetId="44" r:id="rId44"/>
    <sheet name="TRIO" sheetId="45" r:id="rId45"/>
    <sheet name="TRIS" sheetId="46" r:id="rId46"/>
    <sheet name="TRST" sheetId="47" r:id="rId47"/>
    <sheet name="TRUS" sheetId="48" r:id="rId48"/>
    <sheet name="TSPC" sheetId="49" r:id="rId49"/>
    <sheet name="ULTJ" sheetId="50" r:id="rId50"/>
    <sheet name="UNIC" sheetId="51" r:id="rId51"/>
    <sheet name="UNIT" sheetId="52" r:id="rId52"/>
    <sheet name="UNSP" sheetId="53" r:id="rId53"/>
    <sheet name="UNTR" sheetId="54" r:id="rId54"/>
    <sheet name="UNVR" sheetId="55" r:id="rId55"/>
    <sheet name="VICO" sheetId="56" r:id="rId56"/>
    <sheet name="VINS" sheetId="57" r:id="rId57"/>
    <sheet name="VIVA" sheetId="58" r:id="rId58"/>
    <sheet name="VOKS" sheetId="59" r:id="rId59"/>
    <sheet name="VRNA" sheetId="60" r:id="rId60"/>
    <sheet name="WAPO" sheetId="61" r:id="rId61"/>
    <sheet name="WEHA" sheetId="62" r:id="rId62"/>
    <sheet name="WICO" sheetId="63" r:id="rId63"/>
    <sheet name="WIIM" sheetId="64" r:id="rId64"/>
    <sheet name="WIKA" sheetId="65" r:id="rId65"/>
    <sheet name="WINS" sheetId="66" r:id="rId66"/>
    <sheet name="WOMF" sheetId="67" r:id="rId67"/>
    <sheet name="WSKT" sheetId="68" r:id="rId68"/>
    <sheet name="WTON" sheetId="69" r:id="rId69"/>
    <sheet name="YPAS" sheetId="70" r:id="rId70"/>
    <sheet name="YULE" sheetId="71" r:id="rId71"/>
    <sheet name="ZBRA" sheetId="72" r:id="rId72"/>
    <sheet name="SHIP" sheetId="73" r:id="rId73"/>
    <sheet name="CASA" sheetId="74" r:id="rId74"/>
    <sheet name="DAYA" sheetId="75" r:id="rId75"/>
    <sheet name="DPUM" sheetId="76" r:id="rId76"/>
    <sheet name="IDPR" sheetId="77" r:id="rId77"/>
    <sheet name="JGLE" sheetId="78" r:id="rId78"/>
    <sheet name="KINO" sheetId="79" r:id="rId79"/>
    <sheet name="MARI" sheetId="80" r:id="rId80"/>
    <sheet name="MKNT" sheetId="81" r:id="rId81"/>
    <sheet name="MTRA" sheetId="82" r:id="rId82"/>
    <sheet name="OASA" sheetId="83" r:id="rId83"/>
    <sheet name="POWR" sheetId="84" r:id="rId84"/>
    <sheet name="INCF" sheetId="85" r:id="rId85"/>
    <sheet name="WSBP" sheetId="86" r:id="rId86"/>
    <sheet name="PBSA" sheetId="87" r:id="rId87"/>
    <sheet name="PRDA" sheetId="88" r:id="rId88"/>
    <sheet name="BOGA" sheetId="89" r:id="rId89"/>
    <sheet name="BRIS" sheetId="90" r:id="rId90"/>
    <sheet name="PORT" sheetId="91" r:id="rId91"/>
    <sheet name="CARS" sheetId="92" r:id="rId92"/>
    <sheet name="MINA" sheetId="93" r:id="rId93"/>
    <sheet name="CLEO" sheetId="94" r:id="rId94"/>
    <sheet name="TAMU" sheetId="95" r:id="rId95"/>
    <sheet name="CSIS" sheetId="96" r:id="rId96"/>
    <sheet name="TGRA" sheetId="97" r:id="rId97"/>
    <sheet name="FIRE" sheetId="98" r:id="rId98"/>
    <sheet name="TOPS" sheetId="99" r:id="rId99"/>
    <sheet name="KMTR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7" i="100" l="1"/>
  <c r="Q37" i="100"/>
  <c r="P37" i="100"/>
  <c r="O37" i="100"/>
  <c r="N37" i="100"/>
  <c r="M37" i="100"/>
  <c r="L37" i="100"/>
  <c r="K37" i="100"/>
  <c r="J37" i="100"/>
  <c r="I37" i="100"/>
  <c r="H37" i="100"/>
  <c r="D37" i="100"/>
  <c r="R36" i="100"/>
  <c r="Q36" i="100"/>
  <c r="P36" i="100"/>
  <c r="O36" i="100"/>
  <c r="N36" i="100"/>
  <c r="M36" i="100"/>
  <c r="L36" i="100"/>
  <c r="K36" i="100"/>
  <c r="J36" i="100"/>
  <c r="I36" i="100"/>
  <c r="H36" i="100"/>
  <c r="D36" i="100"/>
  <c r="R35" i="100"/>
  <c r="Q35" i="100"/>
  <c r="P35" i="100"/>
  <c r="O35" i="100"/>
  <c r="N35" i="100"/>
  <c r="M35" i="100"/>
  <c r="L35" i="100"/>
  <c r="K35" i="100"/>
  <c r="J35" i="100"/>
  <c r="I35" i="100"/>
  <c r="D35" i="100"/>
  <c r="H35" i="100" s="1"/>
  <c r="R34" i="100"/>
  <c r="Q34" i="100"/>
  <c r="P34" i="100"/>
  <c r="O34" i="100"/>
  <c r="N34" i="100"/>
  <c r="M34" i="100"/>
  <c r="L34" i="100"/>
  <c r="K34" i="100"/>
  <c r="J34" i="100"/>
  <c r="I34" i="100"/>
  <c r="D34" i="100"/>
  <c r="H34" i="100" s="1"/>
  <c r="R33" i="100"/>
  <c r="Q33" i="100"/>
  <c r="P33" i="100"/>
  <c r="O33" i="100"/>
  <c r="N33" i="100"/>
  <c r="M33" i="100"/>
  <c r="L33" i="100"/>
  <c r="K33" i="100"/>
  <c r="J33" i="100"/>
  <c r="I33" i="100"/>
  <c r="D33" i="100"/>
  <c r="H33" i="100" s="1"/>
  <c r="R32" i="100"/>
  <c r="Q32" i="100"/>
  <c r="P32" i="100"/>
  <c r="O32" i="100"/>
  <c r="N32" i="100"/>
  <c r="M32" i="100"/>
  <c r="L32" i="100"/>
  <c r="K32" i="100"/>
  <c r="J32" i="100"/>
  <c r="I32" i="100"/>
  <c r="D32" i="100"/>
  <c r="H32" i="100" s="1"/>
  <c r="R29" i="100"/>
  <c r="O29" i="100"/>
  <c r="N29" i="100"/>
  <c r="K29" i="100"/>
  <c r="J29" i="100"/>
  <c r="I26" i="100"/>
  <c r="R25" i="100"/>
  <c r="R26" i="100" s="1"/>
  <c r="Q25" i="100"/>
  <c r="P25" i="100"/>
  <c r="P26" i="100" s="1"/>
  <c r="O25" i="100"/>
  <c r="O26" i="100" s="1"/>
  <c r="N25" i="100"/>
  <c r="N26" i="100" s="1"/>
  <c r="M25" i="100"/>
  <c r="M26" i="100" s="1"/>
  <c r="L25" i="100"/>
  <c r="K25" i="100"/>
  <c r="J25" i="100"/>
  <c r="J26" i="100" s="1"/>
  <c r="I25" i="100"/>
  <c r="H25" i="100"/>
  <c r="D25" i="100"/>
  <c r="Q23" i="100"/>
  <c r="M23" i="100"/>
  <c r="I23" i="100"/>
  <c r="R21" i="100"/>
  <c r="Q21" i="100"/>
  <c r="Q27" i="100" s="1"/>
  <c r="P21" i="100"/>
  <c r="O21" i="100"/>
  <c r="N21" i="100"/>
  <c r="M21" i="100"/>
  <c r="M27" i="100" s="1"/>
  <c r="L21" i="100"/>
  <c r="K21" i="100"/>
  <c r="J21" i="100"/>
  <c r="I21" i="100"/>
  <c r="I27" i="100" s="1"/>
  <c r="H21" i="100"/>
  <c r="D21" i="100"/>
  <c r="R16" i="100"/>
  <c r="Q16" i="100"/>
  <c r="P16" i="100"/>
  <c r="O16" i="100"/>
  <c r="N16" i="100"/>
  <c r="M16" i="100"/>
  <c r="L16" i="100"/>
  <c r="K16" i="100"/>
  <c r="J16" i="100"/>
  <c r="I16" i="100"/>
  <c r="H16" i="100"/>
  <c r="D16" i="100"/>
  <c r="R15" i="100"/>
  <c r="Q15" i="100"/>
  <c r="P15" i="100"/>
  <c r="O15" i="100"/>
  <c r="N15" i="100"/>
  <c r="M15" i="100"/>
  <c r="L15" i="100"/>
  <c r="K15" i="100"/>
  <c r="J15" i="100"/>
  <c r="I15" i="100"/>
  <c r="H15" i="100"/>
  <c r="D15" i="100"/>
  <c r="R14" i="100"/>
  <c r="Q14" i="100"/>
  <c r="P14" i="100"/>
  <c r="O14" i="100"/>
  <c r="N14" i="100"/>
  <c r="M14" i="100"/>
  <c r="L14" i="100"/>
  <c r="K14" i="100"/>
  <c r="J14" i="100"/>
  <c r="I14" i="100"/>
  <c r="H14" i="100"/>
  <c r="D14" i="100"/>
  <c r="R13" i="100"/>
  <c r="Q13" i="100"/>
  <c r="P13" i="100"/>
  <c r="O13" i="100"/>
  <c r="N13" i="100"/>
  <c r="M13" i="100"/>
  <c r="L13" i="100"/>
  <c r="K13" i="100"/>
  <c r="J13" i="100"/>
  <c r="I13" i="100"/>
  <c r="H13" i="100"/>
  <c r="D13" i="100"/>
  <c r="R12" i="100"/>
  <c r="Q12" i="100"/>
  <c r="P12" i="100"/>
  <c r="O12" i="100"/>
  <c r="N12" i="100"/>
  <c r="M12" i="100"/>
  <c r="L12" i="100"/>
  <c r="K12" i="100"/>
  <c r="J12" i="100"/>
  <c r="I12" i="100"/>
  <c r="D12" i="100"/>
  <c r="H12" i="100" s="1"/>
  <c r="R11" i="100"/>
  <c r="Q11" i="100"/>
  <c r="P11" i="100"/>
  <c r="O11" i="100"/>
  <c r="N11" i="100"/>
  <c r="M11" i="100"/>
  <c r="L11" i="100"/>
  <c r="K11" i="100"/>
  <c r="J11" i="100"/>
  <c r="I11" i="100"/>
  <c r="D11" i="100"/>
  <c r="H11" i="100" s="1"/>
  <c r="R9" i="100"/>
  <c r="Q9" i="100"/>
  <c r="P9" i="100"/>
  <c r="O9" i="100"/>
  <c r="N9" i="100"/>
  <c r="M9" i="100"/>
  <c r="L9" i="100"/>
  <c r="K9" i="100"/>
  <c r="J9" i="100"/>
  <c r="I9" i="100"/>
  <c r="H9" i="100"/>
  <c r="D9" i="100"/>
  <c r="R8" i="100"/>
  <c r="Q8" i="100"/>
  <c r="P8" i="100"/>
  <c r="O8" i="100"/>
  <c r="N8" i="100"/>
  <c r="M8" i="100"/>
  <c r="L8" i="100"/>
  <c r="K8" i="100"/>
  <c r="J8" i="100"/>
  <c r="I8" i="100"/>
  <c r="H8" i="100"/>
  <c r="D8" i="100"/>
  <c r="R7" i="100"/>
  <c r="Q7" i="100"/>
  <c r="P7" i="100"/>
  <c r="O7" i="100"/>
  <c r="N7" i="100"/>
  <c r="M7" i="100"/>
  <c r="L7" i="100"/>
  <c r="K7" i="100"/>
  <c r="J7" i="100"/>
  <c r="I7" i="100"/>
  <c r="H7" i="100"/>
  <c r="D7" i="100"/>
  <c r="R6" i="100"/>
  <c r="Q6" i="100"/>
  <c r="P6" i="100"/>
  <c r="O6" i="100"/>
  <c r="N6" i="100"/>
  <c r="M6" i="100"/>
  <c r="L6" i="100"/>
  <c r="K6" i="100"/>
  <c r="J6" i="100"/>
  <c r="I6" i="100"/>
  <c r="H6" i="100"/>
  <c r="D6" i="100"/>
  <c r="R5" i="100"/>
  <c r="R23" i="100" s="1"/>
  <c r="R24" i="100" s="1"/>
  <c r="Q5" i="100"/>
  <c r="P5" i="100"/>
  <c r="P23" i="100" s="1"/>
  <c r="O5" i="100"/>
  <c r="O23" i="100" s="1"/>
  <c r="N5" i="100"/>
  <c r="N23" i="100" s="1"/>
  <c r="N24" i="100" s="1"/>
  <c r="M5" i="100"/>
  <c r="L5" i="100"/>
  <c r="L23" i="100" s="1"/>
  <c r="K5" i="100"/>
  <c r="K23" i="100" s="1"/>
  <c r="J5" i="100"/>
  <c r="J23" i="100" s="1"/>
  <c r="I5" i="100"/>
  <c r="H5" i="100"/>
  <c r="H23" i="100" s="1"/>
  <c r="D5" i="100"/>
  <c r="D23" i="100" s="1"/>
  <c r="R4" i="100"/>
  <c r="R27" i="100" s="1"/>
  <c r="Q4" i="100"/>
  <c r="P4" i="100"/>
  <c r="P27" i="100" s="1"/>
  <c r="O4" i="100"/>
  <c r="O27" i="100" s="1"/>
  <c r="N4" i="100"/>
  <c r="N27" i="100" s="1"/>
  <c r="M4" i="100"/>
  <c r="L4" i="100"/>
  <c r="L27" i="100" s="1"/>
  <c r="K4" i="100"/>
  <c r="K27" i="100" s="1"/>
  <c r="K30" i="100" s="1"/>
  <c r="J4" i="100"/>
  <c r="J27" i="100" s="1"/>
  <c r="J30" i="100" s="1"/>
  <c r="I4" i="100"/>
  <c r="H4" i="100"/>
  <c r="H27" i="100" s="1"/>
  <c r="D4" i="100"/>
  <c r="D27" i="100" s="1"/>
  <c r="H3" i="100"/>
  <c r="P37" i="99"/>
  <c r="O37" i="99"/>
  <c r="N37" i="99"/>
  <c r="M37" i="99"/>
  <c r="L37" i="99"/>
  <c r="K37" i="99"/>
  <c r="J37" i="99"/>
  <c r="I37" i="99"/>
  <c r="H37" i="99"/>
  <c r="D37" i="99"/>
  <c r="P36" i="99"/>
  <c r="O36" i="99"/>
  <c r="N36" i="99"/>
  <c r="M36" i="99"/>
  <c r="L36" i="99"/>
  <c r="K36" i="99"/>
  <c r="J36" i="99"/>
  <c r="I36" i="99"/>
  <c r="H36" i="99"/>
  <c r="D36" i="99"/>
  <c r="P35" i="99"/>
  <c r="O35" i="99"/>
  <c r="N35" i="99"/>
  <c r="M35" i="99"/>
  <c r="L35" i="99"/>
  <c r="K35" i="99"/>
  <c r="J35" i="99"/>
  <c r="I35" i="99"/>
  <c r="D35" i="99"/>
  <c r="H35" i="99" s="1"/>
  <c r="P34" i="99"/>
  <c r="O34" i="99"/>
  <c r="N34" i="99"/>
  <c r="M34" i="99"/>
  <c r="L34" i="99"/>
  <c r="K34" i="99"/>
  <c r="J34" i="99"/>
  <c r="I34" i="99"/>
  <c r="H34" i="99"/>
  <c r="D34" i="99"/>
  <c r="P33" i="99"/>
  <c r="O33" i="99"/>
  <c r="N33" i="99"/>
  <c r="M33" i="99"/>
  <c r="L33" i="99"/>
  <c r="K33" i="99"/>
  <c r="J33" i="99"/>
  <c r="I33" i="99"/>
  <c r="D33" i="99"/>
  <c r="H33" i="99" s="1"/>
  <c r="P32" i="99"/>
  <c r="O32" i="99"/>
  <c r="N32" i="99"/>
  <c r="M32" i="99"/>
  <c r="L32" i="99"/>
  <c r="K32" i="99"/>
  <c r="J32" i="99"/>
  <c r="I32" i="99"/>
  <c r="D32" i="99"/>
  <c r="H32" i="99" s="1"/>
  <c r="P29" i="99"/>
  <c r="M29" i="99"/>
  <c r="L29" i="99"/>
  <c r="I29" i="99"/>
  <c r="O27" i="99"/>
  <c r="K27" i="99"/>
  <c r="D27" i="99"/>
  <c r="N26" i="99"/>
  <c r="M26" i="99"/>
  <c r="I26" i="99"/>
  <c r="P25" i="99"/>
  <c r="P26" i="99" s="1"/>
  <c r="O25" i="99"/>
  <c r="N25" i="99"/>
  <c r="M25" i="99"/>
  <c r="L25" i="99"/>
  <c r="L26" i="99" s="1"/>
  <c r="K25" i="99"/>
  <c r="J25" i="99"/>
  <c r="I25" i="99"/>
  <c r="D25" i="99"/>
  <c r="H25" i="99" s="1"/>
  <c r="H29" i="99" s="1"/>
  <c r="M24" i="99"/>
  <c r="O23" i="99"/>
  <c r="K23" i="99"/>
  <c r="D23" i="99"/>
  <c r="P21" i="99"/>
  <c r="O21" i="99"/>
  <c r="N21" i="99"/>
  <c r="M21" i="99"/>
  <c r="L21" i="99"/>
  <c r="K21" i="99"/>
  <c r="J21" i="99"/>
  <c r="I21" i="99"/>
  <c r="H21" i="99"/>
  <c r="D21" i="99"/>
  <c r="P16" i="99"/>
  <c r="O16" i="99"/>
  <c r="N16" i="99"/>
  <c r="M16" i="99"/>
  <c r="L16" i="99"/>
  <c r="K16" i="99"/>
  <c r="J16" i="99"/>
  <c r="I16" i="99"/>
  <c r="H16" i="99"/>
  <c r="D16" i="99"/>
  <c r="P15" i="99"/>
  <c r="O15" i="99"/>
  <c r="N15" i="99"/>
  <c r="M15" i="99"/>
  <c r="L15" i="99"/>
  <c r="K15" i="99"/>
  <c r="J15" i="99"/>
  <c r="I15" i="99"/>
  <c r="D15" i="99"/>
  <c r="H15" i="99" s="1"/>
  <c r="P14" i="99"/>
  <c r="O14" i="99"/>
  <c r="N14" i="99"/>
  <c r="M14" i="99"/>
  <c r="L14" i="99"/>
  <c r="K14" i="99"/>
  <c r="J14" i="99"/>
  <c r="I14" i="99"/>
  <c r="H14" i="99"/>
  <c r="D14" i="99"/>
  <c r="P13" i="99"/>
  <c r="O13" i="99"/>
  <c r="N13" i="99"/>
  <c r="M13" i="99"/>
  <c r="L13" i="99"/>
  <c r="K13" i="99"/>
  <c r="J13" i="99"/>
  <c r="I13" i="99"/>
  <c r="D13" i="99"/>
  <c r="H13" i="99" s="1"/>
  <c r="P12" i="99"/>
  <c r="O12" i="99"/>
  <c r="N12" i="99"/>
  <c r="M12" i="99"/>
  <c r="L12" i="99"/>
  <c r="K12" i="99"/>
  <c r="J12" i="99"/>
  <c r="I12" i="99"/>
  <c r="H12" i="99"/>
  <c r="D12" i="99"/>
  <c r="P11" i="99"/>
  <c r="O11" i="99"/>
  <c r="N11" i="99"/>
  <c r="M11" i="99"/>
  <c r="L11" i="99"/>
  <c r="K11" i="99"/>
  <c r="J11" i="99"/>
  <c r="I11" i="99"/>
  <c r="D11" i="99"/>
  <c r="H11" i="99" s="1"/>
  <c r="P9" i="99"/>
  <c r="O9" i="99"/>
  <c r="N9" i="99"/>
  <c r="M9" i="99"/>
  <c r="L9" i="99"/>
  <c r="K9" i="99"/>
  <c r="J9" i="99"/>
  <c r="I9" i="99"/>
  <c r="D9" i="99"/>
  <c r="D10" i="99" s="1"/>
  <c r="P8" i="99"/>
  <c r="O8" i="99"/>
  <c r="N8" i="99"/>
  <c r="M8" i="99"/>
  <c r="L8" i="99"/>
  <c r="K8" i="99"/>
  <c r="J8" i="99"/>
  <c r="I8" i="99"/>
  <c r="H8" i="99"/>
  <c r="D8" i="99"/>
  <c r="P7" i="99"/>
  <c r="O7" i="99"/>
  <c r="N7" i="99"/>
  <c r="M7" i="99"/>
  <c r="L7" i="99"/>
  <c r="K7" i="99"/>
  <c r="J7" i="99"/>
  <c r="I7" i="99"/>
  <c r="D7" i="99"/>
  <c r="H7" i="99" s="1"/>
  <c r="P6" i="99"/>
  <c r="O6" i="99"/>
  <c r="N6" i="99"/>
  <c r="M6" i="99"/>
  <c r="L6" i="99"/>
  <c r="K6" i="99"/>
  <c r="J6" i="99"/>
  <c r="I6" i="99"/>
  <c r="H6" i="99"/>
  <c r="D6" i="99"/>
  <c r="P5" i="99"/>
  <c r="P23" i="99" s="1"/>
  <c r="O5" i="99"/>
  <c r="N5" i="99"/>
  <c r="N23" i="99" s="1"/>
  <c r="N24" i="99" s="1"/>
  <c r="M5" i="99"/>
  <c r="M23" i="99" s="1"/>
  <c r="L5" i="99"/>
  <c r="L23" i="99" s="1"/>
  <c r="L24" i="99" s="1"/>
  <c r="K5" i="99"/>
  <c r="J5" i="99"/>
  <c r="J23" i="99" s="1"/>
  <c r="I5" i="99"/>
  <c r="I23" i="99" s="1"/>
  <c r="D5" i="99"/>
  <c r="H5" i="99" s="1"/>
  <c r="H23" i="99" s="1"/>
  <c r="P4" i="99"/>
  <c r="P27" i="99" s="1"/>
  <c r="O4" i="99"/>
  <c r="N4" i="99"/>
  <c r="N27" i="99" s="1"/>
  <c r="M4" i="99"/>
  <c r="M27" i="99" s="1"/>
  <c r="L4" i="99"/>
  <c r="L27" i="99" s="1"/>
  <c r="K4" i="99"/>
  <c r="J4" i="99"/>
  <c r="J27" i="99" s="1"/>
  <c r="J30" i="99" s="1"/>
  <c r="I4" i="99"/>
  <c r="I27" i="99" s="1"/>
  <c r="I28" i="99" s="1"/>
  <c r="H4" i="99"/>
  <c r="H27" i="99" s="1"/>
  <c r="H30" i="99" s="1"/>
  <c r="D4" i="99"/>
  <c r="H3" i="99"/>
  <c r="R37" i="98"/>
  <c r="Q37" i="98"/>
  <c r="P37" i="98"/>
  <c r="O37" i="98"/>
  <c r="N37" i="98"/>
  <c r="M37" i="98"/>
  <c r="L37" i="98"/>
  <c r="K37" i="98"/>
  <c r="J37" i="98"/>
  <c r="I37" i="98"/>
  <c r="H37" i="98"/>
  <c r="D37" i="98"/>
  <c r="R36" i="98"/>
  <c r="Q36" i="98"/>
  <c r="P36" i="98"/>
  <c r="O36" i="98"/>
  <c r="N36" i="98"/>
  <c r="M36" i="98"/>
  <c r="L36" i="98"/>
  <c r="K36" i="98"/>
  <c r="J36" i="98"/>
  <c r="I36" i="98"/>
  <c r="H36" i="98"/>
  <c r="D36" i="98"/>
  <c r="R35" i="98"/>
  <c r="Q35" i="98"/>
  <c r="P35" i="98"/>
  <c r="O35" i="98"/>
  <c r="N35" i="98"/>
  <c r="M35" i="98"/>
  <c r="L35" i="98"/>
  <c r="K35" i="98"/>
  <c r="J35" i="98"/>
  <c r="I35" i="98"/>
  <c r="D35" i="98"/>
  <c r="H35" i="98" s="1"/>
  <c r="R34" i="98"/>
  <c r="Q34" i="98"/>
  <c r="P34" i="98"/>
  <c r="O34" i="98"/>
  <c r="N34" i="98"/>
  <c r="M34" i="98"/>
  <c r="L34" i="98"/>
  <c r="K34" i="98"/>
  <c r="J34" i="98"/>
  <c r="I34" i="98"/>
  <c r="D34" i="98"/>
  <c r="H34" i="98" s="1"/>
  <c r="R33" i="98"/>
  <c r="Q33" i="98"/>
  <c r="P33" i="98"/>
  <c r="O33" i="98"/>
  <c r="N33" i="98"/>
  <c r="M33" i="98"/>
  <c r="L33" i="98"/>
  <c r="K33" i="98"/>
  <c r="J33" i="98"/>
  <c r="I33" i="98"/>
  <c r="D33" i="98"/>
  <c r="H33" i="98" s="1"/>
  <c r="R32" i="98"/>
  <c r="Q32" i="98"/>
  <c r="P32" i="98"/>
  <c r="O32" i="98"/>
  <c r="N32" i="98"/>
  <c r="M32" i="98"/>
  <c r="L32" i="98"/>
  <c r="K32" i="98"/>
  <c r="J32" i="98"/>
  <c r="I32" i="98"/>
  <c r="D32" i="98"/>
  <c r="H32" i="98" s="1"/>
  <c r="R29" i="98"/>
  <c r="O29" i="98"/>
  <c r="N29" i="98"/>
  <c r="K29" i="98"/>
  <c r="J29" i="98"/>
  <c r="M26" i="98"/>
  <c r="R25" i="98"/>
  <c r="R26" i="98" s="1"/>
  <c r="Q25" i="98"/>
  <c r="P25" i="98"/>
  <c r="P26" i="98" s="1"/>
  <c r="O25" i="98"/>
  <c r="O26" i="98" s="1"/>
  <c r="N25" i="98"/>
  <c r="N26" i="98" s="1"/>
  <c r="M25" i="98"/>
  <c r="L25" i="98"/>
  <c r="L29" i="98" s="1"/>
  <c r="K25" i="98"/>
  <c r="J25" i="98"/>
  <c r="J26" i="98" s="1"/>
  <c r="I25" i="98"/>
  <c r="H25" i="98"/>
  <c r="H29" i="98" s="1"/>
  <c r="D25" i="98"/>
  <c r="R21" i="98"/>
  <c r="Q21" i="98"/>
  <c r="P21" i="98"/>
  <c r="O21" i="98"/>
  <c r="N21" i="98"/>
  <c r="M21" i="98"/>
  <c r="L21" i="98"/>
  <c r="K21" i="98"/>
  <c r="J21" i="98"/>
  <c r="I21" i="98"/>
  <c r="H21" i="98"/>
  <c r="D21" i="98"/>
  <c r="R16" i="98"/>
  <c r="Q16" i="98"/>
  <c r="P16" i="98"/>
  <c r="O16" i="98"/>
  <c r="N16" i="98"/>
  <c r="M16" i="98"/>
  <c r="L16" i="98"/>
  <c r="K16" i="98"/>
  <c r="J16" i="98"/>
  <c r="I16" i="98"/>
  <c r="D16" i="98"/>
  <c r="H16" i="98" s="1"/>
  <c r="R15" i="98"/>
  <c r="Q15" i="98"/>
  <c r="P15" i="98"/>
  <c r="O15" i="98"/>
  <c r="N15" i="98"/>
  <c r="M15" i="98"/>
  <c r="L15" i="98"/>
  <c r="K15" i="98"/>
  <c r="J15" i="98"/>
  <c r="I15" i="98"/>
  <c r="D15" i="98"/>
  <c r="H15" i="98" s="1"/>
  <c r="R14" i="98"/>
  <c r="Q14" i="98"/>
  <c r="P14" i="98"/>
  <c r="O14" i="98"/>
  <c r="N14" i="98"/>
  <c r="M14" i="98"/>
  <c r="L14" i="98"/>
  <c r="K14" i="98"/>
  <c r="J14" i="98"/>
  <c r="I14" i="98"/>
  <c r="D14" i="98"/>
  <c r="H14" i="98" s="1"/>
  <c r="R13" i="98"/>
  <c r="Q13" i="98"/>
  <c r="P13" i="98"/>
  <c r="O13" i="98"/>
  <c r="N13" i="98"/>
  <c r="M13" i="98"/>
  <c r="L13" i="98"/>
  <c r="K13" i="98"/>
  <c r="J13" i="98"/>
  <c r="I13" i="98"/>
  <c r="D13" i="98"/>
  <c r="H13" i="98" s="1"/>
  <c r="R12" i="98"/>
  <c r="Q12" i="98"/>
  <c r="P12" i="98"/>
  <c r="O12" i="98"/>
  <c r="N12" i="98"/>
  <c r="M12" i="98"/>
  <c r="L12" i="98"/>
  <c r="K12" i="98"/>
  <c r="J12" i="98"/>
  <c r="I12" i="98"/>
  <c r="D12" i="98"/>
  <c r="H12" i="98" s="1"/>
  <c r="R11" i="98"/>
  <c r="Q11" i="98"/>
  <c r="P11" i="98"/>
  <c r="O11" i="98"/>
  <c r="N11" i="98"/>
  <c r="M11" i="98"/>
  <c r="L11" i="98"/>
  <c r="K11" i="98"/>
  <c r="J11" i="98"/>
  <c r="I11" i="98"/>
  <c r="H11" i="98"/>
  <c r="D11" i="98"/>
  <c r="R9" i="98"/>
  <c r="Q9" i="98"/>
  <c r="P9" i="98"/>
  <c r="O9" i="98"/>
  <c r="N9" i="98"/>
  <c r="M9" i="98"/>
  <c r="L9" i="98"/>
  <c r="K9" i="98"/>
  <c r="J9" i="98"/>
  <c r="I9" i="98"/>
  <c r="D9" i="98"/>
  <c r="H9" i="98" s="1"/>
  <c r="R8" i="98"/>
  <c r="Q8" i="98"/>
  <c r="P8" i="98"/>
  <c r="O8" i="98"/>
  <c r="N8" i="98"/>
  <c r="M8" i="98"/>
  <c r="L8" i="98"/>
  <c r="K8" i="98"/>
  <c r="J8" i="98"/>
  <c r="I8" i="98"/>
  <c r="D8" i="98"/>
  <c r="H8" i="98" s="1"/>
  <c r="R7" i="98"/>
  <c r="Q7" i="98"/>
  <c r="P7" i="98"/>
  <c r="O7" i="98"/>
  <c r="N7" i="98"/>
  <c r="M7" i="98"/>
  <c r="L7" i="98"/>
  <c r="K7" i="98"/>
  <c r="J7" i="98"/>
  <c r="I7" i="98"/>
  <c r="D7" i="98"/>
  <c r="H7" i="98" s="1"/>
  <c r="R6" i="98"/>
  <c r="Q6" i="98"/>
  <c r="P6" i="98"/>
  <c r="O6" i="98"/>
  <c r="N6" i="98"/>
  <c r="M6" i="98"/>
  <c r="L6" i="98"/>
  <c r="K6" i="98"/>
  <c r="J6" i="98"/>
  <c r="I6" i="98"/>
  <c r="D6" i="98"/>
  <c r="H6" i="98" s="1"/>
  <c r="R5" i="98"/>
  <c r="R23" i="98" s="1"/>
  <c r="R24" i="98" s="1"/>
  <c r="Q5" i="98"/>
  <c r="Q23" i="98" s="1"/>
  <c r="P5" i="98"/>
  <c r="P23" i="98" s="1"/>
  <c r="O5" i="98"/>
  <c r="O23" i="98" s="1"/>
  <c r="N5" i="98"/>
  <c r="N23" i="98" s="1"/>
  <c r="N24" i="98" s="1"/>
  <c r="M5" i="98"/>
  <c r="M23" i="98" s="1"/>
  <c r="L5" i="98"/>
  <c r="L23" i="98" s="1"/>
  <c r="K5" i="98"/>
  <c r="K23" i="98" s="1"/>
  <c r="J5" i="98"/>
  <c r="J23" i="98" s="1"/>
  <c r="I5" i="98"/>
  <c r="I23" i="98" s="1"/>
  <c r="D24" i="98" s="1"/>
  <c r="D5" i="98"/>
  <c r="D23" i="98" s="1"/>
  <c r="R4" i="98"/>
  <c r="R27" i="98" s="1"/>
  <c r="Q4" i="98"/>
  <c r="Q27" i="98" s="1"/>
  <c r="P4" i="98"/>
  <c r="P27" i="98" s="1"/>
  <c r="O4" i="98"/>
  <c r="O27" i="98" s="1"/>
  <c r="N4" i="98"/>
  <c r="N27" i="98" s="1"/>
  <c r="M4" i="98"/>
  <c r="M27" i="98" s="1"/>
  <c r="L4" i="98"/>
  <c r="L27" i="98" s="1"/>
  <c r="K4" i="98"/>
  <c r="K27" i="98" s="1"/>
  <c r="K30" i="98" s="1"/>
  <c r="J4" i="98"/>
  <c r="J27" i="98" s="1"/>
  <c r="I4" i="98"/>
  <c r="I27" i="98" s="1"/>
  <c r="D4" i="98"/>
  <c r="D27" i="98" s="1"/>
  <c r="H3" i="98"/>
  <c r="Q37" i="97"/>
  <c r="P37" i="97"/>
  <c r="O37" i="97"/>
  <c r="N37" i="97"/>
  <c r="M37" i="97"/>
  <c r="L37" i="97"/>
  <c r="K37" i="97"/>
  <c r="J37" i="97"/>
  <c r="I37" i="97"/>
  <c r="H37" i="97"/>
  <c r="D37" i="97"/>
  <c r="Q36" i="97"/>
  <c r="P36" i="97"/>
  <c r="O36" i="97"/>
  <c r="N36" i="97"/>
  <c r="M36" i="97"/>
  <c r="L36" i="97"/>
  <c r="K36" i="97"/>
  <c r="J36" i="97"/>
  <c r="I36" i="97"/>
  <c r="H36" i="97"/>
  <c r="D36" i="97"/>
  <c r="Q35" i="97"/>
  <c r="P35" i="97"/>
  <c r="O35" i="97"/>
  <c r="N35" i="97"/>
  <c r="M35" i="97"/>
  <c r="L35" i="97"/>
  <c r="K35" i="97"/>
  <c r="J35" i="97"/>
  <c r="I35" i="97"/>
  <c r="H35" i="97"/>
  <c r="D35" i="97"/>
  <c r="Q34" i="97"/>
  <c r="P34" i="97"/>
  <c r="O34" i="97"/>
  <c r="N34" i="97"/>
  <c r="M34" i="97"/>
  <c r="L34" i="97"/>
  <c r="K34" i="97"/>
  <c r="J34" i="97"/>
  <c r="I34" i="97"/>
  <c r="H34" i="97"/>
  <c r="D34" i="97"/>
  <c r="Q33" i="97"/>
  <c r="P33" i="97"/>
  <c r="O33" i="97"/>
  <c r="N33" i="97"/>
  <c r="M33" i="97"/>
  <c r="L33" i="97"/>
  <c r="K33" i="97"/>
  <c r="J33" i="97"/>
  <c r="I33" i="97"/>
  <c r="D33" i="97"/>
  <c r="H33" i="97" s="1"/>
  <c r="Q32" i="97"/>
  <c r="P32" i="97"/>
  <c r="O32" i="97"/>
  <c r="N32" i="97"/>
  <c r="M32" i="97"/>
  <c r="L32" i="97"/>
  <c r="K32" i="97"/>
  <c r="J32" i="97"/>
  <c r="I32" i="97"/>
  <c r="H32" i="97"/>
  <c r="D32" i="97"/>
  <c r="O29" i="97"/>
  <c r="K29" i="97"/>
  <c r="O26" i="97"/>
  <c r="K26" i="97"/>
  <c r="Q25" i="97"/>
  <c r="Q29" i="97" s="1"/>
  <c r="P25" i="97"/>
  <c r="P29" i="97" s="1"/>
  <c r="O25" i="97"/>
  <c r="N25" i="97"/>
  <c r="I26" i="97" s="1"/>
  <c r="M25" i="97"/>
  <c r="M29" i="97" s="1"/>
  <c r="L25" i="97"/>
  <c r="L29" i="97" s="1"/>
  <c r="K25" i="97"/>
  <c r="J25" i="97"/>
  <c r="J29" i="97" s="1"/>
  <c r="I25" i="97"/>
  <c r="I29" i="97" s="1"/>
  <c r="H25" i="97"/>
  <c r="H29" i="97" s="1"/>
  <c r="D25" i="97"/>
  <c r="Q21" i="97"/>
  <c r="P21" i="97"/>
  <c r="O21" i="97"/>
  <c r="N21" i="97"/>
  <c r="M21" i="97"/>
  <c r="L21" i="97"/>
  <c r="K21" i="97"/>
  <c r="J21" i="97"/>
  <c r="I21" i="97"/>
  <c r="D21" i="97"/>
  <c r="H21" i="97" s="1"/>
  <c r="Q16" i="97"/>
  <c r="P16" i="97"/>
  <c r="O16" i="97"/>
  <c r="N16" i="97"/>
  <c r="M16" i="97"/>
  <c r="L16" i="97"/>
  <c r="K16" i="97"/>
  <c r="J16" i="97"/>
  <c r="I16" i="97"/>
  <c r="H16" i="97"/>
  <c r="D16" i="97"/>
  <c r="Q15" i="97"/>
  <c r="P15" i="97"/>
  <c r="O15" i="97"/>
  <c r="N15" i="97"/>
  <c r="M15" i="97"/>
  <c r="L15" i="97"/>
  <c r="K15" i="97"/>
  <c r="J15" i="97"/>
  <c r="I15" i="97"/>
  <c r="H15" i="97"/>
  <c r="D15" i="97"/>
  <c r="Q14" i="97"/>
  <c r="P14" i="97"/>
  <c r="O14" i="97"/>
  <c r="N14" i="97"/>
  <c r="M14" i="97"/>
  <c r="L14" i="97"/>
  <c r="K14" i="97"/>
  <c r="J14" i="97"/>
  <c r="I14" i="97"/>
  <c r="D14" i="97"/>
  <c r="H14" i="97" s="1"/>
  <c r="Q13" i="97"/>
  <c r="P13" i="97"/>
  <c r="O13" i="97"/>
  <c r="N13" i="97"/>
  <c r="M13" i="97"/>
  <c r="L13" i="97"/>
  <c r="K13" i="97"/>
  <c r="J13" i="97"/>
  <c r="I13" i="97"/>
  <c r="H13" i="97"/>
  <c r="D13" i="97"/>
  <c r="Q12" i="97"/>
  <c r="P12" i="97"/>
  <c r="O12" i="97"/>
  <c r="N12" i="97"/>
  <c r="M12" i="97"/>
  <c r="L12" i="97"/>
  <c r="K12" i="97"/>
  <c r="J12" i="97"/>
  <c r="I12" i="97"/>
  <c r="H12" i="97"/>
  <c r="D12" i="97"/>
  <c r="Q11" i="97"/>
  <c r="P11" i="97"/>
  <c r="O11" i="97"/>
  <c r="N11" i="97"/>
  <c r="M11" i="97"/>
  <c r="L11" i="97"/>
  <c r="K11" i="97"/>
  <c r="J11" i="97"/>
  <c r="I11" i="97"/>
  <c r="H11" i="97"/>
  <c r="D11" i="97"/>
  <c r="Q9" i="97"/>
  <c r="P9" i="97"/>
  <c r="O9" i="97"/>
  <c r="N9" i="97"/>
  <c r="M9" i="97"/>
  <c r="L9" i="97"/>
  <c r="K9" i="97"/>
  <c r="J9" i="97"/>
  <c r="I9" i="97"/>
  <c r="H9" i="97"/>
  <c r="D9" i="97"/>
  <c r="Q8" i="97"/>
  <c r="P8" i="97"/>
  <c r="O8" i="97"/>
  <c r="N8" i="97"/>
  <c r="M8" i="97"/>
  <c r="L8" i="97"/>
  <c r="K8" i="97"/>
  <c r="J8" i="97"/>
  <c r="I8" i="97"/>
  <c r="H8" i="97"/>
  <c r="D8" i="97"/>
  <c r="Q7" i="97"/>
  <c r="P7" i="97"/>
  <c r="O7" i="97"/>
  <c r="N7" i="97"/>
  <c r="M7" i="97"/>
  <c r="L7" i="97"/>
  <c r="K7" i="97"/>
  <c r="J7" i="97"/>
  <c r="I7" i="97"/>
  <c r="D7" i="97"/>
  <c r="H7" i="97" s="1"/>
  <c r="Q6" i="97"/>
  <c r="P6" i="97"/>
  <c r="O6" i="97"/>
  <c r="N6" i="97"/>
  <c r="M6" i="97"/>
  <c r="L6" i="97"/>
  <c r="K6" i="97"/>
  <c r="J6" i="97"/>
  <c r="I6" i="97"/>
  <c r="H6" i="97"/>
  <c r="D6" i="97"/>
  <c r="Q5" i="97"/>
  <c r="Q23" i="97" s="1"/>
  <c r="P5" i="97"/>
  <c r="P23" i="97" s="1"/>
  <c r="O5" i="97"/>
  <c r="O23" i="97" s="1"/>
  <c r="N5" i="97"/>
  <c r="N23" i="97" s="1"/>
  <c r="M5" i="97"/>
  <c r="M23" i="97" s="1"/>
  <c r="L5" i="97"/>
  <c r="L23" i="97" s="1"/>
  <c r="K5" i="97"/>
  <c r="K23" i="97" s="1"/>
  <c r="J5" i="97"/>
  <c r="J23" i="97" s="1"/>
  <c r="I5" i="97"/>
  <c r="I23" i="97" s="1"/>
  <c r="D24" i="97" s="1"/>
  <c r="H5" i="97"/>
  <c r="H23" i="97" s="1"/>
  <c r="D5" i="97"/>
  <c r="D23" i="97" s="1"/>
  <c r="Q4" i="97"/>
  <c r="Q27" i="97" s="1"/>
  <c r="P4" i="97"/>
  <c r="P27" i="97" s="1"/>
  <c r="O4" i="97"/>
  <c r="O27" i="97" s="1"/>
  <c r="N4" i="97"/>
  <c r="N27" i="97" s="1"/>
  <c r="M4" i="97"/>
  <c r="M27" i="97" s="1"/>
  <c r="L4" i="97"/>
  <c r="L27" i="97" s="1"/>
  <c r="K4" i="97"/>
  <c r="K27" i="97" s="1"/>
  <c r="J4" i="97"/>
  <c r="J27" i="97" s="1"/>
  <c r="J30" i="97" s="1"/>
  <c r="I4" i="97"/>
  <c r="I27" i="97" s="1"/>
  <c r="H4" i="97"/>
  <c r="H27" i="97" s="1"/>
  <c r="D4" i="97"/>
  <c r="D27" i="97" s="1"/>
  <c r="H3" i="97"/>
  <c r="R37" i="96"/>
  <c r="Q37" i="96"/>
  <c r="P37" i="96"/>
  <c r="O37" i="96"/>
  <c r="N37" i="96"/>
  <c r="M37" i="96"/>
  <c r="L37" i="96"/>
  <c r="K37" i="96"/>
  <c r="J37" i="96"/>
  <c r="I37" i="96"/>
  <c r="H37" i="96"/>
  <c r="D37" i="96"/>
  <c r="R36" i="96"/>
  <c r="Q36" i="96"/>
  <c r="P36" i="96"/>
  <c r="O36" i="96"/>
  <c r="N36" i="96"/>
  <c r="M36" i="96"/>
  <c r="L36" i="96"/>
  <c r="K36" i="96"/>
  <c r="J36" i="96"/>
  <c r="I36" i="96"/>
  <c r="H36" i="96"/>
  <c r="D36" i="96"/>
  <c r="R35" i="96"/>
  <c r="Q35" i="96"/>
  <c r="P35" i="96"/>
  <c r="O35" i="96"/>
  <c r="N35" i="96"/>
  <c r="M35" i="96"/>
  <c r="L35" i="96"/>
  <c r="K35" i="96"/>
  <c r="J35" i="96"/>
  <c r="I35" i="96"/>
  <c r="H35" i="96"/>
  <c r="D35" i="96"/>
  <c r="R34" i="96"/>
  <c r="Q34" i="96"/>
  <c r="P34" i="96"/>
  <c r="O34" i="96"/>
  <c r="N34" i="96"/>
  <c r="M34" i="96"/>
  <c r="L34" i="96"/>
  <c r="K34" i="96"/>
  <c r="J34" i="96"/>
  <c r="I34" i="96"/>
  <c r="D34" i="96"/>
  <c r="H34" i="96" s="1"/>
  <c r="R33" i="96"/>
  <c r="Q33" i="96"/>
  <c r="P33" i="96"/>
  <c r="O33" i="96"/>
  <c r="N33" i="96"/>
  <c r="M33" i="96"/>
  <c r="L33" i="96"/>
  <c r="K33" i="96"/>
  <c r="J33" i="96"/>
  <c r="I33" i="96"/>
  <c r="D33" i="96"/>
  <c r="H33" i="96" s="1"/>
  <c r="R32" i="96"/>
  <c r="Q32" i="96"/>
  <c r="P32" i="96"/>
  <c r="O32" i="96"/>
  <c r="N32" i="96"/>
  <c r="M32" i="96"/>
  <c r="L32" i="96"/>
  <c r="K32" i="96"/>
  <c r="J32" i="96"/>
  <c r="I32" i="96"/>
  <c r="D32" i="96"/>
  <c r="H32" i="96" s="1"/>
  <c r="R29" i="96"/>
  <c r="N29" i="96"/>
  <c r="Q26" i="96"/>
  <c r="R25" i="96"/>
  <c r="R26" i="96" s="1"/>
  <c r="Q25" i="96"/>
  <c r="Q29" i="96" s="1"/>
  <c r="P25" i="96"/>
  <c r="P26" i="96" s="1"/>
  <c r="O25" i="96"/>
  <c r="O26" i="96" s="1"/>
  <c r="N25" i="96"/>
  <c r="N26" i="96" s="1"/>
  <c r="M25" i="96"/>
  <c r="M26" i="96" s="1"/>
  <c r="L25" i="96"/>
  <c r="K25" i="96"/>
  <c r="J25" i="96"/>
  <c r="J26" i="96" s="1"/>
  <c r="I25" i="96"/>
  <c r="D26" i="96" s="1"/>
  <c r="H25" i="96"/>
  <c r="H29" i="96" s="1"/>
  <c r="D25" i="96"/>
  <c r="R21" i="96"/>
  <c r="Q21" i="96"/>
  <c r="P21" i="96"/>
  <c r="O21" i="96"/>
  <c r="N21" i="96"/>
  <c r="M21" i="96"/>
  <c r="L21" i="96"/>
  <c r="K21" i="96"/>
  <c r="J21" i="96"/>
  <c r="I21" i="96"/>
  <c r="D21" i="96"/>
  <c r="H21" i="96" s="1"/>
  <c r="R16" i="96"/>
  <c r="Q16" i="96"/>
  <c r="P16" i="96"/>
  <c r="O16" i="96"/>
  <c r="N16" i="96"/>
  <c r="M16" i="96"/>
  <c r="L16" i="96"/>
  <c r="K16" i="96"/>
  <c r="J16" i="96"/>
  <c r="I16" i="96"/>
  <c r="D16" i="96"/>
  <c r="H16" i="96" s="1"/>
  <c r="R15" i="96"/>
  <c r="Q15" i="96"/>
  <c r="P15" i="96"/>
  <c r="O15" i="96"/>
  <c r="N15" i="96"/>
  <c r="M15" i="96"/>
  <c r="L15" i="96"/>
  <c r="K15" i="96"/>
  <c r="J15" i="96"/>
  <c r="I15" i="96"/>
  <c r="D15" i="96"/>
  <c r="H15" i="96" s="1"/>
  <c r="R14" i="96"/>
  <c r="Q14" i="96"/>
  <c r="P14" i="96"/>
  <c r="O14" i="96"/>
  <c r="N14" i="96"/>
  <c r="M14" i="96"/>
  <c r="L14" i="96"/>
  <c r="K14" i="96"/>
  <c r="J14" i="96"/>
  <c r="I14" i="96"/>
  <c r="D14" i="96"/>
  <c r="H14" i="96" s="1"/>
  <c r="R13" i="96"/>
  <c r="Q13" i="96"/>
  <c r="P13" i="96"/>
  <c r="O13" i="96"/>
  <c r="N13" i="96"/>
  <c r="M13" i="96"/>
  <c r="L13" i="96"/>
  <c r="K13" i="96"/>
  <c r="J13" i="96"/>
  <c r="I13" i="96"/>
  <c r="D13" i="96"/>
  <c r="H13" i="96" s="1"/>
  <c r="R12" i="96"/>
  <c r="Q12" i="96"/>
  <c r="P12" i="96"/>
  <c r="O12" i="96"/>
  <c r="N12" i="96"/>
  <c r="M12" i="96"/>
  <c r="L12" i="96"/>
  <c r="K12" i="96"/>
  <c r="J12" i="96"/>
  <c r="I12" i="96"/>
  <c r="D12" i="96"/>
  <c r="H12" i="96" s="1"/>
  <c r="R11" i="96"/>
  <c r="Q11" i="96"/>
  <c r="P11" i="96"/>
  <c r="O11" i="96"/>
  <c r="N11" i="96"/>
  <c r="M11" i="96"/>
  <c r="L11" i="96"/>
  <c r="K11" i="96"/>
  <c r="J11" i="96"/>
  <c r="I11" i="96"/>
  <c r="D11" i="96"/>
  <c r="H11" i="96" s="1"/>
  <c r="R9" i="96"/>
  <c r="Q9" i="96"/>
  <c r="P9" i="96"/>
  <c r="O9" i="96"/>
  <c r="N9" i="96"/>
  <c r="M9" i="96"/>
  <c r="L9" i="96"/>
  <c r="K9" i="96"/>
  <c r="J9" i="96"/>
  <c r="I9" i="96"/>
  <c r="H9" i="96"/>
  <c r="D9" i="96"/>
  <c r="R8" i="96"/>
  <c r="Q8" i="96"/>
  <c r="P8" i="96"/>
  <c r="O8" i="96"/>
  <c r="N8" i="96"/>
  <c r="M8" i="96"/>
  <c r="L8" i="96"/>
  <c r="K8" i="96"/>
  <c r="J8" i="96"/>
  <c r="I8" i="96"/>
  <c r="D8" i="96"/>
  <c r="H8" i="96" s="1"/>
  <c r="R7" i="96"/>
  <c r="Q7" i="96"/>
  <c r="P7" i="96"/>
  <c r="O7" i="96"/>
  <c r="N7" i="96"/>
  <c r="M7" i="96"/>
  <c r="L7" i="96"/>
  <c r="K7" i="96"/>
  <c r="J7" i="96"/>
  <c r="I7" i="96"/>
  <c r="D7" i="96"/>
  <c r="H7" i="96" s="1"/>
  <c r="R6" i="96"/>
  <c r="Q6" i="96"/>
  <c r="P6" i="96"/>
  <c r="O6" i="96"/>
  <c r="N6" i="96"/>
  <c r="M6" i="96"/>
  <c r="L6" i="96"/>
  <c r="K6" i="96"/>
  <c r="J6" i="96"/>
  <c r="I6" i="96"/>
  <c r="D6" i="96"/>
  <c r="H6" i="96" s="1"/>
  <c r="R5" i="96"/>
  <c r="R23" i="96" s="1"/>
  <c r="Q5" i="96"/>
  <c r="Q23" i="96" s="1"/>
  <c r="P5" i="96"/>
  <c r="P23" i="96" s="1"/>
  <c r="O5" i="96"/>
  <c r="O23" i="96" s="1"/>
  <c r="N5" i="96"/>
  <c r="N23" i="96" s="1"/>
  <c r="M5" i="96"/>
  <c r="M23" i="96" s="1"/>
  <c r="L5" i="96"/>
  <c r="L23" i="96" s="1"/>
  <c r="K5" i="96"/>
  <c r="K23" i="96" s="1"/>
  <c r="J5" i="96"/>
  <c r="J23" i="96" s="1"/>
  <c r="I5" i="96"/>
  <c r="I23" i="96" s="1"/>
  <c r="D24" i="96" s="1"/>
  <c r="D5" i="96"/>
  <c r="D23" i="96" s="1"/>
  <c r="R4" i="96"/>
  <c r="R27" i="96" s="1"/>
  <c r="R28" i="96" s="1"/>
  <c r="Q4" i="96"/>
  <c r="Q27" i="96" s="1"/>
  <c r="P4" i="96"/>
  <c r="P27" i="96" s="1"/>
  <c r="O4" i="96"/>
  <c r="O27" i="96" s="1"/>
  <c r="N4" i="96"/>
  <c r="N27" i="96" s="1"/>
  <c r="N28" i="96" s="1"/>
  <c r="M4" i="96"/>
  <c r="M27" i="96" s="1"/>
  <c r="L4" i="96"/>
  <c r="L27" i="96" s="1"/>
  <c r="K4" i="96"/>
  <c r="K27" i="96" s="1"/>
  <c r="J4" i="96"/>
  <c r="J27" i="96" s="1"/>
  <c r="J30" i="96" s="1"/>
  <c r="I4" i="96"/>
  <c r="I27" i="96" s="1"/>
  <c r="D4" i="96"/>
  <c r="D27" i="96" s="1"/>
  <c r="H3" i="96"/>
  <c r="S37" i="95"/>
  <c r="R37" i="95"/>
  <c r="Q37" i="95"/>
  <c r="P37" i="95"/>
  <c r="O37" i="95"/>
  <c r="N37" i="95"/>
  <c r="M37" i="95"/>
  <c r="L37" i="95"/>
  <c r="K37" i="95"/>
  <c r="J37" i="95"/>
  <c r="I37" i="95"/>
  <c r="H37" i="95"/>
  <c r="D37" i="95"/>
  <c r="S36" i="95"/>
  <c r="R36" i="95"/>
  <c r="Q36" i="95"/>
  <c r="P36" i="95"/>
  <c r="O36" i="95"/>
  <c r="N36" i="95"/>
  <c r="M36" i="95"/>
  <c r="L36" i="95"/>
  <c r="K36" i="95"/>
  <c r="J36" i="95"/>
  <c r="I36" i="95"/>
  <c r="H36" i="95"/>
  <c r="D36" i="95"/>
  <c r="S35" i="95"/>
  <c r="R35" i="95"/>
  <c r="Q35" i="95"/>
  <c r="P35" i="95"/>
  <c r="O35" i="95"/>
  <c r="N35" i="95"/>
  <c r="M35" i="95"/>
  <c r="L35" i="95"/>
  <c r="K35" i="95"/>
  <c r="J35" i="95"/>
  <c r="I35" i="95"/>
  <c r="D35" i="95"/>
  <c r="H35" i="95" s="1"/>
  <c r="S34" i="95"/>
  <c r="R34" i="95"/>
  <c r="Q34" i="95"/>
  <c r="P34" i="95"/>
  <c r="O34" i="95"/>
  <c r="N34" i="95"/>
  <c r="M34" i="95"/>
  <c r="L34" i="95"/>
  <c r="K34" i="95"/>
  <c r="J34" i="95"/>
  <c r="I34" i="95"/>
  <c r="D34" i="95"/>
  <c r="H34" i="95" s="1"/>
  <c r="S33" i="95"/>
  <c r="R33" i="95"/>
  <c r="Q33" i="95"/>
  <c r="P33" i="95"/>
  <c r="O33" i="95"/>
  <c r="N33" i="95"/>
  <c r="M33" i="95"/>
  <c r="L33" i="95"/>
  <c r="K33" i="95"/>
  <c r="J33" i="95"/>
  <c r="I33" i="95"/>
  <c r="D33" i="95"/>
  <c r="H33" i="95" s="1"/>
  <c r="S32" i="95"/>
  <c r="R32" i="95"/>
  <c r="Q32" i="95"/>
  <c r="P32" i="95"/>
  <c r="O32" i="95"/>
  <c r="N32" i="95"/>
  <c r="M32" i="95"/>
  <c r="L32" i="95"/>
  <c r="K32" i="95"/>
  <c r="J32" i="95"/>
  <c r="I32" i="95"/>
  <c r="H32" i="95"/>
  <c r="D32" i="95"/>
  <c r="R29" i="95"/>
  <c r="Q29" i="95"/>
  <c r="N29" i="95"/>
  <c r="M29" i="95"/>
  <c r="J29" i="95"/>
  <c r="S26" i="95"/>
  <c r="O26" i="95"/>
  <c r="S25" i="95"/>
  <c r="S29" i="95" s="1"/>
  <c r="R25" i="95"/>
  <c r="M26" i="95" s="1"/>
  <c r="Q25" i="95"/>
  <c r="Q26" i="95" s="1"/>
  <c r="P25" i="95"/>
  <c r="P26" i="95" s="1"/>
  <c r="O25" i="95"/>
  <c r="O29" i="95" s="1"/>
  <c r="N25" i="95"/>
  <c r="I26" i="95" s="1"/>
  <c r="M25" i="95"/>
  <c r="H26" i="95" s="1"/>
  <c r="L25" i="95"/>
  <c r="L29" i="95" s="1"/>
  <c r="K25" i="95"/>
  <c r="K29" i="95" s="1"/>
  <c r="J25" i="95"/>
  <c r="I25" i="95"/>
  <c r="I29" i="95" s="1"/>
  <c r="H25" i="95"/>
  <c r="H29" i="95" s="1"/>
  <c r="D25" i="95"/>
  <c r="S21" i="95"/>
  <c r="R21" i="95"/>
  <c r="Q21" i="95"/>
  <c r="P21" i="95"/>
  <c r="O21" i="95"/>
  <c r="N21" i="95"/>
  <c r="M21" i="95"/>
  <c r="L21" i="95"/>
  <c r="K21" i="95"/>
  <c r="J21" i="95"/>
  <c r="I21" i="95"/>
  <c r="D21" i="95"/>
  <c r="H21" i="95" s="1"/>
  <c r="S16" i="95"/>
  <c r="R16" i="95"/>
  <c r="Q16" i="95"/>
  <c r="P16" i="95"/>
  <c r="O16" i="95"/>
  <c r="N16" i="95"/>
  <c r="M16" i="95"/>
  <c r="L16" i="95"/>
  <c r="K16" i="95"/>
  <c r="J16" i="95"/>
  <c r="I16" i="95"/>
  <c r="H16" i="95"/>
  <c r="D16" i="95"/>
  <c r="S15" i="95"/>
  <c r="R15" i="95"/>
  <c r="Q15" i="95"/>
  <c r="P15" i="95"/>
  <c r="O15" i="95"/>
  <c r="N15" i="95"/>
  <c r="M15" i="95"/>
  <c r="L15" i="95"/>
  <c r="K15" i="95"/>
  <c r="J15" i="95"/>
  <c r="I15" i="95"/>
  <c r="D15" i="95"/>
  <c r="H15" i="95" s="1"/>
  <c r="S14" i="95"/>
  <c r="R14" i="95"/>
  <c r="Q14" i="95"/>
  <c r="P14" i="95"/>
  <c r="O14" i="95"/>
  <c r="N14" i="95"/>
  <c r="M14" i="95"/>
  <c r="L14" i="95"/>
  <c r="K14" i="95"/>
  <c r="J14" i="95"/>
  <c r="I14" i="95"/>
  <c r="D14" i="95"/>
  <c r="H14" i="95" s="1"/>
  <c r="S13" i="95"/>
  <c r="R13" i="95"/>
  <c r="Q13" i="95"/>
  <c r="P13" i="95"/>
  <c r="O13" i="95"/>
  <c r="N13" i="95"/>
  <c r="M13" i="95"/>
  <c r="L13" i="95"/>
  <c r="K13" i="95"/>
  <c r="J13" i="95"/>
  <c r="I13" i="95"/>
  <c r="H13" i="95"/>
  <c r="D13" i="95"/>
  <c r="S12" i="95"/>
  <c r="R12" i="95"/>
  <c r="Q12" i="95"/>
  <c r="P12" i="95"/>
  <c r="O12" i="95"/>
  <c r="N12" i="95"/>
  <c r="M12" i="95"/>
  <c r="L12" i="95"/>
  <c r="K12" i="95"/>
  <c r="J12" i="95"/>
  <c r="I12" i="95"/>
  <c r="D12" i="95"/>
  <c r="H12" i="95" s="1"/>
  <c r="S11" i="95"/>
  <c r="R11" i="95"/>
  <c r="Q11" i="95"/>
  <c r="P11" i="95"/>
  <c r="O11" i="95"/>
  <c r="N11" i="95"/>
  <c r="M11" i="95"/>
  <c r="L11" i="95"/>
  <c r="K11" i="95"/>
  <c r="J11" i="95"/>
  <c r="I11" i="95"/>
  <c r="D11" i="95"/>
  <c r="H11" i="95" s="1"/>
  <c r="S9" i="95"/>
  <c r="R9" i="95"/>
  <c r="Q9" i="95"/>
  <c r="P9" i="95"/>
  <c r="O9" i="95"/>
  <c r="N9" i="95"/>
  <c r="M9" i="95"/>
  <c r="L9" i="95"/>
  <c r="K9" i="95"/>
  <c r="J9" i="95"/>
  <c r="I9" i="95"/>
  <c r="D9" i="95"/>
  <c r="S8" i="95"/>
  <c r="R8" i="95"/>
  <c r="Q8" i="95"/>
  <c r="P8" i="95"/>
  <c r="O8" i="95"/>
  <c r="N8" i="95"/>
  <c r="M8" i="95"/>
  <c r="L8" i="95"/>
  <c r="K8" i="95"/>
  <c r="J8" i="95"/>
  <c r="I8" i="95"/>
  <c r="H8" i="95"/>
  <c r="D8" i="95"/>
  <c r="S7" i="95"/>
  <c r="R7" i="95"/>
  <c r="Q7" i="95"/>
  <c r="P7" i="95"/>
  <c r="O7" i="95"/>
  <c r="N7" i="95"/>
  <c r="M7" i="95"/>
  <c r="L7" i="95"/>
  <c r="K7" i="95"/>
  <c r="J7" i="95"/>
  <c r="I7" i="95"/>
  <c r="D7" i="95"/>
  <c r="H7" i="95" s="1"/>
  <c r="S6" i="95"/>
  <c r="R6" i="95"/>
  <c r="Q6" i="95"/>
  <c r="P6" i="95"/>
  <c r="O6" i="95"/>
  <c r="N6" i="95"/>
  <c r="M6" i="95"/>
  <c r="L6" i="95"/>
  <c r="K6" i="95"/>
  <c r="J6" i="95"/>
  <c r="I6" i="95"/>
  <c r="D6" i="95"/>
  <c r="H6" i="95" s="1"/>
  <c r="S5" i="95"/>
  <c r="S23" i="95" s="1"/>
  <c r="R5" i="95"/>
  <c r="R23" i="95" s="1"/>
  <c r="Q5" i="95"/>
  <c r="Q23" i="95" s="1"/>
  <c r="P5" i="95"/>
  <c r="P23" i="95" s="1"/>
  <c r="O5" i="95"/>
  <c r="O23" i="95" s="1"/>
  <c r="N5" i="95"/>
  <c r="N23" i="95" s="1"/>
  <c r="M5" i="95"/>
  <c r="M23" i="95" s="1"/>
  <c r="L5" i="95"/>
  <c r="L23" i="95" s="1"/>
  <c r="K5" i="95"/>
  <c r="K23" i="95" s="1"/>
  <c r="J5" i="95"/>
  <c r="J23" i="95" s="1"/>
  <c r="I5" i="95"/>
  <c r="I23" i="95" s="1"/>
  <c r="D24" i="95" s="1"/>
  <c r="D5" i="95"/>
  <c r="D23" i="95" s="1"/>
  <c r="S4" i="95"/>
  <c r="S27" i="95" s="1"/>
  <c r="R4" i="95"/>
  <c r="R27" i="95" s="1"/>
  <c r="Q4" i="95"/>
  <c r="Q27" i="95" s="1"/>
  <c r="P4" i="95"/>
  <c r="P27" i="95" s="1"/>
  <c r="O4" i="95"/>
  <c r="O27" i="95" s="1"/>
  <c r="N4" i="95"/>
  <c r="N27" i="95" s="1"/>
  <c r="M4" i="95"/>
  <c r="M27" i="95" s="1"/>
  <c r="L4" i="95"/>
  <c r="L27" i="95" s="1"/>
  <c r="K4" i="95"/>
  <c r="K27" i="95" s="1"/>
  <c r="J4" i="95"/>
  <c r="J27" i="95" s="1"/>
  <c r="I4" i="95"/>
  <c r="I27" i="95" s="1"/>
  <c r="H4" i="95"/>
  <c r="H27" i="95" s="1"/>
  <c r="D4" i="95"/>
  <c r="D27" i="95" s="1"/>
  <c r="H3" i="95"/>
  <c r="S37" i="94"/>
  <c r="R37" i="94"/>
  <c r="Q37" i="94"/>
  <c r="P37" i="94"/>
  <c r="O37" i="94"/>
  <c r="N37" i="94"/>
  <c r="M37" i="94"/>
  <c r="L37" i="94"/>
  <c r="K37" i="94"/>
  <c r="J37" i="94"/>
  <c r="I37" i="94"/>
  <c r="H37" i="94"/>
  <c r="D37" i="94"/>
  <c r="S36" i="94"/>
  <c r="R36" i="94"/>
  <c r="Q36" i="94"/>
  <c r="P36" i="94"/>
  <c r="O36" i="94"/>
  <c r="N36" i="94"/>
  <c r="M36" i="94"/>
  <c r="L36" i="94"/>
  <c r="K36" i="94"/>
  <c r="J36" i="94"/>
  <c r="I36" i="94"/>
  <c r="H36" i="94"/>
  <c r="D36" i="94"/>
  <c r="S35" i="94"/>
  <c r="R35" i="94"/>
  <c r="Q35" i="94"/>
  <c r="P35" i="94"/>
  <c r="O35" i="94"/>
  <c r="N35" i="94"/>
  <c r="M35" i="94"/>
  <c r="L35" i="94"/>
  <c r="K35" i="94"/>
  <c r="J35" i="94"/>
  <c r="I35" i="94"/>
  <c r="D35" i="94"/>
  <c r="H35" i="94" s="1"/>
  <c r="S34" i="94"/>
  <c r="R34" i="94"/>
  <c r="Q34" i="94"/>
  <c r="P34" i="94"/>
  <c r="O34" i="94"/>
  <c r="N34" i="94"/>
  <c r="M34" i="94"/>
  <c r="L34" i="94"/>
  <c r="K34" i="94"/>
  <c r="J34" i="94"/>
  <c r="I34" i="94"/>
  <c r="D34" i="94"/>
  <c r="H34" i="94" s="1"/>
  <c r="S33" i="94"/>
  <c r="R33" i="94"/>
  <c r="Q33" i="94"/>
  <c r="P33" i="94"/>
  <c r="O33" i="94"/>
  <c r="N33" i="94"/>
  <c r="M33" i="94"/>
  <c r="L33" i="94"/>
  <c r="K33" i="94"/>
  <c r="J33" i="94"/>
  <c r="I33" i="94"/>
  <c r="D33" i="94"/>
  <c r="H33" i="94" s="1"/>
  <c r="S32" i="94"/>
  <c r="R32" i="94"/>
  <c r="Q32" i="94"/>
  <c r="P32" i="94"/>
  <c r="O32" i="94"/>
  <c r="N32" i="94"/>
  <c r="M32" i="94"/>
  <c r="L32" i="94"/>
  <c r="K32" i="94"/>
  <c r="J32" i="94"/>
  <c r="I32" i="94"/>
  <c r="H32" i="94"/>
  <c r="D32" i="94"/>
  <c r="Q29" i="94"/>
  <c r="M29" i="94"/>
  <c r="S26" i="94"/>
  <c r="S25" i="94"/>
  <c r="S29" i="94" s="1"/>
  <c r="R25" i="94"/>
  <c r="M26" i="94" s="1"/>
  <c r="Q25" i="94"/>
  <c r="Q26" i="94" s="1"/>
  <c r="P25" i="94"/>
  <c r="P26" i="94" s="1"/>
  <c r="O25" i="94"/>
  <c r="O29" i="94" s="1"/>
  <c r="N25" i="94"/>
  <c r="I26" i="94" s="1"/>
  <c r="M25" i="94"/>
  <c r="H26" i="94" s="1"/>
  <c r="L25" i="94"/>
  <c r="L29" i="94" s="1"/>
  <c r="K25" i="94"/>
  <c r="K29" i="94" s="1"/>
  <c r="J25" i="94"/>
  <c r="J29" i="94" s="1"/>
  <c r="I25" i="94"/>
  <c r="I29" i="94" s="1"/>
  <c r="D25" i="94"/>
  <c r="H25" i="94" s="1"/>
  <c r="H29" i="94" s="1"/>
  <c r="S21" i="94"/>
  <c r="R21" i="94"/>
  <c r="Q21" i="94"/>
  <c r="P21" i="94"/>
  <c r="O21" i="94"/>
  <c r="N21" i="94"/>
  <c r="M21" i="94"/>
  <c r="L21" i="94"/>
  <c r="K21" i="94"/>
  <c r="J21" i="94"/>
  <c r="I21" i="94"/>
  <c r="H21" i="94"/>
  <c r="D21" i="94"/>
  <c r="S16" i="94"/>
  <c r="R16" i="94"/>
  <c r="Q16" i="94"/>
  <c r="P16" i="94"/>
  <c r="O16" i="94"/>
  <c r="N16" i="94"/>
  <c r="M16" i="94"/>
  <c r="L16" i="94"/>
  <c r="K16" i="94"/>
  <c r="J16" i="94"/>
  <c r="I16" i="94"/>
  <c r="H16" i="94"/>
  <c r="D16" i="94"/>
  <c r="S15" i="94"/>
  <c r="R15" i="94"/>
  <c r="Q15" i="94"/>
  <c r="P15" i="94"/>
  <c r="O15" i="94"/>
  <c r="N15" i="94"/>
  <c r="M15" i="94"/>
  <c r="L15" i="94"/>
  <c r="K15" i="94"/>
  <c r="J15" i="94"/>
  <c r="I15" i="94"/>
  <c r="D15" i="94"/>
  <c r="H15" i="94" s="1"/>
  <c r="S14" i="94"/>
  <c r="R14" i="94"/>
  <c r="Q14" i="94"/>
  <c r="P14" i="94"/>
  <c r="O14" i="94"/>
  <c r="N14" i="94"/>
  <c r="M14" i="94"/>
  <c r="L14" i="94"/>
  <c r="K14" i="94"/>
  <c r="J14" i="94"/>
  <c r="I14" i="94"/>
  <c r="H14" i="94"/>
  <c r="D14" i="94"/>
  <c r="S13" i="94"/>
  <c r="R13" i="94"/>
  <c r="Q13" i="94"/>
  <c r="P13" i="94"/>
  <c r="O13" i="94"/>
  <c r="N13" i="94"/>
  <c r="M13" i="94"/>
  <c r="L13" i="94"/>
  <c r="K13" i="94"/>
  <c r="J13" i="94"/>
  <c r="I13" i="94"/>
  <c r="H13" i="94"/>
  <c r="D13" i="94"/>
  <c r="S12" i="94"/>
  <c r="R12" i="94"/>
  <c r="Q12" i="94"/>
  <c r="P12" i="94"/>
  <c r="O12" i="94"/>
  <c r="N12" i="94"/>
  <c r="M12" i="94"/>
  <c r="L12" i="94"/>
  <c r="K12" i="94"/>
  <c r="J12" i="94"/>
  <c r="I12" i="94"/>
  <c r="H12" i="94"/>
  <c r="D12" i="94"/>
  <c r="S11" i="94"/>
  <c r="R11" i="94"/>
  <c r="Q11" i="94"/>
  <c r="P11" i="94"/>
  <c r="O11" i="94"/>
  <c r="N11" i="94"/>
  <c r="M11" i="94"/>
  <c r="L11" i="94"/>
  <c r="K11" i="94"/>
  <c r="J11" i="94"/>
  <c r="I11" i="94"/>
  <c r="D11" i="94"/>
  <c r="H11" i="94" s="1"/>
  <c r="S9" i="94"/>
  <c r="R9" i="94"/>
  <c r="Q9" i="94"/>
  <c r="P9" i="94"/>
  <c r="O9" i="94"/>
  <c r="N9" i="94"/>
  <c r="M9" i="94"/>
  <c r="L9" i="94"/>
  <c r="K9" i="94"/>
  <c r="J9" i="94"/>
  <c r="I9" i="94"/>
  <c r="H9" i="94"/>
  <c r="D9" i="94"/>
  <c r="S8" i="94"/>
  <c r="R8" i="94"/>
  <c r="Q8" i="94"/>
  <c r="P8" i="94"/>
  <c r="O8" i="94"/>
  <c r="N8" i="94"/>
  <c r="M8" i="94"/>
  <c r="L8" i="94"/>
  <c r="K8" i="94"/>
  <c r="J8" i="94"/>
  <c r="I8" i="94"/>
  <c r="H8" i="94"/>
  <c r="D8" i="94"/>
  <c r="S7" i="94"/>
  <c r="R7" i="94"/>
  <c r="Q7" i="94"/>
  <c r="P7" i="94"/>
  <c r="O7" i="94"/>
  <c r="N7" i="94"/>
  <c r="M7" i="94"/>
  <c r="L7" i="94"/>
  <c r="K7" i="94"/>
  <c r="J7" i="94"/>
  <c r="I7" i="94"/>
  <c r="D7" i="94"/>
  <c r="H7" i="94" s="1"/>
  <c r="S6" i="94"/>
  <c r="R6" i="94"/>
  <c r="Q6" i="94"/>
  <c r="P6" i="94"/>
  <c r="O6" i="94"/>
  <c r="N6" i="94"/>
  <c r="M6" i="94"/>
  <c r="L6" i="94"/>
  <c r="K6" i="94"/>
  <c r="J6" i="94"/>
  <c r="I6" i="94"/>
  <c r="D6" i="94"/>
  <c r="H6" i="94" s="1"/>
  <c r="S5" i="94"/>
  <c r="R5" i="94"/>
  <c r="R23" i="94" s="1"/>
  <c r="Q5" i="94"/>
  <c r="Q23" i="94" s="1"/>
  <c r="P5" i="94"/>
  <c r="P23" i="94" s="1"/>
  <c r="O5" i="94"/>
  <c r="N5" i="94"/>
  <c r="N23" i="94" s="1"/>
  <c r="M5" i="94"/>
  <c r="M23" i="94" s="1"/>
  <c r="L5" i="94"/>
  <c r="L23" i="94" s="1"/>
  <c r="K5" i="94"/>
  <c r="J5" i="94"/>
  <c r="J23" i="94" s="1"/>
  <c r="I5" i="94"/>
  <c r="I23" i="94" s="1"/>
  <c r="H5" i="94"/>
  <c r="D5" i="94"/>
  <c r="S4" i="94"/>
  <c r="S27" i="94" s="1"/>
  <c r="R4" i="94"/>
  <c r="R27" i="94" s="1"/>
  <c r="Q4" i="94"/>
  <c r="Q27" i="94" s="1"/>
  <c r="P4" i="94"/>
  <c r="P27" i="94" s="1"/>
  <c r="O4" i="94"/>
  <c r="O27" i="94" s="1"/>
  <c r="N4" i="94"/>
  <c r="N27" i="94" s="1"/>
  <c r="M4" i="94"/>
  <c r="M27" i="94" s="1"/>
  <c r="L4" i="94"/>
  <c r="L27" i="94" s="1"/>
  <c r="K4" i="94"/>
  <c r="K27" i="94" s="1"/>
  <c r="J4" i="94"/>
  <c r="J27" i="94" s="1"/>
  <c r="J30" i="94" s="1"/>
  <c r="I4" i="94"/>
  <c r="I27" i="94" s="1"/>
  <c r="H4" i="94"/>
  <c r="H27" i="94" s="1"/>
  <c r="D4" i="94"/>
  <c r="D27" i="94" s="1"/>
  <c r="H3" i="94"/>
  <c r="R37" i="93"/>
  <c r="Q37" i="93"/>
  <c r="P37" i="93"/>
  <c r="O37" i="93"/>
  <c r="N37" i="93"/>
  <c r="M37" i="93"/>
  <c r="L37" i="93"/>
  <c r="K37" i="93"/>
  <c r="J37" i="93"/>
  <c r="I37" i="93"/>
  <c r="H37" i="93"/>
  <c r="D37" i="93"/>
  <c r="R36" i="93"/>
  <c r="Q36" i="93"/>
  <c r="P36" i="93"/>
  <c r="O36" i="93"/>
  <c r="N36" i="93"/>
  <c r="M36" i="93"/>
  <c r="L36" i="93"/>
  <c r="K36" i="93"/>
  <c r="J36" i="93"/>
  <c r="I36" i="93"/>
  <c r="H36" i="93"/>
  <c r="D36" i="93"/>
  <c r="R35" i="93"/>
  <c r="Q35" i="93"/>
  <c r="P35" i="93"/>
  <c r="O35" i="93"/>
  <c r="N35" i="93"/>
  <c r="M35" i="93"/>
  <c r="L35" i="93"/>
  <c r="K35" i="93"/>
  <c r="J35" i="93"/>
  <c r="I35" i="93"/>
  <c r="D35" i="93"/>
  <c r="H35" i="93" s="1"/>
  <c r="R34" i="93"/>
  <c r="Q34" i="93"/>
  <c r="P34" i="93"/>
  <c r="O34" i="93"/>
  <c r="N34" i="93"/>
  <c r="M34" i="93"/>
  <c r="L34" i="93"/>
  <c r="K34" i="93"/>
  <c r="J34" i="93"/>
  <c r="I34" i="93"/>
  <c r="D34" i="93"/>
  <c r="H34" i="93" s="1"/>
  <c r="R33" i="93"/>
  <c r="Q33" i="93"/>
  <c r="P33" i="93"/>
  <c r="O33" i="93"/>
  <c r="N33" i="93"/>
  <c r="M33" i="93"/>
  <c r="L33" i="93"/>
  <c r="K33" i="93"/>
  <c r="J33" i="93"/>
  <c r="I33" i="93"/>
  <c r="D33" i="93"/>
  <c r="H33" i="93" s="1"/>
  <c r="R32" i="93"/>
  <c r="Q32" i="93"/>
  <c r="P32" i="93"/>
  <c r="O32" i="93"/>
  <c r="N32" i="93"/>
  <c r="M32" i="93"/>
  <c r="L32" i="93"/>
  <c r="K32" i="93"/>
  <c r="J32" i="93"/>
  <c r="I32" i="93"/>
  <c r="D32" i="93"/>
  <c r="H32" i="93" s="1"/>
  <c r="R29" i="93"/>
  <c r="N29" i="93"/>
  <c r="R25" i="93"/>
  <c r="R26" i="93" s="1"/>
  <c r="Q25" i="93"/>
  <c r="Q29" i="93" s="1"/>
  <c r="P25" i="93"/>
  <c r="P26" i="93" s="1"/>
  <c r="O25" i="93"/>
  <c r="O26" i="93" s="1"/>
  <c r="N25" i="93"/>
  <c r="N26" i="93" s="1"/>
  <c r="M25" i="93"/>
  <c r="M29" i="93" s="1"/>
  <c r="L25" i="93"/>
  <c r="L29" i="93" s="1"/>
  <c r="K25" i="93"/>
  <c r="K29" i="93" s="1"/>
  <c r="J25" i="93"/>
  <c r="I25" i="93"/>
  <c r="I29" i="93" s="1"/>
  <c r="H25" i="93"/>
  <c r="H29" i="93" s="1"/>
  <c r="D25" i="93"/>
  <c r="R21" i="93"/>
  <c r="Q21" i="93"/>
  <c r="P21" i="93"/>
  <c r="O21" i="93"/>
  <c r="N21" i="93"/>
  <c r="M21" i="93"/>
  <c r="L21" i="93"/>
  <c r="K21" i="93"/>
  <c r="J21" i="93"/>
  <c r="I21" i="93"/>
  <c r="D21" i="93"/>
  <c r="H21" i="93" s="1"/>
  <c r="R16" i="93"/>
  <c r="Q16" i="93"/>
  <c r="P16" i="93"/>
  <c r="O16" i="93"/>
  <c r="N16" i="93"/>
  <c r="M16" i="93"/>
  <c r="L16" i="93"/>
  <c r="K16" i="93"/>
  <c r="J16" i="93"/>
  <c r="I16" i="93"/>
  <c r="D16" i="93"/>
  <c r="H16" i="93" s="1"/>
  <c r="R15" i="93"/>
  <c r="Q15" i="93"/>
  <c r="P15" i="93"/>
  <c r="O15" i="93"/>
  <c r="N15" i="93"/>
  <c r="M15" i="93"/>
  <c r="L15" i="93"/>
  <c r="K15" i="93"/>
  <c r="J15" i="93"/>
  <c r="I15" i="93"/>
  <c r="D15" i="93"/>
  <c r="H15" i="93" s="1"/>
  <c r="R14" i="93"/>
  <c r="Q14" i="93"/>
  <c r="P14" i="93"/>
  <c r="O14" i="93"/>
  <c r="N14" i="93"/>
  <c r="M14" i="93"/>
  <c r="L14" i="93"/>
  <c r="K14" i="93"/>
  <c r="J14" i="93"/>
  <c r="I14" i="93"/>
  <c r="D14" i="93"/>
  <c r="H14" i="93" s="1"/>
  <c r="R13" i="93"/>
  <c r="Q13" i="93"/>
  <c r="P13" i="93"/>
  <c r="O13" i="93"/>
  <c r="N13" i="93"/>
  <c r="M13" i="93"/>
  <c r="L13" i="93"/>
  <c r="K13" i="93"/>
  <c r="J13" i="93"/>
  <c r="I13" i="93"/>
  <c r="D13" i="93"/>
  <c r="H13" i="93" s="1"/>
  <c r="R12" i="93"/>
  <c r="Q12" i="93"/>
  <c r="P12" i="93"/>
  <c r="O12" i="93"/>
  <c r="N12" i="93"/>
  <c r="M12" i="93"/>
  <c r="L12" i="93"/>
  <c r="K12" i="93"/>
  <c r="J12" i="93"/>
  <c r="I12" i="93"/>
  <c r="D12" i="93"/>
  <c r="H12" i="93" s="1"/>
  <c r="R11" i="93"/>
  <c r="Q11" i="93"/>
  <c r="P11" i="93"/>
  <c r="O11" i="93"/>
  <c r="N11" i="93"/>
  <c r="M11" i="93"/>
  <c r="L11" i="93"/>
  <c r="K11" i="93"/>
  <c r="J11" i="93"/>
  <c r="I11" i="93"/>
  <c r="D11" i="93"/>
  <c r="H11" i="93" s="1"/>
  <c r="R9" i="93"/>
  <c r="Q9" i="93"/>
  <c r="P9" i="93"/>
  <c r="O9" i="93"/>
  <c r="N9" i="93"/>
  <c r="M9" i="93"/>
  <c r="L9" i="93"/>
  <c r="K9" i="93"/>
  <c r="J9" i="93"/>
  <c r="I9" i="93"/>
  <c r="H9" i="93"/>
  <c r="D9" i="93"/>
  <c r="R8" i="93"/>
  <c r="Q8" i="93"/>
  <c r="P8" i="93"/>
  <c r="O8" i="93"/>
  <c r="N8" i="93"/>
  <c r="M8" i="93"/>
  <c r="L8" i="93"/>
  <c r="K8" i="93"/>
  <c r="J8" i="93"/>
  <c r="I8" i="93"/>
  <c r="H8" i="93"/>
  <c r="D8" i="93"/>
  <c r="R7" i="93"/>
  <c r="Q7" i="93"/>
  <c r="P7" i="93"/>
  <c r="O7" i="93"/>
  <c r="N7" i="93"/>
  <c r="M7" i="93"/>
  <c r="L7" i="93"/>
  <c r="K7" i="93"/>
  <c r="J7" i="93"/>
  <c r="I7" i="93"/>
  <c r="H7" i="93"/>
  <c r="D7" i="93"/>
  <c r="R6" i="93"/>
  <c r="Q6" i="93"/>
  <c r="P6" i="93"/>
  <c r="O6" i="93"/>
  <c r="N6" i="93"/>
  <c r="M6" i="93"/>
  <c r="L6" i="93"/>
  <c r="K6" i="93"/>
  <c r="J6" i="93"/>
  <c r="I6" i="93"/>
  <c r="H6" i="93"/>
  <c r="D6" i="93"/>
  <c r="R5" i="93"/>
  <c r="R23" i="93" s="1"/>
  <c r="Q5" i="93"/>
  <c r="Q23" i="93" s="1"/>
  <c r="P5" i="93"/>
  <c r="P23" i="93" s="1"/>
  <c r="O5" i="93"/>
  <c r="O23" i="93" s="1"/>
  <c r="N5" i="93"/>
  <c r="N23" i="93" s="1"/>
  <c r="M5" i="93"/>
  <c r="M23" i="93" s="1"/>
  <c r="L5" i="93"/>
  <c r="L23" i="93" s="1"/>
  <c r="K5" i="93"/>
  <c r="K23" i="93" s="1"/>
  <c r="J5" i="93"/>
  <c r="J23" i="93" s="1"/>
  <c r="I5" i="93"/>
  <c r="I23" i="93" s="1"/>
  <c r="H5" i="93"/>
  <c r="H23" i="93" s="1"/>
  <c r="D5" i="93"/>
  <c r="D23" i="93" s="1"/>
  <c r="R4" i="93"/>
  <c r="R27" i="93" s="1"/>
  <c r="Q4" i="93"/>
  <c r="Q27" i="93" s="1"/>
  <c r="P4" i="93"/>
  <c r="P27" i="93" s="1"/>
  <c r="O4" i="93"/>
  <c r="O27" i="93" s="1"/>
  <c r="N4" i="93"/>
  <c r="N27" i="93" s="1"/>
  <c r="M4" i="93"/>
  <c r="M27" i="93" s="1"/>
  <c r="L4" i="93"/>
  <c r="L27" i="93" s="1"/>
  <c r="L30" i="93" s="1"/>
  <c r="K4" i="93"/>
  <c r="K27" i="93" s="1"/>
  <c r="J4" i="93"/>
  <c r="J27" i="93" s="1"/>
  <c r="J30" i="93" s="1"/>
  <c r="I4" i="93"/>
  <c r="I27" i="93" s="1"/>
  <c r="H4" i="93"/>
  <c r="H27" i="93" s="1"/>
  <c r="H30" i="93" s="1"/>
  <c r="D4" i="93"/>
  <c r="D27" i="93" s="1"/>
  <c r="H3" i="93"/>
  <c r="R37" i="92"/>
  <c r="Q37" i="92"/>
  <c r="P37" i="92"/>
  <c r="O37" i="92"/>
  <c r="N37" i="92"/>
  <c r="M37" i="92"/>
  <c r="L37" i="92"/>
  <c r="K37" i="92"/>
  <c r="J37" i="92"/>
  <c r="I37" i="92"/>
  <c r="H37" i="92"/>
  <c r="D37" i="92"/>
  <c r="R36" i="92"/>
  <c r="Q36" i="92"/>
  <c r="P36" i="92"/>
  <c r="O36" i="92"/>
  <c r="N36" i="92"/>
  <c r="M36" i="92"/>
  <c r="L36" i="92"/>
  <c r="K36" i="92"/>
  <c r="J36" i="92"/>
  <c r="I36" i="92"/>
  <c r="H36" i="92"/>
  <c r="D36" i="92"/>
  <c r="R35" i="92"/>
  <c r="Q35" i="92"/>
  <c r="P35" i="92"/>
  <c r="O35" i="92"/>
  <c r="N35" i="92"/>
  <c r="M35" i="92"/>
  <c r="L35" i="92"/>
  <c r="K35" i="92"/>
  <c r="J35" i="92"/>
  <c r="I35" i="92"/>
  <c r="D35" i="92"/>
  <c r="H35" i="92" s="1"/>
  <c r="R34" i="92"/>
  <c r="Q34" i="92"/>
  <c r="P34" i="92"/>
  <c r="O34" i="92"/>
  <c r="N34" i="92"/>
  <c r="M34" i="92"/>
  <c r="L34" i="92"/>
  <c r="K34" i="92"/>
  <c r="J34" i="92"/>
  <c r="I34" i="92"/>
  <c r="D34" i="92"/>
  <c r="H34" i="92" s="1"/>
  <c r="R33" i="92"/>
  <c r="Q33" i="92"/>
  <c r="P33" i="92"/>
  <c r="O33" i="92"/>
  <c r="N33" i="92"/>
  <c r="M33" i="92"/>
  <c r="L33" i="92"/>
  <c r="K33" i="92"/>
  <c r="J33" i="92"/>
  <c r="I33" i="92"/>
  <c r="D33" i="92"/>
  <c r="H33" i="92" s="1"/>
  <c r="R32" i="92"/>
  <c r="Q32" i="92"/>
  <c r="P32" i="92"/>
  <c r="O32" i="92"/>
  <c r="N32" i="92"/>
  <c r="M32" i="92"/>
  <c r="L32" i="92"/>
  <c r="K32" i="92"/>
  <c r="J32" i="92"/>
  <c r="I32" i="92"/>
  <c r="D32" i="92"/>
  <c r="H32" i="92" s="1"/>
  <c r="R29" i="92"/>
  <c r="R25" i="92"/>
  <c r="R26" i="92" s="1"/>
  <c r="Q25" i="92"/>
  <c r="Q26" i="92" s="1"/>
  <c r="P25" i="92"/>
  <c r="P26" i="92" s="1"/>
  <c r="O25" i="92"/>
  <c r="O29" i="92" s="1"/>
  <c r="N25" i="92"/>
  <c r="N26" i="92" s="1"/>
  <c r="M25" i="92"/>
  <c r="M26" i="92" s="1"/>
  <c r="L25" i="92"/>
  <c r="L29" i="92" s="1"/>
  <c r="K25" i="92"/>
  <c r="K29" i="92" s="1"/>
  <c r="J25" i="92"/>
  <c r="I25" i="92"/>
  <c r="I26" i="92" s="1"/>
  <c r="D25" i="92"/>
  <c r="H25" i="92" s="1"/>
  <c r="H29" i="92" s="1"/>
  <c r="R21" i="92"/>
  <c r="Q21" i="92"/>
  <c r="P21" i="92"/>
  <c r="O21" i="92"/>
  <c r="N21" i="92"/>
  <c r="M21" i="92"/>
  <c r="L21" i="92"/>
  <c r="K21" i="92"/>
  <c r="J21" i="92"/>
  <c r="I21" i="92"/>
  <c r="D21" i="92"/>
  <c r="H21" i="92" s="1"/>
  <c r="R16" i="92"/>
  <c r="Q16" i="92"/>
  <c r="P16" i="92"/>
  <c r="O16" i="92"/>
  <c r="N16" i="92"/>
  <c r="M16" i="92"/>
  <c r="L16" i="92"/>
  <c r="K16" i="92"/>
  <c r="J16" i="92"/>
  <c r="I16" i="92"/>
  <c r="D16" i="92"/>
  <c r="H16" i="92" s="1"/>
  <c r="R15" i="92"/>
  <c r="Q15" i="92"/>
  <c r="P15" i="92"/>
  <c r="O15" i="92"/>
  <c r="N15" i="92"/>
  <c r="M15" i="92"/>
  <c r="L15" i="92"/>
  <c r="K15" i="92"/>
  <c r="J15" i="92"/>
  <c r="I15" i="92"/>
  <c r="D15" i="92"/>
  <c r="H15" i="92" s="1"/>
  <c r="R14" i="92"/>
  <c r="Q14" i="92"/>
  <c r="P14" i="92"/>
  <c r="O14" i="92"/>
  <c r="N14" i="92"/>
  <c r="M14" i="92"/>
  <c r="L14" i="92"/>
  <c r="K14" i="92"/>
  <c r="J14" i="92"/>
  <c r="I14" i="92"/>
  <c r="D14" i="92"/>
  <c r="H14" i="92" s="1"/>
  <c r="R13" i="92"/>
  <c r="Q13" i="92"/>
  <c r="P13" i="92"/>
  <c r="O13" i="92"/>
  <c r="N13" i="92"/>
  <c r="M13" i="92"/>
  <c r="L13" i="92"/>
  <c r="K13" i="92"/>
  <c r="J13" i="92"/>
  <c r="I13" i="92"/>
  <c r="D13" i="92"/>
  <c r="H13" i="92" s="1"/>
  <c r="R12" i="92"/>
  <c r="Q12" i="92"/>
  <c r="P12" i="92"/>
  <c r="O12" i="92"/>
  <c r="N12" i="92"/>
  <c r="M12" i="92"/>
  <c r="L12" i="92"/>
  <c r="K12" i="92"/>
  <c r="J12" i="92"/>
  <c r="I12" i="92"/>
  <c r="D12" i="92"/>
  <c r="H12" i="92" s="1"/>
  <c r="R11" i="92"/>
  <c r="Q11" i="92"/>
  <c r="P11" i="92"/>
  <c r="O11" i="92"/>
  <c r="N11" i="92"/>
  <c r="M11" i="92"/>
  <c r="L11" i="92"/>
  <c r="K11" i="92"/>
  <c r="J11" i="92"/>
  <c r="I11" i="92"/>
  <c r="D11" i="92"/>
  <c r="H11" i="92" s="1"/>
  <c r="R9" i="92"/>
  <c r="Q9" i="92"/>
  <c r="P9" i="92"/>
  <c r="O9" i="92"/>
  <c r="N9" i="92"/>
  <c r="M9" i="92"/>
  <c r="L9" i="92"/>
  <c r="K9" i="92"/>
  <c r="J9" i="92"/>
  <c r="I9" i="92"/>
  <c r="D9" i="92"/>
  <c r="R8" i="92"/>
  <c r="Q8" i="92"/>
  <c r="P8" i="92"/>
  <c r="O8" i="92"/>
  <c r="N8" i="92"/>
  <c r="M8" i="92"/>
  <c r="L8" i="92"/>
  <c r="K8" i="92"/>
  <c r="J8" i="92"/>
  <c r="I8" i="92"/>
  <c r="D8" i="92"/>
  <c r="H8" i="92" s="1"/>
  <c r="R7" i="92"/>
  <c r="Q7" i="92"/>
  <c r="P7" i="92"/>
  <c r="O7" i="92"/>
  <c r="N7" i="92"/>
  <c r="M7" i="92"/>
  <c r="L7" i="92"/>
  <c r="K7" i="92"/>
  <c r="J7" i="92"/>
  <c r="I7" i="92"/>
  <c r="D7" i="92"/>
  <c r="H7" i="92" s="1"/>
  <c r="R6" i="92"/>
  <c r="Q6" i="92"/>
  <c r="P6" i="92"/>
  <c r="O6" i="92"/>
  <c r="N6" i="92"/>
  <c r="M6" i="92"/>
  <c r="L6" i="92"/>
  <c r="K6" i="92"/>
  <c r="J6" i="92"/>
  <c r="I6" i="92"/>
  <c r="D6" i="92"/>
  <c r="H6" i="92" s="1"/>
  <c r="R5" i="92"/>
  <c r="R23" i="92" s="1"/>
  <c r="Q5" i="92"/>
  <c r="Q23" i="92" s="1"/>
  <c r="P5" i="92"/>
  <c r="P23" i="92" s="1"/>
  <c r="O5" i="92"/>
  <c r="O23" i="92" s="1"/>
  <c r="N5" i="92"/>
  <c r="N23" i="92" s="1"/>
  <c r="M5" i="92"/>
  <c r="M23" i="92" s="1"/>
  <c r="L5" i="92"/>
  <c r="L23" i="92" s="1"/>
  <c r="K5" i="92"/>
  <c r="K23" i="92" s="1"/>
  <c r="J5" i="92"/>
  <c r="J23" i="92" s="1"/>
  <c r="I5" i="92"/>
  <c r="I23" i="92" s="1"/>
  <c r="D24" i="92" s="1"/>
  <c r="D5" i="92"/>
  <c r="D23" i="92" s="1"/>
  <c r="R4" i="92"/>
  <c r="R27" i="92" s="1"/>
  <c r="Q4" i="92"/>
  <c r="Q27" i="92" s="1"/>
  <c r="P4" i="92"/>
  <c r="P27" i="92" s="1"/>
  <c r="O4" i="92"/>
  <c r="O27" i="92" s="1"/>
  <c r="N4" i="92"/>
  <c r="N27" i="92" s="1"/>
  <c r="M4" i="92"/>
  <c r="M27" i="92" s="1"/>
  <c r="L4" i="92"/>
  <c r="L27" i="92" s="1"/>
  <c r="K4" i="92"/>
  <c r="K27" i="92" s="1"/>
  <c r="K30" i="92" s="1"/>
  <c r="J4" i="92"/>
  <c r="J27" i="92" s="1"/>
  <c r="J30" i="92" s="1"/>
  <c r="I4" i="92"/>
  <c r="I27" i="92" s="1"/>
  <c r="D4" i="92"/>
  <c r="D27" i="92" s="1"/>
  <c r="H3" i="92"/>
  <c r="S37" i="91"/>
  <c r="R37" i="91"/>
  <c r="Q37" i="91"/>
  <c r="P37" i="91"/>
  <c r="O37" i="91"/>
  <c r="N37" i="91"/>
  <c r="M37" i="91"/>
  <c r="L37" i="91"/>
  <c r="K37" i="91"/>
  <c r="J37" i="91"/>
  <c r="I37" i="91"/>
  <c r="H37" i="91"/>
  <c r="D37" i="91"/>
  <c r="S36" i="91"/>
  <c r="R36" i="91"/>
  <c r="Q36" i="91"/>
  <c r="P36" i="91"/>
  <c r="O36" i="91"/>
  <c r="N36" i="91"/>
  <c r="M36" i="91"/>
  <c r="L36" i="91"/>
  <c r="K36" i="91"/>
  <c r="J36" i="91"/>
  <c r="I36" i="91"/>
  <c r="H36" i="91"/>
  <c r="D36" i="91"/>
  <c r="S35" i="91"/>
  <c r="R35" i="91"/>
  <c r="Q35" i="91"/>
  <c r="P35" i="91"/>
  <c r="O35" i="91"/>
  <c r="N35" i="91"/>
  <c r="M35" i="91"/>
  <c r="L35" i="91"/>
  <c r="K35" i="91"/>
  <c r="J35" i="91"/>
  <c r="I35" i="91"/>
  <c r="D35" i="91"/>
  <c r="H35" i="91" s="1"/>
  <c r="S34" i="91"/>
  <c r="R34" i="91"/>
  <c r="Q34" i="91"/>
  <c r="P34" i="91"/>
  <c r="O34" i="91"/>
  <c r="N34" i="91"/>
  <c r="M34" i="91"/>
  <c r="L34" i="91"/>
  <c r="K34" i="91"/>
  <c r="J34" i="91"/>
  <c r="I34" i="91"/>
  <c r="D34" i="91"/>
  <c r="H34" i="91" s="1"/>
  <c r="S33" i="91"/>
  <c r="R33" i="91"/>
  <c r="Q33" i="91"/>
  <c r="P33" i="91"/>
  <c r="O33" i="91"/>
  <c r="N33" i="91"/>
  <c r="M33" i="91"/>
  <c r="L33" i="91"/>
  <c r="K33" i="91"/>
  <c r="J33" i="91"/>
  <c r="I33" i="91"/>
  <c r="D33" i="91"/>
  <c r="H33" i="91" s="1"/>
  <c r="S32" i="91"/>
  <c r="R32" i="91"/>
  <c r="Q32" i="91"/>
  <c r="P32" i="91"/>
  <c r="O32" i="91"/>
  <c r="N32" i="91"/>
  <c r="M32" i="91"/>
  <c r="L32" i="91"/>
  <c r="K32" i="91"/>
  <c r="J32" i="91"/>
  <c r="I32" i="91"/>
  <c r="H32" i="91"/>
  <c r="D32" i="91"/>
  <c r="S26" i="91"/>
  <c r="O26" i="91"/>
  <c r="S25" i="91"/>
  <c r="S29" i="91" s="1"/>
  <c r="R25" i="91"/>
  <c r="M26" i="91" s="1"/>
  <c r="Q25" i="91"/>
  <c r="Q26" i="91" s="1"/>
  <c r="P25" i="91"/>
  <c r="P26" i="91" s="1"/>
  <c r="O25" i="91"/>
  <c r="O29" i="91" s="1"/>
  <c r="N25" i="91"/>
  <c r="I26" i="91" s="1"/>
  <c r="M25" i="91"/>
  <c r="H26" i="91" s="1"/>
  <c r="L25" i="91"/>
  <c r="L29" i="91" s="1"/>
  <c r="K25" i="91"/>
  <c r="K29" i="91" s="1"/>
  <c r="J25" i="91"/>
  <c r="J29" i="91" s="1"/>
  <c r="I25" i="91"/>
  <c r="I29" i="91" s="1"/>
  <c r="H25" i="91"/>
  <c r="H29" i="91" s="1"/>
  <c r="D25" i="91"/>
  <c r="S21" i="91"/>
  <c r="R21" i="91"/>
  <c r="Q21" i="91"/>
  <c r="P21" i="91"/>
  <c r="O21" i="91"/>
  <c r="N21" i="91"/>
  <c r="M21" i="91"/>
  <c r="L21" i="91"/>
  <c r="K21" i="91"/>
  <c r="J21" i="91"/>
  <c r="I21" i="91"/>
  <c r="D21" i="91"/>
  <c r="H21" i="91" s="1"/>
  <c r="S16" i="91"/>
  <c r="R16" i="91"/>
  <c r="Q16" i="91"/>
  <c r="P16" i="91"/>
  <c r="O16" i="91"/>
  <c r="N16" i="91"/>
  <c r="M16" i="91"/>
  <c r="L16" i="91"/>
  <c r="K16" i="91"/>
  <c r="J16" i="91"/>
  <c r="I16" i="91"/>
  <c r="H16" i="91"/>
  <c r="D16" i="91"/>
  <c r="S15" i="91"/>
  <c r="R15" i="91"/>
  <c r="Q15" i="91"/>
  <c r="P15" i="91"/>
  <c r="O15" i="91"/>
  <c r="N15" i="91"/>
  <c r="M15" i="91"/>
  <c r="L15" i="91"/>
  <c r="K15" i="91"/>
  <c r="J15" i="91"/>
  <c r="I15" i="91"/>
  <c r="D15" i="91"/>
  <c r="H15" i="91" s="1"/>
  <c r="S14" i="91"/>
  <c r="R14" i="91"/>
  <c r="Q14" i="91"/>
  <c r="P14" i="91"/>
  <c r="O14" i="91"/>
  <c r="N14" i="91"/>
  <c r="M14" i="91"/>
  <c r="L14" i="91"/>
  <c r="K14" i="91"/>
  <c r="J14" i="91"/>
  <c r="I14" i="91"/>
  <c r="D14" i="91"/>
  <c r="H14" i="91" s="1"/>
  <c r="S13" i="91"/>
  <c r="R13" i="91"/>
  <c r="Q13" i="91"/>
  <c r="P13" i="91"/>
  <c r="O13" i="91"/>
  <c r="N13" i="91"/>
  <c r="M13" i="91"/>
  <c r="L13" i="91"/>
  <c r="K13" i="91"/>
  <c r="J13" i="91"/>
  <c r="I13" i="91"/>
  <c r="D13" i="91"/>
  <c r="H13" i="91" s="1"/>
  <c r="S12" i="91"/>
  <c r="R12" i="91"/>
  <c r="Q12" i="91"/>
  <c r="P12" i="91"/>
  <c r="O12" i="91"/>
  <c r="N12" i="91"/>
  <c r="M12" i="91"/>
  <c r="L12" i="91"/>
  <c r="K12" i="91"/>
  <c r="J12" i="91"/>
  <c r="I12" i="91"/>
  <c r="D12" i="91"/>
  <c r="H12" i="91" s="1"/>
  <c r="S11" i="91"/>
  <c r="R11" i="91"/>
  <c r="Q11" i="91"/>
  <c r="P11" i="91"/>
  <c r="O11" i="91"/>
  <c r="N11" i="91"/>
  <c r="M11" i="91"/>
  <c r="L11" i="91"/>
  <c r="K11" i="91"/>
  <c r="J11" i="91"/>
  <c r="I11" i="91"/>
  <c r="D11" i="91"/>
  <c r="H11" i="91" s="1"/>
  <c r="S9" i="91"/>
  <c r="R9" i="91"/>
  <c r="Q9" i="91"/>
  <c r="P9" i="91"/>
  <c r="O9" i="91"/>
  <c r="N9" i="91"/>
  <c r="M9" i="91"/>
  <c r="L9" i="91"/>
  <c r="K9" i="91"/>
  <c r="J9" i="91"/>
  <c r="I9" i="91"/>
  <c r="D9" i="91"/>
  <c r="S8" i="91"/>
  <c r="R8" i="91"/>
  <c r="Q8" i="91"/>
  <c r="P8" i="91"/>
  <c r="O8" i="91"/>
  <c r="N8" i="91"/>
  <c r="M8" i="91"/>
  <c r="L8" i="91"/>
  <c r="K8" i="91"/>
  <c r="J8" i="91"/>
  <c r="I8" i="91"/>
  <c r="D8" i="91"/>
  <c r="H8" i="91" s="1"/>
  <c r="S7" i="91"/>
  <c r="R7" i="91"/>
  <c r="Q7" i="91"/>
  <c r="P7" i="91"/>
  <c r="O7" i="91"/>
  <c r="N7" i="91"/>
  <c r="M7" i="91"/>
  <c r="L7" i="91"/>
  <c r="K7" i="91"/>
  <c r="J7" i="91"/>
  <c r="I7" i="91"/>
  <c r="D7" i="91"/>
  <c r="H7" i="91" s="1"/>
  <c r="S6" i="91"/>
  <c r="R6" i="91"/>
  <c r="Q6" i="91"/>
  <c r="P6" i="91"/>
  <c r="O6" i="91"/>
  <c r="N6" i="91"/>
  <c r="M6" i="91"/>
  <c r="L6" i="91"/>
  <c r="K6" i="91"/>
  <c r="J6" i="91"/>
  <c r="I6" i="91"/>
  <c r="H6" i="91"/>
  <c r="D6" i="91"/>
  <c r="S5" i="91"/>
  <c r="S23" i="91" s="1"/>
  <c r="R5" i="91"/>
  <c r="R23" i="91" s="1"/>
  <c r="Q5" i="91"/>
  <c r="Q23" i="91" s="1"/>
  <c r="P5" i="91"/>
  <c r="P23" i="91" s="1"/>
  <c r="O5" i="91"/>
  <c r="O23" i="91" s="1"/>
  <c r="N5" i="91"/>
  <c r="N23" i="91" s="1"/>
  <c r="M5" i="91"/>
  <c r="M23" i="91" s="1"/>
  <c r="L5" i="91"/>
  <c r="L23" i="91" s="1"/>
  <c r="K5" i="91"/>
  <c r="K23" i="91" s="1"/>
  <c r="J5" i="91"/>
  <c r="J23" i="91" s="1"/>
  <c r="I5" i="91"/>
  <c r="I23" i="91" s="1"/>
  <c r="D24" i="91" s="1"/>
  <c r="D5" i="91"/>
  <c r="D23" i="91" s="1"/>
  <c r="S4" i="91"/>
  <c r="S27" i="91" s="1"/>
  <c r="R4" i="91"/>
  <c r="R27" i="91" s="1"/>
  <c r="Q4" i="91"/>
  <c r="Q27" i="91" s="1"/>
  <c r="P4" i="91"/>
  <c r="P27" i="91" s="1"/>
  <c r="O4" i="91"/>
  <c r="O27" i="91" s="1"/>
  <c r="N4" i="91"/>
  <c r="N27" i="91" s="1"/>
  <c r="M4" i="91"/>
  <c r="M27" i="91" s="1"/>
  <c r="L4" i="91"/>
  <c r="L27" i="91" s="1"/>
  <c r="K4" i="91"/>
  <c r="K27" i="91" s="1"/>
  <c r="J4" i="91"/>
  <c r="J27" i="91" s="1"/>
  <c r="J30" i="91" s="1"/>
  <c r="I4" i="91"/>
  <c r="I27" i="91" s="1"/>
  <c r="H4" i="91"/>
  <c r="H27" i="91" s="1"/>
  <c r="D4" i="91"/>
  <c r="D27" i="91" s="1"/>
  <c r="H3" i="91"/>
  <c r="Q37" i="90"/>
  <c r="P37" i="90"/>
  <c r="O37" i="90"/>
  <c r="N37" i="90"/>
  <c r="M37" i="90"/>
  <c r="L37" i="90"/>
  <c r="K37" i="90"/>
  <c r="J37" i="90"/>
  <c r="I37" i="90"/>
  <c r="H37" i="90"/>
  <c r="D37" i="90"/>
  <c r="Q36" i="90"/>
  <c r="P36" i="90"/>
  <c r="O36" i="90"/>
  <c r="N36" i="90"/>
  <c r="M36" i="90"/>
  <c r="L36" i="90"/>
  <c r="K36" i="90"/>
  <c r="J36" i="90"/>
  <c r="I36" i="90"/>
  <c r="H36" i="90"/>
  <c r="D36" i="90"/>
  <c r="Q35" i="90"/>
  <c r="P35" i="90"/>
  <c r="O35" i="90"/>
  <c r="N35" i="90"/>
  <c r="M35" i="90"/>
  <c r="L35" i="90"/>
  <c r="K35" i="90"/>
  <c r="J35" i="90"/>
  <c r="I35" i="90"/>
  <c r="D35" i="90"/>
  <c r="H35" i="90" s="1"/>
  <c r="Q34" i="90"/>
  <c r="P34" i="90"/>
  <c r="O34" i="90"/>
  <c r="N34" i="90"/>
  <c r="M34" i="90"/>
  <c r="L34" i="90"/>
  <c r="K34" i="90"/>
  <c r="J34" i="90"/>
  <c r="I34" i="90"/>
  <c r="H34" i="90"/>
  <c r="D34" i="90"/>
  <c r="Q33" i="90"/>
  <c r="P33" i="90"/>
  <c r="O33" i="90"/>
  <c r="N33" i="90"/>
  <c r="M33" i="90"/>
  <c r="L33" i="90"/>
  <c r="K33" i="90"/>
  <c r="J33" i="90"/>
  <c r="I33" i="90"/>
  <c r="D33" i="90"/>
  <c r="H33" i="90" s="1"/>
  <c r="Q32" i="90"/>
  <c r="P32" i="90"/>
  <c r="O32" i="90"/>
  <c r="N32" i="90"/>
  <c r="M32" i="90"/>
  <c r="L32" i="90"/>
  <c r="K32" i="90"/>
  <c r="J32" i="90"/>
  <c r="I32" i="90"/>
  <c r="H32" i="90"/>
  <c r="D32" i="90"/>
  <c r="Q25" i="90"/>
  <c r="Q29" i="90" s="1"/>
  <c r="P25" i="90"/>
  <c r="K26" i="90" s="1"/>
  <c r="O25" i="90"/>
  <c r="O29" i="90" s="1"/>
  <c r="N25" i="90"/>
  <c r="N29" i="90" s="1"/>
  <c r="M25" i="90"/>
  <c r="M29" i="90" s="1"/>
  <c r="L25" i="90"/>
  <c r="L29" i="90" s="1"/>
  <c r="K25" i="90"/>
  <c r="K29" i="90" s="1"/>
  <c r="J25" i="90"/>
  <c r="J29" i="90" s="1"/>
  <c r="I25" i="90"/>
  <c r="D26" i="90" s="1"/>
  <c r="D25" i="90"/>
  <c r="H25" i="90" s="1"/>
  <c r="H29" i="90" s="1"/>
  <c r="Q21" i="90"/>
  <c r="P21" i="90"/>
  <c r="O21" i="90"/>
  <c r="N21" i="90"/>
  <c r="M21" i="90"/>
  <c r="L21" i="90"/>
  <c r="K21" i="90"/>
  <c r="J21" i="90"/>
  <c r="I21" i="90"/>
  <c r="H21" i="90"/>
  <c r="D21" i="90"/>
  <c r="Q16" i="90"/>
  <c r="P16" i="90"/>
  <c r="O16" i="90"/>
  <c r="N16" i="90"/>
  <c r="M16" i="90"/>
  <c r="L16" i="90"/>
  <c r="K16" i="90"/>
  <c r="J16" i="90"/>
  <c r="I16" i="90"/>
  <c r="D16" i="90"/>
  <c r="H16" i="90" s="1"/>
  <c r="Q15" i="90"/>
  <c r="P15" i="90"/>
  <c r="O15" i="90"/>
  <c r="N15" i="90"/>
  <c r="M15" i="90"/>
  <c r="L15" i="90"/>
  <c r="K15" i="90"/>
  <c r="J15" i="90"/>
  <c r="I15" i="90"/>
  <c r="D15" i="90"/>
  <c r="H15" i="90" s="1"/>
  <c r="Q14" i="90"/>
  <c r="P14" i="90"/>
  <c r="O14" i="90"/>
  <c r="N14" i="90"/>
  <c r="M14" i="90"/>
  <c r="L14" i="90"/>
  <c r="K14" i="90"/>
  <c r="J14" i="90"/>
  <c r="I14" i="90"/>
  <c r="D14" i="90"/>
  <c r="H14" i="90" s="1"/>
  <c r="Q13" i="90"/>
  <c r="P13" i="90"/>
  <c r="O13" i="90"/>
  <c r="N13" i="90"/>
  <c r="M13" i="90"/>
  <c r="L13" i="90"/>
  <c r="K13" i="90"/>
  <c r="J13" i="90"/>
  <c r="I13" i="90"/>
  <c r="H13" i="90"/>
  <c r="D13" i="90"/>
  <c r="Q12" i="90"/>
  <c r="P12" i="90"/>
  <c r="O12" i="90"/>
  <c r="N12" i="90"/>
  <c r="M12" i="90"/>
  <c r="L12" i="90"/>
  <c r="K12" i="90"/>
  <c r="J12" i="90"/>
  <c r="I12" i="90"/>
  <c r="D12" i="90"/>
  <c r="H12" i="90" s="1"/>
  <c r="Q11" i="90"/>
  <c r="P11" i="90"/>
  <c r="O11" i="90"/>
  <c r="N11" i="90"/>
  <c r="M11" i="90"/>
  <c r="L11" i="90"/>
  <c r="K11" i="90"/>
  <c r="J11" i="90"/>
  <c r="I11" i="90"/>
  <c r="H11" i="90"/>
  <c r="D11" i="90"/>
  <c r="Q9" i="90"/>
  <c r="P9" i="90"/>
  <c r="O9" i="90"/>
  <c r="N9" i="90"/>
  <c r="M9" i="90"/>
  <c r="L9" i="90"/>
  <c r="K9" i="90"/>
  <c r="J9" i="90"/>
  <c r="I9" i="90"/>
  <c r="D9" i="90"/>
  <c r="H9" i="90" s="1"/>
  <c r="Q8" i="90"/>
  <c r="P8" i="90"/>
  <c r="O8" i="90"/>
  <c r="N8" i="90"/>
  <c r="M8" i="90"/>
  <c r="L8" i="90"/>
  <c r="K8" i="90"/>
  <c r="J8" i="90"/>
  <c r="I8" i="90"/>
  <c r="H8" i="90"/>
  <c r="D8" i="90"/>
  <c r="Q7" i="90"/>
  <c r="P7" i="90"/>
  <c r="O7" i="90"/>
  <c r="N7" i="90"/>
  <c r="M7" i="90"/>
  <c r="L7" i="90"/>
  <c r="K7" i="90"/>
  <c r="J7" i="90"/>
  <c r="I7" i="90"/>
  <c r="D7" i="90"/>
  <c r="H7" i="90" s="1"/>
  <c r="Q6" i="90"/>
  <c r="P6" i="90"/>
  <c r="O6" i="90"/>
  <c r="N6" i="90"/>
  <c r="M6" i="90"/>
  <c r="L6" i="90"/>
  <c r="K6" i="90"/>
  <c r="J6" i="90"/>
  <c r="I6" i="90"/>
  <c r="H6" i="90"/>
  <c r="D6" i="90"/>
  <c r="Q5" i="90"/>
  <c r="Q23" i="90" s="1"/>
  <c r="P5" i="90"/>
  <c r="P23" i="90" s="1"/>
  <c r="O5" i="90"/>
  <c r="O23" i="90" s="1"/>
  <c r="N5" i="90"/>
  <c r="N23" i="90" s="1"/>
  <c r="M5" i="90"/>
  <c r="M23" i="90" s="1"/>
  <c r="L5" i="90"/>
  <c r="L23" i="90" s="1"/>
  <c r="K5" i="90"/>
  <c r="K23" i="90" s="1"/>
  <c r="J5" i="90"/>
  <c r="J23" i="90" s="1"/>
  <c r="I5" i="90"/>
  <c r="I23" i="90" s="1"/>
  <c r="D24" i="90" s="1"/>
  <c r="D5" i="90"/>
  <c r="D23" i="90" s="1"/>
  <c r="Q4" i="90"/>
  <c r="Q27" i="90" s="1"/>
  <c r="P4" i="90"/>
  <c r="P27" i="90" s="1"/>
  <c r="O4" i="90"/>
  <c r="O27" i="90" s="1"/>
  <c r="N4" i="90"/>
  <c r="N27" i="90" s="1"/>
  <c r="M4" i="90"/>
  <c r="M27" i="90" s="1"/>
  <c r="L4" i="90"/>
  <c r="L27" i="90" s="1"/>
  <c r="L30" i="90" s="1"/>
  <c r="K4" i="90"/>
  <c r="K27" i="90" s="1"/>
  <c r="J4" i="90"/>
  <c r="J27" i="90" s="1"/>
  <c r="I4" i="90"/>
  <c r="I27" i="90" s="1"/>
  <c r="H4" i="90"/>
  <c r="H27" i="90" s="1"/>
  <c r="H30" i="90" s="1"/>
  <c r="D4" i="90"/>
  <c r="D27" i="90" s="1"/>
  <c r="H3" i="90"/>
  <c r="S37" i="89"/>
  <c r="R37" i="89"/>
  <c r="Q37" i="89"/>
  <c r="P37" i="89"/>
  <c r="O37" i="89"/>
  <c r="N37" i="89"/>
  <c r="M37" i="89"/>
  <c r="L37" i="89"/>
  <c r="K37" i="89"/>
  <c r="J37" i="89"/>
  <c r="I37" i="89"/>
  <c r="H37" i="89"/>
  <c r="D37" i="89"/>
  <c r="S36" i="89"/>
  <c r="R36" i="89"/>
  <c r="Q36" i="89"/>
  <c r="P36" i="89"/>
  <c r="O36" i="89"/>
  <c r="N36" i="89"/>
  <c r="M36" i="89"/>
  <c r="L36" i="89"/>
  <c r="K36" i="89"/>
  <c r="J36" i="89"/>
  <c r="I36" i="89"/>
  <c r="H36" i="89"/>
  <c r="D36" i="89"/>
  <c r="S35" i="89"/>
  <c r="R35" i="89"/>
  <c r="Q35" i="89"/>
  <c r="P35" i="89"/>
  <c r="O35" i="89"/>
  <c r="N35" i="89"/>
  <c r="M35" i="89"/>
  <c r="L35" i="89"/>
  <c r="K35" i="89"/>
  <c r="J35" i="89"/>
  <c r="I35" i="89"/>
  <c r="D35" i="89"/>
  <c r="H35" i="89" s="1"/>
  <c r="S34" i="89"/>
  <c r="R34" i="89"/>
  <c r="Q34" i="89"/>
  <c r="P34" i="89"/>
  <c r="O34" i="89"/>
  <c r="N34" i="89"/>
  <c r="M34" i="89"/>
  <c r="L34" i="89"/>
  <c r="K34" i="89"/>
  <c r="J34" i="89"/>
  <c r="I34" i="89"/>
  <c r="D34" i="89"/>
  <c r="H34" i="89" s="1"/>
  <c r="S33" i="89"/>
  <c r="R33" i="89"/>
  <c r="Q33" i="89"/>
  <c r="P33" i="89"/>
  <c r="O33" i="89"/>
  <c r="N33" i="89"/>
  <c r="M33" i="89"/>
  <c r="L33" i="89"/>
  <c r="K33" i="89"/>
  <c r="J33" i="89"/>
  <c r="I33" i="89"/>
  <c r="D33" i="89"/>
  <c r="H33" i="89" s="1"/>
  <c r="S32" i="89"/>
  <c r="R32" i="89"/>
  <c r="Q32" i="89"/>
  <c r="P32" i="89"/>
  <c r="O32" i="89"/>
  <c r="N32" i="89"/>
  <c r="M32" i="89"/>
  <c r="L32" i="89"/>
  <c r="K32" i="89"/>
  <c r="J32" i="89"/>
  <c r="I32" i="89"/>
  <c r="H32" i="89"/>
  <c r="D32" i="89"/>
  <c r="Q26" i="89"/>
  <c r="S25" i="89"/>
  <c r="S29" i="89" s="1"/>
  <c r="R25" i="89"/>
  <c r="M26" i="89" s="1"/>
  <c r="Q25" i="89"/>
  <c r="L26" i="89" s="1"/>
  <c r="P25" i="89"/>
  <c r="P26" i="89" s="1"/>
  <c r="O25" i="89"/>
  <c r="O29" i="89" s="1"/>
  <c r="N25" i="89"/>
  <c r="I26" i="89" s="1"/>
  <c r="M25" i="89"/>
  <c r="H26" i="89" s="1"/>
  <c r="L25" i="89"/>
  <c r="L29" i="89" s="1"/>
  <c r="K25" i="89"/>
  <c r="K29" i="89" s="1"/>
  <c r="J25" i="89"/>
  <c r="J29" i="89" s="1"/>
  <c r="I25" i="89"/>
  <c r="I29" i="89" s="1"/>
  <c r="D25" i="89"/>
  <c r="H25" i="89" s="1"/>
  <c r="H29" i="89" s="1"/>
  <c r="S21" i="89"/>
  <c r="R21" i="89"/>
  <c r="Q21" i="89"/>
  <c r="P21" i="89"/>
  <c r="O21" i="89"/>
  <c r="N21" i="89"/>
  <c r="M21" i="89"/>
  <c r="L21" i="89"/>
  <c r="K21" i="89"/>
  <c r="J21" i="89"/>
  <c r="I21" i="89"/>
  <c r="D21" i="89"/>
  <c r="H21" i="89" s="1"/>
  <c r="S16" i="89"/>
  <c r="R16" i="89"/>
  <c r="Q16" i="89"/>
  <c r="P16" i="89"/>
  <c r="O16" i="89"/>
  <c r="N16" i="89"/>
  <c r="M16" i="89"/>
  <c r="L16" i="89"/>
  <c r="K16" i="89"/>
  <c r="J16" i="89"/>
  <c r="I16" i="89"/>
  <c r="D16" i="89"/>
  <c r="H16" i="89" s="1"/>
  <c r="S15" i="89"/>
  <c r="R15" i="89"/>
  <c r="Q15" i="89"/>
  <c r="P15" i="89"/>
  <c r="O15" i="89"/>
  <c r="N15" i="89"/>
  <c r="M15" i="89"/>
  <c r="L15" i="89"/>
  <c r="K15" i="89"/>
  <c r="J15" i="89"/>
  <c r="I15" i="89"/>
  <c r="H15" i="89"/>
  <c r="D15" i="89"/>
  <c r="S14" i="89"/>
  <c r="R14" i="89"/>
  <c r="Q14" i="89"/>
  <c r="P14" i="89"/>
  <c r="O14" i="89"/>
  <c r="N14" i="89"/>
  <c r="M14" i="89"/>
  <c r="L14" i="89"/>
  <c r="K14" i="89"/>
  <c r="J14" i="89"/>
  <c r="I14" i="89"/>
  <c r="D14" i="89"/>
  <c r="H14" i="89" s="1"/>
  <c r="S13" i="89"/>
  <c r="R13" i="89"/>
  <c r="Q13" i="89"/>
  <c r="P13" i="89"/>
  <c r="O13" i="89"/>
  <c r="N13" i="89"/>
  <c r="M13" i="89"/>
  <c r="L13" i="89"/>
  <c r="K13" i="89"/>
  <c r="J13" i="89"/>
  <c r="I13" i="89"/>
  <c r="D13" i="89"/>
  <c r="H13" i="89" s="1"/>
  <c r="S12" i="89"/>
  <c r="R12" i="89"/>
  <c r="Q12" i="89"/>
  <c r="P12" i="89"/>
  <c r="O12" i="89"/>
  <c r="N12" i="89"/>
  <c r="M12" i="89"/>
  <c r="L12" i="89"/>
  <c r="K12" i="89"/>
  <c r="J12" i="89"/>
  <c r="I12" i="89"/>
  <c r="D12" i="89"/>
  <c r="H12" i="89" s="1"/>
  <c r="S11" i="89"/>
  <c r="R11" i="89"/>
  <c r="Q11" i="89"/>
  <c r="P11" i="89"/>
  <c r="O11" i="89"/>
  <c r="N11" i="89"/>
  <c r="M11" i="89"/>
  <c r="L11" i="89"/>
  <c r="K11" i="89"/>
  <c r="J11" i="89"/>
  <c r="I11" i="89"/>
  <c r="H11" i="89"/>
  <c r="D11" i="89"/>
  <c r="S9" i="89"/>
  <c r="R9" i="89"/>
  <c r="Q9" i="89"/>
  <c r="P9" i="89"/>
  <c r="O9" i="89"/>
  <c r="N9" i="89"/>
  <c r="M9" i="89"/>
  <c r="L9" i="89"/>
  <c r="K9" i="89"/>
  <c r="J9" i="89"/>
  <c r="I9" i="89"/>
  <c r="D9" i="89"/>
  <c r="S8" i="89"/>
  <c r="R8" i="89"/>
  <c r="Q8" i="89"/>
  <c r="P8" i="89"/>
  <c r="O8" i="89"/>
  <c r="N8" i="89"/>
  <c r="M8" i="89"/>
  <c r="L8" i="89"/>
  <c r="K8" i="89"/>
  <c r="J8" i="89"/>
  <c r="I8" i="89"/>
  <c r="D8" i="89"/>
  <c r="H8" i="89" s="1"/>
  <c r="S7" i="89"/>
  <c r="R7" i="89"/>
  <c r="Q7" i="89"/>
  <c r="P7" i="89"/>
  <c r="O7" i="89"/>
  <c r="N7" i="89"/>
  <c r="M7" i="89"/>
  <c r="L7" i="89"/>
  <c r="K7" i="89"/>
  <c r="J7" i="89"/>
  <c r="I7" i="89"/>
  <c r="D7" i="89"/>
  <c r="H7" i="89" s="1"/>
  <c r="S6" i="89"/>
  <c r="R6" i="89"/>
  <c r="Q6" i="89"/>
  <c r="P6" i="89"/>
  <c r="O6" i="89"/>
  <c r="N6" i="89"/>
  <c r="M6" i="89"/>
  <c r="L6" i="89"/>
  <c r="K6" i="89"/>
  <c r="J6" i="89"/>
  <c r="I6" i="89"/>
  <c r="H6" i="89"/>
  <c r="D6" i="89"/>
  <c r="S5" i="89"/>
  <c r="S23" i="89" s="1"/>
  <c r="R5" i="89"/>
  <c r="R23" i="89" s="1"/>
  <c r="Q5" i="89"/>
  <c r="Q23" i="89" s="1"/>
  <c r="P5" i="89"/>
  <c r="P23" i="89" s="1"/>
  <c r="O5" i="89"/>
  <c r="O23" i="89" s="1"/>
  <c r="N5" i="89"/>
  <c r="N23" i="89" s="1"/>
  <c r="M5" i="89"/>
  <c r="M23" i="89" s="1"/>
  <c r="L5" i="89"/>
  <c r="L23" i="89" s="1"/>
  <c r="K5" i="89"/>
  <c r="K23" i="89" s="1"/>
  <c r="J5" i="89"/>
  <c r="J23" i="89" s="1"/>
  <c r="I5" i="89"/>
  <c r="I23" i="89" s="1"/>
  <c r="D24" i="89" s="1"/>
  <c r="D5" i="89"/>
  <c r="D23" i="89" s="1"/>
  <c r="S4" i="89"/>
  <c r="S27" i="89" s="1"/>
  <c r="R4" i="89"/>
  <c r="R27" i="89" s="1"/>
  <c r="Q4" i="89"/>
  <c r="Q27" i="89" s="1"/>
  <c r="P4" i="89"/>
  <c r="P27" i="89" s="1"/>
  <c r="O4" i="89"/>
  <c r="O27" i="89" s="1"/>
  <c r="N4" i="89"/>
  <c r="N27" i="89" s="1"/>
  <c r="M4" i="89"/>
  <c r="M27" i="89" s="1"/>
  <c r="L4" i="89"/>
  <c r="L27" i="89" s="1"/>
  <c r="K4" i="89"/>
  <c r="K27" i="89" s="1"/>
  <c r="J4" i="89"/>
  <c r="J27" i="89" s="1"/>
  <c r="J30" i="89" s="1"/>
  <c r="I4" i="89"/>
  <c r="I27" i="89" s="1"/>
  <c r="H4" i="89"/>
  <c r="H27" i="89" s="1"/>
  <c r="D4" i="89"/>
  <c r="D27" i="89" s="1"/>
  <c r="H3" i="89"/>
  <c r="U37" i="88"/>
  <c r="T37" i="88"/>
  <c r="S37" i="88"/>
  <c r="R37" i="88"/>
  <c r="Q37" i="88"/>
  <c r="P37" i="88"/>
  <c r="O37" i="88"/>
  <c r="N37" i="88"/>
  <c r="M37" i="88"/>
  <c r="L37" i="88"/>
  <c r="K37" i="88"/>
  <c r="J37" i="88"/>
  <c r="I37" i="88"/>
  <c r="H37" i="88"/>
  <c r="D37" i="88"/>
  <c r="U36" i="88"/>
  <c r="T36" i="88"/>
  <c r="S36" i="88"/>
  <c r="R36" i="88"/>
  <c r="Q36" i="88"/>
  <c r="P36" i="88"/>
  <c r="O36" i="88"/>
  <c r="N36" i="88"/>
  <c r="M36" i="88"/>
  <c r="L36" i="88"/>
  <c r="K36" i="88"/>
  <c r="J36" i="88"/>
  <c r="I36" i="88"/>
  <c r="H36" i="88"/>
  <c r="D36" i="88"/>
  <c r="U35" i="88"/>
  <c r="T35" i="88"/>
  <c r="S35" i="88"/>
  <c r="R35" i="88"/>
  <c r="Q35" i="88"/>
  <c r="P35" i="88"/>
  <c r="O35" i="88"/>
  <c r="N35" i="88"/>
  <c r="M35" i="88"/>
  <c r="L35" i="88"/>
  <c r="K35" i="88"/>
  <c r="J35" i="88"/>
  <c r="I35" i="88"/>
  <c r="D35" i="88"/>
  <c r="H35" i="88" s="1"/>
  <c r="U34" i="88"/>
  <c r="T34" i="88"/>
  <c r="S34" i="88"/>
  <c r="R34" i="88"/>
  <c r="Q34" i="88"/>
  <c r="P34" i="88"/>
  <c r="O34" i="88"/>
  <c r="N34" i="88"/>
  <c r="M34" i="88"/>
  <c r="L34" i="88"/>
  <c r="K34" i="88"/>
  <c r="J34" i="88"/>
  <c r="I34" i="88"/>
  <c r="H34" i="88"/>
  <c r="D34" i="88"/>
  <c r="U33" i="88"/>
  <c r="T33" i="88"/>
  <c r="S33" i="88"/>
  <c r="R33" i="88"/>
  <c r="Q33" i="88"/>
  <c r="P33" i="88"/>
  <c r="O33" i="88"/>
  <c r="N33" i="88"/>
  <c r="M33" i="88"/>
  <c r="L33" i="88"/>
  <c r="K33" i="88"/>
  <c r="J33" i="88"/>
  <c r="I33" i="88"/>
  <c r="D33" i="88"/>
  <c r="H33" i="88" s="1"/>
  <c r="U32" i="88"/>
  <c r="T32" i="88"/>
  <c r="S32" i="88"/>
  <c r="R32" i="88"/>
  <c r="Q32" i="88"/>
  <c r="P32" i="88"/>
  <c r="O32" i="88"/>
  <c r="N32" i="88"/>
  <c r="M32" i="88"/>
  <c r="L32" i="88"/>
  <c r="K32" i="88"/>
  <c r="J32" i="88"/>
  <c r="I32" i="88"/>
  <c r="H32" i="88"/>
  <c r="D32" i="88"/>
  <c r="U25" i="88"/>
  <c r="U29" i="88" s="1"/>
  <c r="T25" i="88"/>
  <c r="O26" i="88" s="1"/>
  <c r="S25" i="88"/>
  <c r="S29" i="88" s="1"/>
  <c r="R25" i="88"/>
  <c r="R29" i="88" s="1"/>
  <c r="Q25" i="88"/>
  <c r="Q29" i="88" s="1"/>
  <c r="P25" i="88"/>
  <c r="K26" i="88" s="1"/>
  <c r="O25" i="88"/>
  <c r="O29" i="88" s="1"/>
  <c r="N25" i="88"/>
  <c r="N29" i="88" s="1"/>
  <c r="M25" i="88"/>
  <c r="M29" i="88" s="1"/>
  <c r="L25" i="88"/>
  <c r="L29" i="88" s="1"/>
  <c r="K25" i="88"/>
  <c r="K29" i="88" s="1"/>
  <c r="J25" i="88"/>
  <c r="J29" i="88" s="1"/>
  <c r="I25" i="88"/>
  <c r="D26" i="88" s="1"/>
  <c r="D25" i="88"/>
  <c r="H25" i="88" s="1"/>
  <c r="H29" i="88" s="1"/>
  <c r="U21" i="88"/>
  <c r="T21" i="88"/>
  <c r="S21" i="88"/>
  <c r="R21" i="88"/>
  <c r="Q21" i="88"/>
  <c r="P21" i="88"/>
  <c r="O21" i="88"/>
  <c r="N21" i="88"/>
  <c r="M21" i="88"/>
  <c r="L21" i="88"/>
  <c r="K21" i="88"/>
  <c r="J21" i="88"/>
  <c r="I21" i="88"/>
  <c r="D21" i="88"/>
  <c r="H21" i="88" s="1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D16" i="88"/>
  <c r="H16" i="88" s="1"/>
  <c r="U15" i="88"/>
  <c r="T15" i="88"/>
  <c r="S15" i="88"/>
  <c r="R15" i="88"/>
  <c r="Q15" i="88"/>
  <c r="P15" i="88"/>
  <c r="O15" i="88"/>
  <c r="N15" i="88"/>
  <c r="M15" i="88"/>
  <c r="L15" i="88"/>
  <c r="K15" i="88"/>
  <c r="J15" i="88"/>
  <c r="I15" i="88"/>
  <c r="H15" i="88"/>
  <c r="D15" i="88"/>
  <c r="U14" i="88"/>
  <c r="T14" i="88"/>
  <c r="S14" i="88"/>
  <c r="R14" i="88"/>
  <c r="Q14" i="88"/>
  <c r="P14" i="88"/>
  <c r="O14" i="88"/>
  <c r="N14" i="88"/>
  <c r="M14" i="88"/>
  <c r="L14" i="88"/>
  <c r="K14" i="88"/>
  <c r="J14" i="88"/>
  <c r="I14" i="88"/>
  <c r="D14" i="88"/>
  <c r="H14" i="88" s="1"/>
  <c r="U13" i="88"/>
  <c r="T13" i="88"/>
  <c r="S13" i="88"/>
  <c r="R13" i="88"/>
  <c r="Q13" i="88"/>
  <c r="P13" i="88"/>
  <c r="O13" i="88"/>
  <c r="N13" i="88"/>
  <c r="M13" i="88"/>
  <c r="L13" i="88"/>
  <c r="K13" i="88"/>
  <c r="J13" i="88"/>
  <c r="I13" i="88"/>
  <c r="D13" i="88"/>
  <c r="H13" i="88" s="1"/>
  <c r="U12" i="88"/>
  <c r="T12" i="88"/>
  <c r="S12" i="88"/>
  <c r="R12" i="88"/>
  <c r="Q12" i="88"/>
  <c r="P12" i="88"/>
  <c r="O12" i="88"/>
  <c r="N12" i="88"/>
  <c r="M12" i="88"/>
  <c r="L12" i="88"/>
  <c r="K12" i="88"/>
  <c r="J12" i="88"/>
  <c r="I12" i="88"/>
  <c r="D12" i="88"/>
  <c r="H12" i="88" s="1"/>
  <c r="U11" i="88"/>
  <c r="T11" i="88"/>
  <c r="S11" i="88"/>
  <c r="R11" i="88"/>
  <c r="Q11" i="88"/>
  <c r="P11" i="88"/>
  <c r="O11" i="88"/>
  <c r="N11" i="88"/>
  <c r="M11" i="88"/>
  <c r="L11" i="88"/>
  <c r="K11" i="88"/>
  <c r="J11" i="88"/>
  <c r="I11" i="88"/>
  <c r="H11" i="88"/>
  <c r="D11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D9" i="88"/>
  <c r="H9" i="88" s="1"/>
  <c r="U8" i="88"/>
  <c r="T8" i="88"/>
  <c r="S8" i="88"/>
  <c r="R8" i="88"/>
  <c r="Q8" i="88"/>
  <c r="P8" i="88"/>
  <c r="O8" i="88"/>
  <c r="N8" i="88"/>
  <c r="M8" i="88"/>
  <c r="L8" i="88"/>
  <c r="K8" i="88"/>
  <c r="J8" i="88"/>
  <c r="I8" i="88"/>
  <c r="H8" i="88"/>
  <c r="D8" i="88"/>
  <c r="U7" i="88"/>
  <c r="T7" i="88"/>
  <c r="S7" i="88"/>
  <c r="R7" i="88"/>
  <c r="Q7" i="88"/>
  <c r="P7" i="88"/>
  <c r="O7" i="88"/>
  <c r="N7" i="88"/>
  <c r="M7" i="88"/>
  <c r="L7" i="88"/>
  <c r="K7" i="88"/>
  <c r="J7" i="88"/>
  <c r="I7" i="88"/>
  <c r="D7" i="88"/>
  <c r="H7" i="88" s="1"/>
  <c r="U6" i="88"/>
  <c r="T6" i="88"/>
  <c r="S6" i="88"/>
  <c r="R6" i="88"/>
  <c r="Q6" i="88"/>
  <c r="P6" i="88"/>
  <c r="O6" i="88"/>
  <c r="N6" i="88"/>
  <c r="M6" i="88"/>
  <c r="L6" i="88"/>
  <c r="K6" i="88"/>
  <c r="J6" i="88"/>
  <c r="I6" i="88"/>
  <c r="H6" i="88"/>
  <c r="D6" i="88"/>
  <c r="U5" i="88"/>
  <c r="U23" i="88" s="1"/>
  <c r="T5" i="88"/>
  <c r="T23" i="88" s="1"/>
  <c r="S5" i="88"/>
  <c r="S23" i="88" s="1"/>
  <c r="R5" i="88"/>
  <c r="R23" i="88" s="1"/>
  <c r="Q5" i="88"/>
  <c r="Q23" i="88" s="1"/>
  <c r="P5" i="88"/>
  <c r="P23" i="88" s="1"/>
  <c r="K24" i="88" s="1"/>
  <c r="O5" i="88"/>
  <c r="O23" i="88" s="1"/>
  <c r="N5" i="88"/>
  <c r="N23" i="88" s="1"/>
  <c r="M5" i="88"/>
  <c r="M23" i="88" s="1"/>
  <c r="L5" i="88"/>
  <c r="L23" i="88" s="1"/>
  <c r="K5" i="88"/>
  <c r="K23" i="88" s="1"/>
  <c r="J5" i="88"/>
  <c r="J23" i="88" s="1"/>
  <c r="I5" i="88"/>
  <c r="I23" i="88" s="1"/>
  <c r="D24" i="88" s="1"/>
  <c r="D5" i="88"/>
  <c r="D23" i="88" s="1"/>
  <c r="U4" i="88"/>
  <c r="U27" i="88" s="1"/>
  <c r="T4" i="88"/>
  <c r="T27" i="88" s="1"/>
  <c r="S4" i="88"/>
  <c r="S27" i="88" s="1"/>
  <c r="R4" i="88"/>
  <c r="R27" i="88" s="1"/>
  <c r="Q4" i="88"/>
  <c r="Q27" i="88" s="1"/>
  <c r="P4" i="88"/>
  <c r="P27" i="88" s="1"/>
  <c r="O4" i="88"/>
  <c r="O27" i="88" s="1"/>
  <c r="N4" i="88"/>
  <c r="N27" i="88" s="1"/>
  <c r="M4" i="88"/>
  <c r="M27" i="88" s="1"/>
  <c r="L4" i="88"/>
  <c r="L27" i="88" s="1"/>
  <c r="L30" i="88" s="1"/>
  <c r="K4" i="88"/>
  <c r="K27" i="88" s="1"/>
  <c r="K30" i="88" s="1"/>
  <c r="J4" i="88"/>
  <c r="J27" i="88" s="1"/>
  <c r="I4" i="88"/>
  <c r="I27" i="88" s="1"/>
  <c r="H4" i="88"/>
  <c r="H27" i="88" s="1"/>
  <c r="H30" i="88" s="1"/>
  <c r="D4" i="88"/>
  <c r="D27" i="88" s="1"/>
  <c r="H3" i="88"/>
  <c r="S37" i="87"/>
  <c r="R37" i="87"/>
  <c r="Q37" i="87"/>
  <c r="P37" i="87"/>
  <c r="O37" i="87"/>
  <c r="N37" i="87"/>
  <c r="M37" i="87"/>
  <c r="L37" i="87"/>
  <c r="K37" i="87"/>
  <c r="J37" i="87"/>
  <c r="I37" i="87"/>
  <c r="H37" i="87"/>
  <c r="D37" i="87"/>
  <c r="S36" i="87"/>
  <c r="R36" i="87"/>
  <c r="Q36" i="87"/>
  <c r="P36" i="87"/>
  <c r="O36" i="87"/>
  <c r="N36" i="87"/>
  <c r="M36" i="87"/>
  <c r="L36" i="87"/>
  <c r="K36" i="87"/>
  <c r="J36" i="87"/>
  <c r="I36" i="87"/>
  <c r="H36" i="87"/>
  <c r="D36" i="87"/>
  <c r="S35" i="87"/>
  <c r="R35" i="87"/>
  <c r="Q35" i="87"/>
  <c r="P35" i="87"/>
  <c r="O35" i="87"/>
  <c r="N35" i="87"/>
  <c r="M35" i="87"/>
  <c r="L35" i="87"/>
  <c r="K35" i="87"/>
  <c r="J35" i="87"/>
  <c r="I35" i="87"/>
  <c r="D35" i="87"/>
  <c r="H35" i="87" s="1"/>
  <c r="S34" i="87"/>
  <c r="R34" i="87"/>
  <c r="Q34" i="87"/>
  <c r="P34" i="87"/>
  <c r="O34" i="87"/>
  <c r="N34" i="87"/>
  <c r="M34" i="87"/>
  <c r="L34" i="87"/>
  <c r="K34" i="87"/>
  <c r="J34" i="87"/>
  <c r="I34" i="87"/>
  <c r="D34" i="87"/>
  <c r="H34" i="87" s="1"/>
  <c r="S33" i="87"/>
  <c r="R33" i="87"/>
  <c r="Q33" i="87"/>
  <c r="P33" i="87"/>
  <c r="O33" i="87"/>
  <c r="N33" i="87"/>
  <c r="M33" i="87"/>
  <c r="L33" i="87"/>
  <c r="K33" i="87"/>
  <c r="J33" i="87"/>
  <c r="I33" i="87"/>
  <c r="D33" i="87"/>
  <c r="H33" i="87" s="1"/>
  <c r="S32" i="87"/>
  <c r="R32" i="87"/>
  <c r="Q32" i="87"/>
  <c r="P32" i="87"/>
  <c r="O32" i="87"/>
  <c r="N32" i="87"/>
  <c r="M32" i="87"/>
  <c r="L32" i="87"/>
  <c r="K32" i="87"/>
  <c r="J32" i="87"/>
  <c r="I32" i="87"/>
  <c r="H32" i="87"/>
  <c r="D32" i="87"/>
  <c r="S25" i="87"/>
  <c r="S29" i="87" s="1"/>
  <c r="R25" i="87"/>
  <c r="R29" i="87" s="1"/>
  <c r="Q25" i="87"/>
  <c r="Q29" i="87" s="1"/>
  <c r="P25" i="87"/>
  <c r="P29" i="87" s="1"/>
  <c r="O25" i="87"/>
  <c r="O29" i="87" s="1"/>
  <c r="N25" i="87"/>
  <c r="N29" i="87" s="1"/>
  <c r="M25" i="87"/>
  <c r="L25" i="87"/>
  <c r="L29" i="87" s="1"/>
  <c r="K25" i="87"/>
  <c r="K29" i="87" s="1"/>
  <c r="J25" i="87"/>
  <c r="J29" i="87" s="1"/>
  <c r="I25" i="87"/>
  <c r="I29" i="87" s="1"/>
  <c r="D25" i="87"/>
  <c r="H25" i="87" s="1"/>
  <c r="H29" i="87" s="1"/>
  <c r="S21" i="87"/>
  <c r="R21" i="87"/>
  <c r="Q21" i="87"/>
  <c r="P21" i="87"/>
  <c r="O21" i="87"/>
  <c r="N21" i="87"/>
  <c r="M21" i="87"/>
  <c r="L21" i="87"/>
  <c r="K21" i="87"/>
  <c r="J21" i="87"/>
  <c r="I21" i="87"/>
  <c r="H21" i="87"/>
  <c r="D21" i="87"/>
  <c r="S16" i="87"/>
  <c r="R16" i="87"/>
  <c r="Q16" i="87"/>
  <c r="P16" i="87"/>
  <c r="O16" i="87"/>
  <c r="N16" i="87"/>
  <c r="M16" i="87"/>
  <c r="L16" i="87"/>
  <c r="K16" i="87"/>
  <c r="J16" i="87"/>
  <c r="I16" i="87"/>
  <c r="D16" i="87"/>
  <c r="H16" i="87" s="1"/>
  <c r="S15" i="87"/>
  <c r="R15" i="87"/>
  <c r="Q15" i="87"/>
  <c r="P15" i="87"/>
  <c r="O15" i="87"/>
  <c r="N15" i="87"/>
  <c r="M15" i="87"/>
  <c r="L15" i="87"/>
  <c r="K15" i="87"/>
  <c r="J15" i="87"/>
  <c r="I15" i="87"/>
  <c r="H15" i="87"/>
  <c r="D15" i="87"/>
  <c r="S14" i="87"/>
  <c r="R14" i="87"/>
  <c r="Q14" i="87"/>
  <c r="P14" i="87"/>
  <c r="O14" i="87"/>
  <c r="N14" i="87"/>
  <c r="M14" i="87"/>
  <c r="L14" i="87"/>
  <c r="K14" i="87"/>
  <c r="J14" i="87"/>
  <c r="I14" i="87"/>
  <c r="H14" i="87"/>
  <c r="D14" i="87"/>
  <c r="S13" i="87"/>
  <c r="R13" i="87"/>
  <c r="Q13" i="87"/>
  <c r="P13" i="87"/>
  <c r="O13" i="87"/>
  <c r="N13" i="87"/>
  <c r="M13" i="87"/>
  <c r="L13" i="87"/>
  <c r="K13" i="87"/>
  <c r="J13" i="87"/>
  <c r="I13" i="87"/>
  <c r="D13" i="87"/>
  <c r="H13" i="87" s="1"/>
  <c r="S12" i="87"/>
  <c r="R12" i="87"/>
  <c r="Q12" i="87"/>
  <c r="P12" i="87"/>
  <c r="O12" i="87"/>
  <c r="N12" i="87"/>
  <c r="M12" i="87"/>
  <c r="L12" i="87"/>
  <c r="K12" i="87"/>
  <c r="J12" i="87"/>
  <c r="I12" i="87"/>
  <c r="D12" i="87"/>
  <c r="H12" i="87" s="1"/>
  <c r="S11" i="87"/>
  <c r="R11" i="87"/>
  <c r="Q11" i="87"/>
  <c r="P11" i="87"/>
  <c r="O11" i="87"/>
  <c r="N11" i="87"/>
  <c r="M11" i="87"/>
  <c r="L11" i="87"/>
  <c r="K11" i="87"/>
  <c r="J11" i="87"/>
  <c r="I11" i="87"/>
  <c r="H11" i="87"/>
  <c r="D11" i="87"/>
  <c r="S9" i="87"/>
  <c r="R9" i="87"/>
  <c r="Q9" i="87"/>
  <c r="P9" i="87"/>
  <c r="O9" i="87"/>
  <c r="N9" i="87"/>
  <c r="M9" i="87"/>
  <c r="L9" i="87"/>
  <c r="K9" i="87"/>
  <c r="J9" i="87"/>
  <c r="I9" i="87"/>
  <c r="D9" i="87"/>
  <c r="S8" i="87"/>
  <c r="R8" i="87"/>
  <c r="Q8" i="87"/>
  <c r="P8" i="87"/>
  <c r="O8" i="87"/>
  <c r="N8" i="87"/>
  <c r="M8" i="87"/>
  <c r="L8" i="87"/>
  <c r="K8" i="87"/>
  <c r="J8" i="87"/>
  <c r="I8" i="87"/>
  <c r="D8" i="87"/>
  <c r="H8" i="87" s="1"/>
  <c r="S7" i="87"/>
  <c r="R7" i="87"/>
  <c r="Q7" i="87"/>
  <c r="P7" i="87"/>
  <c r="O7" i="87"/>
  <c r="N7" i="87"/>
  <c r="M7" i="87"/>
  <c r="L7" i="87"/>
  <c r="K7" i="87"/>
  <c r="J7" i="87"/>
  <c r="I7" i="87"/>
  <c r="D7" i="87"/>
  <c r="H7" i="87" s="1"/>
  <c r="S6" i="87"/>
  <c r="R6" i="87"/>
  <c r="Q6" i="87"/>
  <c r="P6" i="87"/>
  <c r="O6" i="87"/>
  <c r="N6" i="87"/>
  <c r="M6" i="87"/>
  <c r="L6" i="87"/>
  <c r="K6" i="87"/>
  <c r="J6" i="87"/>
  <c r="I6" i="87"/>
  <c r="H6" i="87"/>
  <c r="D6" i="87"/>
  <c r="S5" i="87"/>
  <c r="S23" i="87" s="1"/>
  <c r="R5" i="87"/>
  <c r="R23" i="87" s="1"/>
  <c r="Q5" i="87"/>
  <c r="Q23" i="87" s="1"/>
  <c r="P5" i="87"/>
  <c r="P23" i="87" s="1"/>
  <c r="O5" i="87"/>
  <c r="O23" i="87" s="1"/>
  <c r="N5" i="87"/>
  <c r="N23" i="87" s="1"/>
  <c r="M5" i="87"/>
  <c r="M23" i="87" s="1"/>
  <c r="H24" i="87" s="1"/>
  <c r="L5" i="87"/>
  <c r="L23" i="87" s="1"/>
  <c r="K5" i="87"/>
  <c r="K23" i="87" s="1"/>
  <c r="J5" i="87"/>
  <c r="J23" i="87" s="1"/>
  <c r="I5" i="87"/>
  <c r="I23" i="87" s="1"/>
  <c r="D24" i="87" s="1"/>
  <c r="H5" i="87"/>
  <c r="H23" i="87" s="1"/>
  <c r="D5" i="87"/>
  <c r="D23" i="87" s="1"/>
  <c r="S4" i="87"/>
  <c r="S27" i="87" s="1"/>
  <c r="R4" i="87"/>
  <c r="R27" i="87" s="1"/>
  <c r="Q4" i="87"/>
  <c r="Q27" i="87" s="1"/>
  <c r="P4" i="87"/>
  <c r="P27" i="87" s="1"/>
  <c r="O4" i="87"/>
  <c r="O27" i="87" s="1"/>
  <c r="N4" i="87"/>
  <c r="N27" i="87" s="1"/>
  <c r="M4" i="87"/>
  <c r="M27" i="87" s="1"/>
  <c r="L4" i="87"/>
  <c r="L27" i="87" s="1"/>
  <c r="L30" i="87" s="1"/>
  <c r="K4" i="87"/>
  <c r="K27" i="87" s="1"/>
  <c r="K30" i="87" s="1"/>
  <c r="J4" i="87"/>
  <c r="J27" i="87" s="1"/>
  <c r="J30" i="87" s="1"/>
  <c r="I4" i="87"/>
  <c r="I27" i="87" s="1"/>
  <c r="D4" i="87"/>
  <c r="D27" i="87" s="1"/>
  <c r="H3" i="87"/>
  <c r="S37" i="86"/>
  <c r="R37" i="86"/>
  <c r="Q37" i="86"/>
  <c r="P37" i="86"/>
  <c r="O37" i="86"/>
  <c r="N37" i="86"/>
  <c r="M37" i="86"/>
  <c r="L37" i="86"/>
  <c r="K37" i="86"/>
  <c r="J37" i="86"/>
  <c r="I37" i="86"/>
  <c r="H37" i="86"/>
  <c r="D37" i="86"/>
  <c r="S36" i="86"/>
  <c r="R36" i="86"/>
  <c r="Q36" i="86"/>
  <c r="P36" i="86"/>
  <c r="O36" i="86"/>
  <c r="N36" i="86"/>
  <c r="M36" i="86"/>
  <c r="L36" i="86"/>
  <c r="K36" i="86"/>
  <c r="J36" i="86"/>
  <c r="I36" i="86"/>
  <c r="H36" i="86"/>
  <c r="D36" i="86"/>
  <c r="S35" i="86"/>
  <c r="R35" i="86"/>
  <c r="Q35" i="86"/>
  <c r="P35" i="86"/>
  <c r="O35" i="86"/>
  <c r="N35" i="86"/>
  <c r="M35" i="86"/>
  <c r="L35" i="86"/>
  <c r="K35" i="86"/>
  <c r="J35" i="86"/>
  <c r="I35" i="86"/>
  <c r="D35" i="86"/>
  <c r="H35" i="86" s="1"/>
  <c r="S34" i="86"/>
  <c r="R34" i="86"/>
  <c r="Q34" i="86"/>
  <c r="P34" i="86"/>
  <c r="O34" i="86"/>
  <c r="N34" i="86"/>
  <c r="M34" i="86"/>
  <c r="L34" i="86"/>
  <c r="K34" i="86"/>
  <c r="J34" i="86"/>
  <c r="I34" i="86"/>
  <c r="H34" i="86"/>
  <c r="D34" i="86"/>
  <c r="S33" i="86"/>
  <c r="R33" i="86"/>
  <c r="Q33" i="86"/>
  <c r="P33" i="86"/>
  <c r="O33" i="86"/>
  <c r="N33" i="86"/>
  <c r="M33" i="86"/>
  <c r="L33" i="86"/>
  <c r="K33" i="86"/>
  <c r="J33" i="86"/>
  <c r="I33" i="86"/>
  <c r="D33" i="86"/>
  <c r="H33" i="86" s="1"/>
  <c r="S32" i="86"/>
  <c r="R32" i="86"/>
  <c r="Q32" i="86"/>
  <c r="P32" i="86"/>
  <c r="O32" i="86"/>
  <c r="N32" i="86"/>
  <c r="M32" i="86"/>
  <c r="L32" i="86"/>
  <c r="K32" i="86"/>
  <c r="J32" i="86"/>
  <c r="I32" i="86"/>
  <c r="D32" i="86"/>
  <c r="H32" i="86" s="1"/>
  <c r="S25" i="86"/>
  <c r="S29" i="86" s="1"/>
  <c r="R25" i="86"/>
  <c r="M26" i="86" s="1"/>
  <c r="Q25" i="86"/>
  <c r="Q26" i="86" s="1"/>
  <c r="P25" i="86"/>
  <c r="P26" i="86" s="1"/>
  <c r="O25" i="86"/>
  <c r="O29" i="86" s="1"/>
  <c r="N25" i="86"/>
  <c r="I26" i="86" s="1"/>
  <c r="M25" i="86"/>
  <c r="L25" i="86"/>
  <c r="L29" i="86" s="1"/>
  <c r="K25" i="86"/>
  <c r="K29" i="86" s="1"/>
  <c r="J25" i="86"/>
  <c r="J29" i="86" s="1"/>
  <c r="I25" i="86"/>
  <c r="I29" i="86" s="1"/>
  <c r="D25" i="86"/>
  <c r="H25" i="86" s="1"/>
  <c r="H29" i="86" s="1"/>
  <c r="S21" i="86"/>
  <c r="R21" i="86"/>
  <c r="Q21" i="86"/>
  <c r="P21" i="86"/>
  <c r="O21" i="86"/>
  <c r="N21" i="86"/>
  <c r="M21" i="86"/>
  <c r="L21" i="86"/>
  <c r="K21" i="86"/>
  <c r="J21" i="86"/>
  <c r="I21" i="86"/>
  <c r="D21" i="86"/>
  <c r="H21" i="86" s="1"/>
  <c r="S16" i="86"/>
  <c r="R16" i="86"/>
  <c r="Q16" i="86"/>
  <c r="P16" i="86"/>
  <c r="O16" i="86"/>
  <c r="N16" i="86"/>
  <c r="M16" i="86"/>
  <c r="L16" i="86"/>
  <c r="K16" i="86"/>
  <c r="J16" i="86"/>
  <c r="I16" i="86"/>
  <c r="H16" i="86"/>
  <c r="D16" i="86"/>
  <c r="S15" i="86"/>
  <c r="R15" i="86"/>
  <c r="Q15" i="86"/>
  <c r="P15" i="86"/>
  <c r="O15" i="86"/>
  <c r="N15" i="86"/>
  <c r="M15" i="86"/>
  <c r="L15" i="86"/>
  <c r="K15" i="86"/>
  <c r="J15" i="86"/>
  <c r="I15" i="86"/>
  <c r="H15" i="86"/>
  <c r="D15" i="86"/>
  <c r="S14" i="86"/>
  <c r="R14" i="86"/>
  <c r="Q14" i="86"/>
  <c r="P14" i="86"/>
  <c r="O14" i="86"/>
  <c r="N14" i="86"/>
  <c r="M14" i="86"/>
  <c r="L14" i="86"/>
  <c r="K14" i="86"/>
  <c r="J14" i="86"/>
  <c r="I14" i="86"/>
  <c r="D14" i="86"/>
  <c r="H14" i="86" s="1"/>
  <c r="S13" i="86"/>
  <c r="R13" i="86"/>
  <c r="Q13" i="86"/>
  <c r="P13" i="86"/>
  <c r="O13" i="86"/>
  <c r="N13" i="86"/>
  <c r="M13" i="86"/>
  <c r="L13" i="86"/>
  <c r="K13" i="86"/>
  <c r="J13" i="86"/>
  <c r="I13" i="86"/>
  <c r="D13" i="86"/>
  <c r="H13" i="86" s="1"/>
  <c r="S12" i="86"/>
  <c r="R12" i="86"/>
  <c r="Q12" i="86"/>
  <c r="P12" i="86"/>
  <c r="O12" i="86"/>
  <c r="N12" i="86"/>
  <c r="M12" i="86"/>
  <c r="L12" i="86"/>
  <c r="K12" i="86"/>
  <c r="J12" i="86"/>
  <c r="I12" i="86"/>
  <c r="D12" i="86"/>
  <c r="H12" i="86" s="1"/>
  <c r="S11" i="86"/>
  <c r="R11" i="86"/>
  <c r="Q11" i="86"/>
  <c r="P11" i="86"/>
  <c r="O11" i="86"/>
  <c r="N11" i="86"/>
  <c r="M11" i="86"/>
  <c r="L11" i="86"/>
  <c r="K11" i="86"/>
  <c r="J11" i="86"/>
  <c r="I11" i="86"/>
  <c r="H11" i="86"/>
  <c r="D11" i="86"/>
  <c r="S9" i="86"/>
  <c r="R9" i="86"/>
  <c r="Q9" i="86"/>
  <c r="P9" i="86"/>
  <c r="O9" i="86"/>
  <c r="N9" i="86"/>
  <c r="M9" i="86"/>
  <c r="L9" i="86"/>
  <c r="K9" i="86"/>
  <c r="J9" i="86"/>
  <c r="I9" i="86"/>
  <c r="D9" i="86"/>
  <c r="S8" i="86"/>
  <c r="R8" i="86"/>
  <c r="Q8" i="86"/>
  <c r="P8" i="86"/>
  <c r="O8" i="86"/>
  <c r="N8" i="86"/>
  <c r="M8" i="86"/>
  <c r="L8" i="86"/>
  <c r="K8" i="86"/>
  <c r="J8" i="86"/>
  <c r="I8" i="86"/>
  <c r="D8" i="86"/>
  <c r="H8" i="86" s="1"/>
  <c r="S7" i="86"/>
  <c r="R7" i="86"/>
  <c r="Q7" i="86"/>
  <c r="P7" i="86"/>
  <c r="O7" i="86"/>
  <c r="N7" i="86"/>
  <c r="M7" i="86"/>
  <c r="L7" i="86"/>
  <c r="K7" i="86"/>
  <c r="J7" i="86"/>
  <c r="I7" i="86"/>
  <c r="D7" i="86"/>
  <c r="H7" i="86" s="1"/>
  <c r="S6" i="86"/>
  <c r="R6" i="86"/>
  <c r="Q6" i="86"/>
  <c r="P6" i="86"/>
  <c r="O6" i="86"/>
  <c r="N6" i="86"/>
  <c r="M6" i="86"/>
  <c r="L6" i="86"/>
  <c r="K6" i="86"/>
  <c r="J6" i="86"/>
  <c r="I6" i="86"/>
  <c r="H6" i="86"/>
  <c r="D6" i="86"/>
  <c r="S5" i="86"/>
  <c r="S23" i="86" s="1"/>
  <c r="R5" i="86"/>
  <c r="R23" i="86" s="1"/>
  <c r="Q5" i="86"/>
  <c r="Q23" i="86" s="1"/>
  <c r="P5" i="86"/>
  <c r="P23" i="86" s="1"/>
  <c r="O5" i="86"/>
  <c r="O23" i="86" s="1"/>
  <c r="N5" i="86"/>
  <c r="N23" i="86" s="1"/>
  <c r="I24" i="86" s="1"/>
  <c r="M5" i="86"/>
  <c r="M23" i="86" s="1"/>
  <c r="L5" i="86"/>
  <c r="L23" i="86" s="1"/>
  <c r="K5" i="86"/>
  <c r="K23" i="86" s="1"/>
  <c r="J5" i="86"/>
  <c r="J23" i="86" s="1"/>
  <c r="I5" i="86"/>
  <c r="I23" i="86" s="1"/>
  <c r="H5" i="86"/>
  <c r="H23" i="86" s="1"/>
  <c r="D5" i="86"/>
  <c r="D23" i="86" s="1"/>
  <c r="S4" i="86"/>
  <c r="S27" i="86" s="1"/>
  <c r="R4" i="86"/>
  <c r="R27" i="86" s="1"/>
  <c r="Q4" i="86"/>
  <c r="Q27" i="86" s="1"/>
  <c r="P4" i="86"/>
  <c r="P27" i="86" s="1"/>
  <c r="O4" i="86"/>
  <c r="O27" i="86" s="1"/>
  <c r="N4" i="86"/>
  <c r="N27" i="86" s="1"/>
  <c r="M4" i="86"/>
  <c r="M27" i="86" s="1"/>
  <c r="L4" i="86"/>
  <c r="L27" i="86" s="1"/>
  <c r="L30" i="86" s="1"/>
  <c r="K4" i="86"/>
  <c r="K27" i="86" s="1"/>
  <c r="K30" i="86" s="1"/>
  <c r="J4" i="86"/>
  <c r="J27" i="86" s="1"/>
  <c r="I4" i="86"/>
  <c r="I27" i="86" s="1"/>
  <c r="D4" i="86"/>
  <c r="D27" i="86" s="1"/>
  <c r="H3" i="86"/>
  <c r="R37" i="85"/>
  <c r="Q37" i="85"/>
  <c r="P37" i="85"/>
  <c r="O37" i="85"/>
  <c r="N37" i="85"/>
  <c r="M37" i="85"/>
  <c r="L37" i="85"/>
  <c r="K37" i="85"/>
  <c r="J37" i="85"/>
  <c r="I37" i="85"/>
  <c r="H37" i="85"/>
  <c r="D37" i="85"/>
  <c r="R36" i="85"/>
  <c r="Q36" i="85"/>
  <c r="P36" i="85"/>
  <c r="O36" i="85"/>
  <c r="N36" i="85"/>
  <c r="M36" i="85"/>
  <c r="L36" i="85"/>
  <c r="K36" i="85"/>
  <c r="J36" i="85"/>
  <c r="I36" i="85"/>
  <c r="H36" i="85"/>
  <c r="D36" i="85"/>
  <c r="R35" i="85"/>
  <c r="Q35" i="85"/>
  <c r="P35" i="85"/>
  <c r="O35" i="85"/>
  <c r="N35" i="85"/>
  <c r="M35" i="85"/>
  <c r="L35" i="85"/>
  <c r="K35" i="85"/>
  <c r="J35" i="85"/>
  <c r="I35" i="85"/>
  <c r="H35" i="85"/>
  <c r="D35" i="85"/>
  <c r="R34" i="85"/>
  <c r="Q34" i="85"/>
  <c r="P34" i="85"/>
  <c r="O34" i="85"/>
  <c r="N34" i="85"/>
  <c r="M34" i="85"/>
  <c r="L34" i="85"/>
  <c r="K34" i="85"/>
  <c r="J34" i="85"/>
  <c r="I34" i="85"/>
  <c r="H34" i="85"/>
  <c r="D34" i="85"/>
  <c r="R33" i="85"/>
  <c r="Q33" i="85"/>
  <c r="P33" i="85"/>
  <c r="O33" i="85"/>
  <c r="N33" i="85"/>
  <c r="M33" i="85"/>
  <c r="L33" i="85"/>
  <c r="K33" i="85"/>
  <c r="J33" i="85"/>
  <c r="I33" i="85"/>
  <c r="D33" i="85"/>
  <c r="H33" i="85" s="1"/>
  <c r="R32" i="85"/>
  <c r="Q32" i="85"/>
  <c r="P32" i="85"/>
  <c r="O32" i="85"/>
  <c r="N32" i="85"/>
  <c r="M32" i="85"/>
  <c r="L32" i="85"/>
  <c r="K32" i="85"/>
  <c r="J32" i="85"/>
  <c r="I32" i="85"/>
  <c r="D32" i="85"/>
  <c r="H32" i="85" s="1"/>
  <c r="P29" i="85"/>
  <c r="R25" i="85"/>
  <c r="R26" i="85" s="1"/>
  <c r="Q25" i="85"/>
  <c r="Q26" i="85" s="1"/>
  <c r="P25" i="85"/>
  <c r="P26" i="85" s="1"/>
  <c r="O25" i="85"/>
  <c r="O29" i="85" s="1"/>
  <c r="N25" i="85"/>
  <c r="N26" i="85" s="1"/>
  <c r="M25" i="85"/>
  <c r="M29" i="85" s="1"/>
  <c r="L25" i="85"/>
  <c r="L29" i="85" s="1"/>
  <c r="K25" i="85"/>
  <c r="K29" i="85" s="1"/>
  <c r="J25" i="85"/>
  <c r="J29" i="85" s="1"/>
  <c r="I25" i="85"/>
  <c r="I29" i="85" s="1"/>
  <c r="D25" i="85"/>
  <c r="H25" i="85" s="1"/>
  <c r="H29" i="85" s="1"/>
  <c r="R21" i="85"/>
  <c r="Q21" i="85"/>
  <c r="P21" i="85"/>
  <c r="O21" i="85"/>
  <c r="N21" i="85"/>
  <c r="M21" i="85"/>
  <c r="L21" i="85"/>
  <c r="K21" i="85"/>
  <c r="J21" i="85"/>
  <c r="I21" i="85"/>
  <c r="D21" i="85"/>
  <c r="H21" i="85" s="1"/>
  <c r="R16" i="85"/>
  <c r="Q16" i="85"/>
  <c r="P16" i="85"/>
  <c r="O16" i="85"/>
  <c r="N16" i="85"/>
  <c r="M16" i="85"/>
  <c r="L16" i="85"/>
  <c r="K16" i="85"/>
  <c r="J16" i="85"/>
  <c r="I16" i="85"/>
  <c r="D16" i="85"/>
  <c r="H16" i="85" s="1"/>
  <c r="R15" i="85"/>
  <c r="Q15" i="85"/>
  <c r="P15" i="85"/>
  <c r="O15" i="85"/>
  <c r="N15" i="85"/>
  <c r="M15" i="85"/>
  <c r="L15" i="85"/>
  <c r="K15" i="85"/>
  <c r="J15" i="85"/>
  <c r="I15" i="85"/>
  <c r="D15" i="85"/>
  <c r="H15" i="85" s="1"/>
  <c r="R14" i="85"/>
  <c r="Q14" i="85"/>
  <c r="P14" i="85"/>
  <c r="O14" i="85"/>
  <c r="N14" i="85"/>
  <c r="M14" i="85"/>
  <c r="L14" i="85"/>
  <c r="K14" i="85"/>
  <c r="J14" i="85"/>
  <c r="I14" i="85"/>
  <c r="D14" i="85"/>
  <c r="H14" i="85" s="1"/>
  <c r="R13" i="85"/>
  <c r="Q13" i="85"/>
  <c r="P13" i="85"/>
  <c r="O13" i="85"/>
  <c r="N13" i="85"/>
  <c r="M13" i="85"/>
  <c r="L13" i="85"/>
  <c r="K13" i="85"/>
  <c r="J13" i="85"/>
  <c r="I13" i="85"/>
  <c r="D13" i="85"/>
  <c r="H13" i="85" s="1"/>
  <c r="R12" i="85"/>
  <c r="Q12" i="85"/>
  <c r="P12" i="85"/>
  <c r="O12" i="85"/>
  <c r="N12" i="85"/>
  <c r="M12" i="85"/>
  <c r="L12" i="85"/>
  <c r="K12" i="85"/>
  <c r="J12" i="85"/>
  <c r="I12" i="85"/>
  <c r="D12" i="85"/>
  <c r="H12" i="85" s="1"/>
  <c r="R11" i="85"/>
  <c r="Q11" i="85"/>
  <c r="P11" i="85"/>
  <c r="O11" i="85"/>
  <c r="N11" i="85"/>
  <c r="M11" i="85"/>
  <c r="L11" i="85"/>
  <c r="K11" i="85"/>
  <c r="J11" i="85"/>
  <c r="I11" i="85"/>
  <c r="D11" i="85"/>
  <c r="H11" i="85" s="1"/>
  <c r="R9" i="85"/>
  <c r="Q9" i="85"/>
  <c r="P9" i="85"/>
  <c r="O9" i="85"/>
  <c r="N9" i="85"/>
  <c r="M9" i="85"/>
  <c r="L9" i="85"/>
  <c r="K9" i="85"/>
  <c r="J9" i="85"/>
  <c r="I9" i="85"/>
  <c r="H9" i="85"/>
  <c r="D9" i="85"/>
  <c r="R8" i="85"/>
  <c r="Q8" i="85"/>
  <c r="P8" i="85"/>
  <c r="O8" i="85"/>
  <c r="N8" i="85"/>
  <c r="M8" i="85"/>
  <c r="L8" i="85"/>
  <c r="K8" i="85"/>
  <c r="J8" i="85"/>
  <c r="I8" i="85"/>
  <c r="H8" i="85"/>
  <c r="D8" i="85"/>
  <c r="R7" i="85"/>
  <c r="Q7" i="85"/>
  <c r="P7" i="85"/>
  <c r="O7" i="85"/>
  <c r="N7" i="85"/>
  <c r="M7" i="85"/>
  <c r="L7" i="85"/>
  <c r="K7" i="85"/>
  <c r="J7" i="85"/>
  <c r="I7" i="85"/>
  <c r="H7" i="85"/>
  <c r="D7" i="85"/>
  <c r="R6" i="85"/>
  <c r="Q6" i="85"/>
  <c r="P6" i="85"/>
  <c r="O6" i="85"/>
  <c r="N6" i="85"/>
  <c r="M6" i="85"/>
  <c r="L6" i="85"/>
  <c r="K6" i="85"/>
  <c r="J6" i="85"/>
  <c r="I6" i="85"/>
  <c r="H6" i="85"/>
  <c r="D6" i="85"/>
  <c r="R5" i="85"/>
  <c r="R23" i="85" s="1"/>
  <c r="Q5" i="85"/>
  <c r="Q23" i="85" s="1"/>
  <c r="P5" i="85"/>
  <c r="P23" i="85" s="1"/>
  <c r="O5" i="85"/>
  <c r="O23" i="85" s="1"/>
  <c r="N5" i="85"/>
  <c r="N23" i="85" s="1"/>
  <c r="M5" i="85"/>
  <c r="M23" i="85" s="1"/>
  <c r="H24" i="85" s="1"/>
  <c r="L5" i="85"/>
  <c r="L23" i="85" s="1"/>
  <c r="K5" i="85"/>
  <c r="K23" i="85" s="1"/>
  <c r="J5" i="85"/>
  <c r="J23" i="85" s="1"/>
  <c r="I5" i="85"/>
  <c r="I23" i="85" s="1"/>
  <c r="H5" i="85"/>
  <c r="H23" i="85" s="1"/>
  <c r="D5" i="85"/>
  <c r="D23" i="85" s="1"/>
  <c r="R4" i="85"/>
  <c r="R27" i="85" s="1"/>
  <c r="Q4" i="85"/>
  <c r="Q27" i="85" s="1"/>
  <c r="P4" i="85"/>
  <c r="P27" i="85" s="1"/>
  <c r="O4" i="85"/>
  <c r="O27" i="85" s="1"/>
  <c r="N4" i="85"/>
  <c r="N27" i="85" s="1"/>
  <c r="M4" i="85"/>
  <c r="M27" i="85" s="1"/>
  <c r="L4" i="85"/>
  <c r="L27" i="85" s="1"/>
  <c r="K4" i="85"/>
  <c r="K27" i="85" s="1"/>
  <c r="K30" i="85" s="1"/>
  <c r="J4" i="85"/>
  <c r="J27" i="85" s="1"/>
  <c r="J30" i="85" s="1"/>
  <c r="I4" i="85"/>
  <c r="I27" i="85" s="1"/>
  <c r="H4" i="85"/>
  <c r="H27" i="85" s="1"/>
  <c r="D4" i="85"/>
  <c r="D27" i="85" s="1"/>
  <c r="H3" i="85"/>
  <c r="U37" i="84"/>
  <c r="T37" i="84"/>
  <c r="S37" i="84"/>
  <c r="R37" i="84"/>
  <c r="Q37" i="84"/>
  <c r="P37" i="84"/>
  <c r="O37" i="84"/>
  <c r="N37" i="84"/>
  <c r="M37" i="84"/>
  <c r="L37" i="84"/>
  <c r="K37" i="84"/>
  <c r="J37" i="84"/>
  <c r="I37" i="84"/>
  <c r="H37" i="84"/>
  <c r="D37" i="84"/>
  <c r="U36" i="84"/>
  <c r="T36" i="84"/>
  <c r="S36" i="84"/>
  <c r="R36" i="84"/>
  <c r="Q36" i="84"/>
  <c r="P36" i="84"/>
  <c r="O36" i="84"/>
  <c r="N36" i="84"/>
  <c r="M36" i="84"/>
  <c r="L36" i="84"/>
  <c r="K36" i="84"/>
  <c r="J36" i="84"/>
  <c r="I36" i="84"/>
  <c r="H36" i="84"/>
  <c r="D36" i="84"/>
  <c r="U35" i="84"/>
  <c r="T35" i="84"/>
  <c r="S35" i="84"/>
  <c r="R35" i="84"/>
  <c r="Q35" i="84"/>
  <c r="P35" i="84"/>
  <c r="O35" i="84"/>
  <c r="N35" i="84"/>
  <c r="M35" i="84"/>
  <c r="L35" i="84"/>
  <c r="K35" i="84"/>
  <c r="J35" i="84"/>
  <c r="I35" i="84"/>
  <c r="D35" i="84"/>
  <c r="H35" i="84" s="1"/>
  <c r="U34" i="84"/>
  <c r="T34" i="84"/>
  <c r="S34" i="84"/>
  <c r="R34" i="84"/>
  <c r="Q34" i="84"/>
  <c r="P34" i="84"/>
  <c r="O34" i="84"/>
  <c r="N34" i="84"/>
  <c r="M34" i="84"/>
  <c r="L34" i="84"/>
  <c r="K34" i="84"/>
  <c r="J34" i="84"/>
  <c r="I34" i="84"/>
  <c r="D34" i="84"/>
  <c r="H34" i="84" s="1"/>
  <c r="U33" i="84"/>
  <c r="T33" i="84"/>
  <c r="S33" i="84"/>
  <c r="R33" i="84"/>
  <c r="Q33" i="84"/>
  <c r="P33" i="84"/>
  <c r="O33" i="84"/>
  <c r="N33" i="84"/>
  <c r="M33" i="84"/>
  <c r="L33" i="84"/>
  <c r="K33" i="84"/>
  <c r="J33" i="84"/>
  <c r="I33" i="84"/>
  <c r="H33" i="84"/>
  <c r="D33" i="84"/>
  <c r="U32" i="84"/>
  <c r="T32" i="84"/>
  <c r="S32" i="84"/>
  <c r="R32" i="84"/>
  <c r="Q32" i="84"/>
  <c r="P32" i="84"/>
  <c r="O32" i="84"/>
  <c r="N32" i="84"/>
  <c r="M32" i="84"/>
  <c r="L32" i="84"/>
  <c r="K32" i="84"/>
  <c r="J32" i="84"/>
  <c r="I32" i="84"/>
  <c r="H32" i="84"/>
  <c r="D32" i="84"/>
  <c r="R26" i="84"/>
  <c r="N26" i="84"/>
  <c r="U25" i="84"/>
  <c r="U29" i="84" s="1"/>
  <c r="T25" i="84"/>
  <c r="T29" i="84" s="1"/>
  <c r="S25" i="84"/>
  <c r="S29" i="84" s="1"/>
  <c r="R25" i="84"/>
  <c r="Q25" i="84"/>
  <c r="Q29" i="84" s="1"/>
  <c r="P25" i="84"/>
  <c r="P29" i="84" s="1"/>
  <c r="O25" i="84"/>
  <c r="O29" i="84" s="1"/>
  <c r="N25" i="84"/>
  <c r="M25" i="84"/>
  <c r="M29" i="84" s="1"/>
  <c r="L25" i="84"/>
  <c r="L29" i="84" s="1"/>
  <c r="K25" i="84"/>
  <c r="K29" i="84" s="1"/>
  <c r="J25" i="84"/>
  <c r="J29" i="84" s="1"/>
  <c r="I25" i="84"/>
  <c r="I29" i="84" s="1"/>
  <c r="H25" i="84"/>
  <c r="H29" i="84" s="1"/>
  <c r="D25" i="84"/>
  <c r="U21" i="84"/>
  <c r="T21" i="84"/>
  <c r="S21" i="84"/>
  <c r="R21" i="84"/>
  <c r="Q21" i="84"/>
  <c r="P21" i="84"/>
  <c r="O21" i="84"/>
  <c r="N21" i="84"/>
  <c r="M21" i="84"/>
  <c r="L21" i="84"/>
  <c r="K21" i="84"/>
  <c r="J21" i="84"/>
  <c r="I21" i="84"/>
  <c r="H21" i="84"/>
  <c r="D21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D16" i="84"/>
  <c r="H16" i="84" s="1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D15" i="84"/>
  <c r="H15" i="84" s="1"/>
  <c r="U14" i="84"/>
  <c r="T14" i="84"/>
  <c r="S14" i="84"/>
  <c r="R14" i="84"/>
  <c r="Q14" i="84"/>
  <c r="P14" i="84"/>
  <c r="O14" i="84"/>
  <c r="N14" i="84"/>
  <c r="M14" i="84"/>
  <c r="L14" i="84"/>
  <c r="K14" i="84"/>
  <c r="J14" i="84"/>
  <c r="I14" i="84"/>
  <c r="H14" i="84"/>
  <c r="D14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H13" i="84"/>
  <c r="D13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D12" i="84"/>
  <c r="H12" i="84" s="1"/>
  <c r="U11" i="84"/>
  <c r="T11" i="84"/>
  <c r="S11" i="84"/>
  <c r="R11" i="84"/>
  <c r="Q11" i="84"/>
  <c r="P11" i="84"/>
  <c r="O11" i="84"/>
  <c r="N11" i="84"/>
  <c r="M11" i="84"/>
  <c r="L11" i="84"/>
  <c r="K11" i="84"/>
  <c r="J11" i="84"/>
  <c r="I11" i="84"/>
  <c r="D11" i="84"/>
  <c r="H11" i="84" s="1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D9" i="84"/>
  <c r="U8" i="84"/>
  <c r="T8" i="84"/>
  <c r="S8" i="84"/>
  <c r="R8" i="84"/>
  <c r="Q8" i="84"/>
  <c r="P8" i="84"/>
  <c r="O8" i="84"/>
  <c r="N8" i="84"/>
  <c r="M8" i="84"/>
  <c r="L8" i="84"/>
  <c r="K8" i="84"/>
  <c r="J8" i="84"/>
  <c r="I8" i="84"/>
  <c r="D8" i="84"/>
  <c r="H8" i="84" s="1"/>
  <c r="U7" i="84"/>
  <c r="T7" i="84"/>
  <c r="S7" i="84"/>
  <c r="R7" i="84"/>
  <c r="Q7" i="84"/>
  <c r="P7" i="84"/>
  <c r="O7" i="84"/>
  <c r="N7" i="84"/>
  <c r="M7" i="84"/>
  <c r="L7" i="84"/>
  <c r="K7" i="84"/>
  <c r="J7" i="84"/>
  <c r="I7" i="84"/>
  <c r="H7" i="84"/>
  <c r="D7" i="84"/>
  <c r="U6" i="84"/>
  <c r="T6" i="84"/>
  <c r="S6" i="84"/>
  <c r="R6" i="84"/>
  <c r="Q6" i="84"/>
  <c r="P6" i="84"/>
  <c r="O6" i="84"/>
  <c r="N6" i="84"/>
  <c r="M6" i="84"/>
  <c r="L6" i="84"/>
  <c r="K6" i="84"/>
  <c r="J6" i="84"/>
  <c r="I6" i="84"/>
  <c r="H6" i="84"/>
  <c r="D6" i="84"/>
  <c r="U5" i="84"/>
  <c r="U23" i="84" s="1"/>
  <c r="T5" i="84"/>
  <c r="T23" i="84" s="1"/>
  <c r="S5" i="84"/>
  <c r="S23" i="84" s="1"/>
  <c r="R5" i="84"/>
  <c r="R23" i="84" s="1"/>
  <c r="Q5" i="84"/>
  <c r="Q23" i="84" s="1"/>
  <c r="P5" i="84"/>
  <c r="P23" i="84" s="1"/>
  <c r="O5" i="84"/>
  <c r="O23" i="84" s="1"/>
  <c r="J24" i="84" s="1"/>
  <c r="N5" i="84"/>
  <c r="N23" i="84" s="1"/>
  <c r="M5" i="84"/>
  <c r="L5" i="84"/>
  <c r="L23" i="84" s="1"/>
  <c r="K5" i="84"/>
  <c r="K23" i="84" s="1"/>
  <c r="J5" i="84"/>
  <c r="J23" i="84" s="1"/>
  <c r="I5" i="84"/>
  <c r="D5" i="84"/>
  <c r="D23" i="84" s="1"/>
  <c r="U4" i="84"/>
  <c r="U27" i="84" s="1"/>
  <c r="T4" i="84"/>
  <c r="T27" i="84" s="1"/>
  <c r="S4" i="84"/>
  <c r="S27" i="84" s="1"/>
  <c r="R4" i="84"/>
  <c r="R27" i="84" s="1"/>
  <c r="Q4" i="84"/>
  <c r="Q27" i="84" s="1"/>
  <c r="P4" i="84"/>
  <c r="P27" i="84" s="1"/>
  <c r="O4" i="84"/>
  <c r="O27" i="84" s="1"/>
  <c r="N4" i="84"/>
  <c r="N27" i="84" s="1"/>
  <c r="M4" i="84"/>
  <c r="M27" i="84" s="1"/>
  <c r="L4" i="84"/>
  <c r="L27" i="84" s="1"/>
  <c r="K4" i="84"/>
  <c r="K27" i="84" s="1"/>
  <c r="K30" i="84" s="1"/>
  <c r="J4" i="84"/>
  <c r="J27" i="84" s="1"/>
  <c r="J30" i="84" s="1"/>
  <c r="I4" i="84"/>
  <c r="I27" i="84" s="1"/>
  <c r="D4" i="84"/>
  <c r="H3" i="84"/>
  <c r="S37" i="83"/>
  <c r="R37" i="83"/>
  <c r="Q37" i="83"/>
  <c r="P37" i="83"/>
  <c r="O37" i="83"/>
  <c r="N37" i="83"/>
  <c r="M37" i="83"/>
  <c r="L37" i="83"/>
  <c r="K37" i="83"/>
  <c r="J37" i="83"/>
  <c r="I37" i="83"/>
  <c r="H37" i="83"/>
  <c r="D37" i="83"/>
  <c r="S36" i="83"/>
  <c r="R36" i="83"/>
  <c r="Q36" i="83"/>
  <c r="P36" i="83"/>
  <c r="O36" i="83"/>
  <c r="N36" i="83"/>
  <c r="M36" i="83"/>
  <c r="L36" i="83"/>
  <c r="K36" i="83"/>
  <c r="J36" i="83"/>
  <c r="I36" i="83"/>
  <c r="H36" i="83"/>
  <c r="D36" i="83"/>
  <c r="S35" i="83"/>
  <c r="R35" i="83"/>
  <c r="Q35" i="83"/>
  <c r="P35" i="83"/>
  <c r="O35" i="83"/>
  <c r="N35" i="83"/>
  <c r="M35" i="83"/>
  <c r="L35" i="83"/>
  <c r="K35" i="83"/>
  <c r="J35" i="83"/>
  <c r="I35" i="83"/>
  <c r="D35" i="83"/>
  <c r="H35" i="83" s="1"/>
  <c r="S34" i="83"/>
  <c r="R34" i="83"/>
  <c r="Q34" i="83"/>
  <c r="P34" i="83"/>
  <c r="O34" i="83"/>
  <c r="N34" i="83"/>
  <c r="M34" i="83"/>
  <c r="L34" i="83"/>
  <c r="K34" i="83"/>
  <c r="J34" i="83"/>
  <c r="I34" i="83"/>
  <c r="D34" i="83"/>
  <c r="H34" i="83" s="1"/>
  <c r="S33" i="83"/>
  <c r="R33" i="83"/>
  <c r="Q33" i="83"/>
  <c r="P33" i="83"/>
  <c r="O33" i="83"/>
  <c r="N33" i="83"/>
  <c r="M33" i="83"/>
  <c r="L33" i="83"/>
  <c r="K33" i="83"/>
  <c r="J33" i="83"/>
  <c r="I33" i="83"/>
  <c r="D33" i="83"/>
  <c r="H33" i="83" s="1"/>
  <c r="S32" i="83"/>
  <c r="R32" i="83"/>
  <c r="Q32" i="83"/>
  <c r="P32" i="83"/>
  <c r="O32" i="83"/>
  <c r="N32" i="83"/>
  <c r="M32" i="83"/>
  <c r="L32" i="83"/>
  <c r="K32" i="83"/>
  <c r="J32" i="83"/>
  <c r="I32" i="83"/>
  <c r="H32" i="83"/>
  <c r="D32" i="83"/>
  <c r="R26" i="83"/>
  <c r="S25" i="83"/>
  <c r="R29" i="83" s="1"/>
  <c r="R25" i="83"/>
  <c r="M26" i="83" s="1"/>
  <c r="Q25" i="83"/>
  <c r="L26" i="83" s="1"/>
  <c r="P25" i="83"/>
  <c r="P26" i="83" s="1"/>
  <c r="O25" i="83"/>
  <c r="O26" i="83" s="1"/>
  <c r="N25" i="83"/>
  <c r="N29" i="83" s="1"/>
  <c r="M25" i="83"/>
  <c r="L25" i="83"/>
  <c r="L29" i="83" s="1"/>
  <c r="K25" i="83"/>
  <c r="K29" i="83" s="1"/>
  <c r="J25" i="83"/>
  <c r="J29" i="83" s="1"/>
  <c r="I25" i="83"/>
  <c r="I29" i="83" s="1"/>
  <c r="D25" i="83"/>
  <c r="H25" i="83" s="1"/>
  <c r="H29" i="83" s="1"/>
  <c r="S21" i="83"/>
  <c r="R21" i="83"/>
  <c r="Q21" i="83"/>
  <c r="P21" i="83"/>
  <c r="O21" i="83"/>
  <c r="N21" i="83"/>
  <c r="M21" i="83"/>
  <c r="L21" i="83"/>
  <c r="K21" i="83"/>
  <c r="J21" i="83"/>
  <c r="I21" i="83"/>
  <c r="D21" i="83"/>
  <c r="H21" i="83" s="1"/>
  <c r="S16" i="83"/>
  <c r="R16" i="83"/>
  <c r="Q16" i="83"/>
  <c r="P16" i="83"/>
  <c r="O16" i="83"/>
  <c r="N16" i="83"/>
  <c r="M16" i="83"/>
  <c r="L16" i="83"/>
  <c r="K16" i="83"/>
  <c r="J16" i="83"/>
  <c r="I16" i="83"/>
  <c r="H16" i="83"/>
  <c r="D16" i="83"/>
  <c r="S15" i="83"/>
  <c r="R15" i="83"/>
  <c r="Q15" i="83"/>
  <c r="P15" i="83"/>
  <c r="O15" i="83"/>
  <c r="N15" i="83"/>
  <c r="M15" i="83"/>
  <c r="L15" i="83"/>
  <c r="K15" i="83"/>
  <c r="J15" i="83"/>
  <c r="I15" i="83"/>
  <c r="D15" i="83"/>
  <c r="H15" i="83" s="1"/>
  <c r="S14" i="83"/>
  <c r="R14" i="83"/>
  <c r="Q14" i="83"/>
  <c r="P14" i="83"/>
  <c r="O14" i="83"/>
  <c r="N14" i="83"/>
  <c r="M14" i="83"/>
  <c r="L14" i="83"/>
  <c r="K14" i="83"/>
  <c r="J14" i="83"/>
  <c r="I14" i="83"/>
  <c r="D14" i="83"/>
  <c r="H14" i="83" s="1"/>
  <c r="S13" i="83"/>
  <c r="R13" i="83"/>
  <c r="Q13" i="83"/>
  <c r="P13" i="83"/>
  <c r="O13" i="83"/>
  <c r="N13" i="83"/>
  <c r="M13" i="83"/>
  <c r="L13" i="83"/>
  <c r="K13" i="83"/>
  <c r="J13" i="83"/>
  <c r="I13" i="83"/>
  <c r="D13" i="83"/>
  <c r="H13" i="83" s="1"/>
  <c r="S12" i="83"/>
  <c r="R12" i="83"/>
  <c r="Q12" i="83"/>
  <c r="P12" i="83"/>
  <c r="O12" i="83"/>
  <c r="N12" i="83"/>
  <c r="M12" i="83"/>
  <c r="L12" i="83"/>
  <c r="K12" i="83"/>
  <c r="J12" i="83"/>
  <c r="I12" i="83"/>
  <c r="H12" i="83"/>
  <c r="D12" i="83"/>
  <c r="S11" i="83"/>
  <c r="R11" i="83"/>
  <c r="Q11" i="83"/>
  <c r="P11" i="83"/>
  <c r="O11" i="83"/>
  <c r="N11" i="83"/>
  <c r="M11" i="83"/>
  <c r="L11" i="83"/>
  <c r="K11" i="83"/>
  <c r="J11" i="83"/>
  <c r="I11" i="83"/>
  <c r="D11" i="83"/>
  <c r="H11" i="83" s="1"/>
  <c r="S9" i="83"/>
  <c r="R9" i="83"/>
  <c r="Q9" i="83"/>
  <c r="P9" i="83"/>
  <c r="O9" i="83"/>
  <c r="N9" i="83"/>
  <c r="M9" i="83"/>
  <c r="L9" i="83"/>
  <c r="K9" i="83"/>
  <c r="J9" i="83"/>
  <c r="I9" i="83"/>
  <c r="D9" i="83"/>
  <c r="S8" i="83"/>
  <c r="R8" i="83"/>
  <c r="Q8" i="83"/>
  <c r="P8" i="83"/>
  <c r="O8" i="83"/>
  <c r="N8" i="83"/>
  <c r="M8" i="83"/>
  <c r="L8" i="83"/>
  <c r="K8" i="83"/>
  <c r="J8" i="83"/>
  <c r="I8" i="83"/>
  <c r="D8" i="83"/>
  <c r="H8" i="83" s="1"/>
  <c r="S7" i="83"/>
  <c r="R7" i="83"/>
  <c r="Q7" i="83"/>
  <c r="P7" i="83"/>
  <c r="O7" i="83"/>
  <c r="N7" i="83"/>
  <c r="M7" i="83"/>
  <c r="L7" i="83"/>
  <c r="K7" i="83"/>
  <c r="J7" i="83"/>
  <c r="I7" i="83"/>
  <c r="H7" i="83"/>
  <c r="D7" i="83"/>
  <c r="S6" i="83"/>
  <c r="R6" i="83"/>
  <c r="Q6" i="83"/>
  <c r="P6" i="83"/>
  <c r="O6" i="83"/>
  <c r="N6" i="83"/>
  <c r="M6" i="83"/>
  <c r="L6" i="83"/>
  <c r="K6" i="83"/>
  <c r="J6" i="83"/>
  <c r="I6" i="83"/>
  <c r="D6" i="83"/>
  <c r="H6" i="83" s="1"/>
  <c r="S5" i="83"/>
  <c r="S23" i="83" s="1"/>
  <c r="R5" i="83"/>
  <c r="R23" i="83" s="1"/>
  <c r="Q5" i="83"/>
  <c r="Q23" i="83" s="1"/>
  <c r="P5" i="83"/>
  <c r="P23" i="83" s="1"/>
  <c r="O5" i="83"/>
  <c r="O23" i="83" s="1"/>
  <c r="N5" i="83"/>
  <c r="N23" i="83" s="1"/>
  <c r="M5" i="83"/>
  <c r="M23" i="83" s="1"/>
  <c r="H24" i="83" s="1"/>
  <c r="L5" i="83"/>
  <c r="L23" i="83" s="1"/>
  <c r="K5" i="83"/>
  <c r="K23" i="83" s="1"/>
  <c r="J5" i="83"/>
  <c r="J23" i="83" s="1"/>
  <c r="I5" i="83"/>
  <c r="I23" i="83" s="1"/>
  <c r="D24" i="83" s="1"/>
  <c r="H5" i="83"/>
  <c r="H23" i="83" s="1"/>
  <c r="D5" i="83"/>
  <c r="D23" i="83" s="1"/>
  <c r="S4" i="83"/>
  <c r="S27" i="83" s="1"/>
  <c r="R4" i="83"/>
  <c r="R27" i="83" s="1"/>
  <c r="Q4" i="83"/>
  <c r="Q27" i="83" s="1"/>
  <c r="P4" i="83"/>
  <c r="P27" i="83" s="1"/>
  <c r="O4" i="83"/>
  <c r="O27" i="83" s="1"/>
  <c r="N4" i="83"/>
  <c r="N27" i="83" s="1"/>
  <c r="M4" i="83"/>
  <c r="M27" i="83" s="1"/>
  <c r="L4" i="83"/>
  <c r="L27" i="83" s="1"/>
  <c r="L30" i="83" s="1"/>
  <c r="K4" i="83"/>
  <c r="K27" i="83" s="1"/>
  <c r="K30" i="83" s="1"/>
  <c r="J4" i="83"/>
  <c r="J27" i="83" s="1"/>
  <c r="J30" i="83" s="1"/>
  <c r="I4" i="83"/>
  <c r="I27" i="83" s="1"/>
  <c r="D4" i="83"/>
  <c r="D27" i="83" s="1"/>
  <c r="H3" i="83"/>
  <c r="O37" i="82"/>
  <c r="N37" i="82"/>
  <c r="M37" i="82"/>
  <c r="L37" i="82"/>
  <c r="K37" i="82"/>
  <c r="J37" i="82"/>
  <c r="I37" i="82"/>
  <c r="H37" i="82"/>
  <c r="D37" i="82"/>
  <c r="O36" i="82"/>
  <c r="N36" i="82"/>
  <c r="M36" i="82"/>
  <c r="L36" i="82"/>
  <c r="K36" i="82"/>
  <c r="J36" i="82"/>
  <c r="I36" i="82"/>
  <c r="H36" i="82"/>
  <c r="D36" i="82"/>
  <c r="O35" i="82"/>
  <c r="N35" i="82"/>
  <c r="M35" i="82"/>
  <c r="L35" i="82"/>
  <c r="K35" i="82"/>
  <c r="J35" i="82"/>
  <c r="I35" i="82"/>
  <c r="D35" i="82"/>
  <c r="H35" i="82" s="1"/>
  <c r="O34" i="82"/>
  <c r="N34" i="82"/>
  <c r="M34" i="82"/>
  <c r="L34" i="82"/>
  <c r="K34" i="82"/>
  <c r="J34" i="82"/>
  <c r="I34" i="82"/>
  <c r="D34" i="82"/>
  <c r="H34" i="82" s="1"/>
  <c r="O33" i="82"/>
  <c r="N33" i="82"/>
  <c r="M33" i="82"/>
  <c r="L33" i="82"/>
  <c r="K33" i="82"/>
  <c r="J33" i="82"/>
  <c r="I33" i="82"/>
  <c r="D33" i="82"/>
  <c r="H33" i="82" s="1"/>
  <c r="O32" i="82"/>
  <c r="N32" i="82"/>
  <c r="M32" i="82"/>
  <c r="L32" i="82"/>
  <c r="K32" i="82"/>
  <c r="J32" i="82"/>
  <c r="I32" i="82"/>
  <c r="D32" i="82"/>
  <c r="H32" i="82" s="1"/>
  <c r="N26" i="82"/>
  <c r="O25" i="82"/>
  <c r="O26" i="82" s="1"/>
  <c r="N25" i="82"/>
  <c r="N29" i="82" s="1"/>
  <c r="M25" i="82"/>
  <c r="H26" i="82" s="1"/>
  <c r="L25" i="82"/>
  <c r="L26" i="82" s="1"/>
  <c r="K25" i="82"/>
  <c r="K26" i="82" s="1"/>
  <c r="J25" i="82"/>
  <c r="J29" i="82" s="1"/>
  <c r="I25" i="82"/>
  <c r="I29" i="82" s="1"/>
  <c r="D25" i="82"/>
  <c r="H25" i="82" s="1"/>
  <c r="H29" i="82" s="1"/>
  <c r="O21" i="82"/>
  <c r="N21" i="82"/>
  <c r="M21" i="82"/>
  <c r="L21" i="82"/>
  <c r="K21" i="82"/>
  <c r="J21" i="82"/>
  <c r="I21" i="82"/>
  <c r="D21" i="82"/>
  <c r="H21" i="82" s="1"/>
  <c r="O16" i="82"/>
  <c r="N16" i="82"/>
  <c r="M16" i="82"/>
  <c r="L16" i="82"/>
  <c r="K16" i="82"/>
  <c r="J16" i="82"/>
  <c r="I16" i="82"/>
  <c r="H16" i="82"/>
  <c r="D16" i="82"/>
  <c r="O15" i="82"/>
  <c r="N15" i="82"/>
  <c r="M15" i="82"/>
  <c r="L15" i="82"/>
  <c r="K15" i="82"/>
  <c r="J15" i="82"/>
  <c r="I15" i="82"/>
  <c r="H15" i="82"/>
  <c r="D15" i="82"/>
  <c r="O14" i="82"/>
  <c r="N14" i="82"/>
  <c r="M14" i="82"/>
  <c r="L14" i="82"/>
  <c r="K14" i="82"/>
  <c r="J14" i="82"/>
  <c r="I14" i="82"/>
  <c r="D14" i="82"/>
  <c r="H14" i="82" s="1"/>
  <c r="O13" i="82"/>
  <c r="N13" i="82"/>
  <c r="M13" i="82"/>
  <c r="L13" i="82"/>
  <c r="K13" i="82"/>
  <c r="J13" i="82"/>
  <c r="I13" i="82"/>
  <c r="D13" i="82"/>
  <c r="H13" i="82" s="1"/>
  <c r="O12" i="82"/>
  <c r="N12" i="82"/>
  <c r="M12" i="82"/>
  <c r="L12" i="82"/>
  <c r="K12" i="82"/>
  <c r="J12" i="82"/>
  <c r="I12" i="82"/>
  <c r="H12" i="82"/>
  <c r="D12" i="82"/>
  <c r="O11" i="82"/>
  <c r="N11" i="82"/>
  <c r="M11" i="82"/>
  <c r="L11" i="82"/>
  <c r="K11" i="82"/>
  <c r="J11" i="82"/>
  <c r="I11" i="82"/>
  <c r="H11" i="82"/>
  <c r="D11" i="82"/>
  <c r="O9" i="82"/>
  <c r="N9" i="82"/>
  <c r="M9" i="82"/>
  <c r="L9" i="82"/>
  <c r="K9" i="82"/>
  <c r="J9" i="82"/>
  <c r="I9" i="82"/>
  <c r="D9" i="82"/>
  <c r="O8" i="82"/>
  <c r="N8" i="82"/>
  <c r="M8" i="82"/>
  <c r="L8" i="82"/>
  <c r="K8" i="82"/>
  <c r="J8" i="82"/>
  <c r="I8" i="82"/>
  <c r="D8" i="82"/>
  <c r="H8" i="82" s="1"/>
  <c r="O7" i="82"/>
  <c r="N7" i="82"/>
  <c r="M7" i="82"/>
  <c r="L7" i="82"/>
  <c r="K7" i="82"/>
  <c r="J7" i="82"/>
  <c r="I7" i="82"/>
  <c r="H7" i="82"/>
  <c r="D7" i="82"/>
  <c r="O6" i="82"/>
  <c r="N6" i="82"/>
  <c r="M6" i="82"/>
  <c r="L6" i="82"/>
  <c r="K6" i="82"/>
  <c r="J6" i="82"/>
  <c r="I6" i="82"/>
  <c r="H6" i="82"/>
  <c r="D6" i="82"/>
  <c r="O5" i="82"/>
  <c r="O23" i="82" s="1"/>
  <c r="N5" i="82"/>
  <c r="N23" i="82" s="1"/>
  <c r="M5" i="82"/>
  <c r="M23" i="82" s="1"/>
  <c r="L5" i="82"/>
  <c r="L23" i="82" s="1"/>
  <c r="L24" i="82" s="1"/>
  <c r="K5" i="82"/>
  <c r="K23" i="82" s="1"/>
  <c r="K24" i="82" s="1"/>
  <c r="J5" i="82"/>
  <c r="J23" i="82" s="1"/>
  <c r="I5" i="82"/>
  <c r="I23" i="82" s="1"/>
  <c r="D5" i="82"/>
  <c r="D23" i="82" s="1"/>
  <c r="O4" i="82"/>
  <c r="O27" i="82" s="1"/>
  <c r="N4" i="82"/>
  <c r="N27" i="82" s="1"/>
  <c r="M4" i="82"/>
  <c r="M27" i="82" s="1"/>
  <c r="L4" i="82"/>
  <c r="L27" i="82" s="1"/>
  <c r="K4" i="82"/>
  <c r="K27" i="82" s="1"/>
  <c r="J4" i="82"/>
  <c r="J27" i="82" s="1"/>
  <c r="J30" i="82" s="1"/>
  <c r="I4" i="82"/>
  <c r="I27" i="82" s="1"/>
  <c r="D4" i="82"/>
  <c r="D27" i="82" s="1"/>
  <c r="H3" i="82"/>
  <c r="S37" i="81"/>
  <c r="R37" i="81"/>
  <c r="Q37" i="81"/>
  <c r="P37" i="81"/>
  <c r="O37" i="81"/>
  <c r="N37" i="81"/>
  <c r="M37" i="81"/>
  <c r="L37" i="81"/>
  <c r="K37" i="81"/>
  <c r="J37" i="81"/>
  <c r="I37" i="81"/>
  <c r="H37" i="81"/>
  <c r="D37" i="81"/>
  <c r="S36" i="81"/>
  <c r="R36" i="81"/>
  <c r="Q36" i="81"/>
  <c r="P36" i="81"/>
  <c r="O36" i="81"/>
  <c r="N36" i="81"/>
  <c r="M36" i="81"/>
  <c r="L36" i="81"/>
  <c r="K36" i="81"/>
  <c r="J36" i="81"/>
  <c r="I36" i="81"/>
  <c r="H36" i="81"/>
  <c r="D36" i="81"/>
  <c r="S35" i="81"/>
  <c r="R35" i="81"/>
  <c r="Q35" i="81"/>
  <c r="P35" i="81"/>
  <c r="O35" i="81"/>
  <c r="N35" i="81"/>
  <c r="M35" i="81"/>
  <c r="L35" i="81"/>
  <c r="K35" i="81"/>
  <c r="J35" i="81"/>
  <c r="I35" i="81"/>
  <c r="D35" i="81"/>
  <c r="H35" i="81" s="1"/>
  <c r="S34" i="81"/>
  <c r="R34" i="81"/>
  <c r="Q34" i="81"/>
  <c r="P34" i="81"/>
  <c r="O34" i="81"/>
  <c r="N34" i="81"/>
  <c r="M34" i="81"/>
  <c r="L34" i="81"/>
  <c r="K34" i="81"/>
  <c r="J34" i="81"/>
  <c r="I34" i="81"/>
  <c r="H34" i="81"/>
  <c r="D34" i="81"/>
  <c r="S33" i="81"/>
  <c r="R33" i="81"/>
  <c r="Q33" i="81"/>
  <c r="P33" i="81"/>
  <c r="O33" i="81"/>
  <c r="N33" i="81"/>
  <c r="M33" i="81"/>
  <c r="L33" i="81"/>
  <c r="K33" i="81"/>
  <c r="J33" i="81"/>
  <c r="I33" i="81"/>
  <c r="D33" i="81"/>
  <c r="H33" i="81" s="1"/>
  <c r="S32" i="81"/>
  <c r="R32" i="81"/>
  <c r="Q32" i="81"/>
  <c r="P32" i="81"/>
  <c r="O32" i="81"/>
  <c r="N32" i="81"/>
  <c r="M32" i="81"/>
  <c r="L32" i="81"/>
  <c r="K32" i="81"/>
  <c r="J32" i="81"/>
  <c r="I32" i="81"/>
  <c r="D32" i="81"/>
  <c r="H32" i="81" s="1"/>
  <c r="P29" i="81"/>
  <c r="S25" i="81"/>
  <c r="S26" i="81" s="1"/>
  <c r="R25" i="81"/>
  <c r="R29" i="81" s="1"/>
  <c r="Q25" i="81"/>
  <c r="L26" i="81" s="1"/>
  <c r="P25" i="81"/>
  <c r="P26" i="81" s="1"/>
  <c r="O25" i="81"/>
  <c r="O26" i="81" s="1"/>
  <c r="N25" i="81"/>
  <c r="N29" i="81" s="1"/>
  <c r="M25" i="81"/>
  <c r="H26" i="81" s="1"/>
  <c r="L25" i="81"/>
  <c r="L29" i="81" s="1"/>
  <c r="K25" i="81"/>
  <c r="K29" i="81" s="1"/>
  <c r="J25" i="81"/>
  <c r="J29" i="81" s="1"/>
  <c r="I25" i="81"/>
  <c r="I29" i="81" s="1"/>
  <c r="D25" i="81"/>
  <c r="H25" i="81" s="1"/>
  <c r="H29" i="81" s="1"/>
  <c r="S21" i="81"/>
  <c r="R21" i="81"/>
  <c r="Q21" i="81"/>
  <c r="P21" i="81"/>
  <c r="O21" i="81"/>
  <c r="N21" i="81"/>
  <c r="M21" i="81"/>
  <c r="L21" i="81"/>
  <c r="K21" i="81"/>
  <c r="J21" i="81"/>
  <c r="I21" i="81"/>
  <c r="D21" i="81"/>
  <c r="H21" i="81" s="1"/>
  <c r="S16" i="81"/>
  <c r="R16" i="81"/>
  <c r="Q16" i="81"/>
  <c r="P16" i="81"/>
  <c r="O16" i="81"/>
  <c r="N16" i="81"/>
  <c r="M16" i="81"/>
  <c r="L16" i="81"/>
  <c r="K16" i="81"/>
  <c r="J16" i="81"/>
  <c r="I16" i="81"/>
  <c r="H16" i="81"/>
  <c r="D16" i="81"/>
  <c r="S15" i="81"/>
  <c r="R15" i="81"/>
  <c r="Q15" i="81"/>
  <c r="P15" i="81"/>
  <c r="O15" i="81"/>
  <c r="N15" i="81"/>
  <c r="M15" i="81"/>
  <c r="L15" i="81"/>
  <c r="K15" i="81"/>
  <c r="J15" i="81"/>
  <c r="I15" i="81"/>
  <c r="H15" i="81"/>
  <c r="D15" i="81"/>
  <c r="S14" i="81"/>
  <c r="R14" i="81"/>
  <c r="Q14" i="81"/>
  <c r="P14" i="81"/>
  <c r="O14" i="81"/>
  <c r="N14" i="81"/>
  <c r="M14" i="81"/>
  <c r="L14" i="81"/>
  <c r="K14" i="81"/>
  <c r="J14" i="81"/>
  <c r="I14" i="81"/>
  <c r="D14" i="81"/>
  <c r="H14" i="81" s="1"/>
  <c r="S13" i="81"/>
  <c r="R13" i="81"/>
  <c r="Q13" i="81"/>
  <c r="P13" i="81"/>
  <c r="O13" i="81"/>
  <c r="N13" i="81"/>
  <c r="M13" i="81"/>
  <c r="L13" i="81"/>
  <c r="K13" i="81"/>
  <c r="J13" i="81"/>
  <c r="I13" i="81"/>
  <c r="D13" i="81"/>
  <c r="H13" i="81" s="1"/>
  <c r="S12" i="81"/>
  <c r="R12" i="81"/>
  <c r="Q12" i="81"/>
  <c r="P12" i="81"/>
  <c r="O12" i="81"/>
  <c r="N12" i="81"/>
  <c r="M12" i="81"/>
  <c r="L12" i="81"/>
  <c r="K12" i="81"/>
  <c r="J12" i="81"/>
  <c r="I12" i="81"/>
  <c r="H12" i="81"/>
  <c r="D12" i="81"/>
  <c r="S11" i="81"/>
  <c r="R11" i="81"/>
  <c r="Q11" i="81"/>
  <c r="P11" i="81"/>
  <c r="O11" i="81"/>
  <c r="N11" i="81"/>
  <c r="M11" i="81"/>
  <c r="L11" i="81"/>
  <c r="K11" i="81"/>
  <c r="J11" i="81"/>
  <c r="I11" i="81"/>
  <c r="H11" i="81"/>
  <c r="D11" i="81"/>
  <c r="S9" i="81"/>
  <c r="R9" i="81"/>
  <c r="Q9" i="81"/>
  <c r="P9" i="81"/>
  <c r="O9" i="81"/>
  <c r="N9" i="81"/>
  <c r="M9" i="81"/>
  <c r="L9" i="81"/>
  <c r="K9" i="81"/>
  <c r="J9" i="81"/>
  <c r="I9" i="81"/>
  <c r="D9" i="81"/>
  <c r="D10" i="81" s="1"/>
  <c r="S8" i="81"/>
  <c r="R8" i="81"/>
  <c r="Q8" i="81"/>
  <c r="P8" i="81"/>
  <c r="O8" i="81"/>
  <c r="N8" i="81"/>
  <c r="M8" i="81"/>
  <c r="L8" i="81"/>
  <c r="K8" i="81"/>
  <c r="J8" i="81"/>
  <c r="I8" i="81"/>
  <c r="D8" i="81"/>
  <c r="H8" i="81" s="1"/>
  <c r="S7" i="81"/>
  <c r="R7" i="81"/>
  <c r="Q7" i="81"/>
  <c r="P7" i="81"/>
  <c r="O7" i="81"/>
  <c r="N7" i="81"/>
  <c r="M7" i="81"/>
  <c r="L7" i="81"/>
  <c r="K7" i="81"/>
  <c r="J7" i="81"/>
  <c r="I7" i="81"/>
  <c r="D7" i="81"/>
  <c r="H7" i="81" s="1"/>
  <c r="S6" i="81"/>
  <c r="R6" i="81"/>
  <c r="Q6" i="81"/>
  <c r="P6" i="81"/>
  <c r="O6" i="81"/>
  <c r="N6" i="81"/>
  <c r="M6" i="81"/>
  <c r="L6" i="81"/>
  <c r="K6" i="81"/>
  <c r="J6" i="81"/>
  <c r="I6" i="81"/>
  <c r="H6" i="81"/>
  <c r="D6" i="81"/>
  <c r="S5" i="81"/>
  <c r="S23" i="81" s="1"/>
  <c r="R5" i="81"/>
  <c r="R23" i="81" s="1"/>
  <c r="Q5" i="81"/>
  <c r="Q23" i="81" s="1"/>
  <c r="P5" i="81"/>
  <c r="P23" i="81" s="1"/>
  <c r="O5" i="81"/>
  <c r="O23" i="81" s="1"/>
  <c r="N5" i="81"/>
  <c r="N23" i="81" s="1"/>
  <c r="I24" i="81" s="1"/>
  <c r="M5" i="81"/>
  <c r="M23" i="81" s="1"/>
  <c r="L5" i="81"/>
  <c r="L23" i="81" s="1"/>
  <c r="K5" i="81"/>
  <c r="K23" i="81" s="1"/>
  <c r="J5" i="81"/>
  <c r="J23" i="81" s="1"/>
  <c r="I5" i="81"/>
  <c r="I23" i="81" s="1"/>
  <c r="D24" i="81" s="1"/>
  <c r="D5" i="81"/>
  <c r="D23" i="81" s="1"/>
  <c r="S4" i="81"/>
  <c r="S27" i="81" s="1"/>
  <c r="R4" i="81"/>
  <c r="R27" i="81" s="1"/>
  <c r="Q4" i="81"/>
  <c r="Q27" i="81" s="1"/>
  <c r="P4" i="81"/>
  <c r="P27" i="81" s="1"/>
  <c r="O4" i="81"/>
  <c r="O27" i="81" s="1"/>
  <c r="N4" i="81"/>
  <c r="N27" i="81" s="1"/>
  <c r="M4" i="81"/>
  <c r="M27" i="81" s="1"/>
  <c r="L4" i="81"/>
  <c r="L27" i="81" s="1"/>
  <c r="K4" i="81"/>
  <c r="K27" i="81" s="1"/>
  <c r="K30" i="81" s="1"/>
  <c r="J4" i="81"/>
  <c r="J27" i="81" s="1"/>
  <c r="J30" i="81" s="1"/>
  <c r="I4" i="81"/>
  <c r="I27" i="81" s="1"/>
  <c r="D4" i="81"/>
  <c r="D27" i="81" s="1"/>
  <c r="H3" i="81"/>
  <c r="T37" i="80"/>
  <c r="S37" i="80"/>
  <c r="R37" i="80"/>
  <c r="Q37" i="80"/>
  <c r="P37" i="80"/>
  <c r="O37" i="80"/>
  <c r="N37" i="80"/>
  <c r="M37" i="80"/>
  <c r="L37" i="80"/>
  <c r="K37" i="80"/>
  <c r="J37" i="80"/>
  <c r="I37" i="80"/>
  <c r="H37" i="80"/>
  <c r="D37" i="80"/>
  <c r="T36" i="80"/>
  <c r="S36" i="80"/>
  <c r="R36" i="80"/>
  <c r="Q36" i="80"/>
  <c r="P36" i="80"/>
  <c r="O36" i="80"/>
  <c r="N36" i="80"/>
  <c r="M36" i="80"/>
  <c r="L36" i="80"/>
  <c r="K36" i="80"/>
  <c r="J36" i="80"/>
  <c r="I36" i="80"/>
  <c r="H36" i="80"/>
  <c r="D36" i="80"/>
  <c r="T35" i="80"/>
  <c r="S35" i="80"/>
  <c r="R35" i="80"/>
  <c r="Q35" i="80"/>
  <c r="P35" i="80"/>
  <c r="O35" i="80"/>
  <c r="N35" i="80"/>
  <c r="M35" i="80"/>
  <c r="L35" i="80"/>
  <c r="K35" i="80"/>
  <c r="J35" i="80"/>
  <c r="I35" i="80"/>
  <c r="D35" i="80"/>
  <c r="H35" i="80" s="1"/>
  <c r="T34" i="80"/>
  <c r="S34" i="80"/>
  <c r="R34" i="80"/>
  <c r="Q34" i="80"/>
  <c r="P34" i="80"/>
  <c r="O34" i="80"/>
  <c r="N34" i="80"/>
  <c r="M34" i="80"/>
  <c r="L34" i="80"/>
  <c r="K34" i="80"/>
  <c r="J34" i="80"/>
  <c r="I34" i="80"/>
  <c r="H34" i="80"/>
  <c r="D34" i="80"/>
  <c r="T33" i="80"/>
  <c r="S33" i="80"/>
  <c r="R33" i="80"/>
  <c r="Q33" i="80"/>
  <c r="P33" i="80"/>
  <c r="O33" i="80"/>
  <c r="N33" i="80"/>
  <c r="M33" i="80"/>
  <c r="L33" i="80"/>
  <c r="K33" i="80"/>
  <c r="J33" i="80"/>
  <c r="I33" i="80"/>
  <c r="D33" i="80"/>
  <c r="H33" i="80" s="1"/>
  <c r="T32" i="80"/>
  <c r="S32" i="80"/>
  <c r="R32" i="80"/>
  <c r="Q32" i="80"/>
  <c r="P32" i="80"/>
  <c r="O32" i="80"/>
  <c r="N32" i="80"/>
  <c r="M32" i="80"/>
  <c r="L32" i="80"/>
  <c r="K32" i="80"/>
  <c r="J32" i="80"/>
  <c r="I32" i="80"/>
  <c r="H32" i="80"/>
  <c r="D32" i="80"/>
  <c r="T29" i="80"/>
  <c r="P29" i="80"/>
  <c r="L29" i="80"/>
  <c r="T26" i="80"/>
  <c r="Q26" i="80"/>
  <c r="P26" i="80"/>
  <c r="L26" i="80"/>
  <c r="T25" i="80"/>
  <c r="S25" i="80"/>
  <c r="S26" i="80" s="1"/>
  <c r="R25" i="80"/>
  <c r="R29" i="80" s="1"/>
  <c r="Q25" i="80"/>
  <c r="Q29" i="80" s="1"/>
  <c r="P25" i="80"/>
  <c r="K26" i="80" s="1"/>
  <c r="O25" i="80"/>
  <c r="O26" i="80" s="1"/>
  <c r="N25" i="80"/>
  <c r="N29" i="80" s="1"/>
  <c r="M25" i="80"/>
  <c r="M29" i="80" s="1"/>
  <c r="L25" i="80"/>
  <c r="K25" i="80"/>
  <c r="K29" i="80" s="1"/>
  <c r="J25" i="80"/>
  <c r="J29" i="80" s="1"/>
  <c r="I25" i="80"/>
  <c r="D26" i="80" s="1"/>
  <c r="D25" i="80"/>
  <c r="H25" i="80" s="1"/>
  <c r="H29" i="80" s="1"/>
  <c r="T21" i="80"/>
  <c r="S21" i="80"/>
  <c r="R21" i="80"/>
  <c r="Q21" i="80"/>
  <c r="P21" i="80"/>
  <c r="O21" i="80"/>
  <c r="N21" i="80"/>
  <c r="M21" i="80"/>
  <c r="L21" i="80"/>
  <c r="K21" i="80"/>
  <c r="J21" i="80"/>
  <c r="I21" i="80"/>
  <c r="H21" i="80"/>
  <c r="D21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H16" i="80"/>
  <c r="D16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D15" i="80"/>
  <c r="H15" i="80" s="1"/>
  <c r="T14" i="80"/>
  <c r="S14" i="80"/>
  <c r="R14" i="80"/>
  <c r="Q14" i="80"/>
  <c r="P14" i="80"/>
  <c r="O14" i="80"/>
  <c r="N14" i="80"/>
  <c r="M14" i="80"/>
  <c r="L14" i="80"/>
  <c r="K14" i="80"/>
  <c r="J14" i="80"/>
  <c r="I14" i="80"/>
  <c r="H14" i="80"/>
  <c r="D14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D13" i="80"/>
  <c r="H13" i="80" s="1"/>
  <c r="T12" i="80"/>
  <c r="S12" i="80"/>
  <c r="R12" i="80"/>
  <c r="Q12" i="80"/>
  <c r="P12" i="80"/>
  <c r="O12" i="80"/>
  <c r="N12" i="80"/>
  <c r="M12" i="80"/>
  <c r="L12" i="80"/>
  <c r="K12" i="80"/>
  <c r="J12" i="80"/>
  <c r="I12" i="80"/>
  <c r="H12" i="80"/>
  <c r="D12" i="80"/>
  <c r="T11" i="80"/>
  <c r="S11" i="80"/>
  <c r="R11" i="80"/>
  <c r="Q11" i="80"/>
  <c r="P11" i="80"/>
  <c r="O11" i="80"/>
  <c r="N11" i="80"/>
  <c r="M11" i="80"/>
  <c r="L11" i="80"/>
  <c r="K11" i="80"/>
  <c r="J11" i="80"/>
  <c r="I11" i="80"/>
  <c r="D11" i="80"/>
  <c r="H11" i="80" s="1"/>
  <c r="T9" i="80"/>
  <c r="S9" i="80"/>
  <c r="R9" i="80"/>
  <c r="Q9" i="80"/>
  <c r="P9" i="80"/>
  <c r="O9" i="80"/>
  <c r="N9" i="80"/>
  <c r="M9" i="80"/>
  <c r="L9" i="80"/>
  <c r="K9" i="80"/>
  <c r="J9" i="80"/>
  <c r="I9" i="80"/>
  <c r="H9" i="80"/>
  <c r="D9" i="80"/>
  <c r="T8" i="80"/>
  <c r="S8" i="80"/>
  <c r="R8" i="80"/>
  <c r="Q8" i="80"/>
  <c r="P8" i="80"/>
  <c r="O8" i="80"/>
  <c r="N8" i="80"/>
  <c r="M8" i="80"/>
  <c r="L8" i="80"/>
  <c r="K8" i="80"/>
  <c r="J8" i="80"/>
  <c r="I8" i="80"/>
  <c r="H8" i="80"/>
  <c r="D8" i="80"/>
  <c r="T7" i="80"/>
  <c r="S7" i="80"/>
  <c r="R7" i="80"/>
  <c r="Q7" i="80"/>
  <c r="P7" i="80"/>
  <c r="O7" i="80"/>
  <c r="N7" i="80"/>
  <c r="M7" i="80"/>
  <c r="L7" i="80"/>
  <c r="K7" i="80"/>
  <c r="J7" i="80"/>
  <c r="I7" i="80"/>
  <c r="H7" i="80"/>
  <c r="D7" i="80"/>
  <c r="T6" i="80"/>
  <c r="S6" i="80"/>
  <c r="R6" i="80"/>
  <c r="Q6" i="80"/>
  <c r="P6" i="80"/>
  <c r="O6" i="80"/>
  <c r="N6" i="80"/>
  <c r="M6" i="80"/>
  <c r="L6" i="80"/>
  <c r="K6" i="80"/>
  <c r="J6" i="80"/>
  <c r="I6" i="80"/>
  <c r="H6" i="80"/>
  <c r="D6" i="80"/>
  <c r="T5" i="80"/>
  <c r="T23" i="80" s="1"/>
  <c r="S5" i="80"/>
  <c r="S23" i="80" s="1"/>
  <c r="R5" i="80"/>
  <c r="R23" i="80" s="1"/>
  <c r="Q5" i="80"/>
  <c r="Q23" i="80" s="1"/>
  <c r="P5" i="80"/>
  <c r="P23" i="80" s="1"/>
  <c r="O5" i="80"/>
  <c r="O23" i="80" s="1"/>
  <c r="J24" i="80" s="1"/>
  <c r="N5" i="80"/>
  <c r="N23" i="80" s="1"/>
  <c r="M5" i="80"/>
  <c r="M23" i="80" s="1"/>
  <c r="H24" i="80" s="1"/>
  <c r="L5" i="80"/>
  <c r="L23" i="80" s="1"/>
  <c r="K5" i="80"/>
  <c r="K23" i="80" s="1"/>
  <c r="J5" i="80"/>
  <c r="J23" i="80" s="1"/>
  <c r="I5" i="80"/>
  <c r="I23" i="80" s="1"/>
  <c r="D24" i="80" s="1"/>
  <c r="H5" i="80"/>
  <c r="H23" i="80" s="1"/>
  <c r="D5" i="80"/>
  <c r="D23" i="80" s="1"/>
  <c r="T4" i="80"/>
  <c r="T27" i="80" s="1"/>
  <c r="S4" i="80"/>
  <c r="S27" i="80" s="1"/>
  <c r="R4" i="80"/>
  <c r="R27" i="80" s="1"/>
  <c r="Q4" i="80"/>
  <c r="Q27" i="80" s="1"/>
  <c r="P4" i="80"/>
  <c r="P27" i="80" s="1"/>
  <c r="O4" i="80"/>
  <c r="O27" i="80" s="1"/>
  <c r="N4" i="80"/>
  <c r="N27" i="80" s="1"/>
  <c r="M4" i="80"/>
  <c r="M27" i="80" s="1"/>
  <c r="L4" i="80"/>
  <c r="L27" i="80" s="1"/>
  <c r="K4" i="80"/>
  <c r="K27" i="80" s="1"/>
  <c r="K30" i="80" s="1"/>
  <c r="J4" i="80"/>
  <c r="J27" i="80" s="1"/>
  <c r="I4" i="80"/>
  <c r="I27" i="80" s="1"/>
  <c r="H4" i="80"/>
  <c r="H27" i="80" s="1"/>
  <c r="D4" i="80"/>
  <c r="D27" i="80" s="1"/>
  <c r="H3" i="80"/>
  <c r="V37" i="79"/>
  <c r="U37" i="79"/>
  <c r="T37" i="79"/>
  <c r="S37" i="79"/>
  <c r="R37" i="79"/>
  <c r="Q37" i="79"/>
  <c r="P37" i="79"/>
  <c r="O37" i="79"/>
  <c r="N37" i="79"/>
  <c r="M37" i="79"/>
  <c r="L37" i="79"/>
  <c r="K37" i="79"/>
  <c r="J37" i="79"/>
  <c r="I37" i="79"/>
  <c r="H37" i="79"/>
  <c r="D37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D36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D35" i="79"/>
  <c r="H35" i="79" s="1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D34" i="79"/>
  <c r="H34" i="79" s="1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D33" i="79"/>
  <c r="H33" i="79" s="1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D32" i="79"/>
  <c r="H32" i="79" s="1"/>
  <c r="V29" i="79"/>
  <c r="R29" i="79"/>
  <c r="V25" i="79"/>
  <c r="V26" i="79" s="1"/>
  <c r="U25" i="79"/>
  <c r="U26" i="79" s="1"/>
  <c r="T25" i="79"/>
  <c r="T29" i="79" s="1"/>
  <c r="S25" i="79"/>
  <c r="S26" i="79" s="1"/>
  <c r="R25" i="79"/>
  <c r="R26" i="79" s="1"/>
  <c r="Q25" i="79"/>
  <c r="Q26" i="79" s="1"/>
  <c r="P25" i="79"/>
  <c r="P29" i="79" s="1"/>
  <c r="O25" i="79"/>
  <c r="O29" i="79" s="1"/>
  <c r="N25" i="79"/>
  <c r="M25" i="79"/>
  <c r="M26" i="79" s="1"/>
  <c r="L25" i="79"/>
  <c r="L29" i="79" s="1"/>
  <c r="K25" i="79"/>
  <c r="K29" i="79" s="1"/>
  <c r="J25" i="79"/>
  <c r="I25" i="79"/>
  <c r="D25" i="79"/>
  <c r="H25" i="79" s="1"/>
  <c r="V21" i="79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D21" i="79"/>
  <c r="H21" i="79" s="1"/>
  <c r="V16" i="79"/>
  <c r="U16" i="79"/>
  <c r="T16" i="79"/>
  <c r="S16" i="79"/>
  <c r="R16" i="79"/>
  <c r="Q16" i="79"/>
  <c r="P16" i="79"/>
  <c r="O16" i="79"/>
  <c r="N16" i="79"/>
  <c r="M16" i="79"/>
  <c r="L16" i="79"/>
  <c r="K16" i="79"/>
  <c r="J16" i="79"/>
  <c r="I16" i="79"/>
  <c r="D16" i="79"/>
  <c r="H16" i="79" s="1"/>
  <c r="V15" i="79"/>
  <c r="U15" i="79"/>
  <c r="T15" i="79"/>
  <c r="S15" i="79"/>
  <c r="R15" i="79"/>
  <c r="Q15" i="79"/>
  <c r="P15" i="79"/>
  <c r="O15" i="79"/>
  <c r="N15" i="79"/>
  <c r="M15" i="79"/>
  <c r="L15" i="79"/>
  <c r="K15" i="79"/>
  <c r="J15" i="79"/>
  <c r="I15" i="79"/>
  <c r="D15" i="79"/>
  <c r="H15" i="79" s="1"/>
  <c r="V14" i="79"/>
  <c r="U14" i="79"/>
  <c r="T14" i="79"/>
  <c r="S14" i="79"/>
  <c r="R14" i="79"/>
  <c r="Q14" i="79"/>
  <c r="P14" i="79"/>
  <c r="O14" i="79"/>
  <c r="N14" i="79"/>
  <c r="M14" i="79"/>
  <c r="L14" i="79"/>
  <c r="K14" i="79"/>
  <c r="J14" i="79"/>
  <c r="I14" i="79"/>
  <c r="D14" i="79"/>
  <c r="H14" i="79" s="1"/>
  <c r="V13" i="79"/>
  <c r="U13" i="79"/>
  <c r="T13" i="79"/>
  <c r="S13" i="79"/>
  <c r="R13" i="79"/>
  <c r="Q13" i="79"/>
  <c r="P13" i="79"/>
  <c r="O13" i="79"/>
  <c r="N13" i="79"/>
  <c r="M13" i="79"/>
  <c r="L13" i="79"/>
  <c r="K13" i="79"/>
  <c r="J13" i="79"/>
  <c r="I13" i="79"/>
  <c r="D13" i="79"/>
  <c r="H13" i="79" s="1"/>
  <c r="V12" i="79"/>
  <c r="U12" i="79"/>
  <c r="T12" i="79"/>
  <c r="S12" i="79"/>
  <c r="R12" i="79"/>
  <c r="Q12" i="79"/>
  <c r="P12" i="79"/>
  <c r="O12" i="79"/>
  <c r="N12" i="79"/>
  <c r="M12" i="79"/>
  <c r="L12" i="79"/>
  <c r="K12" i="79"/>
  <c r="J12" i="79"/>
  <c r="I12" i="79"/>
  <c r="D12" i="79"/>
  <c r="H12" i="79" s="1"/>
  <c r="V11" i="79"/>
  <c r="U11" i="79"/>
  <c r="T11" i="79"/>
  <c r="S11" i="79"/>
  <c r="R11" i="79"/>
  <c r="Q11" i="79"/>
  <c r="P11" i="79"/>
  <c r="O11" i="79"/>
  <c r="N11" i="79"/>
  <c r="M11" i="79"/>
  <c r="L11" i="79"/>
  <c r="K11" i="79"/>
  <c r="J11" i="79"/>
  <c r="I11" i="79"/>
  <c r="D11" i="79"/>
  <c r="H11" i="79" s="1"/>
  <c r="V9" i="79"/>
  <c r="U9" i="79"/>
  <c r="T9" i="79"/>
  <c r="S9" i="79"/>
  <c r="R9" i="79"/>
  <c r="Q9" i="79"/>
  <c r="P9" i="79"/>
  <c r="O9" i="79"/>
  <c r="N9" i="79"/>
  <c r="M9" i="79"/>
  <c r="L9" i="79"/>
  <c r="K9" i="79"/>
  <c r="J9" i="79"/>
  <c r="I9" i="79"/>
  <c r="H9" i="79"/>
  <c r="D9" i="79"/>
  <c r="V8" i="79"/>
  <c r="U8" i="79"/>
  <c r="T8" i="79"/>
  <c r="S8" i="79"/>
  <c r="R8" i="79"/>
  <c r="Q8" i="79"/>
  <c r="P8" i="79"/>
  <c r="O8" i="79"/>
  <c r="N8" i="79"/>
  <c r="M8" i="79"/>
  <c r="L8" i="79"/>
  <c r="K8" i="79"/>
  <c r="J8" i="79"/>
  <c r="I8" i="79"/>
  <c r="H8" i="79"/>
  <c r="D8" i="79"/>
  <c r="V7" i="79"/>
  <c r="U7" i="79"/>
  <c r="T7" i="79"/>
  <c r="S7" i="79"/>
  <c r="R7" i="79"/>
  <c r="Q7" i="79"/>
  <c r="P7" i="79"/>
  <c r="O7" i="79"/>
  <c r="N7" i="79"/>
  <c r="M7" i="79"/>
  <c r="L7" i="79"/>
  <c r="K7" i="79"/>
  <c r="J7" i="79"/>
  <c r="I7" i="79"/>
  <c r="H7" i="79"/>
  <c r="D7" i="79"/>
  <c r="V6" i="79"/>
  <c r="U6" i="79"/>
  <c r="T6" i="79"/>
  <c r="S6" i="79"/>
  <c r="R6" i="79"/>
  <c r="Q6" i="79"/>
  <c r="P6" i="79"/>
  <c r="O6" i="79"/>
  <c r="N6" i="79"/>
  <c r="M6" i="79"/>
  <c r="L6" i="79"/>
  <c r="K6" i="79"/>
  <c r="J6" i="79"/>
  <c r="I6" i="79"/>
  <c r="D6" i="79"/>
  <c r="H6" i="79" s="1"/>
  <c r="V5" i="79"/>
  <c r="V23" i="79" s="1"/>
  <c r="V24" i="79" s="1"/>
  <c r="U5" i="79"/>
  <c r="U23" i="79" s="1"/>
  <c r="T5" i="79"/>
  <c r="T23" i="79" s="1"/>
  <c r="S5" i="79"/>
  <c r="S23" i="79" s="1"/>
  <c r="R5" i="79"/>
  <c r="R23" i="79" s="1"/>
  <c r="R24" i="79" s="1"/>
  <c r="Q5" i="79"/>
  <c r="Q23" i="79" s="1"/>
  <c r="L24" i="79" s="1"/>
  <c r="P5" i="79"/>
  <c r="P23" i="79" s="1"/>
  <c r="O5" i="79"/>
  <c r="O23" i="79" s="1"/>
  <c r="J24" i="79" s="1"/>
  <c r="N5" i="79"/>
  <c r="N23" i="79" s="1"/>
  <c r="M5" i="79"/>
  <c r="M23" i="79" s="1"/>
  <c r="L5" i="79"/>
  <c r="L23" i="79" s="1"/>
  <c r="K5" i="79"/>
  <c r="K23" i="79" s="1"/>
  <c r="J5" i="79"/>
  <c r="J23" i="79" s="1"/>
  <c r="I5" i="79"/>
  <c r="I23" i="79" s="1"/>
  <c r="D24" i="79" s="1"/>
  <c r="D5" i="79"/>
  <c r="D23" i="79" s="1"/>
  <c r="V4" i="79"/>
  <c r="V27" i="79" s="1"/>
  <c r="U4" i="79"/>
  <c r="U27" i="79" s="1"/>
  <c r="T4" i="79"/>
  <c r="T27" i="79" s="1"/>
  <c r="S4" i="79"/>
  <c r="S27" i="79" s="1"/>
  <c r="R4" i="79"/>
  <c r="R27" i="79" s="1"/>
  <c r="Q4" i="79"/>
  <c r="Q27" i="79" s="1"/>
  <c r="P4" i="79"/>
  <c r="P27" i="79" s="1"/>
  <c r="O4" i="79"/>
  <c r="O27" i="79" s="1"/>
  <c r="N4" i="79"/>
  <c r="N27" i="79" s="1"/>
  <c r="M4" i="79"/>
  <c r="M27" i="79" s="1"/>
  <c r="L4" i="79"/>
  <c r="L27" i="79" s="1"/>
  <c r="K4" i="79"/>
  <c r="K27" i="79" s="1"/>
  <c r="K30" i="79" s="1"/>
  <c r="J4" i="79"/>
  <c r="J27" i="79" s="1"/>
  <c r="J30" i="79" s="1"/>
  <c r="I4" i="79"/>
  <c r="I27" i="79" s="1"/>
  <c r="D4" i="79"/>
  <c r="D27" i="79" s="1"/>
  <c r="H3" i="79"/>
  <c r="S37" i="78"/>
  <c r="R37" i="78"/>
  <c r="Q37" i="78"/>
  <c r="P37" i="78"/>
  <c r="O37" i="78"/>
  <c r="N37" i="78"/>
  <c r="M37" i="78"/>
  <c r="L37" i="78"/>
  <c r="K37" i="78"/>
  <c r="J37" i="78"/>
  <c r="I37" i="78"/>
  <c r="H37" i="78"/>
  <c r="D37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D36" i="78"/>
  <c r="S35" i="78"/>
  <c r="R35" i="78"/>
  <c r="Q35" i="78"/>
  <c r="P35" i="78"/>
  <c r="O35" i="78"/>
  <c r="N35" i="78"/>
  <c r="M35" i="78"/>
  <c r="L35" i="78"/>
  <c r="K35" i="78"/>
  <c r="J35" i="78"/>
  <c r="I35" i="78"/>
  <c r="D35" i="78"/>
  <c r="H35" i="78" s="1"/>
  <c r="S34" i="78"/>
  <c r="R34" i="78"/>
  <c r="Q34" i="78"/>
  <c r="P34" i="78"/>
  <c r="O34" i="78"/>
  <c r="N34" i="78"/>
  <c r="M34" i="78"/>
  <c r="L34" i="78"/>
  <c r="K34" i="78"/>
  <c r="J34" i="78"/>
  <c r="I34" i="78"/>
  <c r="D34" i="78"/>
  <c r="H34" i="78" s="1"/>
  <c r="S33" i="78"/>
  <c r="R33" i="78"/>
  <c r="Q33" i="78"/>
  <c r="P33" i="78"/>
  <c r="O33" i="78"/>
  <c r="N33" i="78"/>
  <c r="M33" i="78"/>
  <c r="L33" i="78"/>
  <c r="K33" i="78"/>
  <c r="J33" i="78"/>
  <c r="I33" i="78"/>
  <c r="D33" i="78"/>
  <c r="H33" i="78" s="1"/>
  <c r="S32" i="78"/>
  <c r="R32" i="78"/>
  <c r="Q32" i="78"/>
  <c r="P32" i="78"/>
  <c r="O32" i="78"/>
  <c r="N32" i="78"/>
  <c r="M32" i="78"/>
  <c r="L32" i="78"/>
  <c r="K32" i="78"/>
  <c r="J32" i="78"/>
  <c r="I32" i="78"/>
  <c r="H32" i="78"/>
  <c r="D32" i="78"/>
  <c r="R26" i="78"/>
  <c r="S25" i="78"/>
  <c r="R29" i="78" s="1"/>
  <c r="R25" i="78"/>
  <c r="M26" i="78" s="1"/>
  <c r="Q25" i="78"/>
  <c r="L26" i="78" s="1"/>
  <c r="P25" i="78"/>
  <c r="P26" i="78" s="1"/>
  <c r="O25" i="78"/>
  <c r="N29" i="78" s="1"/>
  <c r="N25" i="78"/>
  <c r="I26" i="78" s="1"/>
  <c r="M25" i="78"/>
  <c r="L25" i="78"/>
  <c r="L29" i="78" s="1"/>
  <c r="K25" i="78"/>
  <c r="K29" i="78" s="1"/>
  <c r="J25" i="78"/>
  <c r="J29" i="78" s="1"/>
  <c r="I25" i="78"/>
  <c r="I29" i="78" s="1"/>
  <c r="D25" i="78"/>
  <c r="H25" i="78" s="1"/>
  <c r="H29" i="78" s="1"/>
  <c r="S21" i="78"/>
  <c r="R21" i="78"/>
  <c r="Q21" i="78"/>
  <c r="P21" i="78"/>
  <c r="O21" i="78"/>
  <c r="N21" i="78"/>
  <c r="M21" i="78"/>
  <c r="L21" i="78"/>
  <c r="K21" i="78"/>
  <c r="J21" i="78"/>
  <c r="I21" i="78"/>
  <c r="D21" i="78"/>
  <c r="H21" i="78" s="1"/>
  <c r="S16" i="78"/>
  <c r="R16" i="78"/>
  <c r="Q16" i="78"/>
  <c r="P16" i="78"/>
  <c r="O16" i="78"/>
  <c r="N16" i="78"/>
  <c r="M16" i="78"/>
  <c r="L16" i="78"/>
  <c r="K16" i="78"/>
  <c r="J16" i="78"/>
  <c r="I16" i="78"/>
  <c r="H16" i="78"/>
  <c r="D16" i="78"/>
  <c r="S15" i="78"/>
  <c r="R15" i="78"/>
  <c r="Q15" i="78"/>
  <c r="P15" i="78"/>
  <c r="O15" i="78"/>
  <c r="N15" i="78"/>
  <c r="M15" i="78"/>
  <c r="L15" i="78"/>
  <c r="K15" i="78"/>
  <c r="J15" i="78"/>
  <c r="I15" i="78"/>
  <c r="D15" i="78"/>
  <c r="H15" i="78" s="1"/>
  <c r="S14" i="78"/>
  <c r="R14" i="78"/>
  <c r="Q14" i="78"/>
  <c r="P14" i="78"/>
  <c r="O14" i="78"/>
  <c r="N14" i="78"/>
  <c r="M14" i="78"/>
  <c r="L14" i="78"/>
  <c r="K14" i="78"/>
  <c r="J14" i="78"/>
  <c r="I14" i="78"/>
  <c r="D14" i="78"/>
  <c r="H14" i="78" s="1"/>
  <c r="S13" i="78"/>
  <c r="R13" i="78"/>
  <c r="Q13" i="78"/>
  <c r="P13" i="78"/>
  <c r="O13" i="78"/>
  <c r="N13" i="78"/>
  <c r="M13" i="78"/>
  <c r="L13" i="78"/>
  <c r="K13" i="78"/>
  <c r="J13" i="78"/>
  <c r="I13" i="78"/>
  <c r="D13" i="78"/>
  <c r="H13" i="78" s="1"/>
  <c r="S12" i="78"/>
  <c r="R12" i="78"/>
  <c r="Q12" i="78"/>
  <c r="P12" i="78"/>
  <c r="O12" i="78"/>
  <c r="N12" i="78"/>
  <c r="M12" i="78"/>
  <c r="L12" i="78"/>
  <c r="K12" i="78"/>
  <c r="J12" i="78"/>
  <c r="I12" i="78"/>
  <c r="H12" i="78"/>
  <c r="D12" i="78"/>
  <c r="S11" i="78"/>
  <c r="R11" i="78"/>
  <c r="Q11" i="78"/>
  <c r="P11" i="78"/>
  <c r="O11" i="78"/>
  <c r="N11" i="78"/>
  <c r="M11" i="78"/>
  <c r="L11" i="78"/>
  <c r="K11" i="78"/>
  <c r="J11" i="78"/>
  <c r="I11" i="78"/>
  <c r="D11" i="78"/>
  <c r="H11" i="78" s="1"/>
  <c r="S9" i="78"/>
  <c r="R9" i="78"/>
  <c r="Q9" i="78"/>
  <c r="P9" i="78"/>
  <c r="O9" i="78"/>
  <c r="N9" i="78"/>
  <c r="M9" i="78"/>
  <c r="L9" i="78"/>
  <c r="K9" i="78"/>
  <c r="J9" i="78"/>
  <c r="I9" i="78"/>
  <c r="D9" i="78"/>
  <c r="S8" i="78"/>
  <c r="R8" i="78"/>
  <c r="Q8" i="78"/>
  <c r="P8" i="78"/>
  <c r="O8" i="78"/>
  <c r="N8" i="78"/>
  <c r="M8" i="78"/>
  <c r="L8" i="78"/>
  <c r="K8" i="78"/>
  <c r="J8" i="78"/>
  <c r="I8" i="78"/>
  <c r="D8" i="78"/>
  <c r="H8" i="78" s="1"/>
  <c r="S7" i="78"/>
  <c r="R7" i="78"/>
  <c r="Q7" i="78"/>
  <c r="P7" i="78"/>
  <c r="O7" i="78"/>
  <c r="N7" i="78"/>
  <c r="M7" i="78"/>
  <c r="L7" i="78"/>
  <c r="K7" i="78"/>
  <c r="J7" i="78"/>
  <c r="I7" i="78"/>
  <c r="D7" i="78"/>
  <c r="H7" i="78" s="1"/>
  <c r="S6" i="78"/>
  <c r="R6" i="78"/>
  <c r="Q6" i="78"/>
  <c r="P6" i="78"/>
  <c r="O6" i="78"/>
  <c r="N6" i="78"/>
  <c r="M6" i="78"/>
  <c r="L6" i="78"/>
  <c r="K6" i="78"/>
  <c r="J6" i="78"/>
  <c r="I6" i="78"/>
  <c r="D6" i="78"/>
  <c r="H6" i="78" s="1"/>
  <c r="S5" i="78"/>
  <c r="S23" i="78" s="1"/>
  <c r="R5" i="78"/>
  <c r="R23" i="78" s="1"/>
  <c r="Q5" i="78"/>
  <c r="Q23" i="78" s="1"/>
  <c r="P5" i="78"/>
  <c r="P23" i="78" s="1"/>
  <c r="O5" i="78"/>
  <c r="O23" i="78" s="1"/>
  <c r="N5" i="78"/>
  <c r="N23" i="78" s="1"/>
  <c r="M5" i="78"/>
  <c r="M23" i="78" s="1"/>
  <c r="H24" i="78" s="1"/>
  <c r="L5" i="78"/>
  <c r="L23" i="78" s="1"/>
  <c r="K5" i="78"/>
  <c r="K23" i="78" s="1"/>
  <c r="J5" i="78"/>
  <c r="J23" i="78" s="1"/>
  <c r="I5" i="78"/>
  <c r="I23" i="78" s="1"/>
  <c r="D24" i="78" s="1"/>
  <c r="H5" i="78"/>
  <c r="H23" i="78" s="1"/>
  <c r="D5" i="78"/>
  <c r="D23" i="78" s="1"/>
  <c r="S4" i="78"/>
  <c r="S27" i="78" s="1"/>
  <c r="R4" i="78"/>
  <c r="R27" i="78" s="1"/>
  <c r="Q4" i="78"/>
  <c r="Q27" i="78" s="1"/>
  <c r="P4" i="78"/>
  <c r="P27" i="78" s="1"/>
  <c r="O4" i="78"/>
  <c r="O27" i="78" s="1"/>
  <c r="N4" i="78"/>
  <c r="N27" i="78" s="1"/>
  <c r="M4" i="78"/>
  <c r="M27" i="78" s="1"/>
  <c r="L4" i="78"/>
  <c r="L27" i="78" s="1"/>
  <c r="K4" i="78"/>
  <c r="K27" i="78" s="1"/>
  <c r="K30" i="78" s="1"/>
  <c r="J4" i="78"/>
  <c r="J27" i="78" s="1"/>
  <c r="J30" i="78" s="1"/>
  <c r="I4" i="78"/>
  <c r="I27" i="78" s="1"/>
  <c r="D4" i="78"/>
  <c r="D27" i="78" s="1"/>
  <c r="H3" i="78"/>
  <c r="T37" i="77"/>
  <c r="S37" i="77"/>
  <c r="R37" i="77"/>
  <c r="Q37" i="77"/>
  <c r="P37" i="77"/>
  <c r="O37" i="77"/>
  <c r="N37" i="77"/>
  <c r="M37" i="77"/>
  <c r="L37" i="77"/>
  <c r="K37" i="77"/>
  <c r="J37" i="77"/>
  <c r="I37" i="77"/>
  <c r="H37" i="77"/>
  <c r="D37" i="77"/>
  <c r="T36" i="77"/>
  <c r="S36" i="77"/>
  <c r="R36" i="77"/>
  <c r="Q36" i="77"/>
  <c r="P36" i="77"/>
  <c r="O36" i="77"/>
  <c r="N36" i="77"/>
  <c r="M36" i="77"/>
  <c r="L36" i="77"/>
  <c r="K36" i="77"/>
  <c r="J36" i="77"/>
  <c r="I36" i="77"/>
  <c r="H36" i="77"/>
  <c r="D36" i="77"/>
  <c r="T35" i="77"/>
  <c r="S35" i="77"/>
  <c r="R35" i="77"/>
  <c r="Q35" i="77"/>
  <c r="P35" i="77"/>
  <c r="O35" i="77"/>
  <c r="N35" i="77"/>
  <c r="M35" i="77"/>
  <c r="L35" i="77"/>
  <c r="K35" i="77"/>
  <c r="J35" i="77"/>
  <c r="I35" i="77"/>
  <c r="D35" i="77"/>
  <c r="H35" i="77" s="1"/>
  <c r="T34" i="77"/>
  <c r="S34" i="77"/>
  <c r="R34" i="77"/>
  <c r="Q34" i="77"/>
  <c r="P34" i="77"/>
  <c r="O34" i="77"/>
  <c r="N34" i="77"/>
  <c r="M34" i="77"/>
  <c r="L34" i="77"/>
  <c r="K34" i="77"/>
  <c r="J34" i="77"/>
  <c r="I34" i="77"/>
  <c r="D34" i="77"/>
  <c r="H34" i="77" s="1"/>
  <c r="T33" i="77"/>
  <c r="S33" i="77"/>
  <c r="R33" i="77"/>
  <c r="Q33" i="77"/>
  <c r="P33" i="77"/>
  <c r="O33" i="77"/>
  <c r="N33" i="77"/>
  <c r="M33" i="77"/>
  <c r="L33" i="77"/>
  <c r="K33" i="77"/>
  <c r="J33" i="77"/>
  <c r="I33" i="77"/>
  <c r="D33" i="77"/>
  <c r="H33" i="77" s="1"/>
  <c r="T32" i="77"/>
  <c r="S32" i="77"/>
  <c r="R32" i="77"/>
  <c r="Q32" i="77"/>
  <c r="P32" i="77"/>
  <c r="O32" i="77"/>
  <c r="N32" i="77"/>
  <c r="M32" i="77"/>
  <c r="L32" i="77"/>
  <c r="K32" i="77"/>
  <c r="J32" i="77"/>
  <c r="I32" i="77"/>
  <c r="D32" i="77"/>
  <c r="H32" i="77" s="1"/>
  <c r="T25" i="77"/>
  <c r="O26" i="77" s="1"/>
  <c r="S25" i="77"/>
  <c r="R29" i="77" s="1"/>
  <c r="R25" i="77"/>
  <c r="R26" i="77" s="1"/>
  <c r="Q25" i="77"/>
  <c r="Q29" i="77" s="1"/>
  <c r="P25" i="77"/>
  <c r="K26" i="77" s="1"/>
  <c r="O25" i="77"/>
  <c r="J26" i="77" s="1"/>
  <c r="N25" i="77"/>
  <c r="N29" i="77" s="1"/>
  <c r="M25" i="77"/>
  <c r="M29" i="77" s="1"/>
  <c r="L25" i="77"/>
  <c r="L29" i="77" s="1"/>
  <c r="K25" i="77"/>
  <c r="K29" i="77" s="1"/>
  <c r="J25" i="77"/>
  <c r="J29" i="77" s="1"/>
  <c r="I25" i="77"/>
  <c r="D26" i="77" s="1"/>
  <c r="D25" i="77"/>
  <c r="H25" i="77" s="1"/>
  <c r="H29" i="77" s="1"/>
  <c r="T21" i="77"/>
  <c r="S21" i="77"/>
  <c r="R21" i="77"/>
  <c r="Q21" i="77"/>
  <c r="P21" i="77"/>
  <c r="O21" i="77"/>
  <c r="N21" i="77"/>
  <c r="M21" i="77"/>
  <c r="L21" i="77"/>
  <c r="K21" i="77"/>
  <c r="J21" i="77"/>
  <c r="I21" i="77"/>
  <c r="D21" i="77"/>
  <c r="H21" i="77" s="1"/>
  <c r="T16" i="77"/>
  <c r="S16" i="77"/>
  <c r="R16" i="77"/>
  <c r="Q16" i="77"/>
  <c r="P16" i="77"/>
  <c r="O16" i="77"/>
  <c r="N16" i="77"/>
  <c r="M16" i="77"/>
  <c r="L16" i="77"/>
  <c r="K16" i="77"/>
  <c r="J16" i="77"/>
  <c r="I16" i="77"/>
  <c r="D16" i="77"/>
  <c r="H16" i="77" s="1"/>
  <c r="T15" i="77"/>
  <c r="S15" i="77"/>
  <c r="R15" i="77"/>
  <c r="Q15" i="77"/>
  <c r="P15" i="77"/>
  <c r="O15" i="77"/>
  <c r="N15" i="77"/>
  <c r="M15" i="77"/>
  <c r="L15" i="77"/>
  <c r="K15" i="77"/>
  <c r="J15" i="77"/>
  <c r="I15" i="77"/>
  <c r="D15" i="77"/>
  <c r="H15" i="77" s="1"/>
  <c r="T14" i="77"/>
  <c r="S14" i="77"/>
  <c r="R14" i="77"/>
  <c r="Q14" i="77"/>
  <c r="P14" i="77"/>
  <c r="O14" i="77"/>
  <c r="N14" i="77"/>
  <c r="M14" i="77"/>
  <c r="L14" i="77"/>
  <c r="K14" i="77"/>
  <c r="J14" i="77"/>
  <c r="I14" i="77"/>
  <c r="D14" i="77"/>
  <c r="H14" i="77" s="1"/>
  <c r="T13" i="77"/>
  <c r="S13" i="77"/>
  <c r="R13" i="77"/>
  <c r="Q13" i="77"/>
  <c r="P13" i="77"/>
  <c r="O13" i="77"/>
  <c r="N13" i="77"/>
  <c r="M13" i="77"/>
  <c r="L13" i="77"/>
  <c r="K13" i="77"/>
  <c r="J13" i="77"/>
  <c r="I13" i="77"/>
  <c r="D13" i="77"/>
  <c r="H13" i="77" s="1"/>
  <c r="T12" i="77"/>
  <c r="S12" i="77"/>
  <c r="R12" i="77"/>
  <c r="Q12" i="77"/>
  <c r="P12" i="77"/>
  <c r="O12" i="77"/>
  <c r="N12" i="77"/>
  <c r="M12" i="77"/>
  <c r="L12" i="77"/>
  <c r="K12" i="77"/>
  <c r="J12" i="77"/>
  <c r="I12" i="77"/>
  <c r="D12" i="77"/>
  <c r="H12" i="77" s="1"/>
  <c r="T11" i="77"/>
  <c r="S11" i="77"/>
  <c r="R11" i="77"/>
  <c r="Q11" i="77"/>
  <c r="P11" i="77"/>
  <c r="O11" i="77"/>
  <c r="N11" i="77"/>
  <c r="M11" i="77"/>
  <c r="L11" i="77"/>
  <c r="K11" i="77"/>
  <c r="J11" i="77"/>
  <c r="I11" i="77"/>
  <c r="D11" i="77"/>
  <c r="H11" i="77" s="1"/>
  <c r="T9" i="77"/>
  <c r="S9" i="77"/>
  <c r="R9" i="77"/>
  <c r="Q9" i="77"/>
  <c r="P9" i="77"/>
  <c r="O9" i="77"/>
  <c r="N9" i="77"/>
  <c r="M9" i="77"/>
  <c r="L9" i="77"/>
  <c r="K9" i="77"/>
  <c r="J9" i="77"/>
  <c r="I9" i="77"/>
  <c r="H9" i="77"/>
  <c r="D9" i="77"/>
  <c r="T8" i="77"/>
  <c r="S8" i="77"/>
  <c r="R8" i="77"/>
  <c r="Q8" i="77"/>
  <c r="P8" i="77"/>
  <c r="O8" i="77"/>
  <c r="N8" i="77"/>
  <c r="M8" i="77"/>
  <c r="L8" i="77"/>
  <c r="K8" i="77"/>
  <c r="J8" i="77"/>
  <c r="I8" i="77"/>
  <c r="H8" i="77"/>
  <c r="D8" i="77"/>
  <c r="T7" i="77"/>
  <c r="S7" i="77"/>
  <c r="R7" i="77"/>
  <c r="Q7" i="77"/>
  <c r="P7" i="77"/>
  <c r="O7" i="77"/>
  <c r="N7" i="77"/>
  <c r="M7" i="77"/>
  <c r="L7" i="77"/>
  <c r="K7" i="77"/>
  <c r="J7" i="77"/>
  <c r="I7" i="77"/>
  <c r="H7" i="77"/>
  <c r="D7" i="77"/>
  <c r="T6" i="77"/>
  <c r="S6" i="77"/>
  <c r="R6" i="77"/>
  <c r="Q6" i="77"/>
  <c r="P6" i="77"/>
  <c r="O6" i="77"/>
  <c r="N6" i="77"/>
  <c r="M6" i="77"/>
  <c r="L6" i="77"/>
  <c r="K6" i="77"/>
  <c r="J6" i="77"/>
  <c r="I6" i="77"/>
  <c r="H6" i="77"/>
  <c r="D6" i="77"/>
  <c r="T5" i="77"/>
  <c r="T23" i="77" s="1"/>
  <c r="S5" i="77"/>
  <c r="S23" i="77" s="1"/>
  <c r="R5" i="77"/>
  <c r="R23" i="77" s="1"/>
  <c r="Q5" i="77"/>
  <c r="Q23" i="77" s="1"/>
  <c r="P5" i="77"/>
  <c r="P23" i="77" s="1"/>
  <c r="O5" i="77"/>
  <c r="O23" i="77" s="1"/>
  <c r="N5" i="77"/>
  <c r="N23" i="77" s="1"/>
  <c r="M5" i="77"/>
  <c r="M23" i="77" s="1"/>
  <c r="L5" i="77"/>
  <c r="L23" i="77" s="1"/>
  <c r="K5" i="77"/>
  <c r="K23" i="77" s="1"/>
  <c r="J5" i="77"/>
  <c r="J23" i="77" s="1"/>
  <c r="I5" i="77"/>
  <c r="I23" i="77" s="1"/>
  <c r="D24" i="77" s="1"/>
  <c r="H5" i="77"/>
  <c r="H23" i="77" s="1"/>
  <c r="D5" i="77"/>
  <c r="D23" i="77" s="1"/>
  <c r="T4" i="77"/>
  <c r="T27" i="77" s="1"/>
  <c r="S4" i="77"/>
  <c r="S27" i="77" s="1"/>
  <c r="R4" i="77"/>
  <c r="R27" i="77" s="1"/>
  <c r="Q4" i="77"/>
  <c r="Q27" i="77" s="1"/>
  <c r="P4" i="77"/>
  <c r="P27" i="77" s="1"/>
  <c r="O4" i="77"/>
  <c r="O27" i="77" s="1"/>
  <c r="N4" i="77"/>
  <c r="N27" i="77" s="1"/>
  <c r="M4" i="77"/>
  <c r="M27" i="77" s="1"/>
  <c r="L4" i="77"/>
  <c r="L27" i="77" s="1"/>
  <c r="L30" i="77" s="1"/>
  <c r="K4" i="77"/>
  <c r="K27" i="77" s="1"/>
  <c r="K30" i="77" s="1"/>
  <c r="J4" i="77"/>
  <c r="J27" i="77" s="1"/>
  <c r="I4" i="77"/>
  <c r="I27" i="77" s="1"/>
  <c r="H4" i="77"/>
  <c r="H27" i="77" s="1"/>
  <c r="H30" i="77" s="1"/>
  <c r="D4" i="77"/>
  <c r="D27" i="77" s="1"/>
  <c r="H3" i="77"/>
  <c r="T37" i="76"/>
  <c r="S37" i="76"/>
  <c r="R37" i="76"/>
  <c r="Q37" i="76"/>
  <c r="P37" i="76"/>
  <c r="O37" i="76"/>
  <c r="N37" i="76"/>
  <c r="M37" i="76"/>
  <c r="L37" i="76"/>
  <c r="K37" i="76"/>
  <c r="J37" i="76"/>
  <c r="I37" i="76"/>
  <c r="H37" i="76"/>
  <c r="D37" i="76"/>
  <c r="T36" i="76"/>
  <c r="S36" i="76"/>
  <c r="R36" i="76"/>
  <c r="Q36" i="76"/>
  <c r="P36" i="76"/>
  <c r="O36" i="76"/>
  <c r="N36" i="76"/>
  <c r="M36" i="76"/>
  <c r="L36" i="76"/>
  <c r="K36" i="76"/>
  <c r="J36" i="76"/>
  <c r="I36" i="76"/>
  <c r="H36" i="76"/>
  <c r="D36" i="76"/>
  <c r="T35" i="76"/>
  <c r="S35" i="76"/>
  <c r="R35" i="76"/>
  <c r="Q35" i="76"/>
  <c r="P35" i="76"/>
  <c r="O35" i="76"/>
  <c r="N35" i="76"/>
  <c r="M35" i="76"/>
  <c r="L35" i="76"/>
  <c r="K35" i="76"/>
  <c r="J35" i="76"/>
  <c r="I35" i="76"/>
  <c r="D35" i="76"/>
  <c r="H35" i="76" s="1"/>
  <c r="T34" i="76"/>
  <c r="S34" i="76"/>
  <c r="R34" i="76"/>
  <c r="Q34" i="76"/>
  <c r="P34" i="76"/>
  <c r="O34" i="76"/>
  <c r="N34" i="76"/>
  <c r="M34" i="76"/>
  <c r="L34" i="76"/>
  <c r="K34" i="76"/>
  <c r="J34" i="76"/>
  <c r="I34" i="76"/>
  <c r="D34" i="76"/>
  <c r="H34" i="76" s="1"/>
  <c r="T33" i="76"/>
  <c r="S33" i="76"/>
  <c r="R33" i="76"/>
  <c r="Q33" i="76"/>
  <c r="P33" i="76"/>
  <c r="O33" i="76"/>
  <c r="N33" i="76"/>
  <c r="M33" i="76"/>
  <c r="L33" i="76"/>
  <c r="K33" i="76"/>
  <c r="J33" i="76"/>
  <c r="I33" i="76"/>
  <c r="D33" i="76"/>
  <c r="H33" i="76" s="1"/>
  <c r="T32" i="76"/>
  <c r="S32" i="76"/>
  <c r="R32" i="76"/>
  <c r="Q32" i="76"/>
  <c r="P32" i="76"/>
  <c r="O32" i="76"/>
  <c r="N32" i="76"/>
  <c r="M32" i="76"/>
  <c r="L32" i="76"/>
  <c r="K32" i="76"/>
  <c r="J32" i="76"/>
  <c r="I32" i="76"/>
  <c r="D32" i="76"/>
  <c r="H32" i="76" s="1"/>
  <c r="T25" i="76"/>
  <c r="T29" i="76" s="1"/>
  <c r="S25" i="76"/>
  <c r="S29" i="76" s="1"/>
  <c r="R25" i="76"/>
  <c r="R26" i="76" s="1"/>
  <c r="Q25" i="76"/>
  <c r="Q26" i="76" s="1"/>
  <c r="P25" i="76"/>
  <c r="P29" i="76" s="1"/>
  <c r="O25" i="76"/>
  <c r="O29" i="76" s="1"/>
  <c r="N25" i="76"/>
  <c r="I26" i="76" s="1"/>
  <c r="M25" i="76"/>
  <c r="M26" i="76" s="1"/>
  <c r="L25" i="76"/>
  <c r="L29" i="76" s="1"/>
  <c r="K25" i="76"/>
  <c r="K29" i="76" s="1"/>
  <c r="J25" i="76"/>
  <c r="J29" i="76" s="1"/>
  <c r="I25" i="76"/>
  <c r="D26" i="76" s="1"/>
  <c r="D25" i="76"/>
  <c r="H25" i="76" s="1"/>
  <c r="H29" i="76" s="1"/>
  <c r="T21" i="76"/>
  <c r="S21" i="76"/>
  <c r="R21" i="76"/>
  <c r="Q21" i="76"/>
  <c r="P21" i="76"/>
  <c r="O21" i="76"/>
  <c r="N21" i="76"/>
  <c r="M21" i="76"/>
  <c r="L21" i="76"/>
  <c r="K21" i="76"/>
  <c r="J21" i="76"/>
  <c r="I21" i="76"/>
  <c r="D21" i="76"/>
  <c r="H21" i="76" s="1"/>
  <c r="T16" i="76"/>
  <c r="S16" i="76"/>
  <c r="R16" i="76"/>
  <c r="Q16" i="76"/>
  <c r="P16" i="76"/>
  <c r="O16" i="76"/>
  <c r="N16" i="76"/>
  <c r="M16" i="76"/>
  <c r="L16" i="76"/>
  <c r="K16" i="76"/>
  <c r="J16" i="76"/>
  <c r="I16" i="76"/>
  <c r="D16" i="76"/>
  <c r="H16" i="76" s="1"/>
  <c r="T15" i="76"/>
  <c r="S15" i="76"/>
  <c r="R15" i="76"/>
  <c r="Q15" i="76"/>
  <c r="P15" i="76"/>
  <c r="O15" i="76"/>
  <c r="N15" i="76"/>
  <c r="M15" i="76"/>
  <c r="L15" i="76"/>
  <c r="K15" i="76"/>
  <c r="J15" i="76"/>
  <c r="I15" i="76"/>
  <c r="D15" i="76"/>
  <c r="H15" i="76" s="1"/>
  <c r="T14" i="76"/>
  <c r="S14" i="76"/>
  <c r="R14" i="76"/>
  <c r="Q14" i="76"/>
  <c r="P14" i="76"/>
  <c r="O14" i="76"/>
  <c r="N14" i="76"/>
  <c r="M14" i="76"/>
  <c r="L14" i="76"/>
  <c r="K14" i="76"/>
  <c r="J14" i="76"/>
  <c r="I14" i="76"/>
  <c r="D14" i="76"/>
  <c r="H14" i="76" s="1"/>
  <c r="T13" i="76"/>
  <c r="S13" i="76"/>
  <c r="R13" i="76"/>
  <c r="Q13" i="76"/>
  <c r="P13" i="76"/>
  <c r="O13" i="76"/>
  <c r="N13" i="76"/>
  <c r="M13" i="76"/>
  <c r="L13" i="76"/>
  <c r="K13" i="76"/>
  <c r="J13" i="76"/>
  <c r="I13" i="76"/>
  <c r="D13" i="76"/>
  <c r="H13" i="76" s="1"/>
  <c r="T12" i="76"/>
  <c r="S12" i="76"/>
  <c r="R12" i="76"/>
  <c r="Q12" i="76"/>
  <c r="P12" i="76"/>
  <c r="O12" i="76"/>
  <c r="N12" i="76"/>
  <c r="M12" i="76"/>
  <c r="L12" i="76"/>
  <c r="K12" i="76"/>
  <c r="J12" i="76"/>
  <c r="I12" i="76"/>
  <c r="D12" i="76"/>
  <c r="H12" i="76" s="1"/>
  <c r="T11" i="76"/>
  <c r="S11" i="76"/>
  <c r="R11" i="76"/>
  <c r="Q11" i="76"/>
  <c r="P11" i="76"/>
  <c r="O11" i="76"/>
  <c r="N11" i="76"/>
  <c r="M11" i="76"/>
  <c r="L11" i="76"/>
  <c r="K11" i="76"/>
  <c r="J11" i="76"/>
  <c r="I11" i="76"/>
  <c r="D11" i="76"/>
  <c r="H11" i="76" s="1"/>
  <c r="T9" i="76"/>
  <c r="S9" i="76"/>
  <c r="R9" i="76"/>
  <c r="Q9" i="76"/>
  <c r="P9" i="76"/>
  <c r="O9" i="76"/>
  <c r="N9" i="76"/>
  <c r="M9" i="76"/>
  <c r="L9" i="76"/>
  <c r="K9" i="76"/>
  <c r="J9" i="76"/>
  <c r="I9" i="76"/>
  <c r="H9" i="76"/>
  <c r="D9" i="76"/>
  <c r="T8" i="76"/>
  <c r="S8" i="76"/>
  <c r="R8" i="76"/>
  <c r="Q8" i="76"/>
  <c r="P8" i="76"/>
  <c r="O8" i="76"/>
  <c r="N8" i="76"/>
  <c r="M8" i="76"/>
  <c r="L8" i="76"/>
  <c r="K8" i="76"/>
  <c r="J8" i="76"/>
  <c r="I8" i="76"/>
  <c r="H8" i="76"/>
  <c r="D8" i="76"/>
  <c r="T7" i="76"/>
  <c r="S7" i="76"/>
  <c r="R7" i="76"/>
  <c r="Q7" i="76"/>
  <c r="P7" i="76"/>
  <c r="O7" i="76"/>
  <c r="N7" i="76"/>
  <c r="M7" i="76"/>
  <c r="L7" i="76"/>
  <c r="K7" i="76"/>
  <c r="J7" i="76"/>
  <c r="I7" i="76"/>
  <c r="H7" i="76"/>
  <c r="D7" i="76"/>
  <c r="T6" i="76"/>
  <c r="S6" i="76"/>
  <c r="R6" i="76"/>
  <c r="Q6" i="76"/>
  <c r="P6" i="76"/>
  <c r="O6" i="76"/>
  <c r="N6" i="76"/>
  <c r="M6" i="76"/>
  <c r="L6" i="76"/>
  <c r="K6" i="76"/>
  <c r="J6" i="76"/>
  <c r="I6" i="76"/>
  <c r="H6" i="76"/>
  <c r="D6" i="76"/>
  <c r="T5" i="76"/>
  <c r="T23" i="76" s="1"/>
  <c r="S5" i="76"/>
  <c r="S23" i="76" s="1"/>
  <c r="R5" i="76"/>
  <c r="R23" i="76" s="1"/>
  <c r="Q5" i="76"/>
  <c r="Q23" i="76" s="1"/>
  <c r="P5" i="76"/>
  <c r="P23" i="76" s="1"/>
  <c r="O5" i="76"/>
  <c r="O23" i="76" s="1"/>
  <c r="N5" i="76"/>
  <c r="N23" i="76" s="1"/>
  <c r="M5" i="76"/>
  <c r="M23" i="76" s="1"/>
  <c r="H24" i="76" s="1"/>
  <c r="L5" i="76"/>
  <c r="L23" i="76" s="1"/>
  <c r="K5" i="76"/>
  <c r="K23" i="76" s="1"/>
  <c r="J5" i="76"/>
  <c r="J23" i="76" s="1"/>
  <c r="I5" i="76"/>
  <c r="I23" i="76" s="1"/>
  <c r="D24" i="76" s="1"/>
  <c r="H5" i="76"/>
  <c r="H23" i="76" s="1"/>
  <c r="D5" i="76"/>
  <c r="D23" i="76" s="1"/>
  <c r="T4" i="76"/>
  <c r="T27" i="76" s="1"/>
  <c r="S4" i="76"/>
  <c r="S27" i="76" s="1"/>
  <c r="R4" i="76"/>
  <c r="R27" i="76" s="1"/>
  <c r="Q4" i="76"/>
  <c r="Q27" i="76" s="1"/>
  <c r="P4" i="76"/>
  <c r="P27" i="76" s="1"/>
  <c r="O4" i="76"/>
  <c r="O27" i="76" s="1"/>
  <c r="N4" i="76"/>
  <c r="N27" i="76" s="1"/>
  <c r="M4" i="76"/>
  <c r="M27" i="76" s="1"/>
  <c r="L4" i="76"/>
  <c r="L27" i="76" s="1"/>
  <c r="L30" i="76" s="1"/>
  <c r="K4" i="76"/>
  <c r="K27" i="76" s="1"/>
  <c r="K30" i="76" s="1"/>
  <c r="J4" i="76"/>
  <c r="J27" i="76" s="1"/>
  <c r="I4" i="76"/>
  <c r="I27" i="76" s="1"/>
  <c r="H4" i="76"/>
  <c r="H27" i="76" s="1"/>
  <c r="H30" i="76" s="1"/>
  <c r="D4" i="76"/>
  <c r="D27" i="76" s="1"/>
  <c r="H3" i="76"/>
  <c r="S37" i="75"/>
  <c r="R37" i="75"/>
  <c r="Q37" i="75"/>
  <c r="P37" i="75"/>
  <c r="O37" i="75"/>
  <c r="N37" i="75"/>
  <c r="M37" i="75"/>
  <c r="L37" i="75"/>
  <c r="K37" i="75"/>
  <c r="J37" i="75"/>
  <c r="I37" i="75"/>
  <c r="H37" i="75"/>
  <c r="D37" i="75"/>
  <c r="S36" i="75"/>
  <c r="R36" i="75"/>
  <c r="Q36" i="75"/>
  <c r="P36" i="75"/>
  <c r="O36" i="75"/>
  <c r="N36" i="75"/>
  <c r="M36" i="75"/>
  <c r="L36" i="75"/>
  <c r="K36" i="75"/>
  <c r="J36" i="75"/>
  <c r="I36" i="75"/>
  <c r="H36" i="75"/>
  <c r="D36" i="75"/>
  <c r="S35" i="75"/>
  <c r="R35" i="75"/>
  <c r="Q35" i="75"/>
  <c r="P35" i="75"/>
  <c r="O35" i="75"/>
  <c r="N35" i="75"/>
  <c r="M35" i="75"/>
  <c r="L35" i="75"/>
  <c r="K35" i="75"/>
  <c r="J35" i="75"/>
  <c r="I35" i="75"/>
  <c r="D35" i="75"/>
  <c r="H35" i="75" s="1"/>
  <c r="S34" i="75"/>
  <c r="R34" i="75"/>
  <c r="Q34" i="75"/>
  <c r="P34" i="75"/>
  <c r="O34" i="75"/>
  <c r="N34" i="75"/>
  <c r="M34" i="75"/>
  <c r="L34" i="75"/>
  <c r="K34" i="75"/>
  <c r="J34" i="75"/>
  <c r="I34" i="75"/>
  <c r="D34" i="75"/>
  <c r="H34" i="75" s="1"/>
  <c r="S33" i="75"/>
  <c r="R33" i="75"/>
  <c r="Q33" i="75"/>
  <c r="P33" i="75"/>
  <c r="O33" i="75"/>
  <c r="N33" i="75"/>
  <c r="M33" i="75"/>
  <c r="L33" i="75"/>
  <c r="K33" i="75"/>
  <c r="J33" i="75"/>
  <c r="I33" i="75"/>
  <c r="D33" i="75"/>
  <c r="H33" i="75" s="1"/>
  <c r="S32" i="75"/>
  <c r="R32" i="75"/>
  <c r="Q32" i="75"/>
  <c r="P32" i="75"/>
  <c r="O32" i="75"/>
  <c r="N32" i="75"/>
  <c r="M32" i="75"/>
  <c r="L32" i="75"/>
  <c r="K32" i="75"/>
  <c r="J32" i="75"/>
  <c r="I32" i="75"/>
  <c r="D32" i="75"/>
  <c r="H32" i="75" s="1"/>
  <c r="R26" i="75"/>
  <c r="S25" i="75"/>
  <c r="S26" i="75" s="1"/>
  <c r="R25" i="75"/>
  <c r="R29" i="75" s="1"/>
  <c r="Q25" i="75"/>
  <c r="L26" i="75" s="1"/>
  <c r="P25" i="75"/>
  <c r="P26" i="75" s="1"/>
  <c r="O25" i="75"/>
  <c r="O26" i="75" s="1"/>
  <c r="N25" i="75"/>
  <c r="N29" i="75" s="1"/>
  <c r="M25" i="75"/>
  <c r="H26" i="75" s="1"/>
  <c r="L25" i="75"/>
  <c r="L29" i="75" s="1"/>
  <c r="K25" i="75"/>
  <c r="K29" i="75" s="1"/>
  <c r="J25" i="75"/>
  <c r="J29" i="75" s="1"/>
  <c r="I25" i="75"/>
  <c r="I29" i="75" s="1"/>
  <c r="D25" i="75"/>
  <c r="H25" i="75" s="1"/>
  <c r="H29" i="75" s="1"/>
  <c r="S21" i="75"/>
  <c r="R21" i="75"/>
  <c r="Q21" i="75"/>
  <c r="P21" i="75"/>
  <c r="O21" i="75"/>
  <c r="N21" i="75"/>
  <c r="M21" i="75"/>
  <c r="L21" i="75"/>
  <c r="K21" i="75"/>
  <c r="J21" i="75"/>
  <c r="I21" i="75"/>
  <c r="D21" i="75"/>
  <c r="H21" i="75" s="1"/>
  <c r="S16" i="75"/>
  <c r="R16" i="75"/>
  <c r="Q16" i="75"/>
  <c r="P16" i="75"/>
  <c r="O16" i="75"/>
  <c r="N16" i="75"/>
  <c r="M16" i="75"/>
  <c r="L16" i="75"/>
  <c r="K16" i="75"/>
  <c r="J16" i="75"/>
  <c r="I16" i="75"/>
  <c r="H16" i="75"/>
  <c r="D16" i="75"/>
  <c r="S15" i="75"/>
  <c r="R15" i="75"/>
  <c r="Q15" i="75"/>
  <c r="P15" i="75"/>
  <c r="O15" i="75"/>
  <c r="N15" i="75"/>
  <c r="M15" i="75"/>
  <c r="L15" i="75"/>
  <c r="K15" i="75"/>
  <c r="J15" i="75"/>
  <c r="I15" i="75"/>
  <c r="H15" i="75"/>
  <c r="D15" i="75"/>
  <c r="S14" i="75"/>
  <c r="R14" i="75"/>
  <c r="Q14" i="75"/>
  <c r="P14" i="75"/>
  <c r="O14" i="75"/>
  <c r="N14" i="75"/>
  <c r="M14" i="75"/>
  <c r="L14" i="75"/>
  <c r="K14" i="75"/>
  <c r="J14" i="75"/>
  <c r="I14" i="75"/>
  <c r="D14" i="75"/>
  <c r="H14" i="75" s="1"/>
  <c r="S13" i="75"/>
  <c r="R13" i="75"/>
  <c r="Q13" i="75"/>
  <c r="P13" i="75"/>
  <c r="O13" i="75"/>
  <c r="N13" i="75"/>
  <c r="M13" i="75"/>
  <c r="L13" i="75"/>
  <c r="K13" i="75"/>
  <c r="J13" i="75"/>
  <c r="I13" i="75"/>
  <c r="D13" i="75"/>
  <c r="H13" i="75" s="1"/>
  <c r="S12" i="75"/>
  <c r="R12" i="75"/>
  <c r="Q12" i="75"/>
  <c r="P12" i="75"/>
  <c r="O12" i="75"/>
  <c r="N12" i="75"/>
  <c r="M12" i="75"/>
  <c r="L12" i="75"/>
  <c r="K12" i="75"/>
  <c r="J12" i="75"/>
  <c r="I12" i="75"/>
  <c r="H12" i="75"/>
  <c r="D12" i="75"/>
  <c r="S11" i="75"/>
  <c r="R11" i="75"/>
  <c r="Q11" i="75"/>
  <c r="P11" i="75"/>
  <c r="O11" i="75"/>
  <c r="N11" i="75"/>
  <c r="M11" i="75"/>
  <c r="L11" i="75"/>
  <c r="K11" i="75"/>
  <c r="J11" i="75"/>
  <c r="I11" i="75"/>
  <c r="H11" i="75"/>
  <c r="D11" i="75"/>
  <c r="S9" i="75"/>
  <c r="R9" i="75"/>
  <c r="Q9" i="75"/>
  <c r="P9" i="75"/>
  <c r="O9" i="75"/>
  <c r="N9" i="75"/>
  <c r="M9" i="75"/>
  <c r="L9" i="75"/>
  <c r="K9" i="75"/>
  <c r="J9" i="75"/>
  <c r="I9" i="75"/>
  <c r="D9" i="75"/>
  <c r="S8" i="75"/>
  <c r="R8" i="75"/>
  <c r="Q8" i="75"/>
  <c r="P8" i="75"/>
  <c r="O8" i="75"/>
  <c r="N8" i="75"/>
  <c r="M8" i="75"/>
  <c r="L8" i="75"/>
  <c r="K8" i="75"/>
  <c r="J8" i="75"/>
  <c r="I8" i="75"/>
  <c r="D8" i="75"/>
  <c r="H8" i="75" s="1"/>
  <c r="S7" i="75"/>
  <c r="R7" i="75"/>
  <c r="Q7" i="75"/>
  <c r="P7" i="75"/>
  <c r="O7" i="75"/>
  <c r="N7" i="75"/>
  <c r="M7" i="75"/>
  <c r="L7" i="75"/>
  <c r="K7" i="75"/>
  <c r="J7" i="75"/>
  <c r="I7" i="75"/>
  <c r="D7" i="75"/>
  <c r="H7" i="75" s="1"/>
  <c r="S6" i="75"/>
  <c r="R6" i="75"/>
  <c r="Q6" i="75"/>
  <c r="P6" i="75"/>
  <c r="O6" i="75"/>
  <c r="N6" i="75"/>
  <c r="M6" i="75"/>
  <c r="L6" i="75"/>
  <c r="K6" i="75"/>
  <c r="J6" i="75"/>
  <c r="I6" i="75"/>
  <c r="H6" i="75"/>
  <c r="D6" i="75"/>
  <c r="S5" i="75"/>
  <c r="S23" i="75" s="1"/>
  <c r="R5" i="75"/>
  <c r="R23" i="75" s="1"/>
  <c r="Q5" i="75"/>
  <c r="Q23" i="75" s="1"/>
  <c r="P5" i="75"/>
  <c r="P23" i="75" s="1"/>
  <c r="O5" i="75"/>
  <c r="O23" i="75" s="1"/>
  <c r="N5" i="75"/>
  <c r="N23" i="75" s="1"/>
  <c r="M5" i="75"/>
  <c r="M23" i="75" s="1"/>
  <c r="L5" i="75"/>
  <c r="K5" i="75"/>
  <c r="K23" i="75" s="1"/>
  <c r="J5" i="75"/>
  <c r="J23" i="75" s="1"/>
  <c r="I5" i="75"/>
  <c r="I23" i="75" s="1"/>
  <c r="D5" i="75"/>
  <c r="S4" i="75"/>
  <c r="S27" i="75" s="1"/>
  <c r="R4" i="75"/>
  <c r="R27" i="75" s="1"/>
  <c r="Q4" i="75"/>
  <c r="Q27" i="75" s="1"/>
  <c r="P4" i="75"/>
  <c r="P27" i="75" s="1"/>
  <c r="O4" i="75"/>
  <c r="O27" i="75" s="1"/>
  <c r="N4" i="75"/>
  <c r="N27" i="75" s="1"/>
  <c r="M4" i="75"/>
  <c r="M27" i="75" s="1"/>
  <c r="L4" i="75"/>
  <c r="L27" i="75" s="1"/>
  <c r="K4" i="75"/>
  <c r="K27" i="75" s="1"/>
  <c r="K30" i="75" s="1"/>
  <c r="J4" i="75"/>
  <c r="J27" i="75" s="1"/>
  <c r="J30" i="75" s="1"/>
  <c r="I4" i="75"/>
  <c r="I27" i="75" s="1"/>
  <c r="D4" i="75"/>
  <c r="D27" i="75" s="1"/>
  <c r="H3" i="75"/>
  <c r="S37" i="74"/>
  <c r="R37" i="74"/>
  <c r="Q37" i="74"/>
  <c r="P37" i="74"/>
  <c r="O37" i="74"/>
  <c r="N37" i="74"/>
  <c r="M37" i="74"/>
  <c r="L37" i="74"/>
  <c r="K37" i="74"/>
  <c r="J37" i="74"/>
  <c r="I37" i="74"/>
  <c r="H37" i="74"/>
  <c r="D37" i="74"/>
  <c r="S36" i="74"/>
  <c r="R36" i="74"/>
  <c r="Q36" i="74"/>
  <c r="P36" i="74"/>
  <c r="O36" i="74"/>
  <c r="N36" i="74"/>
  <c r="M36" i="74"/>
  <c r="L36" i="74"/>
  <c r="K36" i="74"/>
  <c r="J36" i="74"/>
  <c r="I36" i="74"/>
  <c r="H36" i="74"/>
  <c r="D36" i="74"/>
  <c r="S35" i="74"/>
  <c r="R35" i="74"/>
  <c r="Q35" i="74"/>
  <c r="P35" i="74"/>
  <c r="O35" i="74"/>
  <c r="N35" i="74"/>
  <c r="M35" i="74"/>
  <c r="L35" i="74"/>
  <c r="K35" i="74"/>
  <c r="J35" i="74"/>
  <c r="I35" i="74"/>
  <c r="D35" i="74"/>
  <c r="H35" i="74" s="1"/>
  <c r="S34" i="74"/>
  <c r="R34" i="74"/>
  <c r="Q34" i="74"/>
  <c r="P34" i="74"/>
  <c r="O34" i="74"/>
  <c r="N34" i="74"/>
  <c r="M34" i="74"/>
  <c r="L34" i="74"/>
  <c r="K34" i="74"/>
  <c r="J34" i="74"/>
  <c r="I34" i="74"/>
  <c r="D34" i="74"/>
  <c r="H34" i="74" s="1"/>
  <c r="S33" i="74"/>
  <c r="R33" i="74"/>
  <c r="Q33" i="74"/>
  <c r="P33" i="74"/>
  <c r="O33" i="74"/>
  <c r="N33" i="74"/>
  <c r="M33" i="74"/>
  <c r="L33" i="74"/>
  <c r="K33" i="74"/>
  <c r="J33" i="74"/>
  <c r="I33" i="74"/>
  <c r="D33" i="74"/>
  <c r="H33" i="74" s="1"/>
  <c r="S32" i="74"/>
  <c r="R32" i="74"/>
  <c r="Q32" i="74"/>
  <c r="P32" i="74"/>
  <c r="O32" i="74"/>
  <c r="N32" i="74"/>
  <c r="M32" i="74"/>
  <c r="L32" i="74"/>
  <c r="K32" i="74"/>
  <c r="J32" i="74"/>
  <c r="I32" i="74"/>
  <c r="D32" i="74"/>
  <c r="H32" i="74" s="1"/>
  <c r="S25" i="74"/>
  <c r="N26" i="74" s="1"/>
  <c r="R25" i="74"/>
  <c r="R26" i="74" s="1"/>
  <c r="Q25" i="74"/>
  <c r="Q26" i="74" s="1"/>
  <c r="P25" i="74"/>
  <c r="P29" i="74" s="1"/>
  <c r="O25" i="74"/>
  <c r="J26" i="74" s="1"/>
  <c r="N25" i="74"/>
  <c r="I26" i="74" s="1"/>
  <c r="M25" i="74"/>
  <c r="L25" i="74"/>
  <c r="L29" i="74" s="1"/>
  <c r="K25" i="74"/>
  <c r="K29" i="74" s="1"/>
  <c r="J25" i="74"/>
  <c r="J29" i="74" s="1"/>
  <c r="I25" i="74"/>
  <c r="I29" i="74" s="1"/>
  <c r="D25" i="74"/>
  <c r="H25" i="74" s="1"/>
  <c r="H29" i="74" s="1"/>
  <c r="S21" i="74"/>
  <c r="R21" i="74"/>
  <c r="Q21" i="74"/>
  <c r="P21" i="74"/>
  <c r="O21" i="74"/>
  <c r="N21" i="74"/>
  <c r="M21" i="74"/>
  <c r="L21" i="74"/>
  <c r="K21" i="74"/>
  <c r="J21" i="74"/>
  <c r="I21" i="74"/>
  <c r="D21" i="74"/>
  <c r="H21" i="74" s="1"/>
  <c r="S16" i="74"/>
  <c r="R16" i="74"/>
  <c r="Q16" i="74"/>
  <c r="P16" i="74"/>
  <c r="O16" i="74"/>
  <c r="N16" i="74"/>
  <c r="M16" i="74"/>
  <c r="L16" i="74"/>
  <c r="K16" i="74"/>
  <c r="J16" i="74"/>
  <c r="I16" i="74"/>
  <c r="H16" i="74"/>
  <c r="D16" i="74"/>
  <c r="S15" i="74"/>
  <c r="R15" i="74"/>
  <c r="Q15" i="74"/>
  <c r="P15" i="74"/>
  <c r="O15" i="74"/>
  <c r="N15" i="74"/>
  <c r="M15" i="74"/>
  <c r="L15" i="74"/>
  <c r="K15" i="74"/>
  <c r="J15" i="74"/>
  <c r="I15" i="74"/>
  <c r="H15" i="74"/>
  <c r="D15" i="74"/>
  <c r="S14" i="74"/>
  <c r="R14" i="74"/>
  <c r="Q14" i="74"/>
  <c r="P14" i="74"/>
  <c r="O14" i="74"/>
  <c r="N14" i="74"/>
  <c r="M14" i="74"/>
  <c r="L14" i="74"/>
  <c r="K14" i="74"/>
  <c r="J14" i="74"/>
  <c r="I14" i="74"/>
  <c r="D14" i="74"/>
  <c r="H14" i="74" s="1"/>
  <c r="S13" i="74"/>
  <c r="R13" i="74"/>
  <c r="Q13" i="74"/>
  <c r="P13" i="74"/>
  <c r="O13" i="74"/>
  <c r="N13" i="74"/>
  <c r="M13" i="74"/>
  <c r="L13" i="74"/>
  <c r="K13" i="74"/>
  <c r="J13" i="74"/>
  <c r="I13" i="74"/>
  <c r="D13" i="74"/>
  <c r="H13" i="74" s="1"/>
  <c r="S12" i="74"/>
  <c r="R12" i="74"/>
  <c r="Q12" i="74"/>
  <c r="P12" i="74"/>
  <c r="O12" i="74"/>
  <c r="N12" i="74"/>
  <c r="M12" i="74"/>
  <c r="L12" i="74"/>
  <c r="K12" i="74"/>
  <c r="J12" i="74"/>
  <c r="I12" i="74"/>
  <c r="H12" i="74"/>
  <c r="D12" i="74"/>
  <c r="S11" i="74"/>
  <c r="R11" i="74"/>
  <c r="Q11" i="74"/>
  <c r="P11" i="74"/>
  <c r="O11" i="74"/>
  <c r="N11" i="74"/>
  <c r="M11" i="74"/>
  <c r="L11" i="74"/>
  <c r="K11" i="74"/>
  <c r="J11" i="74"/>
  <c r="I11" i="74"/>
  <c r="H11" i="74"/>
  <c r="D11" i="74"/>
  <c r="S9" i="74"/>
  <c r="R9" i="74"/>
  <c r="Q9" i="74"/>
  <c r="P9" i="74"/>
  <c r="O9" i="74"/>
  <c r="N9" i="74"/>
  <c r="M9" i="74"/>
  <c r="L9" i="74"/>
  <c r="K9" i="74"/>
  <c r="J9" i="74"/>
  <c r="I9" i="74"/>
  <c r="D9" i="74"/>
  <c r="S8" i="74"/>
  <c r="R8" i="74"/>
  <c r="Q8" i="74"/>
  <c r="P8" i="74"/>
  <c r="O8" i="74"/>
  <c r="N8" i="74"/>
  <c r="M8" i="74"/>
  <c r="L8" i="74"/>
  <c r="K8" i="74"/>
  <c r="J8" i="74"/>
  <c r="I8" i="74"/>
  <c r="D8" i="74"/>
  <c r="H8" i="74" s="1"/>
  <c r="S7" i="74"/>
  <c r="R7" i="74"/>
  <c r="Q7" i="74"/>
  <c r="P7" i="74"/>
  <c r="O7" i="74"/>
  <c r="N7" i="74"/>
  <c r="M7" i="74"/>
  <c r="L7" i="74"/>
  <c r="K7" i="74"/>
  <c r="J7" i="74"/>
  <c r="I7" i="74"/>
  <c r="D7" i="74"/>
  <c r="H7" i="74" s="1"/>
  <c r="S6" i="74"/>
  <c r="R6" i="74"/>
  <c r="Q6" i="74"/>
  <c r="P6" i="74"/>
  <c r="O6" i="74"/>
  <c r="N6" i="74"/>
  <c r="M6" i="74"/>
  <c r="L6" i="74"/>
  <c r="K6" i="74"/>
  <c r="J6" i="74"/>
  <c r="I6" i="74"/>
  <c r="H6" i="74"/>
  <c r="D6" i="74"/>
  <c r="S5" i="74"/>
  <c r="S23" i="74" s="1"/>
  <c r="R5" i="74"/>
  <c r="R23" i="74" s="1"/>
  <c r="Q5" i="74"/>
  <c r="Q23" i="74" s="1"/>
  <c r="P5" i="74"/>
  <c r="P23" i="74" s="1"/>
  <c r="O5" i="74"/>
  <c r="O23" i="74" s="1"/>
  <c r="N5" i="74"/>
  <c r="N23" i="74" s="1"/>
  <c r="M5" i="74"/>
  <c r="M23" i="74" s="1"/>
  <c r="H24" i="74" s="1"/>
  <c r="L5" i="74"/>
  <c r="L23" i="74" s="1"/>
  <c r="K5" i="74"/>
  <c r="K23" i="74" s="1"/>
  <c r="J5" i="74"/>
  <c r="J23" i="74" s="1"/>
  <c r="I5" i="74"/>
  <c r="I23" i="74" s="1"/>
  <c r="D24" i="74" s="1"/>
  <c r="H5" i="74"/>
  <c r="H23" i="74" s="1"/>
  <c r="D5" i="74"/>
  <c r="D23" i="74" s="1"/>
  <c r="S4" i="74"/>
  <c r="S27" i="74" s="1"/>
  <c r="R4" i="74"/>
  <c r="R27" i="74" s="1"/>
  <c r="Q4" i="74"/>
  <c r="Q27" i="74" s="1"/>
  <c r="P4" i="74"/>
  <c r="P27" i="74" s="1"/>
  <c r="O4" i="74"/>
  <c r="O27" i="74" s="1"/>
  <c r="N4" i="74"/>
  <c r="N27" i="74" s="1"/>
  <c r="M4" i="74"/>
  <c r="M27" i="74" s="1"/>
  <c r="L4" i="74"/>
  <c r="L27" i="74" s="1"/>
  <c r="L30" i="74" s="1"/>
  <c r="K4" i="74"/>
  <c r="K27" i="74" s="1"/>
  <c r="J4" i="74"/>
  <c r="J27" i="74" s="1"/>
  <c r="J30" i="74" s="1"/>
  <c r="I4" i="74"/>
  <c r="I27" i="74" s="1"/>
  <c r="D4" i="74"/>
  <c r="D27" i="74" s="1"/>
  <c r="H3" i="74"/>
  <c r="U37" i="73"/>
  <c r="T37" i="73"/>
  <c r="S37" i="73"/>
  <c r="R37" i="73"/>
  <c r="Q37" i="73"/>
  <c r="P37" i="73"/>
  <c r="O37" i="73"/>
  <c r="N37" i="73"/>
  <c r="M37" i="73"/>
  <c r="L37" i="73"/>
  <c r="K37" i="73"/>
  <c r="J37" i="73"/>
  <c r="I37" i="73"/>
  <c r="H37" i="73"/>
  <c r="D37" i="73"/>
  <c r="U36" i="73"/>
  <c r="T36" i="73"/>
  <c r="S36" i="73"/>
  <c r="R36" i="73"/>
  <c r="Q36" i="73"/>
  <c r="P36" i="73"/>
  <c r="O36" i="73"/>
  <c r="N36" i="73"/>
  <c r="M36" i="73"/>
  <c r="L36" i="73"/>
  <c r="K36" i="73"/>
  <c r="J36" i="73"/>
  <c r="I36" i="73"/>
  <c r="H36" i="73"/>
  <c r="D36" i="73"/>
  <c r="U35" i="73"/>
  <c r="T35" i="73"/>
  <c r="S35" i="73"/>
  <c r="R35" i="73"/>
  <c r="Q35" i="73"/>
  <c r="P35" i="73"/>
  <c r="O35" i="73"/>
  <c r="N35" i="73"/>
  <c r="M35" i="73"/>
  <c r="L35" i="73"/>
  <c r="K35" i="73"/>
  <c r="J35" i="73"/>
  <c r="I35" i="73"/>
  <c r="D35" i="73"/>
  <c r="H35" i="73" s="1"/>
  <c r="U34" i="73"/>
  <c r="T34" i="73"/>
  <c r="S34" i="73"/>
  <c r="R34" i="73"/>
  <c r="Q34" i="73"/>
  <c r="P34" i="73"/>
  <c r="O34" i="73"/>
  <c r="N34" i="73"/>
  <c r="M34" i="73"/>
  <c r="L34" i="73"/>
  <c r="K34" i="73"/>
  <c r="J34" i="73"/>
  <c r="I34" i="73"/>
  <c r="H34" i="73"/>
  <c r="D34" i="73"/>
  <c r="U33" i="73"/>
  <c r="T33" i="73"/>
  <c r="S33" i="73"/>
  <c r="R33" i="73"/>
  <c r="Q33" i="73"/>
  <c r="P33" i="73"/>
  <c r="O33" i="73"/>
  <c r="N33" i="73"/>
  <c r="M33" i="73"/>
  <c r="L33" i="73"/>
  <c r="K33" i="73"/>
  <c r="J33" i="73"/>
  <c r="I33" i="73"/>
  <c r="D33" i="73"/>
  <c r="H33" i="73" s="1"/>
  <c r="U32" i="73"/>
  <c r="T32" i="73"/>
  <c r="S32" i="73"/>
  <c r="R32" i="73"/>
  <c r="Q32" i="73"/>
  <c r="P32" i="73"/>
  <c r="O32" i="73"/>
  <c r="N32" i="73"/>
  <c r="M32" i="73"/>
  <c r="L32" i="73"/>
  <c r="K32" i="73"/>
  <c r="J32" i="73"/>
  <c r="I32" i="73"/>
  <c r="H32" i="73"/>
  <c r="D32" i="73"/>
  <c r="U26" i="73"/>
  <c r="U25" i="73"/>
  <c r="U29" i="73" s="1"/>
  <c r="T25" i="73"/>
  <c r="T29" i="73" s="1"/>
  <c r="S25" i="73"/>
  <c r="S29" i="73" s="1"/>
  <c r="R25" i="73"/>
  <c r="R29" i="73" s="1"/>
  <c r="Q25" i="73"/>
  <c r="L26" i="73" s="1"/>
  <c r="P25" i="73"/>
  <c r="P29" i="73" s="1"/>
  <c r="O25" i="73"/>
  <c r="O29" i="73" s="1"/>
  <c r="N25" i="73"/>
  <c r="N29" i="73" s="1"/>
  <c r="M25" i="73"/>
  <c r="L25" i="73"/>
  <c r="L29" i="73" s="1"/>
  <c r="K25" i="73"/>
  <c r="K29" i="73" s="1"/>
  <c r="J25" i="73"/>
  <c r="J29" i="73" s="1"/>
  <c r="I25" i="73"/>
  <c r="D26" i="73" s="1"/>
  <c r="D25" i="73"/>
  <c r="H25" i="73" s="1"/>
  <c r="H29" i="73" s="1"/>
  <c r="U21" i="73"/>
  <c r="T21" i="73"/>
  <c r="S21" i="73"/>
  <c r="R21" i="73"/>
  <c r="Q21" i="73"/>
  <c r="P21" i="73"/>
  <c r="O21" i="73"/>
  <c r="N21" i="73"/>
  <c r="M21" i="73"/>
  <c r="L21" i="73"/>
  <c r="K21" i="73"/>
  <c r="J21" i="73"/>
  <c r="I21" i="73"/>
  <c r="H21" i="73"/>
  <c r="D21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D16" i="73"/>
  <c r="H16" i="73" s="1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H15" i="73"/>
  <c r="D15" i="73"/>
  <c r="U14" i="73"/>
  <c r="T14" i="73"/>
  <c r="S14" i="73"/>
  <c r="R14" i="73"/>
  <c r="Q14" i="73"/>
  <c r="P14" i="73"/>
  <c r="O14" i="73"/>
  <c r="N14" i="73"/>
  <c r="M14" i="73"/>
  <c r="L14" i="73"/>
  <c r="K14" i="73"/>
  <c r="J14" i="73"/>
  <c r="I14" i="73"/>
  <c r="H14" i="73"/>
  <c r="D14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D13" i="73"/>
  <c r="H13" i="73" s="1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D12" i="73"/>
  <c r="H12" i="73" s="1"/>
  <c r="U11" i="73"/>
  <c r="T11" i="73"/>
  <c r="S11" i="73"/>
  <c r="R11" i="73"/>
  <c r="Q11" i="73"/>
  <c r="P11" i="73"/>
  <c r="O11" i="73"/>
  <c r="N11" i="73"/>
  <c r="M11" i="73"/>
  <c r="L11" i="73"/>
  <c r="K11" i="73"/>
  <c r="J11" i="73"/>
  <c r="I11" i="73"/>
  <c r="H11" i="73"/>
  <c r="D11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D9" i="73"/>
  <c r="U8" i="73"/>
  <c r="T8" i="73"/>
  <c r="S8" i="73"/>
  <c r="R8" i="73"/>
  <c r="Q8" i="73"/>
  <c r="P8" i="73"/>
  <c r="O8" i="73"/>
  <c r="N8" i="73"/>
  <c r="M8" i="73"/>
  <c r="L8" i="73"/>
  <c r="K8" i="73"/>
  <c r="J8" i="73"/>
  <c r="I8" i="73"/>
  <c r="H8" i="73"/>
  <c r="D8" i="73"/>
  <c r="U7" i="73"/>
  <c r="T7" i="73"/>
  <c r="S7" i="73"/>
  <c r="R7" i="73"/>
  <c r="Q7" i="73"/>
  <c r="P7" i="73"/>
  <c r="O7" i="73"/>
  <c r="N7" i="73"/>
  <c r="M7" i="73"/>
  <c r="L7" i="73"/>
  <c r="K7" i="73"/>
  <c r="J7" i="73"/>
  <c r="I7" i="73"/>
  <c r="H7" i="73"/>
  <c r="D7" i="73"/>
  <c r="U6" i="73"/>
  <c r="T6" i="73"/>
  <c r="S6" i="73"/>
  <c r="R6" i="73"/>
  <c r="Q6" i="73"/>
  <c r="P6" i="73"/>
  <c r="O6" i="73"/>
  <c r="N6" i="73"/>
  <c r="M6" i="73"/>
  <c r="L6" i="73"/>
  <c r="K6" i="73"/>
  <c r="J6" i="73"/>
  <c r="I6" i="73"/>
  <c r="D6" i="73"/>
  <c r="H6" i="73" s="1"/>
  <c r="U5" i="73"/>
  <c r="U23" i="73" s="1"/>
  <c r="T5" i="73"/>
  <c r="T23" i="73" s="1"/>
  <c r="S5" i="73"/>
  <c r="S23" i="73" s="1"/>
  <c r="R5" i="73"/>
  <c r="R23" i="73" s="1"/>
  <c r="Q5" i="73"/>
  <c r="Q23" i="73" s="1"/>
  <c r="P5" i="73"/>
  <c r="P23" i="73" s="1"/>
  <c r="K24" i="73" s="1"/>
  <c r="O5" i="73"/>
  <c r="O23" i="73" s="1"/>
  <c r="N5" i="73"/>
  <c r="N23" i="73" s="1"/>
  <c r="I24" i="73" s="1"/>
  <c r="M5" i="73"/>
  <c r="M23" i="73" s="1"/>
  <c r="L5" i="73"/>
  <c r="L23" i="73" s="1"/>
  <c r="K5" i="73"/>
  <c r="K23" i="73" s="1"/>
  <c r="J5" i="73"/>
  <c r="J23" i="73" s="1"/>
  <c r="I5" i="73"/>
  <c r="I23" i="73" s="1"/>
  <c r="D5" i="73"/>
  <c r="D23" i="73" s="1"/>
  <c r="U4" i="73"/>
  <c r="U27" i="73" s="1"/>
  <c r="T4" i="73"/>
  <c r="T27" i="73" s="1"/>
  <c r="S4" i="73"/>
  <c r="S27" i="73" s="1"/>
  <c r="R4" i="73"/>
  <c r="R27" i="73" s="1"/>
  <c r="Q4" i="73"/>
  <c r="Q27" i="73" s="1"/>
  <c r="P4" i="73"/>
  <c r="P27" i="73" s="1"/>
  <c r="O4" i="73"/>
  <c r="O27" i="73" s="1"/>
  <c r="N4" i="73"/>
  <c r="N27" i="73" s="1"/>
  <c r="M4" i="73"/>
  <c r="M27" i="73" s="1"/>
  <c r="L4" i="73"/>
  <c r="L27" i="73" s="1"/>
  <c r="L30" i="73" s="1"/>
  <c r="K4" i="73"/>
  <c r="K27" i="73" s="1"/>
  <c r="J4" i="73"/>
  <c r="J27" i="73" s="1"/>
  <c r="J30" i="73" s="1"/>
  <c r="I4" i="73"/>
  <c r="I27" i="73" s="1"/>
  <c r="H4" i="73"/>
  <c r="H27" i="73" s="1"/>
  <c r="H30" i="73" s="1"/>
  <c r="D4" i="73"/>
  <c r="D27" i="73" s="1"/>
  <c r="H3" i="73"/>
  <c r="Q37" i="72"/>
  <c r="P37" i="72"/>
  <c r="O37" i="72"/>
  <c r="N37" i="72"/>
  <c r="M37" i="72"/>
  <c r="L37" i="72"/>
  <c r="K37" i="72"/>
  <c r="J37" i="72"/>
  <c r="I37" i="72"/>
  <c r="H37" i="72"/>
  <c r="D37" i="72"/>
  <c r="Q36" i="72"/>
  <c r="P36" i="72"/>
  <c r="O36" i="72"/>
  <c r="N36" i="72"/>
  <c r="M36" i="72"/>
  <c r="L36" i="72"/>
  <c r="K36" i="72"/>
  <c r="J36" i="72"/>
  <c r="I36" i="72"/>
  <c r="H36" i="72"/>
  <c r="D36" i="72"/>
  <c r="Q35" i="72"/>
  <c r="P35" i="72"/>
  <c r="O35" i="72"/>
  <c r="N35" i="72"/>
  <c r="M35" i="72"/>
  <c r="L35" i="72"/>
  <c r="K35" i="72"/>
  <c r="J35" i="72"/>
  <c r="I35" i="72"/>
  <c r="D35" i="72"/>
  <c r="H35" i="72" s="1"/>
  <c r="Q34" i="72"/>
  <c r="P34" i="72"/>
  <c r="O34" i="72"/>
  <c r="N34" i="72"/>
  <c r="M34" i="72"/>
  <c r="L34" i="72"/>
  <c r="K34" i="72"/>
  <c r="J34" i="72"/>
  <c r="I34" i="72"/>
  <c r="H34" i="72"/>
  <c r="D34" i="72"/>
  <c r="Q33" i="72"/>
  <c r="P33" i="72"/>
  <c r="O33" i="72"/>
  <c r="N33" i="72"/>
  <c r="M33" i="72"/>
  <c r="L33" i="72"/>
  <c r="K33" i="72"/>
  <c r="J33" i="72"/>
  <c r="I33" i="72"/>
  <c r="H33" i="72"/>
  <c r="D33" i="72"/>
  <c r="Q32" i="72"/>
  <c r="P32" i="72"/>
  <c r="O32" i="72"/>
  <c r="N32" i="72"/>
  <c r="M32" i="72"/>
  <c r="L32" i="72"/>
  <c r="K32" i="72"/>
  <c r="J32" i="72"/>
  <c r="I32" i="72"/>
  <c r="H32" i="72"/>
  <c r="D32" i="72"/>
  <c r="Q29" i="72"/>
  <c r="M29" i="72"/>
  <c r="Q26" i="72"/>
  <c r="M26" i="72"/>
  <c r="Q25" i="72"/>
  <c r="P25" i="72"/>
  <c r="P29" i="72" s="1"/>
  <c r="O25" i="72"/>
  <c r="O29" i="72" s="1"/>
  <c r="N25" i="72"/>
  <c r="N29" i="72" s="1"/>
  <c r="M25" i="72"/>
  <c r="L25" i="72"/>
  <c r="L29" i="72" s="1"/>
  <c r="K25" i="72"/>
  <c r="K29" i="72" s="1"/>
  <c r="J25" i="72"/>
  <c r="J29" i="72" s="1"/>
  <c r="I25" i="72"/>
  <c r="D26" i="72" s="1"/>
  <c r="D25" i="72"/>
  <c r="H25" i="72" s="1"/>
  <c r="Q21" i="72"/>
  <c r="P21" i="72"/>
  <c r="O21" i="72"/>
  <c r="N21" i="72"/>
  <c r="M21" i="72"/>
  <c r="L21" i="72"/>
  <c r="K21" i="72"/>
  <c r="J21" i="72"/>
  <c r="I21" i="72"/>
  <c r="H21" i="72"/>
  <c r="D21" i="72"/>
  <c r="Q16" i="72"/>
  <c r="P16" i="72"/>
  <c r="O16" i="72"/>
  <c r="N16" i="72"/>
  <c r="M16" i="72"/>
  <c r="L16" i="72"/>
  <c r="K16" i="72"/>
  <c r="J16" i="72"/>
  <c r="I16" i="72"/>
  <c r="D16" i="72"/>
  <c r="H16" i="72" s="1"/>
  <c r="Q15" i="72"/>
  <c r="P15" i="72"/>
  <c r="O15" i="72"/>
  <c r="N15" i="72"/>
  <c r="M15" i="72"/>
  <c r="L15" i="72"/>
  <c r="K15" i="72"/>
  <c r="J15" i="72"/>
  <c r="I15" i="72"/>
  <c r="H15" i="72"/>
  <c r="D15" i="72"/>
  <c r="Q14" i="72"/>
  <c r="P14" i="72"/>
  <c r="O14" i="72"/>
  <c r="N14" i="72"/>
  <c r="M14" i="72"/>
  <c r="L14" i="72"/>
  <c r="K14" i="72"/>
  <c r="J14" i="72"/>
  <c r="I14" i="72"/>
  <c r="H14" i="72"/>
  <c r="D14" i="72"/>
  <c r="Q13" i="72"/>
  <c r="P13" i="72"/>
  <c r="O13" i="72"/>
  <c r="N13" i="72"/>
  <c r="M13" i="72"/>
  <c r="L13" i="72"/>
  <c r="K13" i="72"/>
  <c r="J13" i="72"/>
  <c r="I13" i="72"/>
  <c r="D13" i="72"/>
  <c r="H13" i="72" s="1"/>
  <c r="Q12" i="72"/>
  <c r="P12" i="72"/>
  <c r="O12" i="72"/>
  <c r="N12" i="72"/>
  <c r="M12" i="72"/>
  <c r="L12" i="72"/>
  <c r="K12" i="72"/>
  <c r="J12" i="72"/>
  <c r="I12" i="72"/>
  <c r="D12" i="72"/>
  <c r="H12" i="72" s="1"/>
  <c r="Q11" i="72"/>
  <c r="P11" i="72"/>
  <c r="O11" i="72"/>
  <c r="N11" i="72"/>
  <c r="M11" i="72"/>
  <c r="L11" i="72"/>
  <c r="K11" i="72"/>
  <c r="J11" i="72"/>
  <c r="I11" i="72"/>
  <c r="H11" i="72"/>
  <c r="D11" i="72"/>
  <c r="Q9" i="72"/>
  <c r="P9" i="72"/>
  <c r="O9" i="72"/>
  <c r="N9" i="72"/>
  <c r="M9" i="72"/>
  <c r="L9" i="72"/>
  <c r="K9" i="72"/>
  <c r="J9" i="72"/>
  <c r="I9" i="72"/>
  <c r="D9" i="72"/>
  <c r="Q8" i="72"/>
  <c r="P8" i="72"/>
  <c r="O8" i="72"/>
  <c r="N8" i="72"/>
  <c r="M8" i="72"/>
  <c r="L8" i="72"/>
  <c r="K8" i="72"/>
  <c r="J8" i="72"/>
  <c r="I8" i="72"/>
  <c r="H8" i="72"/>
  <c r="D8" i="72"/>
  <c r="Q7" i="72"/>
  <c r="P7" i="72"/>
  <c r="O7" i="72"/>
  <c r="N7" i="72"/>
  <c r="M7" i="72"/>
  <c r="L7" i="72"/>
  <c r="K7" i="72"/>
  <c r="J7" i="72"/>
  <c r="I7" i="72"/>
  <c r="H7" i="72"/>
  <c r="D7" i="72"/>
  <c r="Q6" i="72"/>
  <c r="P6" i="72"/>
  <c r="O6" i="72"/>
  <c r="N6" i="72"/>
  <c r="M6" i="72"/>
  <c r="L6" i="72"/>
  <c r="K6" i="72"/>
  <c r="J6" i="72"/>
  <c r="I6" i="72"/>
  <c r="D6" i="72"/>
  <c r="H6" i="72" s="1"/>
  <c r="Q5" i="72"/>
  <c r="Q23" i="72" s="1"/>
  <c r="P5" i="72"/>
  <c r="P23" i="72" s="1"/>
  <c r="O5" i="72"/>
  <c r="O23" i="72" s="1"/>
  <c r="N5" i="72"/>
  <c r="N23" i="72" s="1"/>
  <c r="M5" i="72"/>
  <c r="M23" i="72" s="1"/>
  <c r="L5" i="72"/>
  <c r="L23" i="72" s="1"/>
  <c r="K5" i="72"/>
  <c r="K23" i="72" s="1"/>
  <c r="J5" i="72"/>
  <c r="J23" i="72" s="1"/>
  <c r="I5" i="72"/>
  <c r="I23" i="72" s="1"/>
  <c r="D24" i="72" s="1"/>
  <c r="D5" i="72"/>
  <c r="D23" i="72" s="1"/>
  <c r="Q4" i="72"/>
  <c r="Q27" i="72" s="1"/>
  <c r="P4" i="72"/>
  <c r="P27" i="72" s="1"/>
  <c r="O4" i="72"/>
  <c r="O27" i="72" s="1"/>
  <c r="N4" i="72"/>
  <c r="N27" i="72" s="1"/>
  <c r="M4" i="72"/>
  <c r="M27" i="72" s="1"/>
  <c r="L4" i="72"/>
  <c r="L27" i="72" s="1"/>
  <c r="K4" i="72"/>
  <c r="K27" i="72" s="1"/>
  <c r="K30" i="72" s="1"/>
  <c r="J4" i="72"/>
  <c r="J27" i="72" s="1"/>
  <c r="I4" i="72"/>
  <c r="I27" i="72" s="1"/>
  <c r="H4" i="72"/>
  <c r="H27" i="72" s="1"/>
  <c r="D4" i="72"/>
  <c r="D27" i="72" s="1"/>
  <c r="H3" i="72"/>
  <c r="R37" i="71"/>
  <c r="Q37" i="71"/>
  <c r="P37" i="71"/>
  <c r="O37" i="71"/>
  <c r="N37" i="71"/>
  <c r="M37" i="71"/>
  <c r="L37" i="71"/>
  <c r="K37" i="71"/>
  <c r="J37" i="71"/>
  <c r="I37" i="71"/>
  <c r="H37" i="71"/>
  <c r="D37" i="71"/>
  <c r="R36" i="71"/>
  <c r="Q36" i="71"/>
  <c r="P36" i="71"/>
  <c r="O36" i="71"/>
  <c r="N36" i="71"/>
  <c r="M36" i="71"/>
  <c r="L36" i="71"/>
  <c r="K36" i="71"/>
  <c r="J36" i="71"/>
  <c r="I36" i="71"/>
  <c r="H36" i="71"/>
  <c r="D36" i="71"/>
  <c r="R35" i="71"/>
  <c r="Q35" i="71"/>
  <c r="P35" i="71"/>
  <c r="O35" i="71"/>
  <c r="N35" i="71"/>
  <c r="M35" i="71"/>
  <c r="L35" i="71"/>
  <c r="K35" i="71"/>
  <c r="J35" i="71"/>
  <c r="I35" i="71"/>
  <c r="D35" i="71"/>
  <c r="H35" i="71" s="1"/>
  <c r="R34" i="71"/>
  <c r="Q34" i="71"/>
  <c r="P34" i="71"/>
  <c r="O34" i="71"/>
  <c r="N34" i="71"/>
  <c r="M34" i="71"/>
  <c r="L34" i="71"/>
  <c r="K34" i="71"/>
  <c r="J34" i="71"/>
  <c r="I34" i="71"/>
  <c r="D34" i="71"/>
  <c r="H34" i="71" s="1"/>
  <c r="R33" i="71"/>
  <c r="Q33" i="71"/>
  <c r="P33" i="71"/>
  <c r="O33" i="71"/>
  <c r="N33" i="71"/>
  <c r="M33" i="71"/>
  <c r="L33" i="71"/>
  <c r="K33" i="71"/>
  <c r="J33" i="71"/>
  <c r="I33" i="71"/>
  <c r="D33" i="71"/>
  <c r="H33" i="71" s="1"/>
  <c r="R32" i="71"/>
  <c r="Q32" i="71"/>
  <c r="P32" i="71"/>
  <c r="O32" i="71"/>
  <c r="N32" i="71"/>
  <c r="M32" i="71"/>
  <c r="L32" i="71"/>
  <c r="K32" i="71"/>
  <c r="J32" i="71"/>
  <c r="I32" i="71"/>
  <c r="D32" i="71"/>
  <c r="H32" i="71" s="1"/>
  <c r="R29" i="71"/>
  <c r="Q29" i="71"/>
  <c r="M29" i="71"/>
  <c r="I29" i="71"/>
  <c r="R25" i="71"/>
  <c r="R26" i="71" s="1"/>
  <c r="Q25" i="71"/>
  <c r="Q26" i="71" s="1"/>
  <c r="P25" i="71"/>
  <c r="P29" i="71" s="1"/>
  <c r="O25" i="71"/>
  <c r="O26" i="71" s="1"/>
  <c r="N25" i="71"/>
  <c r="N26" i="71" s="1"/>
  <c r="M25" i="71"/>
  <c r="M26" i="71" s="1"/>
  <c r="L25" i="71"/>
  <c r="L29" i="71" s="1"/>
  <c r="K25" i="71"/>
  <c r="K29" i="71" s="1"/>
  <c r="J25" i="71"/>
  <c r="J29" i="71" s="1"/>
  <c r="I25" i="71"/>
  <c r="D26" i="71" s="1"/>
  <c r="H25" i="71"/>
  <c r="H29" i="71" s="1"/>
  <c r="D25" i="71"/>
  <c r="R21" i="71"/>
  <c r="Q21" i="71"/>
  <c r="P21" i="71"/>
  <c r="O21" i="71"/>
  <c r="N21" i="71"/>
  <c r="M21" i="71"/>
  <c r="L21" i="71"/>
  <c r="K21" i="71"/>
  <c r="J21" i="71"/>
  <c r="I21" i="71"/>
  <c r="D21" i="71"/>
  <c r="H21" i="71" s="1"/>
  <c r="R16" i="71"/>
  <c r="Q16" i="71"/>
  <c r="P16" i="71"/>
  <c r="O16" i="71"/>
  <c r="N16" i="71"/>
  <c r="M16" i="71"/>
  <c r="L16" i="71"/>
  <c r="K16" i="71"/>
  <c r="J16" i="71"/>
  <c r="I16" i="71"/>
  <c r="D16" i="71"/>
  <c r="H16" i="71" s="1"/>
  <c r="R15" i="71"/>
  <c r="Q15" i="71"/>
  <c r="P15" i="71"/>
  <c r="O15" i="71"/>
  <c r="N15" i="71"/>
  <c r="M15" i="71"/>
  <c r="L15" i="71"/>
  <c r="K15" i="71"/>
  <c r="J15" i="71"/>
  <c r="I15" i="71"/>
  <c r="D15" i="71"/>
  <c r="H15" i="71" s="1"/>
  <c r="R14" i="71"/>
  <c r="Q14" i="71"/>
  <c r="P14" i="71"/>
  <c r="O14" i="71"/>
  <c r="N14" i="71"/>
  <c r="M14" i="71"/>
  <c r="L14" i="71"/>
  <c r="K14" i="71"/>
  <c r="J14" i="71"/>
  <c r="I14" i="71"/>
  <c r="D14" i="71"/>
  <c r="H14" i="71" s="1"/>
  <c r="R13" i="71"/>
  <c r="Q13" i="71"/>
  <c r="P13" i="71"/>
  <c r="O13" i="71"/>
  <c r="N13" i="71"/>
  <c r="M13" i="71"/>
  <c r="L13" i="71"/>
  <c r="K13" i="71"/>
  <c r="J13" i="71"/>
  <c r="I13" i="71"/>
  <c r="D13" i="71"/>
  <c r="H13" i="71" s="1"/>
  <c r="R12" i="71"/>
  <c r="Q12" i="71"/>
  <c r="P12" i="71"/>
  <c r="O12" i="71"/>
  <c r="N12" i="71"/>
  <c r="M12" i="71"/>
  <c r="L12" i="71"/>
  <c r="K12" i="71"/>
  <c r="J12" i="71"/>
  <c r="I12" i="71"/>
  <c r="D12" i="71"/>
  <c r="H12" i="71" s="1"/>
  <c r="R11" i="71"/>
  <c r="Q11" i="71"/>
  <c r="P11" i="71"/>
  <c r="O11" i="71"/>
  <c r="N11" i="71"/>
  <c r="M11" i="71"/>
  <c r="L11" i="71"/>
  <c r="K11" i="71"/>
  <c r="J11" i="71"/>
  <c r="I11" i="71"/>
  <c r="D11" i="71"/>
  <c r="H11" i="71" s="1"/>
  <c r="R9" i="71"/>
  <c r="Q9" i="71"/>
  <c r="P9" i="71"/>
  <c r="O9" i="71"/>
  <c r="N9" i="71"/>
  <c r="M9" i="71"/>
  <c r="L9" i="71"/>
  <c r="K9" i="71"/>
  <c r="J9" i="71"/>
  <c r="I9" i="71"/>
  <c r="D9" i="71"/>
  <c r="H9" i="71" s="1"/>
  <c r="R8" i="71"/>
  <c r="Q8" i="71"/>
  <c r="P8" i="71"/>
  <c r="O8" i="71"/>
  <c r="N8" i="71"/>
  <c r="M8" i="71"/>
  <c r="L8" i="71"/>
  <c r="K8" i="71"/>
  <c r="J8" i="71"/>
  <c r="I8" i="71"/>
  <c r="D8" i="71"/>
  <c r="H8" i="71" s="1"/>
  <c r="R7" i="71"/>
  <c r="Q7" i="71"/>
  <c r="P7" i="71"/>
  <c r="O7" i="71"/>
  <c r="N7" i="71"/>
  <c r="M7" i="71"/>
  <c r="L7" i="71"/>
  <c r="K7" i="71"/>
  <c r="J7" i="71"/>
  <c r="I7" i="71"/>
  <c r="D7" i="71"/>
  <c r="H7" i="71" s="1"/>
  <c r="R6" i="71"/>
  <c r="Q6" i="71"/>
  <c r="P6" i="71"/>
  <c r="O6" i="71"/>
  <c r="N6" i="71"/>
  <c r="M6" i="71"/>
  <c r="L6" i="71"/>
  <c r="K6" i="71"/>
  <c r="J6" i="71"/>
  <c r="I6" i="71"/>
  <c r="D6" i="71"/>
  <c r="H6" i="71" s="1"/>
  <c r="R5" i="71"/>
  <c r="R23" i="71" s="1"/>
  <c r="Q5" i="71"/>
  <c r="Q23" i="71" s="1"/>
  <c r="P5" i="71"/>
  <c r="P23" i="71" s="1"/>
  <c r="O5" i="71"/>
  <c r="O23" i="71" s="1"/>
  <c r="N5" i="71"/>
  <c r="N23" i="71" s="1"/>
  <c r="M5" i="71"/>
  <c r="M23" i="71" s="1"/>
  <c r="L5" i="71"/>
  <c r="L23" i="71" s="1"/>
  <c r="K5" i="71"/>
  <c r="K23" i="71" s="1"/>
  <c r="J5" i="71"/>
  <c r="J23" i="71" s="1"/>
  <c r="I5" i="71"/>
  <c r="I23" i="71" s="1"/>
  <c r="D24" i="71" s="1"/>
  <c r="D5" i="71"/>
  <c r="D23" i="71" s="1"/>
  <c r="R4" i="71"/>
  <c r="R27" i="71" s="1"/>
  <c r="Q4" i="71"/>
  <c r="Q27" i="71" s="1"/>
  <c r="P4" i="71"/>
  <c r="P27" i="71" s="1"/>
  <c r="O4" i="71"/>
  <c r="O27" i="71" s="1"/>
  <c r="N4" i="71"/>
  <c r="N27" i="71" s="1"/>
  <c r="M4" i="71"/>
  <c r="M27" i="71" s="1"/>
  <c r="L4" i="71"/>
  <c r="L27" i="71" s="1"/>
  <c r="L30" i="71" s="1"/>
  <c r="K4" i="71"/>
  <c r="K27" i="71" s="1"/>
  <c r="J4" i="71"/>
  <c r="J27" i="71" s="1"/>
  <c r="J30" i="71" s="1"/>
  <c r="I4" i="71"/>
  <c r="I27" i="71" s="1"/>
  <c r="D4" i="71"/>
  <c r="D27" i="71" s="1"/>
  <c r="H3" i="71"/>
  <c r="U37" i="70"/>
  <c r="T37" i="70"/>
  <c r="S37" i="70"/>
  <c r="R37" i="70"/>
  <c r="Q37" i="70"/>
  <c r="P37" i="70"/>
  <c r="O37" i="70"/>
  <c r="N37" i="70"/>
  <c r="M37" i="70"/>
  <c r="L37" i="70"/>
  <c r="K37" i="70"/>
  <c r="J37" i="70"/>
  <c r="I37" i="70"/>
  <c r="H37" i="70"/>
  <c r="D37" i="70"/>
  <c r="U36" i="70"/>
  <c r="T36" i="70"/>
  <c r="S36" i="70"/>
  <c r="R36" i="70"/>
  <c r="Q36" i="70"/>
  <c r="P36" i="70"/>
  <c r="O36" i="70"/>
  <c r="N36" i="70"/>
  <c r="M36" i="70"/>
  <c r="L36" i="70"/>
  <c r="K36" i="70"/>
  <c r="J36" i="70"/>
  <c r="I36" i="70"/>
  <c r="H36" i="70"/>
  <c r="D36" i="70"/>
  <c r="U35" i="70"/>
  <c r="T35" i="70"/>
  <c r="S35" i="70"/>
  <c r="R35" i="70"/>
  <c r="Q35" i="70"/>
  <c r="P35" i="70"/>
  <c r="O35" i="70"/>
  <c r="N35" i="70"/>
  <c r="M35" i="70"/>
  <c r="L35" i="70"/>
  <c r="K35" i="70"/>
  <c r="J35" i="70"/>
  <c r="I35" i="70"/>
  <c r="H35" i="70"/>
  <c r="D35" i="70"/>
  <c r="U34" i="70"/>
  <c r="T34" i="70"/>
  <c r="S34" i="70"/>
  <c r="R34" i="70"/>
  <c r="Q34" i="70"/>
  <c r="P34" i="70"/>
  <c r="O34" i="70"/>
  <c r="N34" i="70"/>
  <c r="M34" i="70"/>
  <c r="L34" i="70"/>
  <c r="K34" i="70"/>
  <c r="J34" i="70"/>
  <c r="I34" i="70"/>
  <c r="D34" i="70"/>
  <c r="H34" i="70" s="1"/>
  <c r="U33" i="70"/>
  <c r="T33" i="70"/>
  <c r="S33" i="70"/>
  <c r="R33" i="70"/>
  <c r="Q33" i="70"/>
  <c r="P33" i="70"/>
  <c r="O33" i="70"/>
  <c r="N33" i="70"/>
  <c r="M33" i="70"/>
  <c r="L33" i="70"/>
  <c r="K33" i="70"/>
  <c r="J33" i="70"/>
  <c r="I33" i="70"/>
  <c r="D33" i="70"/>
  <c r="H33" i="70" s="1"/>
  <c r="U32" i="70"/>
  <c r="T32" i="70"/>
  <c r="S32" i="70"/>
  <c r="R32" i="70"/>
  <c r="Q32" i="70"/>
  <c r="P32" i="70"/>
  <c r="O32" i="70"/>
  <c r="N32" i="70"/>
  <c r="M32" i="70"/>
  <c r="L32" i="70"/>
  <c r="K32" i="70"/>
  <c r="J32" i="70"/>
  <c r="I32" i="70"/>
  <c r="D32" i="70"/>
  <c r="H32" i="70" s="1"/>
  <c r="R29" i="70"/>
  <c r="R26" i="70"/>
  <c r="N26" i="70"/>
  <c r="U25" i="70"/>
  <c r="U29" i="70" s="1"/>
  <c r="T25" i="70"/>
  <c r="T29" i="70" s="1"/>
  <c r="S25" i="70"/>
  <c r="S29" i="70" s="1"/>
  <c r="R25" i="70"/>
  <c r="M26" i="70" s="1"/>
  <c r="Q25" i="70"/>
  <c r="Q29" i="70" s="1"/>
  <c r="P25" i="70"/>
  <c r="P29" i="70" s="1"/>
  <c r="O25" i="70"/>
  <c r="O29" i="70" s="1"/>
  <c r="N25" i="70"/>
  <c r="N29" i="70" s="1"/>
  <c r="M25" i="70"/>
  <c r="M29" i="70" s="1"/>
  <c r="L25" i="70"/>
  <c r="L29" i="70" s="1"/>
  <c r="K25" i="70"/>
  <c r="K29" i="70" s="1"/>
  <c r="J25" i="70"/>
  <c r="J29" i="70" s="1"/>
  <c r="I25" i="70"/>
  <c r="I29" i="70" s="1"/>
  <c r="D25" i="70"/>
  <c r="H25" i="70" s="1"/>
  <c r="H29" i="70" s="1"/>
  <c r="U21" i="70"/>
  <c r="T21" i="70"/>
  <c r="S21" i="70"/>
  <c r="R21" i="70"/>
  <c r="Q21" i="70"/>
  <c r="P21" i="70"/>
  <c r="O21" i="70"/>
  <c r="N21" i="70"/>
  <c r="M21" i="70"/>
  <c r="L21" i="70"/>
  <c r="K21" i="70"/>
  <c r="J21" i="70"/>
  <c r="I21" i="70"/>
  <c r="D21" i="70"/>
  <c r="H21" i="70" s="1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H16" i="70"/>
  <c r="D16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D15" i="70"/>
  <c r="H15" i="70" s="1"/>
  <c r="U14" i="70"/>
  <c r="T14" i="70"/>
  <c r="S14" i="70"/>
  <c r="R14" i="70"/>
  <c r="Q14" i="70"/>
  <c r="P14" i="70"/>
  <c r="O14" i="70"/>
  <c r="N14" i="70"/>
  <c r="M14" i="70"/>
  <c r="L14" i="70"/>
  <c r="K14" i="70"/>
  <c r="J14" i="70"/>
  <c r="I14" i="70"/>
  <c r="D14" i="70"/>
  <c r="H14" i="70" s="1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D13" i="70"/>
  <c r="H13" i="70" s="1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H12" i="70"/>
  <c r="D12" i="70"/>
  <c r="U11" i="70"/>
  <c r="T11" i="70"/>
  <c r="S11" i="70"/>
  <c r="R11" i="70"/>
  <c r="Q11" i="70"/>
  <c r="P11" i="70"/>
  <c r="O11" i="70"/>
  <c r="N11" i="70"/>
  <c r="M11" i="70"/>
  <c r="L11" i="70"/>
  <c r="K11" i="70"/>
  <c r="J11" i="70"/>
  <c r="I11" i="70"/>
  <c r="D11" i="70"/>
  <c r="H11" i="70" s="1"/>
  <c r="U9" i="70"/>
  <c r="T9" i="70"/>
  <c r="S9" i="70"/>
  <c r="R9" i="70"/>
  <c r="Q9" i="70"/>
  <c r="P9" i="70"/>
  <c r="O9" i="70"/>
  <c r="N9" i="70"/>
  <c r="M9" i="70"/>
  <c r="L9" i="70"/>
  <c r="K9" i="70"/>
  <c r="J9" i="70"/>
  <c r="I9" i="70"/>
  <c r="H9" i="70"/>
  <c r="D9" i="70"/>
  <c r="U8" i="70"/>
  <c r="T8" i="70"/>
  <c r="S8" i="70"/>
  <c r="R8" i="70"/>
  <c r="Q8" i="70"/>
  <c r="P8" i="70"/>
  <c r="O8" i="70"/>
  <c r="N8" i="70"/>
  <c r="M8" i="70"/>
  <c r="L8" i="70"/>
  <c r="K8" i="70"/>
  <c r="J8" i="70"/>
  <c r="I8" i="70"/>
  <c r="D8" i="70"/>
  <c r="H8" i="70" s="1"/>
  <c r="U7" i="70"/>
  <c r="T7" i="70"/>
  <c r="S7" i="70"/>
  <c r="R7" i="70"/>
  <c r="Q7" i="70"/>
  <c r="P7" i="70"/>
  <c r="O7" i="70"/>
  <c r="N7" i="70"/>
  <c r="M7" i="70"/>
  <c r="L7" i="70"/>
  <c r="K7" i="70"/>
  <c r="J7" i="70"/>
  <c r="I7" i="70"/>
  <c r="D7" i="70"/>
  <c r="H7" i="70" s="1"/>
  <c r="U6" i="70"/>
  <c r="T6" i="70"/>
  <c r="S6" i="70"/>
  <c r="R6" i="70"/>
  <c r="Q6" i="70"/>
  <c r="P6" i="70"/>
  <c r="O6" i="70"/>
  <c r="N6" i="70"/>
  <c r="M6" i="70"/>
  <c r="L6" i="70"/>
  <c r="K6" i="70"/>
  <c r="J6" i="70"/>
  <c r="I6" i="70"/>
  <c r="D6" i="70"/>
  <c r="H6" i="70" s="1"/>
  <c r="U5" i="70"/>
  <c r="U23" i="70" s="1"/>
  <c r="T5" i="70"/>
  <c r="T23" i="70" s="1"/>
  <c r="S5" i="70"/>
  <c r="S23" i="70" s="1"/>
  <c r="R5" i="70"/>
  <c r="R23" i="70" s="1"/>
  <c r="Q5" i="70"/>
  <c r="Q23" i="70" s="1"/>
  <c r="P5" i="70"/>
  <c r="P23" i="70" s="1"/>
  <c r="K24" i="70" s="1"/>
  <c r="O5" i="70"/>
  <c r="O23" i="70" s="1"/>
  <c r="N5" i="70"/>
  <c r="N23" i="70" s="1"/>
  <c r="I24" i="70" s="1"/>
  <c r="M5" i="70"/>
  <c r="M23" i="70" s="1"/>
  <c r="L5" i="70"/>
  <c r="L23" i="70" s="1"/>
  <c r="K5" i="70"/>
  <c r="K23" i="70" s="1"/>
  <c r="J5" i="70"/>
  <c r="J23" i="70" s="1"/>
  <c r="I5" i="70"/>
  <c r="I23" i="70" s="1"/>
  <c r="D24" i="70" s="1"/>
  <c r="H5" i="70"/>
  <c r="H23" i="70" s="1"/>
  <c r="D5" i="70"/>
  <c r="D23" i="70" s="1"/>
  <c r="U4" i="70"/>
  <c r="U27" i="70" s="1"/>
  <c r="T4" i="70"/>
  <c r="T27" i="70" s="1"/>
  <c r="S4" i="70"/>
  <c r="S27" i="70" s="1"/>
  <c r="R4" i="70"/>
  <c r="R27" i="70" s="1"/>
  <c r="Q4" i="70"/>
  <c r="Q27" i="70" s="1"/>
  <c r="P4" i="70"/>
  <c r="P27" i="70" s="1"/>
  <c r="O4" i="70"/>
  <c r="O27" i="70" s="1"/>
  <c r="N4" i="70"/>
  <c r="N27" i="70" s="1"/>
  <c r="M4" i="70"/>
  <c r="M27" i="70" s="1"/>
  <c r="L4" i="70"/>
  <c r="L27" i="70" s="1"/>
  <c r="K4" i="70"/>
  <c r="K27" i="70" s="1"/>
  <c r="K30" i="70" s="1"/>
  <c r="J4" i="70"/>
  <c r="J27" i="70" s="1"/>
  <c r="I4" i="70"/>
  <c r="I27" i="70" s="1"/>
  <c r="D4" i="70"/>
  <c r="D27" i="70" s="1"/>
  <c r="H3" i="70"/>
  <c r="W37" i="69"/>
  <c r="V37" i="69"/>
  <c r="U37" i="69"/>
  <c r="T37" i="69"/>
  <c r="S37" i="69"/>
  <c r="R37" i="69"/>
  <c r="Q37" i="69"/>
  <c r="P37" i="69"/>
  <c r="O37" i="69"/>
  <c r="N37" i="69"/>
  <c r="M37" i="69"/>
  <c r="L37" i="69"/>
  <c r="K37" i="69"/>
  <c r="J37" i="69"/>
  <c r="I37" i="69"/>
  <c r="H37" i="69"/>
  <c r="D37" i="69"/>
  <c r="W36" i="69"/>
  <c r="V36" i="69"/>
  <c r="U36" i="69"/>
  <c r="T36" i="69"/>
  <c r="S36" i="69"/>
  <c r="R36" i="69"/>
  <c r="Q36" i="69"/>
  <c r="P36" i="69"/>
  <c r="O36" i="69"/>
  <c r="N36" i="69"/>
  <c r="M36" i="69"/>
  <c r="L36" i="69"/>
  <c r="K36" i="69"/>
  <c r="J36" i="69"/>
  <c r="I36" i="69"/>
  <c r="H36" i="69"/>
  <c r="D36" i="69"/>
  <c r="W35" i="69"/>
  <c r="V35" i="69"/>
  <c r="U35" i="69"/>
  <c r="T35" i="69"/>
  <c r="S35" i="69"/>
  <c r="R35" i="69"/>
  <c r="Q35" i="69"/>
  <c r="P35" i="69"/>
  <c r="O35" i="69"/>
  <c r="N35" i="69"/>
  <c r="M35" i="69"/>
  <c r="L35" i="69"/>
  <c r="K35" i="69"/>
  <c r="J35" i="69"/>
  <c r="I35" i="69"/>
  <c r="D35" i="69"/>
  <c r="H35" i="69" s="1"/>
  <c r="W34" i="69"/>
  <c r="V34" i="69"/>
  <c r="U34" i="69"/>
  <c r="T34" i="69"/>
  <c r="S34" i="69"/>
  <c r="R34" i="69"/>
  <c r="Q34" i="69"/>
  <c r="P34" i="69"/>
  <c r="O34" i="69"/>
  <c r="N34" i="69"/>
  <c r="M34" i="69"/>
  <c r="L34" i="69"/>
  <c r="K34" i="69"/>
  <c r="J34" i="69"/>
  <c r="I34" i="69"/>
  <c r="D34" i="69"/>
  <c r="H34" i="69" s="1"/>
  <c r="W33" i="69"/>
  <c r="V33" i="69"/>
  <c r="U33" i="69"/>
  <c r="T33" i="69"/>
  <c r="S33" i="69"/>
  <c r="R33" i="69"/>
  <c r="Q33" i="69"/>
  <c r="P33" i="69"/>
  <c r="O33" i="69"/>
  <c r="N33" i="69"/>
  <c r="M33" i="69"/>
  <c r="L33" i="69"/>
  <c r="K33" i="69"/>
  <c r="J33" i="69"/>
  <c r="I33" i="69"/>
  <c r="D33" i="69"/>
  <c r="H33" i="69" s="1"/>
  <c r="W32" i="69"/>
  <c r="V32" i="69"/>
  <c r="U32" i="69"/>
  <c r="T32" i="69"/>
  <c r="S32" i="69"/>
  <c r="R32" i="69"/>
  <c r="Q32" i="69"/>
  <c r="P32" i="69"/>
  <c r="O32" i="69"/>
  <c r="N32" i="69"/>
  <c r="M32" i="69"/>
  <c r="L32" i="69"/>
  <c r="K32" i="69"/>
  <c r="J32" i="69"/>
  <c r="I32" i="69"/>
  <c r="D32" i="69"/>
  <c r="H32" i="69" s="1"/>
  <c r="V26" i="69"/>
  <c r="W25" i="69"/>
  <c r="W26" i="69" s="1"/>
  <c r="V25" i="69"/>
  <c r="V29" i="69" s="1"/>
  <c r="U25" i="69"/>
  <c r="P26" i="69" s="1"/>
  <c r="T25" i="69"/>
  <c r="T26" i="69" s="1"/>
  <c r="S25" i="69"/>
  <c r="S26" i="69" s="1"/>
  <c r="R25" i="69"/>
  <c r="R29" i="69" s="1"/>
  <c r="Q25" i="69"/>
  <c r="L26" i="69" s="1"/>
  <c r="P25" i="69"/>
  <c r="K26" i="69" s="1"/>
  <c r="O25" i="69"/>
  <c r="J26" i="69" s="1"/>
  <c r="N25" i="69"/>
  <c r="N29" i="69" s="1"/>
  <c r="M25" i="69"/>
  <c r="H26" i="69" s="1"/>
  <c r="L25" i="69"/>
  <c r="L29" i="69" s="1"/>
  <c r="K25" i="69"/>
  <c r="K29" i="69" s="1"/>
  <c r="J25" i="69"/>
  <c r="J29" i="69" s="1"/>
  <c r="I25" i="69"/>
  <c r="I29" i="69" s="1"/>
  <c r="D25" i="69"/>
  <c r="H25" i="69" s="1"/>
  <c r="H29" i="69" s="1"/>
  <c r="W21" i="69"/>
  <c r="V21" i="69"/>
  <c r="U21" i="69"/>
  <c r="T21" i="69"/>
  <c r="S21" i="69"/>
  <c r="R21" i="69"/>
  <c r="Q21" i="69"/>
  <c r="P21" i="69"/>
  <c r="O21" i="69"/>
  <c r="N21" i="69"/>
  <c r="M21" i="69"/>
  <c r="L21" i="69"/>
  <c r="K21" i="69"/>
  <c r="J21" i="69"/>
  <c r="I21" i="69"/>
  <c r="D21" i="69"/>
  <c r="H21" i="69" s="1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H16" i="69"/>
  <c r="D16" i="69"/>
  <c r="W15" i="69"/>
  <c r="V15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D15" i="69"/>
  <c r="H15" i="69" s="1"/>
  <c r="W14" i="69"/>
  <c r="V14" i="69"/>
  <c r="U14" i="69"/>
  <c r="T14" i="69"/>
  <c r="S14" i="69"/>
  <c r="R14" i="69"/>
  <c r="Q14" i="69"/>
  <c r="P14" i="69"/>
  <c r="O14" i="69"/>
  <c r="N14" i="69"/>
  <c r="M14" i="69"/>
  <c r="L14" i="69"/>
  <c r="K14" i="69"/>
  <c r="J14" i="69"/>
  <c r="I14" i="69"/>
  <c r="D14" i="69"/>
  <c r="H14" i="69" s="1"/>
  <c r="W13" i="69"/>
  <c r="V13" i="69"/>
  <c r="U13" i="69"/>
  <c r="T13" i="69"/>
  <c r="S13" i="69"/>
  <c r="R13" i="69"/>
  <c r="Q13" i="69"/>
  <c r="P13" i="69"/>
  <c r="O13" i="69"/>
  <c r="N13" i="69"/>
  <c r="M13" i="69"/>
  <c r="L13" i="69"/>
  <c r="K13" i="69"/>
  <c r="J13" i="69"/>
  <c r="I13" i="69"/>
  <c r="D13" i="69"/>
  <c r="H13" i="69" s="1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H12" i="69"/>
  <c r="D12" i="69"/>
  <c r="W11" i="69"/>
  <c r="V11" i="69"/>
  <c r="U11" i="69"/>
  <c r="T11" i="69"/>
  <c r="S11" i="69"/>
  <c r="R11" i="69"/>
  <c r="Q11" i="69"/>
  <c r="P11" i="69"/>
  <c r="O11" i="69"/>
  <c r="N11" i="69"/>
  <c r="M11" i="69"/>
  <c r="L11" i="69"/>
  <c r="K11" i="69"/>
  <c r="J11" i="69"/>
  <c r="I11" i="69"/>
  <c r="H11" i="69"/>
  <c r="D11" i="69"/>
  <c r="W9" i="69"/>
  <c r="V9" i="69"/>
  <c r="U9" i="69"/>
  <c r="T9" i="69"/>
  <c r="S9" i="69"/>
  <c r="R9" i="69"/>
  <c r="Q9" i="69"/>
  <c r="P9" i="69"/>
  <c r="O9" i="69"/>
  <c r="N9" i="69"/>
  <c r="M9" i="69"/>
  <c r="L9" i="69"/>
  <c r="K9" i="69"/>
  <c r="J9" i="69"/>
  <c r="I9" i="69"/>
  <c r="D9" i="69"/>
  <c r="W8" i="69"/>
  <c r="V8" i="69"/>
  <c r="U8" i="69"/>
  <c r="T8" i="69"/>
  <c r="S8" i="69"/>
  <c r="R8" i="69"/>
  <c r="Q8" i="69"/>
  <c r="P8" i="69"/>
  <c r="O8" i="69"/>
  <c r="N8" i="69"/>
  <c r="M8" i="69"/>
  <c r="L8" i="69"/>
  <c r="K8" i="69"/>
  <c r="J8" i="69"/>
  <c r="I8" i="69"/>
  <c r="D8" i="69"/>
  <c r="H8" i="69" s="1"/>
  <c r="W7" i="69"/>
  <c r="V7" i="69"/>
  <c r="U7" i="69"/>
  <c r="T7" i="69"/>
  <c r="S7" i="69"/>
  <c r="R7" i="69"/>
  <c r="Q7" i="69"/>
  <c r="P7" i="69"/>
  <c r="O7" i="69"/>
  <c r="N7" i="69"/>
  <c r="M7" i="69"/>
  <c r="L7" i="69"/>
  <c r="K7" i="69"/>
  <c r="J7" i="69"/>
  <c r="I7" i="69"/>
  <c r="H7" i="69"/>
  <c r="D7" i="69"/>
  <c r="W6" i="69"/>
  <c r="V6" i="69"/>
  <c r="U6" i="69"/>
  <c r="T6" i="69"/>
  <c r="S6" i="69"/>
  <c r="R6" i="69"/>
  <c r="Q6" i="69"/>
  <c r="P6" i="69"/>
  <c r="O6" i="69"/>
  <c r="N6" i="69"/>
  <c r="M6" i="69"/>
  <c r="L6" i="69"/>
  <c r="K6" i="69"/>
  <c r="J6" i="69"/>
  <c r="I6" i="69"/>
  <c r="H6" i="69"/>
  <c r="D6" i="69"/>
  <c r="W5" i="69"/>
  <c r="W23" i="69" s="1"/>
  <c r="V5" i="69"/>
  <c r="V23" i="69" s="1"/>
  <c r="U5" i="69"/>
  <c r="U23" i="69" s="1"/>
  <c r="T5" i="69"/>
  <c r="T23" i="69" s="1"/>
  <c r="S5" i="69"/>
  <c r="S23" i="69" s="1"/>
  <c r="R5" i="69"/>
  <c r="R23" i="69" s="1"/>
  <c r="M24" i="69" s="1"/>
  <c r="Q5" i="69"/>
  <c r="Q23" i="69" s="1"/>
  <c r="P5" i="69"/>
  <c r="P23" i="69" s="1"/>
  <c r="K24" i="69" s="1"/>
  <c r="O5" i="69"/>
  <c r="O23" i="69" s="1"/>
  <c r="N5" i="69"/>
  <c r="N23" i="69" s="1"/>
  <c r="I24" i="69" s="1"/>
  <c r="M5" i="69"/>
  <c r="M23" i="69" s="1"/>
  <c r="L5" i="69"/>
  <c r="L23" i="69" s="1"/>
  <c r="K5" i="69"/>
  <c r="K23" i="69" s="1"/>
  <c r="J5" i="69"/>
  <c r="J23" i="69" s="1"/>
  <c r="I5" i="69"/>
  <c r="I23" i="69" s="1"/>
  <c r="D5" i="69"/>
  <c r="D23" i="69" s="1"/>
  <c r="W4" i="69"/>
  <c r="W27" i="69" s="1"/>
  <c r="V4" i="69"/>
  <c r="V27" i="69" s="1"/>
  <c r="U4" i="69"/>
  <c r="U27" i="69" s="1"/>
  <c r="T4" i="69"/>
  <c r="T27" i="69" s="1"/>
  <c r="S4" i="69"/>
  <c r="S27" i="69" s="1"/>
  <c r="R4" i="69"/>
  <c r="R27" i="69" s="1"/>
  <c r="Q4" i="69"/>
  <c r="Q27" i="69" s="1"/>
  <c r="P4" i="69"/>
  <c r="P27" i="69" s="1"/>
  <c r="O4" i="69"/>
  <c r="O27" i="69" s="1"/>
  <c r="N4" i="69"/>
  <c r="N27" i="69" s="1"/>
  <c r="M4" i="69"/>
  <c r="M27" i="69" s="1"/>
  <c r="L4" i="69"/>
  <c r="L27" i="69" s="1"/>
  <c r="L30" i="69" s="1"/>
  <c r="K4" i="69"/>
  <c r="K27" i="69" s="1"/>
  <c r="J4" i="69"/>
  <c r="J27" i="69" s="1"/>
  <c r="J30" i="69" s="1"/>
  <c r="I4" i="69"/>
  <c r="I27" i="69" s="1"/>
  <c r="D4" i="69"/>
  <c r="D27" i="69" s="1"/>
  <c r="H3" i="69"/>
  <c r="W37" i="68"/>
  <c r="V37" i="68"/>
  <c r="U37" i="68"/>
  <c r="T37" i="68"/>
  <c r="S37" i="68"/>
  <c r="R37" i="68"/>
  <c r="Q37" i="68"/>
  <c r="P37" i="68"/>
  <c r="O37" i="68"/>
  <c r="N37" i="68"/>
  <c r="M37" i="68"/>
  <c r="L37" i="68"/>
  <c r="K37" i="68"/>
  <c r="J37" i="68"/>
  <c r="I37" i="68"/>
  <c r="H37" i="68"/>
  <c r="D37" i="68"/>
  <c r="W36" i="68"/>
  <c r="V36" i="68"/>
  <c r="U36" i="68"/>
  <c r="T36" i="68"/>
  <c r="S36" i="68"/>
  <c r="R36" i="68"/>
  <c r="Q36" i="68"/>
  <c r="P36" i="68"/>
  <c r="O36" i="68"/>
  <c r="N36" i="68"/>
  <c r="M36" i="68"/>
  <c r="L36" i="68"/>
  <c r="K36" i="68"/>
  <c r="J36" i="68"/>
  <c r="I36" i="68"/>
  <c r="H36" i="68"/>
  <c r="D36" i="68"/>
  <c r="W35" i="68"/>
  <c r="V35" i="68"/>
  <c r="U35" i="68"/>
  <c r="T35" i="68"/>
  <c r="S35" i="68"/>
  <c r="R35" i="68"/>
  <c r="Q35" i="68"/>
  <c r="P35" i="68"/>
  <c r="O35" i="68"/>
  <c r="N35" i="68"/>
  <c r="M35" i="68"/>
  <c r="L35" i="68"/>
  <c r="K35" i="68"/>
  <c r="J35" i="68"/>
  <c r="I35" i="68"/>
  <c r="H35" i="68"/>
  <c r="D35" i="68"/>
  <c r="W34" i="68"/>
  <c r="V34" i="68"/>
  <c r="U34" i="68"/>
  <c r="T34" i="68"/>
  <c r="S34" i="68"/>
  <c r="R34" i="68"/>
  <c r="Q34" i="68"/>
  <c r="P34" i="68"/>
  <c r="O34" i="68"/>
  <c r="N34" i="68"/>
  <c r="M34" i="68"/>
  <c r="L34" i="68"/>
  <c r="K34" i="68"/>
  <c r="J34" i="68"/>
  <c r="I34" i="68"/>
  <c r="D34" i="68"/>
  <c r="H34" i="68" s="1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D33" i="68"/>
  <c r="H33" i="68" s="1"/>
  <c r="W32" i="68"/>
  <c r="V32" i="68"/>
  <c r="U32" i="68"/>
  <c r="T32" i="68"/>
  <c r="S32" i="68"/>
  <c r="R32" i="68"/>
  <c r="Q32" i="68"/>
  <c r="P32" i="68"/>
  <c r="O32" i="68"/>
  <c r="N32" i="68"/>
  <c r="M32" i="68"/>
  <c r="L32" i="68"/>
  <c r="K32" i="68"/>
  <c r="J32" i="68"/>
  <c r="I32" i="68"/>
  <c r="D32" i="68"/>
  <c r="H32" i="68" s="1"/>
  <c r="W25" i="68"/>
  <c r="W26" i="68" s="1"/>
  <c r="V25" i="68"/>
  <c r="V29" i="68" s="1"/>
  <c r="U25" i="68"/>
  <c r="P26" i="68" s="1"/>
  <c r="T25" i="68"/>
  <c r="T26" i="68" s="1"/>
  <c r="S25" i="68"/>
  <c r="S26" i="68" s="1"/>
  <c r="R25" i="68"/>
  <c r="R29" i="68" s="1"/>
  <c r="Q25" i="68"/>
  <c r="L26" i="68" s="1"/>
  <c r="P25" i="68"/>
  <c r="K26" i="68" s="1"/>
  <c r="O25" i="68"/>
  <c r="J26" i="68" s="1"/>
  <c r="N25" i="68"/>
  <c r="N29" i="68" s="1"/>
  <c r="M25" i="68"/>
  <c r="L25" i="68"/>
  <c r="L29" i="68" s="1"/>
  <c r="K25" i="68"/>
  <c r="K29" i="68" s="1"/>
  <c r="J25" i="68"/>
  <c r="J29" i="68" s="1"/>
  <c r="I25" i="68"/>
  <c r="I29" i="68" s="1"/>
  <c r="D25" i="68"/>
  <c r="H25" i="68" s="1"/>
  <c r="H29" i="68" s="1"/>
  <c r="W21" i="68"/>
  <c r="V21" i="68"/>
  <c r="U21" i="68"/>
  <c r="T21" i="68"/>
  <c r="S21" i="68"/>
  <c r="R21" i="68"/>
  <c r="Q21" i="68"/>
  <c r="P21" i="68"/>
  <c r="O21" i="68"/>
  <c r="N21" i="68"/>
  <c r="M21" i="68"/>
  <c r="L21" i="68"/>
  <c r="K21" i="68"/>
  <c r="J21" i="68"/>
  <c r="I21" i="68"/>
  <c r="D21" i="68"/>
  <c r="H21" i="68" s="1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H16" i="68"/>
  <c r="D16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H15" i="68"/>
  <c r="D15" i="68"/>
  <c r="W14" i="68"/>
  <c r="V14" i="68"/>
  <c r="U14" i="68"/>
  <c r="T14" i="68"/>
  <c r="S14" i="68"/>
  <c r="R14" i="68"/>
  <c r="Q14" i="68"/>
  <c r="P14" i="68"/>
  <c r="O14" i="68"/>
  <c r="N14" i="68"/>
  <c r="M14" i="68"/>
  <c r="L14" i="68"/>
  <c r="K14" i="68"/>
  <c r="J14" i="68"/>
  <c r="I14" i="68"/>
  <c r="D14" i="68"/>
  <c r="H14" i="68" s="1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D13" i="68"/>
  <c r="H13" i="68" s="1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H12" i="68"/>
  <c r="D12" i="68"/>
  <c r="W11" i="68"/>
  <c r="V11" i="68"/>
  <c r="U11" i="68"/>
  <c r="T11" i="68"/>
  <c r="S11" i="68"/>
  <c r="R11" i="68"/>
  <c r="Q11" i="68"/>
  <c r="P11" i="68"/>
  <c r="O11" i="68"/>
  <c r="N11" i="68"/>
  <c r="M11" i="68"/>
  <c r="L11" i="68"/>
  <c r="K11" i="68"/>
  <c r="J11" i="68"/>
  <c r="I11" i="68"/>
  <c r="H11" i="68"/>
  <c r="D11" i="68"/>
  <c r="W9" i="68"/>
  <c r="V9" i="68"/>
  <c r="U9" i="68"/>
  <c r="T9" i="68"/>
  <c r="S9" i="68"/>
  <c r="R9" i="68"/>
  <c r="Q9" i="68"/>
  <c r="P9" i="68"/>
  <c r="O9" i="68"/>
  <c r="N9" i="68"/>
  <c r="M9" i="68"/>
  <c r="L9" i="68"/>
  <c r="K9" i="68"/>
  <c r="J9" i="68"/>
  <c r="I9" i="68"/>
  <c r="D9" i="68"/>
  <c r="W8" i="68"/>
  <c r="V8" i="68"/>
  <c r="U8" i="68"/>
  <c r="T8" i="68"/>
  <c r="S8" i="68"/>
  <c r="R8" i="68"/>
  <c r="Q8" i="68"/>
  <c r="P8" i="68"/>
  <c r="O8" i="68"/>
  <c r="N8" i="68"/>
  <c r="M8" i="68"/>
  <c r="L8" i="68"/>
  <c r="K8" i="68"/>
  <c r="J8" i="68"/>
  <c r="I8" i="68"/>
  <c r="D8" i="68"/>
  <c r="H8" i="68" s="1"/>
  <c r="W7" i="68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D7" i="68"/>
  <c r="H7" i="68" s="1"/>
  <c r="W6" i="68"/>
  <c r="V6" i="68"/>
  <c r="U6" i="68"/>
  <c r="T6" i="68"/>
  <c r="S6" i="68"/>
  <c r="R6" i="68"/>
  <c r="Q6" i="68"/>
  <c r="P6" i="68"/>
  <c r="O6" i="68"/>
  <c r="N6" i="68"/>
  <c r="M6" i="68"/>
  <c r="L6" i="68"/>
  <c r="K6" i="68"/>
  <c r="J6" i="68"/>
  <c r="I6" i="68"/>
  <c r="H6" i="68"/>
  <c r="D6" i="68"/>
  <c r="W5" i="68"/>
  <c r="W23" i="68" s="1"/>
  <c r="V5" i="68"/>
  <c r="V23" i="68" s="1"/>
  <c r="U5" i="68"/>
  <c r="U23" i="68" s="1"/>
  <c r="T5" i="68"/>
  <c r="T23" i="68" s="1"/>
  <c r="S5" i="68"/>
  <c r="S23" i="68" s="1"/>
  <c r="R5" i="68"/>
  <c r="R23" i="68" s="1"/>
  <c r="Q5" i="68"/>
  <c r="Q23" i="68" s="1"/>
  <c r="L24" i="68" s="1"/>
  <c r="P5" i="68"/>
  <c r="P23" i="68" s="1"/>
  <c r="O5" i="68"/>
  <c r="O23" i="68" s="1"/>
  <c r="J24" i="68" s="1"/>
  <c r="N5" i="68"/>
  <c r="N23" i="68" s="1"/>
  <c r="M5" i="68"/>
  <c r="M23" i="68" s="1"/>
  <c r="L5" i="68"/>
  <c r="L23" i="68" s="1"/>
  <c r="K5" i="68"/>
  <c r="K23" i="68" s="1"/>
  <c r="J5" i="68"/>
  <c r="J23" i="68" s="1"/>
  <c r="I5" i="68"/>
  <c r="I23" i="68" s="1"/>
  <c r="D24" i="68" s="1"/>
  <c r="D5" i="68"/>
  <c r="D23" i="68" s="1"/>
  <c r="W4" i="68"/>
  <c r="W27" i="68" s="1"/>
  <c r="V4" i="68"/>
  <c r="V27" i="68" s="1"/>
  <c r="U4" i="68"/>
  <c r="U27" i="68" s="1"/>
  <c r="T4" i="68"/>
  <c r="T27" i="68" s="1"/>
  <c r="S4" i="68"/>
  <c r="S27" i="68" s="1"/>
  <c r="R4" i="68"/>
  <c r="R27" i="68" s="1"/>
  <c r="Q4" i="68"/>
  <c r="Q27" i="68" s="1"/>
  <c r="P4" i="68"/>
  <c r="P27" i="68" s="1"/>
  <c r="O4" i="68"/>
  <c r="O27" i="68" s="1"/>
  <c r="N4" i="68"/>
  <c r="N27" i="68" s="1"/>
  <c r="M4" i="68"/>
  <c r="M27" i="68" s="1"/>
  <c r="L4" i="68"/>
  <c r="L27" i="68" s="1"/>
  <c r="K4" i="68"/>
  <c r="K27" i="68" s="1"/>
  <c r="K30" i="68" s="1"/>
  <c r="J4" i="68"/>
  <c r="J27" i="68" s="1"/>
  <c r="I4" i="68"/>
  <c r="I27" i="68" s="1"/>
  <c r="D4" i="68"/>
  <c r="D27" i="68" s="1"/>
  <c r="H3" i="68"/>
  <c r="AA37" i="67"/>
  <c r="Z37" i="67"/>
  <c r="Y37" i="67"/>
  <c r="X37" i="67"/>
  <c r="W37" i="67"/>
  <c r="V37" i="67"/>
  <c r="U37" i="67"/>
  <c r="T37" i="67"/>
  <c r="S37" i="67"/>
  <c r="R37" i="67"/>
  <c r="Q37" i="67"/>
  <c r="P37" i="67"/>
  <c r="O37" i="67"/>
  <c r="N37" i="67"/>
  <c r="M37" i="67"/>
  <c r="L37" i="67"/>
  <c r="K37" i="67"/>
  <c r="J37" i="67"/>
  <c r="I37" i="67"/>
  <c r="H37" i="67"/>
  <c r="D37" i="67"/>
  <c r="AA36" i="67"/>
  <c r="Z36" i="67"/>
  <c r="Y36" i="67"/>
  <c r="X36" i="67"/>
  <c r="W36" i="67"/>
  <c r="V36" i="67"/>
  <c r="U36" i="67"/>
  <c r="T36" i="67"/>
  <c r="S36" i="67"/>
  <c r="R36" i="67"/>
  <c r="Q36" i="67"/>
  <c r="P36" i="67"/>
  <c r="O36" i="67"/>
  <c r="N36" i="67"/>
  <c r="M36" i="67"/>
  <c r="L36" i="67"/>
  <c r="K36" i="67"/>
  <c r="J36" i="67"/>
  <c r="I36" i="67"/>
  <c r="H36" i="67"/>
  <c r="D36" i="67"/>
  <c r="AA35" i="67"/>
  <c r="Z35" i="67"/>
  <c r="Y35" i="67"/>
  <c r="X35" i="67"/>
  <c r="W35" i="67"/>
  <c r="V35" i="67"/>
  <c r="U35" i="67"/>
  <c r="T35" i="67"/>
  <c r="S35" i="67"/>
  <c r="R35" i="67"/>
  <c r="Q35" i="67"/>
  <c r="P35" i="67"/>
  <c r="O35" i="67"/>
  <c r="N35" i="67"/>
  <c r="M35" i="67"/>
  <c r="L35" i="67"/>
  <c r="K35" i="67"/>
  <c r="J35" i="67"/>
  <c r="I35" i="67"/>
  <c r="D35" i="67"/>
  <c r="H35" i="67" s="1"/>
  <c r="AA34" i="67"/>
  <c r="Z34" i="67"/>
  <c r="Y34" i="67"/>
  <c r="X34" i="67"/>
  <c r="W34" i="67"/>
  <c r="V34" i="67"/>
  <c r="U34" i="67"/>
  <c r="T34" i="67"/>
  <c r="S34" i="67"/>
  <c r="R34" i="67"/>
  <c r="Q34" i="67"/>
  <c r="P34" i="67"/>
  <c r="O34" i="67"/>
  <c r="N34" i="67"/>
  <c r="M34" i="67"/>
  <c r="L34" i="67"/>
  <c r="K34" i="67"/>
  <c r="J34" i="67"/>
  <c r="I34" i="67"/>
  <c r="D34" i="67"/>
  <c r="H34" i="67" s="1"/>
  <c r="AA33" i="67"/>
  <c r="Z33" i="67"/>
  <c r="Y33" i="67"/>
  <c r="X33" i="67"/>
  <c r="W33" i="67"/>
  <c r="V33" i="67"/>
  <c r="U33" i="67"/>
  <c r="T33" i="67"/>
  <c r="S33" i="67"/>
  <c r="R33" i="67"/>
  <c r="Q33" i="67"/>
  <c r="P33" i="67"/>
  <c r="O33" i="67"/>
  <c r="N33" i="67"/>
  <c r="M33" i="67"/>
  <c r="L33" i="67"/>
  <c r="K33" i="67"/>
  <c r="J33" i="67"/>
  <c r="I33" i="67"/>
  <c r="D33" i="67"/>
  <c r="H33" i="67" s="1"/>
  <c r="AA32" i="67"/>
  <c r="Z32" i="67"/>
  <c r="Y32" i="67"/>
  <c r="X32" i="67"/>
  <c r="W32" i="67"/>
  <c r="V32" i="67"/>
  <c r="U32" i="67"/>
  <c r="T32" i="67"/>
  <c r="S32" i="67"/>
  <c r="R32" i="67"/>
  <c r="Q32" i="67"/>
  <c r="P32" i="67"/>
  <c r="O32" i="67"/>
  <c r="N32" i="67"/>
  <c r="M32" i="67"/>
  <c r="L32" i="67"/>
  <c r="K32" i="67"/>
  <c r="J32" i="67"/>
  <c r="I32" i="67"/>
  <c r="D32" i="67"/>
  <c r="H32" i="67" s="1"/>
  <c r="AA25" i="67"/>
  <c r="AA26" i="67" s="1"/>
  <c r="Z25" i="67"/>
  <c r="Z29" i="67" s="1"/>
  <c r="Y25" i="67"/>
  <c r="T26" i="67" s="1"/>
  <c r="X25" i="67"/>
  <c r="X26" i="67" s="1"/>
  <c r="W25" i="67"/>
  <c r="W26" i="67" s="1"/>
  <c r="V25" i="67"/>
  <c r="V29" i="67" s="1"/>
  <c r="U25" i="67"/>
  <c r="P26" i="67" s="1"/>
  <c r="T25" i="67"/>
  <c r="O26" i="67" s="1"/>
  <c r="S25" i="67"/>
  <c r="N26" i="67" s="1"/>
  <c r="R25" i="67"/>
  <c r="R29" i="67" s="1"/>
  <c r="Q25" i="67"/>
  <c r="L26" i="67" s="1"/>
  <c r="P25" i="67"/>
  <c r="K26" i="67" s="1"/>
  <c r="O25" i="67"/>
  <c r="J26" i="67" s="1"/>
  <c r="N25" i="67"/>
  <c r="N29" i="67" s="1"/>
  <c r="M25" i="67"/>
  <c r="L25" i="67"/>
  <c r="L29" i="67" s="1"/>
  <c r="K25" i="67"/>
  <c r="K29" i="67" s="1"/>
  <c r="J25" i="67"/>
  <c r="J29" i="67" s="1"/>
  <c r="I25" i="67"/>
  <c r="I29" i="67" s="1"/>
  <c r="D25" i="67"/>
  <c r="H25" i="67" s="1"/>
  <c r="H29" i="67" s="1"/>
  <c r="AA21" i="67"/>
  <c r="Z21" i="67"/>
  <c r="Y21" i="67"/>
  <c r="X21" i="67"/>
  <c r="W21" i="67"/>
  <c r="V21" i="67"/>
  <c r="U21" i="67"/>
  <c r="T21" i="67"/>
  <c r="S21" i="67"/>
  <c r="R21" i="67"/>
  <c r="Q21" i="67"/>
  <c r="P21" i="67"/>
  <c r="O21" i="67"/>
  <c r="N21" i="67"/>
  <c r="M21" i="67"/>
  <c r="L21" i="67"/>
  <c r="K21" i="67"/>
  <c r="J21" i="67"/>
  <c r="I21" i="67"/>
  <c r="D21" i="67"/>
  <c r="H21" i="67" s="1"/>
  <c r="AA16" i="67"/>
  <c r="Z16" i="67"/>
  <c r="Y16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H16" i="67"/>
  <c r="D16" i="67"/>
  <c r="AA15" i="67"/>
  <c r="Z15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H15" i="67"/>
  <c r="D15" i="67"/>
  <c r="AA14" i="67"/>
  <c r="Z14" i="67"/>
  <c r="Y14" i="67"/>
  <c r="X14" i="67"/>
  <c r="W14" i="67"/>
  <c r="V14" i="67"/>
  <c r="U14" i="67"/>
  <c r="T14" i="67"/>
  <c r="S14" i="67"/>
  <c r="R14" i="67"/>
  <c r="Q14" i="67"/>
  <c r="P14" i="67"/>
  <c r="O14" i="67"/>
  <c r="N14" i="67"/>
  <c r="M14" i="67"/>
  <c r="L14" i="67"/>
  <c r="K14" i="67"/>
  <c r="J14" i="67"/>
  <c r="I14" i="67"/>
  <c r="D14" i="67"/>
  <c r="H14" i="67" s="1"/>
  <c r="AA13" i="67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D13" i="67"/>
  <c r="H13" i="67" s="1"/>
  <c r="AA12" i="67"/>
  <c r="Z12" i="67"/>
  <c r="Y12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L12" i="67"/>
  <c r="K12" i="67"/>
  <c r="J12" i="67"/>
  <c r="I12" i="67"/>
  <c r="H12" i="67"/>
  <c r="D12" i="67"/>
  <c r="AA11" i="67"/>
  <c r="Z11" i="67"/>
  <c r="Y11" i="67"/>
  <c r="X11" i="67"/>
  <c r="W11" i="67"/>
  <c r="V11" i="67"/>
  <c r="U11" i="67"/>
  <c r="T11" i="67"/>
  <c r="S11" i="67"/>
  <c r="R11" i="67"/>
  <c r="Q11" i="67"/>
  <c r="P11" i="67"/>
  <c r="O11" i="67"/>
  <c r="N11" i="67"/>
  <c r="M11" i="67"/>
  <c r="L11" i="67"/>
  <c r="K11" i="67"/>
  <c r="J11" i="67"/>
  <c r="I11" i="67"/>
  <c r="H11" i="67"/>
  <c r="D11" i="67"/>
  <c r="AA9" i="67"/>
  <c r="Z9" i="67"/>
  <c r="Y9" i="67"/>
  <c r="X9" i="67"/>
  <c r="W9" i="67"/>
  <c r="V9" i="67"/>
  <c r="U9" i="67"/>
  <c r="T9" i="67"/>
  <c r="S9" i="67"/>
  <c r="R9" i="67"/>
  <c r="Q9" i="67"/>
  <c r="P9" i="67"/>
  <c r="O9" i="67"/>
  <c r="N9" i="67"/>
  <c r="M9" i="67"/>
  <c r="L9" i="67"/>
  <c r="K9" i="67"/>
  <c r="J9" i="67"/>
  <c r="I9" i="67"/>
  <c r="D9" i="67"/>
  <c r="AA8" i="67"/>
  <c r="Z8" i="67"/>
  <c r="Y8" i="67"/>
  <c r="X8" i="67"/>
  <c r="W8" i="67"/>
  <c r="V8" i="67"/>
  <c r="U8" i="67"/>
  <c r="T8" i="67"/>
  <c r="S8" i="67"/>
  <c r="R8" i="67"/>
  <c r="Q8" i="67"/>
  <c r="P8" i="67"/>
  <c r="O8" i="67"/>
  <c r="N8" i="67"/>
  <c r="M8" i="67"/>
  <c r="L8" i="67"/>
  <c r="K8" i="67"/>
  <c r="J8" i="67"/>
  <c r="I8" i="67"/>
  <c r="D8" i="67"/>
  <c r="H8" i="67" s="1"/>
  <c r="AA7" i="67"/>
  <c r="Z7" i="67"/>
  <c r="Y7" i="67"/>
  <c r="X7" i="67"/>
  <c r="W7" i="67"/>
  <c r="V7" i="67"/>
  <c r="U7" i="67"/>
  <c r="T7" i="67"/>
  <c r="S7" i="67"/>
  <c r="R7" i="67"/>
  <c r="Q7" i="67"/>
  <c r="P7" i="67"/>
  <c r="O7" i="67"/>
  <c r="N7" i="67"/>
  <c r="M7" i="67"/>
  <c r="L7" i="67"/>
  <c r="K7" i="67"/>
  <c r="J7" i="67"/>
  <c r="I7" i="67"/>
  <c r="H7" i="67"/>
  <c r="D7" i="67"/>
  <c r="AA6" i="67"/>
  <c r="Z6" i="67"/>
  <c r="Y6" i="67"/>
  <c r="X6" i="67"/>
  <c r="W6" i="67"/>
  <c r="V6" i="67"/>
  <c r="U6" i="67"/>
  <c r="T6" i="67"/>
  <c r="S6" i="67"/>
  <c r="R6" i="67"/>
  <c r="Q6" i="67"/>
  <c r="P6" i="67"/>
  <c r="O6" i="67"/>
  <c r="N6" i="67"/>
  <c r="M6" i="67"/>
  <c r="L6" i="67"/>
  <c r="K6" i="67"/>
  <c r="J6" i="67"/>
  <c r="I6" i="67"/>
  <c r="H6" i="67"/>
  <c r="D6" i="67"/>
  <c r="AA5" i="67"/>
  <c r="AA23" i="67" s="1"/>
  <c r="Z5" i="67"/>
  <c r="Z23" i="67" s="1"/>
  <c r="Y5" i="67"/>
  <c r="Y23" i="67" s="1"/>
  <c r="X5" i="67"/>
  <c r="X23" i="67" s="1"/>
  <c r="W5" i="67"/>
  <c r="W23" i="67" s="1"/>
  <c r="V5" i="67"/>
  <c r="V23" i="67" s="1"/>
  <c r="Q24" i="67" s="1"/>
  <c r="U5" i="67"/>
  <c r="U23" i="67" s="1"/>
  <c r="T5" i="67"/>
  <c r="T23" i="67" s="1"/>
  <c r="O24" i="67" s="1"/>
  <c r="S5" i="67"/>
  <c r="S23" i="67" s="1"/>
  <c r="R5" i="67"/>
  <c r="R23" i="67" s="1"/>
  <c r="M24" i="67" s="1"/>
  <c r="Q5" i="67"/>
  <c r="Q23" i="67" s="1"/>
  <c r="P5" i="67"/>
  <c r="P23" i="67" s="1"/>
  <c r="K24" i="67" s="1"/>
  <c r="O5" i="67"/>
  <c r="O23" i="67" s="1"/>
  <c r="N5" i="67"/>
  <c r="N23" i="67" s="1"/>
  <c r="I24" i="67" s="1"/>
  <c r="M5" i="67"/>
  <c r="M23" i="67" s="1"/>
  <c r="L5" i="67"/>
  <c r="L23" i="67" s="1"/>
  <c r="K5" i="67"/>
  <c r="K23" i="67" s="1"/>
  <c r="J5" i="67"/>
  <c r="J23" i="67" s="1"/>
  <c r="I5" i="67"/>
  <c r="I23" i="67" s="1"/>
  <c r="D5" i="67"/>
  <c r="D23" i="67" s="1"/>
  <c r="AA4" i="67"/>
  <c r="AA27" i="67" s="1"/>
  <c r="Z4" i="67"/>
  <c r="Z27" i="67" s="1"/>
  <c r="Y4" i="67"/>
  <c r="Y27" i="67" s="1"/>
  <c r="X4" i="67"/>
  <c r="X27" i="67" s="1"/>
  <c r="W4" i="67"/>
  <c r="W27" i="67" s="1"/>
  <c r="V4" i="67"/>
  <c r="V27" i="67" s="1"/>
  <c r="U4" i="67"/>
  <c r="U27" i="67" s="1"/>
  <c r="T4" i="67"/>
  <c r="T27" i="67" s="1"/>
  <c r="S4" i="67"/>
  <c r="S27" i="67" s="1"/>
  <c r="R4" i="67"/>
  <c r="R27" i="67" s="1"/>
  <c r="Q4" i="67"/>
  <c r="Q27" i="67" s="1"/>
  <c r="P4" i="67"/>
  <c r="P27" i="67" s="1"/>
  <c r="O4" i="67"/>
  <c r="O27" i="67" s="1"/>
  <c r="N4" i="67"/>
  <c r="N27" i="67" s="1"/>
  <c r="M4" i="67"/>
  <c r="M27" i="67" s="1"/>
  <c r="L4" i="67"/>
  <c r="L27" i="67" s="1"/>
  <c r="L30" i="67" s="1"/>
  <c r="K4" i="67"/>
  <c r="K27" i="67" s="1"/>
  <c r="J4" i="67"/>
  <c r="J27" i="67" s="1"/>
  <c r="J30" i="67" s="1"/>
  <c r="I4" i="67"/>
  <c r="I27" i="67" s="1"/>
  <c r="H4" i="67"/>
  <c r="D4" i="67"/>
  <c r="D27" i="67" s="1"/>
  <c r="H3" i="67"/>
  <c r="Y37" i="66"/>
  <c r="X37" i="66"/>
  <c r="W37" i="66"/>
  <c r="V37" i="66"/>
  <c r="U37" i="66"/>
  <c r="T37" i="66"/>
  <c r="S37" i="66"/>
  <c r="R37" i="66"/>
  <c r="Q37" i="66"/>
  <c r="P37" i="66"/>
  <c r="O37" i="66"/>
  <c r="N37" i="66"/>
  <c r="M37" i="66"/>
  <c r="L37" i="66"/>
  <c r="K37" i="66"/>
  <c r="J37" i="66"/>
  <c r="I37" i="66"/>
  <c r="H37" i="66"/>
  <c r="D37" i="66"/>
  <c r="Y36" i="66"/>
  <c r="X36" i="66"/>
  <c r="W36" i="66"/>
  <c r="V36" i="66"/>
  <c r="U36" i="66"/>
  <c r="T36" i="66"/>
  <c r="S36" i="66"/>
  <c r="R36" i="66"/>
  <c r="Q36" i="66"/>
  <c r="P36" i="66"/>
  <c r="O36" i="66"/>
  <c r="N36" i="66"/>
  <c r="M36" i="66"/>
  <c r="L36" i="66"/>
  <c r="K36" i="66"/>
  <c r="J36" i="66"/>
  <c r="I36" i="66"/>
  <c r="H36" i="66"/>
  <c r="D36" i="66"/>
  <c r="Y35" i="66"/>
  <c r="X35" i="66"/>
  <c r="W35" i="66"/>
  <c r="V35" i="66"/>
  <c r="U35" i="66"/>
  <c r="T35" i="66"/>
  <c r="S35" i="66"/>
  <c r="R35" i="66"/>
  <c r="Q35" i="66"/>
  <c r="P35" i="66"/>
  <c r="O35" i="66"/>
  <c r="N35" i="66"/>
  <c r="M35" i="66"/>
  <c r="L35" i="66"/>
  <c r="K35" i="66"/>
  <c r="J35" i="66"/>
  <c r="I35" i="66"/>
  <c r="D35" i="66"/>
  <c r="H35" i="66" s="1"/>
  <c r="Y34" i="66"/>
  <c r="X34" i="66"/>
  <c r="W34" i="66"/>
  <c r="V34" i="66"/>
  <c r="U34" i="66"/>
  <c r="T34" i="66"/>
  <c r="S34" i="66"/>
  <c r="R34" i="66"/>
  <c r="Q34" i="66"/>
  <c r="P34" i="66"/>
  <c r="O34" i="66"/>
  <c r="N34" i="66"/>
  <c r="M34" i="66"/>
  <c r="L34" i="66"/>
  <c r="K34" i="66"/>
  <c r="J34" i="66"/>
  <c r="I34" i="66"/>
  <c r="H34" i="66"/>
  <c r="D34" i="66"/>
  <c r="Y33" i="66"/>
  <c r="X33" i="66"/>
  <c r="W33" i="66"/>
  <c r="V33" i="66"/>
  <c r="U33" i="66"/>
  <c r="T33" i="66"/>
  <c r="S33" i="66"/>
  <c r="R33" i="66"/>
  <c r="Q33" i="66"/>
  <c r="P33" i="66"/>
  <c r="O33" i="66"/>
  <c r="N33" i="66"/>
  <c r="M33" i="66"/>
  <c r="L33" i="66"/>
  <c r="K33" i="66"/>
  <c r="J33" i="66"/>
  <c r="I33" i="66"/>
  <c r="H33" i="66"/>
  <c r="D33" i="66"/>
  <c r="Y32" i="66"/>
  <c r="X32" i="66"/>
  <c r="W32" i="66"/>
  <c r="V32" i="66"/>
  <c r="U32" i="66"/>
  <c r="T32" i="66"/>
  <c r="S32" i="66"/>
  <c r="R32" i="66"/>
  <c r="Q32" i="66"/>
  <c r="P32" i="66"/>
  <c r="O32" i="66"/>
  <c r="N32" i="66"/>
  <c r="M32" i="66"/>
  <c r="L32" i="66"/>
  <c r="K32" i="66"/>
  <c r="J32" i="66"/>
  <c r="I32" i="66"/>
  <c r="H32" i="66"/>
  <c r="D32" i="66"/>
  <c r="X29" i="66"/>
  <c r="S29" i="66"/>
  <c r="O29" i="66"/>
  <c r="W26" i="66"/>
  <c r="S26" i="66"/>
  <c r="O26" i="66"/>
  <c r="K26" i="66"/>
  <c r="D26" i="66"/>
  <c r="Y25" i="66"/>
  <c r="Y26" i="66" s="1"/>
  <c r="X25" i="66"/>
  <c r="X26" i="66" s="1"/>
  <c r="W25" i="66"/>
  <c r="V25" i="66"/>
  <c r="V29" i="66" s="1"/>
  <c r="U25" i="66"/>
  <c r="U29" i="66" s="1"/>
  <c r="T25" i="66"/>
  <c r="T29" i="66" s="1"/>
  <c r="S25" i="66"/>
  <c r="R25" i="66"/>
  <c r="M26" i="66" s="1"/>
  <c r="Q25" i="66"/>
  <c r="Q29" i="66" s="1"/>
  <c r="P25" i="66"/>
  <c r="P29" i="66" s="1"/>
  <c r="O25" i="66"/>
  <c r="J26" i="66" s="1"/>
  <c r="N25" i="66"/>
  <c r="I26" i="66" s="1"/>
  <c r="M25" i="66"/>
  <c r="M29" i="66" s="1"/>
  <c r="L25" i="66"/>
  <c r="L29" i="66" s="1"/>
  <c r="K25" i="66"/>
  <c r="J25" i="66"/>
  <c r="J29" i="66" s="1"/>
  <c r="I25" i="66"/>
  <c r="I29" i="66" s="1"/>
  <c r="H25" i="66"/>
  <c r="H29" i="66" s="1"/>
  <c r="D25" i="66"/>
  <c r="Y21" i="66"/>
  <c r="X21" i="66"/>
  <c r="W21" i="66"/>
  <c r="V21" i="66"/>
  <c r="U21" i="66"/>
  <c r="T21" i="66"/>
  <c r="S21" i="66"/>
  <c r="R21" i="66"/>
  <c r="Q21" i="66"/>
  <c r="P21" i="66"/>
  <c r="O21" i="66"/>
  <c r="N21" i="66"/>
  <c r="M21" i="66"/>
  <c r="L21" i="66"/>
  <c r="K21" i="66"/>
  <c r="J21" i="66"/>
  <c r="I21" i="66"/>
  <c r="D21" i="66"/>
  <c r="H21" i="66" s="1"/>
  <c r="Y16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D16" i="66"/>
  <c r="H16" i="66" s="1"/>
  <c r="Y15" i="66"/>
  <c r="X15" i="66"/>
  <c r="W15" i="66"/>
  <c r="V15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H15" i="66"/>
  <c r="D15" i="66"/>
  <c r="Y14" i="66"/>
  <c r="X14" i="66"/>
  <c r="W14" i="66"/>
  <c r="V14" i="66"/>
  <c r="U14" i="66"/>
  <c r="T14" i="66"/>
  <c r="S14" i="66"/>
  <c r="R14" i="66"/>
  <c r="Q14" i="66"/>
  <c r="P14" i="66"/>
  <c r="O14" i="66"/>
  <c r="N14" i="66"/>
  <c r="M14" i="66"/>
  <c r="L14" i="66"/>
  <c r="K14" i="66"/>
  <c r="J14" i="66"/>
  <c r="I14" i="66"/>
  <c r="D14" i="66"/>
  <c r="H14" i="66" s="1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H13" i="66"/>
  <c r="D13" i="66"/>
  <c r="Y12" i="66"/>
  <c r="X12" i="66"/>
  <c r="W12" i="66"/>
  <c r="V12" i="66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D12" i="66"/>
  <c r="H12" i="66" s="1"/>
  <c r="Y11" i="66"/>
  <c r="X11" i="66"/>
  <c r="W11" i="66"/>
  <c r="V11" i="66"/>
  <c r="U11" i="66"/>
  <c r="T11" i="66"/>
  <c r="S11" i="66"/>
  <c r="R11" i="66"/>
  <c r="Q11" i="66"/>
  <c r="P11" i="66"/>
  <c r="O11" i="66"/>
  <c r="N11" i="66"/>
  <c r="M11" i="66"/>
  <c r="L11" i="66"/>
  <c r="K11" i="66"/>
  <c r="J11" i="66"/>
  <c r="I11" i="66"/>
  <c r="H11" i="66"/>
  <c r="D11" i="66"/>
  <c r="Y9" i="66"/>
  <c r="X9" i="66"/>
  <c r="W9" i="66"/>
  <c r="V9" i="66"/>
  <c r="U9" i="66"/>
  <c r="T9" i="66"/>
  <c r="S9" i="66"/>
  <c r="R9" i="66"/>
  <c r="Q9" i="66"/>
  <c r="P9" i="66"/>
  <c r="O9" i="66"/>
  <c r="N9" i="66"/>
  <c r="M9" i="66"/>
  <c r="L9" i="66"/>
  <c r="K9" i="66"/>
  <c r="J9" i="66"/>
  <c r="I9" i="66"/>
  <c r="D9" i="66"/>
  <c r="Y8" i="66"/>
  <c r="X8" i="66"/>
  <c r="W8" i="66"/>
  <c r="V8" i="66"/>
  <c r="U8" i="66"/>
  <c r="T8" i="66"/>
  <c r="S8" i="66"/>
  <c r="R8" i="66"/>
  <c r="Q8" i="66"/>
  <c r="P8" i="66"/>
  <c r="O8" i="66"/>
  <c r="N8" i="66"/>
  <c r="M8" i="66"/>
  <c r="L8" i="66"/>
  <c r="K8" i="66"/>
  <c r="J8" i="66"/>
  <c r="I8" i="66"/>
  <c r="H8" i="66"/>
  <c r="D8" i="66"/>
  <c r="Y7" i="66"/>
  <c r="X7" i="66"/>
  <c r="W7" i="66"/>
  <c r="V7" i="66"/>
  <c r="U7" i="66"/>
  <c r="T7" i="66"/>
  <c r="S7" i="66"/>
  <c r="R7" i="66"/>
  <c r="Q7" i="66"/>
  <c r="P7" i="66"/>
  <c r="O7" i="66"/>
  <c r="N7" i="66"/>
  <c r="M7" i="66"/>
  <c r="L7" i="66"/>
  <c r="K7" i="66"/>
  <c r="J7" i="66"/>
  <c r="I7" i="66"/>
  <c r="D7" i="66"/>
  <c r="H7" i="66" s="1"/>
  <c r="Y6" i="66"/>
  <c r="X6" i="66"/>
  <c r="W6" i="66"/>
  <c r="V6" i="66"/>
  <c r="U6" i="66"/>
  <c r="T6" i="66"/>
  <c r="S6" i="66"/>
  <c r="R6" i="66"/>
  <c r="Q6" i="66"/>
  <c r="P6" i="66"/>
  <c r="O6" i="66"/>
  <c r="N6" i="66"/>
  <c r="M6" i="66"/>
  <c r="L6" i="66"/>
  <c r="K6" i="66"/>
  <c r="J6" i="66"/>
  <c r="I6" i="66"/>
  <c r="H6" i="66"/>
  <c r="D6" i="66"/>
  <c r="Y5" i="66"/>
  <c r="Y23" i="66" s="1"/>
  <c r="X5" i="66"/>
  <c r="X23" i="66" s="1"/>
  <c r="W5" i="66"/>
  <c r="W23" i="66" s="1"/>
  <c r="V5" i="66"/>
  <c r="V23" i="66" s="1"/>
  <c r="U5" i="66"/>
  <c r="U23" i="66" s="1"/>
  <c r="T5" i="66"/>
  <c r="T23" i="66" s="1"/>
  <c r="O24" i="66" s="1"/>
  <c r="S5" i="66"/>
  <c r="S23" i="66" s="1"/>
  <c r="N24" i="66" s="1"/>
  <c r="R5" i="66"/>
  <c r="R23" i="66" s="1"/>
  <c r="Q5" i="66"/>
  <c r="Q23" i="66" s="1"/>
  <c r="P5" i="66"/>
  <c r="P23" i="66" s="1"/>
  <c r="K24" i="66" s="1"/>
  <c r="O5" i="66"/>
  <c r="O23" i="66" s="1"/>
  <c r="J24" i="66" s="1"/>
  <c r="N5" i="66"/>
  <c r="N23" i="66" s="1"/>
  <c r="M5" i="66"/>
  <c r="M23" i="66" s="1"/>
  <c r="L5" i="66"/>
  <c r="L23" i="66" s="1"/>
  <c r="K5" i="66"/>
  <c r="K23" i="66" s="1"/>
  <c r="J5" i="66"/>
  <c r="J23" i="66" s="1"/>
  <c r="I5" i="66"/>
  <c r="I23" i="66" s="1"/>
  <c r="D5" i="66"/>
  <c r="D23" i="66" s="1"/>
  <c r="Y4" i="66"/>
  <c r="Y27" i="66" s="1"/>
  <c r="X4" i="66"/>
  <c r="X27" i="66" s="1"/>
  <c r="W4" i="66"/>
  <c r="W27" i="66" s="1"/>
  <c r="V4" i="66"/>
  <c r="V27" i="66" s="1"/>
  <c r="U4" i="66"/>
  <c r="U27" i="66" s="1"/>
  <c r="T4" i="66"/>
  <c r="T27" i="66" s="1"/>
  <c r="S4" i="66"/>
  <c r="S27" i="66" s="1"/>
  <c r="R4" i="66"/>
  <c r="R27" i="66" s="1"/>
  <c r="Q4" i="66"/>
  <c r="Q27" i="66" s="1"/>
  <c r="P4" i="66"/>
  <c r="P27" i="66" s="1"/>
  <c r="O4" i="66"/>
  <c r="O27" i="66" s="1"/>
  <c r="N4" i="66"/>
  <c r="N27" i="66" s="1"/>
  <c r="M4" i="66"/>
  <c r="M27" i="66" s="1"/>
  <c r="L4" i="66"/>
  <c r="L27" i="66" s="1"/>
  <c r="K4" i="66"/>
  <c r="K27" i="66" s="1"/>
  <c r="K30" i="66" s="1"/>
  <c r="J4" i="66"/>
  <c r="J27" i="66" s="1"/>
  <c r="J30" i="66" s="1"/>
  <c r="I4" i="66"/>
  <c r="I27" i="66" s="1"/>
  <c r="H4" i="66"/>
  <c r="H27" i="66" s="1"/>
  <c r="D4" i="66"/>
  <c r="D27" i="66" s="1"/>
  <c r="H3" i="66"/>
  <c r="Z37" i="65"/>
  <c r="Y37" i="65"/>
  <c r="X37" i="65"/>
  <c r="W37" i="65"/>
  <c r="V37" i="65"/>
  <c r="U37" i="65"/>
  <c r="T37" i="65"/>
  <c r="S37" i="65"/>
  <c r="R37" i="65"/>
  <c r="Q37" i="65"/>
  <c r="P37" i="65"/>
  <c r="O37" i="65"/>
  <c r="N37" i="65"/>
  <c r="M37" i="65"/>
  <c r="L37" i="65"/>
  <c r="K37" i="65"/>
  <c r="J37" i="65"/>
  <c r="I37" i="65"/>
  <c r="H37" i="65"/>
  <c r="D37" i="65"/>
  <c r="Z36" i="65"/>
  <c r="Y36" i="65"/>
  <c r="X36" i="65"/>
  <c r="W36" i="65"/>
  <c r="V36" i="65"/>
  <c r="U36" i="65"/>
  <c r="T36" i="65"/>
  <c r="S36" i="65"/>
  <c r="R36" i="65"/>
  <c r="Q36" i="65"/>
  <c r="P36" i="65"/>
  <c r="O36" i="65"/>
  <c r="N36" i="65"/>
  <c r="M36" i="65"/>
  <c r="L36" i="65"/>
  <c r="K36" i="65"/>
  <c r="J36" i="65"/>
  <c r="I36" i="65"/>
  <c r="H36" i="65"/>
  <c r="D36" i="65"/>
  <c r="Z35" i="65"/>
  <c r="Y35" i="65"/>
  <c r="X35" i="65"/>
  <c r="W35" i="65"/>
  <c r="V35" i="65"/>
  <c r="U35" i="65"/>
  <c r="T35" i="65"/>
  <c r="S35" i="65"/>
  <c r="R35" i="65"/>
  <c r="Q35" i="65"/>
  <c r="P35" i="65"/>
  <c r="O35" i="65"/>
  <c r="N35" i="65"/>
  <c r="M35" i="65"/>
  <c r="L35" i="65"/>
  <c r="K35" i="65"/>
  <c r="J35" i="65"/>
  <c r="I35" i="65"/>
  <c r="H35" i="65"/>
  <c r="D35" i="65"/>
  <c r="Z34" i="65"/>
  <c r="Y34" i="65"/>
  <c r="X34" i="65"/>
  <c r="W34" i="65"/>
  <c r="V34" i="65"/>
  <c r="U34" i="65"/>
  <c r="T34" i="65"/>
  <c r="S34" i="65"/>
  <c r="R34" i="65"/>
  <c r="Q34" i="65"/>
  <c r="P34" i="65"/>
  <c r="O34" i="65"/>
  <c r="N34" i="65"/>
  <c r="M34" i="65"/>
  <c r="L34" i="65"/>
  <c r="K34" i="65"/>
  <c r="J34" i="65"/>
  <c r="I34" i="65"/>
  <c r="H34" i="65"/>
  <c r="D34" i="65"/>
  <c r="Z33" i="65"/>
  <c r="Y33" i="65"/>
  <c r="X33" i="65"/>
  <c r="W33" i="65"/>
  <c r="V33" i="65"/>
  <c r="U33" i="65"/>
  <c r="T33" i="65"/>
  <c r="S33" i="65"/>
  <c r="R33" i="65"/>
  <c r="Q33" i="65"/>
  <c r="P33" i="65"/>
  <c r="O33" i="65"/>
  <c r="N33" i="65"/>
  <c r="M33" i="65"/>
  <c r="L33" i="65"/>
  <c r="K33" i="65"/>
  <c r="J33" i="65"/>
  <c r="I33" i="65"/>
  <c r="H33" i="65"/>
  <c r="D33" i="65"/>
  <c r="Z32" i="65"/>
  <c r="Y32" i="65"/>
  <c r="X32" i="65"/>
  <c r="W32" i="65"/>
  <c r="V32" i="65"/>
  <c r="U32" i="65"/>
  <c r="T32" i="65"/>
  <c r="S32" i="65"/>
  <c r="R32" i="65"/>
  <c r="Q32" i="65"/>
  <c r="P32" i="65"/>
  <c r="O32" i="65"/>
  <c r="N32" i="65"/>
  <c r="M32" i="65"/>
  <c r="L32" i="65"/>
  <c r="K32" i="65"/>
  <c r="J32" i="65"/>
  <c r="I32" i="65"/>
  <c r="H32" i="65"/>
  <c r="D32" i="65"/>
  <c r="Y29" i="65"/>
  <c r="Z25" i="65"/>
  <c r="Z26" i="65" s="1"/>
  <c r="Y25" i="65"/>
  <c r="Y26" i="65" s="1"/>
  <c r="X25" i="65"/>
  <c r="X26" i="65" s="1"/>
  <c r="W25" i="65"/>
  <c r="W26" i="65" s="1"/>
  <c r="V25" i="65"/>
  <c r="V26" i="65" s="1"/>
  <c r="U25" i="65"/>
  <c r="U29" i="65" s="1"/>
  <c r="T25" i="65"/>
  <c r="T26" i="65" s="1"/>
  <c r="S25" i="65"/>
  <c r="S29" i="65" s="1"/>
  <c r="R25" i="65"/>
  <c r="R29" i="65" s="1"/>
  <c r="Q25" i="65"/>
  <c r="Q29" i="65" s="1"/>
  <c r="P25" i="65"/>
  <c r="P26" i="65" s="1"/>
  <c r="O25" i="65"/>
  <c r="O29" i="65" s="1"/>
  <c r="N25" i="65"/>
  <c r="N29" i="65" s="1"/>
  <c r="M25" i="65"/>
  <c r="M29" i="65" s="1"/>
  <c r="L25" i="65"/>
  <c r="L29" i="65" s="1"/>
  <c r="K25" i="65"/>
  <c r="K29" i="65" s="1"/>
  <c r="J25" i="65"/>
  <c r="J29" i="65" s="1"/>
  <c r="I25" i="65"/>
  <c r="I29" i="65" s="1"/>
  <c r="H25" i="65"/>
  <c r="H29" i="65" s="1"/>
  <c r="D25" i="65"/>
  <c r="Z21" i="65"/>
  <c r="Y21" i="65"/>
  <c r="X21" i="65"/>
  <c r="W21" i="65"/>
  <c r="V21" i="65"/>
  <c r="U21" i="65"/>
  <c r="T21" i="65"/>
  <c r="S21" i="65"/>
  <c r="R21" i="65"/>
  <c r="Q21" i="65"/>
  <c r="P21" i="65"/>
  <c r="O21" i="65"/>
  <c r="N21" i="65"/>
  <c r="M21" i="65"/>
  <c r="L21" i="65"/>
  <c r="K21" i="65"/>
  <c r="J21" i="65"/>
  <c r="I21" i="65"/>
  <c r="H21" i="65"/>
  <c r="D21" i="65"/>
  <c r="Z16" i="65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H16" i="65"/>
  <c r="D16" i="65"/>
  <c r="Z15" i="65"/>
  <c r="Y15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H15" i="65"/>
  <c r="D15" i="65"/>
  <c r="Z14" i="65"/>
  <c r="Y14" i="65"/>
  <c r="X14" i="65"/>
  <c r="W14" i="65"/>
  <c r="V14" i="65"/>
  <c r="U14" i="65"/>
  <c r="T14" i="65"/>
  <c r="S14" i="65"/>
  <c r="R14" i="65"/>
  <c r="Q14" i="65"/>
  <c r="P14" i="65"/>
  <c r="O14" i="65"/>
  <c r="N14" i="65"/>
  <c r="M14" i="65"/>
  <c r="L14" i="65"/>
  <c r="K14" i="65"/>
  <c r="J14" i="65"/>
  <c r="I14" i="65"/>
  <c r="H14" i="65"/>
  <c r="D14" i="65"/>
  <c r="Z13" i="65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D13" i="65"/>
  <c r="H13" i="65" s="1"/>
  <c r="Z12" i="65"/>
  <c r="Y12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D12" i="65"/>
  <c r="H12" i="65" s="1"/>
  <c r="Z11" i="65"/>
  <c r="Y11" i="65"/>
  <c r="X11" i="65"/>
  <c r="W11" i="65"/>
  <c r="V11" i="65"/>
  <c r="U11" i="65"/>
  <c r="T11" i="65"/>
  <c r="S11" i="65"/>
  <c r="R11" i="65"/>
  <c r="Q11" i="65"/>
  <c r="P11" i="65"/>
  <c r="O11" i="65"/>
  <c r="N11" i="65"/>
  <c r="M11" i="65"/>
  <c r="L11" i="65"/>
  <c r="K11" i="65"/>
  <c r="J11" i="65"/>
  <c r="I11" i="65"/>
  <c r="D11" i="65"/>
  <c r="H11" i="65" s="1"/>
  <c r="Z9" i="65"/>
  <c r="Y9" i="65"/>
  <c r="X9" i="65"/>
  <c r="W9" i="65"/>
  <c r="V9" i="65"/>
  <c r="U9" i="65"/>
  <c r="T9" i="65"/>
  <c r="S9" i="65"/>
  <c r="R9" i="65"/>
  <c r="Q9" i="65"/>
  <c r="P9" i="65"/>
  <c r="O9" i="65"/>
  <c r="N9" i="65"/>
  <c r="M9" i="65"/>
  <c r="L9" i="65"/>
  <c r="K9" i="65"/>
  <c r="J9" i="65"/>
  <c r="I9" i="65"/>
  <c r="H9" i="65"/>
  <c r="D9" i="65"/>
  <c r="Z8" i="65"/>
  <c r="Y8" i="65"/>
  <c r="X8" i="65"/>
  <c r="W8" i="65"/>
  <c r="V8" i="65"/>
  <c r="U8" i="65"/>
  <c r="T8" i="65"/>
  <c r="S8" i="65"/>
  <c r="R8" i="65"/>
  <c r="Q8" i="65"/>
  <c r="P8" i="65"/>
  <c r="O8" i="65"/>
  <c r="N8" i="65"/>
  <c r="M8" i="65"/>
  <c r="L8" i="65"/>
  <c r="K8" i="65"/>
  <c r="J8" i="65"/>
  <c r="I8" i="65"/>
  <c r="H8" i="65"/>
  <c r="D8" i="65"/>
  <c r="Z7" i="65"/>
  <c r="Y7" i="65"/>
  <c r="X7" i="65"/>
  <c r="W7" i="65"/>
  <c r="V7" i="65"/>
  <c r="U7" i="65"/>
  <c r="T7" i="65"/>
  <c r="S7" i="65"/>
  <c r="R7" i="65"/>
  <c r="Q7" i="65"/>
  <c r="P7" i="65"/>
  <c r="O7" i="65"/>
  <c r="N7" i="65"/>
  <c r="M7" i="65"/>
  <c r="L7" i="65"/>
  <c r="K7" i="65"/>
  <c r="J7" i="65"/>
  <c r="I7" i="65"/>
  <c r="H7" i="65"/>
  <c r="D7" i="65"/>
  <c r="Z6" i="65"/>
  <c r="Y6" i="65"/>
  <c r="X6" i="65"/>
  <c r="W6" i="65"/>
  <c r="V6" i="65"/>
  <c r="U6" i="65"/>
  <c r="T6" i="65"/>
  <c r="S6" i="65"/>
  <c r="R6" i="65"/>
  <c r="Q6" i="65"/>
  <c r="P6" i="65"/>
  <c r="O6" i="65"/>
  <c r="N6" i="65"/>
  <c r="M6" i="65"/>
  <c r="L6" i="65"/>
  <c r="K6" i="65"/>
  <c r="J6" i="65"/>
  <c r="I6" i="65"/>
  <c r="D6" i="65"/>
  <c r="H6" i="65" s="1"/>
  <c r="Z5" i="65"/>
  <c r="Z23" i="65" s="1"/>
  <c r="Y5" i="65"/>
  <c r="Y23" i="65" s="1"/>
  <c r="X5" i="65"/>
  <c r="X23" i="65" s="1"/>
  <c r="W5" i="65"/>
  <c r="W23" i="65" s="1"/>
  <c r="V5" i="65"/>
  <c r="V23" i="65" s="1"/>
  <c r="U5" i="65"/>
  <c r="U23" i="65" s="1"/>
  <c r="T5" i="65"/>
  <c r="T23" i="65" s="1"/>
  <c r="O24" i="65" s="1"/>
  <c r="S5" i="65"/>
  <c r="S23" i="65" s="1"/>
  <c r="R5" i="65"/>
  <c r="R23" i="65" s="1"/>
  <c r="Q5" i="65"/>
  <c r="Q23" i="65" s="1"/>
  <c r="P5" i="65"/>
  <c r="P23" i="65" s="1"/>
  <c r="K24" i="65" s="1"/>
  <c r="O5" i="65"/>
  <c r="O23" i="65" s="1"/>
  <c r="N5" i="65"/>
  <c r="N23" i="65" s="1"/>
  <c r="M5" i="65"/>
  <c r="M23" i="65" s="1"/>
  <c r="L5" i="65"/>
  <c r="L23" i="65" s="1"/>
  <c r="K5" i="65"/>
  <c r="K23" i="65" s="1"/>
  <c r="J5" i="65"/>
  <c r="J23" i="65" s="1"/>
  <c r="I5" i="65"/>
  <c r="I23" i="65" s="1"/>
  <c r="D5" i="65"/>
  <c r="D23" i="65" s="1"/>
  <c r="Z4" i="65"/>
  <c r="Z27" i="65" s="1"/>
  <c r="Y4" i="65"/>
  <c r="Y27" i="65" s="1"/>
  <c r="X4" i="65"/>
  <c r="X27" i="65" s="1"/>
  <c r="W4" i="65"/>
  <c r="W27" i="65" s="1"/>
  <c r="V4" i="65"/>
  <c r="V27" i="65" s="1"/>
  <c r="U4" i="65"/>
  <c r="U27" i="65" s="1"/>
  <c r="T4" i="65"/>
  <c r="T27" i="65" s="1"/>
  <c r="S4" i="65"/>
  <c r="S27" i="65" s="1"/>
  <c r="R4" i="65"/>
  <c r="R27" i="65" s="1"/>
  <c r="Q4" i="65"/>
  <c r="Q27" i="65" s="1"/>
  <c r="P4" i="65"/>
  <c r="P27" i="65" s="1"/>
  <c r="O4" i="65"/>
  <c r="O27" i="65" s="1"/>
  <c r="N4" i="65"/>
  <c r="N27" i="65" s="1"/>
  <c r="M4" i="65"/>
  <c r="M27" i="65" s="1"/>
  <c r="L4" i="65"/>
  <c r="L27" i="65" s="1"/>
  <c r="L30" i="65" s="1"/>
  <c r="K4" i="65"/>
  <c r="K27" i="65" s="1"/>
  <c r="K30" i="65" s="1"/>
  <c r="J4" i="65"/>
  <c r="J27" i="65" s="1"/>
  <c r="I4" i="65"/>
  <c r="I27" i="65" s="1"/>
  <c r="D4" i="65"/>
  <c r="D27" i="65" s="1"/>
  <c r="H3" i="65"/>
  <c r="W37" i="64"/>
  <c r="V37" i="64"/>
  <c r="U37" i="64"/>
  <c r="T37" i="64"/>
  <c r="S37" i="64"/>
  <c r="R37" i="64"/>
  <c r="Q37" i="64"/>
  <c r="P37" i="64"/>
  <c r="O37" i="64"/>
  <c r="N37" i="64"/>
  <c r="M37" i="64"/>
  <c r="L37" i="64"/>
  <c r="K37" i="64"/>
  <c r="J37" i="64"/>
  <c r="I37" i="64"/>
  <c r="H37" i="64"/>
  <c r="D37" i="64"/>
  <c r="W36" i="64"/>
  <c r="V36" i="64"/>
  <c r="U36" i="64"/>
  <c r="T36" i="64"/>
  <c r="S36" i="64"/>
  <c r="R36" i="64"/>
  <c r="Q36" i="64"/>
  <c r="P36" i="64"/>
  <c r="O36" i="64"/>
  <c r="N36" i="64"/>
  <c r="M36" i="64"/>
  <c r="L36" i="64"/>
  <c r="K36" i="64"/>
  <c r="J36" i="64"/>
  <c r="I36" i="64"/>
  <c r="H36" i="64"/>
  <c r="D36" i="64"/>
  <c r="W35" i="64"/>
  <c r="V35" i="64"/>
  <c r="U35" i="64"/>
  <c r="T35" i="64"/>
  <c r="S35" i="64"/>
  <c r="R35" i="64"/>
  <c r="Q35" i="64"/>
  <c r="P35" i="64"/>
  <c r="O35" i="64"/>
  <c r="N35" i="64"/>
  <c r="M35" i="64"/>
  <c r="L35" i="64"/>
  <c r="K35" i="64"/>
  <c r="J35" i="64"/>
  <c r="I35" i="64"/>
  <c r="D35" i="64"/>
  <c r="H35" i="64" s="1"/>
  <c r="W34" i="64"/>
  <c r="V34" i="64"/>
  <c r="U34" i="64"/>
  <c r="T34" i="64"/>
  <c r="S34" i="64"/>
  <c r="R34" i="64"/>
  <c r="Q34" i="64"/>
  <c r="P34" i="64"/>
  <c r="O34" i="64"/>
  <c r="N34" i="64"/>
  <c r="M34" i="64"/>
  <c r="L34" i="64"/>
  <c r="K34" i="64"/>
  <c r="J34" i="64"/>
  <c r="I34" i="64"/>
  <c r="D34" i="64"/>
  <c r="H34" i="64" s="1"/>
  <c r="W33" i="64"/>
  <c r="V33" i="64"/>
  <c r="U33" i="64"/>
  <c r="T33" i="64"/>
  <c r="S33" i="64"/>
  <c r="R33" i="64"/>
  <c r="Q33" i="64"/>
  <c r="P33" i="64"/>
  <c r="O33" i="64"/>
  <c r="N33" i="64"/>
  <c r="M33" i="64"/>
  <c r="L33" i="64"/>
  <c r="K33" i="64"/>
  <c r="J33" i="64"/>
  <c r="I33" i="64"/>
  <c r="D33" i="64"/>
  <c r="H33" i="64" s="1"/>
  <c r="W32" i="64"/>
  <c r="V32" i="64"/>
  <c r="U32" i="64"/>
  <c r="T32" i="64"/>
  <c r="S32" i="64"/>
  <c r="R32" i="64"/>
  <c r="Q32" i="64"/>
  <c r="P32" i="64"/>
  <c r="O32" i="64"/>
  <c r="N32" i="64"/>
  <c r="M32" i="64"/>
  <c r="L32" i="64"/>
  <c r="K32" i="64"/>
  <c r="J32" i="64"/>
  <c r="I32" i="64"/>
  <c r="H32" i="64"/>
  <c r="D32" i="64"/>
  <c r="W25" i="64"/>
  <c r="W29" i="64" s="1"/>
  <c r="V25" i="64"/>
  <c r="Q26" i="64" s="1"/>
  <c r="U25" i="64"/>
  <c r="U26" i="64" s="1"/>
  <c r="T25" i="64"/>
  <c r="T26" i="64" s="1"/>
  <c r="S25" i="64"/>
  <c r="S29" i="64" s="1"/>
  <c r="R25" i="64"/>
  <c r="M26" i="64" s="1"/>
  <c r="Q25" i="64"/>
  <c r="L26" i="64" s="1"/>
  <c r="P25" i="64"/>
  <c r="K26" i="64" s="1"/>
  <c r="O25" i="64"/>
  <c r="O29" i="64" s="1"/>
  <c r="N25" i="64"/>
  <c r="I26" i="64" s="1"/>
  <c r="M25" i="64"/>
  <c r="L25" i="64"/>
  <c r="L29" i="64" s="1"/>
  <c r="K25" i="64"/>
  <c r="K29" i="64" s="1"/>
  <c r="J25" i="64"/>
  <c r="J29" i="64" s="1"/>
  <c r="I25" i="64"/>
  <c r="I29" i="64" s="1"/>
  <c r="D25" i="64"/>
  <c r="H25" i="64" s="1"/>
  <c r="H29" i="64" s="1"/>
  <c r="W21" i="64"/>
  <c r="V21" i="64"/>
  <c r="U21" i="64"/>
  <c r="T21" i="64"/>
  <c r="S21" i="64"/>
  <c r="R21" i="64"/>
  <c r="Q21" i="64"/>
  <c r="P21" i="64"/>
  <c r="O21" i="64"/>
  <c r="N21" i="64"/>
  <c r="M21" i="64"/>
  <c r="L21" i="64"/>
  <c r="K21" i="64"/>
  <c r="J21" i="64"/>
  <c r="I21" i="64"/>
  <c r="D21" i="64"/>
  <c r="H21" i="64" s="1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H16" i="64"/>
  <c r="D16" i="64"/>
  <c r="W15" i="64"/>
  <c r="V15" i="64"/>
  <c r="U15" i="64"/>
  <c r="T15" i="64"/>
  <c r="S15" i="64"/>
  <c r="R15" i="64"/>
  <c r="Q15" i="64"/>
  <c r="P15" i="64"/>
  <c r="O15" i="64"/>
  <c r="N15" i="64"/>
  <c r="M15" i="64"/>
  <c r="L15" i="64"/>
  <c r="K15" i="64"/>
  <c r="J15" i="64"/>
  <c r="I15" i="64"/>
  <c r="H15" i="64"/>
  <c r="D15" i="64"/>
  <c r="W14" i="64"/>
  <c r="V14" i="64"/>
  <c r="U14" i="64"/>
  <c r="T14" i="64"/>
  <c r="S14" i="64"/>
  <c r="R14" i="64"/>
  <c r="Q14" i="64"/>
  <c r="P14" i="64"/>
  <c r="O14" i="64"/>
  <c r="N14" i="64"/>
  <c r="M14" i="64"/>
  <c r="L14" i="64"/>
  <c r="K14" i="64"/>
  <c r="J14" i="64"/>
  <c r="I14" i="64"/>
  <c r="D14" i="64"/>
  <c r="H14" i="64" s="1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D13" i="64"/>
  <c r="H13" i="64" s="1"/>
  <c r="W12" i="64"/>
  <c r="V12" i="64"/>
  <c r="U12" i="64"/>
  <c r="T12" i="64"/>
  <c r="S12" i="64"/>
  <c r="R12" i="64"/>
  <c r="Q12" i="64"/>
  <c r="P12" i="64"/>
  <c r="O12" i="64"/>
  <c r="N12" i="64"/>
  <c r="M12" i="64"/>
  <c r="L12" i="64"/>
  <c r="K12" i="64"/>
  <c r="J12" i="64"/>
  <c r="I12" i="64"/>
  <c r="D12" i="64"/>
  <c r="H12" i="64" s="1"/>
  <c r="W11" i="64"/>
  <c r="V11" i="64"/>
  <c r="U11" i="64"/>
  <c r="T11" i="64"/>
  <c r="S11" i="64"/>
  <c r="R11" i="64"/>
  <c r="Q11" i="64"/>
  <c r="P11" i="64"/>
  <c r="O11" i="64"/>
  <c r="N11" i="64"/>
  <c r="M11" i="64"/>
  <c r="L11" i="64"/>
  <c r="K11" i="64"/>
  <c r="J11" i="64"/>
  <c r="I11" i="64"/>
  <c r="H11" i="64"/>
  <c r="D11" i="64"/>
  <c r="W9" i="64"/>
  <c r="V9" i="64"/>
  <c r="U9" i="64"/>
  <c r="T9" i="64"/>
  <c r="S9" i="64"/>
  <c r="R9" i="64"/>
  <c r="Q9" i="64"/>
  <c r="P9" i="64"/>
  <c r="O9" i="64"/>
  <c r="N9" i="64"/>
  <c r="M9" i="64"/>
  <c r="L9" i="64"/>
  <c r="K9" i="64"/>
  <c r="J9" i="64"/>
  <c r="I9" i="64"/>
  <c r="D9" i="64"/>
  <c r="W8" i="64"/>
  <c r="V8" i="64"/>
  <c r="U8" i="64"/>
  <c r="T8" i="64"/>
  <c r="S8" i="64"/>
  <c r="R8" i="64"/>
  <c r="Q8" i="64"/>
  <c r="P8" i="64"/>
  <c r="O8" i="64"/>
  <c r="N8" i="64"/>
  <c r="M8" i="64"/>
  <c r="L8" i="64"/>
  <c r="K8" i="64"/>
  <c r="J8" i="64"/>
  <c r="I8" i="64"/>
  <c r="D8" i="64"/>
  <c r="H8" i="64" s="1"/>
  <c r="W7" i="64"/>
  <c r="V7" i="64"/>
  <c r="U7" i="64"/>
  <c r="T7" i="64"/>
  <c r="S7" i="64"/>
  <c r="R7" i="64"/>
  <c r="Q7" i="64"/>
  <c r="P7" i="64"/>
  <c r="O7" i="64"/>
  <c r="N7" i="64"/>
  <c r="M7" i="64"/>
  <c r="L7" i="64"/>
  <c r="K7" i="64"/>
  <c r="J7" i="64"/>
  <c r="I7" i="64"/>
  <c r="D7" i="64"/>
  <c r="H7" i="64" s="1"/>
  <c r="W6" i="64"/>
  <c r="V6" i="64"/>
  <c r="U6" i="64"/>
  <c r="T6" i="64"/>
  <c r="S6" i="64"/>
  <c r="R6" i="64"/>
  <c r="Q6" i="64"/>
  <c r="P6" i="64"/>
  <c r="O6" i="64"/>
  <c r="N6" i="64"/>
  <c r="M6" i="64"/>
  <c r="L6" i="64"/>
  <c r="K6" i="64"/>
  <c r="J6" i="64"/>
  <c r="I6" i="64"/>
  <c r="H6" i="64"/>
  <c r="D6" i="64"/>
  <c r="W5" i="64"/>
  <c r="W23" i="64" s="1"/>
  <c r="V5" i="64"/>
  <c r="V23" i="64" s="1"/>
  <c r="U5" i="64"/>
  <c r="U23" i="64" s="1"/>
  <c r="T5" i="64"/>
  <c r="T23" i="64" s="1"/>
  <c r="S5" i="64"/>
  <c r="S23" i="64" s="1"/>
  <c r="R5" i="64"/>
  <c r="R23" i="64" s="1"/>
  <c r="Q5" i="64"/>
  <c r="Q23" i="64" s="1"/>
  <c r="P5" i="64"/>
  <c r="P23" i="64" s="1"/>
  <c r="O5" i="64"/>
  <c r="O23" i="64" s="1"/>
  <c r="J24" i="64" s="1"/>
  <c r="N5" i="64"/>
  <c r="N23" i="64" s="1"/>
  <c r="M5" i="64"/>
  <c r="M23" i="64" s="1"/>
  <c r="L5" i="64"/>
  <c r="L23" i="64" s="1"/>
  <c r="K5" i="64"/>
  <c r="K23" i="64" s="1"/>
  <c r="J5" i="64"/>
  <c r="J23" i="64" s="1"/>
  <c r="I5" i="64"/>
  <c r="I23" i="64" s="1"/>
  <c r="D5" i="64"/>
  <c r="D23" i="64" s="1"/>
  <c r="W4" i="64"/>
  <c r="W27" i="64" s="1"/>
  <c r="V4" i="64"/>
  <c r="V27" i="64" s="1"/>
  <c r="U4" i="64"/>
  <c r="U27" i="64" s="1"/>
  <c r="T4" i="64"/>
  <c r="T27" i="64" s="1"/>
  <c r="S4" i="64"/>
  <c r="S27" i="64" s="1"/>
  <c r="R4" i="64"/>
  <c r="R27" i="64" s="1"/>
  <c r="Q4" i="64"/>
  <c r="Q27" i="64" s="1"/>
  <c r="P4" i="64"/>
  <c r="P27" i="64" s="1"/>
  <c r="O4" i="64"/>
  <c r="O27" i="64" s="1"/>
  <c r="N4" i="64"/>
  <c r="N27" i="64" s="1"/>
  <c r="M4" i="64"/>
  <c r="M27" i="64" s="1"/>
  <c r="L4" i="64"/>
  <c r="L27" i="64" s="1"/>
  <c r="L30" i="64" s="1"/>
  <c r="K4" i="64"/>
  <c r="K27" i="64" s="1"/>
  <c r="K30" i="64" s="1"/>
  <c r="J4" i="64"/>
  <c r="J27" i="64" s="1"/>
  <c r="I4" i="64"/>
  <c r="I27" i="64" s="1"/>
  <c r="D4" i="64"/>
  <c r="D27" i="64" s="1"/>
  <c r="H3" i="64"/>
  <c r="Z37" i="63"/>
  <c r="Y37" i="63"/>
  <c r="X37" i="63"/>
  <c r="W37" i="63"/>
  <c r="V37" i="63"/>
  <c r="U37" i="63"/>
  <c r="T37" i="63"/>
  <c r="S37" i="63"/>
  <c r="R37" i="63"/>
  <c r="Q37" i="63"/>
  <c r="P37" i="63"/>
  <c r="O37" i="63"/>
  <c r="N37" i="63"/>
  <c r="M37" i="63"/>
  <c r="L37" i="63"/>
  <c r="K37" i="63"/>
  <c r="J37" i="63"/>
  <c r="I37" i="63"/>
  <c r="H37" i="63"/>
  <c r="D37" i="63"/>
  <c r="Z36" i="63"/>
  <c r="Y36" i="63"/>
  <c r="X36" i="63"/>
  <c r="W36" i="63"/>
  <c r="V36" i="63"/>
  <c r="U36" i="63"/>
  <c r="T36" i="63"/>
  <c r="S36" i="63"/>
  <c r="R36" i="63"/>
  <c r="Q36" i="63"/>
  <c r="P36" i="63"/>
  <c r="O36" i="63"/>
  <c r="N36" i="63"/>
  <c r="M36" i="63"/>
  <c r="L36" i="63"/>
  <c r="K36" i="63"/>
  <c r="J36" i="63"/>
  <c r="I36" i="63"/>
  <c r="H36" i="63"/>
  <c r="D36" i="63"/>
  <c r="Z35" i="63"/>
  <c r="Y35" i="63"/>
  <c r="X35" i="63"/>
  <c r="W35" i="63"/>
  <c r="V35" i="63"/>
  <c r="U35" i="63"/>
  <c r="T35" i="63"/>
  <c r="S35" i="63"/>
  <c r="R35" i="63"/>
  <c r="Q35" i="63"/>
  <c r="P35" i="63"/>
  <c r="O35" i="63"/>
  <c r="N35" i="63"/>
  <c r="M35" i="63"/>
  <c r="L35" i="63"/>
  <c r="K35" i="63"/>
  <c r="J35" i="63"/>
  <c r="I35" i="63"/>
  <c r="H35" i="63"/>
  <c r="D35" i="63"/>
  <c r="Z34" i="63"/>
  <c r="Y34" i="63"/>
  <c r="X34" i="63"/>
  <c r="W34" i="63"/>
  <c r="V34" i="63"/>
  <c r="U34" i="63"/>
  <c r="T34" i="63"/>
  <c r="S34" i="63"/>
  <c r="R34" i="63"/>
  <c r="Q34" i="63"/>
  <c r="P34" i="63"/>
  <c r="O34" i="63"/>
  <c r="N34" i="63"/>
  <c r="M34" i="63"/>
  <c r="L34" i="63"/>
  <c r="K34" i="63"/>
  <c r="J34" i="63"/>
  <c r="I34" i="63"/>
  <c r="D34" i="63"/>
  <c r="H34" i="63" s="1"/>
  <c r="Z33" i="63"/>
  <c r="Y33" i="63"/>
  <c r="X33" i="63"/>
  <c r="W33" i="63"/>
  <c r="V33" i="63"/>
  <c r="U33" i="63"/>
  <c r="T33" i="63"/>
  <c r="S33" i="63"/>
  <c r="R33" i="63"/>
  <c r="Q33" i="63"/>
  <c r="P33" i="63"/>
  <c r="O33" i="63"/>
  <c r="N33" i="63"/>
  <c r="M33" i="63"/>
  <c r="L33" i="63"/>
  <c r="K33" i="63"/>
  <c r="J33" i="63"/>
  <c r="I33" i="63"/>
  <c r="D33" i="63"/>
  <c r="H33" i="63" s="1"/>
  <c r="Z32" i="63"/>
  <c r="Y32" i="63"/>
  <c r="X32" i="63"/>
  <c r="W32" i="63"/>
  <c r="V32" i="63"/>
  <c r="U32" i="63"/>
  <c r="T32" i="63"/>
  <c r="S32" i="63"/>
  <c r="R32" i="63"/>
  <c r="Q32" i="63"/>
  <c r="P32" i="63"/>
  <c r="O32" i="63"/>
  <c r="N32" i="63"/>
  <c r="M32" i="63"/>
  <c r="L32" i="63"/>
  <c r="K32" i="63"/>
  <c r="J32" i="63"/>
  <c r="I32" i="63"/>
  <c r="D32" i="63"/>
  <c r="H32" i="63" s="1"/>
  <c r="Z29" i="63"/>
  <c r="Z25" i="63"/>
  <c r="Z26" i="63" s="1"/>
  <c r="Y25" i="63"/>
  <c r="Y26" i="63" s="1"/>
  <c r="X25" i="63"/>
  <c r="X26" i="63" s="1"/>
  <c r="W25" i="63"/>
  <c r="W29" i="63" s="1"/>
  <c r="V25" i="63"/>
  <c r="V26" i="63" s="1"/>
  <c r="U25" i="63"/>
  <c r="U26" i="63" s="1"/>
  <c r="T25" i="63"/>
  <c r="T29" i="63" s="1"/>
  <c r="S25" i="63"/>
  <c r="S29" i="63" s="1"/>
  <c r="R25" i="63"/>
  <c r="R29" i="63" s="1"/>
  <c r="Q25" i="63"/>
  <c r="Q26" i="63" s="1"/>
  <c r="P25" i="63"/>
  <c r="P29" i="63" s="1"/>
  <c r="O25" i="63"/>
  <c r="O29" i="63" s="1"/>
  <c r="N25" i="63"/>
  <c r="N29" i="63" s="1"/>
  <c r="M25" i="63"/>
  <c r="M29" i="63" s="1"/>
  <c r="L25" i="63"/>
  <c r="L29" i="63" s="1"/>
  <c r="K25" i="63"/>
  <c r="K29" i="63" s="1"/>
  <c r="J25" i="63"/>
  <c r="J29" i="63" s="1"/>
  <c r="I25" i="63"/>
  <c r="I29" i="63" s="1"/>
  <c r="H25" i="63"/>
  <c r="H29" i="63" s="1"/>
  <c r="D25" i="63"/>
  <c r="Z21" i="63"/>
  <c r="Y21" i="63"/>
  <c r="X21" i="63"/>
  <c r="W21" i="63"/>
  <c r="V21" i="63"/>
  <c r="U21" i="63"/>
  <c r="T21" i="63"/>
  <c r="S21" i="63"/>
  <c r="R21" i="63"/>
  <c r="Q21" i="63"/>
  <c r="P21" i="63"/>
  <c r="O21" i="63"/>
  <c r="N21" i="63"/>
  <c r="M21" i="63"/>
  <c r="L21" i="63"/>
  <c r="K21" i="63"/>
  <c r="J21" i="63"/>
  <c r="I21" i="63"/>
  <c r="D21" i="63"/>
  <c r="H21" i="63" s="1"/>
  <c r="Z16" i="63"/>
  <c r="Y16" i="63"/>
  <c r="X16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D16" i="63"/>
  <c r="H16" i="63" s="1"/>
  <c r="Z15" i="63"/>
  <c r="Y15" i="63"/>
  <c r="X15" i="63"/>
  <c r="W15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D15" i="63"/>
  <c r="H15" i="63" s="1"/>
  <c r="Z14" i="63"/>
  <c r="Y14" i="63"/>
  <c r="X14" i="63"/>
  <c r="W14" i="63"/>
  <c r="V14" i="63"/>
  <c r="U14" i="63"/>
  <c r="T14" i="63"/>
  <c r="S14" i="63"/>
  <c r="R14" i="63"/>
  <c r="Q14" i="63"/>
  <c r="P14" i="63"/>
  <c r="O14" i="63"/>
  <c r="N14" i="63"/>
  <c r="M14" i="63"/>
  <c r="L14" i="63"/>
  <c r="K14" i="63"/>
  <c r="J14" i="63"/>
  <c r="I14" i="63"/>
  <c r="D14" i="63"/>
  <c r="H14" i="63" s="1"/>
  <c r="Z13" i="63"/>
  <c r="Y13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D13" i="63"/>
  <c r="H13" i="63" s="1"/>
  <c r="Z12" i="63"/>
  <c r="Y12" i="63"/>
  <c r="X12" i="63"/>
  <c r="W12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D12" i="63"/>
  <c r="H12" i="63" s="1"/>
  <c r="Z11" i="63"/>
  <c r="Y11" i="63"/>
  <c r="X11" i="63"/>
  <c r="W11" i="63"/>
  <c r="V11" i="63"/>
  <c r="U11" i="63"/>
  <c r="T11" i="63"/>
  <c r="S11" i="63"/>
  <c r="R11" i="63"/>
  <c r="Q11" i="63"/>
  <c r="P11" i="63"/>
  <c r="O11" i="63"/>
  <c r="N11" i="63"/>
  <c r="M11" i="63"/>
  <c r="L11" i="63"/>
  <c r="K11" i="63"/>
  <c r="J11" i="63"/>
  <c r="I11" i="63"/>
  <c r="D11" i="63"/>
  <c r="H11" i="63" s="1"/>
  <c r="Z9" i="63"/>
  <c r="Y9" i="63"/>
  <c r="X9" i="63"/>
  <c r="W9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H9" i="63"/>
  <c r="D9" i="63"/>
  <c r="Z8" i="63"/>
  <c r="Y8" i="63"/>
  <c r="X8" i="63"/>
  <c r="W8" i="63"/>
  <c r="V8" i="63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H8" i="63"/>
  <c r="D8" i="63"/>
  <c r="Z7" i="63"/>
  <c r="Y7" i="63"/>
  <c r="X7" i="63"/>
  <c r="W7" i="63"/>
  <c r="V7" i="63"/>
  <c r="U7" i="63"/>
  <c r="T7" i="63"/>
  <c r="S7" i="63"/>
  <c r="R7" i="63"/>
  <c r="Q7" i="63"/>
  <c r="P7" i="63"/>
  <c r="O7" i="63"/>
  <c r="N7" i="63"/>
  <c r="M7" i="63"/>
  <c r="L7" i="63"/>
  <c r="K7" i="63"/>
  <c r="J7" i="63"/>
  <c r="I7" i="63"/>
  <c r="H7" i="63"/>
  <c r="D7" i="63"/>
  <c r="Z6" i="63"/>
  <c r="Y6" i="63"/>
  <c r="X6" i="63"/>
  <c r="W6" i="63"/>
  <c r="V6" i="63"/>
  <c r="U6" i="63"/>
  <c r="T6" i="63"/>
  <c r="S6" i="63"/>
  <c r="R6" i="63"/>
  <c r="Q6" i="63"/>
  <c r="P6" i="63"/>
  <c r="O6" i="63"/>
  <c r="N6" i="63"/>
  <c r="M6" i="63"/>
  <c r="L6" i="63"/>
  <c r="K6" i="63"/>
  <c r="J6" i="63"/>
  <c r="I6" i="63"/>
  <c r="H6" i="63"/>
  <c r="D6" i="63"/>
  <c r="Z5" i="63"/>
  <c r="Z23" i="63" s="1"/>
  <c r="Y5" i="63"/>
  <c r="Y23" i="63" s="1"/>
  <c r="X5" i="63"/>
  <c r="X23" i="63" s="1"/>
  <c r="W5" i="63"/>
  <c r="W23" i="63" s="1"/>
  <c r="V5" i="63"/>
  <c r="V23" i="63" s="1"/>
  <c r="U5" i="63"/>
  <c r="U23" i="63" s="1"/>
  <c r="T5" i="63"/>
  <c r="T23" i="63" s="1"/>
  <c r="S5" i="63"/>
  <c r="S23" i="63" s="1"/>
  <c r="R5" i="63"/>
  <c r="R23" i="63" s="1"/>
  <c r="M24" i="63" s="1"/>
  <c r="Q5" i="63"/>
  <c r="Q23" i="63" s="1"/>
  <c r="P5" i="63"/>
  <c r="P23" i="63" s="1"/>
  <c r="O5" i="63"/>
  <c r="O23" i="63" s="1"/>
  <c r="N5" i="63"/>
  <c r="N23" i="63" s="1"/>
  <c r="I24" i="63" s="1"/>
  <c r="M5" i="63"/>
  <c r="M23" i="63" s="1"/>
  <c r="L5" i="63"/>
  <c r="L23" i="63" s="1"/>
  <c r="K5" i="63"/>
  <c r="K23" i="63" s="1"/>
  <c r="J5" i="63"/>
  <c r="J23" i="63" s="1"/>
  <c r="I5" i="63"/>
  <c r="I23" i="63" s="1"/>
  <c r="H5" i="63"/>
  <c r="H23" i="63" s="1"/>
  <c r="D5" i="63"/>
  <c r="D23" i="63" s="1"/>
  <c r="Z4" i="63"/>
  <c r="Z27" i="63" s="1"/>
  <c r="Y4" i="63"/>
  <c r="Y27" i="63" s="1"/>
  <c r="X4" i="63"/>
  <c r="X27" i="63" s="1"/>
  <c r="W4" i="63"/>
  <c r="W27" i="63" s="1"/>
  <c r="V4" i="63"/>
  <c r="V27" i="63" s="1"/>
  <c r="U4" i="63"/>
  <c r="U27" i="63" s="1"/>
  <c r="T4" i="63"/>
  <c r="T27" i="63" s="1"/>
  <c r="S4" i="63"/>
  <c r="S27" i="63" s="1"/>
  <c r="R4" i="63"/>
  <c r="R27" i="63" s="1"/>
  <c r="Q4" i="63"/>
  <c r="Q27" i="63" s="1"/>
  <c r="P4" i="63"/>
  <c r="P27" i="63" s="1"/>
  <c r="O4" i="63"/>
  <c r="O27" i="63" s="1"/>
  <c r="N4" i="63"/>
  <c r="N27" i="63" s="1"/>
  <c r="M4" i="63"/>
  <c r="M27" i="63" s="1"/>
  <c r="L4" i="63"/>
  <c r="L27" i="63" s="1"/>
  <c r="K4" i="63"/>
  <c r="K27" i="63" s="1"/>
  <c r="K30" i="63" s="1"/>
  <c r="J4" i="63"/>
  <c r="J27" i="63" s="1"/>
  <c r="J30" i="63" s="1"/>
  <c r="I4" i="63"/>
  <c r="I27" i="63" s="1"/>
  <c r="H4" i="63"/>
  <c r="H27" i="63" s="1"/>
  <c r="H30" i="63" s="1"/>
  <c r="D4" i="63"/>
  <c r="D27" i="63" s="1"/>
  <c r="H3" i="63"/>
  <c r="Z37" i="62"/>
  <c r="Y37" i="62"/>
  <c r="X37" i="62"/>
  <c r="W37" i="62"/>
  <c r="V37" i="62"/>
  <c r="U37" i="62"/>
  <c r="T37" i="62"/>
  <c r="S37" i="62"/>
  <c r="R37" i="62"/>
  <c r="Q37" i="62"/>
  <c r="P37" i="62"/>
  <c r="O37" i="62"/>
  <c r="N37" i="62"/>
  <c r="M37" i="62"/>
  <c r="L37" i="62"/>
  <c r="K37" i="62"/>
  <c r="J37" i="62"/>
  <c r="I37" i="62"/>
  <c r="H37" i="62"/>
  <c r="D37" i="62"/>
  <c r="Z36" i="62"/>
  <c r="Y36" i="62"/>
  <c r="X36" i="62"/>
  <c r="W36" i="62"/>
  <c r="V36" i="62"/>
  <c r="U36" i="62"/>
  <c r="T36" i="62"/>
  <c r="S36" i="62"/>
  <c r="R36" i="62"/>
  <c r="Q36" i="62"/>
  <c r="P36" i="62"/>
  <c r="O36" i="62"/>
  <c r="N36" i="62"/>
  <c r="M36" i="62"/>
  <c r="L36" i="62"/>
  <c r="K36" i="62"/>
  <c r="J36" i="62"/>
  <c r="I36" i="62"/>
  <c r="H36" i="62"/>
  <c r="D36" i="62"/>
  <c r="Z35" i="62"/>
  <c r="Y35" i="62"/>
  <c r="X35" i="62"/>
  <c r="W35" i="62"/>
  <c r="V35" i="62"/>
  <c r="U35" i="62"/>
  <c r="T35" i="62"/>
  <c r="S35" i="62"/>
  <c r="R35" i="62"/>
  <c r="Q35" i="62"/>
  <c r="P35" i="62"/>
  <c r="O35" i="62"/>
  <c r="N35" i="62"/>
  <c r="M35" i="62"/>
  <c r="L35" i="62"/>
  <c r="K35" i="62"/>
  <c r="J35" i="62"/>
  <c r="I35" i="62"/>
  <c r="D35" i="62"/>
  <c r="H35" i="62" s="1"/>
  <c r="Z34" i="62"/>
  <c r="Y34" i="62"/>
  <c r="X34" i="62"/>
  <c r="W34" i="62"/>
  <c r="V34" i="62"/>
  <c r="U34" i="62"/>
  <c r="T34" i="62"/>
  <c r="S34" i="62"/>
  <c r="R34" i="62"/>
  <c r="Q34" i="62"/>
  <c r="P34" i="62"/>
  <c r="O34" i="62"/>
  <c r="N34" i="62"/>
  <c r="M34" i="62"/>
  <c r="L34" i="62"/>
  <c r="K34" i="62"/>
  <c r="J34" i="62"/>
  <c r="I34" i="62"/>
  <c r="D34" i="62"/>
  <c r="H34" i="62" s="1"/>
  <c r="Z33" i="62"/>
  <c r="Y33" i="62"/>
  <c r="X33" i="62"/>
  <c r="W33" i="62"/>
  <c r="V33" i="62"/>
  <c r="U33" i="62"/>
  <c r="T33" i="62"/>
  <c r="S33" i="62"/>
  <c r="R33" i="62"/>
  <c r="Q33" i="62"/>
  <c r="P33" i="62"/>
  <c r="O33" i="62"/>
  <c r="N33" i="62"/>
  <c r="M33" i="62"/>
  <c r="L33" i="62"/>
  <c r="K33" i="62"/>
  <c r="J33" i="62"/>
  <c r="I33" i="62"/>
  <c r="D33" i="62"/>
  <c r="H33" i="62" s="1"/>
  <c r="Z32" i="62"/>
  <c r="Y32" i="62"/>
  <c r="X32" i="62"/>
  <c r="W32" i="62"/>
  <c r="V32" i="62"/>
  <c r="U32" i="62"/>
  <c r="T32" i="62"/>
  <c r="S32" i="62"/>
  <c r="R32" i="62"/>
  <c r="Q32" i="62"/>
  <c r="P32" i="62"/>
  <c r="O32" i="62"/>
  <c r="N32" i="62"/>
  <c r="M32" i="62"/>
  <c r="L32" i="62"/>
  <c r="K32" i="62"/>
  <c r="J32" i="62"/>
  <c r="I32" i="62"/>
  <c r="D32" i="62"/>
  <c r="H32" i="62" s="1"/>
  <c r="Z29" i="62"/>
  <c r="Z25" i="62"/>
  <c r="Z26" i="62" s="1"/>
  <c r="Y25" i="62"/>
  <c r="Y29" i="62" s="1"/>
  <c r="X25" i="62"/>
  <c r="X26" i="62" s="1"/>
  <c r="W25" i="62"/>
  <c r="W26" i="62" s="1"/>
  <c r="V25" i="62"/>
  <c r="V26" i="62" s="1"/>
  <c r="U25" i="62"/>
  <c r="U29" i="62" s="1"/>
  <c r="T25" i="62"/>
  <c r="T29" i="62" s="1"/>
  <c r="S25" i="62"/>
  <c r="S29" i="62" s="1"/>
  <c r="R25" i="62"/>
  <c r="Q25" i="62"/>
  <c r="Q29" i="62" s="1"/>
  <c r="P25" i="62"/>
  <c r="P29" i="62" s="1"/>
  <c r="O25" i="62"/>
  <c r="O29" i="62" s="1"/>
  <c r="N25" i="62"/>
  <c r="N29" i="62" s="1"/>
  <c r="M25" i="62"/>
  <c r="M29" i="62" s="1"/>
  <c r="L25" i="62"/>
  <c r="L29" i="62" s="1"/>
  <c r="K25" i="62"/>
  <c r="K29" i="62" s="1"/>
  <c r="J25" i="62"/>
  <c r="J29" i="62" s="1"/>
  <c r="I25" i="62"/>
  <c r="I29" i="62" s="1"/>
  <c r="D25" i="62"/>
  <c r="H25" i="62" s="1"/>
  <c r="H29" i="62" s="1"/>
  <c r="Z21" i="62"/>
  <c r="Y21" i="62"/>
  <c r="X21" i="62"/>
  <c r="W21" i="62"/>
  <c r="V21" i="62"/>
  <c r="U21" i="62"/>
  <c r="T21" i="62"/>
  <c r="S21" i="62"/>
  <c r="R21" i="62"/>
  <c r="Q21" i="62"/>
  <c r="P21" i="62"/>
  <c r="O21" i="62"/>
  <c r="N21" i="62"/>
  <c r="M21" i="62"/>
  <c r="L21" i="62"/>
  <c r="K21" i="62"/>
  <c r="J21" i="62"/>
  <c r="I21" i="62"/>
  <c r="D21" i="62"/>
  <c r="H21" i="62" s="1"/>
  <c r="Z16" i="62"/>
  <c r="Y16" i="62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D16" i="62"/>
  <c r="H16" i="62" s="1"/>
  <c r="Z15" i="62"/>
  <c r="Y15" i="62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D15" i="62"/>
  <c r="H15" i="62" s="1"/>
  <c r="Z14" i="62"/>
  <c r="Y14" i="62"/>
  <c r="X14" i="62"/>
  <c r="W14" i="62"/>
  <c r="V14" i="62"/>
  <c r="U14" i="62"/>
  <c r="T14" i="62"/>
  <c r="S14" i="62"/>
  <c r="R14" i="62"/>
  <c r="Q14" i="62"/>
  <c r="P14" i="62"/>
  <c r="O14" i="62"/>
  <c r="N14" i="62"/>
  <c r="M14" i="62"/>
  <c r="L14" i="62"/>
  <c r="K14" i="62"/>
  <c r="J14" i="62"/>
  <c r="I14" i="62"/>
  <c r="D14" i="62"/>
  <c r="H14" i="62" s="1"/>
  <c r="Z13" i="62"/>
  <c r="Y13" i="62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D13" i="62"/>
  <c r="H13" i="62" s="1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D12" i="62"/>
  <c r="H12" i="62" s="1"/>
  <c r="Z11" i="62"/>
  <c r="Y11" i="62"/>
  <c r="X11" i="62"/>
  <c r="W11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D11" i="62"/>
  <c r="H11" i="62" s="1"/>
  <c r="Z9" i="62"/>
  <c r="Y9" i="62"/>
  <c r="X9" i="62"/>
  <c r="W9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H9" i="62"/>
  <c r="D9" i="62"/>
  <c r="Z8" i="62"/>
  <c r="Y8" i="62"/>
  <c r="X8" i="62"/>
  <c r="W8" i="62"/>
  <c r="V8" i="62"/>
  <c r="U8" i="62"/>
  <c r="T8" i="62"/>
  <c r="S8" i="62"/>
  <c r="R8" i="62"/>
  <c r="Q8" i="62"/>
  <c r="P8" i="62"/>
  <c r="O8" i="62"/>
  <c r="N8" i="62"/>
  <c r="M8" i="62"/>
  <c r="L8" i="62"/>
  <c r="K8" i="62"/>
  <c r="J8" i="62"/>
  <c r="I8" i="62"/>
  <c r="H8" i="62"/>
  <c r="D8" i="62"/>
  <c r="Z7" i="62"/>
  <c r="Y7" i="62"/>
  <c r="X7" i="62"/>
  <c r="W7" i="62"/>
  <c r="V7" i="62"/>
  <c r="U7" i="62"/>
  <c r="T7" i="62"/>
  <c r="S7" i="62"/>
  <c r="R7" i="62"/>
  <c r="Q7" i="62"/>
  <c r="P7" i="62"/>
  <c r="O7" i="62"/>
  <c r="N7" i="62"/>
  <c r="M7" i="62"/>
  <c r="L7" i="62"/>
  <c r="K7" i="62"/>
  <c r="J7" i="62"/>
  <c r="I7" i="62"/>
  <c r="H7" i="62"/>
  <c r="D7" i="62"/>
  <c r="Z6" i="62"/>
  <c r="Y6" i="62"/>
  <c r="X6" i="62"/>
  <c r="W6" i="62"/>
  <c r="V6" i="62"/>
  <c r="U6" i="62"/>
  <c r="T6" i="62"/>
  <c r="S6" i="62"/>
  <c r="R6" i="62"/>
  <c r="Q6" i="62"/>
  <c r="P6" i="62"/>
  <c r="O6" i="62"/>
  <c r="N6" i="62"/>
  <c r="M6" i="62"/>
  <c r="L6" i="62"/>
  <c r="K6" i="62"/>
  <c r="J6" i="62"/>
  <c r="I6" i="62"/>
  <c r="H6" i="62"/>
  <c r="D6" i="62"/>
  <c r="Z5" i="62"/>
  <c r="Z23" i="62" s="1"/>
  <c r="Y5" i="62"/>
  <c r="Y23" i="62" s="1"/>
  <c r="X5" i="62"/>
  <c r="X23" i="62" s="1"/>
  <c r="W5" i="62"/>
  <c r="W23" i="62" s="1"/>
  <c r="V5" i="62"/>
  <c r="V23" i="62" s="1"/>
  <c r="U5" i="62"/>
  <c r="U23" i="62" s="1"/>
  <c r="T5" i="62"/>
  <c r="T23" i="62" s="1"/>
  <c r="O24" i="62" s="1"/>
  <c r="S5" i="62"/>
  <c r="S23" i="62" s="1"/>
  <c r="R5" i="62"/>
  <c r="R23" i="62" s="1"/>
  <c r="Q5" i="62"/>
  <c r="Q23" i="62" s="1"/>
  <c r="P5" i="62"/>
  <c r="P23" i="62" s="1"/>
  <c r="K24" i="62" s="1"/>
  <c r="O5" i="62"/>
  <c r="O23" i="62" s="1"/>
  <c r="N5" i="62"/>
  <c r="N23" i="62" s="1"/>
  <c r="M5" i="62"/>
  <c r="M23" i="62" s="1"/>
  <c r="L5" i="62"/>
  <c r="L23" i="62" s="1"/>
  <c r="K5" i="62"/>
  <c r="K23" i="62" s="1"/>
  <c r="J5" i="62"/>
  <c r="J23" i="62" s="1"/>
  <c r="I5" i="62"/>
  <c r="I23" i="62" s="1"/>
  <c r="D24" i="62" s="1"/>
  <c r="H5" i="62"/>
  <c r="H23" i="62" s="1"/>
  <c r="D5" i="62"/>
  <c r="D23" i="62" s="1"/>
  <c r="Z4" i="62"/>
  <c r="Z27" i="62" s="1"/>
  <c r="Y4" i="62"/>
  <c r="Y27" i="62" s="1"/>
  <c r="X4" i="62"/>
  <c r="X27" i="62" s="1"/>
  <c r="W4" i="62"/>
  <c r="W27" i="62" s="1"/>
  <c r="V4" i="62"/>
  <c r="V27" i="62" s="1"/>
  <c r="U4" i="62"/>
  <c r="U27" i="62" s="1"/>
  <c r="T4" i="62"/>
  <c r="T27" i="62" s="1"/>
  <c r="S4" i="62"/>
  <c r="S27" i="62" s="1"/>
  <c r="R4" i="62"/>
  <c r="R27" i="62" s="1"/>
  <c r="Q4" i="62"/>
  <c r="Q27" i="62" s="1"/>
  <c r="P4" i="62"/>
  <c r="P27" i="62" s="1"/>
  <c r="O4" i="62"/>
  <c r="O27" i="62" s="1"/>
  <c r="N4" i="62"/>
  <c r="N27" i="62" s="1"/>
  <c r="M4" i="62"/>
  <c r="M27" i="62" s="1"/>
  <c r="L4" i="62"/>
  <c r="L27" i="62" s="1"/>
  <c r="L30" i="62" s="1"/>
  <c r="K4" i="62"/>
  <c r="K27" i="62" s="1"/>
  <c r="J4" i="62"/>
  <c r="J27" i="62" s="1"/>
  <c r="J30" i="62" s="1"/>
  <c r="I4" i="62"/>
  <c r="I27" i="62" s="1"/>
  <c r="H4" i="62"/>
  <c r="H27" i="62" s="1"/>
  <c r="H30" i="62" s="1"/>
  <c r="D4" i="62"/>
  <c r="D27" i="62" s="1"/>
  <c r="H3" i="62"/>
  <c r="Z37" i="61"/>
  <c r="Y37" i="61"/>
  <c r="X37" i="61"/>
  <c r="W37" i="61"/>
  <c r="V37" i="61"/>
  <c r="U37" i="61"/>
  <c r="T37" i="61"/>
  <c r="S37" i="61"/>
  <c r="R37" i="61"/>
  <c r="Q37" i="61"/>
  <c r="P37" i="61"/>
  <c r="O37" i="61"/>
  <c r="N37" i="61"/>
  <c r="M37" i="61"/>
  <c r="L37" i="61"/>
  <c r="K37" i="61"/>
  <c r="J37" i="61"/>
  <c r="I37" i="61"/>
  <c r="H37" i="61"/>
  <c r="D37" i="61"/>
  <c r="Z36" i="61"/>
  <c r="Y36" i="61"/>
  <c r="X36" i="61"/>
  <c r="W36" i="61"/>
  <c r="V36" i="61"/>
  <c r="U36" i="61"/>
  <c r="T36" i="61"/>
  <c r="S36" i="61"/>
  <c r="R36" i="61"/>
  <c r="Q36" i="61"/>
  <c r="P36" i="61"/>
  <c r="O36" i="61"/>
  <c r="N36" i="61"/>
  <c r="M36" i="61"/>
  <c r="L36" i="61"/>
  <c r="K36" i="61"/>
  <c r="J36" i="61"/>
  <c r="I36" i="61"/>
  <c r="H36" i="61"/>
  <c r="D36" i="61"/>
  <c r="Z35" i="61"/>
  <c r="Y35" i="61"/>
  <c r="X35" i="61"/>
  <c r="W35" i="61"/>
  <c r="V35" i="61"/>
  <c r="U35" i="61"/>
  <c r="T35" i="61"/>
  <c r="S35" i="61"/>
  <c r="R35" i="61"/>
  <c r="Q35" i="61"/>
  <c r="P35" i="61"/>
  <c r="O35" i="61"/>
  <c r="N35" i="61"/>
  <c r="M35" i="61"/>
  <c r="L35" i="61"/>
  <c r="K35" i="61"/>
  <c r="J35" i="61"/>
  <c r="I35" i="61"/>
  <c r="H35" i="61"/>
  <c r="D35" i="61"/>
  <c r="Z34" i="61"/>
  <c r="Y34" i="61"/>
  <c r="X34" i="61"/>
  <c r="W34" i="61"/>
  <c r="V34" i="61"/>
  <c r="U34" i="61"/>
  <c r="T34" i="61"/>
  <c r="S34" i="61"/>
  <c r="R34" i="61"/>
  <c r="Q34" i="61"/>
  <c r="P34" i="61"/>
  <c r="O34" i="61"/>
  <c r="N34" i="61"/>
  <c r="M34" i="61"/>
  <c r="L34" i="61"/>
  <c r="K34" i="61"/>
  <c r="J34" i="61"/>
  <c r="I34" i="61"/>
  <c r="H34" i="61"/>
  <c r="D34" i="61"/>
  <c r="Z33" i="61"/>
  <c r="Y33" i="61"/>
  <c r="X33" i="61"/>
  <c r="W33" i="61"/>
  <c r="V33" i="61"/>
  <c r="U33" i="61"/>
  <c r="T33" i="61"/>
  <c r="S33" i="61"/>
  <c r="R33" i="61"/>
  <c r="Q33" i="61"/>
  <c r="P33" i="61"/>
  <c r="O33" i="61"/>
  <c r="N33" i="61"/>
  <c r="M33" i="61"/>
  <c r="L33" i="61"/>
  <c r="K33" i="61"/>
  <c r="J33" i="61"/>
  <c r="I33" i="61"/>
  <c r="H33" i="61"/>
  <c r="D33" i="61"/>
  <c r="Z32" i="61"/>
  <c r="Y32" i="61"/>
  <c r="X32" i="61"/>
  <c r="W32" i="61"/>
  <c r="V32" i="61"/>
  <c r="U32" i="61"/>
  <c r="T32" i="61"/>
  <c r="S32" i="61"/>
  <c r="R32" i="61"/>
  <c r="Q32" i="61"/>
  <c r="P32" i="61"/>
  <c r="O32" i="61"/>
  <c r="N32" i="61"/>
  <c r="M32" i="61"/>
  <c r="L32" i="61"/>
  <c r="K32" i="61"/>
  <c r="J32" i="61"/>
  <c r="I32" i="61"/>
  <c r="H32" i="61"/>
  <c r="D32" i="61"/>
  <c r="W29" i="61"/>
  <c r="S29" i="61"/>
  <c r="O29" i="61"/>
  <c r="K29" i="61"/>
  <c r="R26" i="61"/>
  <c r="N26" i="61"/>
  <c r="Z25" i="61"/>
  <c r="Y25" i="61"/>
  <c r="Y26" i="61" s="1"/>
  <c r="X25" i="61"/>
  <c r="X26" i="61" s="1"/>
  <c r="W25" i="61"/>
  <c r="W26" i="61" s="1"/>
  <c r="V25" i="61"/>
  <c r="U25" i="61"/>
  <c r="U29" i="61" s="1"/>
  <c r="T25" i="61"/>
  <c r="S25" i="61"/>
  <c r="S26" i="61" s="1"/>
  <c r="R25" i="61"/>
  <c r="Q25" i="61"/>
  <c r="Q29" i="61" s="1"/>
  <c r="P25" i="61"/>
  <c r="O25" i="61"/>
  <c r="O26" i="61" s="1"/>
  <c r="N25" i="61"/>
  <c r="M25" i="61"/>
  <c r="M29" i="61" s="1"/>
  <c r="L25" i="61"/>
  <c r="K25" i="61"/>
  <c r="K26" i="61" s="1"/>
  <c r="J25" i="61"/>
  <c r="J29" i="61" s="1"/>
  <c r="I25" i="61"/>
  <c r="I29" i="61" s="1"/>
  <c r="D25" i="61"/>
  <c r="H25" i="61" s="1"/>
  <c r="H29" i="61" s="1"/>
  <c r="R24" i="61"/>
  <c r="Z23" i="61"/>
  <c r="V23" i="61"/>
  <c r="R23" i="61"/>
  <c r="N23" i="61"/>
  <c r="J23" i="61"/>
  <c r="Z21" i="61"/>
  <c r="Z27" i="61" s="1"/>
  <c r="Y21" i="61"/>
  <c r="X21" i="61"/>
  <c r="W21" i="61"/>
  <c r="V21" i="61"/>
  <c r="V27" i="61" s="1"/>
  <c r="U21" i="61"/>
  <c r="T21" i="61"/>
  <c r="S21" i="61"/>
  <c r="R21" i="61"/>
  <c r="Q21" i="61"/>
  <c r="P21" i="61"/>
  <c r="O21" i="61"/>
  <c r="N21" i="61"/>
  <c r="M21" i="61"/>
  <c r="L21" i="61"/>
  <c r="K21" i="61"/>
  <c r="J21" i="61"/>
  <c r="J27" i="61" s="1"/>
  <c r="I21" i="61"/>
  <c r="D21" i="61"/>
  <c r="H21" i="61" s="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D16" i="61"/>
  <c r="H16" i="61" s="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D15" i="61"/>
  <c r="H15" i="61" s="1"/>
  <c r="Z14" i="61"/>
  <c r="Y14" i="61"/>
  <c r="X14" i="61"/>
  <c r="W14" i="61"/>
  <c r="V14" i="61"/>
  <c r="U14" i="61"/>
  <c r="T14" i="61"/>
  <c r="S14" i="61"/>
  <c r="R14" i="61"/>
  <c r="Q14" i="61"/>
  <c r="P14" i="61"/>
  <c r="O14" i="61"/>
  <c r="N14" i="61"/>
  <c r="M14" i="61"/>
  <c r="L14" i="61"/>
  <c r="K14" i="61"/>
  <c r="J14" i="61"/>
  <c r="I14" i="61"/>
  <c r="D14" i="61"/>
  <c r="H14" i="61" s="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D13" i="61"/>
  <c r="H13" i="61" s="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D12" i="61"/>
  <c r="H12" i="61" s="1"/>
  <c r="Z11" i="61"/>
  <c r="Y11" i="61"/>
  <c r="X11" i="61"/>
  <c r="W11" i="61"/>
  <c r="V11" i="61"/>
  <c r="U11" i="61"/>
  <c r="T11" i="61"/>
  <c r="S11" i="61"/>
  <c r="R11" i="61"/>
  <c r="Q11" i="61"/>
  <c r="P11" i="61"/>
  <c r="O11" i="61"/>
  <c r="N11" i="61"/>
  <c r="M11" i="61"/>
  <c r="L11" i="61"/>
  <c r="K11" i="61"/>
  <c r="J11" i="61"/>
  <c r="I11" i="61"/>
  <c r="D11" i="61"/>
  <c r="H11" i="61" s="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H9" i="61"/>
  <c r="D9" i="61"/>
  <c r="Z8" i="61"/>
  <c r="Y8" i="61"/>
  <c r="X8" i="61"/>
  <c r="W8" i="61"/>
  <c r="V8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H8" i="61"/>
  <c r="D8" i="6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H7" i="61"/>
  <c r="D7" i="61"/>
  <c r="Z6" i="61"/>
  <c r="Y6" i="61"/>
  <c r="X6" i="61"/>
  <c r="W6" i="61"/>
  <c r="V6" i="61"/>
  <c r="U6" i="61"/>
  <c r="T6" i="61"/>
  <c r="S6" i="61"/>
  <c r="R6" i="61"/>
  <c r="Q6" i="61"/>
  <c r="P6" i="61"/>
  <c r="O6" i="61"/>
  <c r="N6" i="61"/>
  <c r="M6" i="61"/>
  <c r="L6" i="61"/>
  <c r="K6" i="61"/>
  <c r="J6" i="61"/>
  <c r="I6" i="61"/>
  <c r="H6" i="61"/>
  <c r="D6" i="61"/>
  <c r="Z5" i="61"/>
  <c r="Y5" i="61"/>
  <c r="Y23" i="61" s="1"/>
  <c r="X5" i="61"/>
  <c r="X23" i="61" s="1"/>
  <c r="W5" i="61"/>
  <c r="W23" i="61" s="1"/>
  <c r="W24" i="61" s="1"/>
  <c r="V5" i="61"/>
  <c r="U5" i="61"/>
  <c r="U23" i="61" s="1"/>
  <c r="T5" i="61"/>
  <c r="T23" i="61" s="1"/>
  <c r="O24" i="61" s="1"/>
  <c r="S5" i="61"/>
  <c r="S23" i="61" s="1"/>
  <c r="N24" i="61" s="1"/>
  <c r="R5" i="61"/>
  <c r="Q5" i="61"/>
  <c r="Q23" i="61" s="1"/>
  <c r="P5" i="61"/>
  <c r="P23" i="61" s="1"/>
  <c r="K24" i="61" s="1"/>
  <c r="O5" i="61"/>
  <c r="O23" i="61" s="1"/>
  <c r="J24" i="61" s="1"/>
  <c r="N5" i="61"/>
  <c r="M5" i="61"/>
  <c r="M23" i="61" s="1"/>
  <c r="L5" i="61"/>
  <c r="L23" i="61" s="1"/>
  <c r="K5" i="61"/>
  <c r="K23" i="61" s="1"/>
  <c r="J5" i="61"/>
  <c r="I5" i="61"/>
  <c r="I23" i="61" s="1"/>
  <c r="D24" i="61" s="1"/>
  <c r="H5" i="61"/>
  <c r="H23" i="61" s="1"/>
  <c r="D5" i="61"/>
  <c r="D23" i="61" s="1"/>
  <c r="Z4" i="61"/>
  <c r="Y4" i="61"/>
  <c r="Y27" i="61" s="1"/>
  <c r="X4" i="61"/>
  <c r="X27" i="61" s="1"/>
  <c r="W4" i="61"/>
  <c r="W27" i="61" s="1"/>
  <c r="V4" i="61"/>
  <c r="U4" i="61"/>
  <c r="U27" i="61" s="1"/>
  <c r="T4" i="61"/>
  <c r="T27" i="61" s="1"/>
  <c r="O28" i="61" s="1"/>
  <c r="S4" i="61"/>
  <c r="S27" i="61" s="1"/>
  <c r="R4" i="61"/>
  <c r="Q4" i="61"/>
  <c r="Q27" i="61" s="1"/>
  <c r="P4" i="61"/>
  <c r="P27" i="61" s="1"/>
  <c r="K28" i="61" s="1"/>
  <c r="O4" i="61"/>
  <c r="O27" i="61" s="1"/>
  <c r="N4" i="61"/>
  <c r="M4" i="61"/>
  <c r="M27" i="61" s="1"/>
  <c r="L4" i="61"/>
  <c r="L27" i="61" s="1"/>
  <c r="L30" i="61" s="1"/>
  <c r="K4" i="61"/>
  <c r="K27" i="61" s="1"/>
  <c r="J4" i="61"/>
  <c r="I4" i="61"/>
  <c r="I27" i="61" s="1"/>
  <c r="H4" i="61"/>
  <c r="H27" i="61" s="1"/>
  <c r="H30" i="61" s="1"/>
  <c r="D4" i="61"/>
  <c r="D27" i="61" s="1"/>
  <c r="H3" i="61"/>
  <c r="AB37" i="60"/>
  <c r="AA37" i="60"/>
  <c r="Z37" i="60"/>
  <c r="Y37" i="60"/>
  <c r="X37" i="60"/>
  <c r="W37" i="60"/>
  <c r="V37" i="60"/>
  <c r="U37" i="60"/>
  <c r="T37" i="60"/>
  <c r="S37" i="60"/>
  <c r="R37" i="60"/>
  <c r="Q37" i="60"/>
  <c r="P37" i="60"/>
  <c r="O37" i="60"/>
  <c r="N37" i="60"/>
  <c r="M37" i="60"/>
  <c r="L37" i="60"/>
  <c r="K37" i="60"/>
  <c r="J37" i="60"/>
  <c r="I37" i="60"/>
  <c r="H37" i="60"/>
  <c r="D37" i="60"/>
  <c r="AB36" i="60"/>
  <c r="AA36" i="60"/>
  <c r="Z36" i="60"/>
  <c r="Y36" i="60"/>
  <c r="X36" i="60"/>
  <c r="W36" i="60"/>
  <c r="V36" i="60"/>
  <c r="U36" i="60"/>
  <c r="T36" i="60"/>
  <c r="S36" i="60"/>
  <c r="R36" i="60"/>
  <c r="Q36" i="60"/>
  <c r="P36" i="60"/>
  <c r="O36" i="60"/>
  <c r="N36" i="60"/>
  <c r="M36" i="60"/>
  <c r="L36" i="60"/>
  <c r="K36" i="60"/>
  <c r="J36" i="60"/>
  <c r="I36" i="60"/>
  <c r="H36" i="60"/>
  <c r="D36" i="60"/>
  <c r="AB35" i="60"/>
  <c r="AA35" i="60"/>
  <c r="Z35" i="60"/>
  <c r="Y35" i="60"/>
  <c r="X35" i="60"/>
  <c r="W35" i="60"/>
  <c r="V35" i="60"/>
  <c r="U35" i="60"/>
  <c r="T35" i="60"/>
  <c r="S35" i="60"/>
  <c r="R35" i="60"/>
  <c r="Q35" i="60"/>
  <c r="P35" i="60"/>
  <c r="O35" i="60"/>
  <c r="N35" i="60"/>
  <c r="M35" i="60"/>
  <c r="L35" i="60"/>
  <c r="K35" i="60"/>
  <c r="J35" i="60"/>
  <c r="I35" i="60"/>
  <c r="H35" i="60"/>
  <c r="D35" i="60"/>
  <c r="AB34" i="60"/>
  <c r="AA34" i="60"/>
  <c r="Z34" i="60"/>
  <c r="Y34" i="60"/>
  <c r="X34" i="60"/>
  <c r="W34" i="60"/>
  <c r="V34" i="60"/>
  <c r="U34" i="60"/>
  <c r="T34" i="60"/>
  <c r="S34" i="60"/>
  <c r="R34" i="60"/>
  <c r="Q34" i="60"/>
  <c r="P34" i="60"/>
  <c r="O34" i="60"/>
  <c r="N34" i="60"/>
  <c r="M34" i="60"/>
  <c r="L34" i="60"/>
  <c r="K34" i="60"/>
  <c r="J34" i="60"/>
  <c r="I34" i="60"/>
  <c r="D34" i="60"/>
  <c r="H34" i="60" s="1"/>
  <c r="AB33" i="60"/>
  <c r="AA33" i="60"/>
  <c r="Z33" i="60"/>
  <c r="Y33" i="60"/>
  <c r="X33" i="60"/>
  <c r="W33" i="60"/>
  <c r="V33" i="60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H33" i="60"/>
  <c r="D33" i="60"/>
  <c r="AB32" i="60"/>
  <c r="AA32" i="60"/>
  <c r="Z32" i="60"/>
  <c r="Y32" i="60"/>
  <c r="X32" i="60"/>
  <c r="W32" i="60"/>
  <c r="V32" i="60"/>
  <c r="U32" i="60"/>
  <c r="T32" i="60"/>
  <c r="S32" i="60"/>
  <c r="R32" i="60"/>
  <c r="Q32" i="60"/>
  <c r="P32" i="60"/>
  <c r="O32" i="60"/>
  <c r="N32" i="60"/>
  <c r="M32" i="60"/>
  <c r="L32" i="60"/>
  <c r="K32" i="60"/>
  <c r="J32" i="60"/>
  <c r="I32" i="60"/>
  <c r="D32" i="60"/>
  <c r="H32" i="60" s="1"/>
  <c r="Z29" i="60"/>
  <c r="V29" i="60"/>
  <c r="R29" i="60"/>
  <c r="N29" i="60"/>
  <c r="J29" i="60"/>
  <c r="AA26" i="60"/>
  <c r="Z26" i="60"/>
  <c r="W26" i="60"/>
  <c r="V26" i="60"/>
  <c r="S26" i="60"/>
  <c r="R26" i="60"/>
  <c r="O26" i="60"/>
  <c r="N26" i="60"/>
  <c r="K26" i="60"/>
  <c r="J26" i="60"/>
  <c r="AB25" i="60"/>
  <c r="AB29" i="60" s="1"/>
  <c r="AA25" i="60"/>
  <c r="Z25" i="60"/>
  <c r="U26" i="60" s="1"/>
  <c r="Y25" i="60"/>
  <c r="Y29" i="60" s="1"/>
  <c r="X25" i="60"/>
  <c r="X29" i="60" s="1"/>
  <c r="W25" i="60"/>
  <c r="V25" i="60"/>
  <c r="Q26" i="60" s="1"/>
  <c r="U25" i="60"/>
  <c r="U29" i="60" s="1"/>
  <c r="T25" i="60"/>
  <c r="T29" i="60" s="1"/>
  <c r="S25" i="60"/>
  <c r="R25" i="60"/>
  <c r="M26" i="60" s="1"/>
  <c r="Q25" i="60"/>
  <c r="Q29" i="60" s="1"/>
  <c r="P25" i="60"/>
  <c r="P29" i="60" s="1"/>
  <c r="O25" i="60"/>
  <c r="N25" i="60"/>
  <c r="I26" i="60" s="1"/>
  <c r="M25" i="60"/>
  <c r="M29" i="60" s="1"/>
  <c r="L25" i="60"/>
  <c r="L29" i="60" s="1"/>
  <c r="K25" i="60"/>
  <c r="J25" i="60"/>
  <c r="I25" i="60"/>
  <c r="I29" i="60" s="1"/>
  <c r="H25" i="60"/>
  <c r="H29" i="60" s="1"/>
  <c r="D25" i="60"/>
  <c r="AB21" i="60"/>
  <c r="AA21" i="60"/>
  <c r="Z21" i="60"/>
  <c r="Y21" i="60"/>
  <c r="X21" i="60"/>
  <c r="W21" i="60"/>
  <c r="V21" i="60"/>
  <c r="U21" i="60"/>
  <c r="T21" i="60"/>
  <c r="S21" i="60"/>
  <c r="R21" i="60"/>
  <c r="Q21" i="60"/>
  <c r="P21" i="60"/>
  <c r="O21" i="60"/>
  <c r="N21" i="60"/>
  <c r="M21" i="60"/>
  <c r="L21" i="60"/>
  <c r="K21" i="60"/>
  <c r="J21" i="60"/>
  <c r="I21" i="60"/>
  <c r="D21" i="60"/>
  <c r="AB16" i="60"/>
  <c r="AA16" i="60"/>
  <c r="Z16" i="60"/>
  <c r="Y16" i="60"/>
  <c r="X16" i="60"/>
  <c r="W16" i="60"/>
  <c r="V16" i="60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D16" i="60"/>
  <c r="H16" i="60" s="1"/>
  <c r="AB15" i="60"/>
  <c r="AA15" i="60"/>
  <c r="Z15" i="60"/>
  <c r="Y15" i="60"/>
  <c r="X15" i="60"/>
  <c r="W15" i="60"/>
  <c r="V15" i="60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H15" i="60"/>
  <c r="D15" i="60"/>
  <c r="AB14" i="60"/>
  <c r="AA14" i="60"/>
  <c r="Z14" i="60"/>
  <c r="Y14" i="60"/>
  <c r="X14" i="60"/>
  <c r="W14" i="60"/>
  <c r="V14" i="60"/>
  <c r="U14" i="60"/>
  <c r="T14" i="60"/>
  <c r="S14" i="60"/>
  <c r="R14" i="60"/>
  <c r="Q14" i="60"/>
  <c r="P14" i="60"/>
  <c r="O14" i="60"/>
  <c r="N14" i="60"/>
  <c r="M14" i="60"/>
  <c r="L14" i="60"/>
  <c r="K14" i="60"/>
  <c r="J14" i="60"/>
  <c r="I14" i="60"/>
  <c r="D14" i="60"/>
  <c r="H14" i="60" s="1"/>
  <c r="AB13" i="60"/>
  <c r="AA13" i="60"/>
  <c r="Z13" i="60"/>
  <c r="Y13" i="60"/>
  <c r="X13" i="60"/>
  <c r="W13" i="60"/>
  <c r="V13" i="60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H13" i="60"/>
  <c r="D13" i="60"/>
  <c r="AB12" i="60"/>
  <c r="AA12" i="60"/>
  <c r="Z12" i="60"/>
  <c r="Y12" i="60"/>
  <c r="X12" i="60"/>
  <c r="W12" i="60"/>
  <c r="V12" i="60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D12" i="60"/>
  <c r="H12" i="60" s="1"/>
  <c r="AB11" i="60"/>
  <c r="AA11" i="60"/>
  <c r="Z11" i="60"/>
  <c r="Y11" i="60"/>
  <c r="X11" i="60"/>
  <c r="W11" i="60"/>
  <c r="V11" i="60"/>
  <c r="U11" i="60"/>
  <c r="T11" i="60"/>
  <c r="S11" i="60"/>
  <c r="R11" i="60"/>
  <c r="Q11" i="60"/>
  <c r="P11" i="60"/>
  <c r="O11" i="60"/>
  <c r="N11" i="60"/>
  <c r="M11" i="60"/>
  <c r="L11" i="60"/>
  <c r="K11" i="60"/>
  <c r="J11" i="60"/>
  <c r="I11" i="60"/>
  <c r="H11" i="60"/>
  <c r="D11" i="60"/>
  <c r="AB9" i="60"/>
  <c r="AA9" i="60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H9" i="60"/>
  <c r="D9" i="60"/>
  <c r="AB8" i="60"/>
  <c r="AA8" i="60"/>
  <c r="Z8" i="60"/>
  <c r="Y8" i="60"/>
  <c r="X8" i="60"/>
  <c r="W8" i="60"/>
  <c r="V8" i="60"/>
  <c r="U8" i="60"/>
  <c r="T8" i="60"/>
  <c r="S8" i="60"/>
  <c r="R8" i="60"/>
  <c r="Q8" i="60"/>
  <c r="P8" i="60"/>
  <c r="O8" i="60"/>
  <c r="N8" i="60"/>
  <c r="M8" i="60"/>
  <c r="L8" i="60"/>
  <c r="K8" i="60"/>
  <c r="J8" i="60"/>
  <c r="I8" i="60"/>
  <c r="D8" i="60"/>
  <c r="H8" i="60" s="1"/>
  <c r="AB7" i="60"/>
  <c r="AA7" i="60"/>
  <c r="Z7" i="60"/>
  <c r="Y7" i="60"/>
  <c r="X7" i="60"/>
  <c r="W7" i="60"/>
  <c r="V7" i="60"/>
  <c r="U7" i="60"/>
  <c r="T7" i="60"/>
  <c r="S7" i="60"/>
  <c r="R7" i="60"/>
  <c r="Q7" i="60"/>
  <c r="P7" i="60"/>
  <c r="O7" i="60"/>
  <c r="N7" i="60"/>
  <c r="M7" i="60"/>
  <c r="L7" i="60"/>
  <c r="K7" i="60"/>
  <c r="J7" i="60"/>
  <c r="I7" i="60"/>
  <c r="H7" i="60"/>
  <c r="D7" i="60"/>
  <c r="AB6" i="60"/>
  <c r="AA6" i="60"/>
  <c r="Z6" i="60"/>
  <c r="Y6" i="60"/>
  <c r="Y23" i="60" s="1"/>
  <c r="X6" i="60"/>
  <c r="W6" i="60"/>
  <c r="V6" i="60"/>
  <c r="U6" i="60"/>
  <c r="U23" i="60" s="1"/>
  <c r="P24" i="60" s="1"/>
  <c r="T6" i="60"/>
  <c r="S6" i="60"/>
  <c r="R6" i="60"/>
  <c r="Q6" i="60"/>
  <c r="Q23" i="60" s="1"/>
  <c r="L24" i="60" s="1"/>
  <c r="P6" i="60"/>
  <c r="O6" i="60"/>
  <c r="N6" i="60"/>
  <c r="M6" i="60"/>
  <c r="M23" i="60" s="1"/>
  <c r="L6" i="60"/>
  <c r="K6" i="60"/>
  <c r="J6" i="60"/>
  <c r="I6" i="60"/>
  <c r="I23" i="60" s="1"/>
  <c r="D24" i="60" s="1"/>
  <c r="D6" i="60"/>
  <c r="H6" i="60" s="1"/>
  <c r="AB5" i="60"/>
  <c r="AB23" i="60" s="1"/>
  <c r="AA5" i="60"/>
  <c r="AA23" i="60" s="1"/>
  <c r="Z5" i="60"/>
  <c r="Z23" i="60" s="1"/>
  <c r="Y5" i="60"/>
  <c r="X5" i="60"/>
  <c r="X23" i="60" s="1"/>
  <c r="W5" i="60"/>
  <c r="W23" i="60" s="1"/>
  <c r="V5" i="60"/>
  <c r="V23" i="60" s="1"/>
  <c r="Q24" i="60" s="1"/>
  <c r="U5" i="60"/>
  <c r="T5" i="60"/>
  <c r="T23" i="60" s="1"/>
  <c r="S5" i="60"/>
  <c r="S23" i="60" s="1"/>
  <c r="R5" i="60"/>
  <c r="R23" i="60" s="1"/>
  <c r="M24" i="60" s="1"/>
  <c r="Q5" i="60"/>
  <c r="P5" i="60"/>
  <c r="P23" i="60" s="1"/>
  <c r="O5" i="60"/>
  <c r="O23" i="60" s="1"/>
  <c r="N5" i="60"/>
  <c r="N23" i="60" s="1"/>
  <c r="I24" i="60" s="1"/>
  <c r="M5" i="60"/>
  <c r="L5" i="60"/>
  <c r="L23" i="60" s="1"/>
  <c r="K5" i="60"/>
  <c r="K23" i="60" s="1"/>
  <c r="J5" i="60"/>
  <c r="J23" i="60" s="1"/>
  <c r="I5" i="60"/>
  <c r="H5" i="60"/>
  <c r="D5" i="60"/>
  <c r="D23" i="60" s="1"/>
  <c r="AB4" i="60"/>
  <c r="AB27" i="60" s="1"/>
  <c r="AA4" i="60"/>
  <c r="AA27" i="60" s="1"/>
  <c r="Z4" i="60"/>
  <c r="Z27" i="60" s="1"/>
  <c r="Y4" i="60"/>
  <c r="Y27" i="60" s="1"/>
  <c r="X4" i="60"/>
  <c r="X27" i="60" s="1"/>
  <c r="W4" i="60"/>
  <c r="W27" i="60" s="1"/>
  <c r="V4" i="60"/>
  <c r="V27" i="60" s="1"/>
  <c r="U4" i="60"/>
  <c r="U27" i="60" s="1"/>
  <c r="T4" i="60"/>
  <c r="T27" i="60" s="1"/>
  <c r="S4" i="60"/>
  <c r="S27" i="60" s="1"/>
  <c r="R4" i="60"/>
  <c r="R27" i="60" s="1"/>
  <c r="Q4" i="60"/>
  <c r="Q27" i="60" s="1"/>
  <c r="P4" i="60"/>
  <c r="P27" i="60" s="1"/>
  <c r="O4" i="60"/>
  <c r="O27" i="60" s="1"/>
  <c r="N4" i="60"/>
  <c r="N27" i="60" s="1"/>
  <c r="M4" i="60"/>
  <c r="M27" i="60" s="1"/>
  <c r="L4" i="60"/>
  <c r="L27" i="60" s="1"/>
  <c r="L30" i="60" s="1"/>
  <c r="K4" i="60"/>
  <c r="K27" i="60" s="1"/>
  <c r="J4" i="60"/>
  <c r="J27" i="60" s="1"/>
  <c r="I4" i="60"/>
  <c r="I27" i="60" s="1"/>
  <c r="D4" i="60"/>
  <c r="D27" i="60" s="1"/>
  <c r="H3" i="60"/>
  <c r="Z37" i="59"/>
  <c r="Y37" i="59"/>
  <c r="X37" i="59"/>
  <c r="W37" i="59"/>
  <c r="V37" i="59"/>
  <c r="U37" i="59"/>
  <c r="T37" i="59"/>
  <c r="S37" i="59"/>
  <c r="R37" i="59"/>
  <c r="Q37" i="59"/>
  <c r="P37" i="59"/>
  <c r="O37" i="59"/>
  <c r="N37" i="59"/>
  <c r="M37" i="59"/>
  <c r="L37" i="59"/>
  <c r="K37" i="59"/>
  <c r="J37" i="59"/>
  <c r="I37" i="59"/>
  <c r="H37" i="59"/>
  <c r="D37" i="59"/>
  <c r="Z36" i="59"/>
  <c r="Y36" i="59"/>
  <c r="X36" i="59"/>
  <c r="W36" i="59"/>
  <c r="V36" i="59"/>
  <c r="U36" i="59"/>
  <c r="T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D36" i="59"/>
  <c r="Z35" i="59"/>
  <c r="Y35" i="59"/>
  <c r="X35" i="59"/>
  <c r="W35" i="59"/>
  <c r="V35" i="59"/>
  <c r="U35" i="59"/>
  <c r="T35" i="59"/>
  <c r="S35" i="59"/>
  <c r="R35" i="59"/>
  <c r="Q35" i="59"/>
  <c r="P35" i="59"/>
  <c r="O35" i="59"/>
  <c r="N35" i="59"/>
  <c r="M35" i="59"/>
  <c r="L35" i="59"/>
  <c r="K35" i="59"/>
  <c r="J35" i="59"/>
  <c r="I35" i="59"/>
  <c r="H35" i="59"/>
  <c r="D35" i="59"/>
  <c r="Z34" i="59"/>
  <c r="Y34" i="59"/>
  <c r="X34" i="59"/>
  <c r="W34" i="59"/>
  <c r="V34" i="59"/>
  <c r="U34" i="59"/>
  <c r="T34" i="59"/>
  <c r="S34" i="59"/>
  <c r="R34" i="59"/>
  <c r="Q34" i="59"/>
  <c r="P34" i="59"/>
  <c r="O34" i="59"/>
  <c r="N34" i="59"/>
  <c r="M34" i="59"/>
  <c r="L34" i="59"/>
  <c r="K34" i="59"/>
  <c r="J34" i="59"/>
  <c r="I34" i="59"/>
  <c r="H34" i="59"/>
  <c r="D34" i="59"/>
  <c r="Z33" i="59"/>
  <c r="Y33" i="59"/>
  <c r="X33" i="59"/>
  <c r="W33" i="59"/>
  <c r="V33" i="59"/>
  <c r="U33" i="59"/>
  <c r="T33" i="59"/>
  <c r="S33" i="59"/>
  <c r="R33" i="59"/>
  <c r="Q33" i="59"/>
  <c r="P33" i="59"/>
  <c r="O33" i="59"/>
  <c r="N33" i="59"/>
  <c r="M33" i="59"/>
  <c r="L33" i="59"/>
  <c r="K33" i="59"/>
  <c r="J33" i="59"/>
  <c r="I33" i="59"/>
  <c r="H33" i="59"/>
  <c r="D33" i="59"/>
  <c r="Z32" i="59"/>
  <c r="Y32" i="59"/>
  <c r="X32" i="59"/>
  <c r="W32" i="59"/>
  <c r="V32" i="59"/>
  <c r="U32" i="59"/>
  <c r="T32" i="59"/>
  <c r="S32" i="59"/>
  <c r="R32" i="59"/>
  <c r="Q32" i="59"/>
  <c r="P32" i="59"/>
  <c r="O32" i="59"/>
  <c r="N32" i="59"/>
  <c r="M32" i="59"/>
  <c r="L32" i="59"/>
  <c r="K32" i="59"/>
  <c r="J32" i="59"/>
  <c r="I32" i="59"/>
  <c r="H32" i="59"/>
  <c r="D32" i="59"/>
  <c r="X29" i="59"/>
  <c r="T29" i="59"/>
  <c r="P29" i="59"/>
  <c r="L29" i="59"/>
  <c r="Z25" i="59"/>
  <c r="Z26" i="59" s="1"/>
  <c r="Y25" i="59"/>
  <c r="Y26" i="59" s="1"/>
  <c r="X25" i="59"/>
  <c r="X26" i="59" s="1"/>
  <c r="W25" i="59"/>
  <c r="W29" i="59" s="1"/>
  <c r="V25" i="59"/>
  <c r="V26" i="59" s="1"/>
  <c r="U25" i="59"/>
  <c r="T25" i="59"/>
  <c r="T26" i="59" s="1"/>
  <c r="S25" i="59"/>
  <c r="S29" i="59" s="1"/>
  <c r="R25" i="59"/>
  <c r="R29" i="59" s="1"/>
  <c r="Q25" i="59"/>
  <c r="Q29" i="59" s="1"/>
  <c r="P25" i="59"/>
  <c r="P26" i="59" s="1"/>
  <c r="O25" i="59"/>
  <c r="O29" i="59" s="1"/>
  <c r="N25" i="59"/>
  <c r="N29" i="59" s="1"/>
  <c r="M25" i="59"/>
  <c r="M29" i="59" s="1"/>
  <c r="L25" i="59"/>
  <c r="K25" i="59"/>
  <c r="K29" i="59" s="1"/>
  <c r="J25" i="59"/>
  <c r="J29" i="59" s="1"/>
  <c r="I25" i="59"/>
  <c r="I29" i="59" s="1"/>
  <c r="D25" i="59"/>
  <c r="H25" i="59" s="1"/>
  <c r="H29" i="59" s="1"/>
  <c r="W23" i="59"/>
  <c r="S23" i="59"/>
  <c r="O23" i="59"/>
  <c r="K23" i="59"/>
  <c r="D23" i="59"/>
  <c r="Z21" i="59"/>
  <c r="Y21" i="59"/>
  <c r="X21" i="59"/>
  <c r="W21" i="59"/>
  <c r="W27" i="59" s="1"/>
  <c r="V21" i="59"/>
  <c r="U21" i="59"/>
  <c r="T21" i="59"/>
  <c r="S21" i="59"/>
  <c r="S27" i="59" s="1"/>
  <c r="R21" i="59"/>
  <c r="Q21" i="59"/>
  <c r="P21" i="59"/>
  <c r="O21" i="59"/>
  <c r="O27" i="59" s="1"/>
  <c r="N21" i="59"/>
  <c r="M21" i="59"/>
  <c r="L21" i="59"/>
  <c r="K21" i="59"/>
  <c r="K27" i="59" s="1"/>
  <c r="J21" i="59"/>
  <c r="I21" i="59"/>
  <c r="D21" i="59"/>
  <c r="H21" i="59" s="1"/>
  <c r="Z16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D16" i="59"/>
  <c r="H16" i="59" s="1"/>
  <c r="Z15" i="59"/>
  <c r="Y15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D15" i="59"/>
  <c r="H15" i="59" s="1"/>
  <c r="Z14" i="59"/>
  <c r="Y14" i="59"/>
  <c r="X14" i="59"/>
  <c r="W14" i="59"/>
  <c r="V14" i="59"/>
  <c r="U14" i="59"/>
  <c r="T14" i="59"/>
  <c r="S14" i="59"/>
  <c r="R14" i="59"/>
  <c r="Q14" i="59"/>
  <c r="P14" i="59"/>
  <c r="O14" i="59"/>
  <c r="N14" i="59"/>
  <c r="M14" i="59"/>
  <c r="L14" i="59"/>
  <c r="K14" i="59"/>
  <c r="J14" i="59"/>
  <c r="I14" i="59"/>
  <c r="D14" i="59"/>
  <c r="H14" i="59" s="1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D13" i="59"/>
  <c r="H13" i="59" s="1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D12" i="59"/>
  <c r="H12" i="59" s="1"/>
  <c r="Z11" i="59"/>
  <c r="Y11" i="59"/>
  <c r="X11" i="59"/>
  <c r="W11" i="59"/>
  <c r="V11" i="59"/>
  <c r="U11" i="59"/>
  <c r="T11" i="59"/>
  <c r="S11" i="59"/>
  <c r="R11" i="59"/>
  <c r="Q11" i="59"/>
  <c r="P11" i="59"/>
  <c r="O11" i="59"/>
  <c r="N11" i="59"/>
  <c r="M11" i="59"/>
  <c r="L11" i="59"/>
  <c r="K11" i="59"/>
  <c r="J11" i="59"/>
  <c r="I11" i="59"/>
  <c r="D11" i="59"/>
  <c r="H11" i="59" s="1"/>
  <c r="Z9" i="59"/>
  <c r="Y9" i="59"/>
  <c r="X9" i="59"/>
  <c r="W9" i="59"/>
  <c r="V9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H9" i="59"/>
  <c r="D9" i="59"/>
  <c r="Z8" i="59"/>
  <c r="Y8" i="59"/>
  <c r="X8" i="59"/>
  <c r="W8" i="59"/>
  <c r="V8" i="59"/>
  <c r="U8" i="59"/>
  <c r="T8" i="59"/>
  <c r="S8" i="59"/>
  <c r="R8" i="59"/>
  <c r="Q8" i="59"/>
  <c r="P8" i="59"/>
  <c r="O8" i="59"/>
  <c r="N8" i="59"/>
  <c r="M8" i="59"/>
  <c r="L8" i="59"/>
  <c r="K8" i="59"/>
  <c r="J8" i="59"/>
  <c r="I8" i="59"/>
  <c r="H8" i="59"/>
  <c r="D8" i="59"/>
  <c r="Z7" i="59"/>
  <c r="Y7" i="59"/>
  <c r="X7" i="59"/>
  <c r="W7" i="59"/>
  <c r="V7" i="59"/>
  <c r="U7" i="59"/>
  <c r="T7" i="59"/>
  <c r="S7" i="59"/>
  <c r="R7" i="59"/>
  <c r="Q7" i="59"/>
  <c r="P7" i="59"/>
  <c r="O7" i="59"/>
  <c r="N7" i="59"/>
  <c r="M7" i="59"/>
  <c r="L7" i="59"/>
  <c r="K7" i="59"/>
  <c r="J7" i="59"/>
  <c r="I7" i="59"/>
  <c r="H7" i="59"/>
  <c r="D7" i="59"/>
  <c r="Z6" i="59"/>
  <c r="Y6" i="59"/>
  <c r="X6" i="59"/>
  <c r="W6" i="59"/>
  <c r="V6" i="59"/>
  <c r="U6" i="59"/>
  <c r="T6" i="59"/>
  <c r="S6" i="59"/>
  <c r="R6" i="59"/>
  <c r="Q6" i="59"/>
  <c r="P6" i="59"/>
  <c r="O6" i="59"/>
  <c r="N6" i="59"/>
  <c r="M6" i="59"/>
  <c r="L6" i="59"/>
  <c r="K6" i="59"/>
  <c r="J6" i="59"/>
  <c r="I6" i="59"/>
  <c r="H6" i="59"/>
  <c r="D6" i="59"/>
  <c r="Z5" i="59"/>
  <c r="Z23" i="59" s="1"/>
  <c r="Y5" i="59"/>
  <c r="Y23" i="59" s="1"/>
  <c r="X5" i="59"/>
  <c r="X23" i="59" s="1"/>
  <c r="W5" i="59"/>
  <c r="V5" i="59"/>
  <c r="V23" i="59" s="1"/>
  <c r="U5" i="59"/>
  <c r="U23" i="59" s="1"/>
  <c r="P24" i="59" s="1"/>
  <c r="T5" i="59"/>
  <c r="T23" i="59" s="1"/>
  <c r="O24" i="59" s="1"/>
  <c r="S5" i="59"/>
  <c r="R5" i="59"/>
  <c r="R23" i="59" s="1"/>
  <c r="Q5" i="59"/>
  <c r="Q23" i="59" s="1"/>
  <c r="L24" i="59" s="1"/>
  <c r="P5" i="59"/>
  <c r="P23" i="59" s="1"/>
  <c r="K24" i="59" s="1"/>
  <c r="O5" i="59"/>
  <c r="N5" i="59"/>
  <c r="N23" i="59" s="1"/>
  <c r="M5" i="59"/>
  <c r="M23" i="59" s="1"/>
  <c r="H24" i="59" s="1"/>
  <c r="L5" i="59"/>
  <c r="L23" i="59" s="1"/>
  <c r="K5" i="59"/>
  <c r="J5" i="59"/>
  <c r="J23" i="59" s="1"/>
  <c r="I5" i="59"/>
  <c r="I23" i="59" s="1"/>
  <c r="D24" i="59" s="1"/>
  <c r="H5" i="59"/>
  <c r="H23" i="59" s="1"/>
  <c r="D5" i="59"/>
  <c r="Z4" i="59"/>
  <c r="Z27" i="59" s="1"/>
  <c r="Y4" i="59"/>
  <c r="Y27" i="59" s="1"/>
  <c r="X4" i="59"/>
  <c r="X27" i="59" s="1"/>
  <c r="W4" i="59"/>
  <c r="V4" i="59"/>
  <c r="V27" i="59" s="1"/>
  <c r="U4" i="59"/>
  <c r="U27" i="59" s="1"/>
  <c r="T4" i="59"/>
  <c r="T27" i="59" s="1"/>
  <c r="S4" i="59"/>
  <c r="R4" i="59"/>
  <c r="R27" i="59" s="1"/>
  <c r="Q4" i="59"/>
  <c r="Q27" i="59" s="1"/>
  <c r="P4" i="59"/>
  <c r="P27" i="59" s="1"/>
  <c r="O4" i="59"/>
  <c r="N4" i="59"/>
  <c r="N27" i="59" s="1"/>
  <c r="M4" i="59"/>
  <c r="M27" i="59" s="1"/>
  <c r="L4" i="59"/>
  <c r="L27" i="59" s="1"/>
  <c r="K4" i="59"/>
  <c r="J4" i="59"/>
  <c r="J27" i="59" s="1"/>
  <c r="J30" i="59" s="1"/>
  <c r="I4" i="59"/>
  <c r="I27" i="59" s="1"/>
  <c r="H4" i="59"/>
  <c r="H27" i="59" s="1"/>
  <c r="D4" i="59"/>
  <c r="H3" i="59"/>
  <c r="X37" i="58"/>
  <c r="W37" i="58"/>
  <c r="V37" i="58"/>
  <c r="U37" i="58"/>
  <c r="T37" i="58"/>
  <c r="S37" i="58"/>
  <c r="R37" i="58"/>
  <c r="Q37" i="58"/>
  <c r="P37" i="58"/>
  <c r="O37" i="58"/>
  <c r="N37" i="58"/>
  <c r="M37" i="58"/>
  <c r="L37" i="58"/>
  <c r="K37" i="58"/>
  <c r="J37" i="58"/>
  <c r="I37" i="58"/>
  <c r="H37" i="58"/>
  <c r="D37" i="58"/>
  <c r="X36" i="58"/>
  <c r="W36" i="58"/>
  <c r="V36" i="58"/>
  <c r="U36" i="58"/>
  <c r="T36" i="58"/>
  <c r="S36" i="58"/>
  <c r="R36" i="58"/>
  <c r="Q36" i="58"/>
  <c r="P36" i="58"/>
  <c r="O36" i="58"/>
  <c r="N36" i="58"/>
  <c r="M36" i="58"/>
  <c r="L36" i="58"/>
  <c r="K36" i="58"/>
  <c r="J36" i="58"/>
  <c r="I36" i="58"/>
  <c r="H36" i="58"/>
  <c r="D36" i="58"/>
  <c r="X35" i="58"/>
  <c r="W35" i="58"/>
  <c r="V35" i="58"/>
  <c r="U35" i="58"/>
  <c r="T35" i="58"/>
  <c r="S35" i="58"/>
  <c r="R35" i="58"/>
  <c r="Q35" i="58"/>
  <c r="P35" i="58"/>
  <c r="O35" i="58"/>
  <c r="N35" i="58"/>
  <c r="M35" i="58"/>
  <c r="L35" i="58"/>
  <c r="K35" i="58"/>
  <c r="J35" i="58"/>
  <c r="I35" i="58"/>
  <c r="H35" i="58"/>
  <c r="D35" i="58"/>
  <c r="X34" i="58"/>
  <c r="W34" i="58"/>
  <c r="V34" i="58"/>
  <c r="U34" i="58"/>
  <c r="T34" i="58"/>
  <c r="S34" i="58"/>
  <c r="R34" i="58"/>
  <c r="Q34" i="58"/>
  <c r="P34" i="58"/>
  <c r="O34" i="58"/>
  <c r="N34" i="58"/>
  <c r="M34" i="58"/>
  <c r="L34" i="58"/>
  <c r="K34" i="58"/>
  <c r="J34" i="58"/>
  <c r="I34" i="58"/>
  <c r="D34" i="58"/>
  <c r="H34" i="58" s="1"/>
  <c r="X33" i="58"/>
  <c r="W33" i="58"/>
  <c r="V33" i="58"/>
  <c r="U33" i="58"/>
  <c r="T33" i="58"/>
  <c r="S33" i="58"/>
  <c r="R33" i="58"/>
  <c r="Q33" i="58"/>
  <c r="P33" i="58"/>
  <c r="O33" i="58"/>
  <c r="N33" i="58"/>
  <c r="M33" i="58"/>
  <c r="L33" i="58"/>
  <c r="K33" i="58"/>
  <c r="J33" i="58"/>
  <c r="I33" i="58"/>
  <c r="H33" i="58"/>
  <c r="D33" i="58"/>
  <c r="X32" i="58"/>
  <c r="W32" i="58"/>
  <c r="V32" i="58"/>
  <c r="U32" i="58"/>
  <c r="T32" i="58"/>
  <c r="S32" i="58"/>
  <c r="R32" i="58"/>
  <c r="Q32" i="58"/>
  <c r="P32" i="58"/>
  <c r="O32" i="58"/>
  <c r="N32" i="58"/>
  <c r="M32" i="58"/>
  <c r="L32" i="58"/>
  <c r="K32" i="58"/>
  <c r="J32" i="58"/>
  <c r="I32" i="58"/>
  <c r="D32" i="58"/>
  <c r="H32" i="58" s="1"/>
  <c r="V29" i="58"/>
  <c r="R29" i="58"/>
  <c r="N29" i="58"/>
  <c r="J29" i="58"/>
  <c r="U27" i="58"/>
  <c r="U28" i="58" s="1"/>
  <c r="Q27" i="58"/>
  <c r="M27" i="58"/>
  <c r="I27" i="58"/>
  <c r="W26" i="58"/>
  <c r="V26" i="58"/>
  <c r="S26" i="58"/>
  <c r="R26" i="58"/>
  <c r="O26" i="58"/>
  <c r="N26" i="58"/>
  <c r="K26" i="58"/>
  <c r="J26" i="58"/>
  <c r="X25" i="58"/>
  <c r="X29" i="58" s="1"/>
  <c r="W25" i="58"/>
  <c r="W29" i="58" s="1"/>
  <c r="V25" i="58"/>
  <c r="U25" i="58"/>
  <c r="U29" i="58" s="1"/>
  <c r="T25" i="58"/>
  <c r="T29" i="58" s="1"/>
  <c r="S25" i="58"/>
  <c r="S29" i="58" s="1"/>
  <c r="R25" i="58"/>
  <c r="M26" i="58" s="1"/>
  <c r="Q25" i="58"/>
  <c r="Q29" i="58" s="1"/>
  <c r="P25" i="58"/>
  <c r="P29" i="58" s="1"/>
  <c r="O25" i="58"/>
  <c r="O29" i="58" s="1"/>
  <c r="N25" i="58"/>
  <c r="I26" i="58" s="1"/>
  <c r="M25" i="58"/>
  <c r="M29" i="58" s="1"/>
  <c r="L25" i="58"/>
  <c r="L29" i="58" s="1"/>
  <c r="K25" i="58"/>
  <c r="K29" i="58" s="1"/>
  <c r="J25" i="58"/>
  <c r="I25" i="58"/>
  <c r="I29" i="58" s="1"/>
  <c r="H25" i="58"/>
  <c r="H29" i="58" s="1"/>
  <c r="D25" i="58"/>
  <c r="U23" i="58"/>
  <c r="U24" i="58" s="1"/>
  <c r="Q23" i="58"/>
  <c r="M23" i="58"/>
  <c r="I23" i="58"/>
  <c r="X21" i="58"/>
  <c r="W21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D21" i="58"/>
  <c r="X16" i="58"/>
  <c r="W16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D16" i="58"/>
  <c r="H16" i="58" s="1"/>
  <c r="X15" i="58"/>
  <c r="W15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D15" i="58"/>
  <c r="X14" i="58"/>
  <c r="W14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D14" i="58"/>
  <c r="H14" i="58" s="1"/>
  <c r="X13" i="58"/>
  <c r="W13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D13" i="58"/>
  <c r="X12" i="58"/>
  <c r="W12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D12" i="58"/>
  <c r="H12" i="58" s="1"/>
  <c r="X11" i="58"/>
  <c r="W11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D11" i="58"/>
  <c r="X9" i="58"/>
  <c r="W9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D9" i="58"/>
  <c r="X8" i="58"/>
  <c r="W8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D8" i="58"/>
  <c r="X7" i="58"/>
  <c r="W7" i="58"/>
  <c r="V7" i="58"/>
  <c r="U7" i="58"/>
  <c r="T7" i="58"/>
  <c r="S7" i="58"/>
  <c r="R7" i="58"/>
  <c r="Q7" i="58"/>
  <c r="P7" i="58"/>
  <c r="O7" i="58"/>
  <c r="N7" i="58"/>
  <c r="M7" i="58"/>
  <c r="L7" i="58"/>
  <c r="K7" i="58"/>
  <c r="J7" i="58"/>
  <c r="I7" i="58"/>
  <c r="H7" i="58"/>
  <c r="D7" i="58"/>
  <c r="X6" i="58"/>
  <c r="W6" i="58"/>
  <c r="V6" i="58"/>
  <c r="U6" i="58"/>
  <c r="T6" i="58"/>
  <c r="S6" i="58"/>
  <c r="R6" i="58"/>
  <c r="Q6" i="58"/>
  <c r="P6" i="58"/>
  <c r="O6" i="58"/>
  <c r="N6" i="58"/>
  <c r="M6" i="58"/>
  <c r="L6" i="58"/>
  <c r="K6" i="58"/>
  <c r="J6" i="58"/>
  <c r="I6" i="58"/>
  <c r="H6" i="58"/>
  <c r="D6" i="58"/>
  <c r="X5" i="58"/>
  <c r="X23" i="58" s="1"/>
  <c r="W5" i="58"/>
  <c r="W23" i="58" s="1"/>
  <c r="V5" i="58"/>
  <c r="V23" i="58" s="1"/>
  <c r="U5" i="58"/>
  <c r="T5" i="58"/>
  <c r="T23" i="58" s="1"/>
  <c r="S5" i="58"/>
  <c r="S23" i="58" s="1"/>
  <c r="R5" i="58"/>
  <c r="R23" i="58" s="1"/>
  <c r="M24" i="58" s="1"/>
  <c r="Q5" i="58"/>
  <c r="P5" i="58"/>
  <c r="P23" i="58" s="1"/>
  <c r="O5" i="58"/>
  <c r="O23" i="58" s="1"/>
  <c r="N5" i="58"/>
  <c r="N23" i="58" s="1"/>
  <c r="I24" i="58" s="1"/>
  <c r="M5" i="58"/>
  <c r="L5" i="58"/>
  <c r="L23" i="58" s="1"/>
  <c r="K5" i="58"/>
  <c r="K23" i="58" s="1"/>
  <c r="J5" i="58"/>
  <c r="J23" i="58" s="1"/>
  <c r="I5" i="58"/>
  <c r="H5" i="58"/>
  <c r="H23" i="58" s="1"/>
  <c r="D5" i="58"/>
  <c r="D23" i="58" s="1"/>
  <c r="X4" i="58"/>
  <c r="X27" i="58" s="1"/>
  <c r="W4" i="58"/>
  <c r="W27" i="58" s="1"/>
  <c r="V4" i="58"/>
  <c r="V27" i="58" s="1"/>
  <c r="U4" i="58"/>
  <c r="T4" i="58"/>
  <c r="T27" i="58" s="1"/>
  <c r="S4" i="58"/>
  <c r="S27" i="58" s="1"/>
  <c r="R4" i="58"/>
  <c r="R27" i="58" s="1"/>
  <c r="Q4" i="58"/>
  <c r="P4" i="58"/>
  <c r="P27" i="58" s="1"/>
  <c r="O4" i="58"/>
  <c r="O27" i="58" s="1"/>
  <c r="N4" i="58"/>
  <c r="N27" i="58" s="1"/>
  <c r="M4" i="58"/>
  <c r="L4" i="58"/>
  <c r="L27" i="58" s="1"/>
  <c r="L30" i="58" s="1"/>
  <c r="K4" i="58"/>
  <c r="K27" i="58" s="1"/>
  <c r="J4" i="58"/>
  <c r="J27" i="58" s="1"/>
  <c r="J30" i="58" s="1"/>
  <c r="I4" i="58"/>
  <c r="H4" i="58"/>
  <c r="D4" i="58"/>
  <c r="D27" i="58" s="1"/>
  <c r="H3" i="58"/>
  <c r="T37" i="57"/>
  <c r="S37" i="57"/>
  <c r="R37" i="57"/>
  <c r="Q37" i="57"/>
  <c r="P37" i="57"/>
  <c r="O37" i="57"/>
  <c r="N37" i="57"/>
  <c r="M37" i="57"/>
  <c r="L37" i="57"/>
  <c r="K37" i="57"/>
  <c r="J37" i="57"/>
  <c r="I37" i="57"/>
  <c r="H37" i="57"/>
  <c r="D37" i="57"/>
  <c r="T36" i="57"/>
  <c r="S36" i="57"/>
  <c r="R36" i="57"/>
  <c r="Q36" i="57"/>
  <c r="P36" i="57"/>
  <c r="O36" i="57"/>
  <c r="N36" i="57"/>
  <c r="M36" i="57"/>
  <c r="L36" i="57"/>
  <c r="K36" i="57"/>
  <c r="J36" i="57"/>
  <c r="I36" i="57"/>
  <c r="H36" i="57"/>
  <c r="D36" i="57"/>
  <c r="T35" i="57"/>
  <c r="S35" i="57"/>
  <c r="R35" i="57"/>
  <c r="Q35" i="57"/>
  <c r="P35" i="57"/>
  <c r="O35" i="57"/>
  <c r="N35" i="57"/>
  <c r="M35" i="57"/>
  <c r="L35" i="57"/>
  <c r="K35" i="57"/>
  <c r="J35" i="57"/>
  <c r="I35" i="57"/>
  <c r="D35" i="57"/>
  <c r="H35" i="57" s="1"/>
  <c r="T34" i="57"/>
  <c r="S34" i="57"/>
  <c r="R34" i="57"/>
  <c r="Q34" i="57"/>
  <c r="P34" i="57"/>
  <c r="O34" i="57"/>
  <c r="N34" i="57"/>
  <c r="M34" i="57"/>
  <c r="L34" i="57"/>
  <c r="K34" i="57"/>
  <c r="J34" i="57"/>
  <c r="I34" i="57"/>
  <c r="H34" i="57"/>
  <c r="D34" i="57"/>
  <c r="T33" i="57"/>
  <c r="S33" i="57"/>
  <c r="R33" i="57"/>
  <c r="Q33" i="57"/>
  <c r="P33" i="57"/>
  <c r="O33" i="57"/>
  <c r="N33" i="57"/>
  <c r="M33" i="57"/>
  <c r="L33" i="57"/>
  <c r="K33" i="57"/>
  <c r="J33" i="57"/>
  <c r="I33" i="57"/>
  <c r="D33" i="57"/>
  <c r="H33" i="57" s="1"/>
  <c r="T32" i="57"/>
  <c r="S32" i="57"/>
  <c r="R32" i="57"/>
  <c r="Q32" i="57"/>
  <c r="P32" i="57"/>
  <c r="O32" i="57"/>
  <c r="N32" i="57"/>
  <c r="M32" i="57"/>
  <c r="L32" i="57"/>
  <c r="K32" i="57"/>
  <c r="J32" i="57"/>
  <c r="I32" i="57"/>
  <c r="H32" i="57"/>
  <c r="D32" i="57"/>
  <c r="T29" i="57"/>
  <c r="P29" i="57"/>
  <c r="L29" i="57"/>
  <c r="S27" i="57"/>
  <c r="S28" i="57" s="1"/>
  <c r="O27" i="57"/>
  <c r="K27" i="57"/>
  <c r="D27" i="57"/>
  <c r="T26" i="57"/>
  <c r="Q26" i="57"/>
  <c r="P26" i="57"/>
  <c r="M26" i="57"/>
  <c r="L26" i="57"/>
  <c r="I26" i="57"/>
  <c r="T25" i="57"/>
  <c r="S25" i="57"/>
  <c r="S29" i="57" s="1"/>
  <c r="R25" i="57"/>
  <c r="R29" i="57" s="1"/>
  <c r="Q25" i="57"/>
  <c r="Q29" i="57" s="1"/>
  <c r="P25" i="57"/>
  <c r="K26" i="57" s="1"/>
  <c r="O25" i="57"/>
  <c r="O29" i="57" s="1"/>
  <c r="N25" i="57"/>
  <c r="N29" i="57" s="1"/>
  <c r="M25" i="57"/>
  <c r="M29" i="57" s="1"/>
  <c r="L25" i="57"/>
  <c r="K25" i="57"/>
  <c r="K29" i="57" s="1"/>
  <c r="J25" i="57"/>
  <c r="J29" i="57" s="1"/>
  <c r="I25" i="57"/>
  <c r="D26" i="57" s="1"/>
  <c r="D25" i="57"/>
  <c r="H25" i="57" s="1"/>
  <c r="S23" i="57"/>
  <c r="S24" i="57" s="1"/>
  <c r="O23" i="57"/>
  <c r="K23" i="57"/>
  <c r="D23" i="57"/>
  <c r="T21" i="57"/>
  <c r="S21" i="57"/>
  <c r="R21" i="57"/>
  <c r="Q21" i="57"/>
  <c r="P21" i="57"/>
  <c r="O21" i="57"/>
  <c r="N21" i="57"/>
  <c r="M21" i="57"/>
  <c r="L21" i="57"/>
  <c r="K21" i="57"/>
  <c r="J21" i="57"/>
  <c r="I21" i="57"/>
  <c r="H21" i="57"/>
  <c r="D21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D16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D15" i="57"/>
  <c r="H15" i="57" s="1"/>
  <c r="T14" i="57"/>
  <c r="S14" i="57"/>
  <c r="R14" i="57"/>
  <c r="Q14" i="57"/>
  <c r="P14" i="57"/>
  <c r="O14" i="57"/>
  <c r="N14" i="57"/>
  <c r="M14" i="57"/>
  <c r="L14" i="57"/>
  <c r="K14" i="57"/>
  <c r="J14" i="57"/>
  <c r="I14" i="57"/>
  <c r="H14" i="57"/>
  <c r="D14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D13" i="57"/>
  <c r="H13" i="57" s="1"/>
  <c r="T12" i="57"/>
  <c r="S12" i="57"/>
  <c r="R12" i="57"/>
  <c r="Q12" i="57"/>
  <c r="P12" i="57"/>
  <c r="O12" i="57"/>
  <c r="N12" i="57"/>
  <c r="M12" i="57"/>
  <c r="L12" i="57"/>
  <c r="K12" i="57"/>
  <c r="J12" i="57"/>
  <c r="I12" i="57"/>
  <c r="H12" i="57"/>
  <c r="D12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D11" i="57"/>
  <c r="H11" i="57" s="1"/>
  <c r="T9" i="57"/>
  <c r="S9" i="57"/>
  <c r="R9" i="57"/>
  <c r="Q9" i="57"/>
  <c r="P9" i="57"/>
  <c r="O9" i="57"/>
  <c r="N9" i="57"/>
  <c r="M9" i="57"/>
  <c r="L9" i="57"/>
  <c r="K9" i="57"/>
  <c r="J9" i="57"/>
  <c r="I9" i="57"/>
  <c r="H9" i="57"/>
  <c r="D9" i="57"/>
  <c r="T8" i="57"/>
  <c r="S8" i="57"/>
  <c r="R8" i="57"/>
  <c r="Q8" i="57"/>
  <c r="P8" i="57"/>
  <c r="O8" i="57"/>
  <c r="N8" i="57"/>
  <c r="M8" i="57"/>
  <c r="L8" i="57"/>
  <c r="K8" i="57"/>
  <c r="J8" i="57"/>
  <c r="I8" i="57"/>
  <c r="H8" i="57"/>
  <c r="D8" i="57"/>
  <c r="T7" i="57"/>
  <c r="S7" i="57"/>
  <c r="R7" i="57"/>
  <c r="Q7" i="57"/>
  <c r="P7" i="57"/>
  <c r="O7" i="57"/>
  <c r="N7" i="57"/>
  <c r="M7" i="57"/>
  <c r="L7" i="57"/>
  <c r="K7" i="57"/>
  <c r="J7" i="57"/>
  <c r="I7" i="57"/>
  <c r="H7" i="57"/>
  <c r="D7" i="57"/>
  <c r="T6" i="57"/>
  <c r="S6" i="57"/>
  <c r="R6" i="57"/>
  <c r="Q6" i="57"/>
  <c r="P6" i="57"/>
  <c r="O6" i="57"/>
  <c r="N6" i="57"/>
  <c r="M6" i="57"/>
  <c r="L6" i="57"/>
  <c r="K6" i="57"/>
  <c r="J6" i="57"/>
  <c r="I6" i="57"/>
  <c r="H6" i="57"/>
  <c r="D6" i="57"/>
  <c r="T5" i="57"/>
  <c r="T23" i="57" s="1"/>
  <c r="S5" i="57"/>
  <c r="R5" i="57"/>
  <c r="R23" i="57" s="1"/>
  <c r="Q5" i="57"/>
  <c r="Q23" i="57" s="1"/>
  <c r="P5" i="57"/>
  <c r="P23" i="57" s="1"/>
  <c r="O5" i="57"/>
  <c r="N5" i="57"/>
  <c r="N23" i="57" s="1"/>
  <c r="I24" i="57" s="1"/>
  <c r="M5" i="57"/>
  <c r="M23" i="57" s="1"/>
  <c r="L5" i="57"/>
  <c r="L23" i="57" s="1"/>
  <c r="K5" i="57"/>
  <c r="J5" i="57"/>
  <c r="J23" i="57" s="1"/>
  <c r="I5" i="57"/>
  <c r="I23" i="57" s="1"/>
  <c r="D24" i="57" s="1"/>
  <c r="H5" i="57"/>
  <c r="H23" i="57" s="1"/>
  <c r="D5" i="57"/>
  <c r="T4" i="57"/>
  <c r="T27" i="57" s="1"/>
  <c r="S4" i="57"/>
  <c r="R4" i="57"/>
  <c r="R27" i="57" s="1"/>
  <c r="Q4" i="57"/>
  <c r="Q27" i="57" s="1"/>
  <c r="P4" i="57"/>
  <c r="P27" i="57" s="1"/>
  <c r="O4" i="57"/>
  <c r="N4" i="57"/>
  <c r="N27" i="57" s="1"/>
  <c r="M4" i="57"/>
  <c r="M27" i="57" s="1"/>
  <c r="L4" i="57"/>
  <c r="L27" i="57" s="1"/>
  <c r="L30" i="57" s="1"/>
  <c r="K4" i="57"/>
  <c r="J4" i="57"/>
  <c r="J27" i="57" s="1"/>
  <c r="J30" i="57" s="1"/>
  <c r="I4" i="57"/>
  <c r="I27" i="57" s="1"/>
  <c r="H4" i="57"/>
  <c r="H27" i="57" s="1"/>
  <c r="H30" i="57" s="1"/>
  <c r="D4" i="57"/>
  <c r="H3" i="57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D37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D36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D35" i="56"/>
  <c r="H35" i="56" s="1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D34" i="56"/>
  <c r="H34" i="56" s="1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D33" i="56"/>
  <c r="H33" i="56" s="1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D32" i="56"/>
  <c r="H32" i="56" s="1"/>
  <c r="V29" i="56"/>
  <c r="R29" i="56"/>
  <c r="N29" i="56"/>
  <c r="J29" i="56"/>
  <c r="V25" i="56"/>
  <c r="V26" i="56" s="1"/>
  <c r="U25" i="56"/>
  <c r="U29" i="56" s="1"/>
  <c r="T25" i="56"/>
  <c r="T26" i="56" s="1"/>
  <c r="S25" i="56"/>
  <c r="S26" i="56" s="1"/>
  <c r="R25" i="56"/>
  <c r="R26" i="56" s="1"/>
  <c r="Q25" i="56"/>
  <c r="Q29" i="56" s="1"/>
  <c r="P25" i="56"/>
  <c r="P29" i="56" s="1"/>
  <c r="O25" i="56"/>
  <c r="O29" i="56" s="1"/>
  <c r="N25" i="56"/>
  <c r="M25" i="56"/>
  <c r="M29" i="56" s="1"/>
  <c r="L25" i="56"/>
  <c r="L29" i="56" s="1"/>
  <c r="K25" i="56"/>
  <c r="K29" i="56" s="1"/>
  <c r="J25" i="56"/>
  <c r="I25" i="56"/>
  <c r="I29" i="56" s="1"/>
  <c r="D25" i="56"/>
  <c r="H25" i="56" s="1"/>
  <c r="H29" i="56" s="1"/>
  <c r="U23" i="56"/>
  <c r="Q23" i="56"/>
  <c r="M23" i="56"/>
  <c r="I23" i="56"/>
  <c r="V21" i="56"/>
  <c r="U21" i="56"/>
  <c r="U27" i="56" s="1"/>
  <c r="T21" i="56"/>
  <c r="S21" i="56"/>
  <c r="R21" i="56"/>
  <c r="Q21" i="56"/>
  <c r="Q27" i="56" s="1"/>
  <c r="P21" i="56"/>
  <c r="O21" i="56"/>
  <c r="N21" i="56"/>
  <c r="M21" i="56"/>
  <c r="M27" i="56" s="1"/>
  <c r="L21" i="56"/>
  <c r="K21" i="56"/>
  <c r="J21" i="56"/>
  <c r="I21" i="56"/>
  <c r="I27" i="56" s="1"/>
  <c r="D21" i="56"/>
  <c r="H21" i="56" s="1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D16" i="56"/>
  <c r="H16" i="56" s="1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D15" i="56"/>
  <c r="H15" i="56" s="1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D14" i="56"/>
  <c r="H14" i="56" s="1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D13" i="56"/>
  <c r="H13" i="56" s="1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D12" i="56"/>
  <c r="H12" i="56" s="1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D11" i="56"/>
  <c r="H11" i="56" s="1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D9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D8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D7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H6" i="56"/>
  <c r="D6" i="56"/>
  <c r="V5" i="56"/>
  <c r="V23" i="56" s="1"/>
  <c r="U5" i="56"/>
  <c r="T5" i="56"/>
  <c r="T23" i="56" s="1"/>
  <c r="S5" i="56"/>
  <c r="S23" i="56" s="1"/>
  <c r="R5" i="56"/>
  <c r="R23" i="56" s="1"/>
  <c r="Q5" i="56"/>
  <c r="P5" i="56"/>
  <c r="P23" i="56" s="1"/>
  <c r="K24" i="56" s="1"/>
  <c r="O5" i="56"/>
  <c r="O23" i="56" s="1"/>
  <c r="N5" i="56"/>
  <c r="N23" i="56" s="1"/>
  <c r="I24" i="56" s="1"/>
  <c r="M5" i="56"/>
  <c r="L5" i="56"/>
  <c r="L23" i="56" s="1"/>
  <c r="K5" i="56"/>
  <c r="K23" i="56" s="1"/>
  <c r="J5" i="56"/>
  <c r="J23" i="56" s="1"/>
  <c r="I5" i="56"/>
  <c r="H5" i="56"/>
  <c r="H23" i="56" s="1"/>
  <c r="D5" i="56"/>
  <c r="D23" i="56" s="1"/>
  <c r="V4" i="56"/>
  <c r="V27" i="56" s="1"/>
  <c r="U4" i="56"/>
  <c r="T4" i="56"/>
  <c r="T27" i="56" s="1"/>
  <c r="S4" i="56"/>
  <c r="S27" i="56" s="1"/>
  <c r="R4" i="56"/>
  <c r="R27" i="56" s="1"/>
  <c r="Q4" i="56"/>
  <c r="P4" i="56"/>
  <c r="P27" i="56" s="1"/>
  <c r="O4" i="56"/>
  <c r="O27" i="56" s="1"/>
  <c r="N4" i="56"/>
  <c r="N27" i="56" s="1"/>
  <c r="M4" i="56"/>
  <c r="L4" i="56"/>
  <c r="L27" i="56" s="1"/>
  <c r="L30" i="56" s="1"/>
  <c r="K4" i="56"/>
  <c r="K27" i="56" s="1"/>
  <c r="J4" i="56"/>
  <c r="J27" i="56" s="1"/>
  <c r="J30" i="56" s="1"/>
  <c r="I4" i="56"/>
  <c r="H4" i="56"/>
  <c r="H27" i="56" s="1"/>
  <c r="H30" i="56" s="1"/>
  <c r="D4" i="56"/>
  <c r="D27" i="56" s="1"/>
  <c r="H3" i="56"/>
  <c r="Z37" i="55"/>
  <c r="Y37" i="55"/>
  <c r="X37" i="55"/>
  <c r="W37" i="55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D37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D36" i="55"/>
  <c r="Z35" i="55"/>
  <c r="Y35" i="55"/>
  <c r="X35" i="55"/>
  <c r="W35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D35" i="55"/>
  <c r="H35" i="55" s="1"/>
  <c r="Z34" i="55"/>
  <c r="Y34" i="55"/>
  <c r="X34" i="55"/>
  <c r="W34" i="55"/>
  <c r="V34" i="55"/>
  <c r="U34" i="55"/>
  <c r="T34" i="55"/>
  <c r="S34" i="55"/>
  <c r="R34" i="55"/>
  <c r="Q34" i="55"/>
  <c r="P34" i="55"/>
  <c r="O34" i="55"/>
  <c r="N34" i="55"/>
  <c r="M34" i="55"/>
  <c r="L34" i="55"/>
  <c r="K34" i="55"/>
  <c r="J34" i="55"/>
  <c r="I34" i="55"/>
  <c r="D34" i="55"/>
  <c r="H34" i="55" s="1"/>
  <c r="Z33" i="55"/>
  <c r="Y33" i="55"/>
  <c r="X33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D33" i="55"/>
  <c r="H33" i="55" s="1"/>
  <c r="Z32" i="55"/>
  <c r="Y32" i="55"/>
  <c r="X32" i="55"/>
  <c r="W32" i="55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D32" i="55"/>
  <c r="H32" i="55" s="1"/>
  <c r="Z29" i="55"/>
  <c r="X29" i="55"/>
  <c r="L29" i="55"/>
  <c r="D26" i="55"/>
  <c r="Z25" i="55"/>
  <c r="Z26" i="55" s="1"/>
  <c r="Y25" i="55"/>
  <c r="Y26" i="55" s="1"/>
  <c r="X25" i="55"/>
  <c r="X26" i="55" s="1"/>
  <c r="W25" i="55"/>
  <c r="V25" i="55"/>
  <c r="V26" i="55" s="1"/>
  <c r="U25" i="55"/>
  <c r="T25" i="55"/>
  <c r="S25" i="55"/>
  <c r="S26" i="55" s="1"/>
  <c r="R25" i="55"/>
  <c r="Q25" i="55"/>
  <c r="P25" i="55"/>
  <c r="O25" i="55"/>
  <c r="O26" i="55" s="1"/>
  <c r="N25" i="55"/>
  <c r="M25" i="55"/>
  <c r="L25" i="55"/>
  <c r="K25" i="55"/>
  <c r="J25" i="55"/>
  <c r="I25" i="55"/>
  <c r="D25" i="55"/>
  <c r="H25" i="55" s="1"/>
  <c r="H29" i="55" s="1"/>
  <c r="Z21" i="55"/>
  <c r="Y21" i="55"/>
  <c r="X21" i="55"/>
  <c r="W21" i="55"/>
  <c r="V21" i="55"/>
  <c r="U21" i="55"/>
  <c r="T21" i="55"/>
  <c r="S21" i="55"/>
  <c r="R21" i="55"/>
  <c r="Q21" i="55"/>
  <c r="P21" i="55"/>
  <c r="O21" i="55"/>
  <c r="N21" i="55"/>
  <c r="M21" i="55"/>
  <c r="L21" i="55"/>
  <c r="K21" i="55"/>
  <c r="J21" i="55"/>
  <c r="I21" i="55"/>
  <c r="D21" i="55"/>
  <c r="H21" i="55" s="1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D16" i="55"/>
  <c r="H16" i="55" s="1"/>
  <c r="Z15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D15" i="55"/>
  <c r="H15" i="55" s="1"/>
  <c r="Z14" i="55"/>
  <c r="Y14" i="55"/>
  <c r="X14" i="55"/>
  <c r="W14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D14" i="55"/>
  <c r="H14" i="55" s="1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D13" i="55"/>
  <c r="H13" i="55" s="1"/>
  <c r="Z12" i="55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D12" i="55"/>
  <c r="H12" i="55" s="1"/>
  <c r="Z11" i="55"/>
  <c r="Y11" i="55"/>
  <c r="X11" i="55"/>
  <c r="W11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D11" i="55"/>
  <c r="H11" i="55" s="1"/>
  <c r="Z9" i="55"/>
  <c r="Z10" i="55" s="1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H9" i="55"/>
  <c r="D9" i="55"/>
  <c r="Z8" i="55"/>
  <c r="Y8" i="55"/>
  <c r="X8" i="55"/>
  <c r="W8" i="55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H8" i="55"/>
  <c r="D8" i="55"/>
  <c r="Z7" i="55"/>
  <c r="Y7" i="55"/>
  <c r="X7" i="55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H7" i="55"/>
  <c r="D7" i="55"/>
  <c r="Z6" i="55"/>
  <c r="Y6" i="55"/>
  <c r="X6" i="55"/>
  <c r="W6" i="55"/>
  <c r="V6" i="55"/>
  <c r="U6" i="55"/>
  <c r="T6" i="55"/>
  <c r="S6" i="55"/>
  <c r="R6" i="55"/>
  <c r="Q6" i="55"/>
  <c r="P6" i="55"/>
  <c r="O6" i="55"/>
  <c r="N6" i="55"/>
  <c r="M6" i="55"/>
  <c r="L6" i="55"/>
  <c r="K6" i="55"/>
  <c r="J6" i="55"/>
  <c r="I6" i="55"/>
  <c r="H6" i="55"/>
  <c r="D6" i="55"/>
  <c r="Z5" i="55"/>
  <c r="Z23" i="55" s="1"/>
  <c r="Z24" i="55" s="1"/>
  <c r="Y5" i="55"/>
  <c r="Y23" i="55" s="1"/>
  <c r="X5" i="55"/>
  <c r="X23" i="55" s="1"/>
  <c r="X24" i="55" s="1"/>
  <c r="W5" i="55"/>
  <c r="W23" i="55" s="1"/>
  <c r="V5" i="55"/>
  <c r="V23" i="55" s="1"/>
  <c r="V24" i="55" s="1"/>
  <c r="U5" i="55"/>
  <c r="U23" i="55" s="1"/>
  <c r="P24" i="55" s="1"/>
  <c r="T5" i="55"/>
  <c r="T23" i="55" s="1"/>
  <c r="S5" i="55"/>
  <c r="S23" i="55" s="1"/>
  <c r="N24" i="55" s="1"/>
  <c r="R5" i="55"/>
  <c r="R23" i="55" s="1"/>
  <c r="Q5" i="55"/>
  <c r="Q23" i="55" s="1"/>
  <c r="L24" i="55" s="1"/>
  <c r="P5" i="55"/>
  <c r="P23" i="55" s="1"/>
  <c r="O5" i="55"/>
  <c r="O23" i="55" s="1"/>
  <c r="J24" i="55" s="1"/>
  <c r="N5" i="55"/>
  <c r="N23" i="55" s="1"/>
  <c r="M5" i="55"/>
  <c r="M23" i="55" s="1"/>
  <c r="H24" i="55" s="1"/>
  <c r="L5" i="55"/>
  <c r="L23" i="55" s="1"/>
  <c r="K5" i="55"/>
  <c r="K23" i="55" s="1"/>
  <c r="J5" i="55"/>
  <c r="J23" i="55" s="1"/>
  <c r="I5" i="55"/>
  <c r="I23" i="55" s="1"/>
  <c r="D24" i="55" s="1"/>
  <c r="H5" i="55"/>
  <c r="H23" i="55" s="1"/>
  <c r="D5" i="55"/>
  <c r="D23" i="55" s="1"/>
  <c r="Z4" i="55"/>
  <c r="Z27" i="55" s="1"/>
  <c r="Y4" i="55"/>
  <c r="Y27" i="55" s="1"/>
  <c r="X4" i="55"/>
  <c r="X27" i="55" s="1"/>
  <c r="W4" i="55"/>
  <c r="W27" i="55" s="1"/>
  <c r="V4" i="55"/>
  <c r="V27" i="55" s="1"/>
  <c r="U4" i="55"/>
  <c r="U27" i="55" s="1"/>
  <c r="T4" i="55"/>
  <c r="T27" i="55" s="1"/>
  <c r="S4" i="55"/>
  <c r="S27" i="55" s="1"/>
  <c r="R4" i="55"/>
  <c r="R27" i="55" s="1"/>
  <c r="Q4" i="55"/>
  <c r="Q27" i="55" s="1"/>
  <c r="L28" i="55" s="1"/>
  <c r="P4" i="55"/>
  <c r="P27" i="55" s="1"/>
  <c r="O4" i="55"/>
  <c r="O27" i="55" s="1"/>
  <c r="N4" i="55"/>
  <c r="N27" i="55" s="1"/>
  <c r="M4" i="55"/>
  <c r="M27" i="55" s="1"/>
  <c r="H28" i="55" s="1"/>
  <c r="L4" i="55"/>
  <c r="L27" i="55" s="1"/>
  <c r="K4" i="55"/>
  <c r="K27" i="55" s="1"/>
  <c r="K30" i="55" s="1"/>
  <c r="J4" i="55"/>
  <c r="J27" i="55" s="1"/>
  <c r="I4" i="55"/>
  <c r="I27" i="55" s="1"/>
  <c r="I30" i="55" s="1"/>
  <c r="H4" i="55"/>
  <c r="H27" i="55" s="1"/>
  <c r="D4" i="55"/>
  <c r="D27" i="55" s="1"/>
  <c r="H3" i="55"/>
  <c r="Z37" i="54"/>
  <c r="Y37" i="54"/>
  <c r="X37" i="54"/>
  <c r="W37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D37" i="54"/>
  <c r="Z36" i="54"/>
  <c r="Y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D36" i="54"/>
  <c r="Z35" i="54"/>
  <c r="Y35" i="54"/>
  <c r="X35" i="54"/>
  <c r="W35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D35" i="54"/>
  <c r="H35" i="54" s="1"/>
  <c r="Z34" i="54"/>
  <c r="Y34" i="54"/>
  <c r="X34" i="54"/>
  <c r="W34" i="54"/>
  <c r="V34" i="54"/>
  <c r="U34" i="54"/>
  <c r="T34" i="54"/>
  <c r="S34" i="54"/>
  <c r="R34" i="54"/>
  <c r="Q34" i="54"/>
  <c r="P34" i="54"/>
  <c r="O34" i="54"/>
  <c r="N34" i="54"/>
  <c r="M34" i="54"/>
  <c r="L34" i="54"/>
  <c r="K34" i="54"/>
  <c r="J34" i="54"/>
  <c r="I34" i="54"/>
  <c r="D34" i="54"/>
  <c r="H34" i="54" s="1"/>
  <c r="Z33" i="54"/>
  <c r="Y33" i="54"/>
  <c r="X33" i="54"/>
  <c r="W33" i="54"/>
  <c r="V33" i="54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D33" i="54"/>
  <c r="H33" i="54" s="1"/>
  <c r="Z32" i="54"/>
  <c r="Y32" i="54"/>
  <c r="X32" i="54"/>
  <c r="W32" i="54"/>
  <c r="V32" i="54"/>
  <c r="U32" i="54"/>
  <c r="T32" i="54"/>
  <c r="S32" i="54"/>
  <c r="R32" i="54"/>
  <c r="Q32" i="54"/>
  <c r="P32" i="54"/>
  <c r="O32" i="54"/>
  <c r="N32" i="54"/>
  <c r="M32" i="54"/>
  <c r="L32" i="54"/>
  <c r="K32" i="54"/>
  <c r="J32" i="54"/>
  <c r="I32" i="54"/>
  <c r="D32" i="54"/>
  <c r="H32" i="54" s="1"/>
  <c r="Z29" i="54"/>
  <c r="V29" i="54"/>
  <c r="R29" i="54"/>
  <c r="N29" i="54"/>
  <c r="J29" i="54"/>
  <c r="Z25" i="54"/>
  <c r="Z26" i="54" s="1"/>
  <c r="Y25" i="54"/>
  <c r="Y26" i="54" s="1"/>
  <c r="X25" i="54"/>
  <c r="X26" i="54" s="1"/>
  <c r="W25" i="54"/>
  <c r="W29" i="54" s="1"/>
  <c r="V25" i="54"/>
  <c r="V26" i="54" s="1"/>
  <c r="U25" i="54"/>
  <c r="U26" i="54" s="1"/>
  <c r="T25" i="54"/>
  <c r="T29" i="54" s="1"/>
  <c r="S25" i="54"/>
  <c r="S29" i="54" s="1"/>
  <c r="R25" i="54"/>
  <c r="Q25" i="54"/>
  <c r="Q26" i="54" s="1"/>
  <c r="P25" i="54"/>
  <c r="P29" i="54" s="1"/>
  <c r="O25" i="54"/>
  <c r="O29" i="54" s="1"/>
  <c r="N25" i="54"/>
  <c r="M25" i="54"/>
  <c r="M26" i="54" s="1"/>
  <c r="L25" i="54"/>
  <c r="L29" i="54" s="1"/>
  <c r="K25" i="54"/>
  <c r="K29" i="54" s="1"/>
  <c r="J25" i="54"/>
  <c r="I25" i="54"/>
  <c r="I26" i="54" s="1"/>
  <c r="D25" i="54"/>
  <c r="H25" i="54" s="1"/>
  <c r="H29" i="54" s="1"/>
  <c r="Z21" i="54"/>
  <c r="Y21" i="54"/>
  <c r="X21" i="54"/>
  <c r="W21" i="54"/>
  <c r="V21" i="54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D21" i="54"/>
  <c r="H21" i="54" s="1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D16" i="54"/>
  <c r="H16" i="54" s="1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D15" i="54"/>
  <c r="H15" i="54" s="1"/>
  <c r="Z14" i="54"/>
  <c r="Y14" i="54"/>
  <c r="X14" i="54"/>
  <c r="W14" i="54"/>
  <c r="V14" i="54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D14" i="54"/>
  <c r="H14" i="54" s="1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D13" i="54"/>
  <c r="H13" i="54" s="1"/>
  <c r="Z12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D12" i="54"/>
  <c r="H12" i="54" s="1"/>
  <c r="Z11" i="54"/>
  <c r="Y11" i="54"/>
  <c r="X11" i="54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D11" i="54"/>
  <c r="H11" i="54" s="1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D9" i="54"/>
  <c r="Z8" i="54"/>
  <c r="Y8" i="54"/>
  <c r="X8" i="54"/>
  <c r="W8" i="54"/>
  <c r="V8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H8" i="54"/>
  <c r="D8" i="54"/>
  <c r="Z7" i="54"/>
  <c r="Y7" i="54"/>
  <c r="X7" i="54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H7" i="54"/>
  <c r="D7" i="54"/>
  <c r="Z6" i="54"/>
  <c r="Y6" i="54"/>
  <c r="X6" i="54"/>
  <c r="W6" i="54"/>
  <c r="V6" i="54"/>
  <c r="U6" i="54"/>
  <c r="T6" i="54"/>
  <c r="S6" i="54"/>
  <c r="R6" i="54"/>
  <c r="Q6" i="54"/>
  <c r="P6" i="54"/>
  <c r="O6" i="54"/>
  <c r="N6" i="54"/>
  <c r="M6" i="54"/>
  <c r="L6" i="54"/>
  <c r="K6" i="54"/>
  <c r="J6" i="54"/>
  <c r="I6" i="54"/>
  <c r="H6" i="54"/>
  <c r="D6" i="54"/>
  <c r="Z5" i="54"/>
  <c r="Z23" i="54" s="1"/>
  <c r="Y5" i="54"/>
  <c r="Y23" i="54" s="1"/>
  <c r="X5" i="54"/>
  <c r="X23" i="54" s="1"/>
  <c r="W5" i="54"/>
  <c r="W23" i="54" s="1"/>
  <c r="V5" i="54"/>
  <c r="V23" i="54" s="1"/>
  <c r="U5" i="54"/>
  <c r="U23" i="54" s="1"/>
  <c r="T5" i="54"/>
  <c r="T23" i="54" s="1"/>
  <c r="S5" i="54"/>
  <c r="S23" i="54" s="1"/>
  <c r="N24" i="54" s="1"/>
  <c r="R5" i="54"/>
  <c r="R23" i="54" s="1"/>
  <c r="Q5" i="54"/>
  <c r="Q23" i="54" s="1"/>
  <c r="P5" i="54"/>
  <c r="P23" i="54" s="1"/>
  <c r="O5" i="54"/>
  <c r="O23" i="54" s="1"/>
  <c r="J24" i="54" s="1"/>
  <c r="N5" i="54"/>
  <c r="N23" i="54" s="1"/>
  <c r="M5" i="54"/>
  <c r="M23" i="54" s="1"/>
  <c r="L5" i="54"/>
  <c r="L23" i="54" s="1"/>
  <c r="K5" i="54"/>
  <c r="K23" i="54" s="1"/>
  <c r="J5" i="54"/>
  <c r="J23" i="54" s="1"/>
  <c r="I5" i="54"/>
  <c r="I23" i="54" s="1"/>
  <c r="H5" i="54"/>
  <c r="H23" i="54" s="1"/>
  <c r="D5" i="54"/>
  <c r="D23" i="54" s="1"/>
  <c r="Z4" i="54"/>
  <c r="Z27" i="54" s="1"/>
  <c r="Y4" i="54"/>
  <c r="Y27" i="54" s="1"/>
  <c r="X4" i="54"/>
  <c r="X27" i="54" s="1"/>
  <c r="W4" i="54"/>
  <c r="W27" i="54" s="1"/>
  <c r="V4" i="54"/>
  <c r="V27" i="54" s="1"/>
  <c r="U4" i="54"/>
  <c r="U27" i="54" s="1"/>
  <c r="T4" i="54"/>
  <c r="T27" i="54" s="1"/>
  <c r="S4" i="54"/>
  <c r="S27" i="54" s="1"/>
  <c r="R4" i="54"/>
  <c r="R27" i="54" s="1"/>
  <c r="Q4" i="54"/>
  <c r="Q27" i="54" s="1"/>
  <c r="P4" i="54"/>
  <c r="P27" i="54" s="1"/>
  <c r="O4" i="54"/>
  <c r="O27" i="54" s="1"/>
  <c r="N4" i="54"/>
  <c r="N27" i="54" s="1"/>
  <c r="M4" i="54"/>
  <c r="M27" i="54" s="1"/>
  <c r="L4" i="54"/>
  <c r="L27" i="54" s="1"/>
  <c r="K4" i="54"/>
  <c r="K27" i="54" s="1"/>
  <c r="K30" i="54" s="1"/>
  <c r="J4" i="54"/>
  <c r="J27" i="54" s="1"/>
  <c r="I4" i="54"/>
  <c r="I27" i="54" s="1"/>
  <c r="H4" i="54"/>
  <c r="H27" i="54" s="1"/>
  <c r="D4" i="54"/>
  <c r="D27" i="54" s="1"/>
  <c r="H3" i="54"/>
  <c r="Z37" i="53"/>
  <c r="Y37" i="53"/>
  <c r="X37" i="53"/>
  <c r="W37" i="53"/>
  <c r="V37" i="53"/>
  <c r="U37" i="53"/>
  <c r="T37" i="53"/>
  <c r="S37" i="53"/>
  <c r="R37" i="53"/>
  <c r="Q37" i="53"/>
  <c r="P37" i="53"/>
  <c r="O37" i="53"/>
  <c r="N37" i="53"/>
  <c r="M37" i="53"/>
  <c r="L37" i="53"/>
  <c r="K37" i="53"/>
  <c r="J37" i="53"/>
  <c r="I37" i="53"/>
  <c r="H37" i="53"/>
  <c r="D37" i="53"/>
  <c r="Z36" i="53"/>
  <c r="Y36" i="53"/>
  <c r="X36" i="53"/>
  <c r="W36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D36" i="53"/>
  <c r="Z35" i="53"/>
  <c r="Y35" i="53"/>
  <c r="X35" i="53"/>
  <c r="W35" i="53"/>
  <c r="V35" i="53"/>
  <c r="U35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D35" i="53"/>
  <c r="H35" i="53" s="1"/>
  <c r="Z34" i="53"/>
  <c r="Y34" i="53"/>
  <c r="X34" i="53"/>
  <c r="W34" i="53"/>
  <c r="V34" i="53"/>
  <c r="U34" i="53"/>
  <c r="T34" i="53"/>
  <c r="S34" i="53"/>
  <c r="R34" i="53"/>
  <c r="Q34" i="53"/>
  <c r="P34" i="53"/>
  <c r="O34" i="53"/>
  <c r="N34" i="53"/>
  <c r="M34" i="53"/>
  <c r="L34" i="53"/>
  <c r="K34" i="53"/>
  <c r="J34" i="53"/>
  <c r="I34" i="53"/>
  <c r="D34" i="53"/>
  <c r="H34" i="53" s="1"/>
  <c r="Z33" i="53"/>
  <c r="Y33" i="53"/>
  <c r="X33" i="53"/>
  <c r="W33" i="53"/>
  <c r="V33" i="53"/>
  <c r="U33" i="53"/>
  <c r="T33" i="53"/>
  <c r="S33" i="53"/>
  <c r="R33" i="53"/>
  <c r="Q33" i="53"/>
  <c r="P33" i="53"/>
  <c r="O33" i="53"/>
  <c r="N33" i="53"/>
  <c r="M33" i="53"/>
  <c r="L33" i="53"/>
  <c r="K33" i="53"/>
  <c r="J33" i="53"/>
  <c r="I33" i="53"/>
  <c r="D33" i="53"/>
  <c r="H33" i="53" s="1"/>
  <c r="Z32" i="53"/>
  <c r="Y32" i="53"/>
  <c r="X32" i="53"/>
  <c r="W32" i="53"/>
  <c r="V32" i="53"/>
  <c r="U32" i="53"/>
  <c r="T32" i="53"/>
  <c r="S32" i="53"/>
  <c r="R32" i="53"/>
  <c r="Q32" i="53"/>
  <c r="P32" i="53"/>
  <c r="O32" i="53"/>
  <c r="N32" i="53"/>
  <c r="M32" i="53"/>
  <c r="L32" i="53"/>
  <c r="K32" i="53"/>
  <c r="J32" i="53"/>
  <c r="I32" i="53"/>
  <c r="D32" i="53"/>
  <c r="H32" i="53" s="1"/>
  <c r="Z29" i="53"/>
  <c r="X29" i="53"/>
  <c r="T29" i="53"/>
  <c r="P29" i="53"/>
  <c r="L29" i="53"/>
  <c r="Z25" i="53"/>
  <c r="Z26" i="53" s="1"/>
  <c r="Y25" i="53"/>
  <c r="Y29" i="53" s="1"/>
  <c r="X25" i="53"/>
  <c r="X26" i="53" s="1"/>
  <c r="W25" i="53"/>
  <c r="W26" i="53" s="1"/>
  <c r="V25" i="53"/>
  <c r="V26" i="53" s="1"/>
  <c r="U25" i="53"/>
  <c r="U29" i="53" s="1"/>
  <c r="T25" i="53"/>
  <c r="S25" i="53"/>
  <c r="S26" i="53" s="1"/>
  <c r="R25" i="53"/>
  <c r="R29" i="53" s="1"/>
  <c r="Q25" i="53"/>
  <c r="Q29" i="53" s="1"/>
  <c r="P25" i="53"/>
  <c r="O25" i="53"/>
  <c r="O26" i="53" s="1"/>
  <c r="N25" i="53"/>
  <c r="N29" i="53" s="1"/>
  <c r="M25" i="53"/>
  <c r="M29" i="53" s="1"/>
  <c r="L25" i="53"/>
  <c r="K25" i="53"/>
  <c r="K26" i="53" s="1"/>
  <c r="J25" i="53"/>
  <c r="J29" i="53" s="1"/>
  <c r="I25" i="53"/>
  <c r="I29" i="53" s="1"/>
  <c r="D25" i="53"/>
  <c r="H25" i="53" s="1"/>
  <c r="H29" i="53" s="1"/>
  <c r="Z21" i="53"/>
  <c r="Y21" i="53"/>
  <c r="X21" i="53"/>
  <c r="W21" i="53"/>
  <c r="V21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D21" i="53"/>
  <c r="H21" i="53" s="1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D16" i="53"/>
  <c r="H16" i="53" s="1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D15" i="53"/>
  <c r="H15" i="53" s="1"/>
  <c r="Z14" i="53"/>
  <c r="Y14" i="53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D14" i="53"/>
  <c r="H14" i="53" s="1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D13" i="53"/>
  <c r="H13" i="53" s="1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D12" i="53"/>
  <c r="H12" i="53" s="1"/>
  <c r="Z11" i="53"/>
  <c r="Y11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D11" i="53"/>
  <c r="H11" i="53" s="1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D9" i="53"/>
  <c r="Z8" i="53"/>
  <c r="Y8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H8" i="53"/>
  <c r="D8" i="53"/>
  <c r="Z7" i="53"/>
  <c r="Y7" i="53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H7" i="53"/>
  <c r="D7" i="53"/>
  <c r="Z6" i="53"/>
  <c r="Y6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D6" i="53"/>
  <c r="H6" i="53" s="1"/>
  <c r="Z5" i="53"/>
  <c r="Z23" i="53" s="1"/>
  <c r="Y5" i="53"/>
  <c r="Y23" i="53" s="1"/>
  <c r="X5" i="53"/>
  <c r="X23" i="53" s="1"/>
  <c r="W5" i="53"/>
  <c r="W23" i="53" s="1"/>
  <c r="V5" i="53"/>
  <c r="V23" i="53" s="1"/>
  <c r="U5" i="53"/>
  <c r="U23" i="53" s="1"/>
  <c r="T5" i="53"/>
  <c r="T23" i="53" s="1"/>
  <c r="O24" i="53" s="1"/>
  <c r="S5" i="53"/>
  <c r="S23" i="53" s="1"/>
  <c r="R5" i="53"/>
  <c r="R23" i="53" s="1"/>
  <c r="Q5" i="53"/>
  <c r="Q23" i="53" s="1"/>
  <c r="P5" i="53"/>
  <c r="P23" i="53" s="1"/>
  <c r="K24" i="53" s="1"/>
  <c r="O5" i="53"/>
  <c r="O23" i="53" s="1"/>
  <c r="N5" i="53"/>
  <c r="N23" i="53" s="1"/>
  <c r="M5" i="53"/>
  <c r="M23" i="53" s="1"/>
  <c r="L5" i="53"/>
  <c r="L23" i="53" s="1"/>
  <c r="K5" i="53"/>
  <c r="K23" i="53" s="1"/>
  <c r="J5" i="53"/>
  <c r="J23" i="53" s="1"/>
  <c r="I5" i="53"/>
  <c r="I23" i="53" s="1"/>
  <c r="D24" i="53" s="1"/>
  <c r="D5" i="53"/>
  <c r="D23" i="53" s="1"/>
  <c r="Z4" i="53"/>
  <c r="Z27" i="53" s="1"/>
  <c r="Y4" i="53"/>
  <c r="Y27" i="53" s="1"/>
  <c r="X4" i="53"/>
  <c r="X27" i="53" s="1"/>
  <c r="W4" i="53"/>
  <c r="W27" i="53" s="1"/>
  <c r="V4" i="53"/>
  <c r="V27" i="53" s="1"/>
  <c r="U4" i="53"/>
  <c r="U27" i="53" s="1"/>
  <c r="T4" i="53"/>
  <c r="T27" i="53" s="1"/>
  <c r="S4" i="53"/>
  <c r="S27" i="53" s="1"/>
  <c r="R4" i="53"/>
  <c r="R27" i="53" s="1"/>
  <c r="Q4" i="53"/>
  <c r="Q27" i="53" s="1"/>
  <c r="P4" i="53"/>
  <c r="P27" i="53" s="1"/>
  <c r="O4" i="53"/>
  <c r="O27" i="53" s="1"/>
  <c r="N4" i="53"/>
  <c r="N27" i="53" s="1"/>
  <c r="M4" i="53"/>
  <c r="M27" i="53" s="1"/>
  <c r="L4" i="53"/>
  <c r="L27" i="53" s="1"/>
  <c r="L30" i="53" s="1"/>
  <c r="K4" i="53"/>
  <c r="K27" i="53" s="1"/>
  <c r="J4" i="53"/>
  <c r="J27" i="53" s="1"/>
  <c r="I4" i="53"/>
  <c r="I27" i="53" s="1"/>
  <c r="D4" i="53"/>
  <c r="D27" i="53" s="1"/>
  <c r="H3" i="53"/>
  <c r="M37" i="52"/>
  <c r="L37" i="52"/>
  <c r="K37" i="52"/>
  <c r="J37" i="52"/>
  <c r="I37" i="52"/>
  <c r="H37" i="52"/>
  <c r="D37" i="52"/>
  <c r="M36" i="52"/>
  <c r="L36" i="52"/>
  <c r="K36" i="52"/>
  <c r="J36" i="52"/>
  <c r="I36" i="52"/>
  <c r="H36" i="52"/>
  <c r="D36" i="52"/>
  <c r="M35" i="52"/>
  <c r="L35" i="52"/>
  <c r="K35" i="52"/>
  <c r="J35" i="52"/>
  <c r="I35" i="52"/>
  <c r="H35" i="52"/>
  <c r="D35" i="52"/>
  <c r="M34" i="52"/>
  <c r="L34" i="52"/>
  <c r="K34" i="52"/>
  <c r="J34" i="52"/>
  <c r="I34" i="52"/>
  <c r="D34" i="52"/>
  <c r="H34" i="52" s="1"/>
  <c r="M33" i="52"/>
  <c r="L33" i="52"/>
  <c r="K33" i="52"/>
  <c r="J33" i="52"/>
  <c r="I33" i="52"/>
  <c r="H33" i="52"/>
  <c r="D33" i="52"/>
  <c r="M32" i="52"/>
  <c r="L32" i="52"/>
  <c r="K32" i="52"/>
  <c r="J32" i="52"/>
  <c r="I32" i="52"/>
  <c r="H32" i="52"/>
  <c r="D32" i="52"/>
  <c r="J29" i="52"/>
  <c r="J26" i="52"/>
  <c r="M25" i="52"/>
  <c r="M29" i="52" s="1"/>
  <c r="L25" i="52"/>
  <c r="L29" i="52" s="1"/>
  <c r="K25" i="52"/>
  <c r="K29" i="52" s="1"/>
  <c r="J25" i="52"/>
  <c r="I25" i="52"/>
  <c r="D26" i="52" s="1"/>
  <c r="H25" i="52"/>
  <c r="H29" i="52" s="1"/>
  <c r="D25" i="52"/>
  <c r="K23" i="52"/>
  <c r="K24" i="52" s="1"/>
  <c r="D23" i="52"/>
  <c r="M21" i="52"/>
  <c r="L21" i="52"/>
  <c r="K21" i="52"/>
  <c r="J21" i="52"/>
  <c r="I21" i="52"/>
  <c r="H21" i="52"/>
  <c r="D21" i="52"/>
  <c r="M16" i="52"/>
  <c r="L16" i="52"/>
  <c r="K16" i="52"/>
  <c r="J16" i="52"/>
  <c r="I16" i="52"/>
  <c r="H16" i="52"/>
  <c r="D16" i="52"/>
  <c r="M15" i="52"/>
  <c r="L15" i="52"/>
  <c r="K15" i="52"/>
  <c r="J15" i="52"/>
  <c r="I15" i="52"/>
  <c r="D15" i="52"/>
  <c r="H15" i="52" s="1"/>
  <c r="M14" i="52"/>
  <c r="L14" i="52"/>
  <c r="K14" i="52"/>
  <c r="J14" i="52"/>
  <c r="I14" i="52"/>
  <c r="H14" i="52"/>
  <c r="D14" i="52"/>
  <c r="M13" i="52"/>
  <c r="L13" i="52"/>
  <c r="K13" i="52"/>
  <c r="J13" i="52"/>
  <c r="I13" i="52"/>
  <c r="H13" i="52"/>
  <c r="D13" i="52"/>
  <c r="M12" i="52"/>
  <c r="L12" i="52"/>
  <c r="K12" i="52"/>
  <c r="J12" i="52"/>
  <c r="I12" i="52"/>
  <c r="H12" i="52"/>
  <c r="D12" i="52"/>
  <c r="M11" i="52"/>
  <c r="L11" i="52"/>
  <c r="K11" i="52"/>
  <c r="J11" i="52"/>
  <c r="I11" i="52"/>
  <c r="D11" i="52"/>
  <c r="H11" i="52" s="1"/>
  <c r="M9" i="52"/>
  <c r="L9" i="52"/>
  <c r="K9" i="52"/>
  <c r="J9" i="52"/>
  <c r="I9" i="52"/>
  <c r="H9" i="52"/>
  <c r="D9" i="52"/>
  <c r="M8" i="52"/>
  <c r="L8" i="52"/>
  <c r="K8" i="52"/>
  <c r="J8" i="52"/>
  <c r="I8" i="52"/>
  <c r="D8" i="52"/>
  <c r="H8" i="52" s="1"/>
  <c r="M7" i="52"/>
  <c r="L7" i="52"/>
  <c r="K7" i="52"/>
  <c r="J7" i="52"/>
  <c r="I7" i="52"/>
  <c r="H7" i="52"/>
  <c r="D7" i="52"/>
  <c r="M6" i="52"/>
  <c r="L6" i="52"/>
  <c r="K6" i="52"/>
  <c r="J6" i="52"/>
  <c r="I6" i="52"/>
  <c r="H6" i="52"/>
  <c r="D6" i="52"/>
  <c r="M5" i="52"/>
  <c r="M23" i="52" s="1"/>
  <c r="L5" i="52"/>
  <c r="L23" i="52" s="1"/>
  <c r="L24" i="52" s="1"/>
  <c r="K5" i="52"/>
  <c r="J5" i="52"/>
  <c r="J23" i="52" s="1"/>
  <c r="J24" i="52" s="1"/>
  <c r="I5" i="52"/>
  <c r="I23" i="52" s="1"/>
  <c r="H5" i="52"/>
  <c r="H23" i="52" s="1"/>
  <c r="D5" i="52"/>
  <c r="M4" i="52"/>
  <c r="M27" i="52" s="1"/>
  <c r="L4" i="52"/>
  <c r="L27" i="52" s="1"/>
  <c r="K4" i="52"/>
  <c r="K27" i="52" s="1"/>
  <c r="J4" i="52"/>
  <c r="J27" i="52" s="1"/>
  <c r="I4" i="52"/>
  <c r="I27" i="52" s="1"/>
  <c r="D4" i="52"/>
  <c r="H4" i="52" s="1"/>
  <c r="H27" i="52" s="1"/>
  <c r="H30" i="52" s="1"/>
  <c r="H3" i="52"/>
  <c r="U37" i="51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D37" i="51"/>
  <c r="U36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D36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D35" i="51"/>
  <c r="U34" i="51"/>
  <c r="T34" i="51"/>
  <c r="S34" i="51"/>
  <c r="R34" i="51"/>
  <c r="Q34" i="51"/>
  <c r="P34" i="51"/>
  <c r="O34" i="51"/>
  <c r="N34" i="51"/>
  <c r="M34" i="51"/>
  <c r="L34" i="51"/>
  <c r="K34" i="51"/>
  <c r="J34" i="51"/>
  <c r="I34" i="51"/>
  <c r="D34" i="51"/>
  <c r="H34" i="51" s="1"/>
  <c r="U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H33" i="51"/>
  <c r="D33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H32" i="51"/>
  <c r="D32" i="51"/>
  <c r="R29" i="51"/>
  <c r="N29" i="51"/>
  <c r="J29" i="51"/>
  <c r="R26" i="51"/>
  <c r="N26" i="51"/>
  <c r="J26" i="51"/>
  <c r="U25" i="51"/>
  <c r="U29" i="51" s="1"/>
  <c r="T25" i="51"/>
  <c r="O26" i="51" s="1"/>
  <c r="S25" i="51"/>
  <c r="S29" i="51" s="1"/>
  <c r="R25" i="51"/>
  <c r="Q25" i="51"/>
  <c r="Q29" i="51" s="1"/>
  <c r="P25" i="51"/>
  <c r="K26" i="51" s="1"/>
  <c r="O25" i="51"/>
  <c r="O29" i="51" s="1"/>
  <c r="N25" i="51"/>
  <c r="M25" i="51"/>
  <c r="M29" i="51" s="1"/>
  <c r="L25" i="51"/>
  <c r="L29" i="51" s="1"/>
  <c r="K25" i="51"/>
  <c r="K29" i="51" s="1"/>
  <c r="J25" i="51"/>
  <c r="I25" i="51"/>
  <c r="D26" i="51" s="1"/>
  <c r="H25" i="51"/>
  <c r="H29" i="51" s="1"/>
  <c r="D25" i="51"/>
  <c r="U21" i="51"/>
  <c r="T21" i="51"/>
  <c r="S21" i="51"/>
  <c r="R21" i="51"/>
  <c r="Q21" i="51"/>
  <c r="P21" i="51"/>
  <c r="O21" i="51"/>
  <c r="N21" i="51"/>
  <c r="M21" i="51"/>
  <c r="L21" i="51"/>
  <c r="K21" i="51"/>
  <c r="J21" i="51"/>
  <c r="I21" i="51"/>
  <c r="H21" i="51"/>
  <c r="D21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D16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D15" i="51"/>
  <c r="H15" i="51" s="1"/>
  <c r="U14" i="51"/>
  <c r="T14" i="51"/>
  <c r="S14" i="51"/>
  <c r="R14" i="51"/>
  <c r="Q14" i="51"/>
  <c r="P14" i="51"/>
  <c r="O14" i="51"/>
  <c r="N14" i="51"/>
  <c r="M14" i="51"/>
  <c r="L14" i="51"/>
  <c r="K14" i="51"/>
  <c r="J14" i="51"/>
  <c r="I14" i="51"/>
  <c r="H14" i="51"/>
  <c r="D14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D13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D12" i="51"/>
  <c r="U11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D11" i="51"/>
  <c r="H11" i="51" s="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D9" i="51"/>
  <c r="U8" i="51"/>
  <c r="T8" i="51"/>
  <c r="S8" i="51"/>
  <c r="R8" i="51"/>
  <c r="Q8" i="51"/>
  <c r="P8" i="51"/>
  <c r="O8" i="51"/>
  <c r="N8" i="51"/>
  <c r="M8" i="51"/>
  <c r="L8" i="51"/>
  <c r="K8" i="51"/>
  <c r="J8" i="51"/>
  <c r="I8" i="51"/>
  <c r="D8" i="51"/>
  <c r="H8" i="51" s="1"/>
  <c r="U7" i="51"/>
  <c r="T7" i="51"/>
  <c r="S7" i="51"/>
  <c r="R7" i="51"/>
  <c r="Q7" i="51"/>
  <c r="P7" i="51"/>
  <c r="O7" i="51"/>
  <c r="N7" i="51"/>
  <c r="M7" i="51"/>
  <c r="L7" i="51"/>
  <c r="K7" i="51"/>
  <c r="J7" i="51"/>
  <c r="I7" i="51"/>
  <c r="D7" i="51"/>
  <c r="H7" i="51" s="1"/>
  <c r="U6" i="51"/>
  <c r="T6" i="51"/>
  <c r="S6" i="51"/>
  <c r="R6" i="51"/>
  <c r="Q6" i="51"/>
  <c r="P6" i="51"/>
  <c r="O6" i="51"/>
  <c r="N6" i="51"/>
  <c r="M6" i="51"/>
  <c r="L6" i="51"/>
  <c r="K6" i="51"/>
  <c r="J6" i="51"/>
  <c r="I6" i="51"/>
  <c r="H6" i="51"/>
  <c r="D6" i="51"/>
  <c r="U5" i="51"/>
  <c r="U23" i="51" s="1"/>
  <c r="T5" i="51"/>
  <c r="T23" i="51" s="1"/>
  <c r="S5" i="51"/>
  <c r="S23" i="51" s="1"/>
  <c r="R5" i="51"/>
  <c r="R23" i="51" s="1"/>
  <c r="Q5" i="51"/>
  <c r="Q23" i="51" s="1"/>
  <c r="P5" i="51"/>
  <c r="P23" i="51" s="1"/>
  <c r="O5" i="51"/>
  <c r="O23" i="51" s="1"/>
  <c r="N5" i="51"/>
  <c r="N23" i="51" s="1"/>
  <c r="M5" i="51"/>
  <c r="M23" i="51" s="1"/>
  <c r="H24" i="51" s="1"/>
  <c r="L5" i="51"/>
  <c r="L23" i="51" s="1"/>
  <c r="K5" i="51"/>
  <c r="K23" i="51" s="1"/>
  <c r="J5" i="51"/>
  <c r="J23" i="51" s="1"/>
  <c r="I5" i="51"/>
  <c r="I23" i="51" s="1"/>
  <c r="D24" i="51" s="1"/>
  <c r="H5" i="51"/>
  <c r="H23" i="51" s="1"/>
  <c r="D5" i="51"/>
  <c r="D23" i="51" s="1"/>
  <c r="U4" i="51"/>
  <c r="U27" i="51" s="1"/>
  <c r="T4" i="51"/>
  <c r="T27" i="51" s="1"/>
  <c r="S4" i="51"/>
  <c r="S27" i="51" s="1"/>
  <c r="R4" i="51"/>
  <c r="R27" i="51" s="1"/>
  <c r="Q4" i="51"/>
  <c r="Q27" i="51" s="1"/>
  <c r="P4" i="51"/>
  <c r="P27" i="51" s="1"/>
  <c r="O4" i="51"/>
  <c r="O27" i="51" s="1"/>
  <c r="N4" i="51"/>
  <c r="N27" i="51" s="1"/>
  <c r="M4" i="51"/>
  <c r="M27" i="51" s="1"/>
  <c r="L4" i="51"/>
  <c r="L27" i="51" s="1"/>
  <c r="L30" i="51" s="1"/>
  <c r="K4" i="51"/>
  <c r="K27" i="51" s="1"/>
  <c r="J4" i="51"/>
  <c r="J27" i="51" s="1"/>
  <c r="J30" i="51" s="1"/>
  <c r="I4" i="51"/>
  <c r="I27" i="51" s="1"/>
  <c r="D4" i="51"/>
  <c r="H4" i="51" s="1"/>
  <c r="H27" i="51" s="1"/>
  <c r="H30" i="51" s="1"/>
  <c r="H3" i="51"/>
  <c r="Z37" i="50"/>
  <c r="Y37" i="50"/>
  <c r="X37" i="50"/>
  <c r="W37" i="50"/>
  <c r="V37" i="50"/>
  <c r="U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D37" i="50"/>
  <c r="Z36" i="50"/>
  <c r="Y36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D36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D35" i="50"/>
  <c r="H35" i="50" s="1"/>
  <c r="Z34" i="50"/>
  <c r="Y34" i="50"/>
  <c r="X34" i="50"/>
  <c r="W34" i="50"/>
  <c r="V34" i="50"/>
  <c r="U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D34" i="50"/>
  <c r="H34" i="50" s="1"/>
  <c r="Z33" i="50"/>
  <c r="Y33" i="50"/>
  <c r="X33" i="50"/>
  <c r="W33" i="50"/>
  <c r="V33" i="50"/>
  <c r="U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D33" i="50"/>
  <c r="H33" i="50" s="1"/>
  <c r="Z32" i="50"/>
  <c r="Y32" i="50"/>
  <c r="X32" i="50"/>
  <c r="W32" i="50"/>
  <c r="V32" i="50"/>
  <c r="U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D32" i="50"/>
  <c r="H32" i="50" s="1"/>
  <c r="Z29" i="50"/>
  <c r="V29" i="50"/>
  <c r="R29" i="50"/>
  <c r="N29" i="50"/>
  <c r="J29" i="50"/>
  <c r="Z25" i="50"/>
  <c r="Z26" i="50" s="1"/>
  <c r="Y25" i="50"/>
  <c r="Y26" i="50" s="1"/>
  <c r="X25" i="50"/>
  <c r="X26" i="50" s="1"/>
  <c r="W25" i="50"/>
  <c r="W29" i="50" s="1"/>
  <c r="V25" i="50"/>
  <c r="V26" i="50" s="1"/>
  <c r="U25" i="50"/>
  <c r="U26" i="50" s="1"/>
  <c r="T25" i="50"/>
  <c r="T29" i="50" s="1"/>
  <c r="S25" i="50"/>
  <c r="S29" i="50" s="1"/>
  <c r="R25" i="50"/>
  <c r="Q25" i="50"/>
  <c r="Q26" i="50" s="1"/>
  <c r="P25" i="50"/>
  <c r="P29" i="50" s="1"/>
  <c r="O25" i="50"/>
  <c r="O29" i="50" s="1"/>
  <c r="N25" i="50"/>
  <c r="M25" i="50"/>
  <c r="M26" i="50" s="1"/>
  <c r="L25" i="50"/>
  <c r="L29" i="50" s="1"/>
  <c r="K25" i="50"/>
  <c r="K29" i="50" s="1"/>
  <c r="J25" i="50"/>
  <c r="I25" i="50"/>
  <c r="I26" i="50" s="1"/>
  <c r="H25" i="50"/>
  <c r="H29" i="50" s="1"/>
  <c r="D25" i="50"/>
  <c r="Z21" i="50"/>
  <c r="Y21" i="50"/>
  <c r="X21" i="50"/>
  <c r="W21" i="50"/>
  <c r="V21" i="50"/>
  <c r="U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H21" i="50"/>
  <c r="D21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D16" i="50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D15" i="50"/>
  <c r="Z14" i="50"/>
  <c r="Y14" i="50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H14" i="50"/>
  <c r="D14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D13" i="50"/>
  <c r="H13" i="50" s="1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D12" i="50"/>
  <c r="H12" i="50" s="1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D11" i="50"/>
  <c r="H11" i="50" s="1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D9" i="50"/>
  <c r="Z8" i="50"/>
  <c r="Y8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H8" i="50"/>
  <c r="D8" i="50"/>
  <c r="Z7" i="50"/>
  <c r="Y7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H7" i="50"/>
  <c r="D7" i="50"/>
  <c r="Z6" i="50"/>
  <c r="Y6" i="50"/>
  <c r="X6" i="50"/>
  <c r="W6" i="50"/>
  <c r="V6" i="50"/>
  <c r="U6" i="50"/>
  <c r="T6" i="50"/>
  <c r="S6" i="50"/>
  <c r="R6" i="50"/>
  <c r="Q6" i="50"/>
  <c r="P6" i="50"/>
  <c r="O6" i="50"/>
  <c r="N6" i="50"/>
  <c r="M6" i="50"/>
  <c r="L6" i="50"/>
  <c r="K6" i="50"/>
  <c r="J6" i="50"/>
  <c r="I6" i="50"/>
  <c r="H6" i="50"/>
  <c r="D6" i="50"/>
  <c r="Z5" i="50"/>
  <c r="Z23" i="50" s="1"/>
  <c r="Y5" i="50"/>
  <c r="Y23" i="50" s="1"/>
  <c r="X5" i="50"/>
  <c r="X23" i="50" s="1"/>
  <c r="W5" i="50"/>
  <c r="W23" i="50" s="1"/>
  <c r="V5" i="50"/>
  <c r="V23" i="50" s="1"/>
  <c r="U5" i="50"/>
  <c r="U23" i="50" s="1"/>
  <c r="T5" i="50"/>
  <c r="T23" i="50" s="1"/>
  <c r="S5" i="50"/>
  <c r="S23" i="50" s="1"/>
  <c r="R5" i="50"/>
  <c r="R23" i="50" s="1"/>
  <c r="M24" i="50" s="1"/>
  <c r="Q5" i="50"/>
  <c r="Q23" i="50" s="1"/>
  <c r="P5" i="50"/>
  <c r="P23" i="50" s="1"/>
  <c r="O5" i="50"/>
  <c r="O23" i="50" s="1"/>
  <c r="N5" i="50"/>
  <c r="N23" i="50" s="1"/>
  <c r="I24" i="50" s="1"/>
  <c r="M5" i="50"/>
  <c r="M23" i="50" s="1"/>
  <c r="L5" i="50"/>
  <c r="L23" i="50" s="1"/>
  <c r="K5" i="50"/>
  <c r="K23" i="50" s="1"/>
  <c r="J5" i="50"/>
  <c r="J23" i="50" s="1"/>
  <c r="I5" i="50"/>
  <c r="I23" i="50" s="1"/>
  <c r="H5" i="50"/>
  <c r="H23" i="50" s="1"/>
  <c r="D5" i="50"/>
  <c r="D23" i="50" s="1"/>
  <c r="Z4" i="50"/>
  <c r="Z27" i="50" s="1"/>
  <c r="Y4" i="50"/>
  <c r="Y27" i="50" s="1"/>
  <c r="X4" i="50"/>
  <c r="X27" i="50" s="1"/>
  <c r="W4" i="50"/>
  <c r="W27" i="50" s="1"/>
  <c r="V4" i="50"/>
  <c r="V27" i="50" s="1"/>
  <c r="U4" i="50"/>
  <c r="U27" i="50" s="1"/>
  <c r="T4" i="50"/>
  <c r="T27" i="50" s="1"/>
  <c r="S4" i="50"/>
  <c r="S27" i="50" s="1"/>
  <c r="R4" i="50"/>
  <c r="R27" i="50" s="1"/>
  <c r="Q4" i="50"/>
  <c r="Q27" i="50" s="1"/>
  <c r="P4" i="50"/>
  <c r="P27" i="50" s="1"/>
  <c r="O4" i="50"/>
  <c r="O27" i="50" s="1"/>
  <c r="N4" i="50"/>
  <c r="N27" i="50" s="1"/>
  <c r="M4" i="50"/>
  <c r="M27" i="50" s="1"/>
  <c r="L4" i="50"/>
  <c r="L27" i="50" s="1"/>
  <c r="L30" i="50" s="1"/>
  <c r="K4" i="50"/>
  <c r="K27" i="50" s="1"/>
  <c r="K30" i="50" s="1"/>
  <c r="J4" i="50"/>
  <c r="J27" i="50" s="1"/>
  <c r="J30" i="50" s="1"/>
  <c r="I4" i="50"/>
  <c r="I27" i="50" s="1"/>
  <c r="H4" i="50"/>
  <c r="H27" i="50" s="1"/>
  <c r="H30" i="50" s="1"/>
  <c r="D4" i="50"/>
  <c r="D27" i="50" s="1"/>
  <c r="H3" i="50"/>
  <c r="Z37" i="49"/>
  <c r="Y37" i="49"/>
  <c r="X37" i="49"/>
  <c r="W37" i="49"/>
  <c r="V37" i="49"/>
  <c r="U37" i="49"/>
  <c r="T37" i="49"/>
  <c r="S37" i="49"/>
  <c r="R37" i="49"/>
  <c r="Q37" i="49"/>
  <c r="P37" i="49"/>
  <c r="O37" i="49"/>
  <c r="N37" i="49"/>
  <c r="M37" i="49"/>
  <c r="L37" i="49"/>
  <c r="K37" i="49"/>
  <c r="J37" i="49"/>
  <c r="I37" i="49"/>
  <c r="H37" i="49"/>
  <c r="D37" i="49"/>
  <c r="Z36" i="49"/>
  <c r="Y36" i="49"/>
  <c r="X36" i="49"/>
  <c r="W36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D36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D35" i="49"/>
  <c r="H35" i="49" s="1"/>
  <c r="Z34" i="49"/>
  <c r="Y34" i="49"/>
  <c r="X34" i="49"/>
  <c r="W34" i="49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D34" i="49"/>
  <c r="H34" i="49" s="1"/>
  <c r="Z33" i="49"/>
  <c r="Y33" i="49"/>
  <c r="X33" i="49"/>
  <c r="W33" i="49"/>
  <c r="V33" i="49"/>
  <c r="U33" i="49"/>
  <c r="T33" i="49"/>
  <c r="S33" i="49"/>
  <c r="R33" i="49"/>
  <c r="Q33" i="49"/>
  <c r="P33" i="49"/>
  <c r="O33" i="49"/>
  <c r="N33" i="49"/>
  <c r="M33" i="49"/>
  <c r="L33" i="49"/>
  <c r="K33" i="49"/>
  <c r="J33" i="49"/>
  <c r="I33" i="49"/>
  <c r="D33" i="49"/>
  <c r="H33" i="49" s="1"/>
  <c r="Z32" i="49"/>
  <c r="Y32" i="49"/>
  <c r="X32" i="49"/>
  <c r="W32" i="49"/>
  <c r="V32" i="49"/>
  <c r="U32" i="49"/>
  <c r="T32" i="49"/>
  <c r="S32" i="49"/>
  <c r="R32" i="49"/>
  <c r="Q32" i="49"/>
  <c r="P32" i="49"/>
  <c r="O32" i="49"/>
  <c r="N32" i="49"/>
  <c r="M32" i="49"/>
  <c r="L32" i="49"/>
  <c r="K32" i="49"/>
  <c r="J32" i="49"/>
  <c r="I32" i="49"/>
  <c r="D32" i="49"/>
  <c r="H32" i="49" s="1"/>
  <c r="Z29" i="49"/>
  <c r="X29" i="49"/>
  <c r="T29" i="49"/>
  <c r="P29" i="49"/>
  <c r="L29" i="49"/>
  <c r="Z25" i="49"/>
  <c r="Z26" i="49" s="1"/>
  <c r="Y25" i="49"/>
  <c r="Y29" i="49" s="1"/>
  <c r="X25" i="49"/>
  <c r="X26" i="49" s="1"/>
  <c r="W25" i="49"/>
  <c r="W26" i="49" s="1"/>
  <c r="V25" i="49"/>
  <c r="V26" i="49" s="1"/>
  <c r="U25" i="49"/>
  <c r="U29" i="49" s="1"/>
  <c r="T25" i="49"/>
  <c r="S25" i="49"/>
  <c r="S26" i="49" s="1"/>
  <c r="R25" i="49"/>
  <c r="R29" i="49" s="1"/>
  <c r="Q25" i="49"/>
  <c r="Q29" i="49" s="1"/>
  <c r="P25" i="49"/>
  <c r="O25" i="49"/>
  <c r="O26" i="49" s="1"/>
  <c r="N25" i="49"/>
  <c r="N29" i="49" s="1"/>
  <c r="M25" i="49"/>
  <c r="M29" i="49" s="1"/>
  <c r="L25" i="49"/>
  <c r="K25" i="49"/>
  <c r="K26" i="49" s="1"/>
  <c r="J25" i="49"/>
  <c r="J29" i="49" s="1"/>
  <c r="I25" i="49"/>
  <c r="I29" i="49" s="1"/>
  <c r="D25" i="49"/>
  <c r="H25" i="49" s="1"/>
  <c r="H29" i="49" s="1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D21" i="49"/>
  <c r="H21" i="49" s="1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D16" i="49"/>
  <c r="H16" i="49" s="1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D15" i="49"/>
  <c r="H15" i="49" s="1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D14" i="49"/>
  <c r="H14" i="49" s="1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D13" i="49"/>
  <c r="H13" i="49" s="1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D12" i="49"/>
  <c r="H12" i="49" s="1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D11" i="49"/>
  <c r="H11" i="49" s="1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D9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D8" i="49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D7" i="49"/>
  <c r="Z6" i="49"/>
  <c r="Y6" i="49"/>
  <c r="X6" i="49"/>
  <c r="W6" i="49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H6" i="49"/>
  <c r="D6" i="49"/>
  <c r="Z5" i="49"/>
  <c r="Z23" i="49" s="1"/>
  <c r="Y5" i="49"/>
  <c r="Y23" i="49" s="1"/>
  <c r="X5" i="49"/>
  <c r="X23" i="49" s="1"/>
  <c r="W5" i="49"/>
  <c r="W23" i="49" s="1"/>
  <c r="V5" i="49"/>
  <c r="V23" i="49" s="1"/>
  <c r="U5" i="49"/>
  <c r="U23" i="49" s="1"/>
  <c r="T5" i="49"/>
  <c r="T23" i="49" s="1"/>
  <c r="O24" i="49" s="1"/>
  <c r="S5" i="49"/>
  <c r="S23" i="49" s="1"/>
  <c r="R5" i="49"/>
  <c r="R23" i="49" s="1"/>
  <c r="Q5" i="49"/>
  <c r="Q23" i="49" s="1"/>
  <c r="P5" i="49"/>
  <c r="P23" i="49" s="1"/>
  <c r="K24" i="49" s="1"/>
  <c r="O5" i="49"/>
  <c r="O23" i="49" s="1"/>
  <c r="N5" i="49"/>
  <c r="N23" i="49" s="1"/>
  <c r="M5" i="49"/>
  <c r="M23" i="49" s="1"/>
  <c r="L5" i="49"/>
  <c r="L23" i="49" s="1"/>
  <c r="K5" i="49"/>
  <c r="K23" i="49" s="1"/>
  <c r="J5" i="49"/>
  <c r="J23" i="49" s="1"/>
  <c r="I5" i="49"/>
  <c r="I23" i="49" s="1"/>
  <c r="D24" i="49" s="1"/>
  <c r="H5" i="49"/>
  <c r="H23" i="49" s="1"/>
  <c r="D5" i="49"/>
  <c r="D23" i="49" s="1"/>
  <c r="Z4" i="49"/>
  <c r="Z27" i="49" s="1"/>
  <c r="Y4" i="49"/>
  <c r="Y27" i="49" s="1"/>
  <c r="X4" i="49"/>
  <c r="X27" i="49" s="1"/>
  <c r="W4" i="49"/>
  <c r="W27" i="49" s="1"/>
  <c r="V4" i="49"/>
  <c r="V27" i="49" s="1"/>
  <c r="U4" i="49"/>
  <c r="U27" i="49" s="1"/>
  <c r="T4" i="49"/>
  <c r="T27" i="49" s="1"/>
  <c r="S4" i="49"/>
  <c r="S27" i="49" s="1"/>
  <c r="R4" i="49"/>
  <c r="R27" i="49" s="1"/>
  <c r="Q4" i="49"/>
  <c r="Q27" i="49" s="1"/>
  <c r="P4" i="49"/>
  <c r="P27" i="49" s="1"/>
  <c r="O4" i="49"/>
  <c r="O27" i="49" s="1"/>
  <c r="N4" i="49"/>
  <c r="N27" i="49" s="1"/>
  <c r="M4" i="49"/>
  <c r="M27" i="49" s="1"/>
  <c r="L4" i="49"/>
  <c r="L27" i="49" s="1"/>
  <c r="L30" i="49" s="1"/>
  <c r="K4" i="49"/>
  <c r="K27" i="49" s="1"/>
  <c r="J4" i="49"/>
  <c r="J27" i="49" s="1"/>
  <c r="J30" i="49" s="1"/>
  <c r="I4" i="49"/>
  <c r="I27" i="49" s="1"/>
  <c r="H4" i="49"/>
  <c r="H27" i="49" s="1"/>
  <c r="H30" i="49" s="1"/>
  <c r="D4" i="49"/>
  <c r="D27" i="49" s="1"/>
  <c r="H3" i="49"/>
  <c r="R37" i="48"/>
  <c r="Q37" i="48"/>
  <c r="P37" i="48"/>
  <c r="O37" i="48"/>
  <c r="N37" i="48"/>
  <c r="M37" i="48"/>
  <c r="L37" i="48"/>
  <c r="K37" i="48"/>
  <c r="J37" i="48"/>
  <c r="I37" i="48"/>
  <c r="H37" i="48"/>
  <c r="D37" i="48"/>
  <c r="R36" i="48"/>
  <c r="Q36" i="48"/>
  <c r="P36" i="48"/>
  <c r="O36" i="48"/>
  <c r="N36" i="48"/>
  <c r="M36" i="48"/>
  <c r="L36" i="48"/>
  <c r="K36" i="48"/>
  <c r="J36" i="48"/>
  <c r="I36" i="48"/>
  <c r="H36" i="48"/>
  <c r="D36" i="48"/>
  <c r="R35" i="48"/>
  <c r="Q35" i="48"/>
  <c r="P35" i="48"/>
  <c r="O35" i="48"/>
  <c r="N35" i="48"/>
  <c r="M35" i="48"/>
  <c r="L35" i="48"/>
  <c r="K35" i="48"/>
  <c r="J35" i="48"/>
  <c r="I35" i="48"/>
  <c r="D35" i="48"/>
  <c r="H35" i="48" s="1"/>
  <c r="R34" i="48"/>
  <c r="Q34" i="48"/>
  <c r="P34" i="48"/>
  <c r="O34" i="48"/>
  <c r="N34" i="48"/>
  <c r="M34" i="48"/>
  <c r="L34" i="48"/>
  <c r="K34" i="48"/>
  <c r="J34" i="48"/>
  <c r="I34" i="48"/>
  <c r="D34" i="48"/>
  <c r="H34" i="48" s="1"/>
  <c r="R33" i="48"/>
  <c r="Q33" i="48"/>
  <c r="P33" i="48"/>
  <c r="O33" i="48"/>
  <c r="N33" i="48"/>
  <c r="M33" i="48"/>
  <c r="L33" i="48"/>
  <c r="K33" i="48"/>
  <c r="J33" i="48"/>
  <c r="I33" i="48"/>
  <c r="D33" i="48"/>
  <c r="H33" i="48" s="1"/>
  <c r="R32" i="48"/>
  <c r="Q32" i="48"/>
  <c r="P32" i="48"/>
  <c r="O32" i="48"/>
  <c r="N32" i="48"/>
  <c r="M32" i="48"/>
  <c r="L32" i="48"/>
  <c r="K32" i="48"/>
  <c r="J32" i="48"/>
  <c r="I32" i="48"/>
  <c r="D32" i="48"/>
  <c r="H32" i="48" s="1"/>
  <c r="R29" i="48"/>
  <c r="N29" i="48"/>
  <c r="J29" i="48"/>
  <c r="M26" i="48"/>
  <c r="R25" i="48"/>
  <c r="R26" i="48" s="1"/>
  <c r="Q25" i="48"/>
  <c r="P25" i="48"/>
  <c r="P26" i="48" s="1"/>
  <c r="O25" i="48"/>
  <c r="O29" i="48" s="1"/>
  <c r="N25" i="48"/>
  <c r="N26" i="48" s="1"/>
  <c r="M25" i="48"/>
  <c r="L25" i="48"/>
  <c r="L29" i="48" s="1"/>
  <c r="K25" i="48"/>
  <c r="K29" i="48" s="1"/>
  <c r="J25" i="48"/>
  <c r="I25" i="48"/>
  <c r="H25" i="48"/>
  <c r="H29" i="48" s="1"/>
  <c r="D25" i="48"/>
  <c r="R21" i="48"/>
  <c r="Q21" i="48"/>
  <c r="P21" i="48"/>
  <c r="O21" i="48"/>
  <c r="N21" i="48"/>
  <c r="M21" i="48"/>
  <c r="L21" i="48"/>
  <c r="K21" i="48"/>
  <c r="J21" i="48"/>
  <c r="I21" i="48"/>
  <c r="H21" i="48"/>
  <c r="D21" i="48"/>
  <c r="R16" i="48"/>
  <c r="Q16" i="48"/>
  <c r="P16" i="48"/>
  <c r="O16" i="48"/>
  <c r="N16" i="48"/>
  <c r="M16" i="48"/>
  <c r="L16" i="48"/>
  <c r="K16" i="48"/>
  <c r="J16" i="48"/>
  <c r="I16" i="48"/>
  <c r="H16" i="48"/>
  <c r="D16" i="48"/>
  <c r="R15" i="48"/>
  <c r="Q15" i="48"/>
  <c r="P15" i="48"/>
  <c r="O15" i="48"/>
  <c r="N15" i="48"/>
  <c r="M15" i="48"/>
  <c r="L15" i="48"/>
  <c r="K15" i="48"/>
  <c r="J15" i="48"/>
  <c r="I15" i="48"/>
  <c r="H15" i="48"/>
  <c r="D15" i="48"/>
  <c r="R14" i="48"/>
  <c r="Q14" i="48"/>
  <c r="P14" i="48"/>
  <c r="O14" i="48"/>
  <c r="N14" i="48"/>
  <c r="M14" i="48"/>
  <c r="L14" i="48"/>
  <c r="K14" i="48"/>
  <c r="J14" i="48"/>
  <c r="I14" i="48"/>
  <c r="D14" i="48"/>
  <c r="H14" i="48" s="1"/>
  <c r="R13" i="48"/>
  <c r="Q13" i="48"/>
  <c r="P13" i="48"/>
  <c r="O13" i="48"/>
  <c r="N13" i="48"/>
  <c r="M13" i="48"/>
  <c r="L13" i="48"/>
  <c r="K13" i="48"/>
  <c r="J13" i="48"/>
  <c r="I13" i="48"/>
  <c r="D13" i="48"/>
  <c r="H13" i="48" s="1"/>
  <c r="R12" i="48"/>
  <c r="Q12" i="48"/>
  <c r="P12" i="48"/>
  <c r="O12" i="48"/>
  <c r="N12" i="48"/>
  <c r="M12" i="48"/>
  <c r="L12" i="48"/>
  <c r="K12" i="48"/>
  <c r="J12" i="48"/>
  <c r="I12" i="48"/>
  <c r="D12" i="48"/>
  <c r="H12" i="48" s="1"/>
  <c r="R11" i="48"/>
  <c r="Q11" i="48"/>
  <c r="P11" i="48"/>
  <c r="O11" i="48"/>
  <c r="N11" i="48"/>
  <c r="M11" i="48"/>
  <c r="L11" i="48"/>
  <c r="K11" i="48"/>
  <c r="J11" i="48"/>
  <c r="I11" i="48"/>
  <c r="D11" i="48"/>
  <c r="H11" i="48" s="1"/>
  <c r="R9" i="48"/>
  <c r="Q9" i="48"/>
  <c r="P9" i="48"/>
  <c r="O9" i="48"/>
  <c r="N9" i="48"/>
  <c r="M9" i="48"/>
  <c r="L9" i="48"/>
  <c r="K9" i="48"/>
  <c r="J9" i="48"/>
  <c r="I9" i="48"/>
  <c r="H9" i="48"/>
  <c r="D9" i="48"/>
  <c r="R8" i="48"/>
  <c r="Q8" i="48"/>
  <c r="P8" i="48"/>
  <c r="O8" i="48"/>
  <c r="N8" i="48"/>
  <c r="M8" i="48"/>
  <c r="L8" i="48"/>
  <c r="K8" i="48"/>
  <c r="J8" i="48"/>
  <c r="I8" i="48"/>
  <c r="H8" i="48"/>
  <c r="D8" i="48"/>
  <c r="R7" i="48"/>
  <c r="Q7" i="48"/>
  <c r="P7" i="48"/>
  <c r="O7" i="48"/>
  <c r="N7" i="48"/>
  <c r="M7" i="48"/>
  <c r="L7" i="48"/>
  <c r="K7" i="48"/>
  <c r="J7" i="48"/>
  <c r="I7" i="48"/>
  <c r="H7" i="48"/>
  <c r="D7" i="48"/>
  <c r="R6" i="48"/>
  <c r="Q6" i="48"/>
  <c r="P6" i="48"/>
  <c r="O6" i="48"/>
  <c r="N6" i="48"/>
  <c r="M6" i="48"/>
  <c r="L6" i="48"/>
  <c r="K6" i="48"/>
  <c r="J6" i="48"/>
  <c r="I6" i="48"/>
  <c r="H6" i="48"/>
  <c r="D6" i="48"/>
  <c r="R5" i="48"/>
  <c r="R23" i="48" s="1"/>
  <c r="R24" i="48" s="1"/>
  <c r="Q5" i="48"/>
  <c r="Q23" i="48" s="1"/>
  <c r="P5" i="48"/>
  <c r="P23" i="48" s="1"/>
  <c r="O5" i="48"/>
  <c r="O23" i="48" s="1"/>
  <c r="N5" i="48"/>
  <c r="N23" i="48" s="1"/>
  <c r="N24" i="48" s="1"/>
  <c r="M5" i="48"/>
  <c r="M23" i="48" s="1"/>
  <c r="L5" i="48"/>
  <c r="L23" i="48" s="1"/>
  <c r="K5" i="48"/>
  <c r="K23" i="48" s="1"/>
  <c r="J5" i="48"/>
  <c r="J23" i="48" s="1"/>
  <c r="I5" i="48"/>
  <c r="I23" i="48" s="1"/>
  <c r="D24" i="48" s="1"/>
  <c r="D5" i="48"/>
  <c r="D23" i="48" s="1"/>
  <c r="R4" i="48"/>
  <c r="R27" i="48" s="1"/>
  <c r="Q4" i="48"/>
  <c r="Q27" i="48" s="1"/>
  <c r="P4" i="48"/>
  <c r="P27" i="48" s="1"/>
  <c r="O4" i="48"/>
  <c r="O27" i="48" s="1"/>
  <c r="N4" i="48"/>
  <c r="N27" i="48" s="1"/>
  <c r="M4" i="48"/>
  <c r="M27" i="48" s="1"/>
  <c r="L4" i="48"/>
  <c r="L27" i="48" s="1"/>
  <c r="K4" i="48"/>
  <c r="K27" i="48" s="1"/>
  <c r="K30" i="48" s="1"/>
  <c r="J4" i="48"/>
  <c r="J27" i="48" s="1"/>
  <c r="J30" i="48" s="1"/>
  <c r="I4" i="48"/>
  <c r="I27" i="48" s="1"/>
  <c r="D4" i="48"/>
  <c r="D27" i="48" s="1"/>
  <c r="H3" i="48"/>
  <c r="S37" i="47"/>
  <c r="R37" i="47"/>
  <c r="Q37" i="47"/>
  <c r="P37" i="47"/>
  <c r="O37" i="47"/>
  <c r="N37" i="47"/>
  <c r="M37" i="47"/>
  <c r="L37" i="47"/>
  <c r="K37" i="47"/>
  <c r="J37" i="47"/>
  <c r="I37" i="47"/>
  <c r="H37" i="47"/>
  <c r="D37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D36" i="47"/>
  <c r="S35" i="47"/>
  <c r="R35" i="47"/>
  <c r="Q35" i="47"/>
  <c r="P35" i="47"/>
  <c r="O35" i="47"/>
  <c r="N35" i="47"/>
  <c r="M35" i="47"/>
  <c r="L35" i="47"/>
  <c r="K35" i="47"/>
  <c r="J35" i="47"/>
  <c r="I35" i="47"/>
  <c r="D35" i="47"/>
  <c r="H35" i="47" s="1"/>
  <c r="S34" i="47"/>
  <c r="R34" i="47"/>
  <c r="Q34" i="47"/>
  <c r="P34" i="47"/>
  <c r="O34" i="47"/>
  <c r="N34" i="47"/>
  <c r="M34" i="47"/>
  <c r="L34" i="47"/>
  <c r="K34" i="47"/>
  <c r="J34" i="47"/>
  <c r="I34" i="47"/>
  <c r="D34" i="47"/>
  <c r="H34" i="47" s="1"/>
  <c r="S33" i="47"/>
  <c r="R33" i="47"/>
  <c r="Q33" i="47"/>
  <c r="P33" i="47"/>
  <c r="O33" i="47"/>
  <c r="N33" i="47"/>
  <c r="M33" i="47"/>
  <c r="L33" i="47"/>
  <c r="K33" i="47"/>
  <c r="J33" i="47"/>
  <c r="I33" i="47"/>
  <c r="D33" i="47"/>
  <c r="H33" i="47" s="1"/>
  <c r="S32" i="47"/>
  <c r="R32" i="47"/>
  <c r="Q32" i="47"/>
  <c r="P32" i="47"/>
  <c r="O32" i="47"/>
  <c r="N32" i="47"/>
  <c r="M32" i="47"/>
  <c r="L32" i="47"/>
  <c r="K32" i="47"/>
  <c r="J32" i="47"/>
  <c r="I32" i="47"/>
  <c r="H32" i="47"/>
  <c r="D32" i="47"/>
  <c r="Q29" i="47"/>
  <c r="M29" i="47"/>
  <c r="I29" i="47"/>
  <c r="S26" i="47"/>
  <c r="O26" i="47"/>
  <c r="D26" i="47"/>
  <c r="S25" i="47"/>
  <c r="N26" i="47" s="1"/>
  <c r="R25" i="47"/>
  <c r="R26" i="47" s="1"/>
  <c r="Q25" i="47"/>
  <c r="Q26" i="47" s="1"/>
  <c r="P25" i="47"/>
  <c r="K26" i="47" s="1"/>
  <c r="O25" i="47"/>
  <c r="J26" i="47" s="1"/>
  <c r="N25" i="47"/>
  <c r="I26" i="47" s="1"/>
  <c r="M25" i="47"/>
  <c r="H26" i="47" s="1"/>
  <c r="L25" i="47"/>
  <c r="L29" i="47" s="1"/>
  <c r="K25" i="47"/>
  <c r="K29" i="47" s="1"/>
  <c r="J25" i="47"/>
  <c r="J29" i="47" s="1"/>
  <c r="I25" i="47"/>
  <c r="H25" i="47"/>
  <c r="H29" i="47" s="1"/>
  <c r="D25" i="47"/>
  <c r="S21" i="47"/>
  <c r="R21" i="47"/>
  <c r="Q21" i="47"/>
  <c r="P21" i="47"/>
  <c r="O21" i="47"/>
  <c r="N21" i="47"/>
  <c r="M21" i="47"/>
  <c r="L21" i="47"/>
  <c r="K21" i="47"/>
  <c r="J21" i="47"/>
  <c r="I21" i="47"/>
  <c r="D21" i="47"/>
  <c r="S16" i="47"/>
  <c r="R16" i="47"/>
  <c r="Q16" i="47"/>
  <c r="P16" i="47"/>
  <c r="O16" i="47"/>
  <c r="N16" i="47"/>
  <c r="M16" i="47"/>
  <c r="L16" i="47"/>
  <c r="K16" i="47"/>
  <c r="J16" i="47"/>
  <c r="I16" i="47"/>
  <c r="H16" i="47"/>
  <c r="D16" i="47"/>
  <c r="S15" i="47"/>
  <c r="R15" i="47"/>
  <c r="Q15" i="47"/>
  <c r="P15" i="47"/>
  <c r="O15" i="47"/>
  <c r="N15" i="47"/>
  <c r="M15" i="47"/>
  <c r="L15" i="47"/>
  <c r="K15" i="47"/>
  <c r="J15" i="47"/>
  <c r="I15" i="47"/>
  <c r="D15" i="47"/>
  <c r="H15" i="47" s="1"/>
  <c r="S14" i="47"/>
  <c r="R14" i="47"/>
  <c r="Q14" i="47"/>
  <c r="P14" i="47"/>
  <c r="O14" i="47"/>
  <c r="N14" i="47"/>
  <c r="M14" i="47"/>
  <c r="L14" i="47"/>
  <c r="K14" i="47"/>
  <c r="J14" i="47"/>
  <c r="I14" i="47"/>
  <c r="D14" i="47"/>
  <c r="H14" i="47" s="1"/>
  <c r="S13" i="47"/>
  <c r="R13" i="47"/>
  <c r="Q13" i="47"/>
  <c r="P13" i="47"/>
  <c r="O13" i="47"/>
  <c r="N13" i="47"/>
  <c r="M13" i="47"/>
  <c r="L13" i="47"/>
  <c r="K13" i="47"/>
  <c r="J13" i="47"/>
  <c r="I13" i="47"/>
  <c r="H13" i="47"/>
  <c r="D13" i="47"/>
  <c r="S12" i="47"/>
  <c r="R12" i="47"/>
  <c r="Q12" i="47"/>
  <c r="P12" i="47"/>
  <c r="O12" i="47"/>
  <c r="N12" i="47"/>
  <c r="M12" i="47"/>
  <c r="L12" i="47"/>
  <c r="K12" i="47"/>
  <c r="J12" i="47"/>
  <c r="I12" i="47"/>
  <c r="H12" i="47"/>
  <c r="D12" i="47"/>
  <c r="S11" i="47"/>
  <c r="R11" i="47"/>
  <c r="Q11" i="47"/>
  <c r="P11" i="47"/>
  <c r="O11" i="47"/>
  <c r="N11" i="47"/>
  <c r="M11" i="47"/>
  <c r="L11" i="47"/>
  <c r="K11" i="47"/>
  <c r="J11" i="47"/>
  <c r="I11" i="47"/>
  <c r="D11" i="47"/>
  <c r="H11" i="47" s="1"/>
  <c r="S9" i="47"/>
  <c r="R9" i="47"/>
  <c r="Q9" i="47"/>
  <c r="P9" i="47"/>
  <c r="O9" i="47"/>
  <c r="N9" i="47"/>
  <c r="M9" i="47"/>
  <c r="L9" i="47"/>
  <c r="K9" i="47"/>
  <c r="J9" i="47"/>
  <c r="I9" i="47"/>
  <c r="D9" i="47"/>
  <c r="S8" i="47"/>
  <c r="R8" i="47"/>
  <c r="Q8" i="47"/>
  <c r="P8" i="47"/>
  <c r="O8" i="47"/>
  <c r="N8" i="47"/>
  <c r="M8" i="47"/>
  <c r="L8" i="47"/>
  <c r="K8" i="47"/>
  <c r="J8" i="47"/>
  <c r="I8" i="47"/>
  <c r="H8" i="47"/>
  <c r="D8" i="47"/>
  <c r="S7" i="47"/>
  <c r="R7" i="47"/>
  <c r="Q7" i="47"/>
  <c r="P7" i="47"/>
  <c r="O7" i="47"/>
  <c r="N7" i="47"/>
  <c r="M7" i="47"/>
  <c r="L7" i="47"/>
  <c r="K7" i="47"/>
  <c r="J7" i="47"/>
  <c r="I7" i="47"/>
  <c r="H7" i="47"/>
  <c r="D7" i="47"/>
  <c r="S6" i="47"/>
  <c r="R6" i="47"/>
  <c r="Q6" i="47"/>
  <c r="P6" i="47"/>
  <c r="O6" i="47"/>
  <c r="N6" i="47"/>
  <c r="M6" i="47"/>
  <c r="L6" i="47"/>
  <c r="K6" i="47"/>
  <c r="J6" i="47"/>
  <c r="I6" i="47"/>
  <c r="H6" i="47"/>
  <c r="D6" i="47"/>
  <c r="S5" i="47"/>
  <c r="S23" i="47" s="1"/>
  <c r="R5" i="47"/>
  <c r="R23" i="47" s="1"/>
  <c r="Q5" i="47"/>
  <c r="Q23" i="47" s="1"/>
  <c r="P5" i="47"/>
  <c r="P23" i="47" s="1"/>
  <c r="O5" i="47"/>
  <c r="O23" i="47" s="1"/>
  <c r="N5" i="47"/>
  <c r="N23" i="47" s="1"/>
  <c r="M5" i="47"/>
  <c r="M23" i="47" s="1"/>
  <c r="L5" i="47"/>
  <c r="L23" i="47" s="1"/>
  <c r="K5" i="47"/>
  <c r="K23" i="47" s="1"/>
  <c r="J5" i="47"/>
  <c r="J23" i="47" s="1"/>
  <c r="I5" i="47"/>
  <c r="I23" i="47" s="1"/>
  <c r="D24" i="47" s="1"/>
  <c r="D5" i="47"/>
  <c r="D23" i="47" s="1"/>
  <c r="S4" i="47"/>
  <c r="S27" i="47" s="1"/>
  <c r="R4" i="47"/>
  <c r="R27" i="47" s="1"/>
  <c r="Q4" i="47"/>
  <c r="Q27" i="47" s="1"/>
  <c r="P4" i="47"/>
  <c r="P27" i="47" s="1"/>
  <c r="O4" i="47"/>
  <c r="O27" i="47" s="1"/>
  <c r="N4" i="47"/>
  <c r="N27" i="47" s="1"/>
  <c r="M4" i="47"/>
  <c r="M27" i="47" s="1"/>
  <c r="L4" i="47"/>
  <c r="L27" i="47" s="1"/>
  <c r="K4" i="47"/>
  <c r="K27" i="47" s="1"/>
  <c r="K30" i="47" s="1"/>
  <c r="J4" i="47"/>
  <c r="J27" i="47" s="1"/>
  <c r="J30" i="47" s="1"/>
  <c r="I4" i="47"/>
  <c r="I27" i="47" s="1"/>
  <c r="H4" i="47"/>
  <c r="D4" i="47"/>
  <c r="D27" i="47" s="1"/>
  <c r="H3" i="47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D37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D36" i="46"/>
  <c r="W35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H35" i="46"/>
  <c r="D35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D34" i="46"/>
  <c r="H34" i="46" s="1"/>
  <c r="W33" i="46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D33" i="46"/>
  <c r="H33" i="46" s="1"/>
  <c r="W32" i="46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H32" i="46"/>
  <c r="D32" i="46"/>
  <c r="U29" i="46"/>
  <c r="Q29" i="46"/>
  <c r="V26" i="46"/>
  <c r="W25" i="46"/>
  <c r="W26" i="46" s="1"/>
  <c r="V25" i="46"/>
  <c r="Q26" i="46" s="1"/>
  <c r="U25" i="46"/>
  <c r="U26" i="46" s="1"/>
  <c r="T25" i="46"/>
  <c r="O26" i="46" s="1"/>
  <c r="S25" i="46"/>
  <c r="S26" i="46" s="1"/>
  <c r="R25" i="46"/>
  <c r="M26" i="46" s="1"/>
  <c r="Q25" i="46"/>
  <c r="L26" i="46" s="1"/>
  <c r="P25" i="46"/>
  <c r="K26" i="46" s="1"/>
  <c r="O25" i="46"/>
  <c r="J26" i="46" s="1"/>
  <c r="N25" i="46"/>
  <c r="I26" i="46" s="1"/>
  <c r="M25" i="46"/>
  <c r="M29" i="46" s="1"/>
  <c r="L25" i="46"/>
  <c r="L29" i="46" s="1"/>
  <c r="K25" i="46"/>
  <c r="K29" i="46" s="1"/>
  <c r="J25" i="46"/>
  <c r="J29" i="46" s="1"/>
  <c r="I25" i="46"/>
  <c r="I29" i="46" s="1"/>
  <c r="D25" i="46"/>
  <c r="H25" i="46" s="1"/>
  <c r="H29" i="46" s="1"/>
  <c r="W21" i="46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D21" i="46"/>
  <c r="H21" i="46" s="1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D16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D15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D14" i="46"/>
  <c r="H14" i="46" s="1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D13" i="46"/>
  <c r="H13" i="46" s="1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D12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H11" i="46"/>
  <c r="D11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D9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D8" i="46"/>
  <c r="H8" i="46" s="1"/>
  <c r="W7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H7" i="46"/>
  <c r="D7" i="46"/>
  <c r="W6" i="46"/>
  <c r="V6" i="46"/>
  <c r="U6" i="46"/>
  <c r="T6" i="46"/>
  <c r="S6" i="46"/>
  <c r="R6" i="46"/>
  <c r="Q6" i="46"/>
  <c r="P6" i="46"/>
  <c r="O6" i="46"/>
  <c r="N6" i="46"/>
  <c r="M6" i="46"/>
  <c r="L6" i="46"/>
  <c r="K6" i="46"/>
  <c r="J6" i="46"/>
  <c r="I6" i="46"/>
  <c r="H6" i="46"/>
  <c r="D6" i="46"/>
  <c r="W5" i="46"/>
  <c r="W23" i="46" s="1"/>
  <c r="V5" i="46"/>
  <c r="V23" i="46" s="1"/>
  <c r="U5" i="46"/>
  <c r="U23" i="46" s="1"/>
  <c r="T5" i="46"/>
  <c r="T23" i="46" s="1"/>
  <c r="S5" i="46"/>
  <c r="S23" i="46" s="1"/>
  <c r="R5" i="46"/>
  <c r="R23" i="46" s="1"/>
  <c r="Q5" i="46"/>
  <c r="Q23" i="46" s="1"/>
  <c r="P5" i="46"/>
  <c r="P23" i="46" s="1"/>
  <c r="K24" i="46" s="1"/>
  <c r="O5" i="46"/>
  <c r="O23" i="46" s="1"/>
  <c r="N5" i="46"/>
  <c r="N23" i="46" s="1"/>
  <c r="M5" i="46"/>
  <c r="M23" i="46" s="1"/>
  <c r="L5" i="46"/>
  <c r="L23" i="46" s="1"/>
  <c r="K5" i="46"/>
  <c r="K23" i="46" s="1"/>
  <c r="J5" i="46"/>
  <c r="J23" i="46" s="1"/>
  <c r="I5" i="46"/>
  <c r="I23" i="46" s="1"/>
  <c r="D5" i="46"/>
  <c r="D23" i="46" s="1"/>
  <c r="W4" i="46"/>
  <c r="W27" i="46" s="1"/>
  <c r="V4" i="46"/>
  <c r="V27" i="46" s="1"/>
  <c r="U4" i="46"/>
  <c r="U27" i="46" s="1"/>
  <c r="T4" i="46"/>
  <c r="T27" i="46" s="1"/>
  <c r="S4" i="46"/>
  <c r="S27" i="46" s="1"/>
  <c r="R4" i="46"/>
  <c r="R27" i="46" s="1"/>
  <c r="Q4" i="46"/>
  <c r="Q27" i="46" s="1"/>
  <c r="P4" i="46"/>
  <c r="P27" i="46" s="1"/>
  <c r="O4" i="46"/>
  <c r="O27" i="46" s="1"/>
  <c r="N4" i="46"/>
  <c r="N27" i="46" s="1"/>
  <c r="M4" i="46"/>
  <c r="M27" i="46" s="1"/>
  <c r="L4" i="46"/>
  <c r="L27" i="46" s="1"/>
  <c r="L30" i="46" s="1"/>
  <c r="K4" i="46"/>
  <c r="K27" i="46" s="1"/>
  <c r="J4" i="46"/>
  <c r="J27" i="46" s="1"/>
  <c r="J30" i="46" s="1"/>
  <c r="I4" i="46"/>
  <c r="I27" i="46" s="1"/>
  <c r="D4" i="46"/>
  <c r="H4" i="46" s="1"/>
  <c r="H27" i="46" s="1"/>
  <c r="H30" i="46" s="1"/>
  <c r="H3" i="46"/>
  <c r="Z37" i="45"/>
  <c r="Y37" i="45"/>
  <c r="X37" i="45"/>
  <c r="W37" i="45"/>
  <c r="V37" i="45"/>
  <c r="U37" i="45"/>
  <c r="T37" i="45"/>
  <c r="S37" i="45"/>
  <c r="R37" i="45"/>
  <c r="Q37" i="45"/>
  <c r="P37" i="45"/>
  <c r="O37" i="45"/>
  <c r="N37" i="45"/>
  <c r="M37" i="45"/>
  <c r="L37" i="45"/>
  <c r="K37" i="45"/>
  <c r="J37" i="45"/>
  <c r="I37" i="45"/>
  <c r="H37" i="45"/>
  <c r="D37" i="45"/>
  <c r="Z36" i="45"/>
  <c r="Y36" i="45"/>
  <c r="X36" i="45"/>
  <c r="W36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D36" i="45"/>
  <c r="Z35" i="45"/>
  <c r="Y35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D35" i="45"/>
  <c r="H35" i="45" s="1"/>
  <c r="Z34" i="45"/>
  <c r="Y34" i="45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D34" i="45"/>
  <c r="H34" i="45" s="1"/>
  <c r="Z33" i="45"/>
  <c r="Y33" i="45"/>
  <c r="X33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D33" i="45"/>
  <c r="H33" i="45" s="1"/>
  <c r="Z32" i="45"/>
  <c r="Y32" i="45"/>
  <c r="X32" i="45"/>
  <c r="W32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D32" i="45"/>
  <c r="H32" i="45" s="1"/>
  <c r="Z29" i="45"/>
  <c r="Z25" i="45"/>
  <c r="Z26" i="45" s="1"/>
  <c r="Y25" i="45"/>
  <c r="Y29" i="45" s="1"/>
  <c r="X25" i="45"/>
  <c r="X26" i="45" s="1"/>
  <c r="W25" i="45"/>
  <c r="W26" i="45" s="1"/>
  <c r="V25" i="45"/>
  <c r="V26" i="45" s="1"/>
  <c r="U25" i="45"/>
  <c r="U29" i="45" s="1"/>
  <c r="T25" i="45"/>
  <c r="T29" i="45" s="1"/>
  <c r="S25" i="45"/>
  <c r="S29" i="45" s="1"/>
  <c r="R25" i="45"/>
  <c r="Q25" i="45"/>
  <c r="Q29" i="45" s="1"/>
  <c r="P25" i="45"/>
  <c r="P29" i="45" s="1"/>
  <c r="O25" i="45"/>
  <c r="O29" i="45" s="1"/>
  <c r="N25" i="45"/>
  <c r="N29" i="45" s="1"/>
  <c r="M25" i="45"/>
  <c r="M29" i="45" s="1"/>
  <c r="L25" i="45"/>
  <c r="L29" i="45" s="1"/>
  <c r="K25" i="45"/>
  <c r="K29" i="45" s="1"/>
  <c r="J25" i="45"/>
  <c r="J29" i="45" s="1"/>
  <c r="I25" i="45"/>
  <c r="I29" i="45" s="1"/>
  <c r="D25" i="45"/>
  <c r="H25" i="45" s="1"/>
  <c r="H29" i="45" s="1"/>
  <c r="Z21" i="45"/>
  <c r="Y21" i="45"/>
  <c r="X21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D21" i="45"/>
  <c r="H21" i="45" s="1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D16" i="45"/>
  <c r="H16" i="45" s="1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D15" i="45"/>
  <c r="H15" i="45" s="1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D14" i="45"/>
  <c r="H14" i="45" s="1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D13" i="45"/>
  <c r="H13" i="45" s="1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D12" i="45"/>
  <c r="H12" i="45" s="1"/>
  <c r="Z11" i="45"/>
  <c r="Y11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D11" i="45"/>
  <c r="H11" i="45" s="1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D9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D8" i="45"/>
  <c r="Z7" i="45"/>
  <c r="Y7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H7" i="45"/>
  <c r="D7" i="45"/>
  <c r="Z6" i="45"/>
  <c r="Y6" i="45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D6" i="45"/>
  <c r="H6" i="45" s="1"/>
  <c r="Z5" i="45"/>
  <c r="Z23" i="45" s="1"/>
  <c r="Y5" i="45"/>
  <c r="Y23" i="45" s="1"/>
  <c r="X5" i="45"/>
  <c r="X23" i="45" s="1"/>
  <c r="W5" i="45"/>
  <c r="W23" i="45" s="1"/>
  <c r="V5" i="45"/>
  <c r="V23" i="45" s="1"/>
  <c r="U5" i="45"/>
  <c r="U23" i="45" s="1"/>
  <c r="T5" i="45"/>
  <c r="T23" i="45" s="1"/>
  <c r="O24" i="45" s="1"/>
  <c r="S5" i="45"/>
  <c r="S23" i="45" s="1"/>
  <c r="R5" i="45"/>
  <c r="R23" i="45" s="1"/>
  <c r="Q5" i="45"/>
  <c r="Q23" i="45" s="1"/>
  <c r="P5" i="45"/>
  <c r="P23" i="45" s="1"/>
  <c r="K24" i="45" s="1"/>
  <c r="O5" i="45"/>
  <c r="O23" i="45" s="1"/>
  <c r="N5" i="45"/>
  <c r="N23" i="45" s="1"/>
  <c r="M5" i="45"/>
  <c r="M23" i="45" s="1"/>
  <c r="L5" i="45"/>
  <c r="L23" i="45" s="1"/>
  <c r="K5" i="45"/>
  <c r="K23" i="45" s="1"/>
  <c r="J5" i="45"/>
  <c r="J23" i="45" s="1"/>
  <c r="I5" i="45"/>
  <c r="I23" i="45" s="1"/>
  <c r="D5" i="45"/>
  <c r="D23" i="45" s="1"/>
  <c r="Z4" i="45"/>
  <c r="Z27" i="45" s="1"/>
  <c r="Y4" i="45"/>
  <c r="Y27" i="45" s="1"/>
  <c r="X4" i="45"/>
  <c r="X27" i="45" s="1"/>
  <c r="W4" i="45"/>
  <c r="W27" i="45" s="1"/>
  <c r="V4" i="45"/>
  <c r="V27" i="45" s="1"/>
  <c r="U4" i="45"/>
  <c r="U27" i="45" s="1"/>
  <c r="T4" i="45"/>
  <c r="T27" i="45" s="1"/>
  <c r="S4" i="45"/>
  <c r="S27" i="45" s="1"/>
  <c r="R4" i="45"/>
  <c r="R27" i="45" s="1"/>
  <c r="Q4" i="45"/>
  <c r="Q27" i="45" s="1"/>
  <c r="P4" i="45"/>
  <c r="P27" i="45" s="1"/>
  <c r="O4" i="45"/>
  <c r="O27" i="45" s="1"/>
  <c r="N4" i="45"/>
  <c r="N27" i="45" s="1"/>
  <c r="M4" i="45"/>
  <c r="M27" i="45" s="1"/>
  <c r="L4" i="45"/>
  <c r="L27" i="45" s="1"/>
  <c r="L30" i="45" s="1"/>
  <c r="K4" i="45"/>
  <c r="K27" i="45" s="1"/>
  <c r="K30" i="45" s="1"/>
  <c r="J4" i="45"/>
  <c r="J27" i="45" s="1"/>
  <c r="I4" i="45"/>
  <c r="I27" i="45" s="1"/>
  <c r="D4" i="45"/>
  <c r="D27" i="45" s="1"/>
  <c r="H3" i="45"/>
  <c r="AA37" i="44"/>
  <c r="Z37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D37" i="44"/>
  <c r="AA36" i="44"/>
  <c r="Z36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D36" i="44"/>
  <c r="AA35" i="44"/>
  <c r="Z35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D35" i="44"/>
  <c r="H35" i="44" s="1"/>
  <c r="AA34" i="44"/>
  <c r="Z34" i="44"/>
  <c r="Y34" i="44"/>
  <c r="X34" i="44"/>
  <c r="W34" i="44"/>
  <c r="V34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D34" i="44"/>
  <c r="H34" i="44" s="1"/>
  <c r="AA33" i="44"/>
  <c r="Z33" i="44"/>
  <c r="Y33" i="44"/>
  <c r="X33" i="44"/>
  <c r="W33" i="44"/>
  <c r="V33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H33" i="44"/>
  <c r="D33" i="44"/>
  <c r="AA32" i="44"/>
  <c r="Z32" i="44"/>
  <c r="Y32" i="44"/>
  <c r="X32" i="44"/>
  <c r="W32" i="44"/>
  <c r="V32" i="44"/>
  <c r="U32" i="44"/>
  <c r="T32" i="44"/>
  <c r="S32" i="44"/>
  <c r="R32" i="44"/>
  <c r="Q32" i="44"/>
  <c r="P32" i="44"/>
  <c r="O32" i="44"/>
  <c r="N32" i="44"/>
  <c r="M32" i="44"/>
  <c r="L32" i="44"/>
  <c r="K32" i="44"/>
  <c r="J32" i="44"/>
  <c r="I32" i="44"/>
  <c r="H32" i="44"/>
  <c r="D32" i="44"/>
  <c r="X26" i="44"/>
  <c r="AA25" i="44"/>
  <c r="AA29" i="44" s="1"/>
  <c r="Z25" i="44"/>
  <c r="U26" i="44" s="1"/>
  <c r="Y25" i="44"/>
  <c r="Y26" i="44" s="1"/>
  <c r="X25" i="44"/>
  <c r="S26" i="44" s="1"/>
  <c r="W25" i="44"/>
  <c r="W29" i="44" s="1"/>
  <c r="V25" i="44"/>
  <c r="Q26" i="44" s="1"/>
  <c r="U25" i="44"/>
  <c r="P26" i="44" s="1"/>
  <c r="T25" i="44"/>
  <c r="O26" i="44" s="1"/>
  <c r="S25" i="44"/>
  <c r="S29" i="44" s="1"/>
  <c r="R25" i="44"/>
  <c r="M26" i="44" s="1"/>
  <c r="Q25" i="44"/>
  <c r="L26" i="44" s="1"/>
  <c r="P25" i="44"/>
  <c r="K26" i="44" s="1"/>
  <c r="O25" i="44"/>
  <c r="O29" i="44" s="1"/>
  <c r="N25" i="44"/>
  <c r="I26" i="44" s="1"/>
  <c r="M25" i="44"/>
  <c r="H26" i="44" s="1"/>
  <c r="L25" i="44"/>
  <c r="L29" i="44" s="1"/>
  <c r="K25" i="44"/>
  <c r="K29" i="44" s="1"/>
  <c r="J25" i="44"/>
  <c r="J29" i="44" s="1"/>
  <c r="I25" i="44"/>
  <c r="I29" i="44" s="1"/>
  <c r="D25" i="44"/>
  <c r="H25" i="44" s="1"/>
  <c r="H29" i="44" s="1"/>
  <c r="AA21" i="44"/>
  <c r="Z21" i="44"/>
  <c r="Y21" i="44"/>
  <c r="X21" i="44"/>
  <c r="W21" i="44"/>
  <c r="V21" i="44"/>
  <c r="U21" i="44"/>
  <c r="T21" i="44"/>
  <c r="S21" i="44"/>
  <c r="R21" i="44"/>
  <c r="Q21" i="44"/>
  <c r="P21" i="44"/>
  <c r="O21" i="44"/>
  <c r="N21" i="44"/>
  <c r="M21" i="44"/>
  <c r="L21" i="44"/>
  <c r="K21" i="44"/>
  <c r="J21" i="44"/>
  <c r="I21" i="44"/>
  <c r="H21" i="44"/>
  <c r="D21" i="44"/>
  <c r="AA16" i="44"/>
  <c r="Z16" i="44"/>
  <c r="Y16" i="44"/>
  <c r="X16" i="44"/>
  <c r="W16" i="44"/>
  <c r="V16" i="44"/>
  <c r="U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D16" i="44"/>
  <c r="AA15" i="44"/>
  <c r="Z15" i="44"/>
  <c r="Y15" i="44"/>
  <c r="X15" i="44"/>
  <c r="W15" i="44"/>
  <c r="V15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D15" i="44"/>
  <c r="H15" i="44" s="1"/>
  <c r="AA14" i="44"/>
  <c r="Z14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D14" i="44"/>
  <c r="AA13" i="44"/>
  <c r="Z13" i="44"/>
  <c r="Y13" i="44"/>
  <c r="X13" i="44"/>
  <c r="W13" i="44"/>
  <c r="V13" i="44"/>
  <c r="U13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D13" i="44"/>
  <c r="H13" i="44" s="1"/>
  <c r="AA12" i="44"/>
  <c r="Z12" i="44"/>
  <c r="Y12" i="44"/>
  <c r="X12" i="44"/>
  <c r="W12" i="44"/>
  <c r="V12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D12" i="44"/>
  <c r="H12" i="44" s="1"/>
  <c r="AA11" i="44"/>
  <c r="Z11" i="44"/>
  <c r="Y11" i="44"/>
  <c r="X11" i="44"/>
  <c r="W11" i="44"/>
  <c r="V11" i="44"/>
  <c r="U11" i="44"/>
  <c r="T11" i="44"/>
  <c r="S11" i="44"/>
  <c r="R11" i="44"/>
  <c r="Q11" i="44"/>
  <c r="P11" i="44"/>
  <c r="O11" i="44"/>
  <c r="N11" i="44"/>
  <c r="M11" i="44"/>
  <c r="L11" i="44"/>
  <c r="K11" i="44"/>
  <c r="J11" i="44"/>
  <c r="I11" i="44"/>
  <c r="D11" i="44"/>
  <c r="H11" i="44" s="1"/>
  <c r="AA9" i="44"/>
  <c r="Z9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D9" i="44"/>
  <c r="AA8" i="44"/>
  <c r="Z8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D8" i="44"/>
  <c r="H8" i="44" s="1"/>
  <c r="AA7" i="44"/>
  <c r="Z7" i="44"/>
  <c r="Y7" i="44"/>
  <c r="X7" i="44"/>
  <c r="W7" i="44"/>
  <c r="V7" i="44"/>
  <c r="U7" i="44"/>
  <c r="T7" i="44"/>
  <c r="S7" i="44"/>
  <c r="R7" i="44"/>
  <c r="Q7" i="44"/>
  <c r="P7" i="44"/>
  <c r="O7" i="44"/>
  <c r="N7" i="44"/>
  <c r="M7" i="44"/>
  <c r="L7" i="44"/>
  <c r="K7" i="44"/>
  <c r="J7" i="44"/>
  <c r="I7" i="44"/>
  <c r="D7" i="44"/>
  <c r="H7" i="44" s="1"/>
  <c r="AA6" i="44"/>
  <c r="Z6" i="44"/>
  <c r="Y6" i="44"/>
  <c r="X6" i="44"/>
  <c r="W6" i="44"/>
  <c r="V6" i="44"/>
  <c r="U6" i="44"/>
  <c r="T6" i="44"/>
  <c r="S6" i="44"/>
  <c r="R6" i="44"/>
  <c r="Q6" i="44"/>
  <c r="P6" i="44"/>
  <c r="O6" i="44"/>
  <c r="N6" i="44"/>
  <c r="M6" i="44"/>
  <c r="L6" i="44"/>
  <c r="K6" i="44"/>
  <c r="J6" i="44"/>
  <c r="I6" i="44"/>
  <c r="D6" i="44"/>
  <c r="H6" i="44" s="1"/>
  <c r="AA5" i="44"/>
  <c r="AA23" i="44" s="1"/>
  <c r="Z5" i="44"/>
  <c r="Z23" i="44" s="1"/>
  <c r="Y5" i="44"/>
  <c r="Y23" i="44" s="1"/>
  <c r="X5" i="44"/>
  <c r="X23" i="44" s="1"/>
  <c r="W5" i="44"/>
  <c r="W23" i="44" s="1"/>
  <c r="V5" i="44"/>
  <c r="V23" i="44" s="1"/>
  <c r="U5" i="44"/>
  <c r="U23" i="44" s="1"/>
  <c r="T5" i="44"/>
  <c r="T23" i="44" s="1"/>
  <c r="O24" i="44" s="1"/>
  <c r="S5" i="44"/>
  <c r="S23" i="44" s="1"/>
  <c r="R5" i="44"/>
  <c r="R23" i="44" s="1"/>
  <c r="Q5" i="44"/>
  <c r="Q23" i="44" s="1"/>
  <c r="P5" i="44"/>
  <c r="P23" i="44" s="1"/>
  <c r="K24" i="44" s="1"/>
  <c r="O5" i="44"/>
  <c r="O23" i="44" s="1"/>
  <c r="N5" i="44"/>
  <c r="N23" i="44" s="1"/>
  <c r="M5" i="44"/>
  <c r="M23" i="44" s="1"/>
  <c r="L5" i="44"/>
  <c r="L23" i="44" s="1"/>
  <c r="K5" i="44"/>
  <c r="K23" i="44" s="1"/>
  <c r="J5" i="44"/>
  <c r="J23" i="44" s="1"/>
  <c r="I5" i="44"/>
  <c r="I23" i="44" s="1"/>
  <c r="D24" i="44" s="1"/>
  <c r="H5" i="44"/>
  <c r="H23" i="44" s="1"/>
  <c r="D5" i="44"/>
  <c r="D23" i="44" s="1"/>
  <c r="AA4" i="44"/>
  <c r="AA27" i="44" s="1"/>
  <c r="Z4" i="44"/>
  <c r="Z27" i="44" s="1"/>
  <c r="Y4" i="44"/>
  <c r="Y27" i="44" s="1"/>
  <c r="X4" i="44"/>
  <c r="X27" i="44" s="1"/>
  <c r="W4" i="44"/>
  <c r="W27" i="44" s="1"/>
  <c r="V4" i="44"/>
  <c r="V27" i="44" s="1"/>
  <c r="U4" i="44"/>
  <c r="U27" i="44" s="1"/>
  <c r="T4" i="44"/>
  <c r="T27" i="44" s="1"/>
  <c r="S4" i="44"/>
  <c r="S27" i="44" s="1"/>
  <c r="R4" i="44"/>
  <c r="R27" i="44" s="1"/>
  <c r="Q4" i="44"/>
  <c r="Q27" i="44" s="1"/>
  <c r="P4" i="44"/>
  <c r="P27" i="44" s="1"/>
  <c r="O4" i="44"/>
  <c r="O27" i="44" s="1"/>
  <c r="N4" i="44"/>
  <c r="N27" i="44" s="1"/>
  <c r="M4" i="44"/>
  <c r="M27" i="44" s="1"/>
  <c r="L4" i="44"/>
  <c r="L27" i="44" s="1"/>
  <c r="K4" i="44"/>
  <c r="K27" i="44" s="1"/>
  <c r="K30" i="44" s="1"/>
  <c r="J4" i="44"/>
  <c r="J27" i="44" s="1"/>
  <c r="J30" i="44" s="1"/>
  <c r="I4" i="44"/>
  <c r="I27" i="44" s="1"/>
  <c r="D4" i="44"/>
  <c r="D27" i="44" s="1"/>
  <c r="H3" i="44"/>
  <c r="U37" i="43"/>
  <c r="T37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D37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D36" i="43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D35" i="43"/>
  <c r="H35" i="43" s="1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D34" i="43"/>
  <c r="H34" i="43" s="1"/>
  <c r="U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H33" i="43"/>
  <c r="D33" i="43"/>
  <c r="U32" i="43"/>
  <c r="T32" i="43"/>
  <c r="S32" i="43"/>
  <c r="R32" i="43"/>
  <c r="Q32" i="43"/>
  <c r="P32" i="43"/>
  <c r="O32" i="43"/>
  <c r="N32" i="43"/>
  <c r="M32" i="43"/>
  <c r="L32" i="43"/>
  <c r="K32" i="43"/>
  <c r="J32" i="43"/>
  <c r="I32" i="43"/>
  <c r="H32" i="43"/>
  <c r="D32" i="43"/>
  <c r="U29" i="43"/>
  <c r="U26" i="43"/>
  <c r="Q26" i="43"/>
  <c r="U25" i="43"/>
  <c r="T25" i="43"/>
  <c r="O26" i="43" s="1"/>
  <c r="S25" i="43"/>
  <c r="S29" i="43" s="1"/>
  <c r="R25" i="43"/>
  <c r="R29" i="43" s="1"/>
  <c r="Q25" i="43"/>
  <c r="Q29" i="43" s="1"/>
  <c r="P25" i="43"/>
  <c r="K26" i="43" s="1"/>
  <c r="O25" i="43"/>
  <c r="O29" i="43" s="1"/>
  <c r="N25" i="43"/>
  <c r="N29" i="43" s="1"/>
  <c r="M25" i="43"/>
  <c r="M29" i="43" s="1"/>
  <c r="L25" i="43"/>
  <c r="L29" i="43" s="1"/>
  <c r="K25" i="43"/>
  <c r="K29" i="43" s="1"/>
  <c r="J25" i="43"/>
  <c r="J29" i="43" s="1"/>
  <c r="I25" i="43"/>
  <c r="D26" i="43" s="1"/>
  <c r="D25" i="43"/>
  <c r="H25" i="43" s="1"/>
  <c r="H29" i="43" s="1"/>
  <c r="U21" i="43"/>
  <c r="T21" i="43"/>
  <c r="S21" i="43"/>
  <c r="R21" i="43"/>
  <c r="Q21" i="43"/>
  <c r="P21" i="43"/>
  <c r="O21" i="43"/>
  <c r="N21" i="43"/>
  <c r="M21" i="43"/>
  <c r="L21" i="43"/>
  <c r="K21" i="43"/>
  <c r="J21" i="43"/>
  <c r="I21" i="43"/>
  <c r="H21" i="43"/>
  <c r="D21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D16" i="43"/>
  <c r="H16" i="43" s="1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D15" i="43"/>
  <c r="H15" i="43" s="1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D14" i="43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D13" i="43"/>
  <c r="H13" i="43" s="1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D12" i="43"/>
  <c r="H12" i="43" s="1"/>
  <c r="U11" i="43"/>
  <c r="T11" i="43"/>
  <c r="S11" i="43"/>
  <c r="R11" i="43"/>
  <c r="Q11" i="43"/>
  <c r="P11" i="43"/>
  <c r="O11" i="43"/>
  <c r="N11" i="43"/>
  <c r="M11" i="43"/>
  <c r="L11" i="43"/>
  <c r="K11" i="43"/>
  <c r="J11" i="43"/>
  <c r="I11" i="43"/>
  <c r="D11" i="43"/>
  <c r="H11" i="43" s="1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D9" i="43"/>
  <c r="H9" i="43" s="1"/>
  <c r="U8" i="43"/>
  <c r="T8" i="43"/>
  <c r="S8" i="43"/>
  <c r="R8" i="43"/>
  <c r="Q8" i="43"/>
  <c r="P8" i="43"/>
  <c r="O8" i="43"/>
  <c r="N8" i="43"/>
  <c r="M8" i="43"/>
  <c r="L8" i="43"/>
  <c r="K8" i="43"/>
  <c r="J8" i="43"/>
  <c r="I8" i="43"/>
  <c r="D8" i="43"/>
  <c r="H8" i="43" s="1"/>
  <c r="U7" i="43"/>
  <c r="T7" i="43"/>
  <c r="S7" i="43"/>
  <c r="R7" i="43"/>
  <c r="Q7" i="43"/>
  <c r="P7" i="43"/>
  <c r="O7" i="43"/>
  <c r="N7" i="43"/>
  <c r="M7" i="43"/>
  <c r="L7" i="43"/>
  <c r="K7" i="43"/>
  <c r="J7" i="43"/>
  <c r="I7" i="43"/>
  <c r="H7" i="43"/>
  <c r="D7" i="43"/>
  <c r="U6" i="43"/>
  <c r="T6" i="43"/>
  <c r="S6" i="43"/>
  <c r="R6" i="43"/>
  <c r="Q6" i="43"/>
  <c r="P6" i="43"/>
  <c r="O6" i="43"/>
  <c r="N6" i="43"/>
  <c r="M6" i="43"/>
  <c r="L6" i="43"/>
  <c r="K6" i="43"/>
  <c r="J6" i="43"/>
  <c r="I6" i="43"/>
  <c r="H6" i="43"/>
  <c r="D6" i="43"/>
  <c r="U5" i="43"/>
  <c r="U23" i="43" s="1"/>
  <c r="T5" i="43"/>
  <c r="T23" i="43" s="1"/>
  <c r="S5" i="43"/>
  <c r="S23" i="43" s="1"/>
  <c r="R5" i="43"/>
  <c r="R23" i="43" s="1"/>
  <c r="Q5" i="43"/>
  <c r="Q23" i="43" s="1"/>
  <c r="P5" i="43"/>
  <c r="P23" i="43" s="1"/>
  <c r="O5" i="43"/>
  <c r="O23" i="43" s="1"/>
  <c r="J24" i="43" s="1"/>
  <c r="N5" i="43"/>
  <c r="N23" i="43" s="1"/>
  <c r="M5" i="43"/>
  <c r="M23" i="43" s="1"/>
  <c r="L5" i="43"/>
  <c r="L23" i="43" s="1"/>
  <c r="K5" i="43"/>
  <c r="K23" i="43" s="1"/>
  <c r="J5" i="43"/>
  <c r="J23" i="43" s="1"/>
  <c r="I5" i="43"/>
  <c r="I23" i="43" s="1"/>
  <c r="D5" i="43"/>
  <c r="D23" i="43" s="1"/>
  <c r="U4" i="43"/>
  <c r="U27" i="43" s="1"/>
  <c r="T4" i="43"/>
  <c r="T27" i="43" s="1"/>
  <c r="S4" i="43"/>
  <c r="S27" i="43" s="1"/>
  <c r="R4" i="43"/>
  <c r="R27" i="43" s="1"/>
  <c r="Q4" i="43"/>
  <c r="Q27" i="43" s="1"/>
  <c r="P4" i="43"/>
  <c r="P27" i="43" s="1"/>
  <c r="O4" i="43"/>
  <c r="O27" i="43" s="1"/>
  <c r="N4" i="43"/>
  <c r="N27" i="43" s="1"/>
  <c r="M4" i="43"/>
  <c r="M27" i="43" s="1"/>
  <c r="L4" i="43"/>
  <c r="L27" i="43" s="1"/>
  <c r="K4" i="43"/>
  <c r="K27" i="43" s="1"/>
  <c r="K30" i="43" s="1"/>
  <c r="J4" i="43"/>
  <c r="J27" i="43" s="1"/>
  <c r="J30" i="43" s="1"/>
  <c r="I4" i="43"/>
  <c r="I27" i="43" s="1"/>
  <c r="D4" i="43"/>
  <c r="H4" i="43" s="1"/>
  <c r="H27" i="43" s="1"/>
  <c r="H3" i="43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D37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D36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D35" i="42"/>
  <c r="H35" i="42" s="1"/>
  <c r="T34" i="42"/>
  <c r="S34" i="42"/>
  <c r="R34" i="42"/>
  <c r="Q34" i="42"/>
  <c r="P34" i="42"/>
  <c r="O34" i="42"/>
  <c r="N34" i="42"/>
  <c r="M34" i="42"/>
  <c r="L34" i="42"/>
  <c r="K34" i="42"/>
  <c r="J34" i="42"/>
  <c r="I34" i="42"/>
  <c r="D34" i="42"/>
  <c r="H34" i="42" s="1"/>
  <c r="T33" i="42"/>
  <c r="S33" i="42"/>
  <c r="R33" i="42"/>
  <c r="Q33" i="42"/>
  <c r="P33" i="42"/>
  <c r="O33" i="42"/>
  <c r="N33" i="42"/>
  <c r="M33" i="42"/>
  <c r="L33" i="42"/>
  <c r="K33" i="42"/>
  <c r="J33" i="42"/>
  <c r="I33" i="42"/>
  <c r="D33" i="42"/>
  <c r="H33" i="42" s="1"/>
  <c r="T32" i="42"/>
  <c r="S32" i="42"/>
  <c r="R32" i="42"/>
  <c r="Q32" i="42"/>
  <c r="P32" i="42"/>
  <c r="O32" i="42"/>
  <c r="N32" i="42"/>
  <c r="M32" i="42"/>
  <c r="L32" i="42"/>
  <c r="K32" i="42"/>
  <c r="J32" i="42"/>
  <c r="I32" i="42"/>
  <c r="D32" i="42"/>
  <c r="H32" i="42" s="1"/>
  <c r="T29" i="42"/>
  <c r="T25" i="42"/>
  <c r="T26" i="42" s="1"/>
  <c r="S25" i="42"/>
  <c r="S29" i="42" s="1"/>
  <c r="R25" i="42"/>
  <c r="R26" i="42" s="1"/>
  <c r="Q25" i="42"/>
  <c r="L26" i="42" s="1"/>
  <c r="P25" i="42"/>
  <c r="P26" i="42" s="1"/>
  <c r="O25" i="42"/>
  <c r="O29" i="42" s="1"/>
  <c r="N25" i="42"/>
  <c r="N29" i="42" s="1"/>
  <c r="M25" i="42"/>
  <c r="L25" i="42"/>
  <c r="L29" i="42" s="1"/>
  <c r="K25" i="42"/>
  <c r="K29" i="42" s="1"/>
  <c r="J25" i="42"/>
  <c r="J29" i="42" s="1"/>
  <c r="I25" i="42"/>
  <c r="D26" i="42" s="1"/>
  <c r="D25" i="42"/>
  <c r="H25" i="42" s="1"/>
  <c r="H29" i="42" s="1"/>
  <c r="T21" i="42"/>
  <c r="S21" i="42"/>
  <c r="R21" i="42"/>
  <c r="Q21" i="42"/>
  <c r="P21" i="42"/>
  <c r="O21" i="42"/>
  <c r="N21" i="42"/>
  <c r="M21" i="42"/>
  <c r="L21" i="42"/>
  <c r="K21" i="42"/>
  <c r="J21" i="42"/>
  <c r="I21" i="42"/>
  <c r="D21" i="42"/>
  <c r="H21" i="42" s="1"/>
  <c r="T16" i="42"/>
  <c r="S16" i="42"/>
  <c r="R16" i="42"/>
  <c r="Q16" i="42"/>
  <c r="P16" i="42"/>
  <c r="O16" i="42"/>
  <c r="N16" i="42"/>
  <c r="M16" i="42"/>
  <c r="L16" i="42"/>
  <c r="K16" i="42"/>
  <c r="J16" i="42"/>
  <c r="I16" i="42"/>
  <c r="D16" i="42"/>
  <c r="H16" i="42" s="1"/>
  <c r="T15" i="42"/>
  <c r="S15" i="42"/>
  <c r="R15" i="42"/>
  <c r="Q15" i="42"/>
  <c r="P15" i="42"/>
  <c r="O15" i="42"/>
  <c r="N15" i="42"/>
  <c r="M15" i="42"/>
  <c r="L15" i="42"/>
  <c r="K15" i="42"/>
  <c r="J15" i="42"/>
  <c r="I15" i="42"/>
  <c r="D15" i="42"/>
  <c r="H15" i="42" s="1"/>
  <c r="T14" i="42"/>
  <c r="S14" i="42"/>
  <c r="R14" i="42"/>
  <c r="Q14" i="42"/>
  <c r="P14" i="42"/>
  <c r="O14" i="42"/>
  <c r="N14" i="42"/>
  <c r="M14" i="42"/>
  <c r="L14" i="42"/>
  <c r="K14" i="42"/>
  <c r="J14" i="42"/>
  <c r="I14" i="42"/>
  <c r="D14" i="42"/>
  <c r="H14" i="42" s="1"/>
  <c r="T13" i="42"/>
  <c r="S13" i="42"/>
  <c r="R13" i="42"/>
  <c r="Q13" i="42"/>
  <c r="P13" i="42"/>
  <c r="O13" i="42"/>
  <c r="N13" i="42"/>
  <c r="M13" i="42"/>
  <c r="L13" i="42"/>
  <c r="K13" i="42"/>
  <c r="J13" i="42"/>
  <c r="I13" i="42"/>
  <c r="D13" i="42"/>
  <c r="H13" i="42" s="1"/>
  <c r="T12" i="42"/>
  <c r="S12" i="42"/>
  <c r="R12" i="42"/>
  <c r="Q12" i="42"/>
  <c r="P12" i="42"/>
  <c r="O12" i="42"/>
  <c r="N12" i="42"/>
  <c r="M12" i="42"/>
  <c r="L12" i="42"/>
  <c r="K12" i="42"/>
  <c r="J12" i="42"/>
  <c r="I12" i="42"/>
  <c r="D12" i="42"/>
  <c r="H12" i="42" s="1"/>
  <c r="T11" i="42"/>
  <c r="S11" i="42"/>
  <c r="R11" i="42"/>
  <c r="Q11" i="42"/>
  <c r="P11" i="42"/>
  <c r="O11" i="42"/>
  <c r="N11" i="42"/>
  <c r="M11" i="42"/>
  <c r="L11" i="42"/>
  <c r="K11" i="42"/>
  <c r="J11" i="42"/>
  <c r="I11" i="42"/>
  <c r="D11" i="42"/>
  <c r="H11" i="42" s="1"/>
  <c r="T9" i="42"/>
  <c r="T10" i="42" s="1"/>
  <c r="S9" i="42"/>
  <c r="R9" i="42"/>
  <c r="Q9" i="42"/>
  <c r="P9" i="42"/>
  <c r="O9" i="42"/>
  <c r="N9" i="42"/>
  <c r="M9" i="42"/>
  <c r="L9" i="42"/>
  <c r="K9" i="42"/>
  <c r="J9" i="42"/>
  <c r="I9" i="42"/>
  <c r="H9" i="42"/>
  <c r="D9" i="42"/>
  <c r="T8" i="42"/>
  <c r="S8" i="42"/>
  <c r="R8" i="42"/>
  <c r="Q8" i="42"/>
  <c r="P8" i="42"/>
  <c r="O8" i="42"/>
  <c r="N8" i="42"/>
  <c r="M8" i="42"/>
  <c r="L8" i="42"/>
  <c r="K8" i="42"/>
  <c r="J8" i="42"/>
  <c r="I8" i="42"/>
  <c r="H8" i="42"/>
  <c r="D8" i="42"/>
  <c r="T7" i="42"/>
  <c r="S7" i="42"/>
  <c r="R7" i="42"/>
  <c r="Q7" i="42"/>
  <c r="P7" i="42"/>
  <c r="O7" i="42"/>
  <c r="N7" i="42"/>
  <c r="M7" i="42"/>
  <c r="L7" i="42"/>
  <c r="K7" i="42"/>
  <c r="J7" i="42"/>
  <c r="I7" i="42"/>
  <c r="H7" i="42"/>
  <c r="D7" i="42"/>
  <c r="T6" i="42"/>
  <c r="S6" i="42"/>
  <c r="R6" i="42"/>
  <c r="Q6" i="42"/>
  <c r="P6" i="42"/>
  <c r="O6" i="42"/>
  <c r="N6" i="42"/>
  <c r="M6" i="42"/>
  <c r="L6" i="42"/>
  <c r="K6" i="42"/>
  <c r="J6" i="42"/>
  <c r="I6" i="42"/>
  <c r="H6" i="42"/>
  <c r="D6" i="42"/>
  <c r="T5" i="42"/>
  <c r="T23" i="42" s="1"/>
  <c r="S5" i="42"/>
  <c r="S23" i="42" s="1"/>
  <c r="R5" i="42"/>
  <c r="R23" i="42" s="1"/>
  <c r="Q5" i="42"/>
  <c r="Q23" i="42" s="1"/>
  <c r="P5" i="42"/>
  <c r="P23" i="42" s="1"/>
  <c r="O5" i="42"/>
  <c r="O23" i="42" s="1"/>
  <c r="N5" i="42"/>
  <c r="N23" i="42" s="1"/>
  <c r="M5" i="42"/>
  <c r="M23" i="42" s="1"/>
  <c r="L5" i="42"/>
  <c r="L23" i="42" s="1"/>
  <c r="K5" i="42"/>
  <c r="K23" i="42" s="1"/>
  <c r="J5" i="42"/>
  <c r="J23" i="42" s="1"/>
  <c r="I5" i="42"/>
  <c r="I23" i="42" s="1"/>
  <c r="D24" i="42" s="1"/>
  <c r="H5" i="42"/>
  <c r="H23" i="42" s="1"/>
  <c r="D5" i="42"/>
  <c r="D23" i="42" s="1"/>
  <c r="T4" i="42"/>
  <c r="T27" i="42" s="1"/>
  <c r="S4" i="42"/>
  <c r="S27" i="42" s="1"/>
  <c r="R4" i="42"/>
  <c r="R27" i="42" s="1"/>
  <c r="Q4" i="42"/>
  <c r="Q27" i="42" s="1"/>
  <c r="P4" i="42"/>
  <c r="P27" i="42" s="1"/>
  <c r="O4" i="42"/>
  <c r="O27" i="42" s="1"/>
  <c r="N4" i="42"/>
  <c r="N27" i="42" s="1"/>
  <c r="M4" i="42"/>
  <c r="M27" i="42" s="1"/>
  <c r="L4" i="42"/>
  <c r="L27" i="42" s="1"/>
  <c r="L30" i="42" s="1"/>
  <c r="K4" i="42"/>
  <c r="K27" i="42" s="1"/>
  <c r="K30" i="42" s="1"/>
  <c r="J4" i="42"/>
  <c r="J27" i="42" s="1"/>
  <c r="J30" i="42" s="1"/>
  <c r="I4" i="42"/>
  <c r="I27" i="42" s="1"/>
  <c r="H4" i="42"/>
  <c r="H27" i="42" s="1"/>
  <c r="H30" i="42" s="1"/>
  <c r="D4" i="42"/>
  <c r="D27" i="42" s="1"/>
  <c r="H3" i="42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D37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D36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D35" i="41"/>
  <c r="H35" i="41" s="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D34" i="41"/>
  <c r="H34" i="41" s="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D33" i="41"/>
  <c r="H33" i="41" s="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D32" i="41"/>
  <c r="W25" i="41"/>
  <c r="W26" i="41" s="1"/>
  <c r="V25" i="41"/>
  <c r="V26" i="41" s="1"/>
  <c r="U25" i="41"/>
  <c r="U29" i="41" s="1"/>
  <c r="T25" i="41"/>
  <c r="O26" i="41" s="1"/>
  <c r="S25" i="41"/>
  <c r="S26" i="41" s="1"/>
  <c r="R25" i="41"/>
  <c r="M26" i="41" s="1"/>
  <c r="Q25" i="41"/>
  <c r="Q29" i="41" s="1"/>
  <c r="P25" i="41"/>
  <c r="K26" i="41" s="1"/>
  <c r="O25" i="41"/>
  <c r="J26" i="41" s="1"/>
  <c r="N25" i="41"/>
  <c r="I26" i="41" s="1"/>
  <c r="M25" i="41"/>
  <c r="M29" i="41" s="1"/>
  <c r="L25" i="41"/>
  <c r="L29" i="41" s="1"/>
  <c r="K25" i="41"/>
  <c r="K29" i="41" s="1"/>
  <c r="J25" i="41"/>
  <c r="J29" i="41" s="1"/>
  <c r="I25" i="41"/>
  <c r="I29" i="41" s="1"/>
  <c r="D25" i="41"/>
  <c r="H25" i="41" s="1"/>
  <c r="H29" i="41" s="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D21" i="41"/>
  <c r="H21" i="41" s="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D16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D15" i="41"/>
  <c r="H15" i="41" s="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D14" i="41"/>
  <c r="H14" i="41" s="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D13" i="41"/>
  <c r="H13" i="41" s="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D12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D11" i="41"/>
  <c r="H11" i="41" s="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D9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D8" i="41"/>
  <c r="H8" i="41" s="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D7" i="41"/>
  <c r="H7" i="41" s="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D6" i="41"/>
  <c r="H6" i="41" s="1"/>
  <c r="W5" i="41"/>
  <c r="W23" i="41" s="1"/>
  <c r="V5" i="41"/>
  <c r="V23" i="41" s="1"/>
  <c r="U5" i="41"/>
  <c r="U23" i="41" s="1"/>
  <c r="T5" i="41"/>
  <c r="T23" i="41" s="1"/>
  <c r="S5" i="41"/>
  <c r="S23" i="41" s="1"/>
  <c r="R5" i="41"/>
  <c r="R23" i="41" s="1"/>
  <c r="Q5" i="41"/>
  <c r="Q23" i="41" s="1"/>
  <c r="L24" i="41" s="1"/>
  <c r="P5" i="41"/>
  <c r="P23" i="41" s="1"/>
  <c r="K24" i="41" s="1"/>
  <c r="O5" i="41"/>
  <c r="O23" i="41" s="1"/>
  <c r="N5" i="41"/>
  <c r="N23" i="41" s="1"/>
  <c r="M5" i="41"/>
  <c r="M23" i="41" s="1"/>
  <c r="H24" i="41" s="1"/>
  <c r="L5" i="41"/>
  <c r="L23" i="41" s="1"/>
  <c r="K5" i="41"/>
  <c r="K23" i="41" s="1"/>
  <c r="J5" i="41"/>
  <c r="J23" i="41" s="1"/>
  <c r="I5" i="41"/>
  <c r="I23" i="41" s="1"/>
  <c r="D24" i="41" s="1"/>
  <c r="H5" i="41"/>
  <c r="H23" i="41" s="1"/>
  <c r="D5" i="41"/>
  <c r="D23" i="41" s="1"/>
  <c r="W4" i="41"/>
  <c r="W27" i="41" s="1"/>
  <c r="V4" i="41"/>
  <c r="V27" i="41" s="1"/>
  <c r="U4" i="41"/>
  <c r="U27" i="41" s="1"/>
  <c r="T4" i="41"/>
  <c r="T27" i="41" s="1"/>
  <c r="S4" i="41"/>
  <c r="S27" i="41" s="1"/>
  <c r="R4" i="41"/>
  <c r="R27" i="41" s="1"/>
  <c r="Q4" i="41"/>
  <c r="Q27" i="41" s="1"/>
  <c r="P4" i="41"/>
  <c r="P27" i="41" s="1"/>
  <c r="O4" i="41"/>
  <c r="O27" i="41" s="1"/>
  <c r="N4" i="41"/>
  <c r="N27" i="41" s="1"/>
  <c r="M4" i="41"/>
  <c r="M27" i="41" s="1"/>
  <c r="L4" i="41"/>
  <c r="L27" i="41" s="1"/>
  <c r="K4" i="41"/>
  <c r="K27" i="41" s="1"/>
  <c r="K30" i="41" s="1"/>
  <c r="J4" i="41"/>
  <c r="J27" i="41" s="1"/>
  <c r="J30" i="41" s="1"/>
  <c r="I4" i="41"/>
  <c r="I27" i="41" s="1"/>
  <c r="D4" i="41"/>
  <c r="H4" i="41" s="1"/>
  <c r="H27" i="41" s="1"/>
  <c r="H3" i="41"/>
  <c r="AA37" i="40"/>
  <c r="Z37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D37" i="40"/>
  <c r="AA36" i="40"/>
  <c r="Z36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D36" i="40"/>
  <c r="AA35" i="40"/>
  <c r="Z35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D35" i="40"/>
  <c r="H35" i="40" s="1"/>
  <c r="AA34" i="40"/>
  <c r="Z34" i="40"/>
  <c r="Y34" i="40"/>
  <c r="X34" i="40"/>
  <c r="W34" i="40"/>
  <c r="V34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D34" i="40"/>
  <c r="H34" i="40" s="1"/>
  <c r="AA33" i="40"/>
  <c r="Z33" i="40"/>
  <c r="Y33" i="40"/>
  <c r="X33" i="40"/>
  <c r="W33" i="40"/>
  <c r="V33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D33" i="40"/>
  <c r="H33" i="40" s="1"/>
  <c r="AA32" i="40"/>
  <c r="Z32" i="40"/>
  <c r="Y32" i="40"/>
  <c r="X32" i="40"/>
  <c r="W32" i="40"/>
  <c r="V32" i="40"/>
  <c r="U32" i="40"/>
  <c r="T32" i="40"/>
  <c r="S32" i="40"/>
  <c r="R32" i="40"/>
  <c r="Q32" i="40"/>
  <c r="P32" i="40"/>
  <c r="O32" i="40"/>
  <c r="N32" i="40"/>
  <c r="M32" i="40"/>
  <c r="L32" i="40"/>
  <c r="K32" i="40"/>
  <c r="J32" i="40"/>
  <c r="I32" i="40"/>
  <c r="H32" i="40"/>
  <c r="D32" i="40"/>
  <c r="Y29" i="40"/>
  <c r="Z26" i="40"/>
  <c r="AA25" i="40"/>
  <c r="AA26" i="40" s="1"/>
  <c r="Z25" i="40"/>
  <c r="U26" i="40" s="1"/>
  <c r="Y25" i="40"/>
  <c r="Y26" i="40" s="1"/>
  <c r="X25" i="40"/>
  <c r="S26" i="40" s="1"/>
  <c r="W25" i="40"/>
  <c r="W26" i="40" s="1"/>
  <c r="V25" i="40"/>
  <c r="Q26" i="40" s="1"/>
  <c r="U25" i="40"/>
  <c r="U29" i="40" s="1"/>
  <c r="T25" i="40"/>
  <c r="O26" i="40" s="1"/>
  <c r="S25" i="40"/>
  <c r="N26" i="40" s="1"/>
  <c r="R25" i="40"/>
  <c r="M26" i="40" s="1"/>
  <c r="Q25" i="40"/>
  <c r="Q29" i="40" s="1"/>
  <c r="P25" i="40"/>
  <c r="K26" i="40" s="1"/>
  <c r="O25" i="40"/>
  <c r="J26" i="40" s="1"/>
  <c r="N25" i="40"/>
  <c r="I26" i="40" s="1"/>
  <c r="M25" i="40"/>
  <c r="M29" i="40" s="1"/>
  <c r="L25" i="40"/>
  <c r="L29" i="40" s="1"/>
  <c r="K25" i="40"/>
  <c r="K29" i="40" s="1"/>
  <c r="J25" i="40"/>
  <c r="J29" i="40" s="1"/>
  <c r="I25" i="40"/>
  <c r="I29" i="40" s="1"/>
  <c r="D25" i="40"/>
  <c r="H25" i="40" s="1"/>
  <c r="H29" i="40" s="1"/>
  <c r="AA21" i="40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D21" i="40"/>
  <c r="H21" i="40" s="1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D16" i="40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D15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D14" i="40"/>
  <c r="H14" i="40" s="1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D13" i="40"/>
  <c r="H13" i="40" s="1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D12" i="40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D11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D9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D8" i="40"/>
  <c r="H8" i="40" s="1"/>
  <c r="AA7" i="40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H7" i="40"/>
  <c r="D7" i="40"/>
  <c r="AA6" i="40"/>
  <c r="Z6" i="40"/>
  <c r="Y6" i="40"/>
  <c r="X6" i="40"/>
  <c r="W6" i="40"/>
  <c r="V6" i="40"/>
  <c r="U6" i="40"/>
  <c r="T6" i="40"/>
  <c r="S6" i="40"/>
  <c r="R6" i="40"/>
  <c r="Q6" i="40"/>
  <c r="P6" i="40"/>
  <c r="O6" i="40"/>
  <c r="N6" i="40"/>
  <c r="M6" i="40"/>
  <c r="L6" i="40"/>
  <c r="K6" i="40"/>
  <c r="J6" i="40"/>
  <c r="I6" i="40"/>
  <c r="H6" i="40"/>
  <c r="D6" i="40"/>
  <c r="AA5" i="40"/>
  <c r="AA23" i="40" s="1"/>
  <c r="Z5" i="40"/>
  <c r="Z23" i="40" s="1"/>
  <c r="Y5" i="40"/>
  <c r="Y23" i="40" s="1"/>
  <c r="X5" i="40"/>
  <c r="X23" i="40" s="1"/>
  <c r="W5" i="40"/>
  <c r="W23" i="40" s="1"/>
  <c r="V5" i="40"/>
  <c r="V23" i="40" s="1"/>
  <c r="Q24" i="40" s="1"/>
  <c r="U5" i="40"/>
  <c r="U23" i="40" s="1"/>
  <c r="T5" i="40"/>
  <c r="T23" i="40" s="1"/>
  <c r="S5" i="40"/>
  <c r="S23" i="40" s="1"/>
  <c r="R5" i="40"/>
  <c r="R23" i="40" s="1"/>
  <c r="M24" i="40" s="1"/>
  <c r="Q5" i="40"/>
  <c r="Q23" i="40" s="1"/>
  <c r="P5" i="40"/>
  <c r="P23" i="40" s="1"/>
  <c r="O5" i="40"/>
  <c r="O23" i="40" s="1"/>
  <c r="N5" i="40"/>
  <c r="N23" i="40" s="1"/>
  <c r="I24" i="40" s="1"/>
  <c r="M5" i="40"/>
  <c r="M23" i="40" s="1"/>
  <c r="L5" i="40"/>
  <c r="L23" i="40" s="1"/>
  <c r="K5" i="40"/>
  <c r="K23" i="40" s="1"/>
  <c r="J5" i="40"/>
  <c r="J23" i="40" s="1"/>
  <c r="I5" i="40"/>
  <c r="I23" i="40" s="1"/>
  <c r="D24" i="40" s="1"/>
  <c r="D5" i="40"/>
  <c r="D23" i="40" s="1"/>
  <c r="AA4" i="40"/>
  <c r="AA27" i="40" s="1"/>
  <c r="Z4" i="40"/>
  <c r="Z27" i="40" s="1"/>
  <c r="Y4" i="40"/>
  <c r="Y27" i="40" s="1"/>
  <c r="X4" i="40"/>
  <c r="X27" i="40" s="1"/>
  <c r="W4" i="40"/>
  <c r="W27" i="40" s="1"/>
  <c r="V4" i="40"/>
  <c r="V27" i="40" s="1"/>
  <c r="U4" i="40"/>
  <c r="U27" i="40" s="1"/>
  <c r="T4" i="40"/>
  <c r="T27" i="40" s="1"/>
  <c r="S4" i="40"/>
  <c r="S27" i="40" s="1"/>
  <c r="R4" i="40"/>
  <c r="R27" i="40" s="1"/>
  <c r="Q4" i="40"/>
  <c r="Q27" i="40" s="1"/>
  <c r="P4" i="40"/>
  <c r="P27" i="40" s="1"/>
  <c r="O4" i="40"/>
  <c r="O27" i="40" s="1"/>
  <c r="N4" i="40"/>
  <c r="N27" i="40" s="1"/>
  <c r="M4" i="40"/>
  <c r="M27" i="40" s="1"/>
  <c r="L4" i="40"/>
  <c r="L27" i="40" s="1"/>
  <c r="K4" i="40"/>
  <c r="K27" i="40" s="1"/>
  <c r="K30" i="40" s="1"/>
  <c r="J4" i="40"/>
  <c r="J27" i="40" s="1"/>
  <c r="J30" i="40" s="1"/>
  <c r="I4" i="40"/>
  <c r="I27" i="40" s="1"/>
  <c r="D4" i="40"/>
  <c r="H4" i="40" s="1"/>
  <c r="H27" i="40" s="1"/>
  <c r="H30" i="40" s="1"/>
  <c r="H3" i="40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D37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D36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D35" i="39"/>
  <c r="H35" i="39" s="1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D34" i="39"/>
  <c r="H34" i="39" s="1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D33" i="39"/>
  <c r="H33" i="39" s="1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D32" i="39"/>
  <c r="H32" i="39" s="1"/>
  <c r="Z29" i="39"/>
  <c r="Z25" i="39"/>
  <c r="Z26" i="39" s="1"/>
  <c r="Y25" i="39"/>
  <c r="Y29" i="39" s="1"/>
  <c r="X25" i="39"/>
  <c r="X26" i="39" s="1"/>
  <c r="W25" i="39"/>
  <c r="W26" i="39" s="1"/>
  <c r="V25" i="39"/>
  <c r="V26" i="39" s="1"/>
  <c r="U25" i="39"/>
  <c r="U29" i="39" s="1"/>
  <c r="T25" i="39"/>
  <c r="T26" i="39" s="1"/>
  <c r="S25" i="39"/>
  <c r="S29" i="39" s="1"/>
  <c r="R25" i="39"/>
  <c r="R29" i="39" s="1"/>
  <c r="Q25" i="39"/>
  <c r="Q29" i="39" s="1"/>
  <c r="P25" i="39"/>
  <c r="P29" i="39" s="1"/>
  <c r="O25" i="39"/>
  <c r="O29" i="39" s="1"/>
  <c r="N25" i="39"/>
  <c r="N29" i="39" s="1"/>
  <c r="M25" i="39"/>
  <c r="M29" i="39" s="1"/>
  <c r="L25" i="39"/>
  <c r="L29" i="39" s="1"/>
  <c r="K25" i="39"/>
  <c r="K29" i="39" s="1"/>
  <c r="J25" i="39"/>
  <c r="J29" i="39" s="1"/>
  <c r="I25" i="39"/>
  <c r="I29" i="39" s="1"/>
  <c r="D25" i="39"/>
  <c r="H25" i="39" s="1"/>
  <c r="H29" i="39" s="1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D21" i="39"/>
  <c r="H21" i="39" s="1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D16" i="39"/>
  <c r="H16" i="39" s="1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D15" i="39"/>
  <c r="H15" i="39" s="1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D14" i="39"/>
  <c r="H14" i="39" s="1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D13" i="39"/>
  <c r="H13" i="39" s="1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D12" i="39"/>
  <c r="H12" i="39" s="1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D11" i="39"/>
  <c r="H11" i="39" s="1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D9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D8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D7" i="39"/>
  <c r="H7" i="39" s="1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D6" i="39"/>
  <c r="H6" i="39" s="1"/>
  <c r="Z5" i="39"/>
  <c r="Z23" i="39" s="1"/>
  <c r="Y5" i="39"/>
  <c r="Y23" i="39" s="1"/>
  <c r="X5" i="39"/>
  <c r="X23" i="39" s="1"/>
  <c r="W5" i="39"/>
  <c r="W23" i="39" s="1"/>
  <c r="V5" i="39"/>
  <c r="V23" i="39" s="1"/>
  <c r="U5" i="39"/>
  <c r="U23" i="39" s="1"/>
  <c r="P24" i="39" s="1"/>
  <c r="T5" i="39"/>
  <c r="T23" i="39" s="1"/>
  <c r="S5" i="39"/>
  <c r="S23" i="39" s="1"/>
  <c r="R5" i="39"/>
  <c r="R23" i="39" s="1"/>
  <c r="Q5" i="39"/>
  <c r="Q23" i="39" s="1"/>
  <c r="L24" i="39" s="1"/>
  <c r="P5" i="39"/>
  <c r="P23" i="39" s="1"/>
  <c r="O5" i="39"/>
  <c r="O23" i="39" s="1"/>
  <c r="N5" i="39"/>
  <c r="N23" i="39" s="1"/>
  <c r="M5" i="39"/>
  <c r="M23" i="39" s="1"/>
  <c r="L5" i="39"/>
  <c r="L23" i="39" s="1"/>
  <c r="K5" i="39"/>
  <c r="K23" i="39" s="1"/>
  <c r="J5" i="39"/>
  <c r="J23" i="39" s="1"/>
  <c r="I5" i="39"/>
  <c r="I23" i="39" s="1"/>
  <c r="D24" i="39" s="1"/>
  <c r="D5" i="39"/>
  <c r="D23" i="39" s="1"/>
  <c r="Z4" i="39"/>
  <c r="Z27" i="39" s="1"/>
  <c r="Y4" i="39"/>
  <c r="Y27" i="39" s="1"/>
  <c r="X4" i="39"/>
  <c r="X27" i="39" s="1"/>
  <c r="W4" i="39"/>
  <c r="W27" i="39" s="1"/>
  <c r="V4" i="39"/>
  <c r="V27" i="39" s="1"/>
  <c r="U4" i="39"/>
  <c r="U27" i="39" s="1"/>
  <c r="T4" i="39"/>
  <c r="T27" i="39" s="1"/>
  <c r="S4" i="39"/>
  <c r="S27" i="39" s="1"/>
  <c r="R4" i="39"/>
  <c r="R27" i="39" s="1"/>
  <c r="Q4" i="39"/>
  <c r="Q27" i="39" s="1"/>
  <c r="P4" i="39"/>
  <c r="P27" i="39" s="1"/>
  <c r="O4" i="39"/>
  <c r="O27" i="39" s="1"/>
  <c r="N4" i="39"/>
  <c r="N27" i="39" s="1"/>
  <c r="M4" i="39"/>
  <c r="M27" i="39" s="1"/>
  <c r="L4" i="39"/>
  <c r="L27" i="39" s="1"/>
  <c r="L30" i="39" s="1"/>
  <c r="K4" i="39"/>
  <c r="K27" i="39" s="1"/>
  <c r="J4" i="39"/>
  <c r="J27" i="39" s="1"/>
  <c r="J30" i="39" s="1"/>
  <c r="I4" i="39"/>
  <c r="I27" i="39" s="1"/>
  <c r="D4" i="39"/>
  <c r="D27" i="39" s="1"/>
  <c r="H3" i="39"/>
  <c r="Z37" i="38"/>
  <c r="Y37" i="38"/>
  <c r="X37" i="38"/>
  <c r="W37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D37" i="38"/>
  <c r="Z36" i="38"/>
  <c r="Y36" i="38"/>
  <c r="X36" i="38"/>
  <c r="W36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D36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D35" i="38"/>
  <c r="H35" i="38" s="1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D34" i="38"/>
  <c r="H34" i="38" s="1"/>
  <c r="Z33" i="38"/>
  <c r="Y33" i="38"/>
  <c r="X33" i="38"/>
  <c r="W33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D33" i="38"/>
  <c r="H33" i="38" s="1"/>
  <c r="Z32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D32" i="38"/>
  <c r="H32" i="38" s="1"/>
  <c r="Z29" i="38"/>
  <c r="V29" i="38"/>
  <c r="R29" i="38"/>
  <c r="Z25" i="38"/>
  <c r="Z26" i="38" s="1"/>
  <c r="Y25" i="38"/>
  <c r="Y26" i="38" s="1"/>
  <c r="X25" i="38"/>
  <c r="X26" i="38" s="1"/>
  <c r="W25" i="38"/>
  <c r="W29" i="38" s="1"/>
  <c r="V25" i="38"/>
  <c r="V26" i="38" s="1"/>
  <c r="U25" i="38"/>
  <c r="U26" i="38" s="1"/>
  <c r="T25" i="38"/>
  <c r="T29" i="38" s="1"/>
  <c r="S25" i="38"/>
  <c r="S29" i="38" s="1"/>
  <c r="R25" i="38"/>
  <c r="Q25" i="38"/>
  <c r="Q26" i="38" s="1"/>
  <c r="P25" i="38"/>
  <c r="P29" i="38" s="1"/>
  <c r="O25" i="38"/>
  <c r="O29" i="38" s="1"/>
  <c r="N25" i="38"/>
  <c r="M25" i="38"/>
  <c r="M26" i="38" s="1"/>
  <c r="L25" i="38"/>
  <c r="L29" i="38" s="1"/>
  <c r="K25" i="38"/>
  <c r="K29" i="38" s="1"/>
  <c r="J25" i="38"/>
  <c r="I25" i="38"/>
  <c r="I26" i="38" s="1"/>
  <c r="D25" i="38"/>
  <c r="H25" i="38" s="1"/>
  <c r="H29" i="38" s="1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D21" i="38"/>
  <c r="H21" i="38" s="1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D16" i="38"/>
  <c r="H16" i="38" s="1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D15" i="38"/>
  <c r="H15" i="38" s="1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D14" i="38"/>
  <c r="H14" i="38" s="1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D13" i="38"/>
  <c r="H13" i="38" s="1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D12" i="38"/>
  <c r="H12" i="38" s="1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D11" i="38"/>
  <c r="H11" i="38" s="1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H9" i="38"/>
  <c r="D9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I8" i="38"/>
  <c r="H8" i="38"/>
  <c r="D8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I7" i="38"/>
  <c r="H7" i="38"/>
  <c r="D7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J6" i="38"/>
  <c r="I6" i="38"/>
  <c r="H6" i="38"/>
  <c r="D6" i="38"/>
  <c r="Z5" i="38"/>
  <c r="Z23" i="38" s="1"/>
  <c r="Y5" i="38"/>
  <c r="Y23" i="38" s="1"/>
  <c r="X5" i="38"/>
  <c r="X23" i="38" s="1"/>
  <c r="W5" i="38"/>
  <c r="W23" i="38" s="1"/>
  <c r="V5" i="38"/>
  <c r="V23" i="38" s="1"/>
  <c r="U5" i="38"/>
  <c r="U23" i="38" s="1"/>
  <c r="T5" i="38"/>
  <c r="T23" i="38" s="1"/>
  <c r="S5" i="38"/>
  <c r="S23" i="38" s="1"/>
  <c r="N24" i="38" s="1"/>
  <c r="R5" i="38"/>
  <c r="R23" i="38" s="1"/>
  <c r="Q5" i="38"/>
  <c r="Q23" i="38" s="1"/>
  <c r="P5" i="38"/>
  <c r="P23" i="38" s="1"/>
  <c r="O5" i="38"/>
  <c r="O23" i="38" s="1"/>
  <c r="J24" i="38" s="1"/>
  <c r="N5" i="38"/>
  <c r="N23" i="38" s="1"/>
  <c r="M5" i="38"/>
  <c r="M23" i="38" s="1"/>
  <c r="L5" i="38"/>
  <c r="L23" i="38" s="1"/>
  <c r="K5" i="38"/>
  <c r="K23" i="38" s="1"/>
  <c r="J5" i="38"/>
  <c r="J23" i="38" s="1"/>
  <c r="I5" i="38"/>
  <c r="I23" i="38" s="1"/>
  <c r="H5" i="38"/>
  <c r="H23" i="38" s="1"/>
  <c r="D5" i="38"/>
  <c r="D23" i="38" s="1"/>
  <c r="Z4" i="38"/>
  <c r="Z27" i="38" s="1"/>
  <c r="Y4" i="38"/>
  <c r="Y27" i="38" s="1"/>
  <c r="X4" i="38"/>
  <c r="X27" i="38" s="1"/>
  <c r="W4" i="38"/>
  <c r="W27" i="38" s="1"/>
  <c r="V4" i="38"/>
  <c r="V27" i="38" s="1"/>
  <c r="U4" i="38"/>
  <c r="U27" i="38" s="1"/>
  <c r="T4" i="38"/>
  <c r="T27" i="38" s="1"/>
  <c r="S4" i="38"/>
  <c r="S27" i="38" s="1"/>
  <c r="R4" i="38"/>
  <c r="R27" i="38" s="1"/>
  <c r="Q4" i="38"/>
  <c r="Q27" i="38" s="1"/>
  <c r="P4" i="38"/>
  <c r="P27" i="38" s="1"/>
  <c r="O4" i="38"/>
  <c r="O27" i="38" s="1"/>
  <c r="N4" i="38"/>
  <c r="N27" i="38" s="1"/>
  <c r="M4" i="38"/>
  <c r="M27" i="38" s="1"/>
  <c r="L4" i="38"/>
  <c r="L27" i="38" s="1"/>
  <c r="L30" i="38" s="1"/>
  <c r="K4" i="38"/>
  <c r="K27" i="38" s="1"/>
  <c r="K30" i="38" s="1"/>
  <c r="J4" i="38"/>
  <c r="J27" i="38" s="1"/>
  <c r="I4" i="38"/>
  <c r="I27" i="38" s="1"/>
  <c r="H4" i="38"/>
  <c r="H27" i="38" s="1"/>
  <c r="H30" i="38" s="1"/>
  <c r="D4" i="38"/>
  <c r="D27" i="38" s="1"/>
  <c r="H3" i="38"/>
  <c r="Z37" i="37"/>
  <c r="Y37" i="37"/>
  <c r="X37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D37" i="37"/>
  <c r="Z36" i="37"/>
  <c r="Y36" i="37"/>
  <c r="X36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D36" i="37"/>
  <c r="Z35" i="37"/>
  <c r="Y35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D35" i="37"/>
  <c r="H35" i="37" s="1"/>
  <c r="Z34" i="37"/>
  <c r="Y34" i="37"/>
  <c r="X34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D34" i="37"/>
  <c r="H34" i="37" s="1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D33" i="37"/>
  <c r="H33" i="37" s="1"/>
  <c r="Z32" i="37"/>
  <c r="Y32" i="37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D32" i="37"/>
  <c r="H32" i="37" s="1"/>
  <c r="Z29" i="37"/>
  <c r="Z25" i="37"/>
  <c r="Z26" i="37" s="1"/>
  <c r="Y25" i="37"/>
  <c r="Y29" i="37" s="1"/>
  <c r="X25" i="37"/>
  <c r="X26" i="37" s="1"/>
  <c r="W25" i="37"/>
  <c r="W26" i="37" s="1"/>
  <c r="V25" i="37"/>
  <c r="V26" i="37" s="1"/>
  <c r="U25" i="37"/>
  <c r="U29" i="37" s="1"/>
  <c r="T25" i="37"/>
  <c r="T29" i="37" s="1"/>
  <c r="S25" i="37"/>
  <c r="S26" i="37" s="1"/>
  <c r="R25" i="37"/>
  <c r="Q25" i="37"/>
  <c r="Q29" i="37" s="1"/>
  <c r="P25" i="37"/>
  <c r="P29" i="37" s="1"/>
  <c r="O25" i="37"/>
  <c r="O29" i="37" s="1"/>
  <c r="N25" i="37"/>
  <c r="N29" i="37" s="1"/>
  <c r="M25" i="37"/>
  <c r="M29" i="37" s="1"/>
  <c r="L25" i="37"/>
  <c r="L29" i="37" s="1"/>
  <c r="K25" i="37"/>
  <c r="K29" i="37" s="1"/>
  <c r="J25" i="37"/>
  <c r="J29" i="37" s="1"/>
  <c r="I25" i="37"/>
  <c r="I29" i="37" s="1"/>
  <c r="D25" i="37"/>
  <c r="H25" i="37" s="1"/>
  <c r="H29" i="37" s="1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D21" i="37"/>
  <c r="H21" i="37" s="1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D16" i="37"/>
  <c r="H16" i="37" s="1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D15" i="37"/>
  <c r="H15" i="37" s="1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D14" i="37"/>
  <c r="H14" i="37" s="1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D13" i="37"/>
  <c r="H13" i="37" s="1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D12" i="37"/>
  <c r="H12" i="37" s="1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D11" i="37"/>
  <c r="H11" i="37" s="1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D9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D8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D7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D6" i="37"/>
  <c r="Z5" i="37"/>
  <c r="Z23" i="37" s="1"/>
  <c r="Y5" i="37"/>
  <c r="Y23" i="37" s="1"/>
  <c r="X5" i="37"/>
  <c r="X23" i="37" s="1"/>
  <c r="W5" i="37"/>
  <c r="W23" i="37" s="1"/>
  <c r="V5" i="37"/>
  <c r="V23" i="37" s="1"/>
  <c r="U5" i="37"/>
  <c r="U23" i="37" s="1"/>
  <c r="P24" i="37" s="1"/>
  <c r="T5" i="37"/>
  <c r="T23" i="37" s="1"/>
  <c r="S5" i="37"/>
  <c r="S23" i="37" s="1"/>
  <c r="R5" i="37"/>
  <c r="R23" i="37" s="1"/>
  <c r="Q5" i="37"/>
  <c r="Q23" i="37" s="1"/>
  <c r="L24" i="37" s="1"/>
  <c r="P5" i="37"/>
  <c r="P23" i="37" s="1"/>
  <c r="O5" i="37"/>
  <c r="O23" i="37" s="1"/>
  <c r="N5" i="37"/>
  <c r="N23" i="37" s="1"/>
  <c r="M5" i="37"/>
  <c r="M23" i="37" s="1"/>
  <c r="H24" i="37" s="1"/>
  <c r="L5" i="37"/>
  <c r="L23" i="37" s="1"/>
  <c r="K5" i="37"/>
  <c r="K23" i="37" s="1"/>
  <c r="J5" i="37"/>
  <c r="J23" i="37" s="1"/>
  <c r="I5" i="37"/>
  <c r="I23" i="37" s="1"/>
  <c r="D24" i="37" s="1"/>
  <c r="H5" i="37"/>
  <c r="H23" i="37" s="1"/>
  <c r="D5" i="37"/>
  <c r="D23" i="37" s="1"/>
  <c r="Z4" i="37"/>
  <c r="Z27" i="37" s="1"/>
  <c r="Y4" i="37"/>
  <c r="Y27" i="37" s="1"/>
  <c r="X4" i="37"/>
  <c r="X27" i="37" s="1"/>
  <c r="W4" i="37"/>
  <c r="W27" i="37" s="1"/>
  <c r="V4" i="37"/>
  <c r="V27" i="37" s="1"/>
  <c r="U4" i="37"/>
  <c r="U27" i="37" s="1"/>
  <c r="T4" i="37"/>
  <c r="T27" i="37" s="1"/>
  <c r="S4" i="37"/>
  <c r="S27" i="37" s="1"/>
  <c r="R4" i="37"/>
  <c r="R27" i="37" s="1"/>
  <c r="Q4" i="37"/>
  <c r="Q27" i="37" s="1"/>
  <c r="P4" i="37"/>
  <c r="P27" i="37" s="1"/>
  <c r="O4" i="37"/>
  <c r="O27" i="37" s="1"/>
  <c r="N4" i="37"/>
  <c r="N27" i="37" s="1"/>
  <c r="M4" i="37"/>
  <c r="M27" i="37" s="1"/>
  <c r="L4" i="37"/>
  <c r="L27" i="37" s="1"/>
  <c r="K4" i="37"/>
  <c r="K27" i="37" s="1"/>
  <c r="K30" i="37" s="1"/>
  <c r="J4" i="37"/>
  <c r="J27" i="37" s="1"/>
  <c r="J30" i="37" s="1"/>
  <c r="I4" i="37"/>
  <c r="I27" i="37" s="1"/>
  <c r="H4" i="37"/>
  <c r="H27" i="37" s="1"/>
  <c r="D4" i="37"/>
  <c r="D27" i="37" s="1"/>
  <c r="H3" i="37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D37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D36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D35" i="36"/>
  <c r="H35" i="36" s="1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D34" i="36"/>
  <c r="H34" i="36" s="1"/>
  <c r="X33" i="36"/>
  <c r="W33" i="36"/>
  <c r="V33" i="36"/>
  <c r="U33" i="36"/>
  <c r="T33" i="36"/>
  <c r="S33" i="36"/>
  <c r="R33" i="36"/>
  <c r="Q33" i="36"/>
  <c r="P33" i="36"/>
  <c r="O33" i="36"/>
  <c r="N33" i="36"/>
  <c r="M33" i="36"/>
  <c r="L33" i="36"/>
  <c r="K33" i="36"/>
  <c r="J33" i="36"/>
  <c r="I33" i="36"/>
  <c r="D33" i="36"/>
  <c r="H33" i="36" s="1"/>
  <c r="X32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K32" i="36"/>
  <c r="J32" i="36"/>
  <c r="I32" i="36"/>
  <c r="D32" i="36"/>
  <c r="H32" i="36" s="1"/>
  <c r="X29" i="36"/>
  <c r="V29" i="36"/>
  <c r="W26" i="36"/>
  <c r="S26" i="36"/>
  <c r="X25" i="36"/>
  <c r="X26" i="36" s="1"/>
  <c r="W25" i="36"/>
  <c r="W29" i="36" s="1"/>
  <c r="V25" i="36"/>
  <c r="V26" i="36" s="1"/>
  <c r="U25" i="36"/>
  <c r="P26" i="36" s="1"/>
  <c r="T25" i="36"/>
  <c r="T26" i="36" s="1"/>
  <c r="S25" i="36"/>
  <c r="S29" i="36" s="1"/>
  <c r="R25" i="36"/>
  <c r="M26" i="36" s="1"/>
  <c r="Q25" i="36"/>
  <c r="L26" i="36" s="1"/>
  <c r="P25" i="36"/>
  <c r="P29" i="36" s="1"/>
  <c r="O25" i="36"/>
  <c r="O29" i="36" s="1"/>
  <c r="N25" i="36"/>
  <c r="I26" i="36" s="1"/>
  <c r="M25" i="36"/>
  <c r="L25" i="36"/>
  <c r="L29" i="36" s="1"/>
  <c r="K25" i="36"/>
  <c r="K29" i="36" s="1"/>
  <c r="J25" i="36"/>
  <c r="J29" i="36" s="1"/>
  <c r="I25" i="36"/>
  <c r="D26" i="36" s="1"/>
  <c r="D25" i="36"/>
  <c r="H25" i="36" s="1"/>
  <c r="H29" i="36" s="1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D21" i="36"/>
  <c r="H21" i="36" s="1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D16" i="36"/>
  <c r="H16" i="36" s="1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D15" i="36"/>
  <c r="H15" i="36" s="1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D14" i="36"/>
  <c r="H14" i="36" s="1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D13" i="36"/>
  <c r="H13" i="36" s="1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D12" i="36"/>
  <c r="H12" i="36" s="1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D11" i="36"/>
  <c r="H11" i="36" s="1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D9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D8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D7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D6" i="36"/>
  <c r="X5" i="36"/>
  <c r="X23" i="36" s="1"/>
  <c r="W5" i="36"/>
  <c r="W23" i="36" s="1"/>
  <c r="V5" i="36"/>
  <c r="V23" i="36" s="1"/>
  <c r="U5" i="36"/>
  <c r="U23" i="36" s="1"/>
  <c r="T5" i="36"/>
  <c r="T23" i="36" s="1"/>
  <c r="S5" i="36"/>
  <c r="S23" i="36" s="1"/>
  <c r="R5" i="36"/>
  <c r="R23" i="36" s="1"/>
  <c r="Q5" i="36"/>
  <c r="Q23" i="36" s="1"/>
  <c r="P5" i="36"/>
  <c r="P23" i="36" s="1"/>
  <c r="K24" i="36" s="1"/>
  <c r="O5" i="36"/>
  <c r="O23" i="36" s="1"/>
  <c r="N5" i="36"/>
  <c r="N23" i="36" s="1"/>
  <c r="M5" i="36"/>
  <c r="M23" i="36" s="1"/>
  <c r="L5" i="36"/>
  <c r="L23" i="36" s="1"/>
  <c r="K5" i="36"/>
  <c r="K23" i="36" s="1"/>
  <c r="J5" i="36"/>
  <c r="J23" i="36" s="1"/>
  <c r="I5" i="36"/>
  <c r="I23" i="36" s="1"/>
  <c r="D24" i="36" s="1"/>
  <c r="H5" i="36"/>
  <c r="H23" i="36" s="1"/>
  <c r="D5" i="36"/>
  <c r="D23" i="36" s="1"/>
  <c r="X4" i="36"/>
  <c r="X27" i="36" s="1"/>
  <c r="W4" i="36"/>
  <c r="W27" i="36" s="1"/>
  <c r="V4" i="36"/>
  <c r="V27" i="36" s="1"/>
  <c r="U4" i="36"/>
  <c r="U27" i="36" s="1"/>
  <c r="T4" i="36"/>
  <c r="T27" i="36" s="1"/>
  <c r="S4" i="36"/>
  <c r="S27" i="36" s="1"/>
  <c r="R4" i="36"/>
  <c r="R27" i="36" s="1"/>
  <c r="Q4" i="36"/>
  <c r="Q27" i="36" s="1"/>
  <c r="P4" i="36"/>
  <c r="P27" i="36" s="1"/>
  <c r="O4" i="36"/>
  <c r="O27" i="36" s="1"/>
  <c r="N4" i="36"/>
  <c r="N27" i="36" s="1"/>
  <c r="M4" i="36"/>
  <c r="M27" i="36" s="1"/>
  <c r="L4" i="36"/>
  <c r="L27" i="36" s="1"/>
  <c r="K4" i="36"/>
  <c r="K27" i="36" s="1"/>
  <c r="K30" i="36" s="1"/>
  <c r="J4" i="36"/>
  <c r="J27" i="36" s="1"/>
  <c r="I4" i="36"/>
  <c r="I27" i="36" s="1"/>
  <c r="H4" i="36"/>
  <c r="H27" i="36" s="1"/>
  <c r="D4" i="36"/>
  <c r="D27" i="36" s="1"/>
  <c r="H3" i="36"/>
  <c r="Z37" i="35"/>
  <c r="Y37" i="35"/>
  <c r="X37" i="35"/>
  <c r="W37" i="35"/>
  <c r="V37" i="35"/>
  <c r="U37" i="35"/>
  <c r="T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D37" i="35"/>
  <c r="Z36" i="35"/>
  <c r="Y36" i="35"/>
  <c r="X36" i="35"/>
  <c r="W36" i="35"/>
  <c r="V36" i="35"/>
  <c r="U36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D36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D35" i="35"/>
  <c r="H35" i="35" s="1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D34" i="35"/>
  <c r="H34" i="35" s="1"/>
  <c r="Z33" i="35"/>
  <c r="Y33" i="35"/>
  <c r="X33" i="35"/>
  <c r="W33" i="35"/>
  <c r="V33" i="35"/>
  <c r="U33" i="35"/>
  <c r="T33" i="35"/>
  <c r="S33" i="35"/>
  <c r="R33" i="35"/>
  <c r="Q33" i="35"/>
  <c r="P33" i="35"/>
  <c r="O33" i="35"/>
  <c r="N33" i="35"/>
  <c r="M33" i="35"/>
  <c r="L33" i="35"/>
  <c r="K33" i="35"/>
  <c r="J33" i="35"/>
  <c r="I33" i="35"/>
  <c r="D33" i="35"/>
  <c r="H33" i="35" s="1"/>
  <c r="Z32" i="35"/>
  <c r="Y32" i="35"/>
  <c r="X32" i="35"/>
  <c r="W32" i="35"/>
  <c r="V32" i="35"/>
  <c r="U32" i="35"/>
  <c r="T32" i="35"/>
  <c r="S32" i="35"/>
  <c r="R32" i="35"/>
  <c r="Q32" i="35"/>
  <c r="P32" i="35"/>
  <c r="O32" i="35"/>
  <c r="N32" i="35"/>
  <c r="M32" i="35"/>
  <c r="L32" i="35"/>
  <c r="K32" i="35"/>
  <c r="J32" i="35"/>
  <c r="I32" i="35"/>
  <c r="D32" i="35"/>
  <c r="H32" i="35" s="1"/>
  <c r="Z29" i="35"/>
  <c r="X29" i="35"/>
  <c r="T29" i="35"/>
  <c r="Z25" i="35"/>
  <c r="Z26" i="35" s="1"/>
  <c r="Y25" i="35"/>
  <c r="Y29" i="35" s="1"/>
  <c r="X25" i="35"/>
  <c r="X26" i="35" s="1"/>
  <c r="W25" i="35"/>
  <c r="W26" i="35" s="1"/>
  <c r="V25" i="35"/>
  <c r="V26" i="35" s="1"/>
  <c r="U25" i="35"/>
  <c r="U29" i="35" s="1"/>
  <c r="T25" i="35"/>
  <c r="S25" i="35"/>
  <c r="S26" i="35" s="1"/>
  <c r="R25" i="35"/>
  <c r="R29" i="35" s="1"/>
  <c r="Q25" i="35"/>
  <c r="Q29" i="35" s="1"/>
  <c r="P25" i="35"/>
  <c r="P29" i="35" s="1"/>
  <c r="O25" i="35"/>
  <c r="O26" i="35" s="1"/>
  <c r="N25" i="35"/>
  <c r="N29" i="35" s="1"/>
  <c r="M25" i="35"/>
  <c r="M29" i="35" s="1"/>
  <c r="L25" i="35"/>
  <c r="L29" i="35" s="1"/>
  <c r="K25" i="35"/>
  <c r="K29" i="35" s="1"/>
  <c r="J25" i="35"/>
  <c r="J29" i="35" s="1"/>
  <c r="I25" i="35"/>
  <c r="I29" i="35" s="1"/>
  <c r="D25" i="35"/>
  <c r="H25" i="35" s="1"/>
  <c r="H29" i="35" s="1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D21" i="35"/>
  <c r="H21" i="35" s="1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D16" i="35"/>
  <c r="H16" i="35" s="1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D15" i="35"/>
  <c r="H15" i="35" s="1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D14" i="35"/>
  <c r="H14" i="35" s="1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D13" i="35"/>
  <c r="H13" i="35" s="1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D12" i="35"/>
  <c r="H12" i="35" s="1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D11" i="35"/>
  <c r="H11" i="35" s="1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D9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D8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D7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D6" i="35"/>
  <c r="Z5" i="35"/>
  <c r="Z23" i="35" s="1"/>
  <c r="Y5" i="35"/>
  <c r="Y23" i="35" s="1"/>
  <c r="X5" i="35"/>
  <c r="X23" i="35" s="1"/>
  <c r="W5" i="35"/>
  <c r="W23" i="35" s="1"/>
  <c r="V5" i="35"/>
  <c r="V23" i="35" s="1"/>
  <c r="U5" i="35"/>
  <c r="U23" i="35" s="1"/>
  <c r="T5" i="35"/>
  <c r="T23" i="35" s="1"/>
  <c r="S5" i="35"/>
  <c r="S23" i="35" s="1"/>
  <c r="R5" i="35"/>
  <c r="R23" i="35" s="1"/>
  <c r="Q5" i="35"/>
  <c r="Q23" i="35" s="1"/>
  <c r="P5" i="35"/>
  <c r="P23" i="35" s="1"/>
  <c r="O5" i="35"/>
  <c r="O23" i="35" s="1"/>
  <c r="N5" i="35"/>
  <c r="N23" i="35" s="1"/>
  <c r="M5" i="35"/>
  <c r="M23" i="35" s="1"/>
  <c r="L5" i="35"/>
  <c r="L23" i="35" s="1"/>
  <c r="K5" i="35"/>
  <c r="K23" i="35" s="1"/>
  <c r="J5" i="35"/>
  <c r="J23" i="35" s="1"/>
  <c r="I5" i="35"/>
  <c r="I23" i="35" s="1"/>
  <c r="D24" i="35" s="1"/>
  <c r="D5" i="35"/>
  <c r="D23" i="35" s="1"/>
  <c r="Z4" i="35"/>
  <c r="Z27" i="35" s="1"/>
  <c r="Y4" i="35"/>
  <c r="Y27" i="35" s="1"/>
  <c r="X4" i="35"/>
  <c r="X27" i="35" s="1"/>
  <c r="W4" i="35"/>
  <c r="W27" i="35" s="1"/>
  <c r="V4" i="35"/>
  <c r="V27" i="35" s="1"/>
  <c r="U4" i="35"/>
  <c r="U27" i="35" s="1"/>
  <c r="T4" i="35"/>
  <c r="T27" i="35" s="1"/>
  <c r="S4" i="35"/>
  <c r="S27" i="35" s="1"/>
  <c r="R4" i="35"/>
  <c r="R27" i="35" s="1"/>
  <c r="Q4" i="35"/>
  <c r="Q27" i="35" s="1"/>
  <c r="P4" i="35"/>
  <c r="P27" i="35" s="1"/>
  <c r="O4" i="35"/>
  <c r="O27" i="35" s="1"/>
  <c r="N4" i="35"/>
  <c r="N27" i="35" s="1"/>
  <c r="M4" i="35"/>
  <c r="M27" i="35" s="1"/>
  <c r="L4" i="35"/>
  <c r="L27" i="35" s="1"/>
  <c r="L30" i="35" s="1"/>
  <c r="K4" i="35"/>
  <c r="K27" i="35" s="1"/>
  <c r="J4" i="35"/>
  <c r="J27" i="35" s="1"/>
  <c r="J30" i="35" s="1"/>
  <c r="I4" i="35"/>
  <c r="I27" i="35" s="1"/>
  <c r="D4" i="35"/>
  <c r="D27" i="35" s="1"/>
  <c r="H3" i="35"/>
  <c r="Z37" i="34"/>
  <c r="Y37" i="34"/>
  <c r="X37" i="34"/>
  <c r="W37" i="34"/>
  <c r="V37" i="34"/>
  <c r="U37" i="34"/>
  <c r="T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D37" i="34"/>
  <c r="Z36" i="34"/>
  <c r="Y36" i="34"/>
  <c r="X36" i="34"/>
  <c r="W36" i="34"/>
  <c r="V36" i="34"/>
  <c r="U36" i="34"/>
  <c r="T36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D36" i="34"/>
  <c r="Z35" i="34"/>
  <c r="Y35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D35" i="34"/>
  <c r="H35" i="34" s="1"/>
  <c r="Z34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D34" i="34"/>
  <c r="H34" i="34" s="1"/>
  <c r="Z33" i="34"/>
  <c r="Y33" i="34"/>
  <c r="X33" i="34"/>
  <c r="W33" i="34"/>
  <c r="V33" i="34"/>
  <c r="U33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D33" i="34"/>
  <c r="H33" i="34" s="1"/>
  <c r="Z32" i="34"/>
  <c r="Y32" i="34"/>
  <c r="X32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K32" i="34"/>
  <c r="J32" i="34"/>
  <c r="I32" i="34"/>
  <c r="D32" i="34"/>
  <c r="H32" i="34" s="1"/>
  <c r="Z25" i="34"/>
  <c r="Z26" i="34" s="1"/>
  <c r="Y25" i="34"/>
  <c r="X29" i="34" s="1"/>
  <c r="X25" i="34"/>
  <c r="X26" i="34" s="1"/>
  <c r="W25" i="34"/>
  <c r="W26" i="34" s="1"/>
  <c r="V25" i="34"/>
  <c r="V26" i="34" s="1"/>
  <c r="U25" i="34"/>
  <c r="T29" i="34" s="1"/>
  <c r="T25" i="34"/>
  <c r="S25" i="34"/>
  <c r="S26" i="34" s="1"/>
  <c r="R25" i="34"/>
  <c r="R29" i="34" s="1"/>
  <c r="Q25" i="34"/>
  <c r="Q29" i="34" s="1"/>
  <c r="P25" i="34"/>
  <c r="P29" i="34" s="1"/>
  <c r="O25" i="34"/>
  <c r="O26" i="34" s="1"/>
  <c r="N25" i="34"/>
  <c r="N29" i="34" s="1"/>
  <c r="M25" i="34"/>
  <c r="M29" i="34" s="1"/>
  <c r="L25" i="34"/>
  <c r="L29" i="34" s="1"/>
  <c r="K25" i="34"/>
  <c r="K26" i="34" s="1"/>
  <c r="J25" i="34"/>
  <c r="J29" i="34" s="1"/>
  <c r="I25" i="34"/>
  <c r="D26" i="34" s="1"/>
  <c r="D25" i="34"/>
  <c r="H25" i="34" s="1"/>
  <c r="H29" i="34" s="1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D21" i="34"/>
  <c r="H21" i="34" s="1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D16" i="34"/>
  <c r="H16" i="34" s="1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D15" i="34"/>
  <c r="H15" i="34" s="1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D14" i="34"/>
  <c r="H14" i="34" s="1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D13" i="34"/>
  <c r="H13" i="34" s="1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D12" i="34"/>
  <c r="H12" i="34" s="1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D11" i="34"/>
  <c r="H11" i="34" s="1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D9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D8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D7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D6" i="34"/>
  <c r="Z5" i="34"/>
  <c r="Z23" i="34" s="1"/>
  <c r="Y5" i="34"/>
  <c r="Y23" i="34" s="1"/>
  <c r="X5" i="34"/>
  <c r="X23" i="34" s="1"/>
  <c r="W5" i="34"/>
  <c r="W23" i="34" s="1"/>
  <c r="V5" i="34"/>
  <c r="V23" i="34" s="1"/>
  <c r="U5" i="34"/>
  <c r="U23" i="34" s="1"/>
  <c r="P24" i="34" s="1"/>
  <c r="T5" i="34"/>
  <c r="T23" i="34" s="1"/>
  <c r="O24" i="34" s="1"/>
  <c r="S5" i="34"/>
  <c r="S23" i="34" s="1"/>
  <c r="R5" i="34"/>
  <c r="R23" i="34" s="1"/>
  <c r="Q5" i="34"/>
  <c r="Q23" i="34" s="1"/>
  <c r="L24" i="34" s="1"/>
  <c r="P5" i="34"/>
  <c r="P23" i="34" s="1"/>
  <c r="K24" i="34" s="1"/>
  <c r="O5" i="34"/>
  <c r="O23" i="34" s="1"/>
  <c r="N5" i="34"/>
  <c r="N23" i="34" s="1"/>
  <c r="M5" i="34"/>
  <c r="M23" i="34" s="1"/>
  <c r="H24" i="34" s="1"/>
  <c r="L5" i="34"/>
  <c r="L23" i="34" s="1"/>
  <c r="K5" i="34"/>
  <c r="K23" i="34" s="1"/>
  <c r="J5" i="34"/>
  <c r="J23" i="34" s="1"/>
  <c r="I5" i="34"/>
  <c r="I23" i="34" s="1"/>
  <c r="D24" i="34" s="1"/>
  <c r="H5" i="34"/>
  <c r="H23" i="34" s="1"/>
  <c r="D5" i="34"/>
  <c r="D23" i="34" s="1"/>
  <c r="Z4" i="34"/>
  <c r="Z27" i="34" s="1"/>
  <c r="Y4" i="34"/>
  <c r="Y27" i="34" s="1"/>
  <c r="X4" i="34"/>
  <c r="X27" i="34" s="1"/>
  <c r="W4" i="34"/>
  <c r="W27" i="34" s="1"/>
  <c r="V4" i="34"/>
  <c r="V27" i="34" s="1"/>
  <c r="U4" i="34"/>
  <c r="U27" i="34" s="1"/>
  <c r="T4" i="34"/>
  <c r="T27" i="34" s="1"/>
  <c r="S4" i="34"/>
  <c r="S27" i="34" s="1"/>
  <c r="R4" i="34"/>
  <c r="R27" i="34" s="1"/>
  <c r="Q4" i="34"/>
  <c r="Q27" i="34" s="1"/>
  <c r="P4" i="34"/>
  <c r="P27" i="34" s="1"/>
  <c r="O4" i="34"/>
  <c r="O27" i="34" s="1"/>
  <c r="N4" i="34"/>
  <c r="N27" i="34" s="1"/>
  <c r="M4" i="34"/>
  <c r="M27" i="34" s="1"/>
  <c r="L4" i="34"/>
  <c r="L27" i="34" s="1"/>
  <c r="K4" i="34"/>
  <c r="K27" i="34" s="1"/>
  <c r="J4" i="34"/>
  <c r="J27" i="34" s="1"/>
  <c r="J30" i="34" s="1"/>
  <c r="I4" i="34"/>
  <c r="I27" i="34" s="1"/>
  <c r="H4" i="34"/>
  <c r="D4" i="34"/>
  <c r="D27" i="34" s="1"/>
  <c r="H3" i="34"/>
  <c r="AA37" i="33"/>
  <c r="Z37" i="33"/>
  <c r="Y37" i="33"/>
  <c r="X37" i="33"/>
  <c r="W37" i="33"/>
  <c r="V37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I37" i="33"/>
  <c r="H37" i="33"/>
  <c r="D37" i="33"/>
  <c r="AA36" i="33"/>
  <c r="Z36" i="33"/>
  <c r="Y36" i="33"/>
  <c r="X36" i="33"/>
  <c r="W36" i="33"/>
  <c r="V36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D36" i="33"/>
  <c r="AA35" i="33"/>
  <c r="Z35" i="33"/>
  <c r="Y35" i="33"/>
  <c r="X35" i="33"/>
  <c r="W35" i="33"/>
  <c r="V35" i="33"/>
  <c r="U35" i="33"/>
  <c r="T35" i="33"/>
  <c r="S35" i="33"/>
  <c r="R35" i="33"/>
  <c r="Q35" i="33"/>
  <c r="P35" i="33"/>
  <c r="O35" i="33"/>
  <c r="N35" i="33"/>
  <c r="M35" i="33"/>
  <c r="L35" i="33"/>
  <c r="K35" i="33"/>
  <c r="J35" i="33"/>
  <c r="I35" i="33"/>
  <c r="H35" i="33"/>
  <c r="D35" i="33"/>
  <c r="AA34" i="33"/>
  <c r="Z34" i="33"/>
  <c r="Y34" i="33"/>
  <c r="X34" i="33"/>
  <c r="W34" i="33"/>
  <c r="V34" i="33"/>
  <c r="U34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D34" i="33"/>
  <c r="H34" i="33" s="1"/>
  <c r="AA33" i="33"/>
  <c r="Z33" i="33"/>
  <c r="Y33" i="33"/>
  <c r="X33" i="33"/>
  <c r="W33" i="33"/>
  <c r="V33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I33" i="33"/>
  <c r="D33" i="33"/>
  <c r="H33" i="33" s="1"/>
  <c r="AA32" i="33"/>
  <c r="Z32" i="33"/>
  <c r="Y32" i="33"/>
  <c r="X32" i="33"/>
  <c r="W32" i="33"/>
  <c r="V32" i="33"/>
  <c r="U32" i="33"/>
  <c r="T32" i="33"/>
  <c r="S32" i="33"/>
  <c r="R32" i="33"/>
  <c r="Q32" i="33"/>
  <c r="P32" i="33"/>
  <c r="O32" i="33"/>
  <c r="N32" i="33"/>
  <c r="M32" i="33"/>
  <c r="L32" i="33"/>
  <c r="K32" i="33"/>
  <c r="J32" i="33"/>
  <c r="I32" i="33"/>
  <c r="H32" i="33"/>
  <c r="D32" i="33"/>
  <c r="Z29" i="33"/>
  <c r="V29" i="33"/>
  <c r="R29" i="33"/>
  <c r="AA26" i="33"/>
  <c r="Z26" i="33"/>
  <c r="W26" i="33"/>
  <c r="AA25" i="33"/>
  <c r="V26" i="33" s="1"/>
  <c r="Z25" i="33"/>
  <c r="U26" i="33" s="1"/>
  <c r="Y25" i="33"/>
  <c r="T26" i="33" s="1"/>
  <c r="X25" i="33"/>
  <c r="X26" i="33" s="1"/>
  <c r="W25" i="33"/>
  <c r="R26" i="33" s="1"/>
  <c r="V25" i="33"/>
  <c r="Q26" i="33" s="1"/>
  <c r="U25" i="33"/>
  <c r="P26" i="33" s="1"/>
  <c r="T25" i="33"/>
  <c r="O26" i="33" s="1"/>
  <c r="S25" i="33"/>
  <c r="N26" i="33" s="1"/>
  <c r="R25" i="33"/>
  <c r="M26" i="33" s="1"/>
  <c r="Q25" i="33"/>
  <c r="L26" i="33" s="1"/>
  <c r="P25" i="33"/>
  <c r="K26" i="33" s="1"/>
  <c r="O25" i="33"/>
  <c r="N29" i="33" s="1"/>
  <c r="N25" i="33"/>
  <c r="I26" i="33" s="1"/>
  <c r="M25" i="33"/>
  <c r="H26" i="33" s="1"/>
  <c r="L25" i="33"/>
  <c r="L29" i="33" s="1"/>
  <c r="K25" i="33"/>
  <c r="J29" i="33" s="1"/>
  <c r="J25" i="33"/>
  <c r="I25" i="33"/>
  <c r="I29" i="33" s="1"/>
  <c r="H25" i="33"/>
  <c r="H29" i="33" s="1"/>
  <c r="D25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D21" i="33"/>
  <c r="H21" i="33" s="1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D16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D15" i="33"/>
  <c r="H15" i="33" s="1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D14" i="33"/>
  <c r="H14" i="33" s="1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D13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D12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D11" i="33"/>
  <c r="H11" i="33" s="1"/>
  <c r="AA9" i="33"/>
  <c r="AA10" i="33" s="1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D9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D8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D7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D6" i="33"/>
  <c r="H6" i="33" s="1"/>
  <c r="AA5" i="33"/>
  <c r="AA23" i="33" s="1"/>
  <c r="Z5" i="33"/>
  <c r="Z23" i="33" s="1"/>
  <c r="Y5" i="33"/>
  <c r="Y23" i="33" s="1"/>
  <c r="X5" i="33"/>
  <c r="X23" i="33" s="1"/>
  <c r="W5" i="33"/>
  <c r="W23" i="33" s="1"/>
  <c r="V5" i="33"/>
  <c r="V23" i="33" s="1"/>
  <c r="U5" i="33"/>
  <c r="U23" i="33" s="1"/>
  <c r="P24" i="33" s="1"/>
  <c r="T5" i="33"/>
  <c r="T23" i="33" s="1"/>
  <c r="S5" i="33"/>
  <c r="S23" i="33" s="1"/>
  <c r="N24" i="33" s="1"/>
  <c r="R5" i="33"/>
  <c r="R23" i="33" s="1"/>
  <c r="Q5" i="33"/>
  <c r="Q23" i="33" s="1"/>
  <c r="L24" i="33" s="1"/>
  <c r="P5" i="33"/>
  <c r="P23" i="33" s="1"/>
  <c r="O5" i="33"/>
  <c r="O23" i="33" s="1"/>
  <c r="J24" i="33" s="1"/>
  <c r="N5" i="33"/>
  <c r="N23" i="33" s="1"/>
  <c r="M5" i="33"/>
  <c r="M23" i="33" s="1"/>
  <c r="L5" i="33"/>
  <c r="L23" i="33" s="1"/>
  <c r="K5" i="33"/>
  <c r="K23" i="33" s="1"/>
  <c r="J5" i="33"/>
  <c r="J23" i="33" s="1"/>
  <c r="I5" i="33"/>
  <c r="I23" i="33" s="1"/>
  <c r="D24" i="33" s="1"/>
  <c r="D5" i="33"/>
  <c r="D23" i="33" s="1"/>
  <c r="AA4" i="33"/>
  <c r="AA27" i="33" s="1"/>
  <c r="Z4" i="33"/>
  <c r="Z27" i="33" s="1"/>
  <c r="Y4" i="33"/>
  <c r="Y27" i="33" s="1"/>
  <c r="X4" i="33"/>
  <c r="X27" i="33" s="1"/>
  <c r="W4" i="33"/>
  <c r="W27" i="33" s="1"/>
  <c r="V4" i="33"/>
  <c r="V27" i="33" s="1"/>
  <c r="U4" i="33"/>
  <c r="U27" i="33" s="1"/>
  <c r="T4" i="33"/>
  <c r="T27" i="33" s="1"/>
  <c r="S4" i="33"/>
  <c r="S27" i="33" s="1"/>
  <c r="R4" i="33"/>
  <c r="R27" i="33" s="1"/>
  <c r="Q4" i="33"/>
  <c r="Q27" i="33" s="1"/>
  <c r="P4" i="33"/>
  <c r="P27" i="33" s="1"/>
  <c r="O4" i="33"/>
  <c r="O27" i="33" s="1"/>
  <c r="N4" i="33"/>
  <c r="N27" i="33" s="1"/>
  <c r="M4" i="33"/>
  <c r="M27" i="33" s="1"/>
  <c r="L4" i="33"/>
  <c r="L27" i="33" s="1"/>
  <c r="K4" i="33"/>
  <c r="K27" i="33" s="1"/>
  <c r="K30" i="33" s="1"/>
  <c r="J4" i="33"/>
  <c r="J27" i="33" s="1"/>
  <c r="I4" i="33"/>
  <c r="I27" i="33" s="1"/>
  <c r="H4" i="33"/>
  <c r="H27" i="33" s="1"/>
  <c r="D4" i="33"/>
  <c r="D27" i="33" s="1"/>
  <c r="H3" i="33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D37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D36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D35" i="32"/>
  <c r="H35" i="32" s="1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D34" i="32"/>
  <c r="H34" i="32" s="1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D33" i="32"/>
  <c r="H33" i="32" s="1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D32" i="32"/>
  <c r="H32" i="32" s="1"/>
  <c r="Z29" i="32"/>
  <c r="V29" i="32"/>
  <c r="R29" i="32"/>
  <c r="Z25" i="32"/>
  <c r="Z26" i="32" s="1"/>
  <c r="Y25" i="32"/>
  <c r="Y26" i="32" s="1"/>
  <c r="X25" i="32"/>
  <c r="X26" i="32" s="1"/>
  <c r="W25" i="32"/>
  <c r="W26" i="32" s="1"/>
  <c r="V25" i="32"/>
  <c r="V26" i="32" s="1"/>
  <c r="U25" i="32"/>
  <c r="U26" i="32" s="1"/>
  <c r="T25" i="32"/>
  <c r="T29" i="32" s="1"/>
  <c r="S25" i="32"/>
  <c r="S29" i="32" s="1"/>
  <c r="R25" i="32"/>
  <c r="Q25" i="32"/>
  <c r="Q26" i="32" s="1"/>
  <c r="P25" i="32"/>
  <c r="P29" i="32" s="1"/>
  <c r="O25" i="32"/>
  <c r="N29" i="32" s="1"/>
  <c r="N25" i="32"/>
  <c r="M25" i="32"/>
  <c r="M26" i="32" s="1"/>
  <c r="L25" i="32"/>
  <c r="L29" i="32" s="1"/>
  <c r="K25" i="32"/>
  <c r="J29" i="32" s="1"/>
  <c r="J25" i="32"/>
  <c r="I25" i="32"/>
  <c r="I26" i="32" s="1"/>
  <c r="H25" i="32"/>
  <c r="H29" i="32" s="1"/>
  <c r="D25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D21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D16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D15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D14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D13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D12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D11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D9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D8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D7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D6" i="32"/>
  <c r="Z5" i="32"/>
  <c r="Z23" i="32" s="1"/>
  <c r="Y5" i="32"/>
  <c r="Y23" i="32" s="1"/>
  <c r="X5" i="32"/>
  <c r="X23" i="32" s="1"/>
  <c r="W5" i="32"/>
  <c r="W23" i="32" s="1"/>
  <c r="V5" i="32"/>
  <c r="V23" i="32" s="1"/>
  <c r="U5" i="32"/>
  <c r="U23" i="32" s="1"/>
  <c r="T5" i="32"/>
  <c r="T23" i="32" s="1"/>
  <c r="S5" i="32"/>
  <c r="S23" i="32" s="1"/>
  <c r="N24" i="32" s="1"/>
  <c r="R5" i="32"/>
  <c r="R23" i="32" s="1"/>
  <c r="Q5" i="32"/>
  <c r="Q23" i="32" s="1"/>
  <c r="P5" i="32"/>
  <c r="P23" i="32" s="1"/>
  <c r="O5" i="32"/>
  <c r="O23" i="32" s="1"/>
  <c r="J24" i="32" s="1"/>
  <c r="N5" i="32"/>
  <c r="N23" i="32" s="1"/>
  <c r="M5" i="32"/>
  <c r="M23" i="32" s="1"/>
  <c r="L5" i="32"/>
  <c r="L23" i="32" s="1"/>
  <c r="K5" i="32"/>
  <c r="K23" i="32" s="1"/>
  <c r="J5" i="32"/>
  <c r="J23" i="32" s="1"/>
  <c r="I5" i="32"/>
  <c r="I23" i="32" s="1"/>
  <c r="H5" i="32"/>
  <c r="H23" i="32" s="1"/>
  <c r="D5" i="32"/>
  <c r="D23" i="32" s="1"/>
  <c r="Z4" i="32"/>
  <c r="Z27" i="32" s="1"/>
  <c r="Y4" i="32"/>
  <c r="Y27" i="32" s="1"/>
  <c r="X4" i="32"/>
  <c r="X27" i="32" s="1"/>
  <c r="W4" i="32"/>
  <c r="W27" i="32" s="1"/>
  <c r="V4" i="32"/>
  <c r="V27" i="32" s="1"/>
  <c r="U4" i="32"/>
  <c r="U27" i="32" s="1"/>
  <c r="T4" i="32"/>
  <c r="T27" i="32" s="1"/>
  <c r="S4" i="32"/>
  <c r="S27" i="32" s="1"/>
  <c r="R4" i="32"/>
  <c r="R27" i="32" s="1"/>
  <c r="Q4" i="32"/>
  <c r="Q27" i="32" s="1"/>
  <c r="P4" i="32"/>
  <c r="P27" i="32" s="1"/>
  <c r="O4" i="32"/>
  <c r="O27" i="32" s="1"/>
  <c r="N4" i="32"/>
  <c r="N27" i="32" s="1"/>
  <c r="M4" i="32"/>
  <c r="M27" i="32" s="1"/>
  <c r="L4" i="32"/>
  <c r="L27" i="32" s="1"/>
  <c r="L30" i="32" s="1"/>
  <c r="K4" i="32"/>
  <c r="K27" i="32" s="1"/>
  <c r="K30" i="32" s="1"/>
  <c r="J4" i="32"/>
  <c r="J27" i="32" s="1"/>
  <c r="I4" i="32"/>
  <c r="I27" i="32" s="1"/>
  <c r="H4" i="32"/>
  <c r="H27" i="32" s="1"/>
  <c r="H30" i="32" s="1"/>
  <c r="D4" i="32"/>
  <c r="D27" i="32" s="1"/>
  <c r="H3" i="32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D37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D36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D35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D34" i="31"/>
  <c r="H34" i="31" s="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D33" i="31"/>
  <c r="H33" i="31" s="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D32" i="31"/>
  <c r="H32" i="31" s="1"/>
  <c r="Z29" i="31"/>
  <c r="Z25" i="31"/>
  <c r="Z26" i="31" s="1"/>
  <c r="Y25" i="31"/>
  <c r="Y26" i="31" s="1"/>
  <c r="X25" i="31"/>
  <c r="X29" i="31" s="1"/>
  <c r="W25" i="31"/>
  <c r="W26" i="31" s="1"/>
  <c r="V25" i="31"/>
  <c r="V26" i="31" s="1"/>
  <c r="U25" i="31"/>
  <c r="U26" i="31" s="1"/>
  <c r="T25" i="31"/>
  <c r="T29" i="31" s="1"/>
  <c r="S25" i="31"/>
  <c r="S26" i="31" s="1"/>
  <c r="R25" i="31"/>
  <c r="R29" i="31" s="1"/>
  <c r="Q25" i="31"/>
  <c r="Q29" i="31" s="1"/>
  <c r="P25" i="31"/>
  <c r="P29" i="31" s="1"/>
  <c r="O25" i="31"/>
  <c r="O29" i="31" s="1"/>
  <c r="N25" i="31"/>
  <c r="N29" i="31" s="1"/>
  <c r="M25" i="31"/>
  <c r="M29" i="31" s="1"/>
  <c r="L25" i="31"/>
  <c r="L29" i="31" s="1"/>
  <c r="K25" i="31"/>
  <c r="K29" i="31" s="1"/>
  <c r="J25" i="31"/>
  <c r="J29" i="31" s="1"/>
  <c r="I25" i="31"/>
  <c r="D26" i="31" s="1"/>
  <c r="D25" i="31"/>
  <c r="H25" i="31" s="1"/>
  <c r="H29" i="31" s="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D21" i="31"/>
  <c r="H21" i="31" s="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D16" i="31"/>
  <c r="H16" i="31" s="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D15" i="31"/>
  <c r="H15" i="31" s="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D14" i="31"/>
  <c r="H14" i="31" s="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D13" i="31"/>
  <c r="H13" i="31" s="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D12" i="31"/>
  <c r="H12" i="31" s="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D11" i="31"/>
  <c r="H11" i="31" s="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D9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D8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D7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D6" i="31"/>
  <c r="H6" i="31" s="1"/>
  <c r="Z5" i="31"/>
  <c r="Z23" i="31" s="1"/>
  <c r="Y5" i="31"/>
  <c r="Y23" i="31" s="1"/>
  <c r="X5" i="31"/>
  <c r="X23" i="31" s="1"/>
  <c r="W5" i="31"/>
  <c r="W23" i="31" s="1"/>
  <c r="V5" i="31"/>
  <c r="V23" i="31" s="1"/>
  <c r="U5" i="31"/>
  <c r="U23" i="31" s="1"/>
  <c r="P24" i="31" s="1"/>
  <c r="T5" i="31"/>
  <c r="T23" i="31" s="1"/>
  <c r="S5" i="31"/>
  <c r="S23" i="31" s="1"/>
  <c r="N24" i="31" s="1"/>
  <c r="R5" i="31"/>
  <c r="R23" i="31" s="1"/>
  <c r="Q5" i="31"/>
  <c r="Q23" i="31" s="1"/>
  <c r="L24" i="31" s="1"/>
  <c r="P5" i="31"/>
  <c r="P23" i="31" s="1"/>
  <c r="O5" i="31"/>
  <c r="O23" i="31" s="1"/>
  <c r="J24" i="31" s="1"/>
  <c r="N5" i="31"/>
  <c r="N23" i="31" s="1"/>
  <c r="M5" i="31"/>
  <c r="M23" i="31" s="1"/>
  <c r="L5" i="31"/>
  <c r="L23" i="31" s="1"/>
  <c r="K5" i="31"/>
  <c r="K23" i="31" s="1"/>
  <c r="J5" i="31"/>
  <c r="J23" i="31" s="1"/>
  <c r="I5" i="31"/>
  <c r="I23" i="31" s="1"/>
  <c r="D24" i="31" s="1"/>
  <c r="D5" i="31"/>
  <c r="D23" i="31" s="1"/>
  <c r="Z4" i="31"/>
  <c r="Z27" i="31" s="1"/>
  <c r="Y4" i="31"/>
  <c r="Y27" i="31" s="1"/>
  <c r="X4" i="31"/>
  <c r="X27" i="31" s="1"/>
  <c r="W4" i="31"/>
  <c r="W27" i="31" s="1"/>
  <c r="V4" i="31"/>
  <c r="V27" i="31" s="1"/>
  <c r="U4" i="31"/>
  <c r="U27" i="31" s="1"/>
  <c r="T4" i="31"/>
  <c r="T27" i="31" s="1"/>
  <c r="S4" i="31"/>
  <c r="S27" i="31" s="1"/>
  <c r="R4" i="31"/>
  <c r="R27" i="31" s="1"/>
  <c r="Q4" i="31"/>
  <c r="Q27" i="31" s="1"/>
  <c r="P4" i="31"/>
  <c r="P27" i="31" s="1"/>
  <c r="O4" i="31"/>
  <c r="O27" i="31" s="1"/>
  <c r="N4" i="31"/>
  <c r="N27" i="31" s="1"/>
  <c r="M4" i="31"/>
  <c r="M27" i="31" s="1"/>
  <c r="L4" i="31"/>
  <c r="L27" i="31" s="1"/>
  <c r="L30" i="31" s="1"/>
  <c r="K4" i="31"/>
  <c r="K27" i="31" s="1"/>
  <c r="J4" i="31"/>
  <c r="J27" i="31" s="1"/>
  <c r="J30" i="31" s="1"/>
  <c r="I4" i="31"/>
  <c r="I27" i="31" s="1"/>
  <c r="D4" i="31"/>
  <c r="D27" i="31" s="1"/>
  <c r="H3" i="31"/>
  <c r="S37" i="30"/>
  <c r="R37" i="30"/>
  <c r="Q37" i="30"/>
  <c r="P37" i="30"/>
  <c r="O37" i="30"/>
  <c r="N37" i="30"/>
  <c r="M37" i="30"/>
  <c r="L37" i="30"/>
  <c r="K37" i="30"/>
  <c r="J37" i="30"/>
  <c r="I37" i="30"/>
  <c r="H37" i="30"/>
  <c r="D37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D36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D35" i="30"/>
  <c r="S34" i="30"/>
  <c r="R34" i="30"/>
  <c r="Q34" i="30"/>
  <c r="P34" i="30"/>
  <c r="O34" i="30"/>
  <c r="N34" i="30"/>
  <c r="M34" i="30"/>
  <c r="L34" i="30"/>
  <c r="K34" i="30"/>
  <c r="J34" i="30"/>
  <c r="I34" i="30"/>
  <c r="D34" i="30"/>
  <c r="H34" i="30" s="1"/>
  <c r="S33" i="30"/>
  <c r="R33" i="30"/>
  <c r="Q33" i="30"/>
  <c r="P33" i="30"/>
  <c r="O33" i="30"/>
  <c r="N33" i="30"/>
  <c r="M33" i="30"/>
  <c r="L33" i="30"/>
  <c r="K33" i="30"/>
  <c r="J33" i="30"/>
  <c r="I33" i="30"/>
  <c r="H33" i="30"/>
  <c r="D33" i="30"/>
  <c r="S32" i="30"/>
  <c r="R32" i="30"/>
  <c r="Q32" i="30"/>
  <c r="P32" i="30"/>
  <c r="O32" i="30"/>
  <c r="N32" i="30"/>
  <c r="M32" i="30"/>
  <c r="L32" i="30"/>
  <c r="K32" i="30"/>
  <c r="J32" i="30"/>
  <c r="I32" i="30"/>
  <c r="D32" i="30"/>
  <c r="H32" i="30" s="1"/>
  <c r="R29" i="30"/>
  <c r="N29" i="30"/>
  <c r="J29" i="30"/>
  <c r="R26" i="30"/>
  <c r="P26" i="30"/>
  <c r="S25" i="30"/>
  <c r="S26" i="30" s="1"/>
  <c r="R25" i="30"/>
  <c r="M26" i="30" s="1"/>
  <c r="Q25" i="30"/>
  <c r="L26" i="30" s="1"/>
  <c r="P25" i="30"/>
  <c r="K26" i="30" s="1"/>
  <c r="O25" i="30"/>
  <c r="O26" i="30" s="1"/>
  <c r="N25" i="30"/>
  <c r="I26" i="30" s="1"/>
  <c r="M25" i="30"/>
  <c r="L25" i="30"/>
  <c r="K25" i="30"/>
  <c r="K29" i="30" s="1"/>
  <c r="J25" i="30"/>
  <c r="I25" i="30"/>
  <c r="I29" i="30" s="1"/>
  <c r="D25" i="30"/>
  <c r="H25" i="30" s="1"/>
  <c r="H29" i="30" s="1"/>
  <c r="S21" i="30"/>
  <c r="R21" i="30"/>
  <c r="Q21" i="30"/>
  <c r="P21" i="30"/>
  <c r="O21" i="30"/>
  <c r="N21" i="30"/>
  <c r="M21" i="30"/>
  <c r="L21" i="30"/>
  <c r="K21" i="30"/>
  <c r="J21" i="30"/>
  <c r="I21" i="30"/>
  <c r="H21" i="30"/>
  <c r="D21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D16" i="30"/>
  <c r="S15" i="30"/>
  <c r="R15" i="30"/>
  <c r="Q15" i="30"/>
  <c r="P15" i="30"/>
  <c r="O15" i="30"/>
  <c r="N15" i="30"/>
  <c r="M15" i="30"/>
  <c r="L15" i="30"/>
  <c r="K15" i="30"/>
  <c r="J15" i="30"/>
  <c r="I15" i="30"/>
  <c r="D15" i="30"/>
  <c r="H15" i="30" s="1"/>
  <c r="S14" i="30"/>
  <c r="R14" i="30"/>
  <c r="Q14" i="30"/>
  <c r="P14" i="30"/>
  <c r="O14" i="30"/>
  <c r="N14" i="30"/>
  <c r="M14" i="30"/>
  <c r="L14" i="30"/>
  <c r="K14" i="30"/>
  <c r="J14" i="30"/>
  <c r="I14" i="30"/>
  <c r="H14" i="30"/>
  <c r="D14" i="30"/>
  <c r="S13" i="30"/>
  <c r="R13" i="30"/>
  <c r="Q13" i="30"/>
  <c r="P13" i="30"/>
  <c r="O13" i="30"/>
  <c r="N13" i="30"/>
  <c r="M13" i="30"/>
  <c r="L13" i="30"/>
  <c r="K13" i="30"/>
  <c r="J13" i="30"/>
  <c r="I13" i="30"/>
  <c r="D13" i="30"/>
  <c r="H13" i="30" s="1"/>
  <c r="S12" i="30"/>
  <c r="R12" i="30"/>
  <c r="Q12" i="30"/>
  <c r="P12" i="30"/>
  <c r="O12" i="30"/>
  <c r="N12" i="30"/>
  <c r="M12" i="30"/>
  <c r="L12" i="30"/>
  <c r="K12" i="30"/>
  <c r="J12" i="30"/>
  <c r="I12" i="30"/>
  <c r="H12" i="30"/>
  <c r="D12" i="30"/>
  <c r="S11" i="30"/>
  <c r="R11" i="30"/>
  <c r="Q11" i="30"/>
  <c r="P11" i="30"/>
  <c r="O11" i="30"/>
  <c r="N11" i="30"/>
  <c r="M11" i="30"/>
  <c r="L11" i="30"/>
  <c r="K11" i="30"/>
  <c r="J11" i="30"/>
  <c r="I11" i="30"/>
  <c r="D11" i="30"/>
  <c r="H11" i="30" s="1"/>
  <c r="S9" i="30"/>
  <c r="R9" i="30"/>
  <c r="Q9" i="30"/>
  <c r="P9" i="30"/>
  <c r="O9" i="30"/>
  <c r="N9" i="30"/>
  <c r="M9" i="30"/>
  <c r="L9" i="30"/>
  <c r="K9" i="30"/>
  <c r="J9" i="30"/>
  <c r="I9" i="30"/>
  <c r="H9" i="30"/>
  <c r="D9" i="30"/>
  <c r="S8" i="30"/>
  <c r="R8" i="30"/>
  <c r="Q8" i="30"/>
  <c r="P8" i="30"/>
  <c r="O8" i="30"/>
  <c r="N8" i="30"/>
  <c r="M8" i="30"/>
  <c r="L8" i="30"/>
  <c r="K8" i="30"/>
  <c r="J8" i="30"/>
  <c r="I8" i="30"/>
  <c r="D8" i="30"/>
  <c r="H8" i="30" s="1"/>
  <c r="S7" i="30"/>
  <c r="R7" i="30"/>
  <c r="Q7" i="30"/>
  <c r="P7" i="30"/>
  <c r="O7" i="30"/>
  <c r="N7" i="30"/>
  <c r="M7" i="30"/>
  <c r="L7" i="30"/>
  <c r="K7" i="30"/>
  <c r="J7" i="30"/>
  <c r="I7" i="30"/>
  <c r="H7" i="30"/>
  <c r="D7" i="30"/>
  <c r="S6" i="30"/>
  <c r="S23" i="30" s="1"/>
  <c r="R6" i="30"/>
  <c r="Q6" i="30"/>
  <c r="P6" i="30"/>
  <c r="O6" i="30"/>
  <c r="O23" i="30" s="1"/>
  <c r="N6" i="30"/>
  <c r="M6" i="30"/>
  <c r="L6" i="30"/>
  <c r="K6" i="30"/>
  <c r="K23" i="30" s="1"/>
  <c r="J6" i="30"/>
  <c r="I6" i="30"/>
  <c r="D6" i="30"/>
  <c r="D23" i="30" s="1"/>
  <c r="S5" i="30"/>
  <c r="R5" i="30"/>
  <c r="R23" i="30" s="1"/>
  <c r="Q5" i="30"/>
  <c r="Q23" i="30" s="1"/>
  <c r="P5" i="30"/>
  <c r="P23" i="30" s="1"/>
  <c r="O5" i="30"/>
  <c r="N5" i="30"/>
  <c r="N23" i="30" s="1"/>
  <c r="I24" i="30" s="1"/>
  <c r="M5" i="30"/>
  <c r="M23" i="30" s="1"/>
  <c r="L5" i="30"/>
  <c r="L23" i="30" s="1"/>
  <c r="K5" i="30"/>
  <c r="J5" i="30"/>
  <c r="J23" i="30" s="1"/>
  <c r="I5" i="30"/>
  <c r="I23" i="30" s="1"/>
  <c r="H5" i="30"/>
  <c r="D5" i="30"/>
  <c r="S4" i="30"/>
  <c r="S27" i="30" s="1"/>
  <c r="R4" i="30"/>
  <c r="R27" i="30" s="1"/>
  <c r="Q4" i="30"/>
  <c r="Q27" i="30" s="1"/>
  <c r="P4" i="30"/>
  <c r="P27" i="30" s="1"/>
  <c r="O4" i="30"/>
  <c r="O27" i="30" s="1"/>
  <c r="N4" i="30"/>
  <c r="N27" i="30" s="1"/>
  <c r="M4" i="30"/>
  <c r="M27" i="30" s="1"/>
  <c r="L4" i="30"/>
  <c r="L27" i="30" s="1"/>
  <c r="K4" i="30"/>
  <c r="K27" i="30" s="1"/>
  <c r="K30" i="30" s="1"/>
  <c r="J4" i="30"/>
  <c r="J27" i="30" s="1"/>
  <c r="I4" i="30"/>
  <c r="I27" i="30" s="1"/>
  <c r="D4" i="30"/>
  <c r="D27" i="30" s="1"/>
  <c r="H3" i="30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D37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D36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D35" i="29"/>
  <c r="H35" i="29" s="1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D34" i="29"/>
  <c r="H34" i="29" s="1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D33" i="29"/>
  <c r="H33" i="29" s="1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D32" i="29"/>
  <c r="H32" i="29" s="1"/>
  <c r="Z29" i="29"/>
  <c r="V29" i="29"/>
  <c r="R29" i="29"/>
  <c r="N29" i="29"/>
  <c r="J29" i="29"/>
  <c r="Z25" i="29"/>
  <c r="Z26" i="29" s="1"/>
  <c r="Y25" i="29"/>
  <c r="Y26" i="29" s="1"/>
  <c r="X25" i="29"/>
  <c r="X26" i="29" s="1"/>
  <c r="W25" i="29"/>
  <c r="W26" i="29" s="1"/>
  <c r="V25" i="29"/>
  <c r="V26" i="29" s="1"/>
  <c r="U25" i="29"/>
  <c r="U26" i="29" s="1"/>
  <c r="T25" i="29"/>
  <c r="S25" i="29"/>
  <c r="S26" i="29" s="1"/>
  <c r="R25" i="29"/>
  <c r="Q25" i="29"/>
  <c r="Q26" i="29" s="1"/>
  <c r="P25" i="29"/>
  <c r="O25" i="29"/>
  <c r="O26" i="29" s="1"/>
  <c r="N25" i="29"/>
  <c r="M25" i="29"/>
  <c r="M26" i="29" s="1"/>
  <c r="L25" i="29"/>
  <c r="K25" i="29"/>
  <c r="K26" i="29" s="1"/>
  <c r="J25" i="29"/>
  <c r="I25" i="29"/>
  <c r="I26" i="29" s="1"/>
  <c r="D25" i="29"/>
  <c r="H25" i="29" s="1"/>
  <c r="H29" i="29" s="1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D21" i="29"/>
  <c r="H21" i="29" s="1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D16" i="29"/>
  <c r="H16" i="29" s="1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D15" i="29"/>
  <c r="H15" i="29" s="1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D14" i="29"/>
  <c r="H14" i="29" s="1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D13" i="29"/>
  <c r="H13" i="29" s="1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D12" i="29"/>
  <c r="H12" i="29" s="1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D11" i="29"/>
  <c r="H11" i="29" s="1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D9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D8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D7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D6" i="29"/>
  <c r="Z5" i="29"/>
  <c r="Z23" i="29" s="1"/>
  <c r="Y5" i="29"/>
  <c r="Y23" i="29" s="1"/>
  <c r="X5" i="29"/>
  <c r="X23" i="29" s="1"/>
  <c r="W5" i="29"/>
  <c r="W23" i="29" s="1"/>
  <c r="V5" i="29"/>
  <c r="V23" i="29" s="1"/>
  <c r="U5" i="29"/>
  <c r="U23" i="29" s="1"/>
  <c r="T5" i="29"/>
  <c r="T23" i="29" s="1"/>
  <c r="O24" i="29" s="1"/>
  <c r="S5" i="29"/>
  <c r="S23" i="29" s="1"/>
  <c r="R5" i="29"/>
  <c r="R23" i="29" s="1"/>
  <c r="M24" i="29" s="1"/>
  <c r="Q5" i="29"/>
  <c r="Q23" i="29" s="1"/>
  <c r="P5" i="29"/>
  <c r="P23" i="29" s="1"/>
  <c r="K24" i="29" s="1"/>
  <c r="O5" i="29"/>
  <c r="O23" i="29" s="1"/>
  <c r="N5" i="29"/>
  <c r="N23" i="29" s="1"/>
  <c r="I24" i="29" s="1"/>
  <c r="M5" i="29"/>
  <c r="M23" i="29" s="1"/>
  <c r="L5" i="29"/>
  <c r="L23" i="29" s="1"/>
  <c r="K5" i="29"/>
  <c r="K23" i="29" s="1"/>
  <c r="J5" i="29"/>
  <c r="J23" i="29" s="1"/>
  <c r="I5" i="29"/>
  <c r="I23" i="29" s="1"/>
  <c r="D24" i="29" s="1"/>
  <c r="H5" i="29"/>
  <c r="H23" i="29" s="1"/>
  <c r="D5" i="29"/>
  <c r="D23" i="29" s="1"/>
  <c r="Z4" i="29"/>
  <c r="Z27" i="29" s="1"/>
  <c r="Y4" i="29"/>
  <c r="Y27" i="29" s="1"/>
  <c r="X4" i="29"/>
  <c r="X27" i="29" s="1"/>
  <c r="W4" i="29"/>
  <c r="W27" i="29" s="1"/>
  <c r="V4" i="29"/>
  <c r="V27" i="29" s="1"/>
  <c r="U4" i="29"/>
  <c r="U27" i="29" s="1"/>
  <c r="T4" i="29"/>
  <c r="T27" i="29" s="1"/>
  <c r="S4" i="29"/>
  <c r="S27" i="29" s="1"/>
  <c r="R4" i="29"/>
  <c r="R27" i="29" s="1"/>
  <c r="Q4" i="29"/>
  <c r="Q27" i="29" s="1"/>
  <c r="P4" i="29"/>
  <c r="P27" i="29" s="1"/>
  <c r="O4" i="29"/>
  <c r="O27" i="29" s="1"/>
  <c r="N4" i="29"/>
  <c r="N27" i="29" s="1"/>
  <c r="M4" i="29"/>
  <c r="M27" i="29" s="1"/>
  <c r="L4" i="29"/>
  <c r="L27" i="29" s="1"/>
  <c r="L30" i="29" s="1"/>
  <c r="K4" i="29"/>
  <c r="K27" i="29" s="1"/>
  <c r="J4" i="29"/>
  <c r="J27" i="29" s="1"/>
  <c r="J30" i="29" s="1"/>
  <c r="I4" i="29"/>
  <c r="I27" i="29" s="1"/>
  <c r="H4" i="29"/>
  <c r="H27" i="29" s="1"/>
  <c r="H30" i="29" s="1"/>
  <c r="D4" i="29"/>
  <c r="D27" i="29" s="1"/>
  <c r="H3" i="29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D37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D36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D35" i="28"/>
  <c r="H35" i="28" s="1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D34" i="28"/>
  <c r="H34" i="28" s="1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D33" i="28"/>
  <c r="H33" i="28" s="1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D32" i="28"/>
  <c r="X29" i="28"/>
  <c r="W29" i="28"/>
  <c r="S29" i="28"/>
  <c r="O29" i="28"/>
  <c r="K29" i="28"/>
  <c r="V27" i="28"/>
  <c r="Q28" i="28" s="1"/>
  <c r="U27" i="28"/>
  <c r="U28" i="28" s="1"/>
  <c r="R27" i="28"/>
  <c r="M28" i="28" s="1"/>
  <c r="Q27" i="28"/>
  <c r="Q30" i="28" s="1"/>
  <c r="N27" i="28"/>
  <c r="I28" i="28" s="1"/>
  <c r="M27" i="28"/>
  <c r="M30" i="28" s="1"/>
  <c r="J27" i="28"/>
  <c r="I27" i="28"/>
  <c r="I30" i="28" s="1"/>
  <c r="X26" i="28"/>
  <c r="W26" i="28"/>
  <c r="T26" i="28"/>
  <c r="S26" i="28"/>
  <c r="P26" i="28"/>
  <c r="O26" i="28"/>
  <c r="L26" i="28"/>
  <c r="K26" i="28"/>
  <c r="X25" i="28"/>
  <c r="W25" i="28"/>
  <c r="R26" i="28" s="1"/>
  <c r="V25" i="28"/>
  <c r="Q26" i="28" s="1"/>
  <c r="U25" i="28"/>
  <c r="T29" i="28" s="1"/>
  <c r="T25" i="28"/>
  <c r="S25" i="28"/>
  <c r="N26" i="28" s="1"/>
  <c r="R25" i="28"/>
  <c r="M26" i="28" s="1"/>
  <c r="Q25" i="28"/>
  <c r="P29" i="28" s="1"/>
  <c r="P25" i="28"/>
  <c r="O25" i="28"/>
  <c r="J26" i="28" s="1"/>
  <c r="N25" i="28"/>
  <c r="I26" i="28" s="1"/>
  <c r="M25" i="28"/>
  <c r="L29" i="28" s="1"/>
  <c r="L25" i="28"/>
  <c r="K25" i="28"/>
  <c r="J25" i="28"/>
  <c r="J29" i="28" s="1"/>
  <c r="I25" i="28"/>
  <c r="D26" i="28" s="1"/>
  <c r="D25" i="28"/>
  <c r="H25" i="28" s="1"/>
  <c r="V23" i="28"/>
  <c r="R23" i="28"/>
  <c r="N23" i="28"/>
  <c r="J23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D21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D16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D15" i="28"/>
  <c r="H15" i="28" s="1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D14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D13" i="28"/>
  <c r="H13" i="28" s="1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D12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D11" i="28"/>
  <c r="H11" i="28" s="1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D9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D8" i="28"/>
  <c r="H8" i="28" s="1"/>
  <c r="X7" i="28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D7" i="28"/>
  <c r="X6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D6" i="28"/>
  <c r="H6" i="28" s="1"/>
  <c r="X5" i="28"/>
  <c r="X23" i="28" s="1"/>
  <c r="W5" i="28"/>
  <c r="W23" i="28" s="1"/>
  <c r="V5" i="28"/>
  <c r="U5" i="28"/>
  <c r="U23" i="28" s="1"/>
  <c r="T5" i="28"/>
  <c r="T23" i="28" s="1"/>
  <c r="S5" i="28"/>
  <c r="S23" i="28" s="1"/>
  <c r="N24" i="28" s="1"/>
  <c r="R5" i="28"/>
  <c r="Q5" i="28"/>
  <c r="Q23" i="28" s="1"/>
  <c r="L24" i="28" s="1"/>
  <c r="P5" i="28"/>
  <c r="P23" i="28" s="1"/>
  <c r="O5" i="28"/>
  <c r="O23" i="28" s="1"/>
  <c r="J24" i="28" s="1"/>
  <c r="N5" i="28"/>
  <c r="M5" i="28"/>
  <c r="M23" i="28" s="1"/>
  <c r="L5" i="28"/>
  <c r="L23" i="28" s="1"/>
  <c r="K5" i="28"/>
  <c r="K23" i="28" s="1"/>
  <c r="J5" i="28"/>
  <c r="I5" i="28"/>
  <c r="I23" i="28" s="1"/>
  <c r="D24" i="28" s="1"/>
  <c r="H5" i="28"/>
  <c r="D5" i="28"/>
  <c r="D23" i="28" s="1"/>
  <c r="X4" i="28"/>
  <c r="X27" i="28" s="1"/>
  <c r="W4" i="28"/>
  <c r="W27" i="28" s="1"/>
  <c r="V4" i="28"/>
  <c r="U4" i="28"/>
  <c r="T4" i="28"/>
  <c r="T27" i="28" s="1"/>
  <c r="S4" i="28"/>
  <c r="S27" i="28" s="1"/>
  <c r="R4" i="28"/>
  <c r="Q4" i="28"/>
  <c r="P4" i="28"/>
  <c r="P27" i="28" s="1"/>
  <c r="O4" i="28"/>
  <c r="O27" i="28" s="1"/>
  <c r="N4" i="28"/>
  <c r="M4" i="28"/>
  <c r="L4" i="28"/>
  <c r="L27" i="28" s="1"/>
  <c r="K4" i="28"/>
  <c r="K27" i="28" s="1"/>
  <c r="K30" i="28" s="1"/>
  <c r="J4" i="28"/>
  <c r="I4" i="28"/>
  <c r="D4" i="28"/>
  <c r="D27" i="28" s="1"/>
  <c r="H3" i="28"/>
  <c r="Z37" i="27"/>
  <c r="Y37" i="27"/>
  <c r="X37" i="27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D37" i="27"/>
  <c r="Z36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D36" i="27"/>
  <c r="Z35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D35" i="27"/>
  <c r="H35" i="27" s="1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D34" i="27"/>
  <c r="H34" i="27" s="1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D33" i="27"/>
  <c r="H33" i="27" s="1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D32" i="27"/>
  <c r="H32" i="27" s="1"/>
  <c r="Z29" i="27"/>
  <c r="Y29" i="27"/>
  <c r="U29" i="27"/>
  <c r="Q29" i="27"/>
  <c r="M29" i="27"/>
  <c r="I29" i="27"/>
  <c r="Z25" i="27"/>
  <c r="Z26" i="27" s="1"/>
  <c r="Y25" i="27"/>
  <c r="Y26" i="27" s="1"/>
  <c r="X25" i="27"/>
  <c r="X26" i="27" s="1"/>
  <c r="W25" i="27"/>
  <c r="V29" i="27" s="1"/>
  <c r="V25" i="27"/>
  <c r="V26" i="27" s="1"/>
  <c r="U25" i="27"/>
  <c r="U26" i="27" s="1"/>
  <c r="T25" i="27"/>
  <c r="T26" i="27" s="1"/>
  <c r="S25" i="27"/>
  <c r="R29" i="27" s="1"/>
  <c r="R25" i="27"/>
  <c r="Q25" i="27"/>
  <c r="Q26" i="27" s="1"/>
  <c r="P25" i="27"/>
  <c r="P26" i="27" s="1"/>
  <c r="O25" i="27"/>
  <c r="N29" i="27" s="1"/>
  <c r="N25" i="27"/>
  <c r="M25" i="27"/>
  <c r="M26" i="27" s="1"/>
  <c r="L25" i="27"/>
  <c r="L26" i="27" s="1"/>
  <c r="K25" i="27"/>
  <c r="J29" i="27" s="1"/>
  <c r="J25" i="27"/>
  <c r="I25" i="27"/>
  <c r="I26" i="27" s="1"/>
  <c r="H25" i="27"/>
  <c r="H26" i="27" s="1"/>
  <c r="D25" i="27"/>
  <c r="D26" i="27" s="1"/>
  <c r="X23" i="27"/>
  <c r="X24" i="27" s="1"/>
  <c r="T23" i="27"/>
  <c r="O24" i="27" s="1"/>
  <c r="P23" i="27"/>
  <c r="L23" i="27"/>
  <c r="Z21" i="27"/>
  <c r="Y21" i="27"/>
  <c r="X21" i="27"/>
  <c r="X27" i="27" s="1"/>
  <c r="W21" i="27"/>
  <c r="V21" i="27"/>
  <c r="U21" i="27"/>
  <c r="T21" i="27"/>
  <c r="T27" i="27" s="1"/>
  <c r="S21" i="27"/>
  <c r="R21" i="27"/>
  <c r="Q21" i="27"/>
  <c r="P21" i="27"/>
  <c r="P27" i="27" s="1"/>
  <c r="O21" i="27"/>
  <c r="N21" i="27"/>
  <c r="M21" i="27"/>
  <c r="L21" i="27"/>
  <c r="L27" i="27" s="1"/>
  <c r="K21" i="27"/>
  <c r="J21" i="27"/>
  <c r="I21" i="27"/>
  <c r="H21" i="27"/>
  <c r="D21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D16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D15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D14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D13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D12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D11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D9" i="27"/>
  <c r="H9" i="27" s="1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D8" i="27"/>
  <c r="H8" i="27" s="1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D7" i="27"/>
  <c r="H7" i="27" s="1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D6" i="27"/>
  <c r="H6" i="27" s="1"/>
  <c r="Z5" i="27"/>
  <c r="Z23" i="27" s="1"/>
  <c r="Y5" i="27"/>
  <c r="Y23" i="27" s="1"/>
  <c r="X5" i="27"/>
  <c r="W5" i="27"/>
  <c r="W23" i="27" s="1"/>
  <c r="V5" i="27"/>
  <c r="V23" i="27" s="1"/>
  <c r="U5" i="27"/>
  <c r="U23" i="27" s="1"/>
  <c r="P24" i="27" s="1"/>
  <c r="T5" i="27"/>
  <c r="S5" i="27"/>
  <c r="S23" i="27" s="1"/>
  <c r="N24" i="27" s="1"/>
  <c r="R5" i="27"/>
  <c r="R23" i="27" s="1"/>
  <c r="Q5" i="27"/>
  <c r="Q23" i="27" s="1"/>
  <c r="L24" i="27" s="1"/>
  <c r="P5" i="27"/>
  <c r="O5" i="27"/>
  <c r="O23" i="27" s="1"/>
  <c r="J24" i="27" s="1"/>
  <c r="N5" i="27"/>
  <c r="N23" i="27" s="1"/>
  <c r="M5" i="27"/>
  <c r="M23" i="27" s="1"/>
  <c r="L5" i="27"/>
  <c r="K5" i="27"/>
  <c r="K23" i="27" s="1"/>
  <c r="J5" i="27"/>
  <c r="J23" i="27" s="1"/>
  <c r="I5" i="27"/>
  <c r="I23" i="27" s="1"/>
  <c r="D5" i="27"/>
  <c r="H5" i="27" s="1"/>
  <c r="Z4" i="27"/>
  <c r="Z27" i="27" s="1"/>
  <c r="Y4" i="27"/>
  <c r="Y27" i="27" s="1"/>
  <c r="X4" i="27"/>
  <c r="W4" i="27"/>
  <c r="W27" i="27" s="1"/>
  <c r="V4" i="27"/>
  <c r="V27" i="27" s="1"/>
  <c r="U4" i="27"/>
  <c r="U27" i="27" s="1"/>
  <c r="T4" i="27"/>
  <c r="S4" i="27"/>
  <c r="S27" i="27" s="1"/>
  <c r="R4" i="27"/>
  <c r="R27" i="27" s="1"/>
  <c r="Q4" i="27"/>
  <c r="Q27" i="27" s="1"/>
  <c r="P4" i="27"/>
  <c r="O4" i="27"/>
  <c r="O27" i="27" s="1"/>
  <c r="N4" i="27"/>
  <c r="N27" i="27" s="1"/>
  <c r="M4" i="27"/>
  <c r="M27" i="27" s="1"/>
  <c r="L4" i="27"/>
  <c r="K4" i="27"/>
  <c r="K27" i="27" s="1"/>
  <c r="K30" i="27" s="1"/>
  <c r="J4" i="27"/>
  <c r="J27" i="27" s="1"/>
  <c r="J30" i="27" s="1"/>
  <c r="I4" i="27"/>
  <c r="I27" i="27" s="1"/>
  <c r="D4" i="27"/>
  <c r="H4" i="27" s="1"/>
  <c r="H27" i="27" s="1"/>
  <c r="H30" i="27" s="1"/>
  <c r="H3" i="27"/>
  <c r="Z37" i="26"/>
  <c r="Y37" i="26"/>
  <c r="X37" i="26"/>
  <c r="W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D37" i="26"/>
  <c r="Z36" i="26"/>
  <c r="Y36" i="26"/>
  <c r="X36" i="26"/>
  <c r="W36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D36" i="26"/>
  <c r="Z35" i="26"/>
  <c r="Y35" i="26"/>
  <c r="X35" i="26"/>
  <c r="W35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H35" i="26"/>
  <c r="D35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D34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D33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D32" i="26"/>
  <c r="W29" i="26"/>
  <c r="S29" i="26"/>
  <c r="O29" i="26"/>
  <c r="K29" i="26"/>
  <c r="Z25" i="26"/>
  <c r="Z26" i="26" s="1"/>
  <c r="Y25" i="26"/>
  <c r="X29" i="26" s="1"/>
  <c r="X25" i="26"/>
  <c r="X26" i="26" s="1"/>
  <c r="W25" i="26"/>
  <c r="W26" i="26" s="1"/>
  <c r="V25" i="26"/>
  <c r="V26" i="26" s="1"/>
  <c r="U25" i="26"/>
  <c r="T29" i="26" s="1"/>
  <c r="T25" i="26"/>
  <c r="S25" i="26"/>
  <c r="S26" i="26" s="1"/>
  <c r="R25" i="26"/>
  <c r="R26" i="26" s="1"/>
  <c r="Q25" i="26"/>
  <c r="P29" i="26" s="1"/>
  <c r="P25" i="26"/>
  <c r="O25" i="26"/>
  <c r="O26" i="26" s="1"/>
  <c r="N25" i="26"/>
  <c r="N26" i="26" s="1"/>
  <c r="M25" i="26"/>
  <c r="L29" i="26" s="1"/>
  <c r="L25" i="26"/>
  <c r="K25" i="26"/>
  <c r="K26" i="26" s="1"/>
  <c r="J25" i="26"/>
  <c r="J26" i="26" s="1"/>
  <c r="I25" i="26"/>
  <c r="D26" i="26" s="1"/>
  <c r="D25" i="26"/>
  <c r="H25" i="26" s="1"/>
  <c r="H29" i="26" s="1"/>
  <c r="Z23" i="26"/>
  <c r="Z24" i="26" s="1"/>
  <c r="V23" i="26"/>
  <c r="V24" i="26" s="1"/>
  <c r="R23" i="26"/>
  <c r="N23" i="26"/>
  <c r="J23" i="26"/>
  <c r="Z21" i="26"/>
  <c r="Z27" i="26" s="1"/>
  <c r="Y21" i="26"/>
  <c r="X21" i="26"/>
  <c r="W21" i="26"/>
  <c r="V21" i="26"/>
  <c r="V27" i="26" s="1"/>
  <c r="U21" i="26"/>
  <c r="T21" i="26"/>
  <c r="S21" i="26"/>
  <c r="R21" i="26"/>
  <c r="R27" i="26" s="1"/>
  <c r="Q21" i="26"/>
  <c r="P21" i="26"/>
  <c r="O21" i="26"/>
  <c r="N21" i="26"/>
  <c r="N27" i="26" s="1"/>
  <c r="M21" i="26"/>
  <c r="L21" i="26"/>
  <c r="K21" i="26"/>
  <c r="J21" i="26"/>
  <c r="J27" i="26" s="1"/>
  <c r="I21" i="26"/>
  <c r="D21" i="26"/>
  <c r="H21" i="26" s="1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D16" i="26"/>
  <c r="H16" i="26" s="1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D15" i="26"/>
  <c r="H15" i="26" s="1"/>
  <c r="Z14" i="26"/>
  <c r="Y14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D14" i="26"/>
  <c r="H14" i="26" s="1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D13" i="26"/>
  <c r="H13" i="26" s="1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D12" i="26"/>
  <c r="H12" i="26" s="1"/>
  <c r="Z11" i="26"/>
  <c r="Y11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D11" i="26"/>
  <c r="H11" i="26" s="1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D9" i="26"/>
  <c r="Z8" i="26"/>
  <c r="Y8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D8" i="26"/>
  <c r="Z7" i="26"/>
  <c r="Y7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H7" i="26"/>
  <c r="D7" i="26"/>
  <c r="Z6" i="26"/>
  <c r="Y6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H6" i="26"/>
  <c r="D6" i="26"/>
  <c r="Z5" i="26"/>
  <c r="Y5" i="26"/>
  <c r="Y23" i="26" s="1"/>
  <c r="X5" i="26"/>
  <c r="X23" i="26" s="1"/>
  <c r="W5" i="26"/>
  <c r="W23" i="26" s="1"/>
  <c r="V5" i="26"/>
  <c r="U5" i="26"/>
  <c r="U23" i="26" s="1"/>
  <c r="P24" i="26" s="1"/>
  <c r="T5" i="26"/>
  <c r="T23" i="26" s="1"/>
  <c r="S5" i="26"/>
  <c r="S23" i="26" s="1"/>
  <c r="N24" i="26" s="1"/>
  <c r="R5" i="26"/>
  <c r="Q5" i="26"/>
  <c r="Q23" i="26" s="1"/>
  <c r="L24" i="26" s="1"/>
  <c r="P5" i="26"/>
  <c r="P23" i="26" s="1"/>
  <c r="O5" i="26"/>
  <c r="O23" i="26" s="1"/>
  <c r="J24" i="26" s="1"/>
  <c r="N5" i="26"/>
  <c r="M5" i="26"/>
  <c r="M23" i="26" s="1"/>
  <c r="H24" i="26" s="1"/>
  <c r="L5" i="26"/>
  <c r="L23" i="26" s="1"/>
  <c r="K5" i="26"/>
  <c r="K23" i="26" s="1"/>
  <c r="J5" i="26"/>
  <c r="I5" i="26"/>
  <c r="I23" i="26" s="1"/>
  <c r="D24" i="26" s="1"/>
  <c r="H5" i="26"/>
  <c r="H23" i="26" s="1"/>
  <c r="D5" i="26"/>
  <c r="D23" i="26" s="1"/>
  <c r="Z4" i="26"/>
  <c r="Y4" i="26"/>
  <c r="Y27" i="26" s="1"/>
  <c r="X4" i="26"/>
  <c r="X27" i="26" s="1"/>
  <c r="W4" i="26"/>
  <c r="W27" i="26" s="1"/>
  <c r="V4" i="26"/>
  <c r="U4" i="26"/>
  <c r="U27" i="26" s="1"/>
  <c r="T4" i="26"/>
  <c r="T27" i="26" s="1"/>
  <c r="S4" i="26"/>
  <c r="S27" i="26" s="1"/>
  <c r="R4" i="26"/>
  <c r="Q4" i="26"/>
  <c r="Q27" i="26" s="1"/>
  <c r="P4" i="26"/>
  <c r="P27" i="26" s="1"/>
  <c r="O4" i="26"/>
  <c r="O27" i="26" s="1"/>
  <c r="N4" i="26"/>
  <c r="M4" i="26"/>
  <c r="M27" i="26" s="1"/>
  <c r="L4" i="26"/>
  <c r="L27" i="26" s="1"/>
  <c r="K4" i="26"/>
  <c r="K27" i="26" s="1"/>
  <c r="K30" i="26" s="1"/>
  <c r="J4" i="26"/>
  <c r="I4" i="26"/>
  <c r="I27" i="26" s="1"/>
  <c r="H4" i="26"/>
  <c r="D4" i="26"/>
  <c r="D27" i="26" s="1"/>
  <c r="H3" i="26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D37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D36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D35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D34" i="25"/>
  <c r="H34" i="25" s="1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D33" i="25"/>
  <c r="H33" i="25" s="1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D32" i="25"/>
  <c r="H32" i="25" s="1"/>
  <c r="U29" i="25"/>
  <c r="T29" i="25"/>
  <c r="Q29" i="25"/>
  <c r="P29" i="25"/>
  <c r="M29" i="25"/>
  <c r="L29" i="25"/>
  <c r="I29" i="25"/>
  <c r="U27" i="25"/>
  <c r="Q27" i="25"/>
  <c r="L28" i="25" s="1"/>
  <c r="M27" i="25"/>
  <c r="H28" i="25" s="1"/>
  <c r="I27" i="25"/>
  <c r="V26" i="25"/>
  <c r="R26" i="25"/>
  <c r="N26" i="25"/>
  <c r="W25" i="25"/>
  <c r="V25" i="25"/>
  <c r="Q26" i="25" s="1"/>
  <c r="U25" i="25"/>
  <c r="P26" i="25" s="1"/>
  <c r="T25" i="25"/>
  <c r="T26" i="25" s="1"/>
  <c r="S25" i="25"/>
  <c r="R25" i="25"/>
  <c r="M26" i="25" s="1"/>
  <c r="Q25" i="25"/>
  <c r="L26" i="25" s="1"/>
  <c r="P25" i="25"/>
  <c r="O25" i="25"/>
  <c r="J26" i="25" s="1"/>
  <c r="N25" i="25"/>
  <c r="I26" i="25" s="1"/>
  <c r="M25" i="25"/>
  <c r="L25" i="25"/>
  <c r="K25" i="25"/>
  <c r="J25" i="25"/>
  <c r="I25" i="25"/>
  <c r="D25" i="25"/>
  <c r="Q23" i="25"/>
  <c r="L24" i="25" s="1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D21" i="25"/>
  <c r="H21" i="25" s="1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D16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D15" i="25"/>
  <c r="H15" i="25" s="1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D14" i="25"/>
  <c r="H14" i="25" s="1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D13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D12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D11" i="25"/>
  <c r="H11" i="25" s="1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D9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D8" i="25"/>
  <c r="H8" i="25" s="1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D7" i="25"/>
  <c r="W6" i="25"/>
  <c r="V6" i="25"/>
  <c r="U6" i="25"/>
  <c r="U23" i="25" s="1"/>
  <c r="T6" i="25"/>
  <c r="S6" i="25"/>
  <c r="R6" i="25"/>
  <c r="Q6" i="25"/>
  <c r="P6" i="25"/>
  <c r="O6" i="25"/>
  <c r="N6" i="25"/>
  <c r="M6" i="25"/>
  <c r="M23" i="25" s="1"/>
  <c r="L6" i="25"/>
  <c r="K6" i="25"/>
  <c r="J6" i="25"/>
  <c r="I6" i="25"/>
  <c r="I23" i="25" s="1"/>
  <c r="D6" i="25"/>
  <c r="H6" i="25" s="1"/>
  <c r="W5" i="25"/>
  <c r="W23" i="25" s="1"/>
  <c r="V5" i="25"/>
  <c r="V23" i="25" s="1"/>
  <c r="U5" i="25"/>
  <c r="T5" i="25"/>
  <c r="T23" i="25" s="1"/>
  <c r="O24" i="25" s="1"/>
  <c r="S5" i="25"/>
  <c r="S23" i="25" s="1"/>
  <c r="R5" i="25"/>
  <c r="R23" i="25" s="1"/>
  <c r="Q5" i="25"/>
  <c r="P5" i="25"/>
  <c r="P23" i="25" s="1"/>
  <c r="K24" i="25" s="1"/>
  <c r="O5" i="25"/>
  <c r="O23" i="25" s="1"/>
  <c r="J24" i="25" s="1"/>
  <c r="N5" i="25"/>
  <c r="N23" i="25" s="1"/>
  <c r="M5" i="25"/>
  <c r="L5" i="25"/>
  <c r="L23" i="25" s="1"/>
  <c r="K5" i="25"/>
  <c r="K23" i="25" s="1"/>
  <c r="J5" i="25"/>
  <c r="J23" i="25" s="1"/>
  <c r="I5" i="25"/>
  <c r="D5" i="25"/>
  <c r="W4" i="25"/>
  <c r="W27" i="25" s="1"/>
  <c r="V4" i="25"/>
  <c r="U4" i="25"/>
  <c r="T4" i="25"/>
  <c r="T27" i="25" s="1"/>
  <c r="O28" i="25" s="1"/>
  <c r="S4" i="25"/>
  <c r="S27" i="25" s="1"/>
  <c r="R4" i="25"/>
  <c r="Q4" i="25"/>
  <c r="P4" i="25"/>
  <c r="P27" i="25" s="1"/>
  <c r="K28" i="25" s="1"/>
  <c r="O4" i="25"/>
  <c r="O27" i="25" s="1"/>
  <c r="N4" i="25"/>
  <c r="M4" i="25"/>
  <c r="L4" i="25"/>
  <c r="L27" i="25" s="1"/>
  <c r="L30" i="25" s="1"/>
  <c r="K4" i="25"/>
  <c r="K27" i="25" s="1"/>
  <c r="J4" i="25"/>
  <c r="I4" i="25"/>
  <c r="H4" i="25"/>
  <c r="H27" i="25" s="1"/>
  <c r="H30" i="25" s="1"/>
  <c r="D4" i="25"/>
  <c r="D27" i="25" s="1"/>
  <c r="H3" i="25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D37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D36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D35" i="24"/>
  <c r="H35" i="24" s="1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D34" i="24"/>
  <c r="H34" i="24" s="1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D33" i="24"/>
  <c r="H33" i="24" s="1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D32" i="24"/>
  <c r="H32" i="24" s="1"/>
  <c r="Z29" i="24"/>
  <c r="Y29" i="24"/>
  <c r="U29" i="24"/>
  <c r="Q29" i="24"/>
  <c r="M29" i="24"/>
  <c r="I29" i="24"/>
  <c r="Z25" i="24"/>
  <c r="Z26" i="24" s="1"/>
  <c r="Y25" i="24"/>
  <c r="Y26" i="24" s="1"/>
  <c r="X25" i="24"/>
  <c r="X29" i="24" s="1"/>
  <c r="W25" i="24"/>
  <c r="V25" i="24"/>
  <c r="V26" i="24" s="1"/>
  <c r="U25" i="24"/>
  <c r="U26" i="24" s="1"/>
  <c r="T25" i="24"/>
  <c r="T29" i="24" s="1"/>
  <c r="S25" i="24"/>
  <c r="R25" i="24"/>
  <c r="Q25" i="24"/>
  <c r="Q26" i="24" s="1"/>
  <c r="P25" i="24"/>
  <c r="P29" i="24" s="1"/>
  <c r="O25" i="24"/>
  <c r="N25" i="24"/>
  <c r="M25" i="24"/>
  <c r="M26" i="24" s="1"/>
  <c r="L25" i="24"/>
  <c r="L29" i="24" s="1"/>
  <c r="K25" i="24"/>
  <c r="J25" i="24"/>
  <c r="I25" i="24"/>
  <c r="I26" i="24" s="1"/>
  <c r="H25" i="24"/>
  <c r="H29" i="24" s="1"/>
  <c r="D25" i="24"/>
  <c r="D26" i="24" s="1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D21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D16" i="24"/>
  <c r="H16" i="24" s="1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D15" i="24"/>
  <c r="H15" i="24" s="1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D14" i="24"/>
  <c r="H14" i="24" s="1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D13" i="24"/>
  <c r="H13" i="24" s="1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D12" i="24"/>
  <c r="H12" i="24" s="1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D11" i="24"/>
  <c r="H11" i="24" s="1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D9" i="24"/>
  <c r="H9" i="24" s="1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D8" i="24"/>
  <c r="H8" i="24" s="1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D7" i="24"/>
  <c r="H7" i="24" s="1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D6" i="24"/>
  <c r="Z5" i="24"/>
  <c r="Z23" i="24" s="1"/>
  <c r="Y5" i="24"/>
  <c r="Y23" i="24" s="1"/>
  <c r="Y24" i="24" s="1"/>
  <c r="X5" i="24"/>
  <c r="X23" i="24" s="1"/>
  <c r="W5" i="24"/>
  <c r="W23" i="24" s="1"/>
  <c r="V5" i="24"/>
  <c r="V23" i="24" s="1"/>
  <c r="U5" i="24"/>
  <c r="U23" i="24" s="1"/>
  <c r="T5" i="24"/>
  <c r="T23" i="24" s="1"/>
  <c r="S5" i="24"/>
  <c r="S23" i="24" s="1"/>
  <c r="R5" i="24"/>
  <c r="R23" i="24" s="1"/>
  <c r="M24" i="24" s="1"/>
  <c r="Q5" i="24"/>
  <c r="Q23" i="24" s="1"/>
  <c r="P5" i="24"/>
  <c r="P23" i="24" s="1"/>
  <c r="O5" i="24"/>
  <c r="O23" i="24" s="1"/>
  <c r="N5" i="24"/>
  <c r="N23" i="24" s="1"/>
  <c r="I24" i="24" s="1"/>
  <c r="M5" i="24"/>
  <c r="M23" i="24" s="1"/>
  <c r="L5" i="24"/>
  <c r="L23" i="24" s="1"/>
  <c r="L24" i="24" s="1"/>
  <c r="K5" i="24"/>
  <c r="K23" i="24" s="1"/>
  <c r="J5" i="24"/>
  <c r="J23" i="24" s="1"/>
  <c r="I5" i="24"/>
  <c r="I23" i="24" s="1"/>
  <c r="H5" i="24"/>
  <c r="H23" i="24" s="1"/>
  <c r="D5" i="24"/>
  <c r="D23" i="24" s="1"/>
  <c r="Z4" i="24"/>
  <c r="Z27" i="24" s="1"/>
  <c r="Y4" i="24"/>
  <c r="Y27" i="24" s="1"/>
  <c r="Y28" i="24" s="1"/>
  <c r="X4" i="24"/>
  <c r="X27" i="24" s="1"/>
  <c r="W4" i="24"/>
  <c r="W27" i="24" s="1"/>
  <c r="V4" i="24"/>
  <c r="V27" i="24" s="1"/>
  <c r="U4" i="24"/>
  <c r="U27" i="24" s="1"/>
  <c r="T4" i="24"/>
  <c r="T27" i="24" s="1"/>
  <c r="S4" i="24"/>
  <c r="S27" i="24" s="1"/>
  <c r="R4" i="24"/>
  <c r="R27" i="24" s="1"/>
  <c r="Q4" i="24"/>
  <c r="Q27" i="24" s="1"/>
  <c r="P4" i="24"/>
  <c r="P27" i="24" s="1"/>
  <c r="O4" i="24"/>
  <c r="O27" i="24" s="1"/>
  <c r="N4" i="24"/>
  <c r="N27" i="24" s="1"/>
  <c r="M4" i="24"/>
  <c r="M27" i="24" s="1"/>
  <c r="L4" i="24"/>
  <c r="L27" i="24" s="1"/>
  <c r="L30" i="24" s="1"/>
  <c r="K4" i="24"/>
  <c r="K27" i="24" s="1"/>
  <c r="K30" i="24" s="1"/>
  <c r="J4" i="24"/>
  <c r="J27" i="24" s="1"/>
  <c r="I4" i="24"/>
  <c r="I27" i="24" s="1"/>
  <c r="H4" i="24"/>
  <c r="H27" i="24" s="1"/>
  <c r="D4" i="24"/>
  <c r="D27" i="24" s="1"/>
  <c r="H3" i="24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D37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D36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H35" i="23"/>
  <c r="D35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D34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D33" i="23"/>
  <c r="H33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D32" i="23"/>
  <c r="H32" i="23" s="1"/>
  <c r="O29" i="23"/>
  <c r="J29" i="23"/>
  <c r="Q27" i="23"/>
  <c r="L27" i="23"/>
  <c r="L30" i="23" s="1"/>
  <c r="T26" i="23"/>
  <c r="P26" i="23"/>
  <c r="K26" i="23"/>
  <c r="U25" i="23"/>
  <c r="T25" i="23"/>
  <c r="S25" i="23"/>
  <c r="S29" i="23" s="1"/>
  <c r="R25" i="23"/>
  <c r="Q25" i="23"/>
  <c r="P25" i="23"/>
  <c r="O25" i="23"/>
  <c r="N29" i="23" s="1"/>
  <c r="N25" i="23"/>
  <c r="M25" i="23"/>
  <c r="L25" i="23"/>
  <c r="K25" i="23"/>
  <c r="K29" i="23" s="1"/>
  <c r="J25" i="23"/>
  <c r="I25" i="23"/>
  <c r="D25" i="23"/>
  <c r="H25" i="23" s="1"/>
  <c r="S23" i="23"/>
  <c r="O23" i="23"/>
  <c r="K23" i="23"/>
  <c r="D23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D21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D16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D15" i="23"/>
  <c r="H15" i="23" s="1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D14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D13" i="23"/>
  <c r="H13" i="23" s="1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D12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D11" i="23"/>
  <c r="H11" i="23" s="1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D9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D8" i="23"/>
  <c r="H8" i="23" s="1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D7" i="23"/>
  <c r="U6" i="23"/>
  <c r="U23" i="23" s="1"/>
  <c r="T6" i="23"/>
  <c r="S6" i="23"/>
  <c r="R6" i="23"/>
  <c r="Q6" i="23"/>
  <c r="Q23" i="23" s="1"/>
  <c r="P6" i="23"/>
  <c r="O6" i="23"/>
  <c r="N6" i="23"/>
  <c r="M6" i="23"/>
  <c r="M23" i="23" s="1"/>
  <c r="L6" i="23"/>
  <c r="K6" i="23"/>
  <c r="J6" i="23"/>
  <c r="I6" i="23"/>
  <c r="I23" i="23" s="1"/>
  <c r="D24" i="23" s="1"/>
  <c r="D6" i="23"/>
  <c r="H6" i="23" s="1"/>
  <c r="U5" i="23"/>
  <c r="T5" i="23"/>
  <c r="T23" i="23" s="1"/>
  <c r="S5" i="23"/>
  <c r="R5" i="23"/>
  <c r="R23" i="23" s="1"/>
  <c r="R24" i="23" s="1"/>
  <c r="Q5" i="23"/>
  <c r="P5" i="23"/>
  <c r="P23" i="23" s="1"/>
  <c r="K24" i="23" s="1"/>
  <c r="O5" i="23"/>
  <c r="N5" i="23"/>
  <c r="N23" i="23" s="1"/>
  <c r="M5" i="23"/>
  <c r="L5" i="23"/>
  <c r="L23" i="23" s="1"/>
  <c r="K5" i="23"/>
  <c r="J5" i="23"/>
  <c r="J23" i="23" s="1"/>
  <c r="I5" i="23"/>
  <c r="H5" i="23"/>
  <c r="D5" i="23"/>
  <c r="U4" i="23"/>
  <c r="U27" i="23" s="1"/>
  <c r="T4" i="23"/>
  <c r="S4" i="23"/>
  <c r="S27" i="23" s="1"/>
  <c r="R4" i="23"/>
  <c r="Q4" i="23"/>
  <c r="P4" i="23"/>
  <c r="P27" i="23" s="1"/>
  <c r="O4" i="23"/>
  <c r="O27" i="23" s="1"/>
  <c r="N4" i="23"/>
  <c r="M4" i="23"/>
  <c r="M27" i="23" s="1"/>
  <c r="L4" i="23"/>
  <c r="K4" i="23"/>
  <c r="K27" i="23" s="1"/>
  <c r="K30" i="23" s="1"/>
  <c r="J4" i="23"/>
  <c r="I4" i="23"/>
  <c r="I27" i="23" s="1"/>
  <c r="D4" i="23"/>
  <c r="H4" i="23" s="1"/>
  <c r="H27" i="23" s="1"/>
  <c r="H30" i="23" s="1"/>
  <c r="H3" i="23"/>
  <c r="Z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D37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D36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D35" i="22"/>
  <c r="H35" i="22" s="1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D34" i="22"/>
  <c r="H34" i="22" s="1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D33" i="22"/>
  <c r="H33" i="22" s="1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D32" i="22"/>
  <c r="H32" i="22" s="1"/>
  <c r="Z29" i="22"/>
  <c r="V29" i="22"/>
  <c r="R29" i="22"/>
  <c r="N29" i="22"/>
  <c r="J29" i="22"/>
  <c r="Y26" i="22"/>
  <c r="U26" i="22"/>
  <c r="I26" i="22"/>
  <c r="Z25" i="22"/>
  <c r="Z26" i="22" s="1"/>
  <c r="Y25" i="22"/>
  <c r="X25" i="22"/>
  <c r="X26" i="22" s="1"/>
  <c r="W25" i="22"/>
  <c r="W26" i="22" s="1"/>
  <c r="V25" i="22"/>
  <c r="V26" i="22" s="1"/>
  <c r="U25" i="22"/>
  <c r="T25" i="22"/>
  <c r="S25" i="22"/>
  <c r="S26" i="22" s="1"/>
  <c r="R25" i="22"/>
  <c r="Q25" i="22"/>
  <c r="P25" i="22"/>
  <c r="O25" i="22"/>
  <c r="O26" i="22" s="1"/>
  <c r="N25" i="22"/>
  <c r="M25" i="22"/>
  <c r="L25" i="22"/>
  <c r="K25" i="22"/>
  <c r="K26" i="22" s="1"/>
  <c r="J25" i="22"/>
  <c r="I25" i="22"/>
  <c r="D25" i="22"/>
  <c r="H25" i="22" s="1"/>
  <c r="Y24" i="22"/>
  <c r="I24" i="22"/>
  <c r="Y23" i="22"/>
  <c r="W23" i="22"/>
  <c r="W24" i="22" s="1"/>
  <c r="U23" i="22"/>
  <c r="S23" i="22"/>
  <c r="N24" i="22" s="1"/>
  <c r="Q23" i="22"/>
  <c r="O23" i="22"/>
  <c r="M23" i="22"/>
  <c r="K23" i="22"/>
  <c r="I23" i="22"/>
  <c r="D24" i="22" s="1"/>
  <c r="D23" i="22"/>
  <c r="Z21" i="22"/>
  <c r="Y21" i="22"/>
  <c r="Y27" i="22" s="1"/>
  <c r="X21" i="22"/>
  <c r="W21" i="22"/>
  <c r="W27" i="22" s="1"/>
  <c r="V21" i="22"/>
  <c r="U21" i="22"/>
  <c r="T21" i="22"/>
  <c r="S21" i="22"/>
  <c r="S27" i="22" s="1"/>
  <c r="R21" i="22"/>
  <c r="Q21" i="22"/>
  <c r="Q27" i="22" s="1"/>
  <c r="P21" i="22"/>
  <c r="O21" i="22"/>
  <c r="O27" i="22" s="1"/>
  <c r="N21" i="22"/>
  <c r="M21" i="22"/>
  <c r="L21" i="22"/>
  <c r="K21" i="22"/>
  <c r="K27" i="22" s="1"/>
  <c r="J21" i="22"/>
  <c r="I21" i="22"/>
  <c r="I27" i="22" s="1"/>
  <c r="D21" i="22"/>
  <c r="H21" i="22" s="1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D16" i="22"/>
  <c r="H16" i="22" s="1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D15" i="22"/>
  <c r="H15" i="22" s="1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D14" i="22"/>
  <c r="H14" i="22" s="1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D13" i="22"/>
  <c r="H13" i="22" s="1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D12" i="22"/>
  <c r="H12" i="22" s="1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D11" i="22"/>
  <c r="H11" i="22" s="1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D9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D8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D7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D6" i="22"/>
  <c r="Z5" i="22"/>
  <c r="Z23" i="22" s="1"/>
  <c r="Z24" i="22" s="1"/>
  <c r="Y5" i="22"/>
  <c r="X5" i="22"/>
  <c r="X23" i="22" s="1"/>
  <c r="W5" i="22"/>
  <c r="V5" i="22"/>
  <c r="V23" i="22" s="1"/>
  <c r="V24" i="22" s="1"/>
  <c r="U5" i="22"/>
  <c r="T5" i="22"/>
  <c r="T23" i="22" s="1"/>
  <c r="O24" i="22" s="1"/>
  <c r="S5" i="22"/>
  <c r="R5" i="22"/>
  <c r="R23" i="22" s="1"/>
  <c r="M24" i="22" s="1"/>
  <c r="Q5" i="22"/>
  <c r="P5" i="22"/>
  <c r="P23" i="22" s="1"/>
  <c r="K24" i="22" s="1"/>
  <c r="O5" i="22"/>
  <c r="N5" i="22"/>
  <c r="N23" i="22" s="1"/>
  <c r="M5" i="22"/>
  <c r="L5" i="22"/>
  <c r="L23" i="22" s="1"/>
  <c r="K5" i="22"/>
  <c r="J5" i="22"/>
  <c r="J23" i="22" s="1"/>
  <c r="I5" i="22"/>
  <c r="H5" i="22"/>
  <c r="H23" i="22" s="1"/>
  <c r="D5" i="22"/>
  <c r="Z4" i="22"/>
  <c r="Z27" i="22" s="1"/>
  <c r="Y4" i="22"/>
  <c r="X4" i="22"/>
  <c r="X27" i="22" s="1"/>
  <c r="W4" i="22"/>
  <c r="V4" i="22"/>
  <c r="V27" i="22" s="1"/>
  <c r="U4" i="22"/>
  <c r="T4" i="22"/>
  <c r="T27" i="22" s="1"/>
  <c r="S4" i="22"/>
  <c r="R4" i="22"/>
  <c r="R27" i="22" s="1"/>
  <c r="R30" i="22" s="1"/>
  <c r="Q4" i="22"/>
  <c r="P4" i="22"/>
  <c r="P27" i="22" s="1"/>
  <c r="O4" i="22"/>
  <c r="N4" i="22"/>
  <c r="N27" i="22" s="1"/>
  <c r="N30" i="22" s="1"/>
  <c r="M4" i="22"/>
  <c r="L4" i="22"/>
  <c r="L27" i="22" s="1"/>
  <c r="K4" i="22"/>
  <c r="J4" i="22"/>
  <c r="J27" i="22" s="1"/>
  <c r="J30" i="22" s="1"/>
  <c r="I4" i="22"/>
  <c r="H4" i="22"/>
  <c r="H27" i="22" s="1"/>
  <c r="D4" i="22"/>
  <c r="H3" i="22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D37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D36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D35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D34" i="21"/>
  <c r="H34" i="21" s="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D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D32" i="21"/>
  <c r="H32" i="21" s="1"/>
  <c r="V30" i="21"/>
  <c r="R30" i="21"/>
  <c r="X29" i="21"/>
  <c r="T29" i="21"/>
  <c r="P29" i="21"/>
  <c r="L29" i="21"/>
  <c r="H29" i="21"/>
  <c r="V28" i="21"/>
  <c r="J28" i="21"/>
  <c r="X26" i="21"/>
  <c r="V26" i="21"/>
  <c r="T26" i="21"/>
  <c r="P26" i="21"/>
  <c r="L26" i="21"/>
  <c r="Y25" i="21"/>
  <c r="Y29" i="21" s="1"/>
  <c r="X25" i="21"/>
  <c r="W25" i="21"/>
  <c r="V25" i="21"/>
  <c r="Q26" i="21" s="1"/>
  <c r="U25" i="21"/>
  <c r="U29" i="21" s="1"/>
  <c r="T25" i="21"/>
  <c r="S25" i="21"/>
  <c r="R25" i="21"/>
  <c r="M26" i="21" s="1"/>
  <c r="Q25" i="21"/>
  <c r="Q29" i="21" s="1"/>
  <c r="P25" i="21"/>
  <c r="O25" i="21"/>
  <c r="N25" i="21"/>
  <c r="I26" i="21" s="1"/>
  <c r="M25" i="21"/>
  <c r="M29" i="21" s="1"/>
  <c r="L25" i="21"/>
  <c r="K25" i="21"/>
  <c r="J25" i="21"/>
  <c r="I25" i="21"/>
  <c r="D26" i="21" s="1"/>
  <c r="D25" i="21"/>
  <c r="H25" i="21" s="1"/>
  <c r="H26" i="21" s="1"/>
  <c r="Y23" i="21"/>
  <c r="U23" i="21"/>
  <c r="Q23" i="21"/>
  <c r="L24" i="21" s="1"/>
  <c r="M23" i="21"/>
  <c r="I23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D21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D16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D15" i="21"/>
  <c r="H15" i="21" s="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D14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D13" i="21"/>
  <c r="H13" i="21" s="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D12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D11" i="21"/>
  <c r="H11" i="21" s="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D9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D8" i="21"/>
  <c r="H8" i="21" s="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D7" i="21"/>
  <c r="Y6" i="21"/>
  <c r="X6" i="21"/>
  <c r="W6" i="21"/>
  <c r="W23" i="21" s="1"/>
  <c r="W24" i="21" s="1"/>
  <c r="V6" i="21"/>
  <c r="U6" i="21"/>
  <c r="T6" i="21"/>
  <c r="S6" i="21"/>
  <c r="S23" i="21" s="1"/>
  <c r="R6" i="21"/>
  <c r="Q6" i="21"/>
  <c r="P6" i="21"/>
  <c r="O6" i="21"/>
  <c r="O23" i="21" s="1"/>
  <c r="J24" i="21" s="1"/>
  <c r="N6" i="21"/>
  <c r="M6" i="21"/>
  <c r="L6" i="21"/>
  <c r="K6" i="21"/>
  <c r="K23" i="21" s="1"/>
  <c r="J6" i="21"/>
  <c r="I6" i="21"/>
  <c r="D6" i="21"/>
  <c r="Y5" i="21"/>
  <c r="X5" i="21"/>
  <c r="X23" i="21" s="1"/>
  <c r="W5" i="21"/>
  <c r="V5" i="21"/>
  <c r="V23" i="21" s="1"/>
  <c r="Q24" i="21" s="1"/>
  <c r="U5" i="21"/>
  <c r="T5" i="21"/>
  <c r="T23" i="21" s="1"/>
  <c r="S5" i="21"/>
  <c r="R5" i="21"/>
  <c r="R23" i="21" s="1"/>
  <c r="M24" i="21" s="1"/>
  <c r="Q5" i="21"/>
  <c r="P5" i="21"/>
  <c r="P23" i="21" s="1"/>
  <c r="O5" i="21"/>
  <c r="N5" i="21"/>
  <c r="N23" i="21" s="1"/>
  <c r="I24" i="21" s="1"/>
  <c r="M5" i="21"/>
  <c r="L5" i="21"/>
  <c r="L23" i="21" s="1"/>
  <c r="K5" i="21"/>
  <c r="J5" i="21"/>
  <c r="J23" i="21" s="1"/>
  <c r="I5" i="21"/>
  <c r="H5" i="21"/>
  <c r="D5" i="21"/>
  <c r="Y4" i="21"/>
  <c r="Y27" i="21" s="1"/>
  <c r="X4" i="21"/>
  <c r="W4" i="21"/>
  <c r="W27" i="21" s="1"/>
  <c r="V4" i="21"/>
  <c r="V27" i="21" s="1"/>
  <c r="U4" i="21"/>
  <c r="U27" i="21" s="1"/>
  <c r="T4" i="21"/>
  <c r="S4" i="21"/>
  <c r="S27" i="21" s="1"/>
  <c r="R4" i="21"/>
  <c r="R27" i="21" s="1"/>
  <c r="Q4" i="21"/>
  <c r="Q27" i="21" s="1"/>
  <c r="P4" i="21"/>
  <c r="O4" i="21"/>
  <c r="O27" i="21" s="1"/>
  <c r="N4" i="21"/>
  <c r="N27" i="21" s="1"/>
  <c r="M4" i="21"/>
  <c r="M27" i="21" s="1"/>
  <c r="L4" i="21"/>
  <c r="K4" i="21"/>
  <c r="K27" i="21" s="1"/>
  <c r="J4" i="21"/>
  <c r="J27" i="21" s="1"/>
  <c r="J30" i="21" s="1"/>
  <c r="I4" i="21"/>
  <c r="I27" i="21" s="1"/>
  <c r="D4" i="21"/>
  <c r="H4" i="21" s="1"/>
  <c r="H3" i="21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D37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D36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D35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D34" i="20"/>
  <c r="H34" i="20" s="1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D33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D32" i="20"/>
  <c r="H32" i="20" s="1"/>
  <c r="T29" i="20"/>
  <c r="P29" i="20"/>
  <c r="L29" i="20"/>
  <c r="U27" i="20"/>
  <c r="P28" i="20" s="1"/>
  <c r="Q27" i="20"/>
  <c r="Q30" i="20" s="1"/>
  <c r="M27" i="20"/>
  <c r="I27" i="20"/>
  <c r="V26" i="20"/>
  <c r="T26" i="20"/>
  <c r="W25" i="20"/>
  <c r="R26" i="20" s="1"/>
  <c r="V25" i="20"/>
  <c r="Q26" i="20" s="1"/>
  <c r="U25" i="20"/>
  <c r="U26" i="20" s="1"/>
  <c r="T25" i="20"/>
  <c r="S25" i="20"/>
  <c r="R25" i="20"/>
  <c r="M26" i="20" s="1"/>
  <c r="Q25" i="20"/>
  <c r="L26" i="20" s="1"/>
  <c r="P25" i="20"/>
  <c r="O25" i="20"/>
  <c r="N25" i="20"/>
  <c r="I26" i="20" s="1"/>
  <c r="M25" i="20"/>
  <c r="L25" i="20"/>
  <c r="K25" i="20"/>
  <c r="J25" i="20"/>
  <c r="I25" i="20"/>
  <c r="I29" i="20" s="1"/>
  <c r="D25" i="20"/>
  <c r="H25" i="20" s="1"/>
  <c r="H29" i="20" s="1"/>
  <c r="T24" i="20"/>
  <c r="U23" i="20"/>
  <c r="U24" i="20" s="1"/>
  <c r="I23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D21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D16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D15" i="20"/>
  <c r="H15" i="20" s="1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D14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D13" i="20"/>
  <c r="H13" i="20" s="1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D12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D11" i="20"/>
  <c r="H11" i="20" s="1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D9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D8" i="20"/>
  <c r="H8" i="20" s="1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D7" i="20"/>
  <c r="W6" i="20"/>
  <c r="W23" i="20" s="1"/>
  <c r="V6" i="20"/>
  <c r="U6" i="20"/>
  <c r="T6" i="20"/>
  <c r="S6" i="20"/>
  <c r="S23" i="20" s="1"/>
  <c r="R6" i="20"/>
  <c r="Q6" i="20"/>
  <c r="Q23" i="20" s="1"/>
  <c r="L24" i="20" s="1"/>
  <c r="P6" i="20"/>
  <c r="O6" i="20"/>
  <c r="O23" i="20" s="1"/>
  <c r="N6" i="20"/>
  <c r="M6" i="20"/>
  <c r="M23" i="20" s="1"/>
  <c r="H24" i="20" s="1"/>
  <c r="L6" i="20"/>
  <c r="K6" i="20"/>
  <c r="K23" i="20" s="1"/>
  <c r="J6" i="20"/>
  <c r="I6" i="20"/>
  <c r="D6" i="20"/>
  <c r="H6" i="20" s="1"/>
  <c r="W5" i="20"/>
  <c r="V5" i="20"/>
  <c r="V23" i="20" s="1"/>
  <c r="U5" i="20"/>
  <c r="T5" i="20"/>
  <c r="T23" i="20" s="1"/>
  <c r="S5" i="20"/>
  <c r="R5" i="20"/>
  <c r="R23" i="20" s="1"/>
  <c r="Q5" i="20"/>
  <c r="P5" i="20"/>
  <c r="P23" i="20" s="1"/>
  <c r="O5" i="20"/>
  <c r="N5" i="20"/>
  <c r="N23" i="20" s="1"/>
  <c r="I24" i="20" s="1"/>
  <c r="M5" i="20"/>
  <c r="L5" i="20"/>
  <c r="L23" i="20" s="1"/>
  <c r="K5" i="20"/>
  <c r="J5" i="20"/>
  <c r="J23" i="20" s="1"/>
  <c r="I5" i="20"/>
  <c r="H5" i="20"/>
  <c r="H23" i="20" s="1"/>
  <c r="D5" i="20"/>
  <c r="W4" i="20"/>
  <c r="W27" i="20" s="1"/>
  <c r="V4" i="20"/>
  <c r="V27" i="20" s="1"/>
  <c r="U4" i="20"/>
  <c r="T4" i="20"/>
  <c r="T27" i="20" s="1"/>
  <c r="S4" i="20"/>
  <c r="S27" i="20" s="1"/>
  <c r="R4" i="20"/>
  <c r="R27" i="20" s="1"/>
  <c r="Q4" i="20"/>
  <c r="P4" i="20"/>
  <c r="P27" i="20" s="1"/>
  <c r="P30" i="20" s="1"/>
  <c r="O4" i="20"/>
  <c r="O27" i="20" s="1"/>
  <c r="N4" i="20"/>
  <c r="N27" i="20" s="1"/>
  <c r="M4" i="20"/>
  <c r="L4" i="20"/>
  <c r="L27" i="20" s="1"/>
  <c r="L30" i="20" s="1"/>
  <c r="K4" i="20"/>
  <c r="K27" i="20" s="1"/>
  <c r="K30" i="20" s="1"/>
  <c r="J4" i="20"/>
  <c r="J27" i="20" s="1"/>
  <c r="I4" i="20"/>
  <c r="D4" i="20"/>
  <c r="H3" i="20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D37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D36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D35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D34" i="19"/>
  <c r="H34" i="19" s="1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D33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D32" i="19"/>
  <c r="H32" i="19" s="1"/>
  <c r="T29" i="19"/>
  <c r="P29" i="19"/>
  <c r="L29" i="19"/>
  <c r="H29" i="19"/>
  <c r="R28" i="19"/>
  <c r="T26" i="19"/>
  <c r="R26" i="19"/>
  <c r="P26" i="19"/>
  <c r="L26" i="19"/>
  <c r="H26" i="19"/>
  <c r="U25" i="19"/>
  <c r="U29" i="19" s="1"/>
  <c r="T25" i="19"/>
  <c r="S25" i="19"/>
  <c r="R25" i="19"/>
  <c r="M26" i="19" s="1"/>
  <c r="Q25" i="19"/>
  <c r="Q29" i="19" s="1"/>
  <c r="P25" i="19"/>
  <c r="O25" i="19"/>
  <c r="N25" i="19"/>
  <c r="I26" i="19" s="1"/>
  <c r="M25" i="19"/>
  <c r="M29" i="19" s="1"/>
  <c r="L25" i="19"/>
  <c r="K25" i="19"/>
  <c r="J25" i="19"/>
  <c r="I25" i="19"/>
  <c r="D26" i="19" s="1"/>
  <c r="D25" i="19"/>
  <c r="H25" i="19" s="1"/>
  <c r="U23" i="19"/>
  <c r="Q23" i="19"/>
  <c r="M23" i="19"/>
  <c r="I23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D21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D16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D15" i="19"/>
  <c r="H15" i="19" s="1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D14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D13" i="19"/>
  <c r="H13" i="19" s="1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D12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D11" i="19"/>
  <c r="H11" i="19" s="1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D9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D8" i="19"/>
  <c r="H8" i="19" s="1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D7" i="19"/>
  <c r="U6" i="19"/>
  <c r="T6" i="19"/>
  <c r="S6" i="19"/>
  <c r="S23" i="19" s="1"/>
  <c r="S24" i="19" s="1"/>
  <c r="R6" i="19"/>
  <c r="Q6" i="19"/>
  <c r="P6" i="19"/>
  <c r="O6" i="19"/>
  <c r="O23" i="19" s="1"/>
  <c r="N6" i="19"/>
  <c r="M6" i="19"/>
  <c r="L6" i="19"/>
  <c r="K6" i="19"/>
  <c r="K23" i="19" s="1"/>
  <c r="J6" i="19"/>
  <c r="I6" i="19"/>
  <c r="D6" i="19"/>
  <c r="U5" i="19"/>
  <c r="T5" i="19"/>
  <c r="T23" i="19" s="1"/>
  <c r="S5" i="19"/>
  <c r="R5" i="19"/>
  <c r="R23" i="19" s="1"/>
  <c r="M24" i="19" s="1"/>
  <c r="Q5" i="19"/>
  <c r="P5" i="19"/>
  <c r="P23" i="19" s="1"/>
  <c r="O5" i="19"/>
  <c r="N5" i="19"/>
  <c r="N23" i="19" s="1"/>
  <c r="I24" i="19" s="1"/>
  <c r="M5" i="19"/>
  <c r="L5" i="19"/>
  <c r="L23" i="19" s="1"/>
  <c r="K5" i="19"/>
  <c r="J5" i="19"/>
  <c r="J23" i="19" s="1"/>
  <c r="J24" i="19" s="1"/>
  <c r="I5" i="19"/>
  <c r="H5" i="19"/>
  <c r="D5" i="19"/>
  <c r="U4" i="19"/>
  <c r="U27" i="19" s="1"/>
  <c r="T4" i="19"/>
  <c r="T27" i="19" s="1"/>
  <c r="S4" i="19"/>
  <c r="S27" i="19" s="1"/>
  <c r="N28" i="19" s="1"/>
  <c r="R4" i="19"/>
  <c r="R27" i="19" s="1"/>
  <c r="R30" i="19" s="1"/>
  <c r="Q4" i="19"/>
  <c r="Q27" i="19" s="1"/>
  <c r="P4" i="19"/>
  <c r="P27" i="19" s="1"/>
  <c r="O4" i="19"/>
  <c r="O27" i="19" s="1"/>
  <c r="N4" i="19"/>
  <c r="N27" i="19" s="1"/>
  <c r="M4" i="19"/>
  <c r="M27" i="19" s="1"/>
  <c r="L4" i="19"/>
  <c r="L27" i="19" s="1"/>
  <c r="K4" i="19"/>
  <c r="K27" i="19" s="1"/>
  <c r="J4" i="19"/>
  <c r="J27" i="19" s="1"/>
  <c r="J30" i="19" s="1"/>
  <c r="I4" i="19"/>
  <c r="I27" i="19" s="1"/>
  <c r="D4" i="19"/>
  <c r="H4" i="19" s="1"/>
  <c r="H27" i="19" s="1"/>
  <c r="H3" i="19"/>
  <c r="R37" i="18"/>
  <c r="Q37" i="18"/>
  <c r="P37" i="18"/>
  <c r="O37" i="18"/>
  <c r="N37" i="18"/>
  <c r="M37" i="18"/>
  <c r="L37" i="18"/>
  <c r="K37" i="18"/>
  <c r="J37" i="18"/>
  <c r="I37" i="18"/>
  <c r="H37" i="18"/>
  <c r="D37" i="18"/>
  <c r="R36" i="18"/>
  <c r="Q36" i="18"/>
  <c r="P36" i="18"/>
  <c r="O36" i="18"/>
  <c r="N36" i="18"/>
  <c r="M36" i="18"/>
  <c r="L36" i="18"/>
  <c r="K36" i="18"/>
  <c r="J36" i="18"/>
  <c r="I36" i="18"/>
  <c r="H36" i="18"/>
  <c r="D36" i="18"/>
  <c r="R35" i="18"/>
  <c r="Q35" i="18"/>
  <c r="P35" i="18"/>
  <c r="O35" i="18"/>
  <c r="N35" i="18"/>
  <c r="M35" i="18"/>
  <c r="L35" i="18"/>
  <c r="K35" i="18"/>
  <c r="J35" i="18"/>
  <c r="I35" i="18"/>
  <c r="D35" i="18"/>
  <c r="H35" i="18" s="1"/>
  <c r="R34" i="18"/>
  <c r="Q34" i="18"/>
  <c r="P34" i="18"/>
  <c r="O34" i="18"/>
  <c r="N34" i="18"/>
  <c r="M34" i="18"/>
  <c r="L34" i="18"/>
  <c r="K34" i="18"/>
  <c r="J34" i="18"/>
  <c r="I34" i="18"/>
  <c r="D34" i="18"/>
  <c r="H34" i="18" s="1"/>
  <c r="R33" i="18"/>
  <c r="Q33" i="18"/>
  <c r="P33" i="18"/>
  <c r="O33" i="18"/>
  <c r="N33" i="18"/>
  <c r="M33" i="18"/>
  <c r="L33" i="18"/>
  <c r="K33" i="18"/>
  <c r="J33" i="18"/>
  <c r="I33" i="18"/>
  <c r="D33" i="18"/>
  <c r="H33" i="18" s="1"/>
  <c r="R32" i="18"/>
  <c r="Q32" i="18"/>
  <c r="P32" i="18"/>
  <c r="O32" i="18"/>
  <c r="N32" i="18"/>
  <c r="M32" i="18"/>
  <c r="L32" i="18"/>
  <c r="K32" i="18"/>
  <c r="J32" i="18"/>
  <c r="I32" i="18"/>
  <c r="D32" i="18"/>
  <c r="H32" i="18" s="1"/>
  <c r="R29" i="18"/>
  <c r="P29" i="18"/>
  <c r="L29" i="18"/>
  <c r="D27" i="18"/>
  <c r="O26" i="18"/>
  <c r="R25" i="18"/>
  <c r="R26" i="18" s="1"/>
  <c r="Q25" i="18"/>
  <c r="Q26" i="18" s="1"/>
  <c r="P25" i="18"/>
  <c r="P26" i="18" s="1"/>
  <c r="O25" i="18"/>
  <c r="N25" i="18"/>
  <c r="N26" i="18" s="1"/>
  <c r="M25" i="18"/>
  <c r="M26" i="18" s="1"/>
  <c r="L25" i="18"/>
  <c r="K25" i="18"/>
  <c r="K26" i="18" s="1"/>
  <c r="J25" i="18"/>
  <c r="I25" i="18"/>
  <c r="I26" i="18" s="1"/>
  <c r="D25" i="18"/>
  <c r="H25" i="18" s="1"/>
  <c r="H29" i="18" s="1"/>
  <c r="D24" i="18"/>
  <c r="Q23" i="18"/>
  <c r="Q24" i="18" s="1"/>
  <c r="O23" i="18"/>
  <c r="M23" i="18"/>
  <c r="K23" i="18"/>
  <c r="I23" i="18"/>
  <c r="D23" i="18"/>
  <c r="R21" i="18"/>
  <c r="Q21" i="18"/>
  <c r="Q27" i="18" s="1"/>
  <c r="P21" i="18"/>
  <c r="O21" i="18"/>
  <c r="O27" i="18" s="1"/>
  <c r="N21" i="18"/>
  <c r="M21" i="18"/>
  <c r="M27" i="18" s="1"/>
  <c r="H28" i="18" s="1"/>
  <c r="L21" i="18"/>
  <c r="K21" i="18"/>
  <c r="K27" i="18" s="1"/>
  <c r="K30" i="18" s="1"/>
  <c r="J21" i="18"/>
  <c r="I21" i="18"/>
  <c r="I27" i="18" s="1"/>
  <c r="D28" i="18" s="1"/>
  <c r="D21" i="18"/>
  <c r="H21" i="18" s="1"/>
  <c r="R16" i="18"/>
  <c r="Q16" i="18"/>
  <c r="P16" i="18"/>
  <c r="O16" i="18"/>
  <c r="N16" i="18"/>
  <c r="M16" i="18"/>
  <c r="L16" i="18"/>
  <c r="K16" i="18"/>
  <c r="J16" i="18"/>
  <c r="I16" i="18"/>
  <c r="D16" i="18"/>
  <c r="H16" i="18" s="1"/>
  <c r="R15" i="18"/>
  <c r="Q15" i="18"/>
  <c r="P15" i="18"/>
  <c r="O15" i="18"/>
  <c r="N15" i="18"/>
  <c r="M15" i="18"/>
  <c r="L15" i="18"/>
  <c r="K15" i="18"/>
  <c r="J15" i="18"/>
  <c r="I15" i="18"/>
  <c r="D15" i="18"/>
  <c r="H15" i="18" s="1"/>
  <c r="R14" i="18"/>
  <c r="Q14" i="18"/>
  <c r="P14" i="18"/>
  <c r="O14" i="18"/>
  <c r="N14" i="18"/>
  <c r="M14" i="18"/>
  <c r="L14" i="18"/>
  <c r="K14" i="18"/>
  <c r="J14" i="18"/>
  <c r="I14" i="18"/>
  <c r="D14" i="18"/>
  <c r="H14" i="18" s="1"/>
  <c r="R13" i="18"/>
  <c r="Q13" i="18"/>
  <c r="P13" i="18"/>
  <c r="O13" i="18"/>
  <c r="N13" i="18"/>
  <c r="M13" i="18"/>
  <c r="L13" i="18"/>
  <c r="K13" i="18"/>
  <c r="J13" i="18"/>
  <c r="I13" i="18"/>
  <c r="D13" i="18"/>
  <c r="H13" i="18" s="1"/>
  <c r="R12" i="18"/>
  <c r="Q12" i="18"/>
  <c r="P12" i="18"/>
  <c r="O12" i="18"/>
  <c r="N12" i="18"/>
  <c r="M12" i="18"/>
  <c r="L12" i="18"/>
  <c r="K12" i="18"/>
  <c r="J12" i="18"/>
  <c r="I12" i="18"/>
  <c r="D12" i="18"/>
  <c r="H12" i="18" s="1"/>
  <c r="R11" i="18"/>
  <c r="Q11" i="18"/>
  <c r="P11" i="18"/>
  <c r="O11" i="18"/>
  <c r="N11" i="18"/>
  <c r="M11" i="18"/>
  <c r="L11" i="18"/>
  <c r="K11" i="18"/>
  <c r="J11" i="18"/>
  <c r="I11" i="18"/>
  <c r="D11" i="18"/>
  <c r="H11" i="18" s="1"/>
  <c r="R9" i="18"/>
  <c r="Q9" i="18"/>
  <c r="P9" i="18"/>
  <c r="O9" i="18"/>
  <c r="N9" i="18"/>
  <c r="M9" i="18"/>
  <c r="L9" i="18"/>
  <c r="K9" i="18"/>
  <c r="J9" i="18"/>
  <c r="I9" i="18"/>
  <c r="H9" i="18"/>
  <c r="D9" i="18"/>
  <c r="R8" i="18"/>
  <c r="Q8" i="18"/>
  <c r="P8" i="18"/>
  <c r="O8" i="18"/>
  <c r="N8" i="18"/>
  <c r="M8" i="18"/>
  <c r="L8" i="18"/>
  <c r="K8" i="18"/>
  <c r="J8" i="18"/>
  <c r="I8" i="18"/>
  <c r="H8" i="18"/>
  <c r="D8" i="18"/>
  <c r="R7" i="18"/>
  <c r="Q7" i="18"/>
  <c r="P7" i="18"/>
  <c r="O7" i="18"/>
  <c r="N7" i="18"/>
  <c r="M7" i="18"/>
  <c r="L7" i="18"/>
  <c r="K7" i="18"/>
  <c r="J7" i="18"/>
  <c r="I7" i="18"/>
  <c r="H7" i="18"/>
  <c r="D7" i="18"/>
  <c r="R6" i="18"/>
  <c r="Q6" i="18"/>
  <c r="P6" i="18"/>
  <c r="O6" i="18"/>
  <c r="N6" i="18"/>
  <c r="M6" i="18"/>
  <c r="L6" i="18"/>
  <c r="K6" i="18"/>
  <c r="J6" i="18"/>
  <c r="I6" i="18"/>
  <c r="H6" i="18"/>
  <c r="D6" i="18"/>
  <c r="R5" i="18"/>
  <c r="R23" i="18" s="1"/>
  <c r="Q5" i="18"/>
  <c r="P5" i="18"/>
  <c r="P23" i="18" s="1"/>
  <c r="P24" i="18" s="1"/>
  <c r="O5" i="18"/>
  <c r="N5" i="18"/>
  <c r="N23" i="18" s="1"/>
  <c r="M5" i="18"/>
  <c r="L5" i="18"/>
  <c r="L23" i="18" s="1"/>
  <c r="K5" i="18"/>
  <c r="J5" i="18"/>
  <c r="J23" i="18" s="1"/>
  <c r="I5" i="18"/>
  <c r="H5" i="18"/>
  <c r="H23" i="18" s="1"/>
  <c r="D5" i="18"/>
  <c r="R4" i="18"/>
  <c r="R27" i="18" s="1"/>
  <c r="Q4" i="18"/>
  <c r="P4" i="18"/>
  <c r="P27" i="18" s="1"/>
  <c r="O4" i="18"/>
  <c r="N4" i="18"/>
  <c r="N27" i="18" s="1"/>
  <c r="M4" i="18"/>
  <c r="L4" i="18"/>
  <c r="L27" i="18" s="1"/>
  <c r="K4" i="18"/>
  <c r="J4" i="18"/>
  <c r="J27" i="18" s="1"/>
  <c r="I4" i="18"/>
  <c r="H4" i="18"/>
  <c r="H27" i="18" s="1"/>
  <c r="D4" i="18"/>
  <c r="H3" i="18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D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D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D35" i="17"/>
  <c r="H35" i="17" s="1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D34" i="17"/>
  <c r="H34" i="17" s="1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D33" i="17"/>
  <c r="H33" i="17" s="1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D32" i="17"/>
  <c r="H32" i="17" s="1"/>
  <c r="I30" i="17"/>
  <c r="X29" i="17"/>
  <c r="V29" i="17"/>
  <c r="R29" i="17"/>
  <c r="N29" i="17"/>
  <c r="J29" i="17"/>
  <c r="U27" i="17"/>
  <c r="U30" i="17" s="1"/>
  <c r="Q27" i="17"/>
  <c r="L28" i="17" s="1"/>
  <c r="M27" i="17"/>
  <c r="I27" i="17"/>
  <c r="W26" i="17"/>
  <c r="V26" i="17"/>
  <c r="S26" i="17"/>
  <c r="O26" i="17"/>
  <c r="K26" i="17"/>
  <c r="X25" i="17"/>
  <c r="X26" i="17" s="1"/>
  <c r="W25" i="17"/>
  <c r="R26" i="17" s="1"/>
  <c r="V25" i="17"/>
  <c r="U25" i="17"/>
  <c r="T25" i="17"/>
  <c r="T26" i="17" s="1"/>
  <c r="S25" i="17"/>
  <c r="N26" i="17" s="1"/>
  <c r="R25" i="17"/>
  <c r="Q25" i="17"/>
  <c r="P25" i="17"/>
  <c r="O25" i="17"/>
  <c r="J26" i="17" s="1"/>
  <c r="N25" i="17"/>
  <c r="M25" i="17"/>
  <c r="L25" i="17"/>
  <c r="K25" i="17"/>
  <c r="K29" i="17" s="1"/>
  <c r="J25" i="17"/>
  <c r="I25" i="17"/>
  <c r="D25" i="17"/>
  <c r="H25" i="17" s="1"/>
  <c r="W24" i="17"/>
  <c r="O24" i="17"/>
  <c r="W23" i="17"/>
  <c r="U23" i="17"/>
  <c r="S23" i="17"/>
  <c r="Q23" i="17"/>
  <c r="O23" i="17"/>
  <c r="M23" i="17"/>
  <c r="H24" i="17" s="1"/>
  <c r="K23" i="17"/>
  <c r="I23" i="17"/>
  <c r="D24" i="17" s="1"/>
  <c r="D23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D21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D16" i="17"/>
  <c r="H16" i="17" s="1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D15" i="17"/>
  <c r="H15" i="17" s="1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D14" i="17"/>
  <c r="H14" i="17" s="1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D13" i="17"/>
  <c r="H13" i="17" s="1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D12" i="17"/>
  <c r="H12" i="17" s="1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D11" i="17"/>
  <c r="H11" i="17" s="1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D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D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D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D6" i="17"/>
  <c r="X5" i="17"/>
  <c r="X23" i="17" s="1"/>
  <c r="X24" i="17" s="1"/>
  <c r="W5" i="17"/>
  <c r="V5" i="17"/>
  <c r="U5" i="17"/>
  <c r="T5" i="17"/>
  <c r="T23" i="17" s="1"/>
  <c r="T24" i="17" s="1"/>
  <c r="S5" i="17"/>
  <c r="R5" i="17"/>
  <c r="Q5" i="17"/>
  <c r="P5" i="17"/>
  <c r="P23" i="17" s="1"/>
  <c r="K24" i="17" s="1"/>
  <c r="O5" i="17"/>
  <c r="N5" i="17"/>
  <c r="M5" i="17"/>
  <c r="L5" i="17"/>
  <c r="L23" i="17" s="1"/>
  <c r="K5" i="17"/>
  <c r="J5" i="17"/>
  <c r="I5" i="17"/>
  <c r="H5" i="17"/>
  <c r="H23" i="17" s="1"/>
  <c r="D5" i="17"/>
  <c r="X4" i="17"/>
  <c r="X27" i="17" s="1"/>
  <c r="W4" i="17"/>
  <c r="V4" i="17"/>
  <c r="V27" i="17" s="1"/>
  <c r="U4" i="17"/>
  <c r="T4" i="17"/>
  <c r="T27" i="17" s="1"/>
  <c r="S4" i="17"/>
  <c r="R4" i="17"/>
  <c r="R27" i="17" s="1"/>
  <c r="Q4" i="17"/>
  <c r="P4" i="17"/>
  <c r="P27" i="17" s="1"/>
  <c r="O4" i="17"/>
  <c r="N4" i="17"/>
  <c r="N27" i="17" s="1"/>
  <c r="M4" i="17"/>
  <c r="L4" i="17"/>
  <c r="L27" i="17" s="1"/>
  <c r="L30" i="17" s="1"/>
  <c r="K4" i="17"/>
  <c r="J4" i="17"/>
  <c r="J27" i="17" s="1"/>
  <c r="I4" i="17"/>
  <c r="H4" i="17"/>
  <c r="D4" i="17"/>
  <c r="H3" i="17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D37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D36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D35" i="16"/>
  <c r="H35" i="16" s="1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D34" i="16"/>
  <c r="H34" i="16" s="1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D33" i="16"/>
  <c r="H33" i="16" s="1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D32" i="16"/>
  <c r="H32" i="16" s="1"/>
  <c r="V29" i="16"/>
  <c r="T29" i="16"/>
  <c r="P29" i="16"/>
  <c r="L29" i="16"/>
  <c r="H29" i="16"/>
  <c r="D27" i="16"/>
  <c r="D28" i="16" s="1"/>
  <c r="D26" i="16"/>
  <c r="V25" i="16"/>
  <c r="V26" i="16" s="1"/>
  <c r="U25" i="16"/>
  <c r="U26" i="16" s="1"/>
  <c r="T25" i="16"/>
  <c r="T26" i="16" s="1"/>
  <c r="S25" i="16"/>
  <c r="S26" i="16" s="1"/>
  <c r="R25" i="16"/>
  <c r="R26" i="16" s="1"/>
  <c r="Q25" i="16"/>
  <c r="Q26" i="16" s="1"/>
  <c r="P25" i="16"/>
  <c r="O25" i="16"/>
  <c r="N25" i="16"/>
  <c r="M25" i="16"/>
  <c r="M26" i="16" s="1"/>
  <c r="L25" i="16"/>
  <c r="K25" i="16"/>
  <c r="J25" i="16"/>
  <c r="I25" i="16"/>
  <c r="I26" i="16" s="1"/>
  <c r="D25" i="16"/>
  <c r="H25" i="16" s="1"/>
  <c r="S24" i="16"/>
  <c r="U23" i="16"/>
  <c r="U24" i="16" s="1"/>
  <c r="S23" i="16"/>
  <c r="Q23" i="16"/>
  <c r="O23" i="16"/>
  <c r="O24" i="16" s="1"/>
  <c r="M23" i="16"/>
  <c r="H24" i="16" s="1"/>
  <c r="K23" i="16"/>
  <c r="I23" i="16"/>
  <c r="D23" i="16"/>
  <c r="D24" i="16" s="1"/>
  <c r="V21" i="16"/>
  <c r="U21" i="16"/>
  <c r="U27" i="16" s="1"/>
  <c r="T21" i="16"/>
  <c r="S21" i="16"/>
  <c r="S27" i="16" s="1"/>
  <c r="R21" i="16"/>
  <c r="Q21" i="16"/>
  <c r="Q27" i="16" s="1"/>
  <c r="L28" i="16" s="1"/>
  <c r="P21" i="16"/>
  <c r="O21" i="16"/>
  <c r="O27" i="16" s="1"/>
  <c r="N21" i="16"/>
  <c r="M21" i="16"/>
  <c r="M27" i="16" s="1"/>
  <c r="H28" i="16" s="1"/>
  <c r="L21" i="16"/>
  <c r="K21" i="16"/>
  <c r="K27" i="16" s="1"/>
  <c r="J21" i="16"/>
  <c r="I21" i="16"/>
  <c r="I27" i="16" s="1"/>
  <c r="D21" i="16"/>
  <c r="H21" i="16" s="1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D16" i="16"/>
  <c r="H16" i="16" s="1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D15" i="16"/>
  <c r="H15" i="16" s="1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D14" i="16"/>
  <c r="H14" i="16" s="1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D13" i="16"/>
  <c r="H13" i="16" s="1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D12" i="16"/>
  <c r="H12" i="16" s="1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D11" i="16"/>
  <c r="H11" i="16" s="1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D9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D8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D7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D6" i="16"/>
  <c r="V5" i="16"/>
  <c r="V23" i="16" s="1"/>
  <c r="U5" i="16"/>
  <c r="T5" i="16"/>
  <c r="T23" i="16" s="1"/>
  <c r="T24" i="16" s="1"/>
  <c r="S5" i="16"/>
  <c r="R5" i="16"/>
  <c r="R23" i="16" s="1"/>
  <c r="Q5" i="16"/>
  <c r="P5" i="16"/>
  <c r="P23" i="16" s="1"/>
  <c r="K24" i="16" s="1"/>
  <c r="O5" i="16"/>
  <c r="N5" i="16"/>
  <c r="N23" i="16" s="1"/>
  <c r="I24" i="16" s="1"/>
  <c r="M5" i="16"/>
  <c r="L5" i="16"/>
  <c r="L23" i="16" s="1"/>
  <c r="K5" i="16"/>
  <c r="J5" i="16"/>
  <c r="J23" i="16" s="1"/>
  <c r="I5" i="16"/>
  <c r="H5" i="16"/>
  <c r="H23" i="16" s="1"/>
  <c r="D5" i="16"/>
  <c r="V4" i="16"/>
  <c r="V27" i="16" s="1"/>
  <c r="U4" i="16"/>
  <c r="T4" i="16"/>
  <c r="T27" i="16" s="1"/>
  <c r="S4" i="16"/>
  <c r="R4" i="16"/>
  <c r="R27" i="16" s="1"/>
  <c r="Q4" i="16"/>
  <c r="P4" i="16"/>
  <c r="P27" i="16" s="1"/>
  <c r="O4" i="16"/>
  <c r="N4" i="16"/>
  <c r="N27" i="16" s="1"/>
  <c r="M4" i="16"/>
  <c r="L4" i="16"/>
  <c r="L27" i="16" s="1"/>
  <c r="K4" i="16"/>
  <c r="J4" i="16"/>
  <c r="J27" i="16" s="1"/>
  <c r="I4" i="16"/>
  <c r="H4" i="16"/>
  <c r="H27" i="16" s="1"/>
  <c r="D4" i="16"/>
  <c r="H3" i="16"/>
  <c r="R37" i="15"/>
  <c r="Q37" i="15"/>
  <c r="P37" i="15"/>
  <c r="O37" i="15"/>
  <c r="N37" i="15"/>
  <c r="M37" i="15"/>
  <c r="L37" i="15"/>
  <c r="K37" i="15"/>
  <c r="J37" i="15"/>
  <c r="I37" i="15"/>
  <c r="H37" i="15"/>
  <c r="D37" i="15"/>
  <c r="R36" i="15"/>
  <c r="Q36" i="15"/>
  <c r="P36" i="15"/>
  <c r="O36" i="15"/>
  <c r="N36" i="15"/>
  <c r="M36" i="15"/>
  <c r="L36" i="15"/>
  <c r="K36" i="15"/>
  <c r="J36" i="15"/>
  <c r="I36" i="15"/>
  <c r="H36" i="15"/>
  <c r="D36" i="15"/>
  <c r="R35" i="15"/>
  <c r="Q35" i="15"/>
  <c r="P35" i="15"/>
  <c r="O35" i="15"/>
  <c r="N35" i="15"/>
  <c r="M35" i="15"/>
  <c r="L35" i="15"/>
  <c r="K35" i="15"/>
  <c r="J35" i="15"/>
  <c r="I35" i="15"/>
  <c r="D35" i="15"/>
  <c r="H35" i="15" s="1"/>
  <c r="R34" i="15"/>
  <c r="Q34" i="15"/>
  <c r="P34" i="15"/>
  <c r="O34" i="15"/>
  <c r="N34" i="15"/>
  <c r="M34" i="15"/>
  <c r="L34" i="15"/>
  <c r="K34" i="15"/>
  <c r="J34" i="15"/>
  <c r="I34" i="15"/>
  <c r="D34" i="15"/>
  <c r="H34" i="15" s="1"/>
  <c r="R33" i="15"/>
  <c r="Q33" i="15"/>
  <c r="P33" i="15"/>
  <c r="O33" i="15"/>
  <c r="N33" i="15"/>
  <c r="M33" i="15"/>
  <c r="L33" i="15"/>
  <c r="K33" i="15"/>
  <c r="J33" i="15"/>
  <c r="I33" i="15"/>
  <c r="D33" i="15"/>
  <c r="H33" i="15" s="1"/>
  <c r="R32" i="15"/>
  <c r="Q32" i="15"/>
  <c r="P32" i="15"/>
  <c r="O32" i="15"/>
  <c r="N32" i="15"/>
  <c r="M32" i="15"/>
  <c r="L32" i="15"/>
  <c r="K32" i="15"/>
  <c r="J32" i="15"/>
  <c r="I32" i="15"/>
  <c r="D32" i="15"/>
  <c r="H32" i="15" s="1"/>
  <c r="R29" i="15"/>
  <c r="N29" i="15"/>
  <c r="M27" i="15"/>
  <c r="H28" i="15" s="1"/>
  <c r="Q26" i="15"/>
  <c r="K26" i="15"/>
  <c r="I26" i="15"/>
  <c r="R25" i="15"/>
  <c r="R26" i="15" s="1"/>
  <c r="Q25" i="15"/>
  <c r="P25" i="15"/>
  <c r="P26" i="15" s="1"/>
  <c r="O25" i="15"/>
  <c r="N25" i="15"/>
  <c r="N26" i="15" s="1"/>
  <c r="M25" i="15"/>
  <c r="L29" i="15" s="1"/>
  <c r="L25" i="15"/>
  <c r="K25" i="15"/>
  <c r="K29" i="15" s="1"/>
  <c r="J25" i="15"/>
  <c r="I25" i="15"/>
  <c r="I29" i="15" s="1"/>
  <c r="D25" i="15"/>
  <c r="H25" i="15" s="1"/>
  <c r="H29" i="15" s="1"/>
  <c r="M24" i="15"/>
  <c r="K24" i="15"/>
  <c r="Q23" i="15"/>
  <c r="Q24" i="15" s="1"/>
  <c r="O23" i="15"/>
  <c r="J24" i="15" s="1"/>
  <c r="M23" i="15"/>
  <c r="K23" i="15"/>
  <c r="I23" i="15"/>
  <c r="D24" i="15" s="1"/>
  <c r="D23" i="15"/>
  <c r="R21" i="15"/>
  <c r="Q21" i="15"/>
  <c r="Q27" i="15" s="1"/>
  <c r="P21" i="15"/>
  <c r="O21" i="15"/>
  <c r="O27" i="15" s="1"/>
  <c r="N21" i="15"/>
  <c r="M21" i="15"/>
  <c r="L21" i="15"/>
  <c r="K21" i="15"/>
  <c r="J21" i="15"/>
  <c r="I21" i="15"/>
  <c r="I27" i="15" s="1"/>
  <c r="D21" i="15"/>
  <c r="H21" i="15" s="1"/>
  <c r="R16" i="15"/>
  <c r="Q16" i="15"/>
  <c r="P16" i="15"/>
  <c r="O16" i="15"/>
  <c r="N16" i="15"/>
  <c r="M16" i="15"/>
  <c r="L16" i="15"/>
  <c r="K16" i="15"/>
  <c r="J16" i="15"/>
  <c r="I16" i="15"/>
  <c r="D16" i="15"/>
  <c r="H16" i="15" s="1"/>
  <c r="R15" i="15"/>
  <c r="Q15" i="15"/>
  <c r="P15" i="15"/>
  <c r="O15" i="15"/>
  <c r="N15" i="15"/>
  <c r="M15" i="15"/>
  <c r="L15" i="15"/>
  <c r="K15" i="15"/>
  <c r="J15" i="15"/>
  <c r="I15" i="15"/>
  <c r="D15" i="15"/>
  <c r="H15" i="15" s="1"/>
  <c r="R14" i="15"/>
  <c r="Q14" i="15"/>
  <c r="P14" i="15"/>
  <c r="O14" i="15"/>
  <c r="N14" i="15"/>
  <c r="M14" i="15"/>
  <c r="L14" i="15"/>
  <c r="K14" i="15"/>
  <c r="J14" i="15"/>
  <c r="I14" i="15"/>
  <c r="D14" i="15"/>
  <c r="H14" i="15" s="1"/>
  <c r="R13" i="15"/>
  <c r="Q13" i="15"/>
  <c r="P13" i="15"/>
  <c r="O13" i="15"/>
  <c r="N13" i="15"/>
  <c r="M13" i="15"/>
  <c r="L13" i="15"/>
  <c r="K13" i="15"/>
  <c r="J13" i="15"/>
  <c r="I13" i="15"/>
  <c r="D13" i="15"/>
  <c r="H13" i="15" s="1"/>
  <c r="R12" i="15"/>
  <c r="Q12" i="15"/>
  <c r="P12" i="15"/>
  <c r="O12" i="15"/>
  <c r="N12" i="15"/>
  <c r="M12" i="15"/>
  <c r="L12" i="15"/>
  <c r="K12" i="15"/>
  <c r="J12" i="15"/>
  <c r="I12" i="15"/>
  <c r="D12" i="15"/>
  <c r="H12" i="15" s="1"/>
  <c r="R11" i="15"/>
  <c r="Q11" i="15"/>
  <c r="P11" i="15"/>
  <c r="O11" i="15"/>
  <c r="N11" i="15"/>
  <c r="M11" i="15"/>
  <c r="L11" i="15"/>
  <c r="K11" i="15"/>
  <c r="J11" i="15"/>
  <c r="I11" i="15"/>
  <c r="D11" i="15"/>
  <c r="H11" i="15" s="1"/>
  <c r="R9" i="15"/>
  <c r="Q9" i="15"/>
  <c r="P9" i="15"/>
  <c r="O9" i="15"/>
  <c r="N9" i="15"/>
  <c r="M9" i="15"/>
  <c r="L9" i="15"/>
  <c r="K9" i="15"/>
  <c r="J9" i="15"/>
  <c r="I9" i="15"/>
  <c r="H9" i="15"/>
  <c r="D9" i="15"/>
  <c r="R8" i="15"/>
  <c r="Q8" i="15"/>
  <c r="P8" i="15"/>
  <c r="O8" i="15"/>
  <c r="N8" i="15"/>
  <c r="M8" i="15"/>
  <c r="L8" i="15"/>
  <c r="K8" i="15"/>
  <c r="J8" i="15"/>
  <c r="I8" i="15"/>
  <c r="H8" i="15"/>
  <c r="D8" i="15"/>
  <c r="R7" i="15"/>
  <c r="Q7" i="15"/>
  <c r="P7" i="15"/>
  <c r="O7" i="15"/>
  <c r="N7" i="15"/>
  <c r="M7" i="15"/>
  <c r="L7" i="15"/>
  <c r="K7" i="15"/>
  <c r="J7" i="15"/>
  <c r="I7" i="15"/>
  <c r="H7" i="15"/>
  <c r="D7" i="15"/>
  <c r="R6" i="15"/>
  <c r="Q6" i="15"/>
  <c r="P6" i="15"/>
  <c r="O6" i="15"/>
  <c r="N6" i="15"/>
  <c r="M6" i="15"/>
  <c r="L6" i="15"/>
  <c r="K6" i="15"/>
  <c r="J6" i="15"/>
  <c r="I6" i="15"/>
  <c r="H6" i="15"/>
  <c r="D6" i="15"/>
  <c r="R5" i="15"/>
  <c r="R23" i="15" s="1"/>
  <c r="R24" i="15" s="1"/>
  <c r="Q5" i="15"/>
  <c r="P5" i="15"/>
  <c r="P23" i="15" s="1"/>
  <c r="P24" i="15" s="1"/>
  <c r="O5" i="15"/>
  <c r="N5" i="15"/>
  <c r="N23" i="15" s="1"/>
  <c r="N24" i="15" s="1"/>
  <c r="M5" i="15"/>
  <c r="L5" i="15"/>
  <c r="L23" i="15" s="1"/>
  <c r="K5" i="15"/>
  <c r="J5" i="15"/>
  <c r="J23" i="15" s="1"/>
  <c r="I5" i="15"/>
  <c r="H5" i="15"/>
  <c r="H23" i="15" s="1"/>
  <c r="D5" i="15"/>
  <c r="R4" i="15"/>
  <c r="R27" i="15" s="1"/>
  <c r="Q4" i="15"/>
  <c r="P4" i="15"/>
  <c r="P27" i="15" s="1"/>
  <c r="O4" i="15"/>
  <c r="N4" i="15"/>
  <c r="N27" i="15" s="1"/>
  <c r="M4" i="15"/>
  <c r="L4" i="15"/>
  <c r="L27" i="15" s="1"/>
  <c r="K4" i="15"/>
  <c r="J4" i="15"/>
  <c r="J27" i="15" s="1"/>
  <c r="I4" i="15"/>
  <c r="H4" i="15"/>
  <c r="H27" i="15" s="1"/>
  <c r="D4" i="15"/>
  <c r="H3" i="15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D37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D36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D35" i="14"/>
  <c r="H35" i="14" s="1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D34" i="14"/>
  <c r="H34" i="14" s="1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D33" i="14"/>
  <c r="H33" i="14" s="1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D32" i="14"/>
  <c r="H32" i="14" s="1"/>
  <c r="Z29" i="14"/>
  <c r="T29" i="14"/>
  <c r="L29" i="14"/>
  <c r="U27" i="14"/>
  <c r="P28" i="14" s="1"/>
  <c r="S27" i="14"/>
  <c r="M27" i="14"/>
  <c r="H28" i="14" s="1"/>
  <c r="K27" i="14"/>
  <c r="K30" i="14" s="1"/>
  <c r="Y26" i="14"/>
  <c r="U26" i="14"/>
  <c r="Q26" i="14"/>
  <c r="M26" i="14"/>
  <c r="I26" i="14"/>
  <c r="D26" i="14"/>
  <c r="Z25" i="14"/>
  <c r="Z26" i="14" s="1"/>
  <c r="Y25" i="14"/>
  <c r="X25" i="14"/>
  <c r="X26" i="14" s="1"/>
  <c r="W25" i="14"/>
  <c r="V25" i="14"/>
  <c r="V26" i="14" s="1"/>
  <c r="U25" i="14"/>
  <c r="T25" i="14"/>
  <c r="S25" i="14"/>
  <c r="R29" i="14" s="1"/>
  <c r="R25" i="14"/>
  <c r="Q25" i="14"/>
  <c r="P25" i="14"/>
  <c r="O25" i="14"/>
  <c r="N25" i="14"/>
  <c r="M25" i="14"/>
  <c r="L25" i="14"/>
  <c r="K25" i="14"/>
  <c r="K29" i="14" s="1"/>
  <c r="J25" i="14"/>
  <c r="I25" i="14"/>
  <c r="I29" i="14" s="1"/>
  <c r="D25" i="14"/>
  <c r="H25" i="14" s="1"/>
  <c r="H29" i="14" s="1"/>
  <c r="Y24" i="14"/>
  <c r="S24" i="14"/>
  <c r="K24" i="14"/>
  <c r="Y23" i="14"/>
  <c r="W23" i="14"/>
  <c r="W24" i="14" s="1"/>
  <c r="U23" i="14"/>
  <c r="P24" i="14" s="1"/>
  <c r="S23" i="14"/>
  <c r="Q23" i="14"/>
  <c r="O23" i="14"/>
  <c r="O24" i="14" s="1"/>
  <c r="M23" i="14"/>
  <c r="H24" i="14" s="1"/>
  <c r="K23" i="14"/>
  <c r="I23" i="14"/>
  <c r="D23" i="14"/>
  <c r="D24" i="14" s="1"/>
  <c r="Z21" i="14"/>
  <c r="Y21" i="14"/>
  <c r="Y27" i="14" s="1"/>
  <c r="X21" i="14"/>
  <c r="W21" i="14"/>
  <c r="W27" i="14" s="1"/>
  <c r="V21" i="14"/>
  <c r="U21" i="14"/>
  <c r="T21" i="14"/>
  <c r="S21" i="14"/>
  <c r="R21" i="14"/>
  <c r="Q21" i="14"/>
  <c r="Q27" i="14" s="1"/>
  <c r="P21" i="14"/>
  <c r="O21" i="14"/>
  <c r="O27" i="14" s="1"/>
  <c r="N21" i="14"/>
  <c r="M21" i="14"/>
  <c r="L21" i="14"/>
  <c r="K21" i="14"/>
  <c r="J21" i="14"/>
  <c r="I21" i="14"/>
  <c r="I27" i="14" s="1"/>
  <c r="D21" i="14"/>
  <c r="H21" i="14" s="1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D16" i="14"/>
  <c r="H16" i="14" s="1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D15" i="14"/>
  <c r="H15" i="14" s="1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D14" i="14"/>
  <c r="H14" i="14" s="1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D13" i="14"/>
  <c r="H13" i="14" s="1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D12" i="14"/>
  <c r="H12" i="14" s="1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D11" i="14"/>
  <c r="H11" i="14" s="1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D9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D8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D7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D6" i="14"/>
  <c r="Z5" i="14"/>
  <c r="Z23" i="14" s="1"/>
  <c r="Z24" i="14" s="1"/>
  <c r="Y5" i="14"/>
  <c r="X5" i="14"/>
  <c r="X23" i="14" s="1"/>
  <c r="X24" i="14" s="1"/>
  <c r="W5" i="14"/>
  <c r="V5" i="14"/>
  <c r="V23" i="14" s="1"/>
  <c r="V24" i="14" s="1"/>
  <c r="U5" i="14"/>
  <c r="T5" i="14"/>
  <c r="T23" i="14" s="1"/>
  <c r="S5" i="14"/>
  <c r="R5" i="14"/>
  <c r="R23" i="14" s="1"/>
  <c r="M24" i="14" s="1"/>
  <c r="Q5" i="14"/>
  <c r="P5" i="14"/>
  <c r="P23" i="14" s="1"/>
  <c r="O5" i="14"/>
  <c r="N5" i="14"/>
  <c r="N23" i="14" s="1"/>
  <c r="I24" i="14" s="1"/>
  <c r="M5" i="14"/>
  <c r="L5" i="14"/>
  <c r="L23" i="14" s="1"/>
  <c r="K5" i="14"/>
  <c r="J5" i="14"/>
  <c r="J23" i="14" s="1"/>
  <c r="I5" i="14"/>
  <c r="H5" i="14"/>
  <c r="H23" i="14" s="1"/>
  <c r="D5" i="14"/>
  <c r="Z4" i="14"/>
  <c r="Z27" i="14" s="1"/>
  <c r="U28" i="14" s="1"/>
  <c r="Y4" i="14"/>
  <c r="X4" i="14"/>
  <c r="X27" i="14" s="1"/>
  <c r="W4" i="14"/>
  <c r="V4" i="14"/>
  <c r="V27" i="14" s="1"/>
  <c r="U4" i="14"/>
  <c r="T4" i="14"/>
  <c r="T27" i="14" s="1"/>
  <c r="S4" i="14"/>
  <c r="R4" i="14"/>
  <c r="R27" i="14" s="1"/>
  <c r="R30" i="14" s="1"/>
  <c r="Q4" i="14"/>
  <c r="P4" i="14"/>
  <c r="P27" i="14" s="1"/>
  <c r="O4" i="14"/>
  <c r="N4" i="14"/>
  <c r="N27" i="14" s="1"/>
  <c r="M4" i="14"/>
  <c r="L4" i="14"/>
  <c r="L27" i="14" s="1"/>
  <c r="K4" i="14"/>
  <c r="J4" i="14"/>
  <c r="J27" i="14" s="1"/>
  <c r="J30" i="14" s="1"/>
  <c r="I4" i="14"/>
  <c r="H4" i="14"/>
  <c r="H27" i="14" s="1"/>
  <c r="D4" i="14"/>
  <c r="H3" i="14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D37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D36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D35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D34" i="13"/>
  <c r="H34" i="13" s="1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D33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D32" i="13"/>
  <c r="H32" i="13" s="1"/>
  <c r="T29" i="13"/>
  <c r="L29" i="13"/>
  <c r="V28" i="13"/>
  <c r="W27" i="13"/>
  <c r="R28" i="13" s="1"/>
  <c r="U27" i="13"/>
  <c r="O27" i="13"/>
  <c r="J28" i="13" s="1"/>
  <c r="M27" i="13"/>
  <c r="M30" i="13" s="1"/>
  <c r="V26" i="13"/>
  <c r="T26" i="13"/>
  <c r="P26" i="13"/>
  <c r="L26" i="13"/>
  <c r="W25" i="13"/>
  <c r="V25" i="13"/>
  <c r="Q26" i="13" s="1"/>
  <c r="U25" i="13"/>
  <c r="T25" i="13"/>
  <c r="S25" i="13"/>
  <c r="R29" i="13" s="1"/>
  <c r="R25" i="13"/>
  <c r="M26" i="13" s="1"/>
  <c r="Q25" i="13"/>
  <c r="Q29" i="13" s="1"/>
  <c r="P25" i="13"/>
  <c r="O25" i="13"/>
  <c r="O29" i="13" s="1"/>
  <c r="N25" i="13"/>
  <c r="I26" i="13" s="1"/>
  <c r="M25" i="13"/>
  <c r="M29" i="13" s="1"/>
  <c r="L25" i="13"/>
  <c r="K25" i="13"/>
  <c r="K29" i="13" s="1"/>
  <c r="J25" i="13"/>
  <c r="I25" i="13"/>
  <c r="D25" i="13"/>
  <c r="H25" i="13" s="1"/>
  <c r="H29" i="13" s="1"/>
  <c r="V24" i="13"/>
  <c r="Q23" i="13"/>
  <c r="L24" i="13" s="1"/>
  <c r="I23" i="13"/>
  <c r="D23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D21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D16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D15" i="13"/>
  <c r="H15" i="13" s="1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D14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D13" i="13"/>
  <c r="H13" i="13" s="1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D12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D11" i="13"/>
  <c r="H11" i="13" s="1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D9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D8" i="13"/>
  <c r="H8" i="13" s="1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D7" i="13"/>
  <c r="W6" i="13"/>
  <c r="W23" i="13" s="1"/>
  <c r="V6" i="13"/>
  <c r="U6" i="13"/>
  <c r="U23" i="13" s="1"/>
  <c r="T6" i="13"/>
  <c r="S6" i="13"/>
  <c r="S23" i="13" s="1"/>
  <c r="R6" i="13"/>
  <c r="Q6" i="13"/>
  <c r="P6" i="13"/>
  <c r="O6" i="13"/>
  <c r="O23" i="13" s="1"/>
  <c r="J24" i="13" s="1"/>
  <c r="N6" i="13"/>
  <c r="M6" i="13"/>
  <c r="M23" i="13" s="1"/>
  <c r="H24" i="13" s="1"/>
  <c r="L6" i="13"/>
  <c r="K6" i="13"/>
  <c r="K23" i="13" s="1"/>
  <c r="J6" i="13"/>
  <c r="I6" i="13"/>
  <c r="D6" i="13"/>
  <c r="H6" i="13" s="1"/>
  <c r="W5" i="13"/>
  <c r="V5" i="13"/>
  <c r="V23" i="13" s="1"/>
  <c r="U5" i="13"/>
  <c r="T5" i="13"/>
  <c r="T23" i="13" s="1"/>
  <c r="T24" i="13" s="1"/>
  <c r="S5" i="13"/>
  <c r="R5" i="13"/>
  <c r="R23" i="13" s="1"/>
  <c r="Q5" i="13"/>
  <c r="P5" i="13"/>
  <c r="P23" i="13" s="1"/>
  <c r="O5" i="13"/>
  <c r="N5" i="13"/>
  <c r="N23" i="13" s="1"/>
  <c r="M5" i="13"/>
  <c r="L5" i="13"/>
  <c r="L23" i="13" s="1"/>
  <c r="K5" i="13"/>
  <c r="J5" i="13"/>
  <c r="J23" i="13" s="1"/>
  <c r="I5" i="13"/>
  <c r="H5" i="13"/>
  <c r="H23" i="13" s="1"/>
  <c r="D5" i="13"/>
  <c r="W4" i="13"/>
  <c r="V4" i="13"/>
  <c r="V27" i="13" s="1"/>
  <c r="U4" i="13"/>
  <c r="T4" i="13"/>
  <c r="T27" i="13" s="1"/>
  <c r="O28" i="13" s="1"/>
  <c r="S4" i="13"/>
  <c r="S27" i="13" s="1"/>
  <c r="R4" i="13"/>
  <c r="R27" i="13" s="1"/>
  <c r="R30" i="13" s="1"/>
  <c r="Q4" i="13"/>
  <c r="Q27" i="13" s="1"/>
  <c r="P4" i="13"/>
  <c r="P27" i="13" s="1"/>
  <c r="O4" i="13"/>
  <c r="N4" i="13"/>
  <c r="N27" i="13" s="1"/>
  <c r="M4" i="13"/>
  <c r="L4" i="13"/>
  <c r="L27" i="13" s="1"/>
  <c r="L30" i="13" s="1"/>
  <c r="K4" i="13"/>
  <c r="K27" i="13" s="1"/>
  <c r="K30" i="13" s="1"/>
  <c r="J4" i="13"/>
  <c r="J27" i="13" s="1"/>
  <c r="J30" i="13" s="1"/>
  <c r="I4" i="13"/>
  <c r="I27" i="13" s="1"/>
  <c r="D4" i="13"/>
  <c r="H4" i="13" s="1"/>
  <c r="H27" i="13" s="1"/>
  <c r="H30" i="13" s="1"/>
  <c r="H3" i="13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D37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D36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D35" i="12"/>
  <c r="H35" i="12" s="1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D34" i="12"/>
  <c r="H34" i="12" s="1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D33" i="12"/>
  <c r="H33" i="12" s="1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D32" i="12"/>
  <c r="H32" i="12" s="1"/>
  <c r="Z29" i="12"/>
  <c r="T29" i="12"/>
  <c r="R29" i="12"/>
  <c r="L29" i="12"/>
  <c r="J29" i="12"/>
  <c r="S27" i="12"/>
  <c r="K27" i="12"/>
  <c r="K30" i="12" s="1"/>
  <c r="Y26" i="12"/>
  <c r="U26" i="12"/>
  <c r="Q26" i="12"/>
  <c r="M26" i="12"/>
  <c r="I26" i="12"/>
  <c r="D26" i="12"/>
  <c r="Z25" i="12"/>
  <c r="Z26" i="12" s="1"/>
  <c r="Y25" i="12"/>
  <c r="X25" i="12"/>
  <c r="X26" i="12" s="1"/>
  <c r="W25" i="12"/>
  <c r="V25" i="12"/>
  <c r="V26" i="12" s="1"/>
  <c r="U25" i="12"/>
  <c r="T25" i="12"/>
  <c r="S25" i="12"/>
  <c r="S26" i="12" s="1"/>
  <c r="R25" i="12"/>
  <c r="Q25" i="12"/>
  <c r="P25" i="12"/>
  <c r="O25" i="12"/>
  <c r="N25" i="12"/>
  <c r="M25" i="12"/>
  <c r="L25" i="12"/>
  <c r="K25" i="12"/>
  <c r="K29" i="12" s="1"/>
  <c r="J25" i="12"/>
  <c r="I25" i="12"/>
  <c r="I29" i="12" s="1"/>
  <c r="D25" i="12"/>
  <c r="H25" i="12" s="1"/>
  <c r="H29" i="12" s="1"/>
  <c r="Y24" i="12"/>
  <c r="W24" i="12"/>
  <c r="O24" i="12"/>
  <c r="D24" i="12"/>
  <c r="Y23" i="12"/>
  <c r="W23" i="12"/>
  <c r="U23" i="12"/>
  <c r="S23" i="12"/>
  <c r="N24" i="12" s="1"/>
  <c r="Q23" i="12"/>
  <c r="O23" i="12"/>
  <c r="M23" i="12"/>
  <c r="K23" i="12"/>
  <c r="I23" i="12"/>
  <c r="D23" i="12"/>
  <c r="Z21" i="12"/>
  <c r="Y21" i="12"/>
  <c r="X21" i="12"/>
  <c r="W21" i="12"/>
  <c r="W27" i="12" s="1"/>
  <c r="V21" i="12"/>
  <c r="U21" i="12"/>
  <c r="U27" i="12" s="1"/>
  <c r="T21" i="12"/>
  <c r="S21" i="12"/>
  <c r="R21" i="12"/>
  <c r="Q21" i="12"/>
  <c r="P21" i="12"/>
  <c r="O21" i="12"/>
  <c r="O27" i="12" s="1"/>
  <c r="N21" i="12"/>
  <c r="M21" i="12"/>
  <c r="M27" i="12" s="1"/>
  <c r="L21" i="12"/>
  <c r="K21" i="12"/>
  <c r="J21" i="12"/>
  <c r="I21" i="12"/>
  <c r="D21" i="12"/>
  <c r="H21" i="12" s="1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D16" i="12"/>
  <c r="H16" i="12" s="1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D15" i="12"/>
  <c r="H15" i="12" s="1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D14" i="12"/>
  <c r="H14" i="12" s="1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D13" i="12"/>
  <c r="H13" i="12" s="1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D12" i="12"/>
  <c r="H12" i="12" s="1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D11" i="12"/>
  <c r="H11" i="12" s="1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D9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D8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D7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D6" i="12"/>
  <c r="Z5" i="12"/>
  <c r="Z23" i="12" s="1"/>
  <c r="Z24" i="12" s="1"/>
  <c r="Y5" i="12"/>
  <c r="X5" i="12"/>
  <c r="X23" i="12" s="1"/>
  <c r="X24" i="12" s="1"/>
  <c r="W5" i="12"/>
  <c r="V5" i="12"/>
  <c r="V23" i="12" s="1"/>
  <c r="V24" i="12" s="1"/>
  <c r="U5" i="12"/>
  <c r="T5" i="12"/>
  <c r="T23" i="12" s="1"/>
  <c r="S5" i="12"/>
  <c r="R5" i="12"/>
  <c r="R23" i="12" s="1"/>
  <c r="M24" i="12" s="1"/>
  <c r="Q5" i="12"/>
  <c r="P5" i="12"/>
  <c r="P23" i="12" s="1"/>
  <c r="K24" i="12" s="1"/>
  <c r="O5" i="12"/>
  <c r="N5" i="12"/>
  <c r="N23" i="12" s="1"/>
  <c r="I24" i="12" s="1"/>
  <c r="M5" i="12"/>
  <c r="L5" i="12"/>
  <c r="L23" i="12" s="1"/>
  <c r="K5" i="12"/>
  <c r="J5" i="12"/>
  <c r="J23" i="12" s="1"/>
  <c r="I5" i="12"/>
  <c r="H5" i="12"/>
  <c r="H23" i="12" s="1"/>
  <c r="D5" i="12"/>
  <c r="Z4" i="12"/>
  <c r="Z27" i="12" s="1"/>
  <c r="Y4" i="12"/>
  <c r="X4" i="12"/>
  <c r="X27" i="12" s="1"/>
  <c r="W4" i="12"/>
  <c r="V4" i="12"/>
  <c r="V27" i="12" s="1"/>
  <c r="U4" i="12"/>
  <c r="T4" i="12"/>
  <c r="T27" i="12" s="1"/>
  <c r="S4" i="12"/>
  <c r="R4" i="12"/>
  <c r="R27" i="12" s="1"/>
  <c r="R30" i="12" s="1"/>
  <c r="Q4" i="12"/>
  <c r="P4" i="12"/>
  <c r="P27" i="12" s="1"/>
  <c r="O4" i="12"/>
  <c r="N4" i="12"/>
  <c r="N27" i="12" s="1"/>
  <c r="M4" i="12"/>
  <c r="L4" i="12"/>
  <c r="L27" i="12" s="1"/>
  <c r="K4" i="12"/>
  <c r="J4" i="12"/>
  <c r="J27" i="12" s="1"/>
  <c r="J30" i="12" s="1"/>
  <c r="I4" i="12"/>
  <c r="H4" i="12"/>
  <c r="H27" i="12" s="1"/>
  <c r="D4" i="12"/>
  <c r="H3" i="12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D37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D36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D35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D34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D33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D32" i="11"/>
  <c r="V29" i="11"/>
  <c r="R29" i="11"/>
  <c r="N29" i="11"/>
  <c r="V27" i="11"/>
  <c r="V30" i="11" s="1"/>
  <c r="Q27" i="11"/>
  <c r="V26" i="11"/>
  <c r="R26" i="11"/>
  <c r="Q26" i="11"/>
  <c r="V25" i="11"/>
  <c r="U25" i="11"/>
  <c r="U26" i="11" s="1"/>
  <c r="T25" i="11"/>
  <c r="T26" i="11" s="1"/>
  <c r="S25" i="11"/>
  <c r="S26" i="11" s="1"/>
  <c r="R25" i="11"/>
  <c r="Q25" i="11"/>
  <c r="Q29" i="11" s="1"/>
  <c r="P25" i="11"/>
  <c r="P29" i="11" s="1"/>
  <c r="O25" i="11"/>
  <c r="O29" i="11" s="1"/>
  <c r="N25" i="11"/>
  <c r="M25" i="11"/>
  <c r="M29" i="11" s="1"/>
  <c r="L25" i="11"/>
  <c r="L29" i="11" s="1"/>
  <c r="K25" i="11"/>
  <c r="K29" i="11" s="1"/>
  <c r="J25" i="11"/>
  <c r="J29" i="11" s="1"/>
  <c r="I25" i="11"/>
  <c r="I29" i="11" s="1"/>
  <c r="H25" i="11"/>
  <c r="H29" i="11" s="1"/>
  <c r="D25" i="11"/>
  <c r="U23" i="11"/>
  <c r="U24" i="11" s="1"/>
  <c r="T23" i="11"/>
  <c r="T24" i="11" s="1"/>
  <c r="Q23" i="11"/>
  <c r="P23" i="11"/>
  <c r="P24" i="11" s="1"/>
  <c r="M23" i="11"/>
  <c r="L23" i="11"/>
  <c r="L24" i="11" s="1"/>
  <c r="I23" i="11"/>
  <c r="V21" i="11"/>
  <c r="U21" i="11"/>
  <c r="T21" i="11"/>
  <c r="S21" i="11"/>
  <c r="R21" i="11"/>
  <c r="Q21" i="11"/>
  <c r="P21" i="11"/>
  <c r="O21" i="11"/>
  <c r="N21" i="11"/>
  <c r="M21" i="11"/>
  <c r="M27" i="11" s="1"/>
  <c r="L21" i="11"/>
  <c r="K21" i="11"/>
  <c r="J21" i="11"/>
  <c r="I21" i="11"/>
  <c r="H21" i="11"/>
  <c r="D21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D16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D15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D14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D13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D12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D11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D9" i="11"/>
  <c r="H9" i="11" s="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D8" i="11"/>
  <c r="H8" i="11" s="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D7" i="11"/>
  <c r="H7" i="11" s="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D6" i="11"/>
  <c r="H6" i="11" s="1"/>
  <c r="V5" i="11"/>
  <c r="V23" i="11" s="1"/>
  <c r="U5" i="11"/>
  <c r="T5" i="11"/>
  <c r="S5" i="11"/>
  <c r="S23" i="11" s="1"/>
  <c r="R5" i="11"/>
  <c r="R23" i="11" s="1"/>
  <c r="Q5" i="11"/>
  <c r="P5" i="11"/>
  <c r="O5" i="11"/>
  <c r="O23" i="11" s="1"/>
  <c r="N5" i="11"/>
  <c r="N23" i="11" s="1"/>
  <c r="I24" i="11" s="1"/>
  <c r="M5" i="11"/>
  <c r="L5" i="11"/>
  <c r="K5" i="11"/>
  <c r="K23" i="11" s="1"/>
  <c r="J5" i="11"/>
  <c r="J23" i="11" s="1"/>
  <c r="I5" i="11"/>
  <c r="D5" i="11"/>
  <c r="H5" i="11" s="1"/>
  <c r="H23" i="11" s="1"/>
  <c r="H24" i="11" s="1"/>
  <c r="V4" i="11"/>
  <c r="U4" i="11"/>
  <c r="U27" i="11" s="1"/>
  <c r="T4" i="11"/>
  <c r="S4" i="11"/>
  <c r="S27" i="11" s="1"/>
  <c r="R4" i="11"/>
  <c r="R27" i="11" s="1"/>
  <c r="Q4" i="11"/>
  <c r="P4" i="11"/>
  <c r="O4" i="11"/>
  <c r="O27" i="11" s="1"/>
  <c r="N4" i="11"/>
  <c r="N27" i="11" s="1"/>
  <c r="M4" i="11"/>
  <c r="L4" i="11"/>
  <c r="K4" i="11"/>
  <c r="K27" i="11" s="1"/>
  <c r="J4" i="11"/>
  <c r="J27" i="11" s="1"/>
  <c r="I4" i="11"/>
  <c r="I27" i="11" s="1"/>
  <c r="D4" i="11"/>
  <c r="D27" i="11" s="1"/>
  <c r="H3" i="11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D37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D36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D35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D34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D33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D32" i="10"/>
  <c r="X29" i="10"/>
  <c r="W29" i="10"/>
  <c r="T29" i="10"/>
  <c r="S29" i="10"/>
  <c r="P29" i="10"/>
  <c r="O29" i="10"/>
  <c r="L29" i="10"/>
  <c r="K29" i="10"/>
  <c r="Z25" i="10"/>
  <c r="Z26" i="10" s="1"/>
  <c r="Y25" i="10"/>
  <c r="Y29" i="10" s="1"/>
  <c r="X25" i="10"/>
  <c r="X26" i="10" s="1"/>
  <c r="W25" i="10"/>
  <c r="W26" i="10" s="1"/>
  <c r="V25" i="10"/>
  <c r="V26" i="10" s="1"/>
  <c r="U25" i="10"/>
  <c r="U29" i="10" s="1"/>
  <c r="T25" i="10"/>
  <c r="S25" i="10"/>
  <c r="S26" i="10" s="1"/>
  <c r="R25" i="10"/>
  <c r="R26" i="10" s="1"/>
  <c r="Q25" i="10"/>
  <c r="Q29" i="10" s="1"/>
  <c r="P25" i="10"/>
  <c r="O25" i="10"/>
  <c r="O26" i="10" s="1"/>
  <c r="N25" i="10"/>
  <c r="N26" i="10" s="1"/>
  <c r="M25" i="10"/>
  <c r="M29" i="10" s="1"/>
  <c r="L25" i="10"/>
  <c r="K25" i="10"/>
  <c r="K26" i="10" s="1"/>
  <c r="J25" i="10"/>
  <c r="J26" i="10" s="1"/>
  <c r="I25" i="10"/>
  <c r="I29" i="10" s="1"/>
  <c r="D25" i="10"/>
  <c r="H25" i="10" s="1"/>
  <c r="H29" i="10" s="1"/>
  <c r="W23" i="10"/>
  <c r="W24" i="10" s="1"/>
  <c r="S23" i="10"/>
  <c r="O23" i="10"/>
  <c r="K23" i="10"/>
  <c r="D23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D21" i="10"/>
  <c r="H21" i="10" s="1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D16" i="10"/>
  <c r="H16" i="10" s="1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D15" i="10"/>
  <c r="H15" i="10" s="1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D14" i="10"/>
  <c r="H14" i="10" s="1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D13" i="10"/>
  <c r="H13" i="10" s="1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D12" i="10"/>
  <c r="H12" i="10" s="1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D11" i="10"/>
  <c r="H11" i="10" s="1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D9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D8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D7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D6" i="10"/>
  <c r="Z5" i="10"/>
  <c r="Z23" i="10" s="1"/>
  <c r="Y5" i="10"/>
  <c r="Y23" i="10" s="1"/>
  <c r="X5" i="10"/>
  <c r="X23" i="10" s="1"/>
  <c r="W5" i="10"/>
  <c r="V5" i="10"/>
  <c r="V23" i="10" s="1"/>
  <c r="U5" i="10"/>
  <c r="U23" i="10" s="1"/>
  <c r="T5" i="10"/>
  <c r="T23" i="10" s="1"/>
  <c r="O24" i="10" s="1"/>
  <c r="S5" i="10"/>
  <c r="R5" i="10"/>
  <c r="R23" i="10" s="1"/>
  <c r="Q5" i="10"/>
  <c r="Q23" i="10" s="1"/>
  <c r="P5" i="10"/>
  <c r="P23" i="10" s="1"/>
  <c r="K24" i="10" s="1"/>
  <c r="O5" i="10"/>
  <c r="N5" i="10"/>
  <c r="N23" i="10" s="1"/>
  <c r="M5" i="10"/>
  <c r="M23" i="10" s="1"/>
  <c r="L5" i="10"/>
  <c r="L23" i="10" s="1"/>
  <c r="K5" i="10"/>
  <c r="J5" i="10"/>
  <c r="J23" i="10" s="1"/>
  <c r="J24" i="10" s="1"/>
  <c r="I5" i="10"/>
  <c r="I23" i="10" s="1"/>
  <c r="D24" i="10" s="1"/>
  <c r="H5" i="10"/>
  <c r="H23" i="10" s="1"/>
  <c r="D5" i="10"/>
  <c r="Z4" i="10"/>
  <c r="Z27" i="10" s="1"/>
  <c r="Y4" i="10"/>
  <c r="Y27" i="10" s="1"/>
  <c r="X4" i="10"/>
  <c r="X27" i="10" s="1"/>
  <c r="W4" i="10"/>
  <c r="W27" i="10" s="1"/>
  <c r="V4" i="10"/>
  <c r="V27" i="10" s="1"/>
  <c r="U4" i="10"/>
  <c r="U27" i="10" s="1"/>
  <c r="T4" i="10"/>
  <c r="T27" i="10" s="1"/>
  <c r="S4" i="10"/>
  <c r="S27" i="10" s="1"/>
  <c r="R4" i="10"/>
  <c r="R27" i="10" s="1"/>
  <c r="Q4" i="10"/>
  <c r="Q27" i="10" s="1"/>
  <c r="P4" i="10"/>
  <c r="P27" i="10" s="1"/>
  <c r="O4" i="10"/>
  <c r="O27" i="10" s="1"/>
  <c r="N4" i="10"/>
  <c r="N27" i="10" s="1"/>
  <c r="M4" i="10"/>
  <c r="M27" i="10" s="1"/>
  <c r="L4" i="10"/>
  <c r="L27" i="10" s="1"/>
  <c r="K4" i="10"/>
  <c r="K27" i="10" s="1"/>
  <c r="J4" i="10"/>
  <c r="J27" i="10" s="1"/>
  <c r="J30" i="10" s="1"/>
  <c r="I4" i="10"/>
  <c r="I27" i="10" s="1"/>
  <c r="H4" i="10"/>
  <c r="H27" i="10" s="1"/>
  <c r="D4" i="10"/>
  <c r="D27" i="10" s="1"/>
  <c r="H3" i="10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D37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D36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D35" i="9"/>
  <c r="H35" i="9" s="1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D34" i="9"/>
  <c r="H34" i="9" s="1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D33" i="9"/>
  <c r="H33" i="9" s="1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D32" i="9"/>
  <c r="H32" i="9" s="1"/>
  <c r="V29" i="9"/>
  <c r="U29" i="9"/>
  <c r="R29" i="9"/>
  <c r="Q29" i="9"/>
  <c r="N29" i="9"/>
  <c r="M29" i="9"/>
  <c r="J29" i="9"/>
  <c r="I29" i="9"/>
  <c r="V25" i="9"/>
  <c r="V26" i="9" s="1"/>
  <c r="U25" i="9"/>
  <c r="U26" i="9" s="1"/>
  <c r="T25" i="9"/>
  <c r="T26" i="9" s="1"/>
  <c r="S25" i="9"/>
  <c r="S29" i="9" s="1"/>
  <c r="R25" i="9"/>
  <c r="R26" i="9" s="1"/>
  <c r="Q25" i="9"/>
  <c r="Q26" i="9" s="1"/>
  <c r="P25" i="9"/>
  <c r="P26" i="9" s="1"/>
  <c r="O25" i="9"/>
  <c r="O29" i="9" s="1"/>
  <c r="N25" i="9"/>
  <c r="M25" i="9"/>
  <c r="M26" i="9" s="1"/>
  <c r="L25" i="9"/>
  <c r="L26" i="9" s="1"/>
  <c r="K25" i="9"/>
  <c r="K29" i="9" s="1"/>
  <c r="J25" i="9"/>
  <c r="I25" i="9"/>
  <c r="I26" i="9" s="1"/>
  <c r="H25" i="9"/>
  <c r="H26" i="9" s="1"/>
  <c r="D25" i="9"/>
  <c r="U23" i="9"/>
  <c r="U24" i="9" s="1"/>
  <c r="T23" i="9"/>
  <c r="T24" i="9" s="1"/>
  <c r="Q23" i="9"/>
  <c r="P23" i="9"/>
  <c r="P24" i="9" s="1"/>
  <c r="M23" i="9"/>
  <c r="L23" i="9"/>
  <c r="L24" i="9" s="1"/>
  <c r="I23" i="9"/>
  <c r="V21" i="9"/>
  <c r="U21" i="9"/>
  <c r="U27" i="9" s="1"/>
  <c r="T21" i="9"/>
  <c r="S21" i="9"/>
  <c r="R21" i="9"/>
  <c r="Q21" i="9"/>
  <c r="Q27" i="9" s="1"/>
  <c r="P21" i="9"/>
  <c r="O21" i="9"/>
  <c r="N21" i="9"/>
  <c r="M21" i="9"/>
  <c r="M27" i="9" s="1"/>
  <c r="L21" i="9"/>
  <c r="K21" i="9"/>
  <c r="J21" i="9"/>
  <c r="I21" i="9"/>
  <c r="I27" i="9" s="1"/>
  <c r="H21" i="9"/>
  <c r="D21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D16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D15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D14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D13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D12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D11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D9" i="9"/>
  <c r="H9" i="9" s="1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D8" i="9"/>
  <c r="H8" i="9" s="1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D7" i="9"/>
  <c r="H7" i="9" s="1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D6" i="9"/>
  <c r="H6" i="9" s="1"/>
  <c r="V5" i="9"/>
  <c r="V23" i="9" s="1"/>
  <c r="U5" i="9"/>
  <c r="T5" i="9"/>
  <c r="S5" i="9"/>
  <c r="S23" i="9" s="1"/>
  <c r="R5" i="9"/>
  <c r="R23" i="9" s="1"/>
  <c r="Q5" i="9"/>
  <c r="P5" i="9"/>
  <c r="O5" i="9"/>
  <c r="O23" i="9" s="1"/>
  <c r="N5" i="9"/>
  <c r="N23" i="9" s="1"/>
  <c r="I24" i="9" s="1"/>
  <c r="M5" i="9"/>
  <c r="L5" i="9"/>
  <c r="K5" i="9"/>
  <c r="K23" i="9" s="1"/>
  <c r="J5" i="9"/>
  <c r="J23" i="9" s="1"/>
  <c r="I5" i="9"/>
  <c r="D5" i="9"/>
  <c r="H5" i="9" s="1"/>
  <c r="H23" i="9" s="1"/>
  <c r="H24" i="9" s="1"/>
  <c r="V4" i="9"/>
  <c r="V27" i="9" s="1"/>
  <c r="U4" i="9"/>
  <c r="T4" i="9"/>
  <c r="T27" i="9" s="1"/>
  <c r="S4" i="9"/>
  <c r="S27" i="9" s="1"/>
  <c r="R4" i="9"/>
  <c r="R27" i="9" s="1"/>
  <c r="Q4" i="9"/>
  <c r="P4" i="9"/>
  <c r="P27" i="9" s="1"/>
  <c r="O4" i="9"/>
  <c r="O27" i="9" s="1"/>
  <c r="N4" i="9"/>
  <c r="N27" i="9" s="1"/>
  <c r="M4" i="9"/>
  <c r="L4" i="9"/>
  <c r="L27" i="9" s="1"/>
  <c r="L30" i="9" s="1"/>
  <c r="K4" i="9"/>
  <c r="K27" i="9" s="1"/>
  <c r="K30" i="9" s="1"/>
  <c r="J4" i="9"/>
  <c r="J27" i="9" s="1"/>
  <c r="J30" i="9" s="1"/>
  <c r="I4" i="9"/>
  <c r="D4" i="9"/>
  <c r="H4" i="9" s="1"/>
  <c r="H27" i="9" s="1"/>
  <c r="H30" i="9" s="1"/>
  <c r="H3" i="9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D37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D36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D35" i="8"/>
  <c r="H35" i="8" s="1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D34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D33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D32" i="8"/>
  <c r="H32" i="8" s="1"/>
  <c r="W29" i="8"/>
  <c r="T29" i="8"/>
  <c r="S29" i="8"/>
  <c r="P29" i="8"/>
  <c r="O29" i="8"/>
  <c r="L29" i="8"/>
  <c r="K29" i="8"/>
  <c r="T27" i="8"/>
  <c r="P27" i="8"/>
  <c r="L27" i="8"/>
  <c r="U26" i="8"/>
  <c r="T26" i="8"/>
  <c r="W25" i="8"/>
  <c r="W26" i="8" s="1"/>
  <c r="V25" i="8"/>
  <c r="V26" i="8" s="1"/>
  <c r="U25" i="8"/>
  <c r="U29" i="8" s="1"/>
  <c r="T25" i="8"/>
  <c r="O26" i="8" s="1"/>
  <c r="S25" i="8"/>
  <c r="S26" i="8" s="1"/>
  <c r="R25" i="8"/>
  <c r="M26" i="8" s="1"/>
  <c r="Q25" i="8"/>
  <c r="Q29" i="8" s="1"/>
  <c r="P25" i="8"/>
  <c r="K26" i="8" s="1"/>
  <c r="O25" i="8"/>
  <c r="J26" i="8" s="1"/>
  <c r="N25" i="8"/>
  <c r="I26" i="8" s="1"/>
  <c r="M25" i="8"/>
  <c r="M29" i="8" s="1"/>
  <c r="L25" i="8"/>
  <c r="K25" i="8"/>
  <c r="J25" i="8"/>
  <c r="J29" i="8" s="1"/>
  <c r="I25" i="8"/>
  <c r="I29" i="8" s="1"/>
  <c r="D25" i="8"/>
  <c r="H25" i="8" s="1"/>
  <c r="H29" i="8" s="1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D21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D16" i="8"/>
  <c r="H16" i="8" s="1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D15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D14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D13" i="8"/>
  <c r="H13" i="8" s="1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D12" i="8"/>
  <c r="H12" i="8" s="1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D11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D9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D8" i="8"/>
  <c r="H8" i="8" s="1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D7" i="8"/>
  <c r="H7" i="8" s="1"/>
  <c r="W6" i="8"/>
  <c r="W23" i="8" s="1"/>
  <c r="V6" i="8"/>
  <c r="U6" i="8"/>
  <c r="T6" i="8"/>
  <c r="T23" i="8" s="1"/>
  <c r="S6" i="8"/>
  <c r="S23" i="8" s="1"/>
  <c r="R6" i="8"/>
  <c r="Q6" i="8"/>
  <c r="P6" i="8"/>
  <c r="P23" i="8" s="1"/>
  <c r="K24" i="8" s="1"/>
  <c r="O6" i="8"/>
  <c r="O23" i="8" s="1"/>
  <c r="N6" i="8"/>
  <c r="M6" i="8"/>
  <c r="L6" i="8"/>
  <c r="L23" i="8" s="1"/>
  <c r="K6" i="8"/>
  <c r="K23" i="8" s="1"/>
  <c r="J6" i="8"/>
  <c r="I6" i="8"/>
  <c r="H6" i="8"/>
  <c r="H23" i="8" s="1"/>
  <c r="D6" i="8"/>
  <c r="D23" i="8" s="1"/>
  <c r="W5" i="8"/>
  <c r="V5" i="8"/>
  <c r="V23" i="8" s="1"/>
  <c r="U5" i="8"/>
  <c r="U23" i="8" s="1"/>
  <c r="T5" i="8"/>
  <c r="S5" i="8"/>
  <c r="R5" i="8"/>
  <c r="R23" i="8" s="1"/>
  <c r="Q5" i="8"/>
  <c r="Q23" i="8" s="1"/>
  <c r="L24" i="8" s="1"/>
  <c r="P5" i="8"/>
  <c r="O5" i="8"/>
  <c r="N5" i="8"/>
  <c r="N23" i="8" s="1"/>
  <c r="M5" i="8"/>
  <c r="M23" i="8" s="1"/>
  <c r="H24" i="8" s="1"/>
  <c r="L5" i="8"/>
  <c r="K5" i="8"/>
  <c r="J5" i="8"/>
  <c r="J23" i="8" s="1"/>
  <c r="I5" i="8"/>
  <c r="I23" i="8" s="1"/>
  <c r="D24" i="8" s="1"/>
  <c r="H5" i="8"/>
  <c r="D5" i="8"/>
  <c r="W4" i="8"/>
  <c r="W27" i="8" s="1"/>
  <c r="V4" i="8"/>
  <c r="V27" i="8" s="1"/>
  <c r="U4" i="8"/>
  <c r="U27" i="8" s="1"/>
  <c r="T4" i="8"/>
  <c r="S4" i="8"/>
  <c r="S27" i="8" s="1"/>
  <c r="R4" i="8"/>
  <c r="R27" i="8" s="1"/>
  <c r="Q4" i="8"/>
  <c r="Q27" i="8" s="1"/>
  <c r="P4" i="8"/>
  <c r="O4" i="8"/>
  <c r="O27" i="8" s="1"/>
  <c r="N4" i="8"/>
  <c r="N27" i="8" s="1"/>
  <c r="M4" i="8"/>
  <c r="M27" i="8" s="1"/>
  <c r="L4" i="8"/>
  <c r="K4" i="8"/>
  <c r="K27" i="8" s="1"/>
  <c r="K30" i="8" s="1"/>
  <c r="J4" i="8"/>
  <c r="J27" i="8" s="1"/>
  <c r="J30" i="8" s="1"/>
  <c r="I4" i="8"/>
  <c r="I27" i="8" s="1"/>
  <c r="D4" i="8"/>
  <c r="H4" i="8" s="1"/>
  <c r="H27" i="8" s="1"/>
  <c r="H3" i="8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D37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D36" i="7"/>
  <c r="T35" i="7"/>
  <c r="S35" i="7"/>
  <c r="R35" i="7"/>
  <c r="Q35" i="7"/>
  <c r="P35" i="7"/>
  <c r="O35" i="7"/>
  <c r="N35" i="7"/>
  <c r="M35" i="7"/>
  <c r="L35" i="7"/>
  <c r="K35" i="7"/>
  <c r="J35" i="7"/>
  <c r="I35" i="7"/>
  <c r="D35" i="7"/>
  <c r="H35" i="7" s="1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D34" i="7"/>
  <c r="T33" i="7"/>
  <c r="S33" i="7"/>
  <c r="R33" i="7"/>
  <c r="Q33" i="7"/>
  <c r="P33" i="7"/>
  <c r="O33" i="7"/>
  <c r="N33" i="7"/>
  <c r="M33" i="7"/>
  <c r="L33" i="7"/>
  <c r="K33" i="7"/>
  <c r="J33" i="7"/>
  <c r="I33" i="7"/>
  <c r="D33" i="7"/>
  <c r="H33" i="7" s="1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D32" i="7"/>
  <c r="T29" i="7"/>
  <c r="S29" i="7"/>
  <c r="P29" i="7"/>
  <c r="O29" i="7"/>
  <c r="L29" i="7"/>
  <c r="K29" i="7"/>
  <c r="R27" i="7"/>
  <c r="R28" i="7" s="1"/>
  <c r="N27" i="7"/>
  <c r="J27" i="7"/>
  <c r="T26" i="7"/>
  <c r="Q26" i="7"/>
  <c r="P26" i="7"/>
  <c r="L26" i="7"/>
  <c r="T25" i="7"/>
  <c r="S25" i="7"/>
  <c r="N26" i="7" s="1"/>
  <c r="R25" i="7"/>
  <c r="R26" i="7" s="1"/>
  <c r="Q25" i="7"/>
  <c r="Q29" i="7" s="1"/>
  <c r="P25" i="7"/>
  <c r="O25" i="7"/>
  <c r="J26" i="7" s="1"/>
  <c r="N25" i="7"/>
  <c r="I26" i="7" s="1"/>
  <c r="M25" i="7"/>
  <c r="M29" i="7" s="1"/>
  <c r="L25" i="7"/>
  <c r="K25" i="7"/>
  <c r="K26" i="7" s="1"/>
  <c r="J25" i="7"/>
  <c r="J29" i="7" s="1"/>
  <c r="I25" i="7"/>
  <c r="I29" i="7" s="1"/>
  <c r="D25" i="7"/>
  <c r="H25" i="7" s="1"/>
  <c r="R23" i="7"/>
  <c r="R24" i="7" s="1"/>
  <c r="N23" i="7"/>
  <c r="J23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D21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D16" i="7"/>
  <c r="T15" i="7"/>
  <c r="S15" i="7"/>
  <c r="R15" i="7"/>
  <c r="Q15" i="7"/>
  <c r="P15" i="7"/>
  <c r="O15" i="7"/>
  <c r="N15" i="7"/>
  <c r="M15" i="7"/>
  <c r="L15" i="7"/>
  <c r="K15" i="7"/>
  <c r="J15" i="7"/>
  <c r="I15" i="7"/>
  <c r="D15" i="7"/>
  <c r="H15" i="7" s="1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D14" i="7"/>
  <c r="T13" i="7"/>
  <c r="S13" i="7"/>
  <c r="R13" i="7"/>
  <c r="Q13" i="7"/>
  <c r="P13" i="7"/>
  <c r="O13" i="7"/>
  <c r="N13" i="7"/>
  <c r="M13" i="7"/>
  <c r="L13" i="7"/>
  <c r="K13" i="7"/>
  <c r="J13" i="7"/>
  <c r="I13" i="7"/>
  <c r="D13" i="7"/>
  <c r="H13" i="7" s="1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D12" i="7"/>
  <c r="T11" i="7"/>
  <c r="S11" i="7"/>
  <c r="R11" i="7"/>
  <c r="Q11" i="7"/>
  <c r="P11" i="7"/>
  <c r="O11" i="7"/>
  <c r="N11" i="7"/>
  <c r="M11" i="7"/>
  <c r="L11" i="7"/>
  <c r="K11" i="7"/>
  <c r="J11" i="7"/>
  <c r="I11" i="7"/>
  <c r="D11" i="7"/>
  <c r="H11" i="7" s="1"/>
  <c r="T9" i="7"/>
  <c r="S9" i="7"/>
  <c r="R9" i="7"/>
  <c r="Q9" i="7"/>
  <c r="P9" i="7"/>
  <c r="O9" i="7"/>
  <c r="N9" i="7"/>
  <c r="M9" i="7"/>
  <c r="L9" i="7"/>
  <c r="K9" i="7"/>
  <c r="J9" i="7"/>
  <c r="I9" i="7"/>
  <c r="H9" i="7"/>
  <c r="D9" i="7"/>
  <c r="T8" i="7"/>
  <c r="S8" i="7"/>
  <c r="R8" i="7"/>
  <c r="Q8" i="7"/>
  <c r="P8" i="7"/>
  <c r="O8" i="7"/>
  <c r="N8" i="7"/>
  <c r="M8" i="7"/>
  <c r="L8" i="7"/>
  <c r="K8" i="7"/>
  <c r="J8" i="7"/>
  <c r="I8" i="7"/>
  <c r="D8" i="7"/>
  <c r="H8" i="7" s="1"/>
  <c r="T7" i="7"/>
  <c r="S7" i="7"/>
  <c r="R7" i="7"/>
  <c r="Q7" i="7"/>
  <c r="P7" i="7"/>
  <c r="O7" i="7"/>
  <c r="N7" i="7"/>
  <c r="M7" i="7"/>
  <c r="L7" i="7"/>
  <c r="K7" i="7"/>
  <c r="J7" i="7"/>
  <c r="I7" i="7"/>
  <c r="H7" i="7"/>
  <c r="D7" i="7"/>
  <c r="T6" i="7"/>
  <c r="S6" i="7"/>
  <c r="S23" i="7" s="1"/>
  <c r="R6" i="7"/>
  <c r="Q6" i="7"/>
  <c r="P6" i="7"/>
  <c r="O6" i="7"/>
  <c r="O23" i="7" s="1"/>
  <c r="J24" i="7" s="1"/>
  <c r="N6" i="7"/>
  <c r="M6" i="7"/>
  <c r="L6" i="7"/>
  <c r="K6" i="7"/>
  <c r="K23" i="7" s="1"/>
  <c r="J6" i="7"/>
  <c r="I6" i="7"/>
  <c r="D6" i="7"/>
  <c r="D23" i="7" s="1"/>
  <c r="T5" i="7"/>
  <c r="T23" i="7" s="1"/>
  <c r="S5" i="7"/>
  <c r="R5" i="7"/>
  <c r="Q5" i="7"/>
  <c r="Q23" i="7" s="1"/>
  <c r="P5" i="7"/>
  <c r="P23" i="7" s="1"/>
  <c r="O5" i="7"/>
  <c r="N5" i="7"/>
  <c r="M5" i="7"/>
  <c r="M23" i="7" s="1"/>
  <c r="L5" i="7"/>
  <c r="L23" i="7" s="1"/>
  <c r="K5" i="7"/>
  <c r="J5" i="7"/>
  <c r="I5" i="7"/>
  <c r="I23" i="7" s="1"/>
  <c r="D24" i="7" s="1"/>
  <c r="H5" i="7"/>
  <c r="D5" i="7"/>
  <c r="T4" i="7"/>
  <c r="T27" i="7" s="1"/>
  <c r="S4" i="7"/>
  <c r="S27" i="7" s="1"/>
  <c r="R4" i="7"/>
  <c r="Q4" i="7"/>
  <c r="Q27" i="7" s="1"/>
  <c r="P4" i="7"/>
  <c r="P27" i="7" s="1"/>
  <c r="O4" i="7"/>
  <c r="O27" i="7" s="1"/>
  <c r="N4" i="7"/>
  <c r="M4" i="7"/>
  <c r="M27" i="7" s="1"/>
  <c r="L4" i="7"/>
  <c r="L27" i="7" s="1"/>
  <c r="L30" i="7" s="1"/>
  <c r="K4" i="7"/>
  <c r="K27" i="7" s="1"/>
  <c r="K30" i="7" s="1"/>
  <c r="J4" i="7"/>
  <c r="I4" i="7"/>
  <c r="I27" i="7" s="1"/>
  <c r="D4" i="7"/>
  <c r="D27" i="7" s="1"/>
  <c r="H3" i="7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D37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D36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D35" i="6"/>
  <c r="H35" i="6" s="1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D34" i="6"/>
  <c r="H34" i="6" s="1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D33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D32" i="6"/>
  <c r="Y29" i="6"/>
  <c r="V29" i="6"/>
  <c r="U29" i="6"/>
  <c r="R29" i="6"/>
  <c r="Q29" i="6"/>
  <c r="N29" i="6"/>
  <c r="M29" i="6"/>
  <c r="J29" i="6"/>
  <c r="I29" i="6"/>
  <c r="Y26" i="6"/>
  <c r="V26" i="6"/>
  <c r="U26" i="6"/>
  <c r="R26" i="6"/>
  <c r="Q26" i="6"/>
  <c r="N26" i="6"/>
  <c r="M26" i="6"/>
  <c r="J26" i="6"/>
  <c r="I26" i="6"/>
  <c r="Y25" i="6"/>
  <c r="T26" i="6" s="1"/>
  <c r="X25" i="6"/>
  <c r="S26" i="6" s="1"/>
  <c r="W25" i="6"/>
  <c r="W29" i="6" s="1"/>
  <c r="V25" i="6"/>
  <c r="U25" i="6"/>
  <c r="P26" i="6" s="1"/>
  <c r="T25" i="6"/>
  <c r="O26" i="6" s="1"/>
  <c r="S25" i="6"/>
  <c r="S29" i="6" s="1"/>
  <c r="R25" i="6"/>
  <c r="Q25" i="6"/>
  <c r="L26" i="6" s="1"/>
  <c r="P25" i="6"/>
  <c r="K26" i="6" s="1"/>
  <c r="O25" i="6"/>
  <c r="O29" i="6" s="1"/>
  <c r="N25" i="6"/>
  <c r="M25" i="6"/>
  <c r="H26" i="6" s="1"/>
  <c r="L25" i="6"/>
  <c r="L29" i="6" s="1"/>
  <c r="K25" i="6"/>
  <c r="K29" i="6" s="1"/>
  <c r="J25" i="6"/>
  <c r="I25" i="6"/>
  <c r="D26" i="6" s="1"/>
  <c r="H25" i="6"/>
  <c r="H29" i="6" s="1"/>
  <c r="D25" i="6"/>
  <c r="V23" i="6"/>
  <c r="R23" i="6"/>
  <c r="N23" i="6"/>
  <c r="J23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D21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D16" i="6"/>
  <c r="H16" i="6" s="1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D15" i="6"/>
  <c r="H15" i="6" s="1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D14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D13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D12" i="6"/>
  <c r="H12" i="6" s="1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D11" i="6"/>
  <c r="H11" i="6" s="1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D9" i="6"/>
  <c r="H9" i="6" s="1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D8" i="6"/>
  <c r="H8" i="6" s="1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D7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D6" i="6"/>
  <c r="Y5" i="6"/>
  <c r="Y23" i="6" s="1"/>
  <c r="X5" i="6"/>
  <c r="X23" i="6" s="1"/>
  <c r="W5" i="6"/>
  <c r="W23" i="6" s="1"/>
  <c r="V5" i="6"/>
  <c r="U5" i="6"/>
  <c r="U23" i="6" s="1"/>
  <c r="T5" i="6"/>
  <c r="T23" i="6" s="1"/>
  <c r="O24" i="6" s="1"/>
  <c r="S5" i="6"/>
  <c r="S23" i="6" s="1"/>
  <c r="N24" i="6" s="1"/>
  <c r="R5" i="6"/>
  <c r="Q5" i="6"/>
  <c r="Q23" i="6" s="1"/>
  <c r="L24" i="6" s="1"/>
  <c r="P5" i="6"/>
  <c r="P23" i="6" s="1"/>
  <c r="K24" i="6" s="1"/>
  <c r="O5" i="6"/>
  <c r="O23" i="6" s="1"/>
  <c r="J24" i="6" s="1"/>
  <c r="N5" i="6"/>
  <c r="M5" i="6"/>
  <c r="M23" i="6" s="1"/>
  <c r="L5" i="6"/>
  <c r="L23" i="6" s="1"/>
  <c r="K5" i="6"/>
  <c r="K23" i="6" s="1"/>
  <c r="J5" i="6"/>
  <c r="I5" i="6"/>
  <c r="I23" i="6" s="1"/>
  <c r="D24" i="6" s="1"/>
  <c r="D5" i="6"/>
  <c r="D23" i="6" s="1"/>
  <c r="Y4" i="6"/>
  <c r="Y27" i="6" s="1"/>
  <c r="X4" i="6"/>
  <c r="X27" i="6" s="1"/>
  <c r="W4" i="6"/>
  <c r="W27" i="6" s="1"/>
  <c r="V4" i="6"/>
  <c r="V27" i="6" s="1"/>
  <c r="U4" i="6"/>
  <c r="U27" i="6" s="1"/>
  <c r="T4" i="6"/>
  <c r="T27" i="6" s="1"/>
  <c r="S4" i="6"/>
  <c r="S27" i="6" s="1"/>
  <c r="R4" i="6"/>
  <c r="R27" i="6" s="1"/>
  <c r="Q4" i="6"/>
  <c r="Q27" i="6" s="1"/>
  <c r="P4" i="6"/>
  <c r="P27" i="6" s="1"/>
  <c r="O4" i="6"/>
  <c r="O27" i="6" s="1"/>
  <c r="N4" i="6"/>
  <c r="N27" i="6" s="1"/>
  <c r="M4" i="6"/>
  <c r="M27" i="6" s="1"/>
  <c r="L4" i="6"/>
  <c r="L27" i="6" s="1"/>
  <c r="L30" i="6" s="1"/>
  <c r="K4" i="6"/>
  <c r="K27" i="6" s="1"/>
  <c r="K30" i="6" s="1"/>
  <c r="J4" i="6"/>
  <c r="J27" i="6" s="1"/>
  <c r="I4" i="6"/>
  <c r="I27" i="6" s="1"/>
  <c r="D4" i="6"/>
  <c r="H4" i="6" s="1"/>
  <c r="H27" i="6" s="1"/>
  <c r="H30" i="6" s="1"/>
  <c r="H3" i="6"/>
  <c r="R37" i="5"/>
  <c r="Q37" i="5"/>
  <c r="P37" i="5"/>
  <c r="O37" i="5"/>
  <c r="N37" i="5"/>
  <c r="M37" i="5"/>
  <c r="L37" i="5"/>
  <c r="K37" i="5"/>
  <c r="J37" i="5"/>
  <c r="I37" i="5"/>
  <c r="H37" i="5"/>
  <c r="D37" i="5"/>
  <c r="R36" i="5"/>
  <c r="Q36" i="5"/>
  <c r="P36" i="5"/>
  <c r="O36" i="5"/>
  <c r="N36" i="5"/>
  <c r="M36" i="5"/>
  <c r="L36" i="5"/>
  <c r="K36" i="5"/>
  <c r="J36" i="5"/>
  <c r="I36" i="5"/>
  <c r="H36" i="5"/>
  <c r="D36" i="5"/>
  <c r="R35" i="5"/>
  <c r="Q35" i="5"/>
  <c r="P35" i="5"/>
  <c r="O35" i="5"/>
  <c r="N35" i="5"/>
  <c r="M35" i="5"/>
  <c r="L35" i="5"/>
  <c r="K35" i="5"/>
  <c r="J35" i="5"/>
  <c r="I35" i="5"/>
  <c r="D35" i="5"/>
  <c r="H35" i="5" s="1"/>
  <c r="R34" i="5"/>
  <c r="Q34" i="5"/>
  <c r="P34" i="5"/>
  <c r="O34" i="5"/>
  <c r="N34" i="5"/>
  <c r="M34" i="5"/>
  <c r="L34" i="5"/>
  <c r="K34" i="5"/>
  <c r="J34" i="5"/>
  <c r="I34" i="5"/>
  <c r="D34" i="5"/>
  <c r="H34" i="5" s="1"/>
  <c r="R33" i="5"/>
  <c r="Q33" i="5"/>
  <c r="P33" i="5"/>
  <c r="O33" i="5"/>
  <c r="N33" i="5"/>
  <c r="M33" i="5"/>
  <c r="L33" i="5"/>
  <c r="K33" i="5"/>
  <c r="J33" i="5"/>
  <c r="I33" i="5"/>
  <c r="D33" i="5"/>
  <c r="H33" i="5" s="1"/>
  <c r="R32" i="5"/>
  <c r="Q32" i="5"/>
  <c r="P32" i="5"/>
  <c r="O32" i="5"/>
  <c r="N32" i="5"/>
  <c r="M32" i="5"/>
  <c r="L32" i="5"/>
  <c r="K32" i="5"/>
  <c r="J32" i="5"/>
  <c r="I32" i="5"/>
  <c r="D32" i="5"/>
  <c r="H32" i="5" s="1"/>
  <c r="R29" i="5"/>
  <c r="Q29" i="5"/>
  <c r="N29" i="5"/>
  <c r="M29" i="5"/>
  <c r="J29" i="5"/>
  <c r="I29" i="5"/>
  <c r="R25" i="5"/>
  <c r="R26" i="5" s="1"/>
  <c r="Q25" i="5"/>
  <c r="Q26" i="5" s="1"/>
  <c r="P25" i="5"/>
  <c r="P26" i="5" s="1"/>
  <c r="O25" i="5"/>
  <c r="O29" i="5" s="1"/>
  <c r="N25" i="5"/>
  <c r="N26" i="5" s="1"/>
  <c r="M25" i="5"/>
  <c r="M26" i="5" s="1"/>
  <c r="L25" i="5"/>
  <c r="L26" i="5" s="1"/>
  <c r="K25" i="5"/>
  <c r="K29" i="5" s="1"/>
  <c r="J25" i="5"/>
  <c r="I25" i="5"/>
  <c r="I26" i="5" s="1"/>
  <c r="H25" i="5"/>
  <c r="H26" i="5" s="1"/>
  <c r="D25" i="5"/>
  <c r="Q23" i="5"/>
  <c r="Q24" i="5" s="1"/>
  <c r="P23" i="5"/>
  <c r="P24" i="5" s="1"/>
  <c r="M23" i="5"/>
  <c r="L23" i="5"/>
  <c r="L24" i="5" s="1"/>
  <c r="I23" i="5"/>
  <c r="R21" i="5"/>
  <c r="Q21" i="5"/>
  <c r="Q27" i="5" s="1"/>
  <c r="P21" i="5"/>
  <c r="P27" i="5" s="1"/>
  <c r="O21" i="5"/>
  <c r="N21" i="5"/>
  <c r="M21" i="5"/>
  <c r="M27" i="5" s="1"/>
  <c r="L21" i="5"/>
  <c r="L27" i="5" s="1"/>
  <c r="L30" i="5" s="1"/>
  <c r="K21" i="5"/>
  <c r="J21" i="5"/>
  <c r="I21" i="5"/>
  <c r="I27" i="5" s="1"/>
  <c r="H21" i="5"/>
  <c r="D21" i="5"/>
  <c r="R16" i="5"/>
  <c r="Q16" i="5"/>
  <c r="P16" i="5"/>
  <c r="O16" i="5"/>
  <c r="N16" i="5"/>
  <c r="M16" i="5"/>
  <c r="L16" i="5"/>
  <c r="K16" i="5"/>
  <c r="J16" i="5"/>
  <c r="I16" i="5"/>
  <c r="H16" i="5"/>
  <c r="D16" i="5"/>
  <c r="R15" i="5"/>
  <c r="Q15" i="5"/>
  <c r="P15" i="5"/>
  <c r="O15" i="5"/>
  <c r="N15" i="5"/>
  <c r="M15" i="5"/>
  <c r="L15" i="5"/>
  <c r="K15" i="5"/>
  <c r="J15" i="5"/>
  <c r="I15" i="5"/>
  <c r="H15" i="5"/>
  <c r="D15" i="5"/>
  <c r="R14" i="5"/>
  <c r="Q14" i="5"/>
  <c r="P14" i="5"/>
  <c r="O14" i="5"/>
  <c r="N14" i="5"/>
  <c r="M14" i="5"/>
  <c r="L14" i="5"/>
  <c r="K14" i="5"/>
  <c r="J14" i="5"/>
  <c r="I14" i="5"/>
  <c r="H14" i="5"/>
  <c r="D14" i="5"/>
  <c r="R13" i="5"/>
  <c r="Q13" i="5"/>
  <c r="P13" i="5"/>
  <c r="O13" i="5"/>
  <c r="N13" i="5"/>
  <c r="M13" i="5"/>
  <c r="L13" i="5"/>
  <c r="K13" i="5"/>
  <c r="J13" i="5"/>
  <c r="I13" i="5"/>
  <c r="H13" i="5"/>
  <c r="D13" i="5"/>
  <c r="R12" i="5"/>
  <c r="Q12" i="5"/>
  <c r="P12" i="5"/>
  <c r="O12" i="5"/>
  <c r="N12" i="5"/>
  <c r="M12" i="5"/>
  <c r="L12" i="5"/>
  <c r="K12" i="5"/>
  <c r="J12" i="5"/>
  <c r="I12" i="5"/>
  <c r="H12" i="5"/>
  <c r="D12" i="5"/>
  <c r="R11" i="5"/>
  <c r="Q11" i="5"/>
  <c r="P11" i="5"/>
  <c r="O11" i="5"/>
  <c r="N11" i="5"/>
  <c r="M11" i="5"/>
  <c r="L11" i="5"/>
  <c r="K11" i="5"/>
  <c r="J11" i="5"/>
  <c r="I11" i="5"/>
  <c r="H11" i="5"/>
  <c r="D11" i="5"/>
  <c r="R9" i="5"/>
  <c r="Q9" i="5"/>
  <c r="P9" i="5"/>
  <c r="O9" i="5"/>
  <c r="N9" i="5"/>
  <c r="M9" i="5"/>
  <c r="L9" i="5"/>
  <c r="K9" i="5"/>
  <c r="J9" i="5"/>
  <c r="I9" i="5"/>
  <c r="D9" i="5"/>
  <c r="H9" i="5" s="1"/>
  <c r="R8" i="5"/>
  <c r="Q8" i="5"/>
  <c r="P8" i="5"/>
  <c r="O8" i="5"/>
  <c r="N8" i="5"/>
  <c r="M8" i="5"/>
  <c r="L8" i="5"/>
  <c r="K8" i="5"/>
  <c r="J8" i="5"/>
  <c r="I8" i="5"/>
  <c r="D8" i="5"/>
  <c r="H8" i="5" s="1"/>
  <c r="R7" i="5"/>
  <c r="Q7" i="5"/>
  <c r="P7" i="5"/>
  <c r="O7" i="5"/>
  <c r="N7" i="5"/>
  <c r="M7" i="5"/>
  <c r="L7" i="5"/>
  <c r="K7" i="5"/>
  <c r="J7" i="5"/>
  <c r="I7" i="5"/>
  <c r="D7" i="5"/>
  <c r="H7" i="5" s="1"/>
  <c r="R6" i="5"/>
  <c r="Q6" i="5"/>
  <c r="P6" i="5"/>
  <c r="O6" i="5"/>
  <c r="N6" i="5"/>
  <c r="M6" i="5"/>
  <c r="L6" i="5"/>
  <c r="K6" i="5"/>
  <c r="J6" i="5"/>
  <c r="I6" i="5"/>
  <c r="D6" i="5"/>
  <c r="H6" i="5" s="1"/>
  <c r="R5" i="5"/>
  <c r="R23" i="5" s="1"/>
  <c r="Q5" i="5"/>
  <c r="P5" i="5"/>
  <c r="O5" i="5"/>
  <c r="O23" i="5" s="1"/>
  <c r="N5" i="5"/>
  <c r="N23" i="5" s="1"/>
  <c r="M5" i="5"/>
  <c r="L5" i="5"/>
  <c r="K5" i="5"/>
  <c r="K23" i="5" s="1"/>
  <c r="J5" i="5"/>
  <c r="J23" i="5" s="1"/>
  <c r="I5" i="5"/>
  <c r="D5" i="5"/>
  <c r="H5" i="5" s="1"/>
  <c r="R4" i="5"/>
  <c r="R27" i="5" s="1"/>
  <c r="Q4" i="5"/>
  <c r="P4" i="5"/>
  <c r="O4" i="5"/>
  <c r="O27" i="5" s="1"/>
  <c r="N4" i="5"/>
  <c r="N27" i="5" s="1"/>
  <c r="M4" i="5"/>
  <c r="L4" i="5"/>
  <c r="K4" i="5"/>
  <c r="K27" i="5" s="1"/>
  <c r="K30" i="5" s="1"/>
  <c r="J4" i="5"/>
  <c r="J27" i="5" s="1"/>
  <c r="J30" i="5" s="1"/>
  <c r="I4" i="5"/>
  <c r="D4" i="5"/>
  <c r="H4" i="5" s="1"/>
  <c r="H27" i="5" s="1"/>
  <c r="H30" i="5" s="1"/>
  <c r="H3" i="5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D37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D36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D35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D34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D33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D32" i="4"/>
  <c r="X29" i="4"/>
  <c r="W29" i="4"/>
  <c r="T29" i="4"/>
  <c r="S29" i="4"/>
  <c r="P29" i="4"/>
  <c r="O29" i="4"/>
  <c r="L29" i="4"/>
  <c r="K29" i="4"/>
  <c r="Z25" i="4"/>
  <c r="Z26" i="4" s="1"/>
  <c r="Y25" i="4"/>
  <c r="Y29" i="4" s="1"/>
  <c r="X25" i="4"/>
  <c r="X26" i="4" s="1"/>
  <c r="W25" i="4"/>
  <c r="W26" i="4" s="1"/>
  <c r="V25" i="4"/>
  <c r="V26" i="4" s="1"/>
  <c r="U25" i="4"/>
  <c r="U29" i="4" s="1"/>
  <c r="T25" i="4"/>
  <c r="S25" i="4"/>
  <c r="S26" i="4" s="1"/>
  <c r="R25" i="4"/>
  <c r="R26" i="4" s="1"/>
  <c r="Q25" i="4"/>
  <c r="Q29" i="4" s="1"/>
  <c r="P25" i="4"/>
  <c r="O25" i="4"/>
  <c r="O26" i="4" s="1"/>
  <c r="N25" i="4"/>
  <c r="N26" i="4" s="1"/>
  <c r="M25" i="4"/>
  <c r="M29" i="4" s="1"/>
  <c r="L25" i="4"/>
  <c r="K25" i="4"/>
  <c r="K26" i="4" s="1"/>
  <c r="J25" i="4"/>
  <c r="J26" i="4" s="1"/>
  <c r="I25" i="4"/>
  <c r="I29" i="4" s="1"/>
  <c r="D25" i="4"/>
  <c r="H25" i="4" s="1"/>
  <c r="H29" i="4" s="1"/>
  <c r="W23" i="4"/>
  <c r="W24" i="4" s="1"/>
  <c r="S23" i="4"/>
  <c r="O23" i="4"/>
  <c r="K23" i="4"/>
  <c r="D23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D21" i="4"/>
  <c r="H21" i="4" s="1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D16" i="4"/>
  <c r="H16" i="4" s="1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D15" i="4"/>
  <c r="H15" i="4" s="1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D14" i="4"/>
  <c r="H14" i="4" s="1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D13" i="4"/>
  <c r="H13" i="4" s="1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D12" i="4"/>
  <c r="H12" i="4" s="1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D11" i="4"/>
  <c r="H11" i="4" s="1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D9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D8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D7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D6" i="4"/>
  <c r="Z5" i="4"/>
  <c r="Z23" i="4" s="1"/>
  <c r="Y5" i="4"/>
  <c r="Y23" i="4" s="1"/>
  <c r="X5" i="4"/>
  <c r="X23" i="4" s="1"/>
  <c r="W5" i="4"/>
  <c r="V5" i="4"/>
  <c r="V23" i="4" s="1"/>
  <c r="U5" i="4"/>
  <c r="U23" i="4" s="1"/>
  <c r="T5" i="4"/>
  <c r="T23" i="4" s="1"/>
  <c r="O24" i="4" s="1"/>
  <c r="S5" i="4"/>
  <c r="R5" i="4"/>
  <c r="R23" i="4" s="1"/>
  <c r="Q5" i="4"/>
  <c r="Q23" i="4" s="1"/>
  <c r="P5" i="4"/>
  <c r="P23" i="4" s="1"/>
  <c r="K24" i="4" s="1"/>
  <c r="O5" i="4"/>
  <c r="N5" i="4"/>
  <c r="N23" i="4" s="1"/>
  <c r="M5" i="4"/>
  <c r="M23" i="4" s="1"/>
  <c r="L5" i="4"/>
  <c r="L23" i="4" s="1"/>
  <c r="K5" i="4"/>
  <c r="J5" i="4"/>
  <c r="J23" i="4" s="1"/>
  <c r="J24" i="4" s="1"/>
  <c r="I5" i="4"/>
  <c r="I23" i="4" s="1"/>
  <c r="D24" i="4" s="1"/>
  <c r="H5" i="4"/>
  <c r="H23" i="4" s="1"/>
  <c r="D5" i="4"/>
  <c r="Z4" i="4"/>
  <c r="Z27" i="4" s="1"/>
  <c r="Y4" i="4"/>
  <c r="Y27" i="4" s="1"/>
  <c r="X4" i="4"/>
  <c r="X27" i="4" s="1"/>
  <c r="W4" i="4"/>
  <c r="W27" i="4" s="1"/>
  <c r="V4" i="4"/>
  <c r="V27" i="4" s="1"/>
  <c r="U4" i="4"/>
  <c r="U27" i="4" s="1"/>
  <c r="T4" i="4"/>
  <c r="T27" i="4" s="1"/>
  <c r="S4" i="4"/>
  <c r="S27" i="4" s="1"/>
  <c r="R4" i="4"/>
  <c r="R27" i="4" s="1"/>
  <c r="Q4" i="4"/>
  <c r="Q27" i="4" s="1"/>
  <c r="P4" i="4"/>
  <c r="P27" i="4" s="1"/>
  <c r="O4" i="4"/>
  <c r="O27" i="4" s="1"/>
  <c r="N4" i="4"/>
  <c r="N27" i="4" s="1"/>
  <c r="M4" i="4"/>
  <c r="M27" i="4" s="1"/>
  <c r="L4" i="4"/>
  <c r="L27" i="4" s="1"/>
  <c r="K4" i="4"/>
  <c r="K27" i="4" s="1"/>
  <c r="K30" i="4" s="1"/>
  <c r="J4" i="4"/>
  <c r="J27" i="4" s="1"/>
  <c r="J30" i="4" s="1"/>
  <c r="I4" i="4"/>
  <c r="I27" i="4" s="1"/>
  <c r="H4" i="4"/>
  <c r="H27" i="4" s="1"/>
  <c r="H30" i="4" s="1"/>
  <c r="D4" i="4"/>
  <c r="D27" i="4" s="1"/>
  <c r="H3" i="4"/>
  <c r="R37" i="3"/>
  <c r="Q37" i="3"/>
  <c r="P37" i="3"/>
  <c r="O37" i="3"/>
  <c r="N37" i="3"/>
  <c r="M37" i="3"/>
  <c r="L37" i="3"/>
  <c r="K37" i="3"/>
  <c r="J37" i="3"/>
  <c r="I37" i="3"/>
  <c r="H37" i="3"/>
  <c r="D37" i="3"/>
  <c r="R36" i="3"/>
  <c r="Q36" i="3"/>
  <c r="P36" i="3"/>
  <c r="O36" i="3"/>
  <c r="N36" i="3"/>
  <c r="M36" i="3"/>
  <c r="L36" i="3"/>
  <c r="K36" i="3"/>
  <c r="J36" i="3"/>
  <c r="I36" i="3"/>
  <c r="H36" i="3"/>
  <c r="D36" i="3"/>
  <c r="R35" i="3"/>
  <c r="Q35" i="3"/>
  <c r="P35" i="3"/>
  <c r="O35" i="3"/>
  <c r="N35" i="3"/>
  <c r="M35" i="3"/>
  <c r="L35" i="3"/>
  <c r="K35" i="3"/>
  <c r="J35" i="3"/>
  <c r="I35" i="3"/>
  <c r="D35" i="3"/>
  <c r="H35" i="3" s="1"/>
  <c r="R34" i="3"/>
  <c r="Q34" i="3"/>
  <c r="P34" i="3"/>
  <c r="O34" i="3"/>
  <c r="N34" i="3"/>
  <c r="M34" i="3"/>
  <c r="L34" i="3"/>
  <c r="K34" i="3"/>
  <c r="J34" i="3"/>
  <c r="I34" i="3"/>
  <c r="D34" i="3"/>
  <c r="H34" i="3" s="1"/>
  <c r="R33" i="3"/>
  <c r="Q33" i="3"/>
  <c r="P33" i="3"/>
  <c r="O33" i="3"/>
  <c r="N33" i="3"/>
  <c r="M33" i="3"/>
  <c r="L33" i="3"/>
  <c r="K33" i="3"/>
  <c r="J33" i="3"/>
  <c r="I33" i="3"/>
  <c r="D33" i="3"/>
  <c r="H33" i="3" s="1"/>
  <c r="R32" i="3"/>
  <c r="Q32" i="3"/>
  <c r="P32" i="3"/>
  <c r="O32" i="3"/>
  <c r="N32" i="3"/>
  <c r="M32" i="3"/>
  <c r="L32" i="3"/>
  <c r="K32" i="3"/>
  <c r="J32" i="3"/>
  <c r="I32" i="3"/>
  <c r="D32" i="3"/>
  <c r="H32" i="3" s="1"/>
  <c r="R29" i="3"/>
  <c r="Q29" i="3"/>
  <c r="N29" i="3"/>
  <c r="M29" i="3"/>
  <c r="J29" i="3"/>
  <c r="I29" i="3"/>
  <c r="R25" i="3"/>
  <c r="R26" i="3" s="1"/>
  <c r="Q25" i="3"/>
  <c r="Q26" i="3" s="1"/>
  <c r="P25" i="3"/>
  <c r="P26" i="3" s="1"/>
  <c r="O25" i="3"/>
  <c r="O29" i="3" s="1"/>
  <c r="N25" i="3"/>
  <c r="N26" i="3" s="1"/>
  <c r="M25" i="3"/>
  <c r="M26" i="3" s="1"/>
  <c r="L25" i="3"/>
  <c r="L26" i="3" s="1"/>
  <c r="K25" i="3"/>
  <c r="K29" i="3" s="1"/>
  <c r="J25" i="3"/>
  <c r="I25" i="3"/>
  <c r="I26" i="3" s="1"/>
  <c r="H25" i="3"/>
  <c r="H26" i="3" s="1"/>
  <c r="D25" i="3"/>
  <c r="Q23" i="3"/>
  <c r="Q24" i="3" s="1"/>
  <c r="P23" i="3"/>
  <c r="P24" i="3" s="1"/>
  <c r="M23" i="3"/>
  <c r="L23" i="3"/>
  <c r="L24" i="3" s="1"/>
  <c r="I23" i="3"/>
  <c r="R21" i="3"/>
  <c r="Q21" i="3"/>
  <c r="Q27" i="3" s="1"/>
  <c r="P21" i="3"/>
  <c r="P27" i="3" s="1"/>
  <c r="O21" i="3"/>
  <c r="N21" i="3"/>
  <c r="M21" i="3"/>
  <c r="M27" i="3" s="1"/>
  <c r="L21" i="3"/>
  <c r="L27" i="3" s="1"/>
  <c r="L30" i="3" s="1"/>
  <c r="K21" i="3"/>
  <c r="J21" i="3"/>
  <c r="I21" i="3"/>
  <c r="I27" i="3" s="1"/>
  <c r="H21" i="3"/>
  <c r="D21" i="3"/>
  <c r="R16" i="3"/>
  <c r="Q16" i="3"/>
  <c r="P16" i="3"/>
  <c r="O16" i="3"/>
  <c r="N16" i="3"/>
  <c r="M16" i="3"/>
  <c r="L16" i="3"/>
  <c r="K16" i="3"/>
  <c r="J16" i="3"/>
  <c r="I16" i="3"/>
  <c r="H16" i="3"/>
  <c r="D16" i="3"/>
  <c r="R15" i="3"/>
  <c r="Q15" i="3"/>
  <c r="P15" i="3"/>
  <c r="O15" i="3"/>
  <c r="N15" i="3"/>
  <c r="M15" i="3"/>
  <c r="L15" i="3"/>
  <c r="K15" i="3"/>
  <c r="J15" i="3"/>
  <c r="I15" i="3"/>
  <c r="H15" i="3"/>
  <c r="D15" i="3"/>
  <c r="R14" i="3"/>
  <c r="Q14" i="3"/>
  <c r="P14" i="3"/>
  <c r="O14" i="3"/>
  <c r="N14" i="3"/>
  <c r="M14" i="3"/>
  <c r="L14" i="3"/>
  <c r="K14" i="3"/>
  <c r="J14" i="3"/>
  <c r="I14" i="3"/>
  <c r="H14" i="3"/>
  <c r="D14" i="3"/>
  <c r="R13" i="3"/>
  <c r="Q13" i="3"/>
  <c r="P13" i="3"/>
  <c r="O13" i="3"/>
  <c r="N13" i="3"/>
  <c r="M13" i="3"/>
  <c r="L13" i="3"/>
  <c r="K13" i="3"/>
  <c r="J13" i="3"/>
  <c r="I13" i="3"/>
  <c r="H13" i="3"/>
  <c r="D13" i="3"/>
  <c r="R12" i="3"/>
  <c r="Q12" i="3"/>
  <c r="P12" i="3"/>
  <c r="O12" i="3"/>
  <c r="N12" i="3"/>
  <c r="M12" i="3"/>
  <c r="L12" i="3"/>
  <c r="K12" i="3"/>
  <c r="J12" i="3"/>
  <c r="I12" i="3"/>
  <c r="H12" i="3"/>
  <c r="D12" i="3"/>
  <c r="R11" i="3"/>
  <c r="Q11" i="3"/>
  <c r="P11" i="3"/>
  <c r="O11" i="3"/>
  <c r="N11" i="3"/>
  <c r="M11" i="3"/>
  <c r="L11" i="3"/>
  <c r="K11" i="3"/>
  <c r="J11" i="3"/>
  <c r="I11" i="3"/>
  <c r="H11" i="3"/>
  <c r="D11" i="3"/>
  <c r="R9" i="3"/>
  <c r="Q9" i="3"/>
  <c r="P9" i="3"/>
  <c r="O9" i="3"/>
  <c r="N9" i="3"/>
  <c r="M9" i="3"/>
  <c r="L9" i="3"/>
  <c r="K9" i="3"/>
  <c r="J9" i="3"/>
  <c r="I9" i="3"/>
  <c r="D9" i="3"/>
  <c r="H9" i="3" s="1"/>
  <c r="R8" i="3"/>
  <c r="Q8" i="3"/>
  <c r="P8" i="3"/>
  <c r="O8" i="3"/>
  <c r="N8" i="3"/>
  <c r="M8" i="3"/>
  <c r="L8" i="3"/>
  <c r="K8" i="3"/>
  <c r="J8" i="3"/>
  <c r="I8" i="3"/>
  <c r="D8" i="3"/>
  <c r="H8" i="3" s="1"/>
  <c r="R7" i="3"/>
  <c r="Q7" i="3"/>
  <c r="P7" i="3"/>
  <c r="O7" i="3"/>
  <c r="N7" i="3"/>
  <c r="M7" i="3"/>
  <c r="L7" i="3"/>
  <c r="K7" i="3"/>
  <c r="J7" i="3"/>
  <c r="I7" i="3"/>
  <c r="D7" i="3"/>
  <c r="H7" i="3" s="1"/>
  <c r="R6" i="3"/>
  <c r="Q6" i="3"/>
  <c r="P6" i="3"/>
  <c r="O6" i="3"/>
  <c r="N6" i="3"/>
  <c r="M6" i="3"/>
  <c r="L6" i="3"/>
  <c r="K6" i="3"/>
  <c r="J6" i="3"/>
  <c r="I6" i="3"/>
  <c r="D6" i="3"/>
  <c r="H6" i="3" s="1"/>
  <c r="R5" i="3"/>
  <c r="R23" i="3" s="1"/>
  <c r="Q5" i="3"/>
  <c r="P5" i="3"/>
  <c r="O5" i="3"/>
  <c r="O23" i="3" s="1"/>
  <c r="N5" i="3"/>
  <c r="N23" i="3" s="1"/>
  <c r="M5" i="3"/>
  <c r="L5" i="3"/>
  <c r="K5" i="3"/>
  <c r="K23" i="3" s="1"/>
  <c r="J5" i="3"/>
  <c r="J23" i="3" s="1"/>
  <c r="I5" i="3"/>
  <c r="D5" i="3"/>
  <c r="H5" i="3" s="1"/>
  <c r="R4" i="3"/>
  <c r="R27" i="3" s="1"/>
  <c r="Q4" i="3"/>
  <c r="P4" i="3"/>
  <c r="O4" i="3"/>
  <c r="O27" i="3" s="1"/>
  <c r="N4" i="3"/>
  <c r="N27" i="3" s="1"/>
  <c r="M4" i="3"/>
  <c r="L4" i="3"/>
  <c r="K4" i="3"/>
  <c r="K27" i="3" s="1"/>
  <c r="K30" i="3" s="1"/>
  <c r="J4" i="3"/>
  <c r="J27" i="3" s="1"/>
  <c r="J30" i="3" s="1"/>
  <c r="I4" i="3"/>
  <c r="D4" i="3"/>
  <c r="H4" i="3" s="1"/>
  <c r="H27" i="3" s="1"/>
  <c r="H30" i="3" s="1"/>
  <c r="H3" i="3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D37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D36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D35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D34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D33" i="2"/>
  <c r="H3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D32" i="2"/>
  <c r="H32" i="2" s="1"/>
  <c r="T29" i="2"/>
  <c r="S29" i="2"/>
  <c r="P29" i="2"/>
  <c r="O29" i="2"/>
  <c r="L29" i="2"/>
  <c r="K29" i="2"/>
  <c r="T26" i="2"/>
  <c r="S26" i="2"/>
  <c r="P26" i="2"/>
  <c r="O26" i="2"/>
  <c r="L26" i="2"/>
  <c r="K26" i="2"/>
  <c r="D26" i="2"/>
  <c r="U25" i="2"/>
  <c r="U29" i="2" s="1"/>
  <c r="T25" i="2"/>
  <c r="S25" i="2"/>
  <c r="N26" i="2" s="1"/>
  <c r="R25" i="2"/>
  <c r="M26" i="2" s="1"/>
  <c r="Q25" i="2"/>
  <c r="Q29" i="2" s="1"/>
  <c r="P25" i="2"/>
  <c r="O25" i="2"/>
  <c r="J26" i="2" s="1"/>
  <c r="N25" i="2"/>
  <c r="I26" i="2" s="1"/>
  <c r="M25" i="2"/>
  <c r="M29" i="2" s="1"/>
  <c r="L25" i="2"/>
  <c r="K25" i="2"/>
  <c r="J25" i="2"/>
  <c r="J29" i="2" s="1"/>
  <c r="I25" i="2"/>
  <c r="I29" i="2" s="1"/>
  <c r="D25" i="2"/>
  <c r="H25" i="2" s="1"/>
  <c r="T23" i="2"/>
  <c r="P23" i="2"/>
  <c r="L23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D21" i="2"/>
  <c r="H21" i="2" s="1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D16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D15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D14" i="2"/>
  <c r="H14" i="2" s="1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D13" i="2"/>
  <c r="H13" i="2" s="1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D12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D11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D9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D8" i="2"/>
  <c r="U7" i="2"/>
  <c r="T7" i="2"/>
  <c r="S7" i="2"/>
  <c r="R7" i="2"/>
  <c r="Q7" i="2"/>
  <c r="P7" i="2"/>
  <c r="O7" i="2"/>
  <c r="N7" i="2"/>
  <c r="M7" i="2"/>
  <c r="L7" i="2"/>
  <c r="K7" i="2"/>
  <c r="J7" i="2"/>
  <c r="I7" i="2"/>
  <c r="D7" i="2"/>
  <c r="H7" i="2" s="1"/>
  <c r="U6" i="2"/>
  <c r="T6" i="2"/>
  <c r="S6" i="2"/>
  <c r="S23" i="2" s="1"/>
  <c r="R6" i="2"/>
  <c r="Q6" i="2"/>
  <c r="P6" i="2"/>
  <c r="O6" i="2"/>
  <c r="O23" i="2" s="1"/>
  <c r="N6" i="2"/>
  <c r="M6" i="2"/>
  <c r="L6" i="2"/>
  <c r="K6" i="2"/>
  <c r="K23" i="2" s="1"/>
  <c r="J6" i="2"/>
  <c r="I6" i="2"/>
  <c r="D6" i="2"/>
  <c r="H6" i="2" s="1"/>
  <c r="H23" i="2" s="1"/>
  <c r="U5" i="2"/>
  <c r="U23" i="2" s="1"/>
  <c r="T5" i="2"/>
  <c r="S5" i="2"/>
  <c r="R5" i="2"/>
  <c r="R23" i="2" s="1"/>
  <c r="Q5" i="2"/>
  <c r="Q23" i="2" s="1"/>
  <c r="P5" i="2"/>
  <c r="O5" i="2"/>
  <c r="N5" i="2"/>
  <c r="N23" i="2" s="1"/>
  <c r="I24" i="2" s="1"/>
  <c r="M5" i="2"/>
  <c r="M23" i="2" s="1"/>
  <c r="L5" i="2"/>
  <c r="K5" i="2"/>
  <c r="J5" i="2"/>
  <c r="J23" i="2" s="1"/>
  <c r="I5" i="2"/>
  <c r="I23" i="2" s="1"/>
  <c r="H5" i="2"/>
  <c r="D5" i="2"/>
  <c r="U4" i="2"/>
  <c r="U27" i="2" s="1"/>
  <c r="T4" i="2"/>
  <c r="T27" i="2" s="1"/>
  <c r="S4" i="2"/>
  <c r="S27" i="2" s="1"/>
  <c r="R4" i="2"/>
  <c r="R27" i="2" s="1"/>
  <c r="Q4" i="2"/>
  <c r="Q27" i="2" s="1"/>
  <c r="P4" i="2"/>
  <c r="P27" i="2" s="1"/>
  <c r="O4" i="2"/>
  <c r="O27" i="2" s="1"/>
  <c r="N4" i="2"/>
  <c r="N27" i="2" s="1"/>
  <c r="M4" i="2"/>
  <c r="M27" i="2" s="1"/>
  <c r="L4" i="2"/>
  <c r="L27" i="2" s="1"/>
  <c r="K4" i="2"/>
  <c r="K27" i="2" s="1"/>
  <c r="K30" i="2" s="1"/>
  <c r="J4" i="2"/>
  <c r="J27" i="2" s="1"/>
  <c r="I4" i="2"/>
  <c r="I27" i="2" s="1"/>
  <c r="H4" i="2"/>
  <c r="H27" i="2" s="1"/>
  <c r="D4" i="2"/>
  <c r="D27" i="2" s="1"/>
  <c r="H3" i="2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D37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D36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D35" i="1"/>
  <c r="H35" i="1" s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D34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D33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D32" i="1"/>
  <c r="H32" i="1" s="1"/>
  <c r="AA29" i="1"/>
  <c r="X29" i="1"/>
  <c r="W29" i="1"/>
  <c r="T29" i="1"/>
  <c r="S29" i="1"/>
  <c r="P29" i="1"/>
  <c r="O29" i="1"/>
  <c r="L29" i="1"/>
  <c r="K29" i="1"/>
  <c r="X27" i="1"/>
  <c r="T27" i="1"/>
  <c r="P27" i="1"/>
  <c r="L27" i="1"/>
  <c r="Y26" i="1"/>
  <c r="X26" i="1"/>
  <c r="AA25" i="1"/>
  <c r="AA26" i="1" s="1"/>
  <c r="Z25" i="1"/>
  <c r="Z26" i="1" s="1"/>
  <c r="Y25" i="1"/>
  <c r="Y29" i="1" s="1"/>
  <c r="X25" i="1"/>
  <c r="S26" i="1" s="1"/>
  <c r="W25" i="1"/>
  <c r="W26" i="1" s="1"/>
  <c r="V25" i="1"/>
  <c r="Q26" i="1" s="1"/>
  <c r="U25" i="1"/>
  <c r="U29" i="1" s="1"/>
  <c r="T25" i="1"/>
  <c r="O26" i="1" s="1"/>
  <c r="S25" i="1"/>
  <c r="N26" i="1" s="1"/>
  <c r="R25" i="1"/>
  <c r="M26" i="1" s="1"/>
  <c r="Q25" i="1"/>
  <c r="Q29" i="1" s="1"/>
  <c r="P25" i="1"/>
  <c r="K26" i="1" s="1"/>
  <c r="O25" i="1"/>
  <c r="J26" i="1" s="1"/>
  <c r="N25" i="1"/>
  <c r="I26" i="1" s="1"/>
  <c r="M25" i="1"/>
  <c r="M29" i="1" s="1"/>
  <c r="L25" i="1"/>
  <c r="K25" i="1"/>
  <c r="J25" i="1"/>
  <c r="J29" i="1" s="1"/>
  <c r="I25" i="1"/>
  <c r="I29" i="1" s="1"/>
  <c r="D25" i="1"/>
  <c r="H25" i="1" s="1"/>
  <c r="H29" i="1" s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D21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D16" i="1"/>
  <c r="H16" i="1" s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D15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D14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D13" i="1"/>
  <c r="H13" i="1" s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D12" i="1"/>
  <c r="H12" i="1" s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D11" i="1"/>
  <c r="AA9" i="1"/>
  <c r="Z9" i="1"/>
  <c r="Y9" i="1"/>
  <c r="X9" i="1"/>
  <c r="W9" i="1"/>
  <c r="V9" i="1"/>
  <c r="U9" i="1"/>
  <c r="T9" i="1"/>
  <c r="T10" i="1" s="1"/>
  <c r="S9" i="1"/>
  <c r="R9" i="1"/>
  <c r="Q9" i="1"/>
  <c r="P9" i="1"/>
  <c r="O9" i="1"/>
  <c r="N9" i="1"/>
  <c r="N10" i="1" s="1"/>
  <c r="M9" i="1"/>
  <c r="L9" i="1"/>
  <c r="K9" i="1"/>
  <c r="K10" i="1" s="1"/>
  <c r="J9" i="1"/>
  <c r="I9" i="1"/>
  <c r="H9" i="1"/>
  <c r="D9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D8" i="1"/>
  <c r="H8" i="1" s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D7" i="1"/>
  <c r="H7" i="1" s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D6" i="1"/>
  <c r="AA5" i="1"/>
  <c r="AA23" i="1" s="1"/>
  <c r="Z5" i="1"/>
  <c r="Z23" i="1" s="1"/>
  <c r="Y5" i="1"/>
  <c r="Y23" i="1" s="1"/>
  <c r="X5" i="1"/>
  <c r="X23" i="1" s="1"/>
  <c r="W5" i="1"/>
  <c r="W23" i="1" s="1"/>
  <c r="V5" i="1"/>
  <c r="V23" i="1" s="1"/>
  <c r="U5" i="1"/>
  <c r="U23" i="1" s="1"/>
  <c r="P24" i="1" s="1"/>
  <c r="T5" i="1"/>
  <c r="T23" i="1" s="1"/>
  <c r="S5" i="1"/>
  <c r="S23" i="1" s="1"/>
  <c r="N24" i="1" s="1"/>
  <c r="R5" i="1"/>
  <c r="R23" i="1" s="1"/>
  <c r="Q5" i="1"/>
  <c r="Q23" i="1" s="1"/>
  <c r="L24" i="1" s="1"/>
  <c r="P5" i="1"/>
  <c r="P23" i="1" s="1"/>
  <c r="O5" i="1"/>
  <c r="O23" i="1" s="1"/>
  <c r="J24" i="1" s="1"/>
  <c r="N5" i="1"/>
  <c r="N23" i="1" s="1"/>
  <c r="M5" i="1"/>
  <c r="M23" i="1" s="1"/>
  <c r="H24" i="1" s="1"/>
  <c r="L5" i="1"/>
  <c r="L23" i="1" s="1"/>
  <c r="K5" i="1"/>
  <c r="K23" i="1" s="1"/>
  <c r="J5" i="1"/>
  <c r="J23" i="1" s="1"/>
  <c r="I5" i="1"/>
  <c r="I23" i="1" s="1"/>
  <c r="D24" i="1" s="1"/>
  <c r="H5" i="1"/>
  <c r="H23" i="1" s="1"/>
  <c r="D5" i="1"/>
  <c r="D23" i="1" s="1"/>
  <c r="AA4" i="1"/>
  <c r="AA27" i="1" s="1"/>
  <c r="Z4" i="1"/>
  <c r="Z27" i="1" s="1"/>
  <c r="Y4" i="1"/>
  <c r="Y27" i="1" s="1"/>
  <c r="X4" i="1"/>
  <c r="W4" i="1"/>
  <c r="W27" i="1" s="1"/>
  <c r="V4" i="1"/>
  <c r="V27" i="1" s="1"/>
  <c r="U4" i="1"/>
  <c r="U27" i="1" s="1"/>
  <c r="T4" i="1"/>
  <c r="S4" i="1"/>
  <c r="S27" i="1" s="1"/>
  <c r="R4" i="1"/>
  <c r="R27" i="1" s="1"/>
  <c r="Q4" i="1"/>
  <c r="Q27" i="1" s="1"/>
  <c r="P4" i="1"/>
  <c r="O4" i="1"/>
  <c r="O27" i="1" s="1"/>
  <c r="N4" i="1"/>
  <c r="N27" i="1" s="1"/>
  <c r="M4" i="1"/>
  <c r="M27" i="1" s="1"/>
  <c r="L4" i="1"/>
  <c r="K4" i="1"/>
  <c r="K27" i="1" s="1"/>
  <c r="K30" i="1" s="1"/>
  <c r="J4" i="1"/>
  <c r="J27" i="1" s="1"/>
  <c r="J30" i="1" s="1"/>
  <c r="I4" i="1"/>
  <c r="I27" i="1" s="1"/>
  <c r="D4" i="1"/>
  <c r="H4" i="1" s="1"/>
  <c r="H27" i="1" s="1"/>
  <c r="H30" i="1" s="1"/>
  <c r="H3" i="1"/>
  <c r="P2" i="100"/>
  <c r="L2" i="100"/>
  <c r="N2" i="99"/>
  <c r="J2" i="99"/>
  <c r="O2" i="100"/>
  <c r="K2" i="100"/>
  <c r="D2" i="100"/>
  <c r="M2" i="99"/>
  <c r="I2" i="99"/>
  <c r="R2" i="100"/>
  <c r="N2" i="100"/>
  <c r="J2" i="100"/>
  <c r="P2" i="99"/>
  <c r="L2" i="99"/>
  <c r="M2" i="100"/>
  <c r="D2" i="99"/>
  <c r="R2" i="98"/>
  <c r="N2" i="98"/>
  <c r="J2" i="98"/>
  <c r="N2" i="97"/>
  <c r="J2" i="97"/>
  <c r="I2" i="100"/>
  <c r="Q2" i="98"/>
  <c r="M2" i="98"/>
  <c r="I2" i="98"/>
  <c r="Q2" i="97"/>
  <c r="M2" i="97"/>
  <c r="I2" i="97"/>
  <c r="O2" i="99"/>
  <c r="P2" i="98"/>
  <c r="L2" i="98"/>
  <c r="P2" i="97"/>
  <c r="L2" i="97"/>
  <c r="Q2" i="100"/>
  <c r="K2" i="99"/>
  <c r="O2" i="98"/>
  <c r="K2" i="98"/>
  <c r="D2" i="98"/>
  <c r="O2" i="97"/>
  <c r="K2" i="97"/>
  <c r="D2" i="97"/>
  <c r="P2" i="96"/>
  <c r="L2" i="96"/>
  <c r="P2" i="95"/>
  <c r="L2" i="95"/>
  <c r="O2" i="96"/>
  <c r="K2" i="96"/>
  <c r="D2" i="96"/>
  <c r="S2" i="95"/>
  <c r="O2" i="95"/>
  <c r="K2" i="95"/>
  <c r="D2" i="95"/>
  <c r="R2" i="96"/>
  <c r="N2" i="96"/>
  <c r="J2" i="96"/>
  <c r="R2" i="95"/>
  <c r="N2" i="95"/>
  <c r="J2" i="95"/>
  <c r="Q2" i="96"/>
  <c r="M2" i="96"/>
  <c r="I2" i="96"/>
  <c r="Q2" i="95"/>
  <c r="M2" i="95"/>
  <c r="I2" i="95"/>
  <c r="R2" i="94"/>
  <c r="N2" i="94"/>
  <c r="J2" i="94"/>
  <c r="P2" i="93"/>
  <c r="L2" i="93"/>
  <c r="Q2" i="94"/>
  <c r="M2" i="94"/>
  <c r="I2" i="94"/>
  <c r="O2" i="93"/>
  <c r="K2" i="93"/>
  <c r="D2" i="93"/>
  <c r="P2" i="94"/>
  <c r="L2" i="94"/>
  <c r="R2" i="93"/>
  <c r="N2" i="93"/>
  <c r="J2" i="93"/>
  <c r="S2" i="94"/>
  <c r="O2" i="94"/>
  <c r="K2" i="94"/>
  <c r="D2" i="94"/>
  <c r="Q2" i="93"/>
  <c r="M2" i="93"/>
  <c r="I2" i="93"/>
  <c r="P2" i="92"/>
  <c r="L2" i="92"/>
  <c r="P2" i="91"/>
  <c r="L2" i="91"/>
  <c r="P2" i="90"/>
  <c r="L2" i="90"/>
  <c r="P2" i="89"/>
  <c r="L2" i="89"/>
  <c r="T2" i="88"/>
  <c r="P2" i="88"/>
  <c r="L2" i="88"/>
  <c r="O2" i="92"/>
  <c r="K2" i="92"/>
  <c r="D2" i="92"/>
  <c r="S2" i="91"/>
  <c r="O2" i="91"/>
  <c r="K2" i="91"/>
  <c r="D2" i="91"/>
  <c r="O2" i="90"/>
  <c r="K2" i="90"/>
  <c r="D2" i="90"/>
  <c r="S2" i="89"/>
  <c r="O2" i="89"/>
  <c r="K2" i="89"/>
  <c r="D2" i="89"/>
  <c r="S2" i="88"/>
  <c r="O2" i="88"/>
  <c r="K2" i="88"/>
  <c r="D2" i="88"/>
  <c r="R2" i="92"/>
  <c r="N2" i="92"/>
  <c r="J2" i="92"/>
  <c r="R2" i="91"/>
  <c r="N2" i="91"/>
  <c r="J2" i="91"/>
  <c r="N2" i="90"/>
  <c r="J2" i="90"/>
  <c r="R2" i="89"/>
  <c r="N2" i="89"/>
  <c r="J2" i="89"/>
  <c r="R2" i="88"/>
  <c r="N2" i="88"/>
  <c r="J2" i="88"/>
  <c r="Q2" i="92"/>
  <c r="M2" i="92"/>
  <c r="I2" i="92"/>
  <c r="Q2" i="91"/>
  <c r="M2" i="91"/>
  <c r="I2" i="91"/>
  <c r="Q2" i="90"/>
  <c r="M2" i="90"/>
  <c r="I2" i="90"/>
  <c r="Q2" i="89"/>
  <c r="M2" i="89"/>
  <c r="I2" i="89"/>
  <c r="U2" i="88"/>
  <c r="Q2" i="88"/>
  <c r="M2" i="88"/>
  <c r="I2" i="88"/>
  <c r="P2" i="87"/>
  <c r="L2" i="87"/>
  <c r="P2" i="86"/>
  <c r="L2" i="86"/>
  <c r="R2" i="85"/>
  <c r="N2" i="85"/>
  <c r="J2" i="85"/>
  <c r="S2" i="87"/>
  <c r="O2" i="87"/>
  <c r="K2" i="87"/>
  <c r="D2" i="87"/>
  <c r="S2" i="86"/>
  <c r="O2" i="86"/>
  <c r="K2" i="86"/>
  <c r="D2" i="86"/>
  <c r="Q2" i="85"/>
  <c r="M2" i="85"/>
  <c r="I2" i="85"/>
  <c r="R2" i="87"/>
  <c r="N2" i="87"/>
  <c r="J2" i="87"/>
  <c r="R2" i="86"/>
  <c r="N2" i="86"/>
  <c r="J2" i="86"/>
  <c r="P2" i="85"/>
  <c r="L2" i="85"/>
  <c r="T2" i="84"/>
  <c r="P2" i="84"/>
  <c r="Q2" i="87"/>
  <c r="M2" i="87"/>
  <c r="I2" i="87"/>
  <c r="Q2" i="86"/>
  <c r="M2" i="86"/>
  <c r="I2" i="86"/>
  <c r="O2" i="85"/>
  <c r="K2" i="85"/>
  <c r="D2" i="85"/>
  <c r="U2" i="84"/>
  <c r="O2" i="84"/>
  <c r="K2" i="84"/>
  <c r="D2" i="84"/>
  <c r="S2" i="83"/>
  <c r="O2" i="83"/>
  <c r="K2" i="83"/>
  <c r="D2" i="83"/>
  <c r="O2" i="82"/>
  <c r="K2" i="82"/>
  <c r="D2" i="82"/>
  <c r="S2" i="81"/>
  <c r="O2" i="81"/>
  <c r="K2" i="81"/>
  <c r="D2" i="81"/>
  <c r="Q2" i="80"/>
  <c r="M2" i="80"/>
  <c r="I2" i="80"/>
  <c r="S2" i="84"/>
  <c r="N2" i="84"/>
  <c r="J2" i="84"/>
  <c r="R2" i="83"/>
  <c r="N2" i="83"/>
  <c r="J2" i="83"/>
  <c r="N2" i="82"/>
  <c r="J2" i="82"/>
  <c r="R2" i="81"/>
  <c r="N2" i="81"/>
  <c r="J2" i="81"/>
  <c r="T2" i="80"/>
  <c r="P2" i="80"/>
  <c r="L2" i="80"/>
  <c r="R2" i="84"/>
  <c r="M2" i="84"/>
  <c r="I2" i="84"/>
  <c r="Q2" i="83"/>
  <c r="M2" i="83"/>
  <c r="I2" i="83"/>
  <c r="M2" i="82"/>
  <c r="I2" i="82"/>
  <c r="Q2" i="81"/>
  <c r="M2" i="81"/>
  <c r="I2" i="81"/>
  <c r="S2" i="80"/>
  <c r="O2" i="80"/>
  <c r="K2" i="80"/>
  <c r="D2" i="80"/>
  <c r="Q2" i="84"/>
  <c r="L2" i="84"/>
  <c r="P2" i="83"/>
  <c r="L2" i="83"/>
  <c r="L2" i="82"/>
  <c r="P2" i="81"/>
  <c r="L2" i="81"/>
  <c r="R2" i="80"/>
  <c r="N2" i="80"/>
  <c r="J2" i="80"/>
  <c r="S2" i="79"/>
  <c r="O2" i="79"/>
  <c r="K2" i="79"/>
  <c r="D2" i="79"/>
  <c r="S2" i="78"/>
  <c r="O2" i="78"/>
  <c r="K2" i="78"/>
  <c r="D2" i="78"/>
  <c r="Q2" i="77"/>
  <c r="M2" i="77"/>
  <c r="I2" i="77"/>
  <c r="S2" i="76"/>
  <c r="O2" i="76"/>
  <c r="K2" i="76"/>
  <c r="D2" i="76"/>
  <c r="V2" i="79"/>
  <c r="R2" i="79"/>
  <c r="N2" i="79"/>
  <c r="J2" i="79"/>
  <c r="R2" i="78"/>
  <c r="N2" i="78"/>
  <c r="J2" i="78"/>
  <c r="T2" i="77"/>
  <c r="P2" i="77"/>
  <c r="L2" i="77"/>
  <c r="R2" i="76"/>
  <c r="N2" i="76"/>
  <c r="J2" i="76"/>
  <c r="U2" i="79"/>
  <c r="Q2" i="79"/>
  <c r="M2" i="79"/>
  <c r="I2" i="79"/>
  <c r="Q2" i="78"/>
  <c r="M2" i="78"/>
  <c r="I2" i="78"/>
  <c r="S2" i="77"/>
  <c r="O2" i="77"/>
  <c r="K2" i="77"/>
  <c r="D2" i="77"/>
  <c r="Q2" i="76"/>
  <c r="M2" i="76"/>
  <c r="I2" i="76"/>
  <c r="T2" i="79"/>
  <c r="P2" i="79"/>
  <c r="L2" i="79"/>
  <c r="P2" i="78"/>
  <c r="L2" i="78"/>
  <c r="R2" i="77"/>
  <c r="N2" i="77"/>
  <c r="J2" i="77"/>
  <c r="T2" i="76"/>
  <c r="P2" i="76"/>
  <c r="L2" i="76"/>
  <c r="Q2" i="75"/>
  <c r="M2" i="75"/>
  <c r="I2" i="75"/>
  <c r="Q2" i="74"/>
  <c r="M2" i="74"/>
  <c r="I2" i="74"/>
  <c r="U2" i="73"/>
  <c r="Q2" i="73"/>
  <c r="M2" i="73"/>
  <c r="I2" i="73"/>
  <c r="Q2" i="72"/>
  <c r="M2" i="72"/>
  <c r="I2" i="72"/>
  <c r="O2" i="71"/>
  <c r="K2" i="71"/>
  <c r="D2" i="71"/>
  <c r="S2" i="70"/>
  <c r="O2" i="70"/>
  <c r="K2" i="70"/>
  <c r="D2" i="70"/>
  <c r="W2" i="69"/>
  <c r="S2" i="69"/>
  <c r="O2" i="69"/>
  <c r="K2" i="69"/>
  <c r="D2" i="69"/>
  <c r="W2" i="68"/>
  <c r="S2" i="68"/>
  <c r="O2" i="68"/>
  <c r="K2" i="68"/>
  <c r="D2" i="68"/>
  <c r="AA2" i="67"/>
  <c r="W2" i="67"/>
  <c r="S2" i="67"/>
  <c r="O2" i="67"/>
  <c r="K2" i="67"/>
  <c r="D2" i="67"/>
  <c r="P2" i="75"/>
  <c r="L2" i="75"/>
  <c r="P2" i="74"/>
  <c r="L2" i="74"/>
  <c r="T2" i="73"/>
  <c r="P2" i="73"/>
  <c r="L2" i="73"/>
  <c r="P2" i="72"/>
  <c r="L2" i="72"/>
  <c r="R2" i="71"/>
  <c r="N2" i="71"/>
  <c r="J2" i="71"/>
  <c r="R2" i="70"/>
  <c r="N2" i="70"/>
  <c r="J2" i="70"/>
  <c r="V2" i="69"/>
  <c r="R2" i="69"/>
  <c r="N2" i="69"/>
  <c r="J2" i="69"/>
  <c r="V2" i="68"/>
  <c r="R2" i="68"/>
  <c r="N2" i="68"/>
  <c r="J2" i="68"/>
  <c r="Z2" i="67"/>
  <c r="V2" i="67"/>
  <c r="R2" i="67"/>
  <c r="N2" i="67"/>
  <c r="J2" i="67"/>
  <c r="S2" i="75"/>
  <c r="O2" i="75"/>
  <c r="K2" i="75"/>
  <c r="D2" i="75"/>
  <c r="S2" i="74"/>
  <c r="O2" i="74"/>
  <c r="K2" i="74"/>
  <c r="D2" i="74"/>
  <c r="S2" i="73"/>
  <c r="O2" i="73"/>
  <c r="K2" i="73"/>
  <c r="D2" i="73"/>
  <c r="O2" i="72"/>
  <c r="K2" i="72"/>
  <c r="D2" i="72"/>
  <c r="Q2" i="71"/>
  <c r="M2" i="71"/>
  <c r="I2" i="71"/>
  <c r="U2" i="70"/>
  <c r="Q2" i="70"/>
  <c r="M2" i="70"/>
  <c r="I2" i="70"/>
  <c r="U2" i="69"/>
  <c r="Q2" i="69"/>
  <c r="M2" i="69"/>
  <c r="I2" i="69"/>
  <c r="U2" i="68"/>
  <c r="Q2" i="68"/>
  <c r="M2" i="68"/>
  <c r="I2" i="68"/>
  <c r="Y2" i="67"/>
  <c r="U2" i="67"/>
  <c r="Q2" i="67"/>
  <c r="M2" i="67"/>
  <c r="I2" i="67"/>
  <c r="R2" i="75"/>
  <c r="N2" i="75"/>
  <c r="J2" i="75"/>
  <c r="R2" i="74"/>
  <c r="N2" i="74"/>
  <c r="J2" i="74"/>
  <c r="R2" i="73"/>
  <c r="N2" i="73"/>
  <c r="J2" i="73"/>
  <c r="N2" i="72"/>
  <c r="J2" i="72"/>
  <c r="P2" i="71"/>
  <c r="L2" i="71"/>
  <c r="T2" i="70"/>
  <c r="P2" i="70"/>
  <c r="L2" i="70"/>
  <c r="T2" i="69"/>
  <c r="P2" i="69"/>
  <c r="L2" i="69"/>
  <c r="T2" i="68"/>
  <c r="P2" i="68"/>
  <c r="L2" i="68"/>
  <c r="X2" i="67"/>
  <c r="T2" i="67"/>
  <c r="P2" i="67"/>
  <c r="L2" i="67"/>
  <c r="V2" i="66"/>
  <c r="R2" i="66"/>
  <c r="N2" i="66"/>
  <c r="J2" i="66"/>
  <c r="X2" i="65"/>
  <c r="T2" i="65"/>
  <c r="P2" i="65"/>
  <c r="L2" i="65"/>
  <c r="T2" i="64"/>
  <c r="P2" i="64"/>
  <c r="L2" i="64"/>
  <c r="Z2" i="63"/>
  <c r="V2" i="63"/>
  <c r="R2" i="63"/>
  <c r="N2" i="63"/>
  <c r="J2" i="63"/>
  <c r="X2" i="62"/>
  <c r="T2" i="62"/>
  <c r="P2" i="62"/>
  <c r="L2" i="62"/>
  <c r="Y2" i="66"/>
  <c r="U2" i="66"/>
  <c r="Q2" i="66"/>
  <c r="M2" i="66"/>
  <c r="I2" i="66"/>
  <c r="W2" i="65"/>
  <c r="S2" i="65"/>
  <c r="O2" i="65"/>
  <c r="K2" i="65"/>
  <c r="D2" i="65"/>
  <c r="W2" i="64"/>
  <c r="S2" i="64"/>
  <c r="O2" i="64"/>
  <c r="K2" i="64"/>
  <c r="D2" i="64"/>
  <c r="Y2" i="63"/>
  <c r="U2" i="63"/>
  <c r="Q2" i="63"/>
  <c r="M2" i="63"/>
  <c r="I2" i="63"/>
  <c r="W2" i="62"/>
  <c r="S2" i="62"/>
  <c r="O2" i="62"/>
  <c r="K2" i="62"/>
  <c r="D2" i="62"/>
  <c r="X2" i="66"/>
  <c r="T2" i="66"/>
  <c r="P2" i="66"/>
  <c r="L2" i="66"/>
  <c r="Z2" i="65"/>
  <c r="V2" i="65"/>
  <c r="R2" i="65"/>
  <c r="N2" i="65"/>
  <c r="J2" i="65"/>
  <c r="V2" i="64"/>
  <c r="R2" i="64"/>
  <c r="N2" i="64"/>
  <c r="J2" i="64"/>
  <c r="X2" i="63"/>
  <c r="T2" i="63"/>
  <c r="P2" i="63"/>
  <c r="L2" i="63"/>
  <c r="Z2" i="62"/>
  <c r="V2" i="62"/>
  <c r="R2" i="62"/>
  <c r="N2" i="62"/>
  <c r="J2" i="62"/>
  <c r="X2" i="61"/>
  <c r="T2" i="61"/>
  <c r="P2" i="61"/>
  <c r="L2" i="61"/>
  <c r="W2" i="66"/>
  <c r="S2" i="66"/>
  <c r="O2" i="66"/>
  <c r="K2" i="66"/>
  <c r="D2" i="66"/>
  <c r="Y2" i="65"/>
  <c r="U2" i="65"/>
  <c r="Q2" i="65"/>
  <c r="M2" i="65"/>
  <c r="I2" i="65"/>
  <c r="U2" i="64"/>
  <c r="Q2" i="64"/>
  <c r="M2" i="64"/>
  <c r="I2" i="64"/>
  <c r="W2" i="63"/>
  <c r="S2" i="63"/>
  <c r="O2" i="63"/>
  <c r="K2" i="63"/>
  <c r="D2" i="63"/>
  <c r="Y2" i="62"/>
  <c r="U2" i="62"/>
  <c r="Q2" i="62"/>
  <c r="M2" i="62"/>
  <c r="I2" i="62"/>
  <c r="W2" i="61"/>
  <c r="S2" i="61"/>
  <c r="O2" i="61"/>
  <c r="K2" i="61"/>
  <c r="D2" i="61"/>
  <c r="V2" i="61"/>
  <c r="N2" i="61"/>
  <c r="AB2" i="60"/>
  <c r="X2" i="60"/>
  <c r="T2" i="60"/>
  <c r="P2" i="60"/>
  <c r="L2" i="60"/>
  <c r="Z2" i="59"/>
  <c r="V2" i="59"/>
  <c r="R2" i="59"/>
  <c r="N2" i="59"/>
  <c r="J2" i="59"/>
  <c r="X2" i="58"/>
  <c r="T2" i="58"/>
  <c r="P2" i="58"/>
  <c r="L2" i="58"/>
  <c r="R2" i="57"/>
  <c r="N2" i="57"/>
  <c r="J2" i="57"/>
  <c r="T2" i="56"/>
  <c r="P2" i="56"/>
  <c r="L2" i="56"/>
  <c r="U2" i="61"/>
  <c r="M2" i="61"/>
  <c r="AA2" i="60"/>
  <c r="W2" i="60"/>
  <c r="S2" i="60"/>
  <c r="O2" i="60"/>
  <c r="K2" i="60"/>
  <c r="D2" i="60"/>
  <c r="Y2" i="59"/>
  <c r="U2" i="59"/>
  <c r="Q2" i="59"/>
  <c r="M2" i="59"/>
  <c r="I2" i="59"/>
  <c r="W2" i="58"/>
  <c r="S2" i="58"/>
  <c r="O2" i="58"/>
  <c r="K2" i="58"/>
  <c r="D2" i="58"/>
  <c r="Q2" i="57"/>
  <c r="M2" i="57"/>
  <c r="I2" i="57"/>
  <c r="S2" i="56"/>
  <c r="O2" i="56"/>
  <c r="K2" i="56"/>
  <c r="D2" i="56"/>
  <c r="Z2" i="61"/>
  <c r="R2" i="61"/>
  <c r="J2" i="61"/>
  <c r="Z2" i="60"/>
  <c r="V2" i="60"/>
  <c r="R2" i="60"/>
  <c r="N2" i="60"/>
  <c r="J2" i="60"/>
  <c r="X2" i="59"/>
  <c r="T2" i="59"/>
  <c r="P2" i="59"/>
  <c r="L2" i="59"/>
  <c r="V2" i="58"/>
  <c r="R2" i="58"/>
  <c r="N2" i="58"/>
  <c r="J2" i="58"/>
  <c r="T2" i="57"/>
  <c r="P2" i="57"/>
  <c r="L2" i="57"/>
  <c r="V2" i="56"/>
  <c r="R2" i="56"/>
  <c r="N2" i="56"/>
  <c r="J2" i="56"/>
  <c r="Y2" i="61"/>
  <c r="Q2" i="61"/>
  <c r="I2" i="61"/>
  <c r="Y2" i="60"/>
  <c r="U2" i="60"/>
  <c r="Q2" i="60"/>
  <c r="M2" i="60"/>
  <c r="I2" i="60"/>
  <c r="W2" i="59"/>
  <c r="S2" i="59"/>
  <c r="O2" i="59"/>
  <c r="K2" i="59"/>
  <c r="D2" i="59"/>
  <c r="U2" i="58"/>
  <c r="Q2" i="58"/>
  <c r="M2" i="58"/>
  <c r="I2" i="58"/>
  <c r="S2" i="57"/>
  <c r="O2" i="57"/>
  <c r="K2" i="57"/>
  <c r="D2" i="57"/>
  <c r="U2" i="56"/>
  <c r="X2" i="55"/>
  <c r="T2" i="55"/>
  <c r="P2" i="55"/>
  <c r="L2" i="55"/>
  <c r="Z2" i="54"/>
  <c r="V2" i="54"/>
  <c r="R2" i="54"/>
  <c r="N2" i="54"/>
  <c r="J2" i="54"/>
  <c r="X2" i="53"/>
  <c r="T2" i="53"/>
  <c r="P2" i="53"/>
  <c r="L2" i="53"/>
  <c r="L2" i="52"/>
  <c r="T2" i="51"/>
  <c r="P2" i="51"/>
  <c r="L2" i="51"/>
  <c r="Z2" i="50"/>
  <c r="V2" i="50"/>
  <c r="R2" i="50"/>
  <c r="N2" i="50"/>
  <c r="J2" i="50"/>
  <c r="X2" i="49"/>
  <c r="T2" i="49"/>
  <c r="P2" i="49"/>
  <c r="L2" i="49"/>
  <c r="Q2" i="56"/>
  <c r="W2" i="55"/>
  <c r="S2" i="55"/>
  <c r="O2" i="55"/>
  <c r="K2" i="55"/>
  <c r="D2" i="55"/>
  <c r="Y2" i="54"/>
  <c r="U2" i="54"/>
  <c r="Q2" i="54"/>
  <c r="M2" i="54"/>
  <c r="I2" i="54"/>
  <c r="W2" i="53"/>
  <c r="S2" i="53"/>
  <c r="O2" i="53"/>
  <c r="K2" i="53"/>
  <c r="D2" i="53"/>
  <c r="K2" i="52"/>
  <c r="D2" i="52"/>
  <c r="S2" i="51"/>
  <c r="O2" i="51"/>
  <c r="K2" i="51"/>
  <c r="D2" i="51"/>
  <c r="Y2" i="50"/>
  <c r="U2" i="50"/>
  <c r="Q2" i="50"/>
  <c r="M2" i="50"/>
  <c r="I2" i="50"/>
  <c r="W2" i="49"/>
  <c r="S2" i="49"/>
  <c r="O2" i="49"/>
  <c r="K2" i="49"/>
  <c r="D2" i="49"/>
  <c r="M2" i="56"/>
  <c r="Z2" i="55"/>
  <c r="V2" i="55"/>
  <c r="R2" i="55"/>
  <c r="N2" i="55"/>
  <c r="J2" i="55"/>
  <c r="X2" i="54"/>
  <c r="T2" i="54"/>
  <c r="P2" i="54"/>
  <c r="L2" i="54"/>
  <c r="Z2" i="53"/>
  <c r="V2" i="53"/>
  <c r="R2" i="53"/>
  <c r="N2" i="53"/>
  <c r="J2" i="53"/>
  <c r="J2" i="52"/>
  <c r="R2" i="51"/>
  <c r="N2" i="51"/>
  <c r="J2" i="51"/>
  <c r="X2" i="50"/>
  <c r="T2" i="50"/>
  <c r="P2" i="50"/>
  <c r="L2" i="50"/>
  <c r="Z2" i="49"/>
  <c r="V2" i="49"/>
  <c r="R2" i="49"/>
  <c r="N2" i="49"/>
  <c r="J2" i="49"/>
  <c r="I2" i="56"/>
  <c r="Y2" i="55"/>
  <c r="U2" i="55"/>
  <c r="Q2" i="55"/>
  <c r="M2" i="55"/>
  <c r="I2" i="55"/>
  <c r="W2" i="54"/>
  <c r="S2" i="54"/>
  <c r="O2" i="54"/>
  <c r="K2" i="54"/>
  <c r="D2" i="54"/>
  <c r="Y2" i="53"/>
  <c r="U2" i="53"/>
  <c r="Q2" i="53"/>
  <c r="M2" i="53"/>
  <c r="I2" i="53"/>
  <c r="M2" i="52"/>
  <c r="I2" i="52"/>
  <c r="U2" i="51"/>
  <c r="Q2" i="51"/>
  <c r="M2" i="51"/>
  <c r="I2" i="51"/>
  <c r="W2" i="50"/>
  <c r="S2" i="50"/>
  <c r="O2" i="50"/>
  <c r="K2" i="50"/>
  <c r="D2" i="50"/>
  <c r="Y2" i="49"/>
  <c r="U2" i="49"/>
  <c r="Q2" i="49"/>
  <c r="M2" i="49"/>
  <c r="I2" i="49"/>
  <c r="R2" i="48"/>
  <c r="N2" i="48"/>
  <c r="J2" i="48"/>
  <c r="R2" i="47"/>
  <c r="N2" i="47"/>
  <c r="J2" i="47"/>
  <c r="V2" i="46"/>
  <c r="R2" i="46"/>
  <c r="N2" i="46"/>
  <c r="J2" i="46"/>
  <c r="X2" i="45"/>
  <c r="T2" i="45"/>
  <c r="P2" i="45"/>
  <c r="L2" i="45"/>
  <c r="X2" i="44"/>
  <c r="T2" i="44"/>
  <c r="P2" i="44"/>
  <c r="L2" i="44"/>
  <c r="T2" i="43"/>
  <c r="P2" i="43"/>
  <c r="L2" i="43"/>
  <c r="R2" i="42"/>
  <c r="N2" i="42"/>
  <c r="J2" i="42"/>
  <c r="V2" i="41"/>
  <c r="R2" i="41"/>
  <c r="N2" i="41"/>
  <c r="J2" i="41"/>
  <c r="Z2" i="40"/>
  <c r="V2" i="40"/>
  <c r="R2" i="40"/>
  <c r="N2" i="40"/>
  <c r="J2" i="40"/>
  <c r="X2" i="39"/>
  <c r="T2" i="39"/>
  <c r="P2" i="39"/>
  <c r="L2" i="39"/>
  <c r="Z2" i="38"/>
  <c r="V2" i="38"/>
  <c r="R2" i="38"/>
  <c r="N2" i="38"/>
  <c r="J2" i="38"/>
  <c r="X2" i="37"/>
  <c r="T2" i="37"/>
  <c r="P2" i="37"/>
  <c r="L2" i="37"/>
  <c r="V2" i="36"/>
  <c r="R2" i="36"/>
  <c r="N2" i="36"/>
  <c r="J2" i="36"/>
  <c r="X2" i="35"/>
  <c r="T2" i="35"/>
  <c r="P2" i="35"/>
  <c r="L2" i="35"/>
  <c r="Q2" i="48"/>
  <c r="M2" i="48"/>
  <c r="I2" i="48"/>
  <c r="Q2" i="47"/>
  <c r="M2" i="47"/>
  <c r="I2" i="47"/>
  <c r="U2" i="46"/>
  <c r="Q2" i="46"/>
  <c r="M2" i="46"/>
  <c r="I2" i="46"/>
  <c r="W2" i="45"/>
  <c r="S2" i="45"/>
  <c r="O2" i="45"/>
  <c r="K2" i="45"/>
  <c r="D2" i="45"/>
  <c r="AA2" i="44"/>
  <c r="W2" i="44"/>
  <c r="S2" i="44"/>
  <c r="O2" i="44"/>
  <c r="K2" i="44"/>
  <c r="D2" i="44"/>
  <c r="S2" i="43"/>
  <c r="O2" i="43"/>
  <c r="K2" i="43"/>
  <c r="D2" i="43"/>
  <c r="Q2" i="42"/>
  <c r="M2" i="42"/>
  <c r="I2" i="42"/>
  <c r="U2" i="41"/>
  <c r="Q2" i="41"/>
  <c r="M2" i="41"/>
  <c r="I2" i="41"/>
  <c r="Y2" i="40"/>
  <c r="U2" i="40"/>
  <c r="Q2" i="40"/>
  <c r="M2" i="40"/>
  <c r="I2" i="40"/>
  <c r="W2" i="39"/>
  <c r="S2" i="39"/>
  <c r="O2" i="39"/>
  <c r="K2" i="39"/>
  <c r="D2" i="39"/>
  <c r="Y2" i="38"/>
  <c r="U2" i="38"/>
  <c r="Q2" i="38"/>
  <c r="M2" i="38"/>
  <c r="I2" i="38"/>
  <c r="W2" i="37"/>
  <c r="S2" i="37"/>
  <c r="O2" i="37"/>
  <c r="K2" i="37"/>
  <c r="D2" i="37"/>
  <c r="U2" i="36"/>
  <c r="Q2" i="36"/>
  <c r="M2" i="36"/>
  <c r="I2" i="36"/>
  <c r="W2" i="35"/>
  <c r="S2" i="35"/>
  <c r="O2" i="35"/>
  <c r="K2" i="35"/>
  <c r="D2" i="35"/>
  <c r="P2" i="48"/>
  <c r="L2" i="48"/>
  <c r="P2" i="47"/>
  <c r="L2" i="47"/>
  <c r="T2" i="46"/>
  <c r="P2" i="46"/>
  <c r="L2" i="46"/>
  <c r="Z2" i="45"/>
  <c r="V2" i="45"/>
  <c r="R2" i="45"/>
  <c r="N2" i="45"/>
  <c r="J2" i="45"/>
  <c r="Z2" i="44"/>
  <c r="V2" i="44"/>
  <c r="R2" i="44"/>
  <c r="N2" i="44"/>
  <c r="J2" i="44"/>
  <c r="R2" i="43"/>
  <c r="N2" i="43"/>
  <c r="J2" i="43"/>
  <c r="T2" i="42"/>
  <c r="P2" i="42"/>
  <c r="L2" i="42"/>
  <c r="T2" i="41"/>
  <c r="P2" i="41"/>
  <c r="L2" i="41"/>
  <c r="X2" i="40"/>
  <c r="T2" i="40"/>
  <c r="P2" i="40"/>
  <c r="L2" i="40"/>
  <c r="Z2" i="39"/>
  <c r="V2" i="39"/>
  <c r="R2" i="39"/>
  <c r="N2" i="39"/>
  <c r="J2" i="39"/>
  <c r="X2" i="38"/>
  <c r="T2" i="38"/>
  <c r="P2" i="38"/>
  <c r="L2" i="38"/>
  <c r="Z2" i="37"/>
  <c r="V2" i="37"/>
  <c r="R2" i="37"/>
  <c r="N2" i="37"/>
  <c r="J2" i="37"/>
  <c r="X2" i="36"/>
  <c r="T2" i="36"/>
  <c r="P2" i="36"/>
  <c r="L2" i="36"/>
  <c r="Z2" i="35"/>
  <c r="V2" i="35"/>
  <c r="R2" i="35"/>
  <c r="N2" i="35"/>
  <c r="J2" i="35"/>
  <c r="O2" i="48"/>
  <c r="K2" i="48"/>
  <c r="D2" i="48"/>
  <c r="S2" i="47"/>
  <c r="O2" i="47"/>
  <c r="K2" i="47"/>
  <c r="D2" i="47"/>
  <c r="W2" i="46"/>
  <c r="S2" i="46"/>
  <c r="O2" i="46"/>
  <c r="K2" i="46"/>
  <c r="D2" i="46"/>
  <c r="Y2" i="45"/>
  <c r="U2" i="45"/>
  <c r="Q2" i="45"/>
  <c r="M2" i="45"/>
  <c r="I2" i="45"/>
  <c r="Y2" i="44"/>
  <c r="U2" i="44"/>
  <c r="Q2" i="44"/>
  <c r="M2" i="44"/>
  <c r="I2" i="44"/>
  <c r="U2" i="43"/>
  <c r="Q2" i="43"/>
  <c r="M2" i="43"/>
  <c r="I2" i="43"/>
  <c r="S2" i="42"/>
  <c r="O2" i="42"/>
  <c r="K2" i="42"/>
  <c r="D2" i="42"/>
  <c r="W2" i="41"/>
  <c r="S2" i="41"/>
  <c r="O2" i="41"/>
  <c r="K2" i="41"/>
  <c r="D2" i="41"/>
  <c r="AA2" i="40"/>
  <c r="W2" i="40"/>
  <c r="S2" i="40"/>
  <c r="O2" i="40"/>
  <c r="K2" i="40"/>
  <c r="D2" i="40"/>
  <c r="Y2" i="39"/>
  <c r="U2" i="39"/>
  <c r="Q2" i="39"/>
  <c r="M2" i="39"/>
  <c r="I2" i="39"/>
  <c r="W2" i="38"/>
  <c r="S2" i="38"/>
  <c r="O2" i="38"/>
  <c r="K2" i="38"/>
  <c r="D2" i="38"/>
  <c r="Y2" i="37"/>
  <c r="U2" i="37"/>
  <c r="Q2" i="37"/>
  <c r="M2" i="37"/>
  <c r="I2" i="37"/>
  <c r="W2" i="36"/>
  <c r="S2" i="36"/>
  <c r="O2" i="36"/>
  <c r="K2" i="36"/>
  <c r="D2" i="36"/>
  <c r="Y2" i="35"/>
  <c r="U2" i="35"/>
  <c r="Q2" i="35"/>
  <c r="M2" i="35"/>
  <c r="I2" i="35"/>
  <c r="W2" i="34"/>
  <c r="S2" i="34"/>
  <c r="O2" i="34"/>
  <c r="K2" i="34"/>
  <c r="D2" i="34"/>
  <c r="AA2" i="33"/>
  <c r="W2" i="33"/>
  <c r="S2" i="33"/>
  <c r="O2" i="33"/>
  <c r="K2" i="33"/>
  <c r="D2" i="33"/>
  <c r="Y2" i="32"/>
  <c r="U2" i="32"/>
  <c r="Q2" i="32"/>
  <c r="M2" i="32"/>
  <c r="I2" i="32"/>
  <c r="W2" i="31"/>
  <c r="S2" i="31"/>
  <c r="O2" i="31"/>
  <c r="K2" i="31"/>
  <c r="D2" i="31"/>
  <c r="S2" i="30"/>
  <c r="O2" i="30"/>
  <c r="K2" i="30"/>
  <c r="D2" i="30"/>
  <c r="Y2" i="29"/>
  <c r="U2" i="29"/>
  <c r="Q2" i="29"/>
  <c r="M2" i="29"/>
  <c r="I2" i="29"/>
  <c r="W2" i="28"/>
  <c r="S2" i="28"/>
  <c r="O2" i="28"/>
  <c r="K2" i="28"/>
  <c r="D2" i="28"/>
  <c r="Y2" i="27"/>
  <c r="U2" i="27"/>
  <c r="Q2" i="27"/>
  <c r="M2" i="27"/>
  <c r="I2" i="27"/>
  <c r="W2" i="26"/>
  <c r="S2" i="26"/>
  <c r="O2" i="26"/>
  <c r="K2" i="26"/>
  <c r="D2" i="26"/>
  <c r="W2" i="25"/>
  <c r="S2" i="25"/>
  <c r="O2" i="25"/>
  <c r="K2" i="25"/>
  <c r="D2" i="25"/>
  <c r="Z2" i="34"/>
  <c r="V2" i="34"/>
  <c r="R2" i="34"/>
  <c r="N2" i="34"/>
  <c r="J2" i="34"/>
  <c r="Z2" i="33"/>
  <c r="V2" i="33"/>
  <c r="R2" i="33"/>
  <c r="N2" i="33"/>
  <c r="J2" i="33"/>
  <c r="X2" i="32"/>
  <c r="T2" i="32"/>
  <c r="P2" i="32"/>
  <c r="L2" i="32"/>
  <c r="Z2" i="31"/>
  <c r="V2" i="31"/>
  <c r="R2" i="31"/>
  <c r="N2" i="31"/>
  <c r="J2" i="31"/>
  <c r="R2" i="30"/>
  <c r="N2" i="30"/>
  <c r="J2" i="30"/>
  <c r="X2" i="29"/>
  <c r="T2" i="29"/>
  <c r="P2" i="29"/>
  <c r="L2" i="29"/>
  <c r="V2" i="28"/>
  <c r="R2" i="28"/>
  <c r="N2" i="28"/>
  <c r="J2" i="28"/>
  <c r="X2" i="27"/>
  <c r="T2" i="27"/>
  <c r="P2" i="27"/>
  <c r="L2" i="27"/>
  <c r="Z2" i="26"/>
  <c r="V2" i="26"/>
  <c r="R2" i="26"/>
  <c r="N2" i="26"/>
  <c r="J2" i="26"/>
  <c r="Y2" i="34"/>
  <c r="U2" i="34"/>
  <c r="Q2" i="34"/>
  <c r="M2" i="34"/>
  <c r="I2" i="34"/>
  <c r="Y2" i="33"/>
  <c r="U2" i="33"/>
  <c r="Q2" i="33"/>
  <c r="M2" i="33"/>
  <c r="I2" i="33"/>
  <c r="W2" i="32"/>
  <c r="S2" i="32"/>
  <c r="O2" i="32"/>
  <c r="K2" i="32"/>
  <c r="D2" i="32"/>
  <c r="Y2" i="31"/>
  <c r="U2" i="31"/>
  <c r="Q2" i="31"/>
  <c r="M2" i="31"/>
  <c r="I2" i="31"/>
  <c r="Q2" i="30"/>
  <c r="M2" i="30"/>
  <c r="I2" i="30"/>
  <c r="W2" i="29"/>
  <c r="S2" i="29"/>
  <c r="O2" i="29"/>
  <c r="K2" i="29"/>
  <c r="D2" i="29"/>
  <c r="U2" i="28"/>
  <c r="Q2" i="28"/>
  <c r="M2" i="28"/>
  <c r="I2" i="28"/>
  <c r="W2" i="27"/>
  <c r="S2" i="27"/>
  <c r="O2" i="27"/>
  <c r="K2" i="27"/>
  <c r="D2" i="27"/>
  <c r="Y2" i="26"/>
  <c r="U2" i="26"/>
  <c r="Q2" i="26"/>
  <c r="M2" i="26"/>
  <c r="I2" i="26"/>
  <c r="X2" i="34"/>
  <c r="T2" i="34"/>
  <c r="P2" i="34"/>
  <c r="L2" i="34"/>
  <c r="X2" i="33"/>
  <c r="T2" i="33"/>
  <c r="P2" i="33"/>
  <c r="L2" i="33"/>
  <c r="Z2" i="32"/>
  <c r="V2" i="32"/>
  <c r="R2" i="32"/>
  <c r="N2" i="32"/>
  <c r="J2" i="32"/>
  <c r="X2" i="31"/>
  <c r="T2" i="31"/>
  <c r="P2" i="31"/>
  <c r="L2" i="31"/>
  <c r="P2" i="30"/>
  <c r="L2" i="30"/>
  <c r="Z2" i="29"/>
  <c r="V2" i="29"/>
  <c r="R2" i="29"/>
  <c r="N2" i="29"/>
  <c r="J2" i="29"/>
  <c r="X2" i="28"/>
  <c r="T2" i="28"/>
  <c r="P2" i="28"/>
  <c r="L2" i="28"/>
  <c r="Z2" i="27"/>
  <c r="V2" i="27"/>
  <c r="R2" i="27"/>
  <c r="N2" i="27"/>
  <c r="J2" i="27"/>
  <c r="X2" i="26"/>
  <c r="T2" i="26"/>
  <c r="P2" i="26"/>
  <c r="L2" i="26"/>
  <c r="T2" i="25"/>
  <c r="P2" i="25"/>
  <c r="L2" i="25"/>
  <c r="Z2" i="24"/>
  <c r="V2" i="24"/>
  <c r="R2" i="24"/>
  <c r="N2" i="24"/>
  <c r="J2" i="24"/>
  <c r="V2" i="25"/>
  <c r="N2" i="25"/>
  <c r="Y2" i="24"/>
  <c r="T2" i="24"/>
  <c r="O2" i="24"/>
  <c r="I2" i="24"/>
  <c r="R2" i="23"/>
  <c r="N2" i="23"/>
  <c r="J2" i="23"/>
  <c r="X2" i="22"/>
  <c r="T2" i="22"/>
  <c r="P2" i="22"/>
  <c r="L2" i="22"/>
  <c r="X2" i="21"/>
  <c r="T2" i="21"/>
  <c r="P2" i="21"/>
  <c r="L2" i="21"/>
  <c r="T2" i="20"/>
  <c r="P2" i="20"/>
  <c r="L2" i="20"/>
  <c r="T2" i="19"/>
  <c r="P2" i="19"/>
  <c r="L2" i="19"/>
  <c r="R2" i="18"/>
  <c r="N2" i="18"/>
  <c r="J2" i="18"/>
  <c r="X2" i="17"/>
  <c r="T2" i="17"/>
  <c r="P2" i="17"/>
  <c r="L2" i="17"/>
  <c r="V2" i="16"/>
  <c r="R2" i="16"/>
  <c r="N2" i="16"/>
  <c r="J2" i="16"/>
  <c r="P2" i="15"/>
  <c r="L2" i="15"/>
  <c r="Z2" i="14"/>
  <c r="V2" i="14"/>
  <c r="R2" i="14"/>
  <c r="N2" i="14"/>
  <c r="J2" i="14"/>
  <c r="V2" i="13"/>
  <c r="R2" i="13"/>
  <c r="N2" i="13"/>
  <c r="J2" i="13"/>
  <c r="X2" i="12"/>
  <c r="T2" i="12"/>
  <c r="P2" i="12"/>
  <c r="L2" i="12"/>
  <c r="U2" i="25"/>
  <c r="M2" i="25"/>
  <c r="X2" i="24"/>
  <c r="S2" i="24"/>
  <c r="M2" i="24"/>
  <c r="U2" i="23"/>
  <c r="Q2" i="23"/>
  <c r="M2" i="23"/>
  <c r="I2" i="23"/>
  <c r="W2" i="22"/>
  <c r="S2" i="22"/>
  <c r="O2" i="22"/>
  <c r="K2" i="22"/>
  <c r="D2" i="22"/>
  <c r="W2" i="21"/>
  <c r="S2" i="21"/>
  <c r="O2" i="21"/>
  <c r="K2" i="21"/>
  <c r="D2" i="21"/>
  <c r="W2" i="20"/>
  <c r="S2" i="20"/>
  <c r="O2" i="20"/>
  <c r="K2" i="20"/>
  <c r="D2" i="20"/>
  <c r="S2" i="19"/>
  <c r="O2" i="19"/>
  <c r="K2" i="19"/>
  <c r="D2" i="19"/>
  <c r="Q2" i="18"/>
  <c r="M2" i="18"/>
  <c r="I2" i="18"/>
  <c r="W2" i="17"/>
  <c r="S2" i="17"/>
  <c r="O2" i="17"/>
  <c r="K2" i="17"/>
  <c r="D2" i="17"/>
  <c r="U2" i="16"/>
  <c r="Q2" i="16"/>
  <c r="M2" i="16"/>
  <c r="I2" i="16"/>
  <c r="R2" i="25"/>
  <c r="J2" i="25"/>
  <c r="W2" i="24"/>
  <c r="Q2" i="24"/>
  <c r="L2" i="24"/>
  <c r="D2" i="24"/>
  <c r="T2" i="23"/>
  <c r="P2" i="23"/>
  <c r="L2" i="23"/>
  <c r="Z2" i="22"/>
  <c r="V2" i="22"/>
  <c r="R2" i="22"/>
  <c r="N2" i="22"/>
  <c r="J2" i="22"/>
  <c r="V2" i="21"/>
  <c r="R2" i="21"/>
  <c r="N2" i="21"/>
  <c r="J2" i="21"/>
  <c r="V2" i="20"/>
  <c r="R2" i="20"/>
  <c r="N2" i="20"/>
  <c r="J2" i="20"/>
  <c r="R2" i="19"/>
  <c r="N2" i="19"/>
  <c r="J2" i="19"/>
  <c r="P2" i="18"/>
  <c r="L2" i="18"/>
  <c r="V2" i="17"/>
  <c r="R2" i="17"/>
  <c r="N2" i="17"/>
  <c r="J2" i="17"/>
  <c r="T2" i="16"/>
  <c r="P2" i="16"/>
  <c r="L2" i="16"/>
  <c r="R2" i="15"/>
  <c r="N2" i="15"/>
  <c r="J2" i="15"/>
  <c r="X2" i="14"/>
  <c r="T2" i="14"/>
  <c r="P2" i="14"/>
  <c r="L2" i="14"/>
  <c r="T2" i="13"/>
  <c r="P2" i="13"/>
  <c r="L2" i="13"/>
  <c r="Z2" i="12"/>
  <c r="V2" i="12"/>
  <c r="R2" i="12"/>
  <c r="N2" i="12"/>
  <c r="J2" i="12"/>
  <c r="Q2" i="25"/>
  <c r="I2" i="25"/>
  <c r="P2" i="24"/>
  <c r="K2" i="23"/>
  <c r="Y2" i="22"/>
  <c r="I2" i="22"/>
  <c r="Y2" i="21"/>
  <c r="I2" i="21"/>
  <c r="Q2" i="20"/>
  <c r="I2" i="19"/>
  <c r="O2" i="18"/>
  <c r="M2" i="17"/>
  <c r="O2" i="16"/>
  <c r="Q2" i="15"/>
  <c r="I2" i="15"/>
  <c r="W2" i="14"/>
  <c r="O2" i="14"/>
  <c r="D2" i="14"/>
  <c r="W2" i="13"/>
  <c r="O2" i="13"/>
  <c r="D2" i="13"/>
  <c r="U2" i="12"/>
  <c r="M2" i="12"/>
  <c r="V2" i="11"/>
  <c r="R2" i="11"/>
  <c r="N2" i="11"/>
  <c r="J2" i="11"/>
  <c r="X2" i="10"/>
  <c r="T2" i="10"/>
  <c r="P2" i="10"/>
  <c r="L2" i="10"/>
  <c r="V2" i="9"/>
  <c r="R2" i="9"/>
  <c r="N2" i="9"/>
  <c r="J2" i="9"/>
  <c r="V2" i="8"/>
  <c r="R2" i="8"/>
  <c r="N2" i="8"/>
  <c r="J2" i="8"/>
  <c r="T2" i="7"/>
  <c r="P2" i="7"/>
  <c r="L2" i="7"/>
  <c r="X2" i="6"/>
  <c r="T2" i="6"/>
  <c r="P2" i="6"/>
  <c r="L2" i="6"/>
  <c r="R2" i="5"/>
  <c r="N2" i="5"/>
  <c r="J2" i="5"/>
  <c r="X2" i="4"/>
  <c r="T2" i="4"/>
  <c r="P2" i="4"/>
  <c r="L2" i="4"/>
  <c r="R2" i="3"/>
  <c r="N2" i="3"/>
  <c r="J2" i="3"/>
  <c r="R2" i="2"/>
  <c r="N2" i="2"/>
  <c r="J2" i="2"/>
  <c r="Z2" i="1"/>
  <c r="V2" i="1"/>
  <c r="R2" i="1"/>
  <c r="N2" i="1"/>
  <c r="J2" i="1"/>
  <c r="Y2" i="1"/>
  <c r="U2" i="1"/>
  <c r="M2" i="1"/>
  <c r="K2" i="24"/>
  <c r="D2" i="23"/>
  <c r="U2" i="22"/>
  <c r="U2" i="21"/>
  <c r="M2" i="20"/>
  <c r="U2" i="19"/>
  <c r="K2" i="18"/>
  <c r="I2" i="17"/>
  <c r="K2" i="16"/>
  <c r="O2" i="15"/>
  <c r="D2" i="15"/>
  <c r="U2" i="14"/>
  <c r="M2" i="14"/>
  <c r="U2" i="13"/>
  <c r="M2" i="13"/>
  <c r="S2" i="12"/>
  <c r="K2" i="12"/>
  <c r="U2" i="11"/>
  <c r="Q2" i="11"/>
  <c r="M2" i="11"/>
  <c r="I2" i="11"/>
  <c r="W2" i="10"/>
  <c r="S2" i="10"/>
  <c r="O2" i="10"/>
  <c r="K2" i="10"/>
  <c r="D2" i="10"/>
  <c r="U2" i="9"/>
  <c r="Q2" i="9"/>
  <c r="M2" i="9"/>
  <c r="I2" i="9"/>
  <c r="U2" i="8"/>
  <c r="Q2" i="8"/>
  <c r="M2" i="8"/>
  <c r="I2" i="8"/>
  <c r="S2" i="7"/>
  <c r="O2" i="7"/>
  <c r="K2" i="7"/>
  <c r="D2" i="7"/>
  <c r="W2" i="6"/>
  <c r="S2" i="6"/>
  <c r="O2" i="6"/>
  <c r="K2" i="6"/>
  <c r="D2" i="6"/>
  <c r="Q2" i="5"/>
  <c r="M2" i="5"/>
  <c r="I2" i="5"/>
  <c r="W2" i="4"/>
  <c r="S2" i="4"/>
  <c r="O2" i="4"/>
  <c r="K2" i="4"/>
  <c r="D2" i="4"/>
  <c r="Q2" i="3"/>
  <c r="M2" i="3"/>
  <c r="I2" i="3"/>
  <c r="U2" i="2"/>
  <c r="Q2" i="2"/>
  <c r="M2" i="2"/>
  <c r="I2" i="2"/>
  <c r="Q2" i="1"/>
  <c r="I2" i="1"/>
  <c r="X2" i="1"/>
  <c r="S2" i="23"/>
  <c r="Q2" i="22"/>
  <c r="Q2" i="21"/>
  <c r="I2" i="20"/>
  <c r="Q2" i="19"/>
  <c r="D2" i="18"/>
  <c r="U2" i="17"/>
  <c r="D2" i="16"/>
  <c r="M2" i="15"/>
  <c r="S2" i="14"/>
  <c r="K2" i="14"/>
  <c r="S2" i="13"/>
  <c r="K2" i="13"/>
  <c r="Y2" i="12"/>
  <c r="Q2" i="12"/>
  <c r="I2" i="12"/>
  <c r="T2" i="11"/>
  <c r="P2" i="11"/>
  <c r="L2" i="11"/>
  <c r="Z2" i="10"/>
  <c r="V2" i="10"/>
  <c r="R2" i="10"/>
  <c r="N2" i="10"/>
  <c r="J2" i="10"/>
  <c r="T2" i="9"/>
  <c r="P2" i="9"/>
  <c r="L2" i="9"/>
  <c r="T2" i="8"/>
  <c r="P2" i="8"/>
  <c r="L2" i="8"/>
  <c r="R2" i="7"/>
  <c r="N2" i="7"/>
  <c r="J2" i="7"/>
  <c r="V2" i="6"/>
  <c r="R2" i="6"/>
  <c r="N2" i="6"/>
  <c r="J2" i="6"/>
  <c r="P2" i="5"/>
  <c r="L2" i="5"/>
  <c r="Z2" i="4"/>
  <c r="V2" i="4"/>
  <c r="R2" i="4"/>
  <c r="N2" i="4"/>
  <c r="J2" i="4"/>
  <c r="P2" i="3"/>
  <c r="L2" i="3"/>
  <c r="T2" i="2"/>
  <c r="P2" i="2"/>
  <c r="L2" i="2"/>
  <c r="P2" i="1"/>
  <c r="U2" i="24"/>
  <c r="O2" i="23"/>
  <c r="M2" i="22"/>
  <c r="M2" i="21"/>
  <c r="U2" i="20"/>
  <c r="M2" i="19"/>
  <c r="Q2" i="17"/>
  <c r="S2" i="16"/>
  <c r="K2" i="15"/>
  <c r="Y2" i="14"/>
  <c r="Q2" i="14"/>
  <c r="I2" i="14"/>
  <c r="Q2" i="13"/>
  <c r="I2" i="13"/>
  <c r="W2" i="12"/>
  <c r="O2" i="12"/>
  <c r="D2" i="12"/>
  <c r="S2" i="11"/>
  <c r="O2" i="11"/>
  <c r="K2" i="11"/>
  <c r="D2" i="11"/>
  <c r="Y2" i="10"/>
  <c r="U2" i="10"/>
  <c r="Q2" i="10"/>
  <c r="M2" i="10"/>
  <c r="I2" i="10"/>
  <c r="S2" i="9"/>
  <c r="O2" i="9"/>
  <c r="K2" i="9"/>
  <c r="D2" i="9"/>
  <c r="W2" i="8"/>
  <c r="S2" i="8"/>
  <c r="O2" i="8"/>
  <c r="K2" i="8"/>
  <c r="D2" i="8"/>
  <c r="Q2" i="7"/>
  <c r="M2" i="7"/>
  <c r="I2" i="7"/>
  <c r="Y2" i="6"/>
  <c r="U2" i="6"/>
  <c r="Q2" i="6"/>
  <c r="M2" i="6"/>
  <c r="I2" i="6"/>
  <c r="O2" i="5"/>
  <c r="K2" i="5"/>
  <c r="D2" i="5"/>
  <c r="Y2" i="4"/>
  <c r="U2" i="4"/>
  <c r="Q2" i="4"/>
  <c r="M2" i="4"/>
  <c r="I2" i="4"/>
  <c r="O2" i="3"/>
  <c r="K2" i="3"/>
  <c r="D2" i="3"/>
  <c r="S2" i="2"/>
  <c r="O2" i="2"/>
  <c r="K2" i="2"/>
  <c r="D2" i="2"/>
  <c r="AA2" i="1"/>
  <c r="W2" i="1"/>
  <c r="S2" i="1"/>
  <c r="O2" i="1"/>
  <c r="K2" i="1"/>
  <c r="D2" i="1"/>
  <c r="T2" i="1"/>
  <c r="L2" i="1"/>
  <c r="D20" i="1" l="1"/>
  <c r="H2" i="1"/>
  <c r="D10" i="1"/>
  <c r="K20" i="1"/>
  <c r="O20" i="1"/>
  <c r="S20" i="1"/>
  <c r="W20" i="1"/>
  <c r="AA20" i="1"/>
  <c r="D10" i="2"/>
  <c r="H2" i="2"/>
  <c r="K10" i="2"/>
  <c r="O10" i="2"/>
  <c r="S10" i="2"/>
  <c r="H2" i="3"/>
  <c r="H20" i="3" s="1"/>
  <c r="D20" i="3"/>
  <c r="K20" i="3"/>
  <c r="O20" i="3"/>
  <c r="I20" i="4"/>
  <c r="M20" i="4"/>
  <c r="Q20" i="4"/>
  <c r="U20" i="4"/>
  <c r="Y20" i="4"/>
  <c r="H2" i="5"/>
  <c r="H20" i="5" s="1"/>
  <c r="D20" i="5"/>
  <c r="K20" i="5"/>
  <c r="O20" i="5"/>
  <c r="I10" i="6"/>
  <c r="M10" i="6"/>
  <c r="Q10" i="6"/>
  <c r="U10" i="6"/>
  <c r="Y10" i="6"/>
  <c r="D20" i="8"/>
  <c r="H2" i="8"/>
  <c r="D10" i="8"/>
  <c r="K20" i="8"/>
  <c r="O20" i="8"/>
  <c r="S20" i="8"/>
  <c r="W20" i="8"/>
  <c r="H2" i="9"/>
  <c r="H20" i="9" s="1"/>
  <c r="D20" i="9"/>
  <c r="K20" i="9"/>
  <c r="O20" i="9"/>
  <c r="S20" i="9"/>
  <c r="I20" i="10"/>
  <c r="M20" i="10"/>
  <c r="Q20" i="10"/>
  <c r="U20" i="10"/>
  <c r="Y20" i="10"/>
  <c r="H2" i="11"/>
  <c r="H20" i="11" s="1"/>
  <c r="D20" i="11"/>
  <c r="K20" i="11"/>
  <c r="O20" i="11"/>
  <c r="S20" i="11"/>
  <c r="H2" i="12"/>
  <c r="D20" i="12"/>
  <c r="O20" i="12"/>
  <c r="O10" i="12"/>
  <c r="W20" i="12"/>
  <c r="W10" i="12"/>
  <c r="I20" i="13"/>
  <c r="Q20" i="13"/>
  <c r="I20" i="14"/>
  <c r="I10" i="14"/>
  <c r="Q20" i="14"/>
  <c r="Q10" i="14"/>
  <c r="Y20" i="14"/>
  <c r="Y10" i="14"/>
  <c r="K10" i="15"/>
  <c r="S20" i="16"/>
  <c r="S10" i="16"/>
  <c r="Q10" i="17"/>
  <c r="Q20" i="17"/>
  <c r="M20" i="19"/>
  <c r="U20" i="20"/>
  <c r="M20" i="21"/>
  <c r="M10" i="22"/>
  <c r="O20" i="23"/>
  <c r="U20" i="24"/>
  <c r="U10" i="24"/>
  <c r="L10" i="2"/>
  <c r="P10" i="2"/>
  <c r="T10" i="2"/>
  <c r="L20" i="3"/>
  <c r="L10" i="3"/>
  <c r="P20" i="3"/>
  <c r="P10" i="3"/>
  <c r="J20" i="4"/>
  <c r="J10" i="4"/>
  <c r="N20" i="4"/>
  <c r="N10" i="4"/>
  <c r="R20" i="4"/>
  <c r="R10" i="4"/>
  <c r="V20" i="4"/>
  <c r="V10" i="4"/>
  <c r="Z20" i="4"/>
  <c r="Z10" i="4"/>
  <c r="L20" i="5"/>
  <c r="L10" i="5"/>
  <c r="P20" i="5"/>
  <c r="P10" i="5"/>
  <c r="J10" i="6"/>
  <c r="N10" i="6"/>
  <c r="R10" i="6"/>
  <c r="V10" i="6"/>
  <c r="J20" i="7"/>
  <c r="N20" i="7"/>
  <c r="R20" i="7"/>
  <c r="L20" i="9"/>
  <c r="L10" i="9"/>
  <c r="P20" i="9"/>
  <c r="P10" i="9"/>
  <c r="T20" i="9"/>
  <c r="T10" i="9"/>
  <c r="J20" i="10"/>
  <c r="J10" i="10"/>
  <c r="N20" i="10"/>
  <c r="N10" i="10"/>
  <c r="R20" i="10"/>
  <c r="R10" i="10"/>
  <c r="V20" i="10"/>
  <c r="V10" i="10"/>
  <c r="Z20" i="10"/>
  <c r="Z10" i="10"/>
  <c r="L20" i="11"/>
  <c r="L10" i="11"/>
  <c r="P20" i="11"/>
  <c r="P10" i="11"/>
  <c r="T20" i="11"/>
  <c r="T10" i="11"/>
  <c r="I10" i="12"/>
  <c r="Q10" i="12"/>
  <c r="Y10" i="12"/>
  <c r="K20" i="13"/>
  <c r="S20" i="13"/>
  <c r="K10" i="14"/>
  <c r="S10" i="14"/>
  <c r="M20" i="15"/>
  <c r="M10" i="15"/>
  <c r="H2" i="16"/>
  <c r="D20" i="16"/>
  <c r="U10" i="17"/>
  <c r="U20" i="17"/>
  <c r="H2" i="18"/>
  <c r="D20" i="18"/>
  <c r="Q20" i="19"/>
  <c r="I20" i="20"/>
  <c r="Q20" i="21"/>
  <c r="Q10" i="22"/>
  <c r="Q20" i="22"/>
  <c r="S20" i="23"/>
  <c r="I20" i="2"/>
  <c r="M20" i="2"/>
  <c r="Q20" i="2"/>
  <c r="U20" i="2"/>
  <c r="I20" i="3"/>
  <c r="I10" i="3"/>
  <c r="M20" i="3"/>
  <c r="M10" i="3"/>
  <c r="Q20" i="3"/>
  <c r="Q10" i="3"/>
  <c r="H2" i="4"/>
  <c r="D20" i="4"/>
  <c r="K20" i="4"/>
  <c r="K10" i="4"/>
  <c r="O20" i="4"/>
  <c r="O10" i="4"/>
  <c r="S20" i="4"/>
  <c r="S10" i="4"/>
  <c r="W20" i="4"/>
  <c r="W10" i="4"/>
  <c r="I20" i="5"/>
  <c r="I10" i="5"/>
  <c r="M20" i="5"/>
  <c r="M10" i="5"/>
  <c r="Q20" i="5"/>
  <c r="Q10" i="5"/>
  <c r="H2" i="6"/>
  <c r="H20" i="6" s="1"/>
  <c r="D20" i="6"/>
  <c r="K20" i="6"/>
  <c r="O20" i="6"/>
  <c r="S20" i="6"/>
  <c r="W20" i="6"/>
  <c r="H2" i="7"/>
  <c r="D20" i="7"/>
  <c r="D10" i="7"/>
  <c r="K20" i="7"/>
  <c r="K10" i="7"/>
  <c r="O20" i="7"/>
  <c r="O10" i="7"/>
  <c r="S20" i="7"/>
  <c r="S10" i="7"/>
  <c r="I20" i="9"/>
  <c r="I10" i="9"/>
  <c r="M20" i="9"/>
  <c r="M10" i="9"/>
  <c r="Q20" i="9"/>
  <c r="Q10" i="9"/>
  <c r="U20" i="9"/>
  <c r="U10" i="9"/>
  <c r="H2" i="10"/>
  <c r="D20" i="10"/>
  <c r="K20" i="10"/>
  <c r="K10" i="10"/>
  <c r="O20" i="10"/>
  <c r="O10" i="10"/>
  <c r="S20" i="10"/>
  <c r="S10" i="10"/>
  <c r="W20" i="10"/>
  <c r="W10" i="10"/>
  <c r="I20" i="11"/>
  <c r="I10" i="11"/>
  <c r="M20" i="11"/>
  <c r="M10" i="11"/>
  <c r="Q20" i="11"/>
  <c r="Q10" i="11"/>
  <c r="U20" i="11"/>
  <c r="U10" i="11"/>
  <c r="K10" i="12"/>
  <c r="S10" i="12"/>
  <c r="M20" i="13"/>
  <c r="U20" i="13"/>
  <c r="M20" i="14"/>
  <c r="M10" i="14"/>
  <c r="U20" i="14"/>
  <c r="U10" i="14"/>
  <c r="H2" i="15"/>
  <c r="O10" i="15"/>
  <c r="K10" i="16"/>
  <c r="I10" i="17"/>
  <c r="I20" i="17"/>
  <c r="K20" i="18"/>
  <c r="K10" i="18"/>
  <c r="U20" i="19"/>
  <c r="M20" i="20"/>
  <c r="U20" i="21"/>
  <c r="U10" i="22"/>
  <c r="D20" i="23"/>
  <c r="D10" i="23"/>
  <c r="H2" i="23"/>
  <c r="K20" i="24"/>
  <c r="J20" i="1"/>
  <c r="N20" i="1"/>
  <c r="R20" i="1"/>
  <c r="V20" i="1"/>
  <c r="Z20" i="1"/>
  <c r="J20" i="2"/>
  <c r="N20" i="2"/>
  <c r="R20" i="2"/>
  <c r="J20" i="3"/>
  <c r="N20" i="3"/>
  <c r="R20" i="3"/>
  <c r="L20" i="4"/>
  <c r="P20" i="4"/>
  <c r="T20" i="4"/>
  <c r="X20" i="4"/>
  <c r="J20" i="5"/>
  <c r="N20" i="5"/>
  <c r="R20" i="5"/>
  <c r="L20" i="6"/>
  <c r="P20" i="6"/>
  <c r="T20" i="6"/>
  <c r="X20" i="6"/>
  <c r="L10" i="7"/>
  <c r="P10" i="7"/>
  <c r="T10" i="7"/>
  <c r="J20" i="8"/>
  <c r="N20" i="8"/>
  <c r="R20" i="8"/>
  <c r="V20" i="8"/>
  <c r="J20" i="9"/>
  <c r="N20" i="9"/>
  <c r="R20" i="9"/>
  <c r="V20" i="9"/>
  <c r="L20" i="10"/>
  <c r="P20" i="10"/>
  <c r="T20" i="10"/>
  <c r="X20" i="10"/>
  <c r="J20" i="11"/>
  <c r="N20" i="11"/>
  <c r="R20" i="11"/>
  <c r="V20" i="11"/>
  <c r="M20" i="12"/>
  <c r="M10" i="12"/>
  <c r="U20" i="12"/>
  <c r="U10" i="12"/>
  <c r="H2" i="13"/>
  <c r="D20" i="13"/>
  <c r="D10" i="13"/>
  <c r="O20" i="13"/>
  <c r="W20" i="13"/>
  <c r="H2" i="14"/>
  <c r="D20" i="14"/>
  <c r="O20" i="14"/>
  <c r="O10" i="14"/>
  <c r="W20" i="14"/>
  <c r="W10" i="14"/>
  <c r="I20" i="15"/>
  <c r="I10" i="15"/>
  <c r="Q20" i="15"/>
  <c r="Q10" i="15"/>
  <c r="O10" i="16"/>
  <c r="O20" i="16"/>
  <c r="M10" i="17"/>
  <c r="M20" i="17"/>
  <c r="O20" i="18"/>
  <c r="O10" i="18"/>
  <c r="I20" i="19"/>
  <c r="Q20" i="20"/>
  <c r="I20" i="21"/>
  <c r="Y20" i="21"/>
  <c r="I10" i="22"/>
  <c r="Y10" i="22"/>
  <c r="K20" i="23"/>
  <c r="P10" i="24"/>
  <c r="I20" i="25"/>
  <c r="Q20" i="25"/>
  <c r="J20" i="12"/>
  <c r="N20" i="12"/>
  <c r="R20" i="12"/>
  <c r="V20" i="12"/>
  <c r="Z20" i="12"/>
  <c r="L10" i="13"/>
  <c r="T10" i="13"/>
  <c r="L20" i="14"/>
  <c r="P20" i="14"/>
  <c r="T20" i="14"/>
  <c r="X20" i="14"/>
  <c r="J20" i="15"/>
  <c r="N20" i="15"/>
  <c r="R20" i="15"/>
  <c r="L20" i="16"/>
  <c r="P20" i="16"/>
  <c r="T20" i="16"/>
  <c r="L20" i="18"/>
  <c r="P20" i="18"/>
  <c r="J10" i="20"/>
  <c r="N10" i="20"/>
  <c r="V10" i="20"/>
  <c r="J20" i="22"/>
  <c r="N20" i="22"/>
  <c r="R20" i="22"/>
  <c r="V20" i="22"/>
  <c r="Z20" i="22"/>
  <c r="D20" i="24"/>
  <c r="D10" i="24"/>
  <c r="H2" i="24"/>
  <c r="L20" i="24"/>
  <c r="L10" i="24"/>
  <c r="Q20" i="24"/>
  <c r="Q10" i="24"/>
  <c r="W20" i="24"/>
  <c r="I20" i="16"/>
  <c r="I10" i="16"/>
  <c r="M20" i="16"/>
  <c r="M10" i="16"/>
  <c r="Q20" i="16"/>
  <c r="Q10" i="16"/>
  <c r="U20" i="16"/>
  <c r="U10" i="16"/>
  <c r="H2" i="17"/>
  <c r="K10" i="17"/>
  <c r="O10" i="17"/>
  <c r="S10" i="17"/>
  <c r="W10" i="17"/>
  <c r="I20" i="18"/>
  <c r="I10" i="18"/>
  <c r="M20" i="18"/>
  <c r="M10" i="18"/>
  <c r="Q20" i="18"/>
  <c r="Q10" i="18"/>
  <c r="H2" i="19"/>
  <c r="D10" i="19"/>
  <c r="D20" i="19"/>
  <c r="K10" i="19"/>
  <c r="K20" i="19"/>
  <c r="O10" i="19"/>
  <c r="O20" i="19"/>
  <c r="S10" i="19"/>
  <c r="S20" i="19"/>
  <c r="H2" i="20"/>
  <c r="H20" i="20" s="1"/>
  <c r="D10" i="20"/>
  <c r="D20" i="20"/>
  <c r="K20" i="20"/>
  <c r="O20" i="20"/>
  <c r="S20" i="20"/>
  <c r="W20" i="20"/>
  <c r="H2" i="21"/>
  <c r="D20" i="21"/>
  <c r="D10" i="21"/>
  <c r="K10" i="21"/>
  <c r="K20" i="21"/>
  <c r="O10" i="21"/>
  <c r="O20" i="21"/>
  <c r="S10" i="21"/>
  <c r="S20" i="21"/>
  <c r="W10" i="21"/>
  <c r="W20" i="21"/>
  <c r="H2" i="22"/>
  <c r="D20" i="22"/>
  <c r="K20" i="22"/>
  <c r="K10" i="22"/>
  <c r="O20" i="22"/>
  <c r="O10" i="22"/>
  <c r="S20" i="22"/>
  <c r="S10" i="22"/>
  <c r="W20" i="22"/>
  <c r="W10" i="22"/>
  <c r="I10" i="23"/>
  <c r="I20" i="23"/>
  <c r="M10" i="23"/>
  <c r="M20" i="23"/>
  <c r="Q10" i="23"/>
  <c r="Q20" i="23"/>
  <c r="U10" i="23"/>
  <c r="U20" i="23"/>
  <c r="M20" i="24"/>
  <c r="M10" i="24"/>
  <c r="S20" i="24"/>
  <c r="X10" i="24"/>
  <c r="M20" i="25"/>
  <c r="U20" i="25"/>
  <c r="L20" i="12"/>
  <c r="P20" i="12"/>
  <c r="T20" i="12"/>
  <c r="X20" i="12"/>
  <c r="J10" i="13"/>
  <c r="R10" i="13"/>
  <c r="J20" i="14"/>
  <c r="N20" i="14"/>
  <c r="R20" i="14"/>
  <c r="V20" i="14"/>
  <c r="Z20" i="14"/>
  <c r="L20" i="15"/>
  <c r="P20" i="15"/>
  <c r="J20" i="16"/>
  <c r="N20" i="16"/>
  <c r="R20" i="16"/>
  <c r="V20" i="16"/>
  <c r="L20" i="17"/>
  <c r="P20" i="17"/>
  <c r="T20" i="17"/>
  <c r="X20" i="17"/>
  <c r="J20" i="18"/>
  <c r="N20" i="18"/>
  <c r="R20" i="18"/>
  <c r="L10" i="19"/>
  <c r="P10" i="19"/>
  <c r="T10" i="19"/>
  <c r="L10" i="21"/>
  <c r="P10" i="21"/>
  <c r="T10" i="21"/>
  <c r="X10" i="21"/>
  <c r="L20" i="22"/>
  <c r="P20" i="22"/>
  <c r="T20" i="22"/>
  <c r="X20" i="22"/>
  <c r="J10" i="23"/>
  <c r="N10" i="23"/>
  <c r="R10" i="23"/>
  <c r="I20" i="24"/>
  <c r="I10" i="24"/>
  <c r="O20" i="24"/>
  <c r="T20" i="24"/>
  <c r="T10" i="24"/>
  <c r="Y20" i="24"/>
  <c r="Y10" i="24"/>
  <c r="J20" i="24"/>
  <c r="N20" i="24"/>
  <c r="R20" i="24"/>
  <c r="V20" i="24"/>
  <c r="Z20" i="24"/>
  <c r="L20" i="25"/>
  <c r="P20" i="25"/>
  <c r="T20" i="25"/>
  <c r="L20" i="26"/>
  <c r="P20" i="26"/>
  <c r="T20" i="26"/>
  <c r="X20" i="26"/>
  <c r="J20" i="27"/>
  <c r="N20" i="27"/>
  <c r="R20" i="27"/>
  <c r="V20" i="27"/>
  <c r="Z20" i="27"/>
  <c r="L10" i="28"/>
  <c r="P10" i="28"/>
  <c r="T10" i="28"/>
  <c r="X10" i="28"/>
  <c r="J20" i="29"/>
  <c r="N20" i="29"/>
  <c r="R20" i="29"/>
  <c r="V20" i="29"/>
  <c r="Z20" i="29"/>
  <c r="L20" i="31"/>
  <c r="P20" i="31"/>
  <c r="T20" i="31"/>
  <c r="X20" i="31"/>
  <c r="J20" i="32"/>
  <c r="N20" i="32"/>
  <c r="R20" i="32"/>
  <c r="V20" i="32"/>
  <c r="Z20" i="32"/>
  <c r="L20" i="33"/>
  <c r="P20" i="33"/>
  <c r="T20" i="33"/>
  <c r="X20" i="33"/>
  <c r="L20" i="34"/>
  <c r="P20" i="34"/>
  <c r="T20" i="34"/>
  <c r="X20" i="34"/>
  <c r="I20" i="26"/>
  <c r="M20" i="26"/>
  <c r="Q20" i="26"/>
  <c r="U20" i="26"/>
  <c r="Y20" i="26"/>
  <c r="H2" i="27"/>
  <c r="H20" i="27" s="1"/>
  <c r="D20" i="27"/>
  <c r="K20" i="27"/>
  <c r="O20" i="27"/>
  <c r="S20" i="27"/>
  <c r="W20" i="27"/>
  <c r="I20" i="28"/>
  <c r="M20" i="28"/>
  <c r="Q20" i="28"/>
  <c r="U20" i="28"/>
  <c r="H2" i="29"/>
  <c r="D20" i="29"/>
  <c r="K20" i="29"/>
  <c r="K10" i="29"/>
  <c r="O20" i="29"/>
  <c r="O10" i="29"/>
  <c r="S20" i="29"/>
  <c r="S10" i="29"/>
  <c r="W20" i="29"/>
  <c r="W10" i="29"/>
  <c r="I20" i="30"/>
  <c r="M20" i="30"/>
  <c r="Q20" i="30"/>
  <c r="I20" i="31"/>
  <c r="M20" i="31"/>
  <c r="Q20" i="31"/>
  <c r="U20" i="31"/>
  <c r="Y20" i="31"/>
  <c r="H2" i="32"/>
  <c r="H20" i="32" s="1"/>
  <c r="D20" i="32"/>
  <c r="K20" i="32"/>
  <c r="O20" i="32"/>
  <c r="S20" i="32"/>
  <c r="W20" i="32"/>
  <c r="I20" i="33"/>
  <c r="M20" i="33"/>
  <c r="Q20" i="33"/>
  <c r="U20" i="33"/>
  <c r="Y20" i="33"/>
  <c r="I20" i="34"/>
  <c r="M20" i="34"/>
  <c r="Q20" i="34"/>
  <c r="U20" i="34"/>
  <c r="Y20" i="34"/>
  <c r="J20" i="26"/>
  <c r="J10" i="26"/>
  <c r="N20" i="26"/>
  <c r="N10" i="26"/>
  <c r="R20" i="26"/>
  <c r="R10" i="26"/>
  <c r="V20" i="26"/>
  <c r="V10" i="26"/>
  <c r="Z20" i="26"/>
  <c r="Z10" i="26"/>
  <c r="L20" i="27"/>
  <c r="L10" i="27"/>
  <c r="P20" i="27"/>
  <c r="P10" i="27"/>
  <c r="T20" i="27"/>
  <c r="T10" i="27"/>
  <c r="X20" i="27"/>
  <c r="X10" i="27"/>
  <c r="J20" i="28"/>
  <c r="N20" i="28"/>
  <c r="R20" i="28"/>
  <c r="V20" i="28"/>
  <c r="L20" i="29"/>
  <c r="P20" i="29"/>
  <c r="T20" i="29"/>
  <c r="X20" i="29"/>
  <c r="J20" i="31"/>
  <c r="N20" i="31"/>
  <c r="R20" i="31"/>
  <c r="V20" i="31"/>
  <c r="Z20" i="31"/>
  <c r="L20" i="32"/>
  <c r="P20" i="32"/>
  <c r="T20" i="32"/>
  <c r="X20" i="32"/>
  <c r="V20" i="33"/>
  <c r="Z20" i="33"/>
  <c r="J20" i="34"/>
  <c r="N20" i="34"/>
  <c r="R20" i="34"/>
  <c r="V20" i="34"/>
  <c r="Z20" i="34"/>
  <c r="H2" i="25"/>
  <c r="H20" i="25" s="1"/>
  <c r="D20" i="25"/>
  <c r="K20" i="25"/>
  <c r="K10" i="25"/>
  <c r="O20" i="25"/>
  <c r="S20" i="25"/>
  <c r="S10" i="25"/>
  <c r="W20" i="25"/>
  <c r="D20" i="26"/>
  <c r="H2" i="26"/>
  <c r="K20" i="26"/>
  <c r="K10" i="26"/>
  <c r="O20" i="26"/>
  <c r="O10" i="26"/>
  <c r="S20" i="26"/>
  <c r="S10" i="26"/>
  <c r="W20" i="26"/>
  <c r="W10" i="26"/>
  <c r="I20" i="27"/>
  <c r="I10" i="27"/>
  <c r="M20" i="27"/>
  <c r="M10" i="27"/>
  <c r="Q20" i="27"/>
  <c r="Q10" i="27"/>
  <c r="U20" i="27"/>
  <c r="U10" i="27"/>
  <c r="Y20" i="27"/>
  <c r="Y10" i="27"/>
  <c r="D10" i="28"/>
  <c r="H2" i="28"/>
  <c r="K10" i="28"/>
  <c r="O10" i="28"/>
  <c r="S10" i="28"/>
  <c r="W10" i="28"/>
  <c r="I20" i="29"/>
  <c r="I10" i="29"/>
  <c r="M20" i="29"/>
  <c r="M10" i="29"/>
  <c r="Q20" i="29"/>
  <c r="Q10" i="29"/>
  <c r="U20" i="29"/>
  <c r="U10" i="29"/>
  <c r="Y20" i="29"/>
  <c r="Y10" i="29"/>
  <c r="D10" i="30"/>
  <c r="D20" i="30"/>
  <c r="H2" i="30"/>
  <c r="K20" i="30"/>
  <c r="O20" i="30"/>
  <c r="S20" i="30"/>
  <c r="D20" i="31"/>
  <c r="H2" i="31"/>
  <c r="H20" i="31" s="1"/>
  <c r="K20" i="31"/>
  <c r="K10" i="31"/>
  <c r="O20" i="31"/>
  <c r="O10" i="31"/>
  <c r="S20" i="31"/>
  <c r="S10" i="31"/>
  <c r="W20" i="31"/>
  <c r="W10" i="31"/>
  <c r="I20" i="32"/>
  <c r="I10" i="32"/>
  <c r="M20" i="32"/>
  <c r="M10" i="32"/>
  <c r="Q20" i="32"/>
  <c r="Q10" i="32"/>
  <c r="U20" i="32"/>
  <c r="U10" i="32"/>
  <c r="Y20" i="32"/>
  <c r="Y10" i="32"/>
  <c r="H2" i="33"/>
  <c r="D20" i="34"/>
  <c r="H2" i="34"/>
  <c r="K20" i="34"/>
  <c r="K10" i="34"/>
  <c r="O20" i="34"/>
  <c r="O10" i="34"/>
  <c r="S20" i="34"/>
  <c r="S10" i="34"/>
  <c r="W20" i="34"/>
  <c r="W10" i="34"/>
  <c r="I20" i="35"/>
  <c r="M20" i="35"/>
  <c r="Q20" i="35"/>
  <c r="U20" i="35"/>
  <c r="Y20" i="35"/>
  <c r="Y10" i="35"/>
  <c r="H2" i="36"/>
  <c r="K10" i="36"/>
  <c r="O10" i="36"/>
  <c r="S10" i="36"/>
  <c r="S20" i="36"/>
  <c r="W10" i="36"/>
  <c r="W20" i="36"/>
  <c r="I20" i="37"/>
  <c r="M20" i="37"/>
  <c r="M10" i="37"/>
  <c r="Q20" i="37"/>
  <c r="Q10" i="37"/>
  <c r="U20" i="37"/>
  <c r="U10" i="37"/>
  <c r="Y20" i="37"/>
  <c r="Y10" i="37"/>
  <c r="H2" i="38"/>
  <c r="D20" i="38"/>
  <c r="K20" i="38"/>
  <c r="O20" i="38"/>
  <c r="O10" i="38"/>
  <c r="S20" i="38"/>
  <c r="S10" i="38"/>
  <c r="W20" i="38"/>
  <c r="W10" i="38"/>
  <c r="I20" i="39"/>
  <c r="M20" i="39"/>
  <c r="Q20" i="39"/>
  <c r="U20" i="39"/>
  <c r="U10" i="39"/>
  <c r="Y20" i="39"/>
  <c r="Y10" i="39"/>
  <c r="D20" i="40"/>
  <c r="H2" i="40"/>
  <c r="K20" i="40"/>
  <c r="O20" i="40"/>
  <c r="S20" i="40"/>
  <c r="W20" i="40"/>
  <c r="AA20" i="40"/>
  <c r="D20" i="41"/>
  <c r="H2" i="41"/>
  <c r="K20" i="41"/>
  <c r="O20" i="41"/>
  <c r="S20" i="41"/>
  <c r="W20" i="41"/>
  <c r="H2" i="42"/>
  <c r="D20" i="42"/>
  <c r="K20" i="42"/>
  <c r="O10" i="42"/>
  <c r="O20" i="42"/>
  <c r="S10" i="42"/>
  <c r="S20" i="42"/>
  <c r="Q10" i="43"/>
  <c r="U10" i="43"/>
  <c r="I20" i="44"/>
  <c r="M20" i="44"/>
  <c r="Q20" i="44"/>
  <c r="U20" i="44"/>
  <c r="Y20" i="44"/>
  <c r="I20" i="45"/>
  <c r="M20" i="45"/>
  <c r="M10" i="45"/>
  <c r="Q20" i="45"/>
  <c r="Q10" i="45"/>
  <c r="U20" i="45"/>
  <c r="U10" i="45"/>
  <c r="Y20" i="45"/>
  <c r="Y10" i="45"/>
  <c r="D20" i="46"/>
  <c r="H2" i="46"/>
  <c r="K20" i="46"/>
  <c r="O20" i="46"/>
  <c r="S20" i="46"/>
  <c r="W20" i="46"/>
  <c r="H2" i="47"/>
  <c r="D20" i="48"/>
  <c r="H2" i="48"/>
  <c r="H20" i="48" s="1"/>
  <c r="K20" i="48"/>
  <c r="K10" i="48"/>
  <c r="O20" i="48"/>
  <c r="O10" i="48"/>
  <c r="J20" i="35"/>
  <c r="N20" i="35"/>
  <c r="R20" i="35"/>
  <c r="V20" i="35"/>
  <c r="Z20" i="35"/>
  <c r="L20" i="36"/>
  <c r="P20" i="36"/>
  <c r="T20" i="36"/>
  <c r="X20" i="36"/>
  <c r="J20" i="37"/>
  <c r="N20" i="37"/>
  <c r="R20" i="37"/>
  <c r="V20" i="37"/>
  <c r="Z20" i="37"/>
  <c r="L20" i="38"/>
  <c r="P20" i="38"/>
  <c r="T20" i="38"/>
  <c r="X20" i="38"/>
  <c r="J20" i="39"/>
  <c r="N20" i="39"/>
  <c r="R20" i="39"/>
  <c r="V20" i="39"/>
  <c r="Z20" i="39"/>
  <c r="L20" i="40"/>
  <c r="P20" i="40"/>
  <c r="T20" i="40"/>
  <c r="X20" i="40"/>
  <c r="L20" i="41"/>
  <c r="P20" i="41"/>
  <c r="T20" i="41"/>
  <c r="L20" i="42"/>
  <c r="P20" i="42"/>
  <c r="T20" i="42"/>
  <c r="J20" i="43"/>
  <c r="N20" i="43"/>
  <c r="R20" i="43"/>
  <c r="R20" i="44"/>
  <c r="V20" i="44"/>
  <c r="Z20" i="44"/>
  <c r="J20" i="45"/>
  <c r="N20" i="45"/>
  <c r="R20" i="45"/>
  <c r="V20" i="45"/>
  <c r="Z20" i="45"/>
  <c r="L20" i="46"/>
  <c r="P20" i="46"/>
  <c r="T20" i="46"/>
  <c r="L20" i="47"/>
  <c r="P20" i="47"/>
  <c r="L20" i="48"/>
  <c r="P20" i="48"/>
  <c r="H2" i="35"/>
  <c r="D20" i="35"/>
  <c r="K20" i="35"/>
  <c r="K10" i="35"/>
  <c r="O20" i="35"/>
  <c r="O10" i="35"/>
  <c r="S20" i="35"/>
  <c r="S10" i="35"/>
  <c r="W20" i="35"/>
  <c r="W10" i="35"/>
  <c r="I20" i="36"/>
  <c r="M20" i="36"/>
  <c r="M10" i="36"/>
  <c r="Q20" i="36"/>
  <c r="Q10" i="36"/>
  <c r="U20" i="36"/>
  <c r="U10" i="36"/>
  <c r="H2" i="37"/>
  <c r="D20" i="37"/>
  <c r="K20" i="37"/>
  <c r="K10" i="37"/>
  <c r="O20" i="37"/>
  <c r="O10" i="37"/>
  <c r="S20" i="37"/>
  <c r="S10" i="37"/>
  <c r="W20" i="37"/>
  <c r="W10" i="37"/>
  <c r="I20" i="38"/>
  <c r="I10" i="38"/>
  <c r="M20" i="38"/>
  <c r="M10" i="38"/>
  <c r="Q20" i="38"/>
  <c r="Q10" i="38"/>
  <c r="U20" i="38"/>
  <c r="U10" i="38"/>
  <c r="Y20" i="38"/>
  <c r="Y10" i="38"/>
  <c r="H2" i="39"/>
  <c r="D20" i="39"/>
  <c r="K20" i="39"/>
  <c r="K10" i="39"/>
  <c r="O20" i="39"/>
  <c r="O10" i="39"/>
  <c r="S20" i="39"/>
  <c r="S10" i="39"/>
  <c r="W20" i="39"/>
  <c r="W10" i="39"/>
  <c r="M20" i="40"/>
  <c r="Q20" i="40"/>
  <c r="U20" i="40"/>
  <c r="Y20" i="40"/>
  <c r="M20" i="41"/>
  <c r="Q20" i="41"/>
  <c r="U20" i="41"/>
  <c r="I20" i="42"/>
  <c r="M20" i="42"/>
  <c r="M10" i="42"/>
  <c r="Q20" i="42"/>
  <c r="Q10" i="42"/>
  <c r="H2" i="43"/>
  <c r="H20" i="43" s="1"/>
  <c r="D20" i="43"/>
  <c r="K20" i="43"/>
  <c r="O20" i="43"/>
  <c r="S20" i="43"/>
  <c r="H2" i="44"/>
  <c r="H20" i="44" s="1"/>
  <c r="D20" i="44"/>
  <c r="K20" i="44"/>
  <c r="O20" i="44"/>
  <c r="S20" i="44"/>
  <c r="W20" i="44"/>
  <c r="AA20" i="44"/>
  <c r="H2" i="45"/>
  <c r="D20" i="45"/>
  <c r="K20" i="45"/>
  <c r="O20" i="45"/>
  <c r="O10" i="45"/>
  <c r="S20" i="45"/>
  <c r="S10" i="45"/>
  <c r="W20" i="45"/>
  <c r="W10" i="45"/>
  <c r="M20" i="46"/>
  <c r="Q20" i="46"/>
  <c r="U20" i="46"/>
  <c r="I20" i="47"/>
  <c r="M20" i="47"/>
  <c r="Q20" i="47"/>
  <c r="M10" i="48"/>
  <c r="M20" i="48"/>
  <c r="Q20" i="48"/>
  <c r="Q10" i="48"/>
  <c r="L20" i="35"/>
  <c r="P20" i="35"/>
  <c r="T20" i="35"/>
  <c r="X20" i="35"/>
  <c r="N20" i="36"/>
  <c r="R20" i="36"/>
  <c r="V20" i="36"/>
  <c r="L20" i="37"/>
  <c r="P20" i="37"/>
  <c r="T20" i="37"/>
  <c r="X20" i="37"/>
  <c r="J20" i="38"/>
  <c r="N20" i="38"/>
  <c r="R20" i="38"/>
  <c r="V20" i="38"/>
  <c r="Z20" i="38"/>
  <c r="L20" i="39"/>
  <c r="P20" i="39"/>
  <c r="T20" i="39"/>
  <c r="X20" i="39"/>
  <c r="V20" i="40"/>
  <c r="Z20" i="40"/>
  <c r="R20" i="41"/>
  <c r="V20" i="41"/>
  <c r="N20" i="42"/>
  <c r="R20" i="42"/>
  <c r="L20" i="43"/>
  <c r="P20" i="43"/>
  <c r="T20" i="43"/>
  <c r="T10" i="43"/>
  <c r="P20" i="44"/>
  <c r="T20" i="44"/>
  <c r="X20" i="44"/>
  <c r="L20" i="45"/>
  <c r="P20" i="45"/>
  <c r="T20" i="45"/>
  <c r="X20" i="45"/>
  <c r="J20" i="48"/>
  <c r="N20" i="48"/>
  <c r="R20" i="48"/>
  <c r="I20" i="49"/>
  <c r="M20" i="49"/>
  <c r="Q20" i="49"/>
  <c r="U20" i="49"/>
  <c r="U10" i="49"/>
  <c r="Y20" i="49"/>
  <c r="Y10" i="49"/>
  <c r="H2" i="50"/>
  <c r="H20" i="50" s="1"/>
  <c r="D20" i="50"/>
  <c r="K20" i="50"/>
  <c r="O20" i="50"/>
  <c r="S20" i="50"/>
  <c r="W20" i="50"/>
  <c r="W10" i="50"/>
  <c r="I20" i="51"/>
  <c r="M20" i="51"/>
  <c r="M10" i="51"/>
  <c r="Q20" i="51"/>
  <c r="Q10" i="51"/>
  <c r="U20" i="51"/>
  <c r="U10" i="51"/>
  <c r="I20" i="52"/>
  <c r="I10" i="52"/>
  <c r="M20" i="52"/>
  <c r="M10" i="52"/>
  <c r="I20" i="53"/>
  <c r="M20" i="53"/>
  <c r="Q20" i="53"/>
  <c r="U20" i="53"/>
  <c r="U10" i="53"/>
  <c r="Y20" i="53"/>
  <c r="Y10" i="53"/>
  <c r="H2" i="54"/>
  <c r="D20" i="54"/>
  <c r="K20" i="54"/>
  <c r="O20" i="54"/>
  <c r="O10" i="54"/>
  <c r="S20" i="54"/>
  <c r="S10" i="54"/>
  <c r="W20" i="54"/>
  <c r="W10" i="54"/>
  <c r="I20" i="55"/>
  <c r="M20" i="55"/>
  <c r="Q20" i="55"/>
  <c r="U20" i="55"/>
  <c r="Y20" i="55"/>
  <c r="I20" i="56"/>
  <c r="I10" i="56"/>
  <c r="J20" i="49"/>
  <c r="N20" i="49"/>
  <c r="R20" i="49"/>
  <c r="V20" i="49"/>
  <c r="Z20" i="49"/>
  <c r="L20" i="50"/>
  <c r="P20" i="50"/>
  <c r="T20" i="50"/>
  <c r="X20" i="50"/>
  <c r="J10" i="51"/>
  <c r="N10" i="51"/>
  <c r="R10" i="51"/>
  <c r="J10" i="52"/>
  <c r="J20" i="53"/>
  <c r="N20" i="53"/>
  <c r="R20" i="53"/>
  <c r="V20" i="53"/>
  <c r="Z20" i="53"/>
  <c r="L20" i="54"/>
  <c r="P20" i="54"/>
  <c r="T20" i="54"/>
  <c r="X20" i="54"/>
  <c r="J20" i="55"/>
  <c r="N20" i="55"/>
  <c r="R20" i="55"/>
  <c r="V20" i="55"/>
  <c r="Z20" i="55"/>
  <c r="M20" i="56"/>
  <c r="M10" i="56"/>
  <c r="H2" i="49"/>
  <c r="D20" i="49"/>
  <c r="K20" i="49"/>
  <c r="K10" i="49"/>
  <c r="O20" i="49"/>
  <c r="O10" i="49"/>
  <c r="S20" i="49"/>
  <c r="S10" i="49"/>
  <c r="W20" i="49"/>
  <c r="W10" i="49"/>
  <c r="I20" i="50"/>
  <c r="I10" i="50"/>
  <c r="M20" i="50"/>
  <c r="M10" i="50"/>
  <c r="Q20" i="50"/>
  <c r="Q10" i="50"/>
  <c r="U20" i="50"/>
  <c r="U10" i="50"/>
  <c r="Y20" i="50"/>
  <c r="Y10" i="50"/>
  <c r="H2" i="51"/>
  <c r="H20" i="51" s="1"/>
  <c r="D20" i="51"/>
  <c r="K20" i="51"/>
  <c r="O20" i="51"/>
  <c r="S20" i="51"/>
  <c r="H2" i="52"/>
  <c r="H20" i="52" s="1"/>
  <c r="D20" i="52"/>
  <c r="K20" i="52"/>
  <c r="H2" i="53"/>
  <c r="D20" i="53"/>
  <c r="K20" i="53"/>
  <c r="K10" i="53"/>
  <c r="O20" i="53"/>
  <c r="O10" i="53"/>
  <c r="S20" i="53"/>
  <c r="S10" i="53"/>
  <c r="W20" i="53"/>
  <c r="W10" i="53"/>
  <c r="I20" i="54"/>
  <c r="I10" i="54"/>
  <c r="M20" i="54"/>
  <c r="M10" i="54"/>
  <c r="Q20" i="54"/>
  <c r="Q10" i="54"/>
  <c r="U20" i="54"/>
  <c r="U10" i="54"/>
  <c r="Y20" i="54"/>
  <c r="Y10" i="54"/>
  <c r="H2" i="55"/>
  <c r="H20" i="55" s="1"/>
  <c r="D20" i="55"/>
  <c r="K10" i="55"/>
  <c r="O10" i="55"/>
  <c r="O20" i="55"/>
  <c r="S20" i="55"/>
  <c r="S10" i="55"/>
  <c r="W20" i="55"/>
  <c r="W10" i="55"/>
  <c r="Q20" i="56"/>
  <c r="Q10" i="56"/>
  <c r="L20" i="49"/>
  <c r="P20" i="49"/>
  <c r="T20" i="49"/>
  <c r="X20" i="49"/>
  <c r="J20" i="50"/>
  <c r="N20" i="50"/>
  <c r="R20" i="50"/>
  <c r="V20" i="50"/>
  <c r="Z20" i="50"/>
  <c r="L20" i="51"/>
  <c r="P20" i="51"/>
  <c r="T20" i="51"/>
  <c r="L20" i="52"/>
  <c r="L20" i="53"/>
  <c r="P20" i="53"/>
  <c r="T20" i="53"/>
  <c r="X20" i="53"/>
  <c r="J20" i="54"/>
  <c r="N20" i="54"/>
  <c r="R20" i="54"/>
  <c r="V20" i="54"/>
  <c r="Z20" i="54"/>
  <c r="L20" i="55"/>
  <c r="P20" i="55"/>
  <c r="T20" i="55"/>
  <c r="X20" i="55"/>
  <c r="U20" i="56"/>
  <c r="U10" i="56"/>
  <c r="D10" i="57"/>
  <c r="H2" i="57"/>
  <c r="D20" i="57"/>
  <c r="K10" i="57"/>
  <c r="K20" i="57"/>
  <c r="O10" i="57"/>
  <c r="O20" i="57"/>
  <c r="S10" i="57"/>
  <c r="S20" i="57"/>
  <c r="I20" i="58"/>
  <c r="M10" i="58"/>
  <c r="M20" i="58"/>
  <c r="Q10" i="58"/>
  <c r="Q20" i="58"/>
  <c r="U10" i="58"/>
  <c r="U20" i="58"/>
  <c r="H2" i="59"/>
  <c r="D20" i="59"/>
  <c r="K20" i="59"/>
  <c r="K10" i="59"/>
  <c r="O20" i="59"/>
  <c r="O10" i="59"/>
  <c r="S20" i="59"/>
  <c r="S10" i="59"/>
  <c r="W20" i="59"/>
  <c r="W10" i="59"/>
  <c r="I20" i="60"/>
  <c r="M20" i="60"/>
  <c r="Q20" i="60"/>
  <c r="U20" i="60"/>
  <c r="Y20" i="60"/>
  <c r="I20" i="61"/>
  <c r="I10" i="61"/>
  <c r="Q20" i="61"/>
  <c r="Q10" i="61"/>
  <c r="Y20" i="61"/>
  <c r="J20" i="56"/>
  <c r="N20" i="56"/>
  <c r="R20" i="56"/>
  <c r="V20" i="56"/>
  <c r="T10" i="57"/>
  <c r="J10" i="58"/>
  <c r="N10" i="58"/>
  <c r="R10" i="58"/>
  <c r="V10" i="58"/>
  <c r="L20" i="59"/>
  <c r="P20" i="59"/>
  <c r="T20" i="59"/>
  <c r="X20" i="59"/>
  <c r="J10" i="60"/>
  <c r="N10" i="60"/>
  <c r="R10" i="60"/>
  <c r="V10" i="60"/>
  <c r="Z10" i="60"/>
  <c r="J10" i="61"/>
  <c r="R10" i="61"/>
  <c r="Z10" i="61"/>
  <c r="H2" i="56"/>
  <c r="D20" i="56"/>
  <c r="K20" i="56"/>
  <c r="K10" i="56"/>
  <c r="O20" i="56"/>
  <c r="O10" i="56"/>
  <c r="S20" i="56"/>
  <c r="S10" i="56"/>
  <c r="I10" i="57"/>
  <c r="M10" i="57"/>
  <c r="Q10" i="57"/>
  <c r="H2" i="58"/>
  <c r="K10" i="58"/>
  <c r="O10" i="58"/>
  <c r="S10" i="58"/>
  <c r="W10" i="58"/>
  <c r="I20" i="59"/>
  <c r="M20" i="59"/>
  <c r="Q20" i="59"/>
  <c r="U20" i="59"/>
  <c r="Y20" i="59"/>
  <c r="H2" i="60"/>
  <c r="K10" i="60"/>
  <c r="O10" i="60"/>
  <c r="S10" i="60"/>
  <c r="W10" i="60"/>
  <c r="AA10" i="60"/>
  <c r="M20" i="61"/>
  <c r="U20" i="61"/>
  <c r="L20" i="56"/>
  <c r="P20" i="56"/>
  <c r="T20" i="56"/>
  <c r="J20" i="57"/>
  <c r="N20" i="57"/>
  <c r="R20" i="57"/>
  <c r="L20" i="58"/>
  <c r="P20" i="58"/>
  <c r="T20" i="58"/>
  <c r="X20" i="58"/>
  <c r="J20" i="59"/>
  <c r="N20" i="59"/>
  <c r="R20" i="59"/>
  <c r="V20" i="59"/>
  <c r="Z20" i="59"/>
  <c r="L20" i="60"/>
  <c r="P20" i="60"/>
  <c r="T20" i="60"/>
  <c r="X20" i="60"/>
  <c r="AB20" i="60"/>
  <c r="N10" i="61"/>
  <c r="V10" i="61"/>
  <c r="V20" i="61"/>
  <c r="H2" i="61"/>
  <c r="D20" i="61"/>
  <c r="K20" i="61"/>
  <c r="K10" i="61"/>
  <c r="O20" i="61"/>
  <c r="O10" i="61"/>
  <c r="S20" i="61"/>
  <c r="S10" i="61"/>
  <c r="W20" i="61"/>
  <c r="W10" i="61"/>
  <c r="I20" i="62"/>
  <c r="M20" i="62"/>
  <c r="Q20" i="62"/>
  <c r="Q10" i="62"/>
  <c r="U20" i="62"/>
  <c r="U10" i="62"/>
  <c r="Y20" i="62"/>
  <c r="Y10" i="62"/>
  <c r="H2" i="63"/>
  <c r="D20" i="63"/>
  <c r="K20" i="63"/>
  <c r="O20" i="63"/>
  <c r="O10" i="63"/>
  <c r="S20" i="63"/>
  <c r="S10" i="63"/>
  <c r="W20" i="63"/>
  <c r="W10" i="63"/>
  <c r="Q20" i="64"/>
  <c r="U20" i="64"/>
  <c r="I20" i="65"/>
  <c r="M20" i="65"/>
  <c r="Q20" i="65"/>
  <c r="U20" i="65"/>
  <c r="Y20" i="65"/>
  <c r="H2" i="66"/>
  <c r="O10" i="66"/>
  <c r="S10" i="66"/>
  <c r="W10" i="66"/>
  <c r="L20" i="61"/>
  <c r="P20" i="61"/>
  <c r="T20" i="61"/>
  <c r="X20" i="61"/>
  <c r="J20" i="62"/>
  <c r="N20" i="62"/>
  <c r="R20" i="62"/>
  <c r="V20" i="62"/>
  <c r="Z20" i="62"/>
  <c r="L20" i="63"/>
  <c r="P20" i="63"/>
  <c r="T20" i="63"/>
  <c r="X20" i="63"/>
  <c r="N20" i="64"/>
  <c r="R20" i="64"/>
  <c r="V20" i="64"/>
  <c r="J20" i="65"/>
  <c r="N20" i="65"/>
  <c r="R20" i="65"/>
  <c r="V20" i="65"/>
  <c r="Z20" i="65"/>
  <c r="L20" i="66"/>
  <c r="P20" i="66"/>
  <c r="T20" i="66"/>
  <c r="X20" i="66"/>
  <c r="H2" i="62"/>
  <c r="D20" i="62"/>
  <c r="K20" i="62"/>
  <c r="K10" i="62"/>
  <c r="O20" i="62"/>
  <c r="O10" i="62"/>
  <c r="S20" i="62"/>
  <c r="S10" i="62"/>
  <c r="W20" i="62"/>
  <c r="W10" i="62"/>
  <c r="I20" i="63"/>
  <c r="M20" i="63"/>
  <c r="Q20" i="63"/>
  <c r="U20" i="63"/>
  <c r="U10" i="63"/>
  <c r="Y20" i="63"/>
  <c r="Y10" i="63"/>
  <c r="H2" i="64"/>
  <c r="D20" i="64"/>
  <c r="K20" i="64"/>
  <c r="O20" i="64"/>
  <c r="S20" i="64"/>
  <c r="W20" i="64"/>
  <c r="H2" i="65"/>
  <c r="H20" i="65" s="1"/>
  <c r="D20" i="65"/>
  <c r="K20" i="65"/>
  <c r="O20" i="65"/>
  <c r="S20" i="65"/>
  <c r="S10" i="65"/>
  <c r="W20" i="65"/>
  <c r="W10" i="65"/>
  <c r="Q20" i="66"/>
  <c r="U20" i="66"/>
  <c r="Y20" i="66"/>
  <c r="L20" i="62"/>
  <c r="P20" i="62"/>
  <c r="T20" i="62"/>
  <c r="X20" i="62"/>
  <c r="J20" i="63"/>
  <c r="N20" i="63"/>
  <c r="R20" i="63"/>
  <c r="V20" i="63"/>
  <c r="Z20" i="63"/>
  <c r="L20" i="64"/>
  <c r="P20" i="64"/>
  <c r="T20" i="64"/>
  <c r="L20" i="65"/>
  <c r="P20" i="65"/>
  <c r="T20" i="65"/>
  <c r="X20" i="65"/>
  <c r="J20" i="66"/>
  <c r="N20" i="66"/>
  <c r="R20" i="66"/>
  <c r="V20" i="66"/>
  <c r="V10" i="66"/>
  <c r="L20" i="67"/>
  <c r="P20" i="67"/>
  <c r="T20" i="67"/>
  <c r="X20" i="67"/>
  <c r="L20" i="68"/>
  <c r="P20" i="68"/>
  <c r="T20" i="68"/>
  <c r="L20" i="69"/>
  <c r="P20" i="69"/>
  <c r="T20" i="69"/>
  <c r="L20" i="70"/>
  <c r="P20" i="70"/>
  <c r="T20" i="70"/>
  <c r="L20" i="71"/>
  <c r="P20" i="71"/>
  <c r="J20" i="72"/>
  <c r="N20" i="72"/>
  <c r="J20" i="73"/>
  <c r="N20" i="73"/>
  <c r="R20" i="73"/>
  <c r="R20" i="74"/>
  <c r="M20" i="67"/>
  <c r="Q20" i="67"/>
  <c r="U20" i="67"/>
  <c r="Y20" i="67"/>
  <c r="M20" i="68"/>
  <c r="Q20" i="68"/>
  <c r="U20" i="68"/>
  <c r="M20" i="69"/>
  <c r="Q20" i="69"/>
  <c r="U20" i="69"/>
  <c r="I20" i="70"/>
  <c r="M20" i="70"/>
  <c r="Q20" i="70"/>
  <c r="U20" i="70"/>
  <c r="I20" i="71"/>
  <c r="M20" i="71"/>
  <c r="M10" i="71"/>
  <c r="Q20" i="71"/>
  <c r="Q10" i="71"/>
  <c r="D20" i="72"/>
  <c r="H2" i="72"/>
  <c r="H20" i="72" s="1"/>
  <c r="K20" i="72"/>
  <c r="O20" i="72"/>
  <c r="D20" i="73"/>
  <c r="H2" i="73"/>
  <c r="K20" i="73"/>
  <c r="O20" i="73"/>
  <c r="S20" i="73"/>
  <c r="D20" i="74"/>
  <c r="H2" i="74"/>
  <c r="K20" i="74"/>
  <c r="O20" i="74"/>
  <c r="S20" i="74"/>
  <c r="D20" i="75"/>
  <c r="H2" i="75"/>
  <c r="K20" i="75"/>
  <c r="O20" i="75"/>
  <c r="S20" i="75"/>
  <c r="V20" i="67"/>
  <c r="Z20" i="67"/>
  <c r="R20" i="68"/>
  <c r="V20" i="68"/>
  <c r="N10" i="70"/>
  <c r="R10" i="70"/>
  <c r="J20" i="71"/>
  <c r="N20" i="71"/>
  <c r="R20" i="71"/>
  <c r="L10" i="72"/>
  <c r="L20" i="72"/>
  <c r="P10" i="72"/>
  <c r="P20" i="72"/>
  <c r="L20" i="73"/>
  <c r="P20" i="73"/>
  <c r="T10" i="73"/>
  <c r="T20" i="73"/>
  <c r="L20" i="74"/>
  <c r="P20" i="74"/>
  <c r="L20" i="75"/>
  <c r="P20" i="75"/>
  <c r="D20" i="67"/>
  <c r="H2" i="67"/>
  <c r="K20" i="67"/>
  <c r="O20" i="67"/>
  <c r="S20" i="67"/>
  <c r="W20" i="67"/>
  <c r="AA20" i="67"/>
  <c r="D20" i="68"/>
  <c r="H2" i="68"/>
  <c r="K20" i="68"/>
  <c r="O20" i="68"/>
  <c r="S20" i="68"/>
  <c r="W20" i="68"/>
  <c r="D20" i="69"/>
  <c r="H2" i="69"/>
  <c r="K20" i="69"/>
  <c r="O20" i="69"/>
  <c r="S20" i="69"/>
  <c r="W20" i="69"/>
  <c r="H2" i="70"/>
  <c r="H20" i="70" s="1"/>
  <c r="K20" i="70"/>
  <c r="O20" i="70"/>
  <c r="S20" i="70"/>
  <c r="D20" i="71"/>
  <c r="H2" i="71"/>
  <c r="K20" i="71"/>
  <c r="K10" i="71"/>
  <c r="O20" i="71"/>
  <c r="O10" i="71"/>
  <c r="M10" i="72"/>
  <c r="Q10" i="72"/>
  <c r="Q20" i="73"/>
  <c r="U20" i="73"/>
  <c r="M20" i="74"/>
  <c r="Q20" i="74"/>
  <c r="M20" i="75"/>
  <c r="Q20" i="75"/>
  <c r="L20" i="76"/>
  <c r="P20" i="76"/>
  <c r="T20" i="76"/>
  <c r="R20" i="77"/>
  <c r="L20" i="78"/>
  <c r="P20" i="78"/>
  <c r="L20" i="79"/>
  <c r="P20" i="79"/>
  <c r="T20" i="79"/>
  <c r="I10" i="76"/>
  <c r="M10" i="76"/>
  <c r="M20" i="76"/>
  <c r="Q10" i="76"/>
  <c r="Q20" i="76"/>
  <c r="H2" i="77"/>
  <c r="D20" i="77"/>
  <c r="K20" i="77"/>
  <c r="O20" i="77"/>
  <c r="S10" i="77"/>
  <c r="S20" i="77"/>
  <c r="I20" i="78"/>
  <c r="M20" i="78"/>
  <c r="Q20" i="78"/>
  <c r="I20" i="79"/>
  <c r="M20" i="79"/>
  <c r="Q20" i="79"/>
  <c r="U20" i="79"/>
  <c r="J20" i="76"/>
  <c r="N20" i="76"/>
  <c r="R20" i="76"/>
  <c r="L20" i="77"/>
  <c r="P20" i="77"/>
  <c r="T20" i="77"/>
  <c r="R20" i="78"/>
  <c r="J20" i="79"/>
  <c r="N20" i="79"/>
  <c r="R20" i="79"/>
  <c r="V20" i="79"/>
  <c r="D20" i="76"/>
  <c r="H2" i="76"/>
  <c r="K20" i="76"/>
  <c r="K10" i="76"/>
  <c r="O20" i="76"/>
  <c r="O10" i="76"/>
  <c r="S20" i="76"/>
  <c r="S10" i="76"/>
  <c r="M20" i="77"/>
  <c r="M10" i="77"/>
  <c r="Q20" i="77"/>
  <c r="Q10" i="77"/>
  <c r="H2" i="78"/>
  <c r="K20" i="78"/>
  <c r="O20" i="78"/>
  <c r="S20" i="78"/>
  <c r="D20" i="79"/>
  <c r="H2" i="79"/>
  <c r="K20" i="79"/>
  <c r="K10" i="79"/>
  <c r="O20" i="79"/>
  <c r="O10" i="79"/>
  <c r="S20" i="79"/>
  <c r="S10" i="79"/>
  <c r="J20" i="80"/>
  <c r="N20" i="80"/>
  <c r="R20" i="80"/>
  <c r="L20" i="81"/>
  <c r="P20" i="81"/>
  <c r="L20" i="82"/>
  <c r="L20" i="83"/>
  <c r="P20" i="83"/>
  <c r="L20" i="84"/>
  <c r="Q10" i="84"/>
  <c r="Q20" i="84"/>
  <c r="H2" i="80"/>
  <c r="D20" i="80"/>
  <c r="K20" i="80"/>
  <c r="O20" i="80"/>
  <c r="S10" i="80"/>
  <c r="S20" i="80"/>
  <c r="M20" i="82"/>
  <c r="I20" i="83"/>
  <c r="M20" i="83"/>
  <c r="Q20" i="83"/>
  <c r="I10" i="84"/>
  <c r="M10" i="84"/>
  <c r="M20" i="84"/>
  <c r="R10" i="84"/>
  <c r="S20" i="84"/>
  <c r="M10" i="80"/>
  <c r="Q10" i="80"/>
  <c r="D20" i="81"/>
  <c r="H2" i="81"/>
  <c r="K20" i="81"/>
  <c r="O20" i="81"/>
  <c r="S20" i="81"/>
  <c r="D20" i="82"/>
  <c r="H2" i="82"/>
  <c r="K20" i="82"/>
  <c r="O20" i="82"/>
  <c r="D20" i="83"/>
  <c r="H2" i="83"/>
  <c r="K20" i="83"/>
  <c r="O20" i="83"/>
  <c r="S20" i="83"/>
  <c r="D20" i="84"/>
  <c r="H2" i="84"/>
  <c r="H20" i="84" s="1"/>
  <c r="K20" i="84"/>
  <c r="O20" i="84"/>
  <c r="U10" i="84"/>
  <c r="U20" i="84"/>
  <c r="H2" i="85"/>
  <c r="D20" i="85"/>
  <c r="K20" i="85"/>
  <c r="K10" i="85"/>
  <c r="O20" i="85"/>
  <c r="O10" i="85"/>
  <c r="Q20" i="86"/>
  <c r="M20" i="87"/>
  <c r="Q20" i="87"/>
  <c r="P20" i="84"/>
  <c r="T20" i="84"/>
  <c r="L20" i="85"/>
  <c r="P20" i="85"/>
  <c r="R20" i="86"/>
  <c r="J20" i="87"/>
  <c r="N20" i="87"/>
  <c r="R20" i="87"/>
  <c r="I20" i="85"/>
  <c r="M20" i="85"/>
  <c r="Q20" i="85"/>
  <c r="H2" i="86"/>
  <c r="D20" i="86"/>
  <c r="K20" i="86"/>
  <c r="O20" i="86"/>
  <c r="S20" i="86"/>
  <c r="H2" i="87"/>
  <c r="D20" i="87"/>
  <c r="K20" i="87"/>
  <c r="O20" i="87"/>
  <c r="S20" i="87"/>
  <c r="J20" i="85"/>
  <c r="N20" i="85"/>
  <c r="R20" i="85"/>
  <c r="L20" i="86"/>
  <c r="P20" i="86"/>
  <c r="P20" i="87"/>
  <c r="M20" i="88"/>
  <c r="Q20" i="88"/>
  <c r="U20" i="88"/>
  <c r="M20" i="90"/>
  <c r="Q20" i="90"/>
  <c r="I20" i="91"/>
  <c r="M20" i="91"/>
  <c r="Q20" i="91"/>
  <c r="I20" i="92"/>
  <c r="M20" i="92"/>
  <c r="Q20" i="92"/>
  <c r="J20" i="88"/>
  <c r="N20" i="88"/>
  <c r="R20" i="88"/>
  <c r="J20" i="89"/>
  <c r="N20" i="89"/>
  <c r="R20" i="89"/>
  <c r="J20" i="90"/>
  <c r="N20" i="90"/>
  <c r="N20" i="91"/>
  <c r="R20" i="91"/>
  <c r="J20" i="92"/>
  <c r="N20" i="92"/>
  <c r="R20" i="92"/>
  <c r="H2" i="88"/>
  <c r="H20" i="88" s="1"/>
  <c r="K20" i="88"/>
  <c r="O20" i="88"/>
  <c r="S20" i="88"/>
  <c r="H2" i="89"/>
  <c r="H20" i="89" s="1"/>
  <c r="D20" i="89"/>
  <c r="K20" i="89"/>
  <c r="O20" i="89"/>
  <c r="S20" i="89"/>
  <c r="H2" i="90"/>
  <c r="H20" i="90" s="1"/>
  <c r="D20" i="90"/>
  <c r="K20" i="90"/>
  <c r="O20" i="90"/>
  <c r="H2" i="91"/>
  <c r="D20" i="91"/>
  <c r="K20" i="91"/>
  <c r="O20" i="91"/>
  <c r="S20" i="91"/>
  <c r="H2" i="92"/>
  <c r="K10" i="92"/>
  <c r="O10" i="92"/>
  <c r="O20" i="92"/>
  <c r="L20" i="88"/>
  <c r="P20" i="88"/>
  <c r="T20" i="88"/>
  <c r="L20" i="89"/>
  <c r="P20" i="89"/>
  <c r="L20" i="90"/>
  <c r="P20" i="90"/>
  <c r="L20" i="91"/>
  <c r="P20" i="91"/>
  <c r="L20" i="92"/>
  <c r="P20" i="92"/>
  <c r="I20" i="93"/>
  <c r="I10" i="93"/>
  <c r="M20" i="93"/>
  <c r="M10" i="93"/>
  <c r="Q20" i="93"/>
  <c r="Q10" i="93"/>
  <c r="H2" i="94"/>
  <c r="S20" i="94"/>
  <c r="J20" i="93"/>
  <c r="N20" i="93"/>
  <c r="R20" i="93"/>
  <c r="L20" i="94"/>
  <c r="P20" i="94"/>
  <c r="H2" i="93"/>
  <c r="D20" i="93"/>
  <c r="K20" i="93"/>
  <c r="K10" i="93"/>
  <c r="O20" i="93"/>
  <c r="O10" i="93"/>
  <c r="I20" i="94"/>
  <c r="M20" i="94"/>
  <c r="Q20" i="94"/>
  <c r="L20" i="93"/>
  <c r="P20" i="93"/>
  <c r="I20" i="95"/>
  <c r="M20" i="95"/>
  <c r="Q20" i="95"/>
  <c r="I20" i="96"/>
  <c r="M20" i="96"/>
  <c r="Q20" i="96"/>
  <c r="N20" i="95"/>
  <c r="R20" i="95"/>
  <c r="J20" i="96"/>
  <c r="N20" i="96"/>
  <c r="R20" i="96"/>
  <c r="H2" i="95"/>
  <c r="H2" i="96"/>
  <c r="D20" i="96"/>
  <c r="K20" i="96"/>
  <c r="K10" i="96"/>
  <c r="O20" i="96"/>
  <c r="O10" i="96"/>
  <c r="L20" i="95"/>
  <c r="P20" i="95"/>
  <c r="L20" i="96"/>
  <c r="P20" i="96"/>
  <c r="H2" i="97"/>
  <c r="K10" i="97"/>
  <c r="O10" i="97"/>
  <c r="D20" i="98"/>
  <c r="H2" i="98"/>
  <c r="H20" i="98" s="1"/>
  <c r="K20" i="98"/>
  <c r="O20" i="98"/>
  <c r="K20" i="99"/>
  <c r="Q10" i="100"/>
  <c r="L20" i="97"/>
  <c r="P20" i="97"/>
  <c r="L20" i="98"/>
  <c r="L10" i="98"/>
  <c r="P20" i="98"/>
  <c r="P10" i="98"/>
  <c r="O20" i="99"/>
  <c r="I20" i="97"/>
  <c r="M20" i="97"/>
  <c r="Q20" i="97"/>
  <c r="I20" i="98"/>
  <c r="Q20" i="98"/>
  <c r="I10" i="100"/>
  <c r="J20" i="97"/>
  <c r="J10" i="97"/>
  <c r="N20" i="97"/>
  <c r="N10" i="97"/>
  <c r="J20" i="98"/>
  <c r="N20" i="98"/>
  <c r="R20" i="98"/>
  <c r="H2" i="99"/>
  <c r="H20" i="99" s="1"/>
  <c r="D20" i="99"/>
  <c r="M10" i="100"/>
  <c r="M20" i="100"/>
  <c r="L10" i="99"/>
  <c r="L20" i="99"/>
  <c r="P10" i="99"/>
  <c r="P20" i="99"/>
  <c r="J20" i="100"/>
  <c r="J10" i="100"/>
  <c r="N20" i="100"/>
  <c r="N10" i="100"/>
  <c r="R20" i="100"/>
  <c r="R10" i="100"/>
  <c r="I10" i="99"/>
  <c r="M10" i="99"/>
  <c r="H2" i="100"/>
  <c r="H20" i="100" s="1"/>
  <c r="D20" i="100"/>
  <c r="K20" i="100"/>
  <c r="O20" i="100"/>
  <c r="L20" i="100"/>
  <c r="P20" i="100"/>
  <c r="Y24" i="1"/>
  <c r="T24" i="1"/>
  <c r="O10" i="1"/>
  <c r="S10" i="1"/>
  <c r="W10" i="1"/>
  <c r="AA10" i="1"/>
  <c r="P30" i="1"/>
  <c r="J30" i="2"/>
  <c r="N30" i="2"/>
  <c r="I28" i="2"/>
  <c r="R30" i="2"/>
  <c r="R28" i="2"/>
  <c r="M28" i="2"/>
  <c r="I10" i="2"/>
  <c r="M10" i="2"/>
  <c r="Q10" i="2"/>
  <c r="U10" i="2"/>
  <c r="K20" i="2"/>
  <c r="O20" i="2"/>
  <c r="S20" i="2"/>
  <c r="K24" i="2"/>
  <c r="N28" i="3"/>
  <c r="I28" i="3"/>
  <c r="N30" i="3"/>
  <c r="R28" i="3"/>
  <c r="M28" i="3"/>
  <c r="R30" i="3"/>
  <c r="J24" i="3"/>
  <c r="O24" i="3"/>
  <c r="K10" i="3"/>
  <c r="O10" i="3"/>
  <c r="J28" i="4"/>
  <c r="O30" i="4"/>
  <c r="N28" i="4"/>
  <c r="S30" i="4"/>
  <c r="W28" i="4"/>
  <c r="R28" i="4"/>
  <c r="W30" i="4"/>
  <c r="D10" i="4"/>
  <c r="N28" i="5"/>
  <c r="I28" i="5"/>
  <c r="N30" i="5"/>
  <c r="R28" i="5"/>
  <c r="M28" i="5"/>
  <c r="R30" i="5"/>
  <c r="J24" i="5"/>
  <c r="O24" i="5"/>
  <c r="K10" i="5"/>
  <c r="O10" i="5"/>
  <c r="P30" i="6"/>
  <c r="K28" i="6"/>
  <c r="T30" i="6"/>
  <c r="O28" i="6"/>
  <c r="X30" i="6"/>
  <c r="X28" i="6"/>
  <c r="S28" i="6"/>
  <c r="L10" i="6"/>
  <c r="P10" i="6"/>
  <c r="T10" i="6"/>
  <c r="X10" i="6"/>
  <c r="I24" i="6"/>
  <c r="J28" i="7"/>
  <c r="O30" i="7"/>
  <c r="N28" i="7"/>
  <c r="S30" i="7"/>
  <c r="S28" i="7"/>
  <c r="Q24" i="7"/>
  <c r="L24" i="7"/>
  <c r="H20" i="7"/>
  <c r="L20" i="7"/>
  <c r="P20" i="7"/>
  <c r="T20" i="7"/>
  <c r="H29" i="7"/>
  <c r="H26" i="7"/>
  <c r="O30" i="8"/>
  <c r="J28" i="8"/>
  <c r="S30" i="8"/>
  <c r="S28" i="8"/>
  <c r="N28" i="8"/>
  <c r="W30" i="8"/>
  <c r="W28" i="8"/>
  <c r="R28" i="8"/>
  <c r="I24" i="8"/>
  <c r="M24" i="8"/>
  <c r="Q24" i="8"/>
  <c r="V24" i="8"/>
  <c r="L10" i="8"/>
  <c r="P10" i="8"/>
  <c r="T10" i="8"/>
  <c r="H20" i="8"/>
  <c r="L20" i="8"/>
  <c r="P20" i="8"/>
  <c r="T20" i="8"/>
  <c r="T30" i="8"/>
  <c r="J28" i="9"/>
  <c r="O30" i="9"/>
  <c r="N28" i="9"/>
  <c r="S30" i="9"/>
  <c r="S28" i="9"/>
  <c r="H30" i="10"/>
  <c r="L30" i="10"/>
  <c r="K28" i="10"/>
  <c r="P30" i="10"/>
  <c r="O28" i="10"/>
  <c r="T30" i="10"/>
  <c r="X28" i="10"/>
  <c r="S28" i="10"/>
  <c r="X30" i="10"/>
  <c r="X24" i="10"/>
  <c r="S24" i="10"/>
  <c r="L10" i="10"/>
  <c r="P10" i="10"/>
  <c r="T10" i="10"/>
  <c r="X10" i="10"/>
  <c r="J28" i="11"/>
  <c r="S28" i="11"/>
  <c r="N28" i="11"/>
  <c r="K20" i="12"/>
  <c r="J28" i="12"/>
  <c r="O30" i="12"/>
  <c r="S20" i="12"/>
  <c r="R28" i="12"/>
  <c r="W28" i="12"/>
  <c r="W30" i="12"/>
  <c r="I30" i="13"/>
  <c r="Q30" i="13"/>
  <c r="L28" i="13"/>
  <c r="N10" i="13"/>
  <c r="V10" i="13"/>
  <c r="I28" i="15"/>
  <c r="I30" i="15"/>
  <c r="L28" i="15"/>
  <c r="Q28" i="15"/>
  <c r="Q30" i="15"/>
  <c r="R10" i="20"/>
  <c r="I30" i="21"/>
  <c r="M30" i="21"/>
  <c r="Q30" i="21"/>
  <c r="U30" i="21"/>
  <c r="U28" i="21"/>
  <c r="Y30" i="21"/>
  <c r="Y28" i="21"/>
  <c r="I28" i="1"/>
  <c r="N30" i="1"/>
  <c r="Q28" i="1"/>
  <c r="V30" i="1"/>
  <c r="O30" i="1"/>
  <c r="J28" i="1"/>
  <c r="S30" i="1"/>
  <c r="N28" i="1"/>
  <c r="W30" i="1"/>
  <c r="W28" i="1"/>
  <c r="R28" i="1"/>
  <c r="AA30" i="1"/>
  <c r="AA28" i="1"/>
  <c r="V28" i="1"/>
  <c r="I24" i="1"/>
  <c r="M24" i="1"/>
  <c r="Q24" i="1"/>
  <c r="U24" i="1"/>
  <c r="Z24" i="1"/>
  <c r="L10" i="1"/>
  <c r="P10" i="1"/>
  <c r="X10" i="1"/>
  <c r="H20" i="1"/>
  <c r="L20" i="1"/>
  <c r="P20" i="1"/>
  <c r="T20" i="1"/>
  <c r="X20" i="1"/>
  <c r="T30" i="1"/>
  <c r="O30" i="2"/>
  <c r="J28" i="2"/>
  <c r="S30" i="2"/>
  <c r="S28" i="2"/>
  <c r="N28" i="2"/>
  <c r="J10" i="2"/>
  <c r="N10" i="2"/>
  <c r="R10" i="2"/>
  <c r="H20" i="2"/>
  <c r="L20" i="2"/>
  <c r="P20" i="2"/>
  <c r="T20" i="2"/>
  <c r="O24" i="2"/>
  <c r="J28" i="3"/>
  <c r="O30" i="3"/>
  <c r="O28" i="3"/>
  <c r="H23" i="3"/>
  <c r="H24" i="3" s="1"/>
  <c r="P30" i="3"/>
  <c r="P28" i="3"/>
  <c r="K28" i="3"/>
  <c r="L30" i="4"/>
  <c r="K28" i="4"/>
  <c r="P30" i="4"/>
  <c r="O28" i="4"/>
  <c r="T30" i="4"/>
  <c r="X28" i="4"/>
  <c r="S28" i="4"/>
  <c r="X30" i="4"/>
  <c r="X24" i="4"/>
  <c r="S24" i="4"/>
  <c r="L10" i="4"/>
  <c r="P10" i="4"/>
  <c r="T10" i="4"/>
  <c r="X10" i="4"/>
  <c r="J28" i="5"/>
  <c r="O30" i="5"/>
  <c r="O28" i="5"/>
  <c r="H23" i="5"/>
  <c r="H24" i="5" s="1"/>
  <c r="P30" i="5"/>
  <c r="P28" i="5"/>
  <c r="K28" i="5"/>
  <c r="I30" i="6"/>
  <c r="M30" i="6"/>
  <c r="H28" i="6"/>
  <c r="Q30" i="6"/>
  <c r="L28" i="6"/>
  <c r="U30" i="6"/>
  <c r="U28" i="6"/>
  <c r="P28" i="6"/>
  <c r="Y30" i="6"/>
  <c r="Y28" i="6"/>
  <c r="T28" i="6"/>
  <c r="W24" i="6"/>
  <c r="R24" i="6"/>
  <c r="M24" i="6"/>
  <c r="P30" i="7"/>
  <c r="P28" i="7"/>
  <c r="K28" i="7"/>
  <c r="T30" i="7"/>
  <c r="T28" i="7"/>
  <c r="O28" i="7"/>
  <c r="I20" i="7"/>
  <c r="M20" i="7"/>
  <c r="Q20" i="7"/>
  <c r="J30" i="7"/>
  <c r="H30" i="8"/>
  <c r="I10" i="8"/>
  <c r="M10" i="8"/>
  <c r="Q10" i="8"/>
  <c r="U10" i="8"/>
  <c r="I20" i="8"/>
  <c r="M20" i="8"/>
  <c r="Q20" i="8"/>
  <c r="U20" i="8"/>
  <c r="P30" i="9"/>
  <c r="K28" i="9"/>
  <c r="T30" i="9"/>
  <c r="T28" i="9"/>
  <c r="O28" i="9"/>
  <c r="I30" i="9"/>
  <c r="H28" i="9"/>
  <c r="M30" i="9"/>
  <c r="L28" i="9"/>
  <c r="Q30" i="9"/>
  <c r="U28" i="9"/>
  <c r="P28" i="9"/>
  <c r="U30" i="9"/>
  <c r="I30" i="10"/>
  <c r="D28" i="10"/>
  <c r="H28" i="10"/>
  <c r="M30" i="10"/>
  <c r="L28" i="10"/>
  <c r="Q30" i="10"/>
  <c r="P28" i="10"/>
  <c r="U30" i="10"/>
  <c r="T28" i="10"/>
  <c r="Y30" i="10"/>
  <c r="Y28" i="10"/>
  <c r="H24" i="10"/>
  <c r="L24" i="10"/>
  <c r="P24" i="10"/>
  <c r="T24" i="10"/>
  <c r="Y24" i="10"/>
  <c r="I10" i="10"/>
  <c r="M10" i="10"/>
  <c r="Q10" i="10"/>
  <c r="U10" i="10"/>
  <c r="Y10" i="10"/>
  <c r="H20" i="10"/>
  <c r="M30" i="11"/>
  <c r="Q30" i="11"/>
  <c r="U24" i="13"/>
  <c r="P24" i="13"/>
  <c r="I30" i="14"/>
  <c r="L28" i="14"/>
  <c r="Q30" i="14"/>
  <c r="T28" i="14"/>
  <c r="Y28" i="14"/>
  <c r="Y30" i="14"/>
  <c r="K30" i="16"/>
  <c r="K28" i="16"/>
  <c r="J28" i="16"/>
  <c r="O30" i="16"/>
  <c r="N28" i="16"/>
  <c r="S30" i="16"/>
  <c r="S28" i="16"/>
  <c r="J28" i="18"/>
  <c r="O30" i="18"/>
  <c r="O28" i="18"/>
  <c r="I30" i="22"/>
  <c r="M20" i="22"/>
  <c r="L28" i="22"/>
  <c r="Q30" i="22"/>
  <c r="U20" i="22"/>
  <c r="T28" i="22"/>
  <c r="Y30" i="22"/>
  <c r="Y28" i="22"/>
  <c r="W24" i="1"/>
  <c r="R24" i="1"/>
  <c r="AA24" i="1"/>
  <c r="V24" i="1"/>
  <c r="I10" i="1"/>
  <c r="M10" i="1"/>
  <c r="Q10" i="1"/>
  <c r="U10" i="1"/>
  <c r="Y10" i="1"/>
  <c r="I20" i="1"/>
  <c r="M20" i="1"/>
  <c r="Q20" i="1"/>
  <c r="U20" i="1"/>
  <c r="Y20" i="1"/>
  <c r="X30" i="1"/>
  <c r="H30" i="2"/>
  <c r="L30" i="2"/>
  <c r="K28" i="2"/>
  <c r="P30" i="2"/>
  <c r="O28" i="2"/>
  <c r="T30" i="2"/>
  <c r="T28" i="2"/>
  <c r="H24" i="2"/>
  <c r="Q24" i="2"/>
  <c r="L24" i="2"/>
  <c r="U24" i="2"/>
  <c r="P24" i="2"/>
  <c r="J24" i="2"/>
  <c r="S24" i="2"/>
  <c r="N24" i="2"/>
  <c r="H29" i="2"/>
  <c r="H26" i="2"/>
  <c r="I30" i="3"/>
  <c r="H28" i="3"/>
  <c r="M30" i="3"/>
  <c r="Q28" i="3"/>
  <c r="L28" i="3"/>
  <c r="Q30" i="3"/>
  <c r="I30" i="4"/>
  <c r="D28" i="4"/>
  <c r="H28" i="4"/>
  <c r="M30" i="4"/>
  <c r="L28" i="4"/>
  <c r="Q30" i="4"/>
  <c r="P28" i="4"/>
  <c r="U30" i="4"/>
  <c r="T28" i="4"/>
  <c r="Y30" i="4"/>
  <c r="Y28" i="4"/>
  <c r="H24" i="4"/>
  <c r="L24" i="4"/>
  <c r="P24" i="4"/>
  <c r="T24" i="4"/>
  <c r="Y24" i="4"/>
  <c r="I10" i="4"/>
  <c r="M10" i="4"/>
  <c r="Q10" i="4"/>
  <c r="U10" i="4"/>
  <c r="Y10" i="4"/>
  <c r="H20" i="4"/>
  <c r="I30" i="5"/>
  <c r="H28" i="5"/>
  <c r="M30" i="5"/>
  <c r="Q28" i="5"/>
  <c r="L28" i="5"/>
  <c r="Q30" i="5"/>
  <c r="J30" i="6"/>
  <c r="I28" i="6"/>
  <c r="N30" i="6"/>
  <c r="M28" i="6"/>
  <c r="R30" i="6"/>
  <c r="Q28" i="6"/>
  <c r="V30" i="6"/>
  <c r="V28" i="6"/>
  <c r="X24" i="6"/>
  <c r="S24" i="6"/>
  <c r="I20" i="6"/>
  <c r="M20" i="6"/>
  <c r="Q20" i="6"/>
  <c r="U20" i="6"/>
  <c r="Y20" i="6"/>
  <c r="Q24" i="6"/>
  <c r="I30" i="7"/>
  <c r="D28" i="7"/>
  <c r="M30" i="7"/>
  <c r="Q28" i="7"/>
  <c r="L28" i="7"/>
  <c r="Q30" i="7"/>
  <c r="I10" i="7"/>
  <c r="M10" i="7"/>
  <c r="Q10" i="7"/>
  <c r="I24" i="7"/>
  <c r="I28" i="7"/>
  <c r="I30" i="8"/>
  <c r="M30" i="8"/>
  <c r="H28" i="8"/>
  <c r="Q30" i="8"/>
  <c r="L28" i="8"/>
  <c r="U30" i="8"/>
  <c r="U28" i="8"/>
  <c r="P28" i="8"/>
  <c r="J24" i="8"/>
  <c r="S24" i="8"/>
  <c r="N24" i="8"/>
  <c r="W24" i="8"/>
  <c r="R24" i="8"/>
  <c r="J10" i="8"/>
  <c r="N10" i="8"/>
  <c r="R10" i="8"/>
  <c r="V10" i="8"/>
  <c r="L30" i="8"/>
  <c r="R24" i="9"/>
  <c r="M24" i="9"/>
  <c r="V24" i="9"/>
  <c r="Q24" i="9"/>
  <c r="J10" i="9"/>
  <c r="N10" i="9"/>
  <c r="R10" i="9"/>
  <c r="V10" i="9"/>
  <c r="N30" i="10"/>
  <c r="I28" i="10"/>
  <c r="R30" i="10"/>
  <c r="M28" i="10"/>
  <c r="V30" i="10"/>
  <c r="V28" i="10"/>
  <c r="Q28" i="10"/>
  <c r="Z30" i="10"/>
  <c r="Z28" i="10"/>
  <c r="U28" i="10"/>
  <c r="N24" i="10"/>
  <c r="I24" i="10"/>
  <c r="R24" i="10"/>
  <c r="M24" i="10"/>
  <c r="V24" i="10"/>
  <c r="Q24" i="10"/>
  <c r="Z24" i="10"/>
  <c r="U24" i="10"/>
  <c r="I30" i="11"/>
  <c r="D28" i="11"/>
  <c r="U30" i="11"/>
  <c r="U28" i="11"/>
  <c r="R24" i="11"/>
  <c r="M24" i="11"/>
  <c r="V24" i="11"/>
  <c r="Q24" i="11"/>
  <c r="J10" i="11"/>
  <c r="N10" i="11"/>
  <c r="R10" i="11"/>
  <c r="V10" i="11"/>
  <c r="I20" i="12"/>
  <c r="H28" i="12"/>
  <c r="M28" i="12"/>
  <c r="M30" i="12"/>
  <c r="Q20" i="12"/>
  <c r="P28" i="12"/>
  <c r="U28" i="12"/>
  <c r="U30" i="12"/>
  <c r="Y20" i="12"/>
  <c r="S30" i="13"/>
  <c r="S28" i="13"/>
  <c r="N28" i="13"/>
  <c r="P10" i="13"/>
  <c r="K20" i="15"/>
  <c r="J28" i="15"/>
  <c r="O30" i="15"/>
  <c r="O28" i="15"/>
  <c r="I30" i="19"/>
  <c r="M30" i="19"/>
  <c r="H28" i="19"/>
  <c r="Q30" i="19"/>
  <c r="Q28" i="19"/>
  <c r="L28" i="19"/>
  <c r="U30" i="19"/>
  <c r="U28" i="19"/>
  <c r="P28" i="19"/>
  <c r="M28" i="1"/>
  <c r="R30" i="1"/>
  <c r="U28" i="1"/>
  <c r="Z30" i="1"/>
  <c r="Z28" i="1"/>
  <c r="I30" i="1"/>
  <c r="M30" i="1"/>
  <c r="H28" i="1"/>
  <c r="Q30" i="1"/>
  <c r="L28" i="1"/>
  <c r="U30" i="1"/>
  <c r="P28" i="1"/>
  <c r="Y30" i="1"/>
  <c r="Y28" i="1"/>
  <c r="T28" i="1"/>
  <c r="K24" i="1"/>
  <c r="O24" i="1"/>
  <c r="X24" i="1"/>
  <c r="S24" i="1"/>
  <c r="J10" i="1"/>
  <c r="R10" i="1"/>
  <c r="V10" i="1"/>
  <c r="Z10" i="1"/>
  <c r="L30" i="1"/>
  <c r="D28" i="2"/>
  <c r="I30" i="2"/>
  <c r="M30" i="2"/>
  <c r="H28" i="2"/>
  <c r="Q30" i="2"/>
  <c r="Q28" i="2"/>
  <c r="L28" i="2"/>
  <c r="U30" i="2"/>
  <c r="U28" i="2"/>
  <c r="P28" i="2"/>
  <c r="R24" i="2"/>
  <c r="M24" i="2"/>
  <c r="N24" i="3"/>
  <c r="I24" i="3"/>
  <c r="R24" i="3"/>
  <c r="M24" i="3"/>
  <c r="J10" i="3"/>
  <c r="N10" i="3"/>
  <c r="R10" i="3"/>
  <c r="N30" i="4"/>
  <c r="I28" i="4"/>
  <c r="R30" i="4"/>
  <c r="M28" i="4"/>
  <c r="V30" i="4"/>
  <c r="V28" i="4"/>
  <c r="Q28" i="4"/>
  <c r="Z30" i="4"/>
  <c r="Z28" i="4"/>
  <c r="U28" i="4"/>
  <c r="N24" i="4"/>
  <c r="I24" i="4"/>
  <c r="R24" i="4"/>
  <c r="M24" i="4"/>
  <c r="V24" i="4"/>
  <c r="Q24" i="4"/>
  <c r="Z24" i="4"/>
  <c r="U24" i="4"/>
  <c r="N24" i="5"/>
  <c r="I24" i="5"/>
  <c r="R24" i="5"/>
  <c r="M24" i="5"/>
  <c r="J10" i="5"/>
  <c r="N10" i="5"/>
  <c r="R10" i="5"/>
  <c r="O30" i="6"/>
  <c r="J28" i="6"/>
  <c r="S30" i="6"/>
  <c r="N28" i="6"/>
  <c r="W30" i="6"/>
  <c r="W28" i="6"/>
  <c r="R28" i="6"/>
  <c r="U24" i="6"/>
  <c r="P24" i="6"/>
  <c r="Y24" i="6"/>
  <c r="T24" i="6"/>
  <c r="K10" i="6"/>
  <c r="O10" i="6"/>
  <c r="S10" i="6"/>
  <c r="W10" i="6"/>
  <c r="J20" i="6"/>
  <c r="N20" i="6"/>
  <c r="R20" i="6"/>
  <c r="V20" i="6"/>
  <c r="P24" i="7"/>
  <c r="K24" i="7"/>
  <c r="T24" i="7"/>
  <c r="O24" i="7"/>
  <c r="N24" i="7"/>
  <c r="S24" i="7"/>
  <c r="J10" i="7"/>
  <c r="N10" i="7"/>
  <c r="R10" i="7"/>
  <c r="I28" i="8"/>
  <c r="N30" i="8"/>
  <c r="M28" i="8"/>
  <c r="R30" i="8"/>
  <c r="Q28" i="8"/>
  <c r="V30" i="8"/>
  <c r="V28" i="8"/>
  <c r="U24" i="8"/>
  <c r="P24" i="8"/>
  <c r="T24" i="8"/>
  <c r="O24" i="8"/>
  <c r="K10" i="8"/>
  <c r="O10" i="8"/>
  <c r="S10" i="8"/>
  <c r="W10" i="8"/>
  <c r="P30" i="8"/>
  <c r="I28" i="9"/>
  <c r="N30" i="9"/>
  <c r="R28" i="9"/>
  <c r="M28" i="9"/>
  <c r="R30" i="9"/>
  <c r="V28" i="9"/>
  <c r="Q28" i="9"/>
  <c r="V30" i="9"/>
  <c r="J24" i="9"/>
  <c r="N24" i="9"/>
  <c r="S24" i="9"/>
  <c r="K10" i="9"/>
  <c r="O10" i="9"/>
  <c r="S10" i="9"/>
  <c r="K30" i="10"/>
  <c r="J28" i="10"/>
  <c r="O30" i="10"/>
  <c r="N28" i="10"/>
  <c r="S30" i="10"/>
  <c r="W28" i="10"/>
  <c r="R28" i="10"/>
  <c r="W30" i="10"/>
  <c r="D10" i="10"/>
  <c r="J30" i="11"/>
  <c r="N30" i="11"/>
  <c r="I28" i="11"/>
  <c r="R30" i="11"/>
  <c r="R28" i="11"/>
  <c r="M28" i="11"/>
  <c r="J24" i="11"/>
  <c r="N24" i="11"/>
  <c r="S24" i="11"/>
  <c r="K10" i="11"/>
  <c r="O10" i="11"/>
  <c r="S10" i="11"/>
  <c r="S24" i="13"/>
  <c r="N24" i="13"/>
  <c r="W24" i="13"/>
  <c r="R24" i="13"/>
  <c r="K20" i="14"/>
  <c r="J28" i="14"/>
  <c r="O28" i="14"/>
  <c r="O30" i="14"/>
  <c r="S20" i="14"/>
  <c r="R28" i="14"/>
  <c r="W28" i="14"/>
  <c r="W30" i="14"/>
  <c r="H26" i="1"/>
  <c r="L26" i="1"/>
  <c r="P26" i="1"/>
  <c r="T26" i="1"/>
  <c r="D27" i="1"/>
  <c r="D28" i="1" s="1"/>
  <c r="N29" i="1"/>
  <c r="R29" i="1"/>
  <c r="V29" i="1"/>
  <c r="Z29" i="1"/>
  <c r="D23" i="2"/>
  <c r="D24" i="2" s="1"/>
  <c r="T24" i="2"/>
  <c r="R26" i="2"/>
  <c r="N29" i="2"/>
  <c r="R29" i="2"/>
  <c r="D23" i="3"/>
  <c r="D24" i="3" s="1"/>
  <c r="K24" i="3"/>
  <c r="D26" i="3"/>
  <c r="K26" i="3"/>
  <c r="O26" i="3"/>
  <c r="D27" i="3"/>
  <c r="D28" i="3" s="1"/>
  <c r="H29" i="3"/>
  <c r="L29" i="3"/>
  <c r="P29" i="3"/>
  <c r="I26" i="4"/>
  <c r="M26" i="4"/>
  <c r="Q26" i="4"/>
  <c r="U26" i="4"/>
  <c r="Y26" i="4"/>
  <c r="J29" i="4"/>
  <c r="N29" i="4"/>
  <c r="R29" i="4"/>
  <c r="V29" i="4"/>
  <c r="Z29" i="4"/>
  <c r="D23" i="5"/>
  <c r="D24" i="5" s="1"/>
  <c r="K24" i="5"/>
  <c r="D26" i="5"/>
  <c r="K26" i="5"/>
  <c r="O26" i="5"/>
  <c r="D27" i="5"/>
  <c r="D28" i="5" s="1"/>
  <c r="H29" i="5"/>
  <c r="L29" i="5"/>
  <c r="P29" i="5"/>
  <c r="D10" i="6"/>
  <c r="V24" i="6"/>
  <c r="X26" i="6"/>
  <c r="P29" i="6"/>
  <c r="T29" i="6"/>
  <c r="X29" i="6"/>
  <c r="D26" i="7"/>
  <c r="O26" i="7"/>
  <c r="S26" i="7"/>
  <c r="N29" i="7"/>
  <c r="R29" i="7"/>
  <c r="H26" i="8"/>
  <c r="L26" i="8"/>
  <c r="P26" i="8"/>
  <c r="D27" i="8"/>
  <c r="D28" i="8" s="1"/>
  <c r="N29" i="8"/>
  <c r="R29" i="8"/>
  <c r="V29" i="8"/>
  <c r="D23" i="9"/>
  <c r="D24" i="9" s="1"/>
  <c r="K24" i="9"/>
  <c r="O24" i="9"/>
  <c r="D26" i="9"/>
  <c r="K26" i="9"/>
  <c r="O26" i="9"/>
  <c r="S26" i="9"/>
  <c r="D27" i="9"/>
  <c r="D28" i="9" s="1"/>
  <c r="H29" i="9"/>
  <c r="L29" i="9"/>
  <c r="P29" i="9"/>
  <c r="T29" i="9"/>
  <c r="I26" i="10"/>
  <c r="M26" i="10"/>
  <c r="Q26" i="10"/>
  <c r="U26" i="10"/>
  <c r="Y26" i="10"/>
  <c r="J29" i="10"/>
  <c r="N29" i="10"/>
  <c r="R29" i="10"/>
  <c r="V29" i="10"/>
  <c r="Z29" i="10"/>
  <c r="D23" i="11"/>
  <c r="D24" i="11" s="1"/>
  <c r="K24" i="11"/>
  <c r="O24" i="11"/>
  <c r="D26" i="11"/>
  <c r="K26" i="11"/>
  <c r="O26" i="11"/>
  <c r="L30" i="12"/>
  <c r="T30" i="12"/>
  <c r="X28" i="12"/>
  <c r="L10" i="12"/>
  <c r="P10" i="12"/>
  <c r="T10" i="12"/>
  <c r="X10" i="12"/>
  <c r="H20" i="12"/>
  <c r="L24" i="12"/>
  <c r="T24" i="12"/>
  <c r="U24" i="12"/>
  <c r="M29" i="12"/>
  <c r="H26" i="12"/>
  <c r="Q29" i="12"/>
  <c r="L26" i="12"/>
  <c r="U29" i="12"/>
  <c r="P26" i="12"/>
  <c r="Y29" i="12"/>
  <c r="T26" i="12"/>
  <c r="K26" i="12"/>
  <c r="D27" i="12"/>
  <c r="K28" i="12"/>
  <c r="S28" i="12"/>
  <c r="P29" i="12"/>
  <c r="X29" i="12"/>
  <c r="I24" i="13"/>
  <c r="M24" i="13"/>
  <c r="Q24" i="13"/>
  <c r="J29" i="13"/>
  <c r="N24" i="14"/>
  <c r="M28" i="14"/>
  <c r="J29" i="14"/>
  <c r="N30" i="15"/>
  <c r="N28" i="15"/>
  <c r="R30" i="15"/>
  <c r="R28" i="15"/>
  <c r="J10" i="15"/>
  <c r="N10" i="15"/>
  <c r="R10" i="15"/>
  <c r="D20" i="15"/>
  <c r="O20" i="15"/>
  <c r="H24" i="15"/>
  <c r="I24" i="15"/>
  <c r="O29" i="15"/>
  <c r="J26" i="15"/>
  <c r="D26" i="15"/>
  <c r="O26" i="15"/>
  <c r="K27" i="15"/>
  <c r="K30" i="15" s="1"/>
  <c r="K20" i="16"/>
  <c r="U28" i="16"/>
  <c r="P28" i="16"/>
  <c r="N24" i="16"/>
  <c r="Q30" i="16"/>
  <c r="P30" i="17"/>
  <c r="T30" i="17"/>
  <c r="T28" i="17"/>
  <c r="X30" i="17"/>
  <c r="X28" i="17"/>
  <c r="J23" i="17"/>
  <c r="N23" i="17"/>
  <c r="I24" i="17" s="1"/>
  <c r="R23" i="17"/>
  <c r="M24" i="17" s="1"/>
  <c r="V23" i="17"/>
  <c r="J10" i="17"/>
  <c r="N10" i="17"/>
  <c r="R10" i="17"/>
  <c r="V10" i="17"/>
  <c r="K27" i="17"/>
  <c r="K30" i="17" s="1"/>
  <c r="K20" i="17"/>
  <c r="O27" i="17"/>
  <c r="O20" i="17"/>
  <c r="S27" i="17"/>
  <c r="S20" i="17"/>
  <c r="W27" i="17"/>
  <c r="W20" i="17"/>
  <c r="N24" i="17"/>
  <c r="H29" i="17"/>
  <c r="K28" i="17"/>
  <c r="J30" i="18"/>
  <c r="N28" i="18"/>
  <c r="I28" i="18"/>
  <c r="N30" i="18"/>
  <c r="R28" i="18"/>
  <c r="M28" i="18"/>
  <c r="R30" i="18"/>
  <c r="N24" i="18"/>
  <c r="I24" i="18"/>
  <c r="R24" i="18"/>
  <c r="M24" i="18"/>
  <c r="J10" i="18"/>
  <c r="N10" i="18"/>
  <c r="R10" i="18"/>
  <c r="H20" i="18"/>
  <c r="I30" i="18"/>
  <c r="H30" i="19"/>
  <c r="L30" i="19"/>
  <c r="P30" i="19"/>
  <c r="K28" i="19"/>
  <c r="T30" i="19"/>
  <c r="T28" i="19"/>
  <c r="O28" i="19"/>
  <c r="U24" i="19"/>
  <c r="P24" i="19"/>
  <c r="J30" i="20"/>
  <c r="N30" i="20"/>
  <c r="I28" i="20"/>
  <c r="R30" i="20"/>
  <c r="M28" i="20"/>
  <c r="V30" i="20"/>
  <c r="V28" i="20"/>
  <c r="Q28" i="20"/>
  <c r="K10" i="20"/>
  <c r="O10" i="20"/>
  <c r="S10" i="20"/>
  <c r="W10" i="20"/>
  <c r="J20" i="20"/>
  <c r="N20" i="20"/>
  <c r="R20" i="20"/>
  <c r="V20" i="20"/>
  <c r="P24" i="20"/>
  <c r="M30" i="20"/>
  <c r="L28" i="20"/>
  <c r="W28" i="21"/>
  <c r="K24" i="21"/>
  <c r="O24" i="21"/>
  <c r="X24" i="21"/>
  <c r="S24" i="21"/>
  <c r="J10" i="21"/>
  <c r="N10" i="21"/>
  <c r="R10" i="21"/>
  <c r="V10" i="21"/>
  <c r="J20" i="21"/>
  <c r="N20" i="21"/>
  <c r="R20" i="21"/>
  <c r="V20" i="21"/>
  <c r="Y24" i="21"/>
  <c r="T24" i="21"/>
  <c r="V24" i="21"/>
  <c r="K29" i="21"/>
  <c r="K26" i="21"/>
  <c r="J29" i="21"/>
  <c r="O29" i="21"/>
  <c r="O26" i="21"/>
  <c r="N29" i="21"/>
  <c r="J26" i="21"/>
  <c r="S29" i="21"/>
  <c r="S26" i="21"/>
  <c r="R29" i="21"/>
  <c r="N26" i="21"/>
  <c r="W29" i="21"/>
  <c r="W26" i="21"/>
  <c r="V29" i="21"/>
  <c r="R26" i="21"/>
  <c r="R28" i="21"/>
  <c r="N30" i="21"/>
  <c r="V30" i="22"/>
  <c r="V28" i="22"/>
  <c r="Z30" i="22"/>
  <c r="Z28" i="22"/>
  <c r="J10" i="22"/>
  <c r="N10" i="22"/>
  <c r="R10" i="22"/>
  <c r="V10" i="22"/>
  <c r="Z10" i="22"/>
  <c r="I20" i="22"/>
  <c r="Y20" i="22"/>
  <c r="J28" i="22"/>
  <c r="N28" i="22"/>
  <c r="W28" i="22"/>
  <c r="R28" i="22"/>
  <c r="J24" i="22"/>
  <c r="Q24" i="22"/>
  <c r="I29" i="22"/>
  <c r="D26" i="22"/>
  <c r="M29" i="22"/>
  <c r="H26" i="22"/>
  <c r="L29" i="22"/>
  <c r="Q29" i="22"/>
  <c r="L26" i="22"/>
  <c r="P29" i="22"/>
  <c r="U29" i="22"/>
  <c r="P26" i="22"/>
  <c r="T29" i="22"/>
  <c r="Y29" i="22"/>
  <c r="T26" i="22"/>
  <c r="X29" i="22"/>
  <c r="Q26" i="22"/>
  <c r="M27" i="22"/>
  <c r="I28" i="22"/>
  <c r="S30" i="22"/>
  <c r="U30" i="23"/>
  <c r="U28" i="23"/>
  <c r="P28" i="23"/>
  <c r="I24" i="23"/>
  <c r="L10" i="23"/>
  <c r="P10" i="23"/>
  <c r="T10" i="23"/>
  <c r="M24" i="23"/>
  <c r="D28" i="24"/>
  <c r="M30" i="24"/>
  <c r="L28" i="24"/>
  <c r="U30" i="24"/>
  <c r="D24" i="24"/>
  <c r="H24" i="24"/>
  <c r="P24" i="24"/>
  <c r="J10" i="25"/>
  <c r="N10" i="25"/>
  <c r="R10" i="25"/>
  <c r="V10" i="25"/>
  <c r="U26" i="1"/>
  <c r="K28" i="1"/>
  <c r="O28" i="1"/>
  <c r="S28" i="1"/>
  <c r="D10" i="3"/>
  <c r="D10" i="5"/>
  <c r="N30" i="7"/>
  <c r="R30" i="7"/>
  <c r="Q26" i="8"/>
  <c r="K28" i="8"/>
  <c r="O28" i="8"/>
  <c r="D10" i="9"/>
  <c r="D10" i="11"/>
  <c r="H26" i="11"/>
  <c r="L26" i="11"/>
  <c r="Q28" i="11"/>
  <c r="V28" i="11"/>
  <c r="I27" i="12"/>
  <c r="Q27" i="12"/>
  <c r="Y27" i="12"/>
  <c r="X30" i="12" s="1"/>
  <c r="K28" i="13"/>
  <c r="I10" i="13"/>
  <c r="M10" i="13"/>
  <c r="Q10" i="13"/>
  <c r="U10" i="13"/>
  <c r="H20" i="13"/>
  <c r="L20" i="13"/>
  <c r="P20" i="13"/>
  <c r="T20" i="13"/>
  <c r="S26" i="13"/>
  <c r="S29" i="13"/>
  <c r="W26" i="13"/>
  <c r="W29" i="13"/>
  <c r="N26" i="13"/>
  <c r="U30" i="13"/>
  <c r="U28" i="13"/>
  <c r="T28" i="13"/>
  <c r="T30" i="13"/>
  <c r="N30" i="14"/>
  <c r="V28" i="14"/>
  <c r="V30" i="14"/>
  <c r="Z28" i="14"/>
  <c r="Z30" i="14"/>
  <c r="J10" i="14"/>
  <c r="N10" i="14"/>
  <c r="R10" i="14"/>
  <c r="V10" i="14"/>
  <c r="Z10" i="14"/>
  <c r="Q24" i="14"/>
  <c r="O29" i="14"/>
  <c r="J26" i="14"/>
  <c r="S29" i="14"/>
  <c r="N26" i="14"/>
  <c r="W29" i="14"/>
  <c r="R26" i="14"/>
  <c r="O26" i="14"/>
  <c r="W26" i="14"/>
  <c r="N28" i="14"/>
  <c r="D10" i="15"/>
  <c r="J30" i="16"/>
  <c r="I28" i="16"/>
  <c r="N30" i="16"/>
  <c r="R28" i="16"/>
  <c r="M28" i="16"/>
  <c r="R30" i="16"/>
  <c r="V28" i="16"/>
  <c r="Q28" i="16"/>
  <c r="V30" i="16"/>
  <c r="R24" i="16"/>
  <c r="M24" i="16"/>
  <c r="V24" i="16"/>
  <c r="Q24" i="16"/>
  <c r="J10" i="16"/>
  <c r="N10" i="16"/>
  <c r="R10" i="16"/>
  <c r="V10" i="16"/>
  <c r="K29" i="16"/>
  <c r="J29" i="16"/>
  <c r="O29" i="16"/>
  <c r="J26" i="16"/>
  <c r="N29" i="16"/>
  <c r="S29" i="16"/>
  <c r="N26" i="16"/>
  <c r="R29" i="16"/>
  <c r="U30" i="16"/>
  <c r="D10" i="17"/>
  <c r="D27" i="17"/>
  <c r="D28" i="17" s="1"/>
  <c r="D20" i="17"/>
  <c r="H21" i="17"/>
  <c r="H20" i="17" s="1"/>
  <c r="U24" i="17"/>
  <c r="P24" i="17"/>
  <c r="I29" i="17"/>
  <c r="I26" i="17"/>
  <c r="M29" i="17"/>
  <c r="L29" i="17"/>
  <c r="M26" i="17"/>
  <c r="H26" i="17"/>
  <c r="Q29" i="17"/>
  <c r="P29" i="17"/>
  <c r="Q26" i="17"/>
  <c r="L26" i="17"/>
  <c r="U29" i="17"/>
  <c r="T29" i="17"/>
  <c r="U26" i="17"/>
  <c r="P26" i="17"/>
  <c r="D26" i="17"/>
  <c r="D10" i="18"/>
  <c r="Q28" i="18"/>
  <c r="L28" i="18"/>
  <c r="M30" i="18"/>
  <c r="D23" i="19"/>
  <c r="H6" i="19"/>
  <c r="J20" i="19"/>
  <c r="N20" i="19"/>
  <c r="R20" i="19"/>
  <c r="D24" i="19"/>
  <c r="O30" i="20"/>
  <c r="J28" i="20"/>
  <c r="S30" i="20"/>
  <c r="S28" i="20"/>
  <c r="N28" i="20"/>
  <c r="W30" i="20"/>
  <c r="W28" i="20"/>
  <c r="R28" i="20"/>
  <c r="M24" i="20"/>
  <c r="V24" i="20"/>
  <c r="Q24" i="20"/>
  <c r="L10" i="20"/>
  <c r="P10" i="20"/>
  <c r="T10" i="20"/>
  <c r="K29" i="20"/>
  <c r="J29" i="20"/>
  <c r="O29" i="20"/>
  <c r="N29" i="20"/>
  <c r="S29" i="20"/>
  <c r="R29" i="20"/>
  <c r="S26" i="20"/>
  <c r="W29" i="20"/>
  <c r="V29" i="20"/>
  <c r="W26" i="20"/>
  <c r="H27" i="21"/>
  <c r="H30" i="21" s="1"/>
  <c r="L27" i="21"/>
  <c r="L30" i="21" s="1"/>
  <c r="P27" i="21"/>
  <c r="O30" i="21" s="1"/>
  <c r="T27" i="21"/>
  <c r="T28" i="21" s="1"/>
  <c r="X27" i="21"/>
  <c r="D10" i="22"/>
  <c r="H20" i="22"/>
  <c r="L24" i="22"/>
  <c r="T24" i="22"/>
  <c r="U24" i="22"/>
  <c r="M28" i="22"/>
  <c r="W30" i="22"/>
  <c r="Q24" i="23"/>
  <c r="L24" i="23"/>
  <c r="U24" i="23"/>
  <c r="P24" i="23"/>
  <c r="H20" i="23"/>
  <c r="L20" i="23"/>
  <c r="P20" i="23"/>
  <c r="T20" i="23"/>
  <c r="J24" i="23"/>
  <c r="Q28" i="23"/>
  <c r="L28" i="23"/>
  <c r="J30" i="24"/>
  <c r="I30" i="24"/>
  <c r="I28" i="24"/>
  <c r="N30" i="24"/>
  <c r="M28" i="24"/>
  <c r="R30" i="24"/>
  <c r="Q30" i="24"/>
  <c r="Q28" i="24"/>
  <c r="V28" i="24"/>
  <c r="V30" i="24"/>
  <c r="U28" i="24"/>
  <c r="Z28" i="24"/>
  <c r="Z30" i="24"/>
  <c r="Y30" i="24"/>
  <c r="Q24" i="24"/>
  <c r="V24" i="24"/>
  <c r="U24" i="24"/>
  <c r="Z24" i="24"/>
  <c r="O10" i="25"/>
  <c r="W10" i="25"/>
  <c r="R26" i="1"/>
  <c r="V26" i="1"/>
  <c r="X28" i="1"/>
  <c r="D20" i="2"/>
  <c r="D26" i="4"/>
  <c r="H5" i="6"/>
  <c r="H23" i="6" s="1"/>
  <c r="H24" i="6" s="1"/>
  <c r="D27" i="6"/>
  <c r="D28" i="6" s="1"/>
  <c r="H4" i="7"/>
  <c r="H27" i="7" s="1"/>
  <c r="H30" i="7" s="1"/>
  <c r="H6" i="7"/>
  <c r="H23" i="7" s="1"/>
  <c r="H24" i="7" s="1"/>
  <c r="M24" i="7"/>
  <c r="M26" i="7"/>
  <c r="M28" i="7"/>
  <c r="N26" i="8"/>
  <c r="R26" i="8"/>
  <c r="T28" i="8"/>
  <c r="D26" i="10"/>
  <c r="H4" i="11"/>
  <c r="H27" i="11" s="1"/>
  <c r="H30" i="11" s="1"/>
  <c r="L27" i="11"/>
  <c r="L30" i="11" s="1"/>
  <c r="P27" i="11"/>
  <c r="O30" i="11" s="1"/>
  <c r="T27" i="11"/>
  <c r="S30" i="11" s="1"/>
  <c r="U29" i="11"/>
  <c r="P26" i="11"/>
  <c r="I26" i="11"/>
  <c r="M26" i="11"/>
  <c r="S29" i="11"/>
  <c r="N30" i="12"/>
  <c r="V30" i="12"/>
  <c r="V28" i="12"/>
  <c r="Z30" i="12"/>
  <c r="Z28" i="12"/>
  <c r="J10" i="12"/>
  <c r="N10" i="12"/>
  <c r="R10" i="12"/>
  <c r="V10" i="12"/>
  <c r="Z10" i="12"/>
  <c r="H24" i="12"/>
  <c r="P24" i="12"/>
  <c r="Q24" i="12"/>
  <c r="O29" i="12"/>
  <c r="J26" i="12"/>
  <c r="S29" i="12"/>
  <c r="N26" i="12"/>
  <c r="W29" i="12"/>
  <c r="R26" i="12"/>
  <c r="O26" i="12"/>
  <c r="W26" i="12"/>
  <c r="N28" i="12"/>
  <c r="O28" i="12"/>
  <c r="K24" i="13"/>
  <c r="O24" i="13"/>
  <c r="D24" i="13"/>
  <c r="K26" i="13"/>
  <c r="O26" i="13"/>
  <c r="H26" i="13"/>
  <c r="D27" i="13"/>
  <c r="D28" i="13" s="1"/>
  <c r="O30" i="13"/>
  <c r="W30" i="13"/>
  <c r="W28" i="13"/>
  <c r="N29" i="13"/>
  <c r="V29" i="13"/>
  <c r="N30" i="13"/>
  <c r="V30" i="13"/>
  <c r="D10" i="14"/>
  <c r="J24" i="14"/>
  <c r="R24" i="14"/>
  <c r="I28" i="14"/>
  <c r="Q28" i="14"/>
  <c r="N29" i="14"/>
  <c r="V29" i="14"/>
  <c r="S30" i="14"/>
  <c r="H30" i="15"/>
  <c r="L30" i="15"/>
  <c r="P28" i="15"/>
  <c r="P30" i="15"/>
  <c r="L10" i="15"/>
  <c r="P10" i="15"/>
  <c r="H20" i="15"/>
  <c r="L24" i="15"/>
  <c r="M29" i="15"/>
  <c r="H26" i="15"/>
  <c r="Q29" i="15"/>
  <c r="L26" i="15"/>
  <c r="D27" i="15"/>
  <c r="D28" i="15" s="1"/>
  <c r="K28" i="15"/>
  <c r="P29" i="15"/>
  <c r="M30" i="15"/>
  <c r="D10" i="16"/>
  <c r="J24" i="16"/>
  <c r="K26" i="16"/>
  <c r="I30" i="16"/>
  <c r="J30" i="17"/>
  <c r="I28" i="17"/>
  <c r="N30" i="17"/>
  <c r="M28" i="17"/>
  <c r="R30" i="17"/>
  <c r="V28" i="17"/>
  <c r="Q28" i="17"/>
  <c r="V30" i="17"/>
  <c r="L10" i="17"/>
  <c r="P10" i="17"/>
  <c r="T10" i="17"/>
  <c r="X10" i="17"/>
  <c r="J24" i="17"/>
  <c r="R24" i="17"/>
  <c r="S24" i="17"/>
  <c r="U28" i="17"/>
  <c r="P28" i="17"/>
  <c r="M30" i="17"/>
  <c r="H30" i="18"/>
  <c r="L30" i="18"/>
  <c r="P30" i="18"/>
  <c r="P28" i="18"/>
  <c r="L10" i="18"/>
  <c r="P10" i="18"/>
  <c r="H24" i="18"/>
  <c r="K24" i="18"/>
  <c r="K28" i="18"/>
  <c r="Q30" i="18"/>
  <c r="I28" i="19"/>
  <c r="M28" i="19"/>
  <c r="I10" i="19"/>
  <c r="M10" i="19"/>
  <c r="Q10" i="19"/>
  <c r="U10" i="19"/>
  <c r="N24" i="19"/>
  <c r="D27" i="20"/>
  <c r="H4" i="20"/>
  <c r="H27" i="20" s="1"/>
  <c r="H30" i="20" s="1"/>
  <c r="K28" i="20"/>
  <c r="O28" i="20"/>
  <c r="J24" i="20"/>
  <c r="S24" i="20"/>
  <c r="N24" i="20"/>
  <c r="W24" i="20"/>
  <c r="R24" i="20"/>
  <c r="I10" i="20"/>
  <c r="M10" i="20"/>
  <c r="Q10" i="20"/>
  <c r="U10" i="20"/>
  <c r="L20" i="20"/>
  <c r="P20" i="20"/>
  <c r="T20" i="20"/>
  <c r="K26" i="20"/>
  <c r="O26" i="20"/>
  <c r="J26" i="20"/>
  <c r="U30" i="20"/>
  <c r="U28" i="20"/>
  <c r="T28" i="20"/>
  <c r="T30" i="20"/>
  <c r="D23" i="21"/>
  <c r="D24" i="21" s="1"/>
  <c r="H6" i="21"/>
  <c r="H23" i="21" s="1"/>
  <c r="H24" i="21" s="1"/>
  <c r="H20" i="21"/>
  <c r="L20" i="21"/>
  <c r="P20" i="21"/>
  <c r="T20" i="21"/>
  <c r="X20" i="21"/>
  <c r="N24" i="21"/>
  <c r="H30" i="22"/>
  <c r="L30" i="22"/>
  <c r="K28" i="22"/>
  <c r="P30" i="22"/>
  <c r="O28" i="22"/>
  <c r="X28" i="22"/>
  <c r="S28" i="22"/>
  <c r="X30" i="22"/>
  <c r="X24" i="22"/>
  <c r="S24" i="22"/>
  <c r="L10" i="22"/>
  <c r="P10" i="22"/>
  <c r="T10" i="22"/>
  <c r="X10" i="22"/>
  <c r="U27" i="22"/>
  <c r="T30" i="22" s="1"/>
  <c r="Q28" i="22"/>
  <c r="K30" i="22"/>
  <c r="O30" i="23"/>
  <c r="S28" i="23"/>
  <c r="H23" i="23"/>
  <c r="H24" i="23" s="1"/>
  <c r="O24" i="23"/>
  <c r="T24" i="23"/>
  <c r="S24" i="23"/>
  <c r="N24" i="23"/>
  <c r="H29" i="23"/>
  <c r="H28" i="23"/>
  <c r="O30" i="24"/>
  <c r="J28" i="24"/>
  <c r="S30" i="24"/>
  <c r="N28" i="24"/>
  <c r="W30" i="24"/>
  <c r="R28" i="24"/>
  <c r="W28" i="24"/>
  <c r="J24" i="24"/>
  <c r="N24" i="24"/>
  <c r="R24" i="24"/>
  <c r="W24" i="24"/>
  <c r="H20" i="24"/>
  <c r="P20" i="24"/>
  <c r="X20" i="24"/>
  <c r="U24" i="25"/>
  <c r="P24" i="25"/>
  <c r="D26" i="1"/>
  <c r="Q26" i="2"/>
  <c r="U26" i="2"/>
  <c r="J26" i="3"/>
  <c r="H26" i="4"/>
  <c r="L26" i="4"/>
  <c r="P26" i="4"/>
  <c r="T26" i="4"/>
  <c r="J26" i="5"/>
  <c r="W26" i="6"/>
  <c r="D26" i="8"/>
  <c r="J26" i="9"/>
  <c r="N26" i="9"/>
  <c r="H26" i="10"/>
  <c r="L26" i="10"/>
  <c r="P26" i="10"/>
  <c r="T26" i="10"/>
  <c r="J26" i="11"/>
  <c r="N26" i="11"/>
  <c r="T29" i="11"/>
  <c r="D10" i="12"/>
  <c r="J24" i="12"/>
  <c r="R24" i="12"/>
  <c r="S24" i="12"/>
  <c r="I28" i="12"/>
  <c r="Q28" i="12"/>
  <c r="N29" i="12"/>
  <c r="V29" i="12"/>
  <c r="S30" i="12"/>
  <c r="I28" i="13"/>
  <c r="M28" i="13"/>
  <c r="Q28" i="13"/>
  <c r="K10" i="13"/>
  <c r="O10" i="13"/>
  <c r="S10" i="13"/>
  <c r="W10" i="13"/>
  <c r="J20" i="13"/>
  <c r="N20" i="13"/>
  <c r="R20" i="13"/>
  <c r="V20" i="13"/>
  <c r="I29" i="13"/>
  <c r="D26" i="13"/>
  <c r="U29" i="13"/>
  <c r="U26" i="13"/>
  <c r="J26" i="13"/>
  <c r="R26" i="13"/>
  <c r="H28" i="13"/>
  <c r="P28" i="13"/>
  <c r="P29" i="13"/>
  <c r="P30" i="13"/>
  <c r="H30" i="14"/>
  <c r="L30" i="14"/>
  <c r="P30" i="14"/>
  <c r="T30" i="14"/>
  <c r="X30" i="14"/>
  <c r="X28" i="14"/>
  <c r="L10" i="14"/>
  <c r="P10" i="14"/>
  <c r="T10" i="14"/>
  <c r="X10" i="14"/>
  <c r="H20" i="14"/>
  <c r="L24" i="14"/>
  <c r="T24" i="14"/>
  <c r="U24" i="14"/>
  <c r="M29" i="14"/>
  <c r="H26" i="14"/>
  <c r="Q29" i="14"/>
  <c r="L26" i="14"/>
  <c r="U29" i="14"/>
  <c r="P26" i="14"/>
  <c r="Y29" i="14"/>
  <c r="T26" i="14"/>
  <c r="K26" i="14"/>
  <c r="S26" i="14"/>
  <c r="D27" i="14"/>
  <c r="D28" i="14" s="1"/>
  <c r="K28" i="14"/>
  <c r="S28" i="14"/>
  <c r="P29" i="14"/>
  <c r="X29" i="14"/>
  <c r="M30" i="14"/>
  <c r="U30" i="14"/>
  <c r="O24" i="15"/>
  <c r="M26" i="15"/>
  <c r="M28" i="15"/>
  <c r="J29" i="15"/>
  <c r="H30" i="16"/>
  <c r="L30" i="16"/>
  <c r="P30" i="16"/>
  <c r="T30" i="16"/>
  <c r="T28" i="16"/>
  <c r="L10" i="16"/>
  <c r="P10" i="16"/>
  <c r="T10" i="16"/>
  <c r="H20" i="16"/>
  <c r="L24" i="16"/>
  <c r="O26" i="16"/>
  <c r="O28" i="16"/>
  <c r="M30" i="16"/>
  <c r="J20" i="17"/>
  <c r="N20" i="17"/>
  <c r="R20" i="17"/>
  <c r="V20" i="17"/>
  <c r="L24" i="17"/>
  <c r="Q30" i="17"/>
  <c r="J24" i="18"/>
  <c r="O24" i="18"/>
  <c r="K29" i="18"/>
  <c r="J29" i="18"/>
  <c r="O29" i="18"/>
  <c r="J26" i="18"/>
  <c r="N29" i="18"/>
  <c r="D26" i="18"/>
  <c r="K30" i="19"/>
  <c r="O30" i="19"/>
  <c r="S30" i="19"/>
  <c r="S28" i="19"/>
  <c r="H23" i="19"/>
  <c r="H24" i="19" s="1"/>
  <c r="K24" i="19"/>
  <c r="T24" i="19"/>
  <c r="O24" i="19"/>
  <c r="J10" i="19"/>
  <c r="N10" i="19"/>
  <c r="R10" i="19"/>
  <c r="H20" i="19"/>
  <c r="L20" i="19"/>
  <c r="P20" i="19"/>
  <c r="T20" i="19"/>
  <c r="Q24" i="19"/>
  <c r="L24" i="19"/>
  <c r="R24" i="19"/>
  <c r="K29" i="19"/>
  <c r="K26" i="19"/>
  <c r="J29" i="19"/>
  <c r="O29" i="19"/>
  <c r="O26" i="19"/>
  <c r="N29" i="19"/>
  <c r="J26" i="19"/>
  <c r="S29" i="19"/>
  <c r="S26" i="19"/>
  <c r="R29" i="19"/>
  <c r="N26" i="19"/>
  <c r="J28" i="19"/>
  <c r="N30" i="19"/>
  <c r="K24" i="20"/>
  <c r="O24" i="20"/>
  <c r="H26" i="20"/>
  <c r="N26" i="20"/>
  <c r="D28" i="20"/>
  <c r="I30" i="20"/>
  <c r="H28" i="20"/>
  <c r="I28" i="21"/>
  <c r="M28" i="21"/>
  <c r="Q28" i="21"/>
  <c r="I10" i="21"/>
  <c r="M10" i="21"/>
  <c r="Q10" i="21"/>
  <c r="U10" i="21"/>
  <c r="Y10" i="21"/>
  <c r="U24" i="21"/>
  <c r="P24" i="21"/>
  <c r="R24" i="21"/>
  <c r="N28" i="21"/>
  <c r="H24" i="22"/>
  <c r="P24" i="22"/>
  <c r="H29" i="22"/>
  <c r="M26" i="22"/>
  <c r="U28" i="22"/>
  <c r="O30" i="22"/>
  <c r="K28" i="23"/>
  <c r="P30" i="23"/>
  <c r="K10" i="23"/>
  <c r="O10" i="23"/>
  <c r="S10" i="23"/>
  <c r="J20" i="23"/>
  <c r="N20" i="23"/>
  <c r="R20" i="23"/>
  <c r="I29" i="23"/>
  <c r="D26" i="23"/>
  <c r="M29" i="23"/>
  <c r="L29" i="23"/>
  <c r="H26" i="23"/>
  <c r="Q29" i="23"/>
  <c r="Q26" i="23"/>
  <c r="P29" i="23"/>
  <c r="L26" i="23"/>
  <c r="U29" i="23"/>
  <c r="U26" i="23"/>
  <c r="D27" i="23"/>
  <c r="D28" i="23" s="1"/>
  <c r="T29" i="23"/>
  <c r="H30" i="24"/>
  <c r="H28" i="24"/>
  <c r="P30" i="24"/>
  <c r="K28" i="24"/>
  <c r="P28" i="24"/>
  <c r="T30" i="24"/>
  <c r="O28" i="24"/>
  <c r="X30" i="24"/>
  <c r="S28" i="24"/>
  <c r="X28" i="24"/>
  <c r="K24" i="24"/>
  <c r="O24" i="24"/>
  <c r="T24" i="24"/>
  <c r="S24" i="24"/>
  <c r="X24" i="24"/>
  <c r="K10" i="24"/>
  <c r="O10" i="24"/>
  <c r="S10" i="24"/>
  <c r="W10" i="24"/>
  <c r="L26" i="24"/>
  <c r="T26" i="24"/>
  <c r="T28" i="24"/>
  <c r="I24" i="25"/>
  <c r="M24" i="25"/>
  <c r="V24" i="25"/>
  <c r="Q24" i="25"/>
  <c r="D10" i="25"/>
  <c r="H9" i="25"/>
  <c r="L10" i="25"/>
  <c r="P10" i="25"/>
  <c r="T10" i="25"/>
  <c r="D26" i="25"/>
  <c r="H25" i="25"/>
  <c r="H29" i="25" s="1"/>
  <c r="K26" i="25"/>
  <c r="D28" i="25"/>
  <c r="J28" i="26"/>
  <c r="O30" i="26"/>
  <c r="N28" i="26"/>
  <c r="S30" i="26"/>
  <c r="W28" i="26"/>
  <c r="R28" i="26"/>
  <c r="W30" i="26"/>
  <c r="W24" i="26"/>
  <c r="R24" i="26"/>
  <c r="D10" i="26"/>
  <c r="J30" i="26"/>
  <c r="I28" i="26"/>
  <c r="N30" i="26"/>
  <c r="M28" i="26"/>
  <c r="R30" i="26"/>
  <c r="V28" i="26"/>
  <c r="Q28" i="26"/>
  <c r="V30" i="26"/>
  <c r="Z28" i="26"/>
  <c r="U28" i="26"/>
  <c r="Z30" i="26"/>
  <c r="I28" i="27"/>
  <c r="N30" i="27"/>
  <c r="M28" i="27"/>
  <c r="R30" i="27"/>
  <c r="Q28" i="27"/>
  <c r="V30" i="27"/>
  <c r="V28" i="27"/>
  <c r="U28" i="27"/>
  <c r="Z30" i="27"/>
  <c r="Z28" i="27"/>
  <c r="W24" i="27"/>
  <c r="R24" i="27"/>
  <c r="K10" i="27"/>
  <c r="O10" i="27"/>
  <c r="S10" i="27"/>
  <c r="W10" i="27"/>
  <c r="W24" i="28"/>
  <c r="R24" i="28"/>
  <c r="I10" i="28"/>
  <c r="M10" i="28"/>
  <c r="Q10" i="28"/>
  <c r="U10" i="28"/>
  <c r="I24" i="28"/>
  <c r="K28" i="29"/>
  <c r="P30" i="29"/>
  <c r="O28" i="29"/>
  <c r="T30" i="29"/>
  <c r="X28" i="29"/>
  <c r="S28" i="29"/>
  <c r="X30" i="29"/>
  <c r="X24" i="29"/>
  <c r="S24" i="29"/>
  <c r="L10" i="29"/>
  <c r="P10" i="29"/>
  <c r="T10" i="29"/>
  <c r="X10" i="29"/>
  <c r="J28" i="30"/>
  <c r="O30" i="30"/>
  <c r="O28" i="30"/>
  <c r="N28" i="30"/>
  <c r="S30" i="30"/>
  <c r="S28" i="30"/>
  <c r="R24" i="30"/>
  <c r="M24" i="30"/>
  <c r="L10" i="30"/>
  <c r="P10" i="30"/>
  <c r="H20" i="30"/>
  <c r="L20" i="30"/>
  <c r="P20" i="30"/>
  <c r="I28" i="31"/>
  <c r="N30" i="31"/>
  <c r="M28" i="31"/>
  <c r="R30" i="31"/>
  <c r="V28" i="31"/>
  <c r="Q28" i="31"/>
  <c r="V30" i="31"/>
  <c r="Z28" i="31"/>
  <c r="U28" i="31"/>
  <c r="Z30" i="31"/>
  <c r="W24" i="31"/>
  <c r="R24" i="31"/>
  <c r="L10" i="31"/>
  <c r="P10" i="31"/>
  <c r="T10" i="31"/>
  <c r="X10" i="31"/>
  <c r="I30" i="32"/>
  <c r="D28" i="32"/>
  <c r="H28" i="32"/>
  <c r="M30" i="32"/>
  <c r="L28" i="32"/>
  <c r="Q30" i="32"/>
  <c r="P28" i="32"/>
  <c r="U30" i="32"/>
  <c r="Y28" i="32"/>
  <c r="T28" i="32"/>
  <c r="Y30" i="32"/>
  <c r="D24" i="32"/>
  <c r="H24" i="32"/>
  <c r="L24" i="32"/>
  <c r="P24" i="32"/>
  <c r="Y24" i="32"/>
  <c r="T24" i="32"/>
  <c r="I30" i="33"/>
  <c r="D28" i="33"/>
  <c r="M30" i="33"/>
  <c r="H28" i="33"/>
  <c r="Q30" i="33"/>
  <c r="L28" i="33"/>
  <c r="U30" i="33"/>
  <c r="P28" i="33"/>
  <c r="Y30" i="33"/>
  <c r="Y28" i="33"/>
  <c r="T28" i="33"/>
  <c r="Y24" i="33"/>
  <c r="T24" i="33"/>
  <c r="K10" i="33"/>
  <c r="O10" i="33"/>
  <c r="S10" i="33"/>
  <c r="W10" i="33"/>
  <c r="H20" i="33"/>
  <c r="K30" i="34"/>
  <c r="J28" i="34"/>
  <c r="O30" i="34"/>
  <c r="N28" i="34"/>
  <c r="S30" i="34"/>
  <c r="W28" i="34"/>
  <c r="R28" i="34"/>
  <c r="W30" i="34"/>
  <c r="J24" i="34"/>
  <c r="N24" i="34"/>
  <c r="W24" i="34"/>
  <c r="R24" i="34"/>
  <c r="D10" i="34"/>
  <c r="P24" i="16"/>
  <c r="H26" i="16"/>
  <c r="L26" i="16"/>
  <c r="P26" i="16"/>
  <c r="I29" i="16"/>
  <c r="M29" i="16"/>
  <c r="Q29" i="16"/>
  <c r="U29" i="16"/>
  <c r="O29" i="17"/>
  <c r="S29" i="17"/>
  <c r="W29" i="17"/>
  <c r="L24" i="18"/>
  <c r="H26" i="18"/>
  <c r="L26" i="18"/>
  <c r="I29" i="18"/>
  <c r="M29" i="18"/>
  <c r="Q29" i="18"/>
  <c r="Q26" i="19"/>
  <c r="U26" i="19"/>
  <c r="I29" i="19"/>
  <c r="D26" i="20"/>
  <c r="M29" i="20"/>
  <c r="Q29" i="20"/>
  <c r="U29" i="20"/>
  <c r="U26" i="21"/>
  <c r="Y26" i="21"/>
  <c r="I29" i="21"/>
  <c r="R24" i="22"/>
  <c r="J26" i="22"/>
  <c r="N26" i="22"/>
  <c r="R26" i="22"/>
  <c r="K29" i="22"/>
  <c r="O29" i="22"/>
  <c r="S29" i="22"/>
  <c r="W29" i="22"/>
  <c r="I26" i="23"/>
  <c r="M26" i="23"/>
  <c r="R26" i="23"/>
  <c r="J10" i="24"/>
  <c r="N10" i="24"/>
  <c r="R10" i="24"/>
  <c r="V10" i="24"/>
  <c r="Z10" i="24"/>
  <c r="J29" i="24"/>
  <c r="K29" i="24"/>
  <c r="N29" i="24"/>
  <c r="O29" i="24"/>
  <c r="J26" i="24"/>
  <c r="R29" i="24"/>
  <c r="S29" i="24"/>
  <c r="N26" i="24"/>
  <c r="V29" i="24"/>
  <c r="W29" i="24"/>
  <c r="R26" i="24"/>
  <c r="O26" i="24"/>
  <c r="W26" i="24"/>
  <c r="K30" i="25"/>
  <c r="O30" i="25"/>
  <c r="S30" i="25"/>
  <c r="S28" i="25"/>
  <c r="W30" i="25"/>
  <c r="W28" i="25"/>
  <c r="N24" i="25"/>
  <c r="S24" i="25"/>
  <c r="R24" i="25"/>
  <c r="W24" i="25"/>
  <c r="I10" i="25"/>
  <c r="M10" i="25"/>
  <c r="Q10" i="25"/>
  <c r="U10" i="25"/>
  <c r="H26" i="25"/>
  <c r="H27" i="26"/>
  <c r="H30" i="26" s="1"/>
  <c r="L30" i="26"/>
  <c r="K28" i="26"/>
  <c r="P30" i="26"/>
  <c r="O28" i="26"/>
  <c r="T30" i="26"/>
  <c r="S28" i="26"/>
  <c r="X30" i="26"/>
  <c r="X28" i="26"/>
  <c r="K24" i="26"/>
  <c r="O24" i="26"/>
  <c r="S24" i="26"/>
  <c r="X24" i="26"/>
  <c r="L10" i="26"/>
  <c r="P10" i="26"/>
  <c r="T10" i="26"/>
  <c r="X10" i="26"/>
  <c r="O30" i="27"/>
  <c r="J28" i="27"/>
  <c r="S30" i="27"/>
  <c r="N28" i="27"/>
  <c r="W30" i="27"/>
  <c r="W28" i="27"/>
  <c r="R28" i="27"/>
  <c r="H23" i="27"/>
  <c r="L30" i="27"/>
  <c r="K28" i="27"/>
  <c r="P30" i="27"/>
  <c r="O28" i="27"/>
  <c r="T30" i="27"/>
  <c r="X28" i="27"/>
  <c r="S28" i="27"/>
  <c r="X30" i="27"/>
  <c r="K24" i="27"/>
  <c r="H23" i="28"/>
  <c r="K24" i="28"/>
  <c r="T24" i="28"/>
  <c r="O24" i="28"/>
  <c r="X24" i="28"/>
  <c r="S24" i="28"/>
  <c r="J10" i="28"/>
  <c r="N10" i="28"/>
  <c r="R10" i="28"/>
  <c r="V10" i="28"/>
  <c r="D20" i="28"/>
  <c r="K20" i="28"/>
  <c r="O20" i="28"/>
  <c r="S20" i="28"/>
  <c r="W20" i="28"/>
  <c r="M24" i="28"/>
  <c r="J30" i="28"/>
  <c r="I30" i="29"/>
  <c r="D28" i="29"/>
  <c r="H28" i="29"/>
  <c r="M30" i="29"/>
  <c r="L28" i="29"/>
  <c r="Q30" i="29"/>
  <c r="P28" i="29"/>
  <c r="U30" i="29"/>
  <c r="Y28" i="29"/>
  <c r="T28" i="29"/>
  <c r="Y30" i="29"/>
  <c r="H24" i="29"/>
  <c r="L24" i="29"/>
  <c r="P24" i="29"/>
  <c r="Y24" i="29"/>
  <c r="T24" i="29"/>
  <c r="H20" i="29"/>
  <c r="L30" i="30"/>
  <c r="P30" i="30"/>
  <c r="P28" i="30"/>
  <c r="K28" i="30"/>
  <c r="J24" i="30"/>
  <c r="O24" i="30"/>
  <c r="N24" i="30"/>
  <c r="S24" i="30"/>
  <c r="I10" i="30"/>
  <c r="M10" i="30"/>
  <c r="Q10" i="30"/>
  <c r="H26" i="30"/>
  <c r="K30" i="31"/>
  <c r="J28" i="31"/>
  <c r="O30" i="31"/>
  <c r="N28" i="31"/>
  <c r="S30" i="31"/>
  <c r="W28" i="31"/>
  <c r="R28" i="31"/>
  <c r="W30" i="31"/>
  <c r="K24" i="31"/>
  <c r="O24" i="31"/>
  <c r="S24" i="31"/>
  <c r="X24" i="31"/>
  <c r="I10" i="31"/>
  <c r="M10" i="31"/>
  <c r="Q10" i="31"/>
  <c r="U10" i="31"/>
  <c r="Y10" i="31"/>
  <c r="J30" i="32"/>
  <c r="I28" i="32"/>
  <c r="N30" i="32"/>
  <c r="M28" i="32"/>
  <c r="R30" i="32"/>
  <c r="Q28" i="32"/>
  <c r="V30" i="32"/>
  <c r="V28" i="32"/>
  <c r="U28" i="32"/>
  <c r="Z30" i="32"/>
  <c r="Z28" i="32"/>
  <c r="I24" i="32"/>
  <c r="M24" i="32"/>
  <c r="Q24" i="32"/>
  <c r="V24" i="32"/>
  <c r="U24" i="32"/>
  <c r="Z24" i="32"/>
  <c r="J10" i="32"/>
  <c r="N10" i="32"/>
  <c r="R10" i="32"/>
  <c r="V10" i="32"/>
  <c r="Z10" i="32"/>
  <c r="J30" i="33"/>
  <c r="N30" i="33"/>
  <c r="I28" i="33"/>
  <c r="R30" i="33"/>
  <c r="M28" i="33"/>
  <c r="V30" i="33"/>
  <c r="Q28" i="33"/>
  <c r="Z30" i="33"/>
  <c r="Z28" i="33"/>
  <c r="U28" i="33"/>
  <c r="I24" i="33"/>
  <c r="M24" i="33"/>
  <c r="Q24" i="33"/>
  <c r="Z24" i="33"/>
  <c r="U24" i="33"/>
  <c r="D10" i="33"/>
  <c r="L10" i="33"/>
  <c r="P10" i="33"/>
  <c r="T10" i="33"/>
  <c r="X10" i="33"/>
  <c r="H27" i="34"/>
  <c r="H30" i="34" s="1"/>
  <c r="L30" i="34"/>
  <c r="K28" i="34"/>
  <c r="P30" i="34"/>
  <c r="O28" i="34"/>
  <c r="T30" i="34"/>
  <c r="X30" i="34"/>
  <c r="S28" i="34"/>
  <c r="X28" i="34"/>
  <c r="S24" i="34"/>
  <c r="X24" i="34"/>
  <c r="L10" i="34"/>
  <c r="P10" i="34"/>
  <c r="T10" i="34"/>
  <c r="X10" i="34"/>
  <c r="D27" i="19"/>
  <c r="D28" i="19" s="1"/>
  <c r="D23" i="20"/>
  <c r="D24" i="20" s="1"/>
  <c r="P26" i="20"/>
  <c r="D27" i="21"/>
  <c r="D28" i="21" s="1"/>
  <c r="D27" i="22"/>
  <c r="D28" i="22" s="1"/>
  <c r="N26" i="23"/>
  <c r="S26" i="23"/>
  <c r="T27" i="23"/>
  <c r="R29" i="23"/>
  <c r="H26" i="24"/>
  <c r="P26" i="24"/>
  <c r="X26" i="24"/>
  <c r="D23" i="25"/>
  <c r="D24" i="25" s="1"/>
  <c r="H5" i="25"/>
  <c r="H23" i="25" s="1"/>
  <c r="H24" i="25" s="1"/>
  <c r="J27" i="25"/>
  <c r="J30" i="25" s="1"/>
  <c r="J20" i="25"/>
  <c r="N27" i="25"/>
  <c r="N28" i="25" s="1"/>
  <c r="N20" i="25"/>
  <c r="R27" i="25"/>
  <c r="R20" i="25"/>
  <c r="V27" i="25"/>
  <c r="V20" i="25"/>
  <c r="Q30" i="25"/>
  <c r="P28" i="25"/>
  <c r="P30" i="25"/>
  <c r="I30" i="26"/>
  <c r="D28" i="26"/>
  <c r="M30" i="26"/>
  <c r="H28" i="26"/>
  <c r="Q30" i="26"/>
  <c r="L28" i="26"/>
  <c r="U30" i="26"/>
  <c r="P28" i="26"/>
  <c r="Y30" i="26"/>
  <c r="Y28" i="26"/>
  <c r="T28" i="26"/>
  <c r="Y24" i="26"/>
  <c r="T24" i="26"/>
  <c r="I10" i="26"/>
  <c r="M10" i="26"/>
  <c r="Q10" i="26"/>
  <c r="U10" i="26"/>
  <c r="Y10" i="26"/>
  <c r="H20" i="26"/>
  <c r="I24" i="26"/>
  <c r="H24" i="27"/>
  <c r="Y24" i="27"/>
  <c r="T24" i="27"/>
  <c r="O30" i="28"/>
  <c r="J28" i="28"/>
  <c r="S30" i="28"/>
  <c r="N28" i="28"/>
  <c r="W30" i="28"/>
  <c r="W28" i="28"/>
  <c r="R28" i="28"/>
  <c r="H24" i="28"/>
  <c r="U24" i="28"/>
  <c r="P24" i="28"/>
  <c r="H20" i="28"/>
  <c r="L20" i="28"/>
  <c r="P20" i="28"/>
  <c r="T20" i="28"/>
  <c r="X20" i="28"/>
  <c r="Q24" i="28"/>
  <c r="I28" i="29"/>
  <c r="N30" i="29"/>
  <c r="M28" i="29"/>
  <c r="R30" i="29"/>
  <c r="Q28" i="29"/>
  <c r="V30" i="29"/>
  <c r="V28" i="29"/>
  <c r="U28" i="29"/>
  <c r="Z30" i="29"/>
  <c r="Z28" i="29"/>
  <c r="Q24" i="29"/>
  <c r="V24" i="29"/>
  <c r="U24" i="29"/>
  <c r="Z24" i="29"/>
  <c r="J10" i="29"/>
  <c r="N10" i="29"/>
  <c r="R10" i="29"/>
  <c r="V10" i="29"/>
  <c r="Z10" i="29"/>
  <c r="I30" i="30"/>
  <c r="D28" i="30"/>
  <c r="M30" i="30"/>
  <c r="Q30" i="30"/>
  <c r="Q28" i="30"/>
  <c r="L28" i="30"/>
  <c r="P24" i="30"/>
  <c r="K24" i="30"/>
  <c r="J10" i="30"/>
  <c r="N10" i="30"/>
  <c r="R10" i="30"/>
  <c r="J20" i="30"/>
  <c r="N20" i="30"/>
  <c r="R20" i="30"/>
  <c r="K28" i="31"/>
  <c r="P30" i="31"/>
  <c r="O28" i="31"/>
  <c r="T30" i="31"/>
  <c r="S28" i="31"/>
  <c r="X30" i="31"/>
  <c r="X28" i="31"/>
  <c r="Y24" i="31"/>
  <c r="T24" i="31"/>
  <c r="J10" i="31"/>
  <c r="N10" i="31"/>
  <c r="R10" i="31"/>
  <c r="V10" i="31"/>
  <c r="Z10" i="31"/>
  <c r="O30" i="32"/>
  <c r="J28" i="32"/>
  <c r="S30" i="32"/>
  <c r="N28" i="32"/>
  <c r="W30" i="32"/>
  <c r="W28" i="32"/>
  <c r="R28" i="32"/>
  <c r="W24" i="32"/>
  <c r="R24" i="32"/>
  <c r="D10" i="32"/>
  <c r="K10" i="32"/>
  <c r="O10" i="32"/>
  <c r="S10" i="32"/>
  <c r="W10" i="32"/>
  <c r="J28" i="33"/>
  <c r="O30" i="33"/>
  <c r="N28" i="33"/>
  <c r="S30" i="33"/>
  <c r="R28" i="33"/>
  <c r="W30" i="33"/>
  <c r="W28" i="33"/>
  <c r="V28" i="33"/>
  <c r="AA30" i="33"/>
  <c r="AA28" i="33"/>
  <c r="R24" i="33"/>
  <c r="W24" i="33"/>
  <c r="V24" i="33"/>
  <c r="AA24" i="33"/>
  <c r="I10" i="33"/>
  <c r="M10" i="33"/>
  <c r="Q10" i="33"/>
  <c r="U10" i="33"/>
  <c r="Y10" i="33"/>
  <c r="J20" i="33"/>
  <c r="N20" i="33"/>
  <c r="R20" i="33"/>
  <c r="I30" i="34"/>
  <c r="D28" i="34"/>
  <c r="M30" i="34"/>
  <c r="H28" i="34"/>
  <c r="Q30" i="34"/>
  <c r="L28" i="34"/>
  <c r="U30" i="34"/>
  <c r="P28" i="34"/>
  <c r="Y30" i="34"/>
  <c r="Y28" i="34"/>
  <c r="T28" i="34"/>
  <c r="Y24" i="34"/>
  <c r="T24" i="34"/>
  <c r="I10" i="34"/>
  <c r="M10" i="34"/>
  <c r="Q10" i="34"/>
  <c r="U10" i="34"/>
  <c r="Y10" i="34"/>
  <c r="H20" i="34"/>
  <c r="J27" i="23"/>
  <c r="J30" i="23" s="1"/>
  <c r="N27" i="23"/>
  <c r="R27" i="23"/>
  <c r="Q30" i="23" s="1"/>
  <c r="J26" i="23"/>
  <c r="O26" i="23"/>
  <c r="K26" i="24"/>
  <c r="S26" i="24"/>
  <c r="T24" i="25"/>
  <c r="J29" i="25"/>
  <c r="K29" i="25"/>
  <c r="N29" i="25"/>
  <c r="O29" i="25"/>
  <c r="R29" i="25"/>
  <c r="S26" i="25"/>
  <c r="S29" i="25"/>
  <c r="V29" i="25"/>
  <c r="W26" i="25"/>
  <c r="W29" i="25"/>
  <c r="U30" i="25"/>
  <c r="U28" i="25"/>
  <c r="T28" i="25"/>
  <c r="T30" i="25"/>
  <c r="M24" i="26"/>
  <c r="I30" i="27"/>
  <c r="H28" i="27"/>
  <c r="M30" i="27"/>
  <c r="L28" i="27"/>
  <c r="Q30" i="27"/>
  <c r="P28" i="27"/>
  <c r="U30" i="27"/>
  <c r="Y28" i="27"/>
  <c r="T28" i="27"/>
  <c r="Y30" i="27"/>
  <c r="I24" i="27"/>
  <c r="M24" i="27"/>
  <c r="Q24" i="27"/>
  <c r="V24" i="27"/>
  <c r="U24" i="27"/>
  <c r="Z24" i="27"/>
  <c r="J10" i="27"/>
  <c r="N10" i="27"/>
  <c r="R10" i="27"/>
  <c r="V10" i="27"/>
  <c r="Z10" i="27"/>
  <c r="L28" i="28"/>
  <c r="L30" i="28"/>
  <c r="P28" i="28"/>
  <c r="K28" i="28"/>
  <c r="P30" i="28"/>
  <c r="T28" i="28"/>
  <c r="O28" i="28"/>
  <c r="T30" i="28"/>
  <c r="X28" i="28"/>
  <c r="S28" i="28"/>
  <c r="X30" i="28"/>
  <c r="H29" i="28"/>
  <c r="H26" i="28"/>
  <c r="K30" i="29"/>
  <c r="O30" i="29"/>
  <c r="J28" i="29"/>
  <c r="S30" i="29"/>
  <c r="N28" i="29"/>
  <c r="W30" i="29"/>
  <c r="W28" i="29"/>
  <c r="R28" i="29"/>
  <c r="J24" i="29"/>
  <c r="N24" i="29"/>
  <c r="W24" i="29"/>
  <c r="R24" i="29"/>
  <c r="D10" i="29"/>
  <c r="J30" i="30"/>
  <c r="N30" i="30"/>
  <c r="I28" i="30"/>
  <c r="R30" i="30"/>
  <c r="R28" i="30"/>
  <c r="M28" i="30"/>
  <c r="D24" i="30"/>
  <c r="Q24" i="30"/>
  <c r="L24" i="30"/>
  <c r="K10" i="30"/>
  <c r="O10" i="30"/>
  <c r="S10" i="30"/>
  <c r="I30" i="31"/>
  <c r="D28" i="31"/>
  <c r="M30" i="31"/>
  <c r="Q30" i="31"/>
  <c r="L28" i="31"/>
  <c r="U30" i="31"/>
  <c r="P28" i="31"/>
  <c r="Y30" i="31"/>
  <c r="Y28" i="31"/>
  <c r="T28" i="31"/>
  <c r="I24" i="31"/>
  <c r="M24" i="31"/>
  <c r="V24" i="31"/>
  <c r="Q24" i="31"/>
  <c r="Z24" i="31"/>
  <c r="U24" i="31"/>
  <c r="D10" i="31"/>
  <c r="K28" i="32"/>
  <c r="P30" i="32"/>
  <c r="O28" i="32"/>
  <c r="T30" i="32"/>
  <c r="X28" i="32"/>
  <c r="S28" i="32"/>
  <c r="X30" i="32"/>
  <c r="K24" i="32"/>
  <c r="O24" i="32"/>
  <c r="X24" i="32"/>
  <c r="S24" i="32"/>
  <c r="L10" i="32"/>
  <c r="P10" i="32"/>
  <c r="T10" i="32"/>
  <c r="X10" i="32"/>
  <c r="H30" i="33"/>
  <c r="L30" i="33"/>
  <c r="P30" i="33"/>
  <c r="K28" i="33"/>
  <c r="T30" i="33"/>
  <c r="O28" i="33"/>
  <c r="X30" i="33"/>
  <c r="X28" i="33"/>
  <c r="S28" i="33"/>
  <c r="K24" i="33"/>
  <c r="O24" i="33"/>
  <c r="X24" i="33"/>
  <c r="S24" i="33"/>
  <c r="J10" i="33"/>
  <c r="N10" i="33"/>
  <c r="R10" i="33"/>
  <c r="V10" i="33"/>
  <c r="Z10" i="33"/>
  <c r="K20" i="33"/>
  <c r="O20" i="33"/>
  <c r="S20" i="33"/>
  <c r="W20" i="33"/>
  <c r="AA20" i="33"/>
  <c r="I28" i="34"/>
  <c r="N30" i="34"/>
  <c r="M28" i="34"/>
  <c r="R30" i="34"/>
  <c r="V28" i="34"/>
  <c r="Q28" i="34"/>
  <c r="V30" i="34"/>
  <c r="Z30" i="34"/>
  <c r="Z28" i="34"/>
  <c r="U28" i="34"/>
  <c r="I24" i="34"/>
  <c r="M24" i="34"/>
  <c r="V24" i="34"/>
  <c r="Q24" i="34"/>
  <c r="Z24" i="34"/>
  <c r="U24" i="34"/>
  <c r="J10" i="34"/>
  <c r="N10" i="34"/>
  <c r="R10" i="34"/>
  <c r="V10" i="34"/>
  <c r="Z10" i="34"/>
  <c r="U26" i="25"/>
  <c r="H26" i="26"/>
  <c r="L26" i="26"/>
  <c r="P26" i="26"/>
  <c r="T26" i="26"/>
  <c r="I29" i="26"/>
  <c r="M29" i="26"/>
  <c r="Q29" i="26"/>
  <c r="U29" i="26"/>
  <c r="Y29" i="26"/>
  <c r="J26" i="27"/>
  <c r="N26" i="27"/>
  <c r="R26" i="27"/>
  <c r="K29" i="27"/>
  <c r="O29" i="27"/>
  <c r="S29" i="27"/>
  <c r="W29" i="27"/>
  <c r="V24" i="28"/>
  <c r="V26" i="28"/>
  <c r="V28" i="28"/>
  <c r="I29" i="28"/>
  <c r="M29" i="28"/>
  <c r="Q29" i="28"/>
  <c r="U29" i="28"/>
  <c r="J26" i="29"/>
  <c r="N26" i="29"/>
  <c r="R26" i="29"/>
  <c r="K29" i="29"/>
  <c r="O29" i="29"/>
  <c r="S29" i="29"/>
  <c r="W29" i="29"/>
  <c r="H6" i="30"/>
  <c r="H23" i="30" s="1"/>
  <c r="H24" i="30" s="1"/>
  <c r="Q26" i="30"/>
  <c r="O29" i="30"/>
  <c r="S29" i="30"/>
  <c r="H26" i="31"/>
  <c r="L26" i="31"/>
  <c r="P26" i="31"/>
  <c r="T26" i="31"/>
  <c r="X26" i="31"/>
  <c r="I29" i="31"/>
  <c r="U29" i="31"/>
  <c r="Y29" i="31"/>
  <c r="J26" i="32"/>
  <c r="N26" i="32"/>
  <c r="R26" i="32"/>
  <c r="K29" i="32"/>
  <c r="O29" i="32"/>
  <c r="W29" i="32"/>
  <c r="Y26" i="33"/>
  <c r="K29" i="33"/>
  <c r="O29" i="33"/>
  <c r="S29" i="33"/>
  <c r="W29" i="33"/>
  <c r="AA29" i="33"/>
  <c r="H26" i="34"/>
  <c r="L26" i="34"/>
  <c r="P26" i="34"/>
  <c r="T26" i="34"/>
  <c r="I29" i="34"/>
  <c r="U29" i="34"/>
  <c r="Y29" i="34"/>
  <c r="K30" i="35"/>
  <c r="J28" i="35"/>
  <c r="O30" i="35"/>
  <c r="N28" i="35"/>
  <c r="S30" i="35"/>
  <c r="W28" i="35"/>
  <c r="R28" i="35"/>
  <c r="W30" i="35"/>
  <c r="K24" i="35"/>
  <c r="O24" i="35"/>
  <c r="X24" i="35"/>
  <c r="S24" i="35"/>
  <c r="L10" i="35"/>
  <c r="P10" i="35"/>
  <c r="T10" i="35"/>
  <c r="X10" i="35"/>
  <c r="H30" i="36"/>
  <c r="L30" i="36"/>
  <c r="K28" i="36"/>
  <c r="P30" i="36"/>
  <c r="T28" i="36"/>
  <c r="O28" i="36"/>
  <c r="T30" i="36"/>
  <c r="X28" i="36"/>
  <c r="S28" i="36"/>
  <c r="X30" i="36"/>
  <c r="I24" i="36"/>
  <c r="M24" i="36"/>
  <c r="V24" i="36"/>
  <c r="Q24" i="36"/>
  <c r="J10" i="36"/>
  <c r="N10" i="36"/>
  <c r="R10" i="36"/>
  <c r="V10" i="36"/>
  <c r="K20" i="36"/>
  <c r="O20" i="36"/>
  <c r="J28" i="37"/>
  <c r="O30" i="37"/>
  <c r="N28" i="37"/>
  <c r="S30" i="37"/>
  <c r="W28" i="37"/>
  <c r="R28" i="37"/>
  <c r="W30" i="37"/>
  <c r="J24" i="37"/>
  <c r="N24" i="37"/>
  <c r="W24" i="37"/>
  <c r="R24" i="37"/>
  <c r="D10" i="37"/>
  <c r="I30" i="38"/>
  <c r="D28" i="38"/>
  <c r="H28" i="38"/>
  <c r="M30" i="38"/>
  <c r="L28" i="38"/>
  <c r="Q30" i="38"/>
  <c r="P28" i="38"/>
  <c r="U30" i="38"/>
  <c r="Y28" i="38"/>
  <c r="T28" i="38"/>
  <c r="Y30" i="38"/>
  <c r="D24" i="38"/>
  <c r="H24" i="38"/>
  <c r="L24" i="38"/>
  <c r="P24" i="38"/>
  <c r="Y24" i="38"/>
  <c r="T24" i="38"/>
  <c r="H20" i="38"/>
  <c r="N30" i="39"/>
  <c r="I28" i="39"/>
  <c r="R30" i="39"/>
  <c r="M28" i="39"/>
  <c r="V30" i="39"/>
  <c r="V28" i="39"/>
  <c r="Q28" i="39"/>
  <c r="Z30" i="39"/>
  <c r="Z28" i="39"/>
  <c r="U28" i="39"/>
  <c r="J24" i="39"/>
  <c r="N24" i="39"/>
  <c r="W24" i="39"/>
  <c r="R24" i="39"/>
  <c r="I10" i="39"/>
  <c r="M10" i="39"/>
  <c r="Q10" i="39"/>
  <c r="H20" i="39"/>
  <c r="L30" i="40"/>
  <c r="P30" i="40"/>
  <c r="K28" i="40"/>
  <c r="T30" i="40"/>
  <c r="O28" i="40"/>
  <c r="X30" i="40"/>
  <c r="X28" i="40"/>
  <c r="S28" i="40"/>
  <c r="K24" i="40"/>
  <c r="O24" i="40"/>
  <c r="X24" i="40"/>
  <c r="S24" i="40"/>
  <c r="J10" i="40"/>
  <c r="N10" i="40"/>
  <c r="R10" i="40"/>
  <c r="V10" i="40"/>
  <c r="Z10" i="40"/>
  <c r="J20" i="40"/>
  <c r="N20" i="40"/>
  <c r="R20" i="40"/>
  <c r="H30" i="41"/>
  <c r="L30" i="41"/>
  <c r="P30" i="41"/>
  <c r="K28" i="41"/>
  <c r="T30" i="41"/>
  <c r="T28" i="41"/>
  <c r="O28" i="41"/>
  <c r="J24" i="41"/>
  <c r="S24" i="41"/>
  <c r="N24" i="41"/>
  <c r="W24" i="41"/>
  <c r="R24" i="41"/>
  <c r="K10" i="41"/>
  <c r="O10" i="41"/>
  <c r="S10" i="41"/>
  <c r="W10" i="41"/>
  <c r="I20" i="41"/>
  <c r="P28" i="42"/>
  <c r="K28" i="42"/>
  <c r="P30" i="42"/>
  <c r="T28" i="42"/>
  <c r="O28" i="42"/>
  <c r="T30" i="42"/>
  <c r="I24" i="42"/>
  <c r="R24" i="42"/>
  <c r="M24" i="42"/>
  <c r="J10" i="42"/>
  <c r="N10" i="42"/>
  <c r="R10" i="42"/>
  <c r="O30" i="43"/>
  <c r="J28" i="43"/>
  <c r="S30" i="43"/>
  <c r="S28" i="43"/>
  <c r="N28" i="43"/>
  <c r="D24" i="43"/>
  <c r="Q24" i="43"/>
  <c r="L24" i="43"/>
  <c r="U24" i="43"/>
  <c r="P24" i="43"/>
  <c r="K10" i="43"/>
  <c r="O10" i="43"/>
  <c r="S10" i="43"/>
  <c r="O30" i="44"/>
  <c r="J28" i="44"/>
  <c r="S30" i="44"/>
  <c r="N28" i="44"/>
  <c r="W30" i="44"/>
  <c r="W28" i="44"/>
  <c r="R28" i="44"/>
  <c r="AA30" i="44"/>
  <c r="AA28" i="44"/>
  <c r="V28" i="44"/>
  <c r="I24" i="44"/>
  <c r="M24" i="44"/>
  <c r="Q24" i="44"/>
  <c r="Z24" i="44"/>
  <c r="U24" i="44"/>
  <c r="J10" i="44"/>
  <c r="N10" i="44"/>
  <c r="R10" i="44"/>
  <c r="V10" i="44"/>
  <c r="Z10" i="44"/>
  <c r="I30" i="45"/>
  <c r="D28" i="45"/>
  <c r="M30" i="45"/>
  <c r="L28" i="45"/>
  <c r="Q30" i="45"/>
  <c r="P28" i="45"/>
  <c r="U30" i="45"/>
  <c r="T28" i="45"/>
  <c r="Y30" i="45"/>
  <c r="Y28" i="45"/>
  <c r="I24" i="45"/>
  <c r="M24" i="45"/>
  <c r="V24" i="45"/>
  <c r="Q24" i="45"/>
  <c r="Z24" i="45"/>
  <c r="U24" i="45"/>
  <c r="D10" i="45"/>
  <c r="K10" i="45"/>
  <c r="I28" i="46"/>
  <c r="N30" i="46"/>
  <c r="M28" i="46"/>
  <c r="R30" i="46"/>
  <c r="Q28" i="46"/>
  <c r="V30" i="46"/>
  <c r="V28" i="46"/>
  <c r="I24" i="46"/>
  <c r="M24" i="46"/>
  <c r="Q24" i="46"/>
  <c r="V24" i="46"/>
  <c r="D10" i="46"/>
  <c r="L10" i="46"/>
  <c r="P10" i="46"/>
  <c r="T10" i="46"/>
  <c r="H20" i="46"/>
  <c r="O30" i="47"/>
  <c r="O28" i="47"/>
  <c r="J28" i="47"/>
  <c r="S30" i="47"/>
  <c r="S28" i="47"/>
  <c r="N28" i="47"/>
  <c r="O24" i="47"/>
  <c r="J24" i="47"/>
  <c r="S24" i="47"/>
  <c r="N24" i="47"/>
  <c r="D10" i="47"/>
  <c r="L10" i="47"/>
  <c r="P10" i="47"/>
  <c r="Q24" i="26"/>
  <c r="U24" i="26"/>
  <c r="I26" i="26"/>
  <c r="M26" i="26"/>
  <c r="Q26" i="26"/>
  <c r="U26" i="26"/>
  <c r="Y26" i="26"/>
  <c r="J29" i="26"/>
  <c r="N29" i="26"/>
  <c r="R29" i="26"/>
  <c r="V29" i="26"/>
  <c r="Z29" i="26"/>
  <c r="D23" i="27"/>
  <c r="D24" i="27" s="1"/>
  <c r="S24" i="27"/>
  <c r="K26" i="27"/>
  <c r="O26" i="27"/>
  <c r="S26" i="27"/>
  <c r="W26" i="27"/>
  <c r="D27" i="27"/>
  <c r="D28" i="27" s="1"/>
  <c r="H29" i="27"/>
  <c r="L29" i="27"/>
  <c r="P29" i="27"/>
  <c r="T29" i="27"/>
  <c r="X29" i="27"/>
  <c r="D28" i="28"/>
  <c r="N29" i="28"/>
  <c r="R29" i="28"/>
  <c r="V29" i="28"/>
  <c r="U30" i="28"/>
  <c r="D26" i="29"/>
  <c r="L29" i="29"/>
  <c r="P29" i="29"/>
  <c r="T29" i="29"/>
  <c r="X29" i="29"/>
  <c r="J26" i="30"/>
  <c r="N26" i="30"/>
  <c r="L29" i="30"/>
  <c r="P29" i="30"/>
  <c r="H4" i="31"/>
  <c r="H27" i="31" s="1"/>
  <c r="H30" i="31" s="1"/>
  <c r="H5" i="31"/>
  <c r="H23" i="31" s="1"/>
  <c r="H24" i="31" s="1"/>
  <c r="I26" i="31"/>
  <c r="M26" i="31"/>
  <c r="Q26" i="31"/>
  <c r="V29" i="31"/>
  <c r="D26" i="32"/>
  <c r="K26" i="32"/>
  <c r="O26" i="32"/>
  <c r="S26" i="32"/>
  <c r="X29" i="32"/>
  <c r="D20" i="33"/>
  <c r="J26" i="33"/>
  <c r="P29" i="33"/>
  <c r="T29" i="33"/>
  <c r="X29" i="33"/>
  <c r="I26" i="34"/>
  <c r="M26" i="34"/>
  <c r="Q26" i="34"/>
  <c r="U26" i="34"/>
  <c r="Y26" i="34"/>
  <c r="V29" i="34"/>
  <c r="Z29" i="34"/>
  <c r="K28" i="35"/>
  <c r="P30" i="35"/>
  <c r="O28" i="35"/>
  <c r="T30" i="35"/>
  <c r="X28" i="35"/>
  <c r="S28" i="35"/>
  <c r="X30" i="35"/>
  <c r="L24" i="35"/>
  <c r="P24" i="35"/>
  <c r="T24" i="35"/>
  <c r="Y24" i="35"/>
  <c r="I10" i="35"/>
  <c r="M10" i="35"/>
  <c r="Q10" i="35"/>
  <c r="U10" i="35"/>
  <c r="H20" i="35"/>
  <c r="I30" i="36"/>
  <c r="D28" i="36"/>
  <c r="H28" i="36"/>
  <c r="M30" i="36"/>
  <c r="L28" i="36"/>
  <c r="Q30" i="36"/>
  <c r="P28" i="36"/>
  <c r="U30" i="36"/>
  <c r="U28" i="36"/>
  <c r="J24" i="36"/>
  <c r="N24" i="36"/>
  <c r="W24" i="36"/>
  <c r="R24" i="36"/>
  <c r="D10" i="36"/>
  <c r="H20" i="36"/>
  <c r="H30" i="37"/>
  <c r="L30" i="37"/>
  <c r="K28" i="37"/>
  <c r="P30" i="37"/>
  <c r="O28" i="37"/>
  <c r="T30" i="37"/>
  <c r="X28" i="37"/>
  <c r="S28" i="37"/>
  <c r="X30" i="37"/>
  <c r="K24" i="37"/>
  <c r="O24" i="37"/>
  <c r="X24" i="37"/>
  <c r="S24" i="37"/>
  <c r="L10" i="37"/>
  <c r="P10" i="37"/>
  <c r="T10" i="37"/>
  <c r="X10" i="37"/>
  <c r="J30" i="38"/>
  <c r="I28" i="38"/>
  <c r="N30" i="38"/>
  <c r="M28" i="38"/>
  <c r="R30" i="38"/>
  <c r="V28" i="38"/>
  <c r="Q28" i="38"/>
  <c r="V30" i="38"/>
  <c r="Z28" i="38"/>
  <c r="U28" i="38"/>
  <c r="Z30" i="38"/>
  <c r="I24" i="38"/>
  <c r="M24" i="38"/>
  <c r="V24" i="38"/>
  <c r="Q24" i="38"/>
  <c r="Z24" i="38"/>
  <c r="U24" i="38"/>
  <c r="J10" i="38"/>
  <c r="N10" i="38"/>
  <c r="R10" i="38"/>
  <c r="V10" i="38"/>
  <c r="Z10" i="38"/>
  <c r="K30" i="39"/>
  <c r="J28" i="39"/>
  <c r="O30" i="39"/>
  <c r="N28" i="39"/>
  <c r="S30" i="39"/>
  <c r="W28" i="39"/>
  <c r="R28" i="39"/>
  <c r="W30" i="39"/>
  <c r="K24" i="39"/>
  <c r="O24" i="39"/>
  <c r="X24" i="39"/>
  <c r="S24" i="39"/>
  <c r="J10" i="39"/>
  <c r="N10" i="39"/>
  <c r="R10" i="39"/>
  <c r="V10" i="39"/>
  <c r="Z10" i="39"/>
  <c r="I30" i="40"/>
  <c r="M30" i="40"/>
  <c r="H28" i="40"/>
  <c r="Q30" i="40"/>
  <c r="L28" i="40"/>
  <c r="U30" i="40"/>
  <c r="P28" i="40"/>
  <c r="Y30" i="40"/>
  <c r="Y28" i="40"/>
  <c r="T28" i="40"/>
  <c r="L24" i="40"/>
  <c r="P24" i="40"/>
  <c r="Y24" i="40"/>
  <c r="T24" i="40"/>
  <c r="K10" i="40"/>
  <c r="O10" i="40"/>
  <c r="S10" i="40"/>
  <c r="W10" i="40"/>
  <c r="AA10" i="40"/>
  <c r="I30" i="41"/>
  <c r="M30" i="41"/>
  <c r="H28" i="41"/>
  <c r="Q30" i="41"/>
  <c r="L28" i="41"/>
  <c r="U30" i="41"/>
  <c r="U28" i="41"/>
  <c r="P28" i="41"/>
  <c r="T24" i="41"/>
  <c r="O24" i="41"/>
  <c r="D10" i="41"/>
  <c r="L10" i="41"/>
  <c r="P10" i="41"/>
  <c r="T10" i="41"/>
  <c r="J20" i="41"/>
  <c r="N20" i="41"/>
  <c r="I30" i="42"/>
  <c r="D28" i="42"/>
  <c r="H28" i="42"/>
  <c r="M30" i="42"/>
  <c r="L28" i="42"/>
  <c r="Q30" i="42"/>
  <c r="Q28" i="42"/>
  <c r="J24" i="42"/>
  <c r="S24" i="42"/>
  <c r="N24" i="42"/>
  <c r="D10" i="42"/>
  <c r="K10" i="42"/>
  <c r="H20" i="42"/>
  <c r="H30" i="43"/>
  <c r="L30" i="43"/>
  <c r="P30" i="43"/>
  <c r="K28" i="43"/>
  <c r="T30" i="43"/>
  <c r="T28" i="43"/>
  <c r="O28" i="43"/>
  <c r="I24" i="43"/>
  <c r="M24" i="43"/>
  <c r="R24" i="43"/>
  <c r="L10" i="43"/>
  <c r="P10" i="43"/>
  <c r="L30" i="44"/>
  <c r="K28" i="44"/>
  <c r="P30" i="44"/>
  <c r="O28" i="44"/>
  <c r="T30" i="44"/>
  <c r="S28" i="44"/>
  <c r="X30" i="44"/>
  <c r="X28" i="44"/>
  <c r="J24" i="44"/>
  <c r="N24" i="44"/>
  <c r="W24" i="44"/>
  <c r="R24" i="44"/>
  <c r="AA24" i="44"/>
  <c r="V24" i="44"/>
  <c r="K10" i="44"/>
  <c r="O10" i="44"/>
  <c r="S10" i="44"/>
  <c r="W10" i="44"/>
  <c r="AA10" i="44"/>
  <c r="L20" i="44"/>
  <c r="J30" i="45"/>
  <c r="N30" i="45"/>
  <c r="I28" i="45"/>
  <c r="R30" i="45"/>
  <c r="M28" i="45"/>
  <c r="V30" i="45"/>
  <c r="V28" i="45"/>
  <c r="Q28" i="45"/>
  <c r="Z30" i="45"/>
  <c r="Z28" i="45"/>
  <c r="U28" i="45"/>
  <c r="J24" i="45"/>
  <c r="N24" i="45"/>
  <c r="W24" i="45"/>
  <c r="R24" i="45"/>
  <c r="L10" i="45"/>
  <c r="P10" i="45"/>
  <c r="T10" i="45"/>
  <c r="X10" i="45"/>
  <c r="K30" i="46"/>
  <c r="O30" i="46"/>
  <c r="J28" i="46"/>
  <c r="S30" i="46"/>
  <c r="S28" i="46"/>
  <c r="N28" i="46"/>
  <c r="W30" i="46"/>
  <c r="W28" i="46"/>
  <c r="R28" i="46"/>
  <c r="J24" i="46"/>
  <c r="S24" i="46"/>
  <c r="N24" i="46"/>
  <c r="W24" i="46"/>
  <c r="R24" i="46"/>
  <c r="I10" i="46"/>
  <c r="M10" i="46"/>
  <c r="Q10" i="46"/>
  <c r="U10" i="46"/>
  <c r="I20" i="46"/>
  <c r="L30" i="47"/>
  <c r="P30" i="47"/>
  <c r="P28" i="47"/>
  <c r="K28" i="47"/>
  <c r="P24" i="47"/>
  <c r="K24" i="47"/>
  <c r="I10" i="47"/>
  <c r="M10" i="47"/>
  <c r="Q10" i="47"/>
  <c r="J20" i="47"/>
  <c r="N20" i="47"/>
  <c r="R20" i="47"/>
  <c r="O26" i="25"/>
  <c r="D10" i="27"/>
  <c r="N30" i="28"/>
  <c r="R30" i="28"/>
  <c r="V30" i="28"/>
  <c r="H26" i="29"/>
  <c r="L26" i="29"/>
  <c r="P26" i="29"/>
  <c r="T26" i="29"/>
  <c r="I29" i="29"/>
  <c r="M29" i="29"/>
  <c r="Q29" i="29"/>
  <c r="U29" i="29"/>
  <c r="Y29" i="29"/>
  <c r="H4" i="30"/>
  <c r="H27" i="30" s="1"/>
  <c r="H30" i="30" s="1"/>
  <c r="D26" i="30"/>
  <c r="M29" i="30"/>
  <c r="Q29" i="30"/>
  <c r="J26" i="31"/>
  <c r="N26" i="31"/>
  <c r="R26" i="31"/>
  <c r="S29" i="31"/>
  <c r="W29" i="31"/>
  <c r="H26" i="32"/>
  <c r="L26" i="32"/>
  <c r="P26" i="32"/>
  <c r="T26" i="32"/>
  <c r="I29" i="32"/>
  <c r="M29" i="32"/>
  <c r="Q29" i="32"/>
  <c r="U29" i="32"/>
  <c r="Y29" i="32"/>
  <c r="D26" i="33"/>
  <c r="S26" i="33"/>
  <c r="M29" i="33"/>
  <c r="Q29" i="33"/>
  <c r="U29" i="33"/>
  <c r="Y29" i="33"/>
  <c r="J26" i="34"/>
  <c r="N26" i="34"/>
  <c r="R26" i="34"/>
  <c r="K29" i="34"/>
  <c r="O29" i="34"/>
  <c r="S29" i="34"/>
  <c r="W29" i="34"/>
  <c r="I30" i="35"/>
  <c r="D28" i="35"/>
  <c r="M30" i="35"/>
  <c r="L28" i="35"/>
  <c r="Q30" i="35"/>
  <c r="P28" i="35"/>
  <c r="U30" i="35"/>
  <c r="T28" i="35"/>
  <c r="Y30" i="35"/>
  <c r="Y28" i="35"/>
  <c r="I24" i="35"/>
  <c r="M24" i="35"/>
  <c r="V24" i="35"/>
  <c r="Q24" i="35"/>
  <c r="Z24" i="35"/>
  <c r="U24" i="35"/>
  <c r="J10" i="35"/>
  <c r="N10" i="35"/>
  <c r="R10" i="35"/>
  <c r="V10" i="35"/>
  <c r="Z10" i="35"/>
  <c r="J30" i="36"/>
  <c r="N30" i="36"/>
  <c r="I28" i="36"/>
  <c r="R30" i="36"/>
  <c r="M28" i="36"/>
  <c r="V30" i="36"/>
  <c r="V28" i="36"/>
  <c r="Q28" i="36"/>
  <c r="T24" i="36"/>
  <c r="O24" i="36"/>
  <c r="X24" i="36"/>
  <c r="S24" i="36"/>
  <c r="L10" i="36"/>
  <c r="P10" i="36"/>
  <c r="T10" i="36"/>
  <c r="X10" i="36"/>
  <c r="I30" i="37"/>
  <c r="D28" i="37"/>
  <c r="H28" i="37"/>
  <c r="M30" i="37"/>
  <c r="L28" i="37"/>
  <c r="Q30" i="37"/>
  <c r="P28" i="37"/>
  <c r="U30" i="37"/>
  <c r="T28" i="37"/>
  <c r="Y30" i="37"/>
  <c r="Y28" i="37"/>
  <c r="T24" i="37"/>
  <c r="Y24" i="37"/>
  <c r="I10" i="37"/>
  <c r="H20" i="37"/>
  <c r="J28" i="38"/>
  <c r="O30" i="38"/>
  <c r="N28" i="38"/>
  <c r="S30" i="38"/>
  <c r="R28" i="38"/>
  <c r="W30" i="38"/>
  <c r="W28" i="38"/>
  <c r="R24" i="38"/>
  <c r="W24" i="38"/>
  <c r="D10" i="38"/>
  <c r="K10" i="38"/>
  <c r="K28" i="39"/>
  <c r="P30" i="39"/>
  <c r="O28" i="39"/>
  <c r="T30" i="39"/>
  <c r="X28" i="39"/>
  <c r="S28" i="39"/>
  <c r="X30" i="39"/>
  <c r="T24" i="39"/>
  <c r="Y24" i="39"/>
  <c r="D10" i="39"/>
  <c r="I28" i="40"/>
  <c r="N30" i="40"/>
  <c r="M28" i="40"/>
  <c r="R30" i="40"/>
  <c r="Q28" i="40"/>
  <c r="V30" i="40"/>
  <c r="U28" i="40"/>
  <c r="Z30" i="40"/>
  <c r="Z28" i="40"/>
  <c r="U24" i="40"/>
  <c r="Z24" i="40"/>
  <c r="D10" i="40"/>
  <c r="L10" i="40"/>
  <c r="P10" i="40"/>
  <c r="T10" i="40"/>
  <c r="X10" i="40"/>
  <c r="H20" i="40"/>
  <c r="I28" i="41"/>
  <c r="N30" i="41"/>
  <c r="M28" i="41"/>
  <c r="R30" i="41"/>
  <c r="Q28" i="41"/>
  <c r="V30" i="41"/>
  <c r="V28" i="41"/>
  <c r="U24" i="41"/>
  <c r="P24" i="41"/>
  <c r="I10" i="41"/>
  <c r="M10" i="41"/>
  <c r="Q10" i="41"/>
  <c r="U10" i="41"/>
  <c r="N30" i="42"/>
  <c r="I28" i="42"/>
  <c r="R30" i="42"/>
  <c r="R28" i="42"/>
  <c r="M28" i="42"/>
  <c r="P24" i="42"/>
  <c r="K24" i="42"/>
  <c r="T24" i="42"/>
  <c r="O24" i="42"/>
  <c r="L10" i="42"/>
  <c r="P10" i="42"/>
  <c r="I30" i="43"/>
  <c r="M30" i="43"/>
  <c r="H28" i="43"/>
  <c r="Q30" i="43"/>
  <c r="Q28" i="43"/>
  <c r="L28" i="43"/>
  <c r="U30" i="43"/>
  <c r="U28" i="43"/>
  <c r="P28" i="43"/>
  <c r="S24" i="43"/>
  <c r="N24" i="43"/>
  <c r="I10" i="43"/>
  <c r="M10" i="43"/>
  <c r="I20" i="43"/>
  <c r="M20" i="43"/>
  <c r="Q20" i="43"/>
  <c r="U20" i="43"/>
  <c r="D28" i="44"/>
  <c r="I30" i="44"/>
  <c r="M30" i="44"/>
  <c r="Q30" i="44"/>
  <c r="L28" i="44"/>
  <c r="U30" i="44"/>
  <c r="P28" i="44"/>
  <c r="Y30" i="44"/>
  <c r="Y28" i="44"/>
  <c r="T28" i="44"/>
  <c r="S24" i="44"/>
  <c r="X24" i="44"/>
  <c r="D10" i="44"/>
  <c r="L10" i="44"/>
  <c r="P10" i="44"/>
  <c r="T10" i="44"/>
  <c r="X10" i="44"/>
  <c r="J28" i="45"/>
  <c r="O30" i="45"/>
  <c r="N28" i="45"/>
  <c r="S30" i="45"/>
  <c r="W28" i="45"/>
  <c r="R28" i="45"/>
  <c r="W30" i="45"/>
  <c r="X24" i="45"/>
  <c r="S24" i="45"/>
  <c r="I10" i="45"/>
  <c r="H20" i="45"/>
  <c r="P30" i="46"/>
  <c r="K28" i="46"/>
  <c r="T30" i="46"/>
  <c r="T28" i="46"/>
  <c r="O28" i="46"/>
  <c r="T24" i="46"/>
  <c r="O24" i="46"/>
  <c r="J10" i="46"/>
  <c r="N10" i="46"/>
  <c r="R10" i="46"/>
  <c r="V10" i="46"/>
  <c r="J20" i="46"/>
  <c r="N20" i="46"/>
  <c r="R20" i="46"/>
  <c r="V20" i="46"/>
  <c r="I30" i="47"/>
  <c r="D28" i="47"/>
  <c r="M30" i="47"/>
  <c r="Q30" i="47"/>
  <c r="Q28" i="47"/>
  <c r="L28" i="47"/>
  <c r="Q24" i="47"/>
  <c r="L24" i="47"/>
  <c r="J10" i="47"/>
  <c r="N10" i="47"/>
  <c r="R10" i="47"/>
  <c r="K20" i="47"/>
  <c r="O20" i="47"/>
  <c r="S20" i="47"/>
  <c r="L24" i="48"/>
  <c r="Q24" i="48"/>
  <c r="I10" i="48"/>
  <c r="I20" i="48"/>
  <c r="H4" i="28"/>
  <c r="H27" i="28" s="1"/>
  <c r="U26" i="28"/>
  <c r="K26" i="31"/>
  <c r="O26" i="31"/>
  <c r="H5" i="33"/>
  <c r="H23" i="33" s="1"/>
  <c r="H24" i="33" s="1"/>
  <c r="H9" i="33"/>
  <c r="N30" i="35"/>
  <c r="I28" i="35"/>
  <c r="R30" i="35"/>
  <c r="M28" i="35"/>
  <c r="V30" i="35"/>
  <c r="V28" i="35"/>
  <c r="Q28" i="35"/>
  <c r="Z30" i="35"/>
  <c r="Z28" i="35"/>
  <c r="U28" i="35"/>
  <c r="J24" i="35"/>
  <c r="N24" i="35"/>
  <c r="W24" i="35"/>
  <c r="R24" i="35"/>
  <c r="D10" i="35"/>
  <c r="J28" i="36"/>
  <c r="O30" i="36"/>
  <c r="N28" i="36"/>
  <c r="S30" i="36"/>
  <c r="W28" i="36"/>
  <c r="R28" i="36"/>
  <c r="W30" i="36"/>
  <c r="H24" i="36"/>
  <c r="L24" i="36"/>
  <c r="P24" i="36"/>
  <c r="U24" i="36"/>
  <c r="I10" i="36"/>
  <c r="J20" i="36"/>
  <c r="H26" i="36"/>
  <c r="N30" i="37"/>
  <c r="I28" i="37"/>
  <c r="R30" i="37"/>
  <c r="M28" i="37"/>
  <c r="V30" i="37"/>
  <c r="V28" i="37"/>
  <c r="Q28" i="37"/>
  <c r="Z30" i="37"/>
  <c r="Z28" i="37"/>
  <c r="U28" i="37"/>
  <c r="I24" i="37"/>
  <c r="M24" i="37"/>
  <c r="V24" i="37"/>
  <c r="Q24" i="37"/>
  <c r="Z24" i="37"/>
  <c r="U24" i="37"/>
  <c r="J10" i="37"/>
  <c r="N10" i="37"/>
  <c r="R10" i="37"/>
  <c r="V10" i="37"/>
  <c r="Z10" i="37"/>
  <c r="P30" i="38"/>
  <c r="K28" i="38"/>
  <c r="T30" i="38"/>
  <c r="O28" i="38"/>
  <c r="X30" i="38"/>
  <c r="X28" i="38"/>
  <c r="S28" i="38"/>
  <c r="K24" i="38"/>
  <c r="O24" i="38"/>
  <c r="X24" i="38"/>
  <c r="S24" i="38"/>
  <c r="L10" i="38"/>
  <c r="P10" i="38"/>
  <c r="T10" i="38"/>
  <c r="X10" i="38"/>
  <c r="I30" i="39"/>
  <c r="D28" i="39"/>
  <c r="M30" i="39"/>
  <c r="L28" i="39"/>
  <c r="Q30" i="39"/>
  <c r="P28" i="39"/>
  <c r="U30" i="39"/>
  <c r="T28" i="39"/>
  <c r="Y30" i="39"/>
  <c r="Y28" i="39"/>
  <c r="I24" i="39"/>
  <c r="M24" i="39"/>
  <c r="V24" i="39"/>
  <c r="Q24" i="39"/>
  <c r="Z24" i="39"/>
  <c r="U24" i="39"/>
  <c r="L10" i="39"/>
  <c r="P10" i="39"/>
  <c r="T10" i="39"/>
  <c r="X10" i="39"/>
  <c r="O30" i="40"/>
  <c r="J28" i="40"/>
  <c r="S30" i="40"/>
  <c r="N28" i="40"/>
  <c r="W30" i="40"/>
  <c r="W28" i="40"/>
  <c r="R28" i="40"/>
  <c r="AA30" i="40"/>
  <c r="AA28" i="40"/>
  <c r="V28" i="40"/>
  <c r="J24" i="40"/>
  <c r="N24" i="40"/>
  <c r="W24" i="40"/>
  <c r="R24" i="40"/>
  <c r="AA24" i="40"/>
  <c r="V24" i="40"/>
  <c r="I10" i="40"/>
  <c r="M10" i="40"/>
  <c r="Q10" i="40"/>
  <c r="U10" i="40"/>
  <c r="Y10" i="40"/>
  <c r="I20" i="40"/>
  <c r="O30" i="41"/>
  <c r="J28" i="41"/>
  <c r="S30" i="41"/>
  <c r="S28" i="41"/>
  <c r="N28" i="41"/>
  <c r="W30" i="41"/>
  <c r="W28" i="41"/>
  <c r="R28" i="41"/>
  <c r="I24" i="41"/>
  <c r="M24" i="41"/>
  <c r="Q24" i="41"/>
  <c r="V24" i="41"/>
  <c r="J10" i="41"/>
  <c r="N10" i="41"/>
  <c r="R10" i="41"/>
  <c r="V10" i="41"/>
  <c r="H20" i="41"/>
  <c r="J28" i="42"/>
  <c r="O30" i="42"/>
  <c r="S28" i="42"/>
  <c r="N28" i="42"/>
  <c r="S30" i="42"/>
  <c r="H24" i="42"/>
  <c r="L24" i="42"/>
  <c r="Q24" i="42"/>
  <c r="I10" i="42"/>
  <c r="J20" i="42"/>
  <c r="H26" i="42"/>
  <c r="I28" i="43"/>
  <c r="N30" i="43"/>
  <c r="M28" i="43"/>
  <c r="R30" i="43"/>
  <c r="R28" i="43"/>
  <c r="K24" i="43"/>
  <c r="T24" i="43"/>
  <c r="O24" i="43"/>
  <c r="J10" i="43"/>
  <c r="N10" i="43"/>
  <c r="R10" i="43"/>
  <c r="N30" i="44"/>
  <c r="I28" i="44"/>
  <c r="R30" i="44"/>
  <c r="M28" i="44"/>
  <c r="V30" i="44"/>
  <c r="Q28" i="44"/>
  <c r="Z30" i="44"/>
  <c r="Z28" i="44"/>
  <c r="U28" i="44"/>
  <c r="H24" i="44"/>
  <c r="L24" i="44"/>
  <c r="P24" i="44"/>
  <c r="Y24" i="44"/>
  <c r="T24" i="44"/>
  <c r="I10" i="44"/>
  <c r="M10" i="44"/>
  <c r="Q10" i="44"/>
  <c r="U10" i="44"/>
  <c r="Y10" i="44"/>
  <c r="J20" i="44"/>
  <c r="N20" i="44"/>
  <c r="K28" i="45"/>
  <c r="P30" i="45"/>
  <c r="O28" i="45"/>
  <c r="T30" i="45"/>
  <c r="X28" i="45"/>
  <c r="S28" i="45"/>
  <c r="X30" i="45"/>
  <c r="D24" i="45"/>
  <c r="L24" i="45"/>
  <c r="P24" i="45"/>
  <c r="T24" i="45"/>
  <c r="Y24" i="45"/>
  <c r="J10" i="45"/>
  <c r="N10" i="45"/>
  <c r="R10" i="45"/>
  <c r="V10" i="45"/>
  <c r="Z10" i="45"/>
  <c r="I30" i="46"/>
  <c r="M30" i="46"/>
  <c r="H28" i="46"/>
  <c r="Q30" i="46"/>
  <c r="L28" i="46"/>
  <c r="U30" i="46"/>
  <c r="U28" i="46"/>
  <c r="P28" i="46"/>
  <c r="D24" i="46"/>
  <c r="L24" i="46"/>
  <c r="U24" i="46"/>
  <c r="P24" i="46"/>
  <c r="K10" i="46"/>
  <c r="O10" i="46"/>
  <c r="S10" i="46"/>
  <c r="W10" i="46"/>
  <c r="I28" i="47"/>
  <c r="N30" i="47"/>
  <c r="M28" i="47"/>
  <c r="R30" i="47"/>
  <c r="R28" i="47"/>
  <c r="I24" i="47"/>
  <c r="M24" i="47"/>
  <c r="R24" i="47"/>
  <c r="K10" i="47"/>
  <c r="O10" i="47"/>
  <c r="S10" i="47"/>
  <c r="D20" i="47"/>
  <c r="I30" i="48"/>
  <c r="D28" i="48"/>
  <c r="M30" i="48"/>
  <c r="L28" i="48"/>
  <c r="Q30" i="48"/>
  <c r="Q28" i="48"/>
  <c r="H4" i="35"/>
  <c r="H27" i="35" s="1"/>
  <c r="H30" i="35" s="1"/>
  <c r="H5" i="35"/>
  <c r="H23" i="35" s="1"/>
  <c r="H24" i="35" s="1"/>
  <c r="I26" i="35"/>
  <c r="M26" i="35"/>
  <c r="Q26" i="35"/>
  <c r="U26" i="35"/>
  <c r="Y26" i="35"/>
  <c r="V29" i="35"/>
  <c r="D20" i="36"/>
  <c r="Q26" i="36"/>
  <c r="U26" i="36"/>
  <c r="T29" i="36"/>
  <c r="I26" i="37"/>
  <c r="M26" i="37"/>
  <c r="Q26" i="37"/>
  <c r="U26" i="37"/>
  <c r="Y26" i="37"/>
  <c r="R29" i="37"/>
  <c r="V29" i="37"/>
  <c r="D26" i="38"/>
  <c r="K26" i="38"/>
  <c r="O26" i="38"/>
  <c r="S26" i="38"/>
  <c r="W26" i="38"/>
  <c r="X29" i="38"/>
  <c r="H4" i="39"/>
  <c r="H27" i="39" s="1"/>
  <c r="H30" i="39" s="1"/>
  <c r="H5" i="39"/>
  <c r="H23" i="39" s="1"/>
  <c r="H24" i="39" s="1"/>
  <c r="I26" i="39"/>
  <c r="M26" i="39"/>
  <c r="Q26" i="39"/>
  <c r="U26" i="39"/>
  <c r="Y26" i="39"/>
  <c r="V29" i="39"/>
  <c r="H5" i="40"/>
  <c r="H23" i="40" s="1"/>
  <c r="H24" i="40" s="1"/>
  <c r="H9" i="40"/>
  <c r="H26" i="40"/>
  <c r="L26" i="40"/>
  <c r="P26" i="40"/>
  <c r="T26" i="40"/>
  <c r="X26" i="40"/>
  <c r="D27" i="40"/>
  <c r="D28" i="40" s="1"/>
  <c r="N29" i="40"/>
  <c r="R29" i="40"/>
  <c r="V29" i="40"/>
  <c r="Z29" i="40"/>
  <c r="H9" i="41"/>
  <c r="H26" i="41"/>
  <c r="L26" i="41"/>
  <c r="P26" i="41"/>
  <c r="T26" i="41"/>
  <c r="D27" i="41"/>
  <c r="D28" i="41" s="1"/>
  <c r="N29" i="41"/>
  <c r="R29" i="41"/>
  <c r="V29" i="41"/>
  <c r="I26" i="42"/>
  <c r="M26" i="42"/>
  <c r="Q26" i="42"/>
  <c r="P29" i="42"/>
  <c r="D10" i="43"/>
  <c r="H26" i="43"/>
  <c r="L26" i="43"/>
  <c r="P26" i="43"/>
  <c r="T26" i="43"/>
  <c r="P29" i="43"/>
  <c r="T29" i="43"/>
  <c r="J26" i="44"/>
  <c r="N26" i="44"/>
  <c r="R26" i="44"/>
  <c r="V26" i="44"/>
  <c r="Z26" i="44"/>
  <c r="P29" i="44"/>
  <c r="T29" i="44"/>
  <c r="X29" i="44"/>
  <c r="H4" i="45"/>
  <c r="H27" i="45" s="1"/>
  <c r="H30" i="45" s="1"/>
  <c r="H5" i="45"/>
  <c r="H23" i="45" s="1"/>
  <c r="H24" i="45" s="1"/>
  <c r="I26" i="45"/>
  <c r="M26" i="45"/>
  <c r="Q26" i="45"/>
  <c r="U26" i="45"/>
  <c r="Y26" i="45"/>
  <c r="R29" i="45"/>
  <c r="V29" i="45"/>
  <c r="H5" i="46"/>
  <c r="H23" i="46" s="1"/>
  <c r="H24" i="46" s="1"/>
  <c r="H9" i="46"/>
  <c r="H26" i="46"/>
  <c r="P26" i="46"/>
  <c r="T26" i="46"/>
  <c r="D27" i="46"/>
  <c r="D28" i="46" s="1"/>
  <c r="N29" i="46"/>
  <c r="R29" i="46"/>
  <c r="V29" i="46"/>
  <c r="H5" i="47"/>
  <c r="H23" i="47" s="1"/>
  <c r="H24" i="47" s="1"/>
  <c r="H9" i="47"/>
  <c r="H21" i="47"/>
  <c r="H20" i="47" s="1"/>
  <c r="L26" i="47"/>
  <c r="P26" i="47"/>
  <c r="N29" i="47"/>
  <c r="R29" i="47"/>
  <c r="N28" i="48"/>
  <c r="N30" i="48"/>
  <c r="R28" i="48"/>
  <c r="R30" i="48"/>
  <c r="J10" i="48"/>
  <c r="N10" i="48"/>
  <c r="R10" i="48"/>
  <c r="M24" i="48"/>
  <c r="I29" i="48"/>
  <c r="D26" i="48"/>
  <c r="M29" i="48"/>
  <c r="H26" i="48"/>
  <c r="Q29" i="48"/>
  <c r="L26" i="48"/>
  <c r="Q26" i="48"/>
  <c r="I28" i="48"/>
  <c r="N30" i="49"/>
  <c r="I28" i="49"/>
  <c r="R30" i="49"/>
  <c r="M28" i="49"/>
  <c r="V30" i="49"/>
  <c r="V28" i="49"/>
  <c r="Q28" i="49"/>
  <c r="Z30" i="49"/>
  <c r="Z28" i="49"/>
  <c r="U28" i="49"/>
  <c r="I24" i="49"/>
  <c r="M24" i="49"/>
  <c r="V24" i="49"/>
  <c r="Q24" i="49"/>
  <c r="Z24" i="49"/>
  <c r="U24" i="49"/>
  <c r="J10" i="49"/>
  <c r="N10" i="49"/>
  <c r="R10" i="49"/>
  <c r="V10" i="49"/>
  <c r="Z10" i="49"/>
  <c r="P30" i="50"/>
  <c r="K28" i="50"/>
  <c r="T30" i="50"/>
  <c r="O28" i="50"/>
  <c r="X30" i="50"/>
  <c r="X28" i="50"/>
  <c r="S28" i="50"/>
  <c r="K24" i="50"/>
  <c r="O24" i="50"/>
  <c r="X24" i="50"/>
  <c r="S24" i="50"/>
  <c r="L10" i="50"/>
  <c r="P10" i="50"/>
  <c r="T10" i="50"/>
  <c r="X10" i="50"/>
  <c r="I28" i="51"/>
  <c r="N30" i="51"/>
  <c r="M28" i="51"/>
  <c r="R30" i="51"/>
  <c r="R28" i="51"/>
  <c r="J24" i="51"/>
  <c r="S24" i="51"/>
  <c r="N24" i="51"/>
  <c r="I10" i="51"/>
  <c r="J20" i="51"/>
  <c r="N20" i="51"/>
  <c r="R20" i="51"/>
  <c r="I30" i="52"/>
  <c r="I28" i="52"/>
  <c r="M30" i="52"/>
  <c r="M28" i="52"/>
  <c r="H28" i="52"/>
  <c r="D10" i="52"/>
  <c r="K10" i="52"/>
  <c r="I30" i="53"/>
  <c r="D28" i="53"/>
  <c r="M30" i="53"/>
  <c r="L28" i="53"/>
  <c r="Q30" i="53"/>
  <c r="P28" i="53"/>
  <c r="U30" i="53"/>
  <c r="T28" i="53"/>
  <c r="Y30" i="53"/>
  <c r="Y28" i="53"/>
  <c r="I24" i="53"/>
  <c r="M24" i="53"/>
  <c r="V24" i="53"/>
  <c r="Q24" i="53"/>
  <c r="Z24" i="53"/>
  <c r="U24" i="53"/>
  <c r="D10" i="53"/>
  <c r="I30" i="54"/>
  <c r="D28" i="54"/>
  <c r="H28" i="54"/>
  <c r="M30" i="54"/>
  <c r="L28" i="54"/>
  <c r="Q30" i="54"/>
  <c r="P28" i="54"/>
  <c r="U30" i="54"/>
  <c r="Y28" i="54"/>
  <c r="T28" i="54"/>
  <c r="Y30" i="54"/>
  <c r="D24" i="54"/>
  <c r="H24" i="54"/>
  <c r="L24" i="54"/>
  <c r="P24" i="54"/>
  <c r="Y24" i="54"/>
  <c r="T24" i="54"/>
  <c r="H20" i="54"/>
  <c r="J28" i="55"/>
  <c r="O30" i="55"/>
  <c r="N28" i="55"/>
  <c r="S30" i="55"/>
  <c r="R28" i="55"/>
  <c r="W30" i="55"/>
  <c r="W28" i="55"/>
  <c r="R24" i="55"/>
  <c r="W24" i="55"/>
  <c r="D10" i="55"/>
  <c r="J26" i="35"/>
  <c r="N26" i="35"/>
  <c r="R26" i="35"/>
  <c r="O29" i="35"/>
  <c r="S29" i="35"/>
  <c r="W29" i="35"/>
  <c r="J26" i="36"/>
  <c r="N26" i="36"/>
  <c r="R26" i="36"/>
  <c r="I29" i="36"/>
  <c r="M29" i="36"/>
  <c r="Q29" i="36"/>
  <c r="U29" i="36"/>
  <c r="J26" i="37"/>
  <c r="N26" i="37"/>
  <c r="R26" i="37"/>
  <c r="S29" i="37"/>
  <c r="W29" i="37"/>
  <c r="H26" i="38"/>
  <c r="L26" i="38"/>
  <c r="P26" i="38"/>
  <c r="T26" i="38"/>
  <c r="I29" i="38"/>
  <c r="M29" i="38"/>
  <c r="Q29" i="38"/>
  <c r="U29" i="38"/>
  <c r="Y29" i="38"/>
  <c r="J26" i="39"/>
  <c r="N26" i="39"/>
  <c r="R26" i="39"/>
  <c r="W29" i="39"/>
  <c r="O29" i="40"/>
  <c r="S29" i="40"/>
  <c r="W29" i="40"/>
  <c r="AA29" i="40"/>
  <c r="Q26" i="41"/>
  <c r="U26" i="41"/>
  <c r="O29" i="41"/>
  <c r="S29" i="41"/>
  <c r="W29" i="41"/>
  <c r="J26" i="42"/>
  <c r="N26" i="42"/>
  <c r="I29" i="42"/>
  <c r="M29" i="42"/>
  <c r="Q29" i="42"/>
  <c r="I26" i="43"/>
  <c r="M26" i="43"/>
  <c r="I29" i="43"/>
  <c r="H4" i="44"/>
  <c r="H27" i="44" s="1"/>
  <c r="H30" i="44" s="1"/>
  <c r="D26" i="44"/>
  <c r="W26" i="44"/>
  <c r="AA26" i="44"/>
  <c r="M29" i="44"/>
  <c r="Q29" i="44"/>
  <c r="U29" i="44"/>
  <c r="Y29" i="44"/>
  <c r="J26" i="45"/>
  <c r="N26" i="45"/>
  <c r="R26" i="45"/>
  <c r="W29" i="45"/>
  <c r="O29" i="46"/>
  <c r="S29" i="46"/>
  <c r="W29" i="46"/>
  <c r="M26" i="47"/>
  <c r="O29" i="47"/>
  <c r="S29" i="47"/>
  <c r="J28" i="48"/>
  <c r="O28" i="48"/>
  <c r="J24" i="48"/>
  <c r="O24" i="48"/>
  <c r="D10" i="48"/>
  <c r="M28" i="48"/>
  <c r="K30" i="49"/>
  <c r="J28" i="49"/>
  <c r="O30" i="49"/>
  <c r="N28" i="49"/>
  <c r="S30" i="49"/>
  <c r="W28" i="49"/>
  <c r="R28" i="49"/>
  <c r="W30" i="49"/>
  <c r="J24" i="49"/>
  <c r="N24" i="49"/>
  <c r="W24" i="49"/>
  <c r="R24" i="49"/>
  <c r="D10" i="49"/>
  <c r="I30" i="50"/>
  <c r="D28" i="50"/>
  <c r="H28" i="50"/>
  <c r="M30" i="50"/>
  <c r="L28" i="50"/>
  <c r="Q30" i="50"/>
  <c r="P28" i="50"/>
  <c r="U30" i="50"/>
  <c r="Y28" i="50"/>
  <c r="T28" i="50"/>
  <c r="Y30" i="50"/>
  <c r="D24" i="50"/>
  <c r="H24" i="50"/>
  <c r="L24" i="50"/>
  <c r="P24" i="50"/>
  <c r="Y24" i="50"/>
  <c r="T24" i="50"/>
  <c r="K30" i="51"/>
  <c r="O30" i="51"/>
  <c r="J28" i="51"/>
  <c r="S30" i="51"/>
  <c r="S28" i="51"/>
  <c r="N28" i="51"/>
  <c r="K24" i="51"/>
  <c r="T24" i="51"/>
  <c r="O24" i="51"/>
  <c r="J30" i="52"/>
  <c r="J28" i="52"/>
  <c r="L10" i="52"/>
  <c r="J30" i="53"/>
  <c r="N30" i="53"/>
  <c r="I28" i="53"/>
  <c r="R30" i="53"/>
  <c r="M28" i="53"/>
  <c r="V30" i="53"/>
  <c r="V28" i="53"/>
  <c r="Q28" i="53"/>
  <c r="Z30" i="53"/>
  <c r="Z28" i="53"/>
  <c r="U28" i="53"/>
  <c r="J24" i="53"/>
  <c r="N24" i="53"/>
  <c r="W24" i="53"/>
  <c r="R24" i="53"/>
  <c r="L10" i="53"/>
  <c r="P10" i="53"/>
  <c r="T10" i="53"/>
  <c r="X10" i="53"/>
  <c r="J30" i="54"/>
  <c r="I28" i="54"/>
  <c r="N30" i="54"/>
  <c r="M28" i="54"/>
  <c r="R30" i="54"/>
  <c r="V28" i="54"/>
  <c r="Q28" i="54"/>
  <c r="V30" i="54"/>
  <c r="Z28" i="54"/>
  <c r="U28" i="54"/>
  <c r="Z30" i="54"/>
  <c r="I24" i="54"/>
  <c r="M24" i="54"/>
  <c r="V24" i="54"/>
  <c r="Q24" i="54"/>
  <c r="Z24" i="54"/>
  <c r="U24" i="54"/>
  <c r="J10" i="54"/>
  <c r="N10" i="54"/>
  <c r="R10" i="54"/>
  <c r="V10" i="54"/>
  <c r="Z10" i="54"/>
  <c r="K24" i="55"/>
  <c r="O24" i="55"/>
  <c r="L10" i="55"/>
  <c r="P10" i="55"/>
  <c r="T10" i="55"/>
  <c r="X10" i="55"/>
  <c r="K20" i="55"/>
  <c r="D26" i="35"/>
  <c r="K26" i="35"/>
  <c r="K26" i="36"/>
  <c r="O26" i="36"/>
  <c r="N29" i="36"/>
  <c r="R29" i="36"/>
  <c r="D26" i="37"/>
  <c r="K26" i="37"/>
  <c r="O26" i="37"/>
  <c r="X29" i="37"/>
  <c r="J29" i="38"/>
  <c r="N29" i="38"/>
  <c r="D26" i="39"/>
  <c r="K26" i="39"/>
  <c r="O26" i="39"/>
  <c r="S26" i="39"/>
  <c r="T29" i="39"/>
  <c r="X29" i="39"/>
  <c r="R26" i="40"/>
  <c r="V26" i="40"/>
  <c r="P29" i="40"/>
  <c r="T29" i="40"/>
  <c r="X29" i="40"/>
  <c r="N26" i="41"/>
  <c r="R26" i="41"/>
  <c r="P29" i="41"/>
  <c r="T29" i="41"/>
  <c r="K26" i="42"/>
  <c r="O26" i="42"/>
  <c r="S26" i="42"/>
  <c r="R29" i="42"/>
  <c r="H5" i="43"/>
  <c r="H23" i="43" s="1"/>
  <c r="H24" i="43" s="1"/>
  <c r="J26" i="43"/>
  <c r="N26" i="43"/>
  <c r="R26" i="43"/>
  <c r="D27" i="43"/>
  <c r="D28" i="43" s="1"/>
  <c r="H9" i="44"/>
  <c r="T26" i="44"/>
  <c r="N29" i="44"/>
  <c r="R29" i="44"/>
  <c r="V29" i="44"/>
  <c r="Z29" i="44"/>
  <c r="D26" i="45"/>
  <c r="K26" i="45"/>
  <c r="O26" i="45"/>
  <c r="S26" i="45"/>
  <c r="X29" i="45"/>
  <c r="N26" i="46"/>
  <c r="R26" i="46"/>
  <c r="P29" i="46"/>
  <c r="T29" i="46"/>
  <c r="P29" i="47"/>
  <c r="H4" i="48"/>
  <c r="H27" i="48" s="1"/>
  <c r="H30" i="48" s="1"/>
  <c r="L30" i="48"/>
  <c r="P30" i="48"/>
  <c r="P28" i="48"/>
  <c r="K28" i="48"/>
  <c r="H5" i="48"/>
  <c r="H23" i="48" s="1"/>
  <c r="H24" i="48" s="1"/>
  <c r="P24" i="48"/>
  <c r="K24" i="48"/>
  <c r="L10" i="48"/>
  <c r="P10" i="48"/>
  <c r="I26" i="48"/>
  <c r="K28" i="49"/>
  <c r="P30" i="49"/>
  <c r="O28" i="49"/>
  <c r="T30" i="49"/>
  <c r="X28" i="49"/>
  <c r="S28" i="49"/>
  <c r="X30" i="49"/>
  <c r="X24" i="49"/>
  <c r="S24" i="49"/>
  <c r="L10" i="49"/>
  <c r="P10" i="49"/>
  <c r="T10" i="49"/>
  <c r="X10" i="49"/>
  <c r="I28" i="50"/>
  <c r="N30" i="50"/>
  <c r="M28" i="50"/>
  <c r="R30" i="50"/>
  <c r="V28" i="50"/>
  <c r="Q28" i="50"/>
  <c r="V30" i="50"/>
  <c r="Z28" i="50"/>
  <c r="U28" i="50"/>
  <c r="Z30" i="50"/>
  <c r="V24" i="50"/>
  <c r="Q24" i="50"/>
  <c r="Z24" i="50"/>
  <c r="U24" i="50"/>
  <c r="J10" i="50"/>
  <c r="N10" i="50"/>
  <c r="R10" i="50"/>
  <c r="V10" i="50"/>
  <c r="Z10" i="50"/>
  <c r="P30" i="51"/>
  <c r="K28" i="51"/>
  <c r="T30" i="51"/>
  <c r="T28" i="51"/>
  <c r="O28" i="51"/>
  <c r="Q24" i="51"/>
  <c r="L24" i="51"/>
  <c r="U24" i="51"/>
  <c r="P24" i="51"/>
  <c r="D10" i="51"/>
  <c r="K10" i="51"/>
  <c r="O10" i="51"/>
  <c r="S10" i="51"/>
  <c r="K30" i="52"/>
  <c r="K28" i="52"/>
  <c r="J20" i="52"/>
  <c r="K30" i="53"/>
  <c r="J28" i="53"/>
  <c r="O30" i="53"/>
  <c r="N28" i="53"/>
  <c r="S30" i="53"/>
  <c r="W28" i="53"/>
  <c r="R28" i="53"/>
  <c r="W30" i="53"/>
  <c r="X24" i="53"/>
  <c r="S24" i="53"/>
  <c r="I10" i="53"/>
  <c r="M10" i="53"/>
  <c r="Q10" i="53"/>
  <c r="H20" i="53"/>
  <c r="J28" i="54"/>
  <c r="O30" i="54"/>
  <c r="N28" i="54"/>
  <c r="S30" i="54"/>
  <c r="R28" i="54"/>
  <c r="W30" i="54"/>
  <c r="W28" i="54"/>
  <c r="R24" i="54"/>
  <c r="W24" i="54"/>
  <c r="D10" i="54"/>
  <c r="K10" i="54"/>
  <c r="T24" i="55"/>
  <c r="Y24" i="55"/>
  <c r="I10" i="55"/>
  <c r="M10" i="55"/>
  <c r="Q10" i="55"/>
  <c r="U10" i="55"/>
  <c r="Y10" i="55"/>
  <c r="H26" i="35"/>
  <c r="L26" i="35"/>
  <c r="P26" i="35"/>
  <c r="T26" i="35"/>
  <c r="H26" i="37"/>
  <c r="L26" i="37"/>
  <c r="P26" i="37"/>
  <c r="T26" i="37"/>
  <c r="J26" i="38"/>
  <c r="N26" i="38"/>
  <c r="R26" i="38"/>
  <c r="H26" i="39"/>
  <c r="L26" i="39"/>
  <c r="P26" i="39"/>
  <c r="D26" i="40"/>
  <c r="D26" i="41"/>
  <c r="S26" i="43"/>
  <c r="H26" i="45"/>
  <c r="L26" i="45"/>
  <c r="P26" i="45"/>
  <c r="T26" i="45"/>
  <c r="D26" i="46"/>
  <c r="I24" i="48"/>
  <c r="O30" i="48"/>
  <c r="I30" i="49"/>
  <c r="D28" i="49"/>
  <c r="H28" i="49"/>
  <c r="M30" i="49"/>
  <c r="L28" i="49"/>
  <c r="Q30" i="49"/>
  <c r="P28" i="49"/>
  <c r="U30" i="49"/>
  <c r="T28" i="49"/>
  <c r="Y30" i="49"/>
  <c r="Y28" i="49"/>
  <c r="H24" i="49"/>
  <c r="L24" i="49"/>
  <c r="P24" i="49"/>
  <c r="T24" i="49"/>
  <c r="Y24" i="49"/>
  <c r="I10" i="49"/>
  <c r="M10" i="49"/>
  <c r="Q10" i="49"/>
  <c r="H20" i="49"/>
  <c r="J28" i="50"/>
  <c r="O30" i="50"/>
  <c r="N28" i="50"/>
  <c r="S30" i="50"/>
  <c r="R28" i="50"/>
  <c r="W30" i="50"/>
  <c r="W28" i="50"/>
  <c r="J24" i="50"/>
  <c r="N24" i="50"/>
  <c r="R24" i="50"/>
  <c r="W24" i="50"/>
  <c r="D10" i="50"/>
  <c r="K10" i="50"/>
  <c r="O10" i="50"/>
  <c r="S10" i="50"/>
  <c r="I30" i="51"/>
  <c r="M30" i="51"/>
  <c r="H28" i="51"/>
  <c r="Q30" i="51"/>
  <c r="Q28" i="51"/>
  <c r="L28" i="51"/>
  <c r="U30" i="51"/>
  <c r="U28" i="51"/>
  <c r="P28" i="51"/>
  <c r="I24" i="51"/>
  <c r="M24" i="51"/>
  <c r="R24" i="51"/>
  <c r="L10" i="51"/>
  <c r="P10" i="51"/>
  <c r="T10" i="51"/>
  <c r="L30" i="52"/>
  <c r="L28" i="52"/>
  <c r="I24" i="52"/>
  <c r="D24" i="52"/>
  <c r="M24" i="52"/>
  <c r="H24" i="52"/>
  <c r="K28" i="53"/>
  <c r="P30" i="53"/>
  <c r="O28" i="53"/>
  <c r="T30" i="53"/>
  <c r="X28" i="53"/>
  <c r="S28" i="53"/>
  <c r="X30" i="53"/>
  <c r="L24" i="53"/>
  <c r="P24" i="53"/>
  <c r="T24" i="53"/>
  <c r="Y24" i="53"/>
  <c r="J10" i="53"/>
  <c r="N10" i="53"/>
  <c r="R10" i="53"/>
  <c r="V10" i="53"/>
  <c r="Z10" i="53"/>
  <c r="H30" i="54"/>
  <c r="L30" i="54"/>
  <c r="P30" i="54"/>
  <c r="K28" i="54"/>
  <c r="T30" i="54"/>
  <c r="O28" i="54"/>
  <c r="X30" i="54"/>
  <c r="X28" i="54"/>
  <c r="S28" i="54"/>
  <c r="K24" i="54"/>
  <c r="O24" i="54"/>
  <c r="X24" i="54"/>
  <c r="S24" i="54"/>
  <c r="L10" i="54"/>
  <c r="P10" i="54"/>
  <c r="T10" i="54"/>
  <c r="X10" i="54"/>
  <c r="I24" i="55"/>
  <c r="M24" i="55"/>
  <c r="J10" i="55"/>
  <c r="N10" i="55"/>
  <c r="R10" i="55"/>
  <c r="V10" i="55"/>
  <c r="K26" i="48"/>
  <c r="O26" i="48"/>
  <c r="P29" i="48"/>
  <c r="I26" i="49"/>
  <c r="M26" i="49"/>
  <c r="Q26" i="49"/>
  <c r="U26" i="49"/>
  <c r="Y26" i="49"/>
  <c r="V29" i="49"/>
  <c r="D26" i="50"/>
  <c r="K26" i="50"/>
  <c r="O26" i="50"/>
  <c r="S26" i="50"/>
  <c r="W26" i="50"/>
  <c r="X29" i="50"/>
  <c r="H26" i="51"/>
  <c r="L26" i="51"/>
  <c r="P26" i="51"/>
  <c r="T26" i="51"/>
  <c r="P29" i="51"/>
  <c r="T29" i="51"/>
  <c r="H26" i="52"/>
  <c r="L26" i="52"/>
  <c r="H4" i="53"/>
  <c r="H27" i="53" s="1"/>
  <c r="H30" i="53" s="1"/>
  <c r="H5" i="53"/>
  <c r="H23" i="53" s="1"/>
  <c r="H24" i="53" s="1"/>
  <c r="I26" i="53"/>
  <c r="M26" i="53"/>
  <c r="Q26" i="53"/>
  <c r="U26" i="53"/>
  <c r="Y26" i="53"/>
  <c r="V29" i="53"/>
  <c r="D26" i="54"/>
  <c r="K26" i="54"/>
  <c r="O26" i="54"/>
  <c r="S26" i="54"/>
  <c r="W26" i="54"/>
  <c r="X29" i="54"/>
  <c r="H30" i="55"/>
  <c r="L30" i="55"/>
  <c r="P30" i="55"/>
  <c r="T30" i="55"/>
  <c r="X30" i="55"/>
  <c r="X28" i="55"/>
  <c r="U24" i="55"/>
  <c r="I26" i="55"/>
  <c r="I29" i="55"/>
  <c r="M26" i="55"/>
  <c r="M29" i="55"/>
  <c r="H26" i="55"/>
  <c r="Q26" i="55"/>
  <c r="Q29" i="55"/>
  <c r="L26" i="55"/>
  <c r="U26" i="55"/>
  <c r="U29" i="55"/>
  <c r="P26" i="55"/>
  <c r="D28" i="55"/>
  <c r="T29" i="55"/>
  <c r="M30" i="55"/>
  <c r="N30" i="56"/>
  <c r="I28" i="56"/>
  <c r="R30" i="56"/>
  <c r="R28" i="56"/>
  <c r="M28" i="56"/>
  <c r="V30" i="56"/>
  <c r="V28" i="56"/>
  <c r="Q28" i="56"/>
  <c r="R24" i="56"/>
  <c r="M24" i="56"/>
  <c r="V24" i="56"/>
  <c r="Q24" i="56"/>
  <c r="J10" i="56"/>
  <c r="N10" i="56"/>
  <c r="R10" i="56"/>
  <c r="V10" i="56"/>
  <c r="I30" i="56"/>
  <c r="D28" i="56"/>
  <c r="H28" i="56"/>
  <c r="M30" i="56"/>
  <c r="L28" i="56"/>
  <c r="Q30" i="56"/>
  <c r="P28" i="56"/>
  <c r="U30" i="56"/>
  <c r="U28" i="56"/>
  <c r="L24" i="56"/>
  <c r="I30" i="57"/>
  <c r="D28" i="57"/>
  <c r="H28" i="57"/>
  <c r="M30" i="57"/>
  <c r="L28" i="57"/>
  <c r="Q30" i="57"/>
  <c r="Q28" i="57"/>
  <c r="H20" i="57"/>
  <c r="L20" i="57"/>
  <c r="P20" i="57"/>
  <c r="T20" i="57"/>
  <c r="J24" i="58"/>
  <c r="N24" i="58"/>
  <c r="R24" i="58"/>
  <c r="W24" i="58"/>
  <c r="D10" i="58"/>
  <c r="D24" i="58"/>
  <c r="L28" i="58"/>
  <c r="I28" i="59"/>
  <c r="N30" i="59"/>
  <c r="M28" i="59"/>
  <c r="R30" i="59"/>
  <c r="V28" i="59"/>
  <c r="Q28" i="59"/>
  <c r="V30" i="59"/>
  <c r="Z28" i="59"/>
  <c r="U28" i="59"/>
  <c r="Z30" i="59"/>
  <c r="I24" i="59"/>
  <c r="M24" i="59"/>
  <c r="V24" i="59"/>
  <c r="Q24" i="59"/>
  <c r="Z24" i="59"/>
  <c r="U24" i="59"/>
  <c r="J10" i="59"/>
  <c r="N10" i="59"/>
  <c r="R10" i="59"/>
  <c r="V10" i="59"/>
  <c r="Z10" i="59"/>
  <c r="J24" i="59"/>
  <c r="I30" i="60"/>
  <c r="D28" i="60"/>
  <c r="M30" i="60"/>
  <c r="L28" i="60"/>
  <c r="Q30" i="60"/>
  <c r="P28" i="60"/>
  <c r="U30" i="60"/>
  <c r="Y28" i="60"/>
  <c r="T28" i="60"/>
  <c r="Y30" i="60"/>
  <c r="J24" i="60"/>
  <c r="N24" i="60"/>
  <c r="R24" i="60"/>
  <c r="V24" i="60"/>
  <c r="AA24" i="60"/>
  <c r="I10" i="60"/>
  <c r="M10" i="60"/>
  <c r="Q10" i="60"/>
  <c r="U10" i="60"/>
  <c r="Y10" i="60"/>
  <c r="K20" i="60"/>
  <c r="O20" i="60"/>
  <c r="S20" i="60"/>
  <c r="W20" i="60"/>
  <c r="AA20" i="60"/>
  <c r="M10" i="61"/>
  <c r="J26" i="49"/>
  <c r="N26" i="49"/>
  <c r="R26" i="49"/>
  <c r="K29" i="49"/>
  <c r="O29" i="49"/>
  <c r="S29" i="49"/>
  <c r="W29" i="49"/>
  <c r="H26" i="50"/>
  <c r="L26" i="50"/>
  <c r="P26" i="50"/>
  <c r="T26" i="50"/>
  <c r="I29" i="50"/>
  <c r="M29" i="50"/>
  <c r="Q29" i="50"/>
  <c r="U29" i="50"/>
  <c r="Y29" i="50"/>
  <c r="I26" i="51"/>
  <c r="M26" i="51"/>
  <c r="Q26" i="51"/>
  <c r="U26" i="51"/>
  <c r="I29" i="51"/>
  <c r="I26" i="52"/>
  <c r="M26" i="52"/>
  <c r="I29" i="52"/>
  <c r="J26" i="53"/>
  <c r="N26" i="53"/>
  <c r="R26" i="53"/>
  <c r="K29" i="53"/>
  <c r="O29" i="53"/>
  <c r="S29" i="53"/>
  <c r="W29" i="53"/>
  <c r="H26" i="54"/>
  <c r="L26" i="54"/>
  <c r="P26" i="54"/>
  <c r="T26" i="54"/>
  <c r="I29" i="54"/>
  <c r="M29" i="54"/>
  <c r="Q29" i="54"/>
  <c r="U29" i="54"/>
  <c r="Y29" i="54"/>
  <c r="P28" i="55"/>
  <c r="Y28" i="55"/>
  <c r="T28" i="55"/>
  <c r="K28" i="55"/>
  <c r="Q30" i="55"/>
  <c r="K30" i="56"/>
  <c r="J28" i="56"/>
  <c r="O30" i="56"/>
  <c r="S28" i="56"/>
  <c r="N28" i="56"/>
  <c r="S30" i="56"/>
  <c r="J24" i="56"/>
  <c r="S24" i="56"/>
  <c r="N24" i="56"/>
  <c r="D10" i="56"/>
  <c r="P24" i="56"/>
  <c r="N30" i="57"/>
  <c r="I28" i="57"/>
  <c r="R30" i="57"/>
  <c r="R28" i="57"/>
  <c r="M28" i="57"/>
  <c r="P24" i="57"/>
  <c r="K24" i="57"/>
  <c r="T24" i="57"/>
  <c r="O24" i="57"/>
  <c r="L10" i="57"/>
  <c r="P10" i="57"/>
  <c r="I20" i="57"/>
  <c r="M20" i="57"/>
  <c r="Q20" i="57"/>
  <c r="H26" i="57"/>
  <c r="H29" i="57"/>
  <c r="K30" i="57"/>
  <c r="I28" i="58"/>
  <c r="N30" i="58"/>
  <c r="M28" i="58"/>
  <c r="R30" i="58"/>
  <c r="V28" i="58"/>
  <c r="Q28" i="58"/>
  <c r="V30" i="58"/>
  <c r="K24" i="58"/>
  <c r="T24" i="58"/>
  <c r="O24" i="58"/>
  <c r="X24" i="58"/>
  <c r="S24" i="58"/>
  <c r="L10" i="58"/>
  <c r="P10" i="58"/>
  <c r="T10" i="58"/>
  <c r="X10" i="58"/>
  <c r="J20" i="58"/>
  <c r="N20" i="58"/>
  <c r="R20" i="58"/>
  <c r="V20" i="58"/>
  <c r="H24" i="58"/>
  <c r="D10" i="59"/>
  <c r="N24" i="59"/>
  <c r="J30" i="60"/>
  <c r="I28" i="60"/>
  <c r="N30" i="60"/>
  <c r="M28" i="60"/>
  <c r="R30" i="60"/>
  <c r="Q28" i="60"/>
  <c r="V30" i="60"/>
  <c r="Z28" i="60"/>
  <c r="U28" i="60"/>
  <c r="Z30" i="60"/>
  <c r="H23" i="60"/>
  <c r="K24" i="60"/>
  <c r="O24" i="60"/>
  <c r="X24" i="60"/>
  <c r="S24" i="60"/>
  <c r="AB24" i="60"/>
  <c r="W24" i="60"/>
  <c r="D20" i="60"/>
  <c r="D26" i="49"/>
  <c r="D27" i="51"/>
  <c r="D28" i="51" s="1"/>
  <c r="D27" i="52"/>
  <c r="D28" i="52" s="1"/>
  <c r="D26" i="53"/>
  <c r="J30" i="55"/>
  <c r="I28" i="55"/>
  <c r="N30" i="55"/>
  <c r="M28" i="55"/>
  <c r="R30" i="55"/>
  <c r="V28" i="55"/>
  <c r="Q28" i="55"/>
  <c r="V30" i="55"/>
  <c r="Z28" i="55"/>
  <c r="U28" i="55"/>
  <c r="Z30" i="55"/>
  <c r="Q24" i="55"/>
  <c r="K29" i="55"/>
  <c r="J29" i="55"/>
  <c r="O29" i="55"/>
  <c r="J26" i="55"/>
  <c r="N29" i="55"/>
  <c r="S29" i="55"/>
  <c r="N26" i="55"/>
  <c r="R29" i="55"/>
  <c r="W29" i="55"/>
  <c r="R26" i="55"/>
  <c r="V29" i="55"/>
  <c r="W26" i="55"/>
  <c r="O28" i="55"/>
  <c r="U30" i="55"/>
  <c r="K28" i="56"/>
  <c r="P30" i="56"/>
  <c r="T28" i="56"/>
  <c r="O28" i="56"/>
  <c r="T30" i="56"/>
  <c r="T24" i="56"/>
  <c r="O24" i="56"/>
  <c r="L10" i="56"/>
  <c r="P10" i="56"/>
  <c r="T10" i="56"/>
  <c r="D24" i="56"/>
  <c r="H24" i="57"/>
  <c r="L24" i="57"/>
  <c r="Q24" i="57"/>
  <c r="J28" i="57"/>
  <c r="K30" i="58"/>
  <c r="J28" i="58"/>
  <c r="O30" i="58"/>
  <c r="N28" i="58"/>
  <c r="S30" i="58"/>
  <c r="R28" i="58"/>
  <c r="W30" i="58"/>
  <c r="W28" i="58"/>
  <c r="I10" i="58"/>
  <c r="K20" i="58"/>
  <c r="O20" i="58"/>
  <c r="S20" i="58"/>
  <c r="W20" i="58"/>
  <c r="L24" i="58"/>
  <c r="I30" i="58"/>
  <c r="H30" i="59"/>
  <c r="L30" i="59"/>
  <c r="P30" i="59"/>
  <c r="K28" i="59"/>
  <c r="T30" i="59"/>
  <c r="O28" i="59"/>
  <c r="X30" i="59"/>
  <c r="X28" i="59"/>
  <c r="S28" i="59"/>
  <c r="X24" i="59"/>
  <c r="S24" i="59"/>
  <c r="L10" i="59"/>
  <c r="P10" i="59"/>
  <c r="T10" i="59"/>
  <c r="X10" i="59"/>
  <c r="K30" i="59"/>
  <c r="J28" i="59"/>
  <c r="O30" i="59"/>
  <c r="N28" i="59"/>
  <c r="S30" i="59"/>
  <c r="R28" i="59"/>
  <c r="W30" i="59"/>
  <c r="W28" i="59"/>
  <c r="R24" i="59"/>
  <c r="K30" i="60"/>
  <c r="J28" i="60"/>
  <c r="O30" i="60"/>
  <c r="N28" i="60"/>
  <c r="S30" i="60"/>
  <c r="R28" i="60"/>
  <c r="W30" i="60"/>
  <c r="V28" i="60"/>
  <c r="AA30" i="60"/>
  <c r="AA28" i="60"/>
  <c r="D10" i="60"/>
  <c r="J30" i="61"/>
  <c r="J28" i="61"/>
  <c r="N20" i="61"/>
  <c r="R20" i="61"/>
  <c r="Q28" i="61"/>
  <c r="V30" i="61"/>
  <c r="V28" i="61"/>
  <c r="U28" i="61"/>
  <c r="Z30" i="61"/>
  <c r="Z28" i="61"/>
  <c r="J26" i="48"/>
  <c r="H26" i="49"/>
  <c r="L26" i="49"/>
  <c r="P26" i="49"/>
  <c r="T26" i="49"/>
  <c r="J26" i="50"/>
  <c r="N26" i="50"/>
  <c r="R26" i="50"/>
  <c r="S26" i="51"/>
  <c r="K26" i="52"/>
  <c r="H26" i="53"/>
  <c r="L26" i="53"/>
  <c r="P26" i="53"/>
  <c r="T26" i="53"/>
  <c r="J26" i="54"/>
  <c r="N26" i="54"/>
  <c r="R26" i="54"/>
  <c r="S24" i="55"/>
  <c r="K26" i="55"/>
  <c r="S28" i="55"/>
  <c r="P29" i="55"/>
  <c r="Y30" i="55"/>
  <c r="H20" i="56"/>
  <c r="H24" i="56"/>
  <c r="P28" i="57"/>
  <c r="K28" i="57"/>
  <c r="P30" i="57"/>
  <c r="T28" i="57"/>
  <c r="O28" i="57"/>
  <c r="T30" i="57"/>
  <c r="R24" i="57"/>
  <c r="M24" i="57"/>
  <c r="J10" i="57"/>
  <c r="N10" i="57"/>
  <c r="R10" i="57"/>
  <c r="J24" i="57"/>
  <c r="P30" i="58"/>
  <c r="K28" i="58"/>
  <c r="T30" i="58"/>
  <c r="T28" i="58"/>
  <c r="O28" i="58"/>
  <c r="X30" i="58"/>
  <c r="X28" i="58"/>
  <c r="S28" i="58"/>
  <c r="V24" i="58"/>
  <c r="Q24" i="58"/>
  <c r="D20" i="58"/>
  <c r="I30" i="59"/>
  <c r="H28" i="59"/>
  <c r="M30" i="59"/>
  <c r="L28" i="59"/>
  <c r="Q30" i="59"/>
  <c r="P28" i="59"/>
  <c r="U30" i="59"/>
  <c r="Y28" i="59"/>
  <c r="T28" i="59"/>
  <c r="Y30" i="59"/>
  <c r="Y24" i="59"/>
  <c r="T24" i="59"/>
  <c r="I10" i="59"/>
  <c r="M10" i="59"/>
  <c r="Q10" i="59"/>
  <c r="U10" i="59"/>
  <c r="Y10" i="59"/>
  <c r="H20" i="59"/>
  <c r="P30" i="60"/>
  <c r="K28" i="60"/>
  <c r="T30" i="60"/>
  <c r="O28" i="60"/>
  <c r="X30" i="60"/>
  <c r="X28" i="60"/>
  <c r="S28" i="60"/>
  <c r="AB30" i="60"/>
  <c r="AB28" i="60"/>
  <c r="W28" i="60"/>
  <c r="Z24" i="60"/>
  <c r="U24" i="60"/>
  <c r="H24" i="60"/>
  <c r="Y24" i="60"/>
  <c r="T24" i="60"/>
  <c r="L10" i="60"/>
  <c r="P10" i="60"/>
  <c r="T10" i="60"/>
  <c r="X10" i="60"/>
  <c r="AB10" i="60"/>
  <c r="J20" i="60"/>
  <c r="N20" i="60"/>
  <c r="R20" i="60"/>
  <c r="V20" i="60"/>
  <c r="Z20" i="60"/>
  <c r="U24" i="56"/>
  <c r="I26" i="56"/>
  <c r="M26" i="56"/>
  <c r="Q26" i="56"/>
  <c r="U26" i="56"/>
  <c r="O30" i="57"/>
  <c r="S30" i="57"/>
  <c r="D26" i="58"/>
  <c r="D28" i="58"/>
  <c r="M30" i="58"/>
  <c r="Q30" i="58"/>
  <c r="U30" i="58"/>
  <c r="W24" i="59"/>
  <c r="D26" i="59"/>
  <c r="K26" i="59"/>
  <c r="O26" i="59"/>
  <c r="S26" i="59"/>
  <c r="W26" i="59"/>
  <c r="D27" i="59"/>
  <c r="D28" i="59" s="1"/>
  <c r="D26" i="60"/>
  <c r="X28" i="61"/>
  <c r="S28" i="61"/>
  <c r="X24" i="61"/>
  <c r="S24" i="61"/>
  <c r="L10" i="61"/>
  <c r="P10" i="61"/>
  <c r="T10" i="61"/>
  <c r="X10" i="61"/>
  <c r="Q24" i="61"/>
  <c r="N27" i="61"/>
  <c r="N28" i="61" s="1"/>
  <c r="T30" i="61"/>
  <c r="K28" i="62"/>
  <c r="P30" i="62"/>
  <c r="O28" i="62"/>
  <c r="T30" i="62"/>
  <c r="X28" i="62"/>
  <c r="S28" i="62"/>
  <c r="X30" i="62"/>
  <c r="X24" i="62"/>
  <c r="S24" i="62"/>
  <c r="L10" i="62"/>
  <c r="P10" i="62"/>
  <c r="T10" i="62"/>
  <c r="X10" i="62"/>
  <c r="I28" i="63"/>
  <c r="N30" i="63"/>
  <c r="M28" i="63"/>
  <c r="R30" i="63"/>
  <c r="V28" i="63"/>
  <c r="Q28" i="63"/>
  <c r="V30" i="63"/>
  <c r="Z28" i="63"/>
  <c r="U28" i="63"/>
  <c r="Z30" i="63"/>
  <c r="V24" i="63"/>
  <c r="Q24" i="63"/>
  <c r="Z24" i="63"/>
  <c r="U24" i="63"/>
  <c r="J10" i="63"/>
  <c r="N10" i="63"/>
  <c r="R10" i="63"/>
  <c r="V10" i="63"/>
  <c r="Z10" i="63"/>
  <c r="O30" i="64"/>
  <c r="J28" i="64"/>
  <c r="S30" i="64"/>
  <c r="S28" i="64"/>
  <c r="N28" i="64"/>
  <c r="W30" i="64"/>
  <c r="W28" i="64"/>
  <c r="R28" i="64"/>
  <c r="S24" i="64"/>
  <c r="N24" i="64"/>
  <c r="W24" i="64"/>
  <c r="R24" i="64"/>
  <c r="J10" i="64"/>
  <c r="N10" i="64"/>
  <c r="R10" i="64"/>
  <c r="V10" i="64"/>
  <c r="J28" i="65"/>
  <c r="O30" i="65"/>
  <c r="N28" i="65"/>
  <c r="S30" i="65"/>
  <c r="W28" i="65"/>
  <c r="R28" i="65"/>
  <c r="W30" i="65"/>
  <c r="X24" i="65"/>
  <c r="S24" i="65"/>
  <c r="I10" i="65"/>
  <c r="M10" i="65"/>
  <c r="Q10" i="65"/>
  <c r="U10" i="65"/>
  <c r="Y10" i="65"/>
  <c r="N30" i="66"/>
  <c r="I28" i="66"/>
  <c r="R30" i="66"/>
  <c r="M28" i="66"/>
  <c r="V28" i="66"/>
  <c r="V30" i="66"/>
  <c r="Q28" i="66"/>
  <c r="S24" i="66"/>
  <c r="X24" i="66"/>
  <c r="J10" i="66"/>
  <c r="N10" i="66"/>
  <c r="R10" i="66"/>
  <c r="I20" i="66"/>
  <c r="M20" i="66"/>
  <c r="T26" i="55"/>
  <c r="Y29" i="55"/>
  <c r="J26" i="56"/>
  <c r="N26" i="56"/>
  <c r="S29" i="56"/>
  <c r="N24" i="57"/>
  <c r="J26" i="57"/>
  <c r="N26" i="57"/>
  <c r="R26" i="57"/>
  <c r="N28" i="57"/>
  <c r="I29" i="57"/>
  <c r="H21" i="58"/>
  <c r="H20" i="58" s="1"/>
  <c r="P24" i="58"/>
  <c r="H26" i="58"/>
  <c r="L26" i="58"/>
  <c r="P26" i="58"/>
  <c r="T26" i="58"/>
  <c r="X26" i="58"/>
  <c r="P28" i="58"/>
  <c r="H26" i="59"/>
  <c r="L26" i="59"/>
  <c r="U29" i="59"/>
  <c r="Y29" i="59"/>
  <c r="H21" i="60"/>
  <c r="H26" i="60"/>
  <c r="L26" i="60"/>
  <c r="P26" i="60"/>
  <c r="T26" i="60"/>
  <c r="X26" i="60"/>
  <c r="AB26" i="60"/>
  <c r="K29" i="60"/>
  <c r="O29" i="60"/>
  <c r="S29" i="60"/>
  <c r="W29" i="60"/>
  <c r="AA29" i="60"/>
  <c r="I30" i="61"/>
  <c r="D28" i="61"/>
  <c r="H28" i="61"/>
  <c r="M30" i="61"/>
  <c r="L28" i="61"/>
  <c r="Q30" i="61"/>
  <c r="P28" i="61"/>
  <c r="U30" i="61"/>
  <c r="Y28" i="61"/>
  <c r="T28" i="61"/>
  <c r="Y30" i="61"/>
  <c r="H24" i="61"/>
  <c r="L24" i="61"/>
  <c r="P24" i="61"/>
  <c r="Y24" i="61"/>
  <c r="T24" i="61"/>
  <c r="U10" i="61"/>
  <c r="Y10" i="61"/>
  <c r="J20" i="61"/>
  <c r="Z20" i="61"/>
  <c r="U24" i="61"/>
  <c r="V24" i="61"/>
  <c r="N29" i="61"/>
  <c r="I26" i="61"/>
  <c r="R29" i="61"/>
  <c r="M26" i="61"/>
  <c r="V29" i="61"/>
  <c r="Q26" i="61"/>
  <c r="Z29" i="61"/>
  <c r="U26" i="61"/>
  <c r="V26" i="61"/>
  <c r="R27" i="61"/>
  <c r="X30" i="61"/>
  <c r="I30" i="62"/>
  <c r="D28" i="62"/>
  <c r="H28" i="62"/>
  <c r="M30" i="62"/>
  <c r="L28" i="62"/>
  <c r="Q30" i="62"/>
  <c r="P28" i="62"/>
  <c r="U30" i="62"/>
  <c r="T28" i="62"/>
  <c r="Y30" i="62"/>
  <c r="Y28" i="62"/>
  <c r="H24" i="62"/>
  <c r="L24" i="62"/>
  <c r="P24" i="62"/>
  <c r="T24" i="62"/>
  <c r="Y24" i="62"/>
  <c r="I10" i="62"/>
  <c r="M10" i="62"/>
  <c r="H20" i="62"/>
  <c r="J28" i="63"/>
  <c r="O30" i="63"/>
  <c r="N28" i="63"/>
  <c r="S30" i="63"/>
  <c r="R28" i="63"/>
  <c r="W30" i="63"/>
  <c r="W28" i="63"/>
  <c r="J24" i="63"/>
  <c r="N24" i="63"/>
  <c r="R24" i="63"/>
  <c r="W24" i="63"/>
  <c r="D10" i="63"/>
  <c r="K10" i="63"/>
  <c r="K28" i="64"/>
  <c r="P30" i="64"/>
  <c r="O28" i="64"/>
  <c r="T30" i="64"/>
  <c r="T28" i="64"/>
  <c r="K24" i="64"/>
  <c r="O24" i="64"/>
  <c r="T24" i="64"/>
  <c r="K10" i="64"/>
  <c r="O10" i="64"/>
  <c r="S10" i="64"/>
  <c r="W10" i="64"/>
  <c r="H20" i="64"/>
  <c r="K28" i="65"/>
  <c r="P30" i="65"/>
  <c r="O28" i="65"/>
  <c r="T30" i="65"/>
  <c r="X28" i="65"/>
  <c r="S28" i="65"/>
  <c r="X30" i="65"/>
  <c r="D24" i="65"/>
  <c r="L24" i="65"/>
  <c r="P24" i="65"/>
  <c r="T24" i="65"/>
  <c r="Y24" i="65"/>
  <c r="J10" i="65"/>
  <c r="N10" i="65"/>
  <c r="R10" i="65"/>
  <c r="V10" i="65"/>
  <c r="Z10" i="65"/>
  <c r="J28" i="66"/>
  <c r="O30" i="66"/>
  <c r="S30" i="66"/>
  <c r="N28" i="66"/>
  <c r="W28" i="66"/>
  <c r="W30" i="66"/>
  <c r="R28" i="66"/>
  <c r="D24" i="66"/>
  <c r="L24" i="66"/>
  <c r="U24" i="66"/>
  <c r="P24" i="66"/>
  <c r="Y24" i="66"/>
  <c r="T24" i="66"/>
  <c r="K10" i="66"/>
  <c r="D26" i="56"/>
  <c r="K26" i="56"/>
  <c r="O26" i="56"/>
  <c r="T29" i="56"/>
  <c r="O26" i="57"/>
  <c r="S26" i="57"/>
  <c r="Q26" i="58"/>
  <c r="U26" i="58"/>
  <c r="I26" i="59"/>
  <c r="M26" i="59"/>
  <c r="Q26" i="59"/>
  <c r="U26" i="59"/>
  <c r="V29" i="59"/>
  <c r="Z29" i="59"/>
  <c r="H4" i="60"/>
  <c r="H27" i="60" s="1"/>
  <c r="H30" i="60" s="1"/>
  <c r="Y26" i="60"/>
  <c r="H20" i="61"/>
  <c r="I24" i="61"/>
  <c r="Z24" i="61"/>
  <c r="J26" i="61"/>
  <c r="Z26" i="61"/>
  <c r="N30" i="62"/>
  <c r="I28" i="62"/>
  <c r="R30" i="62"/>
  <c r="M28" i="62"/>
  <c r="V30" i="62"/>
  <c r="V28" i="62"/>
  <c r="Q28" i="62"/>
  <c r="Z30" i="62"/>
  <c r="Z28" i="62"/>
  <c r="U28" i="62"/>
  <c r="I24" i="62"/>
  <c r="M24" i="62"/>
  <c r="V24" i="62"/>
  <c r="Q24" i="62"/>
  <c r="Z24" i="62"/>
  <c r="U24" i="62"/>
  <c r="J10" i="62"/>
  <c r="N10" i="62"/>
  <c r="R10" i="62"/>
  <c r="V10" i="62"/>
  <c r="Z10" i="62"/>
  <c r="L30" i="63"/>
  <c r="P30" i="63"/>
  <c r="K28" i="63"/>
  <c r="T30" i="63"/>
  <c r="O28" i="63"/>
  <c r="X30" i="63"/>
  <c r="X28" i="63"/>
  <c r="S28" i="63"/>
  <c r="K24" i="63"/>
  <c r="O24" i="63"/>
  <c r="X24" i="63"/>
  <c r="S24" i="63"/>
  <c r="L10" i="63"/>
  <c r="P10" i="63"/>
  <c r="T10" i="63"/>
  <c r="X10" i="63"/>
  <c r="D28" i="64"/>
  <c r="I30" i="64"/>
  <c r="M30" i="64"/>
  <c r="Q30" i="64"/>
  <c r="L28" i="64"/>
  <c r="U30" i="64"/>
  <c r="U28" i="64"/>
  <c r="P28" i="64"/>
  <c r="D24" i="64"/>
  <c r="L24" i="64"/>
  <c r="U24" i="64"/>
  <c r="P24" i="64"/>
  <c r="D10" i="64"/>
  <c r="L10" i="64"/>
  <c r="P10" i="64"/>
  <c r="T10" i="64"/>
  <c r="I20" i="64"/>
  <c r="M20" i="64"/>
  <c r="H26" i="64"/>
  <c r="I30" i="65"/>
  <c r="D28" i="65"/>
  <c r="M30" i="65"/>
  <c r="L28" i="65"/>
  <c r="Q30" i="65"/>
  <c r="P28" i="65"/>
  <c r="U30" i="65"/>
  <c r="T28" i="65"/>
  <c r="Y30" i="65"/>
  <c r="Y28" i="65"/>
  <c r="I24" i="65"/>
  <c r="M24" i="65"/>
  <c r="V24" i="65"/>
  <c r="Q24" i="65"/>
  <c r="Z24" i="65"/>
  <c r="U24" i="65"/>
  <c r="D10" i="65"/>
  <c r="K10" i="65"/>
  <c r="O10" i="65"/>
  <c r="H30" i="66"/>
  <c r="L30" i="66"/>
  <c r="P30" i="66"/>
  <c r="K28" i="66"/>
  <c r="T30" i="66"/>
  <c r="O28" i="66"/>
  <c r="X30" i="66"/>
  <c r="S28" i="66"/>
  <c r="X28" i="66"/>
  <c r="I24" i="66"/>
  <c r="M24" i="66"/>
  <c r="V24" i="66"/>
  <c r="Q24" i="66"/>
  <c r="D10" i="66"/>
  <c r="L10" i="66"/>
  <c r="P10" i="66"/>
  <c r="T10" i="66"/>
  <c r="X10" i="66"/>
  <c r="K20" i="66"/>
  <c r="O20" i="66"/>
  <c r="S20" i="66"/>
  <c r="W20" i="66"/>
  <c r="H26" i="56"/>
  <c r="L26" i="56"/>
  <c r="P26" i="56"/>
  <c r="J26" i="59"/>
  <c r="N26" i="59"/>
  <c r="R26" i="59"/>
  <c r="K30" i="61"/>
  <c r="O30" i="61"/>
  <c r="S30" i="61"/>
  <c r="W30" i="61"/>
  <c r="W28" i="61"/>
  <c r="D10" i="61"/>
  <c r="M24" i="61"/>
  <c r="P30" i="61"/>
  <c r="K30" i="62"/>
  <c r="J28" i="62"/>
  <c r="O30" i="62"/>
  <c r="N28" i="62"/>
  <c r="S30" i="62"/>
  <c r="W28" i="62"/>
  <c r="R28" i="62"/>
  <c r="W30" i="62"/>
  <c r="J24" i="62"/>
  <c r="N24" i="62"/>
  <c r="W24" i="62"/>
  <c r="R24" i="62"/>
  <c r="D10" i="62"/>
  <c r="I30" i="63"/>
  <c r="D28" i="63"/>
  <c r="H28" i="63"/>
  <c r="M30" i="63"/>
  <c r="L28" i="63"/>
  <c r="Q30" i="63"/>
  <c r="P28" i="63"/>
  <c r="U30" i="63"/>
  <c r="Y28" i="63"/>
  <c r="T28" i="63"/>
  <c r="Y30" i="63"/>
  <c r="D24" i="63"/>
  <c r="H24" i="63"/>
  <c r="L24" i="63"/>
  <c r="P24" i="63"/>
  <c r="Y24" i="63"/>
  <c r="T24" i="63"/>
  <c r="I10" i="63"/>
  <c r="M10" i="63"/>
  <c r="Q10" i="63"/>
  <c r="H20" i="63"/>
  <c r="J30" i="64"/>
  <c r="N30" i="64"/>
  <c r="I28" i="64"/>
  <c r="R30" i="64"/>
  <c r="M28" i="64"/>
  <c r="V30" i="64"/>
  <c r="V28" i="64"/>
  <c r="Q28" i="64"/>
  <c r="I24" i="64"/>
  <c r="M24" i="64"/>
  <c r="V24" i="64"/>
  <c r="Q24" i="64"/>
  <c r="I10" i="64"/>
  <c r="M10" i="64"/>
  <c r="Q10" i="64"/>
  <c r="U10" i="64"/>
  <c r="J20" i="64"/>
  <c r="J30" i="65"/>
  <c r="N30" i="65"/>
  <c r="I28" i="65"/>
  <c r="R30" i="65"/>
  <c r="M28" i="65"/>
  <c r="V30" i="65"/>
  <c r="V28" i="65"/>
  <c r="Q28" i="65"/>
  <c r="Z30" i="65"/>
  <c r="Z28" i="65"/>
  <c r="U28" i="65"/>
  <c r="J24" i="65"/>
  <c r="N24" i="65"/>
  <c r="W24" i="65"/>
  <c r="R24" i="65"/>
  <c r="L10" i="65"/>
  <c r="P10" i="65"/>
  <c r="T10" i="65"/>
  <c r="X10" i="65"/>
  <c r="I30" i="66"/>
  <c r="D28" i="66"/>
  <c r="M30" i="66"/>
  <c r="H28" i="66"/>
  <c r="Q30" i="66"/>
  <c r="L28" i="66"/>
  <c r="U28" i="66"/>
  <c r="U30" i="66"/>
  <c r="P28" i="66"/>
  <c r="Y30" i="66"/>
  <c r="Y28" i="66"/>
  <c r="T28" i="66"/>
  <c r="W24" i="66"/>
  <c r="R24" i="66"/>
  <c r="I10" i="66"/>
  <c r="M10" i="66"/>
  <c r="Q10" i="66"/>
  <c r="U10" i="66"/>
  <c r="Y10" i="66"/>
  <c r="H20" i="66"/>
  <c r="D26" i="61"/>
  <c r="L29" i="61"/>
  <c r="P29" i="61"/>
  <c r="T29" i="61"/>
  <c r="X29" i="61"/>
  <c r="I26" i="62"/>
  <c r="M26" i="62"/>
  <c r="Q26" i="62"/>
  <c r="U26" i="62"/>
  <c r="Y26" i="62"/>
  <c r="R29" i="62"/>
  <c r="V29" i="62"/>
  <c r="D26" i="63"/>
  <c r="K26" i="63"/>
  <c r="O26" i="63"/>
  <c r="S26" i="63"/>
  <c r="W26" i="63"/>
  <c r="X29" i="63"/>
  <c r="J26" i="64"/>
  <c r="N26" i="64"/>
  <c r="R26" i="64"/>
  <c r="V26" i="64"/>
  <c r="P29" i="64"/>
  <c r="T29" i="64"/>
  <c r="H4" i="65"/>
  <c r="H27" i="65" s="1"/>
  <c r="H30" i="65" s="1"/>
  <c r="H5" i="65"/>
  <c r="H23" i="65" s="1"/>
  <c r="H24" i="65" s="1"/>
  <c r="I26" i="65"/>
  <c r="M26" i="65"/>
  <c r="Q26" i="65"/>
  <c r="U26" i="65"/>
  <c r="V29" i="65"/>
  <c r="Z29" i="65"/>
  <c r="H5" i="66"/>
  <c r="H23" i="66" s="1"/>
  <c r="H24" i="66" s="1"/>
  <c r="H9" i="66"/>
  <c r="N26" i="66"/>
  <c r="R26" i="66"/>
  <c r="V26" i="66"/>
  <c r="N29" i="66"/>
  <c r="R29" i="66"/>
  <c r="W29" i="66"/>
  <c r="I30" i="67"/>
  <c r="D28" i="67"/>
  <c r="M30" i="67"/>
  <c r="Q30" i="67"/>
  <c r="L28" i="67"/>
  <c r="U30" i="67"/>
  <c r="P28" i="67"/>
  <c r="Y30" i="67"/>
  <c r="Y28" i="67"/>
  <c r="T28" i="67"/>
  <c r="D24" i="67"/>
  <c r="L24" i="67"/>
  <c r="P24" i="67"/>
  <c r="Y24" i="67"/>
  <c r="T24" i="67"/>
  <c r="K10" i="67"/>
  <c r="O10" i="67"/>
  <c r="S10" i="67"/>
  <c r="W10" i="67"/>
  <c r="AA10" i="67"/>
  <c r="L30" i="68"/>
  <c r="P30" i="68"/>
  <c r="K28" i="68"/>
  <c r="T30" i="68"/>
  <c r="T28" i="68"/>
  <c r="O28" i="68"/>
  <c r="K24" i="68"/>
  <c r="T24" i="68"/>
  <c r="O24" i="68"/>
  <c r="K10" i="68"/>
  <c r="O10" i="68"/>
  <c r="S10" i="68"/>
  <c r="W10" i="68"/>
  <c r="K30" i="69"/>
  <c r="J28" i="69"/>
  <c r="O30" i="69"/>
  <c r="N28" i="69"/>
  <c r="S30" i="69"/>
  <c r="S28" i="69"/>
  <c r="R28" i="69"/>
  <c r="W30" i="69"/>
  <c r="W28" i="69"/>
  <c r="J24" i="69"/>
  <c r="N24" i="69"/>
  <c r="S24" i="69"/>
  <c r="R24" i="69"/>
  <c r="W24" i="69"/>
  <c r="I10" i="69"/>
  <c r="M10" i="69"/>
  <c r="Q10" i="69"/>
  <c r="U10" i="69"/>
  <c r="J20" i="69"/>
  <c r="N20" i="69"/>
  <c r="R20" i="69"/>
  <c r="V20" i="69"/>
  <c r="J30" i="70"/>
  <c r="N30" i="70"/>
  <c r="I28" i="70"/>
  <c r="R30" i="70"/>
  <c r="R28" i="70"/>
  <c r="M28" i="70"/>
  <c r="J24" i="70"/>
  <c r="S24" i="70"/>
  <c r="N24" i="70"/>
  <c r="J10" i="70"/>
  <c r="J20" i="70"/>
  <c r="N20" i="70"/>
  <c r="R20" i="70"/>
  <c r="K30" i="71"/>
  <c r="O28" i="71"/>
  <c r="J28" i="71"/>
  <c r="O30" i="71"/>
  <c r="K24" i="71"/>
  <c r="P24" i="71"/>
  <c r="L10" i="71"/>
  <c r="P10" i="71"/>
  <c r="J30" i="72"/>
  <c r="N30" i="72"/>
  <c r="N28" i="72"/>
  <c r="I28" i="72"/>
  <c r="P24" i="72"/>
  <c r="K24" i="72"/>
  <c r="J10" i="72"/>
  <c r="N10" i="72"/>
  <c r="I30" i="73"/>
  <c r="D28" i="73"/>
  <c r="M30" i="73"/>
  <c r="H28" i="73"/>
  <c r="Q30" i="73"/>
  <c r="Q28" i="73"/>
  <c r="L28" i="73"/>
  <c r="U30" i="73"/>
  <c r="U28" i="73"/>
  <c r="P28" i="73"/>
  <c r="J24" i="73"/>
  <c r="N24" i="73"/>
  <c r="S24" i="73"/>
  <c r="I10" i="73"/>
  <c r="M10" i="73"/>
  <c r="Q10" i="73"/>
  <c r="U10" i="73"/>
  <c r="H26" i="73"/>
  <c r="D28" i="74"/>
  <c r="I30" i="74"/>
  <c r="M30" i="74"/>
  <c r="L28" i="74"/>
  <c r="Q30" i="74"/>
  <c r="Q28" i="74"/>
  <c r="P24" i="74"/>
  <c r="K24" i="74"/>
  <c r="K10" i="74"/>
  <c r="O10" i="74"/>
  <c r="S10" i="74"/>
  <c r="H26" i="61"/>
  <c r="L26" i="61"/>
  <c r="P26" i="61"/>
  <c r="T26" i="61"/>
  <c r="Y29" i="61"/>
  <c r="J26" i="62"/>
  <c r="N26" i="62"/>
  <c r="R26" i="62"/>
  <c r="W29" i="62"/>
  <c r="H26" i="63"/>
  <c r="L26" i="63"/>
  <c r="P26" i="63"/>
  <c r="T26" i="63"/>
  <c r="Q29" i="63"/>
  <c r="U29" i="63"/>
  <c r="Y29" i="63"/>
  <c r="H4" i="64"/>
  <c r="H27" i="64" s="1"/>
  <c r="H30" i="64" s="1"/>
  <c r="D26" i="64"/>
  <c r="O26" i="64"/>
  <c r="S26" i="64"/>
  <c r="W26" i="64"/>
  <c r="M29" i="64"/>
  <c r="Q29" i="64"/>
  <c r="U29" i="64"/>
  <c r="J26" i="65"/>
  <c r="N26" i="65"/>
  <c r="R26" i="65"/>
  <c r="W29" i="65"/>
  <c r="K29" i="66"/>
  <c r="N30" i="67"/>
  <c r="I28" i="67"/>
  <c r="R30" i="67"/>
  <c r="M28" i="67"/>
  <c r="V30" i="67"/>
  <c r="Q28" i="67"/>
  <c r="Z30" i="67"/>
  <c r="Z28" i="67"/>
  <c r="U28" i="67"/>
  <c r="Z24" i="67"/>
  <c r="U24" i="67"/>
  <c r="D10" i="67"/>
  <c r="L10" i="67"/>
  <c r="P10" i="67"/>
  <c r="T10" i="67"/>
  <c r="X10" i="67"/>
  <c r="H20" i="67"/>
  <c r="I30" i="68"/>
  <c r="D28" i="68"/>
  <c r="M30" i="68"/>
  <c r="Q30" i="68"/>
  <c r="L28" i="68"/>
  <c r="U30" i="68"/>
  <c r="U28" i="68"/>
  <c r="P28" i="68"/>
  <c r="U24" i="68"/>
  <c r="P24" i="68"/>
  <c r="D10" i="68"/>
  <c r="L10" i="68"/>
  <c r="P10" i="68"/>
  <c r="T10" i="68"/>
  <c r="H20" i="68"/>
  <c r="P30" i="69"/>
  <c r="K28" i="69"/>
  <c r="T30" i="69"/>
  <c r="T28" i="69"/>
  <c r="O28" i="69"/>
  <c r="T24" i="69"/>
  <c r="O24" i="69"/>
  <c r="J10" i="69"/>
  <c r="N10" i="69"/>
  <c r="R10" i="69"/>
  <c r="V10" i="69"/>
  <c r="O30" i="70"/>
  <c r="J28" i="70"/>
  <c r="S30" i="70"/>
  <c r="S28" i="70"/>
  <c r="N28" i="70"/>
  <c r="T24" i="70"/>
  <c r="O24" i="70"/>
  <c r="D10" i="70"/>
  <c r="K10" i="70"/>
  <c r="O10" i="70"/>
  <c r="S10" i="70"/>
  <c r="K28" i="71"/>
  <c r="P30" i="71"/>
  <c r="P28" i="71"/>
  <c r="Q24" i="71"/>
  <c r="L24" i="71"/>
  <c r="I10" i="71"/>
  <c r="H20" i="71"/>
  <c r="J28" i="72"/>
  <c r="O30" i="72"/>
  <c r="O28" i="72"/>
  <c r="M24" i="72"/>
  <c r="Q24" i="72"/>
  <c r="L24" i="72"/>
  <c r="K10" i="72"/>
  <c r="O10" i="72"/>
  <c r="I20" i="72"/>
  <c r="M20" i="72"/>
  <c r="Q20" i="72"/>
  <c r="N30" i="73"/>
  <c r="I28" i="73"/>
  <c r="R30" i="73"/>
  <c r="R28" i="73"/>
  <c r="M28" i="73"/>
  <c r="T24" i="73"/>
  <c r="O24" i="73"/>
  <c r="J10" i="73"/>
  <c r="N10" i="73"/>
  <c r="R10" i="73"/>
  <c r="H20" i="73"/>
  <c r="N30" i="74"/>
  <c r="I28" i="74"/>
  <c r="R30" i="74"/>
  <c r="R28" i="74"/>
  <c r="M28" i="74"/>
  <c r="L24" i="74"/>
  <c r="Q24" i="74"/>
  <c r="D10" i="74"/>
  <c r="L10" i="74"/>
  <c r="P10" i="74"/>
  <c r="H20" i="74"/>
  <c r="D26" i="62"/>
  <c r="K26" i="62"/>
  <c r="O26" i="62"/>
  <c r="S26" i="62"/>
  <c r="X29" i="62"/>
  <c r="I26" i="63"/>
  <c r="M26" i="63"/>
  <c r="V29" i="63"/>
  <c r="H5" i="64"/>
  <c r="H23" i="64" s="1"/>
  <c r="H24" i="64" s="1"/>
  <c r="H9" i="64"/>
  <c r="P26" i="64"/>
  <c r="N29" i="64"/>
  <c r="R29" i="64"/>
  <c r="V29" i="64"/>
  <c r="D26" i="65"/>
  <c r="K26" i="65"/>
  <c r="O26" i="65"/>
  <c r="S26" i="65"/>
  <c r="P29" i="65"/>
  <c r="T29" i="65"/>
  <c r="X29" i="65"/>
  <c r="D20" i="66"/>
  <c r="H26" i="66"/>
  <c r="L26" i="66"/>
  <c r="P26" i="66"/>
  <c r="T26" i="66"/>
  <c r="Y29" i="66"/>
  <c r="K30" i="67"/>
  <c r="J28" i="67"/>
  <c r="O30" i="67"/>
  <c r="N28" i="67"/>
  <c r="S30" i="67"/>
  <c r="R28" i="67"/>
  <c r="W30" i="67"/>
  <c r="W28" i="67"/>
  <c r="V28" i="67"/>
  <c r="AA30" i="67"/>
  <c r="AA28" i="67"/>
  <c r="J24" i="67"/>
  <c r="N24" i="67"/>
  <c r="R24" i="67"/>
  <c r="W24" i="67"/>
  <c r="V24" i="67"/>
  <c r="AA24" i="67"/>
  <c r="I10" i="67"/>
  <c r="M10" i="67"/>
  <c r="Q10" i="67"/>
  <c r="U10" i="67"/>
  <c r="Y10" i="67"/>
  <c r="I20" i="67"/>
  <c r="H26" i="67"/>
  <c r="J30" i="68"/>
  <c r="N30" i="68"/>
  <c r="I28" i="68"/>
  <c r="R30" i="68"/>
  <c r="M28" i="68"/>
  <c r="V30" i="68"/>
  <c r="V28" i="68"/>
  <c r="Q28" i="68"/>
  <c r="I24" i="68"/>
  <c r="M24" i="68"/>
  <c r="V24" i="68"/>
  <c r="Q24" i="68"/>
  <c r="I10" i="68"/>
  <c r="M10" i="68"/>
  <c r="Q10" i="68"/>
  <c r="U10" i="68"/>
  <c r="I20" i="68"/>
  <c r="H26" i="68"/>
  <c r="I30" i="69"/>
  <c r="D28" i="69"/>
  <c r="M30" i="69"/>
  <c r="Q30" i="69"/>
  <c r="L28" i="69"/>
  <c r="U30" i="69"/>
  <c r="U28" i="69"/>
  <c r="P28" i="69"/>
  <c r="D24" i="69"/>
  <c r="L24" i="69"/>
  <c r="U24" i="69"/>
  <c r="P24" i="69"/>
  <c r="K10" i="69"/>
  <c r="O10" i="69"/>
  <c r="S10" i="69"/>
  <c r="W10" i="69"/>
  <c r="H20" i="69"/>
  <c r="L30" i="70"/>
  <c r="P30" i="70"/>
  <c r="K28" i="70"/>
  <c r="T30" i="70"/>
  <c r="T28" i="70"/>
  <c r="O28" i="70"/>
  <c r="H24" i="70"/>
  <c r="L24" i="70"/>
  <c r="Q24" i="70"/>
  <c r="P24" i="70"/>
  <c r="U24" i="70"/>
  <c r="L10" i="70"/>
  <c r="P10" i="70"/>
  <c r="T10" i="70"/>
  <c r="I30" i="71"/>
  <c r="D28" i="71"/>
  <c r="M30" i="71"/>
  <c r="Q30" i="71"/>
  <c r="Q28" i="71"/>
  <c r="L28" i="71"/>
  <c r="N24" i="71"/>
  <c r="I24" i="71"/>
  <c r="R24" i="71"/>
  <c r="M24" i="71"/>
  <c r="J10" i="71"/>
  <c r="N10" i="71"/>
  <c r="R10" i="71"/>
  <c r="H30" i="72"/>
  <c r="L30" i="72"/>
  <c r="P30" i="72"/>
  <c r="P28" i="72"/>
  <c r="K28" i="72"/>
  <c r="N24" i="72"/>
  <c r="I24" i="72"/>
  <c r="D10" i="72"/>
  <c r="H29" i="72"/>
  <c r="H26" i="72"/>
  <c r="K30" i="73"/>
  <c r="J28" i="73"/>
  <c r="O30" i="73"/>
  <c r="N28" i="73"/>
  <c r="S30" i="73"/>
  <c r="S28" i="73"/>
  <c r="D24" i="73"/>
  <c r="Q24" i="73"/>
  <c r="L24" i="73"/>
  <c r="U24" i="73"/>
  <c r="P24" i="73"/>
  <c r="K10" i="73"/>
  <c r="O10" i="73"/>
  <c r="S10" i="73"/>
  <c r="I20" i="73"/>
  <c r="M20" i="73"/>
  <c r="K30" i="74"/>
  <c r="O30" i="74"/>
  <c r="O28" i="74"/>
  <c r="J28" i="74"/>
  <c r="S30" i="74"/>
  <c r="S28" i="74"/>
  <c r="N28" i="74"/>
  <c r="I24" i="74"/>
  <c r="R24" i="74"/>
  <c r="M24" i="74"/>
  <c r="I10" i="74"/>
  <c r="M10" i="74"/>
  <c r="Q10" i="74"/>
  <c r="I20" i="74"/>
  <c r="H26" i="74"/>
  <c r="H26" i="62"/>
  <c r="L26" i="62"/>
  <c r="P26" i="62"/>
  <c r="T26" i="62"/>
  <c r="J26" i="63"/>
  <c r="N26" i="63"/>
  <c r="R26" i="63"/>
  <c r="H26" i="65"/>
  <c r="L26" i="65"/>
  <c r="Q26" i="66"/>
  <c r="U26" i="66"/>
  <c r="H27" i="67"/>
  <c r="H30" i="67" s="1"/>
  <c r="P30" i="67"/>
  <c r="K28" i="67"/>
  <c r="T30" i="67"/>
  <c r="O28" i="67"/>
  <c r="X30" i="67"/>
  <c r="X28" i="67"/>
  <c r="S28" i="67"/>
  <c r="X24" i="67"/>
  <c r="S24" i="67"/>
  <c r="J10" i="67"/>
  <c r="N10" i="67"/>
  <c r="R10" i="67"/>
  <c r="V10" i="67"/>
  <c r="Z10" i="67"/>
  <c r="J20" i="67"/>
  <c r="N20" i="67"/>
  <c r="R20" i="67"/>
  <c r="J28" i="68"/>
  <c r="O30" i="68"/>
  <c r="N28" i="68"/>
  <c r="S30" i="68"/>
  <c r="S28" i="68"/>
  <c r="R28" i="68"/>
  <c r="W30" i="68"/>
  <c r="W28" i="68"/>
  <c r="N24" i="68"/>
  <c r="S24" i="68"/>
  <c r="R24" i="68"/>
  <c r="W24" i="68"/>
  <c r="J10" i="68"/>
  <c r="N10" i="68"/>
  <c r="R10" i="68"/>
  <c r="V10" i="68"/>
  <c r="J20" i="68"/>
  <c r="N20" i="68"/>
  <c r="N30" i="69"/>
  <c r="I28" i="69"/>
  <c r="R30" i="69"/>
  <c r="M28" i="69"/>
  <c r="V30" i="69"/>
  <c r="V28" i="69"/>
  <c r="Q28" i="69"/>
  <c r="V24" i="69"/>
  <c r="Q24" i="69"/>
  <c r="D10" i="69"/>
  <c r="L10" i="69"/>
  <c r="P10" i="69"/>
  <c r="T10" i="69"/>
  <c r="I20" i="69"/>
  <c r="D28" i="70"/>
  <c r="I30" i="70"/>
  <c r="M30" i="70"/>
  <c r="L28" i="70"/>
  <c r="Q30" i="70"/>
  <c r="Q28" i="70"/>
  <c r="P28" i="70"/>
  <c r="U30" i="70"/>
  <c r="U28" i="70"/>
  <c r="R24" i="70"/>
  <c r="M24" i="70"/>
  <c r="I10" i="70"/>
  <c r="M10" i="70"/>
  <c r="Q10" i="70"/>
  <c r="U10" i="70"/>
  <c r="N28" i="71"/>
  <c r="I28" i="71"/>
  <c r="N30" i="71"/>
  <c r="R28" i="71"/>
  <c r="M28" i="71"/>
  <c r="R30" i="71"/>
  <c r="O24" i="71"/>
  <c r="J24" i="71"/>
  <c r="I30" i="72"/>
  <c r="D28" i="72"/>
  <c r="M30" i="72"/>
  <c r="M28" i="72"/>
  <c r="H28" i="72"/>
  <c r="Q30" i="72"/>
  <c r="Q28" i="72"/>
  <c r="L28" i="72"/>
  <c r="J24" i="72"/>
  <c r="O24" i="72"/>
  <c r="I10" i="72"/>
  <c r="P30" i="73"/>
  <c r="K28" i="73"/>
  <c r="T30" i="73"/>
  <c r="T28" i="73"/>
  <c r="O28" i="73"/>
  <c r="R24" i="73"/>
  <c r="M24" i="73"/>
  <c r="D10" i="73"/>
  <c r="L10" i="73"/>
  <c r="P10" i="73"/>
  <c r="P30" i="74"/>
  <c r="P28" i="74"/>
  <c r="K28" i="74"/>
  <c r="O24" i="74"/>
  <c r="J24" i="74"/>
  <c r="S24" i="74"/>
  <c r="N24" i="74"/>
  <c r="J10" i="74"/>
  <c r="N10" i="74"/>
  <c r="R10" i="74"/>
  <c r="J20" i="74"/>
  <c r="N20" i="74"/>
  <c r="I26" i="67"/>
  <c r="M26" i="67"/>
  <c r="Q26" i="67"/>
  <c r="U26" i="67"/>
  <c r="Y26" i="67"/>
  <c r="O29" i="67"/>
  <c r="S29" i="67"/>
  <c r="W29" i="67"/>
  <c r="AA29" i="67"/>
  <c r="I26" i="68"/>
  <c r="M26" i="68"/>
  <c r="Q26" i="68"/>
  <c r="U26" i="68"/>
  <c r="O29" i="68"/>
  <c r="S29" i="68"/>
  <c r="W29" i="68"/>
  <c r="I26" i="69"/>
  <c r="M26" i="69"/>
  <c r="Q26" i="69"/>
  <c r="U26" i="69"/>
  <c r="O29" i="69"/>
  <c r="S29" i="69"/>
  <c r="W29" i="69"/>
  <c r="H4" i="70"/>
  <c r="H27" i="70" s="1"/>
  <c r="H30" i="70" s="1"/>
  <c r="D26" i="70"/>
  <c r="K26" i="70"/>
  <c r="O26" i="70"/>
  <c r="S26" i="70"/>
  <c r="D10" i="71"/>
  <c r="H26" i="71"/>
  <c r="L26" i="71"/>
  <c r="P26" i="71"/>
  <c r="I26" i="72"/>
  <c r="I29" i="72"/>
  <c r="I26" i="73"/>
  <c r="M26" i="73"/>
  <c r="Q26" i="73"/>
  <c r="I29" i="73"/>
  <c r="M29" i="73"/>
  <c r="Q29" i="73"/>
  <c r="H4" i="74"/>
  <c r="H27" i="74" s="1"/>
  <c r="H30" i="74" s="1"/>
  <c r="D26" i="74"/>
  <c r="K26" i="74"/>
  <c r="O26" i="74"/>
  <c r="S26" i="74"/>
  <c r="M29" i="74"/>
  <c r="Q29" i="74"/>
  <c r="H4" i="75"/>
  <c r="H27" i="75" s="1"/>
  <c r="H30" i="75" s="1"/>
  <c r="L30" i="75"/>
  <c r="P30" i="75"/>
  <c r="P28" i="75"/>
  <c r="K28" i="75"/>
  <c r="D23" i="75"/>
  <c r="H5" i="75"/>
  <c r="H23" i="75" s="1"/>
  <c r="L23" i="75"/>
  <c r="P24" i="75"/>
  <c r="K24" i="75"/>
  <c r="K10" i="75"/>
  <c r="O10" i="75"/>
  <c r="S10" i="75"/>
  <c r="J30" i="76"/>
  <c r="I28" i="76"/>
  <c r="N30" i="76"/>
  <c r="M28" i="76"/>
  <c r="R30" i="76"/>
  <c r="R28" i="76"/>
  <c r="P24" i="76"/>
  <c r="K24" i="76"/>
  <c r="T24" i="76"/>
  <c r="O24" i="76"/>
  <c r="L10" i="76"/>
  <c r="P10" i="76"/>
  <c r="T10" i="76"/>
  <c r="I20" i="76"/>
  <c r="I30" i="77"/>
  <c r="D28" i="77"/>
  <c r="M30" i="77"/>
  <c r="H28" i="77"/>
  <c r="Q30" i="77"/>
  <c r="Q28" i="77"/>
  <c r="L28" i="77"/>
  <c r="J24" i="77"/>
  <c r="S24" i="77"/>
  <c r="N24" i="77"/>
  <c r="D10" i="77"/>
  <c r="K10" i="77"/>
  <c r="O10" i="77"/>
  <c r="H20" i="77"/>
  <c r="I30" i="78"/>
  <c r="D28" i="78"/>
  <c r="M30" i="78"/>
  <c r="Q30" i="78"/>
  <c r="Q28" i="78"/>
  <c r="L28" i="78"/>
  <c r="P24" i="78"/>
  <c r="K24" i="78"/>
  <c r="D10" i="78"/>
  <c r="L10" i="78"/>
  <c r="P10" i="78"/>
  <c r="J20" i="78"/>
  <c r="N20" i="78"/>
  <c r="I24" i="79"/>
  <c r="D10" i="79"/>
  <c r="R26" i="67"/>
  <c r="V26" i="67"/>
  <c r="Z26" i="67"/>
  <c r="P29" i="67"/>
  <c r="T29" i="67"/>
  <c r="X29" i="67"/>
  <c r="N26" i="68"/>
  <c r="R26" i="68"/>
  <c r="V26" i="68"/>
  <c r="P29" i="68"/>
  <c r="T29" i="68"/>
  <c r="N26" i="69"/>
  <c r="R26" i="69"/>
  <c r="P29" i="69"/>
  <c r="T29" i="69"/>
  <c r="D20" i="70"/>
  <c r="H26" i="70"/>
  <c r="L26" i="70"/>
  <c r="P26" i="70"/>
  <c r="T26" i="70"/>
  <c r="H4" i="71"/>
  <c r="H27" i="71" s="1"/>
  <c r="H30" i="71" s="1"/>
  <c r="H5" i="71"/>
  <c r="H23" i="71" s="1"/>
  <c r="H24" i="71" s="1"/>
  <c r="I26" i="71"/>
  <c r="N29" i="71"/>
  <c r="H5" i="72"/>
  <c r="H23" i="72" s="1"/>
  <c r="H24" i="72" s="1"/>
  <c r="H9" i="72"/>
  <c r="J26" i="72"/>
  <c r="N26" i="72"/>
  <c r="H5" i="73"/>
  <c r="H23" i="73" s="1"/>
  <c r="H24" i="73" s="1"/>
  <c r="H9" i="73"/>
  <c r="J26" i="73"/>
  <c r="N26" i="73"/>
  <c r="R26" i="73"/>
  <c r="H9" i="74"/>
  <c r="L26" i="74"/>
  <c r="P26" i="74"/>
  <c r="N29" i="74"/>
  <c r="R29" i="74"/>
  <c r="I30" i="75"/>
  <c r="D28" i="75"/>
  <c r="M30" i="75"/>
  <c r="H28" i="75"/>
  <c r="Q30" i="75"/>
  <c r="Q28" i="75"/>
  <c r="L28" i="75"/>
  <c r="D24" i="75"/>
  <c r="H24" i="75"/>
  <c r="Q24" i="75"/>
  <c r="L24" i="75"/>
  <c r="D10" i="75"/>
  <c r="L10" i="75"/>
  <c r="P10" i="75"/>
  <c r="H20" i="75"/>
  <c r="O30" i="76"/>
  <c r="J28" i="76"/>
  <c r="S30" i="76"/>
  <c r="S28" i="76"/>
  <c r="N28" i="76"/>
  <c r="Q24" i="76"/>
  <c r="L24" i="76"/>
  <c r="J30" i="77"/>
  <c r="I28" i="77"/>
  <c r="N30" i="77"/>
  <c r="R28" i="77"/>
  <c r="M28" i="77"/>
  <c r="R30" i="77"/>
  <c r="K24" i="77"/>
  <c r="P24" i="77"/>
  <c r="O24" i="77"/>
  <c r="T24" i="77"/>
  <c r="L10" i="77"/>
  <c r="P10" i="77"/>
  <c r="T10" i="77"/>
  <c r="I20" i="77"/>
  <c r="N30" i="78"/>
  <c r="I28" i="78"/>
  <c r="R30" i="78"/>
  <c r="R28" i="78"/>
  <c r="M28" i="78"/>
  <c r="Q24" i="78"/>
  <c r="L24" i="78"/>
  <c r="I10" i="78"/>
  <c r="M10" i="78"/>
  <c r="Q10" i="78"/>
  <c r="S24" i="79"/>
  <c r="N24" i="79"/>
  <c r="L10" i="79"/>
  <c r="P10" i="79"/>
  <c r="T10" i="79"/>
  <c r="D26" i="67"/>
  <c r="S26" i="67"/>
  <c r="M29" i="67"/>
  <c r="Q29" i="67"/>
  <c r="U29" i="67"/>
  <c r="Y29" i="67"/>
  <c r="H4" i="68"/>
  <c r="H27" i="68" s="1"/>
  <c r="H30" i="68" s="1"/>
  <c r="D26" i="68"/>
  <c r="O26" i="68"/>
  <c r="M29" i="68"/>
  <c r="Q29" i="68"/>
  <c r="U29" i="68"/>
  <c r="H4" i="69"/>
  <c r="H27" i="69" s="1"/>
  <c r="H30" i="69" s="1"/>
  <c r="D26" i="69"/>
  <c r="O26" i="69"/>
  <c r="M29" i="69"/>
  <c r="Q29" i="69"/>
  <c r="U29" i="69"/>
  <c r="I26" i="70"/>
  <c r="Q26" i="70"/>
  <c r="U26" i="70"/>
  <c r="J26" i="71"/>
  <c r="O29" i="71"/>
  <c r="K26" i="72"/>
  <c r="O26" i="72"/>
  <c r="K26" i="73"/>
  <c r="O26" i="73"/>
  <c r="S26" i="73"/>
  <c r="M26" i="74"/>
  <c r="O29" i="74"/>
  <c r="S29" i="74"/>
  <c r="N30" i="75"/>
  <c r="I28" i="75"/>
  <c r="R30" i="75"/>
  <c r="R28" i="75"/>
  <c r="M28" i="75"/>
  <c r="I24" i="75"/>
  <c r="R24" i="75"/>
  <c r="M24" i="75"/>
  <c r="I10" i="75"/>
  <c r="M10" i="75"/>
  <c r="Q10" i="75"/>
  <c r="I20" i="75"/>
  <c r="P28" i="76"/>
  <c r="K28" i="76"/>
  <c r="P30" i="76"/>
  <c r="T28" i="76"/>
  <c r="O28" i="76"/>
  <c r="T30" i="76"/>
  <c r="I24" i="76"/>
  <c r="M24" i="76"/>
  <c r="R24" i="76"/>
  <c r="J10" i="76"/>
  <c r="N10" i="76"/>
  <c r="R10" i="76"/>
  <c r="J28" i="77"/>
  <c r="O30" i="77"/>
  <c r="S28" i="77"/>
  <c r="N28" i="77"/>
  <c r="S30" i="77"/>
  <c r="H24" i="77"/>
  <c r="Q24" i="77"/>
  <c r="L24" i="77"/>
  <c r="I10" i="77"/>
  <c r="J20" i="77"/>
  <c r="N20" i="77"/>
  <c r="J28" i="78"/>
  <c r="O30" i="78"/>
  <c r="O28" i="78"/>
  <c r="N28" i="78"/>
  <c r="S30" i="78"/>
  <c r="S28" i="78"/>
  <c r="I24" i="78"/>
  <c r="R24" i="78"/>
  <c r="M24" i="78"/>
  <c r="J10" i="78"/>
  <c r="N10" i="78"/>
  <c r="R10" i="78"/>
  <c r="H20" i="78"/>
  <c r="K24" i="79"/>
  <c r="I10" i="79"/>
  <c r="M10" i="79"/>
  <c r="Q10" i="79"/>
  <c r="U10" i="79"/>
  <c r="H20" i="79"/>
  <c r="H5" i="67"/>
  <c r="H23" i="67" s="1"/>
  <c r="H24" i="67" s="1"/>
  <c r="H9" i="67"/>
  <c r="H5" i="68"/>
  <c r="H23" i="68" s="1"/>
  <c r="H24" i="68" s="1"/>
  <c r="H9" i="68"/>
  <c r="H5" i="69"/>
  <c r="H23" i="69" s="1"/>
  <c r="H24" i="69" s="1"/>
  <c r="H9" i="69"/>
  <c r="J26" i="70"/>
  <c r="K26" i="71"/>
  <c r="L26" i="72"/>
  <c r="P26" i="72"/>
  <c r="P26" i="73"/>
  <c r="T26" i="73"/>
  <c r="J28" i="75"/>
  <c r="O30" i="75"/>
  <c r="O28" i="75"/>
  <c r="N28" i="75"/>
  <c r="S30" i="75"/>
  <c r="S28" i="75"/>
  <c r="J24" i="75"/>
  <c r="O24" i="75"/>
  <c r="N24" i="75"/>
  <c r="S24" i="75"/>
  <c r="J10" i="75"/>
  <c r="N10" i="75"/>
  <c r="R10" i="75"/>
  <c r="J20" i="75"/>
  <c r="N20" i="75"/>
  <c r="R20" i="75"/>
  <c r="I30" i="76"/>
  <c r="D28" i="76"/>
  <c r="H28" i="76"/>
  <c r="M30" i="76"/>
  <c r="Q28" i="76"/>
  <c r="L28" i="76"/>
  <c r="Q30" i="76"/>
  <c r="J24" i="76"/>
  <c r="S24" i="76"/>
  <c r="N24" i="76"/>
  <c r="D10" i="76"/>
  <c r="H20" i="76"/>
  <c r="K28" i="77"/>
  <c r="P30" i="77"/>
  <c r="P28" i="77"/>
  <c r="O28" i="77"/>
  <c r="T30" i="77"/>
  <c r="T28" i="77"/>
  <c r="I24" i="77"/>
  <c r="R24" i="77"/>
  <c r="M24" i="77"/>
  <c r="J10" i="77"/>
  <c r="N10" i="77"/>
  <c r="R10" i="77"/>
  <c r="L30" i="78"/>
  <c r="P30" i="78"/>
  <c r="P28" i="78"/>
  <c r="K28" i="78"/>
  <c r="J24" i="78"/>
  <c r="O24" i="78"/>
  <c r="N24" i="78"/>
  <c r="S24" i="78"/>
  <c r="K10" i="78"/>
  <c r="O10" i="78"/>
  <c r="S10" i="78"/>
  <c r="H26" i="78"/>
  <c r="P24" i="79"/>
  <c r="U24" i="79"/>
  <c r="J10" i="79"/>
  <c r="N10" i="79"/>
  <c r="R10" i="79"/>
  <c r="V10" i="79"/>
  <c r="I26" i="75"/>
  <c r="M26" i="75"/>
  <c r="Q26" i="75"/>
  <c r="O29" i="75"/>
  <c r="S29" i="75"/>
  <c r="J26" i="76"/>
  <c r="N26" i="76"/>
  <c r="I29" i="76"/>
  <c r="M29" i="76"/>
  <c r="Q29" i="76"/>
  <c r="H26" i="77"/>
  <c r="L26" i="77"/>
  <c r="P26" i="77"/>
  <c r="T26" i="77"/>
  <c r="O29" i="77"/>
  <c r="S29" i="77"/>
  <c r="Q26" i="78"/>
  <c r="O29" i="78"/>
  <c r="S29" i="78"/>
  <c r="J28" i="79"/>
  <c r="O30" i="79"/>
  <c r="S28" i="79"/>
  <c r="N28" i="79"/>
  <c r="S30" i="79"/>
  <c r="H30" i="80"/>
  <c r="L30" i="80"/>
  <c r="K28" i="80"/>
  <c r="P30" i="80"/>
  <c r="P28" i="80"/>
  <c r="O28" i="80"/>
  <c r="T30" i="80"/>
  <c r="T28" i="80"/>
  <c r="I24" i="80"/>
  <c r="R24" i="80"/>
  <c r="M24" i="80"/>
  <c r="J10" i="80"/>
  <c r="N10" i="80"/>
  <c r="R10" i="80"/>
  <c r="J28" i="81"/>
  <c r="O30" i="81"/>
  <c r="O28" i="81"/>
  <c r="N28" i="81"/>
  <c r="S30" i="81"/>
  <c r="S28" i="81"/>
  <c r="J24" i="81"/>
  <c r="O24" i="81"/>
  <c r="N24" i="81"/>
  <c r="S24" i="81"/>
  <c r="J10" i="81"/>
  <c r="N10" i="81"/>
  <c r="R10" i="81"/>
  <c r="J20" i="81"/>
  <c r="N20" i="81"/>
  <c r="R20" i="81"/>
  <c r="I30" i="82"/>
  <c r="D28" i="82"/>
  <c r="M30" i="82"/>
  <c r="M28" i="82"/>
  <c r="D24" i="82"/>
  <c r="M24" i="82"/>
  <c r="K10" i="82"/>
  <c r="O10" i="82"/>
  <c r="J28" i="83"/>
  <c r="O30" i="83"/>
  <c r="O28" i="83"/>
  <c r="N28" i="83"/>
  <c r="S30" i="83"/>
  <c r="S28" i="83"/>
  <c r="I24" i="83"/>
  <c r="R24" i="83"/>
  <c r="M24" i="83"/>
  <c r="I10" i="83"/>
  <c r="M10" i="83"/>
  <c r="Q10" i="83"/>
  <c r="J26" i="75"/>
  <c r="N26" i="75"/>
  <c r="P29" i="75"/>
  <c r="K26" i="76"/>
  <c r="O26" i="76"/>
  <c r="S26" i="76"/>
  <c r="N29" i="76"/>
  <c r="R29" i="76"/>
  <c r="I26" i="77"/>
  <c r="M26" i="77"/>
  <c r="Q26" i="77"/>
  <c r="P29" i="77"/>
  <c r="T29" i="77"/>
  <c r="D20" i="78"/>
  <c r="J26" i="78"/>
  <c r="N26" i="78"/>
  <c r="P29" i="78"/>
  <c r="H4" i="79"/>
  <c r="H27" i="79" s="1"/>
  <c r="H30" i="79" s="1"/>
  <c r="L30" i="79"/>
  <c r="K28" i="79"/>
  <c r="P30" i="79"/>
  <c r="O28" i="79"/>
  <c r="T30" i="79"/>
  <c r="T28" i="79"/>
  <c r="H5" i="79"/>
  <c r="H23" i="79" s="1"/>
  <c r="H24" i="79" s="1"/>
  <c r="O24" i="79"/>
  <c r="T24" i="79"/>
  <c r="H29" i="79"/>
  <c r="I30" i="80"/>
  <c r="D28" i="80"/>
  <c r="M30" i="80"/>
  <c r="H28" i="80"/>
  <c r="Q30" i="80"/>
  <c r="Q28" i="80"/>
  <c r="L28" i="80"/>
  <c r="S24" i="80"/>
  <c r="N24" i="80"/>
  <c r="D10" i="80"/>
  <c r="K10" i="80"/>
  <c r="O10" i="80"/>
  <c r="H20" i="80"/>
  <c r="L20" i="80"/>
  <c r="P20" i="80"/>
  <c r="T20" i="80"/>
  <c r="L30" i="81"/>
  <c r="P30" i="81"/>
  <c r="P28" i="81"/>
  <c r="K28" i="81"/>
  <c r="P24" i="81"/>
  <c r="K24" i="81"/>
  <c r="K10" i="81"/>
  <c r="O10" i="81"/>
  <c r="S10" i="81"/>
  <c r="N30" i="82"/>
  <c r="N28" i="82"/>
  <c r="I28" i="82"/>
  <c r="N24" i="82"/>
  <c r="I24" i="82"/>
  <c r="D10" i="82"/>
  <c r="L10" i="82"/>
  <c r="H20" i="82"/>
  <c r="P30" i="83"/>
  <c r="P28" i="83"/>
  <c r="K28" i="83"/>
  <c r="J24" i="83"/>
  <c r="O24" i="83"/>
  <c r="N24" i="83"/>
  <c r="S24" i="83"/>
  <c r="J10" i="83"/>
  <c r="N10" i="83"/>
  <c r="R10" i="83"/>
  <c r="H20" i="83"/>
  <c r="D26" i="75"/>
  <c r="K26" i="75"/>
  <c r="M29" i="75"/>
  <c r="Q29" i="75"/>
  <c r="H26" i="76"/>
  <c r="L26" i="76"/>
  <c r="P26" i="76"/>
  <c r="T26" i="76"/>
  <c r="N26" i="77"/>
  <c r="I29" i="77"/>
  <c r="H4" i="78"/>
  <c r="H27" i="78" s="1"/>
  <c r="H30" i="78" s="1"/>
  <c r="D26" i="78"/>
  <c r="K26" i="78"/>
  <c r="O26" i="78"/>
  <c r="S26" i="78"/>
  <c r="M29" i="78"/>
  <c r="Q29" i="78"/>
  <c r="I30" i="79"/>
  <c r="D28" i="79"/>
  <c r="M30" i="79"/>
  <c r="H28" i="79"/>
  <c r="Q30" i="79"/>
  <c r="L28" i="79"/>
  <c r="U30" i="79"/>
  <c r="U28" i="79"/>
  <c r="P28" i="79"/>
  <c r="M24" i="79"/>
  <c r="D26" i="79"/>
  <c r="I26" i="79"/>
  <c r="I29" i="79"/>
  <c r="J30" i="80"/>
  <c r="I28" i="80"/>
  <c r="N30" i="80"/>
  <c r="R28" i="80"/>
  <c r="M28" i="80"/>
  <c r="R30" i="80"/>
  <c r="K24" i="80"/>
  <c r="P24" i="80"/>
  <c r="O24" i="80"/>
  <c r="T24" i="80"/>
  <c r="L10" i="80"/>
  <c r="P10" i="80"/>
  <c r="T10" i="80"/>
  <c r="I20" i="80"/>
  <c r="M20" i="80"/>
  <c r="Q20" i="80"/>
  <c r="I30" i="81"/>
  <c r="D28" i="81"/>
  <c r="M30" i="81"/>
  <c r="Q30" i="81"/>
  <c r="Q28" i="81"/>
  <c r="L28" i="81"/>
  <c r="Q24" i="81"/>
  <c r="L24" i="81"/>
  <c r="L10" i="81"/>
  <c r="P10" i="81"/>
  <c r="H20" i="81"/>
  <c r="K30" i="82"/>
  <c r="K28" i="82"/>
  <c r="J28" i="82"/>
  <c r="O30" i="82"/>
  <c r="O28" i="82"/>
  <c r="J24" i="82"/>
  <c r="O24" i="82"/>
  <c r="I10" i="82"/>
  <c r="M10" i="82"/>
  <c r="I20" i="82"/>
  <c r="I30" i="83"/>
  <c r="D28" i="83"/>
  <c r="M30" i="83"/>
  <c r="Q30" i="83"/>
  <c r="Q28" i="83"/>
  <c r="L28" i="83"/>
  <c r="P24" i="83"/>
  <c r="K24" i="83"/>
  <c r="K10" i="83"/>
  <c r="O10" i="83"/>
  <c r="S10" i="83"/>
  <c r="H26" i="83"/>
  <c r="H9" i="75"/>
  <c r="S26" i="77"/>
  <c r="H9" i="78"/>
  <c r="I28" i="79"/>
  <c r="N30" i="79"/>
  <c r="R28" i="79"/>
  <c r="M28" i="79"/>
  <c r="R30" i="79"/>
  <c r="V28" i="79"/>
  <c r="Q28" i="79"/>
  <c r="V30" i="79"/>
  <c r="Q24" i="79"/>
  <c r="J28" i="80"/>
  <c r="O30" i="80"/>
  <c r="S28" i="80"/>
  <c r="N28" i="80"/>
  <c r="S30" i="80"/>
  <c r="Q24" i="80"/>
  <c r="L24" i="80"/>
  <c r="I10" i="80"/>
  <c r="N30" i="81"/>
  <c r="I28" i="81"/>
  <c r="R30" i="81"/>
  <c r="R28" i="81"/>
  <c r="M28" i="81"/>
  <c r="R24" i="81"/>
  <c r="M24" i="81"/>
  <c r="I10" i="81"/>
  <c r="M10" i="81"/>
  <c r="Q10" i="81"/>
  <c r="I20" i="81"/>
  <c r="M20" i="81"/>
  <c r="Q20" i="81"/>
  <c r="L30" i="82"/>
  <c r="L28" i="82"/>
  <c r="J10" i="82"/>
  <c r="N10" i="82"/>
  <c r="J20" i="82"/>
  <c r="N20" i="82"/>
  <c r="N30" i="83"/>
  <c r="I28" i="83"/>
  <c r="R30" i="83"/>
  <c r="R28" i="83"/>
  <c r="M28" i="83"/>
  <c r="Q24" i="83"/>
  <c r="L24" i="83"/>
  <c r="D10" i="83"/>
  <c r="L10" i="83"/>
  <c r="P10" i="83"/>
  <c r="J20" i="83"/>
  <c r="N20" i="83"/>
  <c r="R20" i="83"/>
  <c r="H26" i="79"/>
  <c r="L26" i="79"/>
  <c r="P26" i="79"/>
  <c r="T26" i="79"/>
  <c r="M29" i="79"/>
  <c r="Q29" i="79"/>
  <c r="U29" i="79"/>
  <c r="H26" i="80"/>
  <c r="O29" i="80"/>
  <c r="S29" i="80"/>
  <c r="I26" i="81"/>
  <c r="M26" i="81"/>
  <c r="Q26" i="81"/>
  <c r="O29" i="81"/>
  <c r="S29" i="81"/>
  <c r="I26" i="82"/>
  <c r="M26" i="82"/>
  <c r="K29" i="82"/>
  <c r="O29" i="82"/>
  <c r="I26" i="83"/>
  <c r="Q26" i="83"/>
  <c r="O29" i="83"/>
  <c r="S29" i="83"/>
  <c r="O30" i="84"/>
  <c r="J28" i="84"/>
  <c r="S30" i="84"/>
  <c r="S28" i="84"/>
  <c r="N28" i="84"/>
  <c r="H5" i="84"/>
  <c r="H23" i="84" s="1"/>
  <c r="K24" i="84"/>
  <c r="O24" i="84"/>
  <c r="T24" i="84"/>
  <c r="J10" i="84"/>
  <c r="N10" i="84"/>
  <c r="I20" i="84"/>
  <c r="H30" i="85"/>
  <c r="L30" i="85"/>
  <c r="P30" i="85"/>
  <c r="P28" i="85"/>
  <c r="K28" i="85"/>
  <c r="P24" i="85"/>
  <c r="K24" i="85"/>
  <c r="L10" i="85"/>
  <c r="P10" i="85"/>
  <c r="D28" i="86"/>
  <c r="I30" i="86"/>
  <c r="M30" i="86"/>
  <c r="Q30" i="86"/>
  <c r="Q28" i="86"/>
  <c r="L28" i="86"/>
  <c r="K24" i="86"/>
  <c r="P24" i="86"/>
  <c r="K10" i="86"/>
  <c r="O10" i="86"/>
  <c r="S10" i="86"/>
  <c r="H20" i="86"/>
  <c r="K28" i="87"/>
  <c r="P30" i="87"/>
  <c r="P28" i="87"/>
  <c r="O24" i="87"/>
  <c r="J24" i="87"/>
  <c r="S24" i="87"/>
  <c r="N24" i="87"/>
  <c r="J10" i="87"/>
  <c r="N10" i="87"/>
  <c r="R10" i="87"/>
  <c r="J29" i="79"/>
  <c r="N29" i="79"/>
  <c r="I26" i="80"/>
  <c r="M26" i="80"/>
  <c r="J26" i="81"/>
  <c r="N26" i="81"/>
  <c r="R26" i="81"/>
  <c r="J26" i="82"/>
  <c r="L29" i="82"/>
  <c r="J26" i="83"/>
  <c r="N26" i="83"/>
  <c r="P29" i="83"/>
  <c r="H4" i="84"/>
  <c r="H27" i="84" s="1"/>
  <c r="H30" i="84" s="1"/>
  <c r="D27" i="84"/>
  <c r="L30" i="84"/>
  <c r="K28" i="84"/>
  <c r="P30" i="84"/>
  <c r="O28" i="84"/>
  <c r="T30" i="84"/>
  <c r="T28" i="84"/>
  <c r="I23" i="84"/>
  <c r="D24" i="84" s="1"/>
  <c r="M23" i="84"/>
  <c r="H24" i="84" s="1"/>
  <c r="Q24" i="84"/>
  <c r="L24" i="84"/>
  <c r="U24" i="84"/>
  <c r="P24" i="84"/>
  <c r="K10" i="84"/>
  <c r="O10" i="84"/>
  <c r="S10" i="84"/>
  <c r="J20" i="84"/>
  <c r="N20" i="84"/>
  <c r="R20" i="84"/>
  <c r="I30" i="85"/>
  <c r="D28" i="85"/>
  <c r="H28" i="85"/>
  <c r="M30" i="85"/>
  <c r="Q28" i="85"/>
  <c r="L28" i="85"/>
  <c r="Q30" i="85"/>
  <c r="D24" i="85"/>
  <c r="Q24" i="85"/>
  <c r="L24" i="85"/>
  <c r="I10" i="85"/>
  <c r="M10" i="85"/>
  <c r="Q10" i="85"/>
  <c r="H20" i="85"/>
  <c r="J30" i="86"/>
  <c r="N30" i="86"/>
  <c r="I28" i="86"/>
  <c r="R30" i="86"/>
  <c r="R28" i="86"/>
  <c r="M28" i="86"/>
  <c r="D24" i="86"/>
  <c r="H24" i="86"/>
  <c r="Q24" i="86"/>
  <c r="L24" i="86"/>
  <c r="D10" i="86"/>
  <c r="L10" i="86"/>
  <c r="P10" i="86"/>
  <c r="I20" i="86"/>
  <c r="M20" i="86"/>
  <c r="H26" i="86"/>
  <c r="D28" i="87"/>
  <c r="I30" i="87"/>
  <c r="M30" i="87"/>
  <c r="L28" i="87"/>
  <c r="Q30" i="87"/>
  <c r="Q28" i="87"/>
  <c r="K24" i="87"/>
  <c r="P24" i="87"/>
  <c r="K10" i="87"/>
  <c r="O10" i="87"/>
  <c r="S10" i="87"/>
  <c r="J26" i="79"/>
  <c r="N26" i="79"/>
  <c r="S29" i="79"/>
  <c r="J26" i="80"/>
  <c r="N26" i="80"/>
  <c r="R26" i="80"/>
  <c r="I29" i="80"/>
  <c r="H4" i="81"/>
  <c r="H27" i="81" s="1"/>
  <c r="H30" i="81" s="1"/>
  <c r="D26" i="81"/>
  <c r="K26" i="81"/>
  <c r="M29" i="81"/>
  <c r="Q29" i="81"/>
  <c r="H4" i="82"/>
  <c r="H27" i="82" s="1"/>
  <c r="H30" i="82" s="1"/>
  <c r="D26" i="82"/>
  <c r="M29" i="82"/>
  <c r="H4" i="83"/>
  <c r="H27" i="83" s="1"/>
  <c r="H30" i="83" s="1"/>
  <c r="D26" i="83"/>
  <c r="K26" i="83"/>
  <c r="S26" i="83"/>
  <c r="M29" i="83"/>
  <c r="Q29" i="83"/>
  <c r="D28" i="84"/>
  <c r="I30" i="84"/>
  <c r="M30" i="84"/>
  <c r="H28" i="84"/>
  <c r="Q30" i="84"/>
  <c r="Q28" i="84"/>
  <c r="L28" i="84"/>
  <c r="U30" i="84"/>
  <c r="U28" i="84"/>
  <c r="P28" i="84"/>
  <c r="I24" i="84"/>
  <c r="R24" i="84"/>
  <c r="M24" i="84"/>
  <c r="D10" i="84"/>
  <c r="L10" i="84"/>
  <c r="P10" i="84"/>
  <c r="T10" i="84"/>
  <c r="N28" i="85"/>
  <c r="I28" i="85"/>
  <c r="N30" i="85"/>
  <c r="R28" i="85"/>
  <c r="M28" i="85"/>
  <c r="R30" i="85"/>
  <c r="N24" i="85"/>
  <c r="I24" i="85"/>
  <c r="R24" i="85"/>
  <c r="M24" i="85"/>
  <c r="J10" i="85"/>
  <c r="N10" i="85"/>
  <c r="R10" i="85"/>
  <c r="O30" i="86"/>
  <c r="O28" i="86"/>
  <c r="J28" i="86"/>
  <c r="S30" i="86"/>
  <c r="S28" i="86"/>
  <c r="N28" i="86"/>
  <c r="R24" i="86"/>
  <c r="M24" i="86"/>
  <c r="I10" i="86"/>
  <c r="M10" i="86"/>
  <c r="Q10" i="86"/>
  <c r="J20" i="86"/>
  <c r="N20" i="86"/>
  <c r="N30" i="87"/>
  <c r="I28" i="87"/>
  <c r="R30" i="87"/>
  <c r="R28" i="87"/>
  <c r="M28" i="87"/>
  <c r="Q24" i="87"/>
  <c r="L24" i="87"/>
  <c r="D10" i="87"/>
  <c r="L10" i="87"/>
  <c r="P10" i="87"/>
  <c r="H20" i="87"/>
  <c r="L20" i="87"/>
  <c r="K26" i="79"/>
  <c r="O26" i="79"/>
  <c r="H5" i="81"/>
  <c r="H23" i="81" s="1"/>
  <c r="H24" i="81" s="1"/>
  <c r="H9" i="81"/>
  <c r="H5" i="82"/>
  <c r="H23" i="82" s="1"/>
  <c r="H24" i="82" s="1"/>
  <c r="H9" i="82"/>
  <c r="H9" i="83"/>
  <c r="N30" i="84"/>
  <c r="I28" i="84"/>
  <c r="R30" i="84"/>
  <c r="R28" i="84"/>
  <c r="M28" i="84"/>
  <c r="S24" i="84"/>
  <c r="N24" i="84"/>
  <c r="J28" i="85"/>
  <c r="O30" i="85"/>
  <c r="O28" i="85"/>
  <c r="J24" i="85"/>
  <c r="O24" i="85"/>
  <c r="D10" i="85"/>
  <c r="K28" i="86"/>
  <c r="P30" i="86"/>
  <c r="P28" i="86"/>
  <c r="O24" i="86"/>
  <c r="J24" i="86"/>
  <c r="S24" i="86"/>
  <c r="N24" i="86"/>
  <c r="J10" i="86"/>
  <c r="N10" i="86"/>
  <c r="R10" i="86"/>
  <c r="O30" i="87"/>
  <c r="O28" i="87"/>
  <c r="J28" i="87"/>
  <c r="S30" i="87"/>
  <c r="S28" i="87"/>
  <c r="N28" i="87"/>
  <c r="I24" i="87"/>
  <c r="R24" i="87"/>
  <c r="M24" i="87"/>
  <c r="I10" i="87"/>
  <c r="M10" i="87"/>
  <c r="Q10" i="87"/>
  <c r="I20" i="87"/>
  <c r="H26" i="87"/>
  <c r="H9" i="84"/>
  <c r="J26" i="84"/>
  <c r="N29" i="84"/>
  <c r="R29" i="84"/>
  <c r="D26" i="85"/>
  <c r="K26" i="85"/>
  <c r="O26" i="85"/>
  <c r="J26" i="86"/>
  <c r="N26" i="86"/>
  <c r="R26" i="86"/>
  <c r="P29" i="86"/>
  <c r="J26" i="87"/>
  <c r="N26" i="87"/>
  <c r="R26" i="87"/>
  <c r="I30" i="88"/>
  <c r="D28" i="88"/>
  <c r="M30" i="88"/>
  <c r="H28" i="88"/>
  <c r="Q30" i="88"/>
  <c r="Q28" i="88"/>
  <c r="L28" i="88"/>
  <c r="U30" i="88"/>
  <c r="U28" i="88"/>
  <c r="P28" i="88"/>
  <c r="J24" i="88"/>
  <c r="S24" i="88"/>
  <c r="N24" i="88"/>
  <c r="I10" i="88"/>
  <c r="M10" i="88"/>
  <c r="Q10" i="88"/>
  <c r="U10" i="88"/>
  <c r="I20" i="88"/>
  <c r="K30" i="89"/>
  <c r="O30" i="89"/>
  <c r="O28" i="89"/>
  <c r="J28" i="89"/>
  <c r="S30" i="89"/>
  <c r="S28" i="89"/>
  <c r="N28" i="89"/>
  <c r="O24" i="89"/>
  <c r="J24" i="89"/>
  <c r="S24" i="89"/>
  <c r="N24" i="89"/>
  <c r="J10" i="89"/>
  <c r="N10" i="89"/>
  <c r="R10" i="89"/>
  <c r="J30" i="90"/>
  <c r="I28" i="90"/>
  <c r="N30" i="90"/>
  <c r="N28" i="90"/>
  <c r="P24" i="90"/>
  <c r="K24" i="90"/>
  <c r="J10" i="90"/>
  <c r="N10" i="90"/>
  <c r="I20" i="90"/>
  <c r="K30" i="91"/>
  <c r="O30" i="91"/>
  <c r="O28" i="91"/>
  <c r="J28" i="91"/>
  <c r="S30" i="91"/>
  <c r="S28" i="91"/>
  <c r="N28" i="91"/>
  <c r="O24" i="91"/>
  <c r="J24" i="91"/>
  <c r="S24" i="91"/>
  <c r="N24" i="91"/>
  <c r="J10" i="91"/>
  <c r="N10" i="91"/>
  <c r="R10" i="91"/>
  <c r="D26" i="84"/>
  <c r="K26" i="84"/>
  <c r="O26" i="84"/>
  <c r="S26" i="84"/>
  <c r="H26" i="85"/>
  <c r="L26" i="85"/>
  <c r="Q29" i="85"/>
  <c r="H4" i="86"/>
  <c r="H27" i="86" s="1"/>
  <c r="H30" i="86" s="1"/>
  <c r="D26" i="86"/>
  <c r="K26" i="86"/>
  <c r="O26" i="86"/>
  <c r="S26" i="86"/>
  <c r="M29" i="86"/>
  <c r="Q29" i="86"/>
  <c r="H4" i="87"/>
  <c r="H27" i="87" s="1"/>
  <c r="H30" i="87" s="1"/>
  <c r="D26" i="87"/>
  <c r="K26" i="87"/>
  <c r="O26" i="87"/>
  <c r="S26" i="87"/>
  <c r="M29" i="87"/>
  <c r="J30" i="88"/>
  <c r="I28" i="88"/>
  <c r="N30" i="88"/>
  <c r="M28" i="88"/>
  <c r="R30" i="88"/>
  <c r="R28" i="88"/>
  <c r="T24" i="88"/>
  <c r="O24" i="88"/>
  <c r="J10" i="88"/>
  <c r="N10" i="88"/>
  <c r="R10" i="88"/>
  <c r="H30" i="89"/>
  <c r="L30" i="89"/>
  <c r="K28" i="89"/>
  <c r="P30" i="89"/>
  <c r="P28" i="89"/>
  <c r="K24" i="89"/>
  <c r="P24" i="89"/>
  <c r="K10" i="89"/>
  <c r="O10" i="89"/>
  <c r="S10" i="89"/>
  <c r="I20" i="89"/>
  <c r="M20" i="89"/>
  <c r="Q20" i="89"/>
  <c r="K30" i="90"/>
  <c r="O30" i="90"/>
  <c r="O28" i="90"/>
  <c r="J28" i="90"/>
  <c r="M24" i="90"/>
  <c r="Q24" i="90"/>
  <c r="L24" i="90"/>
  <c r="K10" i="90"/>
  <c r="O10" i="90"/>
  <c r="H30" i="91"/>
  <c r="L30" i="91"/>
  <c r="K28" i="91"/>
  <c r="P30" i="91"/>
  <c r="P28" i="91"/>
  <c r="K24" i="91"/>
  <c r="P24" i="91"/>
  <c r="K10" i="91"/>
  <c r="O10" i="91"/>
  <c r="S10" i="91"/>
  <c r="J20" i="91"/>
  <c r="D10" i="92"/>
  <c r="L10" i="92"/>
  <c r="P10" i="92"/>
  <c r="K20" i="92"/>
  <c r="H26" i="84"/>
  <c r="L26" i="84"/>
  <c r="P26" i="84"/>
  <c r="T26" i="84"/>
  <c r="I26" i="85"/>
  <c r="M26" i="85"/>
  <c r="N29" i="85"/>
  <c r="R29" i="85"/>
  <c r="H9" i="86"/>
  <c r="L26" i="86"/>
  <c r="N29" i="86"/>
  <c r="R29" i="86"/>
  <c r="H9" i="87"/>
  <c r="L26" i="87"/>
  <c r="P26" i="87"/>
  <c r="O30" i="88"/>
  <c r="J28" i="88"/>
  <c r="S30" i="88"/>
  <c r="S28" i="88"/>
  <c r="N28" i="88"/>
  <c r="Q24" i="88"/>
  <c r="L24" i="88"/>
  <c r="U24" i="88"/>
  <c r="P24" i="88"/>
  <c r="K10" i="88"/>
  <c r="O10" i="88"/>
  <c r="S10" i="88"/>
  <c r="D28" i="89"/>
  <c r="I30" i="89"/>
  <c r="M30" i="89"/>
  <c r="H28" i="89"/>
  <c r="Q30" i="89"/>
  <c r="Q28" i="89"/>
  <c r="L28" i="89"/>
  <c r="Q24" i="89"/>
  <c r="L24" i="89"/>
  <c r="D10" i="89"/>
  <c r="L10" i="89"/>
  <c r="P10" i="89"/>
  <c r="P30" i="90"/>
  <c r="P28" i="90"/>
  <c r="K28" i="90"/>
  <c r="I24" i="90"/>
  <c r="N24" i="90"/>
  <c r="L10" i="90"/>
  <c r="P10" i="90"/>
  <c r="D28" i="91"/>
  <c r="I30" i="91"/>
  <c r="M30" i="91"/>
  <c r="H28" i="91"/>
  <c r="Q30" i="91"/>
  <c r="Q28" i="91"/>
  <c r="L28" i="91"/>
  <c r="Q24" i="91"/>
  <c r="L24" i="91"/>
  <c r="D10" i="91"/>
  <c r="L10" i="91"/>
  <c r="P10" i="91"/>
  <c r="I10" i="92"/>
  <c r="M10" i="92"/>
  <c r="Q10" i="92"/>
  <c r="I26" i="84"/>
  <c r="M26" i="84"/>
  <c r="Q26" i="84"/>
  <c r="U26" i="84"/>
  <c r="J26" i="85"/>
  <c r="I26" i="87"/>
  <c r="M26" i="87"/>
  <c r="Q26" i="87"/>
  <c r="P30" i="88"/>
  <c r="K28" i="88"/>
  <c r="T30" i="88"/>
  <c r="T28" i="88"/>
  <c r="O28" i="88"/>
  <c r="I24" i="88"/>
  <c r="M24" i="88"/>
  <c r="R24" i="88"/>
  <c r="L10" i="88"/>
  <c r="P10" i="88"/>
  <c r="T10" i="88"/>
  <c r="N30" i="89"/>
  <c r="I28" i="89"/>
  <c r="R30" i="89"/>
  <c r="R28" i="89"/>
  <c r="M28" i="89"/>
  <c r="I24" i="89"/>
  <c r="R24" i="89"/>
  <c r="M24" i="89"/>
  <c r="I10" i="89"/>
  <c r="M10" i="89"/>
  <c r="Q10" i="89"/>
  <c r="I30" i="90"/>
  <c r="D28" i="90"/>
  <c r="M30" i="90"/>
  <c r="M28" i="90"/>
  <c r="H28" i="90"/>
  <c r="Q30" i="90"/>
  <c r="Q28" i="90"/>
  <c r="L28" i="90"/>
  <c r="O24" i="90"/>
  <c r="J24" i="90"/>
  <c r="I10" i="90"/>
  <c r="M10" i="90"/>
  <c r="Q10" i="90"/>
  <c r="N30" i="91"/>
  <c r="I28" i="91"/>
  <c r="R30" i="91"/>
  <c r="R28" i="91"/>
  <c r="M28" i="91"/>
  <c r="I24" i="91"/>
  <c r="R24" i="91"/>
  <c r="M24" i="91"/>
  <c r="I10" i="91"/>
  <c r="M10" i="91"/>
  <c r="Q10" i="91"/>
  <c r="H20" i="91"/>
  <c r="J10" i="92"/>
  <c r="N10" i="92"/>
  <c r="R10" i="92"/>
  <c r="D10" i="88"/>
  <c r="D20" i="88"/>
  <c r="H26" i="88"/>
  <c r="L26" i="88"/>
  <c r="P26" i="88"/>
  <c r="T26" i="88"/>
  <c r="P29" i="88"/>
  <c r="T29" i="88"/>
  <c r="J26" i="89"/>
  <c r="N26" i="89"/>
  <c r="R26" i="89"/>
  <c r="P29" i="89"/>
  <c r="D10" i="90"/>
  <c r="H26" i="90"/>
  <c r="L26" i="90"/>
  <c r="P26" i="90"/>
  <c r="P29" i="90"/>
  <c r="J26" i="91"/>
  <c r="N26" i="91"/>
  <c r="R26" i="91"/>
  <c r="P29" i="91"/>
  <c r="H4" i="92"/>
  <c r="H27" i="92" s="1"/>
  <c r="H30" i="92" s="1"/>
  <c r="L30" i="92"/>
  <c r="P30" i="92"/>
  <c r="P28" i="92"/>
  <c r="K28" i="92"/>
  <c r="H5" i="92"/>
  <c r="H23" i="92" s="1"/>
  <c r="P24" i="92"/>
  <c r="K24" i="92"/>
  <c r="H9" i="92"/>
  <c r="D20" i="92"/>
  <c r="I30" i="93"/>
  <c r="D28" i="93"/>
  <c r="H28" i="93"/>
  <c r="M30" i="93"/>
  <c r="L28" i="93"/>
  <c r="Q30" i="93"/>
  <c r="Q28" i="93"/>
  <c r="D24" i="93"/>
  <c r="H24" i="93"/>
  <c r="L24" i="93"/>
  <c r="Q24" i="93"/>
  <c r="H20" i="93"/>
  <c r="J10" i="94"/>
  <c r="N10" i="94"/>
  <c r="R10" i="94"/>
  <c r="I26" i="88"/>
  <c r="M26" i="88"/>
  <c r="Q26" i="88"/>
  <c r="U26" i="88"/>
  <c r="I29" i="88"/>
  <c r="D26" i="89"/>
  <c r="K26" i="89"/>
  <c r="O26" i="89"/>
  <c r="S26" i="89"/>
  <c r="M29" i="89"/>
  <c r="Q29" i="89"/>
  <c r="I26" i="90"/>
  <c r="M26" i="90"/>
  <c r="Q26" i="90"/>
  <c r="I29" i="90"/>
  <c r="D26" i="91"/>
  <c r="K26" i="91"/>
  <c r="M29" i="91"/>
  <c r="Q29" i="91"/>
  <c r="I30" i="92"/>
  <c r="D28" i="92"/>
  <c r="H28" i="92"/>
  <c r="M30" i="92"/>
  <c r="Q28" i="92"/>
  <c r="L28" i="92"/>
  <c r="Q30" i="92"/>
  <c r="H24" i="92"/>
  <c r="Q24" i="92"/>
  <c r="L24" i="92"/>
  <c r="N30" i="93"/>
  <c r="N28" i="93"/>
  <c r="I28" i="93"/>
  <c r="R30" i="93"/>
  <c r="R28" i="93"/>
  <c r="M28" i="93"/>
  <c r="N24" i="93"/>
  <c r="I24" i="93"/>
  <c r="R24" i="93"/>
  <c r="M24" i="93"/>
  <c r="J10" i="93"/>
  <c r="N10" i="93"/>
  <c r="R10" i="93"/>
  <c r="Q24" i="94"/>
  <c r="L24" i="94"/>
  <c r="D10" i="94"/>
  <c r="K10" i="94"/>
  <c r="O10" i="94"/>
  <c r="S10" i="94"/>
  <c r="J20" i="94"/>
  <c r="N20" i="94"/>
  <c r="R20" i="94"/>
  <c r="H5" i="88"/>
  <c r="H23" i="88" s="1"/>
  <c r="H24" i="88" s="1"/>
  <c r="J26" i="88"/>
  <c r="N26" i="88"/>
  <c r="R26" i="88"/>
  <c r="H5" i="89"/>
  <c r="H23" i="89" s="1"/>
  <c r="H24" i="89" s="1"/>
  <c r="H9" i="89"/>
  <c r="N29" i="89"/>
  <c r="R29" i="89"/>
  <c r="H5" i="90"/>
  <c r="H23" i="90" s="1"/>
  <c r="H24" i="90" s="1"/>
  <c r="J26" i="90"/>
  <c r="N26" i="90"/>
  <c r="H5" i="91"/>
  <c r="H23" i="91" s="1"/>
  <c r="H24" i="91" s="1"/>
  <c r="H9" i="91"/>
  <c r="L26" i="91"/>
  <c r="N29" i="91"/>
  <c r="R29" i="91"/>
  <c r="N28" i="92"/>
  <c r="I28" i="92"/>
  <c r="N30" i="92"/>
  <c r="R28" i="92"/>
  <c r="M28" i="92"/>
  <c r="R30" i="92"/>
  <c r="N24" i="92"/>
  <c r="I24" i="92"/>
  <c r="R24" i="92"/>
  <c r="M24" i="92"/>
  <c r="H20" i="92"/>
  <c r="K30" i="93"/>
  <c r="O28" i="93"/>
  <c r="J28" i="93"/>
  <c r="O30" i="93"/>
  <c r="O24" i="93"/>
  <c r="J24" i="93"/>
  <c r="D10" i="93"/>
  <c r="I24" i="94"/>
  <c r="L10" i="94"/>
  <c r="P10" i="94"/>
  <c r="D20" i="94"/>
  <c r="K20" i="94"/>
  <c r="O20" i="94"/>
  <c r="S26" i="88"/>
  <c r="O26" i="90"/>
  <c r="J28" i="92"/>
  <c r="O30" i="92"/>
  <c r="O28" i="92"/>
  <c r="J24" i="92"/>
  <c r="O24" i="92"/>
  <c r="P28" i="93"/>
  <c r="K28" i="93"/>
  <c r="P30" i="93"/>
  <c r="P24" i="93"/>
  <c r="K24" i="93"/>
  <c r="L10" i="93"/>
  <c r="P10" i="93"/>
  <c r="I10" i="94"/>
  <c r="M10" i="94"/>
  <c r="Q10" i="94"/>
  <c r="H20" i="94"/>
  <c r="D26" i="92"/>
  <c r="K26" i="92"/>
  <c r="O26" i="92"/>
  <c r="P29" i="92"/>
  <c r="I26" i="93"/>
  <c r="M26" i="93"/>
  <c r="Q26" i="93"/>
  <c r="J29" i="93"/>
  <c r="D28" i="94"/>
  <c r="I30" i="94"/>
  <c r="M30" i="94"/>
  <c r="H28" i="94"/>
  <c r="Q30" i="94"/>
  <c r="Q28" i="94"/>
  <c r="L28" i="94"/>
  <c r="H23" i="94"/>
  <c r="H24" i="94" s="1"/>
  <c r="P24" i="94"/>
  <c r="D28" i="95"/>
  <c r="I30" i="95"/>
  <c r="M30" i="95"/>
  <c r="H28" i="95"/>
  <c r="Q30" i="95"/>
  <c r="Q28" i="95"/>
  <c r="L28" i="95"/>
  <c r="Q24" i="95"/>
  <c r="L24" i="95"/>
  <c r="D10" i="95"/>
  <c r="L10" i="95"/>
  <c r="P10" i="95"/>
  <c r="J20" i="95"/>
  <c r="O24" i="96"/>
  <c r="J24" i="96"/>
  <c r="J10" i="96"/>
  <c r="N10" i="96"/>
  <c r="R10" i="96"/>
  <c r="H26" i="92"/>
  <c r="L26" i="92"/>
  <c r="I29" i="92"/>
  <c r="M29" i="92"/>
  <c r="Q29" i="92"/>
  <c r="J26" i="93"/>
  <c r="O29" i="93"/>
  <c r="N30" i="94"/>
  <c r="I28" i="94"/>
  <c r="R30" i="94"/>
  <c r="R28" i="94"/>
  <c r="M28" i="94"/>
  <c r="J30" i="95"/>
  <c r="N30" i="95"/>
  <c r="I28" i="95"/>
  <c r="R30" i="95"/>
  <c r="R28" i="95"/>
  <c r="M28" i="95"/>
  <c r="I24" i="95"/>
  <c r="R24" i="95"/>
  <c r="M24" i="95"/>
  <c r="I10" i="95"/>
  <c r="M10" i="95"/>
  <c r="Q10" i="95"/>
  <c r="K20" i="95"/>
  <c r="O20" i="95"/>
  <c r="S20" i="95"/>
  <c r="K30" i="96"/>
  <c r="K24" i="96"/>
  <c r="P24" i="96"/>
  <c r="D10" i="96"/>
  <c r="J29" i="92"/>
  <c r="N29" i="92"/>
  <c r="D26" i="93"/>
  <c r="K26" i="93"/>
  <c r="P29" i="93"/>
  <c r="K30" i="94"/>
  <c r="O30" i="94"/>
  <c r="O28" i="94"/>
  <c r="J28" i="94"/>
  <c r="S30" i="94"/>
  <c r="S28" i="94"/>
  <c r="N28" i="94"/>
  <c r="R24" i="94"/>
  <c r="M24" i="94"/>
  <c r="K30" i="95"/>
  <c r="O30" i="95"/>
  <c r="O28" i="95"/>
  <c r="J28" i="95"/>
  <c r="S30" i="95"/>
  <c r="S28" i="95"/>
  <c r="N28" i="95"/>
  <c r="O24" i="95"/>
  <c r="J24" i="95"/>
  <c r="S24" i="95"/>
  <c r="N24" i="95"/>
  <c r="J10" i="95"/>
  <c r="N10" i="95"/>
  <c r="R10" i="95"/>
  <c r="H20" i="95"/>
  <c r="L30" i="96"/>
  <c r="K28" i="96"/>
  <c r="P30" i="96"/>
  <c r="P28" i="96"/>
  <c r="Q24" i="96"/>
  <c r="L24" i="96"/>
  <c r="L10" i="96"/>
  <c r="P10" i="96"/>
  <c r="J26" i="92"/>
  <c r="H26" i="93"/>
  <c r="L26" i="93"/>
  <c r="H30" i="94"/>
  <c r="L30" i="94"/>
  <c r="K28" i="94"/>
  <c r="P30" i="94"/>
  <c r="P28" i="94"/>
  <c r="D23" i="94"/>
  <c r="D24" i="94" s="1"/>
  <c r="K23" i="94"/>
  <c r="K24" i="94" s="1"/>
  <c r="O23" i="94"/>
  <c r="S23" i="94"/>
  <c r="H30" i="95"/>
  <c r="L30" i="95"/>
  <c r="K28" i="95"/>
  <c r="P30" i="95"/>
  <c r="P28" i="95"/>
  <c r="K24" i="95"/>
  <c r="P24" i="95"/>
  <c r="K10" i="95"/>
  <c r="O10" i="95"/>
  <c r="S10" i="95"/>
  <c r="I30" i="96"/>
  <c r="D28" i="96"/>
  <c r="M30" i="96"/>
  <c r="Q30" i="96"/>
  <c r="L28" i="96"/>
  <c r="Q28" i="96"/>
  <c r="N24" i="96"/>
  <c r="I24" i="96"/>
  <c r="R24" i="96"/>
  <c r="M24" i="96"/>
  <c r="I10" i="96"/>
  <c r="M10" i="96"/>
  <c r="Q10" i="96"/>
  <c r="H20" i="96"/>
  <c r="J26" i="94"/>
  <c r="N26" i="94"/>
  <c r="R26" i="94"/>
  <c r="P29" i="94"/>
  <c r="D20" i="95"/>
  <c r="J26" i="95"/>
  <c r="N26" i="95"/>
  <c r="R26" i="95"/>
  <c r="P29" i="95"/>
  <c r="H4" i="96"/>
  <c r="H27" i="96" s="1"/>
  <c r="H30" i="96" s="1"/>
  <c r="H5" i="96"/>
  <c r="H23" i="96" s="1"/>
  <c r="H24" i="96" s="1"/>
  <c r="H26" i="96"/>
  <c r="M29" i="96"/>
  <c r="R30" i="96"/>
  <c r="H30" i="97"/>
  <c r="L30" i="97"/>
  <c r="K28" i="97"/>
  <c r="P30" i="97"/>
  <c r="P28" i="97"/>
  <c r="M24" i="97"/>
  <c r="H24" i="97"/>
  <c r="Q24" i="97"/>
  <c r="L24" i="97"/>
  <c r="K20" i="97"/>
  <c r="O20" i="97"/>
  <c r="L24" i="98"/>
  <c r="Q24" i="98"/>
  <c r="I10" i="98"/>
  <c r="M10" i="98"/>
  <c r="Q10" i="98"/>
  <c r="D26" i="94"/>
  <c r="K26" i="94"/>
  <c r="O26" i="94"/>
  <c r="D26" i="95"/>
  <c r="K26" i="95"/>
  <c r="L29" i="96"/>
  <c r="K29" i="96"/>
  <c r="P29" i="96"/>
  <c r="K26" i="96"/>
  <c r="O29" i="96"/>
  <c r="I26" i="96"/>
  <c r="I28" i="96"/>
  <c r="D28" i="97"/>
  <c r="I30" i="97"/>
  <c r="M30" i="97"/>
  <c r="M28" i="97"/>
  <c r="H28" i="97"/>
  <c r="Q30" i="97"/>
  <c r="Q28" i="97"/>
  <c r="L28" i="97"/>
  <c r="N24" i="97"/>
  <c r="I24" i="97"/>
  <c r="D10" i="97"/>
  <c r="H20" i="97"/>
  <c r="I30" i="98"/>
  <c r="D28" i="98"/>
  <c r="M30" i="98"/>
  <c r="L28" i="98"/>
  <c r="Q30" i="98"/>
  <c r="Q28" i="98"/>
  <c r="J10" i="98"/>
  <c r="N10" i="98"/>
  <c r="R10" i="98"/>
  <c r="I30" i="100"/>
  <c r="D28" i="100"/>
  <c r="H28" i="100"/>
  <c r="M30" i="100"/>
  <c r="L28" i="100"/>
  <c r="Q30" i="100"/>
  <c r="Q28" i="100"/>
  <c r="L26" i="94"/>
  <c r="N29" i="94"/>
  <c r="R29" i="94"/>
  <c r="H5" i="95"/>
  <c r="H23" i="95" s="1"/>
  <c r="H24" i="95" s="1"/>
  <c r="H9" i="95"/>
  <c r="L26" i="95"/>
  <c r="L26" i="96"/>
  <c r="I29" i="96"/>
  <c r="N30" i="96"/>
  <c r="N30" i="97"/>
  <c r="N28" i="97"/>
  <c r="I28" i="97"/>
  <c r="O24" i="97"/>
  <c r="J24" i="97"/>
  <c r="L10" i="97"/>
  <c r="P10" i="97"/>
  <c r="K10" i="98"/>
  <c r="O10" i="98"/>
  <c r="O28" i="96"/>
  <c r="J28" i="96"/>
  <c r="M28" i="96"/>
  <c r="J29" i="96"/>
  <c r="O30" i="96"/>
  <c r="K30" i="97"/>
  <c r="O30" i="97"/>
  <c r="O28" i="97"/>
  <c r="J28" i="97"/>
  <c r="K24" i="97"/>
  <c r="P24" i="97"/>
  <c r="I10" i="97"/>
  <c r="M10" i="97"/>
  <c r="Q10" i="97"/>
  <c r="M20" i="98"/>
  <c r="J26" i="97"/>
  <c r="N26" i="97"/>
  <c r="N29" i="97"/>
  <c r="J30" i="98"/>
  <c r="N30" i="98"/>
  <c r="N28" i="98"/>
  <c r="R30" i="98"/>
  <c r="R28" i="98"/>
  <c r="I24" i="98"/>
  <c r="L28" i="99"/>
  <c r="L30" i="99"/>
  <c r="P28" i="99"/>
  <c r="K28" i="99"/>
  <c r="P30" i="99"/>
  <c r="I20" i="99"/>
  <c r="M20" i="99"/>
  <c r="K29" i="99"/>
  <c r="J29" i="99"/>
  <c r="O29" i="99"/>
  <c r="N29" i="99"/>
  <c r="O26" i="99"/>
  <c r="J26" i="99"/>
  <c r="O30" i="99"/>
  <c r="L24" i="100"/>
  <c r="D26" i="97"/>
  <c r="O28" i="98"/>
  <c r="J28" i="98"/>
  <c r="O24" i="98"/>
  <c r="J24" i="98"/>
  <c r="D10" i="98"/>
  <c r="M24" i="98"/>
  <c r="I29" i="98"/>
  <c r="D26" i="98"/>
  <c r="M29" i="98"/>
  <c r="H26" i="98"/>
  <c r="Q29" i="98"/>
  <c r="L26" i="98"/>
  <c r="Q26" i="98"/>
  <c r="I28" i="98"/>
  <c r="I30" i="99"/>
  <c r="D28" i="99"/>
  <c r="H28" i="99"/>
  <c r="M30" i="99"/>
  <c r="P24" i="99"/>
  <c r="K24" i="99"/>
  <c r="J10" i="99"/>
  <c r="N10" i="99"/>
  <c r="J20" i="99"/>
  <c r="N20" i="99"/>
  <c r="M28" i="99"/>
  <c r="N30" i="100"/>
  <c r="N28" i="100"/>
  <c r="R30" i="100"/>
  <c r="R28" i="100"/>
  <c r="Q20" i="100"/>
  <c r="I24" i="100"/>
  <c r="H29" i="100"/>
  <c r="L29" i="100"/>
  <c r="D20" i="97"/>
  <c r="H26" i="97"/>
  <c r="L26" i="97"/>
  <c r="P26" i="97"/>
  <c r="H4" i="98"/>
  <c r="H27" i="98" s="1"/>
  <c r="H30" i="98" s="1"/>
  <c r="L30" i="98"/>
  <c r="P28" i="98"/>
  <c r="K28" i="98"/>
  <c r="P30" i="98"/>
  <c r="H5" i="98"/>
  <c r="H23" i="98" s="1"/>
  <c r="H24" i="98" s="1"/>
  <c r="P24" i="98"/>
  <c r="K24" i="98"/>
  <c r="M28" i="98"/>
  <c r="O30" i="98"/>
  <c r="N30" i="99"/>
  <c r="N28" i="99"/>
  <c r="D24" i="99"/>
  <c r="H24" i="99"/>
  <c r="K10" i="99"/>
  <c r="O10" i="99"/>
  <c r="O24" i="99"/>
  <c r="J24" i="99"/>
  <c r="D26" i="99"/>
  <c r="H26" i="99"/>
  <c r="O28" i="100"/>
  <c r="J28" i="100"/>
  <c r="O24" i="100"/>
  <c r="J24" i="100"/>
  <c r="D10" i="100"/>
  <c r="K10" i="100"/>
  <c r="O10" i="100"/>
  <c r="D24" i="100"/>
  <c r="M24" i="100"/>
  <c r="I29" i="100"/>
  <c r="D26" i="100"/>
  <c r="M29" i="100"/>
  <c r="H26" i="100"/>
  <c r="Q29" i="100"/>
  <c r="L26" i="100"/>
  <c r="Q26" i="100"/>
  <c r="I28" i="100"/>
  <c r="M26" i="97"/>
  <c r="Q26" i="97"/>
  <c r="I26" i="98"/>
  <c r="I24" i="99"/>
  <c r="O28" i="99"/>
  <c r="J28" i="99"/>
  <c r="K30" i="99"/>
  <c r="H30" i="100"/>
  <c r="L30" i="100"/>
  <c r="P28" i="100"/>
  <c r="K28" i="100"/>
  <c r="P30" i="100"/>
  <c r="P24" i="100"/>
  <c r="K24" i="100"/>
  <c r="L10" i="100"/>
  <c r="P10" i="100"/>
  <c r="I20" i="100"/>
  <c r="H24" i="100"/>
  <c r="Q24" i="100"/>
  <c r="M28" i="100"/>
  <c r="O30" i="100"/>
  <c r="K26" i="98"/>
  <c r="P29" i="98"/>
  <c r="H9" i="99"/>
  <c r="K26" i="99"/>
  <c r="K26" i="100"/>
  <c r="P29" i="100"/>
  <c r="H20" i="60" l="1"/>
  <c r="H28" i="83"/>
  <c r="H28" i="70"/>
  <c r="H28" i="71"/>
  <c r="H28" i="68"/>
  <c r="H27" i="58"/>
  <c r="H28" i="35"/>
  <c r="H27" i="47"/>
  <c r="N30" i="23"/>
  <c r="I28" i="23"/>
  <c r="H28" i="30"/>
  <c r="O28" i="23"/>
  <c r="T30" i="23"/>
  <c r="T28" i="23"/>
  <c r="J28" i="25"/>
  <c r="I30" i="12"/>
  <c r="D28" i="12"/>
  <c r="S30" i="21"/>
  <c r="R28" i="17"/>
  <c r="W30" i="17"/>
  <c r="W28" i="17"/>
  <c r="J28" i="17"/>
  <c r="O30" i="17"/>
  <c r="O28" i="17"/>
  <c r="H27" i="17"/>
  <c r="H28" i="7"/>
  <c r="H28" i="11"/>
  <c r="H28" i="21"/>
  <c r="S24" i="94"/>
  <c r="N24" i="94"/>
  <c r="H28" i="65"/>
  <c r="H28" i="64"/>
  <c r="H28" i="44"/>
  <c r="H28" i="45"/>
  <c r="R30" i="25"/>
  <c r="M28" i="25"/>
  <c r="S30" i="23"/>
  <c r="T28" i="11"/>
  <c r="T30" i="11"/>
  <c r="O28" i="11"/>
  <c r="X30" i="21"/>
  <c r="X28" i="21"/>
  <c r="S28" i="21"/>
  <c r="H30" i="12"/>
  <c r="K30" i="11"/>
  <c r="H28" i="98"/>
  <c r="O24" i="94"/>
  <c r="J24" i="94"/>
  <c r="H28" i="87"/>
  <c r="H28" i="82"/>
  <c r="H28" i="78"/>
  <c r="H28" i="69"/>
  <c r="H28" i="67"/>
  <c r="M28" i="61"/>
  <c r="R30" i="61"/>
  <c r="I28" i="61"/>
  <c r="N30" i="61"/>
  <c r="H28" i="60"/>
  <c r="H28" i="53"/>
  <c r="H28" i="39"/>
  <c r="H28" i="31"/>
  <c r="I30" i="25"/>
  <c r="J28" i="23"/>
  <c r="P28" i="22"/>
  <c r="U30" i="22"/>
  <c r="P30" i="11"/>
  <c r="K28" i="11"/>
  <c r="T30" i="21"/>
  <c r="O28" i="21"/>
  <c r="T28" i="12"/>
  <c r="Y28" i="12"/>
  <c r="Y30" i="12"/>
  <c r="M30" i="23"/>
  <c r="K30" i="21"/>
  <c r="N28" i="17"/>
  <c r="S30" i="17"/>
  <c r="S28" i="17"/>
  <c r="J30" i="15"/>
  <c r="L28" i="21"/>
  <c r="H28" i="96"/>
  <c r="H28" i="86"/>
  <c r="H28" i="81"/>
  <c r="H28" i="74"/>
  <c r="R28" i="61"/>
  <c r="H28" i="48"/>
  <c r="H28" i="28"/>
  <c r="H30" i="28"/>
  <c r="R30" i="23"/>
  <c r="M28" i="23"/>
  <c r="R28" i="23"/>
  <c r="V30" i="25"/>
  <c r="V28" i="25"/>
  <c r="Q28" i="25"/>
  <c r="N30" i="25"/>
  <c r="I28" i="25"/>
  <c r="M30" i="25"/>
  <c r="R28" i="25"/>
  <c r="N28" i="23"/>
  <c r="P30" i="21"/>
  <c r="K28" i="21"/>
  <c r="L28" i="12"/>
  <c r="Q30" i="12"/>
  <c r="L28" i="11"/>
  <c r="I30" i="23"/>
  <c r="H28" i="22"/>
  <c r="M30" i="22"/>
  <c r="W30" i="21"/>
  <c r="V24" i="17"/>
  <c r="Q24" i="17"/>
  <c r="P30" i="12"/>
  <c r="P28" i="11"/>
  <c r="P28" i="21"/>
  <c r="H30" i="17" l="1"/>
  <c r="H28" i="17"/>
  <c r="H30" i="47"/>
  <c r="H28" i="47"/>
  <c r="H30" i="58"/>
  <c r="H28" i="5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9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</futureMetadata>
  <valueMetadata count="69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</valueMetadata>
</metadata>
</file>

<file path=xl/sharedStrings.xml><?xml version="1.0" encoding="utf-8"?>
<sst xmlns="http://schemas.openxmlformats.org/spreadsheetml/2006/main" count="36041" uniqueCount="2735">
  <si>
    <t>SMSM</t>
  </si>
  <si>
    <t>Q1</t>
  </si>
  <si>
    <t>tahun Berjalan</t>
  </si>
  <si>
    <t>XIDX:SMSM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</si>
  <si>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</si>
  <si>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</si>
  <si>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</si>
  <si>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</si>
  <si>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</si>
  <si>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</si>
  <si>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</si>
  <si>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</si>
  <si>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</si>
  <si>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</si>
  <si>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</si>
  <si>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</si>
  <si>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</si>
  <si>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</si>
  <si>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</si>
  <si>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</si>
  <si>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</si>
  <si>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</si>
  <si>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</si>
  <si>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</si>
  <si>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</si>
  <si>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</si>
  <si>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</si>
  <si>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</si>
  <si>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</si>
  <si>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</si>
  <si>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</si>
  <si>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</si>
  <si>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</si>
  <si>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</si>
  <si>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</si>
  <si>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</si>
  <si>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</si>
  <si>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12M 2019</t>
  </si>
  <si>
    <t>12M 2018</t>
  </si>
  <si>
    <t>12M 2017</t>
  </si>
  <si>
    <t>12M 2016</t>
  </si>
  <si>
    <t>12M 2015</t>
  </si>
  <si>
    <t>12M 2014</t>
  </si>
  <si>
    <t>12M 2013</t>
  </si>
  <si>
    <t>12M 2012</t>
  </si>
  <si>
    <t>12M 2011</t>
  </si>
  <si>
    <t>12M 2010</t>
  </si>
  <si>
    <t>12M 2009</t>
  </si>
  <si>
    <t>12M 2008</t>
  </si>
  <si>
    <t>12M 2007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</si>
  <si>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</si>
  <si>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</si>
  <si>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</si>
  <si>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</si>
  <si>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</si>
  <si>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</si>
  <si>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</si>
  <si>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</si>
  <si>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</si>
  <si>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</si>
  <si>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</si>
  <si>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</si>
  <si>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</si>
  <si>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</si>
  <si>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</si>
  <si>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</si>
  <si>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</si>
  <si>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</si>
  <si>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</si>
  <si>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</si>
  <si>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</si>
  <si>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</si>
  <si>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</si>
  <si>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</si>
  <si>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</si>
  <si>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</si>
  <si>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</si>
  <si>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</si>
  <si>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</si>
  <si>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</si>
  <si>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Q1 2026</t>
  </si>
  <si>
    <t>Q4 2025</t>
  </si>
  <si>
    <t>Q3 2025</t>
  </si>
  <si>
    <t>Q2 2025</t>
  </si>
  <si>
    <t>2026</t>
  </si>
  <si>
    <t>Income Statement</t>
  </si>
  <si>
    <t>Total Beban Pokok Penjualan</t>
  </si>
  <si>
    <t>Laba Kotor</t>
  </si>
  <si>
    <t>Total Beban Usaha</t>
  </si>
  <si>
    <t>Beban Penjualan</t>
  </si>
  <si>
    <t>Beban Umum Dan Administra...</t>
  </si>
  <si>
    <t>Others</t>
  </si>
  <si>
    <t>Laba Usaha</t>
  </si>
  <si>
    <t>Penghasilan/Beban Lain-Lain</t>
  </si>
  <si>
    <t>Pendapatan Keuangan</t>
  </si>
  <si>
    <t>Bagian Atas Hasil Bersih ...</t>
  </si>
  <si>
    <t>Laba (Rugi) Selisih Kurs</t>
  </si>
  <si>
    <t>Total Penghasilan/Beban Lain-...</t>
  </si>
  <si>
    <t>Pajak Kini</t>
  </si>
  <si>
    <t>Pajak Tangguhan</t>
  </si>
  <si>
    <t>Total Beban Pajak Penghasilan</t>
  </si>
  <si>
    <t>Laba Bersih Dari Operasi Yang D...</t>
  </si>
  <si>
    <t>Hak Minoritas</t>
  </si>
  <si>
    <t>Penyesuaian Proforma</t>
  </si>
  <si>
    <t>Laba Bersih Tahun Berjalan</t>
  </si>
  <si>
    <t>Pendapatan Komprehensif Lain</t>
  </si>
  <si>
    <t>Total Pendapatan Komprehensif...</t>
  </si>
  <si>
    <t>Jumlah Laba Komprehensif</t>
  </si>
  <si>
    <t>Laba Bersih Yang Dapat Diatribu...</t>
  </si>
  <si>
    <t>Adjustment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</si>
  <si>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</si>
  <si>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</si>
  <si>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</si>
  <si>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</si>
  <si>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</si>
  <si>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</si>
  <si>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Piutang Usaha</t>
  </si>
  <si>
    <t>Pihak Berelasi</t>
  </si>
  <si>
    <t>Pihak Ketiga</t>
  </si>
  <si>
    <t>Total Piutang Usaha</t>
  </si>
  <si>
    <t>Piutang Lain-Lain</t>
  </si>
  <si>
    <t>Total Piutang Lain-Lai...</t>
  </si>
  <si>
    <t>Persediaan</t>
  </si>
  <si>
    <t>Total Aset Lancar</t>
  </si>
  <si>
    <t>Aset Tidak Lancar</t>
  </si>
  <si>
    <t>Aset Pajak Tangguhan</t>
  </si>
  <si>
    <t>Aset Tetap</t>
  </si>
  <si>
    <t>Properti Investasi</t>
  </si>
  <si>
    <t>Investasi Pada Entitas A...</t>
  </si>
  <si>
    <t>Aset Tak Berwujud</t>
  </si>
  <si>
    <t>Total Aset Tidak Lancar</t>
  </si>
  <si>
    <t>Total Aset</t>
  </si>
  <si>
    <t>Liabilitas Dan Ekuitas</t>
  </si>
  <si>
    <t>Liabilitas</t>
  </si>
  <si>
    <t>Liabilitas Jangka Pendek</t>
  </si>
  <si>
    <t>Utang Bank Jangka Pen...</t>
  </si>
  <si>
    <t>Utang Usaha</t>
  </si>
  <si>
    <t>Total Utang Usaha</t>
  </si>
  <si>
    <t>Beban Akrual</t>
  </si>
  <si>
    <t>Utang Lain-Lain</t>
  </si>
  <si>
    <t>Total Utang Lain-La...</t>
  </si>
  <si>
    <t>Liabilitas Derivatif</t>
  </si>
  <si>
    <t>Utang Pajak</t>
  </si>
  <si>
    <t>Bagian Lancar Atas Li...</t>
  </si>
  <si>
    <t>Utang Bank Jangka...</t>
  </si>
  <si>
    <t>Utang Obligasi</t>
  </si>
  <si>
    <t>Total Bagian Lancar...</t>
  </si>
  <si>
    <t>Total Liabilitas Jangk...</t>
  </si>
  <si>
    <t>Liabilitas Jangka Panjan...</t>
  </si>
  <si>
    <t>Liabilitas Pajak Tang...</t>
  </si>
  <si>
    <t>Liabilitas Jangka Pan...</t>
  </si>
  <si>
    <t>Total Liabilitas Ja...</t>
  </si>
  <si>
    <t>Total Liabilitas</t>
  </si>
  <si>
    <t>Ekuitas</t>
  </si>
  <si>
    <t>Modal Saham</t>
  </si>
  <si>
    <t>Tambahan Modal Disetor</t>
  </si>
  <si>
    <t>Saldo Laba</t>
  </si>
  <si>
    <t>Telah Ditentukan Peng...</t>
  </si>
  <si>
    <t>Belum Ditentukan Peng...</t>
  </si>
  <si>
    <t>Total 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</si>
  <si>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</si>
  <si>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</si>
  <si>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</si>
  <si>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</si>
  <si>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</si>
  <si>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Kas Dari Pelan...</t>
  </si>
  <si>
    <t>Pembayaran Kas Kepada</t>
  </si>
  <si>
    <t>Pemasok</t>
  </si>
  <si>
    <t>Karyawan</t>
  </si>
  <si>
    <t>Total Pembayaran Kas Ke...</t>
  </si>
  <si>
    <t>Pembayaran Beban Keuangan</t>
  </si>
  <si>
    <t>Pembayaran Beban Usaha</t>
  </si>
  <si>
    <t>Pembayaran Pajak Penghasi...</t>
  </si>
  <si>
    <t>Pembayaran Pajak Lainnya</t>
  </si>
  <si>
    <t>Penerimaan (Pembayaran) P...</t>
  </si>
  <si>
    <t>Penerimaan (Pembayaran) U...</t>
  </si>
  <si>
    <t>Penerimaan (Pembayaran) A...</t>
  </si>
  <si>
    <t>Pendapatan Bunga</t>
  </si>
  <si>
    <t>Penerimaan (Pembayaran) L...</t>
  </si>
  <si>
    <t>Total Arus Kas Dari Aktivitas...</t>
  </si>
  <si>
    <t>Arus Kas Dari Aktivitas Investa...</t>
  </si>
  <si>
    <t>Perolehan Aset Tetap</t>
  </si>
  <si>
    <t>Perolehan Properti Invest...</t>
  </si>
  <si>
    <t>Penambahan Investasi Saha...</t>
  </si>
  <si>
    <t>Penerimaan Atas Penjualan...</t>
  </si>
  <si>
    <t>Penambahan Investasi Pada...</t>
  </si>
  <si>
    <t>Uang Muka Untuk Perolehan...</t>
  </si>
  <si>
    <t>Hasil Penjualan Aset Teta...</t>
  </si>
  <si>
    <t>Hasil Pengalihan Aset Hak...</t>
  </si>
  <si>
    <t>Hasil Penjualan Properti ...</t>
  </si>
  <si>
    <t>Akuisisi Entitas Anak, Se...</t>
  </si>
  <si>
    <t>Penempatan Jaminan</t>
  </si>
  <si>
    <t>Uang Muka Pembelian Aset ...</t>
  </si>
  <si>
    <t>Penempatan Deposito Berja...</t>
  </si>
  <si>
    <t>Penurunan Modal Kepenting...</t>
  </si>
  <si>
    <t>Penambahan Aset Tidak Ber...</t>
  </si>
  <si>
    <t>Uang Muka Penjualan Inves...</t>
  </si>
  <si>
    <t>Arus Kas Dari Aktivitas Pendana...</t>
  </si>
  <si>
    <t>Penerimaan Dari Penerbita...</t>
  </si>
  <si>
    <t>Pembayaran Dividen Tunai ...</t>
  </si>
  <si>
    <t>Pembayaran Dividen Kas En...</t>
  </si>
  <si>
    <t>Penambahan Modal Untuk Me...</t>
  </si>
  <si>
    <t>Penambahan Modal Dari Kep...</t>
  </si>
  <si>
    <t>Pembayaran Repatriasi Mod...</t>
  </si>
  <si>
    <t>Penerimaan Utang Bank</t>
  </si>
  <si>
    <t>Jangka Pendek</t>
  </si>
  <si>
    <t>Jangka Panjang</t>
  </si>
  <si>
    <t>Total Penerimaan Utang ...</t>
  </si>
  <si>
    <t>Pembayaran Utang Bank</t>
  </si>
  <si>
    <t>Total Pembayaran Utang ...</t>
  </si>
  <si>
    <t>Penerbitan Saham Baru Ent...</t>
  </si>
  <si>
    <t>Pembayaran Utang Sewa Bel...</t>
  </si>
  <si>
    <t>Pembayaran Liabilitas Sew...</t>
  </si>
  <si>
    <t>Pembelian Saham Treasuri</t>
  </si>
  <si>
    <t>Pelunasan Utang Obligasi</t>
  </si>
  <si>
    <t>Kenaikan (Penurunan) Bersih Kas...</t>
  </si>
  <si>
    <t>Dampak Neto Perubahan Nilai Tuk...</t>
  </si>
  <si>
    <t>Kas Dan Setara Kas Awal Periode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</si>
  <si>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</si>
  <si>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</si>
  <si>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</si>
  <si>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</si>
  <si>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</si>
  <si>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</si>
  <si>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</si>
  <si>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</si>
  <si>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</si>
  <si>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</si>
  <si>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</si>
  <si>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</si>
  <si>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</si>
  <si>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</si>
  <si>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</si>
  <si>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</si>
  <si>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</si>
  <si>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</si>
  <si>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</si>
  <si>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</si>
  <si>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</si>
  <si>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</si>
  <si>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</si>
  <si>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</si>
  <si>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</si>
  <si>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</si>
  <si>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</si>
  <si>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</si>
  <si>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</si>
  <si>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</si>
  <si>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</si>
  <si>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</si>
  <si>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</si>
  <si>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</si>
  <si>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Net Income - TTM (Q1)</t>
  </si>
  <si>
    <t>Net Income - Div (TTM)</t>
  </si>
  <si>
    <t>Net Income - Div Yield</t>
  </si>
  <si>
    <t>EPS - TTM (Q1)</t>
  </si>
  <si>
    <t>EPS - Payout Ratio</t>
  </si>
  <si>
    <t>EPS - Div Yield</t>
  </si>
  <si>
    <t>Revenue</t>
  </si>
  <si>
    <t>Revenue - TTM (Q1)</t>
  </si>
  <si>
    <t>Revenue - Div (TTM)</t>
  </si>
  <si>
    <t>Revenue - Payout Ratio</t>
  </si>
  <si>
    <t>Revenue - Div Yield</t>
  </si>
  <si>
    <t>Current PE Ratio (Annualised)</t>
  </si>
  <si>
    <t>Current PE Ratio (TTM)</t>
  </si>
  <si>
    <t>IHSG PE Ratio TTM (Median)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</si>
  <si>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</si>
  <si>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</si>
  <si>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</si>
  <si>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</si>
  <si>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</si>
  <si>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</si>
  <si>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EV to EBITDA (TTM)</t>
  </si>
  <si>
    <t>PEG Ratio</t>
  </si>
  <si>
    <t>PEG Ratio (3yr)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</si>
  <si>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</si>
  <si>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</si>
  <si>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</si>
  <si>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</si>
  <si>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</si>
  <si>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</si>
  <si>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Current Ratio (Quarter)</t>
  </si>
  <si>
    <t>Quick Ratio (Quarter)</t>
  </si>
  <si>
    <t>Debt to Equity Ratio (Quarter)</t>
  </si>
  <si>
    <t>LT Debt/Equity (Quarter)</t>
  </si>
  <si>
    <t>Total Liabilities/Equity (Quarter)</t>
  </si>
  <si>
    <t>Total Debt/Total Assets (Quarter)</t>
  </si>
  <si>
    <t>Financial Leverage (Quarter)</t>
  </si>
  <si>
    <t>Interest Coverage (TTM)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</si>
  <si>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</si>
  <si>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</si>
  <si>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</si>
  <si>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</si>
  <si>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</si>
  <si>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</si>
  <si>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</si>
  <si>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</si>
  <si>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</si>
  <si>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</si>
  <si>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Asset Turnover (TTM)</t>
  </si>
  <si>
    <t>Inventory Turnover (TTM)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</si>
  <si>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</si>
  <si>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</si>
  <si>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</si>
  <si>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</si>
  <si>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</si>
  <si>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</si>
  <si>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</si>
  <si>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</si>
  <si>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</si>
  <si>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Dividend</t>
  </si>
  <si>
    <t>Dividend (TTM)</t>
  </si>
  <si>
    <t>Payout Ratio</t>
  </si>
  <si>
    <t>Dividend Yield</t>
  </si>
  <si>
    <t>Latest Dividend Ex-Date</t>
  </si>
  <si>
    <t>17 Jun 26</t>
  </si>
  <si>
    <t>Piotroski F-Score</t>
  </si>
  <si>
    <t>Relative Strength Rating</t>
  </si>
  <si>
    <t>Rank (Market Cap)</t>
  </si>
  <si>
    <t>Rank (Current PE Ratio TTM)</t>
  </si>
  <si>
    <t>Rank (Earnings Yield)</t>
  </si>
  <si>
    <t>Rank (P/S)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</si>
  <si>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</si>
  <si>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</si>
  <si>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</si>
  <si>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</si>
  <si>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</si>
  <si>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</si>
  <si>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</si>
  <si>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</si>
  <si>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</si>
  <si>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Total Equity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</si>
  <si>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</si>
  <si>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</si>
  <si>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</si>
  <si>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</si>
  <si>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</si>
  <si>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SOCI</t>
  </si>
  <si>
    <t>XIDX:SOCI</t>
  </si>
  <si>
    <t>Laba (Rugi) Atas Penjuala...</t>
  </si>
  <si>
    <t>Proforma Laba Bersih Dari Trans...</t>
  </si>
  <si>
    <t>Investasi Jangka Pendek</t>
  </si>
  <si>
    <t>Goodwill</t>
  </si>
  <si>
    <t>Utang Pihak Berelasi</t>
  </si>
  <si>
    <t>Surat Berharga Ja...</t>
  </si>
  <si>
    <t>Utang Sewa Pembia...</t>
  </si>
  <si>
    <t>Utang Pembiayaan ...</t>
  </si>
  <si>
    <t>Penerimaan Dari Pelanggan</t>
  </si>
  <si>
    <t>Pembayaran Kepada Karyawa...</t>
  </si>
  <si>
    <t>Pembayaran Kepada Pemasok...</t>
  </si>
  <si>
    <t>Penerimaan Dari Pendapata...</t>
  </si>
  <si>
    <t>Penerimaan Klaim Asuransi</t>
  </si>
  <si>
    <t>Pembayaran Untuk Beban Ke...</t>
  </si>
  <si>
    <t>Pembayaran Untuk Pajak Pe...</t>
  </si>
  <si>
    <t>Hasil Pelepasan Aset Teta...</t>
  </si>
  <si>
    <t>Penerimaan Dari Pelepasan...</t>
  </si>
  <si>
    <t>Perolehan Aset Lainnya</t>
  </si>
  <si>
    <t>Perolehan Aset Tak Berwuj...</t>
  </si>
  <si>
    <t>Pencairan Investasi Jangk...</t>
  </si>
  <si>
    <t>Penerimaan Pinjaman Bank</t>
  </si>
  <si>
    <t>Pembayaran Pinjaman Bank</t>
  </si>
  <si>
    <t>Pembayaran Biaya Transaks...</t>
  </si>
  <si>
    <t>Kepentingan Non Pengendal...</t>
  </si>
  <si>
    <t>Penebusan Utang Obligasi</t>
  </si>
  <si>
    <t>Pembayaran Utang Sewa Pem...</t>
  </si>
  <si>
    <t>Penerimaan Liabilitas Ata...</t>
  </si>
  <si>
    <t>Pembayaran Liabilitas Ata...</t>
  </si>
  <si>
    <t>Peningkatan Modal Saham</t>
  </si>
  <si>
    <t>Akuisisi Entitas Anak</t>
  </si>
  <si>
    <t>Pembayaran Dividen Kas</t>
  </si>
  <si>
    <t>Pembayaran Dividen Kas Ke...</t>
  </si>
  <si>
    <t>Penerimaan Penawaran Umum...</t>
  </si>
  <si>
    <t>Penerimaan Dari Surat Uta...</t>
  </si>
  <si>
    <t>Pembayaran Surat Utang Be...</t>
  </si>
  <si>
    <t>Biaya Penerbitan Obligasi</t>
  </si>
  <si>
    <t>Penerimaan Wesel Bayar</t>
  </si>
  <si>
    <t>Setoran Modal Entitas Ana...</t>
  </si>
  <si>
    <t>03 Jul 25</t>
  </si>
  <si>
    <t>SONA</t>
  </si>
  <si>
    <t>XIDX:SONA</t>
  </si>
  <si>
    <t>Piutang Pihak Berelasi</t>
  </si>
  <si>
    <t>Investasi Jangka Panjang</t>
  </si>
  <si>
    <t>Penerimaan Restitusi Paja...</t>
  </si>
  <si>
    <t>Pembayaran Pajak Final</t>
  </si>
  <si>
    <t>Penerimaan Bunga</t>
  </si>
  <si>
    <t>Penerimaan Penjualan Aset...</t>
  </si>
  <si>
    <t>Hasil Penjualan Investasi...</t>
  </si>
  <si>
    <t>Penerimaan (Penempatan) I...</t>
  </si>
  <si>
    <t>Pembayaran Bunga</t>
  </si>
  <si>
    <t>Pembayaran Sewa Pembiayaa...</t>
  </si>
  <si>
    <t>Pembayaran Beban Keuangan...</t>
  </si>
  <si>
    <t>Pembayaran Bunga Atas Sew...</t>
  </si>
  <si>
    <t>Pembayaran Bunga Liabilit...</t>
  </si>
  <si>
    <t>Pembayaran Bunga Dibayar ...</t>
  </si>
  <si>
    <t>Pembayaran Dividen</t>
  </si>
  <si>
    <t>Pembayaran Dividen Kepent...</t>
  </si>
  <si>
    <t>01 Jun 16</t>
  </si>
  <si>
    <t>SPMA</t>
  </si>
  <si>
    <t>XIDX:SPMA</t>
  </si>
  <si>
    <t>Utang Bank</t>
  </si>
  <si>
    <t>Utang Lain Jangka...</t>
  </si>
  <si>
    <t>Dana Syirkah Temporer</t>
  </si>
  <si>
    <t>Pembayaran Kas Kepada:</t>
  </si>
  <si>
    <t>Direksi Dan Karyawan</t>
  </si>
  <si>
    <t>Penerimaan Kas Dari Pengh...</t>
  </si>
  <si>
    <t>Pembayaran Beban Bunga</t>
  </si>
  <si>
    <t>Penerimaan (Pembayaran) D...</t>
  </si>
  <si>
    <t>Pelepasan Investasi Saham</t>
  </si>
  <si>
    <t>Penambahan Investasi Reks...</t>
  </si>
  <si>
    <t>Pelepasan Investasi Reksa...</t>
  </si>
  <si>
    <t>Penerimaan Dari Tagihan P...</t>
  </si>
  <si>
    <t>Perolehan Investasi Jangk...</t>
  </si>
  <si>
    <t>Penjualan Aset Tetap</t>
  </si>
  <si>
    <t>Penempatan Margin Deposit</t>
  </si>
  <si>
    <t>Penempatan Investasi Ters...</t>
  </si>
  <si>
    <t>Pengurangan Aset Lain-Lai...</t>
  </si>
  <si>
    <t>Penambahan Aset Lancar La...</t>
  </si>
  <si>
    <t>Penarikan Pinjaman Jangka...</t>
  </si>
  <si>
    <t>Pembayaran Pinjaman Jangk...</t>
  </si>
  <si>
    <t>Penerimaan Dari Hutang Ba...</t>
  </si>
  <si>
    <t>Pembayaran Dari Hutang Ba...</t>
  </si>
  <si>
    <t>Penerimaan Dari Surat Ber...</t>
  </si>
  <si>
    <t>Pembayaran Untuk Surat Be...</t>
  </si>
  <si>
    <t>Penerimaan Dari Liabilita...</t>
  </si>
  <si>
    <t>Pembayaran Untuk Liabilit...</t>
  </si>
  <si>
    <t>Pembayaran Hutang Aset Pe...</t>
  </si>
  <si>
    <t>Pembayaran Liabilitas Jan...</t>
  </si>
  <si>
    <t>Pelunasan Pinjaman Jangka...</t>
  </si>
  <si>
    <t>Penerimaan Dari Utang Ase...</t>
  </si>
  <si>
    <t>Perolehan Emisi Surat Ber...</t>
  </si>
  <si>
    <t>Pembayaran Emisi Surat Be...</t>
  </si>
  <si>
    <t>Pembayaran Hutang Impor</t>
  </si>
  <si>
    <t>27 Jun 24</t>
  </si>
  <si>
    <t>EPS Rating</t>
  </si>
  <si>
    <t>SQMI</t>
  </si>
  <si>
    <t>XIDX:SQMI</t>
  </si>
  <si>
    <t>Q1 2025</t>
  </si>
  <si>
    <t>2025</t>
  </si>
  <si>
    <t>Beban Usaha</t>
  </si>
  <si>
    <t>Deposito Berjangka</t>
  </si>
  <si>
    <t>Aset Eksplorasi Dan Eval...</t>
  </si>
  <si>
    <t>Properti Pertambangan</t>
  </si>
  <si>
    <t>Pembayaran Kepada Kontrak...</t>
  </si>
  <si>
    <t>Pembayaran Atas Beban Ope...</t>
  </si>
  <si>
    <t>Pembayaran Pada Karyawan</t>
  </si>
  <si>
    <t>Penerimaan Dari Penghasil...</t>
  </si>
  <si>
    <t>Penjualan Piutang</t>
  </si>
  <si>
    <t>Penerimaan Dari Penjualan...</t>
  </si>
  <si>
    <t>Kenaikan Investasi Jangka...</t>
  </si>
  <si>
    <t>Pencairan Deposito Berjan...</t>
  </si>
  <si>
    <t>Perolehan Aset Takberwuju...</t>
  </si>
  <si>
    <t>Penambahan Uang Muka Pemb...</t>
  </si>
  <si>
    <t>Penambahan Properti Perta...</t>
  </si>
  <si>
    <t>Penambahan Aset Eksploras...</t>
  </si>
  <si>
    <t>Pengembalian Aset Tidak L...</t>
  </si>
  <si>
    <t>Pengembalian Uang Muka Pe...</t>
  </si>
  <si>
    <t>Kas Yang Diperoleh Dari A...</t>
  </si>
  <si>
    <t>Pembayaran Cerukan Bank</t>
  </si>
  <si>
    <t>Uang Muka Diterima Pihak ...</t>
  </si>
  <si>
    <t>Pencairan Deposito</t>
  </si>
  <si>
    <t>Penerimaan Dari Transaksi...</t>
  </si>
  <si>
    <t>Pembayaran Untuk Transaks...</t>
  </si>
  <si>
    <t>Saldo Akhir Entitas Anak Yang D...</t>
  </si>
  <si>
    <t>SRAJ</t>
  </si>
  <si>
    <t>XIDX:SRAJ</t>
  </si>
  <si>
    <t>Total Pajak Tangguhan</t>
  </si>
  <si>
    <t>Kepentingan Non-Pegendali</t>
  </si>
  <si>
    <t>Total Kas Dan Setara K...</t>
  </si>
  <si>
    <t>Pinjaman Jangka Pende...</t>
  </si>
  <si>
    <t>Total Pinjaman Jang...</t>
  </si>
  <si>
    <t>...</t>
  </si>
  <si>
    <t>Total Utang Sew...</t>
  </si>
  <si>
    <t>Pinjaman Jangka P...</t>
  </si>
  <si>
    <t>Surat Berharga Ya...</t>
  </si>
  <si>
    <t>Total Tambahan Modal D...</t>
  </si>
  <si>
    <t>Penerimaan Kas Dari Pasie...</t>
  </si>
  <si>
    <t>Pembayaran Kas Kepada Pem...</t>
  </si>
  <si>
    <t>Pembayaran Kas Kepada Dir...</t>
  </si>
  <si>
    <t>Pembayaran Kas Untuk Oper...</t>
  </si>
  <si>
    <t>Pembayaran Pajak</t>
  </si>
  <si>
    <t>Lain-Lain, Bersih</t>
  </si>
  <si>
    <t>Penerimaan Kas Dari Lebih...</t>
  </si>
  <si>
    <t>Penerimaan Jasa Giro Dan ...</t>
  </si>
  <si>
    <t>Penerimaan Dari Investasi</t>
  </si>
  <si>
    <t>Uang Muka Akuisisi</t>
  </si>
  <si>
    <t>Pembayaran Utang Kontrakt...</t>
  </si>
  <si>
    <t>Hasil Dari Penjualan Aset...</t>
  </si>
  <si>
    <t>Penambahan Aset Dalam Pen...</t>
  </si>
  <si>
    <t>Pembayaran Untuk Piutang ...</t>
  </si>
  <si>
    <t>Perolehan Perangkat Lunak</t>
  </si>
  <si>
    <t>Dampak Penggabungan Usaha</t>
  </si>
  <si>
    <t>Penerimaan Dana Dari Pena...</t>
  </si>
  <si>
    <t>Pembayaran Biaya Emisi Sa...</t>
  </si>
  <si>
    <t>Penerimaan Pinjaman Dari ...</t>
  </si>
  <si>
    <t>Penempatan Kas Yang Dibat...</t>
  </si>
  <si>
    <t>Penerimaan Utang Bank Jan...</t>
  </si>
  <si>
    <t>Pembayaran Utang Bank Jan...</t>
  </si>
  <si>
    <t>Penerimaan Pinjaman Jangk...</t>
  </si>
  <si>
    <t>Pembayaran Utang Lain-Lai...</t>
  </si>
  <si>
    <t>Penerimaan Utang Lain-Lai...</t>
  </si>
  <si>
    <t>Pembayaran Uang Muka Inve...</t>
  </si>
  <si>
    <t>Pembayaran Utang Obligasi</t>
  </si>
  <si>
    <t>Penerbitan Saham Baru</t>
  </si>
  <si>
    <t>Penempatan Sinking Fund</t>
  </si>
  <si>
    <t>Setoran Modal Pemegang Sa...</t>
  </si>
  <si>
    <t>Setoran Performa Modal</t>
  </si>
  <si>
    <t>SRIL</t>
  </si>
  <si>
    <t>XIDX:SRIL</t>
  </si>
  <si>
    <t>Q3 2024</t>
  </si>
  <si>
    <t>Q2 2024</t>
  </si>
  <si>
    <t>Q1 2024</t>
  </si>
  <si>
    <t>Q4 2023</t>
  </si>
  <si>
    <t>2024</t>
  </si>
  <si>
    <t>Penjualan</t>
  </si>
  <si>
    <t>Beban Pokok Penjualan</t>
  </si>
  <si>
    <t>Total Beban Pokok Penjualan...</t>
  </si>
  <si>
    <t>Utang Jangka Panjang ...</t>
  </si>
  <si>
    <t>Utang Pemegang Saham</t>
  </si>
  <si>
    <t>Wesel Bayar</t>
  </si>
  <si>
    <t>Pembayaran Untuk Gaji Dan...</t>
  </si>
  <si>
    <t>Pembayaran Untuk Beban Op...</t>
  </si>
  <si>
    <t>Pengeluaran Modal</t>
  </si>
  <si>
    <t>Investasi Pada Entitas An...</t>
  </si>
  <si>
    <t>Uang Muka Penyertaan Saha...</t>
  </si>
  <si>
    <t>Akuisisi Pihak Berelasi</t>
  </si>
  <si>
    <t>Penerimaan Dari Ipo - Net...</t>
  </si>
  <si>
    <t>Penerimaan Dividen</t>
  </si>
  <si>
    <t>Penerimaan Neto Dari Wese...</t>
  </si>
  <si>
    <t>Pembayaran Wesel Bayar</t>
  </si>
  <si>
    <t>Pembayaran Premi Atas Wes...</t>
  </si>
  <si>
    <t>Pembayaran Jasa Penerbita...</t>
  </si>
  <si>
    <t>Pembayaran Surat Utang Ja...</t>
  </si>
  <si>
    <t>Pembayaran Cadangan Kewaj...</t>
  </si>
  <si>
    <t>Kas Yang Dibatasi Penggun...</t>
  </si>
  <si>
    <t>Pembayaran Biaya Emisi Ip...</t>
  </si>
  <si>
    <t>Penerimaan Dari Pihak Ber...</t>
  </si>
  <si>
    <t>Pembayaran Tender Offer</t>
  </si>
  <si>
    <t>Pembayaran Premi, Bunga P...</t>
  </si>
  <si>
    <t>Penerimaan Dari Obligasi</t>
  </si>
  <si>
    <t>Penerimaan Utang Pemegang...</t>
  </si>
  <si>
    <t>Penambahan Modal</t>
  </si>
  <si>
    <t>Penerimaan Surat Utang Ja...</t>
  </si>
  <si>
    <t>Lain-Lain</t>
  </si>
  <si>
    <t>Selisih Penjabaran Mata Uang Pe...</t>
  </si>
  <si>
    <t>16 Jul 20</t>
  </si>
  <si>
    <t>SRSN</t>
  </si>
  <si>
    <t>XIDX:SRSN</t>
  </si>
  <si>
    <t>Final</t>
  </si>
  <si>
    <t>Piutang Retensi</t>
  </si>
  <si>
    <t>Total Piutang Retensi</t>
  </si>
  <si>
    <t>Tagihan Bruto Kepada Pem...</t>
  </si>
  <si>
    <t>Liabilitas Keuangan L...</t>
  </si>
  <si>
    <t>Penerimaan/(Pembayaran) K...</t>
  </si>
  <si>
    <t>Penerimaan Dari Pihak Pel...</t>
  </si>
  <si>
    <t>Penerimaan/(Pembayaran) P...</t>
  </si>
  <si>
    <t>Penerimaan/(Pembayaran) B...</t>
  </si>
  <si>
    <t>Pembayaran Deviden</t>
  </si>
  <si>
    <t>Perolehan Aset Sewa Pembi...</t>
  </si>
  <si>
    <t>Hasil Penjualan Aset Tida...</t>
  </si>
  <si>
    <t>Penerimaan Pinjaman Bank ...</t>
  </si>
  <si>
    <t>Penerimaan Utang Sewa Pem...</t>
  </si>
  <si>
    <t>Pembayaran Utang Pembiaya...</t>
  </si>
  <si>
    <t>02 Jun 26</t>
  </si>
  <si>
    <t>SRTG</t>
  </si>
  <si>
    <t>XIDX:SRTG</t>
  </si>
  <si>
    <t>Keuntungan Atas Penjualan...</t>
  </si>
  <si>
    <t>Penempatan Pada Bank Ind...</t>
  </si>
  <si>
    <t>Liabilitas Deriva...</t>
  </si>
  <si>
    <t>Obligasi Konversi</t>
  </si>
  <si>
    <t>Pembayaran Untuk Operasi ...</t>
  </si>
  <si>
    <t>Pembayaran Atas Beban Keu...</t>
  </si>
  <si>
    <t>Penerimaan Piutang</t>
  </si>
  <si>
    <t>Pemberian Piutang</t>
  </si>
  <si>
    <t>Perubahan Pada Piutang No...</t>
  </si>
  <si>
    <t>Penempatan Investasi Pada...</t>
  </si>
  <si>
    <t>Pembayaran Dividen Kepada...</t>
  </si>
  <si>
    <t>Perolehan Aset Keuangan T...</t>
  </si>
  <si>
    <t>Penerimaan Dari Pengembal...</t>
  </si>
  <si>
    <t>Penerimaan Uang Muka Penj...</t>
  </si>
  <si>
    <t>Perubahan Pada Piutang</t>
  </si>
  <si>
    <t>Penurunan (Kenaikan) Aset...</t>
  </si>
  <si>
    <t>Perubahan Pada Uang Muka ...</t>
  </si>
  <si>
    <t>Restitusi Pajak</t>
  </si>
  <si>
    <t>Penjualan Properti Invest...</t>
  </si>
  <si>
    <t>(Penempatan Pada) Penerim...</t>
  </si>
  <si>
    <t>Penambahan Aset Tidak Lan...</t>
  </si>
  <si>
    <t>Pembayaran Uang Muka Proy...</t>
  </si>
  <si>
    <t>Pembayaran Hutang Lain-La...</t>
  </si>
  <si>
    <t>Penambahan Investasi</t>
  </si>
  <si>
    <t>Perubahan Pada Aset Keuan...</t>
  </si>
  <si>
    <t>Penambahan Properti Inves...</t>
  </si>
  <si>
    <t>Penerimaan Dari Pinjaman ...</t>
  </si>
  <si>
    <t>Penerimaan Bersih Hasil P...</t>
  </si>
  <si>
    <t>Penerimaan Setoran Modal</t>
  </si>
  <si>
    <t>Pembayaran Untuk Pinjaman...</t>
  </si>
  <si>
    <t>Pembayaran Untuk Biaya Fa...</t>
  </si>
  <si>
    <t>Penambahan Pada Piutang L...</t>
  </si>
  <si>
    <t>Penerimaan Dari Kas Yang ...</t>
  </si>
  <si>
    <t>Pembayaran Biaya Penerbit...</t>
  </si>
  <si>
    <t>Pengembalian Modal Kepada...</t>
  </si>
  <si>
    <t>Penerimaan Setoran Modal ...</t>
  </si>
  <si>
    <t>Pembayaran Saham Treasuri</t>
  </si>
  <si>
    <t>Pembayaran Untuk Sewa Pem...</t>
  </si>
  <si>
    <t>Perubahan Kepemilikan Kep...</t>
  </si>
  <si>
    <t>Penerimaan Dari Wesel Bay...</t>
  </si>
  <si>
    <t>Pembayaran Wesel Bayar Ja...</t>
  </si>
  <si>
    <t>Pembayaran Untuk Saham Tr...</t>
  </si>
  <si>
    <t>Penerimaan Dari Obligasi ...</t>
  </si>
  <si>
    <t>Penebusan Kembali Dari Ob...</t>
  </si>
  <si>
    <t>Tambahan Modal Disetor Da...</t>
  </si>
  <si>
    <t>Penambahan Pada Uang Muka...</t>
  </si>
  <si>
    <t>Kas Dan Setara Kas Dari Entitas...</t>
  </si>
  <si>
    <t>Forward PE Ratio</t>
  </si>
  <si>
    <t>29 May 26</t>
  </si>
  <si>
    <t>SSIA</t>
  </si>
  <si>
    <t>XIDX:SSIA</t>
  </si>
  <si>
    <t>Laba Dari Ventura Bersama</t>
  </si>
  <si>
    <t>Tagihan Bruto Kepada ...</t>
  </si>
  <si>
    <t>Total Tagihan Bruto Ke...</t>
  </si>
  <si>
    <t>Aset Real Estat</t>
  </si>
  <si>
    <t>Total Liabilitas Ke...</t>
  </si>
  <si>
    <t>Obligasi Subordinasi</t>
  </si>
  <si>
    <t>Pembayaran Kepada Pemaso...</t>
  </si>
  <si>
    <t>Pembayaran Kepada Karyaw...</t>
  </si>
  <si>
    <t>Total Pembayaran Kepada...</t>
  </si>
  <si>
    <t>Penerimaan (Pembayaran) K...</t>
  </si>
  <si>
    <t>Pengurangan (Penambahan) ...</t>
  </si>
  <si>
    <t>Penempatan Investasi Seme...</t>
  </si>
  <si>
    <t>Penerimaan Hasil Investas...</t>
  </si>
  <si>
    <t>Investasi Tersedia Untuk ...</t>
  </si>
  <si>
    <t>Penambahan Investasi Ters...</t>
  </si>
  <si>
    <t>Pencairan Investasi Pada ...</t>
  </si>
  <si>
    <t>Realisasi Kerugian Invest...</t>
  </si>
  <si>
    <t>Penerimaan (Pengeluaran) ...</t>
  </si>
  <si>
    <t>Pelepasan Investasi Saham...</t>
  </si>
  <si>
    <t>Peningkatan Modal Saham Y...</t>
  </si>
  <si>
    <t>Penambahan (Pengurangan) ...</t>
  </si>
  <si>
    <t>Perolehan Investasi Saham</t>
  </si>
  <si>
    <t>Penerimaan Penjualan Inve...</t>
  </si>
  <si>
    <t>Penambahan Investasi Jang...</t>
  </si>
  <si>
    <t>Perolehan Investasi Mezan...</t>
  </si>
  <si>
    <t>Uang Muka Investasi Pada ...</t>
  </si>
  <si>
    <t>Bagian Laba Ventura Bersa...</t>
  </si>
  <si>
    <t>Perolehan Investasi Pada ...</t>
  </si>
  <si>
    <t>Pelepasan Investasi Pada ...</t>
  </si>
  <si>
    <t>Penambahan Uang Muka Inve...</t>
  </si>
  <si>
    <t>Penambahan Liabilitas Sew...</t>
  </si>
  <si>
    <t>Penerimaan Dividen Kas</t>
  </si>
  <si>
    <t>Klaim Atas Tagihan Pajak ...</t>
  </si>
  <si>
    <t>Piutang Kepada Pihak Yang...</t>
  </si>
  <si>
    <t>Penambahan Piutang Kepada...</t>
  </si>
  <si>
    <t>Penambahan Uang Muka Lain...</t>
  </si>
  <si>
    <t>Kenaikan (Penurunan) Akti...</t>
  </si>
  <si>
    <t>Akuisis Anak Perusahaan</t>
  </si>
  <si>
    <t>Pengurangan Uang Jaminan</t>
  </si>
  <si>
    <t>Penambahan (Pembayaran) U...</t>
  </si>
  <si>
    <t>Penambahan Utang Bank Ja...</t>
  </si>
  <si>
    <t>Pembayaran Utang Bank Ja...</t>
  </si>
  <si>
    <t>Total Penambahan (Pemba...</t>
  </si>
  <si>
    <t>Penambahan Utang Bank</t>
  </si>
  <si>
    <t>Penerimaan Uang Muka Seto...</t>
  </si>
  <si>
    <t>Penambahan Utang Jangka P...</t>
  </si>
  <si>
    <t>Pembayaran Pokok Liabilit...</t>
  </si>
  <si>
    <t>Peningkatan (Pembayaran) ...</t>
  </si>
  <si>
    <t>Penambahan Utang Lain-La...</t>
  </si>
  <si>
    <t>Pembayaran Utang Lain-La...</t>
  </si>
  <si>
    <t>Total Peningkatan (Pemb...</t>
  </si>
  <si>
    <t>Penambahan Utang Obligasi</t>
  </si>
  <si>
    <t>Penambahan (Pembayaran) W...</t>
  </si>
  <si>
    <t>Pelunasan Wesel Bayar</t>
  </si>
  <si>
    <t>Pembayaran Dari Pihak-Pih...</t>
  </si>
  <si>
    <t>Pembayaran Biaya Pinjaman</t>
  </si>
  <si>
    <t>Peningkatan Saham Treasur...</t>
  </si>
  <si>
    <t>Hasil Penawaran Umum Terb...</t>
  </si>
  <si>
    <t>Penambahan Modal Disetor ...</t>
  </si>
  <si>
    <t>Saldo Kas Dan Setara Kas Anak P...</t>
  </si>
  <si>
    <t>Perubahan Kepemilikan Entitas A...</t>
  </si>
  <si>
    <t>PEG (Forward)</t>
  </si>
  <si>
    <t>24 Jun 25</t>
  </si>
  <si>
    <t>SSMS</t>
  </si>
  <si>
    <t>XIDX:SSMS</t>
  </si>
  <si>
    <t>Beban Karyawan</t>
  </si>
  <si>
    <t>Beban Penyusutan</t>
  </si>
  <si>
    <t>Tanaman Perkebunan</t>
  </si>
  <si>
    <t>Tanaman Telah Menghas...</t>
  </si>
  <si>
    <t>Tanaman Belum Menghas...</t>
  </si>
  <si>
    <t>Total Tanaman Perkebun...</t>
  </si>
  <si>
    <t>Pembayaran Kas Kepada Kar...</t>
  </si>
  <si>
    <t>Penghasilan Bunga Yang Di...</t>
  </si>
  <si>
    <t>Pencairan Atas Bank Yang ...</t>
  </si>
  <si>
    <t>Penerimaan Dari Restitusi...</t>
  </si>
  <si>
    <t>Penerimaan Dari Restitus...</t>
  </si>
  <si>
    <t>Total Penerimaan Dari R...</t>
  </si>
  <si>
    <t>Beban Keuangan Yang Dibay...</t>
  </si>
  <si>
    <t>Penurunan (Kenaikan) Kas ...</t>
  </si>
  <si>
    <t>Penerimaan Lainnya, Neto</t>
  </si>
  <si>
    <t>Penambahan Tanaman Perkeb...</t>
  </si>
  <si>
    <t>Akuisisi Entitas Anak Bar...</t>
  </si>
  <si>
    <t>Penambahan Perkebunan Pla...</t>
  </si>
  <si>
    <t>Penempatan Uang Muka Seto...</t>
  </si>
  <si>
    <t>Investasi Saham</t>
  </si>
  <si>
    <t>Pembayaran Piutang Lain-L...</t>
  </si>
  <si>
    <t>Akuisisi Anak Perusahaan</t>
  </si>
  <si>
    <t>Pelunasan Piutang Atas Pe...</t>
  </si>
  <si>
    <t>Pengembalian Uang Muka Se...</t>
  </si>
  <si>
    <t>Pembayaran Untuk Uang Jam...</t>
  </si>
  <si>
    <t>Penerimaan Dana Dari Pemb...</t>
  </si>
  <si>
    <t>Pengembalian Dana Atas Ga...</t>
  </si>
  <si>
    <t>Pemberian Pinjaman Kepada...</t>
  </si>
  <si>
    <t>Penerimaan Dana Dari Piha...</t>
  </si>
  <si>
    <t>Penempatan Kontrak Berjan...</t>
  </si>
  <si>
    <t>(Pemberian Kepada)/Peneri...</t>
  </si>
  <si>
    <t>Pemberian Pinjaman Kepad...</t>
  </si>
  <si>
    <t>Pembayaran Pinjaman Kepa...</t>
  </si>
  <si>
    <t>Total (Pemberian Kepada...</t>
  </si>
  <si>
    <t>Penerimaan /Pembayaran Ut...</t>
  </si>
  <si>
    <t>Total Penerimaan /Pemba...</t>
  </si>
  <si>
    <t>Pembayaran Komisi Dibayar...</t>
  </si>
  <si>
    <t>Pembayaran Liabilitas Pem...</t>
  </si>
  <si>
    <t>Pembayaran Kembali Utang ...</t>
  </si>
  <si>
    <t>Penerimaan Dana Obligasi</t>
  </si>
  <si>
    <t>Pembayaran Dividen Pemili...</t>
  </si>
  <si>
    <t>Peningkatan Penyertaan En...</t>
  </si>
  <si>
    <t>Pembayaran Pinjaman Lainn...</t>
  </si>
  <si>
    <t>Pembayaran Upfront Fee</t>
  </si>
  <si>
    <t>Penyesuaian Arus Kas Merging Bi...</t>
  </si>
  <si>
    <t>12 May 26</t>
  </si>
  <si>
    <t>SSTM</t>
  </si>
  <si>
    <t>XIDX:SSTM</t>
  </si>
  <si>
    <t>Pos Luar Biasa</t>
  </si>
  <si>
    <t>Total Pos Luar Biasa</t>
  </si>
  <si>
    <t>Setara Kas Yang Dibatasi ...</t>
  </si>
  <si>
    <t>Pembayaran Kas Kepada :</t>
  </si>
  <si>
    <t>Gaji, Upah Dan Tunjangan</t>
  </si>
  <si>
    <t>Biaya Produksi Lainnya D...</t>
  </si>
  <si>
    <t>Penerimaan Tagihan Restit...</t>
  </si>
  <si>
    <t>Penerimaan Penghasilan Bu...</t>
  </si>
  <si>
    <t>Pembayaran Pajak-Pajak La...</t>
  </si>
  <si>
    <t>Denda Pajak</t>
  </si>
  <si>
    <t>Laba Atas Kurs Valuta Asi...</t>
  </si>
  <si>
    <t>Reklasifikasi Setara Kas Yang D...</t>
  </si>
  <si>
    <t>STAR</t>
  </si>
  <si>
    <t>XIDX:STAR</t>
  </si>
  <si>
    <t>Portofolio Efek</t>
  </si>
  <si>
    <t>Penerimaan Bunga Dan Jasa...</t>
  </si>
  <si>
    <t>Pembayaran Bunga Dan Admi...</t>
  </si>
  <si>
    <t>Penerimaan (Pembayaran) O...</t>
  </si>
  <si>
    <t>Penurunan (Kenaikan) Port...</t>
  </si>
  <si>
    <t>Penempatan Pada Promissor...</t>
  </si>
  <si>
    <t>Hasil Investasi</t>
  </si>
  <si>
    <t>Penempatan Investasi Jang...</t>
  </si>
  <si>
    <t>Pelepasan Entitas Anak</t>
  </si>
  <si>
    <t>Hasil Penjualan Saham</t>
  </si>
  <si>
    <t>Perubahan Pada Piutang La...</t>
  </si>
  <si>
    <t>Aset Hak-Guna</t>
  </si>
  <si>
    <t>Penambahan Modal Saham</t>
  </si>
  <si>
    <t>STTP</t>
  </si>
  <si>
    <t>XIDX:STTP</t>
  </si>
  <si>
    <t>Utang Lembaga Keu...</t>
  </si>
  <si>
    <t>Utang Bank Jangka Pan...</t>
  </si>
  <si>
    <t>Penerimaan Bunga Dan Sewa</t>
  </si>
  <si>
    <t>Retribusi Pajak - Bersih</t>
  </si>
  <si>
    <t>Pendapatan Lain-Lain</t>
  </si>
  <si>
    <t>Pembayaran Asuransi</t>
  </si>
  <si>
    <t>Pembayaran Jaminan</t>
  </si>
  <si>
    <t>Hasil Dari Klaim Asuransi</t>
  </si>
  <si>
    <t>Pembayaran Bunga Dan Dend...</t>
  </si>
  <si>
    <t>Pengembalian Atas Lebih B...</t>
  </si>
  <si>
    <t>Penambahan Uang Muka Peny...</t>
  </si>
  <si>
    <t>Penerimaan Kembali Uang M...</t>
  </si>
  <si>
    <t>Pengembalian Uang Muka In...</t>
  </si>
  <si>
    <t>Pencairan (Penempatan) De...</t>
  </si>
  <si>
    <t>Pendapatan Deviden</t>
  </si>
  <si>
    <t>Pengambilalihan Saham Kep...</t>
  </si>
  <si>
    <t>Pembayaran Sewa Aset</t>
  </si>
  <si>
    <t>Penyertaan Saham Kepentin...</t>
  </si>
  <si>
    <t>Penambahan (Pembayaran) H...</t>
  </si>
  <si>
    <t>Penambahan Hutang Bank Ja...</t>
  </si>
  <si>
    <t>Pembayaran Hutang Bank Ja...</t>
  </si>
  <si>
    <t>Penambahan Hutang Lembaga...</t>
  </si>
  <si>
    <t>Pembayaran Hutang Lembaga...</t>
  </si>
  <si>
    <t>Jaminan Distributor</t>
  </si>
  <si>
    <t>Penambahan Piutang Pihak ...</t>
  </si>
  <si>
    <t>Pelunasan (Penambahan) Pi...</t>
  </si>
  <si>
    <t>Penambahan Utang Pihak Be...</t>
  </si>
  <si>
    <t>Pelunasan Utang Pihak Ber...</t>
  </si>
  <si>
    <t>Penambahan Hutang Obligas...</t>
  </si>
  <si>
    <t>Pembayaran Hutang Obligas...</t>
  </si>
  <si>
    <t>Pembayaran Beban Emisi Ob...</t>
  </si>
  <si>
    <t>Cadangan Penurunan Nilai Kas Da...</t>
  </si>
  <si>
    <t>21 Jul 20</t>
  </si>
  <si>
    <t>SUGI</t>
  </si>
  <si>
    <t>XIDX:SUGI</t>
  </si>
  <si>
    <t>Q3 2018</t>
  </si>
  <si>
    <t>Q2 2018</t>
  </si>
  <si>
    <t>Q1 2018</t>
  </si>
  <si>
    <t>Q4 2017</t>
  </si>
  <si>
    <t>2018</t>
  </si>
  <si>
    <t>Operasi Yang Dihentikan</t>
  </si>
  <si>
    <t>Aset Minyak Dan Gas Bumi</t>
  </si>
  <si>
    <t>Utang Lain Jangka Pan...</t>
  </si>
  <si>
    <t>Pembayaran Beban-Beban</t>
  </si>
  <si>
    <t>Penerimaan Dari Utang Lai...</t>
  </si>
  <si>
    <t>Penerimaan Dari Utang Pih...</t>
  </si>
  <si>
    <t>Pembayaran (Peningkatan) ...</t>
  </si>
  <si>
    <t>Pembayaran Restitusi Paja...</t>
  </si>
  <si>
    <t>Pembayaran Beban Bunga Da...</t>
  </si>
  <si>
    <t>Penerimaan Dari Penebusan...</t>
  </si>
  <si>
    <t>Pelunasan Piutang Lain-La...</t>
  </si>
  <si>
    <t>Penambahan Piutang Lain-L...</t>
  </si>
  <si>
    <t>Penurunan (Kenaikan) Piut...</t>
  </si>
  <si>
    <t>Penempatan Investasi</t>
  </si>
  <si>
    <t>Pengurangan Investasi Lai...</t>
  </si>
  <si>
    <t>Kenaikan Aset Gas Dan Min...</t>
  </si>
  <si>
    <t>Arus Kas Keluar Bersih Da...</t>
  </si>
  <si>
    <t>Penerimaan Dari Surat San...</t>
  </si>
  <si>
    <t>Hasil Penjualan Penyertaa...</t>
  </si>
  <si>
    <t>Pengembalian (Penempatan)...</t>
  </si>
  <si>
    <t>Penerimaan Dividen Dari P...</t>
  </si>
  <si>
    <t>Penurunan (Peningkatan) J...</t>
  </si>
  <si>
    <t>Penambahan Utang Hubungan...</t>
  </si>
  <si>
    <t>Penurunan (Penambahan) Pi...</t>
  </si>
  <si>
    <t>Penambahan Utang Lembaga ...</t>
  </si>
  <si>
    <t>Pengurangan Utang Pembiay...</t>
  </si>
  <si>
    <t>Penurunan Piutang Lain-La...</t>
  </si>
  <si>
    <t>Penambahan Utang Pembiaya...</t>
  </si>
  <si>
    <t>Penerimaan Dari Penawaran...</t>
  </si>
  <si>
    <t>Penerimaan Dari Penambaha...</t>
  </si>
  <si>
    <t>Penambahan Modal Disetor</t>
  </si>
  <si>
    <t>Penerimaan Pelepasan Part...</t>
  </si>
  <si>
    <t>Penurunan Tambahan Modal ...</t>
  </si>
  <si>
    <t>Penurunan Utang Pihak Ber...</t>
  </si>
  <si>
    <t>Perolehan Utang Bank Dan...</t>
  </si>
  <si>
    <t>Pembayaran Utang Bank Dan...</t>
  </si>
  <si>
    <t>Penerimaan Dari (Pembayar...</t>
  </si>
  <si>
    <t>Pembayaran Utang Pihak Be...</t>
  </si>
  <si>
    <t>Total Penerimaan Dari (...</t>
  </si>
  <si>
    <t>11 Jul 08</t>
  </si>
  <si>
    <t>SULI</t>
  </si>
  <si>
    <t>XIDX:SULI</t>
  </si>
  <si>
    <t>Utang Dari Pihak Bere...</t>
  </si>
  <si>
    <t>Penerimaan Pengembalian P...</t>
  </si>
  <si>
    <t>Pembayaran Untuk Beban Us...</t>
  </si>
  <si>
    <t>Hasil Penjualan Saham Ana...</t>
  </si>
  <si>
    <t>Penambahan Hutan Tanaman ...</t>
  </si>
  <si>
    <t>Perolehan Biaya Tangguhan...</t>
  </si>
  <si>
    <t>Penerimaan Deviden</t>
  </si>
  <si>
    <t>Perolehan (Pelunasan) Wes...</t>
  </si>
  <si>
    <t>Pembayaran Pinjaman Bank ...</t>
  </si>
  <si>
    <t>Penerimaan Liabilitas Jan...</t>
  </si>
  <si>
    <t>Pembayaran Laibilitas Jan...</t>
  </si>
  <si>
    <t>Pembayaran Pinjaman Pemeg...</t>
  </si>
  <si>
    <t>Penerimaan Penerbitan Sah...</t>
  </si>
  <si>
    <t>Pembayaran Utang Kepada P...</t>
  </si>
  <si>
    <t>SUPR</t>
  </si>
  <si>
    <t>XIDX:SUPR</t>
  </si>
  <si>
    <t>Total Utang Bank Ja...</t>
  </si>
  <si>
    <t>Utang Jangka Panj...</t>
  </si>
  <si>
    <t>Pembayaran Kepada Pemasok</t>
  </si>
  <si>
    <t>Pembayaran Kepada Manajem...</t>
  </si>
  <si>
    <t>Penerimaan Dari Pajak</t>
  </si>
  <si>
    <t>Pencairan Bank Yang Dibat...</t>
  </si>
  <si>
    <t>Penempatan Setoran Jamina...</t>
  </si>
  <si>
    <t>Penerimaan Dari Bank Yang...</t>
  </si>
  <si>
    <t>Pelepasan Properti Invest...</t>
  </si>
  <si>
    <t>Pembayaran Utang Atas Per...</t>
  </si>
  <si>
    <t>Pembelian Dan Sewa Atas L...</t>
  </si>
  <si>
    <t>Penambahan Aset Hak Guna</t>
  </si>
  <si>
    <t>Pembelian Saham Nonpengen...</t>
  </si>
  <si>
    <t>Penempatan Dana Yang Diba...</t>
  </si>
  <si>
    <t>Pencarian Dana Yang Dibat...</t>
  </si>
  <si>
    <t>Uang Muka Pembelian Saham</t>
  </si>
  <si>
    <t>Perolehan Entitas Anak, S...</t>
  </si>
  <si>
    <t>Penerimaan Kas Dari Pelep...</t>
  </si>
  <si>
    <t>Pembayaran Akuisisi Bisni...</t>
  </si>
  <si>
    <t>Uang Muka Konstruksi</t>
  </si>
  <si>
    <t>Pencairan (Penempatan) In...</t>
  </si>
  <si>
    <t>Perolehan Dari Pelaksanaa...</t>
  </si>
  <si>
    <t>Perolehan Bersih Dari Pel...</t>
  </si>
  <si>
    <t>Perolehan Penawaran Saham...</t>
  </si>
  <si>
    <t>Penerimaan Atas Restruktu...</t>
  </si>
  <si>
    <t>Utang Jangka Pendek</t>
  </si>
  <si>
    <t>Penerimaan</t>
  </si>
  <si>
    <t>Pembayaran</t>
  </si>
  <si>
    <t>Total Utang Jangka Pend...</t>
  </si>
  <si>
    <t>Utang Jangka Panjang</t>
  </si>
  <si>
    <t>Total Utang Jangka Panj...</t>
  </si>
  <si>
    <t>Pencairan Dana Yang Dibat...</t>
  </si>
  <si>
    <t>Pelunasan Obligasi</t>
  </si>
  <si>
    <t>Penerimaan Bersih Dari Pe...</t>
  </si>
  <si>
    <t>Pembayaran Kepada Pihak B...</t>
  </si>
  <si>
    <t>TALF</t>
  </si>
  <si>
    <t>XIDX:TALF</t>
  </si>
  <si>
    <t>Pembayaran Untuk Gaji, Tu...</t>
  </si>
  <si>
    <t>Penerimaan Lebih Bayar Pa...</t>
  </si>
  <si>
    <t>Pembayaran Biaya Keuangan</t>
  </si>
  <si>
    <t>Pembayaran Pajak Atas Rev...</t>
  </si>
  <si>
    <t>Penerimaan Dari Kegiatan ...</t>
  </si>
  <si>
    <t>Pengurangan Piutang Lain-...</t>
  </si>
  <si>
    <t>Pembayaran Untuk Kombinas...</t>
  </si>
  <si>
    <t>Pembayaran Utang Peroleha...</t>
  </si>
  <si>
    <t>Penurunan Bersih Kas Dan Setara...</t>
  </si>
  <si>
    <t>30 Jun 25</t>
  </si>
  <si>
    <t>TARA</t>
  </si>
  <si>
    <t>XIDX:TARA</t>
  </si>
  <si>
    <t>Total Pajak Kini</t>
  </si>
  <si>
    <t>Tanah Untuk Dikembangkan</t>
  </si>
  <si>
    <t>Pembayaran Uang Muka</t>
  </si>
  <si>
    <t>Pembayaran Uang Muka Pemb...</t>
  </si>
  <si>
    <t>Penerimaan Hasil Divestas...</t>
  </si>
  <si>
    <t>Penambahan Piutang Lain -...</t>
  </si>
  <si>
    <t>Pengembalian Uang Jaminan</t>
  </si>
  <si>
    <t>Penambahan Tanah Untuk Di...</t>
  </si>
  <si>
    <t>Perolehan Tanah</t>
  </si>
  <si>
    <t>Pembayaran Dividen Entita...</t>
  </si>
  <si>
    <t>Pembayaran Akuisisi Saham...</t>
  </si>
  <si>
    <t>Penerimaan Hasil Penawara...</t>
  </si>
  <si>
    <t>Kenaikan Bersih Piutang L...</t>
  </si>
  <si>
    <t>Penerimaan Dari Pendirian...</t>
  </si>
  <si>
    <t>Kenaikan Utang Lain - Lai...</t>
  </si>
  <si>
    <t>Penerimaan Dari Piutang L...</t>
  </si>
  <si>
    <t>Kas Dan Setara Kas Entitas Anak...</t>
  </si>
  <si>
    <t>TAXI</t>
  </si>
  <si>
    <t>XIDX:TAXI</t>
  </si>
  <si>
    <t>Laba (Rugi) Atas Perubaha...</t>
  </si>
  <si>
    <t>Kewajiban Lembaga...</t>
  </si>
  <si>
    <t>Penerimaan Kas Dari Penge...</t>
  </si>
  <si>
    <t>Uang Muka Atas Penjualan ...</t>
  </si>
  <si>
    <t>Penerimaan Restitusi Ppn ...</t>
  </si>
  <si>
    <t>Penerimaan Uang Muka Atas...</t>
  </si>
  <si>
    <t>Investasi Pada Ventura Be...</t>
  </si>
  <si>
    <t>Penurunan Pada Piutang Ia...</t>
  </si>
  <si>
    <t>Kenaikan Pada Piutang Iai...</t>
  </si>
  <si>
    <t>Pembayaran Akuisisi Entit...</t>
  </si>
  <si>
    <t>Kenaikan Pada Piutang Jan...</t>
  </si>
  <si>
    <t>Penurunan Pada Aset Lain-...</t>
  </si>
  <si>
    <t>Penurunan Uang Muka Penju...</t>
  </si>
  <si>
    <t>Penarikan Aset Keuangan L...</t>
  </si>
  <si>
    <t>Penempatan Aset Keuangan ...</t>
  </si>
  <si>
    <t>Penerimaan Dari Lembaga K...</t>
  </si>
  <si>
    <t>Pembayaran Kepada Lembaga...</t>
  </si>
  <si>
    <t>Penerbitan Saham Melalui ...</t>
  </si>
  <si>
    <t>Kenaikan (Penurunan) Pada...</t>
  </si>
  <si>
    <t>Pemegang Saham</t>
  </si>
  <si>
    <t>Penerbitan Obligasi</t>
  </si>
  <si>
    <t>Pembayaran Biaya Emisi At...</t>
  </si>
  <si>
    <t>Penerimaan Dana Pada Reke...</t>
  </si>
  <si>
    <t>Piutang Jangka Panjang Pi...</t>
  </si>
  <si>
    <t>06 Aug 14</t>
  </si>
  <si>
    <t>TBIG</t>
  </si>
  <si>
    <t>XIDX:TBIG</t>
  </si>
  <si>
    <t>Total Beban Keuangan</t>
  </si>
  <si>
    <t>Surat Hutang</t>
  </si>
  <si>
    <t>Utang Dari Pihak ...</t>
  </si>
  <si>
    <t>Senior Notes</t>
  </si>
  <si>
    <t>Sukuk Ijarah</t>
  </si>
  <si>
    <t>Penempatan Deposito Jamin...</t>
  </si>
  <si>
    <t>Pembayaran Kas Ke Karyawa...</t>
  </si>
  <si>
    <t>Pembayaran Kas Ke Pemasok</t>
  </si>
  <si>
    <t>Pembayaran Pajak Revaluas...</t>
  </si>
  <si>
    <t>Penerimaan Pajak Pertamba...</t>
  </si>
  <si>
    <t>Akusisi Dan Penyertaan Sa...</t>
  </si>
  <si>
    <t>Uang Muka Pembelian Menar...</t>
  </si>
  <si>
    <t>Pembayaran Pajak Pertamba...</t>
  </si>
  <si>
    <t>Pencarian (Penempatan) De...</t>
  </si>
  <si>
    <t>Pembelian Kembali Saham B...</t>
  </si>
  <si>
    <t>Pembelian Saham</t>
  </si>
  <si>
    <t>Pembelian Obligasi Wajib ...</t>
  </si>
  <si>
    <t>Pembelian Aset Keuangan</t>
  </si>
  <si>
    <t>Penerimaan Dari Aset Keua...</t>
  </si>
  <si>
    <t>Pembayaran Surat Utang</t>
  </si>
  <si>
    <t>Biaya Penerbitan Surat Ut...</t>
  </si>
  <si>
    <t>Penerbitan Surat Utang Ja...</t>
  </si>
  <si>
    <t>Pencairan Pinjaman Bank</t>
  </si>
  <si>
    <t>Penerimaan Pinjaman Pihak...</t>
  </si>
  <si>
    <t>Pembayaran Pinjaman Kepad...</t>
  </si>
  <si>
    <t>Penerimaan Sewa Pembiaya...</t>
  </si>
  <si>
    <t>Pembayaran Dividen - Enti...</t>
  </si>
  <si>
    <t>Setoran Pembayaran Divide...</t>
  </si>
  <si>
    <t>Pembayaran Bunga Dan Biay...</t>
  </si>
  <si>
    <t>Penerimaan Penyelesaian K...</t>
  </si>
  <si>
    <t>Biaya Penawaran Umum Perd...</t>
  </si>
  <si>
    <t>Pembelian Kembali Saham</t>
  </si>
  <si>
    <t>Saham Treasuri</t>
  </si>
  <si>
    <t>Pembayaran Biaya Saham Tr...</t>
  </si>
  <si>
    <t>Pembelian Saham Treasuri ...</t>
  </si>
  <si>
    <t>Penjualan Saham Treasuri</t>
  </si>
  <si>
    <t>Pembayaran Biaya Terkait ...</t>
  </si>
  <si>
    <t>Penerbitan Sukuk Ijarah</t>
  </si>
  <si>
    <t>Penerimaan Derivatif</t>
  </si>
  <si>
    <t>Setoran Modal</t>
  </si>
  <si>
    <t>Setara Kas Yang Dibatasi Penggu...</t>
  </si>
  <si>
    <t>19 Jun 26</t>
  </si>
  <si>
    <t>TBLA</t>
  </si>
  <si>
    <t>XIDX:TBLA</t>
  </si>
  <si>
    <t>Pinjaman Yang Dit...</t>
  </si>
  <si>
    <t>Surat Berharga Jangka...</t>
  </si>
  <si>
    <t>Pembayaran Pajak Ekspor</t>
  </si>
  <si>
    <t>Pembayaran Utang Pajak Pe...</t>
  </si>
  <si>
    <t>Pencairan Sertifikat Depo...</t>
  </si>
  <si>
    <t>Pembayaran Ke Pihak Berel...</t>
  </si>
  <si>
    <t>Penerimaan Dari Utang Pl...</t>
  </si>
  <si>
    <t>Pembayaran Dari Utang Pl...</t>
  </si>
  <si>
    <t>Total Penerimaan (Pemba...</t>
  </si>
  <si>
    <t>Hasil Penjualan Atas Aset...</t>
  </si>
  <si>
    <t>Perolehan Aset Yang Disew...</t>
  </si>
  <si>
    <t>Penerimaan Dari (Uang Muk...</t>
  </si>
  <si>
    <t>Penempatan Dalam Serfifik...</t>
  </si>
  <si>
    <t>Penambahan Utang (Piutang...</t>
  </si>
  <si>
    <t>Perolehan</t>
  </si>
  <si>
    <t>Perolehan Utang Bank Jang...</t>
  </si>
  <si>
    <t>Pembayaran Pinjaman Diter...</t>
  </si>
  <si>
    <t>Penempatan Dalam Investas...</t>
  </si>
  <si>
    <t>Pembayaran Penyelesaian K...</t>
  </si>
  <si>
    <t>Perolehan Dari Penerbitan...</t>
  </si>
  <si>
    <t>Pembayaran Untuk Penebusa...</t>
  </si>
  <si>
    <t>Hasil Penawaran Umum Obli...</t>
  </si>
  <si>
    <t>Pelunasan Obligasi Globa...</t>
  </si>
  <si>
    <t>Pelunasan Obligasi Rupia...</t>
  </si>
  <si>
    <t>Total Pelunasan Obligas...</t>
  </si>
  <si>
    <t>Pembelian Kembali Obligas...</t>
  </si>
  <si>
    <t>Penjualan Obligasi Rupiah</t>
  </si>
  <si>
    <t>Hasil Penerbitan Utang Mt...</t>
  </si>
  <si>
    <t>Pelaksanaan Pmhmetd</t>
  </si>
  <si>
    <t>Transaksi Dengan Non Peng...</t>
  </si>
  <si>
    <t>Perolehan Kembali Dari Sa...</t>
  </si>
  <si>
    <t>Penerimaan Dari Konversi ...</t>
  </si>
  <si>
    <t>Pembayaran Dividen Tunai</t>
  </si>
  <si>
    <t>Aset Tidak Lancar Lainnya</t>
  </si>
  <si>
    <t>Penerimaan (Penambahan) D...</t>
  </si>
  <si>
    <t>19 Jun 25</t>
  </si>
  <si>
    <t>TBMS</t>
  </si>
  <si>
    <t>XIDX:TBMS</t>
  </si>
  <si>
    <t>Pembayaran Ke Pemasok Dan...</t>
  </si>
  <si>
    <t>Pembayaran Untuk Beban Bu...</t>
  </si>
  <si>
    <t>Penerimaan Dari Estimasi ...</t>
  </si>
  <si>
    <t>Penerimaan Dari Pembayara...</t>
  </si>
  <si>
    <t>Pembayaran Kas Untuk Piut...</t>
  </si>
  <si>
    <t>Hasil Penjualan Operasi D...</t>
  </si>
  <si>
    <t>Penerimaan Hutang Bank Ja...</t>
  </si>
  <si>
    <t>Pembayaran Hutang Deviden</t>
  </si>
  <si>
    <t>TCID</t>
  </si>
  <si>
    <t>XIDX:TCID</t>
  </si>
  <si>
    <t>Total Beban Akrual</t>
  </si>
  <si>
    <t>Utang Sewa Pembiayaan</t>
  </si>
  <si>
    <t>Penghasilan Bunga</t>
  </si>
  <si>
    <t>Royalti</t>
  </si>
  <si>
    <t>Penerimaan Restitusi Paj...</t>
  </si>
  <si>
    <t>Pajak Penghasilan</t>
  </si>
  <si>
    <t>Beban Umum Dan Lainnya</t>
  </si>
  <si>
    <t>Penjualan Efek</t>
  </si>
  <si>
    <t>Investasi Pada Efek Terse...</t>
  </si>
  <si>
    <t>Uang Muka Yang Diterima D...</t>
  </si>
  <si>
    <t>Pengembalian Dari Pembata...</t>
  </si>
  <si>
    <t>Pembayaran Beban Tangguha...</t>
  </si>
  <si>
    <t>Penerbitan Modal Saham</t>
  </si>
  <si>
    <t>Biaya Penawaran Umum Terb...</t>
  </si>
  <si>
    <t>TELE</t>
  </si>
  <si>
    <t>XIDX:TELE</t>
  </si>
  <si>
    <t>Q4 2024</t>
  </si>
  <si>
    <t>Utang Pembelian A...</t>
  </si>
  <si>
    <t>Pembayaran Kas Untuk Beba...</t>
  </si>
  <si>
    <t>Penerimaan Taksiran Tagih...</t>
  </si>
  <si>
    <t>Penerimaan Kas Operasi La...</t>
  </si>
  <si>
    <t>Pencairan Pada Deposito D...</t>
  </si>
  <si>
    <t>Penempatan Investasi Enti...</t>
  </si>
  <si>
    <t>Penempatan Pada Deposito ...</t>
  </si>
  <si>
    <t>Penjualan Investasi</t>
  </si>
  <si>
    <t>Perolehan Investasi Entit...</t>
  </si>
  <si>
    <t>Pembayaran Atas Pembelian...</t>
  </si>
  <si>
    <t>Investasi Pada Entitas Se...</t>
  </si>
  <si>
    <t>Perolehan Utang Bank</t>
  </si>
  <si>
    <t>Investasi Pada Entitas As...</t>
  </si>
  <si>
    <t>Penambahan Modal Saham Me...</t>
  </si>
  <si>
    <t>Penambahan Agio Saham</t>
  </si>
  <si>
    <t>Penambahan Agio Saham Dar...</t>
  </si>
  <si>
    <t>Pembayaran Utang Angsuran...</t>
  </si>
  <si>
    <t>Penurunan (Kenaikan) Utan...</t>
  </si>
  <si>
    <t>Penerimaan Utang Pihak Be...</t>
  </si>
  <si>
    <t>Tambahan Modal Saham Pada...</t>
  </si>
  <si>
    <t>Akuisisi Entitas Anak Ole...</t>
  </si>
  <si>
    <t>Penambahan Kepentingan No...</t>
  </si>
  <si>
    <t>Pencairan Pada Dana Yang ...</t>
  </si>
  <si>
    <t>Penempatan Pada Dana Yang...</t>
  </si>
  <si>
    <t>Pembayaran Biaya Provisi ...</t>
  </si>
  <si>
    <t>Penerimaan Dana Dari Pene...</t>
  </si>
  <si>
    <t>Pembayaran Dana Terkait P...</t>
  </si>
  <si>
    <t>Dampak Akuisisi Entitas Anak</t>
  </si>
  <si>
    <t>Kas Dan Bank Entitas Anak Saat ...</t>
  </si>
  <si>
    <t>08 Jul 19</t>
  </si>
  <si>
    <t>TFCO</t>
  </si>
  <si>
    <t>XIDX:TFCO</t>
  </si>
  <si>
    <t>Total Aset Tetap</t>
  </si>
  <si>
    <t>Pembayaran Untuk Bunga</t>
  </si>
  <si>
    <t>Setoran Jaminan</t>
  </si>
  <si>
    <t>Pembayaran Administrasi B...</t>
  </si>
  <si>
    <t>Pembayaran Bunga Pinjaman</t>
  </si>
  <si>
    <t>Pencairan Deposito Yang D...</t>
  </si>
  <si>
    <t>Lain-Lain, Neto</t>
  </si>
  <si>
    <t>Pembelian Efek-Efek</t>
  </si>
  <si>
    <t>Pencairan (Penempatan) Da...</t>
  </si>
  <si>
    <t>Penerimaan Investasi</t>
  </si>
  <si>
    <t>Pembayaran Sewa</t>
  </si>
  <si>
    <t>Penambahan Pinjaman Jangk...</t>
  </si>
  <si>
    <t>TGKA</t>
  </si>
  <si>
    <t>XIDX:TGKA</t>
  </si>
  <si>
    <t>Total Utang Pajak</t>
  </si>
  <si>
    <t>Pembayaran Kurang Bayar P...</t>
  </si>
  <si>
    <t>Pembayaran Denda Pajak</t>
  </si>
  <si>
    <t>Penerimaan Uang Jaminan</t>
  </si>
  <si>
    <t>Hasil Penjualan Tanah Yan...</t>
  </si>
  <si>
    <t>Perolehan Aset Hak Guna</t>
  </si>
  <si>
    <t>Akuisisi Entitas Anak Dar...</t>
  </si>
  <si>
    <t>Kenaikan Rekening Bank Ya...</t>
  </si>
  <si>
    <t>Pencarian (Penempatan) In...</t>
  </si>
  <si>
    <t>Penurunan Investasi Jangk...</t>
  </si>
  <si>
    <t>Penjualan Hak Merk Dagang</t>
  </si>
  <si>
    <t>Penerimaan Modal Entitas ...</t>
  </si>
  <si>
    <t>Pembelian Saham Entitas A...</t>
  </si>
  <si>
    <t>Penjualan Investasi Saham</t>
  </si>
  <si>
    <t>Penerimaan Modal Dari Ent...</t>
  </si>
  <si>
    <t>Total Penambahan (Pengu...</t>
  </si>
  <si>
    <t>Pembayaran Bunga Dan Prov...</t>
  </si>
  <si>
    <t>Pembayaran Dividen Oleh P...</t>
  </si>
  <si>
    <t>Kas Dan Setara Kas Akuisisi Ent...</t>
  </si>
  <si>
    <t>25 May 26</t>
  </si>
  <si>
    <t>TIFA</t>
  </si>
  <si>
    <t>XIDX:TIFA</t>
  </si>
  <si>
    <t>Pendapatan Sewa Pembiayaa...</t>
  </si>
  <si>
    <t>Pendapatan Pembiayaan Kon...</t>
  </si>
  <si>
    <t>Pendapatan Sewa Operasi</t>
  </si>
  <si>
    <t>Pendapatan Anjak Piutang</t>
  </si>
  <si>
    <t>Beban Bunga</t>
  </si>
  <si>
    <t>Beban Tenaga Kerja</t>
  </si>
  <si>
    <t>Beban Umum Dan Administr...</t>
  </si>
  <si>
    <t>Piutang Pembiayaan Konsum...</t>
  </si>
  <si>
    <t>Total Piutang Pembiayaa...</t>
  </si>
  <si>
    <t>Total Piutang Lain-Lain</t>
  </si>
  <si>
    <t>Pinjaman Yang Diterima</t>
  </si>
  <si>
    <t>Medium Term Notes</t>
  </si>
  <si>
    <t>Liabilitas Pajak Tangguh...</t>
  </si>
  <si>
    <t>Penerimaan Kas Dari :</t>
  </si>
  <si>
    <t>Sewa Pembiayaan</t>
  </si>
  <si>
    <t>Pembiayaan Konsumen</t>
  </si>
  <si>
    <t>Tagihan Anjak Piutang</t>
  </si>
  <si>
    <t>Sewa Operasi</t>
  </si>
  <si>
    <t>Premi Asuransi</t>
  </si>
  <si>
    <t>Piutang Yang Diambil Ali...</t>
  </si>
  <si>
    <t>Penjualan Agunan Yang Di...</t>
  </si>
  <si>
    <t>Ijarah Muntahiyah Bittam...</t>
  </si>
  <si>
    <t>Pencairan Kas Dibank Dan...</t>
  </si>
  <si>
    <t>Penerimaan Lain-Lain</t>
  </si>
  <si>
    <t>Total Penerimaan Kas Da...</t>
  </si>
  <si>
    <t>Pengeluaran Kas Untuk/Kep...</t>
  </si>
  <si>
    <t>Penempatan Kas Di Bank D...</t>
  </si>
  <si>
    <t>Pengeluaran Lain-Lain</t>
  </si>
  <si>
    <t>Total Pengeluaran Kas U...</t>
  </si>
  <si>
    <t>Hasil Penjualan Aset Untu...</t>
  </si>
  <si>
    <t>Perolehan Aset Untuk Dise...</t>
  </si>
  <si>
    <t>Pencairan Kas Di Bank Dan...</t>
  </si>
  <si>
    <t>Penerimaan Investasi Jang...</t>
  </si>
  <si>
    <t>Perolehan Investasi Surat...</t>
  </si>
  <si>
    <t>Perolehan Aset Ijarah Mun...</t>
  </si>
  <si>
    <t>Penempatan Investasi Lain...</t>
  </si>
  <si>
    <t>Penempatan Di Bank - Terk...</t>
  </si>
  <si>
    <t>Pencairan Penempatan Di B...</t>
  </si>
  <si>
    <t>Penarikan Investasi Lainn...</t>
  </si>
  <si>
    <t>Perolehan Investasi Lainn...</t>
  </si>
  <si>
    <t>Pencairan (Penambahan) Ef...</t>
  </si>
  <si>
    <t>Penerimaan Pinjaman</t>
  </si>
  <si>
    <t>Pembayaran Atas Penerbita...</t>
  </si>
  <si>
    <t>Pelunasan Pinjaman</t>
  </si>
  <si>
    <t>Biaya Emisi Saham</t>
  </si>
  <si>
    <t>Pembayaran Dari Liabilita...</t>
  </si>
  <si>
    <t>Pelunasan Surat Utang Jan...</t>
  </si>
  <si>
    <t>23 Jun 26</t>
  </si>
  <si>
    <t>TINS</t>
  </si>
  <si>
    <t>XIDX:TINS</t>
  </si>
  <si>
    <t>Adjusment</t>
  </si>
  <si>
    <t>Biaya Eksplorasi Dan Pen...</t>
  </si>
  <si>
    <t>Utang Royalti</t>
  </si>
  <si>
    <t>Restitusi Pajak Penghasil...</t>
  </si>
  <si>
    <t>Penerimaan Bunga Dan Pend...</t>
  </si>
  <si>
    <t>Program Kemitraan Dan Bin...</t>
  </si>
  <si>
    <t>Pembayaran Iuran Pensiun</t>
  </si>
  <si>
    <t>Penerimaan/Pembayaran Lai...</t>
  </si>
  <si>
    <t>Penempatan Dana Pensiun</t>
  </si>
  <si>
    <t>Pembayaran Pajak Dan Roya...</t>
  </si>
  <si>
    <t>Penerimaan Dari Klaim Asu...</t>
  </si>
  <si>
    <t>Pelunasan Akuisisi Tbbe</t>
  </si>
  <si>
    <t>Pembayaran Bersih Akibat ...</t>
  </si>
  <si>
    <t>Pembayaran Kegiatan Ekspl...</t>
  </si>
  <si>
    <t>Pembayaran Uang Jaminan K...</t>
  </si>
  <si>
    <t>Penambahan Investasi Pasa...</t>
  </si>
  <si>
    <t>Penerimaan Dari Dividen P...</t>
  </si>
  <si>
    <t>Pembelian Obligasi Pemeri...</t>
  </si>
  <si>
    <t>Penerimaan Pinjaman Bank,...</t>
  </si>
  <si>
    <t>Pembayaran Utang Sewa</t>
  </si>
  <si>
    <t>Pembayaran Utang Sukuk Ij...</t>
  </si>
  <si>
    <t>Pembayaran Mtn</t>
  </si>
  <si>
    <t>Penerimaan Dari Medium Te...</t>
  </si>
  <si>
    <t>Pembayaran Obligasi Dan S...</t>
  </si>
  <si>
    <t>Pembayaran Biaya Pembelia...</t>
  </si>
  <si>
    <t>Diklasifikasikan Sebagai Dimili...</t>
  </si>
  <si>
    <t>23 Jun 25</t>
  </si>
  <si>
    <t>TIRA</t>
  </si>
  <si>
    <t>XIDX:TIRA</t>
  </si>
  <si>
    <t>Liabilitas Keuang...</t>
  </si>
  <si>
    <t>Pendapatan Sewa</t>
  </si>
  <si>
    <t>Pengembalian Kelebihan Pe...</t>
  </si>
  <si>
    <t>Tembusan Pengampunan Paja...</t>
  </si>
  <si>
    <t>Pajak Penghasilan Badan</t>
  </si>
  <si>
    <t>Penerimaan Dari Divestasi...</t>
  </si>
  <si>
    <t>Penurunan Liabilitas Sewa</t>
  </si>
  <si>
    <t>Penurunan (Kenaikan) Dari...</t>
  </si>
  <si>
    <t>Penerimaan Liabilitas Keu...</t>
  </si>
  <si>
    <t>Pembayaran Liabilitas Keu...</t>
  </si>
  <si>
    <t>Penerimaan Liabilitas Pem...</t>
  </si>
  <si>
    <t>Kenaikan (Penurunan) Piut...</t>
  </si>
  <si>
    <t>23 Jun 15</t>
  </si>
  <si>
    <t>TIRT</t>
  </si>
  <si>
    <t>XIDX:TIRT</t>
  </si>
  <si>
    <t>Total Belum Ditentu...</t>
  </si>
  <si>
    <t>Penerimaan Kas Dari Lain-...</t>
  </si>
  <si>
    <t>Pembayaran Kepada:</t>
  </si>
  <si>
    <t>Beban-Beban</t>
  </si>
  <si>
    <t>Pajak</t>
  </si>
  <si>
    <t>Uang Muka Dan Biaya Diba...</t>
  </si>
  <si>
    <t>Pembayaran Beban Operasio...</t>
  </si>
  <si>
    <t>Penerimaan Pajak</t>
  </si>
  <si>
    <t>Penerimaan Dari Aset Ters...</t>
  </si>
  <si>
    <t>Penurunan Beban Tanaman D...</t>
  </si>
  <si>
    <t>Peningkatan (Penurunan) H...</t>
  </si>
  <si>
    <t>Kenaikan Utang Pemegang S...</t>
  </si>
  <si>
    <t>Pembayaran Kepada Pemegan...</t>
  </si>
  <si>
    <t>Kenaikan (Penurunan) Utan...</t>
  </si>
  <si>
    <t>TKIM</t>
  </si>
  <si>
    <t>XIDX:TKIM</t>
  </si>
  <si>
    <t>Laba Pra Akuisisi</t>
  </si>
  <si>
    <t>Total Utang Ban...</t>
  </si>
  <si>
    <t>Utang Murabahah</t>
  </si>
  <si>
    <t>Pembayaran Bunga Dan Beba...</t>
  </si>
  <si>
    <t>Pembayaran Kas Bersih Ata...</t>
  </si>
  <si>
    <t>Penurunan Aset Lancar Lai...</t>
  </si>
  <si>
    <t>Uang Muka Investasi</t>
  </si>
  <si>
    <t>Penambahan Aset Biologis</t>
  </si>
  <si>
    <t>Pengurangan Investasi Pad...</t>
  </si>
  <si>
    <t>Kenaikan (Penurunan) Neto...</t>
  </si>
  <si>
    <t>Pembayaran Beban Emisi Sa...</t>
  </si>
  <si>
    <t>Penerimaan Pelaksanaan Wa...</t>
  </si>
  <si>
    <t>Penerimaan Utang Murabaha...</t>
  </si>
  <si>
    <t>Pembayaran Utang Murabaha...</t>
  </si>
  <si>
    <t>Pembayaran Pembiayaan Mus...</t>
  </si>
  <si>
    <t>Penerimaan Pembiayaan Mus...</t>
  </si>
  <si>
    <t>25 Jun 25</t>
  </si>
  <si>
    <t>TLKM</t>
  </si>
  <si>
    <t>XIDX:TLKM</t>
  </si>
  <si>
    <t>Beban Interkoneksi</t>
  </si>
  <si>
    <t>Pinjaman Penerusa...</t>
  </si>
  <si>
    <t>Penerimaan Dari</t>
  </si>
  <si>
    <t>Pelanggan</t>
  </si>
  <si>
    <t>Operator Lain</t>
  </si>
  <si>
    <t>Telepon Tidak Bergerak</t>
  </si>
  <si>
    <t>Telepon Seluler</t>
  </si>
  <si>
    <t>Interkoneksi</t>
  </si>
  <si>
    <t>Data, Internet, Dan Jasa...</t>
  </si>
  <si>
    <t>Jaringan</t>
  </si>
  <si>
    <t>Jasa Telekomunikasi Lain...</t>
  </si>
  <si>
    <t>Total Penerimaan Dari</t>
  </si>
  <si>
    <t>Pendapatan Bunga Diterima</t>
  </si>
  <si>
    <t>Penerimaan / Pengembalian...</t>
  </si>
  <si>
    <t>Pembayaran Tagihan Restir...</t>
  </si>
  <si>
    <t>Beban Bunga Dibayar</t>
  </si>
  <si>
    <t>Pembayaran Sewa Jangka Pe...</t>
  </si>
  <si>
    <t>Penerimaan Kas Lainya - N...</t>
  </si>
  <si>
    <t>Pelepasan Bisnis</t>
  </si>
  <si>
    <t>Pembelian Bisnis</t>
  </si>
  <si>
    <t>Pelepasan Penyertaan Jang...</t>
  </si>
  <si>
    <t>Pelepasan Perusahaan Asos...</t>
  </si>
  <si>
    <t>Hasil Dari Pelepasan Inve...</t>
  </si>
  <si>
    <t>Penambahan Penyertaan Jan...</t>
  </si>
  <si>
    <t>Hasil Dari Pencairan Depo...</t>
  </si>
  <si>
    <t>Hasil Dari Claim Asuransi</t>
  </si>
  <si>
    <t>Akuisisi Tower Oleh Anak ...</t>
  </si>
  <si>
    <t>Penempatan Pada Rekening ...</t>
  </si>
  <si>
    <t>Uang Muka Pembelian Inves...</t>
  </si>
  <si>
    <t>Penurunan/Kenaikan Rekeni...</t>
  </si>
  <si>
    <t>Penerimaan Dari Akuisisi ...</t>
  </si>
  <si>
    <t>Penambahan Kepemilikan Pa...</t>
  </si>
  <si>
    <t>Penambahan/Penurunan Uang...</t>
  </si>
  <si>
    <t>Hasil Dari Pelepasan Anak...</t>
  </si>
  <si>
    <t>Hasil Dari Penjualan Saha...</t>
  </si>
  <si>
    <t>Hasil Dari Hutang Bank</t>
  </si>
  <si>
    <t>Hasil Dari Hutang Bank Ja...</t>
  </si>
  <si>
    <t>Hasil Dari Wesel Bayar</t>
  </si>
  <si>
    <t>Hasil Wesel Jangka Meneng...</t>
  </si>
  <si>
    <t>Hasil Dari Obligasi</t>
  </si>
  <si>
    <t>Pembelian Saham Kembali P...</t>
  </si>
  <si>
    <t>Pembayaran Untuk Pembelia...</t>
  </si>
  <si>
    <t>Pencairan Medium Term Not...</t>
  </si>
  <si>
    <t>Pemegang Saham Perusahaa...</t>
  </si>
  <si>
    <t>Pemegang Saham Non Penge...</t>
  </si>
  <si>
    <t>Total Pembayaran Divide...</t>
  </si>
  <si>
    <t>Hasil Dari Pinjaman Pener...</t>
  </si>
  <si>
    <t>Pembayaran Pinjaman Pener...</t>
  </si>
  <si>
    <t>Pembayaran Hutang Sewa Pe...</t>
  </si>
  <si>
    <t>Pembayaran Kewajiban Sewa</t>
  </si>
  <si>
    <t>Pencairan Utang Bank Dan ...</t>
  </si>
  <si>
    <t>Hasil Dari Penawaran Saha...</t>
  </si>
  <si>
    <t>Pembayaran Wesel Jangka M...</t>
  </si>
  <si>
    <t>Penyisihan Kerugian Kredit Eksp...</t>
  </si>
  <si>
    <t>Saldo Akhir Anak Perusahaan Yan...</t>
  </si>
  <si>
    <t>18 Jun 26</t>
  </si>
  <si>
    <t>TMAS</t>
  </si>
  <si>
    <t>XIDX:TMAS</t>
  </si>
  <si>
    <t>Pendapatan Bersih Ventura...</t>
  </si>
  <si>
    <t>Keuntungan (Rugi) Atas Tr...</t>
  </si>
  <si>
    <t>Utang Transaksi S...</t>
  </si>
  <si>
    <t>Pengeluaran Kas Kepada Pe...</t>
  </si>
  <si>
    <t>Pengeluaran Kas Kepada Ka...</t>
  </si>
  <si>
    <t>Penerimaan Dari :</t>
  </si>
  <si>
    <t>Taksiran Tagihan Pajak</t>
  </si>
  <si>
    <t>Klaim Asuransi</t>
  </si>
  <si>
    <t>Total Penerimaan Dari :</t>
  </si>
  <si>
    <t>Pembayaran Atas :</t>
  </si>
  <si>
    <t>Beban Bunga Sewa</t>
  </si>
  <si>
    <t>Margin Transaksi Syariah</t>
  </si>
  <si>
    <t>Total Pembayaran Atas :</t>
  </si>
  <si>
    <t>Penerimaan Dari Aset Deri...</t>
  </si>
  <si>
    <t>Investasi Pada Obligasi</t>
  </si>
  <si>
    <t>Uang Muka Pembelian Tanah</t>
  </si>
  <si>
    <t>Beban Pemugaran Kapal</t>
  </si>
  <si>
    <t>Perolehan Perangkat Luna...</t>
  </si>
  <si>
    <t>Total Uang Muka Untuk P...</t>
  </si>
  <si>
    <t>Pembayaran Beban Ditanggu...</t>
  </si>
  <si>
    <t>Security Deposit</t>
  </si>
  <si>
    <t>Pembayaran Uang Jaminan</t>
  </si>
  <si>
    <t>Dividen Dari Ventura Bers...</t>
  </si>
  <si>
    <t>Kas Entitas Anak Yang Bar...</t>
  </si>
  <si>
    <t>Uang Muka Akuisisi Invest...</t>
  </si>
  <si>
    <t>Perolehan Pinjaman Dari T...</t>
  </si>
  <si>
    <t>Perolehan Pinjaman Dari L...</t>
  </si>
  <si>
    <t>Perolehan Pinjaman Dari H...</t>
  </si>
  <si>
    <t>Perolehan Hutang Bank Jan...</t>
  </si>
  <si>
    <t>Penambahan Piutang Hubung...</t>
  </si>
  <si>
    <t>Dividen Kas Entitas Anak</t>
  </si>
  <si>
    <t>Pembayaran :</t>
  </si>
  <si>
    <t>Utang Bank Jangka Pendek</t>
  </si>
  <si>
    <t>Utang Bank Jangka Panjan...</t>
  </si>
  <si>
    <t>Utang Lembaga Keuangan</t>
  </si>
  <si>
    <t>Liabilitas Sewa</t>
  </si>
  <si>
    <t>Utang Transaksi Syariah</t>
  </si>
  <si>
    <t>Utang Pembelian Secara A...</t>
  </si>
  <si>
    <t>Utang Pembiayaan</t>
  </si>
  <si>
    <t>Utang Pembiayaan Konsume...</t>
  </si>
  <si>
    <t>Hutang Derivatif</t>
  </si>
  <si>
    <t>Total Pembayaran :</t>
  </si>
  <si>
    <t>Total Perolehan</t>
  </si>
  <si>
    <t>Penurunan Uang Muka Pembe...</t>
  </si>
  <si>
    <t>Penurunan Utang Hubungan ...</t>
  </si>
  <si>
    <t>Kenaikan Aset Keuangan Ti...</t>
  </si>
  <si>
    <t>11 Jun 26</t>
  </si>
  <si>
    <t>TMPO</t>
  </si>
  <si>
    <t>XIDX:TMPO</t>
  </si>
  <si>
    <t>Total Utang Lain Ja...</t>
  </si>
  <si>
    <t>Penjualan Barang Sisa</t>
  </si>
  <si>
    <t>Penerimaan Hasil Retritus...</t>
  </si>
  <si>
    <t>Pendapatan/Beban Lainnya</t>
  </si>
  <si>
    <t>Penyertaan Dalam Saham</t>
  </si>
  <si>
    <t>Tambahan Investasi Pada E...</t>
  </si>
  <si>
    <t>Pembelian Aset</t>
  </si>
  <si>
    <t>Obligasi</t>
  </si>
  <si>
    <t>Penerimaan Hutang Jangka ...</t>
  </si>
  <si>
    <t>Penerimaan Pendanaan Lain...</t>
  </si>
  <si>
    <t>Pembayaran Hutang Jangka ...</t>
  </si>
  <si>
    <t>Tambahan Modal Dasar</t>
  </si>
  <si>
    <t>Pembayaran Deviden Kas</t>
  </si>
  <si>
    <t>Koreksi Saldo Laba - Dampak Imp...</t>
  </si>
  <si>
    <t>Dampak Konsolidasi Anak Usaha</t>
  </si>
  <si>
    <t>08 May 13</t>
  </si>
  <si>
    <t>TOBA</t>
  </si>
  <si>
    <t>XIDX:TOBA</t>
  </si>
  <si>
    <t>Biaya Pengupasan Tanah Y...</t>
  </si>
  <si>
    <t>Pembayaran Royalti</t>
  </si>
  <si>
    <t>Penurunan Neto Kas Di Ban...</t>
  </si>
  <si>
    <t>Penerimaan Kelebihan Pemb...</t>
  </si>
  <si>
    <t>Pembayaran Untuk Konstruk...</t>
  </si>
  <si>
    <t>Penempatan Jaminan Reklam...</t>
  </si>
  <si>
    <t>Penerimaan Lainnya</t>
  </si>
  <si>
    <t>Dividen Kas Yang Diterima</t>
  </si>
  <si>
    <t>Pinjaman Kepada Pihak Ket...</t>
  </si>
  <si>
    <t>Penambahan Tanaman Belum ...</t>
  </si>
  <si>
    <t>Pengembalian Atas Pinjama...</t>
  </si>
  <si>
    <t>Hasil Dari Divestasi Saha...</t>
  </si>
  <si>
    <t>Hasil Dari Divestasi Enti...</t>
  </si>
  <si>
    <t>Kombinasi Bisnis</t>
  </si>
  <si>
    <t>Pencairan (Penempatan) Pa...</t>
  </si>
  <si>
    <t>Pinjaman Kepada Pihak Ber...</t>
  </si>
  <si>
    <t>Pinjaman Kepada Pemegang ...</t>
  </si>
  <si>
    <t>Akuisisi Bisnis Setelah D...</t>
  </si>
  <si>
    <t>Arus Kas Masuk Bersih Dar...</t>
  </si>
  <si>
    <t>Pembelian Saham Tambahan ...</t>
  </si>
  <si>
    <t>Penambahan Aset Tak Berwu...</t>
  </si>
  <si>
    <t>Perolehan Aset Tidak Lanc...</t>
  </si>
  <si>
    <t>Pembayaran Hutang Bank</t>
  </si>
  <si>
    <t>Pembayaran Pokok Sewa Pem...</t>
  </si>
  <si>
    <t>Pembayaran Pinjaman</t>
  </si>
  <si>
    <t>Penerimaan Dari Utang Obl...</t>
  </si>
  <si>
    <t>Penambahan Aset Terkait D...</t>
  </si>
  <si>
    <t>Penerimaan Dari Pemegang ...</t>
  </si>
  <si>
    <t>Penempatan Kas Di Bank Ya...</t>
  </si>
  <si>
    <t>Kenaikan Neto Kas Dan Setara Ka...</t>
  </si>
  <si>
    <t>27 Apr 26</t>
  </si>
  <si>
    <t>TOTL</t>
  </si>
  <si>
    <t>XIDX:TOTL</t>
  </si>
  <si>
    <t>Pendapatan Bersih Ventura Bersa...</t>
  </si>
  <si>
    <t>Laba Kotor Setelah Ventura Bers...</t>
  </si>
  <si>
    <t>Pendapatan Non-Operasiona...</t>
  </si>
  <si>
    <t>Beban Non-Operasional</t>
  </si>
  <si>
    <t>Pembayaran Kepada Pihak K...</t>
  </si>
  <si>
    <t>Penerimaan Dari Pihak Hub...</t>
  </si>
  <si>
    <t>Penerimaan Hasil Obligasi</t>
  </si>
  <si>
    <t>Pembayaran Untuk Operasio...</t>
  </si>
  <si>
    <t>Pencairan Jaminan Deposit...</t>
  </si>
  <si>
    <t>Penempatan Jaminan Deposi...</t>
  </si>
  <si>
    <t>Penambahan Deposito Yang ...</t>
  </si>
  <si>
    <t>Penerimaan Deposito Yang ...</t>
  </si>
  <si>
    <t>Penerimaan Bunga Deposito</t>
  </si>
  <si>
    <t>Penerimaan Atas Restitusi...</t>
  </si>
  <si>
    <t>Uang Muka</t>
  </si>
  <si>
    <t>Pencairan (Penempatan) Ja...</t>
  </si>
  <si>
    <t>Pencairan Jaminan Deposi...</t>
  </si>
  <si>
    <t>Penempatan Jaminan Depos...</t>
  </si>
  <si>
    <t>Total Pencairan (Penemp...</t>
  </si>
  <si>
    <t>Pencairan (Penempatan) Re...</t>
  </si>
  <si>
    <t>Pelepasan Investasi Jang...</t>
  </si>
  <si>
    <t>Penempatan Investasi Jan...</t>
  </si>
  <si>
    <t>Penambahan Pada Ventura B...</t>
  </si>
  <si>
    <t>Penerimaaan Dari Ventura ...</t>
  </si>
  <si>
    <t>Distribusi Laba Kerjasama...</t>
  </si>
  <si>
    <t>Pembelian Aset Tidak Berw...</t>
  </si>
  <si>
    <t>Penerimaan Dari Kerjasama...</t>
  </si>
  <si>
    <t>Persediaan Tanah Dalam Pe...</t>
  </si>
  <si>
    <t>Penambahan Penyertaan</t>
  </si>
  <si>
    <t>Pengurangan Penyertaan</t>
  </si>
  <si>
    <t>Pembelian Aset Tidak Lanc...</t>
  </si>
  <si>
    <t>Penjualan Aset Tidak Lanc...</t>
  </si>
  <si>
    <t>Pelepasan Investasi Jangk...</t>
  </si>
  <si>
    <t>Penerimaan Piutang Lain-L...</t>
  </si>
  <si>
    <t>Saham Diperoleh Kembali</t>
  </si>
  <si>
    <t>Penjualan Kembali Modal S...</t>
  </si>
  <si>
    <t>Penambahan Utang Lain-Lai...</t>
  </si>
  <si>
    <t>Pembayaran Provisi Atas U...</t>
  </si>
  <si>
    <t>Saldo Kas Dan Setara Kas Entita...</t>
  </si>
  <si>
    <t>19 May 26</t>
  </si>
  <si>
    <t>TOTO</t>
  </si>
  <si>
    <t>XIDX:TOTO</t>
  </si>
  <si>
    <t>Pemasok Yang Berelasi</t>
  </si>
  <si>
    <t>Pegawai Dan Operasional ...</t>
  </si>
  <si>
    <t>Penerimaan Dari Hasil Res...</t>
  </si>
  <si>
    <t>Investasi Pada Perusahaan...</t>
  </si>
  <si>
    <t>Pinjaman Entitas Asosiasi</t>
  </si>
  <si>
    <t>Investasi Obligasi</t>
  </si>
  <si>
    <t>Hasil Penjualan Penerbita...</t>
  </si>
  <si>
    <t>Penerimaan Deviden Dari I...</t>
  </si>
  <si>
    <t>Penerimaan Atas Pengembal...</t>
  </si>
  <si>
    <t>Pembayaran Pinjaman Ke Pi...</t>
  </si>
  <si>
    <t>Penerimaan Hutang Lain-La...</t>
  </si>
  <si>
    <t>12 Jun 26</t>
  </si>
  <si>
    <t>TOWR</t>
  </si>
  <si>
    <t>XIDX:TOWR</t>
  </si>
  <si>
    <t>Liabilitas Swap Bunga</t>
  </si>
  <si>
    <t>Pelunasan Liabilitas Renc...</t>
  </si>
  <si>
    <t>Penempatan Atas Kas Dari ...</t>
  </si>
  <si>
    <t>Pencairan Dari Bank Yang ...</t>
  </si>
  <si>
    <t>Pengembalian Pajak</t>
  </si>
  <si>
    <t>Penerimaan Investasi Sewa...</t>
  </si>
  <si>
    <t>Pembayaran Uang Muka Kepa...</t>
  </si>
  <si>
    <t>Pembayaran Sewa Tanah Jan...</t>
  </si>
  <si>
    <t>Penempatan Pada Investasi...</t>
  </si>
  <si>
    <t>Kas Dari Akuisisi Entitas...</t>
  </si>
  <si>
    <t>Penerimaan Dividen Dari E...</t>
  </si>
  <si>
    <t>Penerimaan Dividen Entita...</t>
  </si>
  <si>
    <t>Piutang Lain-Lain Pihak K...</t>
  </si>
  <si>
    <t>Piutang Lain-Lain Pihak B...</t>
  </si>
  <si>
    <t>Akuisisi Aset Tak Berwuju...</t>
  </si>
  <si>
    <t>Pembayaran Kewajiban Akui...</t>
  </si>
  <si>
    <t>Investasi Pada Asosiasi</t>
  </si>
  <si>
    <t>Pengembalian Investasi Ja...</t>
  </si>
  <si>
    <t>Penempatan Pada Convertib...</t>
  </si>
  <si>
    <t>Penerimaan Pembayaran Pin...</t>
  </si>
  <si>
    <t>Pembayaran Rencana Opsi M...</t>
  </si>
  <si>
    <t>Pembayaran Pembiayaan Kon...</t>
  </si>
  <si>
    <t>Penerimaan Utang Jangka P...</t>
  </si>
  <si>
    <t>Pembayaran Utang Jangka P...</t>
  </si>
  <si>
    <t>Pembayaran Dividen Oleh E...</t>
  </si>
  <si>
    <t>Pembayaran Biaya Right Is...</t>
  </si>
  <si>
    <t>Pembayaran Atas Pengembal...</t>
  </si>
  <si>
    <t>Penarikan Share Premium</t>
  </si>
  <si>
    <t>Pembayaran Pinjaman Biaya...</t>
  </si>
  <si>
    <t>Pembayaran Akuisisi Anak ...</t>
  </si>
  <si>
    <t>Pembayaran Premi Call Spr...</t>
  </si>
  <si>
    <t>Pembayaran Bunga Obligasi</t>
  </si>
  <si>
    <t>Pengembalian Dividen</t>
  </si>
  <si>
    <t>Penerimaan Dari Mesop</t>
  </si>
  <si>
    <t>Penyelesaian Transaksi De...</t>
  </si>
  <si>
    <t>Pembayaran Pinjaman Pihak...</t>
  </si>
  <si>
    <t>Penerimaan Dari Kontribus...</t>
  </si>
  <si>
    <t>Hedging Cost</t>
  </si>
  <si>
    <t>Pembayaran Dari Pinjaman ...</t>
  </si>
  <si>
    <t>03 Jun 26</t>
  </si>
  <si>
    <t>TPIA</t>
  </si>
  <si>
    <t>XIDX:TPIA</t>
  </si>
  <si>
    <t>Pembayaran Atas Tagihan P...</t>
  </si>
  <si>
    <t>Investasi Di Perusahaan A...</t>
  </si>
  <si>
    <t>Investasi Pada Saham</t>
  </si>
  <si>
    <t>Penarikan Dari Rekening B...</t>
  </si>
  <si>
    <t>Pembayaran Tax Security D...</t>
  </si>
  <si>
    <t>Pembayaran Tagihan Atas R...</t>
  </si>
  <si>
    <t>Pembayaran Utang Pembelia...</t>
  </si>
  <si>
    <t>Arus Kas Bersih Pada Saat...</t>
  </si>
  <si>
    <t>Penerimaan Dividen Tunai</t>
  </si>
  <si>
    <t>Perolehan Investasi Semen...</t>
  </si>
  <si>
    <t>Pengembalian Investasi Se...</t>
  </si>
  <si>
    <t>Pembayaran Beban Bunga Ya...</t>
  </si>
  <si>
    <t>(Penempatan) Penarikan Pa...</t>
  </si>
  <si>
    <t>Penerimaan Atas Aset Keua...</t>
  </si>
  <si>
    <t>Akusisi Entitas Anak</t>
  </si>
  <si>
    <t>Akusisi Entitas Asosiasi</t>
  </si>
  <si>
    <t>Penempatan Pada Aset Keua...</t>
  </si>
  <si>
    <t>Pembayaran Untuk Kepemili...</t>
  </si>
  <si>
    <t>Pembayaran Emisi Penawara...</t>
  </si>
  <si>
    <t>Pembayaran Dividen :</t>
  </si>
  <si>
    <t>Perusahaan</t>
  </si>
  <si>
    <t>Entitas Anak</t>
  </si>
  <si>
    <t>Pembayaran Biaya Peroleha...</t>
  </si>
  <si>
    <t>Pembelian Saham Diperoleh...</t>
  </si>
  <si>
    <t>Penerimaan Utang Obligasi</t>
  </si>
  <si>
    <t>Penerimaan Atas Penambaha...</t>
  </si>
  <si>
    <t>Penerimaan Pinjaman Berja...</t>
  </si>
  <si>
    <t>26 May 26</t>
  </si>
  <si>
    <t>TPMA</t>
  </si>
  <si>
    <t>XIDX:TPMA</t>
  </si>
  <si>
    <t>Pelunasan Piutang Pihak B...</t>
  </si>
  <si>
    <t>Pembayaran Hutang Pemegan...</t>
  </si>
  <si>
    <t>Lain-Lain Bersih</t>
  </si>
  <si>
    <t>Penyertaan Saham</t>
  </si>
  <si>
    <t>Hasil Pelepasan Aset Lain...</t>
  </si>
  <si>
    <t>Perolehan Aset Lain-Lain</t>
  </si>
  <si>
    <t>Penempatan Jaminan Hutang...</t>
  </si>
  <si>
    <t>Dividen Entitas Anak</t>
  </si>
  <si>
    <t>Penerimaan Modal Disetor</t>
  </si>
  <si>
    <t>TRAM</t>
  </si>
  <si>
    <t>XIDX:TRAM</t>
  </si>
  <si>
    <t>2019</t>
  </si>
  <si>
    <t>Q3 2019</t>
  </si>
  <si>
    <t>Q2 2019</t>
  </si>
  <si>
    <t>Q1 2019</t>
  </si>
  <si>
    <t>Q4 2018</t>
  </si>
  <si>
    <t>2020</t>
  </si>
  <si>
    <t>Utang Pembelian Aset ...</t>
  </si>
  <si>
    <t>Investasi Pada Agate</t>
  </si>
  <si>
    <t>Investasi Pada Kombinasi ...</t>
  </si>
  <si>
    <t>Pencairan Aset Keuangan T...</t>
  </si>
  <si>
    <t>Penambahan Aset Keuangan ...</t>
  </si>
  <si>
    <t>Penerimaan Kepemilikan En...</t>
  </si>
  <si>
    <t>Pembayaran Uang Muka Dan ...</t>
  </si>
  <si>
    <t>Perolehan Pinjaman</t>
  </si>
  <si>
    <t>Pinjaman Jangka Pendek L...</t>
  </si>
  <si>
    <t>Total Perolehan Pinjama...</t>
  </si>
  <si>
    <t>Pinjaman</t>
  </si>
  <si>
    <t>Liabilitas Keuangan Lain</t>
  </si>
  <si>
    <t>Utang Trasnsaksi Syariah</t>
  </si>
  <si>
    <t>Total Pembayaran Pinjam...</t>
  </si>
  <si>
    <t>Pembayaran Investasi Jang...</t>
  </si>
  <si>
    <t>Kewajiban Jangka Panjang</t>
  </si>
  <si>
    <t>Pengembalian Piutang Lain...</t>
  </si>
  <si>
    <t>Penerimaan Piutang Afilia...</t>
  </si>
  <si>
    <t>Agio Saham</t>
  </si>
  <si>
    <t>Penerbitan Saham Put I</t>
  </si>
  <si>
    <t>Pelaksanaan Waran Seri I</t>
  </si>
  <si>
    <t>Penerbitan Waran Seri Ii</t>
  </si>
  <si>
    <t>Penerbitan Medium Terms N...</t>
  </si>
  <si>
    <t>Penerimaan Dari Jaminan T...</t>
  </si>
  <si>
    <t>Penambahan Modal Ditempat...</t>
  </si>
  <si>
    <t>Penerimaan Dari Tambahan ...</t>
  </si>
  <si>
    <t>Penerimaan Pembayaran Piu...</t>
  </si>
  <si>
    <t>Peneriman Bunga</t>
  </si>
  <si>
    <t>08 Jun 11</t>
  </si>
  <si>
    <t>TRIL</t>
  </si>
  <si>
    <t>XIDX:TRIL</t>
  </si>
  <si>
    <t>Q3 2021</t>
  </si>
  <si>
    <t>Q2 2021</t>
  </si>
  <si>
    <t>Q1 2021</t>
  </si>
  <si>
    <t>Q4 2020</t>
  </si>
  <si>
    <t>2021</t>
  </si>
  <si>
    <t>Utang Pembelian K...</t>
  </si>
  <si>
    <t>Pembayaran Beban (Biaya) ...</t>
  </si>
  <si>
    <t>Penerimaan (Pembayaran) H...</t>
  </si>
  <si>
    <t>Beban Lain-Lain</t>
  </si>
  <si>
    <t>Investasi</t>
  </si>
  <si>
    <t>Penambahan (Pembayaran) ...</t>
  </si>
  <si>
    <t>Pembayaran Pada Pihak Ber...</t>
  </si>
  <si>
    <t>Pembayaran Hutang Pembiay...</t>
  </si>
  <si>
    <t>Selisih Transaksi Entitas...</t>
  </si>
  <si>
    <t>Biaya Emisi Efek Ekuitas</t>
  </si>
  <si>
    <t>TRIM</t>
  </si>
  <si>
    <t>XIDX:TRIM</t>
  </si>
  <si>
    <t>Komisi Dari Transaksi Per...</t>
  </si>
  <si>
    <t>Jasa Kegiatan Manager Inv...</t>
  </si>
  <si>
    <t>Keuntungan Atas Perdagang...</t>
  </si>
  <si>
    <t>Jasa Penjaminan Emisi Dan...</t>
  </si>
  <si>
    <t>Beban Pemasaran</t>
  </si>
  <si>
    <t>Total Pendapatan Keuang...</t>
  </si>
  <si>
    <t>Kerugian Penurunan Nilai ...</t>
  </si>
  <si>
    <t>Deposito Pada Lembaga Kli...</t>
  </si>
  <si>
    <t>Piutang Pada Lembaga Klir...</t>
  </si>
  <si>
    <t>Piutang Nasabah</t>
  </si>
  <si>
    <t>Total Piutang Nasabah</t>
  </si>
  <si>
    <t>Utang Pada Lembaga Kliri...</t>
  </si>
  <si>
    <t>Utang Nasabah</t>
  </si>
  <si>
    <t>Total Utang Nasabah</t>
  </si>
  <si>
    <t>Utang Surat Promes</t>
  </si>
  <si>
    <t>Surat Berharga Jangka Me...</t>
  </si>
  <si>
    <t>(Pembelian) Penjualan Ase...</t>
  </si>
  <si>
    <t>Penerimaan Komisi Peranta...</t>
  </si>
  <si>
    <t>Penerimaan Jasa Penasehat...</t>
  </si>
  <si>
    <t>(Pembayaran Kepada) Pener...</t>
  </si>
  <si>
    <t>Penerimaan Dari Nasabah M...</t>
  </si>
  <si>
    <t>Penerimaan Atas Efek Dipe...</t>
  </si>
  <si>
    <t>Penjualan Reverse Repo . ...</t>
  </si>
  <si>
    <t>Pembelian Repo</t>
  </si>
  <si>
    <t>Penerimaan Dari Piutang R...</t>
  </si>
  <si>
    <t>Pemberian Piutang Reverse...</t>
  </si>
  <si>
    <t>Tagihan Derivatif</t>
  </si>
  <si>
    <t>Pemberian Piutang Jangka ...</t>
  </si>
  <si>
    <t>Pemberian Pinjaman Jangka...</t>
  </si>
  <si>
    <t>Setoran Modal Kepentingan...</t>
  </si>
  <si>
    <t>Penerimaan Pelunasan Pinj...</t>
  </si>
  <si>
    <t>Penjualan Aset Keuangan T...</t>
  </si>
  <si>
    <t>Penjualan (Pembelian) Por...</t>
  </si>
  <si>
    <t>Pembelian Portofolio Efek...</t>
  </si>
  <si>
    <t>Pembayaran Pinjaman Subor...</t>
  </si>
  <si>
    <t>Likuidasi Modal Kepenting...</t>
  </si>
  <si>
    <t>Penerimaan Dari Pelaksana...</t>
  </si>
  <si>
    <t>Hasil Penerbitan Hutang O...</t>
  </si>
  <si>
    <t>Pembayaran Repo</t>
  </si>
  <si>
    <t>Penerimaan Dari Repo</t>
  </si>
  <si>
    <t>Penerimaan Modal Ditempat...</t>
  </si>
  <si>
    <t>Penerimaan Hasil Penjuala...</t>
  </si>
  <si>
    <t>18 Jul 11</t>
  </si>
  <si>
    <t>TRIO</t>
  </si>
  <si>
    <t>XIDX:TRIO</t>
  </si>
  <si>
    <t>Pembayaran Beban Operasi</t>
  </si>
  <si>
    <t>Penurunan (Peningkatan) I...</t>
  </si>
  <si>
    <t>Dividen Dari Mwi</t>
  </si>
  <si>
    <t>Penerimaan Dividen Dari A...</t>
  </si>
  <si>
    <t>Penambahan Jaminan</t>
  </si>
  <si>
    <t>Pembayaran Untuk Akuisisi...</t>
  </si>
  <si>
    <t>Perolehan Entitas Anak Se...</t>
  </si>
  <si>
    <t>Penambahan Penyertaan Pad...</t>
  </si>
  <si>
    <t>Hasil Penjualan Aset Lain...</t>
  </si>
  <si>
    <t>Investasi Perusahaan Asos...</t>
  </si>
  <si>
    <t>Pengembalian Investasi Pa...</t>
  </si>
  <si>
    <t>Dividen Dari Entitas Asos...</t>
  </si>
  <si>
    <t>Penempatan Deposito</t>
  </si>
  <si>
    <t>Pembayaran Dividen Anak P...</t>
  </si>
  <si>
    <t>Biaya Penerbitan Utang Ob...</t>
  </si>
  <si>
    <t>Penerimaan Hutang Pembiay...</t>
  </si>
  <si>
    <t>Pembayaran/(Penambahan) U...</t>
  </si>
  <si>
    <t>Pembayaran Hutang Sewa Gu...</t>
  </si>
  <si>
    <t>Pembayaran Obligasi</t>
  </si>
  <si>
    <t>Biaya Penerbitan Obligasi...</t>
  </si>
  <si>
    <t>Biaya Penerbitan Saham Me...</t>
  </si>
  <si>
    <t>Setoran Modal Saham Ent...</t>
  </si>
  <si>
    <t>Biaya Transaksi Penerbita...</t>
  </si>
  <si>
    <t>Penambahan Uang Muka Peme...</t>
  </si>
  <si>
    <t>Penerbitan Modal Saham - ...</t>
  </si>
  <si>
    <t>Penambahan Liabilitas Der...</t>
  </si>
  <si>
    <t>Tambahan Modal Disetor Pa...</t>
  </si>
  <si>
    <t>Pembayaran Utang Bunga Pi...</t>
  </si>
  <si>
    <t>Selisih Kurs Karena Penja...</t>
  </si>
  <si>
    <t>Total Dampak Neto Perubahan N...</t>
  </si>
  <si>
    <t>16 May 13</t>
  </si>
  <si>
    <t>TRIS</t>
  </si>
  <si>
    <t>XIDX:TRIS</t>
  </si>
  <si>
    <t>Pendapatan Komisi</t>
  </si>
  <si>
    <t>Total Portofolio Efek</t>
  </si>
  <si>
    <t>Penerimaan Dari:</t>
  </si>
  <si>
    <t>Aktivitas Operasi Lainny...</t>
  </si>
  <si>
    <t>Total Penerimaan Dari:</t>
  </si>
  <si>
    <t>Pembayaran Untuk:</t>
  </si>
  <si>
    <t>Total Pembayaran Untuk:</t>
  </si>
  <si>
    <t>Penempatan Deposito Jangk...</t>
  </si>
  <si>
    <t>Pembelian Portofolio Efek</t>
  </si>
  <si>
    <t>Penerimaan Dari Piutang P...</t>
  </si>
  <si>
    <t>Pencairan Portofolio Efek</t>
  </si>
  <si>
    <t>Perolehan Efek Tersedia U...</t>
  </si>
  <si>
    <t>Penyertaan Saham Pada Tdb</t>
  </si>
  <si>
    <t>Penerimaan Dari Likuidasi...</t>
  </si>
  <si>
    <t>Pembelian Aset Keuangan P...</t>
  </si>
  <si>
    <t>Penjualan Aset Keuangan P...</t>
  </si>
  <si>
    <t>Hasil Penawaran Umum Perd...</t>
  </si>
  <si>
    <t>Penambahan Setoran Modal ...</t>
  </si>
  <si>
    <t>Kepentingan Nonpengendal...</t>
  </si>
  <si>
    <t>Total Penambahan Setora...</t>
  </si>
  <si>
    <t>Pembayaran Atas Transaksi...</t>
  </si>
  <si>
    <t>Tambahan Modal Disetor ...</t>
  </si>
  <si>
    <t>Hasil Pelaksanaan Waran S...</t>
  </si>
  <si>
    <t>Hutang Bank Jangka Panjan...</t>
  </si>
  <si>
    <t>Total Hutang Bank Jangk...</t>
  </si>
  <si>
    <t>Hutang Lain-Lain - Jangka...</t>
  </si>
  <si>
    <t>Total Hutang Lain-Lain ...</t>
  </si>
  <si>
    <t>Penerimaan (Pembayaran) S...</t>
  </si>
  <si>
    <t>Penurunan Hutang Bank Jan...</t>
  </si>
  <si>
    <t>Bagian Pemegang Saham Non...</t>
  </si>
  <si>
    <t>Penambahan Modal Saham Ke...</t>
  </si>
  <si>
    <t>Bagian Kepentingan Non Pe...</t>
  </si>
  <si>
    <t>Pembelian Kembali Saham T...</t>
  </si>
  <si>
    <t>Penerimaan Penjualan Saha...</t>
  </si>
  <si>
    <t>Pengampunan Pajak</t>
  </si>
  <si>
    <t>05 May 26</t>
  </si>
  <si>
    <t>TRST</t>
  </si>
  <si>
    <t>XIDX:TRST</t>
  </si>
  <si>
    <t>Penerimaan Tagihan Pajak</t>
  </si>
  <si>
    <t>Pembayaran Untuk Revaluas...</t>
  </si>
  <si>
    <t>Penerimaan (Pembayaran) I...</t>
  </si>
  <si>
    <t>Perolehan Deposito Berjan...</t>
  </si>
  <si>
    <t>Pembayaran Untuk Peroleha...</t>
  </si>
  <si>
    <t>Pembayaran Atas Pokok Lia...</t>
  </si>
  <si>
    <t>(Pembayaran) Penerimaan A...</t>
  </si>
  <si>
    <t>Penerimaan Dari Jual Dan ...</t>
  </si>
  <si>
    <t>TRUS</t>
  </si>
  <si>
    <t>XIDX:TRUS</t>
  </si>
  <si>
    <t>Pembentukan Cadangan Keru...</t>
  </si>
  <si>
    <t>Piutang Sewa Pembiayaan</t>
  </si>
  <si>
    <t>Utang Lembaga Keuangan L...</t>
  </si>
  <si>
    <t>Penerimaan Pendapatan Pem...</t>
  </si>
  <si>
    <t>Penerimaan Pendapatan Sew...</t>
  </si>
  <si>
    <t>Hasil Penjualan Aset Sewa...</t>
  </si>
  <si>
    <t>Pembelian Aset Sewaan</t>
  </si>
  <si>
    <t>Pembayaran Utang Lembaga ...</t>
  </si>
  <si>
    <t>Pembayaran Musyarakah</t>
  </si>
  <si>
    <t>07 Jul 25</t>
  </si>
  <si>
    <t>TSPC</t>
  </si>
  <si>
    <t>XIDX:TSPC</t>
  </si>
  <si>
    <t>Aset Tetap - Penjualan</t>
  </si>
  <si>
    <t>Penjualan Penyertaan Saha...</t>
  </si>
  <si>
    <t>Penambahan Penyertaan Sah...</t>
  </si>
  <si>
    <t>Penerimaan Atas Investasi...</t>
  </si>
  <si>
    <t>Penjualan Entitas Anak</t>
  </si>
  <si>
    <t>Penerimaan Dari Utang Ban...</t>
  </si>
  <si>
    <t>Penerimaan Dari Uang Muka...</t>
  </si>
  <si>
    <t>Pembayaran Utang Lainnya</t>
  </si>
  <si>
    <t>Penerimaan Atas Pengeluar...</t>
  </si>
  <si>
    <t>Pembayaran Lain-Lain</t>
  </si>
  <si>
    <t>ULTJ</t>
  </si>
  <si>
    <t>XIDX:ULTJ</t>
  </si>
  <si>
    <t>Obligasi Pemerintah</t>
  </si>
  <si>
    <t>Hewan Ternak Produksi - ...</t>
  </si>
  <si>
    <t>Beban Operasi Lain</t>
  </si>
  <si>
    <t>Total Pengeluaran Kas K...</t>
  </si>
  <si>
    <t>Penghasilan Lainnya</t>
  </si>
  <si>
    <t>Restitusi Pajak Penghasi...</t>
  </si>
  <si>
    <t>Pembayaran Atas:</t>
  </si>
  <si>
    <t>Beban Pembiayaan Lainnya</t>
  </si>
  <si>
    <t>Total Pembayaran Atas:</t>
  </si>
  <si>
    <t>Piutang Lain -Lain</t>
  </si>
  <si>
    <t>Pencairan Investasi</t>
  </si>
  <si>
    <t>Hasil Penjualan Obligasi ...</t>
  </si>
  <si>
    <t>Investasi Hewan Ternak</t>
  </si>
  <si>
    <t>Penerimaan Kas Dari Penye...</t>
  </si>
  <si>
    <t>Hasil Penjualan Hewan Ter...</t>
  </si>
  <si>
    <t>Kas Yang Diperoleh Saat K...</t>
  </si>
  <si>
    <t>Dividen Yang Diterima</t>
  </si>
  <si>
    <t>Tambahan Investasi Pada J...</t>
  </si>
  <si>
    <t>Setoran Saham Minoritas</t>
  </si>
  <si>
    <t>Penambahan/(Pengurangan) ...</t>
  </si>
  <si>
    <t>Pembelian Kembali Saham (...</t>
  </si>
  <si>
    <t>Pembayaran/ Penambahan Pi...</t>
  </si>
  <si>
    <t>Penambahan Utang Sewa</t>
  </si>
  <si>
    <t>Pembayaran Mesin</t>
  </si>
  <si>
    <t>Utang Obligasi - Bersih</t>
  </si>
  <si>
    <t>Dana Hasil Penjualan Merk...</t>
  </si>
  <si>
    <t>04 May 26</t>
  </si>
  <si>
    <t>UNIC</t>
  </si>
  <si>
    <t>XIDX:UNIC</t>
  </si>
  <si>
    <t>Pembayaran Untuk Pemasok....</t>
  </si>
  <si>
    <t>Pembayaran Pajak Atas Pen...</t>
  </si>
  <si>
    <t>Pembayaran Beban Operasi ...</t>
  </si>
  <si>
    <t>Tambahan Setoran Modal</t>
  </si>
  <si>
    <t>Pembayaran Utang Royalti</t>
  </si>
  <si>
    <t>Akuisisi Kepentingan Nonp...</t>
  </si>
  <si>
    <t>Penempatan Deposito Yang ...</t>
  </si>
  <si>
    <t>Penerimaan Dari (Digunaka...</t>
  </si>
  <si>
    <t>Pelunasan Utang Bank Jang...</t>
  </si>
  <si>
    <t>Pembayaran Pinjaman Dari ...</t>
  </si>
  <si>
    <t>Pembagian Dividen Kas</t>
  </si>
  <si>
    <t>Pembayaran Aktivitas Pend...</t>
  </si>
  <si>
    <t>Pembayaran Atas Penyelesa...</t>
  </si>
  <si>
    <t>Penambahan Biaya Transaks...</t>
  </si>
  <si>
    <t>Penarikan Deposito Yang D...</t>
  </si>
  <si>
    <t>UNIT</t>
  </si>
  <si>
    <t>XIDX:UNIT</t>
  </si>
  <si>
    <t>Q2 2020</t>
  </si>
  <si>
    <t>Q1 2020</t>
  </si>
  <si>
    <t>Q4 2019</t>
  </si>
  <si>
    <t>Penerimaan Jasa Giro</t>
  </si>
  <si>
    <t>Penurunan Uang Muka</t>
  </si>
  <si>
    <t>Penambahan Utang Bank Dan...</t>
  </si>
  <si>
    <t>UNSP</t>
  </si>
  <si>
    <t>XIDX:UNSP</t>
  </si>
  <si>
    <t>Total Pemilik Entitas I...</t>
  </si>
  <si>
    <t>Equity Link Notes</t>
  </si>
  <si>
    <t>Penerimaan Atas Ganti Rug...</t>
  </si>
  <si>
    <t>Pelepasan (Akuisisi) Enti...</t>
  </si>
  <si>
    <t>Investasi Pada Efek</t>
  </si>
  <si>
    <t>Penambahan Aset Lain-Lain</t>
  </si>
  <si>
    <t>Investasi Pada Efek Ekuit...</t>
  </si>
  <si>
    <t>Penambahan Dalam Proyek P...</t>
  </si>
  <si>
    <t>Kenaikan Piutang Pihak Be...</t>
  </si>
  <si>
    <t>Penambahan Dalam Pembatas...</t>
  </si>
  <si>
    <t>Penerimaan Piutang Retens...</t>
  </si>
  <si>
    <t>Dana Yang Dibatasi Penggu...</t>
  </si>
  <si>
    <t>Penerimaan Dari Pelunasan...</t>
  </si>
  <si>
    <t>Eksekusi Waran</t>
  </si>
  <si>
    <t>Wesel Bayar Dijamin Pelu...</t>
  </si>
  <si>
    <t>Pinjaman Jangka Panjang</t>
  </si>
  <si>
    <t>Hutang Bank</t>
  </si>
  <si>
    <t>Penerbitan Saham</t>
  </si>
  <si>
    <t>Pembayaran Liabilitas Tid...</t>
  </si>
  <si>
    <t>Penerimaan Penjualan Moda...</t>
  </si>
  <si>
    <t>Kenaikan Utang Lain-Lain</t>
  </si>
  <si>
    <t>Biaya Penerbitan Saham</t>
  </si>
  <si>
    <t>Pembelian Saham Beredar D...</t>
  </si>
  <si>
    <t>Penambahan (Penurunan ) B...</t>
  </si>
  <si>
    <t>Dampak Kehilangan Pengendalian</t>
  </si>
  <si>
    <t>Kas Dan Setara Kas Anak Perusah...</t>
  </si>
  <si>
    <t>09 Aug 12</t>
  </si>
  <si>
    <t>UNTR</t>
  </si>
  <si>
    <t>XIDX:UNTR</t>
  </si>
  <si>
    <t>Aset Dalam Pelaksanaan</t>
  </si>
  <si>
    <t>Total Aset Dalam Pelak...</t>
  </si>
  <si>
    <t>Total Piutang Pihak Be...</t>
  </si>
  <si>
    <t>Pemasok Dan Beban Operas...</t>
  </si>
  <si>
    <t>Pengembalian Dari Kelebih...</t>
  </si>
  <si>
    <t>Pembayaran Pajak Lain-Lai...</t>
  </si>
  <si>
    <t>Pembayaran Untuk Aktivita...</t>
  </si>
  <si>
    <t>Akuisisi Investasi</t>
  </si>
  <si>
    <t>Pembelian Investasi Dimil...</t>
  </si>
  <si>
    <t>Penerimaan Dari Investasi...</t>
  </si>
  <si>
    <t>Pembayaran Aset Tambang B...</t>
  </si>
  <si>
    <t>Pembayaran Beban Eksplora...</t>
  </si>
  <si>
    <t>Pemberian Pinjaman Untuk ...</t>
  </si>
  <si>
    <t>Penerimaan Uang Muka Pemb...</t>
  </si>
  <si>
    <t>Pembayaran Atas Sisa Harg...</t>
  </si>
  <si>
    <t>Penambahan Pinjaman Kepad...</t>
  </si>
  <si>
    <t>Uang Muka Perolehan Saham</t>
  </si>
  <si>
    <t>(Penurunan)/Kenaikan Kas ...</t>
  </si>
  <si>
    <t>Pinjaman Bank Jangka Pend...</t>
  </si>
  <si>
    <t>Total Pinjaman Bank Jan...</t>
  </si>
  <si>
    <t>Penurunan/(Kenaikan) Piut...</t>
  </si>
  <si>
    <t>Penurunan</t>
  </si>
  <si>
    <t>Kenaikan</t>
  </si>
  <si>
    <t>Total Penurunan/(Kenaik...</t>
  </si>
  <si>
    <t>(Pembayaran)/Penerimaan U...</t>
  </si>
  <si>
    <t>Total (Pembayaran)/Pene...</t>
  </si>
  <si>
    <t>(Pembayaran)/Penerimaan P...</t>
  </si>
  <si>
    <t>Akuisisi Saham Non-Pengen...</t>
  </si>
  <si>
    <t>Uang Muka Akuisisi Saham ...</t>
  </si>
  <si>
    <t>Penambahan Saham Non-Peng...</t>
  </si>
  <si>
    <t>Pembayaran Dividen Diatri...</t>
  </si>
  <si>
    <t>Pembayaran Dividen Oleh A...</t>
  </si>
  <si>
    <t>UNVR</t>
  </si>
  <si>
    <t>XIDX:UNVR</t>
  </si>
  <si>
    <t>Pembayaran Remunerasi Dir...</t>
  </si>
  <si>
    <t>Pembayaran Imbalan Kerj...</t>
  </si>
  <si>
    <t>Pembayaran Imbalan Kerja ...</t>
  </si>
  <si>
    <t>Penerimaan Kembali/(Pembe...</t>
  </si>
  <si>
    <t>Pembayaran Untuk Beban Ja...</t>
  </si>
  <si>
    <t>Pelunasan/(Pemberian) Pin...</t>
  </si>
  <si>
    <t>Pembayaran Kas Lainnya</t>
  </si>
  <si>
    <t>Pembayaran Atas Kurang Ba...</t>
  </si>
  <si>
    <t>Pengembalian Lebih Bayar ...</t>
  </si>
  <si>
    <t>Pembayaran Pajak Yang Dap...</t>
  </si>
  <si>
    <t>Hasil Penjualan Entitas A...</t>
  </si>
  <si>
    <t>Hasil Penjualan Aset Tak ...</t>
  </si>
  <si>
    <t>Hasil Penjualan Aset Yang...</t>
  </si>
  <si>
    <t>Hasil Penjualan Merek Dag...</t>
  </si>
  <si>
    <t>Alokasi Hasil Penjualan M...</t>
  </si>
  <si>
    <t>Penarikan Atas Kas Yang D...</t>
  </si>
  <si>
    <t>Pembayaran Kas Terkait Pe...</t>
  </si>
  <si>
    <t>Penerimaan Kas Dari Penju...</t>
  </si>
  <si>
    <t>Pinjaman Bank, Bersih</t>
  </si>
  <si>
    <t>Total Pinjaman Bank, Be...</t>
  </si>
  <si>
    <t>15 Jun 26</t>
  </si>
  <si>
    <t>VICO</t>
  </si>
  <si>
    <t>XIDX:VICO</t>
  </si>
  <si>
    <t>Pendapatan Premi</t>
  </si>
  <si>
    <t>Pendapatan Operasional La...</t>
  </si>
  <si>
    <t>Klaim Reasuransi</t>
  </si>
  <si>
    <t>Beban Underwriting</t>
  </si>
  <si>
    <t>Pemulihan Cadangan Kerugi...</t>
  </si>
  <si>
    <t>Total Kas Dan Setara Ka...</t>
  </si>
  <si>
    <t>Total Investasi Jangka ...</t>
  </si>
  <si>
    <t>Piutang Premi Dan Reasura...</t>
  </si>
  <si>
    <t>Total Piutang Premi Dan...</t>
  </si>
  <si>
    <t>Aset Reasuransi</t>
  </si>
  <si>
    <t>Liabilitas Akseptasi</t>
  </si>
  <si>
    <t>Liabilitas Segera</t>
  </si>
  <si>
    <t>Simpanan Nasabah</t>
  </si>
  <si>
    <t>Total Simpanan Nasabah</t>
  </si>
  <si>
    <t>Simpanan Dari Bank Lain</t>
  </si>
  <si>
    <t>Total Utang Bank Jangk...</t>
  </si>
  <si>
    <t>Utang Klaim</t>
  </si>
  <si>
    <t>Utang Reasuransi</t>
  </si>
  <si>
    <t>Liabilitas Kontrak Asura...</t>
  </si>
  <si>
    <t>Estimasi Liabilitas K...</t>
  </si>
  <si>
    <t>Premi Yang Belum Meru...</t>
  </si>
  <si>
    <t>Total Liabilitas Kontr...</t>
  </si>
  <si>
    <t>Efek-Efek Yang Diterbitk...</t>
  </si>
  <si>
    <t>Bagian Lancar Atas Liabi...</t>
  </si>
  <si>
    <t>Utang Pembelian Kenda...</t>
  </si>
  <si>
    <t>Total Utang Pembeli...</t>
  </si>
  <si>
    <t>Total Bagian Lancar At...</t>
  </si>
  <si>
    <t>Simpanan Dari Bank La...</t>
  </si>
  <si>
    <t>Total Dana Syirkah Tem...</t>
  </si>
  <si>
    <t>Penerimaan Atas Pembelian...</t>
  </si>
  <si>
    <t>Penerimaan Bunga Dan Komi...</t>
  </si>
  <si>
    <t>Penerimaan (Pembayaran) ...</t>
  </si>
  <si>
    <t>Total Penerimaan Bunga ...</t>
  </si>
  <si>
    <t>Pembayaran Bunga, Syariah...</t>
  </si>
  <si>
    <t>Penerimaan Jasa Penjamina...</t>
  </si>
  <si>
    <t>Penerimaan Kegiatan Peran...</t>
  </si>
  <si>
    <t>Pembelian (Penjualan Aset...</t>
  </si>
  <si>
    <t>Pemberian Pinjaman</t>
  </si>
  <si>
    <t>Pengembalian Pinjaman</t>
  </si>
  <si>
    <t>Penerimaan Pengelolaan In...</t>
  </si>
  <si>
    <t>Penerimaan Dari Perusahaa...</t>
  </si>
  <si>
    <t>Penerimaan Dari Nasabah</t>
  </si>
  <si>
    <t>Penerimaan Dari Jasa Pena...</t>
  </si>
  <si>
    <t>Pembayaran Klaim</t>
  </si>
  <si>
    <t>Amortisasi Margin Jasa Ko...</t>
  </si>
  <si>
    <t>Penerimaan Premi</t>
  </si>
  <si>
    <t>Pembayaran Premi Reasuran...</t>
  </si>
  <si>
    <t>Pembayaran Kepada Nasabah...</t>
  </si>
  <si>
    <t>Pembayaran Atas Pembelia...</t>
  </si>
  <si>
    <t>Penerimaan Atas Penjuala...</t>
  </si>
  <si>
    <t>Kenaikan Dalam Aset Opera...</t>
  </si>
  <si>
    <t>Pinjaman Yang Diberikan,...</t>
  </si>
  <si>
    <t>Penempatan Pada Bank Lai...</t>
  </si>
  <si>
    <t>Tagihan Akseptasi</t>
  </si>
  <si>
    <t>Aset Yang Diambil Alih</t>
  </si>
  <si>
    <t>Aset Lain-Lain</t>
  </si>
  <si>
    <t>Beban Dibayar Dimuka</t>
  </si>
  <si>
    <t>Efek Yang Dijual Dengan ...</t>
  </si>
  <si>
    <t>Efek Yang Dibeli Dengan ...</t>
  </si>
  <si>
    <t>Pembelian Efek-Efek Untu...</t>
  </si>
  <si>
    <t>Total Kenaikan Dalam As...</t>
  </si>
  <si>
    <t>Kenaikan Dalam Liabilitas...</t>
  </si>
  <si>
    <t>Utang Pajak Lainnya</t>
  </si>
  <si>
    <t>Utang Akseptasi</t>
  </si>
  <si>
    <t>Total Kenaikan Dalam Li...</t>
  </si>
  <si>
    <t>Pencairan (Penempatan) Ef...</t>
  </si>
  <si>
    <t>Pencairan Efek Diukur Pa...</t>
  </si>
  <si>
    <t>Penempatan Efek Diukur P...</t>
  </si>
  <si>
    <t>Penerimaan Hasil Pelepasa...</t>
  </si>
  <si>
    <t>Penjualan Investasi Jangk...</t>
  </si>
  <si>
    <t>Penempatan (Penjualan) In...</t>
  </si>
  <si>
    <t>Penerimaan Dividen Atas I...</t>
  </si>
  <si>
    <t>Penempatan (Pencairan) Ef...</t>
  </si>
  <si>
    <t>Penempatan Efek Tersedia...</t>
  </si>
  <si>
    <t>Pencairan Efek Tersedia ...</t>
  </si>
  <si>
    <t>Total Penempatan (Penca...</t>
  </si>
  <si>
    <t>Penempatan Portfolio Efek</t>
  </si>
  <si>
    <t>Penjualan Portfolio Efek</t>
  </si>
  <si>
    <t>Penerimaan Dari Pihak Be...</t>
  </si>
  <si>
    <t>Pembayaran Kepada Pihak ...</t>
  </si>
  <si>
    <t>Penerbitan Efek-Efek</t>
  </si>
  <si>
    <t>Pembayaran Efek-Efek Yang...</t>
  </si>
  <si>
    <t>Penerimaan Setoran Kepent...</t>
  </si>
  <si>
    <t>Penerimaan Tambahan Modal...</t>
  </si>
  <si>
    <t>Penerimaan (Pembayaran) T...</t>
  </si>
  <si>
    <t>Kenaikan (Penurunan) Sby ...</t>
  </si>
  <si>
    <t>Saldo Kas Entitas Anak Pada Saa...</t>
  </si>
  <si>
    <t>VINS</t>
  </si>
  <si>
    <t>XIDX:VINS</t>
  </si>
  <si>
    <t>Premi Bruto</t>
  </si>
  <si>
    <t>Premi Reasuransi</t>
  </si>
  <si>
    <t>Klaim Bruto</t>
  </si>
  <si>
    <t>Total Deposito Berjang...</t>
  </si>
  <si>
    <t>Total Efek Tersedia...</t>
  </si>
  <si>
    <t>Total Efek Tersedia Un...</t>
  </si>
  <si>
    <t>Piutang Premi</t>
  </si>
  <si>
    <t>Total Piutang Premi</t>
  </si>
  <si>
    <t>Piutang Reasuransi</t>
  </si>
  <si>
    <t>Total Utang Reasuransi</t>
  </si>
  <si>
    <t>Utang Pembelian Kendaraa...</t>
  </si>
  <si>
    <t>Total Utang Pembelian ...</t>
  </si>
  <si>
    <t>Laba Bersih (Rugi)</t>
  </si>
  <si>
    <t>Amortisasi Marjin Jasa Ko...</t>
  </si>
  <si>
    <t>Depresiasi, Amortisasi &amp; ...</t>
  </si>
  <si>
    <t>Pendapatan (Beban) Non Ka...</t>
  </si>
  <si>
    <t>Penerimaan Klaim Reasuran...</t>
  </si>
  <si>
    <t>Penerimaan Komisi</t>
  </si>
  <si>
    <t>Pembayaran Komisi</t>
  </si>
  <si>
    <t>Pembayaran Beban Pajak</t>
  </si>
  <si>
    <t>Pencairan Efek Tersedia U...</t>
  </si>
  <si>
    <t>Penempatan Efek Tersedia ...</t>
  </si>
  <si>
    <t>Penempatan Efek Diperdaga...</t>
  </si>
  <si>
    <t>Pencairan Efek Diperdagan...</t>
  </si>
  <si>
    <t>Penempatan Penyertaan Lan...</t>
  </si>
  <si>
    <t>Pencairan Efek Diukur Pad...</t>
  </si>
  <si>
    <t>Penempatan Efek Diukur Pa...</t>
  </si>
  <si>
    <t>Pencairan Penyertaan Lang...</t>
  </si>
  <si>
    <t>Pelepasan Tanah Dan Bangu...</t>
  </si>
  <si>
    <t>Perolehan Properti Invast...</t>
  </si>
  <si>
    <t>Penempatan Penyertaan Dal...</t>
  </si>
  <si>
    <t>Kenaikan (Penurunan) Sura...</t>
  </si>
  <si>
    <t>29 May 23</t>
  </si>
  <si>
    <t>VIVA</t>
  </si>
  <si>
    <t>XIDX:VIVA</t>
  </si>
  <si>
    <t>Pembayaran Pajak Penghas...</t>
  </si>
  <si>
    <t>Total Pembayaran Pajak ...</t>
  </si>
  <si>
    <t>Pemberian Pinjaman Pihak ...</t>
  </si>
  <si>
    <t>Pembayaran Simpanan Jamin...</t>
  </si>
  <si>
    <t>Penurunan Piutang Pihak B...</t>
  </si>
  <si>
    <t>Kenaikan Aset Tidak Lanca...</t>
  </si>
  <si>
    <t>Penurunan Aset Tidak Lanc...</t>
  </si>
  <si>
    <t>Penerimaan Kas Yang Dibat...</t>
  </si>
  <si>
    <t>Penerimaan Dari Likuidas...</t>
  </si>
  <si>
    <t>Kas Entitas Anak Yang Did...</t>
  </si>
  <si>
    <t>Pajak Penghasilan Terkait...</t>
  </si>
  <si>
    <t>Penempatan Aset Derivatif</t>
  </si>
  <si>
    <t>Penerimaan Dari Ipo Entit...</t>
  </si>
  <si>
    <t>Pembayaran Biaya-Biaya Ya...</t>
  </si>
  <si>
    <t>Penerimaan Dari Divestasi</t>
  </si>
  <si>
    <t>Pembayaran Beban Divestas...</t>
  </si>
  <si>
    <t>Pembayaran Dari Utang Pih...</t>
  </si>
  <si>
    <t>Pembayaran Pinjaman Yang ...</t>
  </si>
  <si>
    <t>Pembagian Dividen Kas Ole...</t>
  </si>
  <si>
    <t>Kenaikan Dari Utang Pihak...</t>
  </si>
  <si>
    <t>Pembagian Dividen Tunai</t>
  </si>
  <si>
    <t>VOKS</t>
  </si>
  <si>
    <t>XIDX:VOKS</t>
  </si>
  <si>
    <t>Penerimaan Dari Pelanggan...</t>
  </si>
  <si>
    <t>Pembayaran (Pembayaran) P...</t>
  </si>
  <si>
    <t>Pembayaran Untuk Kegiatan...</t>
  </si>
  <si>
    <t>Pembayaran Imbalan Karyaw...</t>
  </si>
  <si>
    <t>Penempatan (Penurunan) Ka...</t>
  </si>
  <si>
    <t>Penjualan Atas Investasi</t>
  </si>
  <si>
    <t>Penerimaan (Penempatan) D...</t>
  </si>
  <si>
    <t>Hasil Atas Pencairan Dana...</t>
  </si>
  <si>
    <t>Pembayaran Penyertaan Sah...</t>
  </si>
  <si>
    <t>Penerimaan Dari Dana Syir...</t>
  </si>
  <si>
    <t>Pembayaran Utang Pemegang...</t>
  </si>
  <si>
    <t>Pembayaran Bunga Bank</t>
  </si>
  <si>
    <t>Penambahan Dana Yang Terb...</t>
  </si>
  <si>
    <t>Penurunan (Kenaikan) Dana...</t>
  </si>
  <si>
    <t>Pembayaran Utang Sewa Gun...</t>
  </si>
  <si>
    <t>Penerimaan Liabilitas Sew...</t>
  </si>
  <si>
    <t>Pembayaran Untuk Aktifita...</t>
  </si>
  <si>
    <t>Penerimaan Untuk Aktifita...</t>
  </si>
  <si>
    <t>Penambahan Dana Atas Pene...</t>
  </si>
  <si>
    <t>Penyesuaian Terhadap Entitas A...</t>
  </si>
  <si>
    <t>Kas Dan Setara Kas Awal Tahun-E...</t>
  </si>
  <si>
    <t>02 Jul 19</t>
  </si>
  <si>
    <t>VRNA</t>
  </si>
  <si>
    <t>XIDX:VRNA</t>
  </si>
  <si>
    <t>12M 2006</t>
  </si>
  <si>
    <t>Administrasi</t>
  </si>
  <si>
    <t>Total Piutang Sewa Pemb...</t>
  </si>
  <si>
    <t>Total Utang Bank</t>
  </si>
  <si>
    <t>Total Utang Lain-Lain</t>
  </si>
  <si>
    <t>Surat Berharga Yang Dite...</t>
  </si>
  <si>
    <t>Penerimaan Pembiayaan Kon...</t>
  </si>
  <si>
    <t>Penerimaan Pembiayaan Ko...</t>
  </si>
  <si>
    <t>Total Penerimaan Pembia...</t>
  </si>
  <si>
    <t>Penerimaan Kas Sehubungan...</t>
  </si>
  <si>
    <t>Penerimaan Operasional La...</t>
  </si>
  <si>
    <t>Penerimaan Dari Kantor Pa...</t>
  </si>
  <si>
    <t>Pembayaran Kas Untuk:</t>
  </si>
  <si>
    <t>Pembayaran Pembiayaan Ko...</t>
  </si>
  <si>
    <t>Pembayaran Beban Operasi...</t>
  </si>
  <si>
    <t>Total Pembayaran Kas Un...</t>
  </si>
  <si>
    <t>Pembayaran Kas Sehubungan...</t>
  </si>
  <si>
    <t>Pembayaran Operasional La...</t>
  </si>
  <si>
    <t>Penyertaan Pada Entitas A...</t>
  </si>
  <si>
    <t>Pembayaran Investasi Lain...</t>
  </si>
  <si>
    <t>Perolehan Aset Tetap Yang...</t>
  </si>
  <si>
    <t>Penerimaan/Penambahan Uta...</t>
  </si>
  <si>
    <t>Penerimaan Surat Berharga...</t>
  </si>
  <si>
    <t>Pembayaran Surat Berharga...</t>
  </si>
  <si>
    <t>Pembayaran Biaya Emisi Su...</t>
  </si>
  <si>
    <t>Setoran Modal Saham</t>
  </si>
  <si>
    <t>Transaksi Terkait Kombina...</t>
  </si>
  <si>
    <t>Pelaksanaan Waran Saham</t>
  </si>
  <si>
    <t>Penerimaan Hmetd</t>
  </si>
  <si>
    <t>Perolehan Hutang Obligasi</t>
  </si>
  <si>
    <t>Pembayaran Biaya Emisi Ob...</t>
  </si>
  <si>
    <t>WAPO</t>
  </si>
  <si>
    <t>XIDX:WAPO</t>
  </si>
  <si>
    <t>Utang (Pembayaran) Pajak</t>
  </si>
  <si>
    <t>Utang (Pembayaran) Beban ...</t>
  </si>
  <si>
    <t>Penerimaan Pinjaman Lemba...</t>
  </si>
  <si>
    <t>Penerimaan Dana Right Iss...</t>
  </si>
  <si>
    <t>Penerbitan Saham Kepada P...</t>
  </si>
  <si>
    <t>Sewa Guna Usaha</t>
  </si>
  <si>
    <t>WEHA</t>
  </si>
  <si>
    <t>XIDX:WEHA</t>
  </si>
  <si>
    <t>Proforma Hak Minoritas</t>
  </si>
  <si>
    <t>Proforma Laba Bersih Dari...</t>
  </si>
  <si>
    <t>Penerimaan Tunai Dari Pel...</t>
  </si>
  <si>
    <t>Penurunan / (Kenaikan) Pi...</t>
  </si>
  <si>
    <t>Pembayaran Piutang Pihak ...</t>
  </si>
  <si>
    <t>Penurunan / (Kenaikan) Ut...</t>
  </si>
  <si>
    <t>Perolehan Aset Tetap Dala...</t>
  </si>
  <si>
    <t>Investasi Di Entitas Asos...</t>
  </si>
  <si>
    <t>Penjualan Aset Tetap Tida...</t>
  </si>
  <si>
    <t>Arus Kas Neto Dari Akuisi...</t>
  </si>
  <si>
    <t>Penjualan Aset Lain-Lain ...</t>
  </si>
  <si>
    <t>Penurunan Deposito Berjan...</t>
  </si>
  <si>
    <t>Kenaikan / (Penurunan) Ut...</t>
  </si>
  <si>
    <t>Penerimaan/ (Pembayaran) ...</t>
  </si>
  <si>
    <t>Penerimaan Penambahan Mod...</t>
  </si>
  <si>
    <t>Pembayaran Pinjaman Pembe...</t>
  </si>
  <si>
    <t>Konversi Waran Menjadi Sa...</t>
  </si>
  <si>
    <t>Penurunan (Kenaikan) Depo...</t>
  </si>
  <si>
    <t>Penerimaan Pinjaman Pembe...</t>
  </si>
  <si>
    <t>Dividen Tunai Entitas Ana...</t>
  </si>
  <si>
    <t>Pengaruh Penyesuaian Proforma D...</t>
  </si>
  <si>
    <t>21 May 26</t>
  </si>
  <si>
    <t>WICO</t>
  </si>
  <si>
    <t>XIDX:WICO</t>
  </si>
  <si>
    <t>Gaji, Upah Dan Imbalan K...</t>
  </si>
  <si>
    <t>Aset Hak Guna Untuk Oper...</t>
  </si>
  <si>
    <t>Penerimaan Kas Dari:</t>
  </si>
  <si>
    <t>Pembayaran Pajak Dan Dend...</t>
  </si>
  <si>
    <t>Pembayaran Beban Imbalan ...</t>
  </si>
  <si>
    <t>(Kenaikan) Penurunan Depo...</t>
  </si>
  <si>
    <t>Perolehan Aset Tetap - T...</t>
  </si>
  <si>
    <t>Total Perolehan Aset Te...</t>
  </si>
  <si>
    <t>Penjualan Aset Real Estat</t>
  </si>
  <si>
    <t>Pembayaran Liabilitas Ase...</t>
  </si>
  <si>
    <t>Perolehan Aset Real Estat</t>
  </si>
  <si>
    <t>Pembayaran Aset Hak Guna</t>
  </si>
  <si>
    <t>Hasil Penjualan Rumah Tok...</t>
  </si>
  <si>
    <t>Pembayaran Untuk Penambah...</t>
  </si>
  <si>
    <t>Penerimaan Dari Utang Jan...</t>
  </si>
  <si>
    <t>Pembayaran Kas Untuk Bung...</t>
  </si>
  <si>
    <t>Perolehan Pinjaman Pihak ...</t>
  </si>
  <si>
    <t>Kas Yang Diterima Dari Pe...</t>
  </si>
  <si>
    <t>WIIM</t>
  </si>
  <si>
    <t>XIDX:WIIM</t>
  </si>
  <si>
    <t>Penerimaan Kas Dari Tagih...</t>
  </si>
  <si>
    <t>Pengembalian Cukai</t>
  </si>
  <si>
    <t>Pengembalian Pajak Pengha...</t>
  </si>
  <si>
    <t>Penerimaan Kas Dari Penda...</t>
  </si>
  <si>
    <t>Penerimaan Kas Dari Inves...</t>
  </si>
  <si>
    <t>Penerimaan Kas Dari Klaim...</t>
  </si>
  <si>
    <t>Pencairan Setara Kas Yang...</t>
  </si>
  <si>
    <t>Penarikan Investasi Jangk...</t>
  </si>
  <si>
    <t>Investasi Reksadana</t>
  </si>
  <si>
    <t>Pembayaran Biaya Ditanggu...</t>
  </si>
  <si>
    <t>Penambahan Uang Jaminan</t>
  </si>
  <si>
    <t>Pembayaran Perangkat Luna...</t>
  </si>
  <si>
    <t>Penurunan Uang Jaminan</t>
  </si>
  <si>
    <t>Setara Kas Yang Dijadikan...</t>
  </si>
  <si>
    <t>Penempatan Setara Kas Yan...</t>
  </si>
  <si>
    <t>Penerimaan Utang Bank Ja...</t>
  </si>
  <si>
    <t>Pembayaran Porsi Pokok Li...</t>
  </si>
  <si>
    <t>Pelepasan Kepentingan Non...</t>
  </si>
  <si>
    <t>WIKA</t>
  </si>
  <si>
    <t>XIDX:WIKA</t>
  </si>
  <si>
    <t>Tanah Untuk Dikembang...</t>
  </si>
  <si>
    <t>Total Aset Real Estat</t>
  </si>
  <si>
    <t>Hak Pengusahaan Jalan To...</t>
  </si>
  <si>
    <t>Utang Sukuk</t>
  </si>
  <si>
    <t>Pinjaman Jangka Panja...</t>
  </si>
  <si>
    <t>Pembayaran Kepada Direksi...</t>
  </si>
  <si>
    <t>Pembayaran Beban Usaha Da...</t>
  </si>
  <si>
    <t>Kenaikan Beban Lain-Lain</t>
  </si>
  <si>
    <t>Penerimaan Bunga Jasa Gir...</t>
  </si>
  <si>
    <t>Pendapatan Penerimaan Pen...</t>
  </si>
  <si>
    <t>Pembayaran Pajak-Pajak</t>
  </si>
  <si>
    <t>Penurunan (Kenaikan) Jami...</t>
  </si>
  <si>
    <t>Kenaikan Uang Muka Pembel...</t>
  </si>
  <si>
    <t>Laba Divestasi Anak Perus...</t>
  </si>
  <si>
    <t>Penempatan Bank Dibatasi ...</t>
  </si>
  <si>
    <t>Kenaikan Deposito Yang Di...</t>
  </si>
  <si>
    <t>Penurunan (Kenaikan) Kerj...</t>
  </si>
  <si>
    <t>Perolehan Tanah Dan Bangu...</t>
  </si>
  <si>
    <t>Kenaikan Jaminan Usaha</t>
  </si>
  <si>
    <t>Pengembalian Investasi Ve...</t>
  </si>
  <si>
    <t>Kenaikan Investasi Ventur...</t>
  </si>
  <si>
    <t>Penjualan Saham Pada Enti...</t>
  </si>
  <si>
    <t>Arus Kas Keluar Bersih Pa...</t>
  </si>
  <si>
    <t>Penempatan Saham Pada Ent...</t>
  </si>
  <si>
    <t>Pengembalian Pinjaman Dar...</t>
  </si>
  <si>
    <t>Pengembalian Setoran Moda...</t>
  </si>
  <si>
    <t>Pinjaman Yang Diberikan K...</t>
  </si>
  <si>
    <t>Kenaikan Pinjaman Jangka ...</t>
  </si>
  <si>
    <t>Penambahan (Pelepasan) As...</t>
  </si>
  <si>
    <t>Penjualan Saham Pada Inve...</t>
  </si>
  <si>
    <t>Penurunan (Kenaikan) Inve...</t>
  </si>
  <si>
    <t>Kenaikan (Penurunan) Pinj...</t>
  </si>
  <si>
    <t>Pembelian Kembali Saham Y...</t>
  </si>
  <si>
    <t>Pendanaan Lainnya</t>
  </si>
  <si>
    <t>Setoran Modal Pihak Non P...</t>
  </si>
  <si>
    <t>Pembayaran Dividen, Progr...</t>
  </si>
  <si>
    <t>Pembayaran Dan Bina Ling...</t>
  </si>
  <si>
    <t>Pembayaran Dividen Hak Mi...</t>
  </si>
  <si>
    <t>Perubahan Ekuitas Pada Pe...</t>
  </si>
  <si>
    <t>Penerimaan Modal Disetor ...</t>
  </si>
  <si>
    <t>Penambahan Saham Entitas ...</t>
  </si>
  <si>
    <t>Selisih Kurs Penjabaran L...</t>
  </si>
  <si>
    <t>Penerimaan Obligasi Komod...</t>
  </si>
  <si>
    <t>Penerimaan Sukuk</t>
  </si>
  <si>
    <t>Pembayaran Biaya Emisi Pe...</t>
  </si>
  <si>
    <t>Pembayaran Bagi Hasil Per...</t>
  </si>
  <si>
    <t>Penjualan Modal Saham Dip...</t>
  </si>
  <si>
    <t>Pembayaran Bunga Perpetua...</t>
  </si>
  <si>
    <t>Hak Kepemilikan Non Penge...</t>
  </si>
  <si>
    <t>Bagian Laba Hak Minoritas...</t>
  </si>
  <si>
    <t>Pembayaran Sukuk Mudharab...</t>
  </si>
  <si>
    <t>Kenaikan (Penurunan) Dari...</t>
  </si>
  <si>
    <t>Kas Dan Setara Kas Dari Akuisis...</t>
  </si>
  <si>
    <t>Kas Dan Bank Pengaruh Divestasi...</t>
  </si>
  <si>
    <t>17 Jun 20</t>
  </si>
  <si>
    <t>WINS</t>
  </si>
  <si>
    <t>XIDX:WINS</t>
  </si>
  <si>
    <t>Utang Dari Pihak Keti...</t>
  </si>
  <si>
    <t>Perolehan Kepemilikan Ent...</t>
  </si>
  <si>
    <t>Penarikan (Penempatan) De...</t>
  </si>
  <si>
    <t>Hasil Pelepasan Investasi...</t>
  </si>
  <si>
    <t>Penerimaan Pinjaman Lain-...</t>
  </si>
  <si>
    <t>Pembayaran Pinjaman Lain-...</t>
  </si>
  <si>
    <t>Pemberian Piutang Kepada ...</t>
  </si>
  <si>
    <t>Akuisisi Kepentingan Non ...</t>
  </si>
  <si>
    <t>Hasil Bersih Penawaran Um...</t>
  </si>
  <si>
    <t>Penerimaan Untuk Pinjaman...</t>
  </si>
  <si>
    <t>Penerimaan Utang Pembiaya...</t>
  </si>
  <si>
    <t>Penerbitan Saham Kepada N...</t>
  </si>
  <si>
    <t>WOMF</t>
  </si>
  <si>
    <t>XIDX:WOMF</t>
  </si>
  <si>
    <t>Total Utang Obligasi</t>
  </si>
  <si>
    <t>Konsumen</t>
  </si>
  <si>
    <t>Bank-Bank Sehubungan Den...</t>
  </si>
  <si>
    <t>Pendapatan Komisi Asuran...</t>
  </si>
  <si>
    <t>Bunga Giro Dan Deposito</t>
  </si>
  <si>
    <t>Pendapatan Denda</t>
  </si>
  <si>
    <t>Penerimaan Kembali Piuta...</t>
  </si>
  <si>
    <t>Pendapatan Pelunasan Awa...</t>
  </si>
  <si>
    <t>Pendapatan Administrasi</t>
  </si>
  <si>
    <t>Pembayaran Kas Untuk/Kepa...</t>
  </si>
  <si>
    <t>Dealer</t>
  </si>
  <si>
    <t>Transkasi Sehubungan Den...</t>
  </si>
  <si>
    <t>Beban Pendanaan</t>
  </si>
  <si>
    <t>Beban Bunga Liabilitas S...</t>
  </si>
  <si>
    <t>Penambahan Nilai Aset Hak...</t>
  </si>
  <si>
    <t>Uang Muka Renovasi Gedung</t>
  </si>
  <si>
    <t>Uang Muka Software Dan Li...</t>
  </si>
  <si>
    <t>Penjualan (Pembelian) Efe...</t>
  </si>
  <si>
    <t>Pelunasan Utang Bank</t>
  </si>
  <si>
    <t>Pelunasan Utang - Pihak B...</t>
  </si>
  <si>
    <t>Penerimaan Utang - Pihak ...</t>
  </si>
  <si>
    <t>Penambahan Utang Subordin...</t>
  </si>
  <si>
    <t>Pelunasan Utang Subordina...</t>
  </si>
  <si>
    <t>Pelunasan Mtn</t>
  </si>
  <si>
    <t>09 Apr 26</t>
  </si>
  <si>
    <t>WSKT</t>
  </si>
  <si>
    <t>XIDX:WSKT</t>
  </si>
  <si>
    <t>Piutang Pada Ventura Ber...</t>
  </si>
  <si>
    <t>Kewajiban Lembaga Keu...</t>
  </si>
  <si>
    <t>Utang Bunga Dan Denda</t>
  </si>
  <si>
    <t>Sukuk Mudharabah</t>
  </si>
  <si>
    <t>Penerimaan Rekening Giro ...</t>
  </si>
  <si>
    <t>Pembayaran Beban Pinjaman</t>
  </si>
  <si>
    <t>Penerimaan Dari Ventura B...</t>
  </si>
  <si>
    <t>Aset Keuangan Dimiliki Hi...</t>
  </si>
  <si>
    <t>Penempatan Pada Ventura B...</t>
  </si>
  <si>
    <t>Pengurangan Penyertaan Pa...</t>
  </si>
  <si>
    <t>Pinjaman Diberikan Kepada...</t>
  </si>
  <si>
    <t>Penerimaan Penjualan Peny...</t>
  </si>
  <si>
    <t>Penerimaan Atas Peralihan...</t>
  </si>
  <si>
    <t>Penerimaan Kompensasi</t>
  </si>
  <si>
    <t>Penambahan Penyertaan Ent...</t>
  </si>
  <si>
    <t>Investasi Jangka Panjang ...</t>
  </si>
  <si>
    <t>Biaya Emisi Obligasi</t>
  </si>
  <si>
    <t>Biaya Emisi Efek Saham</t>
  </si>
  <si>
    <t>Biaya Emisi Sukuk Mudhara...</t>
  </si>
  <si>
    <t>Penerimaan Penerbitan Suk...</t>
  </si>
  <si>
    <t>Total Penerimaan Pinjam...</t>
  </si>
  <si>
    <t>Penerimaan Modal Saham Di...</t>
  </si>
  <si>
    <t>Penerimaan Penerbitan Mod...</t>
  </si>
  <si>
    <t>Biaya Emisi Penawaran Umu...</t>
  </si>
  <si>
    <t>Penerimaan Setoran Dari E...</t>
  </si>
  <si>
    <t>Penerimaan Pendapatan Bun...</t>
  </si>
  <si>
    <t>Pembayaran Utang Lain Lai...</t>
  </si>
  <si>
    <t>Pengeluaran Ke Entitas No...</t>
  </si>
  <si>
    <t>Perolehan Saham Treasuri</t>
  </si>
  <si>
    <t>Penerimaan Tambahan Setor...</t>
  </si>
  <si>
    <t>Pembayaran Program Kemitr...</t>
  </si>
  <si>
    <t>Pembayaran Pinjaman Lemba...</t>
  </si>
  <si>
    <t>Penempatan Uang Jaminan P...</t>
  </si>
  <si>
    <t>Penurunan Kas Yang Dibata...</t>
  </si>
  <si>
    <t>Efek Divestasi</t>
  </si>
  <si>
    <t>16 Jun 20</t>
  </si>
  <si>
    <t>WTON</t>
  </si>
  <si>
    <t>XIDX:WTON</t>
  </si>
  <si>
    <t>Beban Penelitian Dan Peng...</t>
  </si>
  <si>
    <t>Penerimaan Restitusi</t>
  </si>
  <si>
    <t>Pembayaran Operasi Lainny...</t>
  </si>
  <si>
    <t>Penyertaan Pada Ventura B...</t>
  </si>
  <si>
    <t>Penyertaan Pada Anak Peru...</t>
  </si>
  <si>
    <t>Pembayaran Pinjaman Pada ...</t>
  </si>
  <si>
    <t>Pembayaran Bunga Sewa Pem...</t>
  </si>
  <si>
    <t>Perolehan Saham Kembali</t>
  </si>
  <si>
    <t>Penerimaan (Pelunasan) Pt...</t>
  </si>
  <si>
    <t>Pelunasan Pinjaman Bank J...</t>
  </si>
  <si>
    <t>YPAS</t>
  </si>
  <si>
    <t>XIDX:YPAS</t>
  </si>
  <si>
    <t>Pendapatan Klaim Asuransi</t>
  </si>
  <si>
    <t>Penurunan Liabilitas Jang...</t>
  </si>
  <si>
    <t>08 Jun 10</t>
  </si>
  <si>
    <t>YULE</t>
  </si>
  <si>
    <t>XIDX:YULE</t>
  </si>
  <si>
    <t>Beban Komisi</t>
  </si>
  <si>
    <t>Piutang Pada Lembaga Kli...</t>
  </si>
  <si>
    <t>Penerimaan Jasa Penjamin ...</t>
  </si>
  <si>
    <t>Penerimaan Penghasilan Di...</t>
  </si>
  <si>
    <t>Penerimaan (Pembayaran) E...</t>
  </si>
  <si>
    <t>Penerimaan (Pembayaran) N...</t>
  </si>
  <si>
    <t>Pembayaran Biaya Umum Dan...</t>
  </si>
  <si>
    <t>Tanah Yang Belum Dikemban...</t>
  </si>
  <si>
    <t>Kenaikan (Penurunan) Depo...</t>
  </si>
  <si>
    <t>Uang Muka Investasi Saham</t>
  </si>
  <si>
    <t>Investasi Pada Anak Perus...</t>
  </si>
  <si>
    <t>Pencairan Simpanan Kospin</t>
  </si>
  <si>
    <t>Uang Muka Setoran Modal</t>
  </si>
  <si>
    <t>Penambahan Hutang Sub Ord...</t>
  </si>
  <si>
    <t>Pembayaran Utang Sub Ordi...</t>
  </si>
  <si>
    <t>Pembelian/(Penjualan) Kem...</t>
  </si>
  <si>
    <t>Saldo Kas Dan Bank Awal Entitas...</t>
  </si>
  <si>
    <t>21 Apr 26</t>
  </si>
  <si>
    <t>ZBRA</t>
  </si>
  <si>
    <t>XIDX:ZBRA</t>
  </si>
  <si>
    <t>Pembayaran Imbalan Kerja</t>
  </si>
  <si>
    <t>Pelepasan Aset Tetap</t>
  </si>
  <si>
    <t>Penurunan Utang Bank Dan ...</t>
  </si>
  <si>
    <t>Penerimaan Kas Dari Entitas Yan...</t>
  </si>
  <si>
    <t>SHIP</t>
  </si>
  <si>
    <t>XIDX:SHIP</t>
  </si>
  <si>
    <t>Penerimaan (Pembayaran) B...</t>
  </si>
  <si>
    <t>Akuisisi Entitas Anak - N...</t>
  </si>
  <si>
    <t>Penambahan Setoran Modal</t>
  </si>
  <si>
    <t>Perolehan Dari (Pembayara...</t>
  </si>
  <si>
    <t>Penambahan Investasi Di A...</t>
  </si>
  <si>
    <t>Pembayaran Utang Pihak Ke...</t>
  </si>
  <si>
    <t>Pembayaran Bagian Pokok L...</t>
  </si>
  <si>
    <t>Penerimaan Dari Utang Pem...</t>
  </si>
  <si>
    <t>Perolehan Dari Penawaran ...</t>
  </si>
  <si>
    <t>Tambahan Modal Disetor - ...</t>
  </si>
  <si>
    <t>Beban Emisi Saham</t>
  </si>
  <si>
    <t>Penerimaan Dari Deposito ...</t>
  </si>
  <si>
    <t>Kas Dan Bank Entitas Anak Pada ...</t>
  </si>
  <si>
    <t>CASA</t>
  </si>
  <si>
    <t>XIDX:CASA</t>
  </si>
  <si>
    <t>Provisi Dan Komisi Kredit</t>
  </si>
  <si>
    <t>Beban Penyisihan Kerugian...</t>
  </si>
  <si>
    <t>Pinjaman Yang Diberikan</t>
  </si>
  <si>
    <t>Utang Dari Pihak Ketiga</t>
  </si>
  <si>
    <t>Penerimaan Jasa</t>
  </si>
  <si>
    <t>Pembayaran Kredit</t>
  </si>
  <si>
    <t>Efek-Efek</t>
  </si>
  <si>
    <t>Penerimaan Bunga Dan Lain...</t>
  </si>
  <si>
    <t>Pendirian Entitas Anak</t>
  </si>
  <si>
    <t>Penempatan Investasi Efek</t>
  </si>
  <si>
    <t>Pelepasan Investasi Efek</t>
  </si>
  <si>
    <t>Penerimaan Investasi Pada...</t>
  </si>
  <si>
    <t>Penerimaan (Penempatan) P...</t>
  </si>
  <si>
    <t>Penerimaan Medium Term No...</t>
  </si>
  <si>
    <t>Biaya Penerbitan Mtn</t>
  </si>
  <si>
    <t>DAYA</t>
  </si>
  <si>
    <t>XIDX:DAYA</t>
  </si>
  <si>
    <t>Penerimaan Penghasilan Ke...</t>
  </si>
  <si>
    <t>Penerimaan Tagihan Atas R...</t>
  </si>
  <si>
    <t>Perolehan Aset Hak-Guna M...</t>
  </si>
  <si>
    <t>Penerimaan Dari Pinjaman</t>
  </si>
  <si>
    <t>Pembayaran Pokok Atas Pin...</t>
  </si>
  <si>
    <t>Pembayaran Bunga Pinjaman...</t>
  </si>
  <si>
    <t>Pembayaran Pokok Atas Lia...</t>
  </si>
  <si>
    <t>Pembayaran Biaya Bunga At...</t>
  </si>
  <si>
    <t>DPUM</t>
  </si>
  <si>
    <t>XIDX:DPUM</t>
  </si>
  <si>
    <t>Penerimaan Kas Lainnya Da...</t>
  </si>
  <si>
    <t>Pembayaran Provisi Dan Be...</t>
  </si>
  <si>
    <t>Penempatan</t>
  </si>
  <si>
    <t>Total Penerimaan (Penem...</t>
  </si>
  <si>
    <t>Total Penempatan Pada I...</t>
  </si>
  <si>
    <t>Pengembalian Aset Dalam P...</t>
  </si>
  <si>
    <t>Penerimaan Bank Yang Diba...</t>
  </si>
  <si>
    <t>Penerimaan:</t>
  </si>
  <si>
    <t>Utang Dari Supplier</t>
  </si>
  <si>
    <t>Utang Lembaga Keuangan J...</t>
  </si>
  <si>
    <t>Modal Ditempatkan Dan Di...</t>
  </si>
  <si>
    <t>Utang Sewa Pembiayaan Ja...</t>
  </si>
  <si>
    <t>Penawaran Umum Perusahaa...</t>
  </si>
  <si>
    <t>Total Penerimaan:</t>
  </si>
  <si>
    <t>Pembayaran:</t>
  </si>
  <si>
    <t>Penurunan Modal</t>
  </si>
  <si>
    <t>Pembayaran Agio Saham</t>
  </si>
  <si>
    <t>Penerbitan Saham Tresuri</t>
  </si>
  <si>
    <t>Total Pembayaran:</t>
  </si>
  <si>
    <t>IDPR</t>
  </si>
  <si>
    <t>XIDX:IDPR</t>
  </si>
  <si>
    <t>Pembayaran Gaji Dan Tunja...</t>
  </si>
  <si>
    <t>Uang Muka Properti Invest...</t>
  </si>
  <si>
    <t>Penerimaan Utang Angsuran</t>
  </si>
  <si>
    <t>Pembayaran Utang Angsuran</t>
  </si>
  <si>
    <t>JGLE</t>
  </si>
  <si>
    <t>XIDX:JGLE</t>
  </si>
  <si>
    <t>Pombayaran Kas Kepada Kar...</t>
  </si>
  <si>
    <t>Pembayaran Kas Untuk Akti...</t>
  </si>
  <si>
    <t>Pencairan Dana Dalam Pemb...</t>
  </si>
  <si>
    <t>Penempatan Dana Dalam Pem...</t>
  </si>
  <si>
    <t>Pembayaran Neto Piutang P...</t>
  </si>
  <si>
    <t>Kas Neto Dekonsolidasi En...</t>
  </si>
  <si>
    <t>Peningkatan (Penurunan) P...</t>
  </si>
  <si>
    <t>Peningkatan Piutang Pihak...</t>
  </si>
  <si>
    <t>Peningkatan Tanah Yang Be...</t>
  </si>
  <si>
    <t>Uang Muka Pembelian</t>
  </si>
  <si>
    <t>Perolehan Entitas Anak</t>
  </si>
  <si>
    <t>Peningkatan Piutang Lain-...</t>
  </si>
  <si>
    <t>Peningkatan Utang Pihak B...</t>
  </si>
  <si>
    <t>Penururan Utang Pihak Ket...</t>
  </si>
  <si>
    <t>Pembiayaan Musyarakah Jan...</t>
  </si>
  <si>
    <t>Utang Pembelian Aset Teta...</t>
  </si>
  <si>
    <t>Penerimaan Dari Penagihan...</t>
  </si>
  <si>
    <t>Peningkatan Utang Lain-La...</t>
  </si>
  <si>
    <t>Penerimaan Dari Hasil Pen...</t>
  </si>
  <si>
    <t>KINO</t>
  </si>
  <si>
    <t>XIDX:KINO</t>
  </si>
  <si>
    <t>Pembayaran Beban Penjuala...</t>
  </si>
  <si>
    <t>Penerimaan Tagihan Pajak ...</t>
  </si>
  <si>
    <t>Penyertaan Saham Pada Ent...</t>
  </si>
  <si>
    <t>Akuisisi Bisnis</t>
  </si>
  <si>
    <t>Hasil Penjualan Dari Enti...</t>
  </si>
  <si>
    <t>Hasil Penjualan Aset Hak ...</t>
  </si>
  <si>
    <t>Likuidasi Entitas Asosias...</t>
  </si>
  <si>
    <t>Agio Saham Dari Penawaran...</t>
  </si>
  <si>
    <t>Pembayaran Kepada Kepenti...</t>
  </si>
  <si>
    <t>Pemberian Pinjaman Ke Pih...</t>
  </si>
  <si>
    <t>Penerimaan Utang Dari Pih...</t>
  </si>
  <si>
    <t>Kas Entitas Anak Didistribusika...</t>
  </si>
  <si>
    <t>04 Jun 26</t>
  </si>
  <si>
    <t>MARI</t>
  </si>
  <si>
    <t>XIDX:MARI</t>
  </si>
  <si>
    <t>Beban Program Dan Penyiar...</t>
  </si>
  <si>
    <t>Penerimaan Pendapatan Keu...</t>
  </si>
  <si>
    <t>Arus Kas Masuk Dari Restr...</t>
  </si>
  <si>
    <t>Akuisisi Entitas Anak Set...</t>
  </si>
  <si>
    <t>Pembayaran Dari Kegiatan ...</t>
  </si>
  <si>
    <t>Pembelian Aset Tak Berwuj...</t>
  </si>
  <si>
    <t>(Perolehan) Pelepasan Ase...</t>
  </si>
  <si>
    <t>Penerimaan Obligasi Konve...</t>
  </si>
  <si>
    <t>Setoran Modal Dari Kepent...</t>
  </si>
  <si>
    <t>Tambahan Modal Melalui Pe...</t>
  </si>
  <si>
    <t>Penerimaan Dan Pengeluara...</t>
  </si>
  <si>
    <t>Kas Dan Setara Kas Pada Awal Ta...</t>
  </si>
  <si>
    <t>Dampak Selisih Kurs Terhadap Ka...</t>
  </si>
  <si>
    <t>Kas Dan Setara Kas Pada Akhir T...</t>
  </si>
  <si>
    <t>28 Jun 19</t>
  </si>
  <si>
    <t>MKNT</t>
  </si>
  <si>
    <t>XIDX:MKNT</t>
  </si>
  <si>
    <t>Penempatan Aset Lain-Lain</t>
  </si>
  <si>
    <t>Arus Kas Bersih Dari Pele...</t>
  </si>
  <si>
    <t>Arus Kas Bersih Untuk Aku...</t>
  </si>
  <si>
    <t>Kenaikan Piutang Lain-Lai...</t>
  </si>
  <si>
    <t>Tambahan Modal Saham</t>
  </si>
  <si>
    <t>Hutang Lain-Lain</t>
  </si>
  <si>
    <t>Kas Dan Bank Pelepasan Entitas ...</t>
  </si>
  <si>
    <t>MTRA</t>
  </si>
  <si>
    <t>XIDX:MTRA</t>
  </si>
  <si>
    <t>Q3 2022</t>
  </si>
  <si>
    <t>Q2 2022</t>
  </si>
  <si>
    <t>Q1 2022</t>
  </si>
  <si>
    <t>Q4 2021</t>
  </si>
  <si>
    <t>2022</t>
  </si>
  <si>
    <t>Penurunan(Kenaikan) Piuta...</t>
  </si>
  <si>
    <t>Penambahan Investasi Kepe...</t>
  </si>
  <si>
    <t>Tambahan Modal Entitas An...</t>
  </si>
  <si>
    <t>Pembagian Dividen Tunai D...</t>
  </si>
  <si>
    <t>Tambahan Modal Disetor La...</t>
  </si>
  <si>
    <t>Pembayaran Utang Perusaha...</t>
  </si>
  <si>
    <t>OASA</t>
  </si>
  <si>
    <t>XIDX:OASA</t>
  </si>
  <si>
    <t>Pembayaran Beban Final Ta...</t>
  </si>
  <si>
    <t>Pembelian Investasi Jangk...</t>
  </si>
  <si>
    <t>Peningkatan Uang Muka Pro...</t>
  </si>
  <si>
    <t>Peningkatan Aset Tak Berw...</t>
  </si>
  <si>
    <t>Peningkatan Uang Jaminan</t>
  </si>
  <si>
    <t>Penerimaan Dari Bunga Dep...</t>
  </si>
  <si>
    <t>Piutang Pihak-Pihak Berel...</t>
  </si>
  <si>
    <t>Pembelian Persediaan</t>
  </si>
  <si>
    <t>Penerimaan Portofolio Efe...</t>
  </si>
  <si>
    <t>Peningkatan Penyertaan Sa...</t>
  </si>
  <si>
    <t>Pembayaran Leasing</t>
  </si>
  <si>
    <t>Tambahan Setoran Modal En...</t>
  </si>
  <si>
    <t>Piutang Lainnya</t>
  </si>
  <si>
    <t>Kas Dan Bank Merging Entities</t>
  </si>
  <si>
    <t>POWR</t>
  </si>
  <si>
    <t>XIDX:POWR</t>
  </si>
  <si>
    <t>Piutang Pembiayaan</t>
  </si>
  <si>
    <t>Pembayaran Beban Pendanaa...</t>
  </si>
  <si>
    <t>Pengembalian Pajak Atas K...</t>
  </si>
  <si>
    <t>Akuisisi Peralatan Listri...</t>
  </si>
  <si>
    <t>Pembelian Investasi</t>
  </si>
  <si>
    <t>Penarikan Deposito Berjan...</t>
  </si>
  <si>
    <t>Pembayaran Atas Liabilita...</t>
  </si>
  <si>
    <t>Pembayaran Utang Wesel</t>
  </si>
  <si>
    <t>INCF</t>
  </si>
  <si>
    <t>XIDX:INCF</t>
  </si>
  <si>
    <t>Penerimaan Kas Dari Resti...</t>
  </si>
  <si>
    <t>Penerimaan Kas Lainnya</t>
  </si>
  <si>
    <t>Pembayaran Kas Untuk Paja...</t>
  </si>
  <si>
    <t>Pembayaran Pemberian Piut...</t>
  </si>
  <si>
    <t>Penarikan Kas Yang Dibata...</t>
  </si>
  <si>
    <t>Perolehan (Pembayaran) Pi...</t>
  </si>
  <si>
    <t>Pembayaran Pihak Berelasi</t>
  </si>
  <si>
    <t>WSBP</t>
  </si>
  <si>
    <t>XIDX:WSBP</t>
  </si>
  <si>
    <t>Penerimaandari Pelanggan</t>
  </si>
  <si>
    <t>Penerimaan Hasil Restitus...</t>
  </si>
  <si>
    <t>Biaya Dibayar Dimuka Atas...</t>
  </si>
  <si>
    <t>Penerimaan Obligasi</t>
  </si>
  <si>
    <t>26 May 20</t>
  </si>
  <si>
    <t>PBSA</t>
  </si>
  <si>
    <t>XIDX:PBSA</t>
  </si>
  <si>
    <t>Utang Pembiayaan Kons...</t>
  </si>
  <si>
    <t>Penghasilan Keuangan</t>
  </si>
  <si>
    <t>Perolehan Aset Hak-Guna</t>
  </si>
  <si>
    <t>Pembayaran Terkait Aset H...</t>
  </si>
  <si>
    <t>Pembayaran Pajak Penjuala...</t>
  </si>
  <si>
    <t>Penempatan Penyertaan Sah...</t>
  </si>
  <si>
    <t>Kenaikan/(Penurunan) Utan...</t>
  </si>
  <si>
    <t>Akuisisi Kepentingan Non-...</t>
  </si>
  <si>
    <t>Penambahan Aset Pengampun...</t>
  </si>
  <si>
    <t>Penamabahan Aset</t>
  </si>
  <si>
    <t>Peningkatan Modal Disetor</t>
  </si>
  <si>
    <t>Kas Dan Setara Pada Awal Period...</t>
  </si>
  <si>
    <t>Kas Dan Bank Pada Akhir Periode</t>
  </si>
  <si>
    <t>PRDA</t>
  </si>
  <si>
    <t>XIDX:PRDA</t>
  </si>
  <si>
    <t>Pengurangan Aset Hak Guna</t>
  </si>
  <si>
    <t>Penempatan Investasi Reks...</t>
  </si>
  <si>
    <t>Penjualan Investasi Saham...</t>
  </si>
  <si>
    <t>Penambahan Sewa Dibayar D...</t>
  </si>
  <si>
    <t>Pengurangan Aset Tidak La...</t>
  </si>
  <si>
    <t>Setoran Modal Oleh Kepent...</t>
  </si>
  <si>
    <t>Pembayaran Utang Sewa Hak...</t>
  </si>
  <si>
    <t>Pengeluaran Kas Lainnya</t>
  </si>
  <si>
    <t>Kas Dan Bank Entitas Anak Yang ...</t>
  </si>
  <si>
    <t>BOGA</t>
  </si>
  <si>
    <t>XIDX:BOGA</t>
  </si>
  <si>
    <t>Pembayaran Lain-Lainya</t>
  </si>
  <si>
    <t>Akuisisi Entitas Anak - S...</t>
  </si>
  <si>
    <t>Pencairan Reksa Dana</t>
  </si>
  <si>
    <t>Penempatan Reksa Dana</t>
  </si>
  <si>
    <t>Pembayaran Uang Muka Aset...</t>
  </si>
  <si>
    <t>Pengembalian Uang Muka As...</t>
  </si>
  <si>
    <t>Pinjaman Jangka Pendek</t>
  </si>
  <si>
    <t>Total Pinjaman Jangka P...</t>
  </si>
  <si>
    <t>Penerimaan Setoran Dari K...</t>
  </si>
  <si>
    <t>Pembayaran Utang Entitas ...</t>
  </si>
  <si>
    <t>Setoran Modal Saham Oleh ...</t>
  </si>
  <si>
    <t>Penerimaan Waran</t>
  </si>
  <si>
    <t>Penerimaan Pinjaman Lainn...</t>
  </si>
  <si>
    <t>BRIS</t>
  </si>
  <si>
    <t>XIDX:BRIS</t>
  </si>
  <si>
    <t>Total Pendapatan Operas...</t>
  </si>
  <si>
    <t>Beban Operasional Lainnya</t>
  </si>
  <si>
    <t>Total Beban Operasional...</t>
  </si>
  <si>
    <t>Penempatan Pada Bank Indo...</t>
  </si>
  <si>
    <t>Penerimaan Bagi Hasil, Ma...</t>
  </si>
  <si>
    <t>Pembayaran Bagi Hasil Dan...</t>
  </si>
  <si>
    <t>Penerimaan Dari Pembiayaa...</t>
  </si>
  <si>
    <t>Penerimaan Pendapatan Usa...</t>
  </si>
  <si>
    <t>Pembayaran Tantiem</t>
  </si>
  <si>
    <t>Pendapatan Non-Usaha - Ne...</t>
  </si>
  <si>
    <t>Pembayaran Zakat</t>
  </si>
  <si>
    <t>Penyaluran Dana Kebajikan</t>
  </si>
  <si>
    <t>Perubahan Dalam Aset Dan ...</t>
  </si>
  <si>
    <t>Kenaikan (Penurunan) Ase...</t>
  </si>
  <si>
    <t>Penempatan Pada Bank ...</t>
  </si>
  <si>
    <t>Surat Berharga - Diuk...</t>
  </si>
  <si>
    <t>Piutang</t>
  </si>
  <si>
    <t>Pinjaman Qardh</t>
  </si>
  <si>
    <t>Pembiayaan Syariah</t>
  </si>
  <si>
    <t>Aset Yang Diperoleh U...</t>
  </si>
  <si>
    <t>Total Kenaikan (Penuru...</t>
  </si>
  <si>
    <t>Kenaikan (Penurunan) Lia...</t>
  </si>
  <si>
    <t>Simpanan Dari Nasabah</t>
  </si>
  <si>
    <t>Liabilitas Lain-Lain</t>
  </si>
  <si>
    <t>Kenaikan Dana Syirkah...</t>
  </si>
  <si>
    <t>Total Perubahan Dalam A...</t>
  </si>
  <si>
    <t>Penerimaan Kembali Invest...</t>
  </si>
  <si>
    <t>Perolehan Aset Tidak Berw...</t>
  </si>
  <si>
    <t>Perolehan Surat Berharga</t>
  </si>
  <si>
    <t>Biaya Emisi Surat Berharg...</t>
  </si>
  <si>
    <t>Liabilitas Kepada Bank In...</t>
  </si>
  <si>
    <t>Surat Berharga Yang Diter...</t>
  </si>
  <si>
    <t>Pelunasan Surat Berharga ...</t>
  </si>
  <si>
    <t>Penerimaan Pembiayaan Ber...</t>
  </si>
  <si>
    <t>Pembayaran Pembiayaan Ber...</t>
  </si>
  <si>
    <t>Penerimaan Pinjaman Yang ...</t>
  </si>
  <si>
    <t>18 May 26</t>
  </si>
  <si>
    <t>PORT</t>
  </si>
  <si>
    <t>XIDX:PORT</t>
  </si>
  <si>
    <t>Penerimaan Atas Pendapata...</t>
  </si>
  <si>
    <t>Divestasi Pada Entitas An...</t>
  </si>
  <si>
    <t>Pembayaran Untuk Pengemba...</t>
  </si>
  <si>
    <t>Penempatan Bank Garansi</t>
  </si>
  <si>
    <t>Penerimaan Fasilitas Seni...</t>
  </si>
  <si>
    <t>Pembayaran Biaya Penawara...</t>
  </si>
  <si>
    <t>Pengaruh Akuisisi Entitas Anak</t>
  </si>
  <si>
    <t>Kas Dan Setara Kas Yang Terkait...</t>
  </si>
  <si>
    <t>CARS</t>
  </si>
  <si>
    <t>XIDX:CARS</t>
  </si>
  <si>
    <t>Pelunasan Pembiayaan Kons...</t>
  </si>
  <si>
    <t>Pembayaran Untuk Pembiaya...</t>
  </si>
  <si>
    <t>Pendapatan Dividen</t>
  </si>
  <si>
    <t>Pendapatan Dividen Dari E...</t>
  </si>
  <si>
    <t>Pengembalian Investasi Da...</t>
  </si>
  <si>
    <t>Pengembalian Dividen Kepa...</t>
  </si>
  <si>
    <t>Penambahan Investasi Lain...</t>
  </si>
  <si>
    <t>Penambahan Investasi Vent...</t>
  </si>
  <si>
    <t>Penambahan Investasi Di ...</t>
  </si>
  <si>
    <t>Penambahan Investasi Di E...</t>
  </si>
  <si>
    <t>Setoran Saham</t>
  </si>
  <si>
    <t>Dampak Pelepasan Entitas Anak</t>
  </si>
  <si>
    <t>15 May 19</t>
  </si>
  <si>
    <t>MINA</t>
  </si>
  <si>
    <t>XIDX:MINA</t>
  </si>
  <si>
    <t>Beban Usaha Lainnya</t>
  </si>
  <si>
    <t>Aset Hak Guna</t>
  </si>
  <si>
    <t>Penerimaan Piutang Pihak ...</t>
  </si>
  <si>
    <t>Perolehan Portofolio Efek</t>
  </si>
  <si>
    <t>Hasil Penjualan Portofoli...</t>
  </si>
  <si>
    <t>Hasil Penjualan Aset Keua...</t>
  </si>
  <si>
    <t>Pembayaran Atas Emisi Sah...</t>
  </si>
  <si>
    <t>Uang Jaminan Pelanggan</t>
  </si>
  <si>
    <t>Penerbitan Saham Pmhmetd ...</t>
  </si>
  <si>
    <t>Hutang Leasing Jangka Pen...</t>
  </si>
  <si>
    <t>Liabilitas Keuangan Lanca...</t>
  </si>
  <si>
    <t>Dampak Perubahan Selisih ...</t>
  </si>
  <si>
    <t>Total Adjustment</t>
  </si>
  <si>
    <t>CLEO</t>
  </si>
  <si>
    <t>XIDX:CLEO</t>
  </si>
  <si>
    <t>Penerimaan Atas Pelepasan...</t>
  </si>
  <si>
    <t>Deposito Yang Dibatasi Pe...</t>
  </si>
  <si>
    <t>Pembelian Modal Saham Dip...</t>
  </si>
  <si>
    <t>Bagian Kepentingan Non-Pe...</t>
  </si>
  <si>
    <t>Dikurangi Saldo Akhir Tahun Kas...</t>
  </si>
  <si>
    <t>10 Jun 25</t>
  </si>
  <si>
    <t>TAMU</t>
  </si>
  <si>
    <t>XIDX:TAMU</t>
  </si>
  <si>
    <t>Pembayaran Lain - Lain</t>
  </si>
  <si>
    <t>Penerimaan Lain - Lain</t>
  </si>
  <si>
    <t>Uang Muka Perolehan Aset ...</t>
  </si>
  <si>
    <t>Pinjaman Pihak Berelasi</t>
  </si>
  <si>
    <t>Penurunan Jaminan</t>
  </si>
  <si>
    <t>CSIS</t>
  </si>
  <si>
    <t>XIDX:CSIS</t>
  </si>
  <si>
    <t>Pembayaran Kas Lainnya Un...</t>
  </si>
  <si>
    <t>Pembayaran Kas Kepada Pih...</t>
  </si>
  <si>
    <t>Pembayaran Beban Dan Biay...</t>
  </si>
  <si>
    <t>Pengembalian(Penempatan) ...</t>
  </si>
  <si>
    <t>Pembayaran Atas Pengampun...</t>
  </si>
  <si>
    <t>Pembayaran Uang Muka Subk...</t>
  </si>
  <si>
    <t>Pembayaran Kas Atas Denda...</t>
  </si>
  <si>
    <t>Pembayaran Uang Muka Unit...</t>
  </si>
  <si>
    <t>Pembayaran Investasi Pada...</t>
  </si>
  <si>
    <t>Uang Muka Dan Pinjaman Di...</t>
  </si>
  <si>
    <t>Pembayaran Uang Muka Pera...</t>
  </si>
  <si>
    <t>Penerimaan Pinjaman Tanpa...</t>
  </si>
  <si>
    <t>Penerimaan Melalui Pengam...</t>
  </si>
  <si>
    <t>Penerimaan Dari Pihak Ket...</t>
  </si>
  <si>
    <t>Provisi</t>
  </si>
  <si>
    <t>TGRA</t>
  </si>
  <si>
    <t>XIDX:TGRA</t>
  </si>
  <si>
    <t>Penambahan Aset Dalam Pem...</t>
  </si>
  <si>
    <t>Penambahan Uang Muka Untu...</t>
  </si>
  <si>
    <t>Uang Muka Dibayar Untuk P...</t>
  </si>
  <si>
    <t>Penambahan Uang Muka Jang...</t>
  </si>
  <si>
    <t>Penambahan (Penurunan) Ut...</t>
  </si>
  <si>
    <t>Klaim Bank Garansi</t>
  </si>
  <si>
    <t>Pembayaran Biaya Emisi</t>
  </si>
  <si>
    <t>Transaksi Dengan Kepentin...</t>
  </si>
  <si>
    <t>Penerimaan Dari Peningkat...</t>
  </si>
  <si>
    <t>Penerimaan Hasil Penerbit...</t>
  </si>
  <si>
    <t>Pencairan Pinjaman Yang D...</t>
  </si>
  <si>
    <t>Perubahan Pada Deposito Yang Di...</t>
  </si>
  <si>
    <t>FIRE</t>
  </si>
  <si>
    <t>XIDX:FIRE</t>
  </si>
  <si>
    <t>Beban Eksplorasi</t>
  </si>
  <si>
    <t>Penerimaan Dari Taksiran ...</t>
  </si>
  <si>
    <t>Pembayaran Imbalan Pasca ...</t>
  </si>
  <si>
    <t>Kenaikan Aset Keuangan La...</t>
  </si>
  <si>
    <t>Penurunan Aset Keuangan L...</t>
  </si>
  <si>
    <t>Penurunan Aset Keuangan T...</t>
  </si>
  <si>
    <t>Penerimaan Kas Dari Pihak...</t>
  </si>
  <si>
    <t>Pembayaran Kpd Pihak Bere...</t>
  </si>
  <si>
    <t>TOPS</t>
  </si>
  <si>
    <t>XIDX:TOPS</t>
  </si>
  <si>
    <t>Investasi Pada Entitas P...</t>
  </si>
  <si>
    <t>Dana Syirkah Temp...</t>
  </si>
  <si>
    <t>Pembayaran Kepada Komisar...</t>
  </si>
  <si>
    <t>Pencairan / Penempatan De...</t>
  </si>
  <si>
    <t>Pengeluaran Kepada Pihak ...</t>
  </si>
  <si>
    <t>Pengembalian Kelebihan In...</t>
  </si>
  <si>
    <t>Penjualan Saham Investasi...</t>
  </si>
  <si>
    <t>Penempatan Uang Muka Inve...</t>
  </si>
  <si>
    <t>Pencairan Pada Investasi ...</t>
  </si>
  <si>
    <t>KMTR</t>
  </si>
  <si>
    <t>XIDX:KMTR</t>
  </si>
  <si>
    <t>Pembibitan</t>
  </si>
  <si>
    <t>(Pembayaran) Penerimaan K...</t>
  </si>
  <si>
    <t>Penerimaan Pajak Penghasi...</t>
  </si>
  <si>
    <t>(Penambahan) Pengurangan ...</t>
  </si>
  <si>
    <t>Pembelian Saham Dari Kepe...</t>
  </si>
  <si>
    <t>Deposito Berjangka Yang D...</t>
  </si>
  <si>
    <t>Penerimaan Pinjaman Afili...</t>
  </si>
  <si>
    <t>Pembayaran Pinjaman Afili...</t>
  </si>
  <si>
    <t>05 Jul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</si>
</sst>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98">
  <a r="1">
    <v t="i">0</v>
  </a>
  <a r="1">
    <v>1710</v>
  </a>
  <a r="1">
    <v>2865</v>
  </a>
  <a r="1">
    <v>1390</v>
  </a>
  <a r="1">
    <v>1410</v>
  </a>
  <a r="1">
    <v>2550</v>
  </a>
  <a r="1">
    <v>1750</v>
  </a>
  <a r="1">
    <v>1395</v>
  </a>
  <a r="1">
    <v>1835</v>
  </a>
  <a r="1">
    <v>2440</v>
  </a>
  <a r="1">
    <v>400</v>
  </a>
  <a r="1">
    <v>3725</v>
  </a>
  <a r="1">
    <v>1970</v>
  </a>
  <a r="1">
    <v>1400</v>
  </a>
  <a r="1">
    <v>2500</v>
  </a>
  <a r="1">
    <v>730</v>
  </a>
  <a r="1">
    <v>3250</v>
  </a>
  <a r="1">
    <v>1800</v>
  </a>
  <a r="1">
    <v>1500</v>
  </a>
  <a r="1">
    <v>2850</v>
  </a>
  <a r="1">
    <v>3900</v>
  </a>
  <a r="1">
    <v>9975</v>
  </a>
  <a r="1">
    <v>3850</v>
  </a>
  <a r="1">
    <v>8200</v>
  </a>
  <a r="1">
    <v>11100</v>
  </a>
  <a r="1">
    <v>4700</v>
  </a>
  <a r="1">
    <v>7975</v>
  </a>
  <a r="1">
    <v>1910</v>
  </a>
  <a r="1">
    <v>12600</v>
  </a>
  <a r="1">
    <v>9050</v>
  </a>
  <a r="1">
    <v>645</v>
  </a>
  <a r="1">
    <v>-99999901</v>
  </a>
  <a r="1">
    <v>550</v>
  </a>
  <a r="1">
    <v>340</v>
  </a>
  <a r="1">
    <v>336</v>
  </a>
  <a r="1">
    <v>208</v>
  </a>
  <a r="1">
    <v>167</v>
  </a>
  <a r="1">
    <v>308</v>
  </a>
  <a r="1">
    <v>214</v>
  </a>
  <a r="1">
    <v>192</v>
  </a>
  <a r="1">
    <v>356</v>
  </a>
  <a r="1">
    <v>220</v>
  </a>
  <a r="1">
    <v>236</v>
  </a>
  <a r="1">
    <v>300</v>
  </a>
  <a r="1">
    <v>266</v>
  </a>
  <a r="1">
    <v>174</v>
  </a>
  <a r="1">
    <v>316</v>
  </a>
  <a r="1">
    <v>350</v>
  </a>
  <a r="1">
    <v>640</v>
  </a>
  <a r="1">
    <v>310</v>
  </a>
  <a r="1">
    <v>165</v>
  </a>
  <a r="1">
    <v>388</v>
  </a>
  <a r="1">
    <v>565</v>
  </a>
  <a r="1">
    <v>434</v>
  </a>
  <a r="1">
    <v>248</v>
  </a>
  <a r="1">
    <v>462</v>
  </a>
  <a r="1">
    <v>238</v>
  </a>
  <a r="1">
    <v>254</v>
  </a>
  <a r="1">
    <v>705</v>
  </a>
  <a r="1">
    <v>600</v>
  </a>
  <a r="1">
    <v>33.030099999999997</v>
  </a>
  <a r="1">
    <v>31.160499999999999</v>
  </a>
  <a r="1">
    <v>32.4069</v>
  </a>
  <a r="1">
    <v>336.53339999999997</v>
  </a>
  <a r="1">
    <v>258.00889999999998</v>
  </a>
  <a r="1">
    <v>61.697800000000001</v>
  </a>
  <a r="1">
    <v>245.54470000000001</v>
  </a>
  <a r="1">
    <v>38.015799999999999</v>
  </a>
  <a r="1">
    <v>31.7837</v>
  </a>
  <a r="1">
    <v>333.41739999999999</v>
  </a>
  <a r="1">
    <v>189</v>
  </a>
  <a r="1">
    <v>304</v>
  </a>
  <a r="1">
    <v>1300</v>
  </a>
  <a r="1">
    <v>288</v>
  </a>
  <a r="1">
    <v>955</v>
  </a>
  <a r="1">
    <v>390</v>
  </a>
  <a r="1">
    <v>750</v>
  </a>
  <a r="1">
    <v>171.0795</v>
  </a>
  <a r="1">
    <v>140</v>
  </a>
  <a r="1">
    <v>352</v>
  </a>
  <a r="1">
    <v>147.9606</v>
  </a>
  <a r="1">
    <v>196</v>
  </a>
  <a r="1">
    <v>246</v>
  </a>
  <a r="1">
    <v>324</v>
  </a>
  <a r="1">
    <v>573.34749999999997</v>
  </a>
  <a r="1">
    <v>189.5746</v>
  </a>
  <a r="1">
    <v>312</v>
  </a>
  <a r="1">
    <v>258</v>
  </a>
  <a r="1">
    <v>890</v>
  </a>
  <a r="1">
    <v>178</v>
  </a>
  <a r="1">
    <v>1120</v>
  </a>
  <a r="1">
    <v>168</v>
  </a>
  <a r="1">
    <v>3.98</v>
  </a>
  <a r="1">
    <v>39</v>
  </a>
  <a r="1">
    <v>10.199999999999999</v>
  </a>
  <a r="1">
    <v>156</v>
  </a>
  <a r="1">
    <v>125</v>
  </a>
  <a r="1">
    <v>4.4000000000000004</v>
  </a>
  <a r="1">
    <v>35</v>
  </a>
  <a r="1">
    <v>13.8</v>
  </a>
  <a r="1">
    <v>138</v>
  </a>
  <a r="1">
    <v>4.0999999999999996</v>
  </a>
  <a r="1">
    <v>4.2</v>
  </a>
  <a r="1">
    <v>22.9</v>
  </a>
  <a r="1">
    <v>137</v>
  </a>
  <a r="1">
    <v>134</v>
  </a>
  <a r="1">
    <v>3.66</v>
  </a>
  <a r="1">
    <v>44.3</v>
  </a>
  <a r="1">
    <v>16</v>
  </a>
  <a r="1">
    <v>194.5</v>
  </a>
  <a r="1">
    <v>92.782600000000002</v>
  </a>
  <a r="1">
    <v>68</v>
  </a>
  <a r="1">
    <v>124</v>
  </a>
  <a r="1">
    <v>226</v>
  </a>
  <a r="1">
    <v>73.382599999999996</v>
  </a>
  <a r="1">
    <v>51</v>
  </a>
  <a r="1">
    <v>147</v>
  </a>
  <a r="1">
    <v>294</v>
  </a>
  <a r="1">
    <v>510</v>
  </a>
  <a r="1">
    <v>98.686899999999994</v>
  </a>
  <a r="1">
    <v>102.0608</v>
  </a>
  <a r="1">
    <v>69</v>
  </a>
  <a r="1">
    <v>94</v>
  </a>
  <a r="1">
    <v>370</v>
  </a>
  <a r="1">
    <v>147.6086</v>
  </a>
  <a r="1">
    <v>59</v>
  </a>
  <a r="1">
    <v>149</v>
  </a>
  <a r="1">
    <v>360</v>
  </a>
  <a r="1">
    <v>665</v>
  </a>
  <a r="1">
    <v>6</v>
  </a>
  <a r="1">
    <v>50</v>
  </a>
  <a r="1">
    <v>200</v>
  </a>
  <a r="1">
    <v>332.5</v>
  </a>
  <a r="1">
    <v>1142.5</v>
  </a>
  <a r="1">
    <v>1600</v>
  </a>
  <a r="1">
    <v>1805</v>
  </a>
  <a r="1">
    <v>1125</v>
  </a>
  <a r="1">
    <v>1295</v>
  </a>
  <a r="1">
    <v>1570</v>
  </a>
  <a r="1">
    <v>1440</v>
  </a>
  <a r="1">
    <v>302.5</v>
  </a>
  <a r="1">
    <v>930</v>
  </a>
  <a r="1">
    <v>1350</v>
  </a>
  <a r="1">
    <v>1475</v>
  </a>
  <a r="1">
    <v>270</v>
  </a>
  <a r="1">
    <v>986.25</v>
  </a>
  <a r="1">
    <v>1680</v>
  </a>
  <a r="1">
    <v>1525</v>
  </a>
  <a r="1">
    <v>875</v>
  </a>
  <a r="1">
    <v>1670</v>
  </a>
  <a r="1">
    <v>438.63979999999998</v>
  </a>
  <a r="1">
    <v>394.7758</v>
  </a>
  <a r="1">
    <v>2210</v>
  </a>
  <a r="1">
    <v>635</v>
  </a>
  <a r="1">
    <v>1432.8898999999999</v>
  </a>
  <a r="1">
    <v>408</v>
  </a>
  <a r="1">
    <v>114</v>
  </a>
  <a r="1">
    <v>23</v>
  </a>
  <a r="1">
    <v>276</v>
  </a>
  <a r="1">
    <v>57</v>
  </a>
  <a r="1">
    <v>55</v>
  </a>
  <a r="1">
    <v>1000</v>
  </a>
  <a r="1">
    <v>710</v>
  </a>
  <a r="1">
    <v>1285</v>
  </a>
  <a r="1">
    <v>615</v>
  </a>
  <a r="1">
    <v>700</v>
  </a>
  <a r="1">
    <v>420</v>
  </a>
  <a r="1">
    <v>398</v>
  </a>
  <a r="1">
    <v>264</v>
  </a>
  <a r="1">
    <v>255</v>
  </a>
  <a r="1">
    <v>560</v>
  </a>
  <a r="1">
    <v>302</v>
  </a>
  <a r="1">
    <v>285</v>
  </a>
  <a r="1">
    <v>436</v>
  </a>
  <a r="1">
    <v>376</v>
  </a>
  <a r="1">
    <v>1010</v>
  </a>
  <a r="1">
    <v>70.967799999999997</v>
  </a>
  <a r="1">
    <v>900</v>
  </a>
  <a r="1">
    <v>765</v>
  </a>
  <a r="1">
    <v>680</v>
  </a>
  <a r="1">
    <v>150.8065</v>
  </a>
  <a r="1">
    <v>500</v>
  </a>
  <a r="1">
    <v>660</v>
  </a>
  <a r="1">
    <v>1015</v>
  </a>
  <a r="1">
    <v>262</v>
  </a>
  <a r="1">
    <v>128</v>
  </a>
  <a r="1">
    <v>190</v>
  </a>
  <a r="1">
    <v>29</v>
  </a>
  <a r="1">
    <v>2120</v>
  </a>
  <a r="1">
    <v>2800</v>
  </a>
  <a r="1">
    <v>1535</v>
  </a>
  <a r="1">
    <v>655</v>
  </a>
  <a r="1">
    <v>52</v>
  </a>
  <a r="1">
    <v>64</v>
  </a>
  <a r="1">
    <v>153.73099999999999</v>
  </a>
  <a r="1">
    <v>530</v>
  </a>
  <a r="1">
    <v>1610</v>
  </a>
  <a r="1">
    <v>418</v>
  </a>
  <a r="1">
    <v>1330</v>
  </a>
  <a r="1">
    <v>192.58609999999999</v>
  </a>
  <a r="1">
    <v>1045</v>
  </a>
  <a r="1">
    <v>498</v>
  </a>
  <a r="1">
    <v>2730</v>
  </a>
  <a r="1">
    <v>256</v>
  </a>
  <a r="1">
    <v>1510</v>
  </a>
  <a r="1">
    <v>3300</v>
  </a>
  <a r="1">
    <v>2230</v>
  </a>
  <a r="1">
    <v>117</v>
  </a>
  <a r="1">
    <v>113</v>
  </a>
  <a r="1">
    <v>56</v>
  </a>
  <a r="1">
    <v>62</v>
  </a>
  <a r="1">
    <v>87</v>
  </a>
  <a r="1">
    <v>535.04349999999999</v>
  </a>
  <a r="1">
    <v>2895.5295000000001</v>
  </a>
  <a r="1">
    <v>1406.1541999999999</v>
  </a>
  <a r="1">
    <v>679.71199999999999</v>
  </a>
  <a r="1">
    <v>479.96550000000002</v>
  </a>
  <a r="1">
    <v>2077.2276999999999</v>
  </a>
  <a r="1">
    <v>1690.7836</v>
  </a>
  <a r="1">
    <v>173.10230000000001</v>
  </a>
  <a r="1">
    <v>1164.5064</v>
  </a>
  <a r="1">
    <v>2005.1504</v>
  </a>
  <a r="1">
    <v>1686.5354</v>
  </a>
  <a r="1">
    <v>244</v>
  </a>
  <a r="1">
    <v>251.7852</v>
  </a>
  <a r="1">
    <v>1243.1893</v>
  </a>
  <a r="1">
    <v>1316.942</v>
  </a>
  <a r="1">
    <v>938.85220000000004</v>
  </a>
  <a r="1">
    <v>740</v>
  </a>
  <a r="1">
    <v>840</v>
  </a>
  <a r="1">
    <v>430</v>
  </a>
  <a r="1">
    <v>800</v>
  </a>
  <a r="1">
    <v>575</v>
  </a>
  <a r="1">
    <v>780</v>
  </a>
  <a r="1">
    <v>630</v>
  </a>
  <a r="1">
    <v>825</v>
  </a>
  <a r="1">
    <v>450</v>
  </a>
  <a r="1">
    <v>108</v>
  </a>
  <a r="1">
    <v>85</v>
  </a>
  <a r="1">
    <v>386</v>
  </a>
  <a r="1">
    <v>77</v>
  </a>
  <a r="1">
    <v>101</v>
  </a>
  <a r="1">
    <v>191</v>
  </a>
  <a r="1">
    <v>451.09269999999998</v>
  </a>
  <a r="1">
    <v>212.05629999999999</v>
  </a>
  <a r="1">
    <v>103.1365</v>
  </a>
  <a r="1">
    <v>424.11270000000002</v>
  </a>
  <a r="1">
    <v>651.10580000000004</v>
  </a>
  <a r="1">
    <v>283.38440000000003</v>
  </a>
  <a r="1">
    <v>185.06729999999999</v>
  </a>
  <a r="1">
    <v>526.89480000000003</v>
  </a>
  <a r="1">
    <v>300.7285</v>
  </a>
  <a r="1">
    <v>795.21119999999996</v>
  </a>
  <a r="1">
    <v>314.22890000000001</v>
  </a>
  <a r="1">
    <v>310.12619999999998</v>
  </a>
  <a r="1">
    <v>160.97</v>
  </a>
  <a r="1">
    <v>115.6671</v>
  </a>
  <a r="1">
    <v>385.55700000000002</v>
  </a>
  <a r="1">
    <v>507.19779999999997</v>
  </a>
  <a r="1">
    <v>225</v>
  </a>
  <a r="1">
    <v>103</v>
  </a>
  <a r="1">
    <v>452</v>
  </a>
  <a r="1">
    <v>790</v>
  </a>
  <a r="1">
    <v>570</v>
  </a>
  <a r="1">
    <v>79</v>
  </a>
  <a r="1">
    <v>380</v>
  </a>
  <a r="1">
    <v>180</v>
  </a>
  <a r="1">
    <v>695</v>
  </a>
  <a r="1">
    <v>625</v>
  </a>
  <a r="1">
    <v>141</v>
  </a>
  <a r="1">
    <v>1775</v>
  </a>
  <a r="1">
    <v>1915</v>
  </a>
  <a r="1">
    <v>760</v>
  </a>
  <a r="1">
    <v>440</v>
  </a>
  <a r="1">
    <v>540</v>
  </a>
  <a r="1">
    <v>670</v>
  </a>
  <a r="1">
    <v>290</v>
  </a>
  <a r="1">
    <v>428</v>
  </a>
  <a r="1">
    <v>1650</v>
  </a>
  <a r="1">
    <v>880</v>
  </a>
  <a r="1">
    <v>416</v>
  </a>
  <a r="1">
    <v>456</v>
  </a>
  <a r="1">
    <v>272</v>
  </a>
  <a r="1">
    <v>282</v>
  </a>
  <a r="1">
    <v>396</v>
  </a>
  <a r="1">
    <v>187</v>
  </a>
  <a r="1">
    <v>152</v>
  </a>
  <a r="1">
    <v>110</v>
  </a>
  <a r="1">
    <v>158.94999999999999</v>
  </a>
  <a r="1">
    <v>144</v>
  </a>
  <a r="1">
    <v>148</v>
  </a>
  <a r="1">
    <v>115</v>
  </a>
  <a r="1">
    <v>121.55</v>
  </a>
  <a r="1">
    <v>63</v>
  </a>
  <a r="1">
    <v>107</v>
  </a>
  <a r="1">
    <v>112.2</v>
  </a>
  <a r="1">
    <v>235</v>
  </a>
  <a r="1">
    <v>202</v>
  </a>
  <a r="1">
    <v>212</v>
  </a>
  <a r="1">
    <v>135</v>
  </a>
  <a r="1">
    <v>250</v>
  </a>
  <a r="1">
    <v>54</v>
  </a>
  <a r="1">
    <v>72</v>
  </a>
  <a r="1">
    <v>91</v>
  </a>
  <a r="1">
    <v>120</v>
  </a>
  <a r="1">
    <v>61</v>
  </a>
  <a r="1">
    <v>67</v>
  </a>
  <a r="1">
    <v>185</v>
  </a>
  <a r="1">
    <v>53</v>
  </a>
  <a r="1">
    <v>136</v>
  </a>
  <a r="1">
    <v>96</v>
  </a>
  <a r="1">
    <v>126.31180000000001</v>
  </a>
  <a r="1">
    <v>79.566500000000005</v>
  </a>
  <a r="1">
    <v>116</v>
  </a>
  <a r="1">
    <v>128.30090000000001</v>
  </a>
  <a r="1">
    <v>86</v>
  </a>
  <a r="1">
    <v>74</v>
  </a>
  <a r="1">
    <v>101.4473</v>
  </a>
  <a r="1">
    <v>104</v>
  </a>
  <a r="1">
    <v>88</v>
  </a>
  <a r="1">
    <v>80.561099999999996</v>
  </a>
  <a r="1">
    <v>91.501499999999993</v>
  </a>
  <a r="1">
    <v>93</v>
  </a>
  <a r="1">
    <v>150</v>
  </a>
  <a r="1">
    <v>89</v>
  </a>
  <a r="1">
    <v>60</v>
  </a>
  <a r="1">
    <v>293</v>
  </a>
  <a r="1">
    <v>230</v>
  </a>
  <a r="1">
    <v>90</v>
  </a>
  <a r="1">
    <v>159</v>
  </a>
  <a r="1">
    <v>139</v>
  </a>
  <a r="1">
    <v>164</v>
  </a>
  <a r="1">
    <v>402</v>
  </a>
  <a r="1">
    <v>6460</v>
  </a>
  <a r="1">
    <v>9080</v>
  </a>
  <a r="1">
    <v>3760</v>
  </a>
  <a r="1">
    <v>7400</v>
  </a>
  <a r="1">
    <v>8400</v>
  </a>
  <a r="1">
    <v>3530</v>
  </a>
  <a r="1">
    <v>1560</v>
  </a>
  <a r="1">
    <v>4170</v>
  </a>
  <a r="1">
    <v>7760</v>
  </a>
  <a r="1">
    <v>7350</v>
  </a>
  <a r="1">
    <v>1885</v>
  </a>
  <a r="1">
    <v>2200</v>
  </a>
  <a r="1">
    <v>5200</v>
  </a>
  <a r="1">
    <v>11180</v>
  </a>
  <a r="1">
    <v>4110</v>
  </a>
  <a r="1">
    <v>2600</v>
  </a>
  <a r="1">
    <v>258.06760000000003</v>
  </a>
  <a r="1">
    <v>830</v>
  </a>
  <a r="1">
    <v>690</v>
  </a>
  <a r="1">
    <v>1100</v>
  </a>
  <a r="1">
    <v>805</v>
  </a>
  <a r="1">
    <v>990</v>
  </a>
  <a r="1">
    <v>490</v>
  </a>
  <a r="1">
    <v>452.36559999999997</v>
  </a>
  <a r="1">
    <v>716</v>
  </a>
  <a r="1">
    <v>960</v>
  </a>
  <a r="1">
    <v>585</v>
  </a>
  <a r="1">
    <v>478</v>
  </a>
  <a r="1">
    <v>131</v>
  </a>
  <a r="1">
    <v>520</v>
  </a>
  <a r="1">
    <v>75</v>
  </a>
  <a r="1">
    <v>34</v>
  </a>
  <a r="1">
    <v>298</v>
  </a>
  <a r="1">
    <v>275</v>
  </a>
  <a r="1">
    <v>326</v>
  </a>
  <a r="1">
    <v>48</v>
  </a>
  <a r="1">
    <v>109</v>
  </a>
  <a r="1">
    <v>163</v>
  </a>
  <a r="1">
    <v>126</v>
  </a>
  <a r="1">
    <v>123</v>
  </a>
  <a r="1">
    <v>160</v>
  </a>
  <a r="1">
    <v>112</v>
  </a>
  <a r="1">
    <v>119</v>
  </a>
  <a r="1">
    <v>146</v>
  </a>
  <a r="1">
    <v>80</v>
  </a>
  <a r="1">
    <v>194</v>
  </a>
  <a r="1">
    <v>204</v>
  </a>
  <a r="1">
    <v>234</v>
  </a>
  <a r="1">
    <v>4230.2611999999999</v>
  </a>
  <a r="1">
    <v>19700</v>
  </a>
  <a r="1">
    <v>21250</v>
  </a>
  <a r="1">
    <v>26600</v>
  </a>
  <a r="1">
    <v>26775</v>
  </a>
  <a r="1">
    <v>14757.8431</v>
  </a>
  <a r="1">
    <v>19000</v>
  </a>
  <a r="1">
    <v>35400</v>
  </a>
  <a r="1">
    <v>22150</v>
  </a>
  <a r="1">
    <v>29500</v>
  </a>
  <a r="1">
    <v>22881.867399999999</v>
  </a>
  <a r="1">
    <v>17350</v>
  </a>
  <a r="1">
    <v>27350</v>
  </a>
  <a r="1">
    <v>26075</v>
  </a>
  <a r="1">
    <v>26350</v>
  </a>
  <a r="1">
    <v>16950</v>
  </a>
  <a r="1">
    <v>21525</v>
  </a>
  <a r="1">
    <v>22625</v>
  </a>
  <a r="1">
    <v>31125</v>
  </a>
  <a r="1">
    <v>318</v>
  </a>
  <a r="1">
    <v>2548.4133999999999</v>
  </a>
  <a r="1">
    <v>97</v>
  </a>
  <a r="1">
    <v>5782.9381000000003</v>
  </a>
  <a r="1">
    <v>1275</v>
  </a>
  <a r="1">
    <v>2000</v>
  </a>
  <a r="1">
    <v>210</v>
  </a>
  <a r="1">
    <v>1290</v>
  </a>
  <a r="1">
    <v>228</v>
  </a>
  <a r="1">
    <v>260</v>
  </a>
  <a r="1">
    <v>179</v>
  </a>
  <a r="1">
    <v>374</v>
  </a>
  <a r="1">
    <v>580</v>
  </a>
  <a r="1">
    <v>515</v>
  </a>
  <a r="1">
    <v>735</v>
  </a>
  <a r="1">
    <v>460</v>
  </a>
  <a r="1">
    <v>513.61239999999998</v>
  </a>
  <a r="1">
    <v>1540.8371999999999</v>
  </a>
  <a r="1">
    <v>198</v>
  </a>
  <a r="1">
    <v>600.82960000000003</v>
  </a>
  <a r="1">
    <v>204.4759</v>
  </a>
  <a r="1">
    <v>170</v>
  </a>
  <a r="1">
    <v>959.38919999999996</v>
  </a>
  <a r="1">
    <v>48.454000000000001</v>
  </a>
  <a r="1">
    <v>1114.442</v>
  </a>
  <a r="1">
    <v>136.6403</v>
  </a>
  <a r="1">
    <v>1376.19</v>
  </a>
  <a r="1">
    <v>2920</v>
  </a>
  <a r="1">
    <v>7525</v>
  </a>
  <a r="1">
    <v>7275</v>
  </a>
  <a r="1">
    <v>2293.65</v>
  </a>
  <a r="1">
    <v>850</v>
  </a>
  <a r="1">
    <v>7050</v>
  </a>
  <a r="1">
    <v>1624.6686999999999</v>
  </a>
  <a r="1">
    <v>495</v>
  </a>
  <a r="1">
    <v>10275</v>
  </a>
  <a r="1">
    <v>7300</v>
  </a>
  <a r="1">
    <v>535.18499999999995</v>
  </a>
  <a r="1">
    <v>1513.809</v>
  </a>
  <a r="1">
    <v>9850</v>
  </a>
  <a r="1">
    <v>5975</v>
  </a>
  <a r="1">
    <v>214.7346</v>
  </a>
  <a r="1">
    <v>1013.5474</v>
  </a>
  <a r="1">
    <v>2268.75</v>
  </a>
  <a r="1">
    <v>7500</v>
  </a>
  <a r="1">
    <v>112.8891</v>
  </a>
  <a r="1">
    <v>146.01949999999999</v>
  </a>
  <a r="1">
    <v>1831.25</v>
  </a>
  <a r="1">
    <v>7000</v>
  </a>
  <a r="1">
    <v>168.10650000000001</v>
  </a>
  <a r="1">
    <v>147.2466</v>
  </a>
  <a r="1">
    <v>1481.25</v>
  </a>
  <a r="1">
    <v>2570</v>
  </a>
  <a r="1">
    <v>127.61369999999999</v>
  </a>
  <a r="1">
    <v>2593.75</v>
  </a>
  <a r="1">
    <v>5250</v>
  </a>
  <a r="1">
    <v>4750</v>
  </a>
  <a r="1">
    <v>348</v>
  </a>
  <a r="1">
    <v>292</v>
  </a>
  <a r="1">
    <v>274</v>
  </a>
  <a r="1">
    <v>317.5</v>
  </a>
  <a r="1">
    <v>311.25</v>
  </a>
  <a r="1">
    <v>517.5</v>
  </a>
  <a r="1">
    <v>405</v>
  </a>
  <a r="1">
    <v>605</v>
  </a>
  <a r="1">
    <v>168.75</v>
  </a>
  <a r="1">
    <v>358</v>
  </a>
  <a r="1">
    <v>81.440799999999996</v>
  </a>
  <a r="1">
    <v>115.93340000000001</v>
  </a>
  <a r="1">
    <v>100.6033</v>
  </a>
  <a r="1">
    <v>66.110799999999998</v>
  </a>
  <a r="1">
    <v>166</v>
  </a>
  <a r="1">
    <v>122</v>
  </a>
  <a r="1">
    <v>143.71899999999999</v>
  </a>
  <a r="1">
    <v>142.76089999999999</v>
  </a>
  <a r="1">
    <v>72.817700000000002</v>
  </a>
  <a r="1">
    <v>151.38409999999999</v>
  </a>
  <a r="1">
    <v>268.2756</v>
  </a>
  <a r="1">
    <v>1413.5250000000001</v>
  </a>
  <a r="1">
    <v>3105</v>
  </a>
  <a r="1">
    <v>3970</v>
  </a>
  <a r="1">
    <v>3950</v>
  </a>
  <a r="1">
    <v>3040</v>
  </a>
  <a r="1">
    <v>1383.45</v>
  </a>
  <a r="1">
    <v>1814.5250000000001</v>
  </a>
  <a r="1">
    <v>3980</v>
  </a>
  <a r="1">
    <v>3310</v>
  </a>
  <a r="1">
    <v>2710</v>
  </a>
  <a r="1">
    <v>1904.75</v>
  </a>
  <a r="1">
    <v>2150</v>
  </a>
  <a r="1">
    <v>4440</v>
  </a>
  <a r="1">
    <v>4040</v>
  </a>
  <a r="1">
    <v>3480</v>
  </a>
  <a r="1">
    <v>1593.9749999999999</v>
  </a>
  <a r="1">
    <v>3750</v>
  </a>
  <a r="1">
    <v>650</v>
  </a>
  <a r="1">
    <v>70</v>
  </a>
  <a r="1">
    <v>33</v>
  </a>
  <a r="1">
    <v>73</v>
  </a>
  <a r="1">
    <v>127</v>
  </a>
  <a r="1">
    <v>78</v>
  </a>
  <a r="1">
    <v>368</v>
  </a>
  <a r="1">
    <v>1080</v>
  </a>
  <a r="1">
    <v>442</v>
  </a>
  <a r="1">
    <v>1335</v>
  </a>
  <a r="1">
    <v>216</v>
  </a>
  <a r="1">
    <v>1331.2787000000001</v>
  </a>
  <a r="1">
    <v>1081.2416000000001</v>
  </a>
  <a r="1">
    <v>775</v>
  </a>
  <a r="1">
    <v>1455</v>
  </a>
  <a r="1">
    <v>3110</v>
  </a>
  <a r="1">
    <v>1858.384</v>
  </a>
  <a r="1">
    <v>1230</v>
  </a>
  <a r="1">
    <v>755</v>
  </a>
  <a r="1">
    <v>1170</v>
  </a>
  <a r="1">
    <v>1128.5459000000001</v>
  </a>
  <a r="1">
    <v>505</v>
  </a>
  <a r="1">
    <v>3120</v>
  </a>
  <a r="1">
    <v>729.83810000000005</v>
  </a>
  <a r="1">
    <v>1040.6949999999999</v>
  </a>
  <a r="1">
    <v>1075</v>
  </a>
  <a r="1">
    <v>1485</v>
  </a>
  <a r="1">
    <v>1070</v>
  </a>
  <a r="1">
    <v>3500</v>
  </a>
  <a r="1">
    <v>3430</v>
  </a>
  <a r="1">
    <v>2090</v>
  </a>
  <a r="1">
    <v>4800</v>
  </a>
  <a r="1">
    <v>3580</v>
  </a>
  <a r="1">
    <v>1580</v>
  </a>
  <a r="1">
    <v>5150</v>
  </a>
  <a r="1">
    <v>3800</v>
  </a>
  <a r="1">
    <v>2530</v>
  </a>
  <a r="1">
    <v>4010</v>
  </a>
  <a r="1">
    <v>3620</v>
  </a>
  <a r="1">
    <v>1640</v>
  </a>
  <a r="1">
    <v>1745</v>
  </a>
  <a r="1">
    <v>474</v>
  </a>
  <a r="1">
    <v>770</v>
  </a>
  <a r="1">
    <v>240</v>
  </a>
  <a r="1">
    <v>476</v>
  </a>
  <a r="1">
    <v>222</v>
  </a>
  <a r="1">
    <v>158</v>
  </a>
  <a r="1">
    <v>406</v>
  </a>
  <a r="1">
    <v>4940</v>
  </a>
  <a r="1">
    <v>7100</v>
  </a>
  <a r="1">
    <v>6450</v>
  </a>
  <a r="1">
    <v>4830</v>
  </a>
  <a r="1">
    <v>265</v>
  </a>
  <a r="1">
    <v>6000</v>
  </a>
  <a r="1">
    <v>940</v>
  </a>
  <a r="1">
    <v>620</v>
  </a>
  <a r="1">
    <v>855</v>
  </a>
  <a r="1">
    <v>6250</v>
  </a>
  <a r="1">
    <v>3237.5</v>
  </a>
  <a r="1">
    <v>2170</v>
  </a>
  <a r="1">
    <v>8762.5</v>
  </a>
  <a r="1">
    <v>5500</v>
  </a>
  <a r="1">
    <v>3000</v>
  </a>
  <a r="1">
    <v>8250</v>
  </a>
  <a r="1">
    <v>2675</v>
  </a>
  <a r="1">
    <v>8950</v>
  </a>
  <a r="1">
    <v>3150</v>
  </a>
  <a r="1">
    <v>2610</v>
  </a>
  <a r="1">
    <v>8625</v>
  </a>
  <a r="1">
    <v>5950</v>
  </a>
  <a r="1">
    <v>402.5</v>
  </a>
  <a r="1">
    <v>470</v>
  </a>
  <a r="1">
    <v>935</v>
  </a>
  <a r="1">
    <v>865</v>
  </a>
  <a r="1">
    <v>1360</v>
  </a>
  <a r="1">
    <v>810</v>
  </a>
  <a r="1">
    <v>1270</v>
  </a>
  <a r="1">
    <v>415</v>
  </a>
  <a r="1">
    <v>404.6454</v>
  </a>
  <a r="1">
    <v>745.13969999999995</v>
  </a>
  <a r="1">
    <v>853.70309999999995</v>
  </a>
  <a r="1">
    <v>685.92330000000004</v>
  </a>
  <a r="1">
    <v>582.29459999999995</v>
  </a>
  <a r="1">
    <v>503.33940000000001</v>
  </a>
  <a r="1">
    <v>982.00530000000003</v>
  </a>
  <a r="1">
    <v>187.51859999999999</v>
  </a>
  <a r="1">
    <v>483.60059999999999</v>
  </a>
  <a r="1">
    <v>977.07060000000001</v>
  </a>
  <a r="1">
    <v>922.78890000000001</v>
  </a>
  <a r="1">
    <v>345.42899999999997</v>
  </a>
  <a r="1">
    <v>463.86180000000002</v>
  </a>
  <a r="1">
    <v>1209.0015000000001</v>
  </a>
  <a r="1">
    <v>784.6173</v>
  </a>
  <a r="1">
    <v>1940</v>
  </a>
  <a r="1">
    <v>720</v>
  </a>
  <a r="1">
    <v>2300</v>
  </a>
  <a r="1">
    <v>475</v>
  </a>
  <a r="1">
    <v>1175</v>
  </a>
  <a r="1">
    <v>1140</v>
  </a>
  <a r="1">
    <v>996</v>
  </a>
  <a r="1">
    <v>1630</v>
  </a>
  <a r="1">
    <v>2100</v>
  </a>
  <a r="1">
    <v>2680</v>
  </a>
  <a r="1">
    <v>1160</v>
  </a>
  <a r="1">
    <v>2950</v>
  </a>
  <a r="1">
    <v>105</v>
  </a>
  <a r="1">
    <v>870</v>
  </a>
  <a r="1">
    <v>7</v>
  </a>
  <a r="1">
    <v>20</v>
  </a>
  <a r="1">
    <v>1460</v>
  </a>
  <a r="1">
    <v>444</v>
  </a>
  <a r="1">
    <v>12</v>
  </a>
  <a r="1">
    <v>32</v>
  </a>
  <a r="1">
    <v>555</v>
  </a>
  <a r="1">
    <v>82</v>
  </a>
  <a r="1">
    <v>95</v>
  </a>
  <a r="1">
    <v>34000</v>
  </a>
  <a r="1">
    <v>4043.0499</v>
  </a>
  <a r="1">
    <v>3280</v>
  </a>
  <a r="1">
    <v>4811.4549999999999</v>
  </a>
  <a r="1">
    <v>15475</v>
  </a>
  <a r="1">
    <v>6800</v>
  </a>
  <a r="1">
    <v>427</v>
  </a>
  <a r="1">
    <v>320</v>
  </a>
  <a r="1">
    <v>445</v>
  </a>
  <a r="1">
    <v>1050</v>
  </a>
  <a r="1">
    <v>9500</v>
  </a>
  <a r="1">
    <v>13625</v>
  </a>
  <a r="1">
    <v>2880</v>
  </a>
  <a r="1">
    <v>7650</v>
  </a>
  <a r="1">
    <v>7550</v>
  </a>
  <a r="1">
    <v>9375</v>
  </a>
  <a r="1">
    <v>4360</v>
  </a>
  <a r="1">
    <v>9825</v>
  </a>
  <a r="1">
    <v>106</v>
  </a>
  <a r="1">
    <v>81</v>
  </a>
  <a r="1">
    <v>153</v>
  </a>
  <a r="1">
    <v>99</v>
  </a>
  <a r="1">
    <v>1250</v>
  </a>
  <a r="1">
    <v>820</v>
  </a>
  <a r="1">
    <v>965</v>
  </a>
  <a r="1">
    <v>1665</v>
  </a>
  <a r="1">
    <v>1470</v>
  </a>
  <a r="1">
    <v>1950</v>
  </a>
  <a r="1">
    <v>845</v>
  </a>
  <a r="1">
    <v>1420</v>
  </a>
  <a r="1">
    <v>232.5</v>
  </a>
  <a r="1">
    <v>715</v>
  </a>
  <a r="1">
    <v>1345</v>
  </a>
  <a r="1">
    <v>484</v>
  </a>
  <a r="1">
    <v>162.5</v>
  </a>
  <a r="1">
    <v>631.25</v>
  </a>
  <a r="1">
    <v>980</v>
  </a>
  <a r="1">
    <v>1385</v>
  </a>
  <a r="1">
    <v>1900</v>
  </a>
  <a r="1">
    <v>187.5</v>
  </a>
  <a r="1">
    <v>862.5</v>
  </a>
  <a r="1">
    <v>1255</v>
  </a>
  <a r="1">
    <v>267.5</v>
  </a>
  <a r="1">
    <v>1190</v>
  </a>
  <a r="1">
    <v>1490</v>
  </a>
  <a r="1">
    <v>1995</v>
  </a>
  <a r="1">
    <v>1755</v>
  </a>
  <a r="1">
    <v>1187.5</v>
  </a>
  <a r="1">
    <v>58</v>
  </a>
  <a r="1">
    <v>245</v>
  </a>
  <a r="1">
    <v>389</v>
  </a>
  <a r="1">
    <v>299.464</v>
  </a>
  <a r="1">
    <v>315.81650000000002</v>
  </a>
  <a r="1">
    <v>357.4248</v>
  </a>
  <a r="1">
    <v>268</v>
  </a>
  <a r="1">
    <v>425.04570000000001</v>
  </a>
  <a r="1">
    <v>2360</v>
  </a>
  <a r="1">
    <v>241.5033</v>
  </a>
  <a r="1">
    <v>242</v>
  </a>
  <a r="1">
    <v>16500</v>
  </a>
  <a r="1">
    <v>378</v>
  </a>
  <a r="1">
    <v>332</v>
  </a>
  <a r="1">
    <v>232</v>
  </a>
  <a r="1">
    <v>134.1053</v>
  </a>
  <a r="1">
    <v>168.82300000000001</v>
  </a>
  <a r="1">
    <v>381.53809999999999</v>
  </a>
  <a r="1">
    <v>163.37710000000001</v>
  </a>
  <a r="1">
    <v>70.116</v>
  </a>
  <a r="1">
    <v>227.3664</v>
  </a>
  <a r="1">
    <v>267.69200000000001</v>
  </a>
  <a r="1">
    <v>59.224200000000003</v>
  </a>
  <a r="1">
    <v>197.41399999999999</v>
  </a>
  <a r="1">
    <v>132.06309999999999</v>
  </a>
  <a r="1">
    <v>211.02869999999999</v>
  </a>
  <a r="1">
    <v>227.69210000000001</v>
  </a>
  <a r="1">
    <v>139.55119999999999</v>
  </a>
  <a r="1">
    <v>142.95490000000001</v>
  </a>
  <a r="1">
    <v>476.51639999999998</v>
  </a>
  <a r="1">
    <v>4190</v>
  </a>
  <a r="1">
    <v>2737.5</v>
  </a>
  <a r="1">
    <v>2130</v>
  </a>
  <a r="1">
    <v>1020</v>
  </a>
  <a r="1">
    <v>2180</v>
  </a>
  <a r="1">
    <v>334</v>
  </a>
  <a r="1">
    <v>181</v>
  </a>
  <a r="1">
    <v>172</v>
  </a>
  <a r="1">
    <v>183</v>
  </a>
</arrayData>
</file>

<file path=xl/richData/rdrichvalue.xml><?xml version="1.0" encoding="utf-8"?>
<rvData xmlns="http://schemas.microsoft.com/office/spreadsheetml/2017/richdata" count="1801">
  <rv s="0">
    <fb>1755</fb>
    <v>0</v>
  </rv>
  <rv s="0">
    <fb>1745</fb>
    <v>0</v>
  </rv>
  <rv s="0">
    <fb>1900</fb>
    <v>0</v>
  </rv>
  <rv s="0">
    <fb>1995</fb>
    <v>0</v>
  </rv>
  <rv s="0">
    <fb>1535</fb>
    <v>0</v>
  </rv>
  <rv s="0">
    <fb>1360</fb>
    <v>0</v>
  </rv>
  <rv s="0">
    <fb>1385</fb>
    <v>0</v>
  </rv>
  <rv s="0">
    <fb>1490</fb>
    <v>0</v>
  </rv>
  <rv s="0">
    <fb>1400</fb>
    <v>0</v>
  </rv>
  <rv s="0">
    <fb>1255</fb>
    <v>0</v>
  </rv>
  <rv s="0">
    <fb>980</fb>
    <v>0</v>
  </rv>
  <rv s="0">
    <fb>1190</fb>
    <v>0</v>
  </rv>
  <rv s="0">
    <fb>1187.5</fb>
    <v>0</v>
  </rv>
  <rv s="0">
    <fb>862.5</fb>
    <v>0</v>
  </rv>
  <rv s="0">
    <fb>631.25</fb>
    <v>0</v>
  </rv>
  <rv s="0">
    <fb>340</fb>
    <v>0</v>
  </rv>
  <rv s="0">
    <fb>267.5</fb>
    <v>0</v>
  </rv>
  <rv s="0">
    <fb>187.5</fb>
    <v>0</v>
  </rv>
  <rv s="0">
    <fb>162.5</fb>
    <v>0</v>
  </rv>
  <rv s="0">
    <fb>450</fb>
    <v>0</v>
  </rv>
  <rv s="0">
    <fb>498</fb>
    <v>0</v>
  </rv>
  <rv s="0">
    <fb>167</fb>
    <v>0</v>
  </rv>
  <rv s="0">
    <fb>183</fb>
    <v>0</v>
  </rv>
  <rv s="0">
    <fb>181</fb>
    <v>0</v>
  </rv>
  <rv s="0">
    <fb>196</fb>
    <v>0</v>
  </rv>
  <rv s="0">
    <fb>264</fb>
    <v>0</v>
  </rv>
  <rv s="0">
    <fb>172</fb>
    <v>0</v>
  </rv>
  <rv s="0">
    <fb>131</fb>
    <v>0</v>
  </rv>
  <rv s="0">
    <fb>236</fb>
    <v>0</v>
  </rv>
  <rv s="0">
    <fb>334</fb>
    <v>0</v>
  </rv>
  <rv s="0">
    <fb>475</fb>
    <v>0</v>
  </rv>
  <rv s="0">
    <fb>660</fb>
    <v>0</v>
  </rv>
  <rv s="0">
    <fb>2180</fb>
    <v>0</v>
  </rv>
  <rv s="0">
    <fb>2130</fb>
    <v>0</v>
  </rv>
  <rv s="0">
    <fb>4190</fb>
    <v>0</v>
  </rv>
  <rv s="0">
    <fb>1020</fb>
    <v>0</v>
  </rv>
  <rv s="0">
    <fb>2737.5</fb>
    <v>0</v>
  </rv>
  <rv s="0">
    <fb>210</fb>
    <v>0</v>
  </rv>
  <rv s="0">
    <fb>240</fb>
    <v>0</v>
  </rv>
  <rv s="0">
    <fb>227.69210000000001</fb>
    <v>0</v>
  </rv>
  <rv s="0">
    <fb>267.69200000000001</fb>
    <v>0</v>
  </rv>
  <rv s="0">
    <fb>381.53809999999999</fb>
    <v>0</v>
  </rv>
  <rv s="0">
    <fb>476.51639999999998</fb>
    <v>0</v>
  </rv>
  <rv s="0">
    <fb>211.02869999999999</fb>
    <v>0</v>
  </rv>
  <rv s="0">
    <fb>227.3664</fb>
    <v>0</v>
  </rv>
  <rv s="0">
    <fb>168.82300000000001</fb>
    <v>0</v>
  </rv>
  <rv s="0">
    <fb>132.06309999999999</fb>
    <v>0</v>
  </rv>
  <rv s="0">
    <fb>70.116</fb>
    <v>0</v>
  </rv>
  <rv s="0">
    <fb>134.1053</fb>
    <v>0</v>
  </rv>
  <rv s="0">
    <fb>142.95490000000001</fb>
    <v>0</v>
  </rv>
  <rv s="0">
    <fb>197.41399999999999</fb>
    <v>0</v>
  </rv>
  <rv s="0">
    <fb>163.37710000000001</fb>
    <v>0</v>
  </rv>
  <rv s="0">
    <fb>139.55119999999999</fb>
    <v>0</v>
  </rv>
  <rv s="0">
    <fb>59.224200000000003</fb>
    <v>0</v>
  </rv>
  <rv s="0">
    <fb>58</fb>
    <v>0</v>
  </rv>
  <rv s="0">
    <fb>29</fb>
    <v>0</v>
  </rv>
  <rv s="0">
    <fb>55</fb>
    <v>0</v>
  </rv>
  <rv s="0">
    <fb>68</fb>
    <v>0</v>
  </rv>
  <rv s="0">
    <fb>59</fb>
    <v>0</v>
  </rv>
  <rv s="0">
    <fb>378</fb>
    <v>0</v>
  </rv>
  <rv s="0">
    <fb>232</fb>
    <v>0</v>
  </rv>
  <rv s="0">
    <fb>246</fb>
    <v>0</v>
  </rv>
  <rv s="0">
    <fb>332</fb>
    <v>0</v>
  </rv>
  <rv s="0">
    <fb>16500</fb>
    <v>0</v>
  </rv>
  <rv s="0">
    <fb>2360</fb>
    <v>0</v>
  </rv>
  <rv s="0">
    <fb>300</fb>
    <v>0</v>
  </rv>
  <rv s="0">
    <fb>655</fb>
    <v>0</v>
  </rv>
  <rv s="0">
    <fb>310</fb>
    <v>0</v>
  </rv>
  <rv s="0">
    <fb>204</fb>
    <v>0</v>
  </rv>
  <rv s="0">
    <fb>268</fb>
    <v>0</v>
  </rv>
  <rv s="0">
    <fb>254</fb>
    <v>0</v>
  </rv>
  <rv s="0">
    <fb>242</fb>
    <v>0</v>
  </rv>
  <rv s="0">
    <fb>244</fb>
    <v>0</v>
  </rv>
  <rv s="0">
    <fb>357.4248</fb>
    <v>0</v>
  </rv>
  <rv s="0">
    <fb>299.464</fb>
    <v>0</v>
  </rv>
  <rv s="0">
    <fb>241.5033</fb>
    <v>0</v>
  </rv>
  <rv s="0">
    <fb>425.04570000000001</fb>
    <v>0</v>
  </rv>
  <rv s="0">
    <fb>315.81650000000002</fb>
    <v>0</v>
  </rv>
  <rv s="0">
    <fb>262</fb>
    <v>0</v>
  </rv>
  <rv s="0">
    <fb>260</fb>
    <v>0</v>
  </rv>
  <rv s="0">
    <fb>358</fb>
    <v>0</v>
  </rv>
  <rv s="0">
    <fb>380</fb>
    <v>0</v>
  </rv>
  <rv s="0">
    <fb>230</fb>
    <v>0</v>
  </rv>
  <rv s="0">
    <fb>389</fb>
    <v>0</v>
  </rv>
  <rv s="0">
    <fb>163</fb>
    <v>0</v>
  </rv>
  <rv s="0">
    <fb>245</fb>
    <v>0</v>
  </rv>
  <rv s="0">
    <fb>57</fb>
    <v>0</v>
  </rv>
  <rv s="0">
    <fb>61</fb>
    <v>0</v>
  </rv>
  <rv s="0">
    <fb>50</fb>
    <v>0</v>
  </rv>
  <rv s="0">
    <fb>67</fb>
    <v>0</v>
  </rv>
  <rv s="0">
    <fb>52</fb>
    <v>0</v>
  </rv>
  <rv s="0">
    <fb>63</fb>
    <v>0</v>
  </rv>
  <rv s="0">
    <fb>54</fb>
    <v>0</v>
  </rv>
  <rv s="0">
    <fb>1580</fb>
    <v>0</v>
  </rv>
  <rv s="0">
    <fb>2090</fb>
    <v>0</v>
  </rv>
  <rv s="0">
    <fb>1640</fb>
    <v>0</v>
  </rv>
  <rv s="0">
    <fb>2530</fb>
    <v>0</v>
  </rv>
  <rv s="0">
    <fb>2800</fb>
    <v>0</v>
  </rv>
  <rv s="0">
    <fb>3430</fb>
    <v>0</v>
  </rv>
  <rv s="0">
    <fb>3620</fb>
    <v>0</v>
  </rv>
  <rv s="0">
    <fb>3800</fb>
    <v>0</v>
  </rv>
  <rv s="0">
    <fb>3580</fb>
    <v>0</v>
  </rv>
  <rv s="0">
    <fb>3500</fb>
    <v>0</v>
  </rv>
  <rv s="0">
    <fb>4010</fb>
    <v>0</v>
  </rv>
  <rv s="0">
    <fb>5150</fb>
    <v>0</v>
  </rv>
  <rv s="0">
    <fb>4800</fb>
    <v>0</v>
  </rv>
  <rv s="0">
    <fb>1335</fb>
    <v>0</v>
  </rv>
  <rv s="0">
    <fb>1680</fb>
    <v>0</v>
  </rv>
  <rv s="0">
    <fb>1345</fb>
    <v>0</v>
  </rv>
  <rv s="0">
    <fb>434</fb>
    <v>0</v>
  </rv>
  <rv s="0">
    <fb>274</fb>
    <v>0</v>
  </rv>
  <rv s="0">
    <fb>484</fb>
    <v>0</v>
  </rv>
  <rv s="0">
    <fb>575</fb>
    <v>0</v>
  </rv>
  <rv s="0">
    <fb>500</fb>
    <v>0</v>
  </rv>
  <rv s="0">
    <fb>515</fb>
    <v>0</v>
  </rv>
  <rv s="0">
    <fb>715</fb>
    <v>0</v>
  </rv>
  <rv s="0">
    <fb>1070</fb>
    <v>0</v>
  </rv>
  <rv s="0">
    <fb>560</fb>
    <v>0</v>
  </rv>
  <rv s="0">
    <fb>1080</fb>
    <v>0</v>
  </rv>
  <rv s="0">
    <fb>720</fb>
    <v>0</v>
  </rv>
  <rv s="0">
    <fb>232.5</fb>
    <v>0</v>
  </rv>
  <rv s="0">
    <fb>1420</fb>
    <v>0</v>
  </rv>
  <rv s="0">
    <fb>1300</fb>
    <v>0</v>
  </rv>
  <rv s="0">
    <fb>1045</fb>
    <v>0</v>
  </rv>
  <rv s="0">
    <fb>1470</fb>
    <v>0</v>
  </rv>
  <rv s="0">
    <fb>965</fb>
    <v>0</v>
  </rv>
  <rv s="0">
    <fb>1250</fb>
    <v>0</v>
  </rv>
  <rv s="0">
    <fb>845</fb>
    <v>0</v>
  </rv>
  <rv s="0">
    <fb>1500</fb>
    <v>0</v>
  </rv>
  <rv s="0">
    <fb>1950</fb>
    <v>0</v>
  </rv>
  <rv s="0">
    <fb>1665</fb>
    <v>0</v>
  </rv>
  <rv s="0">
    <fb>820</fb>
    <v>0</v>
  </rv>
  <rv s="0">
    <fb>695</fb>
    <v>0</v>
  </rv>
  <rv s="0">
    <fb>2500</fb>
    <v>0</v>
  </rv>
  <rv s="0">
    <fb>258</fb>
    <v>0</v>
  </rv>
  <rv s="0">
    <fb>790</fb>
    <v>0</v>
  </rv>
  <rv s="0">
    <fb>570</fb>
    <v>0</v>
  </rv>
  <rv s="0">
    <fb>530</fb>
    <v>0</v>
  </rv>
  <rv s="0">
    <fb>452</fb>
    <v>0</v>
  </rv>
  <rv s="0">
    <fb>360</fb>
    <v>0</v>
  </rv>
  <rv s="0">
    <fb>103</fb>
    <v>0</v>
  </rv>
  <rv s="0">
    <fb>79</fb>
    <v>0</v>
  </rv>
  <rv s="0">
    <fb>180</fb>
    <v>0</v>
  </rv>
  <rv s="0">
    <fb>225</fb>
    <v>0</v>
  </rv>
  <rv s="0">
    <fb>615</fb>
    <v>0</v>
  </rv>
  <rv s="0">
    <fb>428</fb>
    <v>0</v>
  </rv>
  <rv s="0">
    <fb>107</fb>
    <v>0</v>
  </rv>
  <rv s="0">
    <fb>137</fb>
    <v>0</v>
  </rv>
  <rv s="0">
    <fb>149</fb>
    <v>0</v>
  </rv>
  <rv s="0">
    <fb>106</fb>
    <v>0</v>
  </rv>
  <rv s="0">
    <fb>153</fb>
    <v>0</v>
  </rv>
  <rv s="0">
    <fb>86</fb>
    <v>0</v>
  </rv>
  <rv s="0">
    <fb>99</fb>
    <v>0</v>
  </rv>
  <rv s="0">
    <fb>56</fb>
    <v>0</v>
  </rv>
  <rv s="0">
    <fb>81</fb>
    <v>0</v>
  </rv>
  <rv s="0">
    <fb>9975</fb>
    <v>0</v>
  </rv>
  <rv s="0">
    <fb>9825</fb>
    <v>0</v>
  </rv>
  <rv s="0">
    <fb>13625</fb>
    <v>0</v>
  </rv>
  <rv s="0">
    <fb>9375</fb>
    <v>0</v>
  </rv>
  <rv s="0">
    <fb>7650</fb>
    <v>0</v>
  </rv>
  <rv s="0">
    <fb>7550</fb>
    <v>0</v>
  </rv>
  <rv s="0">
    <fb>9500</fb>
    <v>0</v>
  </rv>
  <rv s="0">
    <fb>4360</fb>
    <v>0</v>
  </rv>
  <rv s="0">
    <fb>2880</fb>
    <v>0</v>
  </rv>
  <rv s="0">
    <fb>1050</fb>
    <v>0</v>
  </rv>
  <rv s="0">
    <fb>690</fb>
    <v>0</v>
  </rv>
  <rv s="0">
    <fb>470</fb>
    <v>0</v>
  </rv>
  <rv s="0">
    <fb>427</fb>
    <v>0</v>
  </rv>
  <rv s="0">
    <fb>445</fb>
    <v>0</v>
  </rv>
  <rv s="0">
    <fb>320</fb>
    <v>0</v>
  </rv>
  <rv s="0">
    <fb>95</fb>
    <v>0</v>
  </rv>
  <rv s="0">
    <fb>135</fb>
    <v>0</v>
  </rv>
  <rv s="0">
    <fb>82</fb>
    <v>0</v>
  </rv>
  <rv s="0">
    <fb>140</fb>
    <v>0</v>
  </rv>
  <rv s="0">
    <fb>159</fb>
    <v>0</v>
  </rv>
  <rv s="0">
    <fb>101</fb>
    <v>0</v>
  </rv>
  <rv s="0">
    <fb>190</fb>
    <v>0</v>
  </rv>
  <rv s="0">
    <fb>51</fb>
    <v>0</v>
  </rv>
  <rv s="0">
    <fb>62</fb>
    <v>0</v>
  </rv>
  <rv s="0">
    <fb>74</fb>
    <v>0</v>
  </rv>
  <rv s="0">
    <fb>108</fb>
    <v>0</v>
  </rv>
  <rv s="0">
    <fb>34000</fb>
    <v>0</v>
  </rv>
  <rv s="0">
    <fb>15475</fb>
    <v>0</v>
  </rv>
  <rv s="0">
    <fb>3280</fb>
    <v>0</v>
  </rv>
  <rv s="0">
    <fb>6800</fb>
    <v>0</v>
  </rv>
  <rv s="0">
    <fb>8400</fb>
    <v>0</v>
  </rv>
  <rv s="0">
    <fb>4811.4549999999999</fb>
    <v>0</v>
  </rv>
  <rv s="0">
    <fb>4043.0499</fb>
    <v>0</v>
  </rv>
  <rv s="0">
    <fb>750</fb>
    <v>0</v>
  </rv>
  <rv s="0">
    <fb>555</fb>
    <v>0</v>
  </rv>
  <rv s="0">
    <fb>312</fb>
    <v>0</v>
  </rv>
  <rv s="0">
    <fb>282</fb>
    <v>0</v>
  </rv>
  <rv s="0">
    <fb>298</fb>
    <v>0</v>
  </rv>
  <rv s="0">
    <fb>324</fb>
    <v>0</v>
  </rv>
  <rv s="0">
    <fb>418</fb>
    <v>0</v>
  </rv>
  <rv s="0">
    <fb>33</fb>
    <v>0</v>
  </rv>
  <rv s="0">
    <fb>32</fb>
    <v>0</v>
  </rv>
  <rv s="0">
    <fb>12</fb>
    <v>0</v>
  </rv>
  <rv s="0">
    <fb>7</fb>
    <v>0</v>
  </rv>
  <rv s="0">
    <fb>420</fb>
    <v>0</v>
  </rv>
  <rv s="0">
    <fb>880</fb>
    <v>0</v>
  </rv>
  <rv s="0">
    <fb>780</fb>
    <v>0</v>
  </rv>
  <rv s="0">
    <fb>444</fb>
    <v>0</v>
  </rv>
  <rv s="0">
    <fb>16</fb>
    <v>0</v>
  </rv>
  <rv s="0">
    <fb>20</fb>
    <v>0</v>
  </rv>
  <rv s="0">
    <fb>170</fb>
    <v>0</v>
  </rv>
  <rv s="0">
    <fb>105</fb>
    <v>0</v>
  </rv>
  <rv s="0">
    <fb>1170</fb>
    <v>0</v>
  </rv>
  <rv s="0">
    <fb>1460</fb>
    <v>0</v>
  </rv>
  <rv s="0">
    <fb>870</fb>
    <v>0</v>
  </rv>
  <rv s="0">
    <fb>2680</fb>
    <v>0</v>
  </rv>
  <rv s="0">
    <fb>2100</fb>
    <v>0</v>
  </rv>
  <rv s="0">
    <fb>2300</fb>
    <v>0</v>
  </rv>
  <rv s="0">
    <fb>2950</fb>
    <v>0</v>
  </rv>
  <rv s="0">
    <fb>1630</fb>
    <v>0</v>
  </rv>
  <rv s="0">
    <fb>1230</fb>
    <v>0</v>
  </rv>
  <rv s="0">
    <fb>1285</fb>
    <v>0</v>
  </rv>
  <rv s="0">
    <fb>996</fb>
    <v>0</v>
  </rv>
  <rv s="0">
    <fb>1175</fb>
    <v>0</v>
  </rv>
  <rv s="0">
    <fb>1940</fb>
    <v>0</v>
  </rv>
  <rv s="0">
    <fb>1160</fb>
    <v>0</v>
  </rv>
  <rv s="0">
    <fb>1140</fb>
    <v>0</v>
  </rv>
  <rv s="0">
    <fb>670</fb>
    <v>0</v>
  </rv>
  <rv s="0">
    <fb>680</fb>
    <v>0</v>
  </rv>
  <rv s="0">
    <fb>685.92330000000004</fb>
    <v>0</v>
  </rv>
  <rv s="0">
    <fb>784.6173</fb>
    <v>0</v>
  </rv>
  <rv s="0">
    <fb>922.78890000000001</fb>
    <v>0</v>
  </rv>
  <rv s="0">
    <fb>982.00530000000003</fb>
    <v>0</v>
  </rv>
  <rv s="0">
    <fb>853.70309999999995</fb>
    <v>0</v>
  </rv>
  <rv s="0">
    <fb>1209.0015000000001</fb>
    <v>0</v>
  </rv>
  <rv s="0">
    <fb>977.07060000000001</fb>
    <v>0</v>
  </rv>
  <rv s="0">
    <fb>503.33940000000001</fb>
    <v>0</v>
  </rv>
  <rv s="0">
    <fb>745.13969999999995</fb>
    <v>0</v>
  </rv>
  <rv s="0">
    <fb>463.86180000000002</fb>
    <v>0</v>
  </rv>
  <rv s="0">
    <fb>483.60059999999999</fb>
    <v>0</v>
  </rv>
  <rv s="0">
    <fb>582.29459999999995</fb>
    <v>0</v>
  </rv>
  <rv s="0">
    <fb>404.6454</fb>
    <v>0</v>
  </rv>
  <rv s="0">
    <fb>345.42899999999997</fb>
    <v>0</v>
  </rv>
  <rv s="0">
    <fb>187.51859999999999</fb>
    <v>0</v>
  </rv>
  <rv s="0">
    <fb>1270</fb>
    <v>0</v>
  </rv>
  <rv s="0">
    <fb>935</fb>
    <v>0</v>
  </rv>
  <rv s="0">
    <fb>1330</fb>
    <v>0</v>
  </rv>
  <rv s="0">
    <fb>810</fb>
    <v>0</v>
  </rv>
  <rv s="0">
    <fb>865</fb>
    <v>0</v>
  </rv>
  <rv s="0">
    <fb>415</fb>
    <v>0</v>
  </rv>
  <rv s="0">
    <fb>402.5</fb>
    <v>0</v>
  </rv>
  <rv s="0">
    <fb>2610</fb>
    <v>0</v>
  </rv>
  <rv s="0">
    <fb>3000</fb>
    <v>0</v>
  </rv>
  <rv s="0">
    <fb>2170</fb>
    <v>0</v>
  </rv>
  <rv s="0">
    <fb>3150</fb>
    <v>0</v>
  </rv>
  <rv s="0">
    <fb>2675</fb>
    <v>0</v>
  </rv>
  <rv s="0">
    <fb>3237.5</fb>
    <v>0</v>
  </rv>
  <rv s="0">
    <fb>5500</fb>
    <v>0</v>
  </rv>
  <rv s="0">
    <fb>8625</fb>
    <v>0</v>
  </rv>
  <rv s="0">
    <fb>8950</fb>
    <v>0</v>
  </rv>
  <rv s="0">
    <fb>6250</fb>
    <v>0</v>
  </rv>
  <rv s="0">
    <fb>8250</fb>
    <v>0</v>
  </rv>
  <rv s="0">
    <fb>8762.5</fb>
    <v>0</v>
  </rv>
  <rv s="0">
    <fb>5950</fb>
    <v>0</v>
  </rv>
  <rv s="0">
    <fb>3850</fb>
    <v>0</v>
  </rv>
  <rv s="0">
    <fb>3950</fb>
    <v>0</v>
  </rv>
  <rv s="0">
    <fb>940</fb>
    <v>0</v>
  </rv>
  <rv s="0">
    <fb>1000</fb>
    <v>0</v>
  </rv>
  <rv s="0">
    <fb>855</fb>
    <v>0</v>
  </rv>
  <rv s="0">
    <fb>770</fb>
    <v>0</v>
  </rv>
  <rv s="0">
    <fb>930</fb>
    <v>0</v>
  </rv>
  <rv s="0">
    <fb>620</fb>
    <v>0</v>
  </rv>
  <rv s="0">
    <fb>540</fb>
    <v>0</v>
  </rv>
  <rv s="0">
    <fb>474</fb>
    <v>0</v>
  </rv>
  <rv s="0">
    <fb>665</fb>
    <v>0</v>
  </rv>
  <rv s="0">
    <fb>250</fb>
    <v>0</v>
  </rv>
  <rv s="0">
    <fb>4830</fb>
    <v>0</v>
  </rv>
  <rv s="0">
    <fb>4940</fb>
    <v>0</v>
  </rv>
  <rv s="0">
    <fb>6000</fb>
    <v>0</v>
  </rv>
  <rv s="0">
    <fb>6450</fb>
    <v>0</v>
  </rv>
  <rv s="0">
    <fb>7100</fb>
    <v>0</v>
  </rv>
  <rv s="0">
    <fb>7000</fb>
    <v>0</v>
  </rv>
  <rv s="0">
    <fb>7275</fb>
    <v>0</v>
  </rv>
  <rv s="0">
    <fb>2600</fb>
    <v>0</v>
  </rv>
  <rv s="0">
    <fb>265</fb>
    <v>0</v>
  </rv>
  <rv s="0">
    <fb>348</fb>
    <v>0</v>
  </rv>
  <rv s="0">
    <fb>476</fb>
    <v>0</v>
  </rv>
  <rv s="0">
    <fb>406</fb>
    <v>0</v>
  </rv>
  <rv s="0">
    <fb>158</fb>
    <v>0</v>
  </rv>
  <rv s="0">
    <fb>192</fb>
    <v>0</v>
  </rv>
  <rv s="0">
    <fb>150</fb>
    <v>0</v>
  </rv>
  <rv s="0">
    <fb>139</fb>
    <v>0</v>
  </rv>
  <rv s="0">
    <fb>222</fb>
    <v>0</v>
  </rv>
  <rv s="0">
    <fb>200</fb>
    <v>0</v>
  </rv>
  <rv s="0">
    <fb>3120</fb>
    <v>0</v>
  </rv>
  <rv s="0">
    <fb>3110</fb>
    <v>0</v>
  </rv>
  <rv s="0">
    <fb>645</fb>
    <v>0</v>
  </rv>
  <rv s="0">
    <fb>1455</fb>
    <v>0</v>
  </rv>
  <rv s="0">
    <fb>1485</fb>
    <v>0</v>
  </rv>
  <rv s="0">
    <fb>825</fb>
    <v>0</v>
  </rv>
  <rv s="0">
    <fb>755</fb>
    <v>0</v>
  </rv>
  <rv s="0">
    <fb>775</fb>
    <v>0</v>
  </rv>
  <rv s="0">
    <fb>1075</fb>
    <v>0</v>
  </rv>
  <rv s="0">
    <fb>505</fb>
    <v>0</v>
  </rv>
  <rv s="0">
    <fb>1081.2416000000001</fb>
    <v>0</v>
  </rv>
  <rv s="0">
    <fb>1040.6949999999999</fb>
    <v>0</v>
  </rv>
  <rv s="0">
    <fb>1128.5459000000001</fb>
    <v>0</v>
  </rv>
  <rv s="0">
    <fb>1858.384</fb>
    <v>0</v>
  </rv>
  <rv s="0">
    <fb>1331.2787000000001</fb>
    <v>0</v>
  </rv>
  <rv s="0">
    <fb>729.83810000000005</fb>
    <v>0</v>
  </rv>
  <rv s="0">
    <fb>368</fb>
    <v>0</v>
  </rv>
  <rv s="0">
    <fb>398</fb>
    <v>0</v>
  </rv>
  <rv s="0">
    <fb>442</fb>
    <v>0</v>
  </rv>
  <rv s="0">
    <fb>216</fb>
    <v>0</v>
  </rv>
  <rv s="0">
    <fb>650</fb>
    <v>0</v>
  </rv>
  <rv s="0">
    <fb>127</fb>
    <v>0</v>
  </rv>
  <rv s="0">
    <fb>112</fb>
    <v>0</v>
  </rv>
  <rv s="0">
    <fb>53</fb>
    <v>0</v>
  </rv>
  <rv s="0">
    <fb>89</fb>
    <v>0</v>
  </rv>
  <rv s="0">
    <fb>125</fb>
    <v>0</v>
  </rv>
  <rv s="0">
    <fb>70</fb>
    <v>0</v>
  </rv>
  <rv s="0">
    <fb>64</fb>
    <v>0</v>
  </rv>
  <rv s="0">
    <fb>78</fb>
    <v>0</v>
  </rv>
  <rv s="0">
    <fb>73</fb>
    <v>0</v>
  </rv>
  <rv s="0">
    <fb>9050</fb>
    <v>0</v>
  </rv>
  <rv s="0">
    <fb>5975</fb>
    <v>0</v>
  </rv>
  <rv s="0">
    <fb>7300</fb>
    <v>0</v>
  </rv>
  <rv s="0">
    <fb>7050</fb>
    <v>0</v>
  </rv>
  <rv s="0">
    <fb>7525</fb>
    <v>0</v>
  </rv>
  <rv s="0">
    <fb>9850</fb>
    <v>0</v>
  </rv>
  <rv s="0">
    <fb>10275</fb>
    <v>0</v>
  </rv>
  <rv s="0">
    <fb>11100</fb>
    <v>0</v>
  </rv>
  <rv s="0">
    <fb>2920</fb>
    <v>0</v>
  </rv>
  <rv s="0">
    <fb>730</fb>
    <v>0</v>
  </rv>
  <rv s="0">
    <fb>495</fb>
    <v>0</v>
  </rv>
  <rv s="0">
    <fb>850</fb>
    <v>0</v>
  </rv>
  <rv s="0">
    <fb>1513.809</fb>
    <v>0</v>
  </rv>
  <rv s="0">
    <fb>1624.6686999999999</fb>
    <v>0</v>
  </rv>
  <rv s="0">
    <fb>2293.65</fb>
    <v>0</v>
  </rv>
  <rv s="0">
    <fb>1376.19</fb>
    <v>0</v>
  </rv>
  <rv s="0">
    <fb>535.18499999999995</fb>
    <v>0</v>
  </rv>
  <rv s="0">
    <fb>3040</fb>
    <v>0</v>
  </rv>
  <rv s="0">
    <fb>3480</fb>
    <v>0</v>
  </rv>
  <rv s="0">
    <fb>2710</fb>
    <v>0</v>
  </rv>
  <rv s="0">
    <fb>3750</fb>
    <v>0</v>
  </rv>
  <rv s="0">
    <fb>4040</fb>
    <v>0</v>
  </rv>
  <rv s="0">
    <fb>3310</fb>
    <v>0</v>
  </rv>
  <rv s="0">
    <fb>3970</fb>
    <v>0</v>
  </rv>
  <rv s="0">
    <fb>4440</fb>
    <v>0</v>
  </rv>
  <rv s="0">
    <fb>3980</fb>
    <v>0</v>
  </rv>
  <rv s="0">
    <fb>3105</fb>
    <v>0</v>
  </rv>
  <rv s="0">
    <fb>2865</fb>
    <v>0</v>
  </rv>
  <rv s="0">
    <fb>2150</fb>
    <v>0</v>
  </rv>
  <rv s="0">
    <fb>1814.5250000000001</fb>
    <v>0</v>
  </rv>
  <rv s="0">
    <fb>1413.5250000000001</fb>
    <v>0</v>
  </rv>
  <rv s="0">
    <fb>1593.9749999999999</fb>
    <v>0</v>
  </rv>
  <rv s="0">
    <fb>1904.75</fb>
    <v>0</v>
  </rv>
  <rv s="0">
    <fb>1383.45</fb>
    <v>0</v>
  </rv>
  <rv s="0">
    <fb>134</fb>
    <v>0</v>
  </rv>
  <rv s="0">
    <fb>138</fb>
    <v>0</v>
  </rv>
  <rv s="0">
    <fb>156</fb>
    <v>0</v>
  </rv>
  <rv s="0">
    <fb>194.5</fb>
    <v>0</v>
  </rv>
  <rv s="0">
    <fb>13.8</fb>
    <v>0</v>
  </rv>
  <rv s="0">
    <fb>10.199999999999999</fb>
    <v>0</v>
  </rv>
  <rv s="0">
    <fb>22.9</fb>
    <v>0</v>
  </rv>
  <rv s="0">
    <fb>35</fb>
    <v>0</v>
  </rv>
  <rv s="0">
    <fb>39</fb>
    <v>0</v>
  </rv>
  <rv s="0">
    <fb>44.3</fb>
    <v>0</v>
  </rv>
  <rv s="0">
    <fb>4.2</fb>
    <v>0</v>
  </rv>
  <rv s="0">
    <fb>3.98</fb>
    <v>0</v>
  </rv>
  <rv s="0">
    <fb>3.66</fb>
    <v>0</v>
  </rv>
  <rv s="0">
    <fb>4.0999999999999996</fb>
    <v>0</v>
  </rv>
  <rv s="0">
    <fb>4.4000000000000004</fb>
    <v>0</v>
  </rv>
  <rv s="0">
    <fb>122</fb>
    <v>0</v>
  </rv>
  <rv s="0">
    <fb>168</fb>
    <v>0</v>
  </rv>
  <rv s="0">
    <fb>144</fb>
    <v>0</v>
  </rv>
  <rv s="0">
    <fb>166</fb>
    <v>0</v>
  </rv>
  <rv s="0">
    <fb>268.2756</fb>
    <v>0</v>
  </rv>
  <rv s="0">
    <fb>142.76089999999999</fb>
    <v>0</v>
  </rv>
  <rv s="0">
    <fb>66.110799999999998</fb>
    <v>0</v>
  </rv>
  <rv s="0">
    <fb>115.93340000000001</fb>
    <v>0</v>
  </rv>
  <rv s="0">
    <fb>151.38409999999999</fb>
    <v>0</v>
  </rv>
  <rv s="0">
    <fb>143.71899999999999</fb>
    <v>0</v>
  </rv>
  <rv s="0">
    <fb>100.6033</fb>
    <v>0</v>
  </rv>
  <rv s="0">
    <fb>81.440799999999996</fb>
    <v>0</v>
  </rv>
  <rv s="0">
    <fb>72.817700000000002</fb>
    <v>0</v>
  </rv>
  <rv s="0">
    <fb>600</fb>
    <v>0</v>
  </rv>
  <rv s="0">
    <fb>740</fb>
    <v>0</v>
  </rv>
  <rv s="0">
    <fb>304</fb>
    <v>0</v>
  </rv>
  <rv s="0">
    <fb>605</fb>
    <v>0</v>
  </rv>
  <rv s="0">
    <fb>1100</fb>
    <v>0</v>
  </rv>
  <rv s="0">
    <fb>520</fb>
    <v>0</v>
  </rv>
  <rv s="0">
    <fb>405</fb>
    <v>0</v>
  </rv>
  <rv s="0">
    <fb>517.5</fb>
    <v>0</v>
  </rv>
  <rv s="0">
    <fb>311.25</fb>
    <v>0</v>
  </rv>
  <rv s="0">
    <fb>168.75</fb>
    <v>0</v>
  </rv>
  <rv s="0">
    <fb>185</fb>
    <v>0</v>
  </rv>
  <rv s="0">
    <fb>317.5</fb>
    <v>0</v>
  </rv>
  <rv s="0">
    <fb>1010</fb>
    <v>0</v>
  </rv>
  <rv s="0">
    <fb>1015</fb>
    <v>0</v>
  </rv>
  <rv s="0">
    <fb>376</fb>
    <v>0</v>
  </rv>
  <rv s="0">
    <fb>302</fb>
    <v>0</v>
  </rv>
  <rv s="0">
    <fb>316</fb>
    <v>0</v>
  </rv>
  <rv s="0">
    <fb>370</fb>
    <v>0</v>
  </rv>
  <rv s="0">
    <fb>436</fb>
    <v>0</v>
  </rv>
  <rv s="0">
    <fb>765</fb>
    <v>0</v>
  </rv>
  <rv s="0">
    <fb>1120</fb>
    <v>0</v>
  </rv>
  <rv s="0">
    <fb>900</fb>
    <v>0</v>
  </rv>
  <rv s="0">
    <fb>285</fb>
    <v>0</v>
  </rv>
  <rv s="0">
    <fb>255</fb>
    <v>0</v>
  </rv>
  <rv s="0">
    <fb>150.8065</fb>
    <v>0</v>
  </rv>
  <rv s="0">
    <fb>70.967799999999997</fb>
    <v>0</v>
  </rv>
  <rv s="0">
    <fb>272</fb>
    <v>0</v>
  </rv>
  <rv s="0">
    <fb>220</fb>
    <v>0</v>
  </rv>
  <rv s="0">
    <fb>228</fb>
    <v>0</v>
  </rv>
  <rv s="0">
    <fb>270</fb>
    <v>0</v>
  </rv>
  <rv s="0">
    <fb>238</fb>
    <v>0</v>
  </rv>
  <rv s="0">
    <fb>292</fb>
    <v>0</v>
  </rv>
  <rv s="0">
    <fb>408</fb>
    <v>0</v>
  </rv>
  <rv s="0">
    <fb>490</fb>
    <v>0</v>
  </rv>
  <rv s="0">
    <fb>585</fb>
    <v>0</v>
  </rv>
  <rv s="0">
    <fb>990</fb>
    <v>0</v>
  </rv>
  <rv s="0">
    <fb>1125</fb>
    <v>0</v>
  </rv>
  <rv s="0">
    <fb>960</fb>
    <v>0</v>
  </rv>
  <rv s="0">
    <fb>805</fb>
    <v>0</v>
  </rv>
  <rv s="0">
    <fb>800</fb>
    <v>0</v>
  </rv>
  <rv s="0">
    <fb>716</fb>
    <v>0</v>
  </rv>
  <rv s="0">
    <fb>830</fb>
    <v>0</v>
  </rv>
  <rv s="0">
    <fb>550</fb>
    <v>0</v>
  </rv>
  <rv s="0">
    <fb>452.36559999999997</fb>
    <v>0</v>
  </rv>
  <rv s="0">
    <fb>258.06760000000003</fb>
    <v>0</v>
  </rv>
  <rv s="0">
    <fb>4750</fb>
    <v>0</v>
  </rv>
  <rv s="0">
    <fb>7500</fb>
    <v>0</v>
  </rv>
  <rv s="0">
    <fb>5250</fb>
    <v>0</v>
  </rv>
  <rv s="0">
    <fb>2570</fb>
    <v>0</v>
  </rv>
  <rv s="0">
    <fb>1831.25</fb>
    <v>0</v>
  </rv>
  <rv s="0">
    <fb>2268.75</fb>
    <v>0</v>
  </rv>
  <rv s="0">
    <fb>2593.75</fb>
    <v>0</v>
  </rv>
  <rv s="0">
    <fb>1481.25</fb>
    <v>0</v>
  </rv>
  <rv s="0">
    <fb>1013.5474</fb>
    <v>0</v>
  </rv>
  <rv s="0">
    <fb>147.2466</fb>
    <v>0</v>
  </rv>
  <rv s="0">
    <fb>146.01949999999999</fb>
    <v>0</v>
  </rv>
  <rv s="0">
    <fb>214.7346</fb>
    <v>0</v>
  </rv>
  <rv s="0">
    <fb>127.61369999999999</fb>
    <v>0</v>
  </rv>
  <rv s="0">
    <fb>168.10650000000001</fb>
    <v>0</v>
  </rv>
  <rv s="0">
    <fb>112.8891</fb>
    <v>0</v>
  </rv>
  <rv s="0">
    <fb>565</fb>
    <v>0</v>
  </rv>
  <rv s="0">
    <fb>640</fb>
    <v>0</v>
  </rv>
  <rv s="0">
    <fb>705</fb>
    <v>0</v>
  </rv>
  <rv s="0">
    <fb>462</fb>
    <v>0</v>
  </rv>
  <rv s="0">
    <fb>388</fb>
    <v>0</v>
  </rv>
  <rv s="0">
    <fb>350</fb>
    <v>0</v>
  </rv>
  <rv s="0">
    <fb>248</fb>
    <v>0</v>
  </rv>
  <rv s="0">
    <fb>165</fb>
    <v>0</v>
  </rv>
  <rv s="0">
    <fb>198</fb>
    <v>0</v>
  </rv>
  <rv s="0">
    <fb>136.6403</fb>
    <v>0</v>
  </rv>
  <rv s="0">
    <fb>48.454000000000001</fb>
    <v>0</v>
  </rv>
  <rv s="0">
    <fb>204.4759</fb>
    <v>0</v>
  </rv>
  <rv s="0">
    <fb>1540.8371999999999</fb>
    <v>0</v>
  </rv>
  <rv s="0">
    <fb>1114.442</fb>
    <v>0</v>
  </rv>
  <rv s="0">
    <fb>959.38919999999996</fb>
    <v>0</v>
  </rv>
  <rv s="0">
    <fb>600.82960000000003</fb>
    <v>0</v>
  </rv>
  <rv s="0">
    <fb>513.61239999999998</fb>
    <v>0</v>
  </rv>
  <rv s="0">
    <fb>113</fb>
    <v>0</v>
  </rv>
  <rv s="0">
    <fb>87</fb>
    <v>0</v>
  </rv>
  <rv s="0">
    <fb>117</fb>
    <v>0</v>
  </rv>
  <rv s="0">
    <fb>510</fb>
    <v>0</v>
  </rv>
  <rv s="0">
    <fb>294</fb>
    <v>0</v>
  </rv>
  <rv s="0">
    <fb>226</fb>
    <v>0</v>
  </rv>
  <rv s="0">
    <fb>94</fb>
    <v>0</v>
  </rv>
  <rv s="0">
    <fb>147</fb>
    <v>0</v>
  </rv>
  <rv s="0">
    <fb>124</fb>
    <v>0</v>
  </rv>
  <rv s="0">
    <fb>69</fb>
    <v>0</v>
  </rv>
  <rv s="0">
    <fb>102.0608</fb>
    <v>0</v>
  </rv>
  <rv s="0">
    <fb>73.382599999999996</fb>
    <v>0</v>
  </rv>
  <rv s="0">
    <fb>92.782600000000002</fb>
    <v>0</v>
  </rv>
  <rv s="0">
    <fb>147.6086</fb>
    <v>0</v>
  </rv>
  <rv s="0">
    <fb>98.686899999999994</fb>
    <v>0</v>
  </rv>
  <rv s="0">
    <fb>2000</fb>
    <v>0</v>
  </rv>
  <rv s="0">
    <fb>1275</fb>
    <v>0</v>
  </rv>
  <rv s="0">
    <fb>1290</fb>
    <v>0</v>
  </rv>
  <rv s="0">
    <fb>890</fb>
    <v>0</v>
  </rv>
  <rv s="0">
    <fb>700</fb>
    <v>0</v>
  </rv>
  <rv s="0">
    <fb>174</fb>
    <v>0</v>
  </rv>
  <rv s="0">
    <fb>208</fb>
    <v>0</v>
  </rv>
  <rv s="0">
    <fb>214</fb>
    <v>0</v>
  </rv>
  <rv s="0">
    <fb>266</fb>
    <v>0</v>
  </rv>
  <rv s="0">
    <fb>308</fb>
    <v>0</v>
  </rv>
  <rv s="0">
    <fb>336</fb>
    <v>0</v>
  </rv>
  <rv s="0">
    <fb>356</fb>
    <v>0</v>
  </rv>
  <rv s="0">
    <fb>400</fb>
    <v>0</v>
  </rv>
  <rv s="0">
    <fb>460</fb>
    <v>0</v>
  </rv>
  <rv s="0">
    <fb>735</fb>
    <v>0</v>
  </rv>
  <rv s="0">
    <fb>580</fb>
    <v>0</v>
  </rv>
  <rv s="0">
    <fb>374</fb>
    <v>0</v>
  </rv>
  <rv s="0">
    <fb>396</fb>
    <v>0</v>
  </rv>
  <rv s="0">
    <fb>456</fb>
    <v>0</v>
  </rv>
  <rv s="0">
    <fb>416</fb>
    <v>0</v>
  </rv>
  <rv s="0">
    <fb>2440</fb>
    <v>0</v>
  </rv>
  <rv s="0">
    <fb>2850</fb>
    <v>0</v>
  </rv>
  <rv s="0">
    <fb>1835</fb>
    <v>0</v>
  </rv>
  <rv s="0">
    <fb>1410</fb>
    <v>0</v>
  </rv>
  <rv s="0">
    <fb>1395</fb>
    <v>0</v>
  </rv>
  <rv s="0">
    <fb>1390</fb>
    <v>0</v>
  </rv>
  <rv s="0">
    <fb>1800</fb>
    <v>0</v>
  </rv>
  <rv s="0">
    <fb>1970</fb>
    <v>0</v>
  </rv>
  <rv s="0">
    <fb>1750</fb>
    <v>0</v>
  </rv>
  <rv s="0">
    <fb>3250</fb>
    <v>0</v>
  </rv>
  <rv s="0">
    <fb>3725</fb>
    <v>0</v>
  </rv>
  <rv s="0">
    <fb>2550</fb>
    <v>0</v>
  </rv>
  <rv s="0">
    <fb>1710</fb>
    <v>0</v>
  </rv>
  <rv s="0">
    <fb>1525</fb>
    <v>0</v>
  </rv>
  <rv s="0">
    <fb>1440</fb>
    <v>0</v>
  </rv>
  <rv s="0">
    <fb>1805</fb>
    <v>0</v>
  </rv>
  <rv s="0">
    <fb>1600</fb>
    <v>0</v>
  </rv>
  <rv s="0">
    <fb>1475</fb>
    <v>0</v>
  </rv>
  <rv s="0">
    <fb>1570</fb>
    <v>0</v>
  </rv>
  <rv s="0">
    <fb>1350</fb>
    <v>0</v>
  </rv>
  <rv s="0">
    <fb>1295</fb>
    <v>0</v>
  </rv>
  <rv s="0">
    <fb>1142.5</fb>
    <v>0</v>
  </rv>
  <rv s="0">
    <fb>986.25</fb>
    <v>0</v>
  </rv>
  <rv s="0">
    <fb>332.5</fb>
    <v>0</v>
  </rv>
  <rv s="0">
    <fb>302.5</fb>
    <v>0</v>
  </rv>
  <rv s="0">
    <fb>7975</fb>
    <v>0</v>
  </rv>
  <rv s="0">
    <fb>8200</fb>
    <v>0</v>
  </rv>
  <rv s="0">
    <fb>12600</fb>
    <v>0</v>
  </rv>
  <rv s="0">
    <fb>4700</fb>
    <v>0</v>
  </rv>
  <rv s="0">
    <fb>3900</fb>
    <v>0</v>
  </rv>
  <rv s="0">
    <fb>1910</fb>
    <v>0</v>
  </rv>
  <rv s="0">
    <fb>179</fb>
    <v>0</v>
  </rv>
  <rv s="0">
    <fb>318</fb>
    <v>0</v>
  </rv>
  <rv s="0">
    <fb>97</fb>
    <v>0</v>
  </rv>
  <rv s="0">
    <fb>128</fb>
    <v>0</v>
  </rv>
  <rv s="0">
    <fb>109</fb>
    <v>0</v>
  </rv>
  <rv s="0">
    <fb>114</fb>
    <v>0</v>
  </rv>
  <rv s="0">
    <fb>5782.9381000000003</fb>
    <v>0</v>
  </rv>
  <rv s="0">
    <fb>2548.4133999999999</fb>
    <v>0</v>
  </rv>
  <rv s="0">
    <fb>31125</fb>
    <v>0</v>
  </rv>
  <rv s="0">
    <fb>29500</fb>
    <v>0</v>
  </rv>
  <rv s="0">
    <fb>26775</fb>
    <v>0</v>
  </rv>
  <rv s="0">
    <fb>22625</fb>
    <v>0</v>
  </rv>
  <rv s="0">
    <fb>26075</fb>
    <v>0</v>
  </rv>
  <rv s="0">
    <fb>22150</fb>
    <v>0</v>
  </rv>
  <rv s="0">
    <fb>26600</fb>
    <v>0</v>
  </rv>
  <rv s="0">
    <fb>21525</fb>
    <v>0</v>
  </rv>
  <rv s="0">
    <fb>27350</fb>
    <v>0</v>
  </rv>
  <rv s="0">
    <fb>35400</fb>
    <v>0</v>
  </rv>
  <rv s="0">
    <fb>21250</fb>
    <v>0</v>
  </rv>
  <rv s="0">
    <fb>16950</fb>
    <v>0</v>
  </rv>
  <rv s="0">
    <fb>17350</fb>
    <v>0</v>
  </rv>
  <rv s="0">
    <fb>19000</fb>
    <v>0</v>
  </rv>
  <rv s="0">
    <fb>19700</fb>
    <v>0</v>
  </rv>
  <rv s="0">
    <fb>26350</fb>
    <v>0</v>
  </rv>
  <rv s="0">
    <fb>22881.867399999999</fb>
    <v>0</v>
  </rv>
  <rv s="0">
    <fb>14757.8431</fb>
    <v>0</v>
  </rv>
  <rv s="0">
    <fb>4230.2611999999999</fb>
    <v>0</v>
  </rv>
  <rv s="0">
    <fb>1885</fb>
    <v>0</v>
  </rv>
  <rv s="0">
    <fb>3530</fb>
    <v>0</v>
  </rv>
  <rv s="0">
    <fb>4110</fb>
    <v>0</v>
  </rv>
  <rv s="0">
    <fb>7350</fb>
    <v>0</v>
  </rv>
  <rv s="0">
    <fb>9080</fb>
    <v>0</v>
  </rv>
  <rv s="0">
    <fb>11180</fb>
    <v>0</v>
  </rv>
  <rv s="0">
    <fb>7760</fb>
    <v>0</v>
  </rv>
  <rv s="0">
    <fb>7400</fb>
    <v>0</v>
  </rv>
  <rv s="0">
    <fb>6460</fb>
    <v>0</v>
  </rv>
  <rv s="0">
    <fb>5200</fb>
    <v>0</v>
  </rv>
  <rv s="0">
    <fb>4170</fb>
    <v>0</v>
  </rv>
  <rv s="0">
    <fb>3760</fb>
    <v>0</v>
  </rv>
  <rv s="0">
    <fb>3300</fb>
    <v>0</v>
  </rv>
  <rv s="0">
    <fb>2200</fb>
    <v>0</v>
  </rv>
  <rv s="0">
    <fb>1560</fb>
    <v>0</v>
  </rv>
  <rv s="0">
    <fb>146</fb>
    <v>0</v>
  </rv>
  <rv s="0">
    <fb>202</fb>
    <v>0</v>
  </rv>
  <rv s="0">
    <fb>194</fb>
    <v>0</v>
  </rv>
  <rv s="0">
    <fb>119</fb>
    <v>0</v>
  </rv>
  <rv s="0">
    <fb>164</fb>
    <v>0</v>
  </rv>
  <rv s="0">
    <fb>234</fb>
    <v>0</v>
  </rv>
  <rv s="0">
    <fb>80</fb>
    <v>0</v>
  </rv>
  <rv s="0">
    <fb>104</fb>
    <v>0</v>
  </rv>
  <rv s="0">
    <fb>160</fb>
    <v>0</v>
  </rv>
  <rv s="0">
    <fb>178</fb>
    <v>0</v>
  </rv>
  <rv s="0">
    <fb>91</fb>
    <v>0</v>
  </rv>
  <rv s="0">
    <fb>123</fb>
    <v>0</v>
  </rv>
  <rv s="0">
    <fb>126</fb>
    <v>0</v>
  </rv>
  <rv s="0">
    <fb>189</fb>
    <v>0</v>
  </rv>
  <rv s="0">
    <fb>34</fb>
    <v>0</v>
  </rv>
  <rv s="0">
    <fb>48</fb>
    <v>0</v>
  </rv>
  <rv s="0">
    <fb>75</fb>
    <v>0</v>
  </rv>
  <rv s="0">
    <fb>326</fb>
    <v>0</v>
  </rv>
  <rv s="0">
    <fb>478</fb>
    <v>0</v>
  </rv>
  <rv s="0">
    <fb>275</fb>
    <v>0</v>
  </rv>
  <rv s="0">
    <fb>402</fb>
    <v>0</v>
  </rv>
  <rv s="0">
    <fb>293</fb>
    <v>0</v>
  </rv>
  <rv s="0">
    <fb>148</fb>
    <v>0</v>
  </rv>
  <rv s="0">
    <fb>90</fb>
    <v>0</v>
  </rv>
  <rv s="0">
    <fb>60</fb>
    <v>0</v>
  </rv>
  <rv s="0">
    <fb>88</fb>
    <v>0</v>
  </rv>
  <rv s="0">
    <fb>116</fb>
    <v>0</v>
  </rv>
  <rv s="0">
    <fb>93</fb>
    <v>0</v>
  </rv>
  <rv s="0">
    <fb>79.566500000000005</fb>
    <v>0</v>
  </rv>
  <rv s="0">
    <fb>91.501499999999993</fb>
    <v>0</v>
  </rv>
  <rv s="0">
    <fb>101.4473</fb>
    <v>0</v>
  </rv>
  <rv s="0">
    <fb>128.30090000000001</fb>
    <v>0</v>
  </rv>
  <rv s="0">
    <fb>126.31180000000001</fb>
    <v>0</v>
  </rv>
  <rv s="0">
    <fb>80.561099999999996</fb>
    <v>0</v>
  </rv>
  <rv s="0">
    <fb>120</fb>
    <v>0</v>
  </rv>
  <rv s="0">
    <fb>136</fb>
    <v>0</v>
  </rv>
  <rv s="0">
    <fb>72</fb>
    <v>0</v>
  </rv>
  <rv s="0">
    <fb>85</fb>
    <v>0</v>
  </rv>
  <rv s="0">
    <fb>96</fb>
    <v>0</v>
  </rv>
  <rv s="0">
    <fb>115</fb>
    <v>0</v>
  </rv>
  <rv s="0">
    <fb>110</fb>
    <v>0</v>
  </rv>
  <rv s="0">
    <fb>212</fb>
    <v>0</v>
  </rv>
  <rv s="0">
    <fb>152</fb>
    <v>0</v>
  </rv>
  <rv s="0">
    <fb>235</fb>
    <v>0</v>
  </rv>
  <rv s="0">
    <fb>158.94999999999999</fb>
    <v>0</v>
  </rv>
  <rv s="0">
    <fb>187</fb>
    <v>0</v>
  </rv>
  <rv s="0">
    <fb>112.2</fb>
    <v>0</v>
  </rv>
  <rv s="0">
    <fb>121.55</fb>
    <v>0</v>
  </rv>
  <rv s="0">
    <fb>245.54470000000001</fb>
    <v>0</v>
  </rv>
  <rv s="0">
    <fb>258.00889999999998</fb>
    <v>0</v>
  </rv>
  <rv s="0">
    <fb>333.41739999999999</fb>
    <v>0</v>
  </rv>
  <rv s="0">
    <fb>336.53339999999997</fb>
    <v>0</v>
  </rv>
  <rv s="0">
    <fb>31.160499999999999</fb>
    <v>0</v>
  </rv>
  <rv s="0">
    <fb>31.7837</fb>
    <v>0</v>
  </rv>
  <rv s="0">
    <fb>61.697800000000001</fb>
    <v>0</v>
  </rv>
  <rv s="0">
    <fb>32.4069</fb>
    <v>0</v>
  </rv>
  <rv s="0">
    <fb>33.030099999999997</fb>
    <v>0</v>
  </rv>
  <rv s="0">
    <fb>38.015799999999999</fb>
    <v>0</v>
  </rv>
  <rv s="0">
    <fb>1915</fb>
    <v>0</v>
  </rv>
  <rv s="0">
    <fb>1650</fb>
    <v>0</v>
  </rv>
  <rv s="0">
    <fb>1775</fb>
    <v>0</v>
  </rv>
  <rv s="0">
    <fb>630</fb>
    <v>0</v>
  </rv>
  <rv s="0">
    <fb>141</fb>
    <v>0</v>
  </rv>
  <rv s="0">
    <fb>290</fb>
    <v>0</v>
  </rv>
  <rv s="0">
    <fb>440</fb>
    <v>0</v>
  </rv>
  <rv s="0">
    <fb>430</fb>
    <v>0</v>
  </rv>
  <rv s="0">
    <fb>625</fb>
    <v>0</v>
  </rv>
  <rv s="0">
    <fb>760</fb>
    <v>0</v>
  </rv>
  <rv s="0">
    <fb>679.71199999999999</fb>
    <v>0</v>
  </rv>
  <rv s="0">
    <fb>938.85220000000004</fb>
    <v>0</v>
  </rv>
  <rv s="0">
    <fb>1686.5354</fb>
    <v>0</v>
  </rv>
  <rv s="0">
    <fb>1690.7836</fb>
    <v>0</v>
  </rv>
  <rv s="0">
    <fb>1406.1541999999999</fb>
    <v>0</v>
  </rv>
  <rv s="0">
    <fb>1316.942</fb>
    <v>0</v>
  </rv>
  <rv s="0">
    <fb>2005.1504</fb>
    <v>0</v>
  </rv>
  <rv s="0">
    <fb>2077.2276999999999</fb>
    <v>0</v>
  </rv>
  <rv s="0">
    <fb>2895.5295000000001</fb>
    <v>0</v>
  </rv>
  <rv s="0">
    <fb>1243.1893</fb>
    <v>0</v>
  </rv>
  <rv s="0">
    <fb>1164.5064</fb>
    <v>0</v>
  </rv>
  <rv s="0">
    <fb>479.96550000000002</fb>
    <v>0</v>
  </rv>
  <rv s="0">
    <fb>535.04349999999999</fb>
    <v>0</v>
  </rv>
  <rv s="0">
    <fb>251.7852</fb>
    <v>0</v>
  </rv>
  <rv s="0">
    <fb>173.10230000000001</fb>
    <v>0</v>
  </rv>
  <rv s="0">
    <fb>507.19779999999997</fb>
    <v>0</v>
  </rv>
  <rv s="0">
    <fb>526.89480000000003</fb>
    <v>0</v>
  </rv>
  <rv s="0">
    <fb>424.11270000000002</fb>
    <v>0</v>
  </rv>
  <rv s="0">
    <fb>385.55700000000002</fb>
    <v>0</v>
  </rv>
  <rv s="0">
    <fb>314.22890000000001</fb>
    <v>0</v>
  </rv>
  <rv s="0">
    <fb>185.06729999999999</fb>
    <v>0</v>
  </rv>
  <rv s="0">
    <fb>103.1365</fb>
    <v>0</v>
  </rv>
  <rv s="0">
    <fb>115.6671</fb>
    <v>0</v>
  </rv>
  <rv s="0">
    <fb>212.05629999999999</fb>
    <v>0</v>
  </rv>
  <rv s="0">
    <fb>283.38440000000003</fb>
    <v>0</v>
  </rv>
  <rv s="0">
    <fb>160.97</fb>
    <v>0</v>
  </rv>
  <rv s="0">
    <fb>795.21119999999996</fb>
    <v>0</v>
  </rv>
  <rv s="0">
    <fb>651.10580000000004</fb>
    <v>0</v>
  </rv>
  <rv s="0">
    <fb>451.09269999999998</fb>
    <v>0</v>
  </rv>
  <rv s="0">
    <fb>310.12619999999998</fb>
    <v>0</v>
  </rv>
  <rv s="0">
    <fb>300.7285</fb>
    <v>0</v>
  </rv>
  <rv s="0">
    <fb>352</fb>
    <v>0</v>
  </rv>
  <rv s="0">
    <fb>189.5746</fb>
    <v>0</v>
  </rv>
  <rv s="0">
    <fb>171.0795</fb>
    <v>0</v>
  </rv>
  <rv s="0">
    <fb>573.34749999999997</fb>
    <v>0</v>
  </rv>
  <rv s="0">
    <fb>147.9606</fb>
    <v>0</v>
  </rv>
  <rv s="0">
    <fb>635</fb>
    <v>0</v>
  </rv>
  <rv s="0">
    <fb>2210</fb>
    <v>0</v>
  </rv>
  <rv s="0">
    <fb>1670</fb>
    <v>0</v>
  </rv>
  <rv s="0">
    <fb>1432.8898999999999</fb>
    <v>0</v>
  </rv>
  <rv s="0">
    <fb>394.7758</fb>
    <v>0</v>
  </rv>
  <rv s="0">
    <fb>438.63979999999998</fb>
    <v>0</v>
  </rv>
  <rv s="0">
    <fb>77</fb>
    <v>0</v>
  </rv>
  <rv s="0">
    <fb>191</fb>
    <v>0</v>
  </rv>
  <rv s="0">
    <fb>386</fb>
    <v>0</v>
  </rv>
  <rv s="0">
    <fb>840</fb>
    <v>0</v>
  </rv>
  <rv s="0">
    <fb>2730</fb>
    <v>0</v>
  </rv>
  <rv s="0">
    <fb>2230</fb>
    <v>0</v>
  </rv>
  <rv s="0">
    <fb>1510</fb>
    <v>0</v>
  </rv>
  <rv s="0">
    <fb>256</fb>
    <v>0</v>
  </rv>
  <rv s="0">
    <fb>1610</fb>
    <v>0</v>
  </rv>
  <rv s="0">
    <fb>153.73099999999999</fb>
    <v>0</v>
  </rv>
  <rv s="0">
    <fb>192.58609999999999</fb>
    <v>0</v>
  </rv>
  <rv s="0">
    <fb>955</fb>
    <v>0</v>
  </rv>
  <rv s="0">
    <fb>288</fb>
    <v>0</v>
  </rv>
  <rv s="0">
    <fb>390</fb>
    <v>0</v>
  </rv>
  <rv s="0">
    <fb>6</fb>
    <v>0</v>
  </rv>
  <rv s="0">
    <fb>2120</fb>
    <v>0</v>
  </rv>
  <rv s="0">
    <fb>710</fb>
    <v>0</v>
  </rv>
  <rv s="0">
    <fb>276</fb>
    <v>0</v>
  </rv>
  <rv s="0">
    <fb>23</fb>
    <v>0</v>
  </rv>
  <rv s="0">
    <fb>875</fb>
    <v>0</v>
  </rv>
  <rv s="1">
    <v>1</v>
    <v>XIDX:TSPC</v>
    <v>Daily</v>
    <v>40542</v>
    <v>40542</v>
    <v>0</v>
    <v>1</v>
    <v>634292640000000000,639178198282155790,0</v>
    <v>0</v>
    <v>bki33m</v>
    <v>XIDX:TSPC</v>
    <v>1</v>
  </rv>
  <rv s="1">
    <v>1</v>
    <v>XIDX:TSPC</v>
    <v>Daily</v>
    <v>42003</v>
    <v>42003</v>
    <v>0</v>
    <v>1</v>
    <v>635554944000000000,639178198282525868,0</v>
    <v>0</v>
    <v>bki33m</v>
    <v>XIDX:TSPC</v>
    <v>2</v>
  </rv>
  <rv s="1">
    <v>1</v>
    <v>XIDX:TSPC</v>
    <v>Daily</v>
    <v>43462</v>
    <v>43462</v>
    <v>0</v>
    <v>1</v>
    <v>636815520000000000,639178198282892965,0</v>
    <v>0</v>
    <v>bki33m</v>
    <v>XIDX:TSPC</v>
    <v>3</v>
  </rv>
  <rv s="1">
    <v>1</v>
    <v>XIDX:TSPC</v>
    <v>Daily</v>
    <v>44925</v>
    <v>44925</v>
    <v>0</v>
    <v>1</v>
    <v>638079552000000000,639178198283266028,0</v>
    <v>0</v>
    <v>bki33m</v>
    <v>XIDX:TSPC</v>
    <v>4</v>
  </rv>
  <rv s="1">
    <v>1</v>
    <v>XIDX:TSPC</v>
    <v>Daily</v>
    <v>40907</v>
    <v>40907</v>
    <v>0</v>
    <v>1</v>
    <v>634608000000000000,639178198293658240,0</v>
    <v>0</v>
    <v>bki33m</v>
    <v>XIDX:TSPC</v>
    <v>5</v>
  </rv>
  <rv s="1">
    <v>1</v>
    <v>XIDX:TSPC</v>
    <v>Daily</v>
    <v>42368</v>
    <v>42368</v>
    <v>0</v>
    <v>1</v>
    <v>635870304000000000,639178198294028316,0</v>
    <v>0</v>
    <v>bki33m</v>
    <v>XIDX:TSPC</v>
    <v>6</v>
  </rv>
  <rv s="1">
    <v>1</v>
    <v>XIDX:TSPC</v>
    <v>Daily</v>
    <v>43829</v>
    <v>43829</v>
    <v>0</v>
    <v>1</v>
    <v>637132608000000000,639178198294398395,0</v>
    <v>0</v>
    <v>bki33m</v>
    <v>XIDX:TSPC</v>
    <v>7</v>
  </rv>
  <rv s="1">
    <v>1</v>
    <v>XIDX:TSPC</v>
    <v>Daily</v>
    <v>45289</v>
    <v>45289</v>
    <v>0</v>
    <v>1</v>
    <v>638394048000000000,639178198294768472,0</v>
    <v>0</v>
    <v>bki33m</v>
    <v>XIDX:TSPC</v>
    <v>8</v>
  </rv>
  <rv s="1">
    <v>1</v>
    <v>XIDX:TSPC</v>
    <v>Daily</v>
    <v>46111</v>
    <v>46111</v>
    <v>0</v>
    <v>1</v>
    <v>639104256000000000,639178198295135663,0</v>
    <v>0</v>
    <v>bki33m</v>
    <v>XIDX:TSPC</v>
    <v>9</v>
  </rv>
  <rv s="1">
    <v>1</v>
    <v>XIDX:TSPC</v>
    <v>Daily</v>
    <v>39812</v>
    <v>39812</v>
    <v>0</v>
    <v>1</v>
    <v>633661920000000000,639178198302009969,0</v>
    <v>0</v>
    <v>bki33m</v>
    <v>XIDX:TSPC</v>
    <v>10</v>
  </rv>
  <rv s="1">
    <v>1</v>
    <v>XIDX:TSPC</v>
    <v>Daily</v>
    <v>41271</v>
    <v>41271</v>
    <v>0</v>
    <v>1</v>
    <v>634922496000000000,639178198302377215,0</v>
    <v>0</v>
    <v>bki33m</v>
    <v>XIDX:TSPC</v>
    <v>11</v>
  </rv>
  <rv s="1">
    <v>1</v>
    <v>XIDX:TSPC</v>
    <v>Daily</v>
    <v>42734</v>
    <v>42734</v>
    <v>0</v>
    <v>1</v>
    <v>636186528000000000,639178198302750119,0</v>
    <v>0</v>
    <v>bki33m</v>
    <v>XIDX:TSPC</v>
    <v>12</v>
  </rv>
  <rv s="1">
    <v>1</v>
    <v>XIDX:TSPC</v>
    <v>Daily</v>
    <v>44195</v>
    <v>44195</v>
    <v>0</v>
    <v>1</v>
    <v>637448832000000000,639178198303118811,0</v>
    <v>0</v>
    <v>bki33m</v>
    <v>XIDX:TSPC</v>
    <v>13</v>
  </rv>
  <rv s="1">
    <v>1</v>
    <v>XIDX:TSPC</v>
    <v>Daily</v>
    <v>45656</v>
    <v>45656</v>
    <v>0</v>
    <v>1</v>
    <v>638711136000000000,639178198303490264,0</v>
    <v>0</v>
    <v>bki33m</v>
    <v>XIDX:TSPC</v>
    <v>14</v>
  </rv>
  <rv s="1">
    <v>1</v>
    <v>XIDX:TSPC</v>
    <v>Daily</v>
    <v>40176</v>
    <v>40176</v>
    <v>0</v>
    <v>1</v>
    <v>633976416000000000,639178198312682231,0</v>
    <v>0</v>
    <v>bki33m</v>
    <v>XIDX:TSPC</v>
    <v>15</v>
  </rv>
  <rv s="1">
    <v>1</v>
    <v>XIDX:TSPC</v>
    <v>Daily</v>
    <v>41638</v>
    <v>41638</v>
    <v>0</v>
    <v>1</v>
    <v>635239584000000000,639178198313042299,0</v>
    <v>0</v>
    <v>bki33m</v>
    <v>XIDX:TSPC</v>
    <v>16</v>
  </rv>
  <rv s="1">
    <v>1</v>
    <v>XIDX:TSPC</v>
    <v>Daily</v>
    <v>43098</v>
    <v>43098</v>
    <v>0</v>
    <v>1</v>
    <v>636501024000000000,639178198313412369,0</v>
    <v>0</v>
    <v>bki33m</v>
    <v>XIDX:TSPC</v>
    <v>17</v>
  </rv>
  <rv s="1">
    <v>1</v>
    <v>XIDX:TSPC</v>
    <v>Daily</v>
    <v>44560</v>
    <v>44560</v>
    <v>0</v>
    <v>1</v>
    <v>637764192000000000,639178198313781041,0</v>
    <v>0</v>
    <v>bki33m</v>
    <v>XIDX:TSPC</v>
    <v>18</v>
  </rv>
  <rv s="1">
    <v>1</v>
    <v>XIDX:TSPC</v>
    <v>Daily</v>
    <v>46021</v>
    <v>46021</v>
    <v>0</v>
    <v>1</v>
    <v>639026496000000000,639178198314152534,0</v>
    <v>0</v>
    <v>bki33m</v>
    <v>XIDX:TSPC</v>
    <v>19</v>
  </rv>
  <rv s="1">
    <v>1</v>
    <v>XIDX:UNIC</v>
    <v>Daily</v>
    <v>43462</v>
    <v>43462</v>
    <v>0</v>
    <v>1</v>
    <v>636815520000000000,639178198283216814,0</v>
    <v>0</v>
    <v>bki39c</v>
    <v>XIDX:UNIC</v>
    <v>20</v>
  </rv>
  <rv s="1">
    <v>1</v>
    <v>XIDX:UNIC</v>
    <v>Daily</v>
    <v>44925</v>
    <v>44925</v>
    <v>0</v>
    <v>1</v>
    <v>638079552000000000,639178198283586886,0</v>
    <v>0</v>
    <v>bki39c</v>
    <v>XIDX:UNIC</v>
    <v>21</v>
  </rv>
  <rv s="1">
    <v>1</v>
    <v>XIDX:UNIC</v>
    <v>Daily</v>
    <v>43829</v>
    <v>43829</v>
    <v>0</v>
    <v>1</v>
    <v>637132608000000000,639178198294319261,0</v>
    <v>0</v>
    <v>bki39c</v>
    <v>XIDX:UNIC</v>
    <v>22</v>
  </rv>
  <rv s="1">
    <v>1</v>
    <v>XIDX:UNIC</v>
    <v>Daily</v>
    <v>45289</v>
    <v>45289</v>
    <v>0</v>
    <v>1</v>
    <v>638394048000000000,639178198294679781,0</v>
    <v>0</v>
    <v>bki39c</v>
    <v>XIDX:UNIC</v>
    <v>23</v>
  </rv>
  <rv s="1">
    <v>1</v>
    <v>XIDX:UNIC</v>
    <v>Daily</v>
    <v>46111</v>
    <v>46111</v>
    <v>0</v>
    <v>1</v>
    <v>639104256000000000,639178198295049425,0</v>
    <v>0</v>
    <v>bki39c</v>
    <v>XIDX:UNIC</v>
    <v>24</v>
  </rv>
  <rv s="1">
    <v>1</v>
    <v>XIDX:UNIC</v>
    <v>Daily</v>
    <v>44195</v>
    <v>44195</v>
    <v>0</v>
    <v>1</v>
    <v>637448832000000000,639178198302821135,0</v>
    <v>0</v>
    <v>bki39c</v>
    <v>XIDX:UNIC</v>
    <v>25</v>
  </rv>
  <rv s="1">
    <v>1</v>
    <v>XIDX:UNIC</v>
    <v>Daily</v>
    <v>45656</v>
    <v>45656</v>
    <v>0</v>
    <v>1</v>
    <v>638711136000000000,639178198303181594,0</v>
    <v>0</v>
    <v>bki39c</v>
    <v>XIDX:UNIC</v>
    <v>26</v>
  </rv>
  <rv s="1">
    <v>1</v>
    <v>XIDX:UNIC</v>
    <v>Daily</v>
    <v>41638</v>
    <v>41638</v>
    <v>0</v>
    <v>1</v>
    <v>635239584000000000,639178198313033751,0</v>
    <v>0</v>
    <v>bki39c</v>
    <v>XIDX:UNIC</v>
    <v>27</v>
  </rv>
  <rv s="1">
    <v>1</v>
    <v>XIDX:UNIC</v>
    <v>Daily</v>
    <v>44560</v>
    <v>44560</v>
    <v>0</v>
    <v>1</v>
    <v>637764192000000000,639178198313773518,0</v>
    <v>0</v>
    <v>bki39c</v>
    <v>XIDX:UNIC</v>
    <v>28</v>
  </rv>
  <rv s="1">
    <v>1</v>
    <v>XIDX:UNIC</v>
    <v>Daily</v>
    <v>46021</v>
    <v>46021</v>
    <v>0</v>
    <v>1</v>
    <v>639026496000000000,639178198314143981,0</v>
    <v>0</v>
    <v>bki39c</v>
    <v>XIDX:UNIC</v>
    <v>29</v>
  </rv>
  <rv s="1">
    <v>1</v>
    <v>XIDX:ZBRA</v>
    <v>Daily</v>
    <v>44560</v>
    <v>44560</v>
    <v>0</v>
    <v>1</v>
    <v>637764192000000000,639178198076598637,0</v>
    <v>0</v>
    <v>bhacdm</v>
    <v>XIDX:ZBRA</v>
    <v>30</v>
  </rv>
  <rv s="1">
    <v>1</v>
    <v>XIDX:ZBRA</v>
    <v>Daily</v>
    <v>46111</v>
    <v>46111</v>
    <v>0</v>
    <v>1</v>
    <v>639104256000000000,639178198076977238,0</v>
    <v>0</v>
    <v>bhacdm</v>
    <v>XIDX:ZBRA</v>
    <v>31</v>
  </rv>
  <rv s="1">
    <v>1</v>
    <v>XIDX:ZBRA</v>
    <v>Daily</v>
    <v>44925</v>
    <v>44925</v>
    <v>0</v>
    <v>1</v>
    <v>638079552000000000,639178198152073405,0</v>
    <v>0</v>
    <v>bhacdm</v>
    <v>XIDX:ZBRA</v>
    <v>32</v>
  </rv>
  <rv s="1">
    <v>1</v>
    <v>XIDX:TRIS</v>
    <v>Daily</v>
    <v>41271</v>
    <v>41271</v>
    <v>0</v>
    <v>1</v>
    <v>634922496000000000,639178198324565895,0</v>
    <v>0</v>
    <v>bki2oc</v>
    <v>XIDX:TRIS</v>
    <v>33</v>
  </rv>
  <rv s="1">
    <v>1</v>
    <v>XIDX:TRIS</v>
    <v>Daily</v>
    <v>42734</v>
    <v>42734</v>
    <v>0</v>
    <v>1</v>
    <v>636186528000000000,639178198324937566,0</v>
    <v>0</v>
    <v>bki2oc</v>
    <v>XIDX:TRIS</v>
    <v>34</v>
  </rv>
  <rv s="1">
    <v>1</v>
    <v>XIDX:TRIS</v>
    <v>Daily</v>
    <v>44195</v>
    <v>44195</v>
    <v>0</v>
    <v>1</v>
    <v>637448832000000000,639178198325316064,0</v>
    <v>0</v>
    <v>bki2oc</v>
    <v>XIDX:TRIS</v>
    <v>35</v>
  </rv>
  <rv s="1">
    <v>1</v>
    <v>XIDX:TRIS</v>
    <v>Daily</v>
    <v>45656</v>
    <v>45656</v>
    <v>0</v>
    <v>1</v>
    <v>638711136000000000,639178198325686460,0</v>
    <v>0</v>
    <v>bki2oc</v>
    <v>XIDX:TRIS</v>
    <v>36</v>
  </rv>
  <rv s="1">
    <v>1</v>
    <v>XIDX:TRIS</v>
    <v>Daily</v>
    <v>41638</v>
    <v>41638</v>
    <v>0</v>
    <v>1</v>
    <v>635239584000000000,639178198337658763,0</v>
    <v>0</v>
    <v>bki2oc</v>
    <v>XIDX:TRIS</v>
    <v>10</v>
  </rv>
  <rv s="1">
    <v>1</v>
    <v>XIDX:TRIS</v>
    <v>Daily</v>
    <v>43098</v>
    <v>43098</v>
    <v>0</v>
    <v>1</v>
    <v>636501024000000000,639178198338029168,0</v>
    <v>0</v>
    <v>bki2oc</v>
    <v>XIDX:TRIS</v>
    <v>37</v>
  </rv>
  <rv s="1">
    <v>1</v>
    <v>XIDX:TRIS</v>
    <v>Daily</v>
    <v>44560</v>
    <v>44560</v>
    <v>0</v>
    <v>1</v>
    <v>637764192000000000,639178198334708439,0</v>
    <v>0</v>
    <v>bki2oc</v>
    <v>XIDX:TRIS</v>
    <v>38</v>
  </rv>
  <rv s="1">
    <v>1</v>
    <v>XIDX:TRIS</v>
    <v>Daily</v>
    <v>46021</v>
    <v>46021</v>
    <v>0</v>
    <v>1</v>
    <v>639026496000000000,639178198335079786,0</v>
    <v>0</v>
    <v>bki2oc</v>
    <v>XIDX:TRIS</v>
    <v>39</v>
  </rv>
  <rv s="1">
    <v>1</v>
    <v>XIDX:TRIS</v>
    <v>Daily</v>
    <v>42003</v>
    <v>42003</v>
    <v>0</v>
    <v>1</v>
    <v>635554944000000000,639178198346910830,0</v>
    <v>0</v>
    <v>bki2oc</v>
    <v>XIDX:TRIS</v>
    <v>40</v>
  </rv>
  <rv s="1">
    <v>1</v>
    <v>XIDX:TRIS</v>
    <v>Daily</v>
    <v>43462</v>
    <v>43462</v>
    <v>0</v>
    <v>1</v>
    <v>636815520000000000,639178198347280912,0</v>
    <v>0</v>
    <v>bki2oc</v>
    <v>XIDX:TRIS</v>
    <v>41</v>
  </rv>
  <rv s="1">
    <v>1</v>
    <v>XIDX:TRIS</v>
    <v>Daily</v>
    <v>44925</v>
    <v>44925</v>
    <v>0</v>
    <v>1</v>
    <v>638079552000000000,639178198347641242,0</v>
    <v>0</v>
    <v>bki2oc</v>
    <v>XIDX:TRIS</v>
    <v>42</v>
  </rv>
  <rv s="1">
    <v>1</v>
    <v>XIDX:TRIS</v>
    <v>Daily</v>
    <v>42368</v>
    <v>42368</v>
    <v>0</v>
    <v>1</v>
    <v>635870304000000000,639178198358413337,0</v>
    <v>0</v>
    <v>bki2oc</v>
    <v>XIDX:TRIS</v>
    <v>43</v>
  </rv>
  <rv s="1">
    <v>1</v>
    <v>XIDX:TRIS</v>
    <v>Daily</v>
    <v>43829</v>
    <v>43829</v>
    <v>0</v>
    <v>1</v>
    <v>637132608000000000,639178198358783650,0</v>
    <v>0</v>
    <v>bki2oc</v>
    <v>XIDX:TRIS</v>
    <v>44</v>
  </rv>
  <rv s="1">
    <v>1</v>
    <v>XIDX:TRIS</v>
    <v>Daily</v>
    <v>45289</v>
    <v>45289</v>
    <v>0</v>
    <v>1</v>
    <v>638394048000000000,639178198359163734,0</v>
    <v>0</v>
    <v>bki2oc</v>
    <v>XIDX:TRIS</v>
    <v>35</v>
  </rv>
  <rv s="1">
    <v>1</v>
    <v>XIDX:TRIS</v>
    <v>Daily</v>
    <v>46111</v>
    <v>46111</v>
    <v>0</v>
    <v>1</v>
    <v>639104256000000000,639178198359533586,0</v>
    <v>0</v>
    <v>bki2oc</v>
    <v>XIDX:TRIS</v>
    <v>45</v>
  </rv>
  <rv s="1">
    <v>1</v>
    <v>XIDX:TPMA</v>
    <v>Daily</v>
    <v>42734</v>
    <v>42734</v>
    <v>0</v>
    <v>1</v>
    <v>636186528000000000,639178198324982744,0</v>
    <v>0</v>
    <v>bkhw27</v>
    <v>XIDX:TPMA</v>
    <v>46</v>
  </rv>
  <rv s="1">
    <v>1</v>
    <v>XIDX:TPMA</v>
    <v>Daily</v>
    <v>44195</v>
    <v>44195</v>
    <v>0</v>
    <v>1</v>
    <v>637448832000000000,639178198325352296,0</v>
    <v>0</v>
    <v>bkhw27</v>
    <v>XIDX:TPMA</v>
    <v>47</v>
  </rv>
  <rv s="1">
    <v>1</v>
    <v>XIDX:TPMA</v>
    <v>Daily</v>
    <v>45656</v>
    <v>45656</v>
    <v>0</v>
    <v>1</v>
    <v>638711136000000000,639178198325729299,0</v>
    <v>0</v>
    <v>bkhw27</v>
    <v>XIDX:TPMA</v>
    <v>48</v>
  </rv>
  <rv s="1">
    <v>1</v>
    <v>XIDX:TPMA</v>
    <v>Daily</v>
    <v>41638</v>
    <v>41638</v>
    <v>0</v>
    <v>1</v>
    <v>635239584000000000,639178198370052492,0</v>
    <v>0</v>
    <v>bkhw27</v>
    <v>XIDX:TPMA</v>
    <v>49</v>
  </rv>
  <rv s="1">
    <v>1</v>
    <v>XIDX:TPMA</v>
    <v>Daily</v>
    <v>43098</v>
    <v>43098</v>
    <v>0</v>
    <v>1</v>
    <v>636501024000000000,639178198370418910,0</v>
    <v>0</v>
    <v>bkhw27</v>
    <v>XIDX:TPMA</v>
    <v>50</v>
  </rv>
  <rv s="1">
    <v>1</v>
    <v>XIDX:TPMA</v>
    <v>Daily</v>
    <v>44560</v>
    <v>44560</v>
    <v>0</v>
    <v>1</v>
    <v>637764192000000000,639178198370788991,0</v>
    <v>0</v>
    <v>bkhw27</v>
    <v>XIDX:TPMA</v>
    <v>51</v>
  </rv>
  <rv s="1">
    <v>1</v>
    <v>XIDX:TPMA</v>
    <v>Daily</v>
    <v>46021</v>
    <v>46021</v>
    <v>0</v>
    <v>1</v>
    <v>639026496000000000,639178198371152731,0</v>
    <v>0</v>
    <v>bkhw27</v>
    <v>XIDX:TPMA</v>
    <v>52</v>
  </rv>
  <rv s="1">
    <v>1</v>
    <v>XIDX:TPMA</v>
    <v>Daily</v>
    <v>42003</v>
    <v>42003</v>
    <v>0</v>
    <v>1</v>
    <v>635554944000000000,639178198347287568,0</v>
    <v>0</v>
    <v>bkhw27</v>
    <v>XIDX:TPMA</v>
    <v>53</v>
  </rv>
  <rv s="1">
    <v>1</v>
    <v>XIDX:TPMA</v>
    <v>Daily</v>
    <v>43462</v>
    <v>43462</v>
    <v>0</v>
    <v>1</v>
    <v>636815520000000000,639178198347653990,0</v>
    <v>0</v>
    <v>bkhw27</v>
    <v>XIDX:TPMA</v>
    <v>54</v>
  </rv>
  <rv s="1">
    <v>1</v>
    <v>XIDX:TPMA</v>
    <v>Daily</v>
    <v>44925</v>
    <v>44925</v>
    <v>0</v>
    <v>1</v>
    <v>638079552000000000,639178198348017725,0</v>
    <v>0</v>
    <v>bkhw27</v>
    <v>XIDX:TPMA</v>
    <v>55</v>
  </rv>
  <rv s="1">
    <v>1</v>
    <v>XIDX:TPMA</v>
    <v>Daily</v>
    <v>42368</v>
    <v>42368</v>
    <v>0</v>
    <v>1</v>
    <v>635870304000000000,639178198371482842,0</v>
    <v>0</v>
    <v>bkhw27</v>
    <v>XIDX:TPMA</v>
    <v>56</v>
  </rv>
  <rv s="1">
    <v>1</v>
    <v>XIDX:TPMA</v>
    <v>Daily</v>
    <v>43829</v>
    <v>43829</v>
    <v>0</v>
    <v>1</v>
    <v>637132608000000000,639178198371859217,0</v>
    <v>0</v>
    <v>bkhw27</v>
    <v>XIDX:TPMA</v>
    <v>57</v>
  </rv>
  <rv s="1">
    <v>1</v>
    <v>XIDX:TPMA</v>
    <v>Daily</v>
    <v>45289</v>
    <v>45289</v>
    <v>0</v>
    <v>1</v>
    <v>638394048000000000,639178198372232968,0</v>
    <v>0</v>
    <v>bkhw27</v>
    <v>XIDX:TPMA</v>
    <v>58</v>
  </rv>
  <rv s="1">
    <v>1</v>
    <v>XIDX:TPMA</v>
    <v>Daily</v>
    <v>46111</v>
    <v>46111</v>
    <v>0</v>
    <v>1</v>
    <v>639104256000000000,639178198369062282,0</v>
    <v>0</v>
    <v>bkhw27</v>
    <v>XIDX:TPMA</v>
    <v>59</v>
  </rv>
  <rv s="1">
    <v>1</v>
    <v>XIDX:WICO</v>
    <v>Daily</v>
    <v>41271</v>
    <v>41271</v>
    <v>0</v>
    <v>1</v>
    <v>634922496000000000,639178198188531867,0</v>
    <v>0</v>
    <v>bki76h</v>
    <v>XIDX:WICO</v>
    <v>60</v>
  </rv>
  <rv s="1">
    <v>1</v>
    <v>XIDX:WICO</v>
    <v>Daily</v>
    <v>42734</v>
    <v>42734</v>
    <v>0</v>
    <v>1</v>
    <v>636186528000000000,639178198188901261,0</v>
    <v>0</v>
    <v>bki76h</v>
    <v>XIDX:WICO</v>
    <v>61</v>
  </rv>
  <rv s="1">
    <v>1</v>
    <v>XIDX:WICO</v>
    <v>Daily</v>
    <v>44195</v>
    <v>44195</v>
    <v>0</v>
    <v>1</v>
    <v>637448832000000000,639178198189271340,0</v>
    <v>0</v>
    <v>bki76h</v>
    <v>XIDX:WICO</v>
    <v>31</v>
  </rv>
  <rv s="1">
    <v>1</v>
    <v>XIDX:WICO</v>
    <v>Daily</v>
    <v>45656</v>
    <v>45656</v>
    <v>0</v>
    <v>1</v>
    <v>638711136000000000,639178198189631419,0</v>
    <v>0</v>
    <v>bki76h</v>
    <v>XIDX:WICO</v>
    <v>31</v>
  </rv>
  <rv s="1">
    <v>1</v>
    <v>XIDX:WICO</v>
    <v>Daily</v>
    <v>41638</v>
    <v>41638</v>
    <v>0</v>
    <v>1</v>
    <v>635239584000000000,639178198213106507,0</v>
    <v>0</v>
    <v>bki76h</v>
    <v>XIDX:WICO</v>
    <v>62</v>
  </rv>
  <rv s="1">
    <v>1</v>
    <v>XIDX:WICO</v>
    <v>Daily</v>
    <v>43098</v>
    <v>43098</v>
    <v>0</v>
    <v>1</v>
    <v>636501024000000000,639178198213477527,0</v>
    <v>0</v>
    <v>bki76h</v>
    <v>XIDX:WICO</v>
    <v>63</v>
  </rv>
  <rv s="1">
    <v>1</v>
    <v>XIDX:WICO</v>
    <v>Daily</v>
    <v>44560</v>
    <v>44560</v>
    <v>0</v>
    <v>1</v>
    <v>637764192000000000,639178198213846837,0</v>
    <v>0</v>
    <v>bki76h</v>
    <v>XIDX:WICO</v>
    <v>64</v>
  </rv>
  <rv s="1">
    <v>1</v>
    <v>XIDX:WICO</v>
    <v>Daily</v>
    <v>46021</v>
    <v>46021</v>
    <v>0</v>
    <v>1</v>
    <v>639026496000000000,639178198214227705,0</v>
    <v>0</v>
    <v>bki76h</v>
    <v>XIDX:WICO</v>
    <v>31</v>
  </rv>
  <rv s="1">
    <v>1</v>
    <v>XIDX:WICO</v>
    <v>Daily</v>
    <v>42003</v>
    <v>42003</v>
    <v>0</v>
    <v>1</v>
    <v>635554944000000000,639178198228660981,0</v>
    <v>0</v>
    <v>bki76h</v>
    <v>XIDX:WICO</v>
    <v>65</v>
  </rv>
  <rv s="1">
    <v>1</v>
    <v>XIDX:WICO</v>
    <v>Daily</v>
    <v>44925</v>
    <v>44925</v>
    <v>0</v>
    <v>1</v>
    <v>638079552000000000,639178198229400006,0</v>
    <v>0</v>
    <v>bki76h</v>
    <v>XIDX:WICO</v>
    <v>66</v>
  </rv>
  <rv s="1">
    <v>1</v>
    <v>XIDX:WICO</v>
    <v>Daily</v>
    <v>40907</v>
    <v>40907</v>
    <v>0</v>
    <v>1</v>
    <v>634608000000000000,639178198331372152,0</v>
    <v>0</v>
    <v>bki76h</v>
    <v>XIDX:WICO</v>
    <v>67</v>
  </rv>
  <rv s="1">
    <v>1</v>
    <v>XIDX:WICO</v>
    <v>Daily</v>
    <v>42368</v>
    <v>42368</v>
    <v>0</v>
    <v>1</v>
    <v>635870304000000000,639178198331742237,0</v>
    <v>0</v>
    <v>bki76h</v>
    <v>XIDX:WICO</v>
    <v>68</v>
  </rv>
  <rv s="1">
    <v>1</v>
    <v>XIDX:WICO</v>
    <v>Daily</v>
    <v>43829</v>
    <v>43829</v>
    <v>0</v>
    <v>1</v>
    <v>637132608000000000,639178198332114395,0</v>
    <v>0</v>
    <v>bki76h</v>
    <v>XIDX:WICO</v>
    <v>69</v>
  </rv>
  <rv s="1">
    <v>1</v>
    <v>XIDX:WICO</v>
    <v>Daily</v>
    <v>45289</v>
    <v>45289</v>
    <v>0</v>
    <v>1</v>
    <v>638394048000000000,639178198332482397,0</v>
    <v>0</v>
    <v>bki76h</v>
    <v>XIDX:WICO</v>
    <v>31</v>
  </rv>
  <rv s="1">
    <v>1</v>
    <v>XIDX:WICO</v>
    <v>Daily</v>
    <v>46111</v>
    <v>46111</v>
    <v>0</v>
    <v>1</v>
    <v>639104256000000000,639178198332852476,0</v>
    <v>0</v>
    <v>bki76h</v>
    <v>XIDX:WICO</v>
    <v>31</v>
  </rv>
  <rv s="1">
    <v>1</v>
    <v>XIDX:DAYA</v>
    <v>Daily</v>
    <v>43098</v>
    <v>43098</v>
    <v>0</v>
    <v>1</v>
    <v>636501024000000000,639178198199385143,0</v>
    <v>0</v>
    <v>bkgltc</v>
    <v>XIDX:DAYA</v>
    <v>70</v>
  </rv>
  <rv s="1">
    <v>1</v>
    <v>XIDX:DAYA</v>
    <v>Daily</v>
    <v>44560</v>
    <v>44560</v>
    <v>0</v>
    <v>1</v>
    <v>637764192000000000,639178198199765829,0</v>
    <v>0</v>
    <v>bkgltc</v>
    <v>XIDX:DAYA</v>
    <v>71</v>
  </rv>
  <rv s="1">
    <v>1</v>
    <v>XIDX:DAYA</v>
    <v>Daily</v>
    <v>46021</v>
    <v>46021</v>
    <v>0</v>
    <v>1</v>
    <v>639026496000000000,639178198200135914,0</v>
    <v>0</v>
    <v>bkgltc</v>
    <v>XIDX:DAYA</v>
    <v>72</v>
  </rv>
  <rv s="1">
    <v>1</v>
    <v>XIDX:DAYA</v>
    <v>Daily</v>
    <v>43829</v>
    <v>43829</v>
    <v>0</v>
    <v>1</v>
    <v>637132608000000000,639178198188832113,0</v>
    <v>0</v>
    <v>bkgltc</v>
    <v>XIDX:DAYA</v>
    <v>43</v>
  </rv>
  <rv s="1">
    <v>1</v>
    <v>XIDX:DAYA</v>
    <v>Daily</v>
    <v>45289</v>
    <v>45289</v>
    <v>0</v>
    <v>1</v>
    <v>638394048000000000,639178198189203541,0</v>
    <v>0</v>
    <v>bkgltc</v>
    <v>XIDX:DAYA</v>
    <v>73</v>
  </rv>
  <rv s="1">
    <v>1</v>
    <v>XIDX:DAYA</v>
    <v>Daily</v>
    <v>46111</v>
    <v>46111</v>
    <v>0</v>
    <v>1</v>
    <v>639104256000000000,639178198076388508,0</v>
    <v>0</v>
    <v>bkgltc</v>
    <v>XIDX:DAYA</v>
    <v>74</v>
  </rv>
  <rv s="1">
    <v>1</v>
    <v>XIDX:DAYA</v>
    <v>Daily</v>
    <v>44195</v>
    <v>44195</v>
    <v>0</v>
    <v>1</v>
    <v>637448832000000000,639178198115665818,0</v>
    <v>0</v>
    <v>bkgltc</v>
    <v>XIDX:DAYA</v>
    <v>75</v>
  </rv>
  <rv s="1">
    <v>1</v>
    <v>XIDX:DAYA</v>
    <v>Daily</v>
    <v>45656</v>
    <v>45656</v>
    <v>0</v>
    <v>1</v>
    <v>638711136000000000,639178198116046135,0</v>
    <v>0</v>
    <v>bkgltc</v>
    <v>XIDX:DAYA</v>
    <v>76</v>
  </rv>
  <rv s="1">
    <v>1</v>
    <v>XIDX:WOMF</v>
    <v>Daily</v>
    <v>41271</v>
    <v>41271</v>
    <v>0</v>
    <v>1</v>
    <v>634922496000000000,639178198186972816,0</v>
    <v>0</v>
    <v>bki7hw</v>
    <v>XIDX:WOMF</v>
    <v>77</v>
  </rv>
  <rv s="1">
    <v>1</v>
    <v>XIDX:WOMF</v>
    <v>Daily</v>
    <v>42734</v>
    <v>42734</v>
    <v>0</v>
    <v>1</v>
    <v>636186528000000000,639178198187349460,0</v>
    <v>0</v>
    <v>bki7hw</v>
    <v>XIDX:WOMF</v>
    <v>78</v>
  </rv>
  <rv s="1">
    <v>1</v>
    <v>XIDX:WOMF</v>
    <v>Daily</v>
    <v>44195</v>
    <v>44195</v>
    <v>0</v>
    <v>1</v>
    <v>637448832000000000,639178198187719539,0</v>
    <v>0</v>
    <v>bki7hw</v>
    <v>XIDX:WOMF</v>
    <v>57</v>
  </rv>
  <rv s="1">
    <v>1</v>
    <v>XIDX:WOMF</v>
    <v>Daily</v>
    <v>45656</v>
    <v>45656</v>
    <v>0</v>
    <v>1</v>
    <v>638711136000000000,639178198188089617,0</v>
    <v>0</v>
    <v>bki7hw</v>
    <v>XIDX:WOMF</v>
    <v>79</v>
  </rv>
  <rv s="1">
    <v>1</v>
    <v>XIDX:WOMF</v>
    <v>Daily</v>
    <v>40176</v>
    <v>40176</v>
    <v>0</v>
    <v>1</v>
    <v>633976416000000000,639178198117074332,0</v>
    <v>0</v>
    <v>bki7hw</v>
    <v>XIDX:WOMF</v>
    <v>80</v>
  </rv>
  <rv s="1">
    <v>1</v>
    <v>XIDX:WOMF</v>
    <v>Daily</v>
    <v>43098</v>
    <v>43098</v>
    <v>0</v>
    <v>1</v>
    <v>636501024000000000,639178198117804488,0</v>
    <v>0</v>
    <v>bki7hw</v>
    <v>XIDX:WOMF</v>
    <v>81</v>
  </rv>
  <rv s="1">
    <v>1</v>
    <v>XIDX:WOMF</v>
    <v>Daily</v>
    <v>44560</v>
    <v>44560</v>
    <v>0</v>
    <v>1</v>
    <v>637764192000000000,639178198114547150,0</v>
    <v>0</v>
    <v>bki7hw</v>
    <v>XIDX:WOMF</v>
    <v>82</v>
  </rv>
  <rv s="1">
    <v>1</v>
    <v>XIDX:WOMF</v>
    <v>Daily</v>
    <v>46021</v>
    <v>46021</v>
    <v>0</v>
    <v>1</v>
    <v>639026496000000000,639178198114923860,0</v>
    <v>0</v>
    <v>bki7hw</v>
    <v>XIDX:WOMF</v>
    <v>83</v>
  </rv>
  <rv s="1">
    <v>1</v>
    <v>XIDX:WOMF</v>
    <v>Daily</v>
    <v>40542</v>
    <v>40542</v>
    <v>0</v>
    <v>1</v>
    <v>634292640000000000,639178198156846299,0</v>
    <v>0</v>
    <v>bki7hw</v>
    <v>XIDX:WOMF</v>
    <v>84</v>
  </rv>
  <rv s="1">
    <v>1</v>
    <v>XIDX:WOMF</v>
    <v>Daily</v>
    <v>42003</v>
    <v>42003</v>
    <v>0</v>
    <v>1</v>
    <v>635554944000000000,639178198157216388,0</v>
    <v>0</v>
    <v>bki7hw</v>
    <v>XIDX:WOMF</v>
    <v>85</v>
  </rv>
  <rv s="1">
    <v>1</v>
    <v>XIDX:WOMF</v>
    <v>Daily</v>
    <v>43462</v>
    <v>43462</v>
    <v>0</v>
    <v>1</v>
    <v>636815520000000000,639178198157576466,0</v>
    <v>0</v>
    <v>bki7hw</v>
    <v>XIDX:WOMF</v>
    <v>86</v>
  </rv>
  <rv s="1">
    <v>1</v>
    <v>XIDX:WOMF</v>
    <v>Daily</v>
    <v>44925</v>
    <v>44925</v>
    <v>0</v>
    <v>1</v>
    <v>638079552000000000,639178198157953121,0</v>
    <v>0</v>
    <v>bki7hw</v>
    <v>XIDX:WOMF</v>
    <v>87</v>
  </rv>
  <rv s="1">
    <v>1</v>
    <v>XIDX:IDPR</v>
    <v>Daily</v>
    <v>43462</v>
    <v>43462</v>
    <v>0</v>
    <v>1</v>
    <v>636815520000000000,639178198197018799,0</v>
    <v>0</v>
    <v>bkgsoc</v>
    <v>XIDX:IDPR</v>
    <v>88</v>
  </rv>
  <rv s="1">
    <v>1</v>
    <v>XIDX:IDPR</v>
    <v>Daily</v>
    <v>44925</v>
    <v>44925</v>
    <v>0</v>
    <v>1</v>
    <v>638079552000000000,639178198197388883,0</v>
    <v>0</v>
    <v>bkgsoc</v>
    <v>XIDX:IDPR</v>
    <v>89</v>
  </rv>
  <rv s="1">
    <v>1</v>
    <v>XIDX:IDPR</v>
    <v>Daily</v>
    <v>42734</v>
    <v>42734</v>
    <v>0</v>
    <v>1</v>
    <v>636186528000000000,639178198107115462,0</v>
    <v>0</v>
    <v>bkgsoc</v>
    <v>XIDX:IDPR</v>
    <v>90</v>
  </rv>
  <rv s="1">
    <v>1</v>
    <v>XIDX:IDPR</v>
    <v>Daily</v>
    <v>44195</v>
    <v>44195</v>
    <v>0</v>
    <v>1</v>
    <v>637448832000000000,639178198107489738,0</v>
    <v>0</v>
    <v>bkgsoc</v>
    <v>XIDX:IDPR</v>
    <v>38</v>
  </rv>
  <rv s="1">
    <v>1</v>
    <v>XIDX:IDPR</v>
    <v>Daily</v>
    <v>45656</v>
    <v>45656</v>
    <v>0</v>
    <v>1</v>
    <v>638711136000000000,639178198107865627,0</v>
    <v>0</v>
    <v>bkgsoc</v>
    <v>XIDX:IDPR</v>
    <v>91</v>
  </rv>
  <rv s="1">
    <v>1</v>
    <v>XIDX:TMAS</v>
    <v>Daily</v>
    <v>40907</v>
    <v>40907</v>
    <v>0</v>
    <v>1</v>
    <v>634608000000000000,639178198420935133,0</v>
    <v>0</v>
    <v>bn9oec</v>
    <v>XIDX:TMAS</v>
    <v>92</v>
  </rv>
  <rv s="1">
    <v>1</v>
    <v>XIDX:TMAS</v>
    <v>Daily</v>
    <v>42368</v>
    <v>42368</v>
    <v>0</v>
    <v>1</v>
    <v>635870304000000000,639178198421295211,0</v>
    <v>0</v>
    <v>bn9oec</v>
    <v>XIDX:TMAS</v>
    <v>93</v>
  </rv>
  <rv s="1">
    <v>1</v>
    <v>XIDX:TMAS</v>
    <v>Daily</v>
    <v>43829</v>
    <v>43829</v>
    <v>0</v>
    <v>1</v>
    <v>637132608000000000,639178198421665289,0</v>
    <v>0</v>
    <v>bn9oec</v>
    <v>XIDX:TMAS</v>
    <v>94</v>
  </rv>
  <rv s="1">
    <v>1</v>
    <v>XIDX:TMAS</v>
    <v>Daily</v>
    <v>45289</v>
    <v>45289</v>
    <v>0</v>
    <v>1</v>
    <v>638394048000000000,639178198422025364,0</v>
    <v>0</v>
    <v>bn9oec</v>
    <v>XIDX:TMAS</v>
    <v>95</v>
  </rv>
  <rv s="1">
    <v>1</v>
    <v>XIDX:TMAS</v>
    <v>Daily</v>
    <v>46111</v>
    <v>46111</v>
    <v>0</v>
    <v>1</v>
    <v>639104256000000000,639178198422395445,0</v>
    <v>0</v>
    <v>bn9oec</v>
    <v>XIDX:TMAS</v>
    <v>96</v>
  </rv>
  <rv s="1">
    <v>1</v>
    <v>XIDX:TMAS</v>
    <v>Daily</v>
    <v>39812</v>
    <v>39812</v>
    <v>0</v>
    <v>1</v>
    <v>633661920000000000,639178198382717063,0</v>
    <v>0</v>
    <v>bn9oec</v>
    <v>XIDX:TMAS</v>
    <v>97</v>
  </rv>
  <rv s="1">
    <v>1</v>
    <v>XIDX:TMAS</v>
    <v>Daily</v>
    <v>42734</v>
    <v>42734</v>
    <v>0</v>
    <v>1</v>
    <v>636186528000000000,639178198383457221,0</v>
    <v>0</v>
    <v>bn9oec</v>
    <v>XIDX:TMAS</v>
    <v>98</v>
  </rv>
  <rv s="1">
    <v>1</v>
    <v>XIDX:TMAS</v>
    <v>Daily</v>
    <v>44195</v>
    <v>44195</v>
    <v>0</v>
    <v>1</v>
    <v>637448832000000000,639178198383817296,0</v>
    <v>0</v>
    <v>bn9oec</v>
    <v>XIDX:TMAS</v>
    <v>99</v>
  </rv>
  <rv s="1">
    <v>1</v>
    <v>XIDX:TMAS</v>
    <v>Daily</v>
    <v>45656</v>
    <v>45656</v>
    <v>0</v>
    <v>1</v>
    <v>638711136000000000,639178198384177374,0</v>
    <v>0</v>
    <v>bn9oec</v>
    <v>XIDX:TMAS</v>
    <v>100</v>
  </rv>
  <rv s="1">
    <v>1</v>
    <v>XIDX:TMAS</v>
    <v>Daily</v>
    <v>40176</v>
    <v>40176</v>
    <v>0</v>
    <v>1</v>
    <v>633976416000000000,639178198438098785,0</v>
    <v>0</v>
    <v>bn9oec</v>
    <v>XIDX:TMAS</v>
    <v>101</v>
  </rv>
  <rv s="1">
    <v>1</v>
    <v>XIDX:TMAS</v>
    <v>Daily</v>
    <v>41638</v>
    <v>41638</v>
    <v>0</v>
    <v>1</v>
    <v>635239584000000000,639178198438468856,0</v>
    <v>0</v>
    <v>bn9oec</v>
    <v>XIDX:TMAS</v>
    <v>102</v>
  </rv>
  <rv s="1">
    <v>1</v>
    <v>XIDX:TMAS</v>
    <v>Daily</v>
    <v>43098</v>
    <v>43098</v>
    <v>0</v>
    <v>1</v>
    <v>636501024000000000,639178198438837189,0</v>
    <v>0</v>
    <v>bn9oec</v>
    <v>XIDX:TMAS</v>
    <v>103</v>
  </rv>
  <rv s="1">
    <v>1</v>
    <v>XIDX:TMAS</v>
    <v>Daily</v>
    <v>44560</v>
    <v>44560</v>
    <v>0</v>
    <v>1</v>
    <v>637764192000000000,639178198439217253,0</v>
    <v>0</v>
    <v>bn9oec</v>
    <v>XIDX:TMAS</v>
    <v>104</v>
  </rv>
  <rv s="1">
    <v>1</v>
    <v>XIDX:TMAS</v>
    <v>Daily</v>
    <v>46021</v>
    <v>46021</v>
    <v>0</v>
    <v>1</v>
    <v>639026496000000000,639178198439589105,0</v>
    <v>0</v>
    <v>bn9oec</v>
    <v>XIDX:TMAS</v>
    <v>105</v>
  </rv>
  <rv s="1">
    <v>1</v>
    <v>XIDX:TMAS</v>
    <v>Daily</v>
    <v>40542</v>
    <v>40542</v>
    <v>0</v>
    <v>1</v>
    <v>634292640000000000,639178198390148643,0</v>
    <v>0</v>
    <v>bn9oec</v>
    <v>XIDX:TMAS</v>
    <v>106</v>
  </rv>
  <rv s="1">
    <v>1</v>
    <v>XIDX:TMAS</v>
    <v>Daily</v>
    <v>42003</v>
    <v>42003</v>
    <v>0</v>
    <v>1</v>
    <v>635554944000000000,639178198390518736,0</v>
    <v>0</v>
    <v>bn9oec</v>
    <v>XIDX:TMAS</v>
    <v>107</v>
  </rv>
  <rv s="1">
    <v>1</v>
    <v>XIDX:TMAS</v>
    <v>Daily</v>
    <v>43462</v>
    <v>43462</v>
    <v>0</v>
    <v>1</v>
    <v>636815520000000000,639178198390888802,0</v>
    <v>0</v>
    <v>bn9oec</v>
    <v>XIDX:TMAS</v>
    <v>108</v>
  </rv>
  <rv s="1">
    <v>1</v>
    <v>XIDX:TMAS</v>
    <v>Daily</v>
    <v>44925</v>
    <v>44925</v>
    <v>0</v>
    <v>1</v>
    <v>638079552000000000,639178198391248880,0</v>
    <v>0</v>
    <v>bn9oec</v>
    <v>XIDX:TMAS</v>
    <v>109</v>
  </rv>
  <rv s="1">
    <v>1</v>
    <v>XIDX:TRIM</v>
    <v>Daily</v>
    <v>40542</v>
    <v>40542</v>
    <v>0</v>
    <v>1</v>
    <v>634292640000000000,639178198324630689,0</v>
    <v>0</v>
    <v>bki2lh</v>
    <v>XIDX:TRIM</v>
    <v>110</v>
  </rv>
  <rv s="1">
    <v>1</v>
    <v>XIDX:TRIM</v>
    <v>Daily</v>
    <v>42003</v>
    <v>42003</v>
    <v>0</v>
    <v>1</v>
    <v>635554944000000000,639178198325000769,0</v>
    <v>0</v>
    <v>bki2lh</v>
    <v>XIDX:TRIM</v>
    <v>111</v>
  </rv>
  <rv s="1">
    <v>1</v>
    <v>XIDX:TRIM</v>
    <v>Daily</v>
    <v>43462</v>
    <v>43462</v>
    <v>0</v>
    <v>1</v>
    <v>636815520000000000,639178198325381642,0</v>
    <v>0</v>
    <v>bki2lh</v>
    <v>XIDX:TRIM</v>
    <v>112</v>
  </rv>
  <rv s="1">
    <v>1</v>
    <v>XIDX:TRIM</v>
    <v>Daily</v>
    <v>44925</v>
    <v>44925</v>
    <v>0</v>
    <v>1</v>
    <v>638079552000000000,639178198325752946,0</v>
    <v>0</v>
    <v>bki2lh</v>
    <v>XIDX:TRIM</v>
    <v>113</v>
  </rv>
  <rv s="1">
    <v>1</v>
    <v>XIDX:TRIM</v>
    <v>Daily</v>
    <v>40907</v>
    <v>40907</v>
    <v>0</v>
    <v>1</v>
    <v>634608000000000000,639178198337683505,0</v>
    <v>0</v>
    <v>bki2lh</v>
    <v>XIDX:TRIM</v>
    <v>114</v>
  </rv>
  <rv s="1">
    <v>1</v>
    <v>XIDX:TRIM</v>
    <v>Daily</v>
    <v>42368</v>
    <v>42368</v>
    <v>0</v>
    <v>1</v>
    <v>635870304000000000,639178198338055738,0</v>
    <v>0</v>
    <v>bki2lh</v>
    <v>XIDX:TRIM</v>
    <v>115</v>
  </rv>
  <rv s="1">
    <v>1</v>
    <v>XIDX:TRIM</v>
    <v>Daily</v>
    <v>43829</v>
    <v>43829</v>
    <v>0</v>
    <v>1</v>
    <v>637132608000000000,639178198360318447,0</v>
    <v>0</v>
    <v>bki2lh</v>
    <v>XIDX:TRIM</v>
    <v>116</v>
  </rv>
  <rv s="1">
    <v>1</v>
    <v>XIDX:TRIM</v>
    <v>Daily</v>
    <v>45289</v>
    <v>45289</v>
    <v>0</v>
    <v>1</v>
    <v>638394048000000000,639178198360680863,0</v>
    <v>0</v>
    <v>bki2lh</v>
    <v>XIDX:TRIM</v>
    <v>117</v>
  </rv>
  <rv s="1">
    <v>1</v>
    <v>XIDX:TRIM</v>
    <v>Daily</v>
    <v>46111</v>
    <v>46111</v>
    <v>0</v>
    <v>1</v>
    <v>639104256000000000,639178198361058609,0</v>
    <v>0</v>
    <v>bki2lh</v>
    <v>XIDX:TRIM</v>
    <v>118</v>
  </rv>
  <rv s="1">
    <v>1</v>
    <v>XIDX:TRIM</v>
    <v>Daily</v>
    <v>39812</v>
    <v>39812</v>
    <v>0</v>
    <v>1</v>
    <v>633661920000000000,639178198346877709,0</v>
    <v>0</v>
    <v>bki2lh</v>
    <v>XIDX:TRIM</v>
    <v>119</v>
  </rv>
  <rv s="1">
    <v>1</v>
    <v>XIDX:TRIM</v>
    <v>Daily</v>
    <v>41271</v>
    <v>41271</v>
    <v>0</v>
    <v>1</v>
    <v>634922496000000000,639178198347235580,0</v>
    <v>0</v>
    <v>bki2lh</v>
    <v>XIDX:TRIM</v>
    <v>120</v>
  </rv>
  <rv s="1">
    <v>1</v>
    <v>XIDX:TRIM</v>
    <v>Daily</v>
    <v>42734</v>
    <v>42734</v>
    <v>0</v>
    <v>1</v>
    <v>636186528000000000,639178198347617877,0</v>
    <v>0</v>
    <v>bki2lh</v>
    <v>XIDX:TRIM</v>
    <v>121</v>
  </rv>
  <rv s="1">
    <v>1</v>
    <v>XIDX:TRIM</v>
    <v>Daily</v>
    <v>44195</v>
    <v>44195</v>
    <v>0</v>
    <v>1</v>
    <v>637448832000000000,639178198347977957,0</v>
    <v>0</v>
    <v>bki2lh</v>
    <v>XIDX:TRIM</v>
    <v>122</v>
  </rv>
  <rv s="1">
    <v>1</v>
    <v>XIDX:TRIM</v>
    <v>Daily</v>
    <v>45656</v>
    <v>45656</v>
    <v>0</v>
    <v>1</v>
    <v>638711136000000000,639178198348348040,0</v>
    <v>0</v>
    <v>bki2lh</v>
    <v>XIDX:TRIM</v>
    <v>123</v>
  </rv>
  <rv s="1">
    <v>1</v>
    <v>XIDX:TRIM</v>
    <v>Daily</v>
    <v>40176</v>
    <v>40176</v>
    <v>0</v>
    <v>1</v>
    <v>633976416000000000,639178198358017942,0</v>
    <v>0</v>
    <v>bki2lh</v>
    <v>XIDX:TRIM</v>
    <v>124</v>
  </rv>
  <rv s="1">
    <v>1</v>
    <v>XIDX:TRIM</v>
    <v>Daily</v>
    <v>41638</v>
    <v>41638</v>
    <v>0</v>
    <v>1</v>
    <v>635239584000000000,639178198358380335,0</v>
    <v>0</v>
    <v>bki2lh</v>
    <v>XIDX:TRIM</v>
    <v>125</v>
  </rv>
  <rv s="1">
    <v>1</v>
    <v>XIDX:TRIM</v>
    <v>Daily</v>
    <v>43098</v>
    <v>43098</v>
    <v>0</v>
    <v>1</v>
    <v>636501024000000000,639178198358738105,0</v>
    <v>0</v>
    <v>bki2lh</v>
    <v>XIDX:TRIM</v>
    <v>126</v>
  </rv>
  <rv s="1">
    <v>1</v>
    <v>XIDX:TRIM</v>
    <v>Daily</v>
    <v>44560</v>
    <v>44560</v>
    <v>0</v>
    <v>1</v>
    <v>637764192000000000,639178198359108183,0</v>
    <v>0</v>
    <v>bki2lh</v>
    <v>XIDX:TRIM</v>
    <v>127</v>
  </rv>
  <rv s="1">
    <v>1</v>
    <v>XIDX:TRIM</v>
    <v>Daily</v>
    <v>46021</v>
    <v>46021</v>
    <v>0</v>
    <v>1</v>
    <v>639026496000000000,639178198359478268,0</v>
    <v>0</v>
    <v>bki2lh</v>
    <v>XIDX:TRIM</v>
    <v>128</v>
  </rv>
  <rv s="1">
    <v>1</v>
    <v>XIDX:JGLE</v>
    <v>Daily</v>
    <v>44195</v>
    <v>44195</v>
    <v>0</v>
    <v>1</v>
    <v>637448832000000000,639178198195915461,0</v>
    <v>0</v>
    <v>bkgtkr</v>
    <v>XIDX:JGLE</v>
    <v>31</v>
  </rv>
  <rv s="1">
    <v>1</v>
    <v>XIDX:JGLE</v>
    <v>Daily</v>
    <v>45656</v>
    <v>45656</v>
    <v>0</v>
    <v>1</v>
    <v>638711136000000000,639178198196283292,0</v>
    <v>0</v>
    <v>bkgtkr</v>
    <v>XIDX:JGLE</v>
    <v>129</v>
  </rv>
  <rv s="1">
    <v>1</v>
    <v>XIDX:JGLE</v>
    <v>Daily</v>
    <v>43462</v>
    <v>43462</v>
    <v>0</v>
    <v>1</v>
    <v>636815520000000000,639178198106365068,0</v>
    <v>0</v>
    <v>bkgtkr</v>
    <v>XIDX:JGLE</v>
    <v>130</v>
  </rv>
  <rv s="1">
    <v>1</v>
    <v>XIDX:JGLE</v>
    <v>Daily</v>
    <v>44925</v>
    <v>44925</v>
    <v>0</v>
    <v>1</v>
    <v>638079552000000000,639178198106734640,0</v>
    <v>0</v>
    <v>bkgtkr</v>
    <v>XIDX:JGLE</v>
    <v>130</v>
  </rv>
  <rv s="1">
    <v>1</v>
    <v>XIDX:ULTJ</v>
    <v>Daily</v>
    <v>39812</v>
    <v>39812</v>
    <v>0</v>
    <v>1</v>
    <v>633661920000000000,639178198283952409,0</v>
    <v>0</v>
    <v>bki36h</v>
    <v>XIDX:ULTJ</v>
    <v>131</v>
  </rv>
  <rv s="1">
    <v>1</v>
    <v>XIDX:ULTJ</v>
    <v>Daily</v>
    <v>41271</v>
    <v>41271</v>
    <v>0</v>
    <v>1</v>
    <v>634922496000000000,639178198284321912,0</v>
    <v>0</v>
    <v>bki36h</v>
    <v>XIDX:ULTJ</v>
    <v>132</v>
  </rv>
  <rv s="1">
    <v>1</v>
    <v>XIDX:ULTJ</v>
    <v>Daily</v>
    <v>42734</v>
    <v>42734</v>
    <v>0</v>
    <v>1</v>
    <v>636186528000000000,639178198284693656,0</v>
    <v>0</v>
    <v>bki36h</v>
    <v>XIDX:ULTJ</v>
    <v>133</v>
  </rv>
  <rv s="1">
    <v>1</v>
    <v>XIDX:ULTJ</v>
    <v>Daily</v>
    <v>44195</v>
    <v>44195</v>
    <v>0</v>
    <v>1</v>
    <v>637448832000000000,639178198281401276,0</v>
    <v>0</v>
    <v>bki36h</v>
    <v>XIDX:ULTJ</v>
    <v>134</v>
  </rv>
  <rv s="1">
    <v>1</v>
    <v>XIDX:ULTJ</v>
    <v>Daily</v>
    <v>45656</v>
    <v>45656</v>
    <v>0</v>
    <v>1</v>
    <v>638711136000000000,639178198281771360,0</v>
    <v>0</v>
    <v>bki36h</v>
    <v>XIDX:ULTJ</v>
    <v>135</v>
  </rv>
  <rv s="1">
    <v>1</v>
    <v>XIDX:ULTJ</v>
    <v>Daily</v>
    <v>41638</v>
    <v>41638</v>
    <v>0</v>
    <v>1</v>
    <v>635239584000000000,639178198295784433,0</v>
    <v>0</v>
    <v>bki36h</v>
    <v>XIDX:ULTJ</v>
    <v>136</v>
  </rv>
  <rv s="1">
    <v>1</v>
    <v>XIDX:ULTJ</v>
    <v>Daily</v>
    <v>43098</v>
    <v>43098</v>
    <v>0</v>
    <v>1</v>
    <v>636501024000000000,639178198292555434,0</v>
    <v>0</v>
    <v>bki36h</v>
    <v>XIDX:ULTJ</v>
    <v>137</v>
  </rv>
  <rv s="1">
    <v>1</v>
    <v>XIDX:ULTJ</v>
    <v>Daily</v>
    <v>44560</v>
    <v>44560</v>
    <v>0</v>
    <v>1</v>
    <v>637764192000000000,639178198292923808,0</v>
    <v>0</v>
    <v>bki36h</v>
    <v>XIDX:ULTJ</v>
    <v>138</v>
  </rv>
  <rv s="1">
    <v>1</v>
    <v>XIDX:ULTJ</v>
    <v>Daily</v>
    <v>46021</v>
    <v>46021</v>
    <v>0</v>
    <v>1</v>
    <v>639026496000000000,639178198293295598,0</v>
    <v>0</v>
    <v>bki36h</v>
    <v>XIDX:ULTJ</v>
    <v>139</v>
  </rv>
  <rv s="1">
    <v>1</v>
    <v>XIDX:ULTJ</v>
    <v>Daily</v>
    <v>40542</v>
    <v>40542</v>
    <v>0</v>
    <v>1</v>
    <v>634292640000000000,639178198303556116,0</v>
    <v>0</v>
    <v>bki36h</v>
    <v>XIDX:ULTJ</v>
    <v>140</v>
  </rv>
  <rv s="1">
    <v>1</v>
    <v>XIDX:ULTJ</v>
    <v>Daily</v>
    <v>42003</v>
    <v>42003</v>
    <v>0</v>
    <v>1</v>
    <v>635554944000000000,639178198303926197,0</v>
    <v>0</v>
    <v>bki36h</v>
    <v>XIDX:ULTJ</v>
    <v>141</v>
  </rv>
  <rv s="1">
    <v>1</v>
    <v>XIDX:ULTJ</v>
    <v>Daily</v>
    <v>43462</v>
    <v>43462</v>
    <v>0</v>
    <v>1</v>
    <v>636815520000000000,639178198304296276,0</v>
    <v>0</v>
    <v>bki36h</v>
    <v>XIDX:ULTJ</v>
    <v>142</v>
  </rv>
  <rv s="1">
    <v>1</v>
    <v>XIDX:ULTJ</v>
    <v>Daily</v>
    <v>44925</v>
    <v>44925</v>
    <v>0</v>
    <v>1</v>
    <v>638079552000000000,639178198301635697,0</v>
    <v>0</v>
    <v>bki36h</v>
    <v>XIDX:ULTJ</v>
    <v>143</v>
  </rv>
  <rv s="1">
    <v>1</v>
    <v>XIDX:ULTJ</v>
    <v>Daily</v>
    <v>40907</v>
    <v>40907</v>
    <v>0</v>
    <v>1</v>
    <v>634608000000000000,639178198314510399,0</v>
    <v>0</v>
    <v>bki36h</v>
    <v>XIDX:ULTJ</v>
    <v>144</v>
  </rv>
  <rv s="1">
    <v>1</v>
    <v>XIDX:ULTJ</v>
    <v>Daily</v>
    <v>42368</v>
    <v>42368</v>
    <v>0</v>
    <v>1</v>
    <v>635870304000000000,639178198314878554,0</v>
    <v>0</v>
    <v>bki36h</v>
    <v>XIDX:ULTJ</v>
    <v>145</v>
  </rv>
  <rv s="1">
    <v>1</v>
    <v>XIDX:ULTJ</v>
    <v>Daily</v>
    <v>43829</v>
    <v>43829</v>
    <v>0</v>
    <v>1</v>
    <v>637132608000000000,639178198311589747,0</v>
    <v>0</v>
    <v>bki36h</v>
    <v>XIDX:ULTJ</v>
    <v>146</v>
  </rv>
  <rv s="1">
    <v>1</v>
    <v>XIDX:ULTJ</v>
    <v>Daily</v>
    <v>45289</v>
    <v>45289</v>
    <v>0</v>
    <v>1</v>
    <v>638394048000000000,639178198311949825,0</v>
    <v>0</v>
    <v>bki36h</v>
    <v>XIDX:ULTJ</v>
    <v>134</v>
  </rv>
  <rv s="1">
    <v>1</v>
    <v>XIDX:ULTJ</v>
    <v>Daily</v>
    <v>46111</v>
    <v>46111</v>
    <v>0</v>
    <v>1</v>
    <v>639104256000000000,639178198312317993,0</v>
    <v>0</v>
    <v>bki36h</v>
    <v>XIDX:ULTJ</v>
    <v>147</v>
  </rv>
  <rv s="1">
    <v>1</v>
    <v>XIDX:PBSA</v>
    <v>Daily</v>
    <v>43098</v>
    <v>43098</v>
    <v>0</v>
    <v>1</v>
    <v>636501024000000000,639178198036123492,0</v>
    <v>0</v>
    <v>bkhfbh</v>
    <v>XIDX:PBSA</v>
    <v>148</v>
  </rv>
  <rv s="1">
    <v>1</v>
    <v>XIDX:PBSA</v>
    <v>Daily</v>
    <v>44560</v>
    <v>44560</v>
    <v>0</v>
    <v>1</v>
    <v>637764192000000000,639178198036503100,0</v>
    <v>0</v>
    <v>bkhfbh</v>
    <v>XIDX:PBSA</v>
    <v>31</v>
  </rv>
  <rv s="1">
    <v>1</v>
    <v>XIDX:PBSA</v>
    <v>Daily</v>
    <v>46021</v>
    <v>46021</v>
    <v>0</v>
    <v>1</v>
    <v>639026496000000000,639178198036873650,0</v>
    <v>0</v>
    <v>bkhfbh</v>
    <v>XIDX:PBSA</v>
    <v>18</v>
  </rv>
  <rv s="1">
    <v>1</v>
    <v>XIDX:WSKT</v>
    <v>Daily</v>
    <v>42368</v>
    <v>42368</v>
    <v>0</v>
    <v>1</v>
    <v>635870304000000000,639178198189069825,0</v>
    <v>0</v>
    <v>bki82w</v>
    <v>XIDX:WSKT</v>
    <v>149</v>
  </rv>
  <rv s="1">
    <v>1</v>
    <v>XIDX:WSKT</v>
    <v>Daily</v>
    <v>41271</v>
    <v>41271</v>
    <v>0</v>
    <v>1</v>
    <v>634922496000000000,639178198258937085,0</v>
    <v>0</v>
    <v>bki82w</v>
    <v>XIDX:WSKT</v>
    <v>150</v>
  </rv>
  <rv s="1">
    <v>1</v>
    <v>XIDX:WSKT</v>
    <v>Daily</v>
    <v>42734</v>
    <v>42734</v>
    <v>0</v>
    <v>1</v>
    <v>636186528000000000,639178198259318474,0</v>
    <v>0</v>
    <v>bki82w</v>
    <v>XIDX:WSKT</v>
    <v>5</v>
  </rv>
  <rv s="1">
    <v>1</v>
    <v>XIDX:WSKT</v>
    <v>Daily</v>
    <v>44195</v>
    <v>44195</v>
    <v>0</v>
    <v>1</v>
    <v>637448832000000000,639178198185849139,0</v>
    <v>0</v>
    <v>bki82w</v>
    <v>XIDX:WSKT</v>
    <v>139</v>
  </rv>
  <rv s="1">
    <v>1</v>
    <v>XIDX:WSKT</v>
    <v>Daily</v>
    <v>45656</v>
    <v>45656</v>
    <v>0</v>
    <v>1</v>
    <v>638711136000000000,639178198186229218,0</v>
    <v>0</v>
    <v>bki82w</v>
    <v>XIDX:WSKT</v>
    <v>31</v>
  </rv>
  <rv s="1">
    <v>1</v>
    <v>XIDX:WSKT</v>
    <v>Daily</v>
    <v>41638</v>
    <v>41638</v>
    <v>0</v>
    <v>1</v>
    <v>635239584000000000,639178198115587374,0</v>
    <v>0</v>
    <v>bki82w</v>
    <v>XIDX:WSKT</v>
    <v>151</v>
  </rv>
  <rv s="1">
    <v>1</v>
    <v>XIDX:WSKT</v>
    <v>Daily</v>
    <v>43098</v>
    <v>43098</v>
    <v>0</v>
    <v>1</v>
    <v>636501024000000000,639178198115964090,0</v>
    <v>0</v>
    <v>bki82w</v>
    <v>XIDX:WSKT</v>
    <v>152</v>
  </rv>
  <rv s="1">
    <v>1</v>
    <v>XIDX:WSKT</v>
    <v>Daily</v>
    <v>44560</v>
    <v>44560</v>
    <v>0</v>
    <v>1</v>
    <v>637764192000000000,639178198116334168,0</v>
    <v>0</v>
    <v>bki82w</v>
    <v>XIDX:WSKT</v>
    <v>153</v>
  </rv>
  <rv s="1">
    <v>1</v>
    <v>XIDX:WSKT</v>
    <v>Daily</v>
    <v>46021</v>
    <v>46021</v>
    <v>0</v>
    <v>1</v>
    <v>639026496000000000,639178198116704247,0</v>
    <v>0</v>
    <v>bki82w</v>
    <v>XIDX:WSKT</v>
    <v>31</v>
  </rv>
  <rv s="1">
    <v>1</v>
    <v>XIDX:WSKT</v>
    <v>Daily</v>
    <v>42003</v>
    <v>42003</v>
    <v>0</v>
    <v>1</v>
    <v>635554944000000000,639178198155736066,0</v>
    <v>0</v>
    <v>bki82w</v>
    <v>XIDX:WSKT</v>
    <v>154</v>
  </rv>
  <rv s="1">
    <v>1</v>
    <v>XIDX:WSKT</v>
    <v>Daily</v>
    <v>43462</v>
    <v>43462</v>
    <v>0</v>
    <v>1</v>
    <v>636815520000000000,639178198156102727,0</v>
    <v>0</v>
    <v>bki82w</v>
    <v>XIDX:WSKT</v>
    <v>146</v>
  </rv>
  <rv s="1">
    <v>1</v>
    <v>XIDX:WSKT</v>
    <v>Daily</v>
    <v>44925</v>
    <v>44925</v>
    <v>0</v>
    <v>1</v>
    <v>638079552000000000,639178198156476228,0</v>
    <v>0</v>
    <v>bki82w</v>
    <v>XIDX:WSKT</v>
    <v>127</v>
  </rv>
  <rv s="1">
    <v>1</v>
    <v>XIDX:WSBP</v>
    <v>Daily</v>
    <v>43098</v>
    <v>43098</v>
    <v>0</v>
    <v>1</v>
    <v>636501024000000000,639178198037243628,0</v>
    <v>0</v>
    <v>bki7z2</v>
    <v>XIDX:WSBP</v>
    <v>155</v>
  </rv>
  <rv s="1">
    <v>1</v>
    <v>XIDX:WSBP</v>
    <v>Daily</v>
    <v>44560</v>
    <v>44560</v>
    <v>0</v>
    <v>1</v>
    <v>637764192000000000,639178198037614323,0</v>
    <v>0</v>
    <v>bki7z2</v>
    <v>XIDX:WSBP</v>
    <v>156</v>
  </rv>
  <rv s="1">
    <v>1</v>
    <v>XIDX:WSBP</v>
    <v>Daily</v>
    <v>46021</v>
    <v>46021</v>
    <v>0</v>
    <v>1</v>
    <v>639026496000000000,639178198038023807,0</v>
    <v>0</v>
    <v>bki7z2</v>
    <v>XIDX:WSBP</v>
    <v>157</v>
  </rv>
  <rv s="1">
    <v>1</v>
    <v>XIDX:INCF</v>
    <v>Daily</v>
    <v>43098</v>
    <v>43098</v>
    <v>0</v>
    <v>1</v>
    <v>636501024000000000,639178198034636822,0</v>
    <v>0</v>
    <v>bkguyc</v>
    <v>XIDX:INCF</v>
    <v>39</v>
  </rv>
  <rv s="1">
    <v>1</v>
    <v>XIDX:INCF</v>
    <v>Daily</v>
    <v>44560</v>
    <v>44560</v>
    <v>0</v>
    <v>1</v>
    <v>637764192000000000,639178198035016918,0</v>
    <v>0</v>
    <v>bkguyc</v>
    <v>XIDX:INCF</v>
    <v>158</v>
  </rv>
  <rv s="1">
    <v>1</v>
    <v>XIDX:INCF</v>
    <v>Daily</v>
    <v>43462</v>
    <v>43462</v>
    <v>0</v>
    <v>1</v>
    <v>636815520000000000,639178198205687787,0</v>
    <v>0</v>
    <v>bkguyc</v>
    <v>XIDX:INCF</v>
    <v>158</v>
  </rv>
  <rv s="1">
    <v>1</v>
    <v>XIDX:INCF</v>
    <v>Daily</v>
    <v>44925</v>
    <v>44925</v>
    <v>0</v>
    <v>1</v>
    <v>638079552000000000,639178198206065339,0</v>
    <v>0</v>
    <v>bkguyc</v>
    <v>XIDX:INCF</v>
    <v>159</v>
  </rv>
  <rv s="1">
    <v>1</v>
    <v>XIDX:INCF</v>
    <v>Daily</v>
    <v>46111</v>
    <v>46111</v>
    <v>0</v>
    <v>1</v>
    <v>639104256000000000,639178198206447961,0</v>
    <v>0</v>
    <v>bkguyc</v>
    <v>XIDX:INCF</v>
    <v>160</v>
  </rv>
  <rv s="1">
    <v>1</v>
    <v>XIDX:POWR</v>
    <v>Daily</v>
    <v>43462</v>
    <v>43462</v>
    <v>0</v>
    <v>1</v>
    <v>636815520000000000,639178198035753413,0</v>
    <v>0</v>
    <v>bn9dar</v>
    <v>XIDX:POWR</v>
    <v>88</v>
  </rv>
  <rv s="1">
    <v>1</v>
    <v>XIDX:POWR</v>
    <v>Daily</v>
    <v>43829</v>
    <v>43829</v>
    <v>0</v>
    <v>1</v>
    <v>637132608000000000,639178198207179832,0</v>
    <v>0</v>
    <v>bn9dar</v>
    <v>XIDX:POWR</v>
    <v>161</v>
  </rv>
  <rv s="1">
    <v>1</v>
    <v>XIDX:POWR</v>
    <v>Daily</v>
    <v>45289</v>
    <v>45289</v>
    <v>0</v>
    <v>1</v>
    <v>638394048000000000,639178198207549903,0</v>
    <v>0</v>
    <v>bn9dar</v>
    <v>XIDX:POWR</v>
    <v>162</v>
  </rv>
  <rv s="1">
    <v>1</v>
    <v>XIDX:POWR</v>
    <v>Daily</v>
    <v>46111</v>
    <v>46111</v>
    <v>0</v>
    <v>1</v>
    <v>639104256000000000,639178198207918938,0</v>
    <v>0</v>
    <v>bn9dar</v>
    <v>XIDX:POWR</v>
    <v>15</v>
  </rv>
  <rv s="1">
    <v>1</v>
    <v>XIDX:POWR</v>
    <v>Daily</v>
    <v>42734</v>
    <v>42734</v>
    <v>0</v>
    <v>1</v>
    <v>636186528000000000,639178198036513574,0</v>
    <v>0</v>
    <v>bn9dar</v>
    <v>XIDX:POWR</v>
    <v>163</v>
  </rv>
  <rv s="1">
    <v>1</v>
    <v>XIDX:POWR</v>
    <v>Daily</v>
    <v>44560</v>
    <v>44560</v>
    <v>0</v>
    <v>1</v>
    <v>637764192000000000,639178198036883653,0</v>
    <v>0</v>
    <v>bn9dar</v>
    <v>XIDX:POWR</v>
    <v>164</v>
  </rv>
  <rv s="1">
    <v>1</v>
    <v>XIDX:POWR</v>
    <v>Daily</v>
    <v>46021</v>
    <v>46021</v>
    <v>0</v>
    <v>1</v>
    <v>639026496000000000,639178198037249009,0</v>
    <v>0</v>
    <v>bn9dar</v>
    <v>XIDX:POWR</v>
    <v>165</v>
  </rv>
  <rv s="1">
    <v>1</v>
    <v>XIDX:OASA</v>
    <v>Daily</v>
    <v>43829</v>
    <v>43829</v>
    <v>0</v>
    <v>1</v>
    <v>637132608000000000,639178198208674073,0</v>
    <v>0</v>
    <v>bkhdim</v>
    <v>XIDX:OASA</v>
    <v>166</v>
  </rv>
  <rv s="1">
    <v>1</v>
    <v>XIDX:OASA</v>
    <v>Daily</v>
    <v>45289</v>
    <v>45289</v>
    <v>0</v>
    <v>1</v>
    <v>638394048000000000,639178198209047599,0</v>
    <v>0</v>
    <v>bkhdim</v>
    <v>XIDX:OASA</v>
    <v>104</v>
  </rv>
  <rv s="1">
    <v>1</v>
    <v>XIDX:OASA</v>
    <v>Daily</v>
    <v>43098</v>
    <v>43098</v>
    <v>0</v>
    <v>1</v>
    <v>636501024000000000,639178198037636480,0</v>
    <v>0</v>
    <v>bkhdim</v>
    <v>XIDX:OASA</v>
    <v>167</v>
  </rv>
  <rv s="1">
    <v>1</v>
    <v>XIDX:OASA</v>
    <v>Daily</v>
    <v>44560</v>
    <v>44560</v>
    <v>0</v>
    <v>1</v>
    <v>637764192000000000,639178198038010598,0</v>
    <v>0</v>
    <v>bkhdim</v>
    <v>XIDX:OASA</v>
    <v>31</v>
  </rv>
  <rv s="1">
    <v>1</v>
    <v>XIDX:OASA</v>
    <v>Daily</v>
    <v>46021</v>
    <v>46021</v>
    <v>0</v>
    <v>1</v>
    <v>639026496000000000,639178198127569965,0</v>
    <v>0</v>
    <v>bkhdim</v>
    <v>XIDX:OASA</v>
    <v>168</v>
  </rv>
  <rv s="1">
    <v>1</v>
    <v>XIDX:MTRA</v>
    <v>Daily</v>
    <v>43098</v>
    <v>43098</v>
    <v>0</v>
    <v>1</v>
    <v>636501024000000000,639178198127944415,0</v>
    <v>0</v>
    <v>bkhd77</v>
    <v>XIDX:MTRA</v>
    <v>49</v>
  </rv>
  <rv s="1">
    <v>1</v>
    <v>XIDX:MTRA</v>
    <v>Daily</v>
    <v>44560</v>
    <v>44560</v>
    <v>0</v>
    <v>1</v>
    <v>637764192000000000,639178198128323876,0</v>
    <v>0</v>
    <v>bkhd77</v>
    <v>XIDX:MTRA</v>
    <v>31</v>
  </rv>
  <rv s="1">
    <v>1</v>
    <v>XIDX:TOTL</v>
    <v>Daily</v>
    <v>40542</v>
    <v>40542</v>
    <v>0</v>
    <v>1</v>
    <v>634292640000000000,639178198360316754,0</v>
    <v>0</v>
    <v>bn9ok2</v>
    <v>XIDX:TOTL</v>
    <v>169</v>
  </rv>
  <rv s="1">
    <v>1</v>
    <v>XIDX:TOTL</v>
    <v>Daily</v>
    <v>42003</v>
    <v>42003</v>
    <v>0</v>
    <v>1</v>
    <v>635554944000000000,639178198360690466,0</v>
    <v>0</v>
    <v>bn9ok2</v>
    <v>XIDX:TOTL</v>
    <v>90</v>
  </rv>
  <rv s="1">
    <v>1</v>
    <v>XIDX:TOTL</v>
    <v>Daily</v>
    <v>43462</v>
    <v>43462</v>
    <v>0</v>
    <v>1</v>
    <v>636815520000000000,639178198361060550,0</v>
    <v>0</v>
    <v>bn9ok2</v>
    <v>XIDX:TOTL</v>
    <v>170</v>
  </rv>
  <rv s="1">
    <v>1</v>
    <v>XIDX:TOTL</v>
    <v>Daily</v>
    <v>44925</v>
    <v>44925</v>
    <v>0</v>
    <v>1</v>
    <v>638079552000000000,639178198361430627,0</v>
    <v>0</v>
    <v>bn9ok2</v>
    <v>XIDX:TOTL</v>
    <v>171</v>
  </rv>
  <rv s="1">
    <v>1</v>
    <v>XIDX:TOTL</v>
    <v>Daily</v>
    <v>40907</v>
    <v>40907</v>
    <v>0</v>
    <v>1</v>
    <v>634608000000000000,639178198373383216,0</v>
    <v>0</v>
    <v>bn9ok2</v>
    <v>XIDX:TOTL</v>
    <v>172</v>
  </rv>
  <rv s="1">
    <v>1</v>
    <v>XIDX:TOTL</v>
    <v>Daily</v>
    <v>42368</v>
    <v>42368</v>
    <v>0</v>
    <v>1</v>
    <v>635870304000000000,639178198373323201,0</v>
    <v>0</v>
    <v>bn9ok2</v>
    <v>XIDX:TOTL</v>
    <v>164</v>
  </rv>
  <rv s="1">
    <v>1</v>
    <v>XIDX:TOTL</v>
    <v>Daily</v>
    <v>43829</v>
    <v>43829</v>
    <v>0</v>
    <v>1</v>
    <v>637132608000000000,639178198373713290,0</v>
    <v>0</v>
    <v>bn9ok2</v>
    <v>XIDX:TOTL</v>
    <v>173</v>
  </rv>
  <rv s="1">
    <v>1</v>
    <v>XIDX:TOTL</v>
    <v>Daily</v>
    <v>45289</v>
    <v>45289</v>
    <v>0</v>
    <v>1</v>
    <v>638394048000000000,639178198374083365,0</v>
    <v>0</v>
    <v>bn9ok2</v>
    <v>XIDX:TOTL</v>
    <v>174</v>
  </rv>
  <rv s="1">
    <v>1</v>
    <v>XIDX:TOTL</v>
    <v>Daily</v>
    <v>46111</v>
    <v>46111</v>
    <v>0</v>
    <v>1</v>
    <v>639104256000000000,639178198374453447,0</v>
    <v>0</v>
    <v>bn9ok2</v>
    <v>XIDX:TOTL</v>
    <v>175</v>
  </rv>
  <rv s="1">
    <v>1</v>
    <v>XIDX:TOTL</v>
    <v>Daily</v>
    <v>39812</v>
    <v>39812</v>
    <v>0</v>
    <v>1</v>
    <v>633661920000000000,639178198385245780,0</v>
    <v>0</v>
    <v>bn9ok2</v>
    <v>XIDX:TOTL</v>
    <v>176</v>
  </rv>
  <rv s="1">
    <v>1</v>
    <v>XIDX:TOTL</v>
    <v>Daily</v>
    <v>41271</v>
    <v>41271</v>
    <v>0</v>
    <v>1</v>
    <v>634922496000000000,639178198385625865,0</v>
    <v>0</v>
    <v>bn9ok2</v>
    <v>XIDX:TOTL</v>
    <v>177</v>
  </rv>
  <rv s="1">
    <v>1</v>
    <v>XIDX:TOTL</v>
    <v>Daily</v>
    <v>42734</v>
    <v>42734</v>
    <v>0</v>
    <v>1</v>
    <v>636186528000000000,639178198385985939,0</v>
    <v>0</v>
    <v>bn9ok2</v>
    <v>XIDX:TOTL</v>
    <v>178</v>
  </rv>
  <rv s="1">
    <v>1</v>
    <v>XIDX:TOTL</v>
    <v>Daily</v>
    <v>44195</v>
    <v>44195</v>
    <v>0</v>
    <v>1</v>
    <v>637448832000000000,639178198386346017,0</v>
    <v>0</v>
    <v>bn9ok2</v>
    <v>XIDX:TOTL</v>
    <v>123</v>
  </rv>
  <rv s="1">
    <v>1</v>
    <v>XIDX:TOTL</v>
    <v>Daily</v>
    <v>45656</v>
    <v>45656</v>
    <v>0</v>
    <v>1</v>
    <v>638711136000000000,639178198386716099,0</v>
    <v>0</v>
    <v>bn9ok2</v>
    <v>XIDX:TOTL</v>
    <v>179</v>
  </rv>
  <rv s="1">
    <v>1</v>
    <v>XIDX:TOTL</v>
    <v>Daily</v>
    <v>40176</v>
    <v>40176</v>
    <v>0</v>
    <v>1</v>
    <v>633976416000000000,639178198371622875,0</v>
    <v>0</v>
    <v>bn9ok2</v>
    <v>XIDX:TOTL</v>
    <v>180</v>
  </rv>
  <rv s="1">
    <v>1</v>
    <v>XIDX:TOTL</v>
    <v>Daily</v>
    <v>41638</v>
    <v>41638</v>
    <v>0</v>
    <v>1</v>
    <v>635239584000000000,639178198372002961,0</v>
    <v>0</v>
    <v>bn9ok2</v>
    <v>XIDX:TOTL</v>
    <v>181</v>
  </rv>
  <rv s="1">
    <v>1</v>
    <v>XIDX:TOTL</v>
    <v>Daily</v>
    <v>43098</v>
    <v>43098</v>
    <v>0</v>
    <v>1</v>
    <v>636501024000000000,639178198372383051,0</v>
    <v>0</v>
    <v>bn9ok2</v>
    <v>XIDX:TOTL</v>
    <v>182</v>
  </rv>
  <rv s="1">
    <v>1</v>
    <v>XIDX:TOTL</v>
    <v>Daily</v>
    <v>44560</v>
    <v>44560</v>
    <v>0</v>
    <v>1</v>
    <v>637764192000000000,639178198420203969,0</v>
    <v>0</v>
    <v>bn9ok2</v>
    <v>XIDX:TOTL</v>
    <v>46</v>
  </rv>
  <rv s="1">
    <v>1</v>
    <v>XIDX:TOTL</v>
    <v>Daily</v>
    <v>46021</v>
    <v>46021</v>
    <v>0</v>
    <v>1</v>
    <v>639026496000000000,639178198420569741,0</v>
    <v>0</v>
    <v>bn9ok2</v>
    <v>XIDX:TOTL</v>
    <v>183</v>
  </rv>
  <rv s="1">
    <v>1</v>
    <v>XIDX:MKNT</v>
    <v>Daily</v>
    <v>44195</v>
    <v>44195</v>
    <v>0</v>
    <v>1</v>
    <v>637448832000000000,639178198034663180,0</v>
    <v>0</v>
    <v>bkh4ar</v>
    <v>XIDX:MKNT</v>
    <v>130</v>
  </rv>
  <rv s="1">
    <v>1</v>
    <v>XIDX:MKNT</v>
    <v>Daily</v>
    <v>45656</v>
    <v>45656</v>
    <v>0</v>
    <v>1</v>
    <v>638711136000000000,639178198035033263,0</v>
    <v>0</v>
    <v>bkh4ar</v>
    <v>XIDX:MKNT</v>
    <v>31</v>
  </rv>
  <rv s="1">
    <v>1</v>
    <v>XIDX:MKNT</v>
    <v>Daily</v>
    <v>43098</v>
    <v>43098</v>
    <v>0</v>
    <v>1</v>
    <v>636501024000000000,639178198128693195,0</v>
    <v>0</v>
    <v>bkh4ar</v>
    <v>XIDX:MKNT</v>
    <v>184</v>
  </rv>
  <rv s="1">
    <v>1</v>
    <v>XIDX:MKNT</v>
    <v>Daily</v>
    <v>44560</v>
    <v>44560</v>
    <v>0</v>
    <v>1</v>
    <v>637764192000000000,639178198129072475,0</v>
    <v>0</v>
    <v>bkh4ar</v>
    <v>XIDX:MKNT</v>
    <v>130</v>
  </rv>
  <rv s="1">
    <v>1</v>
    <v>XIDX:MKNT</v>
    <v>Daily</v>
    <v>46021</v>
    <v>46021</v>
    <v>0</v>
    <v>1</v>
    <v>639026496000000000,639178198129442552,0</v>
    <v>0</v>
    <v>bkh4ar</v>
    <v>XIDX:MKNT</v>
    <v>31</v>
  </rv>
  <rv s="1">
    <v>1</v>
    <v>XIDX:MARI</v>
    <v>Daily</v>
    <v>43462</v>
    <v>43462</v>
    <v>0</v>
    <v>1</v>
    <v>636815520000000000,639178198035779631,0</v>
    <v>0</v>
    <v>bkh1im</v>
    <v>XIDX:MARI</v>
    <v>87</v>
  </rv>
  <rv s="1">
    <v>1</v>
    <v>XIDX:MARI</v>
    <v>Daily</v>
    <v>44925</v>
    <v>44925</v>
    <v>0</v>
    <v>1</v>
    <v>638079552000000000,639178198036139710,0</v>
    <v>0</v>
    <v>bkh1im</v>
    <v>XIDX:MARI</v>
    <v>185</v>
  </rv>
  <rv s="1">
    <v>1</v>
    <v>XIDX:MARI</v>
    <v>Daily</v>
    <v>43829</v>
    <v>43829</v>
    <v>0</v>
    <v>1</v>
    <v>637132608000000000,639178198130190464,0</v>
    <v>0</v>
    <v>bkh1im</v>
    <v>XIDX:MARI</v>
    <v>186</v>
  </rv>
  <rv s="1">
    <v>1</v>
    <v>XIDX:MARI</v>
    <v>Daily</v>
    <v>45289</v>
    <v>45289</v>
    <v>0</v>
    <v>1</v>
    <v>638394048000000000,639178198130570550,0</v>
    <v>0</v>
    <v>bkh1im</v>
    <v>XIDX:MARI</v>
    <v>130</v>
  </rv>
  <rv s="1">
    <v>1</v>
    <v>XIDX:MARI</v>
    <v>Daily</v>
    <v>46111</v>
    <v>46111</v>
    <v>0</v>
    <v>1</v>
    <v>639104256000000000,639178198130930627,0</v>
    <v>0</v>
    <v>bkh1im</v>
    <v>XIDX:MARI</v>
    <v>187</v>
  </rv>
  <rv s="1">
    <v>1</v>
    <v>XIDX:KINO</v>
    <v>Daily</v>
    <v>43098</v>
    <v>43098</v>
    <v>0</v>
    <v>1</v>
    <v>636501024000000000,639178198199244308,0</v>
    <v>0</v>
    <v>bkgx6h</v>
    <v>XIDX:KINO</v>
    <v>188</v>
  </rv>
  <rv s="1">
    <v>1</v>
    <v>XIDX:KINO</v>
    <v>Daily</v>
    <v>43462</v>
    <v>43462</v>
    <v>0</v>
    <v>1</v>
    <v>636815520000000000,639178198105623201,0</v>
    <v>0</v>
    <v>bkgx6h</v>
    <v>XIDX:KINO</v>
    <v>189</v>
  </rv>
  <rv s="1">
    <v>1</v>
    <v>XIDX:KINO</v>
    <v>Daily</v>
    <v>44925</v>
    <v>44925</v>
    <v>0</v>
    <v>1</v>
    <v>638079552000000000,639178198105983279,0</v>
    <v>0</v>
    <v>bkgx6h</v>
    <v>XIDX:KINO</v>
    <v>190</v>
  </rv>
  <rv s="1">
    <v>1</v>
    <v>XIDX:DPUM</v>
    <v>Daily</v>
    <v>42734</v>
    <v>42734</v>
    <v>0</v>
    <v>1</v>
    <v>636186528000000000,639178198197750403,0</v>
    <v>0</v>
    <v>bkgnm7</v>
    <v>XIDX:DPUM</v>
    <v>191</v>
  </rv>
  <rv s="1">
    <v>1</v>
    <v>XIDX:DPUM</v>
    <v>Daily</v>
    <v>44195</v>
    <v>44195</v>
    <v>0</v>
    <v>1</v>
    <v>637448832000000000,639178198198120496,0</v>
    <v>0</v>
    <v>bkgnm7</v>
    <v>XIDX:DPUM</v>
    <v>192</v>
  </rv>
  <rv s="1">
    <v>1</v>
    <v>XIDX:DPUM</v>
    <v>Daily</v>
    <v>45656</v>
    <v>45656</v>
    <v>0</v>
    <v>1</v>
    <v>638711136000000000,639178198198490982,0</v>
    <v>0</v>
    <v>bkgnm7</v>
    <v>XIDX:DPUM</v>
    <v>193</v>
  </rv>
  <rv s="1">
    <v>1</v>
    <v>XIDX:DPUM</v>
    <v>Daily</v>
    <v>44560</v>
    <v>44560</v>
    <v>0</v>
    <v>1</v>
    <v>637764192000000000,639178198104509276,0</v>
    <v>0</v>
    <v>bkgnm7</v>
    <v>XIDX:DPUM</v>
    <v>31</v>
  </rv>
  <rv s="1">
    <v>1</v>
    <v>XIDX:DPUM</v>
    <v>Daily</v>
    <v>46021</v>
    <v>46021</v>
    <v>0</v>
    <v>1</v>
    <v>639026496000000000,639178198104889565,0</v>
    <v>0</v>
    <v>bkgnm7</v>
    <v>XIDX:DPUM</v>
    <v>31</v>
  </rv>
  <rv s="1">
    <v>1</v>
    <v>XIDX:DPUM</v>
    <v>Daily</v>
    <v>43462</v>
    <v>43462</v>
    <v>0</v>
    <v>1</v>
    <v>636815520000000000,639178198198660339,0</v>
    <v>0</v>
    <v>bkgnm7</v>
    <v>XIDX:DPUM</v>
    <v>185</v>
  </rv>
  <rv s="1">
    <v>1</v>
    <v>XIDX:DPUM</v>
    <v>Daily</v>
    <v>44925</v>
    <v>44925</v>
    <v>0</v>
    <v>1</v>
    <v>638079552000000000,639178198199020689,0</v>
    <v>0</v>
    <v>bkgnm7</v>
    <v>XIDX:DPUM</v>
    <v>31</v>
  </rv>
  <rv s="1">
    <v>1</v>
    <v>XIDX:CASA</v>
    <v>Daily</v>
    <v>43098</v>
    <v>43098</v>
    <v>0</v>
    <v>1</v>
    <v>636501024000000000,639178198200515684,0</v>
    <v>0</v>
    <v>bkfokr</v>
    <v>XIDX:CASA</v>
    <v>194</v>
  </rv>
  <rv s="1">
    <v>1</v>
    <v>XIDX:CASA</v>
    <v>Daily</v>
    <v>44560</v>
    <v>44560</v>
    <v>0</v>
    <v>1</v>
    <v>637764192000000000,639178198200886644,0</v>
    <v>0</v>
    <v>bkfokr</v>
    <v>XIDX:CASA</v>
    <v>195</v>
  </rv>
  <rv s="1">
    <v>1</v>
    <v>XIDX:CASA</v>
    <v>Daily</v>
    <v>46021</v>
    <v>46021</v>
    <v>0</v>
    <v>1</v>
    <v>639026496000000000,639178198201246729,0</v>
    <v>0</v>
    <v>bkfokr</v>
    <v>XIDX:CASA</v>
    <v>196</v>
  </rv>
  <rv s="1">
    <v>1</v>
    <v>XIDX:CASA</v>
    <v>Daily</v>
    <v>43829</v>
    <v>43829</v>
    <v>0</v>
    <v>1</v>
    <v>637132608000000000,639178198077137000,0</v>
    <v>0</v>
    <v>bkfokr</v>
    <v>XIDX:CASA</v>
    <v>197</v>
  </rv>
  <rv s="1">
    <v>1</v>
    <v>XIDX:CASA</v>
    <v>Daily</v>
    <v>45289</v>
    <v>45289</v>
    <v>0</v>
    <v>1</v>
    <v>638394048000000000,639178198077518792,0</v>
    <v>0</v>
    <v>bkfokr</v>
    <v>XIDX:CASA</v>
    <v>31</v>
  </rv>
  <rv s="1">
    <v>1</v>
    <v>XIDX:CASA</v>
    <v>Daily</v>
    <v>46111</v>
    <v>46111</v>
    <v>0</v>
    <v>1</v>
    <v>639104256000000000,639178198077888634,0</v>
    <v>0</v>
    <v>bkfokr</v>
    <v>XIDX:CASA</v>
    <v>198</v>
  </rv>
  <rv s="1">
    <v>1</v>
    <v>XIDX:CASA</v>
    <v>Daily</v>
    <v>42734</v>
    <v>42734</v>
    <v>0</v>
    <v>1</v>
    <v>636186528000000000,639178198116406409,0</v>
    <v>0</v>
    <v>bkfokr</v>
    <v>XIDX:CASA</v>
    <v>199</v>
  </rv>
  <rv s="1">
    <v>1</v>
    <v>XIDX:CASA</v>
    <v>Daily</v>
    <v>44195</v>
    <v>44195</v>
    <v>0</v>
    <v>1</v>
    <v>637448832000000000,639178198116777382,0</v>
    <v>0</v>
    <v>bkfokr</v>
    <v>XIDX:CASA</v>
    <v>174</v>
  </rv>
  <rv s="1">
    <v>1</v>
    <v>XIDX:CASA</v>
    <v>Daily</v>
    <v>45656</v>
    <v>45656</v>
    <v>0</v>
    <v>1</v>
    <v>638711136000000000,639178198117147466,0</v>
    <v>0</v>
    <v>bkfokr</v>
    <v>XIDX:CASA</v>
    <v>52</v>
  </rv>
  <rv s="1">
    <v>1</v>
    <v>XIDX:SHIP</v>
    <v>Daily</v>
    <v>43829</v>
    <v>43829</v>
    <v>0</v>
    <v>1</v>
    <v>637132608000000000,639178198078649087,0</v>
    <v>0</v>
    <v>bkhlzr</v>
    <v>XIDX:SHIP</v>
    <v>178</v>
  </rv>
  <rv s="1">
    <v>1</v>
    <v>XIDX:SHIP</v>
    <v>Daily</v>
    <v>45289</v>
    <v>45289</v>
    <v>0</v>
    <v>1</v>
    <v>638394048000000000,639178198079027452,0</v>
    <v>0</v>
    <v>bkhlzr</v>
    <v>XIDX:SHIP</v>
    <v>200</v>
  </rv>
  <rv s="1">
    <v>1</v>
    <v>XIDX:SHIP</v>
    <v>Daily</v>
    <v>46111</v>
    <v>46111</v>
    <v>0</v>
    <v>1</v>
    <v>639104256000000000,639178198079397753,0</v>
    <v>0</v>
    <v>bkhlzr</v>
    <v>XIDX:SHIP</v>
    <v>20</v>
  </rv>
  <rv s="1">
    <v>1</v>
    <v>XIDX:SHIP</v>
    <v>Daily</v>
    <v>42734</v>
    <v>42734</v>
    <v>0</v>
    <v>1</v>
    <v>636186528000000000,639178198117515866,0</v>
    <v>0</v>
    <v>bkhlzr</v>
    <v>XIDX:SHIP</v>
    <v>201</v>
  </rv>
  <rv s="1">
    <v>1</v>
    <v>XIDX:SHIP</v>
    <v>Daily</v>
    <v>44195</v>
    <v>44195</v>
    <v>0</v>
    <v>1</v>
    <v>637448832000000000,639178198117895929,0</v>
    <v>0</v>
    <v>bkhlzr</v>
    <v>XIDX:SHIP</v>
    <v>59</v>
  </rv>
  <rv s="1">
    <v>1</v>
    <v>XIDX:SHIP</v>
    <v>Daily</v>
    <v>45656</v>
    <v>45656</v>
    <v>0</v>
    <v>1</v>
    <v>638711136000000000,639178198151323117,0</v>
    <v>0</v>
    <v>bkhlzr</v>
    <v>XIDX:SHIP</v>
    <v>175</v>
  </rv>
  <rv s="1">
    <v>1</v>
    <v>XIDX:YULE</v>
    <v>Daily</v>
    <v>45656</v>
    <v>45656</v>
    <v>0</v>
    <v>1</v>
    <v>638711136000000000,639178198255988334,0</v>
    <v>0</v>
    <v>bki7nm</v>
    <v>XIDX:YULE</v>
    <v>202</v>
  </rv>
  <rv s="1">
    <v>1</v>
    <v>XIDX:YULE</v>
    <v>Daily</v>
    <v>43098</v>
    <v>43098</v>
    <v>0</v>
    <v>1</v>
    <v>636501024000000000,639178198077357343,0</v>
    <v>0</v>
    <v>bki7nm</v>
    <v>XIDX:YULE</v>
    <v>203</v>
  </rv>
  <rv s="1">
    <v>1</v>
    <v>XIDX:YULE</v>
    <v>Daily</v>
    <v>44560</v>
    <v>44560</v>
    <v>0</v>
    <v>1</v>
    <v>637764192000000000,639178198077727425,0</v>
    <v>0</v>
    <v>bki7nm</v>
    <v>XIDX:YULE</v>
    <v>204</v>
  </rv>
  <rv s="1">
    <v>1</v>
    <v>XIDX:YULE</v>
    <v>Daily</v>
    <v>46021</v>
    <v>46021</v>
    <v>0</v>
    <v>1</v>
    <v>639026496000000000,639178198078107458,0</v>
    <v>0</v>
    <v>bki7nm</v>
    <v>XIDX:YULE</v>
    <v>205</v>
  </rv>
  <rv s="1">
    <v>1</v>
    <v>XIDX:YULE</v>
    <v>Daily</v>
    <v>44925</v>
    <v>44925</v>
    <v>0</v>
    <v>1</v>
    <v>638079552000000000,639178198152825413,0</v>
    <v>0</v>
    <v>bki7nm</v>
    <v>XIDX:YULE</v>
    <v>206</v>
  </rv>
  <rv s="1">
    <v>1</v>
    <v>XIDX:TRIL</v>
    <v>Daily</v>
    <v>40176</v>
    <v>40176</v>
    <v>0</v>
    <v>1</v>
    <v>633976416000000000,639178198326125085,0</v>
    <v>0</v>
    <v>bki2im</v>
    <v>XIDX:TRIL</v>
    <v>207</v>
  </rv>
  <rv s="1">
    <v>1</v>
    <v>XIDX:TRIL</v>
    <v>Daily</v>
    <v>41638</v>
    <v>41638</v>
    <v>0</v>
    <v>1</v>
    <v>635239584000000000,639178198326495163,0</v>
    <v>0</v>
    <v>bki2im</v>
    <v>XIDX:TRIL</v>
    <v>208</v>
  </rv>
  <rv s="1">
    <v>1</v>
    <v>XIDX:TRIL</v>
    <v>Daily</v>
    <v>43098</v>
    <v>43098</v>
    <v>0</v>
    <v>1</v>
    <v>636501024000000000,639178198326865240,0</v>
    <v>0</v>
    <v>bki2im</v>
    <v>XIDX:TRIL</v>
    <v>130</v>
  </rv>
  <rv s="1">
    <v>1</v>
    <v>XIDX:TRIL</v>
    <v>Daily</v>
    <v>40542</v>
    <v>40542</v>
    <v>0</v>
    <v>1</v>
    <v>634292640000000000,639178198361430212,0</v>
    <v>0</v>
    <v>bki2im</v>
    <v>XIDX:TRIL</v>
    <v>193</v>
  </rv>
  <rv s="1">
    <v>1</v>
    <v>XIDX:TRIL</v>
    <v>Daily</v>
    <v>42003</v>
    <v>42003</v>
    <v>0</v>
    <v>1</v>
    <v>635554944000000000,639178198361802630,0</v>
    <v>0</v>
    <v>bki2im</v>
    <v>XIDX:TRIL</v>
    <v>209</v>
  </rv>
  <rv s="1">
    <v>1</v>
    <v>XIDX:TRIL</v>
    <v>Daily</v>
    <v>43462</v>
    <v>43462</v>
    <v>0</v>
    <v>1</v>
    <v>636815520000000000,639178198362162705,0</v>
    <v>0</v>
    <v>bki2im</v>
    <v>XIDX:TRIL</v>
    <v>130</v>
  </rv>
  <rv s="1">
    <v>1</v>
    <v>XIDX:TRIL</v>
    <v>Daily</v>
    <v>46111</v>
    <v>46111</v>
    <v>0</v>
    <v>1</v>
    <v>639104256000000000,639178198362532782,0</v>
    <v>0</v>
    <v>bki2im</v>
    <v>XIDX:TRIL</v>
    <v>31</v>
  </rv>
  <rv s="1">
    <v>1</v>
    <v>XIDX:TRIL</v>
    <v>Daily</v>
    <v>40907</v>
    <v>40907</v>
    <v>0</v>
    <v>1</v>
    <v>634608000000000000,639178198345057610,0</v>
    <v>0</v>
    <v>bki2im</v>
    <v>XIDX:TRIL</v>
    <v>210</v>
  </rv>
  <rv s="1">
    <v>1</v>
    <v>XIDX:TRIL</v>
    <v>Daily</v>
    <v>42368</v>
    <v>42368</v>
    <v>0</v>
    <v>1</v>
    <v>635870304000000000,639178198345427689,0</v>
    <v>0</v>
    <v>bki2im</v>
    <v>XIDX:TRIL</v>
    <v>130</v>
  </rv>
  <rv s="1">
    <v>1</v>
    <v>XIDX:TRIL</v>
    <v>Daily</v>
    <v>43829</v>
    <v>43829</v>
    <v>0</v>
    <v>1</v>
    <v>637132608000000000,639178198345789271,0</v>
    <v>0</v>
    <v>bki2im</v>
    <v>XIDX:TRIL</v>
    <v>31</v>
  </rv>
  <rv s="1">
    <v>1</v>
    <v>XIDX:TRIL</v>
    <v>Daily</v>
    <v>41271</v>
    <v>41271</v>
    <v>0</v>
    <v>1</v>
    <v>634922496000000000,639178198360222295,0</v>
    <v>0</v>
    <v>bki2im</v>
    <v>XIDX:TRIL</v>
    <v>211</v>
  </rv>
  <rv s="1">
    <v>1</v>
    <v>XIDX:TRIL</v>
    <v>Daily</v>
    <v>42734</v>
    <v>42734</v>
    <v>0</v>
    <v>1</v>
    <v>636186528000000000,639178198368902556,0</v>
    <v>0</v>
    <v>bki2im</v>
    <v>XIDX:TRIL</v>
    <v>130</v>
  </rv>
  <rv s="1">
    <v>1</v>
    <v>XIDX:TRIL</v>
    <v>Daily</v>
    <v>44195</v>
    <v>44195</v>
    <v>0</v>
    <v>1</v>
    <v>637448832000000000,639178198369282636,0</v>
    <v>0</v>
    <v>bki2im</v>
    <v>XIDX:TRIL</v>
    <v>31</v>
  </rv>
  <rv s="1">
    <v>1</v>
    <v>XIDX:WIKA</v>
    <v>Daily</v>
    <v>40542</v>
    <v>40542</v>
    <v>0</v>
    <v>1</v>
    <v>634292640000000000,639178198169389083,0</v>
    <v>0</v>
    <v>bn9q77</v>
    <v>XIDX:WIKA</v>
    <v>212</v>
  </rv>
  <rv s="1">
    <v>1</v>
    <v>XIDX:WIKA</v>
    <v>Daily</v>
    <v>42003</v>
    <v>42003</v>
    <v>0</v>
    <v>1</v>
    <v>635554944000000000,639178198169759175,0</v>
    <v>0</v>
    <v>bn9q77</v>
    <v>XIDX:WIKA</v>
    <v>213</v>
  </rv>
  <rv s="1">
    <v>1</v>
    <v>XIDX:WIKA</v>
    <v>Daily</v>
    <v>43462</v>
    <v>43462</v>
    <v>0</v>
    <v>1</v>
    <v>636815520000000000,639178198170127836,0</v>
    <v>0</v>
    <v>bn9q77</v>
    <v>XIDX:WIKA</v>
    <v>214</v>
  </rv>
  <rv s="1">
    <v>1</v>
    <v>XIDX:WIKA</v>
    <v>Daily</v>
    <v>44925</v>
    <v>44925</v>
    <v>0</v>
    <v>1</v>
    <v>638079552000000000,639178198170507915,0</v>
    <v>0</v>
    <v>bn9q77</v>
    <v>XIDX:WIKA</v>
    <v>215</v>
  </rv>
  <rv s="1">
    <v>1</v>
    <v>XIDX:WIKA</v>
    <v>Daily</v>
    <v>40907</v>
    <v>40907</v>
    <v>0</v>
    <v>1</v>
    <v>634608000000000000,639178198192474628,0</v>
    <v>0</v>
    <v>bn9q77</v>
    <v>XIDX:WIKA</v>
    <v>216</v>
  </rv>
  <rv s="1">
    <v>1</v>
    <v>XIDX:WIKA</v>
    <v>Daily</v>
    <v>42368</v>
    <v>42368</v>
    <v>0</v>
    <v>1</v>
    <v>635870304000000000,639178198192844719,0</v>
    <v>0</v>
    <v>bn9q77</v>
    <v>XIDX:WIKA</v>
    <v>217</v>
  </rv>
  <rv s="1">
    <v>1</v>
    <v>XIDX:WIKA</v>
    <v>Daily</v>
    <v>43829</v>
    <v>43829</v>
    <v>0</v>
    <v>1</v>
    <v>637132608000000000,639178198193214085,0</v>
    <v>0</v>
    <v>bn9q77</v>
    <v>XIDX:WIKA</v>
    <v>218</v>
  </rv>
  <rv s="1">
    <v>1</v>
    <v>XIDX:WIKA</v>
    <v>Daily</v>
    <v>45289</v>
    <v>45289</v>
    <v>0</v>
    <v>1</v>
    <v>638394048000000000,639178198193574896,0</v>
    <v>0</v>
    <v>bn9q77</v>
    <v>XIDX:WIKA</v>
    <v>31</v>
  </rv>
  <rv s="1">
    <v>1</v>
    <v>XIDX:WIKA</v>
    <v>Daily</v>
    <v>46111</v>
    <v>46111</v>
    <v>0</v>
    <v>1</v>
    <v>639104256000000000,639178198193954246,0</v>
    <v>0</v>
    <v>bn9q77</v>
    <v>XIDX:WIKA</v>
    <v>31</v>
  </rv>
  <rv s="1">
    <v>1</v>
    <v>XIDX:WIKA</v>
    <v>Daily</v>
    <v>39812</v>
    <v>39812</v>
    <v>0</v>
    <v>1</v>
    <v>633661920000000000,639178198326456721,0</v>
    <v>0</v>
    <v>bn9q77</v>
    <v>XIDX:WIKA</v>
    <v>219</v>
  </rv>
  <rv s="1">
    <v>1</v>
    <v>XIDX:WIKA</v>
    <v>Daily</v>
    <v>41271</v>
    <v>41271</v>
    <v>0</v>
    <v>1</v>
    <v>634922496000000000,639178198326826811,0</v>
    <v>0</v>
    <v>bn9q77</v>
    <v>XIDX:WIKA</v>
    <v>220</v>
  </rv>
  <rv s="1">
    <v>1</v>
    <v>XIDX:WIKA</v>
    <v>Daily</v>
    <v>42734</v>
    <v>42734</v>
    <v>0</v>
    <v>1</v>
    <v>636186528000000000,639178198327196895,0</v>
    <v>0</v>
    <v>bn9q77</v>
    <v>XIDX:WIKA</v>
    <v>221</v>
  </rv>
  <rv s="1">
    <v>1</v>
    <v>XIDX:WIKA</v>
    <v>Daily</v>
    <v>44195</v>
    <v>44195</v>
    <v>0</v>
    <v>1</v>
    <v>637448832000000000,639178198226072636,0</v>
    <v>0</v>
    <v>bn9q77</v>
    <v>XIDX:WIKA</v>
    <v>222</v>
  </rv>
  <rv s="1">
    <v>1</v>
    <v>XIDX:WIKA</v>
    <v>Daily</v>
    <v>45656</v>
    <v>45656</v>
    <v>0</v>
    <v>1</v>
    <v>638711136000000000,639178198226442739,0</v>
    <v>0</v>
    <v>bn9q77</v>
    <v>XIDX:WIKA</v>
    <v>223</v>
  </rv>
  <rv s="1">
    <v>1</v>
    <v>XIDX:WIKA</v>
    <v>Daily</v>
    <v>40176</v>
    <v>40176</v>
    <v>0</v>
    <v>1</v>
    <v>633976416000000000,639178198331554327,0</v>
    <v>0</v>
    <v>bn9q77</v>
    <v>XIDX:WIKA</v>
    <v>224</v>
  </rv>
  <rv s="1">
    <v>1</v>
    <v>XIDX:WIKA</v>
    <v>Daily</v>
    <v>41638</v>
    <v>41638</v>
    <v>0</v>
    <v>1</v>
    <v>635239584000000000,639178198331934406,0</v>
    <v>0</v>
    <v>bn9q77</v>
    <v>XIDX:WIKA</v>
    <v>225</v>
  </rv>
  <rv s="1">
    <v>1</v>
    <v>XIDX:WIKA</v>
    <v>Daily</v>
    <v>43098</v>
    <v>43098</v>
    <v>0</v>
    <v>1</v>
    <v>636501024000000000,639178198332308113,0</v>
    <v>0</v>
    <v>bn9q77</v>
    <v>XIDX:WIKA</v>
    <v>226</v>
  </rv>
  <rv s="1">
    <v>1</v>
    <v>XIDX:WIKA</v>
    <v>Daily</v>
    <v>44560</v>
    <v>44560</v>
    <v>0</v>
    <v>1</v>
    <v>637764192000000000,639178198332674560,0</v>
    <v>0</v>
    <v>bn9q77</v>
    <v>XIDX:WIKA</v>
    <v>227</v>
  </rv>
  <rv s="1">
    <v>1</v>
    <v>XIDX:WIKA</v>
    <v>Daily</v>
    <v>46021</v>
    <v>46021</v>
    <v>0</v>
    <v>1</v>
    <v>639026496000000000,639178198333044638,0</v>
    <v>0</v>
    <v>bn9q77</v>
    <v>XIDX:WIKA</v>
    <v>31</v>
  </rv>
  <rv s="1">
    <v>1</v>
    <v>XIDX:YPAS</v>
    <v>Daily</v>
    <v>43829</v>
    <v>43829</v>
    <v>0</v>
    <v>1</v>
    <v>637132608000000000,639178198185757663,0</v>
    <v>0</v>
    <v>bki8bh</v>
    <v>XIDX:YPAS</v>
    <v>31</v>
  </rv>
  <rv s="1">
    <v>1</v>
    <v>XIDX:YPAS</v>
    <v>Daily</v>
    <v>45289</v>
    <v>45289</v>
    <v>0</v>
    <v>1</v>
    <v>638394048000000000,639178198186126321,0</v>
    <v>0</v>
    <v>bki8bh</v>
    <v>XIDX:YPAS</v>
    <v>31</v>
  </rv>
  <rv s="1">
    <v>1</v>
    <v>XIDX:YPAS</v>
    <v>Daily</v>
    <v>46111</v>
    <v>46111</v>
    <v>0</v>
    <v>1</v>
    <v>639104256000000000,639178198186487833,0</v>
    <v>0</v>
    <v>bki8bh</v>
    <v>XIDX:YPAS</v>
    <v>228</v>
  </rv>
  <rv s="1">
    <v>1</v>
    <v>XIDX:YPAS</v>
    <v>Daily</v>
    <v>42734</v>
    <v>42734</v>
    <v>0</v>
    <v>1</v>
    <v>636186528000000000,639178198256353805,0</v>
    <v>0</v>
    <v>bki8bh</v>
    <v>XIDX:YPAS</v>
    <v>229</v>
  </rv>
  <rv s="1">
    <v>1</v>
    <v>XIDX:YPAS</v>
    <v>Daily</v>
    <v>44195</v>
    <v>44195</v>
    <v>0</v>
    <v>1</v>
    <v>637448832000000000,639178198256722141,0</v>
    <v>0</v>
    <v>bki8bh</v>
    <v>XIDX:YPAS</v>
    <v>230</v>
  </rv>
  <rv s="1">
    <v>1</v>
    <v>XIDX:YPAS</v>
    <v>Daily</v>
    <v>45656</v>
    <v>45656</v>
    <v>0</v>
    <v>1</v>
    <v>638711136000000000,639178198257093982,0</v>
    <v>0</v>
    <v>bki8bh</v>
    <v>XIDX:YPAS</v>
    <v>79</v>
  </rv>
  <rv s="1">
    <v>1</v>
    <v>XIDX:YPAS</v>
    <v>Daily</v>
    <v>41638</v>
    <v>41638</v>
    <v>0</v>
    <v>1</v>
    <v>635239584000000000,639178198078492253,0</v>
    <v>0</v>
    <v>bki8bh</v>
    <v>XIDX:YPAS</v>
    <v>182</v>
  </rv>
  <rv s="1">
    <v>1</v>
    <v>XIDX:YPAS</v>
    <v>Daily</v>
    <v>44560</v>
    <v>44560</v>
    <v>0</v>
    <v>1</v>
    <v>637764192000000000,639178198079222417,0</v>
    <v>0</v>
    <v>bki8bh</v>
    <v>XIDX:YPAS</v>
    <v>231</v>
  </rv>
  <rv s="1">
    <v>1</v>
    <v>XIDX:YPAS</v>
    <v>Daily</v>
    <v>46021</v>
    <v>46021</v>
    <v>0</v>
    <v>1</v>
    <v>639026496000000000,639178198079593386,0</v>
    <v>0</v>
    <v>bki8bh</v>
    <v>XIDX:YPAS</v>
    <v>232</v>
  </rv>
  <rv s="1">
    <v>1</v>
    <v>XIDX:YPAS</v>
    <v>Daily</v>
    <v>42003</v>
    <v>42003</v>
    <v>0</v>
    <v>1</v>
    <v>635554944000000000,639178198153190201,0</v>
    <v>0</v>
    <v>bki8bh</v>
    <v>XIDX:YPAS</v>
    <v>181</v>
  </rv>
  <rv s="1">
    <v>1</v>
    <v>XIDX:YPAS</v>
    <v>Daily</v>
    <v>43462</v>
    <v>43462</v>
    <v>0</v>
    <v>1</v>
    <v>636815520000000000,639178198153550283,0</v>
    <v>0</v>
    <v>bki8bh</v>
    <v>XIDX:YPAS</v>
    <v>233</v>
  </rv>
  <rv s="1">
    <v>1</v>
    <v>XIDX:YPAS</v>
    <v>Daily</v>
    <v>44925</v>
    <v>44925</v>
    <v>0</v>
    <v>1</v>
    <v>638079552000000000,639178198153930369,0</v>
    <v>0</v>
    <v>bki8bh</v>
    <v>XIDX:YPAS</v>
    <v>234</v>
  </rv>
  <rv s="1">
    <v>1</v>
    <v>XIDX:WTON</v>
    <v>Daily</v>
    <v>42368</v>
    <v>42368</v>
    <v>0</v>
    <v>1</v>
    <v>635870304000000000,639178198187226574,0</v>
    <v>0</v>
    <v>bn9r9c</v>
    <v>XIDX:WTON</v>
    <v>235</v>
  </rv>
  <rv s="1">
    <v>1</v>
    <v>XIDX:WTON</v>
    <v>Daily</v>
    <v>43829</v>
    <v>43829</v>
    <v>0</v>
    <v>1</v>
    <v>637132608000000000,639178198187596660,0</v>
    <v>0</v>
    <v>bn9r9c</v>
    <v>XIDX:WTON</v>
    <v>236</v>
  </rv>
  <rv s="1">
    <v>1</v>
    <v>XIDX:WTON</v>
    <v>Daily</v>
    <v>45289</v>
    <v>45289</v>
    <v>0</v>
    <v>1</v>
    <v>638394048000000000,639178198187966745,0</v>
    <v>0</v>
    <v>bn9r9c</v>
    <v>XIDX:WTON</v>
    <v>237</v>
  </rv>
  <rv s="1">
    <v>1</v>
    <v>XIDX:WTON</v>
    <v>Daily</v>
    <v>46111</v>
    <v>46111</v>
    <v>0</v>
    <v>1</v>
    <v>639104256000000000,639178198188338263,0</v>
    <v>0</v>
    <v>bn9r9c</v>
    <v>XIDX:WTON</v>
    <v>238</v>
  </rv>
  <rv s="1">
    <v>1</v>
    <v>XIDX:WTON</v>
    <v>Daily</v>
    <v>42734</v>
    <v>42734</v>
    <v>0</v>
    <v>1</v>
    <v>636186528000000000,639178198257828540,0</v>
    <v>0</v>
    <v>bn9r9c</v>
    <v>XIDX:WTON</v>
    <v>235</v>
  </rv>
  <rv s="1">
    <v>1</v>
    <v>XIDX:WTON</v>
    <v>Daily</v>
    <v>44195</v>
    <v>44195</v>
    <v>0</v>
    <v>1</v>
    <v>637448832000000000,639178198258194235,0</v>
    <v>0</v>
    <v>bn9r9c</v>
    <v>XIDX:WTON</v>
    <v>239</v>
  </rv>
  <rv s="1">
    <v>1</v>
    <v>XIDX:WTON</v>
    <v>Daily</v>
    <v>45656</v>
    <v>45656</v>
    <v>0</v>
    <v>1</v>
    <v>638711136000000000,639178198258564321,0</v>
    <v>0</v>
    <v>bn9r9c</v>
    <v>XIDX:WTON</v>
    <v>240</v>
  </rv>
  <rv s="1">
    <v>1</v>
    <v>XIDX:WTON</v>
    <v>Daily</v>
    <v>43098</v>
    <v>43098</v>
    <v>0</v>
    <v>1</v>
    <v>636501024000000000,639178198114480294,0</v>
    <v>0</v>
    <v>bn9r9c</v>
    <v>XIDX:WTON</v>
    <v>181</v>
  </rv>
  <rv s="1">
    <v>1</v>
    <v>XIDX:WTON</v>
    <v>Daily</v>
    <v>44560</v>
    <v>44560</v>
    <v>0</v>
    <v>1</v>
    <v>637764192000000000,639178198114850376,0</v>
    <v>0</v>
    <v>bn9r9c</v>
    <v>XIDX:WTON</v>
    <v>82</v>
  </rv>
  <rv s="1">
    <v>1</v>
    <v>XIDX:WTON</v>
    <v>Daily</v>
    <v>46021</v>
    <v>46021</v>
    <v>0</v>
    <v>1</v>
    <v>639026496000000000,639178198115210459,0</v>
    <v>0</v>
    <v>bn9r9c</v>
    <v>XIDX:WTON</v>
    <v>241</v>
  </rv>
  <rv s="1">
    <v>1</v>
    <v>XIDX:WTON</v>
    <v>Daily</v>
    <v>42003</v>
    <v>42003</v>
    <v>0</v>
    <v>1</v>
    <v>635554944000000000,639178198154295799,0</v>
    <v>0</v>
    <v>bn9r9c</v>
    <v>XIDX:WTON</v>
    <v>72</v>
  </rv>
  <rv s="1">
    <v>1</v>
    <v>XIDX:WTON</v>
    <v>Daily</v>
    <v>43462</v>
    <v>43462</v>
    <v>0</v>
    <v>1</v>
    <v>636815520000000000,639178198154659272,0</v>
    <v>0</v>
    <v>bn9r9c</v>
    <v>XIDX:WTON</v>
    <v>174</v>
  </rv>
  <rv s="1">
    <v>1</v>
    <v>XIDX:WTON</v>
    <v>Daily</v>
    <v>44925</v>
    <v>44925</v>
    <v>0</v>
    <v>1</v>
    <v>638079552000000000,639178198155369431,0</v>
    <v>0</v>
    <v>bn9r9c</v>
    <v>XIDX:WTON</v>
    <v>242</v>
  </rv>
  <rv s="1">
    <v>1</v>
    <v>XIDX:WINS</v>
    <v>Daily</v>
    <v>41271</v>
    <v>41271</v>
    <v>0</v>
    <v>1</v>
    <v>634922496000000000,639178198158326452,0</v>
    <v>0</v>
    <v>bn9qa2</v>
    <v>XIDX:WINS</v>
    <v>243</v>
  </rv>
  <rv s="1">
    <v>1</v>
    <v>XIDX:WINS</v>
    <v>Daily</v>
    <v>42734</v>
    <v>42734</v>
    <v>0</v>
    <v>1</v>
    <v>636186528000000000,639178198158706521,0</v>
    <v>0</v>
    <v>bn9qa2</v>
    <v>XIDX:WINS</v>
    <v>244</v>
  </rv>
  <rv s="1">
    <v>1</v>
    <v>XIDX:WINS</v>
    <v>Daily</v>
    <v>44195</v>
    <v>44195</v>
    <v>0</v>
    <v>1</v>
    <v>637448832000000000,639178198168638906,0</v>
    <v>0</v>
    <v>bn9qa2</v>
    <v>XIDX:WINS</v>
    <v>245</v>
  </rv>
  <rv s="1">
    <v>1</v>
    <v>XIDX:WINS</v>
    <v>Daily</v>
    <v>45656</v>
    <v>45656</v>
    <v>0</v>
    <v>1</v>
    <v>638711136000000000,639178198169008814,0</v>
    <v>0</v>
    <v>bn9qa2</v>
    <v>XIDX:WINS</v>
    <v>246</v>
  </rv>
  <rv s="1">
    <v>1</v>
    <v>XIDX:WINS</v>
    <v>Daily</v>
    <v>41638</v>
    <v>41638</v>
    <v>0</v>
    <v>1</v>
    <v>635239584000000000,639178198191873801,0</v>
    <v>0</v>
    <v>bn9qa2</v>
    <v>XIDX:WINS</v>
    <v>247</v>
  </rv>
  <rv s="1">
    <v>1</v>
    <v>XIDX:WINS</v>
    <v>Daily</v>
    <v>43098</v>
    <v>43098</v>
    <v>0</v>
    <v>1</v>
    <v>636501024000000000,639178198191373693,0</v>
    <v>0</v>
    <v>bn9qa2</v>
    <v>XIDX:WINS</v>
    <v>248</v>
  </rv>
  <rv s="1">
    <v>1</v>
    <v>XIDX:WINS</v>
    <v>Daily</v>
    <v>44560</v>
    <v>44560</v>
    <v>0</v>
    <v>1</v>
    <v>637764192000000000,639178198191743773,0</v>
    <v>0</v>
    <v>bn9qa2</v>
    <v>XIDX:WINS</v>
    <v>249</v>
  </rv>
  <rv s="1">
    <v>1</v>
    <v>XIDX:WINS</v>
    <v>Daily</v>
    <v>46021</v>
    <v>46021</v>
    <v>0</v>
    <v>1</v>
    <v>639026496000000000,639178198192113855,0</v>
    <v>0</v>
    <v>bn9qa2</v>
    <v>XIDX:WINS</v>
    <v>250</v>
  </rv>
  <rv s="1">
    <v>1</v>
    <v>XIDX:WINS</v>
    <v>Daily</v>
    <v>40542</v>
    <v>40542</v>
    <v>0</v>
    <v>1</v>
    <v>634292640000000000,639178198324986372,0</v>
    <v>0</v>
    <v>bn9qa2</v>
    <v>XIDX:WINS</v>
    <v>251</v>
  </rv>
  <rv s="1">
    <v>1</v>
    <v>XIDX:WINS</v>
    <v>Daily</v>
    <v>42003</v>
    <v>42003</v>
    <v>0</v>
    <v>1</v>
    <v>635554944000000000,639178198325352982,0</v>
    <v>0</v>
    <v>bn9qa2</v>
    <v>XIDX:WINS</v>
    <v>252</v>
  </rv>
  <rv s="1">
    <v>1</v>
    <v>XIDX:WINS</v>
    <v>Daily</v>
    <v>43462</v>
    <v>43462</v>
    <v>0</v>
    <v>1</v>
    <v>636815520000000000,639178198325723053,0</v>
    <v>0</v>
    <v>bn9qa2</v>
    <v>XIDX:WINS</v>
    <v>244</v>
  </rv>
  <rv s="1">
    <v>1</v>
    <v>XIDX:WINS</v>
    <v>Daily</v>
    <v>44925</v>
    <v>44925</v>
    <v>0</v>
    <v>1</v>
    <v>638079552000000000,639178198326093136,0</v>
    <v>0</v>
    <v>bn9qa2</v>
    <v>XIDX:WINS</v>
    <v>253</v>
  </rv>
  <rv s="1">
    <v>1</v>
    <v>XIDX:WINS</v>
    <v>Daily</v>
    <v>40907</v>
    <v>40907</v>
    <v>0</v>
    <v>1</v>
    <v>634608000000000000,639178198231802551,0</v>
    <v>0</v>
    <v>bn9qa2</v>
    <v>XIDX:WINS</v>
    <v>254</v>
  </rv>
  <rv s="1">
    <v>1</v>
    <v>XIDX:WINS</v>
    <v>Daily</v>
    <v>42368</v>
    <v>42368</v>
    <v>0</v>
    <v>1</v>
    <v>635870304000000000,639178198330083995,0</v>
    <v>0</v>
    <v>bn9qa2</v>
    <v>XIDX:WINS</v>
    <v>255</v>
  </rv>
  <rv s="1">
    <v>1</v>
    <v>XIDX:WINS</v>
    <v>Daily</v>
    <v>43829</v>
    <v>43829</v>
    <v>0</v>
    <v>1</v>
    <v>637132608000000000,639178198330454078,0</v>
    <v>0</v>
    <v>bn9qa2</v>
    <v>XIDX:WINS</v>
    <v>256</v>
  </rv>
  <rv s="1">
    <v>1</v>
    <v>XIDX:WINS</v>
    <v>Daily</v>
    <v>45289</v>
    <v>45289</v>
    <v>0</v>
    <v>1</v>
    <v>638394048000000000,639178198330814162,0</v>
    <v>0</v>
    <v>bn9qa2</v>
    <v>XIDX:WINS</v>
    <v>257</v>
  </rv>
  <rv s="1">
    <v>1</v>
    <v>XIDX:WINS</v>
    <v>Daily</v>
    <v>46111</v>
    <v>46111</v>
    <v>0</v>
    <v>1</v>
    <v>639104256000000000,639178198331184243,0</v>
    <v>0</v>
    <v>bn9qa2</v>
    <v>XIDX:WINS</v>
    <v>258</v>
  </rv>
  <rv s="1">
    <v>1</v>
    <v>XIDX:SSTM</v>
    <v>Daily</v>
    <v>40542</v>
    <v>40542</v>
    <v>0</v>
    <v>1</v>
    <v>634292640000000000,639178198407107416,0</v>
    <v>0</v>
    <v>bkhr8m</v>
    <v>XIDX:SSTM</v>
    <v>259</v>
  </rv>
  <rv s="1">
    <v>1</v>
    <v>XIDX:SSTM</v>
    <v>Daily</v>
    <v>42003</v>
    <v>42003</v>
    <v>0</v>
    <v>1</v>
    <v>635554944000000000,639178198407487501,0</v>
    <v>0</v>
    <v>bkhr8m</v>
    <v>XIDX:SSTM</v>
    <v>260</v>
  </rv>
  <rv s="1">
    <v>1</v>
    <v>XIDX:SSTM</v>
    <v>Daily</v>
    <v>43462</v>
    <v>43462</v>
    <v>0</v>
    <v>1</v>
    <v>636815520000000000,639178198407859551,0</v>
    <v>0</v>
    <v>bkhr8m</v>
    <v>XIDX:SSTM</v>
    <v>261</v>
  </rv>
  <rv s="1">
    <v>1</v>
    <v>XIDX:SSTM</v>
    <v>Daily</v>
    <v>44925</v>
    <v>44925</v>
    <v>0</v>
    <v>1</v>
    <v>638079552000000000,639178198408247212,0</v>
    <v>0</v>
    <v>bkhr8m</v>
    <v>XIDX:SSTM</v>
    <v>262</v>
  </rv>
  <rv s="1">
    <v>1</v>
    <v>XIDX:SSTM</v>
    <v>Daily</v>
    <v>42734</v>
    <v>42734</v>
    <v>0</v>
    <v>1</v>
    <v>636186528000000000,639178198424201277,0</v>
    <v>0</v>
    <v>bkhr8m</v>
    <v>XIDX:SSTM</v>
    <v>127</v>
  </rv>
  <rv s="1">
    <v>1</v>
    <v>XIDX:SSTM</v>
    <v>Daily</v>
    <v>44195</v>
    <v>44195</v>
    <v>0</v>
    <v>1</v>
    <v>637448832000000000,639178198424570896,0</v>
    <v>0</v>
    <v>bkhr8m</v>
    <v>XIDX:SSTM</v>
    <v>263</v>
  </rv>
  <rv s="1">
    <v>1</v>
    <v>XIDX:SSTM</v>
    <v>Daily</v>
    <v>45656</v>
    <v>45656</v>
    <v>0</v>
    <v>1</v>
    <v>638711136000000000,639178198424933518,0</v>
    <v>0</v>
    <v>bkhr8m</v>
    <v>XIDX:SSTM</v>
    <v>87</v>
  </rv>
  <rv s="1">
    <v>1</v>
    <v>XIDX:SSTM</v>
    <v>Daily</v>
    <v>41638</v>
    <v>41638</v>
    <v>0</v>
    <v>1</v>
    <v>635239584000000000,639178198469431423,0</v>
    <v>0</v>
    <v>bkhr8m</v>
    <v>XIDX:SSTM</v>
    <v>264</v>
  </rv>
  <rv s="1">
    <v>1</v>
    <v>XIDX:SSTM</v>
    <v>Daily</v>
    <v>44560</v>
    <v>44560</v>
    <v>0</v>
    <v>1</v>
    <v>637764192000000000,639178198469793915,0</v>
    <v>0</v>
    <v>bkhr8m</v>
    <v>XIDX:SSTM</v>
    <v>31</v>
  </rv>
  <rv s="1">
    <v>1</v>
    <v>XIDX:SSTM</v>
    <v>Daily</v>
    <v>42368</v>
    <v>42368</v>
    <v>0</v>
    <v>1</v>
    <v>635870304000000000,639178198435463817,0</v>
    <v>0</v>
    <v>bkhr8m</v>
    <v>XIDX:SSTM</v>
    <v>192</v>
  </rv>
  <rv s="1">
    <v>1</v>
    <v>XIDX:SSTM</v>
    <v>Daily</v>
    <v>45289</v>
    <v>45289</v>
    <v>0</v>
    <v>1</v>
    <v>638394048000000000,639178198435833901,0</v>
    <v>0</v>
    <v>bkhr8m</v>
    <v>XIDX:SSTM</v>
    <v>201</v>
  </rv>
  <rv s="1">
    <v>1</v>
    <v>XIDX:SSTM</v>
    <v>Daily</v>
    <v>43098</v>
    <v>43098</v>
    <v>0</v>
    <v>1</v>
    <v>636501024000000000,639178198497287711,0</v>
    <v>0</v>
    <v>bkhr8m</v>
    <v>XIDX:SSTM</v>
    <v>265</v>
  </rv>
  <rv s="1">
    <v>1</v>
    <v>XIDX:SSTM</v>
    <v>Daily</v>
    <v>46021</v>
    <v>46021</v>
    <v>0</v>
    <v>1</v>
    <v>639026496000000000,639178198497650395,0</v>
    <v>0</v>
    <v>bkhr8m</v>
    <v>XIDX:SSTM</v>
    <v>14</v>
  </rv>
  <rv s="1">
    <v>1</v>
    <v>XIDX:SSTM</v>
    <v>Daily</v>
    <v>40907</v>
    <v>40907</v>
    <v>0</v>
    <v>1</v>
    <v>634608000000000000,639178198452957756,0</v>
    <v>0</v>
    <v>bkhr8m</v>
    <v>XIDX:SSTM</v>
    <v>266</v>
  </rv>
  <rv s="1">
    <v>1</v>
    <v>XIDX:SSTM</v>
    <v>Daily</v>
    <v>43829</v>
    <v>43829</v>
    <v>0</v>
    <v>1</v>
    <v>637132608000000000,639178198453320099,0</v>
    <v>0</v>
    <v>bkhr8m</v>
    <v>XIDX:SSTM</v>
    <v>195</v>
  </rv>
  <rv s="1">
    <v>1</v>
    <v>XIDX:SSTM</v>
    <v>Daily</v>
    <v>46111</v>
    <v>46111</v>
    <v>0</v>
    <v>1</v>
    <v>639104256000000000,639178198453497873,0</v>
    <v>0</v>
    <v>bkhr8m</v>
    <v>XIDX:SSTM</v>
    <v>267</v>
  </rv>
  <rv s="1">
    <v>1</v>
    <v>XIDX:WIIM</v>
    <v>Daily</v>
    <v>42003</v>
    <v>42003</v>
    <v>0</v>
    <v>1</v>
    <v>635554944000000000,639178198170893048,0</v>
    <v>0</v>
    <v>bki79c</v>
    <v>XIDX:WIIM</v>
    <v>268</v>
  </rv>
  <rv s="1">
    <v>1</v>
    <v>XIDX:WIIM</v>
    <v>Daily</v>
    <v>43462</v>
    <v>43462</v>
    <v>0</v>
    <v>1</v>
    <v>636815520000000000,639178198171263128,0</v>
    <v>0</v>
    <v>bki79c</v>
    <v>XIDX:WIIM</v>
    <v>269</v>
  </rv>
  <rv s="1">
    <v>1</v>
    <v>XIDX:WIIM</v>
    <v>Daily</v>
    <v>44925</v>
    <v>44925</v>
    <v>0</v>
    <v>1</v>
    <v>638079552000000000,639178198171643203,0</v>
    <v>0</v>
    <v>bki79c</v>
    <v>XIDX:WIIM</v>
    <v>234</v>
  </rv>
  <rv s="1">
    <v>1</v>
    <v>XIDX:WIIM</v>
    <v>Daily</v>
    <v>42368</v>
    <v>42368</v>
    <v>0</v>
    <v>1</v>
    <v>635870304000000000,639178198194687333,0</v>
    <v>0</v>
    <v>bki79c</v>
    <v>XIDX:WIIM</v>
    <v>230</v>
  </rv>
  <rv s="1">
    <v>1</v>
    <v>XIDX:WIIM</v>
    <v>Daily</v>
    <v>43829</v>
    <v>43829</v>
    <v>0</v>
    <v>1</v>
    <v>637132608000000000,639178198211621791,0</v>
    <v>0</v>
    <v>bki79c</v>
    <v>XIDX:WIIM</v>
    <v>91</v>
  </rv>
  <rv s="1">
    <v>1</v>
    <v>XIDX:WIIM</v>
    <v>Daily</v>
    <v>45289</v>
    <v>45289</v>
    <v>0</v>
    <v>1</v>
    <v>638394048000000000,639178198211981868,0</v>
    <v>0</v>
    <v>bki79c</v>
    <v>XIDX:WIIM</v>
    <v>270</v>
  </rv>
  <rv s="1">
    <v>1</v>
    <v>XIDX:WIIM</v>
    <v>Daily</v>
    <v>46111</v>
    <v>46111</v>
    <v>0</v>
    <v>1</v>
    <v>639104256000000000,639178198212361948,0</v>
    <v>0</v>
    <v>bki79c</v>
    <v>XIDX:WIIM</v>
    <v>271</v>
  </rv>
  <rv s="1">
    <v>1</v>
    <v>XIDX:WIIM</v>
    <v>Daily</v>
    <v>41271</v>
    <v>41271</v>
    <v>0</v>
    <v>1</v>
    <v>634922496000000000,639178198226814366,0</v>
    <v>0</v>
    <v>bki79c</v>
    <v>XIDX:WIIM</v>
    <v>272</v>
  </rv>
  <rv s="1">
    <v>1</v>
    <v>XIDX:WIIM</v>
    <v>Daily</v>
    <v>42734</v>
    <v>42734</v>
    <v>0</v>
    <v>1</v>
    <v>636186528000000000,639178198227184454,0</v>
    <v>0</v>
    <v>bki79c</v>
    <v>XIDX:WIIM</v>
    <v>273</v>
  </rv>
  <rv s="1">
    <v>1</v>
    <v>XIDX:WIIM</v>
    <v>Daily</v>
    <v>44195</v>
    <v>44195</v>
    <v>0</v>
    <v>1</v>
    <v>637448832000000000,639178198227554535,0</v>
    <v>0</v>
    <v>bki79c</v>
    <v>XIDX:WIIM</v>
    <v>274</v>
  </rv>
  <rv s="1">
    <v>1</v>
    <v>XIDX:WIIM</v>
    <v>Daily</v>
    <v>45656</v>
    <v>45656</v>
    <v>0</v>
    <v>1</v>
    <v>638711136000000000,639178198227924605,0</v>
    <v>0</v>
    <v>bki79c</v>
    <v>XIDX:WIIM</v>
    <v>165</v>
  </rv>
  <rv s="1">
    <v>1</v>
    <v>XIDX:WIIM</v>
    <v>Daily</v>
    <v>41638</v>
    <v>41638</v>
    <v>0</v>
    <v>1</v>
    <v>635239584000000000,639178198333417843,0</v>
    <v>0</v>
    <v>bki79c</v>
    <v>XIDX:WIIM</v>
    <v>275</v>
  </rv>
  <rv s="1">
    <v>1</v>
    <v>XIDX:WIIM</v>
    <v>Daily</v>
    <v>43098</v>
    <v>43098</v>
    <v>0</v>
    <v>1</v>
    <v>636501024000000000,639178198330267164,0</v>
    <v>0</v>
    <v>bki79c</v>
    <v>XIDX:WIIM</v>
    <v>276</v>
  </rv>
  <rv s="1">
    <v>1</v>
    <v>XIDX:WIIM</v>
    <v>Daily</v>
    <v>44560</v>
    <v>44560</v>
    <v>0</v>
    <v>1</v>
    <v>637764192000000000,639178198330627545,0</v>
    <v>0</v>
    <v>bki79c</v>
    <v>XIDX:WIIM</v>
    <v>277</v>
  </rv>
  <rv s="1">
    <v>1</v>
    <v>XIDX:WIIM</v>
    <v>Daily</v>
    <v>46021</v>
    <v>46021</v>
    <v>0</v>
    <v>1</v>
    <v>639026496000000000,639178198330997318,0</v>
    <v>0</v>
    <v>bki79c</v>
    <v>XIDX:WIIM</v>
    <v>278</v>
  </rv>
  <rv s="1">
    <v>1</v>
    <v>XIDX:TRUS</v>
    <v>Daily</v>
    <v>44195</v>
    <v>44195</v>
    <v>0</v>
    <v>1</v>
    <v>637448832000000000,639178198314911235,0</v>
    <v>0</v>
    <v>bki2zr</v>
    <v>XIDX:TRUS</v>
    <v>117</v>
  </rv>
  <rv s="1">
    <v>1</v>
    <v>XIDX:TRUS</v>
    <v>Daily</v>
    <v>45656</v>
    <v>45656</v>
    <v>0</v>
    <v>1</v>
    <v>638711136000000000,639178198323090764,0</v>
    <v>0</v>
    <v>bki2zr</v>
    <v>XIDX:TRUS</v>
    <v>279</v>
  </rv>
  <rv s="1">
    <v>1</v>
    <v>XIDX:TRUS</v>
    <v>Daily</v>
    <v>44560</v>
    <v>44560</v>
    <v>0</v>
    <v>1</v>
    <v>637764192000000000,639178198335825871,0</v>
    <v>0</v>
    <v>bki2zr</v>
    <v>XIDX:TRUS</v>
    <v>280</v>
  </rv>
  <rv s="1">
    <v>1</v>
    <v>XIDX:TRUS</v>
    <v>Daily</v>
    <v>46021</v>
    <v>46021</v>
    <v>0</v>
    <v>1</v>
    <v>639026496000000000,639178198336195953,0</v>
    <v>0</v>
    <v>bki2zr</v>
    <v>XIDX:TRUS</v>
    <v>281</v>
  </rv>
  <rv s="1">
    <v>1</v>
    <v>XIDX:TRUS</v>
    <v>Daily</v>
    <v>43462</v>
    <v>43462</v>
    <v>0</v>
    <v>1</v>
    <v>636815520000000000,639178198345345625,0</v>
    <v>0</v>
    <v>bki2zr</v>
    <v>XIDX:TRUS</v>
    <v>282</v>
  </rv>
  <rv s="1">
    <v>1</v>
    <v>XIDX:TRUS</v>
    <v>Daily</v>
    <v>44925</v>
    <v>44925</v>
    <v>0</v>
    <v>1</v>
    <v>638079552000000000,639178198345715707,0</v>
    <v>0</v>
    <v>bki2zr</v>
    <v>XIDX:TRUS</v>
    <v>47</v>
  </rv>
  <rv s="1">
    <v>1</v>
    <v>XIDX:TRUS</v>
    <v>Daily</v>
    <v>43829</v>
    <v>43829</v>
    <v>0</v>
    <v>1</v>
    <v>637132608000000000,639178198359090971,0</v>
    <v>0</v>
    <v>bki2zr</v>
    <v>XIDX:TRUS</v>
    <v>283</v>
  </rv>
  <rv s="1">
    <v>1</v>
    <v>XIDX:TRUS</v>
    <v>Daily</v>
    <v>45289</v>
    <v>45289</v>
    <v>0</v>
    <v>1</v>
    <v>638394048000000000,639178198359451048,0</v>
    <v>0</v>
    <v>bki2zr</v>
    <v>XIDX:TRUS</v>
    <v>127</v>
  </rv>
  <rv s="1">
    <v>1</v>
    <v>XIDX:TRUS</v>
    <v>Daily</v>
    <v>46111</v>
    <v>46111</v>
    <v>0</v>
    <v>1</v>
    <v>639104256000000000,639178198359818788,0</v>
    <v>0</v>
    <v>bki2zr</v>
    <v>XIDX:TRUS</v>
    <v>284</v>
  </rv>
  <rv s="1">
    <v>1</v>
    <v>XIDX:WEHA</v>
    <v>Daily</v>
    <v>40542</v>
    <v>40542</v>
    <v>0</v>
    <v>1</v>
    <v>634292640000000000,639178198190008647,0</v>
    <v>0</v>
    <v>bki4sm</v>
    <v>XIDX:WEHA</v>
    <v>285</v>
  </rv>
  <rv s="1">
    <v>1</v>
    <v>XIDX:WEHA</v>
    <v>Daily</v>
    <v>42003</v>
    <v>42003</v>
    <v>0</v>
    <v>1</v>
    <v>635554944000000000,639178198190393750,0</v>
    <v>0</v>
    <v>bki4sm</v>
    <v>XIDX:WEHA</v>
    <v>169</v>
  </rv>
  <rv s="1">
    <v>1</v>
    <v>XIDX:WEHA</v>
    <v>Daily</v>
    <v>43462</v>
    <v>43462</v>
    <v>0</v>
    <v>1</v>
    <v>636815520000000000,639178198190767387,0</v>
    <v>0</v>
    <v>bki4sm</v>
    <v>XIDX:WEHA</v>
    <v>286</v>
  </rv>
  <rv s="1">
    <v>1</v>
    <v>XIDX:WEHA</v>
    <v>Daily</v>
    <v>44925</v>
    <v>44925</v>
    <v>0</v>
    <v>1</v>
    <v>638079552000000000,639178198191137477,0</v>
    <v>0</v>
    <v>bki4sm</v>
    <v>XIDX:WEHA</v>
    <v>287</v>
  </rv>
  <rv s="1">
    <v>1</v>
    <v>XIDX:WEHA</v>
    <v>Daily</v>
    <v>40907</v>
    <v>40907</v>
    <v>0</v>
    <v>1</v>
    <v>634608000000000000,639178198214594235,0</v>
    <v>0</v>
    <v>bki4sm</v>
    <v>XIDX:WEHA</v>
    <v>288</v>
  </rv>
  <rv s="1">
    <v>1</v>
    <v>XIDX:WEHA</v>
    <v>Daily</v>
    <v>42368</v>
    <v>42368</v>
    <v>0</v>
    <v>1</v>
    <v>635870304000000000,639178198214969152,0</v>
    <v>0</v>
    <v>bki4sm</v>
    <v>XIDX:WEHA</v>
    <v>289</v>
  </rv>
  <rv s="1">
    <v>1</v>
    <v>XIDX:WEHA</v>
    <v>Daily</v>
    <v>43829</v>
    <v>43829</v>
    <v>0</v>
    <v>1</v>
    <v>637132608000000000,639178198323877145,0</v>
    <v>0</v>
    <v>bki4sm</v>
    <v>XIDX:WEHA</v>
    <v>290</v>
  </rv>
  <rv s="1">
    <v>1</v>
    <v>XIDX:WEHA</v>
    <v>Daily</v>
    <v>45289</v>
    <v>45289</v>
    <v>0</v>
    <v>1</v>
    <v>638394048000000000,639178198324239321,0</v>
    <v>0</v>
    <v>bki4sm</v>
    <v>XIDX:WEHA</v>
    <v>36</v>
  </rv>
  <rv s="1">
    <v>1</v>
    <v>XIDX:WEHA</v>
    <v>Daily</v>
    <v>46111</v>
    <v>46111</v>
    <v>0</v>
    <v>1</v>
    <v>639104256000000000,639178198324609405,0</v>
    <v>0</v>
    <v>bki4sm</v>
    <v>XIDX:WEHA</v>
    <v>291</v>
  </rv>
  <rv s="1">
    <v>1</v>
    <v>XIDX:WEHA</v>
    <v>Daily</v>
    <v>39812</v>
    <v>39812</v>
    <v>0</v>
    <v>1</v>
    <v>633661920000000000,639178198228495833,0</v>
    <v>0</v>
    <v>bki4sm</v>
    <v>XIDX:WEHA</v>
    <v>292</v>
  </rv>
  <rv s="1">
    <v>1</v>
    <v>XIDX:WEHA</v>
    <v>Daily</v>
    <v>41271</v>
    <v>41271</v>
    <v>0</v>
    <v>1</v>
    <v>634922496000000000,639178198228862196,0</v>
    <v>0</v>
    <v>bki4sm</v>
    <v>XIDX:WEHA</v>
    <v>288</v>
  </rv>
  <rv s="1">
    <v>1</v>
    <v>XIDX:WEHA</v>
    <v>Daily</v>
    <v>42734</v>
    <v>42734</v>
    <v>0</v>
    <v>1</v>
    <v>636186528000000000,639178198229227573,0</v>
    <v>0</v>
    <v>bki4sm</v>
    <v>XIDX:WEHA</v>
    <v>286</v>
  </rv>
  <rv s="1">
    <v>1</v>
    <v>XIDX:WEHA</v>
    <v>Daily</v>
    <v>44195</v>
    <v>44195</v>
    <v>0</v>
    <v>1</v>
    <v>637448832000000000,639178198229597657,0</v>
    <v>0</v>
    <v>bki4sm</v>
    <v>XIDX:WEHA</v>
    <v>293</v>
  </rv>
  <rv s="1">
    <v>1</v>
    <v>XIDX:WEHA</v>
    <v>Daily</v>
    <v>45656</v>
    <v>45656</v>
    <v>0</v>
    <v>1</v>
    <v>638711136000000000,639178198229966161,0</v>
    <v>0</v>
    <v>bki4sm</v>
    <v>XIDX:WEHA</v>
    <v>294</v>
  </rv>
  <rv s="1">
    <v>1</v>
    <v>XIDX:WEHA</v>
    <v>Daily</v>
    <v>40176</v>
    <v>40176</v>
    <v>0</v>
    <v>1</v>
    <v>633976416000000000,639178198333229233,0</v>
    <v>0</v>
    <v>bki4sm</v>
    <v>XIDX:WEHA</v>
    <v>295</v>
  </rv>
  <rv s="1">
    <v>1</v>
    <v>XIDX:WEHA</v>
    <v>Daily</v>
    <v>41638</v>
    <v>41638</v>
    <v>0</v>
    <v>1</v>
    <v>635239584000000000,639178198333591467,0</v>
    <v>0</v>
    <v>bki4sm</v>
    <v>XIDX:WEHA</v>
    <v>296</v>
  </rv>
  <rv s="1">
    <v>1</v>
    <v>XIDX:WEHA</v>
    <v>Daily</v>
    <v>43098</v>
    <v>43098</v>
    <v>0</v>
    <v>1</v>
    <v>636501024000000000,639178198331400971,0</v>
    <v>0</v>
    <v>bki4sm</v>
    <v>XIDX:WEHA</v>
    <v>297</v>
  </rv>
  <rv s="1">
    <v>1</v>
    <v>XIDX:WEHA</v>
    <v>Daily</v>
    <v>44560</v>
    <v>44560</v>
    <v>0</v>
    <v>1</v>
    <v>637764192000000000,639178198331801068,0</v>
    <v>0</v>
    <v>bki4sm</v>
    <v>XIDX:WEHA</v>
    <v>298</v>
  </rv>
  <rv s="1">
    <v>1</v>
    <v>XIDX:WEHA</v>
    <v>Daily</v>
    <v>46021</v>
    <v>46021</v>
    <v>0</v>
    <v>1</v>
    <v>639026496000000000,639178198332178999,0</v>
    <v>0</v>
    <v>bki4sm</v>
    <v>XIDX:WEHA</v>
    <v>299</v>
  </rv>
  <rv s="1">
    <v>1</v>
    <v>XIDX:WAPO</v>
    <v>Daily</v>
    <v>42003</v>
    <v>42003</v>
    <v>0</v>
    <v>1</v>
    <v>635554944000000000,639178198230697520,0</v>
    <v>0</v>
    <v>bki4mw</v>
    <v>XIDX:WAPO</v>
    <v>193</v>
  </rv>
  <rv s="1">
    <v>1</v>
    <v>XIDX:WAPO</v>
    <v>Daily</v>
    <v>43462</v>
    <v>43462</v>
    <v>0</v>
    <v>1</v>
    <v>636815520000000000,639178198231068570,0</v>
    <v>0</v>
    <v>bki4mw</v>
    <v>XIDX:WAPO</v>
    <v>238</v>
  </rv>
  <rv s="1">
    <v>1</v>
    <v>XIDX:WAPO</v>
    <v>Daily</v>
    <v>44925</v>
    <v>44925</v>
    <v>0</v>
    <v>1</v>
    <v>638079552000000000,639178198231438007,0</v>
    <v>0</v>
    <v>bki4mw</v>
    <v>XIDX:WAPO</v>
    <v>300</v>
  </rv>
  <rv s="1">
    <v>1</v>
    <v>XIDX:WAPO</v>
    <v>Daily</v>
    <v>42368</v>
    <v>42368</v>
    <v>0</v>
    <v>1</v>
    <v>635870304000000000,639178198332920795,0</v>
    <v>0</v>
    <v>bki4mw</v>
    <v>XIDX:WAPO</v>
    <v>301</v>
  </rv>
  <rv s="1">
    <v>1</v>
    <v>XIDX:WAPO</v>
    <v>Daily</v>
    <v>43829</v>
    <v>43829</v>
    <v>0</v>
    <v>1</v>
    <v>637132608000000000,639178198333290449,0</v>
    <v>0</v>
    <v>bki4mw</v>
    <v>XIDX:WAPO</v>
    <v>302</v>
  </rv>
  <rv s="1">
    <v>1</v>
    <v>XIDX:WAPO</v>
    <v>Daily</v>
    <v>45289</v>
    <v>45289</v>
    <v>0</v>
    <v>1</v>
    <v>638394048000000000,639178198333660535,0</v>
    <v>0</v>
    <v>bki4mw</v>
    <v>XIDX:WAPO</v>
    <v>303</v>
  </rv>
  <rv s="1">
    <v>1</v>
    <v>XIDX:WAPO</v>
    <v>Daily</v>
    <v>46111</v>
    <v>46111</v>
    <v>0</v>
    <v>1</v>
    <v>639104256000000000,639178198334021043,0</v>
    <v>0</v>
    <v>bki4mw</v>
    <v>XIDX:WAPO</v>
    <v>304</v>
  </rv>
  <rv s="1">
    <v>1</v>
    <v>XIDX:WAPO</v>
    <v>Daily</v>
    <v>41271</v>
    <v>41271</v>
    <v>0</v>
    <v>1</v>
    <v>634922496000000000,639178198334381124,0</v>
    <v>0</v>
    <v>bki4mw</v>
    <v>XIDX:WAPO</v>
    <v>305</v>
  </rv>
  <rv s="1">
    <v>1</v>
    <v>XIDX:WAPO</v>
    <v>Daily</v>
    <v>44195</v>
    <v>44195</v>
    <v>0</v>
    <v>1</v>
    <v>637448832000000000,639178198334761209,0</v>
    <v>0</v>
    <v>bki4mw</v>
    <v>XIDX:WAPO</v>
    <v>306</v>
  </rv>
  <rv s="1">
    <v>1</v>
    <v>XIDX:WAPO</v>
    <v>Daily</v>
    <v>41638</v>
    <v>41638</v>
    <v>0</v>
    <v>1</v>
    <v>635239584000000000,639178198249022741,0</v>
    <v>0</v>
    <v>bki4mw</v>
    <v>XIDX:WAPO</v>
    <v>125</v>
  </rv>
  <rv s="1">
    <v>1</v>
    <v>XIDX:WAPO</v>
    <v>Daily</v>
    <v>44560</v>
    <v>44560</v>
    <v>0</v>
    <v>1</v>
    <v>637764192000000000,639178198249391998,0</v>
    <v>0</v>
    <v>bki4mw</v>
    <v>XIDX:WAPO</v>
    <v>307</v>
  </rv>
  <rv s="1">
    <v>1</v>
    <v>XIDX:WAPO</v>
    <v>Daily</v>
    <v>42734</v>
    <v>42734</v>
    <v>0</v>
    <v>1</v>
    <v>636186528000000000,639178198344342919,0</v>
    <v>0</v>
    <v>bki4mw</v>
    <v>XIDX:WAPO</v>
    <v>308</v>
  </rv>
  <rv s="1">
    <v>1</v>
    <v>XIDX:WAPO</v>
    <v>Daily</v>
    <v>45656</v>
    <v>45656</v>
    <v>0</v>
    <v>1</v>
    <v>638711136000000000,639178198344703010,0</v>
    <v>0</v>
    <v>bki4mw</v>
    <v>XIDX:WAPO</v>
    <v>309</v>
  </rv>
  <rv s="1">
    <v>1</v>
    <v>XIDX:WAPO</v>
    <v>Daily</v>
    <v>40176</v>
    <v>40176</v>
    <v>0</v>
    <v>1</v>
    <v>633976416000000000,639178198272308110,0</v>
    <v>0</v>
    <v>bki4mw</v>
    <v>XIDX:WAPO</v>
    <v>310</v>
  </rv>
  <rv s="1">
    <v>1</v>
    <v>XIDX:WAPO</v>
    <v>Daily</v>
    <v>43098</v>
    <v>43098</v>
    <v>0</v>
    <v>1</v>
    <v>636501024000000000,639178198272668195,0</v>
    <v>0</v>
    <v>bki4mw</v>
    <v>XIDX:WAPO</v>
    <v>264</v>
  </rv>
  <rv s="1">
    <v>1</v>
    <v>XIDX:WAPO</v>
    <v>Daily</v>
    <v>46021</v>
    <v>46021</v>
    <v>0</v>
    <v>1</v>
    <v>639026496000000000,639178198269966642,0</v>
    <v>0</v>
    <v>bki4mw</v>
    <v>XIDX:WAPO</v>
    <v>266</v>
  </rv>
  <rv s="1">
    <v>1</v>
    <v>XIDX:VRNA</v>
    <v>Daily</v>
    <v>40542</v>
    <v>40542</v>
    <v>0</v>
    <v>1</v>
    <v>634292640000000000,639178198245330786,0</v>
    <v>0</v>
    <v>bki4k2</v>
    <v>XIDX:VRNA</v>
    <v>311</v>
  </rv>
  <rv s="1">
    <v>1</v>
    <v>XIDX:VRNA</v>
    <v>Daily</v>
    <v>42003</v>
    <v>42003</v>
    <v>0</v>
    <v>1</v>
    <v>635554944000000000,639178198245700869,0</v>
    <v>0</v>
    <v>bki4k2</v>
    <v>XIDX:VRNA</v>
    <v>312</v>
  </rv>
  <rv s="1">
    <v>1</v>
    <v>XIDX:VRNA</v>
    <v>Daily</v>
    <v>43462</v>
    <v>43462</v>
    <v>0</v>
    <v>1</v>
    <v>636815520000000000,639178198246072067,0</v>
    <v>0</v>
    <v>bki4k2</v>
    <v>XIDX:VRNA</v>
    <v>313</v>
  </rv>
  <rv s="1">
    <v>1</v>
    <v>XIDX:VRNA</v>
    <v>Daily</v>
    <v>44925</v>
    <v>44925</v>
    <v>0</v>
    <v>1</v>
    <v>638079552000000000,639178198246442150,0</v>
    <v>0</v>
    <v>bki4k2</v>
    <v>XIDX:VRNA</v>
    <v>260</v>
  </rv>
  <rv s="1">
    <v>1</v>
    <v>XIDX:VRNA</v>
    <v>Daily</v>
    <v>40907</v>
    <v>40907</v>
    <v>0</v>
    <v>1</v>
    <v>634608000000000000,639178198250132164,0</v>
    <v>0</v>
    <v>bki4k2</v>
    <v>XIDX:VRNA</v>
    <v>314</v>
  </rv>
  <rv s="1">
    <v>1</v>
    <v>XIDX:VRNA</v>
    <v>Daily</v>
    <v>43829</v>
    <v>43829</v>
    <v>0</v>
    <v>1</v>
    <v>637132608000000000,639178198250862331,0</v>
    <v>0</v>
    <v>bki4k2</v>
    <v>XIDX:VRNA</v>
    <v>78</v>
  </rv>
  <rv s="1">
    <v>1</v>
    <v>XIDX:VRNA</v>
    <v>Daily</v>
    <v>45289</v>
    <v>45289</v>
    <v>0</v>
    <v>1</v>
    <v>638394048000000000,639178198251242119,0</v>
    <v>0</v>
    <v>bki4k2</v>
    <v>XIDX:VRNA</v>
    <v>315</v>
  </rv>
  <rv s="1">
    <v>1</v>
    <v>XIDX:VRNA</v>
    <v>Daily</v>
    <v>46111</v>
    <v>46111</v>
    <v>0</v>
    <v>1</v>
    <v>639104256000000000,639178198251603327,0</v>
    <v>0</v>
    <v>bki4k2</v>
    <v>XIDX:VRNA</v>
    <v>316</v>
  </rv>
  <rv s="1">
    <v>1</v>
    <v>XIDX:VRNA</v>
    <v>Daily</v>
    <v>41271</v>
    <v>41271</v>
    <v>0</v>
    <v>1</v>
    <v>634922496000000000,639178198345453180,0</v>
    <v>0</v>
    <v>bki4k2</v>
    <v>XIDX:VRNA</v>
    <v>317</v>
  </rv>
  <rv s="1">
    <v>1</v>
    <v>XIDX:VRNA</v>
    <v>Daily</v>
    <v>44195</v>
    <v>44195</v>
    <v>0</v>
    <v>1</v>
    <v>637448832000000000,639178198268197151,0</v>
    <v>0</v>
    <v>bki4k2</v>
    <v>XIDX:VRNA</v>
    <v>318</v>
  </rv>
  <rv s="1">
    <v>1</v>
    <v>XIDX:VRNA</v>
    <v>Daily</v>
    <v>45656</v>
    <v>45656</v>
    <v>0</v>
    <v>1</v>
    <v>638711136000000000,639178198268565962,0</v>
    <v>0</v>
    <v>bki4k2</v>
    <v>XIDX:VRNA</v>
    <v>319</v>
  </rv>
  <rv s="1">
    <v>1</v>
    <v>XIDX:VRNA</v>
    <v>Daily</v>
    <v>40176</v>
    <v>40176</v>
    <v>0</v>
    <v>1</v>
    <v>633976416000000000,639178198270327652,0</v>
    <v>0</v>
    <v>bki4k2</v>
    <v>XIDX:VRNA</v>
    <v>320</v>
  </rv>
  <rv s="1">
    <v>1</v>
    <v>XIDX:VRNA</v>
    <v>Daily</v>
    <v>41638</v>
    <v>41638</v>
    <v>0</v>
    <v>1</v>
    <v>635239584000000000,639178198270696813,0</v>
    <v>0</v>
    <v>bki4k2</v>
    <v>XIDX:VRNA</v>
    <v>321</v>
  </rv>
  <rv s="1">
    <v>1</v>
    <v>XIDX:VRNA</v>
    <v>Daily</v>
    <v>43098</v>
    <v>43098</v>
    <v>0</v>
    <v>1</v>
    <v>636501024000000000,639178198271066893,0</v>
    <v>0</v>
    <v>bki4k2</v>
    <v>XIDX:VRNA</v>
    <v>322</v>
  </rv>
  <rv s="1">
    <v>1</v>
    <v>XIDX:VRNA</v>
    <v>Daily</v>
    <v>44560</v>
    <v>44560</v>
    <v>0</v>
    <v>1</v>
    <v>637764192000000000,639178198271426973,0</v>
    <v>0</v>
    <v>bki4k2</v>
    <v>XIDX:VRNA</v>
    <v>323</v>
  </rv>
  <rv s="1">
    <v>1</v>
    <v>XIDX:VRNA</v>
    <v>Daily</v>
    <v>46021</v>
    <v>46021</v>
    <v>0</v>
    <v>1</v>
    <v>639026496000000000,639178198271797055,0</v>
    <v>0</v>
    <v>bki4k2</v>
    <v>XIDX:VRNA</v>
    <v>324</v>
  </rv>
  <rv s="1">
    <v>1</v>
    <v>XIDX:VOKS</v>
    <v>Daily</v>
    <v>39812</v>
    <v>39812</v>
    <v>0</v>
    <v>1</v>
    <v>633661920000000000,639178198246836226,0</v>
    <v>0</v>
    <v>bki4bh</v>
    <v>XIDX:VOKS</v>
    <v>325</v>
  </rv>
  <rv s="1">
    <v>1</v>
    <v>XIDX:VOKS</v>
    <v>Daily</v>
    <v>42734</v>
    <v>42734</v>
    <v>0</v>
    <v>1</v>
    <v>636186528000000000,639178198247583676,0</v>
    <v>0</v>
    <v>bki4bh</v>
    <v>XIDX:VOKS</v>
    <v>326</v>
  </rv>
  <rv s="1">
    <v>1</v>
    <v>XIDX:VOKS</v>
    <v>Daily</v>
    <v>44195</v>
    <v>44195</v>
    <v>0</v>
    <v>1</v>
    <v>637448832000000000,639178198247964357,0</v>
    <v>0</v>
    <v>bki4bh</v>
    <v>XIDX:VOKS</v>
    <v>42</v>
  </rv>
  <rv s="1">
    <v>1</v>
    <v>XIDX:VOKS</v>
    <v>Daily</v>
    <v>45656</v>
    <v>45656</v>
    <v>0</v>
    <v>1</v>
    <v>638711136000000000,639178198248326546,0</v>
    <v>0</v>
    <v>bki4bh</v>
    <v>XIDX:VOKS</v>
    <v>327</v>
  </rv>
  <rv s="1">
    <v>1</v>
    <v>XIDX:VOKS</v>
    <v>Daily</v>
    <v>41638</v>
    <v>41638</v>
    <v>0</v>
    <v>1</v>
    <v>635239584000000000,639178198252335307,0</v>
    <v>0</v>
    <v>bki4bh</v>
    <v>XIDX:VOKS</v>
    <v>290</v>
  </rv>
  <rv s="1">
    <v>1</v>
    <v>XIDX:VOKS</v>
    <v>Daily</v>
    <v>43098</v>
    <v>43098</v>
    <v>0</v>
    <v>1</v>
    <v>636501024000000000,639178198248914563,0</v>
    <v>0</v>
    <v>bki4bh</v>
    <v>XIDX:VOKS</v>
    <v>86</v>
  </rv>
  <rv s="1">
    <v>1</v>
    <v>XIDX:VOKS</v>
    <v>Daily</v>
    <v>44560</v>
    <v>44560</v>
    <v>0</v>
    <v>1</v>
    <v>637764192000000000,639178198249286756,0</v>
    <v>0</v>
    <v>bki4bh</v>
    <v>XIDX:VOKS</v>
    <v>266</v>
  </rv>
  <rv s="1">
    <v>1</v>
    <v>XIDX:VOKS</v>
    <v>Daily</v>
    <v>46021</v>
    <v>46021</v>
    <v>0</v>
    <v>1</v>
    <v>639026496000000000,639178198249654721,0</v>
    <v>0</v>
    <v>bki4bh</v>
    <v>XIDX:VOKS</v>
    <v>57</v>
  </rv>
  <rv s="1">
    <v>1</v>
    <v>XIDX:VOKS</v>
    <v>Daily</v>
    <v>40542</v>
    <v>40542</v>
    <v>0</v>
    <v>1</v>
    <v>634292640000000000,639178198268938237,0</v>
    <v>0</v>
    <v>bki4bh</v>
    <v>XIDX:VOKS</v>
    <v>328</v>
  </rv>
  <rv s="1">
    <v>1</v>
    <v>XIDX:VOKS</v>
    <v>Daily</v>
    <v>42003</v>
    <v>42003</v>
    <v>0</v>
    <v>1</v>
    <v>635554944000000000,639178198269311188,0</v>
    <v>0</v>
    <v>bki4bh</v>
    <v>XIDX:VOKS</v>
    <v>329</v>
  </rv>
  <rv s="1">
    <v>1</v>
    <v>XIDX:VOKS</v>
    <v>Daily</v>
    <v>43462</v>
    <v>43462</v>
    <v>0</v>
    <v>1</v>
    <v>636815520000000000,639178198269679099,0</v>
    <v>0</v>
    <v>bki4bh</v>
    <v>XIDX:VOKS</v>
    <v>43</v>
  </rv>
  <rv s="1">
    <v>1</v>
    <v>XIDX:VOKS</v>
    <v>Daily</v>
    <v>44925</v>
    <v>44925</v>
    <v>0</v>
    <v>1</v>
    <v>638079552000000000,639178198270051350,0</v>
    <v>0</v>
    <v>bki4bh</v>
    <v>XIDX:VOKS</v>
    <v>330</v>
  </rv>
  <rv s="1">
    <v>1</v>
    <v>XIDX:VOKS</v>
    <v>Daily</v>
    <v>40907</v>
    <v>40907</v>
    <v>0</v>
    <v>1</v>
    <v>634608000000000000,639178198272159648,0</v>
    <v>0</v>
    <v>bki4bh</v>
    <v>XIDX:VOKS</v>
    <v>331</v>
  </rv>
  <rv s="1">
    <v>1</v>
    <v>XIDX:VOKS</v>
    <v>Daily</v>
    <v>43829</v>
    <v>43829</v>
    <v>0</v>
    <v>1</v>
    <v>637132608000000000,639178198272911973,0</v>
    <v>0</v>
    <v>bki4bh</v>
    <v>XIDX:VOKS</v>
    <v>332</v>
  </rv>
  <rv s="1">
    <v>1</v>
    <v>XIDX:VOKS</v>
    <v>Daily</v>
    <v>45289</v>
    <v>45289</v>
    <v>0</v>
    <v>1</v>
    <v>638394048000000000,639178198273282057,0</v>
    <v>0</v>
    <v>bki4bh</v>
    <v>XIDX:VOKS</v>
    <v>41</v>
  </rv>
  <rv s="1">
    <v>1</v>
    <v>XIDX:VOKS</v>
    <v>Daily</v>
    <v>46111</v>
    <v>46111</v>
    <v>0</v>
    <v>1</v>
    <v>639104256000000000,639178198315619131,0</v>
    <v>0</v>
    <v>bki4bh</v>
    <v>XIDX:VOKS</v>
    <v>39</v>
  </rv>
  <rv s="1">
    <v>1</v>
    <v>XIDX:UNVR</v>
    <v>Daily</v>
    <v>40542</v>
    <v>40542</v>
    <v>0</v>
    <v>1</v>
    <v>634292640000000000,639178198279092391,0</v>
    <v>0</v>
    <v>bn9pp2</v>
    <v>XIDX:UNVR</v>
    <v>205</v>
  </rv>
  <rv s="1">
    <v>1</v>
    <v>XIDX:UNVR</v>
    <v>Daily</v>
    <v>42003</v>
    <v>42003</v>
    <v>0</v>
    <v>1</v>
    <v>635554944000000000,639178198279462466,0</v>
    <v>0</v>
    <v>bn9pp2</v>
    <v>XIDX:UNVR</v>
    <v>333</v>
  </rv>
  <rv s="1">
    <v>1</v>
    <v>XIDX:UNVR</v>
    <v>Daily</v>
    <v>43462</v>
    <v>43462</v>
    <v>0</v>
    <v>1</v>
    <v>636815520000000000,639178198279840941,0</v>
    <v>0</v>
    <v>bn9pp2</v>
    <v>XIDX:UNVR</v>
    <v>334</v>
  </rv>
  <rv s="1">
    <v>1</v>
    <v>XIDX:UNVR</v>
    <v>Daily</v>
    <v>44925</v>
    <v>44925</v>
    <v>0</v>
    <v>1</v>
    <v>638079552000000000,639178198280212648,0</v>
    <v>0</v>
    <v>bn9pp2</v>
    <v>XIDX:UNVR</v>
    <v>25</v>
  </rv>
  <rv s="1">
    <v>1</v>
    <v>XIDX:UNVR</v>
    <v>Daily</v>
    <v>40907</v>
    <v>40907</v>
    <v>0</v>
    <v>1</v>
    <v>634608000000000000,639178198284003505,0</v>
    <v>0</v>
    <v>bn9pp2</v>
    <v>XIDX:UNVR</v>
    <v>335</v>
  </rv>
  <rv s="1">
    <v>1</v>
    <v>XIDX:UNVR</v>
    <v>Daily</v>
    <v>42368</v>
    <v>42368</v>
    <v>0</v>
    <v>1</v>
    <v>635870304000000000,639178198284371927,0</v>
    <v>0</v>
    <v>bn9pp2</v>
    <v>XIDX:UNVR</v>
    <v>336</v>
  </rv>
  <rv s="1">
    <v>1</v>
    <v>XIDX:UNVR</v>
    <v>Daily</v>
    <v>43829</v>
    <v>43829</v>
    <v>0</v>
    <v>1</v>
    <v>637132608000000000,639178198284743669,0</v>
    <v>0</v>
    <v>bn9pp2</v>
    <v>XIDX:UNVR</v>
    <v>337</v>
  </rv>
  <rv s="1">
    <v>1</v>
    <v>XIDX:UNVR</v>
    <v>Daily</v>
    <v>45289</v>
    <v>45289</v>
    <v>0</v>
    <v>1</v>
    <v>638394048000000000,639178198290855039,0</v>
    <v>0</v>
    <v>bn9pp2</v>
    <v>XIDX:UNVR</v>
    <v>338</v>
  </rv>
  <rv s="1">
    <v>1</v>
    <v>XIDX:UNVR</v>
    <v>Daily</v>
    <v>46111</v>
    <v>46111</v>
    <v>0</v>
    <v>1</v>
    <v>639104256000000000,639178198291223430,0</v>
    <v>0</v>
    <v>bn9pp2</v>
    <v>XIDX:UNVR</v>
    <v>8</v>
  </rv>
  <rv s="1">
    <v>1</v>
    <v>XIDX:UNVR</v>
    <v>Daily</v>
    <v>39812</v>
    <v>39812</v>
    <v>0</v>
    <v>1</v>
    <v>633661920000000000,639178198295876196,0</v>
    <v>0</v>
    <v>bn9pp2</v>
    <v>XIDX:UNVR</v>
    <v>339</v>
  </rv>
  <rv s="1">
    <v>1</v>
    <v>XIDX:UNVR</v>
    <v>Daily</v>
    <v>41271</v>
    <v>41271</v>
    <v>0</v>
    <v>1</v>
    <v>634922496000000000,639178198299326986,0</v>
    <v>0</v>
    <v>bn9pp2</v>
    <v>XIDX:UNVR</v>
    <v>340</v>
  </rv>
  <rv s="1">
    <v>1</v>
    <v>XIDX:UNVR</v>
    <v>Daily</v>
    <v>42734</v>
    <v>42734</v>
    <v>0</v>
    <v>1</v>
    <v>636186528000000000,639178198299695290,0</v>
    <v>0</v>
    <v>bn9pp2</v>
    <v>XIDX:UNVR</v>
    <v>341</v>
  </rv>
  <rv s="1">
    <v>1</v>
    <v>XIDX:UNVR</v>
    <v>Daily</v>
    <v>44195</v>
    <v>44195</v>
    <v>0</v>
    <v>1</v>
    <v>637448832000000000,639178198300067157,0</v>
    <v>0</v>
    <v>bn9pp2</v>
    <v>XIDX:UNVR</v>
    <v>342</v>
  </rv>
  <rv s="1">
    <v>1</v>
    <v>XIDX:UNVR</v>
    <v>Daily</v>
    <v>45656</v>
    <v>45656</v>
    <v>0</v>
    <v>1</v>
    <v>638711136000000000,639178198300446130,0</v>
    <v>0</v>
    <v>bn9pp2</v>
    <v>XIDX:UNVR</v>
    <v>343</v>
  </rv>
  <rv s="1">
    <v>1</v>
    <v>XIDX:UNVR</v>
    <v>Daily</v>
    <v>40176</v>
    <v>40176</v>
    <v>0</v>
    <v>1</v>
    <v>633976416000000000,639178198304218097,0</v>
    <v>0</v>
    <v>bn9pp2</v>
    <v>XIDX:UNVR</v>
    <v>344</v>
  </rv>
  <rv s="1">
    <v>1</v>
    <v>XIDX:UNVR</v>
    <v>Daily</v>
    <v>41638</v>
    <v>41638</v>
    <v>0</v>
    <v>1</v>
    <v>635239584000000000,639178198304578174,0</v>
    <v>0</v>
    <v>bn9pp2</v>
    <v>XIDX:UNVR</v>
    <v>345</v>
  </rv>
  <rv s="1">
    <v>1</v>
    <v>XIDX:UNVR</v>
    <v>Daily</v>
    <v>43098</v>
    <v>43098</v>
    <v>0</v>
    <v>1</v>
    <v>636501024000000000,639178198304948268,0</v>
    <v>0</v>
    <v>bn9pp2</v>
    <v>XIDX:UNVR</v>
    <v>346</v>
  </rv>
  <rv s="1">
    <v>1</v>
    <v>XIDX:UNVR</v>
    <v>Daily</v>
    <v>44560</v>
    <v>44560</v>
    <v>0</v>
    <v>1</v>
    <v>637764192000000000,639178198310277545,0</v>
    <v>0</v>
    <v>bn9pp2</v>
    <v>XIDX:UNVR</v>
    <v>347</v>
  </rv>
  <rv s="1">
    <v>1</v>
    <v>XIDX:UNVR</v>
    <v>Daily</v>
    <v>46021</v>
    <v>46021</v>
    <v>0</v>
    <v>1</v>
    <v>639026496000000000,639178198310649531,0</v>
    <v>0</v>
    <v>bn9pp2</v>
    <v>XIDX:UNVR</v>
    <v>348</v>
  </rv>
  <rv s="1">
    <v>1</v>
    <v>XIDX:TOWR</v>
    <v>Daily</v>
    <v>40542</v>
    <v>40542</v>
    <v>0</v>
    <v>1</v>
    <v>634292640000000000,639178198334874883,0</v>
    <v>0</v>
    <v>bn9omw</v>
    <v>XIDX:TOWR</v>
    <v>349</v>
  </rv>
  <rv s="1">
    <v>1</v>
    <v>XIDX:TOWR</v>
    <v>Daily</v>
    <v>42003</v>
    <v>42003</v>
    <v>0</v>
    <v>1</v>
    <v>635554944000000000,639178198335244964,0</v>
    <v>0</v>
    <v>bn9omw</v>
    <v>XIDX:TOWR</v>
    <v>350</v>
  </rv>
  <rv s="1">
    <v>1</v>
    <v>XIDX:TOWR</v>
    <v>Daily</v>
    <v>43462</v>
    <v>43462</v>
    <v>0</v>
    <v>1</v>
    <v>636815520000000000,639178198335615042,0</v>
    <v>0</v>
    <v>bn9omw</v>
    <v>XIDX:TOWR</v>
    <v>351</v>
  </rv>
  <rv s="1">
    <v>1</v>
    <v>XIDX:TOWR</v>
    <v>Daily</v>
    <v>44925</v>
    <v>44925</v>
    <v>0</v>
    <v>1</v>
    <v>638079552000000000,639178198335994712,0</v>
    <v>0</v>
    <v>bn9omw</v>
    <v>XIDX:TOWR</v>
    <v>352</v>
  </rv>
  <rv s="1">
    <v>1</v>
    <v>XIDX:TOWR</v>
    <v>Daily</v>
    <v>43829</v>
    <v>43829</v>
    <v>0</v>
    <v>1</v>
    <v>637132608000000000,639178198370432578,0</v>
    <v>0</v>
    <v>bn9omw</v>
    <v>XIDX:TOWR</v>
    <v>353</v>
  </rv>
  <rv s="1">
    <v>1</v>
    <v>XIDX:TOWR</v>
    <v>Daily</v>
    <v>45289</v>
    <v>45289</v>
    <v>0</v>
    <v>1</v>
    <v>638394048000000000,639178198370802649,0</v>
    <v>0</v>
    <v>bn9omw</v>
    <v>XIDX:TOWR</v>
    <v>354</v>
  </rv>
  <rv s="1">
    <v>1</v>
    <v>XIDX:TOWR</v>
    <v>Daily</v>
    <v>46111</v>
    <v>46111</v>
    <v>0</v>
    <v>1</v>
    <v>639104256000000000,639178198371172773,0</v>
    <v>0</v>
    <v>bn9omw</v>
    <v>XIDX:TOWR</v>
    <v>355</v>
  </rv>
  <rv s="1">
    <v>1</v>
    <v>XIDX:TOWR</v>
    <v>Daily</v>
    <v>41271</v>
    <v>41271</v>
    <v>0</v>
    <v>1</v>
    <v>634922496000000000,639178198380334719,0</v>
    <v>0</v>
    <v>bn9omw</v>
    <v>XIDX:TOWR</v>
    <v>356</v>
  </rv>
  <rv s="1">
    <v>1</v>
    <v>XIDX:TOWR</v>
    <v>Daily</v>
    <v>42734</v>
    <v>42734</v>
    <v>0</v>
    <v>1</v>
    <v>636186528000000000,639178198380694796,0</v>
    <v>0</v>
    <v>bn9omw</v>
    <v>XIDX:TOWR</v>
    <v>357</v>
  </rv>
  <rv s="1">
    <v>1</v>
    <v>XIDX:TOWR</v>
    <v>Daily</v>
    <v>44195</v>
    <v>44195</v>
    <v>0</v>
    <v>1</v>
    <v>637448832000000000,639178198381061207,0</v>
    <v>0</v>
    <v>bn9omw</v>
    <v>XIDX:TOWR</v>
    <v>358</v>
  </rv>
  <rv s="1">
    <v>1</v>
    <v>XIDX:TOWR</v>
    <v>Daily</v>
    <v>45656</v>
    <v>45656</v>
    <v>0</v>
    <v>1</v>
    <v>638711136000000000,639178198381441291,0</v>
    <v>0</v>
    <v>bn9omw</v>
    <v>XIDX:TOWR</v>
    <v>191</v>
  </rv>
  <rv s="1">
    <v>1</v>
    <v>XIDX:TOWR</v>
    <v>Daily</v>
    <v>41638</v>
    <v>41638</v>
    <v>0</v>
    <v>1</v>
    <v>635239584000000000,639178198371992913,0</v>
    <v>0</v>
    <v>bn9omw</v>
    <v>XIDX:TOWR</v>
    <v>32</v>
  </rv>
  <rv s="1">
    <v>1</v>
    <v>XIDX:TOWR</v>
    <v>Daily</v>
    <v>43098</v>
    <v>43098</v>
    <v>0</v>
    <v>1</v>
    <v>636501024000000000,639178198372362994,0</v>
    <v>0</v>
    <v>bn9omw</v>
    <v>XIDX:TOWR</v>
    <v>231</v>
  </rv>
  <rv s="1">
    <v>1</v>
    <v>XIDX:TOWR</v>
    <v>Daily</v>
    <v>44560</v>
    <v>44560</v>
    <v>0</v>
    <v>1</v>
    <v>637764192000000000,639178198369032274,0</v>
    <v>0</v>
    <v>bn9omw</v>
    <v>XIDX:TOWR</v>
    <v>136</v>
  </rv>
  <rv s="1">
    <v>1</v>
    <v>XIDX:TOWR</v>
    <v>Daily</v>
    <v>46021</v>
    <v>46021</v>
    <v>0</v>
    <v>1</v>
    <v>639026496000000000,639178198369398692,0</v>
    <v>0</v>
    <v>bn9omw</v>
    <v>XIDX:TOWR</v>
    <v>359</v>
  </rv>
  <rv s="1">
    <v>1</v>
    <v>XIDX:VIVA</v>
    <v>Daily</v>
    <v>42003</v>
    <v>42003</v>
    <v>0</v>
    <v>1</v>
    <v>635554944000000000,639178198334525576,0</v>
    <v>0</v>
    <v>bki45r</v>
    <v>XIDX:VIVA</v>
    <v>360</v>
  </rv>
  <rv s="1">
    <v>1</v>
    <v>XIDX:VIVA</v>
    <v>Daily</v>
    <v>43462</v>
    <v>43462</v>
    <v>0</v>
    <v>1</v>
    <v>636815520000000000,639178198334895666,0</v>
    <v>0</v>
    <v>bki45r</v>
    <v>XIDX:VIVA</v>
    <v>361</v>
  </rv>
  <rv s="1">
    <v>1</v>
    <v>XIDX:VIVA</v>
    <v>Daily</v>
    <v>44925</v>
    <v>44925</v>
    <v>0</v>
    <v>1</v>
    <v>638079552000000000,639178198335255745,0</v>
    <v>0</v>
    <v>bki45r</v>
    <v>XIDX:VIVA</v>
    <v>130</v>
  </rv>
  <rv s="1">
    <v>1</v>
    <v>XIDX:VIVA</v>
    <v>Daily</v>
    <v>40907</v>
    <v>40907</v>
    <v>0</v>
    <v>1</v>
    <v>634608000000000000,639178198250026918,0</v>
    <v>0</v>
    <v>bki45r</v>
    <v>XIDX:VIVA</v>
    <v>362</v>
  </rv>
  <rv s="1">
    <v>1</v>
    <v>XIDX:VIVA</v>
    <v>Daily</v>
    <v>42368</v>
    <v>42368</v>
    <v>0</v>
    <v>1</v>
    <v>635870304000000000,639178198250404885,0</v>
    <v>0</v>
    <v>bki45r</v>
    <v>XIDX:VIVA</v>
    <v>300</v>
  </rv>
  <rv s="1">
    <v>1</v>
    <v>XIDX:VIVA</v>
    <v>Daily</v>
    <v>43829</v>
    <v>43829</v>
    <v>0</v>
    <v>1</v>
    <v>637132608000000000,639178198250784968,0</v>
    <v>0</v>
    <v>bki45r</v>
    <v>XIDX:VIVA</v>
    <v>363</v>
  </rv>
  <rv s="1">
    <v>1</v>
    <v>XIDX:VIVA</v>
    <v>Daily</v>
    <v>45289</v>
    <v>45289</v>
    <v>0</v>
    <v>1</v>
    <v>638394048000000000,639178198251167162,0</v>
    <v>0</v>
    <v>bki45r</v>
    <v>XIDX:VIVA</v>
    <v>31</v>
  </rv>
  <rv s="1">
    <v>1</v>
    <v>XIDX:VIVA</v>
    <v>Daily</v>
    <v>46111</v>
    <v>46111</v>
    <v>0</v>
    <v>1</v>
    <v>639104256000000000,639178198251525133,0</v>
    <v>0</v>
    <v>bki45r</v>
    <v>XIDX:VIVA</v>
    <v>364</v>
  </rv>
  <rv s="1">
    <v>1</v>
    <v>XIDX:VIVA</v>
    <v>Daily</v>
    <v>41271</v>
    <v>41271</v>
    <v>0</v>
    <v>1</v>
    <v>634922496000000000,639178198270418556,0</v>
    <v>0</v>
    <v>bki45r</v>
    <v>XIDX:VIVA</v>
    <v>170</v>
  </rv>
  <rv s="1">
    <v>1</v>
    <v>XIDX:VIVA</v>
    <v>Daily</v>
    <v>42734</v>
    <v>42734</v>
    <v>0</v>
    <v>1</v>
    <v>636186528000000000,639178198270801512,0</v>
    <v>0</v>
    <v>bki45r</v>
    <v>XIDX:VIVA</v>
    <v>365</v>
  </rv>
  <rv s="1">
    <v>1</v>
    <v>XIDX:VIVA</v>
    <v>Daily</v>
    <v>44195</v>
    <v>44195</v>
    <v>0</v>
    <v>1</v>
    <v>637448832000000000,639178198271179423,0</v>
    <v>0</v>
    <v>bki45r</v>
    <v>XIDX:VIVA</v>
    <v>130</v>
  </rv>
  <rv s="1">
    <v>1</v>
    <v>XIDX:VIVA</v>
    <v>Daily</v>
    <v>45656</v>
    <v>45656</v>
    <v>0</v>
    <v>1</v>
    <v>638711136000000000,639178198269339025,0</v>
    <v>0</v>
    <v>bki45r</v>
    <v>XIDX:VIVA</v>
    <v>31</v>
  </rv>
  <rv s="1">
    <v>1</v>
    <v>XIDX:VIVA</v>
    <v>Daily</v>
    <v>41638</v>
    <v>41638</v>
    <v>0</v>
    <v>1</v>
    <v>635239584000000000,639178198315998292,0</v>
    <v>0</v>
    <v>bki45r</v>
    <v>XIDX:VIVA</v>
    <v>366</v>
  </rv>
  <rv s="1">
    <v>1</v>
    <v>XIDX:VIVA</v>
    <v>Daily</v>
    <v>43098</v>
    <v>43098</v>
    <v>0</v>
    <v>1</v>
    <v>636501024000000000,639178198316369297,0</v>
    <v>0</v>
    <v>bki45r</v>
    <v>XIDX:VIVA</v>
    <v>367</v>
  </rv>
  <rv s="1">
    <v>1</v>
    <v>XIDX:VIVA</v>
    <v>Daily</v>
    <v>44560</v>
    <v>44560</v>
    <v>0</v>
    <v>1</v>
    <v>637764192000000000,639178198316749378,0</v>
    <v>0</v>
    <v>bki45r</v>
    <v>XIDX:VIVA</v>
    <v>130</v>
  </rv>
  <rv s="1">
    <v>1</v>
    <v>XIDX:VIVA</v>
    <v>Daily</v>
    <v>46021</v>
    <v>46021</v>
    <v>0</v>
    <v>1</v>
    <v>639026496000000000,639178198317119459,0</v>
    <v>0</v>
    <v>bki45r</v>
    <v>XIDX:VIVA</v>
    <v>368</v>
  </rv>
  <rv s="1">
    <v>1</v>
    <v>XIDX:VINS</v>
    <v>Daily</v>
    <v>44195</v>
    <v>44195</v>
    <v>0</v>
    <v>1</v>
    <v>637448832000000000,639178198336005911,0</v>
    <v>0</v>
    <v>bki3qh</v>
    <v>XIDX:VINS</v>
    <v>303</v>
  </rv>
  <rv s="1">
    <v>1</v>
    <v>XIDX:VINS</v>
    <v>Daily</v>
    <v>45656</v>
    <v>45656</v>
    <v>0</v>
    <v>1</v>
    <v>638711136000000000,639178198336375992,0</v>
    <v>0</v>
    <v>bki3qh</v>
    <v>XIDX:VINS</v>
    <v>369</v>
  </rv>
  <rv s="1">
    <v>1</v>
    <v>XIDX:VINS</v>
    <v>Daily</v>
    <v>43098</v>
    <v>43098</v>
    <v>0</v>
    <v>1</v>
    <v>636501024000000000,639178198251907327,0</v>
    <v>0</v>
    <v>bki3qh</v>
    <v>XIDX:VINS</v>
    <v>70</v>
  </rv>
  <rv s="1">
    <v>1</v>
    <v>XIDX:VINS</v>
    <v>Daily</v>
    <v>44560</v>
    <v>44560</v>
    <v>0</v>
    <v>1</v>
    <v>637764192000000000,639178198252277409,0</v>
    <v>0</v>
    <v>bki3qh</v>
    <v>XIDX:VINS</v>
    <v>370</v>
  </rv>
  <rv s="1">
    <v>1</v>
    <v>XIDX:VINS</v>
    <v>Daily</v>
    <v>46021</v>
    <v>46021</v>
    <v>0</v>
    <v>1</v>
    <v>639026496000000000,639178198342127268,0</v>
    <v>0</v>
    <v>bki3qh</v>
    <v>XIDX:VINS</v>
    <v>50</v>
  </rv>
  <rv s="1">
    <v>1</v>
    <v>XIDX:VINS</v>
    <v>Daily</v>
    <v>43462</v>
    <v>43462</v>
    <v>0</v>
    <v>1</v>
    <v>636815520000000000,639178198270081356,0</v>
    <v>0</v>
    <v>bki3qh</v>
    <v>XIDX:VINS</v>
    <v>371</v>
  </rv>
  <rv s="1">
    <v>1</v>
    <v>XIDX:VINS</v>
    <v>Daily</v>
    <v>44925</v>
    <v>44925</v>
    <v>0</v>
    <v>1</v>
    <v>638079552000000000,639178198270451440,0</v>
    <v>0</v>
    <v>bki3qh</v>
    <v>XIDX:VINS</v>
    <v>89</v>
  </rv>
  <rv s="1">
    <v>1</v>
    <v>XIDX:VINS</v>
    <v>Daily</v>
    <v>42368</v>
    <v>42368</v>
    <v>0</v>
    <v>1</v>
    <v>635870304000000000,639178198317499541,0</v>
    <v>0</v>
    <v>bki3qh</v>
    <v>XIDX:VINS</v>
    <v>318</v>
  </rv>
  <rv s="1">
    <v>1</v>
    <v>XIDX:VINS</v>
    <v>Daily</v>
    <v>43829</v>
    <v>43829</v>
    <v>0</v>
    <v>1</v>
    <v>637132608000000000,639178198317869624,0</v>
    <v>0</v>
    <v>bki3qh</v>
    <v>XIDX:VINS</v>
    <v>372</v>
  </rv>
  <rv s="1">
    <v>1</v>
    <v>XIDX:VINS</v>
    <v>Daily</v>
    <v>45289</v>
    <v>45289</v>
    <v>0</v>
    <v>1</v>
    <v>638394048000000000,639178198318251986,0</v>
    <v>0</v>
    <v>bki3qh</v>
    <v>XIDX:VINS</v>
    <v>323</v>
  </rv>
  <rv s="1">
    <v>1</v>
    <v>XIDX:VINS</v>
    <v>Daily</v>
    <v>46111</v>
    <v>46111</v>
    <v>0</v>
    <v>1</v>
    <v>639104256000000000,639178198318618851,0</v>
    <v>0</v>
    <v>bki3qh</v>
    <v>XIDX:VINS</v>
    <v>373</v>
  </rv>
  <rv s="1">
    <v>1</v>
    <v>XIDX:VICO</v>
    <v>Daily</v>
    <v>42003</v>
    <v>42003</v>
    <v>0</v>
    <v>1</v>
    <v>635554944000000000,639178198336746500,0</v>
    <v>0</v>
    <v>bki3nm</v>
    <v>XIDX:VICO</v>
    <v>299</v>
  </rv>
  <rv s="1">
    <v>1</v>
    <v>XIDX:VICO</v>
    <v>Daily</v>
    <v>43462</v>
    <v>43462</v>
    <v>0</v>
    <v>1</v>
    <v>636815520000000000,639178198337106357,0</v>
    <v>0</v>
    <v>bki3nm</v>
    <v>XIDX:VICO</v>
    <v>318</v>
  </rv>
  <rv s="1">
    <v>1</v>
    <v>XIDX:VICO</v>
    <v>Daily</v>
    <v>44925</v>
    <v>44925</v>
    <v>0</v>
    <v>1</v>
    <v>638079552000000000,639178198337476440,0</v>
    <v>0</v>
    <v>bki3nm</v>
    <v>XIDX:VICO</v>
    <v>331</v>
  </rv>
  <rv s="1">
    <v>1</v>
    <v>XIDX:VICO</v>
    <v>Daily</v>
    <v>42368</v>
    <v>42368</v>
    <v>0</v>
    <v>1</v>
    <v>635870304000000000,639178198342487554,0</v>
    <v>0</v>
    <v>bki3nm</v>
    <v>XIDX:VICO</v>
    <v>241</v>
  </rv>
  <rv s="1">
    <v>1</v>
    <v>XIDX:VICO</v>
    <v>Daily</v>
    <v>43829</v>
    <v>43829</v>
    <v>0</v>
    <v>1</v>
    <v>637132608000000000,639178198342857631,0</v>
    <v>0</v>
    <v>bki3nm</v>
    <v>XIDX:VICO</v>
    <v>374</v>
  </rv>
  <rv s="1">
    <v>1</v>
    <v>XIDX:VICO</v>
    <v>Daily</v>
    <v>45289</v>
    <v>45289</v>
    <v>0</v>
    <v>1</v>
    <v>638394048000000000,639178198343227708,0</v>
    <v>0</v>
    <v>bki3nm</v>
    <v>XIDX:VICO</v>
    <v>375</v>
  </rv>
  <rv s="1">
    <v>1</v>
    <v>XIDX:VICO</v>
    <v>Daily</v>
    <v>46111</v>
    <v>46111</v>
    <v>0</v>
    <v>1</v>
    <v>639104256000000000,639178198343606543,0</v>
    <v>0</v>
    <v>bki3nm</v>
    <v>XIDX:VICO</v>
    <v>376</v>
  </rv>
  <rv s="1">
    <v>1</v>
    <v>XIDX:VICO</v>
    <v>Daily</v>
    <v>42734</v>
    <v>42734</v>
    <v>0</v>
    <v>1</v>
    <v>636186528000000000,639178198271190451,0</v>
    <v>0</v>
    <v>bki3nm</v>
    <v>XIDX:VICO</v>
    <v>324</v>
  </rv>
  <rv s="1">
    <v>1</v>
    <v>XIDX:VICO</v>
    <v>Daily</v>
    <v>44195</v>
    <v>44195</v>
    <v>0</v>
    <v>1</v>
    <v>637448832000000000,639178198271561771,0</v>
    <v>0</v>
    <v>bki3nm</v>
    <v>XIDX:VICO</v>
    <v>377</v>
  </rv>
  <rv s="1">
    <v>1</v>
    <v>XIDX:VICO</v>
    <v>Daily</v>
    <v>45656</v>
    <v>45656</v>
    <v>0</v>
    <v>1</v>
    <v>638711136000000000,639178198271941852,0</v>
    <v>0</v>
    <v>bki3nm</v>
    <v>XIDX:VICO</v>
    <v>378</v>
  </rv>
  <rv s="1">
    <v>1</v>
    <v>XIDX:VICO</v>
    <v>Daily</v>
    <v>41638</v>
    <v>41638</v>
    <v>0</v>
    <v>1</v>
    <v>635239584000000000,639178198318982457,0</v>
    <v>0</v>
    <v>bki3nm</v>
    <v>XIDX:VICO</v>
    <v>375</v>
  </rv>
  <rv s="1">
    <v>1</v>
    <v>XIDX:VICO</v>
    <v>Daily</v>
    <v>43098</v>
    <v>43098</v>
    <v>0</v>
    <v>1</v>
    <v>636501024000000000,639178198283634453,0</v>
    <v>0</v>
    <v>bki3nm</v>
    <v>XIDX:VICO</v>
    <v>379</v>
  </rv>
  <rv s="1">
    <v>1</v>
    <v>XIDX:VICO</v>
    <v>Daily</v>
    <v>44560</v>
    <v>44560</v>
    <v>0</v>
    <v>1</v>
    <v>637764192000000000,639178198295507069,0</v>
    <v>0</v>
    <v>bki3nm</v>
    <v>XIDX:VICO</v>
    <v>380</v>
  </rv>
  <rv s="1">
    <v>1</v>
    <v>XIDX:VICO</v>
    <v>Daily</v>
    <v>46021</v>
    <v>46021</v>
    <v>0</v>
    <v>1</v>
    <v>639026496000000000,639178198303848977,0</v>
    <v>0</v>
    <v>bki3nm</v>
    <v>XIDX:VICO</v>
    <v>297</v>
  </rv>
  <rv s="1">
    <v>1</v>
    <v>XIDX:UNTR</v>
    <v>Daily</v>
    <v>39812</v>
    <v>39812</v>
    <v>0</v>
    <v>1</v>
    <v>633661920000000000,639178198280592458,0</v>
    <v>0</v>
    <v>bn9pm7</v>
    <v>XIDX:UNTR</v>
    <v>381</v>
  </rv>
  <rv s="1">
    <v>1</v>
    <v>XIDX:UNTR</v>
    <v>Daily</v>
    <v>41271</v>
    <v>41271</v>
    <v>0</v>
    <v>1</v>
    <v>634922496000000000,639178198280965536,0</v>
    <v>0</v>
    <v>bn9pm7</v>
    <v>XIDX:UNTR</v>
    <v>382</v>
  </rv>
  <rv s="1">
    <v>1</v>
    <v>XIDX:UNTR</v>
    <v>Daily</v>
    <v>42734</v>
    <v>42734</v>
    <v>0</v>
    <v>1</v>
    <v>636186528000000000,639178198281335614,0</v>
    <v>0</v>
    <v>bn9pm7</v>
    <v>XIDX:UNTR</v>
    <v>383</v>
  </rv>
  <rv s="1">
    <v>1</v>
    <v>XIDX:UNTR</v>
    <v>Daily</v>
    <v>44195</v>
    <v>44195</v>
    <v>0</v>
    <v>1</v>
    <v>637448832000000000,639178198281702702,0</v>
    <v>0</v>
    <v>bn9pm7</v>
    <v>XIDX:UNTR</v>
    <v>384</v>
  </rv>
  <rv s="1">
    <v>1</v>
    <v>XIDX:UNTR</v>
    <v>Daily</v>
    <v>45656</v>
    <v>45656</v>
    <v>0</v>
    <v>1</v>
    <v>638711136000000000,639178198282085773,0</v>
    <v>0</v>
    <v>bn9pm7</v>
    <v>XIDX:UNTR</v>
    <v>385</v>
  </rv>
  <rv s="1">
    <v>1</v>
    <v>XIDX:UNTR</v>
    <v>Daily</v>
    <v>40176</v>
    <v>40176</v>
    <v>0</v>
    <v>1</v>
    <v>633976416000000000,639178198291596404,0</v>
    <v>0</v>
    <v>bn9pm7</v>
    <v>XIDX:UNTR</v>
    <v>386</v>
  </rv>
  <rv s="1">
    <v>1</v>
    <v>XIDX:UNTR</v>
    <v>Daily</v>
    <v>41638</v>
    <v>41638</v>
    <v>0</v>
    <v>1</v>
    <v>635239584000000000,639178198292004979,0</v>
    <v>0</v>
    <v>bn9pm7</v>
    <v>XIDX:UNTR</v>
    <v>387</v>
  </rv>
  <rv s="1">
    <v>1</v>
    <v>XIDX:UNTR</v>
    <v>Daily</v>
    <v>43098</v>
    <v>43098</v>
    <v>0</v>
    <v>1</v>
    <v>636501024000000000,639178198292367955,0</v>
    <v>0</v>
    <v>bn9pm7</v>
    <v>XIDX:UNTR</v>
    <v>388</v>
  </rv>
  <rv s="1">
    <v>1</v>
    <v>XIDX:UNTR</v>
    <v>Daily</v>
    <v>44560</v>
    <v>44560</v>
    <v>0</v>
    <v>1</v>
    <v>637764192000000000,639178198292738042,0</v>
    <v>0</v>
    <v>bn9pm7</v>
    <v>XIDX:UNTR</v>
    <v>389</v>
  </rv>
  <rv s="1">
    <v>1</v>
    <v>XIDX:UNTR</v>
    <v>Daily</v>
    <v>46021</v>
    <v>46021</v>
    <v>0</v>
    <v>1</v>
    <v>639026496000000000,639178198293108123,0</v>
    <v>0</v>
    <v>bn9pm7</v>
    <v>XIDX:UNTR</v>
    <v>390</v>
  </rv>
  <rv s="1">
    <v>1</v>
    <v>XIDX:UNTR</v>
    <v>Daily</v>
    <v>40542</v>
    <v>40542</v>
    <v>0</v>
    <v>1</v>
    <v>634292640000000000,639178198300829724,0</v>
    <v>0</v>
    <v>bn9pm7</v>
    <v>XIDX:UNTR</v>
    <v>391</v>
  </rv>
  <rv s="1">
    <v>1</v>
    <v>XIDX:UNTR</v>
    <v>Daily</v>
    <v>42003</v>
    <v>42003</v>
    <v>0</v>
    <v>1</v>
    <v>635554944000000000,639178198301189803,0</v>
    <v>0</v>
    <v>bn9pm7</v>
    <v>XIDX:UNTR</v>
    <v>392</v>
  </rv>
  <rv s="1">
    <v>1</v>
    <v>XIDX:UNTR</v>
    <v>Daily</v>
    <v>43462</v>
    <v>43462</v>
    <v>0</v>
    <v>1</v>
    <v>636815520000000000,639178198301559875,0</v>
    <v>0</v>
    <v>bn9pm7</v>
    <v>XIDX:UNTR</v>
    <v>393</v>
  </rv>
  <rv s="1">
    <v>1</v>
    <v>XIDX:UNTR</v>
    <v>Daily</v>
    <v>44925</v>
    <v>44925</v>
    <v>0</v>
    <v>1</v>
    <v>638079552000000000,639178198301929950,0</v>
    <v>0</v>
    <v>bn9pm7</v>
    <v>XIDX:UNTR</v>
    <v>394</v>
  </rv>
  <rv s="1">
    <v>1</v>
    <v>XIDX:UNTR</v>
    <v>Daily</v>
    <v>40907</v>
    <v>40907</v>
    <v>0</v>
    <v>1</v>
    <v>634608000000000000,639178198311011869,0</v>
    <v>0</v>
    <v>bn9pm7</v>
    <v>XIDX:UNTR</v>
    <v>395</v>
  </rv>
  <rv s="1">
    <v>1</v>
    <v>XIDX:UNTR</v>
    <v>Daily</v>
    <v>42368</v>
    <v>42368</v>
    <v>0</v>
    <v>1</v>
    <v>635870304000000000,639178198311389182,0</v>
    <v>0</v>
    <v>bn9pm7</v>
    <v>XIDX:UNTR</v>
    <v>396</v>
  </rv>
  <rv s="1">
    <v>1</v>
    <v>XIDX:UNTR</v>
    <v>Daily</v>
    <v>43829</v>
    <v>43829</v>
    <v>0</v>
    <v>1</v>
    <v>637132608000000000,639178198311762020,0</v>
    <v>0</v>
    <v>bn9pm7</v>
    <v>XIDX:UNTR</v>
    <v>397</v>
  </rv>
  <rv s="1">
    <v>1</v>
    <v>XIDX:UNTR</v>
    <v>Daily</v>
    <v>45289</v>
    <v>45289</v>
    <v>0</v>
    <v>1</v>
    <v>638394048000000000,639178198312120696,0</v>
    <v>0</v>
    <v>bn9pm7</v>
    <v>XIDX:UNTR</v>
    <v>398</v>
  </rv>
  <rv s="1">
    <v>1</v>
    <v>XIDX:UNTR</v>
    <v>Daily</v>
    <v>46111</v>
    <v>46111</v>
    <v>0</v>
    <v>1</v>
    <v>639104256000000000,639178198312502184,0</v>
    <v>0</v>
    <v>bn9pm7</v>
    <v>XIDX:UNTR</v>
    <v>399</v>
  </rv>
  <rv s="1">
    <v>1</v>
    <v>XIDX:UNSP</v>
    <v>Daily</v>
    <v>40542</v>
    <v>40542</v>
    <v>0</v>
    <v>1</v>
    <v>634292640000000000,639178198282444108,0</v>
    <v>0</v>
    <v>bn9pjc</v>
    <v>XIDX:UNSP</v>
    <v>20</v>
  </rv>
  <rv s="1">
    <v>1</v>
    <v>XIDX:UNSP</v>
    <v>Daily</v>
    <v>42003</v>
    <v>42003</v>
    <v>0</v>
    <v>1</v>
    <v>635554944000000000,639178198281293942,0</v>
    <v>0</v>
    <v>bn9pjc</v>
    <v>XIDX:UNSP</v>
    <v>181</v>
  </rv>
  <rv s="1">
    <v>1</v>
    <v>XIDX:UNSP</v>
    <v>Daily</v>
    <v>43462</v>
    <v>43462</v>
    <v>0</v>
    <v>1</v>
    <v>636815520000000000,639178198281663927,0</v>
    <v>0</v>
    <v>bn9pjc</v>
    <v>XIDX:UNSP</v>
    <v>294</v>
  </rv>
  <rv s="1">
    <v>1</v>
    <v>XIDX:UNSP</v>
    <v>Daily</v>
    <v>44925</v>
    <v>44925</v>
    <v>0</v>
    <v>1</v>
    <v>638079552000000000,639178198282044018,0</v>
    <v>0</v>
    <v>bn9pjc</v>
    <v>XIDX:UNSP</v>
    <v>185</v>
  </rv>
  <rv s="1">
    <v>1</v>
    <v>XIDX:UNSP</v>
    <v>Daily</v>
    <v>40907</v>
    <v>40907</v>
    <v>0</v>
    <v>1</v>
    <v>634608000000000000,639178198293466626,0</v>
    <v>0</v>
    <v>bn9pjc</v>
    <v>XIDX:UNSP</v>
    <v>19</v>
  </rv>
  <rv s="1">
    <v>1</v>
    <v>XIDX:UNSP</v>
    <v>Daily</v>
    <v>43829</v>
    <v>43829</v>
    <v>0</v>
    <v>1</v>
    <v>637132608000000000,639178198294196787,0</v>
    <v>0</v>
    <v>bn9pjc</v>
    <v>XIDX:UNSP</v>
    <v>241</v>
  </rv>
  <rv s="1">
    <v>1</v>
    <v>XIDX:UNSP</v>
    <v>Daily</v>
    <v>45289</v>
    <v>45289</v>
    <v>0</v>
    <v>1</v>
    <v>638394048000000000,639178198292466385,0</v>
    <v>0</v>
    <v>bn9pjc</v>
    <v>XIDX:UNSP</v>
    <v>208</v>
  </rv>
  <rv s="1">
    <v>1</v>
    <v>XIDX:UNSP</v>
    <v>Daily</v>
    <v>46111</v>
    <v>46111</v>
    <v>0</v>
    <v>1</v>
    <v>639104256000000000,639178198292846487,0</v>
    <v>0</v>
    <v>bn9pjc</v>
    <v>XIDX:UNSP</v>
    <v>400</v>
  </rv>
  <rv s="1">
    <v>1</v>
    <v>XIDX:UNSP</v>
    <v>Daily</v>
    <v>39812</v>
    <v>39812</v>
    <v>0</v>
    <v>1</v>
    <v>633661920000000000,639178198302308619,0</v>
    <v>0</v>
    <v>bn9pjc</v>
    <v>XIDX:UNSP</v>
    <v>401</v>
  </rv>
  <rv s="1">
    <v>1</v>
    <v>XIDX:UNSP</v>
    <v>Daily</v>
    <v>41271</v>
    <v>41271</v>
    <v>0</v>
    <v>1</v>
    <v>634922496000000000,639178198302678700,0</v>
    <v>0</v>
    <v>bn9pjc</v>
    <v>XIDX:UNSP</v>
    <v>141</v>
  </rv>
  <rv s="1">
    <v>1</v>
    <v>XIDX:UNSP</v>
    <v>Daily</v>
    <v>42734</v>
    <v>42734</v>
    <v>0</v>
    <v>1</v>
    <v>636186528000000000,639178198300968307,0</v>
    <v>0</v>
    <v>bn9pjc</v>
    <v>XIDX:UNSP</v>
    <v>181</v>
  </rv>
  <rv s="1">
    <v>1</v>
    <v>XIDX:UNSP</v>
    <v>Daily</v>
    <v>44195</v>
    <v>44195</v>
    <v>0</v>
    <v>1</v>
    <v>637448832000000000,639178198301338391,0</v>
    <v>0</v>
    <v>bn9pjc</v>
    <v>XIDX:UNSP</v>
    <v>156</v>
  </rv>
  <rv s="1">
    <v>1</v>
    <v>XIDX:UNSP</v>
    <v>Daily</v>
    <v>45656</v>
    <v>45656</v>
    <v>0</v>
    <v>1</v>
    <v>638711136000000000,639178198301717241,0</v>
    <v>0</v>
    <v>bn9pjc</v>
    <v>XIDX:UNSP</v>
    <v>402</v>
  </rv>
  <rv s="1">
    <v>1</v>
    <v>XIDX:UNSP</v>
    <v>Daily</v>
    <v>40176</v>
    <v>40176</v>
    <v>0</v>
    <v>1</v>
    <v>633976416000000000,639178198312861050,0</v>
    <v>0</v>
    <v>bn9pjc</v>
    <v>XIDX:UNSP</v>
    <v>403</v>
  </rv>
  <rv s="1">
    <v>1</v>
    <v>XIDX:UNSP</v>
    <v>Daily</v>
    <v>41638</v>
    <v>41638</v>
    <v>0</v>
    <v>1</v>
    <v>635239584000000000,639178198313231135,0</v>
    <v>0</v>
    <v>bn9pjc</v>
    <v>XIDX:UNSP</v>
    <v>181</v>
  </rv>
  <rv s="1">
    <v>1</v>
    <v>XIDX:UNSP</v>
    <v>Daily</v>
    <v>43098</v>
    <v>43098</v>
    <v>0</v>
    <v>1</v>
    <v>636501024000000000,639178198313591220,0</v>
    <v>0</v>
    <v>bn9pjc</v>
    <v>XIDX:UNSP</v>
    <v>370</v>
  </rv>
  <rv s="1">
    <v>1</v>
    <v>XIDX:UNSP</v>
    <v>Daily</v>
    <v>44560</v>
    <v>44560</v>
    <v>0</v>
    <v>1</v>
    <v>637764192000000000,639178198311560750,0</v>
    <v>0</v>
    <v>bn9pjc</v>
    <v>XIDX:UNSP</v>
    <v>369</v>
  </rv>
  <rv s="1">
    <v>1</v>
    <v>XIDX:UNSP</v>
    <v>Daily</v>
    <v>46021</v>
    <v>46021</v>
    <v>0</v>
    <v>1</v>
    <v>639026496000000000,639178198311920752,0</v>
    <v>0</v>
    <v>bn9pjc</v>
    <v>XIDX:UNSP</v>
    <v>31</v>
  </rv>
  <rv s="1">
    <v>1</v>
    <v>XIDX:TRIO</v>
    <v>Daily</v>
    <v>40542</v>
    <v>40542</v>
    <v>0</v>
    <v>1</v>
    <v>634292640000000000,639178198326051001,0</v>
    <v>0</v>
    <v>bh7qww</v>
    <v>XIDX:TRIO</v>
    <v>165</v>
  </rv>
  <rv s="1">
    <v>1</v>
    <v>XIDX:TRIO</v>
    <v>Daily</v>
    <v>42003</v>
    <v>42003</v>
    <v>0</v>
    <v>1</v>
    <v>635554944000000000,639178198326423101,0</v>
    <v>0</v>
    <v>bh7qww</v>
    <v>XIDX:TRIO</v>
    <v>404</v>
  </rv>
  <rv s="1">
    <v>1</v>
    <v>XIDX:TRIO</v>
    <v>Daily</v>
    <v>43462</v>
    <v>43462</v>
    <v>0</v>
    <v>1</v>
    <v>636815520000000000,639178198323892512,0</v>
    <v>0</v>
    <v>bh7qww</v>
    <v>XIDX:TRIO</v>
    <v>42</v>
  </rv>
  <rv s="1">
    <v>1</v>
    <v>XIDX:TRIO</v>
    <v>Daily</v>
    <v>44925</v>
    <v>44925</v>
    <v>0</v>
    <v>1</v>
    <v>638079552000000000,639178198324260609,0</v>
    <v>0</v>
    <v>bh7qww</v>
    <v>XIDX:TRIO</v>
    <v>31</v>
  </rv>
  <rv s="1">
    <v>1</v>
    <v>XIDX:TRIO</v>
    <v>Daily</v>
    <v>40907</v>
    <v>40907</v>
    <v>0</v>
    <v>1</v>
    <v>634608000000000000,639178198335465155,0</v>
    <v>0</v>
    <v>bh7qww</v>
    <v>XIDX:TRIO</v>
    <v>88</v>
  </rv>
  <rv s="1">
    <v>1</v>
    <v>XIDX:TRIO</v>
    <v>Daily</v>
    <v>42368</v>
    <v>42368</v>
    <v>0</v>
    <v>1</v>
    <v>635870304000000000,639178198335833111,0</v>
    <v>0</v>
    <v>bh7qww</v>
    <v>XIDX:TRIO</v>
    <v>405</v>
  </rv>
  <rv s="1">
    <v>1</v>
    <v>XIDX:TRIO</v>
    <v>Daily</v>
    <v>43829</v>
    <v>43829</v>
    <v>0</v>
    <v>1</v>
    <v>637132608000000000,639178198336203190,0</v>
    <v>0</v>
    <v>bh7qww</v>
    <v>XIDX:TRIO</v>
    <v>31</v>
  </rv>
  <rv s="1">
    <v>1</v>
    <v>XIDX:TRIO</v>
    <v>Daily</v>
    <v>45289</v>
    <v>45289</v>
    <v>0</v>
    <v>1</v>
    <v>638394048000000000,639178198336575406,0</v>
    <v>0</v>
    <v>bh7qww</v>
    <v>XIDX:TRIO</v>
    <v>31</v>
  </rv>
  <rv s="1">
    <v>1</v>
    <v>XIDX:TRIO</v>
    <v>Daily</v>
    <v>46111</v>
    <v>46111</v>
    <v>0</v>
    <v>1</v>
    <v>639104256000000000,639178198336945488,0</v>
    <v>0</v>
    <v>bh7qww</v>
    <v>XIDX:TRIO</v>
    <v>31</v>
  </rv>
  <rv s="1">
    <v>1</v>
    <v>XIDX:TRIO</v>
    <v>Daily</v>
    <v>41271</v>
    <v>41271</v>
    <v>0</v>
    <v>1</v>
    <v>634922496000000000,639178198345397377,0</v>
    <v>0</v>
    <v>bh7qww</v>
    <v>XIDX:TRIO</v>
    <v>161</v>
  </rv>
  <rv s="1">
    <v>1</v>
    <v>XIDX:TRIO</v>
    <v>Daily</v>
    <v>44195</v>
    <v>44195</v>
    <v>0</v>
    <v>1</v>
    <v>637448832000000000,639178198346135337,0</v>
    <v>0</v>
    <v>bh7qww</v>
    <v>XIDX:TRIO</v>
    <v>31</v>
  </rv>
  <rv s="1">
    <v>1</v>
    <v>XIDX:TRIO</v>
    <v>Daily</v>
    <v>45656</v>
    <v>45656</v>
    <v>0</v>
    <v>1</v>
    <v>638711136000000000,639178198346507627,0</v>
    <v>0</v>
    <v>bh7qww</v>
    <v>XIDX:TRIO</v>
    <v>31</v>
  </rv>
  <rv s="1">
    <v>1</v>
    <v>XIDX:TRIO</v>
    <v>Daily</v>
    <v>40176</v>
    <v>40176</v>
    <v>0</v>
    <v>1</v>
    <v>633976416000000000,639178198359888357,0</v>
    <v>0</v>
    <v>bh7qww</v>
    <v>XIDX:TRIO</v>
    <v>406</v>
  </rv>
  <rv s="1">
    <v>1</v>
    <v>XIDX:TRIO</v>
    <v>Daily</v>
    <v>41638</v>
    <v>41638</v>
    <v>0</v>
    <v>1</v>
    <v>635239584000000000,639178198360288442,0</v>
    <v>0</v>
    <v>bh7qww</v>
    <v>XIDX:TRIO</v>
    <v>407</v>
  </rv>
  <rv s="1">
    <v>1</v>
    <v>XIDX:TRIO</v>
    <v>Daily</v>
    <v>44560</v>
    <v>44560</v>
    <v>0</v>
    <v>1</v>
    <v>637764192000000000,639178198357277781,0</v>
    <v>0</v>
    <v>bh7qww</v>
    <v>XIDX:TRIO</v>
    <v>31</v>
  </rv>
  <rv s="1">
    <v>1</v>
    <v>XIDX:TRIO</v>
    <v>Daily</v>
    <v>46021</v>
    <v>46021</v>
    <v>0</v>
    <v>1</v>
    <v>639026496000000000,639178198357647864,0</v>
    <v>0</v>
    <v>bh7qww</v>
    <v>XIDX:TRIO</v>
    <v>31</v>
  </rv>
  <rv s="1">
    <v>1</v>
    <v>XIDX:UNIT</v>
    <v>Daily</v>
    <v>42734</v>
    <v>42734</v>
    <v>0</v>
    <v>1</v>
    <v>636186528000000000,639178198282410462,0</v>
    <v>0</v>
    <v>bki3c7</v>
    <v>XIDX:UNIT</v>
    <v>127</v>
  </rv>
  <rv s="1">
    <v>1</v>
    <v>XIDX:UNIT</v>
    <v>Daily</v>
    <v>43098</v>
    <v>43098</v>
    <v>0</v>
    <v>1</v>
    <v>636501024000000000,639178198293221523,0</v>
    <v>0</v>
    <v>bki3c7</v>
    <v>XIDX:UNIT</v>
    <v>408</v>
  </rv>
  <rv s="1">
    <v>1</v>
    <v>XIDX:UNIT</v>
    <v>Daily</v>
    <v>46111</v>
    <v>46111</v>
    <v>0</v>
    <v>1</v>
    <v>639104256000000000,639178198293583063,0</v>
    <v>0</v>
    <v>bki3c7</v>
    <v>XIDX:UNIT</v>
    <v>31</v>
  </rv>
  <rv s="1">
    <v>1</v>
    <v>XIDX:UNIT</v>
    <v>Daily</v>
    <v>43462</v>
    <v>43462</v>
    <v>0</v>
    <v>1</v>
    <v>636815520000000000,639178198302093834,0</v>
    <v>0</v>
    <v>bki3c7</v>
    <v>XIDX:UNIT</v>
    <v>87</v>
  </rv>
  <rv s="1">
    <v>1</v>
    <v>XIDX:UNIT</v>
    <v>Daily</v>
    <v>42368</v>
    <v>42368</v>
    <v>0</v>
    <v>1</v>
    <v>635870304000000000,639178198312296137,0</v>
    <v>0</v>
    <v>bki3c7</v>
    <v>XIDX:UNIT</v>
    <v>409</v>
  </rv>
  <rv s="1">
    <v>1</v>
    <v>XIDX:UNIT</v>
    <v>Daily</v>
    <v>43829</v>
    <v>43829</v>
    <v>0</v>
    <v>1</v>
    <v>637132608000000000,639178198312667508,0</v>
    <v>0</v>
    <v>bki3c7</v>
    <v>XIDX:UNIT</v>
    <v>410</v>
  </rv>
  <rv s="1">
    <v>1</v>
    <v>XIDX:TRST</v>
    <v>Daily</v>
    <v>42734</v>
    <v>42734</v>
    <v>0</v>
    <v>1</v>
    <v>636186528000000000,639178198323463465,0</v>
    <v>0</v>
    <v>bki2u2</v>
    <v>XIDX:TRST</v>
    <v>43</v>
  </rv>
  <rv s="1">
    <v>1</v>
    <v>XIDX:TRST</v>
    <v>Daily</v>
    <v>44195</v>
    <v>44195</v>
    <v>0</v>
    <v>1</v>
    <v>637448832000000000,639178198323823546,0</v>
    <v>0</v>
    <v>bki2u2</v>
    <v>XIDX:TRST</v>
    <v>197</v>
  </rv>
  <rv s="1">
    <v>1</v>
    <v>XIDX:TRST</v>
    <v>Daily</v>
    <v>45656</v>
    <v>45656</v>
    <v>0</v>
    <v>1</v>
    <v>638711136000000000,639178198324203462,0</v>
    <v>0</v>
    <v>bki2u2</v>
    <v>XIDX:TRST</v>
    <v>59</v>
  </rv>
  <rv s="1">
    <v>1</v>
    <v>XIDX:TRST</v>
    <v>Daily</v>
    <v>43098</v>
    <v>43098</v>
    <v>0</v>
    <v>1</v>
    <v>636501024000000000,639178198336556456,0</v>
    <v>0</v>
    <v>bki2u2</v>
    <v>XIDX:TRST</v>
    <v>411</v>
  </rv>
  <rv s="1">
    <v>1</v>
    <v>XIDX:TRST</v>
    <v>Daily</v>
    <v>44560</v>
    <v>44560</v>
    <v>0</v>
    <v>1</v>
    <v>637764192000000000,639178198336926532,0</v>
    <v>0</v>
    <v>bki2u2</v>
    <v>XIDX:TRST</v>
    <v>412</v>
  </rv>
  <rv s="1">
    <v>1</v>
    <v>XIDX:TRST</v>
    <v>Daily</v>
    <v>46021</v>
    <v>46021</v>
    <v>0</v>
    <v>1</v>
    <v>639026496000000000,639178198337296617,0</v>
    <v>0</v>
    <v>bki2u2</v>
    <v>XIDX:TRST</v>
    <v>413</v>
  </rv>
  <rv s="1">
    <v>1</v>
    <v>XIDX:TRST</v>
    <v>Daily</v>
    <v>44925</v>
    <v>44925</v>
    <v>0</v>
    <v>1</v>
    <v>638079552000000000,639178198346548749,0</v>
    <v>0</v>
    <v>bki2u2</v>
    <v>XIDX:TRST</v>
    <v>414</v>
  </rv>
  <rv s="1">
    <v>1</v>
    <v>XIDX:TRST</v>
    <v>Daily</v>
    <v>42368</v>
    <v>42368</v>
    <v>0</v>
    <v>1</v>
    <v>635870304000000000,639178198360201475,0</v>
    <v>0</v>
    <v>bki2u2</v>
    <v>XIDX:TRST</v>
    <v>49</v>
  </rv>
  <rv s="1">
    <v>1</v>
    <v>XIDX:TRST</v>
    <v>Daily</v>
    <v>43829</v>
    <v>43829</v>
    <v>0</v>
    <v>1</v>
    <v>637132608000000000,639178198356950750,0</v>
    <v>0</v>
    <v>bki2u2</v>
    <v>XIDX:TRST</v>
    <v>31</v>
  </rv>
  <rv s="1">
    <v>1</v>
    <v>XIDX:TRST</v>
    <v>Daily</v>
    <v>45289</v>
    <v>45289</v>
    <v>0</v>
    <v>1</v>
    <v>638394048000000000,639178198357320836,0</v>
    <v>0</v>
    <v>bki2u2</v>
    <v>XIDX:TRST</v>
    <v>59</v>
  </rv>
  <rv s="1">
    <v>1</v>
    <v>XIDX:TRST</v>
    <v>Daily</v>
    <v>46111</v>
    <v>46111</v>
    <v>0</v>
    <v>1</v>
    <v>639104256000000000,639178198357690917,0</v>
    <v>0</v>
    <v>bki2u2</v>
    <v>XIDX:TRST</v>
    <v>415</v>
  </rv>
  <rv s="1">
    <v>1</v>
    <v>XIDX:TRAM</v>
    <v>Daily</v>
    <v>40176</v>
    <v>40176</v>
    <v>0</v>
    <v>1</v>
    <v>633976416000000000,639178198327230016,0</v>
    <v>0</v>
    <v>bkhw52</v>
    <v>XIDX:TRAM</v>
    <v>416</v>
  </rv>
  <rv s="1">
    <v>1</v>
    <v>XIDX:TRAM</v>
    <v>Daily</v>
    <v>41638</v>
    <v>41638</v>
    <v>0</v>
    <v>1</v>
    <v>635239584000000000,639178198323869236,0</v>
    <v>0</v>
    <v>bkhw52</v>
    <v>XIDX:TRAM</v>
    <v>417</v>
  </rv>
  <rv s="1">
    <v>1</v>
    <v>XIDX:TRAM</v>
    <v>Daily</v>
    <v>43098</v>
    <v>43098</v>
    <v>0</v>
    <v>1</v>
    <v>636501024000000000,639178198324239321,0</v>
    <v>0</v>
    <v>bkhw52</v>
    <v>XIDX:TRAM</v>
    <v>418</v>
  </rv>
  <rv s="1">
    <v>1</v>
    <v>XIDX:TRAM</v>
    <v>Daily</v>
    <v>40542</v>
    <v>40542</v>
    <v>0</v>
    <v>1</v>
    <v>634292640000000000,639178198362908177,0</v>
    <v>0</v>
    <v>bkhw52</v>
    <v>XIDX:TRAM</v>
    <v>419</v>
  </rv>
  <rv s="1">
    <v>1</v>
    <v>XIDX:TRAM</v>
    <v>Daily</v>
    <v>42003</v>
    <v>42003</v>
    <v>0</v>
    <v>1</v>
    <v>635554944000000000,639178198363278263,0</v>
    <v>0</v>
    <v>bkhw52</v>
    <v>XIDX:TRAM</v>
    <v>420</v>
  </rv>
  <rv s="1">
    <v>1</v>
    <v>XIDX:TRAM</v>
    <v>Daily</v>
    <v>43462</v>
    <v>43462</v>
    <v>0</v>
    <v>1</v>
    <v>636815520000000000,639178198363646028,0</v>
    <v>0</v>
    <v>bkhw52</v>
    <v>XIDX:TRAM</v>
    <v>421</v>
  </rv>
  <rv s="1">
    <v>1</v>
    <v>XIDX:TRAM</v>
    <v>Daily</v>
    <v>43829</v>
    <v>43829</v>
    <v>0</v>
    <v>1</v>
    <v>637132608000000000,639178198346164356,0</v>
    <v>0</v>
    <v>bkhw52</v>
    <v>XIDX:TRAM</v>
    <v>130</v>
  </rv>
  <rv s="1">
    <v>1</v>
    <v>XIDX:TRAM</v>
    <v>Daily</v>
    <v>40907</v>
    <v>40907</v>
    <v>0</v>
    <v>1</v>
    <v>634608000000000000,639178198346532206,0</v>
    <v>0</v>
    <v>bkhw52</v>
    <v>XIDX:TRAM</v>
    <v>422</v>
  </rv>
  <rv s="1">
    <v>1</v>
    <v>XIDX:TRAM</v>
    <v>Daily</v>
    <v>42368</v>
    <v>42368</v>
    <v>0</v>
    <v>1</v>
    <v>635870304000000000,639178198346918117,0</v>
    <v>0</v>
    <v>bkhw52</v>
    <v>XIDX:TRAM</v>
    <v>423</v>
  </rv>
  <rv s="1">
    <v>1</v>
    <v>XIDX:TRAM</v>
    <v>Daily</v>
    <v>39812</v>
    <v>39812</v>
    <v>0</v>
    <v>1</v>
    <v>633661920000000000,639178198369649742,0</v>
    <v>0</v>
    <v>bkhw52</v>
    <v>XIDX:TRAM</v>
    <v>423</v>
  </rv>
  <rv s="1">
    <v>1</v>
    <v>XIDX:TRAM</v>
    <v>Daily</v>
    <v>41271</v>
    <v>41271</v>
    <v>0</v>
    <v>1</v>
    <v>634922496000000000,639178198370017410,0</v>
    <v>0</v>
    <v>bkhw52</v>
    <v>XIDX:TRAM</v>
    <v>424</v>
  </rv>
  <rv s="1">
    <v>1</v>
    <v>XIDX:TRAM</v>
    <v>Daily</v>
    <v>42734</v>
    <v>42734</v>
    <v>0</v>
    <v>1</v>
    <v>636186528000000000,639178198370377488,0</v>
    <v>0</v>
    <v>bkhw52</v>
    <v>XIDX:TRAM</v>
    <v>425</v>
  </rv>
  <rv s="1">
    <v>1</v>
    <v>XIDX:TRAM</v>
    <v>Daily</v>
    <v>46111</v>
    <v>46111</v>
    <v>0</v>
    <v>1</v>
    <v>639104256000000000,639178198370743387,0</v>
    <v>0</v>
    <v>bkhw52</v>
    <v>XIDX:TRAM</v>
    <v>31</v>
  </rv>
  <rv s="1">
    <v>1</v>
    <v>XIDX:TKIM</v>
    <v>Daily</v>
    <v>40176</v>
    <v>40176</v>
    <v>0</v>
    <v>1</v>
    <v>633976416000000000,639178198376458685,0</v>
    <v>0</v>
    <v>bn9o5r</v>
    <v>XIDX:TKIM</v>
    <v>426</v>
  </rv>
  <rv s="1">
    <v>1</v>
    <v>XIDX:TKIM</v>
    <v>Daily</v>
    <v>43098</v>
    <v>43098</v>
    <v>0</v>
    <v>1</v>
    <v>636501024000000000,639178198377194322,0</v>
    <v>0</v>
    <v>bn9o5r</v>
    <v>XIDX:TKIM</v>
    <v>427</v>
  </rv>
  <rv s="1">
    <v>1</v>
    <v>XIDX:TKIM</v>
    <v>Daily</v>
    <v>44560</v>
    <v>44560</v>
    <v>0</v>
    <v>1</v>
    <v>637764192000000000,639178198377564399,0</v>
    <v>0</v>
    <v>bn9o5r</v>
    <v>XIDX:TKIM</v>
    <v>428</v>
  </rv>
  <rv s="1">
    <v>1</v>
    <v>XIDX:TKIM</v>
    <v>Daily</v>
    <v>46021</v>
    <v>46021</v>
    <v>0</v>
    <v>1</v>
    <v>639026496000000000,639178198377934480,0</v>
    <v>0</v>
    <v>bn9o5r</v>
    <v>XIDX:TKIM</v>
    <v>429</v>
  </rv>
  <rv s="1">
    <v>1</v>
    <v>XIDX:TKIM</v>
    <v>Daily</v>
    <v>40542</v>
    <v>40542</v>
    <v>0</v>
    <v>1</v>
    <v>634292640000000000,639178198383150278,0</v>
    <v>0</v>
    <v>bn9o5r</v>
    <v>XIDX:TKIM</v>
    <v>430</v>
  </rv>
  <rv s="1">
    <v>1</v>
    <v>XIDX:TKIM</v>
    <v>Daily</v>
    <v>42003</v>
    <v>42003</v>
    <v>0</v>
    <v>1</v>
    <v>635554944000000000,639178198383515697,0</v>
    <v>0</v>
    <v>bn9o5r</v>
    <v>XIDX:TKIM</v>
    <v>431</v>
  </rv>
  <rv s="1">
    <v>1</v>
    <v>XIDX:TKIM</v>
    <v>Daily</v>
    <v>43462</v>
    <v>43462</v>
    <v>0</v>
    <v>1</v>
    <v>636815520000000000,639178198383885773,0</v>
    <v>0</v>
    <v>bn9o5r</v>
    <v>XIDX:TKIM</v>
    <v>24</v>
  </rv>
  <rv s="1">
    <v>1</v>
    <v>XIDX:TKIM</v>
    <v>Daily</v>
    <v>44925</v>
    <v>44925</v>
    <v>0</v>
    <v>1</v>
    <v>638079552000000000,639178198384260542,0</v>
    <v>0</v>
    <v>bn9o5r</v>
    <v>XIDX:TKIM</v>
    <v>432</v>
  </rv>
  <rv s="1">
    <v>1</v>
    <v>XIDX:TKIM</v>
    <v>Daily</v>
    <v>40907</v>
    <v>40907</v>
    <v>0</v>
    <v>1</v>
    <v>634608000000000000,639178198438147636,0</v>
    <v>0</v>
    <v>bn9o5r</v>
    <v>XIDX:TKIM</v>
    <v>433</v>
  </rv>
  <rv s="1">
    <v>1</v>
    <v>XIDX:TKIM</v>
    <v>Daily</v>
    <v>42368</v>
    <v>42368</v>
    <v>0</v>
    <v>1</v>
    <v>635870304000000000,639178198438507716,0</v>
    <v>0</v>
    <v>bn9o5r</v>
    <v>XIDX:TKIM</v>
    <v>434</v>
  </rv>
  <rv s="1">
    <v>1</v>
    <v>XIDX:TKIM</v>
    <v>Daily</v>
    <v>43829</v>
    <v>43829</v>
    <v>0</v>
    <v>1</v>
    <v>637132608000000000,639178198438877800,0</v>
    <v>0</v>
    <v>bn9o5r</v>
    <v>XIDX:TKIM</v>
    <v>435</v>
  </rv>
  <rv s="1">
    <v>1</v>
    <v>XIDX:TKIM</v>
    <v>Daily</v>
    <v>45289</v>
    <v>45289</v>
    <v>0</v>
    <v>1</v>
    <v>638394048000000000,639178198439253760,0</v>
    <v>0</v>
    <v>bn9o5r</v>
    <v>XIDX:TKIM</v>
    <v>436</v>
  </rv>
  <rv s="1">
    <v>1</v>
    <v>XIDX:TKIM</v>
    <v>Daily</v>
    <v>46111</v>
    <v>46111</v>
    <v>0</v>
    <v>1</v>
    <v>639104256000000000,639178198439623848,0</v>
    <v>0</v>
    <v>bn9o5r</v>
    <v>XIDX:TKIM</v>
    <v>29</v>
  </rv>
  <rv s="1">
    <v>1</v>
    <v>XIDX:TKIM</v>
    <v>Daily</v>
    <v>39812</v>
    <v>39812</v>
    <v>0</v>
    <v>1</v>
    <v>633661920000000000,639178198455537382,0</v>
    <v>0</v>
    <v>bn9o5r</v>
    <v>XIDX:TKIM</v>
    <v>437</v>
  </rv>
  <rv s="1">
    <v>1</v>
    <v>XIDX:TKIM</v>
    <v>Daily</v>
    <v>41271</v>
    <v>41271</v>
    <v>0</v>
    <v>1</v>
    <v>634922496000000000,639178198455907458,0</v>
    <v>0</v>
    <v>bn9o5r</v>
    <v>XIDX:TKIM</v>
    <v>438</v>
  </rv>
  <rv s="1">
    <v>1</v>
    <v>XIDX:TKIM</v>
    <v>Daily</v>
    <v>42734</v>
    <v>42734</v>
    <v>0</v>
    <v>1</v>
    <v>636186528000000000,639178198456281627,0</v>
    <v>0</v>
    <v>bn9o5r</v>
    <v>XIDX:TKIM</v>
    <v>15</v>
  </rv>
  <rv s="1">
    <v>1</v>
    <v>XIDX:TKIM</v>
    <v>Daily</v>
    <v>44195</v>
    <v>44195</v>
    <v>0</v>
    <v>1</v>
    <v>637448832000000000,639178198456651720,0</v>
    <v>0</v>
    <v>bn9o5r</v>
    <v>XIDX:TKIM</v>
    <v>439</v>
  </rv>
  <rv s="1">
    <v>1</v>
    <v>XIDX:TKIM</v>
    <v>Daily</v>
    <v>45656</v>
    <v>45656</v>
    <v>0</v>
    <v>1</v>
    <v>638711136000000000,639178198457027692,0</v>
    <v>0</v>
    <v>bn9o5r</v>
    <v>XIDX:TKIM</v>
    <v>440</v>
  </rv>
  <rv s="1">
    <v>1</v>
    <v>XIDX:TPIA</v>
    <v>Daily</v>
    <v>41271</v>
    <v>41271</v>
    <v>0</v>
    <v>1</v>
    <v>634922496000000000,639178198326451092,0</v>
    <v>0</v>
    <v>bkhvyc</v>
    <v>XIDX:TPIA</v>
    <v>441</v>
  </rv>
  <rv s="1">
    <v>1</v>
    <v>XIDX:TPIA</v>
    <v>Daily</v>
    <v>42734</v>
    <v>42734</v>
    <v>0</v>
    <v>1</v>
    <v>636186528000000000,639178198326821174,0</v>
    <v>0</v>
    <v>bkhvyc</v>
    <v>XIDX:TPIA</v>
    <v>442</v>
  </rv>
  <rv s="1">
    <v>1</v>
    <v>XIDX:TPIA</v>
    <v>Daily</v>
    <v>44195</v>
    <v>44195</v>
    <v>0</v>
    <v>1</v>
    <v>637448832000000000,639178198327193281,0</v>
    <v>0</v>
    <v>bkhvyc</v>
    <v>XIDX:TPIA</v>
    <v>443</v>
  </rv>
  <rv s="1">
    <v>1</v>
    <v>XIDX:TPIA</v>
    <v>Daily</v>
    <v>45656</v>
    <v>45656</v>
    <v>0</v>
    <v>1</v>
    <v>638711136000000000,639178198334502831,0</v>
    <v>0</v>
    <v>bkhvyc</v>
    <v>XIDX:TPIA</v>
    <v>444</v>
  </rv>
  <rv s="1">
    <v>1</v>
    <v>XIDX:TPIA</v>
    <v>Daily</v>
    <v>40176</v>
    <v>40176</v>
    <v>0</v>
    <v>1</v>
    <v>633976416000000000,639178198371520839,0</v>
    <v>0</v>
    <v>bkhvyc</v>
    <v>XIDX:TPIA</v>
    <v>445</v>
  </rv>
  <rv s="1">
    <v>1</v>
    <v>XIDX:TPIA</v>
    <v>Daily</v>
    <v>41638</v>
    <v>41638</v>
    <v>0</v>
    <v>1</v>
    <v>635239584000000000,639178198371893384,0</v>
    <v>0</v>
    <v>bkhvyc</v>
    <v>XIDX:TPIA</v>
    <v>446</v>
  </rv>
  <rv s="1">
    <v>1</v>
    <v>XIDX:TPIA</v>
    <v>Daily</v>
    <v>43098</v>
    <v>43098</v>
    <v>0</v>
    <v>1</v>
    <v>636501024000000000,639178198372273477,0</v>
    <v>0</v>
    <v>bkhvyc</v>
    <v>XIDX:TPIA</v>
    <v>18</v>
  </rv>
  <rv s="1">
    <v>1</v>
    <v>XIDX:TPIA</v>
    <v>Daily</v>
    <v>44560</v>
    <v>44560</v>
    <v>0</v>
    <v>1</v>
    <v>637764192000000000,639178198372643560,0</v>
    <v>0</v>
    <v>bkhvyc</v>
    <v>XIDX:TPIA</v>
    <v>447</v>
  </rv>
  <rv s="1">
    <v>1</v>
    <v>XIDX:TPIA</v>
    <v>Daily</v>
    <v>46021</v>
    <v>46021</v>
    <v>0</v>
    <v>1</v>
    <v>639026496000000000,639178198373013642,0</v>
    <v>0</v>
    <v>bkhvyc</v>
    <v>XIDX:TPIA</v>
    <v>448</v>
  </rv>
  <rv s="1">
    <v>1</v>
    <v>XIDX:TPIA</v>
    <v>Daily</v>
    <v>40542</v>
    <v>40542</v>
    <v>0</v>
    <v>1</v>
    <v>634292640000000000,639178198348398052,0</v>
    <v>0</v>
    <v>bkhvyc</v>
    <v>XIDX:TPIA</v>
    <v>449</v>
  </rv>
  <rv s="1">
    <v>1</v>
    <v>XIDX:TPIA</v>
    <v>Daily</v>
    <v>42003</v>
    <v>42003</v>
    <v>0</v>
    <v>1</v>
    <v>635554944000000000,639178198378864988,0</v>
    <v>0</v>
    <v>bkhvyc</v>
    <v>XIDX:TPIA</v>
    <v>450</v>
  </rv>
  <rv s="1">
    <v>1</v>
    <v>XIDX:TPIA</v>
    <v>Daily</v>
    <v>43462</v>
    <v>43462</v>
    <v>0</v>
    <v>1</v>
    <v>636815520000000000,639178198379232530,0</v>
    <v>0</v>
    <v>bkhvyc</v>
    <v>XIDX:TPIA</v>
    <v>451</v>
  </rv>
  <rv s="1">
    <v>1</v>
    <v>XIDX:TPIA</v>
    <v>Daily</v>
    <v>44925</v>
    <v>44925</v>
    <v>0</v>
    <v>1</v>
    <v>638079552000000000,639178198379592612,0</v>
    <v>0</v>
    <v>bkhvyc</v>
    <v>XIDX:TPIA</v>
    <v>452</v>
  </rv>
  <rv s="1">
    <v>1</v>
    <v>XIDX:TPIA</v>
    <v>Daily</v>
    <v>40907</v>
    <v>40907</v>
    <v>0</v>
    <v>1</v>
    <v>634608000000000000,639178198369790466,0</v>
    <v>0</v>
    <v>bkhvyc</v>
    <v>XIDX:TPIA</v>
    <v>453</v>
  </rv>
  <rv s="1">
    <v>1</v>
    <v>XIDX:TPIA</v>
    <v>Daily</v>
    <v>43829</v>
    <v>43829</v>
    <v>0</v>
    <v>1</v>
    <v>637132608000000000,639178198370520621,0</v>
    <v>0</v>
    <v>bkhvyc</v>
    <v>XIDX:TPIA</v>
    <v>454</v>
  </rv>
  <rv s="1">
    <v>1</v>
    <v>XIDX:TPIA</v>
    <v>Daily</v>
    <v>45289</v>
    <v>45289</v>
    <v>0</v>
    <v>1</v>
    <v>638394048000000000,639178198370890704,0</v>
    <v>0</v>
    <v>bkhvyc</v>
    <v>XIDX:TPIA</v>
    <v>455</v>
  </rv>
  <rv s="1">
    <v>1</v>
    <v>XIDX:TPIA</v>
    <v>Daily</v>
    <v>46111</v>
    <v>46111</v>
    <v>0</v>
    <v>1</v>
    <v>639104256000000000,639178198371260786,0</v>
    <v>0</v>
    <v>bkhvyc</v>
    <v>XIDX:TPIA</v>
    <v>456</v>
  </rv>
  <rv s="1">
    <v>1</v>
    <v>XIDX:TOTO</v>
    <v>Daily</v>
    <v>42734</v>
    <v>42734</v>
    <v>0</v>
    <v>1</v>
    <v>636186528000000000,639178198337109255,0</v>
    <v>0</v>
    <v>bkhvsm</v>
    <v>XIDX:TOTO</v>
    <v>201</v>
  </rv>
  <rv s="1">
    <v>1</v>
    <v>XIDX:TOTO</v>
    <v>Daily</v>
    <v>44195</v>
    <v>44195</v>
    <v>0</v>
    <v>1</v>
    <v>637448832000000000,639178198337475611,0</v>
    <v>0</v>
    <v>bkhvsm</v>
    <v>XIDX:TOTO</v>
    <v>56</v>
  </rv>
  <rv s="1">
    <v>1</v>
    <v>XIDX:TOTO</v>
    <v>Daily</v>
    <v>45656</v>
    <v>45656</v>
    <v>0</v>
    <v>1</v>
    <v>638711136000000000,639178198337849433,0</v>
    <v>0</v>
    <v>bkhvsm</v>
    <v>XIDX:TOTO</v>
    <v>41</v>
  </rv>
  <rv s="1">
    <v>1</v>
    <v>XIDX:TOTO</v>
    <v>Daily</v>
    <v>43098</v>
    <v>43098</v>
    <v>0</v>
    <v>1</v>
    <v>636501024000000000,639178198372283249,0</v>
    <v>0</v>
    <v>bkhvsm</v>
    <v>XIDX:TOTO</v>
    <v>155</v>
  </rv>
  <rv s="1">
    <v>1</v>
    <v>XIDX:TOTO</v>
    <v>Daily</v>
    <v>44560</v>
    <v>44560</v>
    <v>0</v>
    <v>1</v>
    <v>637764192000000000,639178198372647777,0</v>
    <v>0</v>
    <v>bkhvsm</v>
    <v>XIDX:TOTO</v>
    <v>41</v>
  </rv>
  <rv s="1">
    <v>1</v>
    <v>XIDX:TOTO</v>
    <v>Daily</v>
    <v>46021</v>
    <v>46021</v>
    <v>0</v>
    <v>1</v>
    <v>639026496000000000,639178198373023409,0</v>
    <v>0</v>
    <v>bkhvsm</v>
    <v>XIDX:TOTO</v>
    <v>282</v>
  </rv>
  <rv s="1">
    <v>1</v>
    <v>XIDX:TOTO</v>
    <v>Daily</v>
    <v>43462</v>
    <v>43462</v>
    <v>0</v>
    <v>1</v>
    <v>636815520000000000,639178198384520607,0</v>
    <v>0</v>
    <v>bkhvsm</v>
    <v>XIDX:TOTO</v>
    <v>457</v>
  </rv>
  <rv s="1">
    <v>1</v>
    <v>XIDX:TOTO</v>
    <v>Daily</v>
    <v>44925</v>
    <v>44925</v>
    <v>0</v>
    <v>1</v>
    <v>638079552000000000,639178198384890697,0</v>
    <v>0</v>
    <v>bkhvsm</v>
    <v>XIDX:TOTO</v>
    <v>144</v>
  </rv>
  <rv s="1">
    <v>1</v>
    <v>XIDX:TOTO</v>
    <v>Daily</v>
    <v>42368</v>
    <v>42368</v>
    <v>0</v>
    <v>1</v>
    <v>635870304000000000,639178198370137180,0</v>
    <v>0</v>
    <v>bkhvsm</v>
    <v>XIDX:TOTO</v>
    <v>267</v>
  </rv>
  <rv s="1">
    <v>1</v>
    <v>XIDX:TOTO</v>
    <v>Daily</v>
    <v>43829</v>
    <v>43829</v>
    <v>0</v>
    <v>1</v>
    <v>637132608000000000,639178198370512863,0</v>
    <v>0</v>
    <v>bkhvsm</v>
    <v>XIDX:TOTO</v>
    <v>458</v>
  </rv>
  <rv s="1">
    <v>1</v>
    <v>XIDX:TOTO</v>
    <v>Daily</v>
    <v>45289</v>
    <v>45289</v>
    <v>0</v>
    <v>1</v>
    <v>638394048000000000,639178198370877359,0</v>
    <v>0</v>
    <v>bkhvsm</v>
    <v>XIDX:TOTO</v>
    <v>408</v>
  </rv>
  <rv s="1">
    <v>1</v>
    <v>XIDX:TOTO</v>
    <v>Daily</v>
    <v>46111</v>
    <v>46111</v>
    <v>0</v>
    <v>1</v>
    <v>639104256000000000,639178198371253016,0</v>
    <v>0</v>
    <v>bkhvsm</v>
    <v>XIDX:TOTO</v>
    <v>459</v>
  </rv>
  <rv s="1">
    <v>1</v>
    <v>XIDX:TOBA</v>
    <v>Daily</v>
    <v>41271</v>
    <v>41271</v>
    <v>0</v>
    <v>1</v>
    <v>634922496000000000,639178198361805619,0</v>
    <v>0</v>
    <v>bkhvk2</v>
    <v>XIDX:TOBA</v>
    <v>460</v>
  </rv>
  <rv s="1">
    <v>1</v>
    <v>XIDX:TOBA</v>
    <v>Daily</v>
    <v>42734</v>
    <v>42734</v>
    <v>0</v>
    <v>1</v>
    <v>636186528000000000,639178198362165700,0</v>
    <v>0</v>
    <v>bkhvk2</v>
    <v>XIDX:TOBA</v>
    <v>461</v>
  </rv>
  <rv s="1">
    <v>1</v>
    <v>XIDX:TOBA</v>
    <v>Daily</v>
    <v>44195</v>
    <v>44195</v>
    <v>0</v>
    <v>1</v>
    <v>637448832000000000,639178198362541539,0</v>
    <v>0</v>
    <v>bkhvk2</v>
    <v>XIDX:TOBA</v>
    <v>362</v>
  </rv>
  <rv s="1">
    <v>1</v>
    <v>XIDX:TOBA</v>
    <v>Daily</v>
    <v>45656</v>
    <v>45656</v>
    <v>0</v>
    <v>1</v>
    <v>638711136000000000,639178198362918181,0</v>
    <v>0</v>
    <v>bkhvk2</v>
    <v>XIDX:TOBA</v>
    <v>167</v>
  </rv>
  <rv s="1">
    <v>1</v>
    <v>XIDX:TOBA</v>
    <v>Daily</v>
    <v>41638</v>
    <v>41638</v>
    <v>0</v>
    <v>1</v>
    <v>635239584000000000,639178198374820907,0</v>
    <v>0</v>
    <v>bkhvk2</v>
    <v>XIDX:TOBA</v>
    <v>307</v>
  </rv>
  <rv s="1">
    <v>1</v>
    <v>XIDX:TOBA</v>
    <v>Daily</v>
    <v>43098</v>
    <v>43098</v>
    <v>0</v>
    <v>1</v>
    <v>636501024000000000,639178198375190999,0</v>
    <v>0</v>
    <v>bkhvk2</v>
    <v>XIDX:TOBA</v>
    <v>462</v>
  </rv>
  <rv s="1">
    <v>1</v>
    <v>XIDX:TOBA</v>
    <v>Daily</v>
    <v>44560</v>
    <v>44560</v>
    <v>0</v>
    <v>1</v>
    <v>637764192000000000,639178198375558630,0</v>
    <v>0</v>
    <v>bkhvk2</v>
    <v>XIDX:TOBA</v>
    <v>352</v>
  </rv>
  <rv s="1">
    <v>1</v>
    <v>XIDX:TOBA</v>
    <v>Daily</v>
    <v>46021</v>
    <v>46021</v>
    <v>0</v>
    <v>1</v>
    <v>639026496000000000,639178198375928709,0</v>
    <v>0</v>
    <v>bkhvk2</v>
    <v>XIDX:TOBA</v>
    <v>228</v>
  </rv>
  <rv s="1">
    <v>1</v>
    <v>XIDX:TOBA</v>
    <v>Daily</v>
    <v>42003</v>
    <v>42003</v>
    <v>0</v>
    <v>1</v>
    <v>635554944000000000,639178198387451285,0</v>
    <v>0</v>
    <v>bkhvk2</v>
    <v>XIDX:TOBA</v>
    <v>327</v>
  </rv>
  <rv s="1">
    <v>1</v>
    <v>XIDX:TOBA</v>
    <v>Daily</v>
    <v>43462</v>
    <v>43462</v>
    <v>0</v>
    <v>1</v>
    <v>636815520000000000,639178198387821367,0</v>
    <v>0</v>
    <v>bkhvk2</v>
    <v>XIDX:TOBA</v>
    <v>463</v>
  </rv>
  <rv s="1">
    <v>1</v>
    <v>XIDX:TOBA</v>
    <v>Daily</v>
    <v>44925</v>
    <v>44925</v>
    <v>0</v>
    <v>1</v>
    <v>638079552000000000,639178198356854512,0</v>
    <v>0</v>
    <v>bkhvk2</v>
    <v>XIDX:TOBA</v>
    <v>464</v>
  </rv>
  <rv s="1">
    <v>1</v>
    <v>XIDX:TOBA</v>
    <v>Daily</v>
    <v>42368</v>
    <v>42368</v>
    <v>0</v>
    <v>1</v>
    <v>635870304000000000,639178198421314476,0</v>
    <v>0</v>
    <v>bkhvk2</v>
    <v>XIDX:TOBA</v>
    <v>465</v>
  </rv>
  <rv s="1">
    <v>1</v>
    <v>XIDX:TOBA</v>
    <v>Daily</v>
    <v>43829</v>
    <v>43829</v>
    <v>0</v>
    <v>1</v>
    <v>637132608000000000,639178198421688934,0</v>
    <v>0</v>
    <v>bkhvk2</v>
    <v>XIDX:TOBA</v>
    <v>466</v>
  </rv>
  <rv s="1">
    <v>1</v>
    <v>XIDX:TOBA</v>
    <v>Daily</v>
    <v>45289</v>
    <v>45289</v>
    <v>0</v>
    <v>1</v>
    <v>638394048000000000,639178198422051724,0</v>
    <v>0</v>
    <v>bkhvk2</v>
    <v>XIDX:TOBA</v>
    <v>71</v>
  </rv>
  <rv s="1">
    <v>1</v>
    <v>XIDX:TOBA</v>
    <v>Daily</v>
    <v>46111</v>
    <v>46111</v>
    <v>0</v>
    <v>1</v>
    <v>639104256000000000,639178198422419097,0</v>
    <v>0</v>
    <v>bkhvk2</v>
    <v>XIDX:TOBA</v>
    <v>59</v>
  </rv>
  <rv s="1">
    <v>1</v>
    <v>XIDX:TMPO</v>
    <v>Daily</v>
    <v>40542</v>
    <v>40542</v>
    <v>0</v>
    <v>1</v>
    <v>634292640000000000,639178198363290076,0</v>
    <v>0</v>
    <v>bkhv8m</v>
    <v>XIDX:TMPO</v>
    <v>467</v>
  </rv>
  <rv s="1">
    <v>1</v>
    <v>XIDX:TMPO</v>
    <v>Daily</v>
    <v>42003</v>
    <v>42003</v>
    <v>0</v>
    <v>1</v>
    <v>635554944000000000,639178198363659163,0</v>
    <v>0</v>
    <v>bkhv8m</v>
    <v>XIDX:TMPO</v>
    <v>468</v>
  </rv>
  <rv s="1">
    <v>1</v>
    <v>XIDX:TMPO</v>
    <v>Daily</v>
    <v>43462</v>
    <v>43462</v>
    <v>0</v>
    <v>1</v>
    <v>636815520000000000,639178198334712878,0</v>
    <v>0</v>
    <v>bkhv8m</v>
    <v>XIDX:TMPO</v>
    <v>266</v>
  </rv>
  <rv s="1">
    <v>1</v>
    <v>XIDX:TMPO</v>
    <v>Daily</v>
    <v>44925</v>
    <v>44925</v>
    <v>0</v>
    <v>1</v>
    <v>638079552000000000,639178198335075067,0</v>
    <v>0</v>
    <v>bkhv8m</v>
    <v>XIDX:TMPO</v>
    <v>260</v>
  </rv>
  <rv s="1">
    <v>1</v>
    <v>XIDX:TMPO</v>
    <v>Daily</v>
    <v>40907</v>
    <v>40907</v>
    <v>0</v>
    <v>1</v>
    <v>634608000000000000,639178198376294392,0</v>
    <v>0</v>
    <v>bkhv8m</v>
    <v>XIDX:TMPO</v>
    <v>469</v>
  </rv>
  <rv s="1">
    <v>1</v>
    <v>XIDX:TMPO</v>
    <v>Daily</v>
    <v>42368</v>
    <v>42368</v>
    <v>0</v>
    <v>1</v>
    <v>635870304000000000,639178198376664486,0</v>
    <v>0</v>
    <v>bkhv8m</v>
    <v>XIDX:TMPO</v>
    <v>470</v>
  </rv>
  <rv s="1">
    <v>1</v>
    <v>XIDX:TMPO</v>
    <v>Daily</v>
    <v>43829</v>
    <v>43829</v>
    <v>0</v>
    <v>1</v>
    <v>637132608000000000,639178198344235852,0</v>
    <v>0</v>
    <v>bkhv8m</v>
    <v>XIDX:TMPO</v>
    <v>471</v>
  </rv>
  <rv s="1">
    <v>1</v>
    <v>XIDX:TMPO</v>
    <v>Daily</v>
    <v>45289</v>
    <v>45289</v>
    <v>0</v>
    <v>1</v>
    <v>638394048000000000,639178198344605007,0</v>
    <v>0</v>
    <v>bkhv8m</v>
    <v>XIDX:TMPO</v>
    <v>324</v>
  </rv>
  <rv s="1">
    <v>1</v>
    <v>XIDX:TMPO</v>
    <v>Daily</v>
    <v>46111</v>
    <v>46111</v>
    <v>0</v>
    <v>1</v>
    <v>639104256000000000,639178198344977284,0</v>
    <v>0</v>
    <v>bkhv8m</v>
    <v>XIDX:TMPO</v>
    <v>472</v>
  </rv>
  <rv s="1">
    <v>1</v>
    <v>XIDX:TMPO</v>
    <v>Daily</v>
    <v>41271</v>
    <v>41271</v>
    <v>0</v>
    <v>1</v>
    <v>634922496000000000,639178198357600156,0</v>
    <v>0</v>
    <v>bkhv8m</v>
    <v>XIDX:TMPO</v>
    <v>473</v>
  </rv>
  <rv s="1">
    <v>1</v>
    <v>XIDX:TMPO</v>
    <v>Daily</v>
    <v>42734</v>
    <v>42734</v>
    <v>0</v>
    <v>1</v>
    <v>636186528000000000,639178198357977934,0</v>
    <v>0</v>
    <v>bkhv8m</v>
    <v>XIDX:TMPO</v>
    <v>474</v>
  </rv>
  <rv s="1">
    <v>1</v>
    <v>XIDX:TMPO</v>
    <v>Daily</v>
    <v>44195</v>
    <v>44195</v>
    <v>0</v>
    <v>1</v>
    <v>637448832000000000,639178198358348971,0</v>
    <v>0</v>
    <v>bkhv8m</v>
    <v>XIDX:TMPO</v>
    <v>289</v>
  </rv>
  <rv s="1">
    <v>1</v>
    <v>XIDX:TMPO</v>
    <v>Daily</v>
    <v>45656</v>
    <v>45656</v>
    <v>0</v>
    <v>1</v>
    <v>638711136000000000,639178198358718087,0</v>
    <v>0</v>
    <v>bkhv8m</v>
    <v>XIDX:TMPO</v>
    <v>126</v>
  </rv>
  <rv s="1">
    <v>1</v>
    <v>XIDX:TMPO</v>
    <v>Daily</v>
    <v>40176</v>
    <v>40176</v>
    <v>0</v>
    <v>1</v>
    <v>633976416000000000,639178198422781996,0</v>
    <v>0</v>
    <v>bkhv8m</v>
    <v>XIDX:TMPO</v>
    <v>475</v>
  </rv>
  <rv s="1">
    <v>1</v>
    <v>XIDX:TMPO</v>
    <v>Daily</v>
    <v>41638</v>
    <v>41638</v>
    <v>0</v>
    <v>1</v>
    <v>635239584000000000,639178198423152075,0</v>
    <v>0</v>
    <v>bkhv8m</v>
    <v>XIDX:TMPO</v>
    <v>476</v>
  </rv>
  <rv s="1">
    <v>1</v>
    <v>XIDX:TMPO</v>
    <v>Daily</v>
    <v>43098</v>
    <v>43098</v>
    <v>0</v>
    <v>1</v>
    <v>636501024000000000,639178198423522155,0</v>
    <v>0</v>
    <v>bkhv8m</v>
    <v>XIDX:TMPO</v>
    <v>477</v>
  </rv>
  <rv s="1">
    <v>1</v>
    <v>XIDX:TMPO</v>
    <v>Daily</v>
    <v>44560</v>
    <v>44560</v>
    <v>0</v>
    <v>1</v>
    <v>637764192000000000,639178198420201448,0</v>
    <v>0</v>
    <v>bkhv8m</v>
    <v>XIDX:TMPO</v>
    <v>104</v>
  </rv>
  <rv s="1">
    <v>1</v>
    <v>XIDX:TMPO</v>
    <v>Daily</v>
    <v>46021</v>
    <v>46021</v>
    <v>0</v>
    <v>1</v>
    <v>639026496000000000,639178198420564407,0</v>
    <v>0</v>
    <v>bkhv8m</v>
    <v>XIDX:TMPO</v>
    <v>91</v>
  </rv>
  <rv s="1">
    <v>1</v>
    <v>XIDX:TLKM</v>
    <v>Daily</v>
    <v>40907</v>
    <v>40907</v>
    <v>0</v>
    <v>1</v>
    <v>634608000000000000,639178198423125599,0</v>
    <v>0</v>
    <v>bn9o8m</v>
    <v>XIDX:TLKM</v>
    <v>478</v>
  </rv>
  <rv s="1">
    <v>1</v>
    <v>XIDX:TLKM</v>
    <v>Daily</v>
    <v>42368</v>
    <v>42368</v>
    <v>0</v>
    <v>1</v>
    <v>635870304000000000,639178198423485676,0</v>
    <v>0</v>
    <v>bn9o8m</v>
    <v>XIDX:TLKM</v>
    <v>479</v>
  </rv>
  <rv s="1">
    <v>1</v>
    <v>XIDX:TLKM</v>
    <v>Daily</v>
    <v>43829</v>
    <v>43829</v>
    <v>0</v>
    <v>1</v>
    <v>637132608000000000,639178198375355497,0</v>
    <v>0</v>
    <v>bn9o8m</v>
    <v>XIDX:TLKM</v>
    <v>480</v>
  </rv>
  <rv s="1">
    <v>1</v>
    <v>XIDX:TLKM</v>
    <v>Daily</v>
    <v>45289</v>
    <v>45289</v>
    <v>0</v>
    <v>1</v>
    <v>638394048000000000,639178198375725575,0</v>
    <v>0</v>
    <v>bn9o8m</v>
    <v>XIDX:TLKM</v>
    <v>481</v>
  </rv>
  <rv s="1">
    <v>1</v>
    <v>XIDX:TLKM</v>
    <v>Daily</v>
    <v>46111</v>
    <v>46111</v>
    <v>0</v>
    <v>1</v>
    <v>639104256000000000,639178198376085650,0</v>
    <v>0</v>
    <v>bn9o8m</v>
    <v>XIDX:TLKM</v>
    <v>482</v>
  </rv>
  <rv s="1">
    <v>1</v>
    <v>XIDX:TLKM</v>
    <v>Daily</v>
    <v>39812</v>
    <v>39812</v>
    <v>0</v>
    <v>1</v>
    <v>633661920000000000,639178198384545844,0</v>
    <v>0</v>
    <v>bn9o8m</v>
    <v>XIDX:TLKM</v>
    <v>483</v>
  </rv>
  <rv s="1">
    <v>1</v>
    <v>XIDX:TLKM</v>
    <v>Daily</v>
    <v>41271</v>
    <v>41271</v>
    <v>0</v>
    <v>1</v>
    <v>634922496000000000,639178198384917532,0</v>
    <v>0</v>
    <v>bn9o8m</v>
    <v>XIDX:TLKM</v>
    <v>484</v>
  </rv>
  <rv s="1">
    <v>1</v>
    <v>XIDX:TLKM</v>
    <v>Daily</v>
    <v>42734</v>
    <v>42734</v>
    <v>0</v>
    <v>1</v>
    <v>636186528000000000,639178198385287612,0</v>
    <v>0</v>
    <v>bn9o8m</v>
    <v>XIDX:TLKM</v>
    <v>485</v>
  </rv>
  <rv s="1">
    <v>1</v>
    <v>XIDX:TLKM</v>
    <v>Daily</v>
    <v>44195</v>
    <v>44195</v>
    <v>0</v>
    <v>1</v>
    <v>637448832000000000,639178198382396995,0</v>
    <v>0</v>
    <v>bn9o8m</v>
    <v>XIDX:TLKM</v>
    <v>486</v>
  </rv>
  <rv s="1">
    <v>1</v>
    <v>XIDX:TLKM</v>
    <v>Daily</v>
    <v>45656</v>
    <v>45656</v>
    <v>0</v>
    <v>1</v>
    <v>638711136000000000,639178198382784856,0</v>
    <v>0</v>
    <v>bn9o8m</v>
    <v>XIDX:TLKM</v>
    <v>487</v>
  </rv>
  <rv s="1">
    <v>1</v>
    <v>XIDX:TLKM</v>
    <v>Daily</v>
    <v>40176</v>
    <v>40176</v>
    <v>0</v>
    <v>1</v>
    <v>633976416000000000,639178198439967421,0</v>
    <v>0</v>
    <v>bn9o8m</v>
    <v>XIDX:TLKM</v>
    <v>488</v>
  </rv>
  <rv s="1">
    <v>1</v>
    <v>XIDX:TLKM</v>
    <v>Daily</v>
    <v>41638</v>
    <v>41638</v>
    <v>0</v>
    <v>1</v>
    <v>635239584000000000,639178198440339255,0</v>
    <v>0</v>
    <v>bn9o8m</v>
    <v>XIDX:TLKM</v>
    <v>489</v>
  </rv>
  <rv s="1">
    <v>1</v>
    <v>XIDX:TLKM</v>
    <v>Daily</v>
    <v>43098</v>
    <v>43098</v>
    <v>0</v>
    <v>1</v>
    <v>636501024000000000,639178198440709342,0</v>
    <v>0</v>
    <v>bn9o8m</v>
    <v>XIDX:TLKM</v>
    <v>490</v>
  </rv>
  <rv s="1">
    <v>1</v>
    <v>XIDX:TLKM</v>
    <v>Daily</v>
    <v>44560</v>
    <v>44560</v>
    <v>0</v>
    <v>1</v>
    <v>637764192000000000,639178198441077658,0</v>
    <v>0</v>
    <v>bn9o8m</v>
    <v>XIDX:TLKM</v>
    <v>491</v>
  </rv>
  <rv s="1">
    <v>1</v>
    <v>XIDX:TLKM</v>
    <v>Daily</v>
    <v>46021</v>
    <v>46021</v>
    <v>0</v>
    <v>1</v>
    <v>639026496000000000,639178198437778710,0</v>
    <v>0</v>
    <v>bn9o8m</v>
    <v>XIDX:TLKM</v>
    <v>492</v>
  </rv>
  <rv s="1">
    <v>1</v>
    <v>XIDX:TLKM</v>
    <v>Daily</v>
    <v>40542</v>
    <v>40542</v>
    <v>0</v>
    <v>1</v>
    <v>634292640000000000,639178198391626806,0</v>
    <v>0</v>
    <v>bn9o8m</v>
    <v>XIDX:TLKM</v>
    <v>493</v>
  </rv>
  <rv s="1">
    <v>1</v>
    <v>XIDX:TLKM</v>
    <v>Daily</v>
    <v>42003</v>
    <v>42003</v>
    <v>0</v>
    <v>1</v>
    <v>635554944000000000,639178198391999039,0</v>
    <v>0</v>
    <v>bn9o8m</v>
    <v>XIDX:TLKM</v>
    <v>2</v>
  </rv>
  <rv s="1">
    <v>1</v>
    <v>XIDX:TLKM</v>
    <v>Daily</v>
    <v>43462</v>
    <v>43462</v>
    <v>0</v>
    <v>1</v>
    <v>636815520000000000,639178198392369120,0</v>
    <v>0</v>
    <v>bn9o8m</v>
    <v>XIDX:TLKM</v>
    <v>494</v>
  </rv>
  <rv s="1">
    <v>1</v>
    <v>XIDX:TLKM</v>
    <v>Daily</v>
    <v>44925</v>
    <v>44925</v>
    <v>0</v>
    <v>1</v>
    <v>638079552000000000,639178198455172419,0</v>
    <v>0</v>
    <v>bn9o8m</v>
    <v>XIDX:TLKM</v>
    <v>494</v>
  </rv>
  <rv s="1">
    <v>1</v>
    <v>XIDX:TIRT</v>
    <v>Daily</v>
    <v>40907</v>
    <v>40907</v>
    <v>0</v>
    <v>1</v>
    <v>634608000000000000,639178198378300975,0</v>
    <v>0</v>
    <v>bkhuqh</v>
    <v>XIDX:TIRT</v>
    <v>193</v>
  </rv>
  <rv s="1">
    <v>1</v>
    <v>XIDX:TIRT</v>
    <v>Daily</v>
    <v>42368</v>
    <v>42368</v>
    <v>0</v>
    <v>1</v>
    <v>635870304000000000,639178198378670605,0</v>
    <v>0</v>
    <v>bkhuqh</v>
    <v>XIDX:TIRT</v>
    <v>130</v>
  </rv>
  <rv s="1">
    <v>1</v>
    <v>XIDX:TIRT</v>
    <v>Daily</v>
    <v>43829</v>
    <v>43829</v>
    <v>0</v>
    <v>1</v>
    <v>637132608000000000,639178198376192242,0</v>
    <v>0</v>
    <v>bkhuqh</v>
    <v>XIDX:TIRT</v>
    <v>308</v>
  </rv>
  <rv s="1">
    <v>1</v>
    <v>XIDX:TIRT</v>
    <v>Daily</v>
    <v>45289</v>
    <v>45289</v>
    <v>0</v>
    <v>1</v>
    <v>638394048000000000,639178198376552323,0</v>
    <v>0</v>
    <v>bkhuqh</v>
    <v>XIDX:TIRT</v>
    <v>130</v>
  </rv>
  <rv s="1">
    <v>1</v>
    <v>XIDX:TIRT</v>
    <v>Daily</v>
    <v>46111</v>
    <v>46111</v>
    <v>0</v>
    <v>1</v>
    <v>639104256000000000,639178198376930213,0</v>
    <v>0</v>
    <v>bkhuqh</v>
    <v>XIDX:TIRT</v>
    <v>495</v>
  </rv>
  <rv s="1">
    <v>1</v>
    <v>XIDX:TIRT</v>
    <v>Daily</v>
    <v>41271</v>
    <v>41271</v>
    <v>0</v>
    <v>1</v>
    <v>634922496000000000,639178198384992034,0</v>
    <v>0</v>
    <v>bkhuqh</v>
    <v>XIDX:TIRT</v>
    <v>496</v>
  </rv>
  <rv s="1">
    <v>1</v>
    <v>XIDX:TIRT</v>
    <v>Daily</v>
    <v>42734</v>
    <v>42734</v>
    <v>0</v>
    <v>1</v>
    <v>636186528000000000,639178198385364324,0</v>
    <v>0</v>
    <v>bkhuqh</v>
    <v>XIDX:TIRT</v>
    <v>96</v>
  </rv>
  <rv s="1">
    <v>1</v>
    <v>XIDX:TIRT</v>
    <v>Daily</v>
    <v>44195</v>
    <v>44195</v>
    <v>0</v>
    <v>1</v>
    <v>637448832000000000,639178198385732200,0</v>
    <v>0</v>
    <v>bkhuqh</v>
    <v>XIDX:TIRT</v>
    <v>115</v>
  </rv>
  <rv s="1">
    <v>1</v>
    <v>XIDX:TIRT</v>
    <v>Daily</v>
    <v>45656</v>
    <v>45656</v>
    <v>0</v>
    <v>1</v>
    <v>638711136000000000,639178198437783864,0</v>
    <v>0</v>
    <v>bkhuqh</v>
    <v>XIDX:TIRT</v>
    <v>497</v>
  </rv>
  <rv s="1">
    <v>1</v>
    <v>XIDX:TIRT</v>
    <v>Daily</v>
    <v>40176</v>
    <v>40176</v>
    <v>0</v>
    <v>1</v>
    <v>633976416000000000,639178198439987021,0</v>
    <v>0</v>
    <v>bkhuqh</v>
    <v>XIDX:TIRT</v>
    <v>498</v>
  </rv>
  <rv s="1">
    <v>1</v>
    <v>XIDX:TIRT</v>
    <v>Daily</v>
    <v>43098</v>
    <v>43098</v>
    <v>0</v>
    <v>1</v>
    <v>636501024000000000,639178198440715002,0</v>
    <v>0</v>
    <v>bkhuqh</v>
    <v>XIDX:TIRT</v>
    <v>324</v>
  </rv>
  <rv s="1">
    <v>1</v>
    <v>XIDX:TIRT</v>
    <v>Daily</v>
    <v>44560</v>
    <v>44560</v>
    <v>0</v>
    <v>1</v>
    <v>637764192000000000,639178198441085087,0</v>
    <v>0</v>
    <v>bkhuqh</v>
    <v>XIDX:TIRT</v>
    <v>374</v>
  </rv>
  <rv s="1">
    <v>1</v>
    <v>XIDX:TIRT</v>
    <v>Daily</v>
    <v>46021</v>
    <v>46021</v>
    <v>0</v>
    <v>1</v>
    <v>639026496000000000,639178198387394788,0</v>
    <v>0</v>
    <v>bkhuqh</v>
    <v>XIDX:TIRT</v>
    <v>499</v>
  </rv>
  <rv s="1">
    <v>1</v>
    <v>XIDX:TIRT</v>
    <v>Daily</v>
    <v>40542</v>
    <v>40542</v>
    <v>0</v>
    <v>1</v>
    <v>634292640000000000,639178198457398734,0</v>
    <v>0</v>
    <v>bkhuqh</v>
    <v>XIDX:TIRT</v>
    <v>500</v>
  </rv>
  <rv s="1">
    <v>1</v>
    <v>XIDX:TIRT</v>
    <v>Daily</v>
    <v>42003</v>
    <v>42003</v>
    <v>0</v>
    <v>1</v>
    <v>635554944000000000,639178198457768809,0</v>
    <v>0</v>
    <v>bkhuqh</v>
    <v>XIDX:TIRT</v>
    <v>315</v>
  </rv>
  <rv s="1">
    <v>1</v>
    <v>XIDX:TIRT</v>
    <v>Daily</v>
    <v>43462</v>
    <v>43462</v>
    <v>0</v>
    <v>1</v>
    <v>636815520000000000,639178198458141194,0</v>
    <v>0</v>
    <v>bkhuqh</v>
    <v>XIDX:TIRT</v>
    <v>210</v>
  </rv>
  <rv s="1">
    <v>1</v>
    <v>XIDX:TIRT</v>
    <v>Daily</v>
    <v>44925</v>
    <v>44925</v>
    <v>0</v>
    <v>1</v>
    <v>638079552000000000,639178198458511283,0</v>
    <v>0</v>
    <v>bkhuqh</v>
    <v>XIDX:TIRT</v>
    <v>115</v>
  </rv>
  <rv s="1">
    <v>1</v>
    <v>XIDX:TIRA</v>
    <v>Daily</v>
    <v>43829</v>
    <v>43829</v>
    <v>0</v>
    <v>1</v>
    <v>637132608000000000,639178198377667724,0</v>
    <v>0</v>
    <v>bkhunm</v>
    <v>XIDX:TIRA</v>
    <v>300</v>
  </rv>
  <rv s="1">
    <v>1</v>
    <v>XIDX:TIRA</v>
    <v>Daily</v>
    <v>45289</v>
    <v>45289</v>
    <v>0</v>
    <v>1</v>
    <v>638394048000000000,639178198378027805,0</v>
    <v>0</v>
    <v>bkhunm</v>
    <v>XIDX:TIRA</v>
    <v>501</v>
  </rv>
  <rv s="1">
    <v>1</v>
    <v>XIDX:TIRA</v>
    <v>Daily</v>
    <v>46111</v>
    <v>46111</v>
    <v>0</v>
    <v>1</v>
    <v>639104256000000000,639178198378397740,0</v>
    <v>0</v>
    <v>bkhunm</v>
    <v>XIDX:TIRA</v>
    <v>502</v>
  </rv>
  <rv s="1">
    <v>1</v>
    <v>XIDX:TIRA</v>
    <v>Daily</v>
    <v>44195</v>
    <v>44195</v>
    <v>0</v>
    <v>1</v>
    <v>637448832000000000,639178198438510894,0</v>
    <v>0</v>
    <v>bkhunm</v>
    <v>XIDX:TIRA</v>
    <v>409</v>
  </rv>
  <rv s="1">
    <v>1</v>
    <v>XIDX:TIRA</v>
    <v>Daily</v>
    <v>45656</v>
    <v>45656</v>
    <v>0</v>
    <v>1</v>
    <v>638711136000000000,639178198438881060,0</v>
    <v>0</v>
    <v>bkhunm</v>
    <v>XIDX:TIRA</v>
    <v>166</v>
  </rv>
  <rv s="1">
    <v>1</v>
    <v>XIDX:TIRA</v>
    <v>Daily</v>
    <v>44560</v>
    <v>44560</v>
    <v>0</v>
    <v>1</v>
    <v>637764192000000000,639178198388129984,0</v>
    <v>0</v>
    <v>bkhunm</v>
    <v>XIDX:TIRA</v>
    <v>503</v>
  </rv>
  <rv s="1">
    <v>1</v>
    <v>XIDX:TIRA</v>
    <v>Daily</v>
    <v>46021</v>
    <v>46021</v>
    <v>0</v>
    <v>1</v>
    <v>639026496000000000,639178198388500063,0</v>
    <v>0</v>
    <v>bkhunm</v>
    <v>XIDX:TIRA</v>
    <v>504</v>
  </rv>
  <rv s="1">
    <v>1</v>
    <v>XIDX:TIRA</v>
    <v>Daily</v>
    <v>43462</v>
    <v>43462</v>
    <v>0</v>
    <v>1</v>
    <v>636815520000000000,639178198392790975,0</v>
    <v>0</v>
    <v>bkhunm</v>
    <v>XIDX:TIRA</v>
    <v>505</v>
  </rv>
  <rv s="1">
    <v>1</v>
    <v>XIDX:TIRA</v>
    <v>Daily</v>
    <v>44925</v>
    <v>44925</v>
    <v>0</v>
    <v>1</v>
    <v>638079552000000000,639178198393170978,0</v>
    <v>0</v>
    <v>bkhunm</v>
    <v>XIDX:TIRA</v>
    <v>167</v>
  </rv>
  <rv s="1">
    <v>1</v>
    <v>XIDX:TINS</v>
    <v>Daily</v>
    <v>40176</v>
    <v>40176</v>
    <v>0</v>
    <v>1</v>
    <v>633976416000000000,639178198378765330,0</v>
    <v>0</v>
    <v>bn9o2w</v>
    <v>XIDX:TINS</v>
    <v>506</v>
  </rv>
  <rv s="1">
    <v>1</v>
    <v>XIDX:TINS</v>
    <v>Daily</v>
    <v>41638</v>
    <v>41638</v>
    <v>0</v>
    <v>1</v>
    <v>635239584000000000,639178198379135409,0</v>
    <v>0</v>
    <v>bn9o2w</v>
    <v>XIDX:TINS</v>
    <v>507</v>
  </rv>
  <rv s="1">
    <v>1</v>
    <v>XIDX:TINS</v>
    <v>Daily</v>
    <v>43098</v>
    <v>43098</v>
    <v>0</v>
    <v>1</v>
    <v>636501024000000000,639178198379505490,0</v>
    <v>0</v>
    <v>bn9o2w</v>
    <v>XIDX:TINS</v>
    <v>508</v>
  </rv>
  <rv s="1">
    <v>1</v>
    <v>XIDX:TINS</v>
    <v>Daily</v>
    <v>44560</v>
    <v>44560</v>
    <v>0</v>
    <v>1</v>
    <v>637764192000000000,639178198376934928,0</v>
    <v>0</v>
    <v>bn9o2w</v>
    <v>XIDX:TINS</v>
    <v>509</v>
  </rv>
  <rv s="1">
    <v>1</v>
    <v>XIDX:TINS</v>
    <v>Daily</v>
    <v>46021</v>
    <v>46021</v>
    <v>0</v>
    <v>1</v>
    <v>639026496000000000,639178198377305010,0</v>
    <v>0</v>
    <v>bn9o2w</v>
    <v>XIDX:TINS</v>
    <v>510</v>
  </rv>
  <rv s="1">
    <v>1</v>
    <v>XIDX:TINS</v>
    <v>Daily</v>
    <v>40542</v>
    <v>40542</v>
    <v>0</v>
    <v>1</v>
    <v>634292640000000000,639178198439258654,0</v>
    <v>0</v>
    <v>bn9o2w</v>
    <v>XIDX:TINS</v>
    <v>511</v>
  </rv>
  <rv s="1">
    <v>1</v>
    <v>XIDX:TINS</v>
    <v>Daily</v>
    <v>42003</v>
    <v>42003</v>
    <v>0</v>
    <v>1</v>
    <v>635554944000000000,639178198439636224,0</v>
    <v>0</v>
    <v>bn9o2w</v>
    <v>XIDX:TINS</v>
    <v>512</v>
  </rv>
  <rv s="1">
    <v>1</v>
    <v>XIDX:TINS</v>
    <v>Daily</v>
    <v>43462</v>
    <v>43462</v>
    <v>0</v>
    <v>1</v>
    <v>636815520000000000,639178198440004771,0</v>
    <v>0</v>
    <v>bn9o2w</v>
    <v>XIDX:TINS</v>
    <v>513</v>
  </rv>
  <rv s="1">
    <v>1</v>
    <v>XIDX:TINS</v>
    <v>Daily</v>
    <v>44925</v>
    <v>44925</v>
    <v>0</v>
    <v>1</v>
    <v>638079552000000000,639178198440368901,0</v>
    <v>0</v>
    <v>bn9o2w</v>
    <v>XIDX:TINS</v>
    <v>514</v>
  </rv>
  <rv s="1">
    <v>1</v>
    <v>XIDX:TINS</v>
    <v>Daily</v>
    <v>40907</v>
    <v>40907</v>
    <v>0</v>
    <v>1</v>
    <v>634608000000000000,639178198388875136,0</v>
    <v>0</v>
    <v>bn9o2w</v>
    <v>XIDX:TINS</v>
    <v>515</v>
  </rv>
  <rv s="1">
    <v>1</v>
    <v>XIDX:TINS</v>
    <v>Daily</v>
    <v>42368</v>
    <v>42368</v>
    <v>0</v>
    <v>1</v>
    <v>635870304000000000,639178198389247613,0</v>
    <v>0</v>
    <v>bn9o2w</v>
    <v>XIDX:TINS</v>
    <v>516</v>
  </rv>
  <rv s="1">
    <v>1</v>
    <v>XIDX:TINS</v>
    <v>Daily</v>
    <v>43829</v>
    <v>43829</v>
    <v>0</v>
    <v>1</v>
    <v>637132608000000000,639178198389617697,0</v>
    <v>0</v>
    <v>bn9o2w</v>
    <v>XIDX:TINS</v>
    <v>235</v>
  </rv>
  <rv s="1">
    <v>1</v>
    <v>XIDX:TINS</v>
    <v>Daily</v>
    <v>45289</v>
    <v>45289</v>
    <v>0</v>
    <v>1</v>
    <v>638394048000000000,639178198389987779,0</v>
    <v>0</v>
    <v>bn9o2w</v>
    <v>XIDX:TINS</v>
    <v>30</v>
  </rv>
  <rv s="1">
    <v>1</v>
    <v>XIDX:TINS</v>
    <v>Daily</v>
    <v>46111</v>
    <v>46111</v>
    <v>0</v>
    <v>1</v>
    <v>639104256000000000,639178198390347858,0</v>
    <v>0</v>
    <v>bn9o2w</v>
    <v>XIDX:TINS</v>
    <v>517</v>
  </rv>
  <rv s="1">
    <v>1</v>
    <v>XIDX:TINS</v>
    <v>Daily</v>
    <v>39812</v>
    <v>39812</v>
    <v>0</v>
    <v>1</v>
    <v>633661920000000000,639178198393528573,0</v>
    <v>0</v>
    <v>bn9o2w</v>
    <v>XIDX:TINS</v>
    <v>518</v>
  </rv>
  <rv s="1">
    <v>1</v>
    <v>XIDX:TINS</v>
    <v>Daily</v>
    <v>41271</v>
    <v>41271</v>
    <v>0</v>
    <v>1</v>
    <v>634922496000000000,639178198393896223,0</v>
    <v>0</v>
    <v>bn9o2w</v>
    <v>XIDX:TINS</v>
    <v>519</v>
  </rv>
  <rv s="1">
    <v>1</v>
    <v>XIDX:TINS</v>
    <v>Daily</v>
    <v>42734</v>
    <v>42734</v>
    <v>0</v>
    <v>1</v>
    <v>636186528000000000,639178198394276315,0</v>
    <v>0</v>
    <v>bn9o2w</v>
    <v>XIDX:TINS</v>
    <v>520</v>
  </rv>
  <rv s="1">
    <v>1</v>
    <v>XIDX:TINS</v>
    <v>Daily</v>
    <v>44195</v>
    <v>44195</v>
    <v>0</v>
    <v>1</v>
    <v>637448832000000000,639178198394658830,0</v>
    <v>0</v>
    <v>bn9o2w</v>
    <v>XIDX:TINS</v>
    <v>521</v>
  </rv>
  <rv s="1">
    <v>1</v>
    <v>XIDX:TINS</v>
    <v>Daily</v>
    <v>45656</v>
    <v>45656</v>
    <v>0</v>
    <v>1</v>
    <v>638711136000000000,639178198395025158,0</v>
    <v>0</v>
    <v>bn9o2w</v>
    <v>XIDX:TINS</v>
    <v>522</v>
  </rv>
  <rv s="1">
    <v>1</v>
    <v>XIDX:SRTG</v>
    <v>Daily</v>
    <v>42734</v>
    <v>42734</v>
    <v>0</v>
    <v>1</v>
    <v>636186528000000000,639178198469825496,0</v>
    <v>0</v>
    <v>bkhqz2</v>
    <v>XIDX:SRTG</v>
    <v>523</v>
  </rv>
  <rv s="1">
    <v>1</v>
    <v>XIDX:SRTG</v>
    <v>Daily</v>
    <v>44195</v>
    <v>44195</v>
    <v>0</v>
    <v>1</v>
    <v>637448832000000000,639178198470194054,0</v>
    <v>0</v>
    <v>bkhqz2</v>
    <v>XIDX:SRTG</v>
    <v>524</v>
  </rv>
  <rv s="1">
    <v>1</v>
    <v>XIDX:SRTG</v>
    <v>Daily</v>
    <v>45656</v>
    <v>45656</v>
    <v>0</v>
    <v>1</v>
    <v>638711136000000000,639178198426894585,0</v>
    <v>0</v>
    <v>bkhqz2</v>
    <v>XIDX:SRTG</v>
    <v>525</v>
  </rv>
  <rv s="1">
    <v>1</v>
    <v>XIDX:SRTG</v>
    <v>Daily</v>
    <v>41638</v>
    <v>41638</v>
    <v>0</v>
    <v>1</v>
    <v>635239584000000000,639178198438107034,0</v>
    <v>0</v>
    <v>bkhqz2</v>
    <v>XIDX:SRTG</v>
    <v>526</v>
  </rv>
  <rv s="1">
    <v>1</v>
    <v>XIDX:SRTG</v>
    <v>Daily</v>
    <v>43098</v>
    <v>43098</v>
    <v>0</v>
    <v>1</v>
    <v>636501024000000000,639178198434536264,0</v>
    <v>0</v>
    <v>bkhqz2</v>
    <v>XIDX:SRTG</v>
    <v>527</v>
  </rv>
  <rv s="1">
    <v>1</v>
    <v>XIDX:SRTG</v>
    <v>Daily</v>
    <v>44560</v>
    <v>44560</v>
    <v>0</v>
    <v>1</v>
    <v>637764192000000000,639178198434908107,0</v>
    <v>0</v>
    <v>bkhqz2</v>
    <v>XIDX:SRTG</v>
    <v>189</v>
  </rv>
  <rv s="1">
    <v>1</v>
    <v>XIDX:SRTG</v>
    <v>Daily</v>
    <v>46021</v>
    <v>46021</v>
    <v>0</v>
    <v>1</v>
    <v>639026496000000000,639178198435286441,0</v>
    <v>0</v>
    <v>bkhqz2</v>
    <v>XIDX:SRTG</v>
    <v>528</v>
  </rv>
  <rv s="1">
    <v>1</v>
    <v>XIDX:SRTG</v>
    <v>Daily</v>
    <v>42003</v>
    <v>42003</v>
    <v>0</v>
    <v>1</v>
    <v>635554944000000000,639178198497331328,0</v>
    <v>0</v>
    <v>bkhqz2</v>
    <v>XIDX:SRTG</v>
    <v>529</v>
  </rv>
  <rv s="1">
    <v>1</v>
    <v>XIDX:SRTG</v>
    <v>Daily</v>
    <v>43462</v>
    <v>43462</v>
    <v>0</v>
    <v>1</v>
    <v>636815520000000000,639178198497701407,0</v>
    <v>0</v>
    <v>bkhqz2</v>
    <v>XIDX:SRTG</v>
    <v>530</v>
  </rv>
  <rv s="1">
    <v>1</v>
    <v>XIDX:SRTG</v>
    <v>Daily</v>
    <v>44925</v>
    <v>44925</v>
    <v>0</v>
    <v>1</v>
    <v>638079552000000000,639178198494359388,0</v>
    <v>0</v>
    <v>bkhqz2</v>
    <v>XIDX:SRTG</v>
    <v>531</v>
  </rv>
  <rv s="1">
    <v>1</v>
    <v>XIDX:SRTG</v>
    <v>Daily</v>
    <v>42368</v>
    <v>42368</v>
    <v>0</v>
    <v>1</v>
    <v>635870304000000000,639178198457751310,0</v>
    <v>0</v>
    <v>bkhqz2</v>
    <v>XIDX:SRTG</v>
    <v>532</v>
  </rv>
  <rv s="1">
    <v>1</v>
    <v>XIDX:SRTG</v>
    <v>Daily</v>
    <v>43829</v>
    <v>43829</v>
    <v>0</v>
    <v>1</v>
    <v>637132608000000000,639178198458123047,0</v>
    <v>0</v>
    <v>bkhqz2</v>
    <v>XIDX:SRTG</v>
    <v>533</v>
  </rv>
  <rv s="1">
    <v>1</v>
    <v>XIDX:SRTG</v>
    <v>Daily</v>
    <v>45289</v>
    <v>45289</v>
    <v>0</v>
    <v>1</v>
    <v>638394048000000000,639178198458493127,0</v>
    <v>0</v>
    <v>bkhqz2</v>
    <v>XIDX:SRTG</v>
    <v>534</v>
  </rv>
  <rv s="1">
    <v>1</v>
    <v>XIDX:SRTG</v>
    <v>Daily</v>
    <v>46111</v>
    <v>46111</v>
    <v>0</v>
    <v>1</v>
    <v>639104256000000000,639178198458873208,0</v>
    <v>0</v>
    <v>bkhqz2</v>
    <v>XIDX:SRTG</v>
    <v>535</v>
  </rv>
  <rv s="1">
    <v>1</v>
    <v>XIDX:TFCO</v>
    <v>Daily</v>
    <v>43829</v>
    <v>43829</v>
    <v>0</v>
    <v>1</v>
    <v>637132608000000000,639178198425963765,0</v>
    <v>0</v>
    <v>bkhtzr</v>
    <v>XIDX:TFCO</v>
    <v>536</v>
  </rv>
  <rv s="1">
    <v>1</v>
    <v>XIDX:TFCO</v>
    <v>Daily</v>
    <v>45289</v>
    <v>45289</v>
    <v>0</v>
    <v>1</v>
    <v>638394048000000000,639178198426331296,0</v>
    <v>0</v>
    <v>bkhtzr</v>
    <v>XIDX:TFCO</v>
    <v>275</v>
  </rv>
  <rv s="1">
    <v>1</v>
    <v>XIDX:TFCO</v>
    <v>Daily</v>
    <v>46111</v>
    <v>46111</v>
    <v>0</v>
    <v>1</v>
    <v>639104256000000000,639178198426711377,0</v>
    <v>0</v>
    <v>bkhtzr</v>
    <v>XIDX:TFCO</v>
    <v>537</v>
  </rv>
  <rv s="1">
    <v>1</v>
    <v>XIDX:TFCO</v>
    <v>Daily</v>
    <v>44195</v>
    <v>44195</v>
    <v>0</v>
    <v>1</v>
    <v>637448832000000000,639178198386642860,0</v>
    <v>0</v>
    <v>bkhtzr</v>
    <v>XIDX:TFCO</v>
    <v>536</v>
  </rv>
  <rv s="1">
    <v>1</v>
    <v>XIDX:TFCO</v>
    <v>Daily</v>
    <v>45656</v>
    <v>45656</v>
    <v>0</v>
    <v>1</v>
    <v>638711136000000000,639178198437733857,0</v>
    <v>0</v>
    <v>bkhtzr</v>
    <v>XIDX:TFCO</v>
    <v>31</v>
  </rv>
  <rv s="1">
    <v>1</v>
    <v>XIDX:TFCO</v>
    <v>Daily</v>
    <v>40176</v>
    <v>40176</v>
    <v>0</v>
    <v>1</v>
    <v>633976416000000000,639178198391613979,0</v>
    <v>0</v>
    <v>bkhtzr</v>
    <v>XIDX:TFCO</v>
    <v>300</v>
  </rv>
  <rv s="1">
    <v>1</v>
    <v>XIDX:TFCO</v>
    <v>Daily</v>
    <v>44560</v>
    <v>44560</v>
    <v>0</v>
    <v>1</v>
    <v>637764192000000000,639178198389405250,0</v>
    <v>0</v>
    <v>bkhtzr</v>
    <v>XIDX:TFCO</v>
    <v>31</v>
  </rv>
  <rv s="1">
    <v>1</v>
    <v>XIDX:TFCO</v>
    <v>Daily</v>
    <v>46021</v>
    <v>46021</v>
    <v>0</v>
    <v>1</v>
    <v>639026496000000000,639178198389783116,0</v>
    <v>0</v>
    <v>bkhtzr</v>
    <v>XIDX:TFCO</v>
    <v>31</v>
  </rv>
  <rv s="1">
    <v>1</v>
    <v>XIDX:TFCO</v>
    <v>Daily</v>
    <v>43462</v>
    <v>43462</v>
    <v>0</v>
    <v>1</v>
    <v>636815520000000000,639178198397267084,0</v>
    <v>0</v>
    <v>bkhtzr</v>
    <v>XIDX:TFCO</v>
    <v>128</v>
  </rv>
  <rv s="1">
    <v>1</v>
    <v>XIDX:TFCO</v>
    <v>Daily</v>
    <v>44925</v>
    <v>44925</v>
    <v>0</v>
    <v>1</v>
    <v>638079552000000000,639178198397637170,0</v>
    <v>0</v>
    <v>bkhtzr</v>
    <v>XIDX:TFCO</v>
    <v>31</v>
  </rv>
  <rv s="1">
    <v>1</v>
    <v>XIDX:TIFA</v>
    <v>Daily</v>
    <v>40907</v>
    <v>40907</v>
    <v>0</v>
    <v>1</v>
    <v>634608000000000000,639178198377675088,0</v>
    <v>0</v>
    <v>bkhuc7</v>
    <v>XIDX:TIFA</v>
    <v>131</v>
  </rv>
  <rv s="1">
    <v>1</v>
    <v>XIDX:TIFA</v>
    <v>Daily</v>
    <v>42368</v>
    <v>42368</v>
    <v>0</v>
    <v>1</v>
    <v>635870304000000000,639178198378045169,0</v>
    <v>0</v>
    <v>bkhuc7</v>
    <v>XIDX:TIFA</v>
    <v>330</v>
  </rv>
  <rv s="1">
    <v>1</v>
    <v>XIDX:TIFA</v>
    <v>Daily</v>
    <v>43829</v>
    <v>43829</v>
    <v>0</v>
    <v>1</v>
    <v>637132608000000000,639178198378411623,0</v>
    <v>0</v>
    <v>bkhuc7</v>
    <v>XIDX:TIFA</v>
    <v>538</v>
  </rv>
  <rv s="1">
    <v>1</v>
    <v>XIDX:TIFA</v>
    <v>Daily</v>
    <v>45289</v>
    <v>45289</v>
    <v>0</v>
    <v>1</v>
    <v>638394048000000000,639178198378791704,0</v>
    <v>0</v>
    <v>bkhuc7</v>
    <v>XIDX:TIFA</v>
    <v>31</v>
  </rv>
  <rv s="1">
    <v>1</v>
    <v>XIDX:TIFA</v>
    <v>Daily</v>
    <v>46111</v>
    <v>46111</v>
    <v>0</v>
    <v>1</v>
    <v>639104256000000000,639178198379165416,0</v>
    <v>0</v>
    <v>bkhuc7</v>
    <v>XIDX:TIFA</v>
    <v>457</v>
  </rv>
  <rv s="1">
    <v>1</v>
    <v>XIDX:TIFA</v>
    <v>Daily</v>
    <v>41271</v>
    <v>41271</v>
    <v>0</v>
    <v>1</v>
    <v>634922496000000000,639178198440748988,0</v>
    <v>0</v>
    <v>bkhuc7</v>
    <v>XIDX:TIFA</v>
    <v>538</v>
  </rv>
  <rv s="1">
    <v>1</v>
    <v>XIDX:TIFA</v>
    <v>Daily</v>
    <v>42734</v>
    <v>42734</v>
    <v>0</v>
    <v>1</v>
    <v>636186528000000000,639178198441116546,0</v>
    <v>0</v>
    <v>bkhuc7</v>
    <v>XIDX:TIFA</v>
    <v>323</v>
  </rv>
  <rv s="1">
    <v>1</v>
    <v>XIDX:TIFA</v>
    <v>Daily</v>
    <v>44195</v>
    <v>44195</v>
    <v>0</v>
    <v>1</v>
    <v>637448832000000000,639178198383312670,0</v>
    <v>0</v>
    <v>bkhuc7</v>
    <v>XIDX:TIFA</v>
    <v>170</v>
  </rv>
  <rv s="1">
    <v>1</v>
    <v>XIDX:TIFA</v>
    <v>Daily</v>
    <v>45656</v>
    <v>45656</v>
    <v>0</v>
    <v>1</v>
    <v>638711136000000000,639178198383682750,0</v>
    <v>0</v>
    <v>bkhuc7</v>
    <v>XIDX:TIFA</v>
    <v>31</v>
  </rv>
  <rv s="1">
    <v>1</v>
    <v>XIDX:TIFA</v>
    <v>Daily</v>
    <v>41638</v>
    <v>41638</v>
    <v>0</v>
    <v>1</v>
    <v>635239584000000000,639178198390724248,0</v>
    <v>0</v>
    <v>bkhuc7</v>
    <v>XIDX:TIFA</v>
    <v>43</v>
  </rv>
  <rv s="1">
    <v>1</v>
    <v>XIDX:TIFA</v>
    <v>Daily</v>
    <v>43098</v>
    <v>43098</v>
    <v>0</v>
    <v>1</v>
    <v>636501024000000000,639178198388655086,0</v>
    <v>0</v>
    <v>bkhuc7</v>
    <v>XIDX:TIFA</v>
    <v>39</v>
  </rv>
  <rv s="1">
    <v>1</v>
    <v>XIDX:TIFA</v>
    <v>Daily</v>
    <v>44560</v>
    <v>44560</v>
    <v>0</v>
    <v>1</v>
    <v>637764192000000000,639178198389035170,0</v>
    <v>0</v>
    <v>bkhuc7</v>
    <v>XIDX:TIFA</v>
    <v>164</v>
  </rv>
  <rv s="1">
    <v>1</v>
    <v>XIDX:TIFA</v>
    <v>Daily</v>
    <v>46021</v>
    <v>46021</v>
    <v>0</v>
    <v>1</v>
    <v>639026496000000000,639178198389403967,0</v>
    <v>0</v>
    <v>bkhuc7</v>
    <v>XIDX:TIFA</v>
    <v>539</v>
  </rv>
  <rv s="1">
    <v>1</v>
    <v>XIDX:TIFA</v>
    <v>Daily</v>
    <v>42003</v>
    <v>42003</v>
    <v>0</v>
    <v>1</v>
    <v>635554944000000000,639178198395766638,0</v>
    <v>0</v>
    <v>bkhuc7</v>
    <v>XIDX:TIFA</v>
    <v>540</v>
  </rv>
  <rv s="1">
    <v>1</v>
    <v>XIDX:TIFA</v>
    <v>Daily</v>
    <v>43462</v>
    <v>43462</v>
    <v>0</v>
    <v>1</v>
    <v>636815520000000000,639178198396139169,0</v>
    <v>0</v>
    <v>bkhuc7</v>
    <v>XIDX:TIFA</v>
    <v>541</v>
  </rv>
  <rv s="1">
    <v>1</v>
    <v>XIDX:TIFA</v>
    <v>Daily</v>
    <v>44925</v>
    <v>44925</v>
    <v>0</v>
    <v>1</v>
    <v>638079552000000000,639178198394348759,0</v>
    <v>0</v>
    <v>bkhuc7</v>
    <v>XIDX:TIFA</v>
    <v>542</v>
  </rv>
  <rv s="1">
    <v>1</v>
    <v>XIDX:TGKA</v>
    <v>Daily</v>
    <v>43098</v>
    <v>43098</v>
    <v>0</v>
    <v>1</v>
    <v>636501024000000000,639178198380279684,0</v>
    <v>0</v>
    <v>bkhu6h</v>
    <v>XIDX:TGKA</v>
    <v>348</v>
  </rv>
  <rv s="1">
    <v>1</v>
    <v>XIDX:TGKA</v>
    <v>Daily</v>
    <v>44560</v>
    <v>44560</v>
    <v>0</v>
    <v>1</v>
    <v>637764192000000000,639178198424492289,0</v>
    <v>0</v>
    <v>bkhu6h</v>
    <v>XIDX:TGKA</v>
    <v>448</v>
  </rv>
  <rv s="1">
    <v>1</v>
    <v>XIDX:TGKA</v>
    <v>Daily</v>
    <v>46021</v>
    <v>46021</v>
    <v>0</v>
    <v>1</v>
    <v>639026496000000000,639178198424859644,0</v>
    <v>0</v>
    <v>bkhu6h</v>
    <v>XIDX:TGKA</v>
    <v>543</v>
  </rv>
  <rv s="1">
    <v>1</v>
    <v>XIDX:TGKA</v>
    <v>Daily</v>
    <v>40542</v>
    <v>40542</v>
    <v>0</v>
    <v>1</v>
    <v>634292640000000000,639178198384063029,0</v>
    <v>0</v>
    <v>bkhu6h</v>
    <v>XIDX:TGKA</v>
    <v>179</v>
  </rv>
  <rv s="1">
    <v>1</v>
    <v>XIDX:TGKA</v>
    <v>Daily</v>
    <v>44925</v>
    <v>44925</v>
    <v>0</v>
    <v>1</v>
    <v>638079552000000000,639178198385163281,0</v>
    <v>0</v>
    <v>bkhu6h</v>
    <v>XIDX:TGKA</v>
    <v>544</v>
  </rv>
  <rv s="1">
    <v>1</v>
    <v>XIDX:TGKA</v>
    <v>Daily</v>
    <v>43829</v>
    <v>43829</v>
    <v>0</v>
    <v>1</v>
    <v>637132608000000000,639178198390521971,0</v>
    <v>0</v>
    <v>bkhu6h</v>
    <v>XIDX:TGKA</v>
    <v>31</v>
  </rv>
  <rv s="1">
    <v>1</v>
    <v>XIDX:TGKA</v>
    <v>Daily</v>
    <v>45289</v>
    <v>45289</v>
    <v>0</v>
    <v>1</v>
    <v>638394048000000000,639178198390884604,0</v>
    <v>0</v>
    <v>bkhu6h</v>
    <v>XIDX:TGKA</v>
    <v>545</v>
  </rv>
  <rv s="1">
    <v>1</v>
    <v>XIDX:TGKA</v>
    <v>Daily</v>
    <v>46111</v>
    <v>46111</v>
    <v>0</v>
    <v>1</v>
    <v>639104256000000000,639178198391242131,0</v>
    <v>0</v>
    <v>bkhu6h</v>
    <v>XIDX:TGKA</v>
    <v>546</v>
  </rv>
  <rv s="1">
    <v>1</v>
    <v>XIDX:TGKA</v>
    <v>Daily</v>
    <v>39812</v>
    <v>39812</v>
    <v>0</v>
    <v>1</v>
    <v>633661920000000000,639178198394712908,0</v>
    <v>0</v>
    <v>bkhu6h</v>
    <v>XIDX:TGKA</v>
    <v>547</v>
  </rv>
  <rv s="1">
    <v>1</v>
    <v>XIDX:TGKA</v>
    <v>Daily</v>
    <v>44195</v>
    <v>44195</v>
    <v>0</v>
    <v>1</v>
    <v>637448832000000000,639178198395803157,0</v>
    <v>0</v>
    <v>bkhu6h</v>
    <v>XIDX:TGKA</v>
    <v>429</v>
  </rv>
  <rv s="1">
    <v>1</v>
    <v>XIDX:TGKA</v>
    <v>Daily</v>
    <v>45656</v>
    <v>45656</v>
    <v>0</v>
    <v>1</v>
    <v>638711136000000000,639178198396173232,0</v>
    <v>0</v>
    <v>bkhu6h</v>
    <v>XIDX:TGKA</v>
    <v>548</v>
  </rv>
  <rv s="1">
    <v>1</v>
    <v>XIDX:TELE</v>
    <v>Daily</v>
    <v>42003</v>
    <v>42003</v>
    <v>0</v>
    <v>1</v>
    <v>635554944000000000,639178198427444828,0</v>
    <v>0</v>
    <v>bkhtr7</v>
    <v>XIDX:TELE</v>
    <v>141</v>
  </rv>
  <rv s="1">
    <v>1</v>
    <v>XIDX:TELE</v>
    <v>Daily</v>
    <v>43462</v>
    <v>43462</v>
    <v>0</v>
    <v>1</v>
    <v>636815520000000000,639178198427824905,0</v>
    <v>0</v>
    <v>bkhtr7</v>
    <v>XIDX:TELE</v>
    <v>549</v>
  </rv>
  <rv s="1">
    <v>1</v>
    <v>XIDX:TELE</v>
    <v>Daily</v>
    <v>44925</v>
    <v>44925</v>
    <v>0</v>
    <v>1</v>
    <v>638079552000000000,639178198381976907,0</v>
    <v>0</v>
    <v>bkhtr7</v>
    <v>XIDX:TELE</v>
    <v>130</v>
  </rv>
  <rv s="1">
    <v>1</v>
    <v>XIDX:TELE</v>
    <v>Daily</v>
    <v>46111</v>
    <v>46111</v>
    <v>0</v>
    <v>1</v>
    <v>639104256000000000,639178198382336982,0</v>
    <v>0</v>
    <v>bkhtr7</v>
    <v>XIDX:TELE</v>
    <v>31</v>
  </rv>
  <rv s="1">
    <v>1</v>
    <v>XIDX:TELE</v>
    <v>Daily</v>
    <v>41638</v>
    <v>41638</v>
    <v>0</v>
    <v>1</v>
    <v>635239584000000000,639178198394549583,0</v>
    <v>0</v>
    <v>bkhtr7</v>
    <v>XIDX:TELE</v>
    <v>550</v>
  </rv>
  <rv s="1">
    <v>1</v>
    <v>XIDX:TELE</v>
    <v>Daily</v>
    <v>43098</v>
    <v>43098</v>
    <v>0</v>
    <v>1</v>
    <v>636501024000000000,639178198394919661,0</v>
    <v>0</v>
    <v>bkhtr7</v>
    <v>XIDX:TELE</v>
    <v>161</v>
  </rv>
  <rv s="1">
    <v>1</v>
    <v>XIDX:TELE</v>
    <v>Daily</v>
    <v>44560</v>
    <v>44560</v>
    <v>0</v>
    <v>1</v>
    <v>637764192000000000,639178198395289739,0</v>
    <v>0</v>
    <v>bkhtr7</v>
    <v>XIDX:TELE</v>
    <v>31</v>
  </rv>
  <rv s="1">
    <v>1</v>
    <v>XIDX:TELE</v>
    <v>Daily</v>
    <v>43829</v>
    <v>43829</v>
    <v>0</v>
    <v>1</v>
    <v>637132608000000000,639178198397848175,0</v>
    <v>0</v>
    <v>bkhtr7</v>
    <v>XIDX:TELE</v>
    <v>43</v>
  </rv>
  <rv s="1">
    <v>1</v>
    <v>XIDX:TELE</v>
    <v>Daily</v>
    <v>41271</v>
    <v>41271</v>
    <v>0</v>
    <v>1</v>
    <v>634922496000000000,639178198408612549,0</v>
    <v>0</v>
    <v>bkhtr7</v>
    <v>XIDX:TELE</v>
    <v>274</v>
  </rv>
  <rv s="1">
    <v>1</v>
    <v>XIDX:TELE</v>
    <v>Daily</v>
    <v>44195</v>
    <v>44195</v>
    <v>0</v>
    <v>1</v>
    <v>637448832000000000,639178198408982626,0</v>
    <v>0</v>
    <v>bkhtr7</v>
    <v>XIDX:TELE</v>
    <v>31</v>
  </rv>
  <rv s="1">
    <v>1</v>
    <v>XIDX:TELE</v>
    <v>Daily</v>
    <v>42368</v>
    <v>42368</v>
    <v>0</v>
    <v>1</v>
    <v>635870304000000000,639178198414623790,0</v>
    <v>0</v>
    <v>bkhtr7</v>
    <v>XIDX:TELE</v>
    <v>537</v>
  </rv>
  <rv s="1">
    <v>1</v>
    <v>XIDX:TELE</v>
    <v>Daily</v>
    <v>45289</v>
    <v>45289</v>
    <v>0</v>
    <v>1</v>
    <v>638394048000000000,639178198414993870,0</v>
    <v>0</v>
    <v>bkhtr7</v>
    <v>XIDX:TELE</v>
    <v>31</v>
  </rv>
  <rv s="1">
    <v>1</v>
    <v>XIDX:TELE</v>
    <v>Daily</v>
    <v>42734</v>
    <v>42734</v>
    <v>0</v>
    <v>1</v>
    <v>636186528000000000,639178198425306063,0</v>
    <v>0</v>
    <v>bkhtr7</v>
    <v>XIDX:TELE</v>
    <v>551</v>
  </rv>
  <rv s="1">
    <v>1</v>
    <v>XIDX:TELE</v>
    <v>Daily</v>
    <v>45656</v>
    <v>45656</v>
    <v>0</v>
    <v>1</v>
    <v>638711136000000000,639178198425676142,0</v>
    <v>0</v>
    <v>bkhtr7</v>
    <v>XIDX:TELE</v>
    <v>31</v>
  </rv>
  <rv s="1">
    <v>1</v>
    <v>XIDX:TCID</v>
    <v>Daily</v>
    <v>42734</v>
    <v>42734</v>
    <v>0</v>
    <v>1</v>
    <v>636186528000000000,639178198396390122,0</v>
    <v>0</v>
    <v>bkhtlh</v>
    <v>XIDX:TCID</v>
    <v>552</v>
  </rv>
  <rv s="1">
    <v>1</v>
    <v>XIDX:TCID</v>
    <v>Daily</v>
    <v>44195</v>
    <v>44195</v>
    <v>0</v>
    <v>1</v>
    <v>637448832000000000,639178198396749563,0</v>
    <v>0</v>
    <v>bkhtlh</v>
    <v>XIDX:TCID</v>
    <v>553</v>
  </rv>
  <rv s="1">
    <v>1</v>
    <v>XIDX:TCID</v>
    <v>Daily</v>
    <v>45656</v>
    <v>45656</v>
    <v>0</v>
    <v>1</v>
    <v>638711136000000000,639178198397120291,0</v>
    <v>0</v>
    <v>bkhtlh</v>
    <v>XIDX:TCID</v>
    <v>554</v>
  </rv>
  <rv s="1">
    <v>1</v>
    <v>XIDX:TCID</v>
    <v>Daily</v>
    <v>40176</v>
    <v>40176</v>
    <v>0</v>
    <v>1</v>
    <v>633976416000000000,639178198398430588,0</v>
    <v>0</v>
    <v>bkhtlh</v>
    <v>XIDX:TCID</v>
    <v>481</v>
  </rv>
  <rv s="1">
    <v>1</v>
    <v>XIDX:TCID</v>
    <v>Daily</v>
    <v>42003</v>
    <v>42003</v>
    <v>0</v>
    <v>1</v>
    <v>635554944000000000,639178198398800674,0</v>
    <v>0</v>
    <v>bkhtlh</v>
    <v>XIDX:TCID</v>
    <v>555</v>
  </rv>
  <rv s="1">
    <v>1</v>
    <v>XIDX:TCID</v>
    <v>Daily</v>
    <v>43829</v>
    <v>43829</v>
    <v>0</v>
    <v>1</v>
    <v>637132608000000000,639178198399180109,0</v>
    <v>0</v>
    <v>bkhtlh</v>
    <v>XIDX:TCID</v>
    <v>556</v>
  </rv>
  <rv s="1">
    <v>1</v>
    <v>XIDX:TCID</v>
    <v>Daily</v>
    <v>46021</v>
    <v>46021</v>
    <v>0</v>
    <v>1</v>
    <v>639026496000000000,639178198399540830,0</v>
    <v>0</v>
    <v>bkhtlh</v>
    <v>XIDX:TCID</v>
    <v>557</v>
  </rv>
  <rv s="1">
    <v>1</v>
    <v>XIDX:TCID</v>
    <v>Daily</v>
    <v>42368</v>
    <v>42368</v>
    <v>0</v>
    <v>1</v>
    <v>635870304000000000,639178198406062290,0</v>
    <v>0</v>
    <v>bkhtlh</v>
    <v>XIDX:TCID</v>
    <v>558</v>
  </rv>
  <rv s="1">
    <v>1</v>
    <v>XIDX:TCID</v>
    <v>Daily</v>
    <v>44560</v>
    <v>44560</v>
    <v>0</v>
    <v>1</v>
    <v>637764192000000000,639178198406431735,0</v>
    <v>0</v>
    <v>bkhtlh</v>
    <v>XIDX:TCID</v>
    <v>559</v>
  </rv>
  <rv s="1">
    <v>1</v>
    <v>XIDX:TCID</v>
    <v>Daily</v>
    <v>40907</v>
    <v>40907</v>
    <v>0</v>
    <v>1</v>
    <v>634608000000000000,639178198415353706,0</v>
    <v>0</v>
    <v>bkhtlh</v>
    <v>XIDX:TCID</v>
    <v>22</v>
  </rv>
  <rv s="1">
    <v>1</v>
    <v>XIDX:TCID</v>
    <v>Daily</v>
    <v>43098</v>
    <v>43098</v>
    <v>0</v>
    <v>1</v>
    <v>636501024000000000,639178198416104604,0</v>
    <v>0</v>
    <v>bkhtlh</v>
    <v>XIDX:TCID</v>
    <v>560</v>
  </rv>
  <rv s="1">
    <v>1</v>
    <v>XIDX:TCID</v>
    <v>Daily</v>
    <v>44925</v>
    <v>44925</v>
    <v>0</v>
    <v>1</v>
    <v>638079552000000000,639178198416484689,0</v>
    <v>0</v>
    <v>bkhtlh</v>
    <v>XIDX:TCID</v>
    <v>561</v>
  </rv>
  <rv s="1">
    <v>1</v>
    <v>XIDX:TCID</v>
    <v>Daily</v>
    <v>46111</v>
    <v>46111</v>
    <v>0</v>
    <v>1</v>
    <v>639104256000000000,639178198416844780,0</v>
    <v>0</v>
    <v>bkhtlh</v>
    <v>XIDX:TCID</v>
    <v>562</v>
  </rv>
  <rv s="1">
    <v>1</v>
    <v>XIDX:TCID</v>
    <v>Daily</v>
    <v>43462</v>
    <v>43462</v>
    <v>0</v>
    <v>1</v>
    <v>636815520000000000,639178198426046075,0</v>
    <v>0</v>
    <v>bkhtlh</v>
    <v>XIDX:TCID</v>
    <v>563</v>
  </rv>
  <rv s="1">
    <v>1</v>
    <v>XIDX:TCID</v>
    <v>Daily</v>
    <v>45289</v>
    <v>45289</v>
    <v>0</v>
    <v>1</v>
    <v>638394048000000000,639178198472165184,0</v>
    <v>0</v>
    <v>bkhtlh</v>
    <v>XIDX:TCID</v>
    <v>31</v>
  </rv>
  <rv s="1">
    <v>1</v>
    <v>XIDX:TCID</v>
    <v>Daily</v>
    <v>41638</v>
    <v>41638</v>
    <v>0</v>
    <v>1</v>
    <v>635239584000000000,639178198452171872,0</v>
    <v>0</v>
    <v>bkhtlh</v>
    <v>XIDX:TCID</v>
    <v>564</v>
  </rv>
  <rv s="1">
    <v>1</v>
    <v>XIDX:TBMS</v>
    <v>Daily</v>
    <v>42734</v>
    <v>42734</v>
    <v>0</v>
    <v>1</v>
    <v>636186528000000000,639178198399909792,0</v>
    <v>0</v>
    <v>bkhtim</v>
    <v>XIDX:TBMS</v>
    <v>565</v>
  </rv>
  <rv s="1">
    <v>1</v>
    <v>XIDX:TBMS</v>
    <v>Daily</v>
    <v>44195</v>
    <v>44195</v>
    <v>0</v>
    <v>1</v>
    <v>637448832000000000,639178198400286731,0</v>
    <v>0</v>
    <v>bkhtim</v>
    <v>XIDX:TBMS</v>
    <v>566</v>
  </rv>
  <rv s="1">
    <v>1</v>
    <v>XIDX:TBMS</v>
    <v>Daily</v>
    <v>45656</v>
    <v>45656</v>
    <v>0</v>
    <v>1</v>
    <v>638711136000000000,639178198400664235,0</v>
    <v>0</v>
    <v>bkhtim</v>
    <v>XIDX:TBMS</v>
    <v>567</v>
  </rv>
  <rv s="1">
    <v>1</v>
    <v>XIDX:TBMS</v>
    <v>Daily</v>
    <v>43098</v>
    <v>43098</v>
    <v>0</v>
    <v>1</v>
    <v>636501024000000000,639178198407165683,0</v>
    <v>0</v>
    <v>bkhtim</v>
    <v>XIDX:TBMS</v>
    <v>236</v>
  </rv>
  <rv s="1">
    <v>1</v>
    <v>XIDX:TBMS</v>
    <v>Daily</v>
    <v>44560</v>
    <v>44560</v>
    <v>0</v>
    <v>1</v>
    <v>637764192000000000,639178198407528416,0</v>
    <v>0</v>
    <v>bkhtim</v>
    <v>XIDX:TBMS</v>
    <v>568</v>
  </rv>
  <rv s="1">
    <v>1</v>
    <v>XIDX:TBMS</v>
    <v>Daily</v>
    <v>46021</v>
    <v>46021</v>
    <v>0</v>
    <v>1</v>
    <v>639026496000000000,639178198407895853,0</v>
    <v>0</v>
    <v>bkhtim</v>
    <v>XIDX:TBMS</v>
    <v>569</v>
  </rv>
  <rv s="1">
    <v>1</v>
    <v>XIDX:TBMS</v>
    <v>Daily</v>
    <v>43462</v>
    <v>43462</v>
    <v>0</v>
    <v>1</v>
    <v>636815520000000000,639178198417588018,0</v>
    <v>0</v>
    <v>bkhtim</v>
    <v>XIDX:TBMS</v>
    <v>236</v>
  </rv>
  <rv s="1">
    <v>1</v>
    <v>XIDX:TBMS</v>
    <v>Daily</v>
    <v>44925</v>
    <v>44925</v>
    <v>0</v>
    <v>1</v>
    <v>638079552000000000,639178198417960781,0</v>
    <v>0</v>
    <v>bkhtim</v>
    <v>XIDX:TBMS</v>
    <v>570</v>
  </rv>
  <rv s="1">
    <v>1</v>
    <v>XIDX:TBMS</v>
    <v>Daily</v>
    <v>45289</v>
    <v>45289</v>
    <v>0</v>
    <v>1</v>
    <v>638394048000000000,639178198426412735,0</v>
    <v>0</v>
    <v>bkhtim</v>
    <v>XIDX:TBMS</v>
    <v>198</v>
  </rv>
  <rv s="1">
    <v>1</v>
    <v>XIDX:TBMS</v>
    <v>Daily</v>
    <v>46111</v>
    <v>46111</v>
    <v>0</v>
    <v>1</v>
    <v>639104256000000000,639178198472530235,0</v>
    <v>0</v>
    <v>bkhtim</v>
    <v>XIDX:TBMS</v>
    <v>571</v>
  </rv>
  <rv s="1">
    <v>1</v>
    <v>XIDX:TBMS</v>
    <v>Daily</v>
    <v>43829</v>
    <v>43829</v>
    <v>0</v>
    <v>1</v>
    <v>637132608000000000,639178198452538678,0</v>
    <v>0</v>
    <v>bkhtim</v>
    <v>XIDX:TBMS</v>
    <v>572</v>
  </rv>
  <rv s="1">
    <v>1</v>
    <v>XIDX:TBLA</v>
    <v>Daily</v>
    <v>40542</v>
    <v>40542</v>
    <v>0</v>
    <v>1</v>
    <v>634292640000000000,639178198401037246,0</v>
    <v>0</v>
    <v>bn9m77</v>
    <v>XIDX:TBLA</v>
    <v>573</v>
  </rv>
  <rv s="1">
    <v>1</v>
    <v>XIDX:TBLA</v>
    <v>Daily</v>
    <v>42003</v>
    <v>42003</v>
    <v>0</v>
    <v>1</v>
    <v>635554944000000000,639178198401407327,0</v>
    <v>0</v>
    <v>bn9m77</v>
    <v>XIDX:TBLA</v>
    <v>574</v>
  </rv>
  <rv s="1">
    <v>1</v>
    <v>XIDX:TBLA</v>
    <v>Daily</v>
    <v>43462</v>
    <v>43462</v>
    <v>0</v>
    <v>1</v>
    <v>636815520000000000,639178198401777408,0</v>
    <v>0</v>
    <v>bn9m77</v>
    <v>XIDX:TBLA</v>
    <v>575</v>
  </rv>
  <rv s="1">
    <v>1</v>
    <v>XIDX:TBLA</v>
    <v>Daily</v>
    <v>44925</v>
    <v>44925</v>
    <v>0</v>
    <v>1</v>
    <v>638079552000000000,639178198400217067,0</v>
    <v>0</v>
    <v>bn9m77</v>
    <v>XIDX:TBLA</v>
    <v>576</v>
  </rv>
  <rv s="1">
    <v>1</v>
    <v>XIDX:TBLA</v>
    <v>Daily</v>
    <v>40907</v>
    <v>40907</v>
    <v>0</v>
    <v>1</v>
    <v>634608000000000000,639178198408271636,0</v>
    <v>0</v>
    <v>bn9m77</v>
    <v>XIDX:TBLA</v>
    <v>577</v>
  </rv>
  <rv s="1">
    <v>1</v>
    <v>XIDX:TBLA</v>
    <v>Daily</v>
    <v>42368</v>
    <v>42368</v>
    <v>0</v>
    <v>1</v>
    <v>635870304000000000,639178198408638912,0</v>
    <v>0</v>
    <v>bn9m77</v>
    <v>XIDX:TBLA</v>
    <v>578</v>
  </rv>
  <rv s="1">
    <v>1</v>
    <v>XIDX:TBLA</v>
    <v>Daily</v>
    <v>43829</v>
    <v>43829</v>
    <v>0</v>
    <v>1</v>
    <v>637132608000000000,639178198408998991,0</v>
    <v>0</v>
    <v>bn9m77</v>
    <v>XIDX:TBLA</v>
    <v>579</v>
  </rv>
  <rv s="1">
    <v>1</v>
    <v>XIDX:TBLA</v>
    <v>Daily</v>
    <v>45289</v>
    <v>45289</v>
    <v>0</v>
    <v>1</v>
    <v>638394048000000000,639178198409370326,0</v>
    <v>0</v>
    <v>bn9m77</v>
    <v>XIDX:TBLA</v>
    <v>267</v>
  </rv>
  <rv s="1">
    <v>1</v>
    <v>XIDX:TBLA</v>
    <v>Daily</v>
    <v>46111</v>
    <v>46111</v>
    <v>0</v>
    <v>1</v>
    <v>639104256000000000,639178198410449307,0</v>
    <v>0</v>
    <v>bn9m77</v>
    <v>XIDX:TBLA</v>
    <v>275</v>
  </rv>
  <rv s="1">
    <v>1</v>
    <v>XIDX:TBLA</v>
    <v>Daily</v>
    <v>39812</v>
    <v>39812</v>
    <v>0</v>
    <v>1</v>
    <v>633661920000000000,639178198418333911,0</v>
    <v>0</v>
    <v>bn9m77</v>
    <v>XIDX:TBLA</v>
    <v>580</v>
  </rv>
  <rv s="1">
    <v>1</v>
    <v>XIDX:TBLA</v>
    <v>Daily</v>
    <v>41271</v>
    <v>41271</v>
    <v>0</v>
    <v>1</v>
    <v>634922496000000000,639178198418701120,0</v>
    <v>0</v>
    <v>bn9m77</v>
    <v>XIDX:TBLA</v>
    <v>581</v>
  </rv>
  <rv s="1">
    <v>1</v>
    <v>XIDX:TBLA</v>
    <v>Daily</v>
    <v>42734</v>
    <v>42734</v>
    <v>0</v>
    <v>1</v>
    <v>636186528000000000,639178198419071198,0</v>
    <v>0</v>
    <v>bn9m77</v>
    <v>XIDX:TBLA</v>
    <v>582</v>
  </rv>
  <rv s="1">
    <v>1</v>
    <v>XIDX:TBLA</v>
    <v>Daily</v>
    <v>44195</v>
    <v>44195</v>
    <v>0</v>
    <v>1</v>
    <v>637448832000000000,639178198419442581,0</v>
    <v>0</v>
    <v>bn9m77</v>
    <v>XIDX:TBLA</v>
    <v>583</v>
  </rv>
  <rv s="1">
    <v>1</v>
    <v>XIDX:TBLA</v>
    <v>Daily</v>
    <v>45656</v>
    <v>45656</v>
    <v>0</v>
    <v>1</v>
    <v>638711136000000000,639178198417093626,0</v>
    <v>0</v>
    <v>bn9m77</v>
    <v>XIDX:TBLA</v>
    <v>164</v>
  </rv>
  <rv s="1">
    <v>1</v>
    <v>XIDX:TBLA</v>
    <v>Daily</v>
    <v>40176</v>
    <v>40176</v>
    <v>0</v>
    <v>1</v>
    <v>633976416000000000,639178198423124982,0</v>
    <v>0</v>
    <v>bn9m77</v>
    <v>XIDX:TBLA</v>
    <v>584</v>
  </rv>
  <rv s="1">
    <v>1</v>
    <v>XIDX:TBLA</v>
    <v>Daily</v>
    <v>46021</v>
    <v>46021</v>
    <v>0</v>
    <v>1</v>
    <v>639026496000000000,639178198423492158,0</v>
    <v>0</v>
    <v>bn9m77</v>
    <v>XIDX:TBLA</v>
    <v>179</v>
  </rv>
  <rv s="1">
    <v>1</v>
    <v>XIDX:TBLA</v>
    <v>Daily</v>
    <v>41638</v>
    <v>41638</v>
    <v>0</v>
    <v>1</v>
    <v>635239584000000000,639178198472906245,0</v>
    <v>0</v>
    <v>bn9m77</v>
    <v>XIDX:TBLA</v>
    <v>585</v>
  </rv>
  <rv s="1">
    <v>1</v>
    <v>XIDX:TBLA</v>
    <v>Daily</v>
    <v>43098</v>
    <v>43098</v>
    <v>0</v>
    <v>1</v>
    <v>636501024000000000,639178198442596270,0</v>
    <v>0</v>
    <v>bn9m77</v>
    <v>XIDX:TBLA</v>
    <v>586</v>
  </rv>
  <rv s="1">
    <v>1</v>
    <v>XIDX:TBLA</v>
    <v>Daily</v>
    <v>44560</v>
    <v>44560</v>
    <v>0</v>
    <v>1</v>
    <v>637764192000000000,639178198452898485,0</v>
    <v>0</v>
    <v>bn9m77</v>
    <v>XIDX:TBLA</v>
    <v>587</v>
  </rv>
  <rv s="1">
    <v>1</v>
    <v>XIDX:TBIG</v>
    <v>Daily</v>
    <v>40542</v>
    <v>40542</v>
    <v>0</v>
    <v>1</v>
    <v>634292640000000000,639178198400585947,0</v>
    <v>0</v>
    <v>bkhtcw</v>
    <v>XIDX:TBIG</v>
    <v>181</v>
  </rv>
  <rv s="1">
    <v>1</v>
    <v>XIDX:TBIG</v>
    <v>Daily</v>
    <v>42003</v>
    <v>42003</v>
    <v>0</v>
    <v>1</v>
    <v>635554944000000000,639178198400956028,0</v>
    <v>0</v>
    <v>bkhtcw</v>
    <v>XIDX:TBIG</v>
    <v>588</v>
  </rv>
  <rv s="1">
    <v>1</v>
    <v>XIDX:TBIG</v>
    <v>Daily</v>
    <v>43462</v>
    <v>43462</v>
    <v>0</v>
    <v>1</v>
    <v>636815520000000000,639178198401326111,0</v>
    <v>0</v>
    <v>bkhtcw</v>
    <v>XIDX:TBIG</v>
    <v>589</v>
  </rv>
  <rv s="1">
    <v>1</v>
    <v>XIDX:TBIG</v>
    <v>Daily</v>
    <v>44925</v>
    <v>44925</v>
    <v>0</v>
    <v>1</v>
    <v>638079552000000000,639178198401696195,0</v>
    <v>0</v>
    <v>bkhtcw</v>
    <v>XIDX:TBIG</v>
    <v>590</v>
  </rv>
  <rv s="1">
    <v>1</v>
    <v>XIDX:TBIG</v>
    <v>Daily</v>
    <v>40907</v>
    <v>40907</v>
    <v>0</v>
    <v>1</v>
    <v>634608000000000000,639178198410818253,0</v>
    <v>0</v>
    <v>bkhtcw</v>
    <v>XIDX:TBIG</v>
    <v>591</v>
  </rv>
  <rv s="1">
    <v>1</v>
    <v>XIDX:TBIG</v>
    <v>Daily</v>
    <v>42368</v>
    <v>42368</v>
    <v>0</v>
    <v>1</v>
    <v>635870304000000000,639178198411177872,0</v>
    <v>0</v>
    <v>bkhtcw</v>
    <v>XIDX:TBIG</v>
    <v>592</v>
  </rv>
  <rv s="1">
    <v>1</v>
    <v>XIDX:TBIG</v>
    <v>Daily</v>
    <v>43829</v>
    <v>43829</v>
    <v>0</v>
    <v>1</v>
    <v>637132608000000000,639178198411550413,0</v>
    <v>0</v>
    <v>bkhtcw</v>
    <v>XIDX:TBIG</v>
    <v>512</v>
  </rv>
  <rv s="1">
    <v>1</v>
    <v>XIDX:TBIG</v>
    <v>Daily</v>
    <v>45289</v>
    <v>45289</v>
    <v>0</v>
    <v>1</v>
    <v>638394048000000000,639178198411920498,0</v>
    <v>0</v>
    <v>bkhtcw</v>
    <v>XIDX:TBIG</v>
    <v>525</v>
  </rv>
  <rv s="1">
    <v>1</v>
    <v>XIDX:TBIG</v>
    <v>Daily</v>
    <v>46111</v>
    <v>46111</v>
    <v>0</v>
    <v>1</v>
    <v>639104256000000000,639178198412288127,0</v>
    <v>0</v>
    <v>bkhtcw</v>
    <v>XIDX:TBIG</v>
    <v>534</v>
  </rv>
  <rv s="1">
    <v>1</v>
    <v>XIDX:TBIG</v>
    <v>Daily</v>
    <v>41271</v>
    <v>41271</v>
    <v>0</v>
    <v>1</v>
    <v>634922496000000000,639178198417461787,0</v>
    <v>0</v>
    <v>bkhtcw</v>
    <v>XIDX:TBIG</v>
    <v>593</v>
  </rv>
  <rv s="1">
    <v>1</v>
    <v>XIDX:TBIG</v>
    <v>Daily</v>
    <v>42734</v>
    <v>42734</v>
    <v>0</v>
    <v>1</v>
    <v>636186528000000000,639178198417831873,0</v>
    <v>0</v>
    <v>bkhtcw</v>
    <v>XIDX:TBIG</v>
    <v>594</v>
  </rv>
  <rv s="1">
    <v>1</v>
    <v>XIDX:TBIG</v>
    <v>Daily</v>
    <v>44195</v>
    <v>44195</v>
    <v>0</v>
    <v>1</v>
    <v>637448832000000000,639178198418199460,0</v>
    <v>0</v>
    <v>bkhtcw</v>
    <v>XIDX:TBIG</v>
    <v>595</v>
  </rv>
  <rv s="1">
    <v>1</v>
    <v>XIDX:TBIG</v>
    <v>Daily</v>
    <v>45656</v>
    <v>45656</v>
    <v>0</v>
    <v>1</v>
    <v>638711136000000000,639178198418562043,0</v>
    <v>0</v>
    <v>bkhtcw</v>
    <v>XIDX:TBIG</v>
    <v>596</v>
  </rv>
  <rv s="1">
    <v>1</v>
    <v>XIDX:TBIG</v>
    <v>Daily</v>
    <v>46021</v>
    <v>46021</v>
    <v>0</v>
    <v>1</v>
    <v>639026496000000000,639178198424223360,0</v>
    <v>0</v>
    <v>bkhtcw</v>
    <v>XIDX:TBIG</v>
    <v>597</v>
  </rv>
  <rv s="1">
    <v>1</v>
    <v>XIDX:TBIG</v>
    <v>Daily</v>
    <v>41638</v>
    <v>41638</v>
    <v>0</v>
    <v>1</v>
    <v>635239584000000000,639178198473272290,0</v>
    <v>0</v>
    <v>bkhtcw</v>
    <v>XIDX:TBIG</v>
    <v>598</v>
  </rv>
  <rv s="1">
    <v>1</v>
    <v>XIDX:TBIG</v>
    <v>Daily</v>
    <v>43098</v>
    <v>43098</v>
    <v>0</v>
    <v>1</v>
    <v>636501024000000000,639178198442957725,0</v>
    <v>0</v>
    <v>bkhtcw</v>
    <v>XIDX:TBIG</v>
    <v>163</v>
  </rv>
  <rv s="1">
    <v>1</v>
    <v>XIDX:TBIG</v>
    <v>Daily</v>
    <v>44560</v>
    <v>44560</v>
    <v>0</v>
    <v>1</v>
    <v>637764192000000000,639178198453270090,0</v>
    <v>0</v>
    <v>bkhtcw</v>
    <v>XIDX:TBIG</v>
    <v>599</v>
  </rv>
  <rv s="1">
    <v>1</v>
    <v>XIDX:TAXI</v>
    <v>Daily</v>
    <v>42003</v>
    <v>42003</v>
    <v>0</v>
    <v>1</v>
    <v>635554944000000000,639178198402072944,0</v>
    <v>0</v>
    <v>bkhta2</v>
    <v>XIDX:TAXI</v>
    <v>514</v>
  </rv>
  <rv s="1">
    <v>1</v>
    <v>XIDX:TAXI</v>
    <v>Daily</v>
    <v>44925</v>
    <v>44925</v>
    <v>0</v>
    <v>1</v>
    <v>638079552000000000,639178198402813103,0</v>
    <v>0</v>
    <v>bkhta2</v>
    <v>XIDX:TAXI</v>
    <v>130</v>
  </rv>
  <rv s="1">
    <v>1</v>
    <v>XIDX:TAXI</v>
    <v>Daily</v>
    <v>42368</v>
    <v>42368</v>
    <v>0</v>
    <v>1</v>
    <v>635870304000000000,639178198413015407,0</v>
    <v>0</v>
    <v>bkhta2</v>
    <v>XIDX:TAXI</v>
    <v>600</v>
  </rv>
  <rv s="1">
    <v>1</v>
    <v>XIDX:TAXI</v>
    <v>Daily</v>
    <v>43829</v>
    <v>43829</v>
    <v>0</v>
    <v>1</v>
    <v>637132608000000000,639178198413385434,0</v>
    <v>0</v>
    <v>bkhta2</v>
    <v>XIDX:TAXI</v>
    <v>130</v>
  </rv>
  <rv s="1">
    <v>1</v>
    <v>XIDX:TAXI</v>
    <v>Daily</v>
    <v>45289</v>
    <v>45289</v>
    <v>0</v>
    <v>1</v>
    <v>638394048000000000,639178198413745563,0</v>
    <v>0</v>
    <v>bkhta2</v>
    <v>XIDX:TAXI</v>
    <v>130</v>
  </rv>
  <rv s="1">
    <v>1</v>
    <v>XIDX:TAXI</v>
    <v>Daily</v>
    <v>46111</v>
    <v>46111</v>
    <v>0</v>
    <v>1</v>
    <v>639104256000000000,639178198411655045,0</v>
    <v>0</v>
    <v>bkhta2</v>
    <v>XIDX:TAXI</v>
    <v>108</v>
  </rv>
  <rv s="1">
    <v>1</v>
    <v>XIDX:TAXI</v>
    <v>Daily</v>
    <v>41271</v>
    <v>41271</v>
    <v>0</v>
    <v>1</v>
    <v>634922496000000000,639178198418926670,0</v>
    <v>0</v>
    <v>bkhta2</v>
    <v>XIDX:TAXI</v>
    <v>601</v>
  </rv>
  <rv s="1">
    <v>1</v>
    <v>XIDX:TAXI</v>
    <v>Daily</v>
    <v>42734</v>
    <v>42734</v>
    <v>0</v>
    <v>1</v>
    <v>636186528000000000,639178198419286742,0</v>
    <v>0</v>
    <v>bkhta2</v>
    <v>XIDX:TAXI</v>
    <v>421</v>
  </rv>
  <rv s="1">
    <v>1</v>
    <v>XIDX:TAXI</v>
    <v>Daily</v>
    <v>44195</v>
    <v>44195</v>
    <v>0</v>
    <v>1</v>
    <v>637448832000000000,639178198419656826,0</v>
    <v>0</v>
    <v>bkhta2</v>
    <v>XIDX:TAXI</v>
    <v>130</v>
  </rv>
  <rv s="1">
    <v>1</v>
    <v>XIDX:TAXI</v>
    <v>Daily</v>
    <v>45656</v>
    <v>45656</v>
    <v>0</v>
    <v>1</v>
    <v>638711136000000000,639178198420028425,0</v>
    <v>0</v>
    <v>bkhta2</v>
    <v>XIDX:TAXI</v>
    <v>602</v>
  </rv>
  <rv s="1">
    <v>1</v>
    <v>XIDX:TAXI</v>
    <v>Daily</v>
    <v>43098</v>
    <v>43098</v>
    <v>0</v>
    <v>1</v>
    <v>636501024000000000,639178198424597901,0</v>
    <v>0</v>
    <v>bkhta2</v>
    <v>XIDX:TAXI</v>
    <v>130</v>
  </rv>
  <rv s="1">
    <v>1</v>
    <v>XIDX:TAXI</v>
    <v>Daily</v>
    <v>44560</v>
    <v>44560</v>
    <v>0</v>
    <v>1</v>
    <v>637764192000000000,639178198473638502,0</v>
    <v>0</v>
    <v>bkhta2</v>
    <v>XIDX:TAXI</v>
    <v>31</v>
  </rv>
  <rv s="1">
    <v>1</v>
    <v>XIDX:TAXI</v>
    <v>Daily</v>
    <v>46021</v>
    <v>46021</v>
    <v>0</v>
    <v>1</v>
    <v>639026496000000000,639178198443372041,0</v>
    <v>0</v>
    <v>bkhta2</v>
    <v>XIDX:TAXI</v>
    <v>603</v>
  </rv>
  <rv s="1">
    <v>1</v>
    <v>XIDX:TAXI</v>
    <v>Daily</v>
    <v>41638</v>
    <v>41638</v>
    <v>0</v>
    <v>1</v>
    <v>635239584000000000,639178198453634176,0</v>
    <v>0</v>
    <v>bkhta2</v>
    <v>XIDX:TAXI</v>
    <v>604</v>
  </rv>
  <rv s="1">
    <v>1</v>
    <v>XIDX:TARA</v>
    <v>Daily</v>
    <v>42003</v>
    <v>42003</v>
    <v>0</v>
    <v>1</v>
    <v>635554944000000000,639178198403181411,0</v>
    <v>0</v>
    <v>bkht4c</v>
    <v>XIDX:TARA</v>
    <v>605</v>
  </rv>
  <rv s="1">
    <v>1</v>
    <v>XIDX:TARA</v>
    <v>Daily</v>
    <v>43462</v>
    <v>43462</v>
    <v>0</v>
    <v>1</v>
    <v>636815520000000000,639178198403551497,0</v>
    <v>0</v>
    <v>bkht4c</v>
    <v>XIDX:TARA</v>
    <v>279</v>
  </rv>
  <rv s="1">
    <v>1</v>
    <v>XIDX:TARA</v>
    <v>Daily</v>
    <v>44925</v>
    <v>44925</v>
    <v>0</v>
    <v>1</v>
    <v>638079552000000000,639178198400520851,0</v>
    <v>0</v>
    <v>bkht4c</v>
    <v>XIDX:TARA</v>
    <v>130</v>
  </rv>
  <rv s="1">
    <v>1</v>
    <v>XIDX:TARA</v>
    <v>Daily</v>
    <v>42368</v>
    <v>42368</v>
    <v>0</v>
    <v>1</v>
    <v>635870304000000000,639178198412031301,0</v>
    <v>0</v>
    <v>bkht4c</v>
    <v>XIDX:TARA</v>
    <v>170</v>
  </rv>
  <rv s="1">
    <v>1</v>
    <v>XIDX:TARA</v>
    <v>Daily</v>
    <v>43829</v>
    <v>43829</v>
    <v>0</v>
    <v>1</v>
    <v>637132608000000000,639178198412403333,0</v>
    <v>0</v>
    <v>bkht4c</v>
    <v>XIDX:TARA</v>
    <v>166</v>
  </rv>
  <rv s="1">
    <v>1</v>
    <v>XIDX:TARA</v>
    <v>Daily</v>
    <v>45289</v>
    <v>45289</v>
    <v>0</v>
    <v>1</v>
    <v>638394048000000000,639178198412773408,0</v>
    <v>0</v>
    <v>bkht4c</v>
    <v>XIDX:TARA</v>
    <v>602</v>
  </rv>
  <rv s="1">
    <v>1</v>
    <v>XIDX:TARA</v>
    <v>Daily</v>
    <v>46111</v>
    <v>46111</v>
    <v>0</v>
    <v>1</v>
    <v>639104256000000000,639178198413143484,0</v>
    <v>0</v>
    <v>bkht4c</v>
    <v>XIDX:TARA</v>
    <v>497</v>
  </rv>
  <rv s="1">
    <v>1</v>
    <v>XIDX:TARA</v>
    <v>Daily</v>
    <v>42734</v>
    <v>42734</v>
    <v>0</v>
    <v>1</v>
    <v>636186528000000000,639178198420393147,0</v>
    <v>0</v>
    <v>bkht4c</v>
    <v>XIDX:TARA</v>
    <v>191</v>
  </rv>
  <rv s="1">
    <v>1</v>
    <v>XIDX:TARA</v>
    <v>Daily</v>
    <v>44195</v>
    <v>44195</v>
    <v>0</v>
    <v>1</v>
    <v>637448832000000000,639178198417464408,0</v>
    <v>0</v>
    <v>bkht4c</v>
    <v>XIDX:TARA</v>
    <v>130</v>
  </rv>
  <rv s="1">
    <v>1</v>
    <v>XIDX:TARA</v>
    <v>Daily</v>
    <v>45656</v>
    <v>45656</v>
    <v>0</v>
    <v>1</v>
    <v>638711136000000000,639178198417824466,0</v>
    <v>0</v>
    <v>bkht4c</v>
    <v>XIDX:TARA</v>
    <v>606</v>
  </rv>
  <rv s="1">
    <v>1</v>
    <v>XIDX:TARA</v>
    <v>Daily</v>
    <v>46021</v>
    <v>46021</v>
    <v>0</v>
    <v>1</v>
    <v>639026496000000000,639178198424965991,0</v>
    <v>0</v>
    <v>bkht4c</v>
    <v>XIDX:TARA</v>
    <v>607</v>
  </rv>
  <rv s="1">
    <v>1</v>
    <v>XIDX:TARA</v>
    <v>Daily</v>
    <v>43098</v>
    <v>43098</v>
    <v>0</v>
    <v>1</v>
    <v>636501024000000000,639178198443748226,0</v>
    <v>0</v>
    <v>bkht4c</v>
    <v>XIDX:TARA</v>
    <v>233</v>
  </rv>
  <rv s="1">
    <v>1</v>
    <v>XIDX:TARA</v>
    <v>Daily</v>
    <v>44560</v>
    <v>44560</v>
    <v>0</v>
    <v>1</v>
    <v>637764192000000000,639178198454000490,0</v>
    <v>0</v>
    <v>bkht4c</v>
    <v>XIDX:TARA</v>
    <v>130</v>
  </rv>
  <rv s="1">
    <v>1</v>
    <v>XIDX:TALF</v>
    <v>Daily</v>
    <v>44195</v>
    <v>44195</v>
    <v>0</v>
    <v>1</v>
    <v>637448832000000000,639178198401260302,0</v>
    <v>0</v>
    <v>bkhsxm</v>
    <v>XIDX:TALF</v>
    <v>409</v>
  </rv>
  <rv s="1">
    <v>1</v>
    <v>XIDX:TALF</v>
    <v>Daily</v>
    <v>45656</v>
    <v>45656</v>
    <v>0</v>
    <v>1</v>
    <v>638711136000000000,639178198401630378,0</v>
    <v>0</v>
    <v>bkhsxm</v>
    <v>XIDX:TALF</v>
    <v>86</v>
  </rv>
  <rv s="1">
    <v>1</v>
    <v>XIDX:TALF</v>
    <v>Daily</v>
    <v>43098</v>
    <v>43098</v>
    <v>0</v>
    <v>1</v>
    <v>636501024000000000,639178198413519119,0</v>
    <v>0</v>
    <v>bkhsxm</v>
    <v>XIDX:TALF</v>
    <v>197</v>
  </rv>
  <rv s="1">
    <v>1</v>
    <v>XIDX:TALF</v>
    <v>Daily</v>
    <v>44560</v>
    <v>44560</v>
    <v>0</v>
    <v>1</v>
    <v>637764192000000000,639178198413893083,0</v>
    <v>0</v>
    <v>bkhsxm</v>
    <v>XIDX:TALF</v>
    <v>365</v>
  </rv>
  <rv s="1">
    <v>1</v>
    <v>XIDX:TALF</v>
    <v>Daily</v>
    <v>46021</v>
    <v>46021</v>
    <v>0</v>
    <v>1</v>
    <v>639026496000000000,639178198414253165,0</v>
    <v>0</v>
    <v>bkhsxm</v>
    <v>XIDX:TALF</v>
    <v>608</v>
  </rv>
  <rv s="1">
    <v>1</v>
    <v>XIDX:TALF</v>
    <v>Daily</v>
    <v>43462</v>
    <v>43462</v>
    <v>0</v>
    <v>1</v>
    <v>636815520000000000,639178198418191539,0</v>
    <v>0</v>
    <v>bkhsxm</v>
    <v>XIDX:TALF</v>
    <v>83</v>
  </rv>
  <rv s="1">
    <v>1</v>
    <v>XIDX:TALF</v>
    <v>Daily</v>
    <v>44925</v>
    <v>44925</v>
    <v>0</v>
    <v>1</v>
    <v>638079552000000000,639178198418590201,0</v>
    <v>0</v>
    <v>bkhsxm</v>
    <v>XIDX:TALF</v>
    <v>31</v>
  </rv>
  <rv s="1">
    <v>1</v>
    <v>XIDX:TALF</v>
    <v>Daily</v>
    <v>43829</v>
    <v>43829</v>
    <v>0</v>
    <v>1</v>
    <v>637132608000000000,639178198425335620,0</v>
    <v>0</v>
    <v>bkhsxm</v>
    <v>XIDX:TALF</v>
    <v>31</v>
  </rv>
  <rv s="1">
    <v>1</v>
    <v>XIDX:TALF</v>
    <v>Daily</v>
    <v>45289</v>
    <v>45289</v>
    <v>0</v>
    <v>1</v>
    <v>638394048000000000,639178198474386446,0</v>
    <v>0</v>
    <v>bkhsxm</v>
    <v>XIDX:TALF</v>
    <v>283</v>
  </rv>
  <rv s="1">
    <v>1</v>
    <v>XIDX:TALF</v>
    <v>Daily</v>
    <v>46111</v>
    <v>46111</v>
    <v>0</v>
    <v>1</v>
    <v>639104256000000000,639178198444115657,0</v>
    <v>0</v>
    <v>bkhsxm</v>
    <v>XIDX:TALF</v>
    <v>76</v>
  </rv>
  <rv s="1">
    <v>1</v>
    <v>XIDX:SULI</v>
    <v>Daily</v>
    <v>41271</v>
    <v>41271</v>
    <v>0</v>
    <v>1</v>
    <v>634922496000000000,639178198403467471,0</v>
    <v>0</v>
    <v>bn9l52</v>
    <v>XIDX:SULI</v>
    <v>237</v>
  </rv>
  <rv s="1">
    <v>1</v>
    <v>XIDX:SULI</v>
    <v>Daily</v>
    <v>42734</v>
    <v>42734</v>
    <v>0</v>
    <v>1</v>
    <v>636186528000000000,639178198403837556,0</v>
    <v>0</v>
    <v>bn9l52</v>
    <v>XIDX:SULI</v>
    <v>186</v>
  </rv>
  <rv s="1">
    <v>1</v>
    <v>XIDX:SULI</v>
    <v>Daily</v>
    <v>44195</v>
    <v>44195</v>
    <v>0</v>
    <v>1</v>
    <v>637448832000000000,639178198404525101,0</v>
    <v>0</v>
    <v>bn9l52</v>
    <v>XIDX:SULI</v>
    <v>130</v>
  </rv>
  <rv s="1">
    <v>1</v>
    <v>XIDX:SULI</v>
    <v>Daily</v>
    <v>45656</v>
    <v>45656</v>
    <v>0</v>
    <v>1</v>
    <v>638711136000000000,639178198404897803,0</v>
    <v>0</v>
    <v>bn9l52</v>
    <v>XIDX:SULI</v>
    <v>609</v>
  </rv>
  <rv s="1">
    <v>1</v>
    <v>XIDX:SULI</v>
    <v>Daily</v>
    <v>41638</v>
    <v>41638</v>
    <v>0</v>
    <v>1</v>
    <v>635239584000000000,639178198413132683,0</v>
    <v>0</v>
    <v>bn9l52</v>
    <v>XIDX:SULI</v>
    <v>316</v>
  </rv>
  <rv s="1">
    <v>1</v>
    <v>XIDX:SULI</v>
    <v>Daily</v>
    <v>43098</v>
    <v>43098</v>
    <v>0</v>
    <v>1</v>
    <v>636501024000000000,639178198413509776,0</v>
    <v>0</v>
    <v>bn9l52</v>
    <v>XIDX:SULI</v>
    <v>186</v>
  </rv>
  <rv s="1">
    <v>1</v>
    <v>XIDX:SULI</v>
    <v>Daily</v>
    <v>44560</v>
    <v>44560</v>
    <v>0</v>
    <v>1</v>
    <v>637764192000000000,639178198413879861,0</v>
    <v>0</v>
    <v>bn9l52</v>
    <v>XIDX:SULI</v>
    <v>130</v>
  </rv>
  <rv s="1">
    <v>1</v>
    <v>XIDX:SULI</v>
    <v>Daily</v>
    <v>46021</v>
    <v>46021</v>
    <v>0</v>
    <v>1</v>
    <v>639026496000000000,639178198414239943,0</v>
    <v>0</v>
    <v>bn9l52</v>
    <v>XIDX:SULI</v>
    <v>299</v>
  </rv>
  <rv s="1">
    <v>1</v>
    <v>XIDX:SULI</v>
    <v>Daily</v>
    <v>42003</v>
    <v>42003</v>
    <v>0</v>
    <v>1</v>
    <v>635554944000000000,639178198420431349,0</v>
    <v>0</v>
    <v>bn9l52</v>
    <v>XIDX:SULI</v>
    <v>210</v>
  </rv>
  <rv s="1">
    <v>1</v>
    <v>XIDX:SULI</v>
    <v>Daily</v>
    <v>43462</v>
    <v>43462</v>
    <v>0</v>
    <v>1</v>
    <v>636815520000000000,639178198420791431,0</v>
    <v>0</v>
    <v>bn9l52</v>
    <v>XIDX:SULI</v>
    <v>241</v>
  </rv>
  <rv s="1">
    <v>1</v>
    <v>XIDX:SULI</v>
    <v>Daily</v>
    <v>44925</v>
    <v>44925</v>
    <v>0</v>
    <v>1</v>
    <v>638079552000000000,639178198421524522,0</v>
    <v>0</v>
    <v>bn9l52</v>
    <v>XIDX:SULI</v>
    <v>329</v>
  </rv>
  <rv s="1">
    <v>1</v>
    <v>XIDX:SULI</v>
    <v>Daily</v>
    <v>43829</v>
    <v>43829</v>
    <v>0</v>
    <v>1</v>
    <v>637132608000000000,639178198426059911,0</v>
    <v>0</v>
    <v>bn9l52</v>
    <v>XIDX:SULI</v>
    <v>130</v>
  </rv>
  <rv s="1">
    <v>1</v>
    <v>XIDX:SULI</v>
    <v>Daily</v>
    <v>45289</v>
    <v>45289</v>
    <v>0</v>
    <v>1</v>
    <v>638394048000000000,639178198432901439,0</v>
    <v>0</v>
    <v>bn9l52</v>
    <v>XIDX:SULI</v>
    <v>78</v>
  </rv>
  <rv s="1">
    <v>1</v>
    <v>XIDX:SULI</v>
    <v>Daily</v>
    <v>46111</v>
    <v>46111</v>
    <v>0</v>
    <v>1</v>
    <v>639104256000000000,639178198494725191,0</v>
    <v>0</v>
    <v>bn9l52</v>
    <v>XIDX:SULI</v>
    <v>610</v>
  </rv>
  <rv s="1">
    <v>1</v>
    <v>XIDX:SULI</v>
    <v>Daily</v>
    <v>42368</v>
    <v>42368</v>
    <v>0</v>
    <v>1</v>
    <v>635870304000000000,639178198450388177,0</v>
    <v>0</v>
    <v>bn9l52</v>
    <v>XIDX:SULI</v>
    <v>115</v>
  </rv>
  <rv s="1">
    <v>1</v>
    <v>XIDX:SUPR</v>
    <v>Daily</v>
    <v>44925</v>
    <v>44925</v>
    <v>0</v>
    <v>1</v>
    <v>638079552000000000,639178198403099642,0</v>
    <v>0</v>
    <v>bkhsp2</v>
    <v>XIDX:SUPR</v>
    <v>611</v>
  </rv>
  <rv s="1">
    <v>1</v>
    <v>XIDX:SUPR</v>
    <v>Daily</v>
    <v>40907</v>
    <v>40907</v>
    <v>0</v>
    <v>1</v>
    <v>634608000000000000,639178198414612133,0</v>
    <v>0</v>
    <v>bkhsp2</v>
    <v>XIDX:SUPR</v>
    <v>612</v>
  </rv>
  <rv s="1">
    <v>1</v>
    <v>XIDX:SUPR</v>
    <v>Daily</v>
    <v>42368</v>
    <v>42368</v>
    <v>0</v>
    <v>1</v>
    <v>635870304000000000,639178198414988535,0</v>
    <v>0</v>
    <v>bkhsp2</v>
    <v>XIDX:SUPR</v>
    <v>337</v>
  </rv>
  <rv s="1">
    <v>1</v>
    <v>XIDX:SUPR</v>
    <v>Daily</v>
    <v>43829</v>
    <v>43829</v>
    <v>0</v>
    <v>1</v>
    <v>637132608000000000,639178198412011571,0</v>
    <v>0</v>
    <v>bkhsp2</v>
    <v>XIDX:SUPR</v>
    <v>613</v>
  </rv>
  <rv s="1">
    <v>1</v>
    <v>XIDX:SUPR</v>
    <v>Daily</v>
    <v>45289</v>
    <v>45289</v>
    <v>0</v>
    <v>1</v>
    <v>638394048000000000,639178198412381642,0</v>
    <v>0</v>
    <v>bkhsp2</v>
    <v>XIDX:SUPR</v>
    <v>31</v>
  </rv>
  <rv s="1">
    <v>1</v>
    <v>XIDX:SUPR</v>
    <v>Daily</v>
    <v>46111</v>
    <v>46111</v>
    <v>0</v>
    <v>1</v>
    <v>639104256000000000,639178198412768047,0</v>
    <v>0</v>
    <v>bkhsp2</v>
    <v>XIDX:SUPR</v>
    <v>31</v>
  </rv>
  <rv s="1">
    <v>1</v>
    <v>XIDX:SUPR</v>
    <v>Daily</v>
    <v>41271</v>
    <v>41271</v>
    <v>0</v>
    <v>1</v>
    <v>634922496000000000,639178198418959401,0</v>
    <v>0</v>
    <v>bkhsp2</v>
    <v>XIDX:SUPR</v>
    <v>614</v>
  </rv>
  <rv s="1">
    <v>1</v>
    <v>XIDX:SUPR</v>
    <v>Daily</v>
    <v>44195</v>
    <v>44195</v>
    <v>0</v>
    <v>1</v>
    <v>637448832000000000,639178198419689554,0</v>
    <v>0</v>
    <v>bkhsp2</v>
    <v>XIDX:SUPR</v>
    <v>31</v>
  </rv>
  <rv s="1">
    <v>1</v>
    <v>XIDX:SUPR</v>
    <v>Daily</v>
    <v>45656</v>
    <v>45656</v>
    <v>0</v>
    <v>1</v>
    <v>638711136000000000,639178198420059633,0</v>
    <v>0</v>
    <v>bkhsp2</v>
    <v>XIDX:SUPR</v>
    <v>31</v>
  </rv>
  <rv s="1">
    <v>1</v>
    <v>XIDX:SUPR</v>
    <v>Daily</v>
    <v>44560</v>
    <v>44560</v>
    <v>0</v>
    <v>1</v>
    <v>637764192000000000,639178198425694529,0</v>
    <v>0</v>
    <v>bkhsp2</v>
    <v>XIDX:SUPR</v>
    <v>615</v>
  </rv>
  <rv s="1">
    <v>1</v>
    <v>XIDX:SUPR</v>
    <v>Daily</v>
    <v>46021</v>
    <v>46021</v>
    <v>0</v>
    <v>1</v>
    <v>639026496000000000,639178198432526009,0</v>
    <v>0</v>
    <v>bkhsp2</v>
    <v>XIDX:SUPR</v>
    <v>31</v>
  </rv>
  <rv s="1">
    <v>1</v>
    <v>XIDX:SUPR</v>
    <v>Daily</v>
    <v>43098</v>
    <v>43098</v>
    <v>0</v>
    <v>1</v>
    <v>636501024000000000,639178198450026043,0</v>
    <v>0</v>
    <v>bkhsp2</v>
    <v>XIDX:SUPR</v>
    <v>616</v>
  </rv>
  <rv s="1">
    <v>1</v>
    <v>XIDX:SUGI</v>
    <v>Daily</v>
    <v>42003</v>
    <v>42003</v>
    <v>0</v>
    <v>1</v>
    <v>635554944000000000,639178198405642206,0</v>
    <v>0</v>
    <v>bkhrh7</v>
    <v>XIDX:SUGI</v>
    <v>617</v>
  </rv>
  <rv s="1">
    <v>1</v>
    <v>XIDX:SUGI</v>
    <v>Daily</v>
    <v>41271</v>
    <v>41271</v>
    <v>0</v>
    <v>1</v>
    <v>634922496000000000,639178198422266025,0</v>
    <v>0</v>
    <v>bkhrh7</v>
    <v>XIDX:SUGI</v>
    <v>618</v>
  </rv>
  <rv s="1">
    <v>1</v>
    <v>XIDX:SUGI</v>
    <v>Daily</v>
    <v>43098</v>
    <v>43098</v>
    <v>0</v>
    <v>1</v>
    <v>636501024000000000,639178198466796162,0</v>
    <v>0</v>
    <v>bkhrh7</v>
    <v>XIDX:SUGI</v>
    <v>130</v>
  </rv>
  <rv s="1">
    <v>1</v>
    <v>XIDX:SUGI</v>
    <v>Daily</v>
    <v>46111</v>
    <v>46111</v>
    <v>0</v>
    <v>1</v>
    <v>639104256000000000,639178198433628607,0</v>
    <v>0</v>
    <v>bkhrh7</v>
    <v>XIDX:SUGI</v>
    <v>31</v>
  </rv>
  <rv s="1">
    <v>1</v>
    <v>XIDX:SUGI</v>
    <v>Daily</v>
    <v>41638</v>
    <v>41638</v>
    <v>0</v>
    <v>1</v>
    <v>635239584000000000,639178198495091456,0</v>
    <v>0</v>
    <v>bkhrh7</v>
    <v>XIDX:SUGI</v>
    <v>619</v>
  </rv>
  <rv s="1">
    <v>1</v>
    <v>XIDX:SUGI</v>
    <v>Daily</v>
    <v>42368</v>
    <v>42368</v>
    <v>0</v>
    <v>1</v>
    <v>635870304000000000,639178198450752524,0</v>
    <v>0</v>
    <v>bkhrh7</v>
    <v>XIDX:SUGI</v>
    <v>566</v>
  </rv>
  <rv s="1">
    <v>1</v>
    <v>XIDX:STTP</v>
    <v>Daily</v>
    <v>41271</v>
    <v>41271</v>
    <v>0</v>
    <v>1</v>
    <v>634922496000000000,639178198406380354,0</v>
    <v>0</v>
    <v>bkhrec</v>
    <v>XIDX:STTP</v>
    <v>620</v>
  </rv>
  <rv s="1">
    <v>1</v>
    <v>XIDX:STTP</v>
    <v>Daily</v>
    <v>44195</v>
    <v>44195</v>
    <v>0</v>
    <v>1</v>
    <v>637448832000000000,639178198407126807,0</v>
    <v>0</v>
    <v>bkhrec</v>
    <v>XIDX:STTP</v>
    <v>621</v>
  </rv>
  <rv s="1">
    <v>1</v>
    <v>XIDX:STTP</v>
    <v>Daily</v>
    <v>45656</v>
    <v>45656</v>
    <v>0</v>
    <v>1</v>
    <v>638711136000000000,639178198407490591,0</v>
    <v>0</v>
    <v>bkhrec</v>
    <v>XIDX:STTP</v>
    <v>622</v>
  </rv>
  <rv s="1">
    <v>1</v>
    <v>XIDX:STTP</v>
    <v>Daily</v>
    <v>42003</v>
    <v>42003</v>
    <v>0</v>
    <v>1</v>
    <v>635554944000000000,639178198423360330,0</v>
    <v>0</v>
    <v>bkhrec</v>
    <v>XIDX:STTP</v>
    <v>623</v>
  </rv>
  <rv s="1">
    <v>1</v>
    <v>XIDX:STTP</v>
    <v>Daily</v>
    <v>44925</v>
    <v>44925</v>
    <v>0</v>
    <v>1</v>
    <v>638079552000000000,639178198424094186,0</v>
    <v>0</v>
    <v>bkhrec</v>
    <v>XIDX:STTP</v>
    <v>624</v>
  </rv>
  <rv s="1">
    <v>1</v>
    <v>XIDX:STTP</v>
    <v>Daily</v>
    <v>40907</v>
    <v>40907</v>
    <v>0</v>
    <v>1</v>
    <v>634608000000000000,639178198467169750,0</v>
    <v>0</v>
    <v>bkhrec</v>
    <v>XIDX:STTP</v>
    <v>351</v>
  </rv>
  <rv s="1">
    <v>1</v>
    <v>XIDX:STTP</v>
    <v>Daily</v>
    <v>43829</v>
    <v>43829</v>
    <v>0</v>
    <v>1</v>
    <v>637132608000000000,639178198467603600,0</v>
    <v>0</v>
    <v>bkhrec</v>
    <v>XIDX:STTP</v>
    <v>31</v>
  </rv>
  <rv s="1">
    <v>1</v>
    <v>XIDX:STTP</v>
    <v>Daily</v>
    <v>46111</v>
    <v>46111</v>
    <v>0</v>
    <v>1</v>
    <v>639104256000000000,639178198467973677,0</v>
    <v>0</v>
    <v>bkhrec</v>
    <v>XIDX:STTP</v>
    <v>21</v>
  </rv>
  <rv s="1">
    <v>1</v>
    <v>XIDX:STTP</v>
    <v>Daily</v>
    <v>44560</v>
    <v>44560</v>
    <v>0</v>
    <v>1</v>
    <v>637764192000000000,639178198434356404,0</v>
    <v>0</v>
    <v>bkhrec</v>
    <v>XIDX:STTP</v>
    <v>625</v>
  </rv>
  <rv s="1">
    <v>1</v>
    <v>XIDX:STTP</v>
    <v>Daily</v>
    <v>45289</v>
    <v>45289</v>
    <v>0</v>
    <v>1</v>
    <v>638394048000000000,639178198495819701,0</v>
    <v>0</v>
    <v>bkhrec</v>
    <v>XIDX:STTP</v>
    <v>626</v>
  </rv>
  <rv s="1">
    <v>1</v>
    <v>XIDX:STTP</v>
    <v>Daily</v>
    <v>43098</v>
    <v>43098</v>
    <v>0</v>
    <v>1</v>
    <v>636501024000000000,639178198451490103,0</v>
    <v>0</v>
    <v>bkhrec</v>
    <v>XIDX:STTP</v>
    <v>627</v>
  </rv>
  <rv s="1">
    <v>1</v>
    <v>XIDX:STTP</v>
    <v>Daily</v>
    <v>46021</v>
    <v>46021</v>
    <v>0</v>
    <v>1</v>
    <v>639026496000000000,639178198451856446,0</v>
    <v>0</v>
    <v>bkhrec</v>
    <v>XIDX:STTP</v>
    <v>628</v>
  </rv>
  <rv s="1">
    <v>1</v>
    <v>XIDX:STAR</v>
    <v>Daily</v>
    <v>41271</v>
    <v>41271</v>
    <v>0</v>
    <v>1</v>
    <v>634922496000000000,639178198407857587,0</v>
    <v>0</v>
    <v>bkhrbh</v>
    <v>XIDX:STAR</v>
    <v>130</v>
  </rv>
  <rv s="1">
    <v>1</v>
    <v>XIDX:STAR</v>
    <v>Daily</v>
    <v>42734</v>
    <v>42734</v>
    <v>0</v>
    <v>1</v>
    <v>636186528000000000,639178198406006708,0</v>
    <v>0</v>
    <v>bkhrbh</v>
    <v>XIDX:STAR</v>
    <v>209</v>
  </rv>
  <rv s="1">
    <v>1</v>
    <v>XIDX:STAR</v>
    <v>Daily</v>
    <v>44195</v>
    <v>44195</v>
    <v>0</v>
    <v>1</v>
    <v>637448832000000000,639178198406366789,0</v>
    <v>0</v>
    <v>bkhrbh</v>
    <v>XIDX:STAR</v>
    <v>629</v>
  </rv>
  <rv s="1">
    <v>1</v>
    <v>XIDX:STAR</v>
    <v>Daily</v>
    <v>45656</v>
    <v>45656</v>
    <v>0</v>
    <v>1</v>
    <v>638711136000000000,639178198406739288,0</v>
    <v>0</v>
    <v>bkhrbh</v>
    <v>XIDX:STAR</v>
    <v>130</v>
  </rv>
  <rv s="1">
    <v>1</v>
    <v>XIDX:STAR</v>
    <v>Daily</v>
    <v>43462</v>
    <v>43462</v>
    <v>0</v>
    <v>1</v>
    <v>636815520000000000,639178198424831418,0</v>
    <v>0</v>
    <v>bkhrbh</v>
    <v>XIDX:STAR</v>
    <v>315</v>
  </rv>
  <rv s="1">
    <v>1</v>
    <v>XIDX:STAR</v>
    <v>Daily</v>
    <v>44925</v>
    <v>44925</v>
    <v>0</v>
    <v>1</v>
    <v>638079552000000000,639178198423083097,0</v>
    <v>0</v>
    <v>bkhrbh</v>
    <v>XIDX:STAR</v>
    <v>104</v>
  </rv>
  <rv s="1">
    <v>1</v>
    <v>XIDX:STAR</v>
    <v>Daily</v>
    <v>40907</v>
    <v>40907</v>
    <v>0</v>
    <v>1</v>
    <v>634608000000000000,639178198468330689,0</v>
    <v>0</v>
    <v>bkhrbh</v>
    <v>XIDX:STAR</v>
    <v>630</v>
  </rv>
  <rv s="1">
    <v>1</v>
    <v>XIDX:STAR</v>
    <v>Daily</v>
    <v>43829</v>
    <v>43829</v>
    <v>0</v>
    <v>1</v>
    <v>637132608000000000,639178198468701259,0</v>
    <v>0</v>
    <v>bkhrbh</v>
    <v>XIDX:STAR</v>
    <v>631</v>
  </rv>
  <rv s="1">
    <v>1</v>
    <v>XIDX:STAR</v>
    <v>Daily</v>
    <v>46111</v>
    <v>46111</v>
    <v>0</v>
    <v>1</v>
    <v>639104256000000000,639178198469061339,0</v>
    <v>0</v>
    <v>bkhrbh</v>
    <v>XIDX:STAR</v>
    <v>164</v>
  </rv>
  <rv s="1">
    <v>1</v>
    <v>XIDX:STAR</v>
    <v>Daily</v>
    <v>41638</v>
    <v>41638</v>
    <v>0</v>
    <v>1</v>
    <v>635239584000000000,639178198434723187,0</v>
    <v>0</v>
    <v>bkhrbh</v>
    <v>XIDX:STAR</v>
    <v>130</v>
  </rv>
  <rv s="1">
    <v>1</v>
    <v>XIDX:STAR</v>
    <v>Daily</v>
    <v>44560</v>
    <v>44560</v>
    <v>0</v>
    <v>1</v>
    <v>637764192000000000,639178198435093266,0</v>
    <v>0</v>
    <v>bkhrbh</v>
    <v>XIDX:STAR</v>
    <v>126</v>
  </rv>
  <rv s="1">
    <v>1</v>
    <v>XIDX:STAR</v>
    <v>Daily</v>
    <v>42368</v>
    <v>42368</v>
    <v>0</v>
    <v>1</v>
    <v>635870304000000000,639178198496186920,0</v>
    <v>0</v>
    <v>bkhrbh</v>
    <v>XIDX:STAR</v>
    <v>130</v>
  </rv>
  <rv s="1">
    <v>1</v>
    <v>XIDX:STAR</v>
    <v>Daily</v>
    <v>45289</v>
    <v>45289</v>
    <v>0</v>
    <v>1</v>
    <v>638394048000000000,639178198496550141,0</v>
    <v>0</v>
    <v>bkhrbh</v>
    <v>XIDX:STAR</v>
    <v>294</v>
  </rv>
  <rv s="1">
    <v>1</v>
    <v>XIDX:STAR</v>
    <v>Daily</v>
    <v>43098</v>
    <v>43098</v>
    <v>0</v>
    <v>1</v>
    <v>636501024000000000,639178198452227076,0</v>
    <v>0</v>
    <v>bkhrbh</v>
    <v>XIDX:STAR</v>
    <v>632</v>
  </rv>
  <rv s="1">
    <v>1</v>
    <v>XIDX:STAR</v>
    <v>Daily</v>
    <v>46021</v>
    <v>46021</v>
    <v>0</v>
    <v>1</v>
    <v>639026496000000000,639178198452597675,0</v>
    <v>0</v>
    <v>bkhrbh</v>
    <v>XIDX:STAR</v>
    <v>277</v>
  </rv>
  <rv s="1">
    <v>1</v>
    <v>XIDX:SSMS</v>
    <v>Daily</v>
    <v>42734</v>
    <v>42734</v>
    <v>0</v>
    <v>1</v>
    <v>636186528000000000,639178198466787182,0</v>
    <v>0</v>
    <v>bkhr5r</v>
    <v>XIDX:SSMS</v>
    <v>13</v>
  </rv>
  <rv s="1">
    <v>1</v>
    <v>XIDX:SSMS</v>
    <v>Daily</v>
    <v>44195</v>
    <v>44195</v>
    <v>0</v>
    <v>1</v>
    <v>637448832000000000,639178198467147082,0</v>
    <v>0</v>
    <v>bkhr5r</v>
    <v>XIDX:SSMS</v>
    <v>633</v>
  </rv>
  <rv s="1">
    <v>1</v>
    <v>XIDX:SSMS</v>
    <v>Daily</v>
    <v>45656</v>
    <v>45656</v>
    <v>0</v>
    <v>1</v>
    <v>638711136000000000,639178198467607369,0</v>
    <v>0</v>
    <v>bkhr5r</v>
    <v>XIDX:SSMS</v>
    <v>72</v>
  </rv>
  <rv s="1">
    <v>1</v>
    <v>XIDX:SSMS</v>
    <v>Daily</v>
    <v>41638</v>
    <v>41638</v>
    <v>0</v>
    <v>1</v>
    <v>635239584000000000,639178198434690083,0</v>
    <v>0</v>
    <v>bkhr5r</v>
    <v>XIDX:SSMS</v>
    <v>634</v>
  </rv>
  <rv s="1">
    <v>1</v>
    <v>XIDX:SSMS</v>
    <v>Daily</v>
    <v>43098</v>
    <v>43098</v>
    <v>0</v>
    <v>1</v>
    <v>636501024000000000,639178198435070217,0</v>
    <v>0</v>
    <v>bkhr5r</v>
    <v>XIDX:SSMS</v>
    <v>18</v>
  </rv>
  <rv s="1">
    <v>1</v>
    <v>XIDX:SSMS</v>
    <v>Daily</v>
    <v>44560</v>
    <v>44560</v>
    <v>0</v>
    <v>1</v>
    <v>637764192000000000,639178198435430239,0</v>
    <v>0</v>
    <v>bkhr5r</v>
    <v>XIDX:SSMS</v>
    <v>635</v>
  </rv>
  <rv s="1">
    <v>1</v>
    <v>XIDX:SSMS</v>
    <v>Daily</v>
    <v>46021</v>
    <v>46021</v>
    <v>0</v>
    <v>1</v>
    <v>639026496000000000,639178198435790386,0</v>
    <v>0</v>
    <v>bkhr5r</v>
    <v>XIDX:SSMS</v>
    <v>190</v>
  </rv>
  <rv s="1">
    <v>1</v>
    <v>XIDX:SSMS</v>
    <v>Daily</v>
    <v>42003</v>
    <v>42003</v>
    <v>0</v>
    <v>1</v>
    <v>635554944000000000,639178198494373247,0</v>
    <v>0</v>
    <v>bkhr5r</v>
    <v>XIDX:SSMS</v>
    <v>636</v>
  </rv>
  <rv s="1">
    <v>1</v>
    <v>XIDX:SSMS</v>
    <v>Daily</v>
    <v>43462</v>
    <v>43462</v>
    <v>0</v>
    <v>1</v>
    <v>636815520000000000,639178198494743326,0</v>
    <v>0</v>
    <v>bkhr5r</v>
    <v>XIDX:SSMS</v>
    <v>633</v>
  </rv>
  <rv s="1">
    <v>1</v>
    <v>XIDX:SSMS</v>
    <v>Daily</v>
    <v>44925</v>
    <v>44925</v>
    <v>0</v>
    <v>1</v>
    <v>638079552000000000,639178198495113151,0</v>
    <v>0</v>
    <v>bkhr5r</v>
    <v>XIDX:SSMS</v>
    <v>637</v>
  </rv>
  <rv s="1">
    <v>1</v>
    <v>XIDX:SSMS</v>
    <v>Daily</v>
    <v>42368</v>
    <v>42368</v>
    <v>0</v>
    <v>1</v>
    <v>635870304000000000,639178198453864354,0</v>
    <v>0</v>
    <v>bkhr5r</v>
    <v>XIDX:SSMS</v>
    <v>638</v>
  </rv>
  <rv s="1">
    <v>1</v>
    <v>XIDX:SSMS</v>
    <v>Daily</v>
    <v>43829</v>
    <v>43829</v>
    <v>0</v>
    <v>1</v>
    <v>637132608000000000,639178198454234304,0</v>
    <v>0</v>
    <v>bkhr5r</v>
    <v>XIDX:SSMS</v>
    <v>639</v>
  </rv>
  <rv s="1">
    <v>1</v>
    <v>XIDX:SSMS</v>
    <v>Daily</v>
    <v>45289</v>
    <v>45289</v>
    <v>0</v>
    <v>1</v>
    <v>638394048000000000,639178198454604521,0</v>
    <v>0</v>
    <v>bkhr5r</v>
    <v>XIDX:SSMS</v>
    <v>200</v>
  </rv>
  <rv s="1">
    <v>1</v>
    <v>XIDX:SSMS</v>
    <v>Daily</v>
    <v>46111</v>
    <v>46111</v>
    <v>0</v>
    <v>1</v>
    <v>639104256000000000,639178198454974462,0</v>
    <v>0</v>
    <v>bkhr5r</v>
    <v>XIDX:SSMS</v>
    <v>640</v>
  </rv>
  <rv s="1">
    <v>1</v>
    <v>XIDX:SSIA</v>
    <v>Daily</v>
    <v>40542</v>
    <v>40542</v>
    <v>0</v>
    <v>1</v>
    <v>634292640000000000,639178198467985152,0</v>
    <v>0</v>
    <v>bkhr2w</v>
    <v>XIDX:SSIA</v>
    <v>641</v>
  </rv>
  <rv s="1">
    <v>1</v>
    <v>XIDX:SSIA</v>
    <v>Daily</v>
    <v>42003</v>
    <v>42003</v>
    <v>0</v>
    <v>1</v>
    <v>635554944000000000,639178198468345235,0</v>
    <v>0</v>
    <v>bkhr2w</v>
    <v>XIDX:SSIA</v>
    <v>522</v>
  </rv>
  <rv s="1">
    <v>1</v>
    <v>XIDX:SSIA</v>
    <v>Daily</v>
    <v>43462</v>
    <v>43462</v>
    <v>0</v>
    <v>1</v>
    <v>636815520000000000,639178198468715312,0</v>
    <v>0</v>
    <v>bkhr2w</v>
    <v>XIDX:SSIA</v>
    <v>181</v>
  </rv>
  <rv s="1">
    <v>1</v>
    <v>XIDX:SSIA</v>
    <v>Daily</v>
    <v>44925</v>
    <v>44925</v>
    <v>0</v>
    <v>1</v>
    <v>638079552000000000,639178198469082032,0</v>
    <v>0</v>
    <v>bkhr2w</v>
    <v>XIDX:SSIA</v>
    <v>459</v>
  </rv>
  <rv s="1">
    <v>1</v>
    <v>XIDX:SSIA</v>
    <v>Daily</v>
    <v>40907</v>
    <v>40907</v>
    <v>0</v>
    <v>1</v>
    <v>634608000000000000,639178198436167933,0</v>
    <v>0</v>
    <v>bkhr2w</v>
    <v>XIDX:SSIA</v>
    <v>589</v>
  </rv>
  <rv s="1">
    <v>1</v>
    <v>XIDX:SSIA</v>
    <v>Daily</v>
    <v>42368</v>
    <v>42368</v>
    <v>0</v>
    <v>1</v>
    <v>635870304000000000,639178198436528017,0</v>
    <v>0</v>
    <v>bkhr2w</v>
    <v>XIDX:SSIA</v>
    <v>642</v>
  </rv>
  <rv s="1">
    <v>1</v>
    <v>XIDX:SSIA</v>
    <v>Daily</v>
    <v>43829</v>
    <v>43829</v>
    <v>0</v>
    <v>1</v>
    <v>637132608000000000,639178198436975060,0</v>
    <v>0</v>
    <v>bkhr2w</v>
    <v>XIDX:SSIA</v>
    <v>191</v>
  </rv>
  <rv s="1">
    <v>1</v>
    <v>XIDX:SSIA</v>
    <v>Daily</v>
    <v>45289</v>
    <v>45289</v>
    <v>0</v>
    <v>1</v>
    <v>638394048000000000,639178198437388210,0</v>
    <v>0</v>
    <v>bkhr2w</v>
    <v>XIDX:SSIA</v>
    <v>53</v>
  </rv>
  <rv s="1">
    <v>1</v>
    <v>XIDX:SSIA</v>
    <v>Daily</v>
    <v>46111</v>
    <v>46111</v>
    <v>0</v>
    <v>1</v>
    <v>639104256000000000,639178198437745227,0</v>
    <v>0</v>
    <v>bkhr2w</v>
    <v>XIDX:SSIA</v>
    <v>504</v>
  </rv>
  <rv s="1">
    <v>1</v>
    <v>XIDX:SSIA</v>
    <v>Daily</v>
    <v>41271</v>
    <v>41271</v>
    <v>0</v>
    <v>1</v>
    <v>634922496000000000,639178198495851456,0</v>
    <v>0</v>
    <v>bkhr2w</v>
    <v>XIDX:SSIA</v>
    <v>502</v>
  </rv>
  <rv s="1">
    <v>1</v>
    <v>XIDX:SSIA</v>
    <v>Daily</v>
    <v>42734</v>
    <v>42734</v>
    <v>0</v>
    <v>1</v>
    <v>636186528000000000,639178198496217923,0</v>
    <v>0</v>
    <v>bkhr2w</v>
    <v>XIDX:SSIA</v>
    <v>53</v>
  </rv>
  <rv s="1">
    <v>1</v>
    <v>XIDX:SSIA</v>
    <v>Daily</v>
    <v>44195</v>
    <v>44195</v>
    <v>0</v>
    <v>1</v>
    <v>637448832000000000,639178198496591624,0</v>
    <v>0</v>
    <v>bkhr2w</v>
    <v>XIDX:SSIA</v>
    <v>232</v>
  </rv>
  <rv s="1">
    <v>1</v>
    <v>XIDX:SSIA</v>
    <v>Daily</v>
    <v>45656</v>
    <v>45656</v>
    <v>0</v>
    <v>1</v>
    <v>638711136000000000,639178198496958080,0</v>
    <v>0</v>
    <v>bkhr2w</v>
    <v>XIDX:SSIA</v>
    <v>643</v>
  </rv>
  <rv s="1">
    <v>1</v>
    <v>XIDX:SSIA</v>
    <v>Daily</v>
    <v>41638</v>
    <v>41638</v>
    <v>0</v>
    <v>1</v>
    <v>635239584000000000,639178198455712364,0</v>
    <v>0</v>
    <v>bkhr2w</v>
    <v>XIDX:SSIA</v>
    <v>170</v>
  </rv>
  <rv s="1">
    <v>1</v>
    <v>XIDX:SSIA</v>
    <v>Daily</v>
    <v>43098</v>
    <v>43098</v>
    <v>0</v>
    <v>1</v>
    <v>636501024000000000,639178198456079184,0</v>
    <v>0</v>
    <v>bkhr2w</v>
    <v>XIDX:SSIA</v>
    <v>413</v>
  </rv>
  <rv s="1">
    <v>1</v>
    <v>XIDX:SSIA</v>
    <v>Daily</v>
    <v>44560</v>
    <v>44560</v>
    <v>0</v>
    <v>1</v>
    <v>637764192000000000,639178198456449276,0</v>
    <v>0</v>
    <v>bkhr2w</v>
    <v>XIDX:SSIA</v>
    <v>644</v>
  </rv>
  <rv s="1">
    <v>1</v>
    <v>XIDX:SSIA</v>
    <v>Daily</v>
    <v>46021</v>
    <v>46021</v>
    <v>0</v>
    <v>1</v>
    <v>639026496000000000,639178198456822617,0</v>
    <v>0</v>
    <v>bkhr2w</v>
    <v>XIDX:SSIA</v>
    <v>146</v>
  </rv>
  <rv s="1">
    <v>1</v>
    <v>XIDX:SMSM</v>
    <v>Daily</v>
    <v>39812</v>
    <v>39812</v>
    <v>0</v>
    <v>1</v>
    <v>633661920000000000,639178198430613663,0</v>
    <v>0</v>
    <v>bkhsjc</v>
    <v>XIDX:SMSM</v>
    <v>645</v>
  </rv>
  <rv s="1">
    <v>1</v>
    <v>XIDX:SMSM</v>
    <v>Daily</v>
    <v>41271</v>
    <v>41271</v>
    <v>0</v>
    <v>1</v>
    <v>634922496000000000,639178198430983750,0</v>
    <v>0</v>
    <v>bkhsjc</v>
    <v>XIDX:SMSM</v>
    <v>646</v>
  </rv>
  <rv s="1">
    <v>1</v>
    <v>XIDX:SMSM</v>
    <v>Daily</v>
    <v>42734</v>
    <v>42734</v>
    <v>0</v>
    <v>1</v>
    <v>636186528000000000,639178198431355259,0</v>
    <v>0</v>
    <v>bkhsjc</v>
    <v>XIDX:SMSM</v>
    <v>647</v>
  </rv>
  <rv s="1">
    <v>1</v>
    <v>XIDX:SMSM</v>
    <v>Daily</v>
    <v>44195</v>
    <v>44195</v>
    <v>0</v>
    <v>1</v>
    <v>637448832000000000,639178198431723913,0</v>
    <v>0</v>
    <v>bkhsjc</v>
    <v>XIDX:SMSM</v>
    <v>648</v>
  </rv>
  <rv s="1">
    <v>1</v>
    <v>XIDX:SMSM</v>
    <v>Daily</v>
    <v>45656</v>
    <v>45656</v>
    <v>0</v>
    <v>1</v>
    <v>638711136000000000,639178198432103996,0</v>
    <v>0</v>
    <v>bkhsjc</v>
    <v>XIDX:SMSM</v>
    <v>649</v>
  </rv>
  <rv s="1">
    <v>1</v>
    <v>XIDX:SMSM</v>
    <v>Daily</v>
    <v>40176</v>
    <v>40176</v>
    <v>0</v>
    <v>1</v>
    <v>633976416000000000,639178198471034063,0</v>
    <v>0</v>
    <v>bkhsjc</v>
    <v>XIDX:SMSM</v>
    <v>650</v>
  </rv>
  <rv s="1">
    <v>1</v>
    <v>XIDX:SMSM</v>
    <v>Daily</v>
    <v>41638</v>
    <v>41638</v>
    <v>0</v>
    <v>1</v>
    <v>635239584000000000,639178198471404145,0</v>
    <v>0</v>
    <v>bkhsjc</v>
    <v>XIDX:SMSM</v>
    <v>651</v>
  </rv>
  <rv s="1">
    <v>1</v>
    <v>XIDX:SMSM</v>
    <v>Daily</v>
    <v>44560</v>
    <v>44560</v>
    <v>0</v>
    <v>1</v>
    <v>637764192000000000,639178198471792608,0</v>
    <v>0</v>
    <v>bkhsjc</v>
    <v>XIDX:SMSM</v>
    <v>569</v>
  </rv>
  <rv s="1">
    <v>1</v>
    <v>XIDX:SMSM</v>
    <v>Daily</v>
    <v>43098</v>
    <v>43098</v>
    <v>0</v>
    <v>1</v>
    <v>636501024000000000,639178198441119075,0</v>
    <v>0</v>
    <v>bkhsjc</v>
    <v>XIDX:SMSM</v>
    <v>652</v>
  </rv>
  <rv s="1">
    <v>1</v>
    <v>XIDX:SMSM</v>
    <v>Daily</v>
    <v>46021</v>
    <v>46021</v>
    <v>0</v>
    <v>1</v>
    <v>639026496000000000,639178198441487477,0</v>
    <v>0</v>
    <v>bkhsjc</v>
    <v>XIDX:SMSM</v>
    <v>535</v>
  </rv>
  <rv s="1">
    <v>1</v>
    <v>XIDX:SMSM</v>
    <v>Daily</v>
    <v>40542</v>
    <v>40542</v>
    <v>0</v>
    <v>1</v>
    <v>634292640000000000,639178198441869237,0</v>
    <v>0</v>
    <v>bkhsjc</v>
    <v>XIDX:SMSM</v>
    <v>653</v>
  </rv>
  <rv s="1">
    <v>1</v>
    <v>XIDX:SMSM</v>
    <v>Daily</v>
    <v>43462</v>
    <v>43462</v>
    <v>0</v>
    <v>1</v>
    <v>636815520000000000,639178198451798244,0</v>
    <v>0</v>
    <v>bkhsjc</v>
    <v>XIDX:SMSM</v>
    <v>13</v>
  </rv>
  <rv s="1">
    <v>1</v>
    <v>XIDX:SMSM</v>
    <v>Daily</v>
    <v>40907</v>
    <v>40907</v>
    <v>0</v>
    <v>1</v>
    <v>634608000000000000,639178198505779980,0</v>
    <v>0</v>
    <v>bkhsjc</v>
    <v>XIDX:SMSM</v>
    <v>33</v>
  </rv>
  <rv s="1">
    <v>1</v>
    <v>XIDX:SMSM</v>
    <v>Daily</v>
    <v>42368</v>
    <v>42368</v>
    <v>0</v>
    <v>1</v>
    <v>635870304000000000,639178198506150052,0</v>
    <v>0</v>
    <v>bkhsjc</v>
    <v>XIDX:SMSM</v>
    <v>654</v>
  </rv>
  <rv s="1">
    <v>1</v>
    <v>XIDX:SMSM</v>
    <v>Daily</v>
    <v>43829</v>
    <v>43829</v>
    <v>0</v>
    <v>1</v>
    <v>637132608000000000,639178198506520128,0</v>
    <v>0</v>
    <v>bkhsjc</v>
    <v>XIDX:SMSM</v>
    <v>655</v>
  </rv>
  <rv s="1">
    <v>1</v>
    <v>XIDX:SMSM</v>
    <v>Daily</v>
    <v>45289</v>
    <v>45289</v>
    <v>0</v>
    <v>1</v>
    <v>638394048000000000,639178198506893963,0</v>
    <v>0</v>
    <v>bkhsjc</v>
    <v>XIDX:SMSM</v>
    <v>656</v>
  </rv>
  <rv s="1">
    <v>1</v>
    <v>XIDX:SMSM</v>
    <v>Daily</v>
    <v>46111</v>
    <v>46111</v>
    <v>0</v>
    <v>1</v>
    <v>639104256000000000,639178198507264043,0</v>
    <v>0</v>
    <v>bkhsjc</v>
    <v>XIDX:SMSM</v>
    <v>657</v>
  </rv>
  <rv s="1">
    <v>1</v>
    <v>XIDX:SMSM</v>
    <v>Daily</v>
    <v>42003</v>
    <v>42003</v>
    <v>0</v>
    <v>1</v>
    <v>635554944000000000,639178198507624128,0</v>
    <v>0</v>
    <v>bkhsjc</v>
    <v>XIDX:SMSM</v>
    <v>658</v>
  </rv>
  <rv s="1">
    <v>1</v>
    <v>XIDX:SMSM</v>
    <v>Daily</v>
    <v>44925</v>
    <v>44925</v>
    <v>0</v>
    <v>1</v>
    <v>638079552000000000,639178198507990452,0</v>
    <v>0</v>
    <v>bkhsjc</v>
    <v>XIDX:SMSM</v>
    <v>190</v>
  </rv>
  <rv s="1">
    <v>1</v>
    <v>XIDX:SRSN</v>
    <v>Daily</v>
    <v>41271</v>
    <v>41271</v>
    <v>0</v>
    <v>1</v>
    <v>634922496000000000,639178198427265265,0</v>
    <v>0</v>
    <v>bkhqw7</v>
    <v>XIDX:SRSN</v>
    <v>130</v>
  </rv>
  <rv s="1">
    <v>1</v>
    <v>XIDX:SRSN</v>
    <v>Daily</v>
    <v>42734</v>
    <v>42734</v>
    <v>0</v>
    <v>1</v>
    <v>636186528000000000,639178198427635358,0</v>
    <v>0</v>
    <v>bkhqw7</v>
    <v>XIDX:SRSN</v>
    <v>130</v>
  </rv>
  <rv s="1">
    <v>1</v>
    <v>XIDX:SRSN</v>
    <v>Daily</v>
    <v>44195</v>
    <v>44195</v>
    <v>0</v>
    <v>1</v>
    <v>637448832000000000,639178198428011645,0</v>
    <v>0</v>
    <v>bkhqw7</v>
    <v>XIDX:SRSN</v>
    <v>659</v>
  </rv>
  <rv s="1">
    <v>1</v>
    <v>XIDX:SRSN</v>
    <v>Daily</v>
    <v>45656</v>
    <v>45656</v>
    <v>0</v>
    <v>1</v>
    <v>638711136000000000,639178198428381720,0</v>
    <v>0</v>
    <v>bkhqw7</v>
    <v>XIDX:SRSN</v>
    <v>130</v>
  </rv>
  <rv s="1">
    <v>1</v>
    <v>XIDX:SRSN</v>
    <v>Daily</v>
    <v>41638</v>
    <v>41638</v>
    <v>0</v>
    <v>1</v>
    <v>635239584000000000,639178198435667099,0</v>
    <v>0</v>
    <v>bkhqw7</v>
    <v>XIDX:SRSN</v>
    <v>130</v>
  </rv>
  <rv s="1">
    <v>1</v>
    <v>XIDX:SRSN</v>
    <v>Daily</v>
    <v>43098</v>
    <v>43098</v>
    <v>0</v>
    <v>1</v>
    <v>636501024000000000,639178198436027183,0</v>
    <v>0</v>
    <v>bkhqw7</v>
    <v>XIDX:SRSN</v>
    <v>130</v>
  </rv>
  <rv s="1">
    <v>1</v>
    <v>XIDX:SRSN</v>
    <v>Daily</v>
    <v>44560</v>
    <v>44560</v>
    <v>0</v>
    <v>1</v>
    <v>637764192000000000,639178198436393084,0</v>
    <v>0</v>
    <v>bkhqw7</v>
    <v>XIDX:SRSN</v>
    <v>160</v>
  </rv>
  <rv s="1">
    <v>1</v>
    <v>XIDX:SRSN</v>
    <v>Daily</v>
    <v>46021</v>
    <v>46021</v>
    <v>0</v>
    <v>1</v>
    <v>639026496000000000,639178198436763166,0</v>
    <v>0</v>
    <v>bkhqw7</v>
    <v>XIDX:SRSN</v>
    <v>305</v>
  </rv>
  <rv s="1">
    <v>1</v>
    <v>XIDX:SRSN</v>
    <v>Daily</v>
    <v>42003</v>
    <v>42003</v>
    <v>0</v>
    <v>1</v>
    <v>635554944000000000,639178198494725526,0</v>
    <v>0</v>
    <v>bkhqw7</v>
    <v>XIDX:SRSN</v>
    <v>130</v>
  </rv>
  <rv s="1">
    <v>1</v>
    <v>XIDX:SRSN</v>
    <v>Daily</v>
    <v>43462</v>
    <v>43462</v>
    <v>0</v>
    <v>1</v>
    <v>636815520000000000,639178198495107116,0</v>
    <v>0</v>
    <v>bkhqw7</v>
    <v>XIDX:SRSN</v>
    <v>293</v>
  </rv>
  <rv s="1">
    <v>1</v>
    <v>XIDX:SRSN</v>
    <v>Daily</v>
    <v>44925</v>
    <v>44925</v>
    <v>0</v>
    <v>1</v>
    <v>638079552000000000,639178198495467203,0</v>
    <v>0</v>
    <v>bkhqw7</v>
    <v>XIDX:SRSN</v>
    <v>192</v>
  </rv>
  <rv s="1">
    <v>1</v>
    <v>XIDX:SRSN</v>
    <v>Daily</v>
    <v>40907</v>
    <v>40907</v>
    <v>0</v>
    <v>1</v>
    <v>634608000000000000,639178198459238516,0</v>
    <v>0</v>
    <v>bkhqw7</v>
    <v>XIDX:SRSN</v>
    <v>301</v>
  </rv>
  <rv s="1">
    <v>1</v>
    <v>XIDX:SRSN</v>
    <v>Daily</v>
    <v>43829</v>
    <v>43829</v>
    <v>0</v>
    <v>1</v>
    <v>637132608000000000,639178198459978692,0</v>
    <v>0</v>
    <v>bkhqw7</v>
    <v>XIDX:SRSN</v>
    <v>111</v>
  </rv>
  <rv s="1">
    <v>1</v>
    <v>XIDX:SRSN</v>
    <v>Daily</v>
    <v>45289</v>
    <v>45289</v>
    <v>0</v>
    <v>1</v>
    <v>638394048000000000,639178198460348778,0</v>
    <v>0</v>
    <v>bkhqw7</v>
    <v>XIDX:SRSN</v>
    <v>306</v>
  </rv>
  <rv s="1">
    <v>1</v>
    <v>XIDX:SRSN</v>
    <v>Daily</v>
    <v>46111</v>
    <v>46111</v>
    <v>0</v>
    <v>1</v>
    <v>639104256000000000,639178198460712618,0</v>
    <v>0</v>
    <v>bkhqw7</v>
    <v>XIDX:SRSN</v>
    <v>159</v>
  </rv>
  <rv s="1">
    <v>1</v>
    <v>XIDX:SRIL</v>
    <v>Daily</v>
    <v>42734</v>
    <v>42734</v>
    <v>0</v>
    <v>1</v>
    <v>636186528000000000,639178198429127597,0</v>
    <v>0</v>
    <v>bkhqtc</v>
    <v>XIDX:SRIL</v>
    <v>327</v>
  </rv>
  <rv s="1">
    <v>1</v>
    <v>XIDX:SRIL</v>
    <v>Daily</v>
    <v>44195</v>
    <v>44195</v>
    <v>0</v>
    <v>1</v>
    <v>637448832000000000,639178198429516858,0</v>
    <v>0</v>
    <v>bkhqtc</v>
    <v>XIDX:SRIL</v>
    <v>184</v>
  </rv>
  <rv s="1">
    <v>1</v>
    <v>XIDX:SRIL</v>
    <v>Daily</v>
    <v>41638</v>
    <v>41638</v>
    <v>0</v>
    <v>1</v>
    <v>635239584000000000,639178198437128521,0</v>
    <v>0</v>
    <v>bkhqtc</v>
    <v>XIDX:SRIL</v>
    <v>660</v>
  </rv>
  <rv s="1">
    <v>1</v>
    <v>XIDX:SRIL</v>
    <v>Daily</v>
    <v>43098</v>
    <v>43098</v>
    <v>0</v>
    <v>1</v>
    <v>636501024000000000,639178198437489473,0</v>
    <v>0</v>
    <v>bkhqtc</v>
    <v>XIDX:SRIL</v>
    <v>265</v>
  </rv>
  <rv s="1">
    <v>1</v>
    <v>XIDX:SRIL</v>
    <v>Daily</v>
    <v>44560</v>
    <v>44560</v>
    <v>0</v>
    <v>1</v>
    <v>637764192000000000,639178198437859554,0</v>
    <v>0</v>
    <v>bkhqtc</v>
    <v>XIDX:SRIL</v>
    <v>31</v>
  </rv>
  <rv s="1">
    <v>1</v>
    <v>XIDX:SRIL</v>
    <v>Daily</v>
    <v>46111</v>
    <v>46111</v>
    <v>0</v>
    <v>1</v>
    <v>639104256000000000,639178198438479698,0</v>
    <v>0</v>
    <v>bkhqtc</v>
    <v>XIDX:SRIL</v>
    <v>31</v>
  </rv>
  <rv s="1">
    <v>1</v>
    <v>XIDX:SRIL</v>
    <v>Daily</v>
    <v>42003</v>
    <v>42003</v>
    <v>0</v>
    <v>1</v>
    <v>635554944000000000,639178198495831624,0</v>
    <v>0</v>
    <v>bkhqtc</v>
    <v>XIDX:SRIL</v>
    <v>370</v>
  </rv>
  <rv s="1">
    <v>1</v>
    <v>XIDX:SRIL</v>
    <v>Daily</v>
    <v>43462</v>
    <v>43462</v>
    <v>0</v>
    <v>1</v>
    <v>636815520000000000,639178198496201709,0</v>
    <v>0</v>
    <v>bkhqtc</v>
    <v>XIDX:SRIL</v>
    <v>466</v>
  </rv>
  <rv s="1">
    <v>1</v>
    <v>XIDX:SRIL</v>
    <v>Daily</v>
    <v>44925</v>
    <v>44925</v>
    <v>0</v>
    <v>1</v>
    <v>638079552000000000,639178198496572970,0</v>
    <v>0</v>
    <v>bkhqtc</v>
    <v>XIDX:SRIL</v>
    <v>31</v>
  </rv>
  <rv s="1">
    <v>1</v>
    <v>XIDX:SRIL</v>
    <v>Daily</v>
    <v>42368</v>
    <v>42368</v>
    <v>0</v>
    <v>1</v>
    <v>635870304000000000,639178198461083888,0</v>
    <v>0</v>
    <v>bkhqtc</v>
    <v>XIDX:SRIL</v>
    <v>661</v>
  </rv>
  <rv s="1">
    <v>1</v>
    <v>XIDX:SRIL</v>
    <v>Daily</v>
    <v>43829</v>
    <v>43829</v>
    <v>0</v>
    <v>1</v>
    <v>637132608000000000,639178198458233248,0</v>
    <v>0</v>
    <v>bkhqtc</v>
    <v>XIDX:SRIL</v>
    <v>409</v>
  </rv>
  <rv s="1">
    <v>1</v>
    <v>XIDX:SRIL</v>
    <v>Daily</v>
    <v>45289</v>
    <v>45289</v>
    <v>0</v>
    <v>1</v>
    <v>638394048000000000,639178198458604332,0</v>
    <v>0</v>
    <v>bkhqtc</v>
    <v>XIDX:SRIL</v>
    <v>31</v>
  </rv>
  <rv s="1">
    <v>1</v>
    <v>XIDX:SRAJ</v>
    <v>Daily</v>
    <v>42003</v>
    <v>42003</v>
    <v>0</v>
    <v>1</v>
    <v>635554944000000000,639178198430251806,0</v>
    <v>0</v>
    <v>bkhqnm</v>
    <v>XIDX:SRAJ</v>
    <v>662</v>
  </rv>
  <rv s="1">
    <v>1</v>
    <v>XIDX:SRAJ</v>
    <v>Daily</v>
    <v>43462</v>
    <v>43462</v>
    <v>0</v>
    <v>1</v>
    <v>636815520000000000,639178198428781497,0</v>
    <v>0</v>
    <v>bkhqnm</v>
    <v>XIDX:SRAJ</v>
    <v>57</v>
  </rv>
  <rv s="1">
    <v>1</v>
    <v>XIDX:SRAJ</v>
    <v>Daily</v>
    <v>44925</v>
    <v>44925</v>
    <v>0</v>
    <v>1</v>
    <v>638079552000000000,639178198429151564,0</v>
    <v>0</v>
    <v>bkhqnm</v>
    <v>XIDX:SRAJ</v>
    <v>191</v>
  </rv>
  <rv s="1">
    <v>1</v>
    <v>XIDX:SRAJ</v>
    <v>Daily</v>
    <v>40907</v>
    <v>40907</v>
    <v>0</v>
    <v>1</v>
    <v>634608000000000000,639178198438843641,0</v>
    <v>0</v>
    <v>bkhqnm</v>
    <v>XIDX:SRAJ</v>
    <v>663</v>
  </rv>
  <rv s="1">
    <v>1</v>
    <v>XIDX:SRAJ</v>
    <v>Daily</v>
    <v>42368</v>
    <v>42368</v>
    <v>0</v>
    <v>1</v>
    <v>635870304000000000,639178198439207454,0</v>
    <v>0</v>
    <v>bkhqnm</v>
    <v>XIDX:SRAJ</v>
    <v>664</v>
  </rv>
  <rv s="1">
    <v>1</v>
    <v>XIDX:SRAJ</v>
    <v>Daily</v>
    <v>43829</v>
    <v>43829</v>
    <v>0</v>
    <v>1</v>
    <v>637132608000000000,639178198439573797,0</v>
    <v>0</v>
    <v>bkhqnm</v>
    <v>XIDX:SRAJ</v>
    <v>665</v>
  </rv>
  <rv s="1">
    <v>1</v>
    <v>XIDX:SRAJ</v>
    <v>Daily</v>
    <v>45289</v>
    <v>45289</v>
    <v>0</v>
    <v>1</v>
    <v>638394048000000000,639178198439933873,0</v>
    <v>0</v>
    <v>bkhqnm</v>
    <v>XIDX:SRAJ</v>
    <v>43</v>
  </rv>
  <rv s="1">
    <v>1</v>
    <v>XIDX:SRAJ</v>
    <v>Daily</v>
    <v>46111</v>
    <v>46111</v>
    <v>0</v>
    <v>1</v>
    <v>639104256000000000,639178198440303952,0</v>
    <v>0</v>
    <v>bkhqnm</v>
    <v>XIDX:SRAJ</v>
    <v>31</v>
  </rv>
  <rv s="1">
    <v>1</v>
    <v>XIDX:SRAJ</v>
    <v>Daily</v>
    <v>41271</v>
    <v>41271</v>
    <v>0</v>
    <v>1</v>
    <v>634922496000000000,639178198496949949,0</v>
    <v>0</v>
    <v>bkhqnm</v>
    <v>XIDX:SRAJ</v>
    <v>666</v>
  </rv>
  <rv s="1">
    <v>1</v>
    <v>XIDX:SRAJ</v>
    <v>Daily</v>
    <v>42734</v>
    <v>42734</v>
    <v>0</v>
    <v>1</v>
    <v>636186528000000000,639178198497310023,0</v>
    <v>0</v>
    <v>bkhqnm</v>
    <v>XIDX:SRAJ</v>
    <v>223</v>
  </rv>
  <rv s="1">
    <v>1</v>
    <v>XIDX:SRAJ</v>
    <v>Daily</v>
    <v>44195</v>
    <v>44195</v>
    <v>0</v>
    <v>1</v>
    <v>637448832000000000,639178198497681697,0</v>
    <v>0</v>
    <v>bkhqnm</v>
    <v>XIDX:SRAJ</v>
    <v>379</v>
  </rv>
  <rv s="1">
    <v>1</v>
    <v>XIDX:SRAJ</v>
    <v>Daily</v>
    <v>45656</v>
    <v>45656</v>
    <v>0</v>
    <v>1</v>
    <v>638711136000000000,639178198446058934,0</v>
    <v>0</v>
    <v>bkhqnm</v>
    <v>XIDX:SRAJ</v>
    <v>667</v>
  </rv>
  <rv s="1">
    <v>1</v>
    <v>XIDX:SRAJ</v>
    <v>Daily</v>
    <v>41638</v>
    <v>41638</v>
    <v>0</v>
    <v>1</v>
    <v>635239584000000000,639178198459338079,0</v>
    <v>0</v>
    <v>bkhqnm</v>
    <v>XIDX:SRAJ</v>
    <v>668</v>
  </rv>
  <rv s="1">
    <v>1</v>
    <v>XIDX:SRAJ</v>
    <v>Daily</v>
    <v>43098</v>
    <v>43098</v>
    <v>0</v>
    <v>1</v>
    <v>636501024000000000,639178198459713005,0</v>
    <v>0</v>
    <v>bkhqnm</v>
    <v>XIDX:SRAJ</v>
    <v>669</v>
  </rv>
  <rv s="1">
    <v>1</v>
    <v>XIDX:SRAJ</v>
    <v>Daily</v>
    <v>44560</v>
    <v>44560</v>
    <v>0</v>
    <v>1</v>
    <v>637764192000000000,639178198460088236,0</v>
    <v>0</v>
    <v>bkhqnm</v>
    <v>XIDX:SRAJ</v>
    <v>49</v>
  </rv>
  <rv s="1">
    <v>1</v>
    <v>XIDX:SRAJ</v>
    <v>Daily</v>
    <v>46021</v>
    <v>46021</v>
    <v>0</v>
    <v>1</v>
    <v>639026496000000000,639178198460458318,0</v>
    <v>0</v>
    <v>bkhqnm</v>
    <v>XIDX:SRAJ</v>
    <v>670</v>
  </rv>
  <rv s="1">
    <v>1</v>
    <v>XIDX:SQMI</v>
    <v>Daily</v>
    <v>44195</v>
    <v>44195</v>
    <v>0</v>
    <v>1</v>
    <v>637448832000000000,639178198429882558,0</v>
    <v>0</v>
    <v>bkhqkr</v>
    <v>XIDX:SQMI</v>
    <v>671</v>
  </rv>
  <rv s="1">
    <v>1</v>
    <v>XIDX:SQMI</v>
    <v>Daily</v>
    <v>45656</v>
    <v>45656</v>
    <v>0</v>
    <v>1</v>
    <v>638711136000000000,639178198430252643,0</v>
    <v>0</v>
    <v>bkhqkr</v>
    <v>XIDX:SQMI</v>
    <v>187</v>
  </rv>
  <rv s="1">
    <v>1</v>
    <v>XIDX:SQMI</v>
    <v>Daily</v>
    <v>43098</v>
    <v>43098</v>
    <v>0</v>
    <v>1</v>
    <v>636501024000000000,639178198440674994,0</v>
    <v>0</v>
    <v>bkhqkr</v>
    <v>XIDX:SQMI</v>
    <v>672</v>
  </rv>
  <rv s="1">
    <v>1</v>
    <v>XIDX:SQMI</v>
    <v>Daily</v>
    <v>44560</v>
    <v>44560</v>
    <v>0</v>
    <v>1</v>
    <v>637764192000000000,639178198441037276,0</v>
    <v>0</v>
    <v>bkhqkr</v>
    <v>XIDX:SQMI</v>
    <v>125</v>
  </rv>
  <rv s="1">
    <v>1</v>
    <v>XIDX:SQMI</v>
    <v>Daily</v>
    <v>46021</v>
    <v>46021</v>
    <v>0</v>
    <v>1</v>
    <v>639026496000000000,639178198441407366,0</v>
    <v>0</v>
    <v>bkhqkr</v>
    <v>XIDX:SQMI</v>
    <v>31</v>
  </rv>
  <rv s="1">
    <v>1</v>
    <v>XIDX:SQMI</v>
    <v>Daily</v>
    <v>43462</v>
    <v>43462</v>
    <v>0</v>
    <v>1</v>
    <v>636815520000000000,639178198446436296,0</v>
    <v>0</v>
    <v>bkhqkr</v>
    <v>XIDX:SQMI</v>
    <v>82</v>
  </rv>
  <rv s="1">
    <v>1</v>
    <v>XIDX:SQMI</v>
    <v>Daily</v>
    <v>44925</v>
    <v>44925</v>
    <v>0</v>
    <v>1</v>
    <v>638079552000000000,639178198446796377,0</v>
    <v>0</v>
    <v>bkhqkr</v>
    <v>XIDX:SQMI</v>
    <v>111</v>
  </rv>
  <rv s="1">
    <v>1</v>
    <v>XIDX:SQMI</v>
    <v>Daily</v>
    <v>43829</v>
    <v>43829</v>
    <v>0</v>
    <v>1</v>
    <v>637132608000000000,639178198460819480,0</v>
    <v>0</v>
    <v>bkhqkr</v>
    <v>XIDX:SQMI</v>
    <v>673</v>
  </rv>
  <rv s="1">
    <v>1</v>
    <v>XIDX:SQMI</v>
    <v>Daily</v>
    <v>45289</v>
    <v>45289</v>
    <v>0</v>
    <v>1</v>
    <v>638394048000000000,639178198461189560,0</v>
    <v>0</v>
    <v>bkhqkr</v>
    <v>XIDX:SQMI</v>
    <v>160</v>
  </rv>
  <rv s="1">
    <v>1</v>
    <v>XIDX:SQMI</v>
    <v>Daily</v>
    <v>46111</v>
    <v>46111</v>
    <v>0</v>
    <v>1</v>
    <v>639104256000000000,639178198461551993,0</v>
    <v>0</v>
    <v>bkhqkr</v>
    <v>XIDX:SQMI</v>
    <v>659</v>
  </rv>
  <rv s="1">
    <v>1</v>
    <v>XIDX:SPMA</v>
    <v>Daily</v>
    <v>42003</v>
    <v>42003</v>
    <v>0</v>
    <v>1</v>
    <v>635554944000000000,639178198430989279,0</v>
    <v>0</v>
    <v>bkhqhw</v>
    <v>XIDX:SPMA</v>
    <v>674</v>
  </rv>
  <rv s="1">
    <v>1</v>
    <v>XIDX:SPMA</v>
    <v>Daily</v>
    <v>43462</v>
    <v>43462</v>
    <v>0</v>
    <v>1</v>
    <v>636815520000000000,639178198431359387,0</v>
    <v>0</v>
    <v>bkhqhw</v>
    <v>XIDX:SPMA</v>
    <v>675</v>
  </rv>
  <rv s="1">
    <v>1</v>
    <v>XIDX:SPMA</v>
    <v>Daily</v>
    <v>44925</v>
    <v>44925</v>
    <v>0</v>
    <v>1</v>
    <v>638079552000000000,639178198431739478,0</v>
    <v>0</v>
    <v>bkhqhw</v>
    <v>XIDX:SPMA</v>
    <v>676</v>
  </rv>
  <rv s="1">
    <v>1</v>
    <v>XIDX:SPMA</v>
    <v>Daily</v>
    <v>40907</v>
    <v>40907</v>
    <v>0</v>
    <v>1</v>
    <v>634608000000000000,639178198441761586,0</v>
    <v>0</v>
    <v>bkhqhw</v>
    <v>XIDX:SPMA</v>
    <v>677</v>
  </rv>
  <rv s="1">
    <v>1</v>
    <v>XIDX:SPMA</v>
    <v>Daily</v>
    <v>42368</v>
    <v>42368</v>
    <v>0</v>
    <v>1</v>
    <v>635870304000000000,639178198440561430,0</v>
    <v>0</v>
    <v>bkhqhw</v>
    <v>XIDX:SPMA</v>
    <v>678</v>
  </rv>
  <rv s="1">
    <v>1</v>
    <v>XIDX:SPMA</v>
    <v>Daily</v>
    <v>43829</v>
    <v>43829</v>
    <v>0</v>
    <v>1</v>
    <v>637132608000000000,639178198440921510,0</v>
    <v>0</v>
    <v>bkhqhw</v>
    <v>XIDX:SPMA</v>
    <v>679</v>
  </rv>
  <rv s="1">
    <v>1</v>
    <v>XIDX:SPMA</v>
    <v>Daily</v>
    <v>45289</v>
    <v>45289</v>
    <v>0</v>
    <v>1</v>
    <v>638394048000000000,639178198441291486,0</v>
    <v>0</v>
    <v>bkhqhw</v>
    <v>XIDX:SPMA</v>
    <v>680</v>
  </rv>
  <rv s="1">
    <v>1</v>
    <v>XIDX:SPMA</v>
    <v>Daily</v>
    <v>46111</v>
    <v>46111</v>
    <v>0</v>
    <v>1</v>
    <v>639104256000000000,639178198441661671,0</v>
    <v>0</v>
    <v>bkhqhw</v>
    <v>XIDX:SPMA</v>
    <v>406</v>
  </rv>
  <rv s="1">
    <v>1</v>
    <v>XIDX:SPMA</v>
    <v>Daily</v>
    <v>39812</v>
    <v>39812</v>
    <v>0</v>
    <v>1</v>
    <v>633661920000000000,639178198447162765,0</v>
    <v>0</v>
    <v>bkhqhw</v>
    <v>XIDX:SPMA</v>
    <v>681</v>
  </rv>
  <rv s="1">
    <v>1</v>
    <v>XIDX:SPMA</v>
    <v>Daily</v>
    <v>41271</v>
    <v>41271</v>
    <v>0</v>
    <v>1</v>
    <v>634922496000000000,639178198447532943,0</v>
    <v>0</v>
    <v>bkhqhw</v>
    <v>XIDX:SPMA</v>
    <v>682</v>
  </rv>
  <rv s="1">
    <v>1</v>
    <v>XIDX:SPMA</v>
    <v>Daily</v>
    <v>42734</v>
    <v>42734</v>
    <v>0</v>
    <v>1</v>
    <v>636186528000000000,639178198447904524,0</v>
    <v>0</v>
    <v>bkhqhw</v>
    <v>XIDX:SPMA</v>
    <v>683</v>
  </rv>
  <rv s="1">
    <v>1</v>
    <v>XIDX:SPMA</v>
    <v>Daily</v>
    <v>44195</v>
    <v>44195</v>
    <v>0</v>
    <v>1</v>
    <v>637448832000000000,639178198448283010,0</v>
    <v>0</v>
    <v>bkhqhw</v>
    <v>XIDX:SPMA</v>
    <v>684</v>
  </rv>
  <rv s="1">
    <v>1</v>
    <v>XIDX:SPMA</v>
    <v>Daily</v>
    <v>45656</v>
    <v>45656</v>
    <v>0</v>
    <v>1</v>
    <v>638711136000000000,639178198448653088,0</v>
    <v>0</v>
    <v>bkhqhw</v>
    <v>XIDX:SPMA</v>
    <v>685</v>
  </rv>
  <rv s="1">
    <v>1</v>
    <v>XIDX:SPMA</v>
    <v>Daily</v>
    <v>40176</v>
    <v>40176</v>
    <v>0</v>
    <v>1</v>
    <v>633976416000000000,639178198460115556,0</v>
    <v>0</v>
    <v>bkhqhw</v>
    <v>XIDX:SPMA</v>
    <v>686</v>
  </rv>
  <rv s="1">
    <v>1</v>
    <v>XIDX:SPMA</v>
    <v>Daily</v>
    <v>41638</v>
    <v>41638</v>
    <v>0</v>
    <v>1</v>
    <v>635239584000000000,639178198460475817,0</v>
    <v>0</v>
    <v>bkhqhw</v>
    <v>XIDX:SPMA</v>
    <v>687</v>
  </rv>
  <rv s="1">
    <v>1</v>
    <v>XIDX:SPMA</v>
    <v>Daily</v>
    <v>44560</v>
    <v>44560</v>
    <v>0</v>
    <v>1</v>
    <v>637764192000000000,639178198461225792,0</v>
    <v>0</v>
    <v>bkhqhw</v>
    <v>XIDX:SPMA</v>
    <v>688</v>
  </rv>
  <rv s="1">
    <v>1</v>
    <v>XIDX:SPMA</v>
    <v>Daily</v>
    <v>46021</v>
    <v>46021</v>
    <v>0</v>
    <v>1</v>
    <v>639026496000000000,639178198461586061,0</v>
    <v>0</v>
    <v>bkhqhw</v>
    <v>XIDX:SPMA</v>
    <v>538</v>
  </rv>
  <rv s="1">
    <v>1</v>
    <v>XIDX:SONA</v>
    <v>Daily</v>
    <v>44195</v>
    <v>44195</v>
    <v>0</v>
    <v>1</v>
    <v>637448832000000000,639178198428756363,0</v>
    <v>0</v>
    <v>bkhmqh</v>
    <v>XIDX:SONA</v>
    <v>31</v>
  </rv>
  <rv s="1">
    <v>1</v>
    <v>XIDX:SONA</v>
    <v>Daily</v>
    <v>45656</v>
    <v>45656</v>
    <v>0</v>
    <v>1</v>
    <v>638711136000000000,639178198429136444,0</v>
    <v>0</v>
    <v>bkhmqh</v>
    <v>XIDX:SONA</v>
    <v>689</v>
  </rv>
  <rv s="1">
    <v>1</v>
    <v>XIDX:SONA</v>
    <v>Daily</v>
    <v>44560</v>
    <v>44560</v>
    <v>0</v>
    <v>1</v>
    <v>637764192000000000,639178198442389355,0</v>
    <v>0</v>
    <v>bkhmqh</v>
    <v>XIDX:SONA</v>
    <v>690</v>
  </rv>
  <rv s="1">
    <v>1</v>
    <v>XIDX:SONA</v>
    <v>Daily</v>
    <v>46021</v>
    <v>46021</v>
    <v>0</v>
    <v>1</v>
    <v>639026496000000000,639178198442759438,0</v>
    <v>0</v>
    <v>bkhmqh</v>
    <v>XIDX:SONA</v>
    <v>691</v>
  </rv>
  <rv s="1">
    <v>1</v>
    <v>XIDX:SONA</v>
    <v>Daily</v>
    <v>44925</v>
    <v>44925</v>
    <v>0</v>
    <v>1</v>
    <v>638079552000000000,639178198449380925,0</v>
    <v>0</v>
    <v>bkhmqh</v>
    <v>XIDX:SONA</v>
    <v>31</v>
  </rv>
  <rv s="1">
    <v>1</v>
    <v>XIDX:SONA</v>
    <v>Daily</v>
    <v>43829</v>
    <v>43829</v>
    <v>0</v>
    <v>1</v>
    <v>637132608000000000,639178198461963687,0</v>
    <v>0</v>
    <v>bkhmqh</v>
    <v>XIDX:SONA</v>
    <v>31</v>
  </rv>
  <rv s="1">
    <v>1</v>
    <v>XIDX:SONA</v>
    <v>Daily</v>
    <v>45289</v>
    <v>45289</v>
    <v>0</v>
    <v>1</v>
    <v>638394048000000000,639178198462333778,0</v>
    <v>0</v>
    <v>bkhmqh</v>
    <v>XIDX:SONA</v>
    <v>692</v>
  </rv>
  <rv s="1">
    <v>1</v>
    <v>XIDX:SONA</v>
    <v>Daily</v>
    <v>46111</v>
    <v>46111</v>
    <v>0</v>
    <v>1</v>
    <v>639104256000000000,639178198462701266,0</v>
    <v>0</v>
    <v>bkhmqh</v>
    <v>XIDX:SONA</v>
    <v>693</v>
  </rv>
  <rv s="1">
    <v>1</v>
    <v>XIDX:SOCI</v>
    <v>Daily</v>
    <v>42734</v>
    <v>42734</v>
    <v>0</v>
    <v>1</v>
    <v>636186528000000000,639178198429503453,0</v>
    <v>0</v>
    <v>bkhmkr</v>
    <v>XIDX:SOCI</v>
    <v>694</v>
  </rv>
  <rv s="1">
    <v>1</v>
    <v>XIDX:SOCI</v>
    <v>Daily</v>
    <v>44195</v>
    <v>44195</v>
    <v>0</v>
    <v>1</v>
    <v>637448832000000000,639178198429863536,0</v>
    <v>0</v>
    <v>bkhmkr</v>
    <v>XIDX:SOCI</v>
    <v>168</v>
  </rv>
  <rv s="1">
    <v>1</v>
    <v>XIDX:SOCI</v>
    <v>Daily</v>
    <v>45656</v>
    <v>45656</v>
    <v>0</v>
    <v>1</v>
    <v>638711136000000000,639178198430233620,0</v>
    <v>0</v>
    <v>bkhmkr</v>
    <v>XIDX:SOCI</v>
    <v>36</v>
  </rv>
  <rv s="1">
    <v>1</v>
    <v>XIDX:SOCI</v>
    <v>Daily</v>
    <v>43098</v>
    <v>43098</v>
    <v>0</v>
    <v>1</v>
    <v>636501024000000000,639178198443483803,0</v>
    <v>0</v>
    <v>bkhmkr</v>
    <v>XIDX:SOCI</v>
    <v>42</v>
  </rv>
  <rv s="1">
    <v>1</v>
    <v>XIDX:SOCI</v>
    <v>Daily</v>
    <v>44560</v>
    <v>44560</v>
    <v>0</v>
    <v>1</v>
    <v>637764192000000000,639178198443843877,0</v>
    <v>0</v>
    <v>bkhmkr</v>
    <v>XIDX:SOCI</v>
    <v>81</v>
  </rv>
  <rv s="1">
    <v>1</v>
    <v>XIDX:SOCI</v>
    <v>Daily</v>
    <v>46021</v>
    <v>46021</v>
    <v>0</v>
    <v>1</v>
    <v>639026496000000000,639178198440753194,0</v>
    <v>0</v>
    <v>bkhmkr</v>
    <v>XIDX:SOCI</v>
    <v>201</v>
  </rv>
  <rv s="1">
    <v>1</v>
    <v>XIDX:SOCI</v>
    <v>Daily</v>
    <v>42003</v>
    <v>42003</v>
    <v>0</v>
    <v>1</v>
    <v>635554944000000000,639178198450698243,0</v>
    <v>0</v>
    <v>bkhmkr</v>
    <v>XIDX:SOCI</v>
    <v>182</v>
  </rv>
  <rv s="1">
    <v>1</v>
    <v>XIDX:SOCI</v>
    <v>Daily</v>
    <v>43462</v>
    <v>43462</v>
    <v>0</v>
    <v>1</v>
    <v>636815520000000000,639178198451065498,0</v>
    <v>0</v>
    <v>bkhmkr</v>
    <v>XIDX:SOCI</v>
    <v>361</v>
  </rv>
  <rv s="1">
    <v>1</v>
    <v>XIDX:SOCI</v>
    <v>Daily</v>
    <v>44925</v>
    <v>44925</v>
    <v>0</v>
    <v>1</v>
    <v>638079552000000000,639178198451428420,0</v>
    <v>0</v>
    <v>bkhmkr</v>
    <v>XIDX:SOCI</v>
    <v>695</v>
  </rv>
  <rv s="1">
    <v>1</v>
    <v>XIDX:SOCI</v>
    <v>Daily</v>
    <v>42368</v>
    <v>42368</v>
    <v>0</v>
    <v>1</v>
    <v>635870304000000000,639178198463068180,0</v>
    <v>0</v>
    <v>bkhmkr</v>
    <v>XIDX:SOCI</v>
    <v>591</v>
  </rv>
  <rv s="1">
    <v>1</v>
    <v>XIDX:SOCI</v>
    <v>Daily</v>
    <v>43829</v>
    <v>43829</v>
    <v>0</v>
    <v>1</v>
    <v>637132608000000000,639178198463438261,0</v>
    <v>0</v>
    <v>bkhmkr</v>
    <v>XIDX:SOCI</v>
    <v>696</v>
  </rv>
  <rv s="1">
    <v>1</v>
    <v>XIDX:SOCI</v>
    <v>Daily</v>
    <v>45289</v>
    <v>45289</v>
    <v>0</v>
    <v>1</v>
    <v>638394048000000000,639178198504660624,0</v>
    <v>0</v>
    <v>bkhmkr</v>
    <v>XIDX:SOCI</v>
    <v>697</v>
  </rv>
  <rv s="1">
    <v>1</v>
    <v>XIDX:SOCI</v>
    <v>Daily</v>
    <v>46111</v>
    <v>46111</v>
    <v>0</v>
    <v>1</v>
    <v>639104256000000000,639178198505030704,0</v>
    <v>0</v>
    <v>bkhmkr</v>
    <v>XIDX:SOCI</v>
    <v>236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5"/>
  <sheetViews>
    <sheetView topLeftCell="T1" workbookViewId="0">
      <selection activeCell="W10" sqref="W10"/>
    </sheetView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3</v>
      </c>
      <c r="D2" s="2" vm="1">
        <f ca="1">IFERROR(_xlfn.STOCKHISTORY("XIDX:" &amp; $C$1, D3, , 0, 0, 1), "Libur")</f>
        <v>1755</v>
      </c>
      <c r="H2" s="2" vm="1">
        <f ca="1">IFERROR(INDEX(D2:G2,COUNT(D2:G2)),"")</f>
        <v>1755</v>
      </c>
      <c r="I2" s="2" vm="2">
        <f t="shared" ref="I2:AA2" ca="1" si="0">IFERROR(_xlfn.STOCKHISTORY("XIDX:" &amp; $C$1, I1, , 0, 0, 1), "Libur")</f>
        <v>1745</v>
      </c>
      <c r="J2" s="2" vm="3">
        <f t="shared" ca="1" si="0"/>
        <v>1900</v>
      </c>
      <c r="K2" s="2" vm="4">
        <f t="shared" ca="1" si="0"/>
        <v>1995</v>
      </c>
      <c r="L2" s="2" vm="5">
        <f t="shared" ca="1" si="0"/>
        <v>1535</v>
      </c>
      <c r="M2" s="2" vm="6">
        <f t="shared" ca="1" si="0"/>
        <v>1360</v>
      </c>
      <c r="N2" s="2" vm="7">
        <f t="shared" ca="1" si="0"/>
        <v>1385</v>
      </c>
      <c r="O2" s="2" vm="8">
        <f t="shared" ca="1" si="0"/>
        <v>1490</v>
      </c>
      <c r="P2" s="2" vm="9">
        <f t="shared" ca="1" si="0"/>
        <v>1400</v>
      </c>
      <c r="Q2" s="2" vm="10">
        <f t="shared" ca="1" si="0"/>
        <v>1255</v>
      </c>
      <c r="R2" s="2" vm="11">
        <f t="shared" ca="1" si="0"/>
        <v>980</v>
      </c>
      <c r="S2" s="2" vm="12">
        <f t="shared" ca="1" si="0"/>
        <v>1190</v>
      </c>
      <c r="T2" s="2" vm="13">
        <f t="shared" ca="1" si="0"/>
        <v>1187.5</v>
      </c>
      <c r="U2" s="2" vm="14">
        <f t="shared" ca="1" si="0"/>
        <v>862.5</v>
      </c>
      <c r="V2" s="2" vm="15">
        <f t="shared" ca="1" si="0"/>
        <v>631.25</v>
      </c>
      <c r="W2" s="2" vm="16">
        <f t="shared" ca="1" si="0"/>
        <v>340</v>
      </c>
      <c r="X2" s="2" vm="17">
        <f t="shared" ca="1" si="0"/>
        <v>267.5</v>
      </c>
      <c r="Y2" s="2" vm="18">
        <f t="shared" ca="1" si="0"/>
        <v>187.5</v>
      </c>
      <c r="Z2" s="2" vm="19">
        <f t="shared" ca="1" si="0"/>
        <v>162.5</v>
      </c>
      <c r="AA2" s="2" t="str">
        <f t="shared" ca="1" si="0"/>
        <v>Libur</v>
      </c>
    </row>
    <row r="3" spans="1:27" ht="15.5" x14ac:dyDescent="0.35">
      <c r="D3" s="1">
        <v>46111</v>
      </c>
      <c r="H3" s="1">
        <f>IFERROR(INDEX(D3:G3,COUNT(D3:G3)),"")</f>
        <v>46111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1231843000000</v>
      </c>
      <c r="H4" s="2">
        <f>IFERROR(SUM(D4:G4)*(4/MAX(1,COUNT(D4:G4))),"")</f>
        <v>4927372000000</v>
      </c>
      <c r="I4" s="2">
        <f t="shared" ref="I4:AA4" si="1">IFERROR(INDEX(I51:I500,MATCH($C$4,$C$51:$C$500,0)),"")</f>
        <v>5338789000000</v>
      </c>
      <c r="J4" s="2">
        <f t="shared" si="1"/>
        <v>5164985000000</v>
      </c>
      <c r="K4" s="2">
        <f t="shared" si="1"/>
        <v>5100372000000</v>
      </c>
      <c r="L4" s="2">
        <f t="shared" si="1"/>
        <v>4894164000000</v>
      </c>
      <c r="M4" s="2">
        <f t="shared" si="1"/>
        <v>4162931000000</v>
      </c>
      <c r="N4" s="2">
        <f t="shared" si="1"/>
        <v>3233693000000</v>
      </c>
      <c r="O4" s="2">
        <f t="shared" si="1"/>
        <v>3935811000000</v>
      </c>
      <c r="P4" s="2">
        <f t="shared" si="1"/>
        <v>3933353000000</v>
      </c>
      <c r="Q4" s="2">
        <f t="shared" si="1"/>
        <v>3339964000000</v>
      </c>
      <c r="R4" s="2">
        <f t="shared" si="1"/>
        <v>2879876000000</v>
      </c>
      <c r="S4" s="2">
        <f t="shared" si="1"/>
        <v>2802924000000</v>
      </c>
      <c r="T4" s="2">
        <f t="shared" si="1"/>
        <v>2632860000000</v>
      </c>
      <c r="U4" s="2">
        <f t="shared" si="1"/>
        <v>2372982726295</v>
      </c>
      <c r="V4" s="2">
        <f t="shared" si="1"/>
        <v>2163842229019</v>
      </c>
      <c r="W4" s="2">
        <f t="shared" si="1"/>
        <v>1807890780238</v>
      </c>
      <c r="X4" s="2">
        <f t="shared" si="1"/>
        <v>1561786956669</v>
      </c>
      <c r="Y4" s="2">
        <f t="shared" si="1"/>
        <v>1374651605661</v>
      </c>
      <c r="Z4" s="2">
        <f t="shared" si="1"/>
        <v>1353586085743</v>
      </c>
      <c r="AA4" s="2">
        <f t="shared" si="1"/>
        <v>1064055094611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254791000000</v>
      </c>
      <c r="H5" s="2">
        <f>IFERROR(SUM(D5:G5)*(4/MAX(1,COUNT(D5:G5))),"")</f>
        <v>1019164000000</v>
      </c>
      <c r="I5" s="2">
        <f t="shared" ref="I5:AA5" si="2">IFERROR(INDEX(I51:I500,MATCH($C$5,$C$51:$C$500,0)),"")</f>
        <v>1142057000000</v>
      </c>
      <c r="J5" s="2">
        <f t="shared" si="2"/>
        <v>1039606000000</v>
      </c>
      <c r="K5" s="2">
        <f t="shared" si="2"/>
        <v>923812000000</v>
      </c>
      <c r="L5" s="2">
        <f t="shared" si="2"/>
        <v>859515000000</v>
      </c>
      <c r="M5" s="2">
        <f t="shared" si="2"/>
        <v>649568000000</v>
      </c>
      <c r="N5" s="2">
        <f t="shared" si="2"/>
        <v>501369000000</v>
      </c>
      <c r="O5" s="2">
        <f t="shared" si="2"/>
        <v>559951000000</v>
      </c>
      <c r="P5" s="2">
        <f t="shared" si="2"/>
        <v>570817000000</v>
      </c>
      <c r="Q5" s="2">
        <f t="shared" si="2"/>
        <v>502004000000</v>
      </c>
      <c r="R5" s="2">
        <f t="shared" si="2"/>
        <v>437599000000</v>
      </c>
      <c r="S5" s="2">
        <f t="shared" si="2"/>
        <v>416936000000</v>
      </c>
      <c r="T5" s="2">
        <f t="shared" si="2"/>
        <v>390124000000</v>
      </c>
      <c r="U5" s="2">
        <f t="shared" si="2"/>
        <v>320441754089</v>
      </c>
      <c r="V5" s="2">
        <f t="shared" si="2"/>
        <v>233209607910</v>
      </c>
      <c r="W5" s="2">
        <f t="shared" si="2"/>
        <v>200865266626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4583297000000</v>
      </c>
      <c r="H6" s="2">
        <f>IFERROR(INDEX(D6:G6,COUNT(D6:G6)),"")</f>
        <v>4583297000000</v>
      </c>
      <c r="I6" s="2">
        <f t="shared" ref="I6:AA6" si="3">IFERROR(INDEX(I51:I500,MATCH($C$6,$C$51:$C$500,0)),"")</f>
        <v>4306786000000</v>
      </c>
      <c r="J6" s="2">
        <f t="shared" si="3"/>
        <v>3926015000000</v>
      </c>
      <c r="K6" s="2">
        <f t="shared" si="3"/>
        <v>3630033000000</v>
      </c>
      <c r="L6" s="2">
        <f t="shared" si="3"/>
        <v>3319032000000</v>
      </c>
      <c r="M6" s="2">
        <f t="shared" si="3"/>
        <v>2911633000000</v>
      </c>
      <c r="N6" s="2">
        <f t="shared" si="3"/>
        <v>2648510000000</v>
      </c>
      <c r="O6" s="2">
        <f t="shared" si="3"/>
        <v>2442303000000</v>
      </c>
      <c r="P6" s="2">
        <f t="shared" si="3"/>
        <v>2150277000000</v>
      </c>
      <c r="Q6" s="2">
        <f t="shared" si="3"/>
        <v>1828184000000</v>
      </c>
      <c r="R6" s="2">
        <f t="shared" si="3"/>
        <v>1580055000000</v>
      </c>
      <c r="S6" s="2">
        <f t="shared" si="3"/>
        <v>1440248000000</v>
      </c>
      <c r="T6" s="2">
        <f t="shared" si="3"/>
        <v>1146837000000</v>
      </c>
      <c r="U6" s="2">
        <f t="shared" si="3"/>
        <v>1006799010307</v>
      </c>
      <c r="V6" s="2">
        <f t="shared" si="3"/>
        <v>820328603508</v>
      </c>
      <c r="W6" s="2">
        <f t="shared" si="3"/>
        <v>670612341979</v>
      </c>
      <c r="X6" s="2">
        <f t="shared" si="3"/>
        <v>568475365404</v>
      </c>
      <c r="Y6" s="2">
        <f t="shared" si="3"/>
        <v>544254040386</v>
      </c>
      <c r="Z6" s="2">
        <f t="shared" si="3"/>
        <v>588463969039</v>
      </c>
      <c r="AA6" s="2">
        <f t="shared" si="3"/>
        <v>514473794015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5.76</v>
      </c>
      <c r="H7" s="3">
        <f>IFERROR(INDEX(D7:G7,COUNT(D7:G7)),"")</f>
        <v>5.76</v>
      </c>
      <c r="I7" s="3">
        <f t="shared" ref="I7:AA7" si="4">IFERROR(INDEX(I51:I500,MATCH($C$7,$C$51:$C$500,0))/1000000000,"")</f>
        <v>5.76</v>
      </c>
      <c r="J7" s="3">
        <f t="shared" si="4"/>
        <v>5.76</v>
      </c>
      <c r="K7" s="3">
        <f t="shared" si="4"/>
        <v>5.76</v>
      </c>
      <c r="L7" s="3">
        <f t="shared" si="4"/>
        <v>5.76</v>
      </c>
      <c r="M7" s="3">
        <f t="shared" si="4"/>
        <v>5.76</v>
      </c>
      <c r="N7" s="3">
        <f t="shared" si="4"/>
        <v>5.76</v>
      </c>
      <c r="O7" s="3">
        <f t="shared" si="4"/>
        <v>5.76</v>
      </c>
      <c r="P7" s="3">
        <f t="shared" si="4"/>
        <v>5.76</v>
      </c>
      <c r="Q7" s="3">
        <f t="shared" si="4"/>
        <v>5.76</v>
      </c>
      <c r="R7" s="3">
        <f t="shared" si="4"/>
        <v>5.76</v>
      </c>
      <c r="S7" s="3">
        <f t="shared" si="4"/>
        <v>1.44</v>
      </c>
      <c r="T7" s="3">
        <f t="shared" si="4"/>
        <v>1.44</v>
      </c>
      <c r="U7" s="3">
        <f t="shared" si="4"/>
        <v>1.44</v>
      </c>
      <c r="V7" s="3">
        <f t="shared" si="4"/>
        <v>1.44</v>
      </c>
      <c r="W7" s="3">
        <f t="shared" si="4"/>
        <v>1.44</v>
      </c>
      <c r="X7" s="3">
        <f t="shared" si="4"/>
        <v>1.44</v>
      </c>
      <c r="Y7" s="3">
        <f t="shared" si="4"/>
        <v>1.44</v>
      </c>
      <c r="Z7" s="3">
        <f t="shared" si="4"/>
        <v>1.44</v>
      </c>
      <c r="AA7" s="3">
        <f t="shared" si="4"/>
        <v>1.44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280000000000</v>
      </c>
      <c r="H8" s="2">
        <f>IFERROR(INDEX(D8:G8,COUNT(D8:G8)),"")</f>
        <v>280000000000</v>
      </c>
      <c r="I8" s="2">
        <f t="shared" ref="I8:AA8" si="5">IFERROR(INDEX(I51:I500,MATCH($C$8,$C$51:$C$500,0)),"")</f>
        <v>919000000000</v>
      </c>
      <c r="J8" s="2">
        <f t="shared" si="5"/>
        <v>937000000000</v>
      </c>
      <c r="K8" s="2">
        <f t="shared" si="5"/>
        <v>947000000000</v>
      </c>
      <c r="L8" s="2">
        <f t="shared" si="5"/>
        <v>794000000000</v>
      </c>
      <c r="M8" s="2">
        <f t="shared" si="5"/>
        <v>323000000000</v>
      </c>
      <c r="N8" s="2">
        <f t="shared" si="5"/>
        <v>869000000000</v>
      </c>
      <c r="O8" s="2">
        <f t="shared" si="5"/>
        <v>556000000000</v>
      </c>
      <c r="P8" s="2">
        <f t="shared" si="5"/>
        <v>366000000000</v>
      </c>
      <c r="Q8" s="2">
        <f t="shared" si="5"/>
        <v>341000000000</v>
      </c>
      <c r="R8" s="2">
        <f t="shared" si="5"/>
        <v>509000000000</v>
      </c>
      <c r="S8" s="2">
        <f t="shared" si="5"/>
        <v>436000000000</v>
      </c>
      <c r="T8" s="2">
        <f t="shared" si="5"/>
        <v>337000000000</v>
      </c>
      <c r="U8" s="2">
        <f t="shared" si="5"/>
        <v>298000000000</v>
      </c>
      <c r="V8" s="2">
        <f t="shared" si="5"/>
        <v>242000000000</v>
      </c>
      <c r="W8" s="2">
        <f t="shared" si="5"/>
        <v>127000000000</v>
      </c>
      <c r="X8" s="2">
        <f t="shared" si="5"/>
        <v>33000000000</v>
      </c>
      <c r="Y8" s="2">
        <f t="shared" si="5"/>
        <v>206000000000</v>
      </c>
      <c r="Z8" s="2">
        <f t="shared" si="5"/>
        <v>23000000000</v>
      </c>
      <c r="AA8" s="2">
        <f t="shared" si="5"/>
        <v>-10000000000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48.7</v>
      </c>
      <c r="H9" s="3">
        <f>IFERROR(INDEX(D9:G9,COUNT(D9:G9)),"")</f>
        <v>48.7</v>
      </c>
      <c r="I9" s="3">
        <f t="shared" ref="I9:AA9" si="6">IFERROR(INDEX(I51:I500,MATCH($C$9,$C$51:$C$500,0)),"")</f>
        <v>159.57</v>
      </c>
      <c r="J9" s="3">
        <f t="shared" si="6"/>
        <v>162.79</v>
      </c>
      <c r="K9" s="3">
        <f t="shared" si="6"/>
        <v>0</v>
      </c>
      <c r="L9" s="3">
        <f t="shared" si="6"/>
        <v>137.80000000000001</v>
      </c>
      <c r="M9" s="3">
        <f t="shared" si="6"/>
        <v>56.14</v>
      </c>
      <c r="N9" s="3">
        <f t="shared" si="6"/>
        <v>0</v>
      </c>
      <c r="O9" s="3">
        <f t="shared" si="6"/>
        <v>96.53</v>
      </c>
      <c r="P9" s="3">
        <f t="shared" si="6"/>
        <v>63.57</v>
      </c>
      <c r="Q9" s="3">
        <f t="shared" si="6"/>
        <v>-11.39</v>
      </c>
      <c r="R9" s="3">
        <f t="shared" si="6"/>
        <v>88.36</v>
      </c>
      <c r="S9" s="3">
        <f t="shared" si="6"/>
        <v>302.58</v>
      </c>
      <c r="T9" s="3">
        <f t="shared" si="6"/>
        <v>0</v>
      </c>
      <c r="U9" s="3">
        <f t="shared" si="6"/>
        <v>206.65</v>
      </c>
      <c r="V9" s="3">
        <f t="shared" si="6"/>
        <v>167.95</v>
      </c>
      <c r="W9" s="3">
        <f t="shared" si="6"/>
        <v>88.51</v>
      </c>
      <c r="X9" s="3">
        <f t="shared" si="6"/>
        <v>22.68</v>
      </c>
      <c r="Y9" s="3">
        <f t="shared" si="6"/>
        <v>142.97999999999999</v>
      </c>
      <c r="Z9" s="3">
        <f t="shared" si="6"/>
        <v>16.309999999999999</v>
      </c>
      <c r="AA9" s="3">
        <f t="shared" si="6"/>
        <v>-6.68</v>
      </c>
    </row>
    <row r="10" spans="1:27" ht="15.5" x14ac:dyDescent="0.35">
      <c r="C10" t="s">
        <v>17</v>
      </c>
      <c r="D10" s="3">
        <f ca="1">IFERROR(IF(D9=0,"",D2/D9),"")</f>
        <v>36.03696098562628</v>
      </c>
      <c r="I10" s="3">
        <f t="shared" ref="I10:AA10" ca="1" si="7">IFERROR(IF(I9=0,"",I2/I9),"")</f>
        <v>10.935639531240209</v>
      </c>
      <c r="J10" s="3">
        <f t="shared" ca="1" si="7"/>
        <v>11.671478592051109</v>
      </c>
      <c r="K10" s="3" t="str">
        <f t="shared" si="7"/>
        <v/>
      </c>
      <c r="L10" s="3">
        <f t="shared" ca="1" si="7"/>
        <v>11.139332365747459</v>
      </c>
      <c r="M10" s="3">
        <f t="shared" ca="1" si="7"/>
        <v>24.225151407196293</v>
      </c>
      <c r="N10" s="3" t="str">
        <f t="shared" si="7"/>
        <v/>
      </c>
      <c r="O10" s="3">
        <f t="shared" ca="1" si="7"/>
        <v>15.435615870713768</v>
      </c>
      <c r="P10" s="3">
        <f t="shared" ca="1" si="7"/>
        <v>22.022966808242881</v>
      </c>
      <c r="Q10" s="3">
        <f t="shared" ca="1" si="7"/>
        <v>-110.18437225636522</v>
      </c>
      <c r="R10" s="3">
        <f t="shared" ca="1" si="7"/>
        <v>11.090991398822997</v>
      </c>
      <c r="S10" s="3">
        <f t="shared" ca="1" si="7"/>
        <v>3.9328442064908455</v>
      </c>
      <c r="T10" s="3" t="str">
        <f t="shared" si="7"/>
        <v/>
      </c>
      <c r="U10" s="3">
        <f t="shared" ca="1" si="7"/>
        <v>4.173723687394145</v>
      </c>
      <c r="V10" s="3">
        <f t="shared" ca="1" si="7"/>
        <v>3.7585590949687409</v>
      </c>
      <c r="W10" s="3">
        <f t="shared" ca="1" si="7"/>
        <v>3.8413738560614616</v>
      </c>
      <c r="X10" s="3">
        <f t="shared" ca="1" si="7"/>
        <v>11.794532627865962</v>
      </c>
      <c r="Y10" s="3">
        <f t="shared" ca="1" si="7"/>
        <v>1.3113722198908939</v>
      </c>
      <c r="Z10" s="3">
        <f t="shared" ca="1" si="7"/>
        <v>9.9632127529123249</v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1361588000000</v>
      </c>
      <c r="H11" s="2">
        <f>IFERROR(INDEX(D11:G11,COUNT(D11:G11)),"")</f>
        <v>1361588000000</v>
      </c>
      <c r="I11" s="2">
        <f t="shared" ref="I11:AA11" si="8">IFERROR(INDEX(I51:I500,MATCH($C$11,$C$51:$C$500,0)),"")</f>
        <v>1080091000000</v>
      </c>
      <c r="J11" s="2">
        <f t="shared" si="8"/>
        <v>1113504000000</v>
      </c>
      <c r="K11" s="2">
        <f t="shared" si="8"/>
        <v>1124930000000</v>
      </c>
      <c r="L11" s="2">
        <f t="shared" si="8"/>
        <v>981578000000</v>
      </c>
      <c r="M11" s="2">
        <f t="shared" si="8"/>
        <v>661401000000</v>
      </c>
      <c r="N11" s="2">
        <f t="shared" si="8"/>
        <v>692815000000</v>
      </c>
      <c r="O11" s="2">
        <f t="shared" si="8"/>
        <v>244032000000</v>
      </c>
      <c r="P11" s="2">
        <f t="shared" si="8"/>
        <v>66860000000</v>
      </c>
      <c r="Q11" s="2">
        <f t="shared" si="8"/>
        <v>71000000000</v>
      </c>
      <c r="R11" s="2">
        <f t="shared" si="8"/>
        <v>96510000000</v>
      </c>
      <c r="S11" s="2">
        <f t="shared" si="8"/>
        <v>122963000000</v>
      </c>
      <c r="T11" s="2">
        <f t="shared" si="8"/>
        <v>75860000000</v>
      </c>
      <c r="U11" s="2">
        <f t="shared" si="8"/>
        <v>93398584508</v>
      </c>
      <c r="V11" s="2">
        <f t="shared" si="8"/>
        <v>59381305253</v>
      </c>
      <c r="W11" s="2">
        <f t="shared" si="8"/>
        <v>16616294713</v>
      </c>
      <c r="X11" s="2">
        <f t="shared" si="8"/>
        <v>14305267597</v>
      </c>
      <c r="Y11" s="2">
        <f t="shared" si="8"/>
        <v>8680070248</v>
      </c>
      <c r="Z11" s="2">
        <f t="shared" si="8"/>
        <v>13616224914</v>
      </c>
      <c r="AA11" s="2">
        <f t="shared" si="8"/>
        <v>8907959039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-1255000000000</v>
      </c>
      <c r="H12" s="2">
        <f>IFERROR(INDEX(D12:G12,COUNT(D12:G12)),"")</f>
        <v>-1255000000000</v>
      </c>
      <c r="I12" s="2">
        <f t="shared" ref="I12:AA12" si="9">IFERROR(INDEX(I51:I500,MATCH($C$12,$C$51:$C$500,0)),"")</f>
        <v>-980000000000</v>
      </c>
      <c r="J12" s="2">
        <f t="shared" si="9"/>
        <v>-979000000000</v>
      </c>
      <c r="K12" s="2">
        <f t="shared" si="9"/>
        <v>-918000000000</v>
      </c>
      <c r="L12" s="2">
        <f t="shared" si="9"/>
        <v>-739000000000</v>
      </c>
      <c r="M12" s="2">
        <f t="shared" si="9"/>
        <v>-485000000000</v>
      </c>
      <c r="N12" s="2">
        <f t="shared" si="9"/>
        <v>-629000000000</v>
      </c>
      <c r="O12" s="2">
        <f t="shared" si="9"/>
        <v>-174000000000</v>
      </c>
      <c r="P12" s="2">
        <f t="shared" si="9"/>
        <v>12000000000</v>
      </c>
      <c r="Q12" s="2">
        <f t="shared" si="9"/>
        <v>25000000000</v>
      </c>
      <c r="R12" s="2">
        <f t="shared" si="9"/>
        <v>55000000000</v>
      </c>
      <c r="S12" s="2">
        <f t="shared" si="9"/>
        <v>186000000000</v>
      </c>
      <c r="T12" s="2">
        <f t="shared" si="9"/>
        <v>190000000000</v>
      </c>
      <c r="U12" s="2">
        <f t="shared" si="9"/>
        <v>242000000000</v>
      </c>
      <c r="V12" s="2">
        <f t="shared" si="9"/>
        <v>306000000000</v>
      </c>
      <c r="W12" s="2">
        <f t="shared" si="9"/>
        <v>249000000000</v>
      </c>
      <c r="X12" s="2">
        <f t="shared" si="9"/>
        <v>265000000000</v>
      </c>
      <c r="Y12" s="2">
        <f t="shared" si="9"/>
        <v>155000000000</v>
      </c>
      <c r="Z12" s="2">
        <f t="shared" si="9"/>
        <v>176000000000</v>
      </c>
      <c r="AA12" s="2">
        <f t="shared" si="9"/>
        <v>171000000000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107000000000</v>
      </c>
      <c r="H13" s="2">
        <f>IFERROR(INDEX(D13:G13,COUNT(D13:G13)),"")</f>
        <v>107000000000</v>
      </c>
      <c r="I13" s="2">
        <f t="shared" ref="I13:AA13" si="10">IFERROR(INDEX(I51:I500,MATCH($C$13,$C$51:$C$500,0)),"")</f>
        <v>100000000000</v>
      </c>
      <c r="J13" s="2">
        <f t="shared" si="10"/>
        <v>135000000000</v>
      </c>
      <c r="K13" s="2">
        <f t="shared" si="10"/>
        <v>207000000000</v>
      </c>
      <c r="L13" s="2">
        <f t="shared" si="10"/>
        <v>243000000000</v>
      </c>
      <c r="M13" s="2">
        <f t="shared" si="10"/>
        <v>177000000000</v>
      </c>
      <c r="N13" s="2">
        <f t="shared" si="10"/>
        <v>64000000000</v>
      </c>
      <c r="O13" s="2">
        <f t="shared" si="10"/>
        <v>70000000000</v>
      </c>
      <c r="P13" s="2">
        <f t="shared" si="10"/>
        <v>79000000000</v>
      </c>
      <c r="Q13" s="2">
        <f t="shared" si="10"/>
        <v>96000000000</v>
      </c>
      <c r="R13" s="2">
        <f t="shared" si="10"/>
        <v>151000000000</v>
      </c>
      <c r="S13" s="2">
        <f t="shared" si="10"/>
        <v>309000000000</v>
      </c>
      <c r="T13" s="2">
        <f t="shared" si="10"/>
        <v>266000000000</v>
      </c>
      <c r="U13" s="2">
        <f t="shared" si="10"/>
        <v>336000000000</v>
      </c>
      <c r="V13" s="2">
        <f t="shared" si="10"/>
        <v>365000000000</v>
      </c>
      <c r="W13" s="2">
        <f t="shared" si="10"/>
        <v>266000000000</v>
      </c>
      <c r="X13" s="2">
        <f t="shared" si="10"/>
        <v>279000000000</v>
      </c>
      <c r="Y13" s="2">
        <f t="shared" si="10"/>
        <v>164000000000</v>
      </c>
      <c r="Z13" s="2">
        <f t="shared" si="10"/>
        <v>190000000000</v>
      </c>
      <c r="AA13" s="2">
        <f t="shared" si="10"/>
        <v>180000000000</v>
      </c>
    </row>
    <row r="14" spans="1:27" ht="15.5" x14ac:dyDescent="0.35">
      <c r="C14" t="s">
        <v>26</v>
      </c>
      <c r="D14" s="2">
        <f>IFERROR(INDEX(D51:D500,MATCH($C$14,$C$51:$C$500,0)),"")</f>
        <v>-2994000000</v>
      </c>
      <c r="H14" s="2">
        <f>IFERROR(SUM(D14:G14)*(4/MAX(1,COUNT(D14:G14))),"")</f>
        <v>-11976000000</v>
      </c>
      <c r="I14" s="2">
        <f t="shared" ref="I14:AA14" si="11">IFERROR(INDEX(I51:I500,MATCH($C$14,$C$51:$C$500,0)),"")</f>
        <v>-16440000000</v>
      </c>
      <c r="J14" s="2">
        <f t="shared" si="11"/>
        <v>-20637000000</v>
      </c>
      <c r="K14" s="2">
        <f t="shared" si="11"/>
        <v>-21006000000</v>
      </c>
      <c r="L14" s="2">
        <f t="shared" si="11"/>
        <v>-20633000000</v>
      </c>
      <c r="M14" s="2">
        <f t="shared" si="11"/>
        <v>-19040000000</v>
      </c>
      <c r="N14" s="2">
        <f t="shared" si="11"/>
        <v>-18553000000</v>
      </c>
      <c r="O14" s="2">
        <f t="shared" si="11"/>
        <v>-7310000000</v>
      </c>
      <c r="P14" s="2">
        <f t="shared" si="11"/>
        <v>-9822000000</v>
      </c>
      <c r="Q14" s="2">
        <f t="shared" si="11"/>
        <v>-9616000000</v>
      </c>
      <c r="R14" s="2">
        <f t="shared" si="11"/>
        <v>-15438000000</v>
      </c>
      <c r="S14" s="2">
        <f t="shared" si="11"/>
        <v>-25420000000</v>
      </c>
      <c r="T14" s="2">
        <f t="shared" si="11"/>
        <v>-28469000000</v>
      </c>
      <c r="U14" s="2">
        <f t="shared" si="11"/>
        <v>-30304009765</v>
      </c>
      <c r="V14" s="2">
        <f t="shared" si="11"/>
        <v>-29597455959</v>
      </c>
      <c r="W14" s="2">
        <f t="shared" si="11"/>
        <v>-28401310609</v>
      </c>
      <c r="X14" s="2">
        <f t="shared" si="11"/>
        <v>-4725418524</v>
      </c>
      <c r="Y14" s="2">
        <f t="shared" si="11"/>
        <v>-9206276862</v>
      </c>
      <c r="Z14" s="2">
        <f t="shared" si="11"/>
        <v>-59176626398</v>
      </c>
      <c r="AA14" s="2">
        <f t="shared" si="11"/>
        <v>-13223890202</v>
      </c>
    </row>
    <row r="15" spans="1:27" ht="15.5" x14ac:dyDescent="0.35">
      <c r="C15" t="s">
        <v>27</v>
      </c>
      <c r="D15" s="2">
        <f>IFERROR(INDEX(D51:D500,MATCH($C$15,$C$51:$C$500,0)),"")</f>
        <v>-69629000000</v>
      </c>
      <c r="H15" s="2">
        <f>IFERROR(SUM(D15:G15)*(4/MAX(1,COUNT(D15:G15))),"")</f>
        <v>-278516000000</v>
      </c>
      <c r="I15" s="2">
        <f t="shared" ref="I15:AA15" si="12">IFERROR(INDEX(I51:I500,MATCH($C$15,$C$51:$C$500,0)),"")</f>
        <v>-312049000000</v>
      </c>
      <c r="J15" s="2">
        <f t="shared" si="12"/>
        <v>-283977000000</v>
      </c>
      <c r="K15" s="2">
        <f t="shared" si="12"/>
        <v>-263002000000</v>
      </c>
      <c r="L15" s="2">
        <f t="shared" si="12"/>
        <v>-236058000000</v>
      </c>
      <c r="M15" s="2">
        <f t="shared" si="12"/>
        <v>-193905000000</v>
      </c>
      <c r="N15" s="2">
        <f t="shared" si="12"/>
        <v>-145152000000</v>
      </c>
      <c r="O15" s="2">
        <f t="shared" si="12"/>
        <v>-183366000000</v>
      </c>
      <c r="P15" s="2">
        <f t="shared" si="12"/>
        <v>-194731000000</v>
      </c>
      <c r="Q15" s="2">
        <f t="shared" si="12"/>
        <v>-165250000000</v>
      </c>
      <c r="R15" s="2">
        <f t="shared" si="12"/>
        <v>-156016000000</v>
      </c>
      <c r="S15" s="2">
        <f t="shared" si="12"/>
        <v>-122410000000</v>
      </c>
      <c r="T15" s="2">
        <f t="shared" si="12"/>
        <v>-119683000000</v>
      </c>
      <c r="U15" s="2">
        <f t="shared" si="12"/>
        <v>-107817613944</v>
      </c>
      <c r="V15" s="2">
        <f t="shared" si="12"/>
        <v>-76178030268</v>
      </c>
      <c r="W15" s="2">
        <f t="shared" si="12"/>
        <v>-60337544674</v>
      </c>
      <c r="X15" s="2">
        <f t="shared" si="12"/>
        <v>-39915316713</v>
      </c>
      <c r="Y15" s="2">
        <f t="shared" si="12"/>
        <v>-42909653664</v>
      </c>
      <c r="Z15" s="2">
        <f t="shared" si="12"/>
        <v>-42118055642</v>
      </c>
      <c r="AA15" s="2">
        <f t="shared" si="12"/>
        <v>-42054634409</v>
      </c>
    </row>
    <row r="16" spans="1:27" ht="15.5" x14ac:dyDescent="0.35">
      <c r="C16" t="s">
        <v>28</v>
      </c>
      <c r="D16" s="2">
        <f>IFERROR(INDEX(D51:D500,MATCH($C$16,$C$51:$C$500,0)),"")</f>
        <v>343873000000</v>
      </c>
      <c r="H16" s="2">
        <f>IFERROR(SUM(D16:G16)*(4/MAX(1,COUNT(D16:G16))),"")</f>
        <v>1375492000000</v>
      </c>
      <c r="I16" s="2">
        <f t="shared" ref="I16:AA16" si="13">IFERROR(INDEX(I51:I500,MATCH($C$16,$C$51:$C$500,0)),"")</f>
        <v>1532377000000</v>
      </c>
      <c r="J16" s="2">
        <f t="shared" si="13"/>
        <v>1401877000000</v>
      </c>
      <c r="K16" s="2">
        <f t="shared" si="13"/>
        <v>1299536000000</v>
      </c>
      <c r="L16" s="2">
        <f t="shared" si="13"/>
        <v>1172002000000</v>
      </c>
      <c r="M16" s="2">
        <f t="shared" si="13"/>
        <v>922168000000</v>
      </c>
      <c r="N16" s="2">
        <f t="shared" si="13"/>
        <v>684268000000</v>
      </c>
      <c r="O16" s="2">
        <f t="shared" si="13"/>
        <v>822042000000</v>
      </c>
      <c r="P16" s="2">
        <f t="shared" si="13"/>
        <v>828281000000</v>
      </c>
      <c r="Q16" s="2">
        <f t="shared" si="13"/>
        <v>720638000000</v>
      </c>
      <c r="R16" s="2">
        <f t="shared" si="13"/>
        <v>658208000000</v>
      </c>
      <c r="S16" s="2">
        <f t="shared" si="13"/>
        <v>583717000000</v>
      </c>
      <c r="T16" s="2">
        <f t="shared" si="13"/>
        <v>541150000000</v>
      </c>
      <c r="U16" s="2">
        <f t="shared" si="13"/>
        <v>458595417885</v>
      </c>
      <c r="V16" s="2">
        <f t="shared" si="13"/>
        <v>344721361760</v>
      </c>
      <c r="W16" s="2">
        <f t="shared" si="13"/>
        <v>279598030634</v>
      </c>
      <c r="X16" s="2">
        <f t="shared" si="13"/>
        <v>204764888090</v>
      </c>
      <c r="Y16" s="2">
        <f t="shared" si="13"/>
        <v>185861376752</v>
      </c>
      <c r="Z16" s="2">
        <f t="shared" si="13"/>
        <v>143623514982</v>
      </c>
      <c r="AA16" s="2">
        <f t="shared" si="13"/>
        <v>130617427909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ht="15.5" x14ac:dyDescent="0.35">
      <c r="A19" t="s">
        <v>50</v>
      </c>
      <c r="C19" t="s">
        <v>51</v>
      </c>
    </row>
    <row r="20" spans="1:27" ht="15.5" x14ac:dyDescent="0.35">
      <c r="A20" t="s">
        <v>52</v>
      </c>
      <c r="C20" t="s">
        <v>53</v>
      </c>
      <c r="D20" s="2">
        <f ca="1">IFERROR(D21*D2,"")</f>
        <v>10108800000000</v>
      </c>
      <c r="H20" s="2">
        <f t="shared" ref="H20:AA20" ca="1" si="14">IFERROR(H21*H2,"")</f>
        <v>10108800000000</v>
      </c>
      <c r="I20" s="2">
        <f t="shared" ca="1" si="14"/>
        <v>10051200000000</v>
      </c>
      <c r="J20" s="2">
        <f t="shared" ca="1" si="14"/>
        <v>10944000000000</v>
      </c>
      <c r="K20" s="2">
        <f t="shared" ca="1" si="14"/>
        <v>11491200000000</v>
      </c>
      <c r="L20" s="2">
        <f t="shared" ca="1" si="14"/>
        <v>8841600000000</v>
      </c>
      <c r="M20" s="2">
        <f t="shared" ca="1" si="14"/>
        <v>7833600000000</v>
      </c>
      <c r="N20" s="2">
        <f t="shared" ca="1" si="14"/>
        <v>7977600000000</v>
      </c>
      <c r="O20" s="2">
        <f t="shared" ca="1" si="14"/>
        <v>8582400000000</v>
      </c>
      <c r="P20" s="2">
        <f t="shared" ca="1" si="14"/>
        <v>8064000000000</v>
      </c>
      <c r="Q20" s="2">
        <f t="shared" ca="1" si="14"/>
        <v>7228800000000</v>
      </c>
      <c r="R20" s="2">
        <f t="shared" ca="1" si="14"/>
        <v>5644800000000</v>
      </c>
      <c r="S20" s="2">
        <f t="shared" ca="1" si="14"/>
        <v>1713600000000</v>
      </c>
      <c r="T20" s="2">
        <f t="shared" ca="1" si="14"/>
        <v>1710000000000</v>
      </c>
      <c r="U20" s="2">
        <f t="shared" ca="1" si="14"/>
        <v>1242000000000</v>
      </c>
      <c r="V20" s="2">
        <f t="shared" ca="1" si="14"/>
        <v>909000000000</v>
      </c>
      <c r="W20" s="2">
        <f t="shared" ca="1" si="14"/>
        <v>489600000000</v>
      </c>
      <c r="X20" s="2">
        <f t="shared" ca="1" si="14"/>
        <v>385200000000</v>
      </c>
      <c r="Y20" s="2">
        <f t="shared" ca="1" si="14"/>
        <v>270000000000</v>
      </c>
      <c r="Z20" s="2">
        <f t="shared" ca="1" si="14"/>
        <v>234000000000</v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5760000000</v>
      </c>
      <c r="H21" s="2">
        <f>IFERROR(INDEX(D21:G21,COUNT(D21:G21)),"")</f>
        <v>5760000000</v>
      </c>
      <c r="I21" s="2">
        <f t="shared" ref="I21:AA21" si="15">IFERROR(INDEX(I51:I500,MATCH($C$7,$C$51:$C$500,0)),"")</f>
        <v>5760000000</v>
      </c>
      <c r="J21" s="2">
        <f t="shared" si="15"/>
        <v>5760000000</v>
      </c>
      <c r="K21" s="2">
        <f t="shared" si="15"/>
        <v>5760000000</v>
      </c>
      <c r="L21" s="2">
        <f t="shared" si="15"/>
        <v>5760000000</v>
      </c>
      <c r="M21" s="2">
        <f t="shared" si="15"/>
        <v>5760000000</v>
      </c>
      <c r="N21" s="2">
        <f t="shared" si="15"/>
        <v>5760000000</v>
      </c>
      <c r="O21" s="2">
        <f t="shared" si="15"/>
        <v>5760000000</v>
      </c>
      <c r="P21" s="2">
        <f t="shared" si="15"/>
        <v>5760000000</v>
      </c>
      <c r="Q21" s="2">
        <f t="shared" si="15"/>
        <v>5760000000</v>
      </c>
      <c r="R21" s="2">
        <f t="shared" si="15"/>
        <v>5760000000</v>
      </c>
      <c r="S21" s="2">
        <f t="shared" si="15"/>
        <v>1440000000</v>
      </c>
      <c r="T21" s="2">
        <f t="shared" si="15"/>
        <v>1440000000</v>
      </c>
      <c r="U21" s="2">
        <f t="shared" si="15"/>
        <v>1440000000</v>
      </c>
      <c r="V21" s="2">
        <f t="shared" si="15"/>
        <v>1440000000</v>
      </c>
      <c r="W21" s="2">
        <f t="shared" si="15"/>
        <v>1440000000</v>
      </c>
      <c r="X21" s="2">
        <f t="shared" si="15"/>
        <v>1440000000</v>
      </c>
      <c r="Y21" s="2">
        <f t="shared" si="15"/>
        <v>1440000000</v>
      </c>
      <c r="Z21" s="2">
        <f t="shared" si="15"/>
        <v>1440000000</v>
      </c>
      <c r="AA21" s="2">
        <f t="shared" si="15"/>
        <v>1440000000</v>
      </c>
    </row>
    <row r="23" spans="1:27" ht="15.5" x14ac:dyDescent="0.35">
      <c r="B23" t="s">
        <v>54</v>
      </c>
      <c r="C23" t="s">
        <v>55</v>
      </c>
      <c r="D23" s="3">
        <f>IFERROR(D5/D6*100,"")</f>
        <v>5.559120432300154</v>
      </c>
      <c r="H23" s="3">
        <f t="shared" ref="H23:AA23" si="16">IFERROR(H5/H6*100,"")</f>
        <v>22.236481729200616</v>
      </c>
      <c r="I23" s="3">
        <f t="shared" si="16"/>
        <v>26.517616617124695</v>
      </c>
      <c r="J23" s="3">
        <f t="shared" si="16"/>
        <v>26.479929394054786</v>
      </c>
      <c r="K23" s="3">
        <f t="shared" si="16"/>
        <v>25.449135035411523</v>
      </c>
      <c r="L23" s="3">
        <f t="shared" si="16"/>
        <v>25.896556586378196</v>
      </c>
      <c r="M23" s="3">
        <f t="shared" si="16"/>
        <v>22.309405065817018</v>
      </c>
      <c r="N23" s="3">
        <f t="shared" si="16"/>
        <v>18.930228694624525</v>
      </c>
      <c r="O23" s="3">
        <f t="shared" si="16"/>
        <v>22.92717160810923</v>
      </c>
      <c r="P23" s="3">
        <f t="shared" si="16"/>
        <v>26.546207767650397</v>
      </c>
      <c r="Q23" s="3">
        <f t="shared" si="16"/>
        <v>27.459161659876685</v>
      </c>
      <c r="R23" s="3">
        <f t="shared" si="16"/>
        <v>27.69517516795301</v>
      </c>
      <c r="S23" s="3">
        <f t="shared" si="16"/>
        <v>28.948903244441237</v>
      </c>
      <c r="T23" s="3">
        <f t="shared" si="16"/>
        <v>34.017388696039632</v>
      </c>
      <c r="U23" s="3">
        <f t="shared" si="16"/>
        <v>31.827778018105988</v>
      </c>
      <c r="V23" s="3">
        <f t="shared" si="16"/>
        <v>28.428803641945137</v>
      </c>
      <c r="W23" s="3">
        <f t="shared" si="16"/>
        <v>29.952515641635781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56</v>
      </c>
      <c r="D24" s="4">
        <f>IFERROR(_xlfn.RRI(5,I23,D23),"")</f>
        <v>-0.26836525954190726</v>
      </c>
      <c r="H24" s="4">
        <f t="shared" ref="H24:AA24" si="17">IFERROR(_xlfn.RRI(5,M23,H23),"")</f>
        <v>-6.5460168386477502E-4</v>
      </c>
      <c r="I24" s="4">
        <f t="shared" si="17"/>
        <v>6.9733817444889823E-2</v>
      </c>
      <c r="J24" s="4">
        <f t="shared" si="17"/>
        <v>2.9231971001156598E-2</v>
      </c>
      <c r="K24" s="4">
        <f t="shared" si="17"/>
        <v>-8.4055041921924367E-3</v>
      </c>
      <c r="L24" s="4">
        <f t="shared" si="17"/>
        <v>-1.1649584115462797E-2</v>
      </c>
      <c r="M24" s="4">
        <f t="shared" si="17"/>
        <v>-4.2328033901744888E-2</v>
      </c>
      <c r="N24" s="4">
        <f t="shared" si="17"/>
        <v>-8.1445880564712136E-2</v>
      </c>
      <c r="O24" s="4">
        <f t="shared" si="17"/>
        <v>-7.5876739257067949E-2</v>
      </c>
      <c r="P24" s="4">
        <f t="shared" si="17"/>
        <v>-3.5639899067756997E-2</v>
      </c>
      <c r="Q24" s="4">
        <f t="shared" si="17"/>
        <v>-6.9165644142217264E-3</v>
      </c>
      <c r="R24" s="4">
        <f t="shared" si="17"/>
        <v>-1.5548868357426082E-2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57</v>
      </c>
      <c r="C25" t="s">
        <v>58</v>
      </c>
      <c r="D25" s="3">
        <f>IFERROR(INDEX(D51:D500,MATCH($A$25,$C$51:$C$500,0)),"")</f>
        <v>43.13</v>
      </c>
      <c r="H25" s="3">
        <f>IFERROR(INDEX(D25:G25,COUNT(D25:G25)),"")</f>
        <v>43.13</v>
      </c>
      <c r="I25" s="3">
        <f t="shared" ref="I25:AA25" si="18">IFERROR(INDEX(I51:I500,MATCH($C$25,$C$51:$C$500,0)),"")</f>
        <v>195.31</v>
      </c>
      <c r="J25" s="3">
        <f t="shared" si="18"/>
        <v>177.85</v>
      </c>
      <c r="K25" s="3">
        <f t="shared" si="18"/>
        <v>163.96</v>
      </c>
      <c r="L25" s="3">
        <f t="shared" si="18"/>
        <v>147.31</v>
      </c>
      <c r="M25" s="3">
        <f t="shared" si="18"/>
        <v>114.96</v>
      </c>
      <c r="N25" s="3">
        <f t="shared" si="18"/>
        <v>84.7</v>
      </c>
      <c r="O25" s="3">
        <f t="shared" si="18"/>
        <v>100.29</v>
      </c>
      <c r="P25" s="3">
        <f t="shared" si="18"/>
        <v>96.71</v>
      </c>
      <c r="Q25" s="3">
        <f t="shared" si="18"/>
        <v>86.73</v>
      </c>
      <c r="R25" s="3">
        <f t="shared" si="18"/>
        <v>78.64</v>
      </c>
      <c r="S25" s="3">
        <f t="shared" si="18"/>
        <v>297.02999999999997</v>
      </c>
      <c r="T25" s="3">
        <f t="shared" si="18"/>
        <v>271.7</v>
      </c>
      <c r="U25" s="3">
        <f t="shared" si="18"/>
        <v>222.58</v>
      </c>
      <c r="V25" s="3">
        <f t="shared" si="18"/>
        <v>161.99</v>
      </c>
      <c r="W25" s="3">
        <f t="shared" si="18"/>
        <v>139.52000000000001</v>
      </c>
      <c r="X25" s="3">
        <f t="shared" si="18"/>
        <v>114.51</v>
      </c>
      <c r="Y25" s="3">
        <f t="shared" si="18"/>
        <v>99.29</v>
      </c>
      <c r="Z25" s="3">
        <f t="shared" si="18"/>
        <v>70.510000000000005</v>
      </c>
      <c r="AA25" s="3">
        <f t="shared" si="18"/>
        <v>61.52</v>
      </c>
    </row>
    <row r="26" spans="1:27" ht="15.5" x14ac:dyDescent="0.35">
      <c r="C26" t="s">
        <v>59</v>
      </c>
      <c r="D26" s="4">
        <f>IFERROR(_xlfn.RRI(5,I25,D25),"")</f>
        <v>-0.26071653013346208</v>
      </c>
      <c r="H26" s="4">
        <f t="shared" ref="H26:AA26" si="19">IFERROR(_xlfn.RRI(5,M25,H25),"")</f>
        <v>-0.17804784089527603</v>
      </c>
      <c r="I26" s="4">
        <f t="shared" si="19"/>
        <v>0.18186593175324028</v>
      </c>
      <c r="J26" s="4">
        <f t="shared" si="19"/>
        <v>0.12139663261067435</v>
      </c>
      <c r="K26" s="4">
        <f t="shared" si="19"/>
        <v>0.11135627318038321</v>
      </c>
      <c r="L26" s="4">
        <f t="shared" si="19"/>
        <v>0.11176392210709563</v>
      </c>
      <c r="M26" s="4">
        <f t="shared" si="19"/>
        <v>7.8898650956382488E-2</v>
      </c>
      <c r="N26" s="4">
        <f t="shared" si="19"/>
        <v>-0.22193367549345233</v>
      </c>
      <c r="O26" s="4">
        <f t="shared" si="19"/>
        <v>-0.18071765050762545</v>
      </c>
      <c r="P26" s="4">
        <f t="shared" si="19"/>
        <v>-0.15355830334970744</v>
      </c>
      <c r="Q26" s="4">
        <f t="shared" si="19"/>
        <v>-0.11745628151958132</v>
      </c>
      <c r="R26" s="4">
        <f t="shared" si="19"/>
        <v>-0.10833564144893493</v>
      </c>
      <c r="S26" s="4">
        <f t="shared" si="19"/>
        <v>0.21001674417669003</v>
      </c>
      <c r="T26" s="4">
        <f t="shared" si="19"/>
        <v>0.22302919870590188</v>
      </c>
      <c r="U26" s="4">
        <f t="shared" si="19"/>
        <v>0.25848222150955968</v>
      </c>
      <c r="V26" s="4">
        <f t="shared" si="19"/>
        <v>0.21365255838552599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60</v>
      </c>
      <c r="D27" s="3">
        <f>IFERROR(D4/D21,"")</f>
        <v>213.86163194444444</v>
      </c>
      <c r="H27" s="3">
        <f t="shared" ref="H27:AA27" si="20">IFERROR(H4/H21,"")</f>
        <v>855.44652777777776</v>
      </c>
      <c r="I27" s="3">
        <f t="shared" si="20"/>
        <v>926.87309027777781</v>
      </c>
      <c r="J27" s="3">
        <f t="shared" si="20"/>
        <v>896.69878472222217</v>
      </c>
      <c r="K27" s="3">
        <f t="shared" si="20"/>
        <v>885.48125000000005</v>
      </c>
      <c r="L27" s="3">
        <f t="shared" si="20"/>
        <v>849.68124999999998</v>
      </c>
      <c r="M27" s="3">
        <f t="shared" si="20"/>
        <v>722.73107638888894</v>
      </c>
      <c r="N27" s="3">
        <f t="shared" si="20"/>
        <v>561.40503472222224</v>
      </c>
      <c r="O27" s="3">
        <f t="shared" si="20"/>
        <v>683.30052083333328</v>
      </c>
      <c r="P27" s="3">
        <f t="shared" si="20"/>
        <v>682.87378472222224</v>
      </c>
      <c r="Q27" s="3">
        <f t="shared" si="20"/>
        <v>579.85486111111106</v>
      </c>
      <c r="R27" s="3">
        <f t="shared" si="20"/>
        <v>499.97847222222219</v>
      </c>
      <c r="S27" s="3">
        <f t="shared" si="20"/>
        <v>1946.4749999999999</v>
      </c>
      <c r="T27" s="3">
        <f t="shared" si="20"/>
        <v>1828.375</v>
      </c>
      <c r="U27" s="3">
        <f t="shared" si="20"/>
        <v>1647.9046710381945</v>
      </c>
      <c r="V27" s="3">
        <f t="shared" si="20"/>
        <v>1502.6682145965278</v>
      </c>
      <c r="W27" s="3">
        <f t="shared" si="20"/>
        <v>1255.4797084986112</v>
      </c>
      <c r="X27" s="3">
        <f t="shared" si="20"/>
        <v>1084.5742754645833</v>
      </c>
      <c r="Y27" s="3">
        <f t="shared" si="20"/>
        <v>954.61917059791665</v>
      </c>
      <c r="Z27" s="3">
        <f t="shared" si="20"/>
        <v>939.99033732152782</v>
      </c>
      <c r="AA27" s="3">
        <f t="shared" si="20"/>
        <v>738.92714903541662</v>
      </c>
    </row>
    <row r="28" spans="1:27" ht="15.5" x14ac:dyDescent="0.35">
      <c r="C28" t="s">
        <v>61</v>
      </c>
      <c r="D28" s="4">
        <f>IFERROR(_xlfn.RRI(5,I27,D27),"")</f>
        <v>-0.2541997568862685</v>
      </c>
      <c r="H28" s="4">
        <f t="shared" ref="H28:AA28" si="21">IFERROR(_xlfn.RRI(5,M27,H27),"")</f>
        <v>3.4292148151241264E-2</v>
      </c>
      <c r="I28" s="4">
        <f t="shared" si="21"/>
        <v>0.1054746652997387</v>
      </c>
      <c r="J28" s="4">
        <f t="shared" si="21"/>
        <v>5.5861527824736301E-2</v>
      </c>
      <c r="K28" s="4">
        <f t="shared" si="21"/>
        <v>5.3338081939681148E-2</v>
      </c>
      <c r="L28" s="4">
        <f t="shared" si="21"/>
        <v>7.9412259976968658E-2</v>
      </c>
      <c r="M28" s="4">
        <f t="shared" si="21"/>
        <v>7.647781716187918E-2</v>
      </c>
      <c r="N28" s="4">
        <f t="shared" si="21"/>
        <v>-0.22016002318208516</v>
      </c>
      <c r="O28" s="4">
        <f t="shared" si="21"/>
        <v>-0.1786858682635073</v>
      </c>
      <c r="P28" s="4">
        <f t="shared" si="21"/>
        <v>-0.16154130817007684</v>
      </c>
      <c r="Q28" s="4">
        <f t="shared" si="21"/>
        <v>-0.17340791867908567</v>
      </c>
      <c r="R28" s="4">
        <f t="shared" si="21"/>
        <v>-0.16818198569079901</v>
      </c>
      <c r="S28" s="4">
        <f t="shared" si="21"/>
        <v>0.12408177395485875</v>
      </c>
      <c r="T28" s="4">
        <f t="shared" si="21"/>
        <v>0.13879886220098303</v>
      </c>
      <c r="U28" s="4">
        <f t="shared" si="21"/>
        <v>0.11882391036706341</v>
      </c>
      <c r="V28" s="4">
        <f t="shared" si="21"/>
        <v>0.15253015015096483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62</v>
      </c>
      <c r="H29" s="4">
        <f t="shared" ref="H29:AA29" si="22">IFERROR(((H25-I25)/I25)*100%,"")</f>
        <v>-0.77917157339613952</v>
      </c>
      <c r="I29" s="4">
        <f t="shared" si="22"/>
        <v>9.8172617374191778E-2</v>
      </c>
      <c r="J29" s="4">
        <f t="shared" si="22"/>
        <v>8.4715784337643235E-2</v>
      </c>
      <c r="K29" s="4">
        <f t="shared" si="22"/>
        <v>0.11302694996945221</v>
      </c>
      <c r="L29" s="4">
        <f t="shared" si="22"/>
        <v>0.28140222686151711</v>
      </c>
      <c r="M29" s="4">
        <f t="shared" si="22"/>
        <v>0.3572609208972844</v>
      </c>
      <c r="N29" s="4">
        <f t="shared" si="22"/>
        <v>-0.15544919732774956</v>
      </c>
      <c r="O29" s="4">
        <f t="shared" si="22"/>
        <v>3.7017888532726841E-2</v>
      </c>
      <c r="P29" s="4">
        <f t="shared" si="22"/>
        <v>0.1150697567162457</v>
      </c>
      <c r="Q29" s="4">
        <f t="shared" si="22"/>
        <v>0.10287385554425234</v>
      </c>
      <c r="R29" s="4">
        <f t="shared" si="22"/>
        <v>-0.73524559808773526</v>
      </c>
      <c r="S29" s="4">
        <f t="shared" si="22"/>
        <v>9.3227824806772122E-2</v>
      </c>
      <c r="T29" s="4">
        <f t="shared" si="22"/>
        <v>0.22068469763680462</v>
      </c>
      <c r="U29" s="4">
        <f t="shared" si="22"/>
        <v>0.37403543428606706</v>
      </c>
      <c r="V29" s="4">
        <f t="shared" si="22"/>
        <v>0.16105217889908255</v>
      </c>
      <c r="W29" s="4">
        <f t="shared" si="22"/>
        <v>0.21840887258754699</v>
      </c>
      <c r="X29" s="4">
        <f t="shared" si="22"/>
        <v>0.15328834726558563</v>
      </c>
      <c r="Y29" s="4">
        <f t="shared" si="22"/>
        <v>0.40816905403488868</v>
      </c>
      <c r="Z29" s="4">
        <f t="shared" si="22"/>
        <v>0.14613133940182058</v>
      </c>
      <c r="AA29" s="4" t="str">
        <f t="shared" si="22"/>
        <v/>
      </c>
    </row>
    <row r="30" spans="1:27" ht="15.5" x14ac:dyDescent="0.35">
      <c r="C30" t="s">
        <v>63</v>
      </c>
      <c r="H30" s="4">
        <f t="shared" ref="H30:AA30" si="23">IFERROR(((H27-I27)/I27)*100%,"")</f>
        <v>-7.7061858035595759E-2</v>
      </c>
      <c r="I30" s="4">
        <f t="shared" si="23"/>
        <v>3.3650436545314355E-2</v>
      </c>
      <c r="J30" s="4">
        <f t="shared" si="23"/>
        <v>1.2668291646177856E-2</v>
      </c>
      <c r="K30" s="4">
        <f t="shared" si="23"/>
        <v>4.2133447101486671E-2</v>
      </c>
      <c r="L30" s="4">
        <f t="shared" si="23"/>
        <v>0.17565340381572492</v>
      </c>
      <c r="M30" s="4">
        <f t="shared" si="23"/>
        <v>0.28736123064248836</v>
      </c>
      <c r="N30" s="4">
        <f t="shared" si="23"/>
        <v>-0.17839220430046049</v>
      </c>
      <c r="O30" s="4">
        <f t="shared" si="23"/>
        <v>6.2491212967653615E-4</v>
      </c>
      <c r="P30" s="4">
        <f t="shared" si="23"/>
        <v>0.17766329217919727</v>
      </c>
      <c r="Q30" s="4">
        <f t="shared" si="23"/>
        <v>0.15975965631853589</v>
      </c>
      <c r="R30" s="4">
        <f t="shared" si="23"/>
        <v>-0.74313645321813937</v>
      </c>
      <c r="S30" s="4">
        <f t="shared" si="23"/>
        <v>6.4592876187871698E-2</v>
      </c>
      <c r="T30" s="4">
        <f t="shared" si="23"/>
        <v>0.1095150296819704</v>
      </c>
      <c r="U30" s="4">
        <f t="shared" si="23"/>
        <v>9.6652378103747397E-2</v>
      </c>
      <c r="V30" s="4">
        <f t="shared" si="23"/>
        <v>0.19688769513728072</v>
      </c>
      <c r="W30" s="4">
        <f t="shared" si="23"/>
        <v>0.15757835761024269</v>
      </c>
      <c r="X30" s="4">
        <f t="shared" si="23"/>
        <v>0.13613293014561026</v>
      </c>
      <c r="Y30" s="4">
        <f t="shared" si="23"/>
        <v>1.556274856832382E-2</v>
      </c>
      <c r="Z30" s="4">
        <f t="shared" si="23"/>
        <v>0.27210150357660534</v>
      </c>
      <c r="AA30" s="4" t="str">
        <f t="shared" si="23"/>
        <v/>
      </c>
    </row>
    <row r="32" spans="1:2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705.57</v>
      </c>
      <c r="H32" s="3">
        <f>IFERROR(INDEX(D32:G32,COUNT(D32:G32)),"")</f>
        <v>705.57</v>
      </c>
      <c r="I32" s="3">
        <f t="shared" ref="I32:AA32" si="24">IFERROR(INDEX(I51:I500,MATCH($C$32,$C$51:$C$500,0)),"")</f>
        <v>661.33</v>
      </c>
      <c r="J32" s="3">
        <f t="shared" si="24"/>
        <v>603.01</v>
      </c>
      <c r="K32" s="3">
        <f t="shared" si="24"/>
        <v>558.38</v>
      </c>
      <c r="L32" s="3">
        <f t="shared" si="24"/>
        <v>502.96</v>
      </c>
      <c r="M32" s="3">
        <f t="shared" si="24"/>
        <v>437.74</v>
      </c>
      <c r="N32" s="3">
        <f t="shared" si="24"/>
        <v>394.94</v>
      </c>
      <c r="O32" s="3">
        <f t="shared" si="24"/>
        <v>362.78</v>
      </c>
      <c r="P32" s="3">
        <f t="shared" si="24"/>
        <v>323.55</v>
      </c>
      <c r="Q32" s="3">
        <f t="shared" si="24"/>
        <v>276.42</v>
      </c>
      <c r="R32" s="3">
        <f t="shared" si="24"/>
        <v>239.25</v>
      </c>
      <c r="S32" s="3">
        <f t="shared" si="24"/>
        <v>847.27</v>
      </c>
      <c r="T32" s="3">
        <f t="shared" si="24"/>
        <v>698.09</v>
      </c>
      <c r="U32" s="3">
        <f t="shared" si="24"/>
        <v>581.77</v>
      </c>
      <c r="V32" s="3">
        <f t="shared" si="24"/>
        <v>448.19</v>
      </c>
      <c r="W32" s="3">
        <f t="shared" si="24"/>
        <v>420.84</v>
      </c>
      <c r="X32" s="3">
        <f t="shared" si="24"/>
        <v>361.31</v>
      </c>
      <c r="Y32" s="3">
        <f t="shared" si="24"/>
        <v>346.39</v>
      </c>
      <c r="Z32" s="3">
        <f t="shared" si="24"/>
        <v>380.05</v>
      </c>
      <c r="AA32" s="3">
        <f t="shared" si="24"/>
        <v>335.62</v>
      </c>
    </row>
    <row r="33" spans="1:2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2.4900000000000002</v>
      </c>
      <c r="H33" s="3">
        <f>IFERROR(INDEX(D33:G33,COUNT(D33:G33)),"")</f>
        <v>2.4900000000000002</v>
      </c>
      <c r="I33" s="3">
        <f t="shared" ref="I33:AA33" si="25">IFERROR(INDEX(I51:I500,MATCH($C$33,$C$51:$C$500,0)),"")</f>
        <v>2.64</v>
      </c>
      <c r="J33" s="3">
        <f t="shared" si="25"/>
        <v>3.15</v>
      </c>
      <c r="K33" s="3">
        <f t="shared" si="25"/>
        <v>3.57</v>
      </c>
      <c r="L33" s="3">
        <f t="shared" si="25"/>
        <v>3.05</v>
      </c>
      <c r="M33" s="3">
        <f t="shared" si="25"/>
        <v>3.11</v>
      </c>
      <c r="N33" s="3">
        <f t="shared" si="25"/>
        <v>3.51</v>
      </c>
      <c r="O33" s="3">
        <f t="shared" si="25"/>
        <v>4.1100000000000003</v>
      </c>
      <c r="P33" s="3">
        <f t="shared" si="25"/>
        <v>4.33</v>
      </c>
      <c r="Q33" s="3">
        <f t="shared" si="25"/>
        <v>4.54</v>
      </c>
      <c r="R33" s="3">
        <f t="shared" si="25"/>
        <v>4.0999999999999996</v>
      </c>
      <c r="S33" s="3">
        <f t="shared" si="25"/>
        <v>5.62</v>
      </c>
      <c r="T33" s="3">
        <f t="shared" si="25"/>
        <v>6.81</v>
      </c>
      <c r="U33" s="3">
        <f t="shared" si="25"/>
        <v>5.93</v>
      </c>
      <c r="V33" s="3">
        <f t="shared" si="25"/>
        <v>5.63</v>
      </c>
      <c r="W33" s="3">
        <f t="shared" si="25"/>
        <v>3.23</v>
      </c>
      <c r="X33" s="3">
        <f t="shared" si="25"/>
        <v>2.97</v>
      </c>
      <c r="Y33" s="3">
        <f t="shared" si="25"/>
        <v>2.17</v>
      </c>
      <c r="Z33" s="3">
        <f t="shared" si="25"/>
        <v>1.72</v>
      </c>
      <c r="AA33" s="3">
        <f t="shared" si="25"/>
        <v>1.29</v>
      </c>
    </row>
    <row r="34" spans="1:2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40.81</v>
      </c>
      <c r="H34" s="3">
        <f>IFERROR(INDEX(D34:G34,COUNT(D34:G34)),"")</f>
        <v>40.81</v>
      </c>
      <c r="I34" s="3">
        <f t="shared" ref="I34:AA34" si="26">IFERROR(INDEX(I51:I500,MATCH($C$34,$C$51:$C$500,0)),"")</f>
        <v>8.93</v>
      </c>
      <c r="J34" s="3">
        <f t="shared" si="26"/>
        <v>10.68</v>
      </c>
      <c r="K34" s="3">
        <f t="shared" si="26"/>
        <v>12.17</v>
      </c>
      <c r="L34" s="3">
        <f t="shared" si="26"/>
        <v>10.42</v>
      </c>
      <c r="M34" s="3">
        <f t="shared" si="26"/>
        <v>11.83</v>
      </c>
      <c r="N34" s="3">
        <f t="shared" si="26"/>
        <v>16.350000000000001</v>
      </c>
      <c r="O34" s="3">
        <f t="shared" si="26"/>
        <v>14.86</v>
      </c>
      <c r="P34" s="3">
        <f t="shared" si="26"/>
        <v>14.48</v>
      </c>
      <c r="Q34" s="3">
        <f t="shared" si="26"/>
        <v>14.47</v>
      </c>
      <c r="R34" s="3">
        <f t="shared" si="26"/>
        <v>12.46</v>
      </c>
      <c r="S34" s="3">
        <f t="shared" si="26"/>
        <v>16.03</v>
      </c>
      <c r="T34" s="3">
        <f t="shared" si="26"/>
        <v>17.489999999999998</v>
      </c>
      <c r="U34" s="3">
        <f t="shared" si="26"/>
        <v>15.51</v>
      </c>
      <c r="V34" s="3">
        <f t="shared" si="26"/>
        <v>15.58</v>
      </c>
      <c r="W34" s="3">
        <f t="shared" si="26"/>
        <v>9.75</v>
      </c>
      <c r="X34" s="3">
        <f t="shared" si="26"/>
        <v>9.36</v>
      </c>
      <c r="Y34" s="3">
        <f t="shared" si="26"/>
        <v>7.57</v>
      </c>
      <c r="Z34" s="3">
        <f t="shared" si="26"/>
        <v>9.25</v>
      </c>
      <c r="AA34" s="3">
        <f t="shared" si="26"/>
        <v>7.02</v>
      </c>
    </row>
    <row r="35" spans="1:2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8.23</v>
      </c>
      <c r="H35" s="3">
        <f>IFERROR(INDEX(D35:G35,COUNT(D35:G35)),"")</f>
        <v>8.23</v>
      </c>
      <c r="I35" s="3">
        <f t="shared" ref="I35:AA35" si="27">IFERROR(INDEX(I51:I500,MATCH($C$35,$C$51:$C$500,0)),"")</f>
        <v>1.88</v>
      </c>
      <c r="J35" s="3">
        <f t="shared" si="27"/>
        <v>2.12</v>
      </c>
      <c r="K35" s="3">
        <f t="shared" si="27"/>
        <v>2.25</v>
      </c>
      <c r="L35" s="3">
        <f t="shared" si="27"/>
        <v>1.81</v>
      </c>
      <c r="M35" s="3">
        <f t="shared" si="27"/>
        <v>1.88</v>
      </c>
      <c r="N35" s="3">
        <f t="shared" si="27"/>
        <v>2.4700000000000002</v>
      </c>
      <c r="O35" s="3">
        <f t="shared" si="27"/>
        <v>2.1800000000000002</v>
      </c>
      <c r="P35" s="3">
        <f t="shared" si="27"/>
        <v>2.0499999999999998</v>
      </c>
      <c r="Q35" s="3">
        <f t="shared" si="27"/>
        <v>2.16</v>
      </c>
      <c r="R35" s="3">
        <f t="shared" si="27"/>
        <v>1.96</v>
      </c>
      <c r="S35" s="3">
        <f t="shared" si="27"/>
        <v>2.44</v>
      </c>
      <c r="T35" s="3">
        <f t="shared" si="27"/>
        <v>2.6</v>
      </c>
      <c r="U35" s="3">
        <f t="shared" si="27"/>
        <v>2.09</v>
      </c>
      <c r="V35" s="3">
        <f t="shared" si="27"/>
        <v>1.68</v>
      </c>
      <c r="W35" s="3">
        <f t="shared" si="27"/>
        <v>1.08</v>
      </c>
      <c r="X35" s="3">
        <f t="shared" si="27"/>
        <v>0.99</v>
      </c>
      <c r="Y35" s="3">
        <f t="shared" si="27"/>
        <v>0.79</v>
      </c>
      <c r="Z35" s="3">
        <f t="shared" si="27"/>
        <v>0.69</v>
      </c>
      <c r="AA35" s="3">
        <f t="shared" si="27"/>
        <v>0.57999999999999996</v>
      </c>
    </row>
    <row r="36" spans="1:27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AA36" si="28">IFERROR(INDEX(H51:H500,MATCH($C$36,$C$51:$C$500,0)),"")</f>
        <v>0.81140000000000001</v>
      </c>
      <c r="I36" s="4">
        <f t="shared" si="28"/>
        <v>0.7168000000000001</v>
      </c>
      <c r="J36" s="4">
        <f t="shared" si="28"/>
        <v>0.7591</v>
      </c>
      <c r="K36" s="4">
        <f t="shared" si="28"/>
        <v>0.7319</v>
      </c>
      <c r="L36" s="4">
        <f t="shared" si="28"/>
        <v>0.61099999999999999</v>
      </c>
      <c r="M36" s="4">
        <f t="shared" si="28"/>
        <v>0.6089</v>
      </c>
      <c r="N36" s="4">
        <f t="shared" si="28"/>
        <v>0.70840000000000003</v>
      </c>
      <c r="O36" s="4">
        <f t="shared" si="28"/>
        <v>0.58829999999999993</v>
      </c>
      <c r="P36" s="4">
        <f t="shared" si="28"/>
        <v>0.5998</v>
      </c>
      <c r="Q36" s="4">
        <f t="shared" si="28"/>
        <v>0.59960000000000002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</row>
    <row r="37" spans="1:27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AA37" si="29">IFERROR(INDEX(H51:H500,MATCH($C$37,$C$51:$C$500,0)),"")</f>
        <v>140</v>
      </c>
      <c r="I37" s="3">
        <f t="shared" si="29"/>
        <v>140</v>
      </c>
      <c r="J37" s="3">
        <f t="shared" si="29"/>
        <v>135</v>
      </c>
      <c r="K37" s="3">
        <f t="shared" si="29"/>
        <v>120</v>
      </c>
      <c r="L37" s="3">
        <f t="shared" si="29"/>
        <v>90</v>
      </c>
      <c r="M37" s="3">
        <f t="shared" si="29"/>
        <v>70</v>
      </c>
      <c r="N37" s="3">
        <f t="shared" si="29"/>
        <v>60</v>
      </c>
      <c r="O37" s="3">
        <f t="shared" si="29"/>
        <v>59</v>
      </c>
      <c r="P37" s="3">
        <f t="shared" si="29"/>
        <v>58</v>
      </c>
      <c r="Q37" s="3">
        <f t="shared" si="29"/>
        <v>52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</row>
    <row r="50" spans="2:27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2:27" ht="15.5" x14ac:dyDescent="0.35">
      <c r="B51" t="s">
        <v>85</v>
      </c>
      <c r="C51" t="s">
        <v>5</v>
      </c>
      <c r="D51" s="5">
        <v>1231843000000</v>
      </c>
      <c r="E51" s="5">
        <v>1419979000000</v>
      </c>
      <c r="F51" s="5">
        <v>1363001000000</v>
      </c>
      <c r="G51" s="5">
        <v>1301099000000</v>
      </c>
      <c r="I51" s="5">
        <v>5338789000000</v>
      </c>
      <c r="J51" s="5">
        <v>5164985000000</v>
      </c>
      <c r="K51" s="5">
        <v>5100372000000</v>
      </c>
      <c r="L51" s="5">
        <v>4894164000000</v>
      </c>
      <c r="M51" s="5">
        <v>4162931000000</v>
      </c>
      <c r="N51" s="5">
        <v>3233693000000</v>
      </c>
      <c r="O51" s="5">
        <v>3935811000000</v>
      </c>
      <c r="P51" s="5">
        <v>3933353000000</v>
      </c>
      <c r="Q51" s="5">
        <v>3339964000000</v>
      </c>
      <c r="R51" s="5">
        <v>2879876000000</v>
      </c>
      <c r="S51" s="5">
        <v>2802924000000</v>
      </c>
      <c r="T51" s="5">
        <v>2632860000000</v>
      </c>
      <c r="U51" s="5">
        <v>2372982726295</v>
      </c>
      <c r="V51" s="5">
        <v>2163842229019</v>
      </c>
      <c r="W51" s="5">
        <v>1807890780238</v>
      </c>
      <c r="X51" s="5">
        <v>1561786956669</v>
      </c>
      <c r="Y51" s="5">
        <v>1374651605661</v>
      </c>
      <c r="Z51" s="5">
        <v>1353586085743</v>
      </c>
      <c r="AA51" s="2">
        <v>1064055094611</v>
      </c>
    </row>
    <row r="52" spans="2:27" ht="15.5" x14ac:dyDescent="0.35">
      <c r="C52" t="s">
        <v>86</v>
      </c>
      <c r="D52" s="5">
        <v>-774287000000</v>
      </c>
      <c r="E52" s="5">
        <v>-843133000000</v>
      </c>
      <c r="F52" s="5">
        <v>-874111000000</v>
      </c>
      <c r="G52" s="5">
        <v>-829683000000</v>
      </c>
      <c r="I52" s="5">
        <v>-3360644000000</v>
      </c>
      <c r="J52" s="5">
        <v>-3250975000000</v>
      </c>
      <c r="K52" s="5">
        <v>-3270782000000</v>
      </c>
      <c r="L52" s="5">
        <v>-3289251000000</v>
      </c>
      <c r="M52" s="5">
        <v>-2825555000000</v>
      </c>
      <c r="N52" s="5">
        <v>-2196408000000</v>
      </c>
      <c r="O52" s="5">
        <v>-2744171000000</v>
      </c>
      <c r="P52" s="5">
        <v>-2740108000000</v>
      </c>
      <c r="Q52" s="5">
        <v>-2333049000000</v>
      </c>
      <c r="R52" s="5">
        <v>-1945735000000</v>
      </c>
      <c r="S52" s="5">
        <v>-1933387000000</v>
      </c>
      <c r="T52" s="5">
        <v>-1847890000000</v>
      </c>
      <c r="U52" s="5">
        <v>-1735273675627</v>
      </c>
      <c r="V52" s="5">
        <v>-1617273517537</v>
      </c>
      <c r="W52" s="5">
        <v>-1347221072817</v>
      </c>
      <c r="X52" s="5">
        <v>-1192997424382</v>
      </c>
      <c r="Y52" s="5">
        <v>-1058386588783</v>
      </c>
      <c r="Z52" s="5">
        <v>-1024832073460</v>
      </c>
      <c r="AA52" s="2">
        <v>-820276078899</v>
      </c>
    </row>
    <row r="53" spans="2:27" ht="15.5" x14ac:dyDescent="0.35">
      <c r="C53" t="s">
        <v>87</v>
      </c>
      <c r="D53" s="5">
        <v>457556000000</v>
      </c>
      <c r="E53" s="5">
        <v>576846000000</v>
      </c>
      <c r="F53" s="5">
        <v>488890000000</v>
      </c>
      <c r="G53" s="5">
        <v>471416000000</v>
      </c>
      <c r="I53" s="5">
        <v>1978145000000</v>
      </c>
      <c r="J53" s="5">
        <v>1914010000000</v>
      </c>
      <c r="K53" s="5">
        <v>1829590000000</v>
      </c>
      <c r="L53" s="5">
        <v>1604913000000</v>
      </c>
      <c r="M53" s="5">
        <v>1337376000000</v>
      </c>
      <c r="N53" s="5">
        <v>1037285000000</v>
      </c>
      <c r="O53" s="5">
        <v>1191640000000</v>
      </c>
      <c r="P53" s="5">
        <v>1193245000000</v>
      </c>
      <c r="Q53" s="5">
        <v>1006915000000</v>
      </c>
      <c r="R53" s="5">
        <v>934141000000</v>
      </c>
      <c r="S53" s="5">
        <v>869537000000</v>
      </c>
      <c r="T53" s="5">
        <v>784970000000</v>
      </c>
      <c r="U53" s="5">
        <v>637709050668</v>
      </c>
      <c r="V53" s="5">
        <v>546568711482</v>
      </c>
      <c r="W53" s="5">
        <v>460669707421</v>
      </c>
      <c r="X53" s="5">
        <v>368789532287</v>
      </c>
      <c r="Y53" s="5">
        <v>316265016878</v>
      </c>
      <c r="Z53" s="5">
        <v>328754012283</v>
      </c>
      <c r="AA53" s="2">
        <v>243779015712</v>
      </c>
    </row>
    <row r="54" spans="2:27" ht="15.5" x14ac:dyDescent="0.35">
      <c r="C54" t="s">
        <v>88</v>
      </c>
      <c r="D54" s="5">
        <v>-119535000000</v>
      </c>
      <c r="E54" s="5">
        <v>-160449000000</v>
      </c>
      <c r="F54" s="5">
        <v>-101439000000</v>
      </c>
      <c r="G54" s="5">
        <v>-123909000000</v>
      </c>
      <c r="I54" s="5">
        <v>-475953000000</v>
      </c>
      <c r="J54" s="5">
        <v>-539080000000</v>
      </c>
      <c r="K54" s="5">
        <v>-549787000000</v>
      </c>
      <c r="L54" s="5">
        <v>-431397000000</v>
      </c>
      <c r="M54" s="5">
        <v>-406536000000</v>
      </c>
      <c r="N54" s="5">
        <v>-343841000000</v>
      </c>
      <c r="O54" s="5">
        <v>-368872000000</v>
      </c>
      <c r="P54" s="5">
        <v>-361376000000</v>
      </c>
      <c r="Q54" s="5">
        <v>-284062000000</v>
      </c>
      <c r="R54" s="5">
        <v>-266084000000</v>
      </c>
      <c r="S54" s="5">
        <v>-266540000000</v>
      </c>
      <c r="T54" s="5">
        <v>-218805000000</v>
      </c>
      <c r="U54" s="5">
        <v>-147930337136</v>
      </c>
      <c r="V54" s="5">
        <v>-184713248411</v>
      </c>
      <c r="W54" s="5">
        <v>-156377595449</v>
      </c>
      <c r="X54" s="5">
        <v>-137072794666</v>
      </c>
      <c r="Y54" s="5">
        <v>-113708522342</v>
      </c>
      <c r="Z54" s="5">
        <v>-114690463616</v>
      </c>
      <c r="AA54" s="2">
        <v>-93899617204</v>
      </c>
    </row>
    <row r="55" spans="2:27" ht="15.5" x14ac:dyDescent="0.35">
      <c r="C55" t="s">
        <v>89</v>
      </c>
      <c r="D55" s="5">
        <v>-82160000000</v>
      </c>
      <c r="E55" s="5">
        <v>-74299000000</v>
      </c>
      <c r="F55" s="5">
        <v>-76264000000</v>
      </c>
      <c r="G55" s="5">
        <v>-86412000000</v>
      </c>
      <c r="I55" s="5">
        <v>-304592000000</v>
      </c>
      <c r="J55" s="5">
        <v>-294668000000</v>
      </c>
      <c r="K55" s="5">
        <v>-268015000000</v>
      </c>
      <c r="L55" s="5">
        <v>-251088000000</v>
      </c>
      <c r="M55" s="5">
        <v>-221827000000</v>
      </c>
      <c r="N55" s="5">
        <v>-184756000000</v>
      </c>
      <c r="O55" s="5">
        <v>-200531000000</v>
      </c>
      <c r="P55" s="5">
        <v>-198252000000</v>
      </c>
      <c r="Q55" s="5">
        <v>-178480000000</v>
      </c>
      <c r="R55" s="5">
        <v>-160375000000</v>
      </c>
      <c r="S55" s="5">
        <v>-161496000000</v>
      </c>
      <c r="T55" s="5">
        <v>-123582000000</v>
      </c>
      <c r="U55" s="5">
        <v>-111535903365</v>
      </c>
      <c r="V55" s="5">
        <v>-103135817221</v>
      </c>
      <c r="W55" s="5">
        <v>-88659610019</v>
      </c>
      <c r="X55" s="5">
        <v>-77869011288</v>
      </c>
      <c r="Y55" s="5">
        <v>-76089086395</v>
      </c>
      <c r="Z55" s="5">
        <v>-70079667543</v>
      </c>
      <c r="AA55" s="2">
        <v>-55427419246</v>
      </c>
    </row>
    <row r="56" spans="2:27" ht="15.5" x14ac:dyDescent="0.35">
      <c r="C56" t="s">
        <v>90</v>
      </c>
      <c r="D56" s="5">
        <v>-49806000000</v>
      </c>
      <c r="E56" s="5">
        <v>-96560000000</v>
      </c>
      <c r="F56" s="5">
        <v>-48552000000</v>
      </c>
      <c r="G56" s="5">
        <v>-48903000000</v>
      </c>
      <c r="I56" s="5">
        <v>-237235000000</v>
      </c>
      <c r="J56" s="5">
        <v>-251884000000</v>
      </c>
      <c r="K56" s="5">
        <v>-243033000000</v>
      </c>
      <c r="L56" s="5">
        <v>-231450000000</v>
      </c>
      <c r="M56" s="5">
        <v>-209757000000</v>
      </c>
      <c r="N56" s="5">
        <v>-174015000000</v>
      </c>
      <c r="O56" s="5">
        <v>-198995000000</v>
      </c>
      <c r="P56" s="5">
        <v>-176609000000</v>
      </c>
      <c r="Q56" s="5">
        <v>-152812000000</v>
      </c>
      <c r="R56" s="5">
        <v>-144759000000</v>
      </c>
      <c r="S56" s="5">
        <v>-127337000000</v>
      </c>
      <c r="T56" s="5">
        <v>-113319000000</v>
      </c>
      <c r="U56" s="5">
        <v>-104928486571</v>
      </c>
      <c r="V56" s="5">
        <v>-80451439094</v>
      </c>
      <c r="W56" s="5">
        <v>-75504520791</v>
      </c>
      <c r="X56" s="5">
        <v>-63075181999</v>
      </c>
      <c r="Y56" s="5">
        <v>-50396551937</v>
      </c>
      <c r="Z56" s="5">
        <v>-45726984524</v>
      </c>
      <c r="AA56" s="2">
        <v>-38367968086</v>
      </c>
    </row>
    <row r="57" spans="2:27" ht="15.5" x14ac:dyDescent="0.35">
      <c r="C57" t="s">
        <v>91</v>
      </c>
      <c r="D57" s="5">
        <v>24768000000</v>
      </c>
      <c r="E57" s="5">
        <v>28904000000</v>
      </c>
      <c r="F57" s="5">
        <v>31081000000</v>
      </c>
      <c r="G57" s="5">
        <v>23996000000</v>
      </c>
      <c r="I57" s="5">
        <v>110438000000</v>
      </c>
      <c r="J57" s="5">
        <v>102414000000</v>
      </c>
      <c r="K57" s="5">
        <v>87352000000</v>
      </c>
      <c r="L57" s="5">
        <v>92981000000</v>
      </c>
      <c r="M57" s="5">
        <v>60180000000</v>
      </c>
      <c r="N57" s="5">
        <v>54039000000</v>
      </c>
      <c r="O57" s="5">
        <v>58165000000</v>
      </c>
      <c r="P57" s="5">
        <v>80481000000</v>
      </c>
      <c r="Q57" s="5">
        <v>61298000000</v>
      </c>
      <c r="R57" s="5">
        <v>36900000000</v>
      </c>
      <c r="S57" s="5">
        <v>29152000000</v>
      </c>
      <c r="T57" s="5">
        <v>30312000000</v>
      </c>
      <c r="U57" s="5">
        <v>30336049852</v>
      </c>
      <c r="V57" s="5">
        <v>35333723582</v>
      </c>
      <c r="W57" s="5">
        <v>18395219334</v>
      </c>
    </row>
    <row r="58" spans="2:27" ht="15.5" x14ac:dyDescent="0.35">
      <c r="C58" t="s">
        <v>92</v>
      </c>
      <c r="D58" s="5">
        <v>338021000000</v>
      </c>
      <c r="E58" s="5">
        <v>416397000000</v>
      </c>
      <c r="F58" s="5">
        <v>387451000000</v>
      </c>
      <c r="G58" s="5">
        <v>347507000000</v>
      </c>
      <c r="I58" s="5">
        <v>1502192000000</v>
      </c>
      <c r="J58" s="5">
        <v>1374930000000</v>
      </c>
      <c r="K58" s="5">
        <v>1279803000000</v>
      </c>
      <c r="L58" s="5">
        <v>1173516000000</v>
      </c>
      <c r="M58" s="5">
        <v>930840000000</v>
      </c>
      <c r="N58" s="5">
        <v>693444000000</v>
      </c>
      <c r="O58" s="5">
        <v>822768000000</v>
      </c>
      <c r="P58" s="5">
        <v>831869000000</v>
      </c>
      <c r="Q58" s="5">
        <v>722853000000</v>
      </c>
      <c r="R58" s="5">
        <v>668057000000</v>
      </c>
      <c r="S58" s="5">
        <v>602997000000</v>
      </c>
      <c r="T58" s="5">
        <v>566165000000</v>
      </c>
      <c r="U58" s="5">
        <v>489778713532</v>
      </c>
      <c r="V58" s="5">
        <v>361855463071</v>
      </c>
      <c r="W58" s="5">
        <v>304292111972</v>
      </c>
      <c r="X58" s="5">
        <v>231716737621</v>
      </c>
      <c r="Y58" s="5">
        <v>202556494536</v>
      </c>
      <c r="Z58" s="5">
        <v>214063548667</v>
      </c>
      <c r="AA58" s="2">
        <v>149879398508</v>
      </c>
    </row>
    <row r="59" spans="2:27" ht="15.5" x14ac:dyDescent="0.35">
      <c r="C59" t="s">
        <v>93</v>
      </c>
      <c r="D59" s="5">
        <v>5852000000</v>
      </c>
      <c r="E59" s="5">
        <v>6420000000</v>
      </c>
      <c r="F59" s="5">
        <v>7053000000</v>
      </c>
      <c r="G59" s="5">
        <v>8454000000</v>
      </c>
      <c r="I59" s="5">
        <v>30185000000</v>
      </c>
      <c r="J59" s="5">
        <v>26947000000</v>
      </c>
      <c r="K59" s="5">
        <v>19733000000</v>
      </c>
      <c r="L59" s="5">
        <v>-1514000000</v>
      </c>
      <c r="M59" s="5">
        <v>-8672000000</v>
      </c>
      <c r="N59" s="5">
        <v>-9176000000</v>
      </c>
      <c r="O59" s="5">
        <v>-726000000</v>
      </c>
      <c r="P59" s="5">
        <v>-3588000000</v>
      </c>
      <c r="Q59" s="5">
        <v>-2215000000</v>
      </c>
      <c r="R59" s="5">
        <v>-9849000000</v>
      </c>
      <c r="S59" s="5">
        <v>-19280000000</v>
      </c>
      <c r="T59" s="5">
        <v>-25015000000</v>
      </c>
      <c r="U59" s="5">
        <v>-31183295647</v>
      </c>
      <c r="V59" s="5">
        <v>-17134101311</v>
      </c>
      <c r="W59" s="5">
        <v>-24694081338</v>
      </c>
      <c r="X59" s="5">
        <v>-26951849531</v>
      </c>
      <c r="Y59" s="5">
        <v>-16695117784</v>
      </c>
      <c r="Z59" s="5">
        <v>-70440033685</v>
      </c>
      <c r="AA59" s="2">
        <v>-19261970599</v>
      </c>
    </row>
    <row r="60" spans="2:27" ht="15.5" x14ac:dyDescent="0.35">
      <c r="C60" t="s">
        <v>94</v>
      </c>
      <c r="D60" s="5">
        <v>8792000000</v>
      </c>
      <c r="E60" s="5">
        <v>8743000000</v>
      </c>
      <c r="F60" s="5">
        <v>9081000000</v>
      </c>
      <c r="G60" s="5">
        <v>11727000000</v>
      </c>
      <c r="I60" s="5">
        <v>40939000000</v>
      </c>
      <c r="J60" s="5">
        <v>42057000000</v>
      </c>
      <c r="K60" s="5">
        <v>32495000000</v>
      </c>
      <c r="L60" s="5">
        <v>11060000000</v>
      </c>
      <c r="M60" s="5">
        <v>7266000000</v>
      </c>
      <c r="N60" s="5">
        <v>6438000000</v>
      </c>
      <c r="O60" s="5">
        <v>1672000000</v>
      </c>
      <c r="P60" s="5">
        <v>2745000000</v>
      </c>
      <c r="Q60" s="5">
        <v>3247000000</v>
      </c>
      <c r="R60" s="5">
        <v>3402000000</v>
      </c>
      <c r="S60" s="5">
        <v>4280000000</v>
      </c>
      <c r="T60" s="5">
        <v>4922000000</v>
      </c>
      <c r="U60" s="5">
        <v>3218665383</v>
      </c>
      <c r="V60" s="5">
        <v>2292877139</v>
      </c>
      <c r="W60" s="5">
        <v>1797431355</v>
      </c>
      <c r="X60" s="5">
        <v>1603136072</v>
      </c>
      <c r="Y60" s="5">
        <v>1947521486</v>
      </c>
      <c r="Z60" s="5">
        <v>1522771250</v>
      </c>
      <c r="AA60" s="2">
        <v>549750493</v>
      </c>
    </row>
    <row r="61" spans="2:27" ht="15.5" x14ac:dyDescent="0.35">
      <c r="C61" t="s">
        <v>26</v>
      </c>
      <c r="D61" s="5">
        <v>-2994000000</v>
      </c>
      <c r="E61" s="5">
        <v>-3753000000</v>
      </c>
      <c r="F61" s="5">
        <v>-3870000000</v>
      </c>
      <c r="G61" s="5">
        <v>-4377000000</v>
      </c>
      <c r="I61" s="5">
        <v>-16440000000</v>
      </c>
      <c r="J61" s="5">
        <v>-20637000000</v>
      </c>
      <c r="K61" s="5">
        <v>-21006000000</v>
      </c>
      <c r="L61" s="5">
        <v>-20633000000</v>
      </c>
      <c r="M61" s="5">
        <v>-19040000000</v>
      </c>
      <c r="N61" s="5">
        <v>-18553000000</v>
      </c>
      <c r="O61" s="5">
        <v>-7310000000</v>
      </c>
      <c r="P61" s="5">
        <v>-9822000000</v>
      </c>
      <c r="Q61" s="5">
        <v>-9616000000</v>
      </c>
      <c r="R61" s="5">
        <v>-15438000000</v>
      </c>
      <c r="S61" s="5">
        <v>-25420000000</v>
      </c>
      <c r="T61" s="5">
        <v>-28469000000</v>
      </c>
      <c r="U61" s="5">
        <v>-30304009765</v>
      </c>
      <c r="V61" s="5">
        <v>-29597455959</v>
      </c>
      <c r="W61" s="5">
        <v>-28401310609</v>
      </c>
      <c r="X61" s="5">
        <v>-4725418524</v>
      </c>
      <c r="Y61" s="5">
        <v>-9206276862</v>
      </c>
      <c r="Z61" s="5">
        <v>-59176626398</v>
      </c>
      <c r="AA61" s="2">
        <v>-13223890202</v>
      </c>
    </row>
    <row r="62" spans="2:27" ht="15.5" x14ac:dyDescent="0.35">
      <c r="C62" t="s">
        <v>95</v>
      </c>
      <c r="D62" s="5">
        <v>54000000</v>
      </c>
      <c r="E62" s="5">
        <v>1430000000</v>
      </c>
      <c r="F62" s="5">
        <v>1842000000</v>
      </c>
      <c r="G62" s="5">
        <v>1104000000</v>
      </c>
      <c r="I62" s="5">
        <v>5686000000</v>
      </c>
      <c r="J62" s="5">
        <v>5527000000</v>
      </c>
      <c r="K62" s="5">
        <v>8244000000</v>
      </c>
      <c r="L62" s="5">
        <v>8059000000</v>
      </c>
      <c r="M62" s="5">
        <v>3102000000</v>
      </c>
      <c r="N62" s="5">
        <v>2939000000</v>
      </c>
      <c r="O62" s="5">
        <v>4912000000</v>
      </c>
      <c r="P62" s="5">
        <v>3489000000</v>
      </c>
      <c r="Q62" s="5">
        <v>4154000000</v>
      </c>
      <c r="R62" s="5">
        <v>2187000000</v>
      </c>
      <c r="S62" s="5">
        <v>1860000000</v>
      </c>
      <c r="T62" s="5">
        <v>-1468000000</v>
      </c>
      <c r="U62" s="5">
        <v>-4097951265</v>
      </c>
      <c r="V62" s="5">
        <v>-1133051136</v>
      </c>
      <c r="Y62" s="5">
        <v>7284970877</v>
      </c>
      <c r="Z62" s="5">
        <v>-21022377485</v>
      </c>
      <c r="AA62" s="2">
        <v>-9073330875</v>
      </c>
    </row>
    <row r="63" spans="2:27" ht="15.5" x14ac:dyDescent="0.35">
      <c r="C63" t="s">
        <v>96</v>
      </c>
      <c r="V63" s="5">
        <v>11303528645</v>
      </c>
      <c r="W63" s="5">
        <v>1909797916</v>
      </c>
      <c r="X63" s="5">
        <v>-23829567079</v>
      </c>
      <c r="Y63" s="5">
        <v>-16721333285</v>
      </c>
      <c r="Z63" s="5">
        <v>8236198948</v>
      </c>
      <c r="AA63" s="2">
        <v>2485499985</v>
      </c>
    </row>
    <row r="64" spans="2:27" ht="15.5" x14ac:dyDescent="0.35">
      <c r="C64" t="s">
        <v>97</v>
      </c>
      <c r="D64" s="5">
        <v>5852000000</v>
      </c>
      <c r="E64" s="5">
        <v>6420000000</v>
      </c>
      <c r="F64" s="5">
        <v>7053000000</v>
      </c>
      <c r="G64" s="5">
        <v>8454000000</v>
      </c>
      <c r="I64" s="5">
        <v>30185000000</v>
      </c>
      <c r="J64" s="5">
        <v>26947000000</v>
      </c>
      <c r="K64" s="5">
        <v>19733000000</v>
      </c>
      <c r="L64" s="5">
        <v>-1514000000</v>
      </c>
      <c r="M64" s="5">
        <v>-8672000000</v>
      </c>
      <c r="N64" s="5">
        <v>-9176000000</v>
      </c>
      <c r="O64" s="5">
        <v>-726000000</v>
      </c>
      <c r="P64" s="5">
        <v>-3588000000</v>
      </c>
      <c r="Q64" s="5">
        <v>-2215000000</v>
      </c>
      <c r="R64" s="5">
        <v>-9849000000</v>
      </c>
      <c r="S64" s="5">
        <v>-19280000000</v>
      </c>
      <c r="T64" s="5">
        <v>-25015000000</v>
      </c>
      <c r="U64" s="5">
        <v>-31183295647</v>
      </c>
      <c r="V64" s="5">
        <v>-17134101311</v>
      </c>
      <c r="W64" s="5">
        <v>-24694081338</v>
      </c>
      <c r="X64" s="5">
        <v>-26951849531</v>
      </c>
      <c r="Y64" s="5">
        <v>-16695117784</v>
      </c>
      <c r="Z64" s="5">
        <v>-70440033685</v>
      </c>
      <c r="AA64" s="2">
        <v>-19261970599</v>
      </c>
    </row>
    <row r="65" spans="3:27" ht="15.5" x14ac:dyDescent="0.35">
      <c r="C65" t="s">
        <v>28</v>
      </c>
      <c r="D65" s="5">
        <v>343873000000</v>
      </c>
      <c r="E65" s="5">
        <v>422817000000</v>
      </c>
      <c r="F65" s="5">
        <v>394504000000</v>
      </c>
      <c r="G65" s="5">
        <v>355961000000</v>
      </c>
      <c r="I65" s="5">
        <v>1532377000000</v>
      </c>
      <c r="J65" s="5">
        <v>1401877000000</v>
      </c>
      <c r="K65" s="5">
        <v>1299536000000</v>
      </c>
      <c r="L65" s="5">
        <v>1172002000000</v>
      </c>
      <c r="M65" s="5">
        <v>922168000000</v>
      </c>
      <c r="N65" s="5">
        <v>684268000000</v>
      </c>
      <c r="O65" s="5">
        <v>822042000000</v>
      </c>
      <c r="P65" s="5">
        <v>828281000000</v>
      </c>
      <c r="Q65" s="5">
        <v>720638000000</v>
      </c>
      <c r="R65" s="5">
        <v>658208000000</v>
      </c>
      <c r="S65" s="5">
        <v>583717000000</v>
      </c>
      <c r="T65" s="5">
        <v>541150000000</v>
      </c>
      <c r="U65" s="5">
        <v>458595417885</v>
      </c>
      <c r="V65" s="5">
        <v>344721361760</v>
      </c>
      <c r="W65" s="5">
        <v>279598030634</v>
      </c>
      <c r="X65" s="5">
        <v>204764888090</v>
      </c>
      <c r="Y65" s="5">
        <v>185861376752</v>
      </c>
      <c r="Z65" s="5">
        <v>143623514982</v>
      </c>
      <c r="AA65" s="2">
        <v>130617427909</v>
      </c>
    </row>
    <row r="66" spans="3:27" ht="15.5" x14ac:dyDescent="0.35">
      <c r="C66" t="s">
        <v>27</v>
      </c>
      <c r="D66" s="5">
        <v>-69629000000</v>
      </c>
      <c r="E66" s="5">
        <v>-91460000000</v>
      </c>
      <c r="F66" s="5">
        <v>-79099000000</v>
      </c>
      <c r="G66" s="5">
        <v>-69787000000</v>
      </c>
      <c r="I66" s="5">
        <v>-312049000000</v>
      </c>
      <c r="J66" s="5">
        <v>-283977000000</v>
      </c>
      <c r="K66" s="5">
        <v>-263002000000</v>
      </c>
      <c r="L66" s="5">
        <v>-236058000000</v>
      </c>
      <c r="M66" s="5">
        <v>-193905000000</v>
      </c>
      <c r="N66" s="5">
        <v>-145152000000</v>
      </c>
      <c r="O66" s="5">
        <v>-183366000000</v>
      </c>
      <c r="P66" s="5">
        <v>-194731000000</v>
      </c>
      <c r="Q66" s="5">
        <v>-165250000000</v>
      </c>
      <c r="R66" s="5">
        <v>-156016000000</v>
      </c>
      <c r="S66" s="5">
        <v>-122410000000</v>
      </c>
      <c r="T66" s="5">
        <v>-119683000000</v>
      </c>
      <c r="U66" s="5">
        <v>-107817613944</v>
      </c>
      <c r="V66" s="5">
        <v>-76178030268</v>
      </c>
      <c r="W66" s="5">
        <v>-60337544674</v>
      </c>
      <c r="X66" s="5">
        <v>-39915316713</v>
      </c>
      <c r="Y66" s="5">
        <v>-42909653664</v>
      </c>
      <c r="Z66" s="5">
        <v>-42118055642</v>
      </c>
      <c r="AA66" s="2">
        <v>-42054634409</v>
      </c>
    </row>
    <row r="67" spans="3:27" ht="15.5" x14ac:dyDescent="0.35">
      <c r="C67" t="s">
        <v>98</v>
      </c>
      <c r="V67" s="5">
        <v>-80562549000</v>
      </c>
      <c r="W67" s="5">
        <v>-61549450500</v>
      </c>
      <c r="X67" s="5">
        <v>-45196034750</v>
      </c>
      <c r="Y67" s="5">
        <v>-48360098060</v>
      </c>
      <c r="Z67" s="5">
        <v>-46497124300</v>
      </c>
      <c r="AA67" s="2">
        <v>-37718481400</v>
      </c>
    </row>
    <row r="68" spans="3:27" ht="15.5" x14ac:dyDescent="0.35">
      <c r="C68" t="s">
        <v>99</v>
      </c>
      <c r="V68" s="5">
        <v>4384518732</v>
      </c>
      <c r="W68" s="5">
        <v>1211905826</v>
      </c>
      <c r="X68" s="5">
        <v>5280718037</v>
      </c>
      <c r="Y68" s="5">
        <v>5450444396</v>
      </c>
      <c r="Z68" s="5">
        <v>4379068658</v>
      </c>
      <c r="AA68" s="2">
        <v>-4336153009</v>
      </c>
    </row>
    <row r="69" spans="3:27" ht="15.5" x14ac:dyDescent="0.35">
      <c r="C69" t="s">
        <v>100</v>
      </c>
      <c r="D69" s="5">
        <v>-69629000000</v>
      </c>
      <c r="E69" s="5">
        <v>-91460000000</v>
      </c>
      <c r="F69" s="5">
        <v>-79099000000</v>
      </c>
      <c r="G69" s="5">
        <v>-69787000000</v>
      </c>
      <c r="I69" s="5">
        <v>-312049000000</v>
      </c>
      <c r="J69" s="5">
        <v>-283977000000</v>
      </c>
      <c r="K69" s="5">
        <v>-263002000000</v>
      </c>
      <c r="L69" s="5">
        <v>-236058000000</v>
      </c>
      <c r="M69" s="5">
        <v>-193905000000</v>
      </c>
      <c r="N69" s="5">
        <v>-145152000000</v>
      </c>
      <c r="O69" s="5">
        <v>-183366000000</v>
      </c>
      <c r="P69" s="5">
        <v>-194731000000</v>
      </c>
      <c r="Q69" s="5">
        <v>-165250000000</v>
      </c>
      <c r="R69" s="5">
        <v>-156016000000</v>
      </c>
      <c r="S69" s="5">
        <v>-122410000000</v>
      </c>
      <c r="T69" s="5">
        <v>-119683000000</v>
      </c>
      <c r="U69" s="5">
        <v>-107817613944</v>
      </c>
      <c r="V69" s="5">
        <v>-76178030268</v>
      </c>
      <c r="W69" s="5">
        <v>-60337544674</v>
      </c>
      <c r="X69" s="5">
        <v>-39915316713</v>
      </c>
      <c r="Y69" s="5">
        <v>-42909653664</v>
      </c>
      <c r="Z69" s="5">
        <v>-42118055642</v>
      </c>
      <c r="AA69" s="2">
        <v>-42054634409</v>
      </c>
    </row>
    <row r="70" spans="3:27" ht="15.5" x14ac:dyDescent="0.35">
      <c r="C70" t="s">
        <v>101</v>
      </c>
      <c r="D70" s="5">
        <v>274244000000</v>
      </c>
      <c r="E70" s="5">
        <v>331357000000</v>
      </c>
      <c r="F70" s="5">
        <v>315405000000</v>
      </c>
      <c r="G70" s="5">
        <v>286174000000</v>
      </c>
      <c r="I70" s="5">
        <v>1220328000000</v>
      </c>
      <c r="J70" s="5">
        <v>1117900000000</v>
      </c>
      <c r="K70" s="5">
        <v>1036534000000</v>
      </c>
      <c r="L70" s="5">
        <v>935944000000</v>
      </c>
      <c r="M70" s="5">
        <v>728263000000</v>
      </c>
      <c r="N70" s="5">
        <v>539116000000</v>
      </c>
      <c r="O70" s="5">
        <v>638676000000</v>
      </c>
      <c r="P70" s="5">
        <v>633550000000</v>
      </c>
      <c r="Q70" s="5">
        <v>555388000000</v>
      </c>
      <c r="R70" s="5">
        <v>502192000000</v>
      </c>
      <c r="S70" s="5">
        <v>461307000000</v>
      </c>
      <c r="T70" s="5">
        <v>421467000000</v>
      </c>
      <c r="U70" s="5">
        <v>350777803941</v>
      </c>
      <c r="V70" s="5">
        <v>268543331492</v>
      </c>
      <c r="W70" s="5">
        <v>219260485960</v>
      </c>
      <c r="X70" s="5">
        <v>164849571377</v>
      </c>
      <c r="Y70" s="5">
        <v>142951723088</v>
      </c>
      <c r="Z70" s="5">
        <v>101505459340</v>
      </c>
      <c r="AA70" s="2">
        <v>88562793500</v>
      </c>
    </row>
    <row r="71" spans="3:27" ht="15.5" x14ac:dyDescent="0.35">
      <c r="C71" t="s">
        <v>102</v>
      </c>
      <c r="X71" s="5">
        <v>-14429459389</v>
      </c>
      <c r="Y71" s="5">
        <v>-10101448050</v>
      </c>
      <c r="Z71" s="5">
        <v>-10033540834</v>
      </c>
      <c r="AA71" s="2">
        <v>-8237828290</v>
      </c>
    </row>
    <row r="72" spans="3:27" ht="15.5" x14ac:dyDescent="0.35">
      <c r="C72" t="s">
        <v>103</v>
      </c>
      <c r="U72" s="5">
        <v>-12555011632</v>
      </c>
    </row>
    <row r="73" spans="3:27" ht="15.5" x14ac:dyDescent="0.35">
      <c r="C73" t="s">
        <v>104</v>
      </c>
      <c r="D73" s="5">
        <v>274244000000</v>
      </c>
      <c r="E73" s="5">
        <v>331357000000</v>
      </c>
      <c r="F73" s="5">
        <v>315405000000</v>
      </c>
      <c r="G73" s="5">
        <v>286174000000</v>
      </c>
      <c r="I73" s="5">
        <v>1220328000000</v>
      </c>
      <c r="J73" s="5">
        <v>1117900000000</v>
      </c>
      <c r="K73" s="5">
        <v>1036534000000</v>
      </c>
      <c r="L73" s="5">
        <v>935944000000</v>
      </c>
      <c r="M73" s="5">
        <v>728263000000</v>
      </c>
      <c r="N73" s="5">
        <v>539116000000</v>
      </c>
      <c r="O73" s="5">
        <v>638676000000</v>
      </c>
      <c r="P73" s="5">
        <v>633550000000</v>
      </c>
      <c r="Q73" s="5">
        <v>555388000000</v>
      </c>
      <c r="R73" s="5">
        <v>502192000000</v>
      </c>
      <c r="S73" s="5">
        <v>461307000000</v>
      </c>
      <c r="T73" s="5">
        <v>420436000000</v>
      </c>
      <c r="U73" s="5">
        <v>338222792309</v>
      </c>
      <c r="V73" s="5">
        <v>268543331492</v>
      </c>
      <c r="W73" s="5">
        <v>219260485960</v>
      </c>
      <c r="X73" s="5">
        <v>150420111988</v>
      </c>
      <c r="Y73" s="5">
        <v>132850275038</v>
      </c>
      <c r="Z73" s="5">
        <v>91471918506</v>
      </c>
      <c r="AA73" s="2">
        <v>80324965210</v>
      </c>
    </row>
    <row r="74" spans="3:27" ht="15.5" x14ac:dyDescent="0.35">
      <c r="C74" t="s">
        <v>105</v>
      </c>
      <c r="D74" s="5">
        <v>5315000000</v>
      </c>
      <c r="E74" s="5">
        <v>-15722000000</v>
      </c>
      <c r="F74" s="5">
        <v>18230000000</v>
      </c>
      <c r="G74" s="5">
        <v>13929000000</v>
      </c>
      <c r="I74" s="5">
        <v>32167000000</v>
      </c>
      <c r="J74" s="5">
        <v>24120000000</v>
      </c>
      <c r="K74" s="5">
        <v>-25370000000</v>
      </c>
      <c r="L74" s="5">
        <v>16552000000</v>
      </c>
      <c r="M74" s="5">
        <v>-18515000000</v>
      </c>
      <c r="N74" s="5">
        <v>16292000000</v>
      </c>
      <c r="O74" s="5">
        <v>-20560000000</v>
      </c>
      <c r="P74" s="5">
        <v>17748000000</v>
      </c>
      <c r="Q74" s="5">
        <v>7914000000</v>
      </c>
      <c r="R74" s="5">
        <v>-27693000000</v>
      </c>
      <c r="S74" s="5">
        <v>-15219000000</v>
      </c>
    </row>
    <row r="75" spans="3:27" ht="15.5" x14ac:dyDescent="0.35">
      <c r="C75" t="s">
        <v>106</v>
      </c>
      <c r="D75" s="5">
        <v>5315000000</v>
      </c>
      <c r="E75" s="5">
        <v>-15722000000</v>
      </c>
      <c r="F75" s="5">
        <v>18230000000</v>
      </c>
      <c r="G75" s="5">
        <v>13929000000</v>
      </c>
      <c r="I75" s="5">
        <v>32167000000</v>
      </c>
      <c r="J75" s="5">
        <v>24120000000</v>
      </c>
      <c r="K75" s="5">
        <v>-25370000000</v>
      </c>
      <c r="L75" s="5">
        <v>16552000000</v>
      </c>
      <c r="M75" s="5">
        <v>-18515000000</v>
      </c>
      <c r="N75" s="5">
        <v>16292000000</v>
      </c>
      <c r="O75" s="5">
        <v>-20560000000</v>
      </c>
      <c r="P75" s="5">
        <v>17748000000</v>
      </c>
      <c r="Q75" s="5">
        <v>7914000000</v>
      </c>
      <c r="R75" s="5">
        <v>-27693000000</v>
      </c>
      <c r="S75" s="5">
        <v>-15219000000</v>
      </c>
    </row>
    <row r="76" spans="3:27" ht="15.5" x14ac:dyDescent="0.35">
      <c r="C76" t="s">
        <v>107</v>
      </c>
      <c r="D76" s="5">
        <v>279559000000</v>
      </c>
      <c r="E76" s="5">
        <v>315635000000</v>
      </c>
      <c r="F76" s="5">
        <v>333635000000</v>
      </c>
      <c r="G76" s="5">
        <v>300103000000</v>
      </c>
      <c r="I76" s="5">
        <v>1252495000000</v>
      </c>
      <c r="J76" s="5">
        <v>1142020000000</v>
      </c>
      <c r="K76" s="5">
        <v>1011164000000</v>
      </c>
      <c r="L76" s="5">
        <v>952496000000</v>
      </c>
      <c r="M76" s="5">
        <v>709748000000</v>
      </c>
      <c r="N76" s="5">
        <v>555408000000</v>
      </c>
      <c r="O76" s="5">
        <v>618116000000</v>
      </c>
      <c r="P76" s="5">
        <v>651298000000</v>
      </c>
      <c r="Q76" s="5">
        <v>563302000000</v>
      </c>
      <c r="R76" s="5">
        <v>474499000000</v>
      </c>
      <c r="S76" s="5">
        <v>446088000000</v>
      </c>
      <c r="T76" s="5">
        <v>420436000000</v>
      </c>
      <c r="U76" s="5">
        <v>338222792309</v>
      </c>
      <c r="V76" s="5">
        <v>268543331492</v>
      </c>
      <c r="W76" s="5">
        <v>219260485960</v>
      </c>
    </row>
    <row r="77" spans="3:27" ht="15.5" x14ac:dyDescent="0.35">
      <c r="C77" t="s">
        <v>108</v>
      </c>
      <c r="D77" s="5">
        <v>274244000000</v>
      </c>
      <c r="E77" s="5">
        <v>331357000000</v>
      </c>
      <c r="F77" s="5">
        <v>315405000000</v>
      </c>
      <c r="G77" s="5">
        <v>286174000000</v>
      </c>
      <c r="I77" s="5">
        <v>1220328000000</v>
      </c>
      <c r="J77" s="5">
        <v>1117900000000</v>
      </c>
      <c r="K77" s="5">
        <v>1036534000000</v>
      </c>
      <c r="L77" s="5">
        <v>935944000000</v>
      </c>
      <c r="M77" s="5">
        <v>728263000000</v>
      </c>
      <c r="N77" s="5">
        <v>539116000000</v>
      </c>
      <c r="O77" s="5">
        <v>638676000000</v>
      </c>
      <c r="P77" s="5">
        <v>633550000000</v>
      </c>
      <c r="Q77" s="5">
        <v>555388000000</v>
      </c>
      <c r="R77" s="5">
        <v>502192000000</v>
      </c>
      <c r="S77" s="5">
        <v>461307000000</v>
      </c>
      <c r="T77" s="5">
        <v>420436000000</v>
      </c>
      <c r="U77" s="5">
        <v>338222792309</v>
      </c>
      <c r="V77" s="5">
        <v>268543331492</v>
      </c>
      <c r="W77" s="5">
        <v>219260485960</v>
      </c>
      <c r="X77" s="5">
        <v>150420111988</v>
      </c>
      <c r="Y77" s="5">
        <v>132850275038</v>
      </c>
      <c r="Z77" s="5">
        <v>91471918506</v>
      </c>
      <c r="AA77" s="2">
        <v>80324965210</v>
      </c>
    </row>
    <row r="78" spans="3:27" ht="15.5" x14ac:dyDescent="0.35">
      <c r="C78" t="s">
        <v>7</v>
      </c>
      <c r="D78" s="5">
        <v>254791000000</v>
      </c>
      <c r="E78" s="5">
        <v>286731000000</v>
      </c>
      <c r="F78" s="5">
        <v>302554000000</v>
      </c>
      <c r="G78" s="5">
        <v>276107000000</v>
      </c>
      <c r="I78" s="5">
        <v>1142057000000</v>
      </c>
      <c r="J78" s="5">
        <v>1039606000000</v>
      </c>
      <c r="K78" s="5">
        <v>923812000000</v>
      </c>
      <c r="L78" s="5">
        <v>859515000000</v>
      </c>
      <c r="M78" s="5">
        <v>649568000000</v>
      </c>
      <c r="N78" s="5">
        <v>501369000000</v>
      </c>
      <c r="O78" s="5">
        <v>559951000000</v>
      </c>
      <c r="P78" s="5">
        <v>570817000000</v>
      </c>
      <c r="Q78" s="5">
        <v>502004000000</v>
      </c>
      <c r="R78" s="5">
        <v>437599000000</v>
      </c>
      <c r="S78" s="5">
        <v>416936000000</v>
      </c>
      <c r="T78" s="5">
        <v>390124000000</v>
      </c>
      <c r="U78" s="5">
        <v>320441754089</v>
      </c>
      <c r="V78" s="5">
        <v>233209607910</v>
      </c>
      <c r="W78" s="5">
        <v>200865266626</v>
      </c>
    </row>
    <row r="79" spans="3:27" ht="15.5" x14ac:dyDescent="0.35">
      <c r="C79" t="s">
        <v>109</v>
      </c>
    </row>
    <row r="80" spans="3:27" ht="15.5" x14ac:dyDescent="0.35">
      <c r="C80" t="s">
        <v>110</v>
      </c>
      <c r="D80" s="5">
        <v>274244000000</v>
      </c>
      <c r="E80" s="5">
        <v>331357000000</v>
      </c>
      <c r="F80" s="5">
        <v>315405000000</v>
      </c>
      <c r="G80" s="5">
        <v>286174000000</v>
      </c>
      <c r="I80" s="5">
        <v>1220328000000</v>
      </c>
      <c r="J80" s="5">
        <v>1117900000000</v>
      </c>
      <c r="K80" s="5">
        <v>1036534000000</v>
      </c>
      <c r="L80" s="5">
        <v>935944000000</v>
      </c>
      <c r="M80" s="5">
        <v>728263000000</v>
      </c>
      <c r="N80" s="5">
        <v>539116000000</v>
      </c>
      <c r="O80" s="5">
        <v>638676000000</v>
      </c>
      <c r="P80" s="5">
        <v>633550000000</v>
      </c>
      <c r="Q80" s="5">
        <v>555388000000</v>
      </c>
      <c r="R80" s="5">
        <v>502192000000</v>
      </c>
      <c r="S80" s="5">
        <v>461307000000</v>
      </c>
      <c r="T80" s="5">
        <v>420436000000</v>
      </c>
      <c r="U80" s="5">
        <v>338222792309</v>
      </c>
      <c r="V80" s="5">
        <v>268543331492</v>
      </c>
      <c r="W80" s="5">
        <v>219260485960</v>
      </c>
      <c r="X80" s="5">
        <v>150420111988</v>
      </c>
      <c r="Y80" s="5">
        <v>132850275038</v>
      </c>
      <c r="Z80" s="5">
        <v>91471918506</v>
      </c>
      <c r="AA80" s="2">
        <v>80324965210</v>
      </c>
    </row>
    <row r="81" spans="2:27" ht="15.5" x14ac:dyDescent="0.35">
      <c r="C81" t="s">
        <v>111</v>
      </c>
      <c r="D81" s="5">
        <v>279559000000</v>
      </c>
      <c r="E81" s="5">
        <v>315635000000</v>
      </c>
      <c r="F81" s="5">
        <v>333635000000</v>
      </c>
      <c r="G81" s="5">
        <v>300103000000</v>
      </c>
      <c r="I81" s="5">
        <v>1252495000000</v>
      </c>
      <c r="J81" s="5">
        <v>1142020000000</v>
      </c>
      <c r="K81" s="5">
        <v>1011164000000</v>
      </c>
      <c r="L81" s="5">
        <v>952496000000</v>
      </c>
      <c r="M81" s="5">
        <v>709748000000</v>
      </c>
      <c r="N81" s="5">
        <v>555408000000</v>
      </c>
      <c r="O81" s="5">
        <v>618116000000</v>
      </c>
      <c r="P81" s="5">
        <v>651298000000</v>
      </c>
      <c r="Q81" s="5">
        <v>563302000000</v>
      </c>
      <c r="R81" s="5">
        <v>474499000000</v>
      </c>
      <c r="S81" s="5">
        <v>446088000000</v>
      </c>
      <c r="T81" s="5">
        <v>420436000000</v>
      </c>
      <c r="U81" s="5">
        <v>338222792309</v>
      </c>
      <c r="V81" s="5">
        <v>268543331492</v>
      </c>
      <c r="W81" s="5">
        <v>219260485960</v>
      </c>
    </row>
    <row r="82" spans="2:27" ht="15.5" x14ac:dyDescent="0.35">
      <c r="C82" t="s">
        <v>112</v>
      </c>
      <c r="D82" s="5">
        <v>279559000000</v>
      </c>
      <c r="E82" s="5">
        <v>315635000000</v>
      </c>
      <c r="F82" s="5">
        <v>333635000000</v>
      </c>
      <c r="G82" s="5">
        <v>300103000000</v>
      </c>
      <c r="I82" s="5">
        <v>1252495000000</v>
      </c>
      <c r="J82" s="5">
        <v>1142020000000</v>
      </c>
      <c r="K82" s="5">
        <v>1011164000000</v>
      </c>
      <c r="L82" s="5">
        <v>952496000000</v>
      </c>
      <c r="M82" s="5">
        <v>709748000000</v>
      </c>
      <c r="N82" s="5">
        <v>555408000000</v>
      </c>
      <c r="O82" s="5">
        <v>618116000000</v>
      </c>
      <c r="P82" s="5">
        <v>651298000000</v>
      </c>
      <c r="Q82" s="5">
        <v>563302000000</v>
      </c>
      <c r="R82" s="5">
        <v>474499000000</v>
      </c>
      <c r="S82" s="5">
        <v>446088000000</v>
      </c>
      <c r="T82" s="5">
        <v>420436000000</v>
      </c>
      <c r="U82" s="5">
        <v>338222792309</v>
      </c>
      <c r="V82" s="5">
        <v>268543331492</v>
      </c>
      <c r="W82" s="5">
        <v>219260485960</v>
      </c>
    </row>
    <row r="84" spans="2:27" ht="15.5" x14ac:dyDescent="0.35">
      <c r="B84" t="s">
        <v>113</v>
      </c>
      <c r="C84" t="s">
        <v>114</v>
      </c>
    </row>
    <row r="85" spans="2:27" ht="15.5" x14ac:dyDescent="0.35">
      <c r="C85" t="s">
        <v>115</v>
      </c>
    </row>
    <row r="86" spans="2:27" ht="15.5" x14ac:dyDescent="0.35">
      <c r="C86" t="s">
        <v>19</v>
      </c>
      <c r="D86" s="5">
        <v>1361588000000</v>
      </c>
      <c r="E86" s="5">
        <v>1080091000000</v>
      </c>
      <c r="F86" s="5">
        <v>1043989000000</v>
      </c>
      <c r="G86" s="5">
        <v>993047000000</v>
      </c>
      <c r="I86" s="5">
        <v>1080091000000</v>
      </c>
      <c r="J86" s="5">
        <v>1113504000000</v>
      </c>
      <c r="K86" s="5">
        <v>1124930000000</v>
      </c>
      <c r="L86" s="5">
        <v>981578000000</v>
      </c>
      <c r="M86" s="5">
        <v>661401000000</v>
      </c>
      <c r="N86" s="5">
        <v>692815000000</v>
      </c>
      <c r="O86" s="5">
        <v>244032000000</v>
      </c>
      <c r="P86" s="5">
        <v>66860000000</v>
      </c>
      <c r="Q86" s="5">
        <v>71000000000</v>
      </c>
      <c r="R86" s="5">
        <v>96510000000</v>
      </c>
      <c r="S86" s="5">
        <v>122963000000</v>
      </c>
      <c r="T86" s="5">
        <v>75860000000</v>
      </c>
      <c r="U86" s="5">
        <v>93398584508</v>
      </c>
      <c r="V86" s="5">
        <v>59381305253</v>
      </c>
      <c r="W86" s="5">
        <v>16616294713</v>
      </c>
      <c r="X86" s="5">
        <v>14305267597</v>
      </c>
      <c r="Y86" s="5">
        <v>8680070248</v>
      </c>
      <c r="Z86" s="5">
        <v>13616224914</v>
      </c>
      <c r="AA86" s="2">
        <v>8907959039</v>
      </c>
    </row>
    <row r="87" spans="2:27" ht="15.5" x14ac:dyDescent="0.35">
      <c r="C87" t="s">
        <v>116</v>
      </c>
      <c r="D87" s="5">
        <v>1076132000000</v>
      </c>
      <c r="E87" s="5">
        <v>1193477000000</v>
      </c>
      <c r="F87" s="5">
        <v>1162818000000</v>
      </c>
      <c r="G87" s="5">
        <v>1120290000000</v>
      </c>
      <c r="I87" s="5">
        <v>1193477000000</v>
      </c>
      <c r="J87" s="5">
        <v>1075454000000</v>
      </c>
      <c r="K87" s="5">
        <v>1082279000000</v>
      </c>
      <c r="L87" s="5">
        <v>904183000000</v>
      </c>
      <c r="M87" s="5">
        <v>931935000000</v>
      </c>
      <c r="N87" s="5">
        <v>810596000000</v>
      </c>
      <c r="O87" s="5">
        <v>1020188000000</v>
      </c>
      <c r="P87" s="5">
        <v>936607000000</v>
      </c>
      <c r="Q87" s="5">
        <v>767169000000</v>
      </c>
      <c r="R87" s="5">
        <v>728221000000</v>
      </c>
      <c r="S87" s="5">
        <v>599855000000</v>
      </c>
      <c r="T87" s="5">
        <v>574052000000</v>
      </c>
      <c r="U87" s="5">
        <v>558146976937</v>
      </c>
      <c r="V87" s="5">
        <v>429229274900</v>
      </c>
      <c r="W87" s="5">
        <v>357904767353</v>
      </c>
      <c r="X87" s="5">
        <v>313677087848</v>
      </c>
      <c r="Y87" s="5">
        <v>278344486082</v>
      </c>
      <c r="Z87" s="5">
        <v>243397543665</v>
      </c>
      <c r="AA87" s="2">
        <v>207402875110</v>
      </c>
    </row>
    <row r="88" spans="2:27" ht="15.5" x14ac:dyDescent="0.35">
      <c r="C88" t="s">
        <v>117</v>
      </c>
      <c r="D88" s="5">
        <v>7000000</v>
      </c>
      <c r="E88" s="5">
        <v>25000000</v>
      </c>
      <c r="F88" s="5">
        <v>9000000</v>
      </c>
      <c r="G88" s="5">
        <v>8000000</v>
      </c>
      <c r="I88" s="5">
        <v>25000000</v>
      </c>
      <c r="J88" s="5">
        <v>32000000</v>
      </c>
      <c r="K88" s="5">
        <v>27000000</v>
      </c>
      <c r="L88" s="5">
        <v>23000000</v>
      </c>
      <c r="M88" s="5">
        <v>1000000</v>
      </c>
      <c r="N88" s="5">
        <v>1000000</v>
      </c>
      <c r="O88" s="5">
        <v>1000000</v>
      </c>
      <c r="P88" s="5">
        <v>6000000</v>
      </c>
      <c r="Q88" s="5">
        <v>8000000</v>
      </c>
      <c r="R88" s="5">
        <v>122000000</v>
      </c>
      <c r="S88" s="5">
        <v>30000000</v>
      </c>
      <c r="T88" s="5">
        <v>15000000</v>
      </c>
      <c r="U88" s="5">
        <v>302324669</v>
      </c>
    </row>
    <row r="89" spans="2:27" ht="15.5" x14ac:dyDescent="0.35">
      <c r="C89" t="s">
        <v>118</v>
      </c>
      <c r="D89" s="5">
        <v>11725000000</v>
      </c>
      <c r="E89" s="5">
        <v>8685000000</v>
      </c>
      <c r="F89" s="5">
        <v>7572000000</v>
      </c>
      <c r="G89" s="5">
        <v>8782000000</v>
      </c>
      <c r="I89" s="5">
        <v>8685000000</v>
      </c>
      <c r="J89" s="5">
        <v>7348000000</v>
      </c>
      <c r="K89" s="5">
        <v>6422000000</v>
      </c>
      <c r="L89" s="5">
        <v>6852000000</v>
      </c>
      <c r="M89" s="5">
        <v>9232000000</v>
      </c>
      <c r="N89" s="5">
        <v>5136000000</v>
      </c>
      <c r="O89" s="5">
        <v>4673000000</v>
      </c>
      <c r="P89" s="5">
        <v>3929000000</v>
      </c>
      <c r="Q89" s="5">
        <v>6032000000</v>
      </c>
      <c r="R89" s="5">
        <v>9928000000</v>
      </c>
      <c r="S89" s="5">
        <v>50089000000</v>
      </c>
      <c r="T89" s="5">
        <v>3616000000</v>
      </c>
      <c r="U89" s="5">
        <v>1742569078</v>
      </c>
    </row>
    <row r="90" spans="2:27" ht="15.5" x14ac:dyDescent="0.35">
      <c r="C90" t="s">
        <v>119</v>
      </c>
      <c r="D90" s="5">
        <v>1076132000000</v>
      </c>
      <c r="E90" s="5">
        <v>1193477000000</v>
      </c>
      <c r="F90" s="5">
        <v>1162818000000</v>
      </c>
      <c r="G90" s="5">
        <v>1120290000000</v>
      </c>
      <c r="I90" s="5">
        <v>1193477000000</v>
      </c>
      <c r="J90" s="5">
        <v>1075454000000</v>
      </c>
      <c r="K90" s="5">
        <v>1082279000000</v>
      </c>
      <c r="L90" s="5">
        <v>904183000000</v>
      </c>
      <c r="M90" s="5">
        <v>931935000000</v>
      </c>
      <c r="N90" s="5">
        <v>810596000000</v>
      </c>
      <c r="O90" s="5">
        <v>1020188000000</v>
      </c>
      <c r="P90" s="5">
        <v>936607000000</v>
      </c>
      <c r="Q90" s="5">
        <v>767169000000</v>
      </c>
      <c r="R90" s="5">
        <v>728221000000</v>
      </c>
      <c r="S90" s="5">
        <v>599855000000</v>
      </c>
      <c r="T90" s="5">
        <v>574052000000</v>
      </c>
      <c r="U90" s="5">
        <v>558146976937</v>
      </c>
      <c r="V90" s="5">
        <v>429229274900</v>
      </c>
      <c r="W90" s="5">
        <v>357904767353</v>
      </c>
      <c r="X90" s="5">
        <v>313677087848</v>
      </c>
      <c r="Y90" s="5">
        <v>278344486082</v>
      </c>
      <c r="Z90" s="5">
        <v>243397543665</v>
      </c>
      <c r="AA90" s="2">
        <v>207402875110</v>
      </c>
    </row>
    <row r="91" spans="2:27" ht="15.5" x14ac:dyDescent="0.35">
      <c r="C91" t="s">
        <v>120</v>
      </c>
      <c r="D91" s="5">
        <v>3584000000</v>
      </c>
      <c r="E91" s="5">
        <v>4639000000</v>
      </c>
      <c r="F91" s="5">
        <v>6012000000</v>
      </c>
      <c r="G91" s="5">
        <v>6736000000</v>
      </c>
      <c r="I91" s="5">
        <v>4639000000</v>
      </c>
      <c r="J91" s="5">
        <v>3823000000</v>
      </c>
      <c r="K91" s="5">
        <v>5472000000</v>
      </c>
      <c r="L91" s="5">
        <v>4299000000</v>
      </c>
      <c r="M91" s="5">
        <v>3307000000</v>
      </c>
      <c r="N91" s="5">
        <v>15309000000</v>
      </c>
      <c r="O91" s="5">
        <v>3843000000</v>
      </c>
      <c r="P91" s="5">
        <v>5856000000</v>
      </c>
      <c r="Q91" s="5">
        <v>2138000000</v>
      </c>
      <c r="R91" s="5">
        <v>3939000000</v>
      </c>
      <c r="S91" s="5">
        <v>14149000000</v>
      </c>
      <c r="T91" s="5">
        <v>611000000</v>
      </c>
      <c r="U91" s="5">
        <v>2880295851</v>
      </c>
      <c r="V91" s="5">
        <v>1579028220</v>
      </c>
      <c r="W91" s="5">
        <v>348303427</v>
      </c>
      <c r="X91" s="5">
        <v>445709305</v>
      </c>
      <c r="Y91" s="5">
        <v>753582754</v>
      </c>
      <c r="Z91" s="5">
        <v>1019208716</v>
      </c>
      <c r="AA91" s="2">
        <v>454266431</v>
      </c>
    </row>
    <row r="92" spans="2:27" ht="15.5" x14ac:dyDescent="0.35">
      <c r="C92" t="s">
        <v>121</v>
      </c>
      <c r="D92" s="5">
        <v>3584000000</v>
      </c>
      <c r="E92" s="5">
        <v>4639000000</v>
      </c>
      <c r="F92" s="5">
        <v>6012000000</v>
      </c>
      <c r="G92" s="5">
        <v>6736000000</v>
      </c>
      <c r="I92" s="5">
        <v>4639000000</v>
      </c>
      <c r="J92" s="5">
        <v>3823000000</v>
      </c>
      <c r="K92" s="5">
        <v>5472000000</v>
      </c>
      <c r="L92" s="5">
        <v>4299000000</v>
      </c>
      <c r="M92" s="5">
        <v>3307000000</v>
      </c>
      <c r="N92" s="5">
        <v>15309000000</v>
      </c>
      <c r="O92" s="5">
        <v>3843000000</v>
      </c>
      <c r="P92" s="5">
        <v>5856000000</v>
      </c>
      <c r="Q92" s="5">
        <v>2138000000</v>
      </c>
      <c r="R92" s="5">
        <v>3939000000</v>
      </c>
      <c r="S92" s="5">
        <v>14149000000</v>
      </c>
      <c r="T92" s="5">
        <v>611000000</v>
      </c>
      <c r="U92" s="5">
        <v>2880295851</v>
      </c>
      <c r="V92" s="5">
        <v>1579028220</v>
      </c>
      <c r="W92" s="5">
        <v>348303427</v>
      </c>
      <c r="X92" s="5">
        <v>445709305</v>
      </c>
      <c r="Y92" s="5">
        <v>753582754</v>
      </c>
      <c r="Z92" s="5">
        <v>1019208716</v>
      </c>
      <c r="AA92" s="2">
        <v>454266431</v>
      </c>
    </row>
    <row r="93" spans="2:27" ht="15.5" x14ac:dyDescent="0.35">
      <c r="C93" t="s">
        <v>122</v>
      </c>
      <c r="D93" s="5">
        <v>1389228000000</v>
      </c>
      <c r="E93" s="5">
        <v>1250326000000</v>
      </c>
      <c r="F93" s="5">
        <v>1350378000000</v>
      </c>
      <c r="G93" s="5">
        <v>1388577000000</v>
      </c>
      <c r="I93" s="5">
        <v>1250326000000</v>
      </c>
      <c r="J93" s="5">
        <v>1244359000000</v>
      </c>
      <c r="K93" s="5">
        <v>1014163000000</v>
      </c>
      <c r="L93" s="5">
        <v>1168710000000</v>
      </c>
      <c r="M93" s="5">
        <v>1099924000000</v>
      </c>
      <c r="N93" s="5">
        <v>720543000000</v>
      </c>
      <c r="O93" s="5">
        <v>783584000000</v>
      </c>
      <c r="P93" s="5">
        <v>758315000000</v>
      </c>
      <c r="Q93" s="5">
        <v>657257000000</v>
      </c>
      <c r="R93" s="5">
        <v>555341000000</v>
      </c>
      <c r="S93" s="5">
        <v>560755000000</v>
      </c>
      <c r="T93" s="5">
        <v>432027000000</v>
      </c>
      <c r="U93" s="5">
        <v>397738160890</v>
      </c>
      <c r="V93" s="5">
        <v>381656722612</v>
      </c>
      <c r="W93" s="5">
        <v>324505617528</v>
      </c>
      <c r="X93" s="5">
        <v>307043616019</v>
      </c>
      <c r="Y93" s="5">
        <v>254929357536</v>
      </c>
      <c r="Z93" s="5">
        <v>286370184563</v>
      </c>
      <c r="AA93" s="2">
        <v>245088171071</v>
      </c>
    </row>
    <row r="94" spans="2:27" ht="15.5" x14ac:dyDescent="0.35">
      <c r="C94" t="s">
        <v>91</v>
      </c>
      <c r="D94" s="5">
        <v>73271000000</v>
      </c>
      <c r="E94" s="5">
        <v>67982000000</v>
      </c>
      <c r="F94" s="5">
        <v>57257000000</v>
      </c>
      <c r="G94" s="5">
        <v>44515000000</v>
      </c>
      <c r="I94" s="5">
        <v>67982000000</v>
      </c>
      <c r="J94" s="5">
        <v>24485000000</v>
      </c>
      <c r="K94" s="5">
        <v>16502000000</v>
      </c>
      <c r="L94" s="5">
        <v>42257000000</v>
      </c>
      <c r="M94" s="5">
        <v>29037000000</v>
      </c>
      <c r="N94" s="5">
        <v>31295000000</v>
      </c>
      <c r="O94" s="5">
        <v>2116000000</v>
      </c>
      <c r="P94" s="5">
        <v>3034000000</v>
      </c>
      <c r="Q94" s="5">
        <v>5945000000</v>
      </c>
      <c r="R94" s="5">
        <v>-8991000000</v>
      </c>
      <c r="S94" s="5">
        <v>-7759000000</v>
      </c>
      <c r="W94" s="5">
        <v>15775559401</v>
      </c>
      <c r="X94" s="5">
        <v>16572861737</v>
      </c>
      <c r="Y94" s="5">
        <v>15930910696</v>
      </c>
      <c r="Z94" s="5">
        <v>17283954938</v>
      </c>
      <c r="AA94" s="2">
        <v>17786192513</v>
      </c>
    </row>
    <row r="95" spans="2:27" ht="15.5" x14ac:dyDescent="0.35">
      <c r="C95" t="s">
        <v>123</v>
      </c>
      <c r="D95" s="5">
        <v>4027220000000</v>
      </c>
      <c r="E95" s="5">
        <v>3723687000000</v>
      </c>
      <c r="F95" s="5">
        <v>3726378000000</v>
      </c>
      <c r="G95" s="5">
        <v>3662351000000</v>
      </c>
      <c r="I95" s="5">
        <v>3723687000000</v>
      </c>
      <c r="J95" s="5">
        <v>3599989000000</v>
      </c>
      <c r="K95" s="5">
        <v>3309168000000</v>
      </c>
      <c r="L95" s="5">
        <v>3122353000000</v>
      </c>
      <c r="M95" s="5">
        <v>2795010000000</v>
      </c>
      <c r="N95" s="5">
        <v>2294976000000</v>
      </c>
      <c r="O95" s="5">
        <v>2138324000000</v>
      </c>
      <c r="P95" s="5">
        <v>1853782000000</v>
      </c>
      <c r="Q95" s="5">
        <v>1570110000000</v>
      </c>
      <c r="R95" s="5">
        <v>1454387000000</v>
      </c>
      <c r="S95" s="5">
        <v>1368558000000</v>
      </c>
      <c r="T95" s="5">
        <v>1133730000000</v>
      </c>
      <c r="U95" s="5">
        <v>1097152037422</v>
      </c>
      <c r="V95" s="5">
        <v>899279276888</v>
      </c>
      <c r="W95" s="5">
        <v>718940778710</v>
      </c>
      <c r="X95" s="5">
        <v>661698307933</v>
      </c>
      <c r="Y95" s="5">
        <v>574889835576</v>
      </c>
      <c r="Z95" s="5">
        <v>555214717486</v>
      </c>
      <c r="AA95" s="2">
        <v>474853854677</v>
      </c>
    </row>
    <row r="96" spans="2:27" ht="15.5" x14ac:dyDescent="0.35">
      <c r="C96" t="s">
        <v>124</v>
      </c>
    </row>
    <row r="97" spans="3:27" ht="15.5" x14ac:dyDescent="0.35">
      <c r="C97" t="s">
        <v>125</v>
      </c>
      <c r="D97" s="5">
        <v>77468000000</v>
      </c>
      <c r="E97" s="5">
        <v>80747000000</v>
      </c>
      <c r="F97" s="5">
        <v>79901000000</v>
      </c>
      <c r="G97" s="5">
        <v>82549000000</v>
      </c>
      <c r="I97" s="5">
        <v>80747000000</v>
      </c>
      <c r="J97" s="5">
        <v>93132000000</v>
      </c>
      <c r="K97" s="5">
        <v>77628000000</v>
      </c>
      <c r="L97" s="5">
        <v>64209000000</v>
      </c>
      <c r="M97" s="5">
        <v>62513000000</v>
      </c>
      <c r="N97" s="5">
        <v>55632000000</v>
      </c>
      <c r="O97" s="5">
        <v>62762000000</v>
      </c>
      <c r="P97" s="5">
        <v>40124000000</v>
      </c>
      <c r="Q97" s="5">
        <v>39345000000</v>
      </c>
      <c r="R97" s="5">
        <v>35107000000</v>
      </c>
      <c r="S97" s="5">
        <v>34924000000</v>
      </c>
      <c r="T97" s="5">
        <v>14024000000</v>
      </c>
      <c r="U97" s="5">
        <v>5584112605</v>
      </c>
      <c r="V97" s="5">
        <v>557194944</v>
      </c>
    </row>
    <row r="98" spans="3:27" ht="15.5" x14ac:dyDescent="0.35">
      <c r="C98" t="s">
        <v>126</v>
      </c>
      <c r="D98" s="5">
        <v>1086487000000</v>
      </c>
      <c r="E98" s="5">
        <v>1074236000000</v>
      </c>
      <c r="F98" s="5">
        <v>1041265000000</v>
      </c>
      <c r="G98" s="5">
        <v>1028817000000</v>
      </c>
      <c r="I98" s="5">
        <v>1074236000000</v>
      </c>
      <c r="J98" s="5">
        <v>932525000000</v>
      </c>
      <c r="K98" s="5">
        <v>851169000000</v>
      </c>
      <c r="L98" s="5">
        <v>841910000000</v>
      </c>
      <c r="M98" s="5">
        <v>712476000000</v>
      </c>
      <c r="N98" s="5">
        <v>681047000000</v>
      </c>
      <c r="O98" s="5">
        <v>750504000000</v>
      </c>
      <c r="P98" s="5">
        <v>749122000000</v>
      </c>
      <c r="Q98" s="5">
        <v>683803000000</v>
      </c>
      <c r="R98" s="5">
        <v>658258000000</v>
      </c>
      <c r="S98" s="5">
        <v>714935000000</v>
      </c>
      <c r="T98" s="5">
        <v>492897000000</v>
      </c>
      <c r="U98" s="5">
        <v>492164737137</v>
      </c>
      <c r="V98" s="5">
        <v>488863243722</v>
      </c>
      <c r="W98" s="5">
        <v>397702004051</v>
      </c>
      <c r="X98" s="5">
        <v>376794731615</v>
      </c>
      <c r="Y98" s="5">
        <v>341364253389</v>
      </c>
      <c r="Z98" s="5">
        <v>358494769438</v>
      </c>
      <c r="AA98" s="2">
        <v>318676623016</v>
      </c>
    </row>
    <row r="99" spans="3:27" ht="15.5" x14ac:dyDescent="0.35">
      <c r="C99" t="s">
        <v>127</v>
      </c>
      <c r="D99" s="5">
        <v>62955000000</v>
      </c>
      <c r="E99" s="5">
        <v>62955000000</v>
      </c>
      <c r="F99" s="5">
        <v>62955000000</v>
      </c>
      <c r="G99" s="5">
        <v>62955000000</v>
      </c>
      <c r="I99" s="5">
        <v>62955000000</v>
      </c>
      <c r="J99" s="5">
        <v>62955000000</v>
      </c>
      <c r="K99" s="5">
        <v>62955000000</v>
      </c>
      <c r="L99" s="5">
        <v>62955000000</v>
      </c>
      <c r="M99" s="5">
        <v>64116000000</v>
      </c>
      <c r="N99" s="5">
        <v>64116000000</v>
      </c>
      <c r="O99" s="5">
        <v>62955000000</v>
      </c>
      <c r="P99" s="5">
        <v>62955000000</v>
      </c>
      <c r="Q99" s="5">
        <v>62955000000</v>
      </c>
      <c r="V99" s="5">
        <v>2432994190</v>
      </c>
      <c r="W99" s="5">
        <v>2432994190</v>
      </c>
      <c r="X99" s="5">
        <v>2432994190</v>
      </c>
      <c r="Y99" s="5">
        <v>2432994190</v>
      </c>
      <c r="Z99" s="5">
        <v>2432994190</v>
      </c>
      <c r="AA99" s="2">
        <v>2432994190</v>
      </c>
    </row>
    <row r="100" spans="3:27" ht="15.5" x14ac:dyDescent="0.35">
      <c r="C100" t="s">
        <v>128</v>
      </c>
      <c r="D100" s="5">
        <v>46447000000</v>
      </c>
      <c r="E100" s="5">
        <v>46398000000</v>
      </c>
      <c r="F100" s="5">
        <v>44967000000</v>
      </c>
      <c r="G100" s="5">
        <v>46105000000</v>
      </c>
      <c r="I100" s="5">
        <v>46398000000</v>
      </c>
      <c r="J100" s="5">
        <v>43693000000</v>
      </c>
      <c r="K100" s="5">
        <v>41105000000</v>
      </c>
      <c r="L100" s="5">
        <v>36037000000</v>
      </c>
      <c r="M100" s="5">
        <v>30970000000</v>
      </c>
      <c r="N100" s="5">
        <v>29865000000</v>
      </c>
      <c r="O100" s="5">
        <v>28913000000</v>
      </c>
      <c r="P100" s="5">
        <v>51207000000</v>
      </c>
      <c r="Q100" s="5">
        <v>23901000000</v>
      </c>
      <c r="R100" s="5">
        <v>19748000000</v>
      </c>
      <c r="S100" s="5">
        <v>32066000000</v>
      </c>
      <c r="T100" s="5">
        <v>34569000000</v>
      </c>
      <c r="U100" s="5">
        <v>36037450628</v>
      </c>
    </row>
    <row r="101" spans="3:27" ht="15.5" x14ac:dyDescent="0.35">
      <c r="C101" t="s">
        <v>129</v>
      </c>
      <c r="D101" s="5">
        <v>1231000000</v>
      </c>
      <c r="E101" s="5">
        <v>1725000000</v>
      </c>
      <c r="F101" s="5">
        <v>2220000000</v>
      </c>
      <c r="G101" s="5">
        <v>2715000000</v>
      </c>
      <c r="I101" s="5">
        <v>1725000000</v>
      </c>
      <c r="J101" s="5">
        <v>3757000000</v>
      </c>
      <c r="K101" s="5">
        <v>10609000000</v>
      </c>
      <c r="L101" s="5">
        <v>13178000000</v>
      </c>
    </row>
    <row r="102" spans="3:27" ht="15.5" x14ac:dyDescent="0.35">
      <c r="C102" t="s">
        <v>130</v>
      </c>
      <c r="D102" s="5">
        <v>1453229000000</v>
      </c>
      <c r="E102" s="5">
        <v>1439511000000</v>
      </c>
      <c r="F102" s="5">
        <v>1406233000000</v>
      </c>
      <c r="G102" s="5">
        <v>1389128000000</v>
      </c>
      <c r="I102" s="5">
        <v>1439511000000</v>
      </c>
      <c r="J102" s="5">
        <v>1363950000000</v>
      </c>
      <c r="K102" s="5">
        <v>1265625000000</v>
      </c>
      <c r="L102" s="5">
        <v>1257224000000</v>
      </c>
      <c r="M102" s="5">
        <v>1073852000000</v>
      </c>
      <c r="N102" s="5">
        <v>1080550000000</v>
      </c>
      <c r="O102" s="5">
        <v>968657000000</v>
      </c>
      <c r="P102" s="5">
        <v>947421000000</v>
      </c>
      <c r="Q102" s="5">
        <v>873231000000</v>
      </c>
      <c r="R102" s="5">
        <v>800353000000</v>
      </c>
      <c r="S102" s="5">
        <v>851550000000</v>
      </c>
      <c r="T102" s="5">
        <v>615665000000</v>
      </c>
      <c r="U102" s="5">
        <v>603951207754</v>
      </c>
      <c r="V102" s="5">
        <v>541925196702</v>
      </c>
      <c r="W102" s="5">
        <v>417917163671</v>
      </c>
      <c r="X102" s="5">
        <v>405404941598</v>
      </c>
      <c r="Y102" s="5">
        <v>366761440426</v>
      </c>
      <c r="Z102" s="5">
        <v>374538466287</v>
      </c>
      <c r="AA102" s="2">
        <v>355195684215</v>
      </c>
    </row>
    <row r="103" spans="3:27" ht="15.5" x14ac:dyDescent="0.35">
      <c r="C103" t="s">
        <v>131</v>
      </c>
      <c r="D103" s="5">
        <v>5480449000000</v>
      </c>
      <c r="E103" s="5">
        <v>5163198000000</v>
      </c>
      <c r="F103" s="5">
        <v>5132611000000</v>
      </c>
      <c r="G103" s="5">
        <v>5051479000000</v>
      </c>
      <c r="I103" s="5">
        <v>5163198000000</v>
      </c>
      <c r="J103" s="5">
        <v>4963939000000</v>
      </c>
      <c r="K103" s="5">
        <v>4574793000000</v>
      </c>
      <c r="L103" s="5">
        <v>4379577000000</v>
      </c>
      <c r="M103" s="5">
        <v>3868862000000</v>
      </c>
      <c r="N103" s="5">
        <v>3375526000000</v>
      </c>
      <c r="O103" s="5">
        <v>3106981000000</v>
      </c>
      <c r="P103" s="5">
        <v>2801203000000</v>
      </c>
      <c r="Q103" s="5">
        <v>2443341000000</v>
      </c>
      <c r="R103" s="5">
        <v>2254740000000</v>
      </c>
      <c r="S103" s="5">
        <v>2220108000000</v>
      </c>
      <c r="T103" s="5">
        <v>1749395000000</v>
      </c>
      <c r="U103" s="5">
        <v>1701103245176</v>
      </c>
      <c r="V103" s="5">
        <v>1441204473590</v>
      </c>
      <c r="W103" s="5">
        <v>1136857942381</v>
      </c>
      <c r="X103" s="5">
        <v>1067103249531</v>
      </c>
      <c r="Y103" s="5">
        <v>941651276002</v>
      </c>
      <c r="Z103" s="5">
        <v>929753183773</v>
      </c>
      <c r="AA103" s="2">
        <v>830049538892</v>
      </c>
    </row>
    <row r="104" spans="3:27" ht="15.5" x14ac:dyDescent="0.35">
      <c r="C104" t="s">
        <v>132</v>
      </c>
    </row>
    <row r="105" spans="3:27" ht="15.5" x14ac:dyDescent="0.35">
      <c r="C105" t="s">
        <v>133</v>
      </c>
    </row>
    <row r="106" spans="3:27" ht="15.5" x14ac:dyDescent="0.35">
      <c r="C106" t="s">
        <v>134</v>
      </c>
      <c r="D106" s="5">
        <v>678357000000</v>
      </c>
      <c r="E106" s="5">
        <v>629690000000</v>
      </c>
      <c r="F106" s="5">
        <v>648407000000</v>
      </c>
      <c r="G106" s="5">
        <v>663364000000</v>
      </c>
      <c r="I106" s="5">
        <v>629690000000</v>
      </c>
      <c r="J106" s="5">
        <v>769473000000</v>
      </c>
      <c r="K106" s="5">
        <v>639563000000</v>
      </c>
      <c r="L106" s="5">
        <v>704787000000</v>
      </c>
      <c r="M106" s="5">
        <v>669419000000</v>
      </c>
      <c r="N106" s="5">
        <v>398392000000</v>
      </c>
      <c r="O106" s="5">
        <v>461192000000</v>
      </c>
      <c r="P106" s="5">
        <v>470116000000</v>
      </c>
      <c r="Q106" s="5">
        <v>419913000000</v>
      </c>
      <c r="R106" s="5">
        <v>508482000000</v>
      </c>
      <c r="S106" s="5">
        <v>571712000000</v>
      </c>
      <c r="T106" s="5">
        <v>536800000000</v>
      </c>
      <c r="U106" s="5">
        <v>523047319216</v>
      </c>
      <c r="V106" s="5">
        <v>462534538242</v>
      </c>
      <c r="W106" s="5">
        <v>264727968142</v>
      </c>
      <c r="X106" s="5">
        <v>304354095506</v>
      </c>
      <c r="Y106" s="5">
        <v>362255240112</v>
      </c>
      <c r="Z106" s="5">
        <v>305410849490</v>
      </c>
      <c r="AA106" s="2">
        <v>277815142643</v>
      </c>
    </row>
    <row r="107" spans="3:27" ht="15.5" x14ac:dyDescent="0.35">
      <c r="C107" t="s">
        <v>135</v>
      </c>
      <c r="D107" s="5">
        <v>27475000000</v>
      </c>
      <c r="E107" s="5">
        <v>27341000000</v>
      </c>
      <c r="F107" s="5">
        <v>25925000000</v>
      </c>
      <c r="G107" s="5">
        <v>32287000000</v>
      </c>
      <c r="I107" s="5">
        <v>27341000000</v>
      </c>
      <c r="J107" s="5">
        <v>35227000000</v>
      </c>
      <c r="K107" s="5">
        <v>70532000000</v>
      </c>
      <c r="L107" s="5">
        <v>90703000000</v>
      </c>
      <c r="M107" s="5">
        <v>100636000000</v>
      </c>
      <c r="N107" s="5">
        <v>26081000000</v>
      </c>
      <c r="O107" s="5">
        <v>33321000000</v>
      </c>
      <c r="P107" s="5">
        <v>44591000000</v>
      </c>
      <c r="Q107" s="5">
        <v>54332000000</v>
      </c>
      <c r="R107" s="5">
        <v>105497000000</v>
      </c>
      <c r="S107" s="5">
        <v>77355000000</v>
      </c>
      <c r="T107" s="5">
        <v>132148000000</v>
      </c>
      <c r="U107" s="5">
        <v>146159961277</v>
      </c>
      <c r="V107" s="5">
        <v>111592691655</v>
      </c>
      <c r="W107" s="5">
        <v>103210020285</v>
      </c>
      <c r="X107" s="5">
        <v>41020976059</v>
      </c>
      <c r="Y107" s="5">
        <v>163718149855</v>
      </c>
      <c r="Z107" s="5">
        <v>189828274652</v>
      </c>
      <c r="AA107" s="2">
        <v>179952851760</v>
      </c>
    </row>
    <row r="108" spans="3:27" ht="15.5" x14ac:dyDescent="0.35">
      <c r="C108" t="s">
        <v>136</v>
      </c>
    </row>
    <row r="109" spans="3:27" ht="15.5" x14ac:dyDescent="0.35">
      <c r="C109" t="s">
        <v>137</v>
      </c>
      <c r="D109" s="5">
        <v>324885000000</v>
      </c>
      <c r="E109" s="5">
        <v>291092000000</v>
      </c>
      <c r="F109" s="5">
        <v>323804000000</v>
      </c>
      <c r="G109" s="5">
        <v>372948000000</v>
      </c>
      <c r="I109" s="5">
        <v>291092000000</v>
      </c>
      <c r="J109" s="5">
        <v>369270000000</v>
      </c>
      <c r="K109" s="5">
        <v>259335000000</v>
      </c>
      <c r="L109" s="5">
        <v>262710000000</v>
      </c>
      <c r="M109" s="5">
        <v>270267000000</v>
      </c>
      <c r="N109" s="5">
        <v>184635000000</v>
      </c>
      <c r="O109" s="5">
        <v>260196000000</v>
      </c>
      <c r="P109" s="5">
        <v>251669000000</v>
      </c>
      <c r="Q109" s="5">
        <v>194232000000</v>
      </c>
      <c r="R109" s="5">
        <v>245818000000</v>
      </c>
      <c r="S109" s="5">
        <v>176751000000</v>
      </c>
      <c r="T109" s="5">
        <v>152366000000</v>
      </c>
      <c r="U109" s="5">
        <v>163969746206</v>
      </c>
      <c r="V109" s="5">
        <v>106175723367</v>
      </c>
      <c r="W109" s="5">
        <v>86469527658</v>
      </c>
      <c r="X109" s="5">
        <v>124834286075</v>
      </c>
      <c r="Y109" s="5">
        <v>160803539699</v>
      </c>
      <c r="Z109" s="5">
        <v>70776611305</v>
      </c>
      <c r="AA109" s="2">
        <v>68679052452</v>
      </c>
    </row>
    <row r="110" spans="3:27" ht="15.5" x14ac:dyDescent="0.35">
      <c r="C110" t="s">
        <v>138</v>
      </c>
      <c r="D110" s="5">
        <v>43094000000</v>
      </c>
      <c r="E110" s="5">
        <v>54250000000</v>
      </c>
      <c r="F110" s="5">
        <v>37932000000</v>
      </c>
      <c r="G110" s="5">
        <v>36488000000</v>
      </c>
      <c r="I110" s="5">
        <v>54250000000</v>
      </c>
      <c r="J110" s="5">
        <v>51245000000</v>
      </c>
      <c r="K110" s="5">
        <v>31864000000</v>
      </c>
      <c r="L110" s="5">
        <v>27450000000</v>
      </c>
      <c r="M110" s="5">
        <v>40003000000</v>
      </c>
      <c r="N110" s="5">
        <v>30113000000</v>
      </c>
      <c r="O110" s="5">
        <v>27795000000</v>
      </c>
      <c r="P110" s="5">
        <v>36414000000</v>
      </c>
      <c r="Q110" s="5">
        <v>43459000000</v>
      </c>
      <c r="R110" s="5">
        <v>37703000000</v>
      </c>
      <c r="S110" s="5">
        <v>43213000000</v>
      </c>
      <c r="T110" s="5">
        <v>32724000000</v>
      </c>
      <c r="U110" s="5">
        <v>46126784476</v>
      </c>
      <c r="V110" s="5">
        <v>47066611378</v>
      </c>
      <c r="W110" s="5">
        <v>52431652552</v>
      </c>
      <c r="X110" s="5">
        <v>46356880537</v>
      </c>
      <c r="Y110" s="5">
        <v>24214528328</v>
      </c>
      <c r="Z110" s="5">
        <v>28099370625</v>
      </c>
      <c r="AA110" s="2">
        <v>17511779387</v>
      </c>
    </row>
    <row r="111" spans="3:27" ht="15.5" x14ac:dyDescent="0.35">
      <c r="C111" t="s">
        <v>139</v>
      </c>
      <c r="Z111" s="5">
        <v>4825724472</v>
      </c>
      <c r="AA111" s="2">
        <v>1364788062</v>
      </c>
    </row>
    <row r="112" spans="3:27" ht="15.5" x14ac:dyDescent="0.35">
      <c r="C112" t="s">
        <v>140</v>
      </c>
      <c r="D112" s="5">
        <v>11732000000</v>
      </c>
      <c r="E112" s="5">
        <v>8710000000</v>
      </c>
      <c r="F112" s="5">
        <v>7581000000</v>
      </c>
      <c r="G112" s="5">
        <v>8790000000</v>
      </c>
      <c r="I112" s="5">
        <v>8710000000</v>
      </c>
      <c r="J112" s="5">
        <v>7380000000</v>
      </c>
      <c r="K112" s="5">
        <v>6449000000</v>
      </c>
      <c r="L112" s="5">
        <v>6875000000</v>
      </c>
      <c r="M112" s="5">
        <v>9233000000</v>
      </c>
      <c r="N112" s="5">
        <v>5137000000</v>
      </c>
      <c r="O112" s="5">
        <v>4674000000</v>
      </c>
      <c r="P112" s="5">
        <v>3935000000</v>
      </c>
      <c r="Q112" s="5">
        <v>6040000000</v>
      </c>
      <c r="R112" s="5">
        <v>10050000000</v>
      </c>
      <c r="S112" s="5">
        <v>50119000000</v>
      </c>
      <c r="T112" s="5">
        <v>3631000000</v>
      </c>
      <c r="U112" s="5">
        <v>2044893747</v>
      </c>
      <c r="Z112" s="5">
        <v>4825724472</v>
      </c>
      <c r="AA112" s="2">
        <v>1364788062</v>
      </c>
    </row>
    <row r="113" spans="3:27" ht="15.5" x14ac:dyDescent="0.35">
      <c r="C113" t="s">
        <v>141</v>
      </c>
      <c r="D113" s="5">
        <v>13444000000</v>
      </c>
      <c r="E113" s="5">
        <v>2255000000</v>
      </c>
      <c r="F113" s="5">
        <v>10855000000</v>
      </c>
      <c r="I113" s="5">
        <v>2255000000</v>
      </c>
      <c r="J113" s="5">
        <v>6745000000</v>
      </c>
      <c r="K113" s="5">
        <v>7669000000</v>
      </c>
      <c r="L113" s="5">
        <v>12406000000</v>
      </c>
      <c r="T113" s="5">
        <v>6366000000</v>
      </c>
      <c r="U113" s="5">
        <v>8371994783</v>
      </c>
      <c r="W113" s="5">
        <v>3217034554</v>
      </c>
    </row>
    <row r="114" spans="3:27" ht="15.5" x14ac:dyDescent="0.35">
      <c r="C114" t="s">
        <v>142</v>
      </c>
      <c r="D114" s="5">
        <v>90291000000</v>
      </c>
      <c r="E114" s="5">
        <v>97551000000</v>
      </c>
      <c r="F114" s="5">
        <v>73452000000</v>
      </c>
      <c r="G114" s="5">
        <v>70620000000</v>
      </c>
      <c r="I114" s="5">
        <v>97551000000</v>
      </c>
      <c r="J114" s="5">
        <v>119527000000</v>
      </c>
      <c r="K114" s="5">
        <v>111072000000</v>
      </c>
      <c r="L114" s="5">
        <v>105434000000</v>
      </c>
      <c r="M114" s="5">
        <v>106454000000</v>
      </c>
      <c r="N114" s="5">
        <v>74588000000</v>
      </c>
      <c r="O114" s="5">
        <v>65282000000</v>
      </c>
      <c r="P114" s="5">
        <v>70193000000</v>
      </c>
      <c r="Q114" s="5">
        <v>59006000000</v>
      </c>
      <c r="R114" s="5">
        <v>55422000000</v>
      </c>
      <c r="S114" s="5">
        <v>37076000000</v>
      </c>
      <c r="T114" s="5">
        <v>48804000000</v>
      </c>
      <c r="U114" s="5">
        <v>52802549511</v>
      </c>
      <c r="V114" s="5">
        <v>32236907470</v>
      </c>
      <c r="W114" s="5">
        <v>19399733093</v>
      </c>
      <c r="X114" s="5">
        <v>12564076225</v>
      </c>
      <c r="Y114" s="5">
        <v>13004555830</v>
      </c>
      <c r="Z114" s="5">
        <v>11880868436</v>
      </c>
      <c r="AA114" s="2">
        <v>10306670982</v>
      </c>
    </row>
    <row r="115" spans="3:27" ht="15.5" x14ac:dyDescent="0.35">
      <c r="C115" t="s">
        <v>143</v>
      </c>
    </row>
    <row r="116" spans="3:27" ht="15.5" x14ac:dyDescent="0.35">
      <c r="C116" t="s">
        <v>144</v>
      </c>
      <c r="D116" s="5">
        <v>48633000000</v>
      </c>
      <c r="E116" s="5">
        <v>52310000000</v>
      </c>
      <c r="F116" s="5">
        <v>56991000000</v>
      </c>
      <c r="G116" s="5">
        <v>68461000000</v>
      </c>
      <c r="I116" s="5">
        <v>52310000000</v>
      </c>
      <c r="J116" s="5">
        <v>76577000000</v>
      </c>
      <c r="K116" s="5">
        <v>103869000000</v>
      </c>
      <c r="L116" s="5">
        <v>123980000000</v>
      </c>
      <c r="M116" s="5">
        <v>53351000000</v>
      </c>
      <c r="N116" s="5">
        <v>25986000000</v>
      </c>
      <c r="O116" s="5">
        <v>21658000000</v>
      </c>
      <c r="P116" s="5">
        <v>25231000000</v>
      </c>
      <c r="Q116" s="5">
        <v>33431000000</v>
      </c>
      <c r="R116" s="5">
        <v>38118000000</v>
      </c>
      <c r="S116" s="5">
        <v>93015000000</v>
      </c>
      <c r="U116" s="5">
        <v>35000000000</v>
      </c>
      <c r="V116" s="5">
        <v>31250000000</v>
      </c>
    </row>
    <row r="117" spans="3:27" ht="15.5" x14ac:dyDescent="0.35">
      <c r="C117" t="s">
        <v>145</v>
      </c>
      <c r="U117" s="5">
        <v>79815253446</v>
      </c>
      <c r="V117" s="5">
        <v>79724983393</v>
      </c>
      <c r="W117" s="5">
        <v>159278486645</v>
      </c>
      <c r="X117" s="5">
        <v>158702673119</v>
      </c>
    </row>
    <row r="118" spans="3:27" ht="15.5" x14ac:dyDescent="0.35">
      <c r="C118" t="s">
        <v>146</v>
      </c>
      <c r="D118" s="5">
        <v>69862000000</v>
      </c>
      <c r="E118" s="5">
        <v>65056000000</v>
      </c>
      <c r="F118" s="5">
        <v>52444000000</v>
      </c>
      <c r="G118" s="5">
        <v>58059000000</v>
      </c>
      <c r="I118" s="5">
        <v>65056000000</v>
      </c>
      <c r="J118" s="5">
        <v>58431000000</v>
      </c>
      <c r="K118" s="5">
        <v>49003000000</v>
      </c>
      <c r="L118" s="5">
        <v>40713000000</v>
      </c>
      <c r="M118" s="5">
        <v>40924000000</v>
      </c>
      <c r="N118" s="5">
        <v>27114000000</v>
      </c>
      <c r="O118" s="5">
        <v>19494000000</v>
      </c>
      <c r="P118" s="5">
        <v>12833000000</v>
      </c>
      <c r="Q118" s="5">
        <v>11818000000</v>
      </c>
      <c r="R118" s="5">
        <v>9962000000</v>
      </c>
      <c r="S118" s="5">
        <v>141360000000</v>
      </c>
      <c r="T118" s="5">
        <v>127408000000</v>
      </c>
      <c r="U118" s="5">
        <v>66250000000</v>
      </c>
      <c r="V118" s="5">
        <v>142379611857</v>
      </c>
      <c r="X118" s="5">
        <v>79577876610</v>
      </c>
    </row>
    <row r="119" spans="3:27" ht="15.5" x14ac:dyDescent="0.35">
      <c r="C119" t="s">
        <v>147</v>
      </c>
      <c r="D119" s="5">
        <v>218795000000</v>
      </c>
      <c r="E119" s="5">
        <v>226722000000</v>
      </c>
      <c r="F119" s="5">
        <v>242841000000</v>
      </c>
      <c r="G119" s="5">
        <v>255515000000</v>
      </c>
      <c r="I119" s="5">
        <v>226722000000</v>
      </c>
      <c r="J119" s="5">
        <v>268451000000</v>
      </c>
      <c r="K119" s="5">
        <v>305197000000</v>
      </c>
      <c r="L119" s="5">
        <v>355758000000</v>
      </c>
      <c r="M119" s="5">
        <v>287810000000</v>
      </c>
      <c r="N119" s="5">
        <v>328624000000</v>
      </c>
      <c r="O119" s="5">
        <v>203486000000</v>
      </c>
      <c r="P119" s="5">
        <v>180810000000</v>
      </c>
      <c r="Q119" s="5">
        <v>195244000000</v>
      </c>
      <c r="R119" s="5">
        <v>166203000000</v>
      </c>
      <c r="S119" s="5">
        <v>208148000000</v>
      </c>
      <c r="T119" s="5">
        <v>65758000000</v>
      </c>
      <c r="U119" s="5">
        <v>171256915653</v>
      </c>
      <c r="V119" s="5">
        <v>158341331840</v>
      </c>
      <c r="W119" s="5">
        <v>201517632260</v>
      </c>
      <c r="X119" s="5">
        <v>194273788621</v>
      </c>
      <c r="Y119" s="5">
        <v>35141995504</v>
      </c>
      <c r="Z119" s="5">
        <v>35878365244</v>
      </c>
      <c r="AA119" s="2">
        <v>37760602234</v>
      </c>
    </row>
    <row r="120" spans="3:27" ht="15.5" x14ac:dyDescent="0.35">
      <c r="C120" t="s">
        <v>148</v>
      </c>
      <c r="D120" s="5">
        <v>218795000000</v>
      </c>
      <c r="E120" s="5">
        <v>226722000000</v>
      </c>
      <c r="F120" s="5">
        <v>242841000000</v>
      </c>
      <c r="G120" s="5">
        <v>255515000000</v>
      </c>
      <c r="I120" s="5">
        <v>226722000000</v>
      </c>
      <c r="J120" s="5">
        <v>268451000000</v>
      </c>
      <c r="K120" s="5">
        <v>305197000000</v>
      </c>
      <c r="L120" s="5">
        <v>355758000000</v>
      </c>
      <c r="M120" s="5">
        <v>287810000000</v>
      </c>
      <c r="N120" s="5">
        <v>328624000000</v>
      </c>
      <c r="O120" s="5">
        <v>203486000000</v>
      </c>
      <c r="P120" s="5">
        <v>180810000000</v>
      </c>
      <c r="Q120" s="5">
        <v>195244000000</v>
      </c>
      <c r="R120" s="5">
        <v>166203000000</v>
      </c>
      <c r="S120" s="5">
        <v>208148000000</v>
      </c>
      <c r="T120" s="5">
        <v>65758000000</v>
      </c>
      <c r="U120" s="5">
        <v>171256915653</v>
      </c>
      <c r="V120" s="5">
        <v>158341331840</v>
      </c>
      <c r="W120" s="5">
        <v>201517632260</v>
      </c>
      <c r="X120" s="5">
        <v>194273788621</v>
      </c>
      <c r="Y120" s="5">
        <v>35141995504</v>
      </c>
      <c r="Z120" s="5">
        <v>35878365244</v>
      </c>
      <c r="AA120" s="2">
        <v>37760602234</v>
      </c>
    </row>
    <row r="121" spans="3:27" ht="15.5" x14ac:dyDescent="0.35">
      <c r="C121" t="s">
        <v>149</v>
      </c>
      <c r="D121" s="5">
        <v>1835000000</v>
      </c>
      <c r="E121" s="5">
        <v>1804000000</v>
      </c>
      <c r="F121" s="5">
        <v>3571000000</v>
      </c>
      <c r="G121" s="5">
        <v>3466000000</v>
      </c>
      <c r="I121" s="5">
        <v>1804000000</v>
      </c>
      <c r="J121" s="5">
        <v>3262000000</v>
      </c>
      <c r="L121" s="5">
        <v>13000000</v>
      </c>
      <c r="S121" s="5">
        <v>7333000000</v>
      </c>
      <c r="V121" s="5">
        <v>2615067459</v>
      </c>
      <c r="W121" s="5">
        <v>6250665737</v>
      </c>
      <c r="X121" s="5">
        <v>7462571564</v>
      </c>
      <c r="Y121" s="5">
        <v>12743289601</v>
      </c>
      <c r="Z121" s="5">
        <v>18193733997</v>
      </c>
      <c r="AA121" s="2">
        <v>22572802656</v>
      </c>
    </row>
    <row r="122" spans="3:27" ht="15.5" x14ac:dyDescent="0.35">
      <c r="C122" t="s">
        <v>150</v>
      </c>
    </row>
    <row r="123" spans="3:27" ht="15.5" x14ac:dyDescent="0.35">
      <c r="C123" t="s">
        <v>151</v>
      </c>
      <c r="D123" s="5">
        <v>80461000000</v>
      </c>
      <c r="E123" s="5">
        <v>88513000000</v>
      </c>
      <c r="F123" s="5">
        <v>109795000000</v>
      </c>
      <c r="G123" s="5">
        <v>125111000000</v>
      </c>
      <c r="I123" s="5">
        <v>88513000000</v>
      </c>
      <c r="J123" s="5">
        <v>142237000000</v>
      </c>
      <c r="K123" s="5">
        <v>175628000000</v>
      </c>
      <c r="L123" s="5">
        <v>219368000000</v>
      </c>
      <c r="M123" s="5">
        <v>140829000000</v>
      </c>
      <c r="N123" s="5">
        <v>155956000000</v>
      </c>
      <c r="O123" s="5">
        <v>28285000000</v>
      </c>
      <c r="P123" s="5">
        <v>32357000000</v>
      </c>
      <c r="Q123" s="5">
        <v>39778000000</v>
      </c>
      <c r="R123" s="5">
        <v>41696000000</v>
      </c>
      <c r="S123" s="5">
        <v>94968000000</v>
      </c>
      <c r="U123" s="5">
        <v>114815253446</v>
      </c>
      <c r="V123" s="5">
        <v>110974983393</v>
      </c>
      <c r="W123" s="5">
        <v>159278486645</v>
      </c>
      <c r="X123" s="5">
        <v>158702673119</v>
      </c>
    </row>
    <row r="124" spans="3:27" ht="15.5" x14ac:dyDescent="0.35">
      <c r="C124" t="s">
        <v>152</v>
      </c>
      <c r="D124" s="5">
        <v>897152000000</v>
      </c>
      <c r="E124" s="5">
        <v>856412000000</v>
      </c>
      <c r="F124" s="5">
        <v>891248000000</v>
      </c>
      <c r="G124" s="5">
        <v>918879000000</v>
      </c>
      <c r="I124" s="5">
        <v>856412000000</v>
      </c>
      <c r="J124" s="5">
        <v>1037924000000</v>
      </c>
      <c r="K124" s="5">
        <v>944760000000</v>
      </c>
      <c r="L124" s="5">
        <v>1060545000000</v>
      </c>
      <c r="M124" s="5">
        <v>957229000000</v>
      </c>
      <c r="N124" s="5">
        <v>727016000000</v>
      </c>
      <c r="O124" s="5">
        <v>664678000000</v>
      </c>
      <c r="P124" s="5">
        <v>650926000000</v>
      </c>
      <c r="Q124" s="5">
        <v>615157000000</v>
      </c>
      <c r="R124" s="5">
        <v>674685000000</v>
      </c>
      <c r="S124" s="5">
        <v>779860000000</v>
      </c>
      <c r="T124" s="5">
        <v>602558000000</v>
      </c>
      <c r="U124" s="5">
        <v>694304234869</v>
      </c>
      <c r="V124" s="5">
        <v>620875870082</v>
      </c>
      <c r="W124" s="5">
        <v>466245600402</v>
      </c>
      <c r="X124" s="5">
        <v>498627884127</v>
      </c>
      <c r="Y124" s="5">
        <v>397397235616</v>
      </c>
      <c r="Z124" s="5">
        <v>341289214734</v>
      </c>
      <c r="AA124" s="2">
        <v>315575744877</v>
      </c>
    </row>
    <row r="125" spans="3:27" ht="15.5" x14ac:dyDescent="0.35">
      <c r="C125" t="s">
        <v>153</v>
      </c>
    </row>
    <row r="126" spans="3:27" ht="15.5" x14ac:dyDescent="0.35">
      <c r="C126" t="s">
        <v>154</v>
      </c>
      <c r="D126" s="5">
        <v>143967000000</v>
      </c>
      <c r="E126" s="5">
        <v>143967000000</v>
      </c>
      <c r="F126" s="5">
        <v>143967000000</v>
      </c>
      <c r="G126" s="5">
        <v>143967000000</v>
      </c>
      <c r="I126" s="5">
        <v>143967000000</v>
      </c>
      <c r="J126" s="5">
        <v>143967000000</v>
      </c>
      <c r="K126" s="5">
        <v>143967000000</v>
      </c>
      <c r="L126" s="5">
        <v>143967000000</v>
      </c>
      <c r="M126" s="5">
        <v>143967000000</v>
      </c>
      <c r="N126" s="5">
        <v>143967000000</v>
      </c>
      <c r="O126" s="5">
        <v>143967000000</v>
      </c>
      <c r="P126" s="5">
        <v>143967000000</v>
      </c>
      <c r="Q126" s="5">
        <v>143967000000</v>
      </c>
      <c r="R126" s="5">
        <v>143967000000</v>
      </c>
      <c r="S126" s="5">
        <v>143967000000</v>
      </c>
      <c r="T126" s="5">
        <v>143967000000</v>
      </c>
      <c r="U126" s="5">
        <v>143966886000</v>
      </c>
      <c r="V126" s="5">
        <v>143966886000</v>
      </c>
      <c r="W126" s="5">
        <v>143966886000</v>
      </c>
      <c r="X126" s="5">
        <v>143966886000</v>
      </c>
      <c r="Y126" s="5">
        <v>143966886000</v>
      </c>
      <c r="Z126" s="5">
        <v>143966886000</v>
      </c>
      <c r="AA126" s="2">
        <v>143966886000</v>
      </c>
    </row>
    <row r="127" spans="3:27" ht="15.5" x14ac:dyDescent="0.35">
      <c r="C127" t="s">
        <v>155</v>
      </c>
      <c r="D127" s="5">
        <v>53574000000</v>
      </c>
      <c r="E127" s="5">
        <v>53574000000</v>
      </c>
      <c r="F127" s="5">
        <v>53574000000</v>
      </c>
      <c r="G127" s="5">
        <v>53574000000</v>
      </c>
      <c r="I127" s="5">
        <v>53574000000</v>
      </c>
      <c r="J127" s="5">
        <v>53574000000</v>
      </c>
      <c r="K127" s="5">
        <v>55309000000</v>
      </c>
      <c r="L127" s="5">
        <v>55309000000</v>
      </c>
      <c r="M127" s="5">
        <v>49899000000</v>
      </c>
      <c r="N127" s="5">
        <v>49899000000</v>
      </c>
      <c r="O127" s="5">
        <v>49899000000</v>
      </c>
      <c r="P127" s="5">
        <v>49899000000</v>
      </c>
      <c r="Q127" s="5">
        <v>49899000000</v>
      </c>
      <c r="R127" s="5">
        <v>49899000000</v>
      </c>
      <c r="S127" s="5">
        <v>49692000000</v>
      </c>
      <c r="T127" s="5">
        <v>49692000000</v>
      </c>
      <c r="U127" s="5">
        <v>49206731626</v>
      </c>
      <c r="V127" s="5">
        <v>42407264036</v>
      </c>
      <c r="W127" s="5">
        <v>19395349853</v>
      </c>
      <c r="X127" s="5">
        <v>19395349853</v>
      </c>
      <c r="Y127" s="5">
        <v>19395349853</v>
      </c>
      <c r="Z127" s="5">
        <v>19395349853</v>
      </c>
      <c r="AA127" s="2">
        <v>19395349853</v>
      </c>
    </row>
    <row r="128" spans="3:27" ht="15.5" x14ac:dyDescent="0.35">
      <c r="C128" t="s">
        <v>156</v>
      </c>
      <c r="D128" s="5">
        <v>3792359000000</v>
      </c>
      <c r="E128" s="5">
        <v>3542857000000</v>
      </c>
      <c r="F128" s="5">
        <v>3497198000000</v>
      </c>
      <c r="G128" s="5">
        <v>3408940000000</v>
      </c>
      <c r="I128" s="5">
        <v>3542857000000</v>
      </c>
      <c r="J128" s="5">
        <v>3250512000000</v>
      </c>
      <c r="K128" s="5">
        <v>2999779000000</v>
      </c>
      <c r="L128" s="5">
        <v>2654873000000</v>
      </c>
      <c r="M128" s="5">
        <v>2297882000000</v>
      </c>
      <c r="N128" s="5">
        <v>2049164000000</v>
      </c>
      <c r="O128" s="5">
        <v>1893165000000</v>
      </c>
      <c r="P128" s="5">
        <v>1666299000000</v>
      </c>
      <c r="Q128" s="5">
        <v>1392022000000</v>
      </c>
      <c r="R128" s="5">
        <v>1192888000000</v>
      </c>
      <c r="S128" s="5">
        <v>1033892000000</v>
      </c>
      <c r="T128" s="5">
        <v>811361000000</v>
      </c>
      <c r="U128" s="5">
        <v>644385525574</v>
      </c>
      <c r="V128" s="5">
        <v>458870636217</v>
      </c>
      <c r="W128" s="5">
        <v>426725908192</v>
      </c>
      <c r="X128" s="5">
        <v>340236848615</v>
      </c>
      <c r="Y128" s="5">
        <v>319386934027</v>
      </c>
      <c r="Z128" s="5">
        <v>366495266489</v>
      </c>
      <c r="AA128" s="2">
        <v>302036394724</v>
      </c>
    </row>
    <row r="129" spans="2:27" ht="15.5" x14ac:dyDescent="0.35">
      <c r="C129" t="s">
        <v>157</v>
      </c>
      <c r="D129" s="5">
        <v>28993000000</v>
      </c>
      <c r="E129" s="5">
        <v>28993000000</v>
      </c>
      <c r="F129" s="5">
        <v>28993000000</v>
      </c>
      <c r="G129" s="5">
        <v>28993000000</v>
      </c>
      <c r="I129" s="5">
        <v>28993000000</v>
      </c>
      <c r="J129" s="5">
        <v>28993000000</v>
      </c>
      <c r="K129" s="5">
        <v>28993000000</v>
      </c>
      <c r="L129" s="5">
        <v>28993000000</v>
      </c>
      <c r="M129" s="5">
        <v>28993000000</v>
      </c>
      <c r="N129" s="5">
        <v>28993000000</v>
      </c>
      <c r="O129" s="5">
        <v>28993000000</v>
      </c>
      <c r="P129" s="5">
        <v>28993000000</v>
      </c>
      <c r="Q129" s="5">
        <v>28993000000</v>
      </c>
      <c r="R129" s="5">
        <v>28993000000</v>
      </c>
      <c r="S129" s="5">
        <v>28993000000</v>
      </c>
      <c r="T129" s="5">
        <v>28993000000</v>
      </c>
      <c r="U129" s="5">
        <v>28993377200</v>
      </c>
      <c r="V129" s="5">
        <v>28993377200</v>
      </c>
      <c r="W129" s="5">
        <v>28993377200</v>
      </c>
      <c r="X129" s="5">
        <v>28993377200</v>
      </c>
      <c r="Y129" s="5">
        <v>28893377200</v>
      </c>
      <c r="Z129" s="5">
        <v>28793377200</v>
      </c>
      <c r="AA129" s="2">
        <v>3000000000</v>
      </c>
    </row>
    <row r="130" spans="2:27" ht="15.5" x14ac:dyDescent="0.35">
      <c r="C130" t="s">
        <v>158</v>
      </c>
      <c r="D130" s="5">
        <v>3763366000000</v>
      </c>
      <c r="E130" s="5">
        <v>3513864000000</v>
      </c>
      <c r="F130" s="5">
        <v>3468205000000</v>
      </c>
      <c r="G130" s="5">
        <v>3379947000000</v>
      </c>
      <c r="I130" s="5">
        <v>3513864000000</v>
      </c>
      <c r="J130" s="5">
        <v>3221519000000</v>
      </c>
      <c r="K130" s="5">
        <v>2970786000000</v>
      </c>
      <c r="L130" s="5">
        <v>2625880000000</v>
      </c>
      <c r="M130" s="5">
        <v>2268889000000</v>
      </c>
      <c r="N130" s="5">
        <v>2020171000000</v>
      </c>
      <c r="O130" s="5">
        <v>1864172000000</v>
      </c>
      <c r="P130" s="5">
        <v>1637306000000</v>
      </c>
      <c r="Q130" s="5">
        <v>1363029000000</v>
      </c>
      <c r="R130" s="5">
        <v>1163895000000</v>
      </c>
      <c r="S130" s="5">
        <v>1004899000000</v>
      </c>
      <c r="T130" s="5">
        <v>782368000000</v>
      </c>
      <c r="U130" s="5">
        <v>615392148374</v>
      </c>
      <c r="V130" s="5">
        <v>429877259017</v>
      </c>
      <c r="W130" s="5">
        <v>397732530992</v>
      </c>
      <c r="X130" s="5">
        <v>311243471415</v>
      </c>
      <c r="Y130" s="5">
        <v>290493556827</v>
      </c>
      <c r="Z130" s="5">
        <v>337701889289</v>
      </c>
      <c r="AA130" s="2">
        <v>299036394724</v>
      </c>
    </row>
    <row r="131" spans="2:27" ht="15.5" x14ac:dyDescent="0.35">
      <c r="C131" t="s">
        <v>159</v>
      </c>
      <c r="D131" s="5">
        <v>3792359000000</v>
      </c>
      <c r="E131" s="5">
        <v>3542857000000</v>
      </c>
      <c r="F131" s="5">
        <v>3497198000000</v>
      </c>
      <c r="G131" s="5">
        <v>3408940000000</v>
      </c>
      <c r="I131" s="5">
        <v>3542857000000</v>
      </c>
      <c r="J131" s="5">
        <v>3250512000000</v>
      </c>
      <c r="K131" s="5">
        <v>2999779000000</v>
      </c>
      <c r="L131" s="5">
        <v>2654873000000</v>
      </c>
      <c r="M131" s="5">
        <v>2297882000000</v>
      </c>
      <c r="N131" s="5">
        <v>2049164000000</v>
      </c>
      <c r="O131" s="5">
        <v>1893165000000</v>
      </c>
      <c r="P131" s="5">
        <v>1666299000000</v>
      </c>
      <c r="Q131" s="5">
        <v>1392022000000</v>
      </c>
      <c r="R131" s="5">
        <v>1192888000000</v>
      </c>
      <c r="S131" s="5">
        <v>1033892000000</v>
      </c>
      <c r="T131" s="5">
        <v>811361000000</v>
      </c>
      <c r="U131" s="5">
        <v>644385525574</v>
      </c>
      <c r="V131" s="5">
        <v>458870636217</v>
      </c>
      <c r="W131" s="5">
        <v>426725908192</v>
      </c>
      <c r="X131" s="5">
        <v>340236848615</v>
      </c>
      <c r="Y131" s="5">
        <v>319386934027</v>
      </c>
      <c r="Z131" s="5">
        <v>366495266489</v>
      </c>
      <c r="AA131" s="2">
        <v>302036394724</v>
      </c>
    </row>
    <row r="132" spans="2:27" ht="15.5" x14ac:dyDescent="0.35">
      <c r="C132" t="s">
        <v>109</v>
      </c>
    </row>
    <row r="133" spans="2:27" ht="15.5" x14ac:dyDescent="0.35">
      <c r="C133" t="s">
        <v>160</v>
      </c>
      <c r="D133" s="5">
        <v>520126000000</v>
      </c>
      <c r="E133" s="5">
        <v>498406000000</v>
      </c>
      <c r="F133" s="5">
        <v>489367000000</v>
      </c>
      <c r="G133" s="5">
        <v>481604000000</v>
      </c>
      <c r="I133" s="5">
        <v>498406000000</v>
      </c>
      <c r="J133" s="5">
        <v>453477000000</v>
      </c>
      <c r="K133" s="5">
        <v>414476000000</v>
      </c>
      <c r="L133" s="5">
        <v>422626000000</v>
      </c>
      <c r="M133" s="5">
        <v>390848000000</v>
      </c>
      <c r="N133" s="5">
        <v>374185000000</v>
      </c>
      <c r="O133" s="5">
        <v>353156000000</v>
      </c>
      <c r="P133" s="5">
        <v>287078000000</v>
      </c>
      <c r="Q133" s="5">
        <v>236351000000</v>
      </c>
      <c r="R133" s="5">
        <v>202292000000</v>
      </c>
      <c r="S133" s="5">
        <v>220456000000</v>
      </c>
      <c r="T133" s="5">
        <v>141817000000</v>
      </c>
      <c r="U133" s="5">
        <v>169239867107</v>
      </c>
      <c r="V133" s="5">
        <v>175083817255</v>
      </c>
      <c r="W133" s="5">
        <v>64748638533</v>
      </c>
      <c r="X133" s="5">
        <v>48303419199</v>
      </c>
      <c r="Y133" s="5">
        <v>45573959810</v>
      </c>
      <c r="Z133" s="5">
        <v>41322511759</v>
      </c>
      <c r="AA133" s="2">
        <v>31288970925</v>
      </c>
    </row>
    <row r="134" spans="2:27" ht="15.5" x14ac:dyDescent="0.35">
      <c r="C134" t="s">
        <v>9</v>
      </c>
      <c r="D134" s="5">
        <v>4583297000000</v>
      </c>
      <c r="E134" s="5">
        <v>4306786000000</v>
      </c>
      <c r="F134" s="5">
        <v>4241363000000</v>
      </c>
      <c r="G134" s="5">
        <v>4132600000000</v>
      </c>
      <c r="I134" s="5">
        <v>4306786000000</v>
      </c>
      <c r="J134" s="5">
        <v>3926015000000</v>
      </c>
      <c r="K134" s="5">
        <v>3630033000000</v>
      </c>
      <c r="L134" s="5">
        <v>3319032000000</v>
      </c>
      <c r="M134" s="5">
        <v>2911633000000</v>
      </c>
      <c r="N134" s="5">
        <v>2648510000000</v>
      </c>
      <c r="O134" s="5">
        <v>2442303000000</v>
      </c>
      <c r="P134" s="5">
        <v>2150277000000</v>
      </c>
      <c r="Q134" s="5">
        <v>1828184000000</v>
      </c>
      <c r="R134" s="5">
        <v>1580055000000</v>
      </c>
      <c r="S134" s="5">
        <v>1440248000000</v>
      </c>
      <c r="T134" s="5">
        <v>1146837000000</v>
      </c>
      <c r="U134" s="5">
        <v>1006799010307</v>
      </c>
      <c r="V134" s="5">
        <v>820328603508</v>
      </c>
      <c r="W134" s="5">
        <v>670612341979</v>
      </c>
      <c r="X134" s="5">
        <v>568475365404</v>
      </c>
      <c r="Y134" s="5">
        <v>544254040386</v>
      </c>
      <c r="Z134" s="5">
        <v>588463969039</v>
      </c>
      <c r="AA134" s="2">
        <v>514473794015</v>
      </c>
    </row>
    <row r="135" spans="2:27" ht="15.5" x14ac:dyDescent="0.35">
      <c r="C135" t="s">
        <v>161</v>
      </c>
      <c r="D135" s="5">
        <v>5480449000000</v>
      </c>
      <c r="E135" s="5">
        <v>5163198000000</v>
      </c>
      <c r="F135" s="5">
        <v>5132611000000</v>
      </c>
      <c r="G135" s="5">
        <v>5051479000000</v>
      </c>
      <c r="I135" s="5">
        <v>5163198000000</v>
      </c>
      <c r="J135" s="5">
        <v>4963939000000</v>
      </c>
      <c r="K135" s="5">
        <v>4574793000000</v>
      </c>
      <c r="L135" s="5">
        <v>4379577000000</v>
      </c>
      <c r="M135" s="5">
        <v>3868862000000</v>
      </c>
      <c r="N135" s="5">
        <v>3375526000000</v>
      </c>
      <c r="O135" s="5">
        <v>3106981000000</v>
      </c>
      <c r="P135" s="5">
        <v>2801203000000</v>
      </c>
      <c r="Q135" s="5">
        <v>2443341000000</v>
      </c>
      <c r="R135" s="5">
        <v>2254740000000</v>
      </c>
      <c r="S135" s="5">
        <v>2220108000000</v>
      </c>
      <c r="T135" s="5">
        <v>1749395000000</v>
      </c>
      <c r="U135" s="5">
        <v>1701103245176</v>
      </c>
      <c r="V135" s="5">
        <v>1441204473590</v>
      </c>
      <c r="W135" s="5">
        <v>1136857942381</v>
      </c>
      <c r="X135" s="5">
        <v>1067103249531</v>
      </c>
      <c r="Y135" s="5">
        <v>941651276002</v>
      </c>
      <c r="Z135" s="5">
        <v>929753183773</v>
      </c>
      <c r="AA135" s="2">
        <v>830049538892</v>
      </c>
    </row>
    <row r="136" spans="2:27" ht="15.5" x14ac:dyDescent="0.35">
      <c r="C136" t="s">
        <v>162</v>
      </c>
      <c r="D136" s="5">
        <v>5758675440</v>
      </c>
      <c r="E136" s="5">
        <v>5758675440</v>
      </c>
      <c r="F136" s="5">
        <v>5758675440</v>
      </c>
      <c r="G136" s="5">
        <v>5758675440</v>
      </c>
      <c r="I136" s="5">
        <v>5758675440</v>
      </c>
      <c r="J136" s="5">
        <v>5758675440</v>
      </c>
      <c r="K136" s="5">
        <v>5758675440</v>
      </c>
      <c r="L136" s="5">
        <v>5758675440</v>
      </c>
      <c r="M136" s="5">
        <v>5758675440</v>
      </c>
      <c r="N136" s="5">
        <v>5758675440</v>
      </c>
      <c r="O136" s="5">
        <v>5758675440</v>
      </c>
      <c r="P136" s="5">
        <v>5758675440</v>
      </c>
      <c r="Q136" s="5">
        <v>5758675440</v>
      </c>
      <c r="R136" s="5">
        <v>5758675440</v>
      </c>
      <c r="S136" s="5">
        <v>1439668860</v>
      </c>
      <c r="T136" s="5">
        <v>1439668860</v>
      </c>
      <c r="U136" s="5">
        <v>1439668860</v>
      </c>
      <c r="V136" s="5">
        <v>1439668860</v>
      </c>
      <c r="W136" s="5">
        <v>1439668860</v>
      </c>
      <c r="X136" s="5">
        <v>1439668860</v>
      </c>
      <c r="Y136" s="5">
        <v>1439668860</v>
      </c>
      <c r="Z136" s="5">
        <v>1439668860</v>
      </c>
      <c r="AA136" s="2">
        <v>1439668860</v>
      </c>
    </row>
    <row r="138" spans="2:27" ht="15.5" x14ac:dyDescent="0.35">
      <c r="B138" t="s">
        <v>163</v>
      </c>
      <c r="C138" t="s">
        <v>164</v>
      </c>
      <c r="D138" s="5">
        <v>330864000000</v>
      </c>
      <c r="E138" s="5">
        <v>352664000000</v>
      </c>
      <c r="F138" s="5">
        <v>370595000000</v>
      </c>
      <c r="G138" s="5">
        <v>224508000000</v>
      </c>
      <c r="I138" s="5">
        <v>1123930000000</v>
      </c>
      <c r="J138" s="5">
        <v>1147857000000</v>
      </c>
      <c r="K138" s="5">
        <v>1127622000000</v>
      </c>
      <c r="L138" s="5">
        <v>1063865000000</v>
      </c>
      <c r="M138" s="5">
        <v>489407000000</v>
      </c>
      <c r="N138" s="5">
        <v>944368000000</v>
      </c>
      <c r="O138" s="5">
        <v>677867000000</v>
      </c>
      <c r="P138" s="5">
        <v>542647000000</v>
      </c>
      <c r="Q138" s="5">
        <v>446032000000</v>
      </c>
      <c r="R138" s="5">
        <v>582843000000</v>
      </c>
      <c r="S138" s="5">
        <v>536111000000</v>
      </c>
      <c r="T138" s="5">
        <v>449864000000</v>
      </c>
      <c r="U138" s="5">
        <v>449576533100</v>
      </c>
      <c r="V138" s="5">
        <v>353110841978</v>
      </c>
      <c r="W138" s="5">
        <v>229766347392</v>
      </c>
      <c r="X138" s="5">
        <v>151302099412</v>
      </c>
      <c r="Y138" s="5">
        <v>268070416818</v>
      </c>
      <c r="Z138" s="5">
        <v>130695243469</v>
      </c>
      <c r="AA138" s="2">
        <v>105956006338</v>
      </c>
    </row>
    <row r="139" spans="2:27" ht="15.5" x14ac:dyDescent="0.35">
      <c r="C139" t="s">
        <v>165</v>
      </c>
      <c r="D139" s="5">
        <v>1351895000000</v>
      </c>
      <c r="E139" s="5">
        <v>1375548000000</v>
      </c>
      <c r="F139" s="5">
        <v>1318126000000</v>
      </c>
      <c r="G139" s="5">
        <v>1264197000000</v>
      </c>
      <c r="I139" s="5">
        <v>5190699000000</v>
      </c>
      <c r="J139" s="5">
        <v>5140390000000</v>
      </c>
      <c r="K139" s="5">
        <v>4842372000000</v>
      </c>
      <c r="L139" s="5">
        <v>4949403000000</v>
      </c>
      <c r="M139" s="5">
        <v>4048807000000</v>
      </c>
      <c r="N139" s="5">
        <v>3455631000000</v>
      </c>
      <c r="O139" s="5">
        <v>4235542000000</v>
      </c>
      <c r="P139" s="5">
        <v>3761777000000</v>
      </c>
      <c r="Q139" s="5">
        <v>3637062000000</v>
      </c>
      <c r="R139" s="5">
        <v>3042662000000</v>
      </c>
      <c r="S139" s="5">
        <v>2955753000000</v>
      </c>
      <c r="T139" s="5">
        <v>2881339000000</v>
      </c>
      <c r="U139" s="5">
        <v>2523444519552</v>
      </c>
      <c r="V139" s="5">
        <v>2128586869634</v>
      </c>
      <c r="W139" s="5">
        <v>1757499583355</v>
      </c>
      <c r="X139" s="5">
        <v>1526454354903</v>
      </c>
      <c r="Y139" s="5">
        <v>1339704663244</v>
      </c>
      <c r="Z139" s="5">
        <v>1317591417188</v>
      </c>
      <c r="AA139" s="2">
        <v>1058160029504</v>
      </c>
    </row>
    <row r="140" spans="2:27" ht="15.5" x14ac:dyDescent="0.35">
      <c r="C140" t="s">
        <v>166</v>
      </c>
      <c r="V140" s="5">
        <v>-1567463308207</v>
      </c>
      <c r="W140" s="5">
        <v>-1371460279505</v>
      </c>
      <c r="X140" s="5">
        <v>-1243939450172</v>
      </c>
      <c r="Y140" s="5">
        <v>-906189765251</v>
      </c>
      <c r="Z140" s="5">
        <v>-1031065829767</v>
      </c>
      <c r="AA140" s="2">
        <v>-828787841005</v>
      </c>
    </row>
    <row r="141" spans="2:27" ht="15.5" x14ac:dyDescent="0.35">
      <c r="C141" t="s">
        <v>167</v>
      </c>
      <c r="D141" s="5">
        <v>-749773000000</v>
      </c>
      <c r="E141" s="5">
        <v>-710147000000</v>
      </c>
      <c r="F141" s="5">
        <v>-669040000000</v>
      </c>
      <c r="G141" s="5">
        <v>-688279000000</v>
      </c>
      <c r="I141" s="5">
        <v>-2834623000000</v>
      </c>
      <c r="J141" s="5">
        <v>-2857644000000</v>
      </c>
      <c r="K141" s="5">
        <v>-2438638000000</v>
      </c>
      <c r="L141" s="5">
        <v>-2740782000000</v>
      </c>
      <c r="M141" s="5">
        <v>-2523481000000</v>
      </c>
      <c r="N141" s="5">
        <v>-1646091000000</v>
      </c>
      <c r="O141" s="5">
        <v>-2532606000000</v>
      </c>
      <c r="P141" s="5">
        <v>-2190432000000</v>
      </c>
      <c r="Q141" s="5">
        <v>-2307861000000</v>
      </c>
      <c r="R141" s="5">
        <v>-1719384000000</v>
      </c>
      <c r="S141" s="5">
        <v>-1672029000000</v>
      </c>
      <c r="T141" s="5">
        <v>-1758539000000</v>
      </c>
      <c r="U141" s="5">
        <v>-1514521525973</v>
      </c>
    </row>
    <row r="142" spans="2:27" ht="15.5" x14ac:dyDescent="0.35">
      <c r="C142" t="s">
        <v>168</v>
      </c>
      <c r="D142" s="5">
        <v>-218965000000</v>
      </c>
      <c r="E142" s="5">
        <v>-229141000000</v>
      </c>
      <c r="F142" s="5">
        <v>-205466000000</v>
      </c>
      <c r="G142" s="5">
        <v>-253555000000</v>
      </c>
      <c r="I142" s="5">
        <v>-906064000000</v>
      </c>
      <c r="J142" s="5">
        <v>-848214000000</v>
      </c>
      <c r="K142" s="5">
        <v>-845331000000</v>
      </c>
      <c r="L142" s="5">
        <v>-785522000000</v>
      </c>
      <c r="M142" s="5">
        <v>-699868000000</v>
      </c>
      <c r="N142" s="5">
        <v>-667442000000</v>
      </c>
      <c r="O142" s="5">
        <v>-730329000000</v>
      </c>
      <c r="P142" s="5">
        <v>-698400000000</v>
      </c>
      <c r="Q142" s="5">
        <v>-569550000000</v>
      </c>
      <c r="R142" s="5">
        <v>-498439000000</v>
      </c>
      <c r="S142" s="5">
        <v>-432109000000</v>
      </c>
      <c r="T142" s="5">
        <v>-387886000000</v>
      </c>
      <c r="U142" s="5">
        <v>-349824471420</v>
      </c>
    </row>
    <row r="143" spans="2:27" ht="15.5" x14ac:dyDescent="0.35">
      <c r="C143" t="s">
        <v>169</v>
      </c>
      <c r="D143" s="5">
        <v>-968738000000</v>
      </c>
      <c r="E143" s="5">
        <v>-939288000000</v>
      </c>
      <c r="F143" s="5">
        <v>-874506000000</v>
      </c>
      <c r="G143" s="5">
        <v>-941834000000</v>
      </c>
      <c r="I143" s="5">
        <v>-3740687000000</v>
      </c>
      <c r="J143" s="5">
        <v>-3705858000000</v>
      </c>
      <c r="K143" s="5">
        <v>-3283969000000</v>
      </c>
      <c r="L143" s="5">
        <v>-3526304000000</v>
      </c>
      <c r="M143" s="5">
        <v>-3223349000000</v>
      </c>
      <c r="N143" s="5">
        <v>-2313533000000</v>
      </c>
      <c r="O143" s="5">
        <v>-3262935000000</v>
      </c>
      <c r="P143" s="5">
        <v>-2888832000000</v>
      </c>
      <c r="Q143" s="5">
        <v>-2877411000000</v>
      </c>
      <c r="R143" s="5">
        <v>-2217823000000</v>
      </c>
      <c r="S143" s="5">
        <v>-2104138000000</v>
      </c>
      <c r="T143" s="5">
        <v>-2146425000000</v>
      </c>
      <c r="U143" s="5">
        <v>-1864345997393</v>
      </c>
      <c r="V143" s="5">
        <v>-1567463308207</v>
      </c>
      <c r="W143" s="5">
        <v>-1371460279505</v>
      </c>
      <c r="X143" s="5">
        <v>-1243939450172</v>
      </c>
      <c r="Y143" s="5">
        <v>-906189765251</v>
      </c>
      <c r="Z143" s="5">
        <v>-1031065829767</v>
      </c>
      <c r="AA143" s="2">
        <v>-828787841005</v>
      </c>
    </row>
    <row r="144" spans="2:27" ht="15.5" x14ac:dyDescent="0.35">
      <c r="C144" t="s">
        <v>170</v>
      </c>
      <c r="D144" s="5">
        <v>-1980000000</v>
      </c>
      <c r="E144" s="5">
        <v>-1877000000</v>
      </c>
      <c r="F144" s="5">
        <v>-2335000000</v>
      </c>
      <c r="G144" s="5">
        <v>-2739000000</v>
      </c>
      <c r="I144" s="5">
        <v>-9805000000</v>
      </c>
      <c r="J144" s="5">
        <v>-12488000000</v>
      </c>
      <c r="K144" s="5">
        <v>-14093000000</v>
      </c>
      <c r="L144" s="5">
        <v>-9911000000</v>
      </c>
      <c r="M144" s="5">
        <v>-6053000000</v>
      </c>
      <c r="N144" s="5">
        <v>-4395000000</v>
      </c>
      <c r="O144" s="5">
        <v>-7319000000</v>
      </c>
      <c r="P144" s="5">
        <v>-9831000000</v>
      </c>
      <c r="Q144" s="5">
        <v>-9624000000</v>
      </c>
      <c r="R144" s="5">
        <v>-15815000000</v>
      </c>
      <c r="S144" s="5">
        <v>-27671000000</v>
      </c>
      <c r="T144" s="5">
        <v>-29164000000</v>
      </c>
      <c r="U144" s="5">
        <v>-31833144753</v>
      </c>
      <c r="V144" s="5">
        <v>-29041503712</v>
      </c>
      <c r="W144" s="5">
        <v>-24152785951</v>
      </c>
      <c r="X144" s="5">
        <v>-18771849811</v>
      </c>
      <c r="Y144" s="5">
        <v>-8936914645</v>
      </c>
      <c r="Z144" s="5">
        <v>-58900989328</v>
      </c>
      <c r="AA144" s="2">
        <v>-13671366570</v>
      </c>
    </row>
    <row r="145" spans="3:27" ht="15.5" x14ac:dyDescent="0.35">
      <c r="C145" t="s">
        <v>171</v>
      </c>
      <c r="K145" s="5">
        <v>-170564000000</v>
      </c>
      <c r="L145" s="5">
        <v>-167373000000</v>
      </c>
      <c r="M145" s="5">
        <v>-193279000000</v>
      </c>
      <c r="N145" s="5">
        <v>-92593000000</v>
      </c>
      <c r="O145" s="5">
        <v>-149843000000</v>
      </c>
      <c r="P145" s="5">
        <v>-154768000000</v>
      </c>
      <c r="Q145" s="5">
        <v>-144056000000</v>
      </c>
      <c r="R145" s="5">
        <v>-89600000000</v>
      </c>
      <c r="S145" s="5">
        <v>-163028000000</v>
      </c>
      <c r="T145" s="5">
        <v>-144415000000</v>
      </c>
      <c r="U145" s="5">
        <v>-127017901743</v>
      </c>
      <c r="V145" s="5">
        <v>-99366245669</v>
      </c>
      <c r="W145" s="5">
        <v>-90366552500</v>
      </c>
      <c r="X145" s="5">
        <v>-84227219126</v>
      </c>
      <c r="Y145" s="5">
        <v>-86794512293</v>
      </c>
      <c r="Z145" s="5">
        <v>-65199039614</v>
      </c>
      <c r="AA145" s="2">
        <v>-83302674178</v>
      </c>
    </row>
    <row r="146" spans="3:27" ht="15.5" x14ac:dyDescent="0.35">
      <c r="C146" t="s">
        <v>172</v>
      </c>
      <c r="D146" s="5">
        <v>-57803000000</v>
      </c>
      <c r="E146" s="5">
        <v>-95717000000</v>
      </c>
      <c r="F146" s="5">
        <v>-66425000000</v>
      </c>
      <c r="G146" s="5">
        <v>-116576000000</v>
      </c>
      <c r="I146" s="5">
        <v>-344231000000</v>
      </c>
      <c r="J146" s="5">
        <v>-289207000000</v>
      </c>
      <c r="K146" s="5">
        <v>-261463000000</v>
      </c>
      <c r="L146" s="5">
        <v>-257848000000</v>
      </c>
      <c r="M146" s="5">
        <v>-167902000000</v>
      </c>
      <c r="N146" s="5">
        <v>-137832000000</v>
      </c>
      <c r="O146" s="5">
        <v>-201818000000</v>
      </c>
      <c r="P146" s="5">
        <v>-193018000000</v>
      </c>
      <c r="Q146" s="5">
        <v>-167001000000</v>
      </c>
      <c r="R146" s="5">
        <v>-135020000000</v>
      </c>
      <c r="S146" s="5">
        <v>-150513000000</v>
      </c>
      <c r="T146" s="5">
        <v>-136033000000</v>
      </c>
      <c r="U146" s="5">
        <v>-92496560233</v>
      </c>
      <c r="V146" s="5">
        <v>-84835909715</v>
      </c>
      <c r="W146" s="5">
        <v>-51308701778</v>
      </c>
      <c r="X146" s="5">
        <v>-33715482026</v>
      </c>
      <c r="Y146" s="5">
        <v>-62217527971</v>
      </c>
      <c r="Z146" s="5">
        <v>-45756917533</v>
      </c>
      <c r="AA146" s="2">
        <v>-32971480729</v>
      </c>
    </row>
    <row r="147" spans="3:27" ht="15.5" x14ac:dyDescent="0.35">
      <c r="C147" t="s">
        <v>173</v>
      </c>
      <c r="E147" s="5">
        <v>16254000000</v>
      </c>
      <c r="F147" s="5">
        <v>-12875000000</v>
      </c>
      <c r="G147" s="5">
        <v>-3379000000</v>
      </c>
    </row>
    <row r="148" spans="3:27" ht="15.5" x14ac:dyDescent="0.35">
      <c r="C148" t="s">
        <v>174</v>
      </c>
      <c r="V148" s="5">
        <v>-1190419694</v>
      </c>
      <c r="W148" s="5">
        <v>97405878</v>
      </c>
      <c r="X148" s="5">
        <v>307873449</v>
      </c>
      <c r="Y148" s="5">
        <v>265625962</v>
      </c>
      <c r="Z148" s="5">
        <v>-564942285</v>
      </c>
      <c r="AA148" s="2">
        <v>1777384983</v>
      </c>
    </row>
    <row r="149" spans="3:27" ht="15.5" x14ac:dyDescent="0.35">
      <c r="C149" t="s">
        <v>175</v>
      </c>
      <c r="V149" s="5">
        <v>-6000000000</v>
      </c>
    </row>
    <row r="150" spans="3:27" ht="15.5" x14ac:dyDescent="0.35">
      <c r="C150" t="s">
        <v>176</v>
      </c>
      <c r="V150" s="5">
        <v>-1079469458</v>
      </c>
      <c r="W150" s="5">
        <v>-282146714</v>
      </c>
      <c r="X150" s="5">
        <v>-42607600</v>
      </c>
      <c r="Y150" s="5">
        <v>-355162828</v>
      </c>
      <c r="Z150" s="5">
        <v>-498385534</v>
      </c>
      <c r="AA150" s="2">
        <v>-292380307</v>
      </c>
    </row>
    <row r="151" spans="3:27" ht="15.5" x14ac:dyDescent="0.35">
      <c r="C151" t="s">
        <v>177</v>
      </c>
      <c r="D151" s="5">
        <v>9150000000</v>
      </c>
      <c r="E151" s="5">
        <v>8602000000</v>
      </c>
      <c r="F151" s="5">
        <v>8610000000</v>
      </c>
      <c r="G151" s="5">
        <v>13498000000</v>
      </c>
      <c r="I151" s="5">
        <v>38812000000</v>
      </c>
      <c r="J151" s="5">
        <v>42057000000</v>
      </c>
      <c r="K151" s="5">
        <v>32495000000</v>
      </c>
      <c r="L151" s="5">
        <v>11060000000</v>
      </c>
      <c r="M151" s="5">
        <v>7266000000</v>
      </c>
      <c r="N151" s="5">
        <v>6438000000</v>
      </c>
      <c r="O151" s="5">
        <v>1672000000</v>
      </c>
      <c r="P151" s="5">
        <v>2745000000</v>
      </c>
      <c r="Q151" s="5">
        <v>3247000000</v>
      </c>
      <c r="R151" s="5">
        <v>3402000000</v>
      </c>
      <c r="S151" s="5">
        <v>4280000000</v>
      </c>
      <c r="T151" s="5">
        <v>4922000000</v>
      </c>
      <c r="U151" s="5">
        <v>3218665383</v>
      </c>
      <c r="V151" s="5">
        <v>2292877139</v>
      </c>
      <c r="W151" s="5">
        <v>1797431355</v>
      </c>
      <c r="X151" s="5">
        <v>1603136072</v>
      </c>
      <c r="Y151" s="5">
        <v>1947521486</v>
      </c>
      <c r="Z151" s="5">
        <v>1522771250</v>
      </c>
      <c r="AA151" s="2">
        <v>549750493</v>
      </c>
    </row>
    <row r="152" spans="3:27" ht="15.5" x14ac:dyDescent="0.35">
      <c r="C152" t="s">
        <v>178</v>
      </c>
      <c r="D152" s="5">
        <v>-1660000000</v>
      </c>
      <c r="E152" s="5">
        <v>-10858000000</v>
      </c>
      <c r="G152" s="5">
        <v>11341000000</v>
      </c>
      <c r="I152" s="5">
        <v>-10858000000</v>
      </c>
      <c r="J152" s="5">
        <v>-27037000000</v>
      </c>
      <c r="K152" s="5">
        <v>-17156000000</v>
      </c>
      <c r="L152" s="5">
        <v>64838000000</v>
      </c>
      <c r="M152" s="5">
        <v>23917000000</v>
      </c>
      <c r="N152" s="5">
        <v>30652000000</v>
      </c>
      <c r="O152" s="5">
        <v>62568000000</v>
      </c>
      <c r="P152" s="5">
        <v>24574000000</v>
      </c>
      <c r="Q152" s="5">
        <v>3815000000</v>
      </c>
      <c r="R152" s="5">
        <v>-4963000000</v>
      </c>
      <c r="S152" s="5">
        <v>21428000000</v>
      </c>
      <c r="T152" s="5">
        <v>19640000000</v>
      </c>
      <c r="U152" s="5">
        <v>38606952287</v>
      </c>
      <c r="V152" s="5">
        <v>5207951660</v>
      </c>
      <c r="W152" s="5">
        <v>7942393252</v>
      </c>
      <c r="X152" s="5">
        <v>3633343723</v>
      </c>
      <c r="Y152" s="5">
        <v>-4527786414</v>
      </c>
      <c r="Z152" s="5">
        <v>9308988963</v>
      </c>
      <c r="AA152" s="2">
        <v>3187346964</v>
      </c>
    </row>
    <row r="153" spans="3:27" ht="15.5" x14ac:dyDescent="0.35">
      <c r="C153" t="s">
        <v>179</v>
      </c>
      <c r="D153" s="5">
        <v>-21795000000</v>
      </c>
      <c r="E153" s="5">
        <v>-262540000000</v>
      </c>
      <c r="F153" s="5">
        <v>-255921000000</v>
      </c>
      <c r="G153" s="5">
        <v>-411650000000</v>
      </c>
      <c r="I153" s="5">
        <v>-956360000000</v>
      </c>
      <c r="J153" s="5">
        <v>-957906000000</v>
      </c>
      <c r="K153" s="5">
        <v>-765291000000</v>
      </c>
      <c r="L153" s="5">
        <v>-546847000000</v>
      </c>
      <c r="M153" s="5">
        <v>-357586000000</v>
      </c>
      <c r="N153" s="5">
        <v>-430517000000</v>
      </c>
      <c r="O153" s="5">
        <v>-383113000000</v>
      </c>
      <c r="P153" s="5">
        <v>-353900000000</v>
      </c>
      <c r="Q153" s="5">
        <v>-369865000000</v>
      </c>
      <c r="R153" s="5">
        <v>-479677000000</v>
      </c>
      <c r="S153" s="5">
        <v>-226931000000</v>
      </c>
      <c r="T153" s="5">
        <v>-326146000000</v>
      </c>
      <c r="U153" s="5">
        <v>-212941977430</v>
      </c>
      <c r="V153" s="5">
        <v>-173463985870</v>
      </c>
      <c r="W153" s="5">
        <v>-134628465158</v>
      </c>
      <c r="X153" s="5">
        <v>-26078085996</v>
      </c>
      <c r="Y153" s="5">
        <v>-211918732297</v>
      </c>
      <c r="Z153" s="5">
        <v>-18917954308</v>
      </c>
      <c r="AA153" s="2">
        <v>10418326646</v>
      </c>
    </row>
    <row r="154" spans="3:27" ht="15.5" x14ac:dyDescent="0.35">
      <c r="C154" t="s">
        <v>180</v>
      </c>
      <c r="D154" s="5">
        <v>-37018000000</v>
      </c>
      <c r="E154" s="5">
        <v>-85784000000</v>
      </c>
      <c r="F154" s="5">
        <v>-63487000000</v>
      </c>
      <c r="G154" s="5">
        <v>-42988000000</v>
      </c>
      <c r="I154" s="5">
        <v>-232707000000</v>
      </c>
      <c r="J154" s="5">
        <v>-235814000000</v>
      </c>
      <c r="K154" s="5">
        <v>-204939000000</v>
      </c>
      <c r="L154" s="5">
        <v>-255979000000</v>
      </c>
      <c r="M154" s="5">
        <v>-156976000000</v>
      </c>
      <c r="N154" s="5">
        <v>-77183000000</v>
      </c>
      <c r="O154" s="5">
        <v>-111555000000</v>
      </c>
      <c r="P154" s="5">
        <v>-195554000000</v>
      </c>
      <c r="Q154" s="5">
        <v>-101789000000</v>
      </c>
      <c r="R154" s="5">
        <v>-127752000000</v>
      </c>
      <c r="S154" s="5">
        <v>-263477000000</v>
      </c>
      <c r="T154" s="5">
        <v>-142945000000</v>
      </c>
      <c r="U154" s="5">
        <v>-206919223180</v>
      </c>
      <c r="V154" s="5">
        <v>-137916325897</v>
      </c>
      <c r="W154" s="5">
        <v>-100427855529</v>
      </c>
      <c r="X154" s="5">
        <v>-119598816067</v>
      </c>
      <c r="Y154" s="5">
        <v>-61087839187</v>
      </c>
      <c r="Z154" s="5">
        <v>-107069023286</v>
      </c>
      <c r="AA154" s="2">
        <v>-114776198621</v>
      </c>
    </row>
    <row r="155" spans="3:27" ht="15.5" x14ac:dyDescent="0.35">
      <c r="C155" t="s">
        <v>181</v>
      </c>
      <c r="D155" s="5">
        <v>-26784000000</v>
      </c>
      <c r="E155" s="5">
        <v>-51664000000</v>
      </c>
      <c r="F155" s="5">
        <v>-35292000000</v>
      </c>
      <c r="G155" s="5">
        <v>-26563000000</v>
      </c>
      <c r="I155" s="5">
        <v>-136026000000</v>
      </c>
      <c r="J155" s="5">
        <v>-126002000000</v>
      </c>
      <c r="K155" s="5">
        <v>-87508000000</v>
      </c>
      <c r="L155" s="5">
        <v>-203895000000</v>
      </c>
      <c r="M155" s="5">
        <v>-135696000000</v>
      </c>
      <c r="N155" s="5">
        <v>-60775000000</v>
      </c>
      <c r="O155" s="5">
        <v>-96259000000</v>
      </c>
      <c r="P155" s="5">
        <v>-143158000000</v>
      </c>
      <c r="Q155" s="5">
        <v>-65605000000</v>
      </c>
      <c r="R155" s="5">
        <v>-71448000000</v>
      </c>
      <c r="S155" s="5">
        <v>-100498000000</v>
      </c>
      <c r="T155" s="5">
        <v>-110452000000</v>
      </c>
      <c r="U155" s="5">
        <v>-96831463590</v>
      </c>
      <c r="V155" s="5">
        <v>-103490395093</v>
      </c>
      <c r="W155" s="5">
        <v>-96280951829</v>
      </c>
      <c r="X155" s="5">
        <v>-103918339750</v>
      </c>
      <c r="Y155" s="5">
        <v>-53275889761</v>
      </c>
      <c r="Z155" s="5">
        <v>-101277078904</v>
      </c>
      <c r="AA155" s="2">
        <v>-108337809676</v>
      </c>
    </row>
    <row r="156" spans="3:27" ht="15.5" x14ac:dyDescent="0.35">
      <c r="C156" t="s">
        <v>182</v>
      </c>
    </row>
    <row r="157" spans="3:27" ht="15.5" x14ac:dyDescent="0.35">
      <c r="C157" t="s">
        <v>183</v>
      </c>
      <c r="R157" s="5">
        <v>-44000000000</v>
      </c>
      <c r="S157" s="5">
        <v>-155403000000</v>
      </c>
      <c r="T157" s="5">
        <v>-10499000000</v>
      </c>
      <c r="U157" s="5">
        <v>-100990999798</v>
      </c>
      <c r="V157" s="5">
        <v>-28058173089</v>
      </c>
      <c r="X157" s="5">
        <v>-3872550000</v>
      </c>
    </row>
    <row r="158" spans="3:27" ht="15.5" x14ac:dyDescent="0.35">
      <c r="C158" t="s">
        <v>184</v>
      </c>
      <c r="X158" s="5">
        <v>2012304000</v>
      </c>
    </row>
    <row r="159" spans="3:27" ht="15.5" x14ac:dyDescent="0.35">
      <c r="C159" t="s">
        <v>185</v>
      </c>
      <c r="O159" s="5">
        <v>-2050000000</v>
      </c>
      <c r="P159" s="5">
        <v>-23738000000</v>
      </c>
      <c r="S159" s="5">
        <v>-10956000000</v>
      </c>
    </row>
    <row r="160" spans="3:27" ht="15.5" x14ac:dyDescent="0.35">
      <c r="C160" t="s">
        <v>186</v>
      </c>
      <c r="D160" s="5">
        <v>-23613000000</v>
      </c>
      <c r="E160" s="5">
        <v>-22876000000</v>
      </c>
      <c r="F160" s="5">
        <v>-14674000000</v>
      </c>
      <c r="G160" s="5">
        <v>-17523000000</v>
      </c>
      <c r="I160" s="5">
        <v>-69015000000</v>
      </c>
      <c r="J160" s="5">
        <v>-84219000000</v>
      </c>
      <c r="K160" s="5">
        <v>-88107000000</v>
      </c>
      <c r="L160" s="5">
        <v>-61797000000</v>
      </c>
      <c r="M160" s="5">
        <v>-28830000000</v>
      </c>
      <c r="N160" s="5">
        <v>-14798000000</v>
      </c>
      <c r="O160" s="5">
        <v>-21032000000</v>
      </c>
      <c r="P160" s="5">
        <v>-32718000000</v>
      </c>
      <c r="Q160" s="5">
        <v>-33128000000</v>
      </c>
      <c r="R160" s="5">
        <v>-2560000000</v>
      </c>
      <c r="T160" s="5">
        <v>-2872000000</v>
      </c>
      <c r="U160" s="5">
        <v>-55231178433</v>
      </c>
      <c r="V160" s="5">
        <v>-7834986773</v>
      </c>
      <c r="W160" s="5">
        <v>-6055667337</v>
      </c>
      <c r="X160" s="5">
        <v>-14732864408</v>
      </c>
      <c r="Y160" s="5">
        <v>-8947115826</v>
      </c>
      <c r="Z160" s="5">
        <v>-5941944382</v>
      </c>
      <c r="AA160" s="2">
        <v>-7232638945</v>
      </c>
    </row>
    <row r="161" spans="3:27" ht="15.5" x14ac:dyDescent="0.35">
      <c r="C161" t="s">
        <v>187</v>
      </c>
      <c r="D161" s="5">
        <v>1109000000</v>
      </c>
      <c r="E161" s="5">
        <v>2811000000</v>
      </c>
      <c r="F161" s="5">
        <v>1360000000</v>
      </c>
      <c r="G161" s="5">
        <v>2914000000</v>
      </c>
      <c r="I161" s="5">
        <v>10019000000</v>
      </c>
      <c r="J161" s="5">
        <v>15261000000</v>
      </c>
      <c r="K161" s="5">
        <v>6983000000</v>
      </c>
      <c r="L161" s="5">
        <v>14508000000</v>
      </c>
      <c r="M161" s="5">
        <v>4126000000</v>
      </c>
      <c r="N161" s="5">
        <v>2676000000</v>
      </c>
      <c r="O161" s="5">
        <v>12009000000</v>
      </c>
      <c r="P161" s="5">
        <v>5254000000</v>
      </c>
      <c r="Q161" s="5">
        <v>2835000000</v>
      </c>
      <c r="R161" s="5">
        <v>5950000000</v>
      </c>
      <c r="S161" s="5">
        <v>4307000000</v>
      </c>
      <c r="T161" s="5">
        <v>4062000000</v>
      </c>
      <c r="U161" s="5">
        <v>10359014021</v>
      </c>
      <c r="V161" s="5">
        <v>1467229058</v>
      </c>
      <c r="W161" s="5">
        <v>1908763637</v>
      </c>
      <c r="X161" s="5">
        <v>912634091</v>
      </c>
      <c r="Y161" s="5">
        <v>620700000</v>
      </c>
      <c r="Z161" s="5">
        <v>150000000</v>
      </c>
      <c r="AA161" s="2">
        <v>794250000</v>
      </c>
    </row>
    <row r="162" spans="3:27" ht="15.5" x14ac:dyDescent="0.35">
      <c r="C162" t="s">
        <v>188</v>
      </c>
      <c r="D162" s="5">
        <v>-134000000</v>
      </c>
      <c r="L162" s="5">
        <v>211000000</v>
      </c>
    </row>
    <row r="163" spans="3:27" ht="15.5" x14ac:dyDescent="0.35">
      <c r="C163" t="s">
        <v>189</v>
      </c>
      <c r="U163" s="5">
        <v>35796075000</v>
      </c>
    </row>
    <row r="164" spans="3:27" ht="15.5" x14ac:dyDescent="0.35">
      <c r="C164" t="s">
        <v>190</v>
      </c>
      <c r="J164" s="5">
        <v>-17550000000</v>
      </c>
    </row>
    <row r="165" spans="3:27" ht="15.5" x14ac:dyDescent="0.35">
      <c r="C165" t="s">
        <v>191</v>
      </c>
      <c r="K165" s="5">
        <v>1232000000</v>
      </c>
      <c r="L165" s="5">
        <v>-405000000</v>
      </c>
      <c r="M165" s="5">
        <v>5005000000</v>
      </c>
      <c r="N165" s="5">
        <v>-4487000000</v>
      </c>
      <c r="O165" s="5">
        <v>480000000</v>
      </c>
      <c r="P165" s="5">
        <v>-501000000</v>
      </c>
      <c r="Q165" s="5">
        <v>-17000000</v>
      </c>
      <c r="R165" s="5">
        <v>55000000</v>
      </c>
      <c r="S165" s="5">
        <v>-927000000</v>
      </c>
      <c r="T165" s="5">
        <v>-684000000</v>
      </c>
      <c r="U165" s="5">
        <v>-20670380</v>
      </c>
    </row>
    <row r="166" spans="3:27" ht="15.5" x14ac:dyDescent="0.35">
      <c r="C166" t="s">
        <v>192</v>
      </c>
      <c r="E166" s="5">
        <v>-411000000</v>
      </c>
      <c r="I166" s="5">
        <v>-411000000</v>
      </c>
    </row>
    <row r="167" spans="3:27" ht="15.5" x14ac:dyDescent="0.35">
      <c r="C167" t="s">
        <v>193</v>
      </c>
      <c r="D167" s="5">
        <v>12404000000</v>
      </c>
      <c r="E167" s="5">
        <v>-13644000000</v>
      </c>
      <c r="F167" s="5">
        <v>-14881000000</v>
      </c>
      <c r="G167" s="5">
        <v>-1816000000</v>
      </c>
      <c r="I167" s="5">
        <v>-37274000000</v>
      </c>
      <c r="J167" s="5">
        <v>-23120000000</v>
      </c>
      <c r="K167" s="5">
        <v>-32214000000</v>
      </c>
    </row>
    <row r="168" spans="3:27" ht="15.5" x14ac:dyDescent="0.35">
      <c r="C168" t="s">
        <v>194</v>
      </c>
      <c r="R168" s="5">
        <v>-15749000000</v>
      </c>
      <c r="T168" s="5">
        <v>-22500000000</v>
      </c>
    </row>
    <row r="169" spans="3:27" ht="15.5" x14ac:dyDescent="0.35">
      <c r="C169" t="s">
        <v>195</v>
      </c>
      <c r="J169" s="5">
        <v>-184000000</v>
      </c>
      <c r="K169" s="5">
        <v>-5325000000</v>
      </c>
      <c r="L169" s="5">
        <v>-4601000000</v>
      </c>
      <c r="M169" s="5">
        <v>-1581000000</v>
      </c>
      <c r="N169" s="5">
        <v>201000000</v>
      </c>
      <c r="O169" s="5">
        <v>-4703000000</v>
      </c>
      <c r="P169" s="5">
        <v>-693000000</v>
      </c>
      <c r="Q169" s="5">
        <v>-5874000000</v>
      </c>
    </row>
    <row r="170" spans="3:27" ht="15.5" x14ac:dyDescent="0.35">
      <c r="C170" t="s">
        <v>196</v>
      </c>
      <c r="Y170" s="5">
        <v>514466400</v>
      </c>
    </row>
    <row r="171" spans="3:27" ht="15.5" x14ac:dyDescent="0.35">
      <c r="C171" t="s">
        <v>197</v>
      </c>
      <c r="D171" s="5">
        <v>-21795000000</v>
      </c>
      <c r="E171" s="5">
        <v>-262540000000</v>
      </c>
      <c r="F171" s="5">
        <v>-255921000000</v>
      </c>
      <c r="G171" s="5">
        <v>-411650000000</v>
      </c>
      <c r="I171" s="5">
        <v>-956360000000</v>
      </c>
      <c r="J171" s="5">
        <v>-957906000000</v>
      </c>
      <c r="K171" s="5">
        <v>-765291000000</v>
      </c>
      <c r="L171" s="5">
        <v>-546847000000</v>
      </c>
      <c r="M171" s="5">
        <v>-357586000000</v>
      </c>
      <c r="N171" s="5">
        <v>-430517000000</v>
      </c>
      <c r="O171" s="5">
        <v>-383113000000</v>
      </c>
      <c r="P171" s="5">
        <v>-353900000000</v>
      </c>
      <c r="Q171" s="5">
        <v>-369865000000</v>
      </c>
      <c r="R171" s="5">
        <v>-479677000000</v>
      </c>
      <c r="S171" s="5">
        <v>-226931000000</v>
      </c>
      <c r="T171" s="5">
        <v>-326146000000</v>
      </c>
      <c r="U171" s="5">
        <v>-212941977430</v>
      </c>
      <c r="V171" s="5">
        <v>-173463985870</v>
      </c>
      <c r="W171" s="5">
        <v>-134628465158</v>
      </c>
      <c r="X171" s="5">
        <v>-26078085996</v>
      </c>
      <c r="Y171" s="5">
        <v>-211918732297</v>
      </c>
      <c r="Z171" s="5">
        <v>-18917954308</v>
      </c>
      <c r="AA171" s="2">
        <v>10418326646</v>
      </c>
    </row>
    <row r="172" spans="3:27" ht="15.5" x14ac:dyDescent="0.35">
      <c r="C172" t="s">
        <v>198</v>
      </c>
      <c r="X172" s="5">
        <v>237889285200</v>
      </c>
    </row>
    <row r="173" spans="3:27" ht="15.5" x14ac:dyDescent="0.35">
      <c r="C173" t="s">
        <v>199</v>
      </c>
      <c r="D173" s="5">
        <v>-3048000000</v>
      </c>
      <c r="E173" s="5">
        <v>-230347000000</v>
      </c>
      <c r="F173" s="5">
        <v>-201554000000</v>
      </c>
      <c r="G173" s="5">
        <v>-371256000000</v>
      </c>
      <c r="I173" s="5">
        <v>-806215000000</v>
      </c>
      <c r="J173" s="5">
        <v>-777421000000</v>
      </c>
      <c r="K173" s="5">
        <v>-604661000000</v>
      </c>
      <c r="L173" s="5">
        <v>-489154000000</v>
      </c>
      <c r="M173" s="5">
        <v>-403108000000</v>
      </c>
      <c r="N173" s="5">
        <v>-339761000000</v>
      </c>
      <c r="O173" s="5">
        <v>-334003000000</v>
      </c>
      <c r="P173" s="5">
        <v>-299451000000</v>
      </c>
      <c r="Q173" s="5">
        <v>-287934000000</v>
      </c>
      <c r="R173" s="5">
        <v>-280734000000</v>
      </c>
      <c r="S173" s="5">
        <v>-179959000000</v>
      </c>
      <c r="T173" s="5">
        <v>-223149000000</v>
      </c>
      <c r="U173" s="5">
        <v>-122371853100</v>
      </c>
      <c r="V173" s="5">
        <v>-187156951800</v>
      </c>
      <c r="W173" s="5">
        <v>-115173509385</v>
      </c>
      <c r="X173" s="5">
        <v>-129570197400</v>
      </c>
      <c r="Y173" s="5">
        <v>-185808607500</v>
      </c>
      <c r="Z173" s="5">
        <v>-28793377200</v>
      </c>
      <c r="AA173" s="2">
        <v>-53313410100</v>
      </c>
    </row>
    <row r="174" spans="3:27" ht="15.5" x14ac:dyDescent="0.35">
      <c r="C174" t="s">
        <v>200</v>
      </c>
      <c r="E174" s="5">
        <v>-19865000000</v>
      </c>
      <c r="F174" s="5">
        <v>-23318000000</v>
      </c>
      <c r="G174" s="5">
        <v>-26496000000</v>
      </c>
      <c r="I174" s="5">
        <v>-69679000000</v>
      </c>
      <c r="J174" s="5">
        <v>-60124000000</v>
      </c>
      <c r="K174" s="5">
        <v>-95502000000</v>
      </c>
      <c r="L174" s="5">
        <v>-61203000000</v>
      </c>
      <c r="M174" s="5">
        <v>-43517000000</v>
      </c>
      <c r="N174" s="5">
        <v>-35656000000</v>
      </c>
      <c r="O174" s="5">
        <v>-31721000000</v>
      </c>
      <c r="P174" s="5">
        <v>-29754000000</v>
      </c>
      <c r="Q174" s="5">
        <v>-27239000000</v>
      </c>
      <c r="R174" s="5">
        <v>-39466000000</v>
      </c>
      <c r="S174" s="5">
        <v>-30954000000</v>
      </c>
      <c r="T174" s="5">
        <v>-36285000000</v>
      </c>
      <c r="U174" s="5">
        <v>-36180000000</v>
      </c>
      <c r="V174" s="5">
        <v>-40066321800</v>
      </c>
      <c r="W174" s="5">
        <v>-1950000000</v>
      </c>
      <c r="X174" s="5">
        <v>-11700000000</v>
      </c>
    </row>
    <row r="175" spans="3:27" ht="15.5" x14ac:dyDescent="0.35">
      <c r="C175" t="s">
        <v>201</v>
      </c>
      <c r="J175" s="5">
        <v>700000000</v>
      </c>
    </row>
    <row r="176" spans="3:27" ht="15.5" x14ac:dyDescent="0.35">
      <c r="C176" t="s">
        <v>202</v>
      </c>
      <c r="E176" s="5">
        <v>4170000000</v>
      </c>
      <c r="I176" s="5">
        <v>4170000000</v>
      </c>
    </row>
    <row r="177" spans="3:27" ht="15.5" x14ac:dyDescent="0.35">
      <c r="C177" t="s">
        <v>203</v>
      </c>
      <c r="J177" s="5">
        <v>-3150000000</v>
      </c>
    </row>
    <row r="178" spans="3:27" ht="15.5" x14ac:dyDescent="0.35">
      <c r="C178" t="s">
        <v>204</v>
      </c>
      <c r="V178" s="5">
        <v>59759287730</v>
      </c>
      <c r="W178" s="5">
        <v>62495044227</v>
      </c>
      <c r="Z178" s="5">
        <v>9875422892</v>
      </c>
      <c r="AA178" s="2">
        <v>63731736746</v>
      </c>
    </row>
    <row r="179" spans="3:27" ht="15.5" x14ac:dyDescent="0.35">
      <c r="C179" t="s">
        <v>205</v>
      </c>
      <c r="D179" s="5">
        <v>-39070000000</v>
      </c>
      <c r="E179" s="5">
        <v>-42604000000</v>
      </c>
      <c r="F179" s="5">
        <v>-42927000000</v>
      </c>
      <c r="G179" s="5">
        <v>-58663000000</v>
      </c>
      <c r="I179" s="5">
        <v>-164200000000</v>
      </c>
      <c r="J179" s="5">
        <v>-161054000000</v>
      </c>
      <c r="K179" s="5">
        <v>-322331000000</v>
      </c>
      <c r="L179" s="5">
        <v>-307765000000</v>
      </c>
      <c r="M179" s="5">
        <v>-234277000000</v>
      </c>
      <c r="N179" s="5">
        <v>-169486000000</v>
      </c>
      <c r="O179" s="5">
        <v>-231607000000</v>
      </c>
      <c r="P179" s="5">
        <v>-616385000000</v>
      </c>
      <c r="Q179" s="5">
        <v>-343722000000</v>
      </c>
      <c r="R179" s="5">
        <v>-232719000000</v>
      </c>
      <c r="S179" s="5">
        <v>-217013000000</v>
      </c>
      <c r="T179" s="5">
        <v>-297348000000</v>
      </c>
      <c r="U179" s="5">
        <v>-16829854431</v>
      </c>
    </row>
    <row r="180" spans="3:27" ht="15.5" x14ac:dyDescent="0.35">
      <c r="C180" t="s">
        <v>206</v>
      </c>
      <c r="D180" s="5">
        <v>-4497000000</v>
      </c>
      <c r="E180" s="5">
        <v>-5739000000</v>
      </c>
      <c r="F180" s="5">
        <v>-25756000000</v>
      </c>
      <c r="G180" s="5">
        <v>-6234000000</v>
      </c>
      <c r="I180" s="5">
        <v>-45774000000</v>
      </c>
      <c r="J180" s="5">
        <v>-38100000000</v>
      </c>
      <c r="K180" s="5">
        <v>-37770000000</v>
      </c>
      <c r="L180" s="5">
        <v>-28385000000</v>
      </c>
      <c r="M180" s="5">
        <v>-36458000000</v>
      </c>
      <c r="N180" s="5">
        <v>-17035000000</v>
      </c>
      <c r="O180" s="5">
        <v>-20925000000</v>
      </c>
      <c r="P180" s="5">
        <v>-14085000000</v>
      </c>
      <c r="Q180" s="5">
        <v>-12337000000</v>
      </c>
      <c r="R180" s="5">
        <v>-185505000000</v>
      </c>
      <c r="S180" s="5">
        <v>-238912000000</v>
      </c>
      <c r="T180" s="5">
        <v>-78750000000</v>
      </c>
      <c r="U180" s="5">
        <v>-62500000000</v>
      </c>
    </row>
    <row r="181" spans="3:27" ht="15.5" x14ac:dyDescent="0.35">
      <c r="C181" t="s">
        <v>207</v>
      </c>
      <c r="D181" s="5">
        <v>39685000000</v>
      </c>
      <c r="E181" s="5">
        <v>44923000000</v>
      </c>
      <c r="F181" s="5">
        <v>46422000000</v>
      </c>
      <c r="G181" s="5">
        <v>59260000000</v>
      </c>
      <c r="I181" s="5">
        <v>165912000000</v>
      </c>
      <c r="J181" s="5">
        <v>123569000000</v>
      </c>
      <c r="K181" s="5">
        <v>334090000000</v>
      </c>
      <c r="L181" s="5">
        <v>375609000000</v>
      </c>
      <c r="M181" s="5">
        <v>395544000000</v>
      </c>
      <c r="N181" s="5">
        <v>173402000000</v>
      </c>
      <c r="O181" s="5">
        <v>244082000000</v>
      </c>
      <c r="P181" s="5">
        <v>610457000000</v>
      </c>
      <c r="Q181" s="5">
        <v>303117000000</v>
      </c>
      <c r="R181" s="5">
        <v>259471000000</v>
      </c>
      <c r="S181" s="5">
        <v>521987000000</v>
      </c>
      <c r="T181" s="5">
        <v>308336000000</v>
      </c>
      <c r="U181" s="5">
        <v>104939730101</v>
      </c>
      <c r="V181" s="5">
        <v>59759287730</v>
      </c>
      <c r="W181" s="5">
        <v>62495044227</v>
      </c>
      <c r="Z181" s="5">
        <v>9875422892</v>
      </c>
      <c r="AA181" s="2">
        <v>63731736746</v>
      </c>
    </row>
    <row r="182" spans="3:27" ht="15.5" x14ac:dyDescent="0.35">
      <c r="C182" t="s">
        <v>208</v>
      </c>
      <c r="X182" s="5">
        <v>-122697173796</v>
      </c>
      <c r="Y182" s="5">
        <v>-26110124797</v>
      </c>
    </row>
    <row r="183" spans="3:27" ht="15.5" x14ac:dyDescent="0.35">
      <c r="C183" t="s">
        <v>209</v>
      </c>
      <c r="D183" s="5">
        <v>-43567000000</v>
      </c>
      <c r="E183" s="5">
        <v>-48343000000</v>
      </c>
      <c r="F183" s="5">
        <v>-68683000000</v>
      </c>
      <c r="G183" s="5">
        <v>-64897000000</v>
      </c>
      <c r="I183" s="5">
        <v>-209974000000</v>
      </c>
      <c r="J183" s="5">
        <v>-199154000000</v>
      </c>
      <c r="K183" s="5">
        <v>-360101000000</v>
      </c>
      <c r="L183" s="5">
        <v>-336150000000</v>
      </c>
      <c r="M183" s="5">
        <v>-270735000000</v>
      </c>
      <c r="N183" s="5">
        <v>-186521000000</v>
      </c>
      <c r="O183" s="5">
        <v>-252532000000</v>
      </c>
      <c r="P183" s="5">
        <v>-630470000000</v>
      </c>
      <c r="Q183" s="5">
        <v>-356059000000</v>
      </c>
      <c r="R183" s="5">
        <v>-418224000000</v>
      </c>
      <c r="S183" s="5">
        <v>-455925000000</v>
      </c>
      <c r="T183" s="5">
        <v>-376098000000</v>
      </c>
      <c r="U183" s="5">
        <v>-79329854431</v>
      </c>
      <c r="X183" s="5">
        <v>-122697173796</v>
      </c>
      <c r="Y183" s="5">
        <v>-26110124797</v>
      </c>
    </row>
    <row r="184" spans="3:27" ht="15.5" x14ac:dyDescent="0.35">
      <c r="C184" t="s">
        <v>210</v>
      </c>
      <c r="K184" s="5">
        <v>-38235000000</v>
      </c>
      <c r="L184" s="5">
        <v>-34519000000</v>
      </c>
      <c r="M184" s="5">
        <v>-34815000000</v>
      </c>
      <c r="N184" s="5">
        <v>-28590000000</v>
      </c>
      <c r="T184" s="5">
        <v>1050000000</v>
      </c>
    </row>
    <row r="185" spans="3:27" ht="15.5" x14ac:dyDescent="0.35">
      <c r="C185" t="s">
        <v>211</v>
      </c>
      <c r="E185" s="5">
        <v>419000000</v>
      </c>
      <c r="F185" s="5">
        <v>-241000000</v>
      </c>
      <c r="G185" s="5">
        <v>-91000000</v>
      </c>
      <c r="J185" s="5">
        <v>-275000000</v>
      </c>
      <c r="K185" s="5">
        <v>-882000000</v>
      </c>
      <c r="L185" s="5">
        <v>-1430000000</v>
      </c>
      <c r="M185" s="5">
        <v>-955000000</v>
      </c>
      <c r="N185" s="5">
        <v>-13391000000</v>
      </c>
      <c r="O185" s="5">
        <v>-8939000000</v>
      </c>
      <c r="P185" s="5">
        <v>-4682000000</v>
      </c>
      <c r="Q185" s="5">
        <v>-1750000000</v>
      </c>
      <c r="R185" s="5">
        <v>-724000000</v>
      </c>
      <c r="S185" s="5">
        <v>-2080000000</v>
      </c>
    </row>
    <row r="186" spans="3:27" ht="15.5" x14ac:dyDescent="0.35">
      <c r="C186" t="s">
        <v>212</v>
      </c>
      <c r="D186" s="5">
        <v>-14865000000</v>
      </c>
      <c r="E186" s="5">
        <v>-13497000000</v>
      </c>
      <c r="F186" s="5">
        <v>-8547000000</v>
      </c>
      <c r="G186" s="5">
        <v>-8170000000</v>
      </c>
      <c r="I186" s="5">
        <v>-40574000000</v>
      </c>
      <c r="J186" s="5">
        <v>-42051000000</v>
      </c>
    </row>
    <row r="187" spans="3:27" ht="15.5" x14ac:dyDescent="0.35">
      <c r="C187" t="s">
        <v>213</v>
      </c>
    </row>
    <row r="188" spans="3:27" ht="15.5" x14ac:dyDescent="0.35">
      <c r="C188" t="s">
        <v>214</v>
      </c>
      <c r="S188" s="5">
        <v>-80000000000</v>
      </c>
      <c r="U188" s="5">
        <v>-80000000000</v>
      </c>
      <c r="W188" s="5">
        <v>-80000000000</v>
      </c>
    </row>
    <row r="189" spans="3:27" ht="15.5" x14ac:dyDescent="0.35">
      <c r="C189" t="s">
        <v>215</v>
      </c>
      <c r="D189" s="5">
        <v>272051000000</v>
      </c>
      <c r="E189" s="5">
        <v>4340000000</v>
      </c>
      <c r="F189" s="5">
        <v>51187000000</v>
      </c>
      <c r="G189" s="5">
        <v>-230130000000</v>
      </c>
      <c r="I189" s="5">
        <v>-65137000000</v>
      </c>
      <c r="J189" s="5">
        <v>-45863000000</v>
      </c>
      <c r="K189" s="5">
        <v>157392000000</v>
      </c>
      <c r="L189" s="5">
        <v>261039000000</v>
      </c>
      <c r="M189" s="5">
        <v>-25155000000</v>
      </c>
      <c r="N189" s="5">
        <v>436668000000</v>
      </c>
      <c r="O189" s="5">
        <v>183199000000</v>
      </c>
      <c r="P189" s="5">
        <v>-6807000000</v>
      </c>
      <c r="Q189" s="5">
        <v>-25622000000</v>
      </c>
      <c r="R189" s="5">
        <v>-24586000000</v>
      </c>
      <c r="S189" s="5">
        <v>45703000000</v>
      </c>
      <c r="T189" s="5">
        <v>-19227000000</v>
      </c>
      <c r="U189" s="5">
        <v>29715332490</v>
      </c>
      <c r="V189" s="5">
        <v>41730530211</v>
      </c>
      <c r="W189" s="5">
        <v>-5289973295</v>
      </c>
      <c r="X189" s="5">
        <v>5625197349</v>
      </c>
      <c r="Y189" s="5">
        <v>-4936154666</v>
      </c>
      <c r="Z189" s="5">
        <v>4708265875</v>
      </c>
      <c r="AA189" s="2">
        <v>1598134363</v>
      </c>
    </row>
    <row r="190" spans="3:27" ht="15.5" x14ac:dyDescent="0.35">
      <c r="C190" t="s">
        <v>216</v>
      </c>
      <c r="D190" s="5">
        <v>9930000000</v>
      </c>
      <c r="E190" s="5">
        <v>31343000000</v>
      </c>
      <c r="I190" s="5">
        <v>31343000000</v>
      </c>
      <c r="J190" s="5">
        <v>28522000000</v>
      </c>
      <c r="K190" s="5">
        <v>-13587000000</v>
      </c>
      <c r="L190" s="5">
        <v>58570000000</v>
      </c>
      <c r="M190" s="5">
        <v>1280000000</v>
      </c>
      <c r="N190" s="5">
        <v>7100000000</v>
      </c>
      <c r="O190" s="5">
        <v>-7543000000</v>
      </c>
      <c r="P190" s="5">
        <v>1876000000</v>
      </c>
      <c r="Q190" s="5">
        <v>1943000000</v>
      </c>
      <c r="R190" s="5">
        <v>-1867000000</v>
      </c>
      <c r="S190" s="5">
        <v>1400000000</v>
      </c>
      <c r="T190" s="5">
        <v>279000000</v>
      </c>
      <c r="U190" s="5">
        <v>574388417</v>
      </c>
      <c r="V190" s="5">
        <v>149214329</v>
      </c>
      <c r="W190" s="5">
        <v>7601000411</v>
      </c>
    </row>
    <row r="191" spans="3:27" ht="15.5" x14ac:dyDescent="0.35">
      <c r="C191" t="s">
        <v>217</v>
      </c>
      <c r="D191" s="5">
        <v>1078310000000</v>
      </c>
      <c r="I191" s="5">
        <v>1112104000000</v>
      </c>
      <c r="J191" s="5">
        <v>1129445000000</v>
      </c>
      <c r="K191" s="5">
        <v>980250000000</v>
      </c>
      <c r="L191" s="5">
        <v>660641000000</v>
      </c>
      <c r="M191" s="5">
        <v>684516000000</v>
      </c>
      <c r="N191" s="5">
        <v>240748000000</v>
      </c>
      <c r="O191" s="5">
        <v>65092000000</v>
      </c>
      <c r="P191" s="5">
        <v>70023000000</v>
      </c>
      <c r="Q191" s="5">
        <v>93702000000</v>
      </c>
      <c r="R191" s="5">
        <v>122963000000</v>
      </c>
      <c r="S191" s="5">
        <v>75860000000</v>
      </c>
      <c r="T191" s="5">
        <v>94808000000</v>
      </c>
      <c r="U191" s="5">
        <v>63108863601</v>
      </c>
      <c r="V191" s="5">
        <v>17501560713</v>
      </c>
      <c r="W191" s="5">
        <v>14305267597</v>
      </c>
      <c r="X191" s="5">
        <v>8680070248</v>
      </c>
      <c r="Y191" s="5">
        <v>13616224914</v>
      </c>
      <c r="Z191" s="5">
        <v>8907959039</v>
      </c>
      <c r="AA191" s="2">
        <v>7309824676</v>
      </c>
    </row>
    <row r="192" spans="3:27" ht="15.5" x14ac:dyDescent="0.35">
      <c r="C192" t="s">
        <v>218</v>
      </c>
      <c r="D192" s="5">
        <v>1360291000000</v>
      </c>
      <c r="E192" s="5">
        <v>35683000000</v>
      </c>
      <c r="F192" s="5">
        <v>51187000000</v>
      </c>
      <c r="G192" s="5">
        <v>-230130000000</v>
      </c>
      <c r="I192" s="5">
        <v>1078310000000</v>
      </c>
      <c r="J192" s="5">
        <v>1112104000000</v>
      </c>
      <c r="K192" s="5">
        <v>1124055000000</v>
      </c>
      <c r="L192" s="5">
        <v>980250000000</v>
      </c>
      <c r="M192" s="5">
        <v>660641000000</v>
      </c>
      <c r="N192" s="5">
        <v>684516000000</v>
      </c>
      <c r="O192" s="5">
        <v>240748000000</v>
      </c>
      <c r="P192" s="5">
        <v>65092000000</v>
      </c>
      <c r="Q192" s="5">
        <v>70023000000</v>
      </c>
      <c r="R192" s="5">
        <v>96510000000</v>
      </c>
      <c r="S192" s="5">
        <v>122963000000</v>
      </c>
      <c r="T192" s="5">
        <v>75860000000</v>
      </c>
      <c r="U192" s="5">
        <v>93398584508</v>
      </c>
      <c r="V192" s="5">
        <v>59381305253</v>
      </c>
      <c r="W192" s="5">
        <v>16616294713</v>
      </c>
      <c r="X192" s="5">
        <v>14305267597</v>
      </c>
      <c r="Y192" s="5">
        <v>8680070248</v>
      </c>
      <c r="Z192" s="5">
        <v>13616224914</v>
      </c>
      <c r="AA192" s="2">
        <v>8907959039</v>
      </c>
    </row>
    <row r="194" spans="2:27" ht="15.5" x14ac:dyDescent="0.35">
      <c r="B194" t="s">
        <v>219</v>
      </c>
      <c r="C194" t="s">
        <v>11</v>
      </c>
      <c r="D194" s="5">
        <v>5760000000</v>
      </c>
      <c r="E194" s="5">
        <v>5760000000</v>
      </c>
      <c r="F194" s="5">
        <v>5760000000</v>
      </c>
      <c r="G194" s="5">
        <v>5760000000</v>
      </c>
      <c r="I194" s="5">
        <v>5760000000</v>
      </c>
      <c r="J194" s="5">
        <v>5760000000</v>
      </c>
      <c r="K194" s="5">
        <v>5760000000</v>
      </c>
      <c r="L194" s="5">
        <v>5760000000</v>
      </c>
      <c r="M194" s="5">
        <v>5760000000</v>
      </c>
      <c r="N194" s="5">
        <v>5760000000</v>
      </c>
      <c r="O194" s="5">
        <v>5760000000</v>
      </c>
      <c r="P194" s="5">
        <v>5760000000</v>
      </c>
      <c r="Q194" s="5">
        <v>5760000000</v>
      </c>
      <c r="R194" s="5">
        <v>5760000000</v>
      </c>
      <c r="S194" s="5">
        <v>1440000000</v>
      </c>
      <c r="T194" s="5">
        <v>1440000000</v>
      </c>
      <c r="U194" s="5">
        <v>1440000000</v>
      </c>
      <c r="V194" s="5">
        <v>1440000000</v>
      </c>
      <c r="W194" s="5">
        <v>1440000000</v>
      </c>
      <c r="X194" s="5">
        <v>1440000000</v>
      </c>
      <c r="Y194" s="5">
        <v>1440000000</v>
      </c>
      <c r="Z194" s="5">
        <v>1440000000</v>
      </c>
      <c r="AA194" s="2">
        <v>1440000000</v>
      </c>
    </row>
    <row r="195" spans="2:27" ht="15.5" x14ac:dyDescent="0.35">
      <c r="C195" t="s">
        <v>220</v>
      </c>
      <c r="D195" s="6">
        <v>43.13</v>
      </c>
      <c r="E195" s="6">
        <v>52.98</v>
      </c>
      <c r="F195" s="6">
        <v>50.15</v>
      </c>
      <c r="G195" s="6">
        <v>46.15</v>
      </c>
    </row>
    <row r="196" spans="2:27" ht="15.5" x14ac:dyDescent="0.35">
      <c r="C196" t="s">
        <v>221</v>
      </c>
      <c r="D196" s="6">
        <v>40.81</v>
      </c>
      <c r="E196" s="6">
        <v>32.94</v>
      </c>
      <c r="F196" s="6">
        <v>36.89</v>
      </c>
      <c r="G196" s="6">
        <v>41.39</v>
      </c>
    </row>
    <row r="197" spans="2:27" ht="15.5" x14ac:dyDescent="0.35">
      <c r="C197" t="s">
        <v>73</v>
      </c>
      <c r="D197" s="6">
        <v>8.23</v>
      </c>
      <c r="E197" s="6">
        <v>7.08</v>
      </c>
      <c r="F197" s="6">
        <v>7.82</v>
      </c>
      <c r="G197" s="6">
        <v>8.4499999999999993</v>
      </c>
    </row>
    <row r="198" spans="2:27" ht="15.5" x14ac:dyDescent="0.35">
      <c r="C198" t="s">
        <v>222</v>
      </c>
      <c r="D198" s="5">
        <v>385590000000</v>
      </c>
      <c r="E198" s="5">
        <v>470180000000</v>
      </c>
      <c r="F198" s="5">
        <v>434840000000</v>
      </c>
      <c r="G198" s="5">
        <v>390850000000</v>
      </c>
    </row>
    <row r="199" spans="2:27" ht="15.5" x14ac:dyDescent="0.35">
      <c r="C199" t="s">
        <v>223</v>
      </c>
      <c r="D199" s="6">
        <v>4.53E-2</v>
      </c>
      <c r="E199" s="6">
        <v>5.91E-2</v>
      </c>
      <c r="F199" s="6">
        <v>5.6299999999999996E-2</v>
      </c>
      <c r="G199" s="6">
        <v>5.2600000000000001E-2</v>
      </c>
    </row>
    <row r="200" spans="2:27" ht="15.5" x14ac:dyDescent="0.35">
      <c r="C200" t="s">
        <v>224</v>
      </c>
      <c r="D200" s="6">
        <v>6.1100000000000002E-2</v>
      </c>
      <c r="E200" s="6">
        <v>8.0100000000000005E-2</v>
      </c>
      <c r="F200" s="6">
        <v>7.6999999999999999E-2</v>
      </c>
      <c r="G200" s="6">
        <v>7.2800000000000004E-2</v>
      </c>
    </row>
    <row r="201" spans="2:27" ht="15.5" x14ac:dyDescent="0.35">
      <c r="C201" t="s">
        <v>225</v>
      </c>
      <c r="D201" s="6">
        <v>7.2400000000000006E-2</v>
      </c>
      <c r="E201" s="6">
        <v>9.2399999999999996E-2</v>
      </c>
      <c r="F201" s="6">
        <v>8.7300000000000003E-2</v>
      </c>
      <c r="G201" s="6">
        <v>7.8299999999999995E-2</v>
      </c>
    </row>
    <row r="202" spans="2:27" ht="15.5" x14ac:dyDescent="0.35">
      <c r="C202" t="s">
        <v>226</v>
      </c>
      <c r="D202" s="6">
        <v>112.9</v>
      </c>
      <c r="E202" s="6">
        <v>110.95</v>
      </c>
      <c r="F202" s="6">
        <v>100.12</v>
      </c>
      <c r="G202" s="6">
        <v>79.39</v>
      </c>
    </row>
    <row r="203" spans="2:27" ht="15.5" x14ac:dyDescent="0.35">
      <c r="C203" t="s">
        <v>227</v>
      </c>
      <c r="D203" s="5">
        <v>4583000000000</v>
      </c>
      <c r="E203" s="5">
        <v>4307000000000</v>
      </c>
      <c r="F203" s="5">
        <v>4241000000000</v>
      </c>
      <c r="G203" s="5">
        <v>4133000000000</v>
      </c>
    </row>
    <row r="204" spans="2:27" ht="15.5" x14ac:dyDescent="0.35">
      <c r="C204" t="s">
        <v>228</v>
      </c>
      <c r="D204" s="6">
        <v>2.4900000000000002</v>
      </c>
      <c r="E204" s="6">
        <v>2.64</v>
      </c>
      <c r="F204" s="6">
        <v>2.84</v>
      </c>
      <c r="G204" s="6">
        <v>3.01</v>
      </c>
    </row>
    <row r="205" spans="2:27" ht="15.5" x14ac:dyDescent="0.35">
      <c r="C205" t="s">
        <v>229</v>
      </c>
      <c r="D205" s="6">
        <v>705.57</v>
      </c>
      <c r="E205" s="6">
        <v>661.33</v>
      </c>
      <c r="F205" s="6">
        <v>651.54</v>
      </c>
      <c r="G205" s="5">
        <v>634</v>
      </c>
    </row>
    <row r="206" spans="2:27" ht="15.5" x14ac:dyDescent="0.35">
      <c r="C206" t="s">
        <v>230</v>
      </c>
      <c r="D206" s="6">
        <v>2.5</v>
      </c>
      <c r="E206" s="6">
        <v>2.64</v>
      </c>
      <c r="F206" s="6">
        <v>2.84</v>
      </c>
      <c r="G206" s="6">
        <v>3.01</v>
      </c>
    </row>
    <row r="207" spans="2:27" ht="15.5" x14ac:dyDescent="0.35">
      <c r="C207" t="s">
        <v>231</v>
      </c>
      <c r="D207" s="6">
        <v>705.36</v>
      </c>
      <c r="E207" s="6">
        <v>661.03</v>
      </c>
      <c r="F207" s="6">
        <v>651.15</v>
      </c>
      <c r="G207" s="6">
        <v>633.53</v>
      </c>
    </row>
    <row r="208" spans="2:27" ht="15.5" x14ac:dyDescent="0.35">
      <c r="C208" t="s">
        <v>232</v>
      </c>
      <c r="D208" s="5">
        <v>58000000000</v>
      </c>
      <c r="E208" s="5">
        <v>47000000000</v>
      </c>
      <c r="F208" s="5">
        <v>52000000000</v>
      </c>
      <c r="G208" s="5">
        <v>49000000000</v>
      </c>
    </row>
    <row r="209" spans="3:27" ht="15.5" x14ac:dyDescent="0.35">
      <c r="C209" t="s">
        <v>233</v>
      </c>
      <c r="D209" s="5">
        <v>49000000000</v>
      </c>
      <c r="E209" s="5">
        <v>52000000000</v>
      </c>
      <c r="F209" s="5">
        <v>57000000000</v>
      </c>
      <c r="G209" s="5">
        <v>68000000000</v>
      </c>
    </row>
    <row r="210" spans="3:27" ht="15.5" x14ac:dyDescent="0.35">
      <c r="C210" t="s">
        <v>234</v>
      </c>
      <c r="D210" s="5">
        <v>4063000000000</v>
      </c>
      <c r="E210" s="5">
        <v>3808000000000</v>
      </c>
      <c r="F210" s="5">
        <v>3752000000000</v>
      </c>
      <c r="G210" s="5">
        <v>3651000000000</v>
      </c>
    </row>
    <row r="211" spans="3:27" ht="15.5" x14ac:dyDescent="0.35">
      <c r="C211" t="s">
        <v>23</v>
      </c>
      <c r="D211" s="5">
        <v>107000000000</v>
      </c>
      <c r="E211" s="5">
        <v>100000000000</v>
      </c>
      <c r="F211" s="5">
        <v>109000000000</v>
      </c>
      <c r="G211" s="5">
        <v>117000000000</v>
      </c>
    </row>
    <row r="212" spans="3:27" ht="15.5" x14ac:dyDescent="0.35">
      <c r="C212" t="s">
        <v>20</v>
      </c>
      <c r="D212" s="5">
        <v>-1255000000000</v>
      </c>
      <c r="E212" s="5">
        <v>-980000000000</v>
      </c>
      <c r="F212" s="5">
        <v>-935000000000</v>
      </c>
      <c r="G212" s="5">
        <v>-876000000000</v>
      </c>
    </row>
    <row r="213" spans="3:27" ht="15.5" x14ac:dyDescent="0.35">
      <c r="C213" t="s">
        <v>235</v>
      </c>
      <c r="D213" s="5">
        <v>3349000000000</v>
      </c>
      <c r="E213" s="5">
        <v>3094000000000</v>
      </c>
      <c r="F213" s="5">
        <v>3078000000000</v>
      </c>
      <c r="G213" s="5">
        <v>2999000000000</v>
      </c>
    </row>
    <row r="214" spans="3:27" ht="15.5" x14ac:dyDescent="0.35">
      <c r="C214" t="s">
        <v>236</v>
      </c>
      <c r="D214" s="5">
        <v>331000000000</v>
      </c>
      <c r="E214" s="5">
        <v>353000000000</v>
      </c>
      <c r="F214" s="5">
        <v>371000000000</v>
      </c>
      <c r="G214" s="5">
        <v>225000000000</v>
      </c>
    </row>
    <row r="215" spans="3:27" ht="15.5" x14ac:dyDescent="0.35">
      <c r="C215" t="s">
        <v>237</v>
      </c>
      <c r="D215" s="5">
        <v>-50000000000</v>
      </c>
      <c r="E215" s="5">
        <v>-75000000000</v>
      </c>
      <c r="F215" s="5">
        <v>-50000000000</v>
      </c>
      <c r="G215" s="5">
        <v>-44000000000</v>
      </c>
    </row>
    <row r="216" spans="3:27" ht="15.5" x14ac:dyDescent="0.35">
      <c r="C216" t="s">
        <v>12</v>
      </c>
      <c r="D216" s="5">
        <v>280000000000</v>
      </c>
      <c r="E216" s="5">
        <v>278000000000</v>
      </c>
      <c r="F216" s="5">
        <v>321000000000</v>
      </c>
      <c r="G216" s="5">
        <v>180000000000</v>
      </c>
    </row>
    <row r="217" spans="3:27" ht="15.5" x14ac:dyDescent="0.35">
      <c r="C217" t="s">
        <v>15</v>
      </c>
      <c r="D217" s="6">
        <v>48.7</v>
      </c>
      <c r="E217" s="6">
        <v>48.3</v>
      </c>
      <c r="F217" s="6">
        <v>55.68</v>
      </c>
      <c r="G217" s="6">
        <v>31.33</v>
      </c>
    </row>
    <row r="218" spans="3:27" ht="15.5" x14ac:dyDescent="0.35">
      <c r="C218" t="s">
        <v>58</v>
      </c>
      <c r="I218" s="6">
        <v>195.31</v>
      </c>
      <c r="J218" s="6">
        <v>177.85</v>
      </c>
      <c r="K218" s="6">
        <v>163.96</v>
      </c>
      <c r="L218" s="6">
        <v>147.31</v>
      </c>
      <c r="M218" s="6">
        <v>114.96</v>
      </c>
      <c r="N218" s="6">
        <v>84.7</v>
      </c>
      <c r="O218" s="6">
        <v>100.29</v>
      </c>
      <c r="P218" s="6">
        <v>96.71</v>
      </c>
      <c r="Q218" s="6">
        <v>86.73</v>
      </c>
      <c r="R218" s="6">
        <v>78.64</v>
      </c>
      <c r="S218" s="6">
        <v>297.02999999999997</v>
      </c>
      <c r="T218" s="6">
        <v>271.7</v>
      </c>
      <c r="U218" s="6">
        <v>222.58</v>
      </c>
      <c r="V218" s="6">
        <v>161.99</v>
      </c>
      <c r="W218" s="6">
        <v>139.52000000000001</v>
      </c>
      <c r="X218" s="6">
        <v>114.51</v>
      </c>
      <c r="Y218" s="6">
        <v>99.29</v>
      </c>
      <c r="Z218" s="6">
        <v>70.510000000000005</v>
      </c>
      <c r="AA218" s="3">
        <v>61.52</v>
      </c>
    </row>
    <row r="219" spans="3:27" ht="15.5" x14ac:dyDescent="0.35">
      <c r="C219" t="s">
        <v>72</v>
      </c>
      <c r="I219" s="6">
        <v>8.93</v>
      </c>
      <c r="J219" s="6">
        <v>10.68</v>
      </c>
      <c r="K219" s="6">
        <v>12.17</v>
      </c>
      <c r="L219" s="6">
        <v>10.42</v>
      </c>
      <c r="M219" s="6">
        <v>11.83</v>
      </c>
      <c r="N219" s="6">
        <v>16.350000000000001</v>
      </c>
      <c r="O219" s="6">
        <v>14.86</v>
      </c>
      <c r="P219" s="6">
        <v>14.48</v>
      </c>
      <c r="Q219" s="6">
        <v>14.47</v>
      </c>
      <c r="R219" s="6">
        <v>12.46</v>
      </c>
      <c r="S219" s="6">
        <v>16.03</v>
      </c>
      <c r="T219" s="6">
        <v>17.489999999999998</v>
      </c>
      <c r="U219" s="6">
        <v>15.51</v>
      </c>
      <c r="V219" s="6">
        <v>15.58</v>
      </c>
      <c r="W219" s="6">
        <v>9.75</v>
      </c>
      <c r="X219" s="6">
        <v>9.36</v>
      </c>
      <c r="Y219" s="6">
        <v>7.57</v>
      </c>
      <c r="Z219" s="6">
        <v>9.25</v>
      </c>
      <c r="AA219" s="3">
        <v>7.02</v>
      </c>
    </row>
    <row r="220" spans="3:27" ht="15.5" x14ac:dyDescent="0.35">
      <c r="C220" t="s">
        <v>75</v>
      </c>
      <c r="I220" s="6">
        <v>1.88</v>
      </c>
      <c r="J220" s="6">
        <v>2.12</v>
      </c>
      <c r="K220" s="6">
        <v>2.25</v>
      </c>
      <c r="L220" s="6">
        <v>1.81</v>
      </c>
      <c r="M220" s="6">
        <v>1.88</v>
      </c>
      <c r="N220" s="6">
        <v>2.4700000000000002</v>
      </c>
      <c r="O220" s="6">
        <v>2.1800000000000002</v>
      </c>
      <c r="P220" s="6">
        <v>2.0499999999999998</v>
      </c>
      <c r="Q220" s="6">
        <v>2.16</v>
      </c>
      <c r="R220" s="6">
        <v>1.96</v>
      </c>
      <c r="S220" s="6">
        <v>2.44</v>
      </c>
      <c r="T220" s="6">
        <v>2.6</v>
      </c>
      <c r="U220" s="6">
        <v>2.09</v>
      </c>
      <c r="V220" s="6">
        <v>1.68</v>
      </c>
      <c r="W220" s="6">
        <v>1.08</v>
      </c>
      <c r="X220" s="6">
        <v>0.99</v>
      </c>
      <c r="Y220" s="6">
        <v>0.79</v>
      </c>
      <c r="Z220" s="6">
        <v>0.69</v>
      </c>
      <c r="AA220" s="3">
        <v>0.57999999999999996</v>
      </c>
    </row>
    <row r="221" spans="3:27" ht="15.5" x14ac:dyDescent="0.35">
      <c r="C221" t="s">
        <v>238</v>
      </c>
      <c r="I221" s="5">
        <v>1686490000000</v>
      </c>
      <c r="J221" s="5">
        <v>1547860000000</v>
      </c>
      <c r="K221" s="5">
        <v>1444130000000</v>
      </c>
      <c r="M221" s="6">
        <v>1043400000000.0001</v>
      </c>
      <c r="N221" s="5">
        <v>815050000000</v>
      </c>
      <c r="O221" s="5">
        <v>956350000000</v>
      </c>
      <c r="P221" s="5">
        <v>951460000000</v>
      </c>
    </row>
    <row r="222" spans="3:27" ht="15.5" x14ac:dyDescent="0.35">
      <c r="C222" t="s">
        <v>239</v>
      </c>
      <c r="I222" s="6">
        <v>0.21780000000000002</v>
      </c>
      <c r="J222" s="6">
        <v>0.20629999999999998</v>
      </c>
      <c r="K222" s="6">
        <v>0.2064</v>
      </c>
      <c r="L222" s="6">
        <v>0.19370000000000001</v>
      </c>
      <c r="M222" s="6">
        <v>0.1711</v>
      </c>
      <c r="N222" s="6">
        <v>0.14449999999999999</v>
      </c>
      <c r="O222" s="6">
        <v>0.18590000000000001</v>
      </c>
      <c r="P222" s="6">
        <v>0.19879999999999998</v>
      </c>
      <c r="Q222" s="6">
        <v>0.20440000000000003</v>
      </c>
      <c r="R222" s="6">
        <v>0.2009</v>
      </c>
      <c r="S222" s="6">
        <v>0.19260000000000002</v>
      </c>
      <c r="T222" s="6">
        <v>0.22359999999999999</v>
      </c>
      <c r="U222" s="6">
        <v>0.18840000000000001</v>
      </c>
      <c r="V222" s="6">
        <v>0.1618</v>
      </c>
      <c r="W222" s="6">
        <v>0.17670000000000002</v>
      </c>
      <c r="X222" s="6">
        <v>0.1545</v>
      </c>
      <c r="Y222" s="6">
        <v>0.15179999999999999</v>
      </c>
      <c r="Z222" s="6">
        <v>0.10920000000000001</v>
      </c>
      <c r="AA222" s="3">
        <v>0.1067</v>
      </c>
    </row>
    <row r="223" spans="3:27" ht="15.5" x14ac:dyDescent="0.35">
      <c r="C223" t="s">
        <v>240</v>
      </c>
      <c r="I223" s="6">
        <v>0.29530000000000001</v>
      </c>
      <c r="J223" s="6">
        <v>0.2949</v>
      </c>
      <c r="K223" s="6">
        <v>0.29359999999999997</v>
      </c>
      <c r="L223" s="6">
        <v>0.29289999999999999</v>
      </c>
      <c r="M223" s="6">
        <v>0.2626</v>
      </c>
      <c r="N223" s="6">
        <v>0.2145</v>
      </c>
      <c r="O223" s="6">
        <v>0.27639999999999998</v>
      </c>
      <c r="P223" s="6">
        <v>0.2989</v>
      </c>
      <c r="Q223" s="6">
        <v>0.31370000000000003</v>
      </c>
      <c r="R223" s="6">
        <v>0.32869999999999999</v>
      </c>
      <c r="S223" s="6">
        <v>0.35060000000000002</v>
      </c>
      <c r="T223" s="6">
        <v>0.38919999999999999</v>
      </c>
      <c r="U223" s="6">
        <v>0.3826</v>
      </c>
      <c r="V223" s="6">
        <v>0.3614</v>
      </c>
      <c r="W223" s="6">
        <v>0.33149999999999996</v>
      </c>
      <c r="X223" s="6">
        <v>0.31690000000000002</v>
      </c>
      <c r="Y223" s="6">
        <v>0.28670000000000001</v>
      </c>
      <c r="Z223" s="6">
        <v>0.1855</v>
      </c>
      <c r="AA223" s="3">
        <v>0.18329999999999999</v>
      </c>
    </row>
    <row r="224" spans="3:27" ht="15.5" x14ac:dyDescent="0.35">
      <c r="C224" t="s">
        <v>241</v>
      </c>
      <c r="I224" s="6">
        <v>0.34420000000000001</v>
      </c>
      <c r="J224" s="6">
        <v>0.3382</v>
      </c>
      <c r="K224" s="6">
        <v>0.33630000000000004</v>
      </c>
      <c r="L224" s="6">
        <v>0.34139999999999998</v>
      </c>
      <c r="M224" s="6">
        <v>0.3014</v>
      </c>
      <c r="N224" s="6">
        <v>0.24660000000000001</v>
      </c>
      <c r="O224" s="6">
        <v>0.3306</v>
      </c>
      <c r="P224" s="6">
        <v>0.3821</v>
      </c>
      <c r="Q224" s="6">
        <v>0.38350000000000001</v>
      </c>
      <c r="R224" s="6">
        <v>0.39360000000000001</v>
      </c>
      <c r="S224" s="6">
        <v>0.42149999999999999</v>
      </c>
      <c r="T224" s="6">
        <v>0.47360000000000002</v>
      </c>
      <c r="U224" s="6">
        <v>0.45419999999999999</v>
      </c>
      <c r="V224" s="6">
        <v>0.39100000000000001</v>
      </c>
      <c r="W224" s="6">
        <v>0.37229999999999996</v>
      </c>
      <c r="X224" s="6">
        <v>0.3453</v>
      </c>
      <c r="Y224" s="6">
        <v>0.33649999999999997</v>
      </c>
      <c r="Z224" s="6">
        <v>0.3639</v>
      </c>
      <c r="AA224" s="3">
        <v>0.54280000000000006</v>
      </c>
    </row>
    <row r="225" spans="2:27" ht="15.5" x14ac:dyDescent="0.35">
      <c r="C225" t="s">
        <v>242</v>
      </c>
      <c r="I225" s="6">
        <v>91.37</v>
      </c>
      <c r="J225" s="6">
        <v>66.62</v>
      </c>
      <c r="K225" s="6">
        <v>60.93</v>
      </c>
      <c r="L225" s="6">
        <v>56.88</v>
      </c>
      <c r="M225" s="6">
        <v>48.89</v>
      </c>
      <c r="N225" s="6">
        <v>37.380000000000003</v>
      </c>
      <c r="O225" s="6">
        <v>112.55</v>
      </c>
      <c r="P225" s="6">
        <v>84.69</v>
      </c>
      <c r="Q225" s="6">
        <v>75.17</v>
      </c>
      <c r="R225" s="6">
        <v>43.27</v>
      </c>
      <c r="S225" s="6">
        <v>23.72</v>
      </c>
      <c r="T225" s="6">
        <v>19.89</v>
      </c>
      <c r="U225" s="6">
        <v>16.16</v>
      </c>
      <c r="V225" s="6">
        <v>12.23</v>
      </c>
      <c r="W225" s="6">
        <v>10.71</v>
      </c>
      <c r="X225" s="6">
        <v>49.04</v>
      </c>
      <c r="Y225" s="5">
        <v>22</v>
      </c>
      <c r="Z225" s="6">
        <v>3.62</v>
      </c>
      <c r="AA225" s="3">
        <v>11.33</v>
      </c>
    </row>
    <row r="226" spans="2:27" ht="15.5" x14ac:dyDescent="0.35">
      <c r="C226" t="s">
        <v>69</v>
      </c>
      <c r="I226" s="6">
        <v>2.64</v>
      </c>
      <c r="J226" s="6">
        <v>3.15</v>
      </c>
      <c r="K226" s="6">
        <v>3.57</v>
      </c>
      <c r="L226" s="6">
        <v>3.05</v>
      </c>
      <c r="M226" s="6">
        <v>3.11</v>
      </c>
      <c r="N226" s="6">
        <v>3.51</v>
      </c>
      <c r="O226" s="6">
        <v>4.1100000000000003</v>
      </c>
      <c r="P226" s="6">
        <v>4.33</v>
      </c>
      <c r="Q226" s="6">
        <v>4.54</v>
      </c>
      <c r="R226" s="6">
        <v>4.0999999999999996</v>
      </c>
      <c r="S226" s="6">
        <v>5.62</v>
      </c>
      <c r="T226" s="6">
        <v>6.81</v>
      </c>
      <c r="U226" s="6">
        <v>5.93</v>
      </c>
      <c r="V226" s="6">
        <v>5.63</v>
      </c>
      <c r="W226" s="6">
        <v>3.23</v>
      </c>
      <c r="X226" s="6">
        <v>2.97</v>
      </c>
      <c r="Y226" s="6">
        <v>2.17</v>
      </c>
      <c r="Z226" s="6">
        <v>1.72</v>
      </c>
      <c r="AA226" s="3">
        <v>1.29</v>
      </c>
    </row>
    <row r="227" spans="2:27" ht="15.5" x14ac:dyDescent="0.35">
      <c r="C227" t="s">
        <v>66</v>
      </c>
      <c r="I227" s="6">
        <v>661.33</v>
      </c>
      <c r="J227" s="6">
        <v>603.01</v>
      </c>
      <c r="K227" s="6">
        <v>558.38</v>
      </c>
      <c r="L227" s="6">
        <v>502.96</v>
      </c>
      <c r="M227" s="6">
        <v>437.74</v>
      </c>
      <c r="N227" s="6">
        <v>394.94</v>
      </c>
      <c r="O227" s="6">
        <v>362.78</v>
      </c>
      <c r="P227" s="6">
        <v>323.55</v>
      </c>
      <c r="Q227" s="6">
        <v>276.42</v>
      </c>
      <c r="R227" s="6">
        <v>239.25</v>
      </c>
      <c r="S227" s="6">
        <v>847.27</v>
      </c>
      <c r="T227" s="6">
        <v>698.09</v>
      </c>
      <c r="U227" s="6">
        <v>581.77</v>
      </c>
      <c r="V227" s="6">
        <v>448.19</v>
      </c>
      <c r="W227" s="6">
        <v>420.84</v>
      </c>
      <c r="X227" s="6">
        <v>361.31</v>
      </c>
      <c r="Y227" s="6">
        <v>346.39</v>
      </c>
      <c r="Z227" s="6">
        <v>380.05</v>
      </c>
      <c r="AA227" s="3">
        <v>335.62</v>
      </c>
    </row>
    <row r="228" spans="2:27" ht="15.5" x14ac:dyDescent="0.35">
      <c r="C228" t="s">
        <v>243</v>
      </c>
      <c r="I228" s="6">
        <v>2.64</v>
      </c>
      <c r="J228" s="6">
        <v>3.15</v>
      </c>
      <c r="K228" s="6">
        <v>3.58</v>
      </c>
      <c r="L228" s="6">
        <v>3.07</v>
      </c>
      <c r="M228" s="6">
        <v>3.11</v>
      </c>
      <c r="N228" s="6">
        <v>3.51</v>
      </c>
      <c r="O228" s="6">
        <v>4.1100000000000003</v>
      </c>
      <c r="P228" s="6">
        <v>4.33</v>
      </c>
      <c r="Q228" s="6">
        <v>4.54</v>
      </c>
      <c r="R228" s="6">
        <v>4.0999999999999996</v>
      </c>
      <c r="S228" s="6">
        <v>5.62</v>
      </c>
      <c r="T228" s="6">
        <v>6.81</v>
      </c>
      <c r="U228" s="6">
        <v>5.93</v>
      </c>
      <c r="V228" s="6">
        <v>5.63</v>
      </c>
      <c r="W228" s="6">
        <v>3.23</v>
      </c>
      <c r="X228" s="6">
        <v>2.97</v>
      </c>
      <c r="Y228" s="6">
        <v>2.17</v>
      </c>
      <c r="Z228" s="6">
        <v>1.72</v>
      </c>
      <c r="AA228" s="3">
        <v>1.29</v>
      </c>
    </row>
    <row r="229" spans="2:27" ht="15.5" x14ac:dyDescent="0.35">
      <c r="C229" t="s">
        <v>244</v>
      </c>
      <c r="I229" s="6">
        <v>661.03</v>
      </c>
      <c r="J229" s="6">
        <v>602.36</v>
      </c>
      <c r="K229" s="6">
        <v>556.54</v>
      </c>
      <c r="L229" s="6">
        <v>500.68</v>
      </c>
      <c r="M229" s="6">
        <v>437.74</v>
      </c>
      <c r="N229" s="6">
        <v>394.94</v>
      </c>
      <c r="O229" s="6">
        <v>362.78</v>
      </c>
      <c r="P229" s="6">
        <v>323.55</v>
      </c>
      <c r="Q229" s="6">
        <v>276.42</v>
      </c>
      <c r="R229" s="6">
        <v>239.25</v>
      </c>
      <c r="S229" s="6">
        <v>847.27</v>
      </c>
      <c r="T229" s="6">
        <v>698.09</v>
      </c>
      <c r="U229" s="6">
        <v>581.77</v>
      </c>
      <c r="V229" s="6">
        <v>448.19</v>
      </c>
      <c r="W229" s="6">
        <v>420.84</v>
      </c>
      <c r="X229" s="6">
        <v>361.31</v>
      </c>
      <c r="Y229" s="6">
        <v>346.39</v>
      </c>
      <c r="Z229" s="6">
        <v>380.05</v>
      </c>
      <c r="AA229" s="3">
        <v>335.62</v>
      </c>
    </row>
    <row r="230" spans="2:27" ht="15.5" x14ac:dyDescent="0.35">
      <c r="C230" t="s">
        <v>245</v>
      </c>
      <c r="I230" s="5">
        <v>47000000000</v>
      </c>
      <c r="J230" s="5">
        <v>58000000000</v>
      </c>
      <c r="K230" s="5">
        <v>103000000000</v>
      </c>
      <c r="L230" s="5">
        <v>119000000000</v>
      </c>
      <c r="M230" s="5">
        <v>123000000000</v>
      </c>
      <c r="N230" s="5">
        <v>38000000000</v>
      </c>
      <c r="O230" s="5">
        <v>48000000000</v>
      </c>
      <c r="P230" s="5">
        <v>54000000000</v>
      </c>
      <c r="Q230" s="5">
        <v>63000000000</v>
      </c>
      <c r="R230" s="5">
        <v>113000000000</v>
      </c>
      <c r="S230" s="5">
        <v>216000000000</v>
      </c>
      <c r="T230" s="5">
        <v>266000000000</v>
      </c>
      <c r="U230" s="5">
        <v>221000000000</v>
      </c>
      <c r="V230" s="5">
        <v>254000000000</v>
      </c>
      <c r="W230" s="5">
        <v>106000000000</v>
      </c>
      <c r="X230" s="5">
        <v>121000000000</v>
      </c>
      <c r="Y230" s="5">
        <v>164000000000</v>
      </c>
      <c r="Z230" s="5">
        <v>190000000000</v>
      </c>
      <c r="AA230" s="2">
        <v>180000000000</v>
      </c>
    </row>
    <row r="231" spans="2:27" ht="15.5" x14ac:dyDescent="0.35">
      <c r="C231" t="s">
        <v>246</v>
      </c>
      <c r="I231" s="5">
        <v>52000000000</v>
      </c>
      <c r="J231" s="5">
        <v>77000000000</v>
      </c>
      <c r="K231" s="5">
        <v>104000000000</v>
      </c>
      <c r="L231" s="5">
        <v>124000000000</v>
      </c>
      <c r="M231" s="5">
        <v>53000000000</v>
      </c>
      <c r="N231" s="5">
        <v>26000000000</v>
      </c>
      <c r="O231" s="5">
        <v>22000000000</v>
      </c>
      <c r="P231" s="5">
        <v>25000000000</v>
      </c>
      <c r="Q231" s="5">
        <v>33000000000</v>
      </c>
      <c r="R231" s="5">
        <v>38000000000</v>
      </c>
      <c r="S231" s="5">
        <v>93000000000</v>
      </c>
      <c r="U231" s="5">
        <v>115000000000</v>
      </c>
      <c r="V231" s="5">
        <v>111000000000</v>
      </c>
      <c r="W231" s="5">
        <v>159000000000</v>
      </c>
      <c r="X231" s="5">
        <v>159000000000</v>
      </c>
    </row>
    <row r="232" spans="2:27" ht="15.5" x14ac:dyDescent="0.35">
      <c r="C232" t="s">
        <v>25</v>
      </c>
      <c r="I232" s="5">
        <v>100000000000</v>
      </c>
      <c r="J232" s="5">
        <v>135000000000</v>
      </c>
      <c r="K232" s="5">
        <v>207000000000</v>
      </c>
      <c r="L232" s="5">
        <v>243000000000</v>
      </c>
      <c r="M232" s="5">
        <v>177000000000</v>
      </c>
      <c r="N232" s="5">
        <v>64000000000</v>
      </c>
      <c r="O232" s="5">
        <v>70000000000</v>
      </c>
      <c r="P232" s="5">
        <v>79000000000</v>
      </c>
      <c r="Q232" s="5">
        <v>96000000000</v>
      </c>
      <c r="R232" s="5">
        <v>151000000000</v>
      </c>
      <c r="S232" s="5">
        <v>309000000000</v>
      </c>
      <c r="T232" s="5">
        <v>266000000000</v>
      </c>
      <c r="U232" s="5">
        <v>336000000000</v>
      </c>
      <c r="V232" s="5">
        <v>365000000000</v>
      </c>
      <c r="W232" s="5">
        <v>266000000000</v>
      </c>
      <c r="X232" s="5">
        <v>279000000000</v>
      </c>
      <c r="Y232" s="5">
        <v>164000000000</v>
      </c>
      <c r="Z232" s="5">
        <v>190000000000</v>
      </c>
      <c r="AA232" s="2">
        <v>180000000000</v>
      </c>
    </row>
    <row r="233" spans="2:27" ht="15.5" x14ac:dyDescent="0.35">
      <c r="C233" t="s">
        <v>22</v>
      </c>
      <c r="I233" s="5">
        <v>-980000000000</v>
      </c>
      <c r="J233" s="5">
        <v>-979000000000</v>
      </c>
      <c r="K233" s="5">
        <v>-918000000000</v>
      </c>
      <c r="L233" s="5">
        <v>-739000000000</v>
      </c>
      <c r="M233" s="5">
        <v>-485000000000</v>
      </c>
      <c r="N233" s="5">
        <v>-629000000000</v>
      </c>
      <c r="O233" s="5">
        <v>-174000000000</v>
      </c>
      <c r="P233" s="5">
        <v>12000000000</v>
      </c>
      <c r="Q233" s="5">
        <v>25000000000</v>
      </c>
      <c r="R233" s="5">
        <v>55000000000</v>
      </c>
      <c r="S233" s="5">
        <v>186000000000</v>
      </c>
      <c r="T233" s="5">
        <v>190000000000</v>
      </c>
      <c r="U233" s="5">
        <v>242000000000</v>
      </c>
      <c r="V233" s="5">
        <v>306000000000</v>
      </c>
      <c r="W233" s="5">
        <v>249000000000</v>
      </c>
      <c r="X233" s="5">
        <v>265000000000</v>
      </c>
      <c r="Y233" s="5">
        <v>155000000000</v>
      </c>
      <c r="Z233" s="5">
        <v>176000000000</v>
      </c>
      <c r="AA233" s="2">
        <v>171000000000</v>
      </c>
    </row>
    <row r="234" spans="2:27" ht="15.5" x14ac:dyDescent="0.35">
      <c r="C234" t="s">
        <v>247</v>
      </c>
      <c r="I234" s="5">
        <v>3094000000000</v>
      </c>
      <c r="J234" s="5">
        <v>2831000000000</v>
      </c>
      <c r="K234" s="5">
        <v>2670000000000</v>
      </c>
      <c r="L234" s="5">
        <v>2418000000000</v>
      </c>
      <c r="M234" s="5">
        <v>2126000000000</v>
      </c>
      <c r="N234" s="5">
        <v>1897000000000</v>
      </c>
      <c r="O234" s="5">
        <v>1677000000000</v>
      </c>
      <c r="P234" s="5">
        <v>1384000000000</v>
      </c>
      <c r="Q234" s="5">
        <v>1150000000000</v>
      </c>
      <c r="R234" s="5">
        <v>946000000000</v>
      </c>
      <c r="S234" s="5">
        <v>797000000000</v>
      </c>
      <c r="T234" s="5">
        <v>597000000000</v>
      </c>
      <c r="U234" s="5">
        <v>574000000000</v>
      </c>
      <c r="V234" s="5">
        <v>437000000000</v>
      </c>
      <c r="W234" s="5">
        <v>454000000000</v>
      </c>
      <c r="X234" s="5">
        <v>357000000000</v>
      </c>
      <c r="Y234" s="5">
        <v>213000000000</v>
      </c>
      <c r="Z234" s="5">
        <v>250000000000</v>
      </c>
      <c r="AA234" s="2">
        <v>197000000000</v>
      </c>
    </row>
    <row r="235" spans="2:27" ht="15.5" x14ac:dyDescent="0.35">
      <c r="C235" t="s">
        <v>248</v>
      </c>
      <c r="I235" s="5">
        <v>1124000000000</v>
      </c>
      <c r="J235" s="5">
        <v>1148000000000</v>
      </c>
      <c r="K235" s="5">
        <v>1128000000000</v>
      </c>
      <c r="L235" s="5">
        <v>1064000000000</v>
      </c>
      <c r="M235" s="5">
        <v>489000000000</v>
      </c>
      <c r="N235" s="5">
        <v>944000000000</v>
      </c>
      <c r="O235" s="5">
        <v>678000000000</v>
      </c>
      <c r="P235" s="5">
        <v>543000000000</v>
      </c>
      <c r="Q235" s="5">
        <v>446000000000</v>
      </c>
      <c r="R235" s="5">
        <v>583000000000</v>
      </c>
      <c r="S235" s="5">
        <v>536000000000</v>
      </c>
      <c r="T235" s="5">
        <v>450000000000</v>
      </c>
      <c r="U235" s="5">
        <v>450000000000</v>
      </c>
      <c r="V235" s="5">
        <v>353000000000</v>
      </c>
      <c r="W235" s="5">
        <v>230000000000</v>
      </c>
      <c r="X235" s="5">
        <v>151000000000</v>
      </c>
      <c r="Y235" s="5">
        <v>268000000000</v>
      </c>
      <c r="Z235" s="5">
        <v>131000000000</v>
      </c>
      <c r="AA235" s="2">
        <v>106000000000</v>
      </c>
    </row>
    <row r="236" spans="2:27" ht="15.5" x14ac:dyDescent="0.35">
      <c r="C236" t="s">
        <v>249</v>
      </c>
      <c r="I236" s="5">
        <v>-205000000000</v>
      </c>
      <c r="J236" s="5">
        <v>-210000000000</v>
      </c>
      <c r="K236" s="5">
        <v>-181000000000</v>
      </c>
      <c r="L236" s="5">
        <v>-270000000000</v>
      </c>
      <c r="M236" s="5">
        <v>-166000000000</v>
      </c>
      <c r="N236" s="5">
        <v>-75000000000</v>
      </c>
      <c r="O236" s="5">
        <v>-122000000000</v>
      </c>
      <c r="P236" s="5">
        <v>-177000000000</v>
      </c>
      <c r="Q236" s="5">
        <v>-105000000000</v>
      </c>
      <c r="R236" s="5">
        <v>-74000000000</v>
      </c>
      <c r="S236" s="5">
        <v>-100000000000</v>
      </c>
      <c r="T236" s="5">
        <v>-113000000000</v>
      </c>
      <c r="U236" s="5">
        <v>-152000000000</v>
      </c>
      <c r="V236" s="5">
        <v>-111000000000</v>
      </c>
      <c r="W236" s="5">
        <v>-102000000000</v>
      </c>
      <c r="X236" s="5">
        <v>-119000000000</v>
      </c>
      <c r="Y236" s="5">
        <v>-62000000000</v>
      </c>
      <c r="Z236" s="5">
        <v>-107000000000</v>
      </c>
      <c r="AA236" s="2">
        <v>-116000000000</v>
      </c>
    </row>
    <row r="237" spans="2:27" ht="15.5" x14ac:dyDescent="0.35">
      <c r="C237" t="s">
        <v>14</v>
      </c>
      <c r="I237" s="5">
        <v>919000000000</v>
      </c>
      <c r="J237" s="5">
        <v>937000000000</v>
      </c>
      <c r="K237" s="5">
        <v>947000000000</v>
      </c>
      <c r="L237" s="5">
        <v>794000000000</v>
      </c>
      <c r="M237" s="5">
        <v>323000000000</v>
      </c>
      <c r="N237" s="5">
        <v>869000000000</v>
      </c>
      <c r="O237" s="5">
        <v>556000000000</v>
      </c>
      <c r="P237" s="5">
        <v>366000000000</v>
      </c>
      <c r="Q237" s="5">
        <v>341000000000</v>
      </c>
      <c r="R237" s="5">
        <v>509000000000</v>
      </c>
      <c r="S237" s="5">
        <v>436000000000</v>
      </c>
      <c r="T237" s="5">
        <v>337000000000</v>
      </c>
      <c r="U237" s="5">
        <v>298000000000</v>
      </c>
      <c r="V237" s="5">
        <v>242000000000</v>
      </c>
      <c r="W237" s="5">
        <v>127000000000</v>
      </c>
      <c r="X237" s="5">
        <v>33000000000</v>
      </c>
      <c r="Y237" s="5">
        <v>206000000000</v>
      </c>
      <c r="Z237" s="5">
        <v>23000000000</v>
      </c>
      <c r="AA237" s="2">
        <v>-10000000000</v>
      </c>
    </row>
    <row r="238" spans="2:27" ht="15.5" x14ac:dyDescent="0.35">
      <c r="C238" t="s">
        <v>16</v>
      </c>
      <c r="I238" s="6">
        <v>159.57</v>
      </c>
      <c r="J238" s="6">
        <v>162.79</v>
      </c>
      <c r="K238" s="5">
        <v>0</v>
      </c>
      <c r="L238" s="6">
        <v>137.80000000000001</v>
      </c>
      <c r="M238" s="6">
        <v>56.14</v>
      </c>
      <c r="N238" s="5">
        <v>0</v>
      </c>
      <c r="O238" s="6">
        <v>96.53</v>
      </c>
      <c r="P238" s="6">
        <v>63.57</v>
      </c>
      <c r="Q238" s="6">
        <v>-11.39</v>
      </c>
      <c r="R238" s="6">
        <v>88.36</v>
      </c>
      <c r="S238" s="6">
        <v>302.58</v>
      </c>
      <c r="T238" s="5">
        <v>0</v>
      </c>
      <c r="U238" s="6">
        <v>206.65</v>
      </c>
      <c r="V238" s="6">
        <v>167.95</v>
      </c>
      <c r="W238" s="6">
        <v>88.51</v>
      </c>
      <c r="X238" s="6">
        <v>22.68</v>
      </c>
      <c r="Y238" s="6">
        <v>142.97999999999999</v>
      </c>
      <c r="Z238" s="6">
        <v>16.309999999999999</v>
      </c>
      <c r="AA238" s="3">
        <v>-6.68</v>
      </c>
    </row>
    <row r="240" spans="2:27" ht="15.5" x14ac:dyDescent="0.35">
      <c r="B240" t="s">
        <v>250</v>
      </c>
      <c r="C240" t="s">
        <v>251</v>
      </c>
      <c r="D240" s="5">
        <v>248000000000</v>
      </c>
      <c r="E240" s="5">
        <v>305000000000</v>
      </c>
      <c r="F240" s="5">
        <v>289000000000</v>
      </c>
      <c r="G240" s="5">
        <v>266000000000</v>
      </c>
      <c r="H240" s="5">
        <v>994000000000</v>
      </c>
      <c r="I240" s="5">
        <v>1125000000000</v>
      </c>
      <c r="J240" s="5">
        <v>1024000000000</v>
      </c>
      <c r="K240" s="5">
        <v>944000000000</v>
      </c>
      <c r="L240" s="5">
        <v>848000000000</v>
      </c>
      <c r="M240" s="5">
        <v>662000000000</v>
      </c>
      <c r="N240" s="5">
        <v>488000000000</v>
      </c>
      <c r="O240" s="5">
        <v>578000000000</v>
      </c>
      <c r="P240" s="5">
        <v>557000000000</v>
      </c>
      <c r="Q240" s="5">
        <v>499000000000</v>
      </c>
    </row>
    <row r="241" spans="3:17" ht="15.5" x14ac:dyDescent="0.35">
      <c r="C241" t="s">
        <v>252</v>
      </c>
      <c r="H241" s="5">
        <v>1108000000000</v>
      </c>
      <c r="I241" s="5">
        <v>1125000000000</v>
      </c>
      <c r="J241" s="5">
        <v>1024000000000</v>
      </c>
      <c r="K241" s="5">
        <v>944000000000</v>
      </c>
      <c r="L241" s="5">
        <v>848000000000</v>
      </c>
      <c r="M241" s="5">
        <v>662000000000</v>
      </c>
      <c r="N241" s="5">
        <v>488000000000</v>
      </c>
      <c r="O241" s="5">
        <v>578000000000</v>
      </c>
      <c r="P241" s="5">
        <v>557000000000</v>
      </c>
      <c r="Q241" s="5">
        <v>499000000000</v>
      </c>
    </row>
    <row r="242" spans="3:17" ht="15.5" x14ac:dyDescent="0.35">
      <c r="C242" t="s">
        <v>253</v>
      </c>
      <c r="H242" s="5">
        <v>140</v>
      </c>
      <c r="I242" s="5">
        <v>140</v>
      </c>
      <c r="J242" s="5">
        <v>135</v>
      </c>
      <c r="K242" s="5">
        <v>120</v>
      </c>
      <c r="L242" s="5">
        <v>90</v>
      </c>
      <c r="M242" s="5">
        <v>70</v>
      </c>
      <c r="N242" s="5">
        <v>60</v>
      </c>
      <c r="O242" s="5">
        <v>59</v>
      </c>
      <c r="P242" s="5">
        <v>58</v>
      </c>
      <c r="Q242" s="5">
        <v>52</v>
      </c>
    </row>
    <row r="243" spans="3:17" ht="15.5" x14ac:dyDescent="0.35">
      <c r="C243" t="s">
        <v>77</v>
      </c>
      <c r="H243" s="6">
        <v>0.81140000000000001</v>
      </c>
      <c r="I243" s="6">
        <v>0.7168000000000001</v>
      </c>
      <c r="J243" s="6">
        <v>0.7591</v>
      </c>
      <c r="K243" s="6">
        <v>0.7319</v>
      </c>
      <c r="L243" s="6">
        <v>0.61099999999999999</v>
      </c>
      <c r="M243" s="6">
        <v>0.6089</v>
      </c>
      <c r="N243" s="6">
        <v>0.70840000000000003</v>
      </c>
      <c r="O243" s="6">
        <v>0.58829999999999993</v>
      </c>
      <c r="P243" s="6">
        <v>0.5998</v>
      </c>
      <c r="Q243" s="6">
        <v>0.59960000000000002</v>
      </c>
    </row>
    <row r="244" spans="3:17" ht="15.5" x14ac:dyDescent="0.35">
      <c r="C244" t="s">
        <v>254</v>
      </c>
      <c r="H244" s="6">
        <v>8.6999999999999994E-2</v>
      </c>
      <c r="I244" s="6">
        <v>8.3599999999999994E-2</v>
      </c>
      <c r="J244" s="6">
        <v>7.1599999999999997E-2</v>
      </c>
      <c r="K244" s="6">
        <v>6.3799999999999996E-2</v>
      </c>
      <c r="L244" s="6">
        <v>5.0799999999999998E-2</v>
      </c>
      <c r="M244" s="6">
        <v>5.4299999999999994E-2</v>
      </c>
      <c r="N244" s="6">
        <v>4.3799999999999999E-2</v>
      </c>
      <c r="O244" s="6">
        <v>4.6500000000000007E-2</v>
      </c>
      <c r="P244" s="6">
        <v>3.61E-2</v>
      </c>
      <c r="Q244" s="6">
        <v>3.3500000000000002E-2</v>
      </c>
    </row>
    <row r="245" spans="3:17" ht="15.5" x14ac:dyDescent="0.35">
      <c r="C245" t="s">
        <v>57</v>
      </c>
      <c r="D245" s="6">
        <v>43.13</v>
      </c>
      <c r="E245" s="6">
        <v>52.98</v>
      </c>
      <c r="F245" s="6">
        <v>50.15</v>
      </c>
      <c r="G245" s="6">
        <v>46.15</v>
      </c>
      <c r="H245" s="6">
        <v>172.53</v>
      </c>
      <c r="I245" s="6">
        <v>195.31</v>
      </c>
      <c r="J245" s="6">
        <v>177.85</v>
      </c>
      <c r="K245" s="6">
        <v>163.96</v>
      </c>
      <c r="L245" s="6">
        <v>147.31</v>
      </c>
      <c r="M245" s="6">
        <v>114.96</v>
      </c>
      <c r="N245" s="6">
        <v>84.7</v>
      </c>
      <c r="O245" s="6">
        <v>100.29</v>
      </c>
      <c r="P245" s="6">
        <v>96.71</v>
      </c>
      <c r="Q245" s="6">
        <v>86.73</v>
      </c>
    </row>
    <row r="246" spans="3:17" ht="15.5" x14ac:dyDescent="0.35">
      <c r="C246" t="s">
        <v>255</v>
      </c>
      <c r="H246" s="6">
        <v>192.42</v>
      </c>
      <c r="I246" s="6">
        <v>195.31</v>
      </c>
      <c r="J246" s="6">
        <v>177.85</v>
      </c>
      <c r="K246" s="6">
        <v>163.96</v>
      </c>
      <c r="L246" s="6">
        <v>147.31</v>
      </c>
      <c r="M246" s="6">
        <v>114.96</v>
      </c>
      <c r="N246" s="6">
        <v>84.7</v>
      </c>
      <c r="O246" s="6">
        <v>100.29</v>
      </c>
      <c r="P246" s="6">
        <v>96.71</v>
      </c>
      <c r="Q246" s="6">
        <v>86.73</v>
      </c>
    </row>
    <row r="247" spans="3:17" ht="15.5" x14ac:dyDescent="0.35">
      <c r="C247" t="s">
        <v>79</v>
      </c>
      <c r="H247" s="5">
        <v>140</v>
      </c>
      <c r="I247" s="5">
        <v>140</v>
      </c>
      <c r="J247" s="5">
        <v>135</v>
      </c>
      <c r="K247" s="5">
        <v>120</v>
      </c>
      <c r="L247" s="5">
        <v>90</v>
      </c>
      <c r="M247" s="5">
        <v>70</v>
      </c>
      <c r="N247" s="5">
        <v>60</v>
      </c>
      <c r="O247" s="5">
        <v>59</v>
      </c>
      <c r="P247" s="5">
        <v>58</v>
      </c>
      <c r="Q247" s="5">
        <v>52</v>
      </c>
    </row>
    <row r="248" spans="3:17" ht="15.5" x14ac:dyDescent="0.35">
      <c r="C248" t="s">
        <v>256</v>
      </c>
      <c r="H248" s="6">
        <v>0.81140000000000001</v>
      </c>
      <c r="I248" s="6">
        <v>0.7168000000000001</v>
      </c>
      <c r="J248" s="6">
        <v>0.7591</v>
      </c>
      <c r="K248" s="6">
        <v>0.7319</v>
      </c>
      <c r="L248" s="6">
        <v>0.61099999999999999</v>
      </c>
      <c r="M248" s="6">
        <v>0.6089</v>
      </c>
      <c r="N248" s="6">
        <v>0.70840000000000003</v>
      </c>
      <c r="O248" s="6">
        <v>0.58829999999999993</v>
      </c>
      <c r="P248" s="6">
        <v>0.5998</v>
      </c>
      <c r="Q248" s="6">
        <v>0.59960000000000002</v>
      </c>
    </row>
    <row r="249" spans="3:17" ht="15.5" x14ac:dyDescent="0.35">
      <c r="C249" t="s">
        <v>257</v>
      </c>
      <c r="H249" s="6">
        <v>8.6999999999999994E-2</v>
      </c>
      <c r="I249" s="6">
        <v>8.3599999999999994E-2</v>
      </c>
      <c r="J249" s="6">
        <v>7.1599999999999997E-2</v>
      </c>
      <c r="K249" s="6">
        <v>6.3799999999999996E-2</v>
      </c>
      <c r="L249" s="6">
        <v>5.0799999999999998E-2</v>
      </c>
      <c r="M249" s="6">
        <v>5.4299999999999994E-2</v>
      </c>
      <c r="N249" s="6">
        <v>4.3799999999999999E-2</v>
      </c>
      <c r="O249" s="6">
        <v>4.6500000000000007E-2</v>
      </c>
      <c r="P249" s="6">
        <v>3.61E-2</v>
      </c>
      <c r="Q249" s="6">
        <v>3.3500000000000002E-2</v>
      </c>
    </row>
    <row r="250" spans="3:17" ht="15.5" x14ac:dyDescent="0.35">
      <c r="C250" t="s">
        <v>258</v>
      </c>
      <c r="D250" s="5">
        <v>1232000000000</v>
      </c>
      <c r="E250" s="5">
        <v>1420000000000</v>
      </c>
      <c r="F250" s="5">
        <v>1363000000000</v>
      </c>
      <c r="G250" s="5">
        <v>1301000000000</v>
      </c>
      <c r="H250" s="5">
        <v>4927000000000</v>
      </c>
      <c r="I250" s="5">
        <v>5339000000000</v>
      </c>
      <c r="J250" s="5">
        <v>5165000000000</v>
      </c>
      <c r="K250" s="5">
        <v>5100000000000</v>
      </c>
      <c r="L250" s="5">
        <v>4894000000000</v>
      </c>
      <c r="M250" s="5">
        <v>4163000000000</v>
      </c>
      <c r="N250" s="5">
        <v>3234000000000</v>
      </c>
      <c r="O250" s="5">
        <v>3936000000000</v>
      </c>
      <c r="P250" s="5">
        <v>3933000000000</v>
      </c>
      <c r="Q250" s="5">
        <v>3340000000000</v>
      </c>
    </row>
    <row r="251" spans="3:17" ht="15.5" x14ac:dyDescent="0.35">
      <c r="C251" t="s">
        <v>259</v>
      </c>
      <c r="H251" s="5">
        <v>5316000000000</v>
      </c>
      <c r="I251" s="5">
        <v>5339000000000</v>
      </c>
      <c r="J251" s="5">
        <v>5165000000000</v>
      </c>
      <c r="K251" s="5">
        <v>5100000000000</v>
      </c>
      <c r="L251" s="5">
        <v>4894000000000</v>
      </c>
      <c r="M251" s="5">
        <v>4163000000000</v>
      </c>
      <c r="N251" s="5">
        <v>3234000000000</v>
      </c>
      <c r="O251" s="5">
        <v>3936000000000</v>
      </c>
      <c r="P251" s="5">
        <v>3933000000000</v>
      </c>
      <c r="Q251" s="5">
        <v>3340000000000</v>
      </c>
    </row>
    <row r="252" spans="3:17" ht="15.5" x14ac:dyDescent="0.35">
      <c r="C252" t="s">
        <v>260</v>
      </c>
      <c r="H252" s="5">
        <v>140</v>
      </c>
      <c r="I252" s="5">
        <v>140</v>
      </c>
      <c r="J252" s="5">
        <v>135</v>
      </c>
      <c r="K252" s="5">
        <v>120</v>
      </c>
      <c r="L252" s="5">
        <v>90</v>
      </c>
      <c r="M252" s="5">
        <v>70</v>
      </c>
      <c r="N252" s="5">
        <v>60</v>
      </c>
      <c r="O252" s="5">
        <v>59</v>
      </c>
      <c r="P252" s="5">
        <v>58</v>
      </c>
      <c r="Q252" s="5">
        <v>52</v>
      </c>
    </row>
    <row r="253" spans="3:17" ht="15.5" x14ac:dyDescent="0.35">
      <c r="C253" t="s">
        <v>261</v>
      </c>
      <c r="H253" s="6">
        <v>0.81140000000000001</v>
      </c>
      <c r="I253" s="6">
        <v>0.7168000000000001</v>
      </c>
      <c r="J253" s="6">
        <v>0.7591</v>
      </c>
      <c r="K253" s="6">
        <v>0.7319</v>
      </c>
      <c r="L253" s="6">
        <v>0.61099999999999999</v>
      </c>
      <c r="M253" s="6">
        <v>0.6089</v>
      </c>
      <c r="N253" s="6">
        <v>0.70840000000000003</v>
      </c>
      <c r="O253" s="6">
        <v>0.58829999999999993</v>
      </c>
      <c r="P253" s="6">
        <v>0.5998</v>
      </c>
      <c r="Q253" s="6">
        <v>0.59960000000000002</v>
      </c>
    </row>
    <row r="254" spans="3:17" ht="15.5" x14ac:dyDescent="0.35">
      <c r="C254" t="s">
        <v>262</v>
      </c>
      <c r="H254" s="6">
        <v>8.6999999999999994E-2</v>
      </c>
      <c r="I254" s="6">
        <v>8.3599999999999994E-2</v>
      </c>
      <c r="J254" s="6">
        <v>7.1599999999999997E-2</v>
      </c>
      <c r="K254" s="6">
        <v>6.3799999999999996E-2</v>
      </c>
      <c r="L254" s="6">
        <v>5.0799999999999998E-2</v>
      </c>
      <c r="M254" s="6">
        <v>5.4299999999999994E-2</v>
      </c>
      <c r="N254" s="6">
        <v>4.3799999999999999E-2</v>
      </c>
      <c r="O254" s="6">
        <v>4.6500000000000007E-2</v>
      </c>
      <c r="P254" s="6">
        <v>3.61E-2</v>
      </c>
      <c r="Q254" s="6">
        <v>3.3500000000000002E-2</v>
      </c>
    </row>
    <row r="255" spans="3:17" ht="15.5" x14ac:dyDescent="0.35">
      <c r="C255" t="s">
        <v>263</v>
      </c>
      <c r="I255" s="6">
        <v>9.33</v>
      </c>
    </row>
    <row r="256" spans="3:17" ht="15.5" x14ac:dyDescent="0.35">
      <c r="C256" t="s">
        <v>264</v>
      </c>
      <c r="I256" s="6">
        <v>8.3699999999999992</v>
      </c>
    </row>
    <row r="257" spans="3:9" ht="15.5" x14ac:dyDescent="0.35">
      <c r="C257" t="s">
        <v>265</v>
      </c>
      <c r="I257" s="6">
        <v>7.42</v>
      </c>
    </row>
    <row r="258" spans="3:9" ht="15.5" x14ac:dyDescent="0.35">
      <c r="C258" t="s">
        <v>266</v>
      </c>
      <c r="I258" s="6">
        <v>0.1195</v>
      </c>
    </row>
    <row r="259" spans="3:9" ht="15.5" x14ac:dyDescent="0.35">
      <c r="C259" t="s">
        <v>267</v>
      </c>
      <c r="I259" s="6">
        <v>1.74</v>
      </c>
    </row>
    <row r="260" spans="3:9" ht="15.5" x14ac:dyDescent="0.35">
      <c r="C260" t="s">
        <v>268</v>
      </c>
      <c r="I260" s="6">
        <v>2.2799999999999998</v>
      </c>
    </row>
    <row r="261" spans="3:9" ht="15.5" x14ac:dyDescent="0.35">
      <c r="C261" t="s">
        <v>269</v>
      </c>
      <c r="I261" s="6">
        <v>7.25</v>
      </c>
    </row>
    <row r="262" spans="3:9" ht="15.5" x14ac:dyDescent="0.35">
      <c r="C262" t="s">
        <v>270</v>
      </c>
      <c r="I262" s="6">
        <v>8.75</v>
      </c>
    </row>
    <row r="263" spans="3:9" ht="15.5" x14ac:dyDescent="0.35">
      <c r="C263" t="s">
        <v>271</v>
      </c>
      <c r="I263" s="6">
        <v>5.73</v>
      </c>
    </row>
    <row r="264" spans="3:9" ht="15.5" x14ac:dyDescent="0.35">
      <c r="C264" t="s">
        <v>272</v>
      </c>
      <c r="I264" s="6">
        <v>5.08</v>
      </c>
    </row>
    <row r="265" spans="3:9" ht="15.5" x14ac:dyDescent="0.35">
      <c r="C265" t="s">
        <v>273</v>
      </c>
      <c r="I265" s="6">
        <v>0.85</v>
      </c>
    </row>
    <row r="266" spans="3:9" ht="15.5" x14ac:dyDescent="0.35">
      <c r="C266" t="s">
        <v>274</v>
      </c>
      <c r="I266" s="6">
        <v>0.85</v>
      </c>
    </row>
    <row r="267" spans="3:9" ht="15.5" x14ac:dyDescent="0.35">
      <c r="C267" t="s">
        <v>275</v>
      </c>
      <c r="I267" s="6">
        <v>192.42</v>
      </c>
    </row>
    <row r="268" spans="3:9" ht="15.5" x14ac:dyDescent="0.35">
      <c r="C268" t="s">
        <v>276</v>
      </c>
      <c r="I268" s="6">
        <v>172.53</v>
      </c>
    </row>
    <row r="269" spans="3:9" ht="15.5" x14ac:dyDescent="0.35">
      <c r="C269" t="s">
        <v>277</v>
      </c>
      <c r="I269" s="6">
        <v>923.12</v>
      </c>
    </row>
    <row r="270" spans="3:9" ht="15.5" x14ac:dyDescent="0.35">
      <c r="C270" t="s">
        <v>278</v>
      </c>
      <c r="D270" s="6">
        <v>236.44</v>
      </c>
    </row>
    <row r="271" spans="3:9" ht="15.5" x14ac:dyDescent="0.35">
      <c r="C271" t="s">
        <v>279</v>
      </c>
      <c r="I271" s="6">
        <v>705.57</v>
      </c>
    </row>
    <row r="272" spans="3:9" ht="15.5" x14ac:dyDescent="0.35">
      <c r="C272" t="s">
        <v>280</v>
      </c>
      <c r="I272" s="6">
        <v>184.01</v>
      </c>
    </row>
    <row r="273" spans="3:9" ht="15.5" x14ac:dyDescent="0.35">
      <c r="C273" t="s">
        <v>281</v>
      </c>
      <c r="D273" s="6">
        <v>5.94</v>
      </c>
    </row>
    <row r="274" spans="3:9" ht="15.5" x14ac:dyDescent="0.35">
      <c r="C274" t="s">
        <v>282</v>
      </c>
      <c r="D274" s="6">
        <v>3.89</v>
      </c>
    </row>
    <row r="275" spans="3:9" ht="15.5" x14ac:dyDescent="0.35">
      <c r="C275" t="s">
        <v>283</v>
      </c>
      <c r="D275" s="6">
        <v>0.03</v>
      </c>
    </row>
    <row r="276" spans="3:9" ht="15.5" x14ac:dyDescent="0.35">
      <c r="C276" t="s">
        <v>284</v>
      </c>
      <c r="D276" s="6">
        <v>0.01</v>
      </c>
    </row>
    <row r="277" spans="3:9" ht="15.5" x14ac:dyDescent="0.35">
      <c r="C277" t="s">
        <v>285</v>
      </c>
      <c r="D277" s="6">
        <v>0.22</v>
      </c>
    </row>
    <row r="278" spans="3:9" ht="15.5" x14ac:dyDescent="0.35">
      <c r="C278" t="s">
        <v>286</v>
      </c>
      <c r="D278" s="6">
        <v>0.02</v>
      </c>
    </row>
    <row r="279" spans="3:9" ht="15.5" x14ac:dyDescent="0.35">
      <c r="C279" t="s">
        <v>287</v>
      </c>
      <c r="D279" s="6">
        <v>1.35</v>
      </c>
    </row>
    <row r="280" spans="3:9" ht="15.5" x14ac:dyDescent="0.35">
      <c r="C280" t="s">
        <v>288</v>
      </c>
      <c r="I280" s="6">
        <v>99.33</v>
      </c>
    </row>
    <row r="281" spans="3:9" ht="15.5" x14ac:dyDescent="0.35">
      <c r="C281" t="s">
        <v>12</v>
      </c>
      <c r="D281" s="5">
        <v>280000000000</v>
      </c>
    </row>
    <row r="282" spans="3:9" ht="15.5" x14ac:dyDescent="0.35">
      <c r="C282" t="s">
        <v>289</v>
      </c>
      <c r="I282" s="6">
        <v>12.85</v>
      </c>
    </row>
    <row r="283" spans="3:9" ht="15.5" x14ac:dyDescent="0.35">
      <c r="C283" t="s">
        <v>290</v>
      </c>
      <c r="I283" s="6">
        <v>0.20219999999999999</v>
      </c>
    </row>
    <row r="284" spans="3:9" ht="15.5" x14ac:dyDescent="0.35">
      <c r="C284" t="s">
        <v>291</v>
      </c>
      <c r="I284" s="6">
        <v>0.2727</v>
      </c>
    </row>
    <row r="285" spans="3:9" ht="15.5" x14ac:dyDescent="0.35">
      <c r="C285" t="s">
        <v>292</v>
      </c>
      <c r="I285" s="6">
        <v>0.31909999999999999</v>
      </c>
    </row>
    <row r="286" spans="3:9" ht="15.5" x14ac:dyDescent="0.35">
      <c r="C286" t="s">
        <v>293</v>
      </c>
      <c r="I286" s="6">
        <v>0.2606</v>
      </c>
    </row>
    <row r="287" spans="3:9" ht="15.5" x14ac:dyDescent="0.35">
      <c r="C287" t="s">
        <v>294</v>
      </c>
      <c r="D287" s="6">
        <v>83.83</v>
      </c>
    </row>
    <row r="288" spans="3:9" ht="15.5" x14ac:dyDescent="0.35">
      <c r="C288" t="s">
        <v>295</v>
      </c>
      <c r="D288" s="6">
        <v>155.11000000000001</v>
      </c>
    </row>
    <row r="289" spans="3:9" ht="15.5" x14ac:dyDescent="0.35">
      <c r="C289" t="s">
        <v>296</v>
      </c>
      <c r="D289" s="6">
        <v>36.200000000000003</v>
      </c>
    </row>
    <row r="290" spans="3:9" ht="15.5" x14ac:dyDescent="0.35">
      <c r="C290" t="s">
        <v>297</v>
      </c>
      <c r="D290" s="6">
        <v>202.74</v>
      </c>
    </row>
    <row r="291" spans="3:9" ht="15.5" x14ac:dyDescent="0.35">
      <c r="C291" t="s">
        <v>298</v>
      </c>
      <c r="D291" s="6">
        <v>1.0900000000000001</v>
      </c>
    </row>
    <row r="292" spans="3:9" ht="15.5" x14ac:dyDescent="0.35">
      <c r="C292" t="s">
        <v>299</v>
      </c>
      <c r="I292" s="5">
        <v>1</v>
      </c>
    </row>
    <row r="293" spans="3:9" ht="15.5" x14ac:dyDescent="0.35">
      <c r="C293" t="s">
        <v>300</v>
      </c>
      <c r="I293" s="6">
        <v>2.52</v>
      </c>
    </row>
    <row r="294" spans="3:9" ht="15.5" x14ac:dyDescent="0.35">
      <c r="C294" t="s">
        <v>53</v>
      </c>
      <c r="I294" s="5">
        <v>9271000000000</v>
      </c>
    </row>
    <row r="295" spans="3:9" ht="15.5" x14ac:dyDescent="0.35">
      <c r="C295" t="s">
        <v>301</v>
      </c>
      <c r="I295" s="5">
        <v>8537000000000</v>
      </c>
    </row>
    <row r="296" spans="3:9" ht="15.5" x14ac:dyDescent="0.35">
      <c r="C296" t="s">
        <v>302</v>
      </c>
      <c r="I296" s="5">
        <v>5760000000</v>
      </c>
    </row>
    <row r="297" spans="3:9" ht="15.5" x14ac:dyDescent="0.35">
      <c r="C297" t="s">
        <v>303</v>
      </c>
      <c r="I297" s="6">
        <v>0.40950000000000003</v>
      </c>
    </row>
    <row r="298" spans="3:9" ht="15.5" x14ac:dyDescent="0.35">
      <c r="C298" t="s">
        <v>304</v>
      </c>
      <c r="D298" s="6">
        <v>0.37140000000000001</v>
      </c>
    </row>
    <row r="299" spans="3:9" ht="15.5" x14ac:dyDescent="0.35">
      <c r="C299" t="s">
        <v>305</v>
      </c>
      <c r="D299" s="6">
        <v>0.27440000000000003</v>
      </c>
    </row>
    <row r="300" spans="3:9" ht="15.5" x14ac:dyDescent="0.35">
      <c r="C300" t="s">
        <v>306</v>
      </c>
      <c r="D300" s="6">
        <v>0.2016</v>
      </c>
    </row>
    <row r="301" spans="3:9" ht="15.5" x14ac:dyDescent="0.35">
      <c r="C301" t="s">
        <v>307</v>
      </c>
      <c r="D301" s="6">
        <v>-1.8200000000000001E-2</v>
      </c>
    </row>
    <row r="302" spans="3:9" ht="15.5" x14ac:dyDescent="0.35">
      <c r="C302" t="s">
        <v>308</v>
      </c>
      <c r="D302" s="6">
        <v>3.7599999999999995E-2</v>
      </c>
    </row>
    <row r="303" spans="3:9" ht="15.5" x14ac:dyDescent="0.35">
      <c r="C303" t="s">
        <v>309</v>
      </c>
      <c r="D303" s="6">
        <v>-6.2699999999999992E-2</v>
      </c>
    </row>
    <row r="304" spans="3:9" ht="15.5" x14ac:dyDescent="0.35">
      <c r="C304" t="s">
        <v>310</v>
      </c>
      <c r="I304" s="5">
        <v>40</v>
      </c>
    </row>
    <row r="305" spans="3:9" ht="15.5" x14ac:dyDescent="0.35">
      <c r="C305" t="s">
        <v>311</v>
      </c>
      <c r="I305" s="5">
        <v>140</v>
      </c>
    </row>
    <row r="306" spans="3:9" ht="15.5" x14ac:dyDescent="0.35">
      <c r="C306" t="s">
        <v>312</v>
      </c>
      <c r="I306" s="6">
        <v>0.81140000000000001</v>
      </c>
    </row>
    <row r="307" spans="3:9" ht="15.5" x14ac:dyDescent="0.35">
      <c r="C307" t="s">
        <v>313</v>
      </c>
      <c r="I307" s="6">
        <v>8.6999999999999994E-2</v>
      </c>
    </row>
    <row r="308" spans="3:9" ht="15.5" x14ac:dyDescent="0.35">
      <c r="C308" t="s">
        <v>314</v>
      </c>
      <c r="I308" t="s">
        <v>315</v>
      </c>
    </row>
    <row r="309" spans="3:9" ht="15.5" x14ac:dyDescent="0.35">
      <c r="C309" t="s">
        <v>316</v>
      </c>
      <c r="I309" s="5">
        <v>6</v>
      </c>
    </row>
    <row r="310" spans="3:9" ht="15.5" x14ac:dyDescent="0.35">
      <c r="C310" t="s">
        <v>317</v>
      </c>
      <c r="I310" s="6">
        <v>0.42</v>
      </c>
    </row>
    <row r="311" spans="3:9" ht="15.5" x14ac:dyDescent="0.35">
      <c r="C311" t="s">
        <v>318</v>
      </c>
      <c r="I311" s="6">
        <v>0.83</v>
      </c>
    </row>
    <row r="312" spans="3:9" ht="15.5" x14ac:dyDescent="0.35">
      <c r="C312" t="s">
        <v>319</v>
      </c>
      <c r="I312" s="6">
        <v>0.72</v>
      </c>
    </row>
    <row r="313" spans="3:9" ht="15.5" x14ac:dyDescent="0.35">
      <c r="C313" t="s">
        <v>320</v>
      </c>
      <c r="I313" s="6">
        <v>0.69</v>
      </c>
    </row>
    <row r="314" spans="3:9" ht="15.5" x14ac:dyDescent="0.35">
      <c r="C314" t="s">
        <v>321</v>
      </c>
      <c r="I314" s="6">
        <v>0.43</v>
      </c>
    </row>
    <row r="315" spans="3:9" ht="15.5" x14ac:dyDescent="0.35">
      <c r="C315" t="s">
        <v>322</v>
      </c>
      <c r="I315" s="6">
        <v>0.28000000000000003</v>
      </c>
    </row>
    <row r="316" spans="3:9" ht="15.5" x14ac:dyDescent="0.35">
      <c r="C316" t="s">
        <v>323</v>
      </c>
      <c r="I316" s="6">
        <v>0.81</v>
      </c>
    </row>
    <row r="317" spans="3:9" ht="15.5" x14ac:dyDescent="0.35">
      <c r="C317" t="s">
        <v>324</v>
      </c>
      <c r="I317" s="5">
        <v>5316000000000</v>
      </c>
    </row>
    <row r="318" spans="3:9" ht="15.5" x14ac:dyDescent="0.35">
      <c r="C318" t="s">
        <v>325</v>
      </c>
      <c r="I318" s="5">
        <v>1995000000000</v>
      </c>
    </row>
    <row r="319" spans="3:9" ht="15.5" x14ac:dyDescent="0.35">
      <c r="C319" t="s">
        <v>326</v>
      </c>
      <c r="I319" s="5">
        <v>1681000000000</v>
      </c>
    </row>
    <row r="320" spans="3:9" ht="15.5" x14ac:dyDescent="0.35">
      <c r="C320" t="s">
        <v>327</v>
      </c>
      <c r="I320" s="5">
        <v>1108000000000</v>
      </c>
    </row>
    <row r="321" spans="3:9" ht="15.5" x14ac:dyDescent="0.35">
      <c r="C321" t="s">
        <v>328</v>
      </c>
      <c r="D321" s="5">
        <v>1362000000000</v>
      </c>
    </row>
    <row r="322" spans="3:9" ht="15.5" x14ac:dyDescent="0.35">
      <c r="C322" t="s">
        <v>329</v>
      </c>
      <c r="D322" s="5">
        <v>5480000000000</v>
      </c>
    </row>
    <row r="323" spans="3:9" ht="15.5" x14ac:dyDescent="0.35">
      <c r="C323" t="s">
        <v>330</v>
      </c>
      <c r="D323" s="5">
        <v>897000000000</v>
      </c>
    </row>
    <row r="324" spans="3:9" ht="15.5" x14ac:dyDescent="0.35">
      <c r="C324" t="s">
        <v>235</v>
      </c>
      <c r="D324" s="5">
        <v>3349000000000</v>
      </c>
    </row>
    <row r="325" spans="3:9" ht="15.5" x14ac:dyDescent="0.35">
      <c r="C325" t="s">
        <v>234</v>
      </c>
      <c r="I325" s="5">
        <v>4063000000000</v>
      </c>
    </row>
    <row r="326" spans="3:9" ht="15.5" x14ac:dyDescent="0.35">
      <c r="C326" t="s">
        <v>233</v>
      </c>
      <c r="D326" s="5">
        <v>49000000000</v>
      </c>
    </row>
    <row r="327" spans="3:9" ht="15.5" x14ac:dyDescent="0.35">
      <c r="C327" t="s">
        <v>232</v>
      </c>
      <c r="D327" s="5">
        <v>58000000000</v>
      </c>
    </row>
    <row r="328" spans="3:9" ht="15.5" x14ac:dyDescent="0.35">
      <c r="C328" t="s">
        <v>23</v>
      </c>
      <c r="D328" s="5">
        <v>107000000000</v>
      </c>
    </row>
    <row r="329" spans="3:9" ht="15.5" x14ac:dyDescent="0.35">
      <c r="C329" t="s">
        <v>20</v>
      </c>
      <c r="D329" s="5">
        <v>-1255000000000</v>
      </c>
    </row>
    <row r="330" spans="3:9" ht="15.5" x14ac:dyDescent="0.35">
      <c r="C330" t="s">
        <v>331</v>
      </c>
      <c r="I330" s="5">
        <v>4583000000000</v>
      </c>
    </row>
    <row r="331" spans="3:9" ht="15.5" x14ac:dyDescent="0.35">
      <c r="C331" t="s">
        <v>332</v>
      </c>
      <c r="I331" s="5">
        <v>1279000000000</v>
      </c>
    </row>
    <row r="332" spans="3:9" ht="15.5" x14ac:dyDescent="0.35">
      <c r="C332" t="s">
        <v>333</v>
      </c>
      <c r="I332" s="5">
        <v>-229000000000</v>
      </c>
    </row>
    <row r="333" spans="3:9" ht="15.5" x14ac:dyDescent="0.35">
      <c r="C333" t="s">
        <v>334</v>
      </c>
      <c r="I333" s="5">
        <v>-952000000000</v>
      </c>
    </row>
    <row r="334" spans="3:9" ht="15.5" x14ac:dyDescent="0.35">
      <c r="C334" t="s">
        <v>335</v>
      </c>
      <c r="I334" s="5">
        <v>-219000000000</v>
      </c>
    </row>
    <row r="335" spans="3:9" ht="15.5" x14ac:dyDescent="0.35">
      <c r="C335" t="s">
        <v>336</v>
      </c>
      <c r="I335" s="5">
        <v>1060000000000</v>
      </c>
    </row>
  </sheetData>
  <pageMargins left="0.7" right="0.7" top="0.75" bottom="0.75" header="0.3" footer="0.3"/>
  <ignoredErrors>
    <ignoredError sqref="A1:AA3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337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338</v>
      </c>
      <c r="D2" s="2" vm="20">
        <f ca="1">IFERROR(_xlfn.STOCKHISTORY("XIDX:" &amp; $C$1, D3, , 0, 0, 1), "Libur")</f>
        <v>450</v>
      </c>
      <c r="H2" s="2" vm="20">
        <f ca="1">IFERROR(INDEX(D2:G2,COUNT(D2:G2)),"")</f>
        <v>450</v>
      </c>
      <c r="I2" s="2" vm="21">
        <f t="shared" ref="I2:U2" ca="1" si="0">IFERROR(_xlfn.STOCKHISTORY("XIDX:" &amp; $C$1, I1, , 0, 0, 1), "Libur")</f>
        <v>498</v>
      </c>
      <c r="J2" s="2" vm="22">
        <f t="shared" ca="1" si="0"/>
        <v>167</v>
      </c>
      <c r="K2" s="2" vm="23">
        <f t="shared" ca="1" si="0"/>
        <v>183</v>
      </c>
      <c r="L2" s="2" vm="24">
        <f t="shared" ca="1" si="0"/>
        <v>181</v>
      </c>
      <c r="M2" s="2" vm="25">
        <f t="shared" ca="1" si="0"/>
        <v>196</v>
      </c>
      <c r="N2" s="2" vm="26">
        <f t="shared" ca="1" si="0"/>
        <v>264</v>
      </c>
      <c r="O2" s="2" vm="27">
        <f t="shared" ca="1" si="0"/>
        <v>172</v>
      </c>
      <c r="P2" s="2" vm="28">
        <f t="shared" ca="1" si="0"/>
        <v>131</v>
      </c>
      <c r="Q2" s="2" vm="29">
        <f t="shared" ca="1" si="0"/>
        <v>236</v>
      </c>
      <c r="R2" s="2" vm="30">
        <f t="shared" ca="1" si="0"/>
        <v>334</v>
      </c>
      <c r="S2" s="2" vm="31">
        <f t="shared" ca="1" si="0"/>
        <v>475</v>
      </c>
      <c r="T2" s="2" vm="32">
        <f t="shared" ca="1" si="0"/>
        <v>660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35392888</v>
      </c>
      <c r="H4" s="2">
        <f>IFERROR(SUM(D4:G4)*(4/MAX(1,COUNT(D4:G4))),"")</f>
        <v>141571552</v>
      </c>
      <c r="I4" s="2">
        <f t="shared" ref="I4:U4" si="1">IFERROR(INDEX(I51:I500,MATCH($C$4,$C$51:$C$500,0)),"")</f>
        <v>155324378</v>
      </c>
      <c r="J4" s="2">
        <f t="shared" si="1"/>
        <v>165638994</v>
      </c>
      <c r="K4" s="2">
        <f t="shared" si="1"/>
        <v>169963708</v>
      </c>
      <c r="L4" s="2">
        <f t="shared" si="1"/>
        <v>144081317</v>
      </c>
      <c r="M4" s="2">
        <f t="shared" si="1"/>
        <v>128761127</v>
      </c>
      <c r="N4" s="2">
        <f t="shared" si="1"/>
        <v>129966580</v>
      </c>
      <c r="O4" s="2">
        <f t="shared" si="1"/>
        <v>157273513</v>
      </c>
      <c r="P4" s="2">
        <f t="shared" si="1"/>
        <v>132401822</v>
      </c>
      <c r="Q4" s="2">
        <f t="shared" si="1"/>
        <v>138832152</v>
      </c>
      <c r="R4" s="2">
        <f t="shared" si="1"/>
        <v>130288044</v>
      </c>
      <c r="S4" s="2">
        <f t="shared" si="1"/>
        <v>141833461</v>
      </c>
      <c r="T4" s="2">
        <f t="shared" si="1"/>
        <v>127477386</v>
      </c>
      <c r="U4" s="2">
        <f t="shared" si="1"/>
        <v>106404574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5327231</v>
      </c>
      <c r="H5" s="2">
        <f>IFERROR(SUM(D5:G5)*(4/MAX(1,COUNT(D5:G5))),"")</f>
        <v>21308924</v>
      </c>
      <c r="I5" s="2">
        <f t="shared" ref="I5:U5" si="2">IFERROR(INDEX(I51:I500,MATCH($C$5,$C$51:$C$500,0)),"")</f>
        <v>7468694</v>
      </c>
      <c r="J5" s="2">
        <f t="shared" si="2"/>
        <v>17546234</v>
      </c>
      <c r="K5" s="2">
        <f t="shared" si="2"/>
        <v>8500672</v>
      </c>
      <c r="L5" s="2">
        <f t="shared" si="2"/>
        <v>6616466</v>
      </c>
      <c r="M5" s="2">
        <f t="shared" si="2"/>
        <v>6510499</v>
      </c>
      <c r="N5" s="2">
        <f t="shared" si="2"/>
        <v>27156477</v>
      </c>
      <c r="O5" s="2">
        <f t="shared" si="2"/>
        <v>9304709</v>
      </c>
      <c r="P5" s="2">
        <f t="shared" si="2"/>
        <v>13570029</v>
      </c>
      <c r="Q5" s="2">
        <f t="shared" si="2"/>
        <v>21382789</v>
      </c>
      <c r="R5" s="2">
        <f t="shared" si="2"/>
        <v>20701718</v>
      </c>
      <c r="S5" s="2">
        <f t="shared" si="2"/>
        <v>40765533</v>
      </c>
      <c r="T5" s="2">
        <f t="shared" si="2"/>
        <v>33203175</v>
      </c>
      <c r="U5" s="2">
        <f t="shared" si="2"/>
        <v>30219330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411980565</v>
      </c>
      <c r="H6" s="2">
        <f>IFERROR(INDEX(D6:G6,COUNT(D6:G6)),"")</f>
        <v>411980565</v>
      </c>
      <c r="I6" s="2">
        <f t="shared" ref="I6:U6" si="3">IFERROR(INDEX(I51:I500,MATCH($C$6,$C$51:$C$500,0)),"")</f>
        <v>406652306</v>
      </c>
      <c r="J6" s="2">
        <f t="shared" si="3"/>
        <v>400391395</v>
      </c>
      <c r="K6" s="2">
        <f t="shared" si="3"/>
        <v>382522845</v>
      </c>
      <c r="L6" s="2">
        <f t="shared" si="3"/>
        <v>374069573</v>
      </c>
      <c r="M6" s="2">
        <f t="shared" si="3"/>
        <v>367447563</v>
      </c>
      <c r="N6" s="2">
        <f t="shared" si="3"/>
        <v>360922889</v>
      </c>
      <c r="O6" s="2">
        <f t="shared" si="3"/>
        <v>335505606</v>
      </c>
      <c r="P6" s="2">
        <f t="shared" si="3"/>
        <v>327213539</v>
      </c>
      <c r="Q6" s="2">
        <f t="shared" si="3"/>
        <v>314591153</v>
      </c>
      <c r="R6" s="2">
        <f t="shared" si="3"/>
        <v>295368507</v>
      </c>
      <c r="S6" s="2">
        <f t="shared" si="3"/>
        <v>278674141</v>
      </c>
      <c r="T6" s="2">
        <f t="shared" si="3"/>
        <v>237793444</v>
      </c>
      <c r="U6" s="2">
        <f t="shared" si="3"/>
        <v>138517338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7.06</v>
      </c>
      <c r="H7" s="3">
        <f>IFERROR(INDEX(D7:G7,COUNT(D7:G7)),"")</f>
        <v>7.06</v>
      </c>
      <c r="I7" s="3">
        <f t="shared" ref="I7:U7" si="4">IFERROR(INDEX(I51:I500,MATCH($C$7,$C$51:$C$500,0))/1000000000,"")</f>
        <v>7.06</v>
      </c>
      <c r="J7" s="3">
        <f t="shared" si="4"/>
        <v>7.06</v>
      </c>
      <c r="K7" s="3">
        <f t="shared" si="4"/>
        <v>7.06</v>
      </c>
      <c r="L7" s="3">
        <f t="shared" si="4"/>
        <v>7.06</v>
      </c>
      <c r="M7" s="3">
        <f t="shared" si="4"/>
        <v>7.06</v>
      </c>
      <c r="N7" s="3">
        <f t="shared" si="4"/>
        <v>7.06</v>
      </c>
      <c r="O7" s="3">
        <f t="shared" si="4"/>
        <v>7.06</v>
      </c>
      <c r="P7" s="3">
        <f t="shared" si="4"/>
        <v>7.06</v>
      </c>
      <c r="Q7" s="3">
        <f t="shared" si="4"/>
        <v>7.06</v>
      </c>
      <c r="R7" s="3">
        <f t="shared" si="4"/>
        <v>7.06</v>
      </c>
      <c r="S7" s="3">
        <f t="shared" si="4"/>
        <v>7.06</v>
      </c>
      <c r="T7" s="3">
        <f t="shared" si="4"/>
        <v>7.06</v>
      </c>
      <c r="U7" s="3">
        <f t="shared" si="4"/>
        <v>3.57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36000000000</v>
      </c>
      <c r="H8" s="2">
        <f>IFERROR(INDEX(D8:G8,COUNT(D8:G8)),"")</f>
        <v>36000000000</v>
      </c>
      <c r="I8" s="2">
        <f t="shared" ref="I8:U8" si="5">IFERROR(INDEX(I51:I500,MATCH($C$8,$C$51:$C$500,0)),"")</f>
        <v>-213000000000</v>
      </c>
      <c r="J8" s="2">
        <f t="shared" si="5"/>
        <v>-200000000000</v>
      </c>
      <c r="K8" s="2">
        <f t="shared" si="5"/>
        <v>535000000000</v>
      </c>
      <c r="L8" s="2">
        <f t="shared" si="5"/>
        <v>-126000000000</v>
      </c>
      <c r="M8" s="2">
        <f t="shared" si="5"/>
        <v>342000000000</v>
      </c>
      <c r="N8" s="2">
        <f t="shared" si="5"/>
        <v>362000000000</v>
      </c>
      <c r="O8" s="2">
        <f t="shared" si="5"/>
        <v>144000000000</v>
      </c>
      <c r="P8" s="2">
        <f t="shared" si="5"/>
        <v>-981000000000</v>
      </c>
      <c r="Q8" s="2">
        <f t="shared" si="5"/>
        <v>-60000000000</v>
      </c>
      <c r="R8" s="2">
        <f t="shared" si="5"/>
        <v>-655000000000</v>
      </c>
      <c r="S8" s="2">
        <f t="shared" si="5"/>
        <v>-570000000000</v>
      </c>
      <c r="T8" s="2">
        <f t="shared" si="5"/>
        <v>-230000000000</v>
      </c>
      <c r="U8" s="2">
        <f t="shared" si="5"/>
        <v>-679000000000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5.16</v>
      </c>
      <c r="H9" s="3">
        <f>IFERROR(INDEX(D9:G9,COUNT(D9:G9)),"")</f>
        <v>5.16</v>
      </c>
      <c r="I9" s="3">
        <f t="shared" ref="I9:U9" si="6">IFERROR(INDEX(I51:I500,MATCH($C$9,$C$51:$C$500,0)),"")</f>
        <v>-30.23</v>
      </c>
      <c r="J9" s="3">
        <f t="shared" si="6"/>
        <v>-28.34</v>
      </c>
      <c r="K9" s="3">
        <f t="shared" si="6"/>
        <v>75.83</v>
      </c>
      <c r="L9" s="3">
        <f t="shared" si="6"/>
        <v>-17.78</v>
      </c>
      <c r="M9" s="3">
        <f t="shared" si="6"/>
        <v>48.45</v>
      </c>
      <c r="N9" s="3">
        <f t="shared" si="6"/>
        <v>51.3</v>
      </c>
      <c r="O9" s="3">
        <f t="shared" si="6"/>
        <v>20.46</v>
      </c>
      <c r="P9" s="3">
        <f t="shared" si="6"/>
        <v>-138.94</v>
      </c>
      <c r="Q9" s="3">
        <f t="shared" si="6"/>
        <v>-8.56</v>
      </c>
      <c r="R9" s="3">
        <f t="shared" si="6"/>
        <v>-92.85</v>
      </c>
      <c r="S9" s="3">
        <f t="shared" si="6"/>
        <v>-80.81</v>
      </c>
      <c r="T9" s="3">
        <f t="shared" si="6"/>
        <v>-32.51</v>
      </c>
      <c r="U9" s="3">
        <f t="shared" si="6"/>
        <v>-190.15</v>
      </c>
    </row>
    <row r="10" spans="1:21" ht="15.5" x14ac:dyDescent="0.35">
      <c r="C10" t="s">
        <v>17</v>
      </c>
      <c r="D10" s="3">
        <f ca="1">IFERROR(IF(D9=0,"",D2/D9),"")</f>
        <v>87.20930232558139</v>
      </c>
      <c r="I10" s="3">
        <f t="shared" ref="I10:U10" ca="1" si="7">IFERROR(IF(I9=0,"",I2/I9),"")</f>
        <v>-16.473701620906382</v>
      </c>
      <c r="J10" s="3">
        <f t="shared" ca="1" si="7"/>
        <v>-5.8927311220889207</v>
      </c>
      <c r="K10" s="3">
        <f t="shared" ca="1" si="7"/>
        <v>2.4132928919952525</v>
      </c>
      <c r="L10" s="3">
        <f t="shared" ca="1" si="7"/>
        <v>-10.179977502812148</v>
      </c>
      <c r="M10" s="3">
        <f t="shared" ca="1" si="7"/>
        <v>4.045407636738906</v>
      </c>
      <c r="N10" s="3">
        <f t="shared" ca="1" si="7"/>
        <v>5.1461988304093573</v>
      </c>
      <c r="O10" s="3">
        <f t="shared" ca="1" si="7"/>
        <v>8.4066471163245353</v>
      </c>
      <c r="P10" s="3">
        <f t="shared" ca="1" si="7"/>
        <v>-0.94285303008492871</v>
      </c>
      <c r="Q10" s="3">
        <f t="shared" ca="1" si="7"/>
        <v>-27.570093457943923</v>
      </c>
      <c r="R10" s="3">
        <f t="shared" ca="1" si="7"/>
        <v>-3.5971997845988155</v>
      </c>
      <c r="S10" s="3">
        <f t="shared" ca="1" si="7"/>
        <v>-5.8779853978468006</v>
      </c>
      <c r="T10" s="3">
        <f t="shared" ca="1" si="7"/>
        <v>-20.301445709012611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8798114</v>
      </c>
      <c r="H11" s="2">
        <f>IFERROR(INDEX(D11:G11,COUNT(D11:G11)),"")</f>
        <v>8798114</v>
      </c>
      <c r="I11" s="2">
        <f t="shared" ref="I11:U11" si="8">IFERROR(INDEX(I51:I500,MATCH($C$11,$C$51:$C$500,0)),"")</f>
        <v>21783677</v>
      </c>
      <c r="J11" s="2">
        <f t="shared" si="8"/>
        <v>11314145</v>
      </c>
      <c r="K11" s="2">
        <f t="shared" si="8"/>
        <v>23829683</v>
      </c>
      <c r="L11" s="2">
        <f t="shared" si="8"/>
        <v>31877229</v>
      </c>
      <c r="M11" s="2">
        <f t="shared" si="8"/>
        <v>41887846</v>
      </c>
      <c r="N11" s="2">
        <f t="shared" si="8"/>
        <v>43899884</v>
      </c>
      <c r="O11" s="2">
        <f t="shared" si="8"/>
        <v>32093084</v>
      </c>
      <c r="P11" s="2">
        <f t="shared" si="8"/>
        <v>6570425</v>
      </c>
      <c r="Q11" s="2">
        <f t="shared" si="8"/>
        <v>3184645</v>
      </c>
      <c r="R11" s="2">
        <f t="shared" si="8"/>
        <v>3708581</v>
      </c>
      <c r="S11" s="2">
        <f t="shared" si="8"/>
        <v>10894492</v>
      </c>
      <c r="T11" s="2">
        <f t="shared" si="8"/>
        <v>20351494</v>
      </c>
      <c r="U11" s="2">
        <f t="shared" si="8"/>
        <v>2972951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2100000000000</v>
      </c>
      <c r="H12" s="2">
        <f>IFERROR(INDEX(D12:G12,COUNT(D12:G12)),"")</f>
        <v>2100000000000</v>
      </c>
      <c r="I12" s="2">
        <f t="shared" ref="I12:U12" si="9">IFERROR(INDEX(I51:I500,MATCH($C$12,$C$51:$C$500,0)),"")</f>
        <v>2065000000000</v>
      </c>
      <c r="J12" s="2">
        <f t="shared" si="9"/>
        <v>2515000000000</v>
      </c>
      <c r="K12" s="2">
        <f t="shared" si="9"/>
        <v>2641000000000</v>
      </c>
      <c r="L12" s="2">
        <f t="shared" si="9"/>
        <v>3135000000000</v>
      </c>
      <c r="M12" s="2">
        <f t="shared" si="9"/>
        <v>2968000000000</v>
      </c>
      <c r="N12" s="2">
        <f t="shared" si="9"/>
        <v>3354000000000</v>
      </c>
      <c r="O12" s="2">
        <f t="shared" si="9"/>
        <v>4204000000000</v>
      </c>
      <c r="P12" s="2">
        <f t="shared" si="9"/>
        <v>4507000000000</v>
      </c>
      <c r="Q12" s="2">
        <f t="shared" si="9"/>
        <v>3307000000000</v>
      </c>
      <c r="R12" s="2">
        <f t="shared" si="9"/>
        <v>2938000000000</v>
      </c>
      <c r="S12" s="2">
        <f t="shared" si="9"/>
        <v>2466000000000</v>
      </c>
      <c r="T12" s="2">
        <f t="shared" si="9"/>
        <v>1880000000000</v>
      </c>
      <c r="U12" s="2">
        <f t="shared" si="9"/>
        <v>-36000000000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2249000000000</v>
      </c>
      <c r="H13" s="2">
        <f>IFERROR(INDEX(D13:G13,COUNT(D13:G13)),"")</f>
        <v>2249000000000</v>
      </c>
      <c r="I13" s="2">
        <f t="shared" ref="I13:U13" si="10">IFERROR(INDEX(I51:I500,MATCH($C$13,$C$51:$C$500,0)),"")</f>
        <v>2429000000000</v>
      </c>
      <c r="J13" s="2">
        <f t="shared" si="10"/>
        <v>2698000000000</v>
      </c>
      <c r="K13" s="2">
        <f t="shared" si="10"/>
        <v>3009000000000</v>
      </c>
      <c r="L13" s="2">
        <f t="shared" si="10"/>
        <v>3632000000000</v>
      </c>
      <c r="M13" s="2">
        <f t="shared" si="10"/>
        <v>3566000000000</v>
      </c>
      <c r="N13" s="2">
        <f t="shared" si="10"/>
        <v>3973000000000</v>
      </c>
      <c r="O13" s="2">
        <f t="shared" si="10"/>
        <v>4651000000000</v>
      </c>
      <c r="P13" s="2">
        <f t="shared" si="10"/>
        <v>4602000000000</v>
      </c>
      <c r="Q13" s="2">
        <f t="shared" si="10"/>
        <v>3351000000000</v>
      </c>
      <c r="R13" s="2">
        <f t="shared" si="10"/>
        <v>3172000000000</v>
      </c>
      <c r="S13" s="2">
        <f t="shared" si="10"/>
        <v>2616000000000</v>
      </c>
      <c r="T13" s="2">
        <f t="shared" si="10"/>
        <v>2133000000000</v>
      </c>
      <c r="U13" s="2">
        <f t="shared" si="10"/>
        <v>2217000000000</v>
      </c>
    </row>
    <row r="14" spans="1:21" ht="15.5" x14ac:dyDescent="0.35">
      <c r="C14" t="s">
        <v>26</v>
      </c>
      <c r="D14" s="2">
        <f>IFERROR(INDEX(D51:D500,MATCH($C$14,$C$51:$C$500,0)),"")</f>
        <v>-2946773</v>
      </c>
      <c r="H14" s="2">
        <f>IFERROR(SUM(D14:G14)*(4/MAX(1,COUNT(D14:G14))),"")</f>
        <v>-11787092</v>
      </c>
      <c r="I14" s="2">
        <f t="shared" ref="I14:U14" si="11">IFERROR(INDEX(I51:I500,MATCH($C$14,$C$51:$C$500,0)),"")</f>
        <v>-12343606</v>
      </c>
      <c r="J14" s="2">
        <f t="shared" si="11"/>
        <v>-12766369</v>
      </c>
      <c r="K14" s="2">
        <f t="shared" si="11"/>
        <v>-15410967</v>
      </c>
      <c r="L14" s="2">
        <f t="shared" si="11"/>
        <v>-16830252</v>
      </c>
      <c r="M14" s="2">
        <f t="shared" si="11"/>
        <v>-16678652</v>
      </c>
      <c r="N14" s="2">
        <f t="shared" si="11"/>
        <v>-26406850</v>
      </c>
      <c r="O14" s="2">
        <f t="shared" si="11"/>
        <v>-22159226</v>
      </c>
      <c r="P14" s="2">
        <f t="shared" si="11"/>
        <v>-20076322</v>
      </c>
      <c r="Q14" s="2">
        <f t="shared" si="11"/>
        <v>-11798806</v>
      </c>
      <c r="R14" s="2">
        <f t="shared" si="11"/>
        <v>-8917616</v>
      </c>
      <c r="S14" s="2">
        <f t="shared" si="11"/>
        <v>-6784815</v>
      </c>
      <c r="T14" s="2">
        <f t="shared" si="11"/>
        <v>-9638409</v>
      </c>
      <c r="U14" s="2">
        <f t="shared" si="11"/>
        <v>-9606422</v>
      </c>
    </row>
    <row r="15" spans="1:21" ht="15.5" x14ac:dyDescent="0.35">
      <c r="C15" t="s">
        <v>27</v>
      </c>
      <c r="D15" s="2">
        <f>IFERROR(INDEX(D51:D500,MATCH($C$15,$C$51:$C$500,0)),"")</f>
        <v>-411149</v>
      </c>
      <c r="H15" s="2">
        <f>IFERROR(SUM(D15:G15)*(4/MAX(1,COUNT(D15:G15))),"")</f>
        <v>-1644596</v>
      </c>
      <c r="I15" s="2">
        <f t="shared" ref="I15:U15" si="12">IFERROR(INDEX(I51:I500,MATCH($C$15,$C$51:$C$500,0)),"")</f>
        <v>-1878183</v>
      </c>
      <c r="J15" s="2">
        <f t="shared" si="12"/>
        <v>-1994473</v>
      </c>
      <c r="K15" s="2">
        <f t="shared" si="12"/>
        <v>-1969914</v>
      </c>
      <c r="L15" s="2">
        <f t="shared" si="12"/>
        <v>-2303190</v>
      </c>
      <c r="M15" s="2">
        <f t="shared" si="12"/>
        <v>-2294916</v>
      </c>
      <c r="N15" s="2">
        <f t="shared" si="12"/>
        <v>-3914111</v>
      </c>
      <c r="O15" s="2">
        <f t="shared" si="12"/>
        <v>-3688588</v>
      </c>
      <c r="P15" s="2">
        <f t="shared" si="12"/>
        <v>-1901313</v>
      </c>
      <c r="Q15" s="2">
        <f t="shared" si="12"/>
        <v>-1731583</v>
      </c>
      <c r="R15" s="2">
        <f t="shared" si="12"/>
        <v>-2546120</v>
      </c>
      <c r="S15" s="2">
        <f t="shared" si="12"/>
        <v>-1455228</v>
      </c>
      <c r="T15" s="2">
        <f t="shared" si="12"/>
        <v>-1966860</v>
      </c>
      <c r="U15" s="2">
        <f t="shared" si="12"/>
        <v>-2561</v>
      </c>
    </row>
    <row r="16" spans="1:21" ht="15.5" x14ac:dyDescent="0.35">
      <c r="C16" t="s">
        <v>28</v>
      </c>
      <c r="D16" s="2">
        <f>IFERROR(INDEX(D51:D500,MATCH($C$16,$C$51:$C$500,0)),"")</f>
        <v>5739408</v>
      </c>
      <c r="H16" s="2">
        <f>IFERROR(SUM(D16:G16)*(4/MAX(1,COUNT(D16:G16))),"")</f>
        <v>22957632</v>
      </c>
      <c r="I16" s="2">
        <f t="shared" ref="I16:U16" si="13">IFERROR(INDEX(I51:I500,MATCH($C$16,$C$51:$C$500,0)),"")</f>
        <v>9522889</v>
      </c>
      <c r="J16" s="2">
        <f t="shared" si="13"/>
        <v>19136874</v>
      </c>
      <c r="K16" s="2">
        <f t="shared" si="13"/>
        <v>10901104</v>
      </c>
      <c r="L16" s="2">
        <f t="shared" si="13"/>
        <v>8782635</v>
      </c>
      <c r="M16" s="2">
        <f t="shared" si="13"/>
        <v>7727293</v>
      </c>
      <c r="N16" s="2">
        <f t="shared" si="13"/>
        <v>31192873</v>
      </c>
      <c r="O16" s="2">
        <f t="shared" si="13"/>
        <v>13037222</v>
      </c>
      <c r="P16" s="2">
        <f t="shared" si="13"/>
        <v>15309792</v>
      </c>
      <c r="Q16" s="2">
        <f t="shared" si="13"/>
        <v>23266476</v>
      </c>
      <c r="R16" s="2">
        <f t="shared" si="13"/>
        <v>23767661</v>
      </c>
      <c r="S16" s="2">
        <f t="shared" si="13"/>
        <v>42402351</v>
      </c>
      <c r="T16" s="2">
        <f t="shared" si="13"/>
        <v>35208510</v>
      </c>
      <c r="U16" s="2">
        <f t="shared" si="13"/>
        <v>30256771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3177000000000</v>
      </c>
      <c r="H20" s="2">
        <f t="shared" ref="H20:U20" ca="1" si="14">IFERROR(H21*H2,"")</f>
        <v>3177000000000</v>
      </c>
      <c r="I20" s="2">
        <f t="shared" ca="1" si="14"/>
        <v>3515880000000</v>
      </c>
      <c r="J20" s="2">
        <f t="shared" ca="1" si="14"/>
        <v>1179020000000</v>
      </c>
      <c r="K20" s="2">
        <f t="shared" ca="1" si="14"/>
        <v>1291980000000</v>
      </c>
      <c r="L20" s="2">
        <f t="shared" ca="1" si="14"/>
        <v>1277860000000</v>
      </c>
      <c r="M20" s="2">
        <f t="shared" ca="1" si="14"/>
        <v>1383760000000</v>
      </c>
      <c r="N20" s="2">
        <f t="shared" ca="1" si="14"/>
        <v>1863840000000</v>
      </c>
      <c r="O20" s="2">
        <f t="shared" ca="1" si="14"/>
        <v>1214320000000</v>
      </c>
      <c r="P20" s="2">
        <f t="shared" ca="1" si="14"/>
        <v>924860000000</v>
      </c>
      <c r="Q20" s="2">
        <f t="shared" ca="1" si="14"/>
        <v>1666160000000</v>
      </c>
      <c r="R20" s="2">
        <f t="shared" ca="1" si="14"/>
        <v>2358040000000</v>
      </c>
      <c r="S20" s="2">
        <f t="shared" ca="1" si="14"/>
        <v>3353500000000</v>
      </c>
      <c r="T20" s="2">
        <f t="shared" ca="1" si="14"/>
        <v>4659600000000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7060000000</v>
      </c>
      <c r="H21" s="2">
        <f>IFERROR(INDEX(D21:G21,COUNT(D21:G21)),"")</f>
        <v>7060000000</v>
      </c>
      <c r="I21" s="2">
        <f t="shared" ref="I21:U21" si="15">IFERROR(INDEX(I51:I500,MATCH($C$7,$C$51:$C$500,0)),"")</f>
        <v>7060000000</v>
      </c>
      <c r="J21" s="2">
        <f t="shared" si="15"/>
        <v>7060000000</v>
      </c>
      <c r="K21" s="2">
        <f t="shared" si="15"/>
        <v>7060000000</v>
      </c>
      <c r="L21" s="2">
        <f t="shared" si="15"/>
        <v>7060000000</v>
      </c>
      <c r="M21" s="2">
        <f t="shared" si="15"/>
        <v>7060000000</v>
      </c>
      <c r="N21" s="2">
        <f t="shared" si="15"/>
        <v>7060000000</v>
      </c>
      <c r="O21" s="2">
        <f t="shared" si="15"/>
        <v>7060000000</v>
      </c>
      <c r="P21" s="2">
        <f t="shared" si="15"/>
        <v>7060000000</v>
      </c>
      <c r="Q21" s="2">
        <f t="shared" si="15"/>
        <v>7060000000</v>
      </c>
      <c r="R21" s="2">
        <f t="shared" si="15"/>
        <v>7060000000</v>
      </c>
      <c r="S21" s="2">
        <f t="shared" si="15"/>
        <v>7060000000</v>
      </c>
      <c r="T21" s="2">
        <f t="shared" si="15"/>
        <v>7060000000</v>
      </c>
      <c r="U21" s="2">
        <f t="shared" si="15"/>
        <v>3570000000</v>
      </c>
    </row>
    <row r="23" spans="1:21" ht="15.5" x14ac:dyDescent="0.35">
      <c r="B23" t="s">
        <v>54</v>
      </c>
      <c r="C23" t="s">
        <v>55</v>
      </c>
      <c r="D23" s="3">
        <f>IFERROR(D5/D6*100,"")</f>
        <v>1.2930782305228403</v>
      </c>
      <c r="H23" s="3">
        <f t="shared" ref="H23:U23" si="16">IFERROR(H5/H6*100,"")</f>
        <v>5.1723129220913613</v>
      </c>
      <c r="I23" s="3">
        <f t="shared" si="16"/>
        <v>1.8366289554497202</v>
      </c>
      <c r="J23" s="3">
        <f t="shared" si="16"/>
        <v>4.3822705030911067</v>
      </c>
      <c r="K23" s="3">
        <f t="shared" si="16"/>
        <v>2.2222651826193545</v>
      </c>
      <c r="L23" s="3">
        <f t="shared" si="16"/>
        <v>1.768779520594689</v>
      </c>
      <c r="M23" s="3">
        <f t="shared" si="16"/>
        <v>1.7718171667395164</v>
      </c>
      <c r="N23" s="3">
        <f t="shared" si="16"/>
        <v>7.5241769994809058</v>
      </c>
      <c r="O23" s="3">
        <f t="shared" si="16"/>
        <v>2.7733393521895429</v>
      </c>
      <c r="P23" s="3">
        <f t="shared" si="16"/>
        <v>4.1471477743468306</v>
      </c>
      <c r="Q23" s="3">
        <f t="shared" si="16"/>
        <v>6.7970090055266112</v>
      </c>
      <c r="R23" s="3">
        <f t="shared" si="16"/>
        <v>7.0087763283443074</v>
      </c>
      <c r="S23" s="3">
        <f t="shared" si="16"/>
        <v>14.628387425441099</v>
      </c>
      <c r="T23" s="3">
        <f t="shared" si="16"/>
        <v>13.963032134729501</v>
      </c>
      <c r="U23" s="3">
        <f t="shared" si="16"/>
        <v>21.816279778636808</v>
      </c>
    </row>
    <row r="24" spans="1:21" ht="15.5" x14ac:dyDescent="0.35">
      <c r="C24" t="s">
        <v>56</v>
      </c>
      <c r="D24" s="4">
        <f>IFERROR(_xlfn.RRI(5,I23,D23),"")</f>
        <v>-6.7775151984986515E-2</v>
      </c>
      <c r="H24" s="4">
        <f t="shared" ref="H24:U24" si="17">IFERROR(_xlfn.RRI(5,M23,H23),"")</f>
        <v>0.23894828054522121</v>
      </c>
      <c r="I24" s="4">
        <f t="shared" si="17"/>
        <v>-0.24575492210422811</v>
      </c>
      <c r="J24" s="4">
        <f t="shared" si="17"/>
        <v>9.5820027624969217E-2</v>
      </c>
      <c r="K24" s="4">
        <f t="shared" si="17"/>
        <v>-0.11730782981013499</v>
      </c>
      <c r="L24" s="4">
        <f t="shared" si="17"/>
        <v>-0.23603903051815966</v>
      </c>
      <c r="M24" s="4">
        <f t="shared" si="17"/>
        <v>-0.24045179640716907</v>
      </c>
      <c r="N24" s="4">
        <f t="shared" si="17"/>
        <v>-0.12450733894199462</v>
      </c>
      <c r="O24" s="4">
        <f t="shared" si="17"/>
        <v>-0.27622320461141026</v>
      </c>
      <c r="P24" s="4">
        <f t="shared" si="17"/>
        <v>-0.28254649228182915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12.72</v>
      </c>
      <c r="H25" s="3">
        <f>IFERROR(INDEX(D25:G25,COUNT(D25:G25)),"")</f>
        <v>12.72</v>
      </c>
      <c r="I25" s="3">
        <f t="shared" ref="I25:U25" si="18">IFERROR(INDEX(I51:I500,MATCH($C$25,$C$51:$C$500,0)),"")</f>
        <v>17.88</v>
      </c>
      <c r="J25" s="3">
        <f t="shared" si="18"/>
        <v>38.46</v>
      </c>
      <c r="K25" s="3">
        <f t="shared" si="18"/>
        <v>19.28</v>
      </c>
      <c r="L25" s="3">
        <f t="shared" si="18"/>
        <v>13.64</v>
      </c>
      <c r="M25" s="3">
        <f t="shared" si="18"/>
        <v>10.99</v>
      </c>
      <c r="N25" s="3">
        <f t="shared" si="18"/>
        <v>56.29</v>
      </c>
      <c r="O25" s="3">
        <f t="shared" si="18"/>
        <v>18.809999999999999</v>
      </c>
      <c r="P25" s="3">
        <f t="shared" si="18"/>
        <v>27</v>
      </c>
      <c r="Q25" s="3">
        <f t="shared" si="18"/>
        <v>40.9</v>
      </c>
      <c r="R25" s="3">
        <f t="shared" si="18"/>
        <v>39.97</v>
      </c>
      <c r="S25" s="3">
        <f t="shared" si="18"/>
        <v>77.63</v>
      </c>
      <c r="T25" s="3">
        <f t="shared" si="18"/>
        <v>58.52</v>
      </c>
      <c r="U25" s="3">
        <f t="shared" si="18"/>
        <v>103.19</v>
      </c>
    </row>
    <row r="26" spans="1:21" ht="15.5" x14ac:dyDescent="0.35">
      <c r="C26" t="s">
        <v>59</v>
      </c>
      <c r="D26" s="4">
        <f>IFERROR(_xlfn.RRI(5,I25,D25),"")</f>
        <v>-6.5834295209453941E-2</v>
      </c>
      <c r="H26" s="4">
        <f t="shared" ref="H26:U26" si="19">IFERROR(_xlfn.RRI(5,M25,H25),"")</f>
        <v>2.9669583336470184E-2</v>
      </c>
      <c r="I26" s="4">
        <f t="shared" si="19"/>
        <v>-0.20496316013301175</v>
      </c>
      <c r="J26" s="4">
        <f t="shared" si="19"/>
        <v>0.15378289680579438</v>
      </c>
      <c r="K26" s="4">
        <f t="shared" si="19"/>
        <v>-6.5135533078265806E-2</v>
      </c>
      <c r="L26" s="4">
        <f t="shared" si="19"/>
        <v>-0.19717994585909959</v>
      </c>
      <c r="M26" s="4">
        <f t="shared" si="19"/>
        <v>-0.22758142543650273</v>
      </c>
      <c r="N26" s="4">
        <f t="shared" si="19"/>
        <v>-6.2264553924780586E-2</v>
      </c>
      <c r="O26" s="4">
        <f t="shared" si="19"/>
        <v>-0.20307601931591113</v>
      </c>
      <c r="P26" s="4">
        <f t="shared" si="19"/>
        <v>-0.23520466479137858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5.0131569405099151E-3</v>
      </c>
      <c r="H27" s="3">
        <f t="shared" ref="H27:U27" si="20">IFERROR(H4/H21,"")</f>
        <v>2.005262776203966E-2</v>
      </c>
      <c r="I27" s="3">
        <f t="shared" si="20"/>
        <v>2.2000620113314447E-2</v>
      </c>
      <c r="J27" s="3">
        <f t="shared" si="20"/>
        <v>2.3461613881019829E-2</v>
      </c>
      <c r="K27" s="3">
        <f t="shared" si="20"/>
        <v>2.4074179603399432E-2</v>
      </c>
      <c r="L27" s="3">
        <f t="shared" si="20"/>
        <v>2.0408118555240794E-2</v>
      </c>
      <c r="M27" s="3">
        <f t="shared" si="20"/>
        <v>1.823811997167139E-2</v>
      </c>
      <c r="N27" s="3">
        <f t="shared" si="20"/>
        <v>1.8408864022662889E-2</v>
      </c>
      <c r="O27" s="3">
        <f t="shared" si="20"/>
        <v>2.2276701558073653E-2</v>
      </c>
      <c r="P27" s="3">
        <f t="shared" si="20"/>
        <v>1.8753799150141644E-2</v>
      </c>
      <c r="Q27" s="3">
        <f t="shared" si="20"/>
        <v>1.9664610764872522E-2</v>
      </c>
      <c r="R27" s="3">
        <f t="shared" si="20"/>
        <v>1.8454397167138811E-2</v>
      </c>
      <c r="S27" s="3">
        <f t="shared" si="20"/>
        <v>2.0089725354107649E-2</v>
      </c>
      <c r="T27" s="3">
        <f t="shared" si="20"/>
        <v>1.8056286968838528E-2</v>
      </c>
      <c r="U27" s="3">
        <f t="shared" si="20"/>
        <v>2.9805202801120447E-2</v>
      </c>
    </row>
    <row r="28" spans="1:21" ht="15.5" x14ac:dyDescent="0.35">
      <c r="C28" t="s">
        <v>61</v>
      </c>
      <c r="D28" s="4">
        <f>IFERROR(_xlfn.RRI(5,I27,D27),"")</f>
        <v>-0.25606451311652911</v>
      </c>
      <c r="H28" s="4">
        <f t="shared" ref="H28:U28" si="21">IFERROR(_xlfn.RRI(5,M27,H27),"")</f>
        <v>1.915031904951614E-2</v>
      </c>
      <c r="I28" s="4">
        <f t="shared" si="21"/>
        <v>3.629066606976239E-2</v>
      </c>
      <c r="J28" s="4">
        <f t="shared" si="21"/>
        <v>1.0418756096162829E-2</v>
      </c>
      <c r="K28" s="4">
        <f t="shared" si="21"/>
        <v>5.1217173264210381E-2</v>
      </c>
      <c r="L28" s="4">
        <f t="shared" si="21"/>
        <v>7.450050091198035E-3</v>
      </c>
      <c r="M28" s="4">
        <f t="shared" si="21"/>
        <v>-2.3549753498648407E-3</v>
      </c>
      <c r="N28" s="4">
        <f t="shared" si="21"/>
        <v>-1.7323437294569644E-2</v>
      </c>
      <c r="O28" s="4">
        <f t="shared" si="21"/>
        <v>4.2904370959069515E-2</v>
      </c>
      <c r="P28" s="4">
        <f t="shared" si="21"/>
        <v>-8.8494201267274142E-2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-0.28859060402684555</v>
      </c>
      <c r="I29" s="4">
        <f t="shared" si="22"/>
        <v>-0.53510140405616224</v>
      </c>
      <c r="J29" s="4">
        <f t="shared" si="22"/>
        <v>0.99481327800829866</v>
      </c>
      <c r="K29" s="4">
        <f t="shared" si="22"/>
        <v>0.41348973607038125</v>
      </c>
      <c r="L29" s="4">
        <f t="shared" si="22"/>
        <v>0.24112829845313924</v>
      </c>
      <c r="M29" s="4">
        <f t="shared" si="22"/>
        <v>-0.80476105880262916</v>
      </c>
      <c r="N29" s="4">
        <f t="shared" si="22"/>
        <v>1.9925571504518877</v>
      </c>
      <c r="O29" s="4">
        <f t="shared" si="22"/>
        <v>-0.3033333333333334</v>
      </c>
      <c r="P29" s="4">
        <f t="shared" si="22"/>
        <v>-0.33985330073349629</v>
      </c>
      <c r="Q29" s="4">
        <f t="shared" si="22"/>
        <v>2.3267450587940948E-2</v>
      </c>
      <c r="R29" s="4">
        <f t="shared" si="22"/>
        <v>-0.48512173128944996</v>
      </c>
      <c r="S29" s="4">
        <f t="shared" si="22"/>
        <v>0.32655502392344482</v>
      </c>
      <c r="T29" s="4">
        <f t="shared" si="22"/>
        <v>-0.43289078399069675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-8.8542611128305887E-2</v>
      </c>
      <c r="I30" s="4">
        <f t="shared" si="23"/>
        <v>-6.2271665330206012E-2</v>
      </c>
      <c r="J30" s="4">
        <f t="shared" si="23"/>
        <v>-2.5444926160354171E-2</v>
      </c>
      <c r="K30" s="4">
        <f t="shared" si="23"/>
        <v>0.1796373849081348</v>
      </c>
      <c r="L30" s="4">
        <f t="shared" si="23"/>
        <v>0.11898148421767069</v>
      </c>
      <c r="M30" s="4">
        <f t="shared" si="23"/>
        <v>-9.2750997987327798E-3</v>
      </c>
      <c r="N30" s="4">
        <f t="shared" si="23"/>
        <v>-0.17362703025524706</v>
      </c>
      <c r="O30" s="4">
        <f t="shared" si="23"/>
        <v>0.18785006599078358</v>
      </c>
      <c r="P30" s="4">
        <f t="shared" si="23"/>
        <v>-4.6317296875150363E-2</v>
      </c>
      <c r="Q30" s="4">
        <f t="shared" si="23"/>
        <v>6.5578603666810759E-2</v>
      </c>
      <c r="R30" s="4">
        <f t="shared" si="23"/>
        <v>-8.1401221676456137E-2</v>
      </c>
      <c r="S30" s="4">
        <f t="shared" si="23"/>
        <v>0.11261664088405446</v>
      </c>
      <c r="T30" s="4">
        <f t="shared" si="23"/>
        <v>-0.39419009864412835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990.94</v>
      </c>
      <c r="H32" s="3">
        <f>IFERROR(INDEX(D32:G32,COUNT(D32:G32)),"")</f>
        <v>990.94</v>
      </c>
      <c r="I32" s="3">
        <f t="shared" ref="I32:U32" si="24">IFERROR(INDEX(I51:I500,MATCH($C$32,$C$51:$C$500,0)),"")</f>
        <v>962.06</v>
      </c>
      <c r="J32" s="3">
        <f t="shared" si="24"/>
        <v>915.14</v>
      </c>
      <c r="K32" s="3">
        <f t="shared" si="24"/>
        <v>836.07</v>
      </c>
      <c r="L32" s="3">
        <f t="shared" si="24"/>
        <v>825.58</v>
      </c>
      <c r="M32" s="3">
        <f t="shared" si="24"/>
        <v>742.62</v>
      </c>
      <c r="N32" s="3">
        <f t="shared" si="24"/>
        <v>720.62</v>
      </c>
      <c r="O32" s="3">
        <f t="shared" si="24"/>
        <v>660.17</v>
      </c>
      <c r="P32" s="3">
        <f t="shared" si="24"/>
        <v>670.63</v>
      </c>
      <c r="Q32" s="3">
        <f t="shared" si="24"/>
        <v>603.26</v>
      </c>
      <c r="R32" s="3">
        <f t="shared" si="24"/>
        <v>561.61</v>
      </c>
      <c r="S32" s="3">
        <f t="shared" si="24"/>
        <v>544.05999999999995</v>
      </c>
      <c r="T32" s="3">
        <f t="shared" si="24"/>
        <v>418.81</v>
      </c>
      <c r="U32" s="3">
        <f t="shared" si="24"/>
        <v>472.49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0.44</v>
      </c>
      <c r="H33" s="3">
        <f>IFERROR(INDEX(D33:G33,COUNT(D33:G33)),"")</f>
        <v>0.44</v>
      </c>
      <c r="I33" s="3">
        <f t="shared" ref="I33:U33" si="25">IFERROR(INDEX(I51:I500,MATCH($C$33,$C$51:$C$500,0)),"")</f>
        <v>0.52</v>
      </c>
      <c r="J33" s="3">
        <f t="shared" si="25"/>
        <v>0.18</v>
      </c>
      <c r="K33" s="3">
        <f t="shared" si="25"/>
        <v>0.22</v>
      </c>
      <c r="L33" s="3">
        <f t="shared" si="25"/>
        <v>0.22</v>
      </c>
      <c r="M33" s="3">
        <f t="shared" si="25"/>
        <v>0.26</v>
      </c>
      <c r="N33" s="3">
        <f t="shared" si="25"/>
        <v>0.37</v>
      </c>
      <c r="O33" s="3">
        <f t="shared" si="25"/>
        <v>0.26</v>
      </c>
      <c r="P33" s="3">
        <f t="shared" si="25"/>
        <v>0.2</v>
      </c>
      <c r="Q33" s="3">
        <f t="shared" si="25"/>
        <v>0.39</v>
      </c>
      <c r="R33" s="3">
        <f t="shared" si="25"/>
        <v>0.59</v>
      </c>
      <c r="S33" s="3">
        <f t="shared" si="25"/>
        <v>0.87</v>
      </c>
      <c r="T33" s="3">
        <f t="shared" si="25"/>
        <v>1.58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34.119999999999997</v>
      </c>
      <c r="H34" s="3">
        <f>IFERROR(INDEX(D34:G34,COUNT(D34:G34)),"")</f>
        <v>34.119999999999997</v>
      </c>
      <c r="I34" s="3">
        <f t="shared" ref="I34:U34" si="26">IFERROR(INDEX(I51:I500,MATCH($C$34,$C$51:$C$500,0)),"")</f>
        <v>27.85</v>
      </c>
      <c r="J34" s="3">
        <f t="shared" si="26"/>
        <v>4.34</v>
      </c>
      <c r="K34" s="3">
        <f t="shared" si="26"/>
        <v>9.49</v>
      </c>
      <c r="L34" s="3">
        <f t="shared" si="26"/>
        <v>13.27</v>
      </c>
      <c r="M34" s="3">
        <f t="shared" si="26"/>
        <v>17.829999999999998</v>
      </c>
      <c r="N34" s="3">
        <f t="shared" si="26"/>
        <v>4.6900000000000004</v>
      </c>
      <c r="O34" s="3">
        <f t="shared" si="26"/>
        <v>9.14</v>
      </c>
      <c r="P34" s="3">
        <f t="shared" si="26"/>
        <v>4.8499999999999996</v>
      </c>
      <c r="Q34" s="3">
        <f t="shared" si="26"/>
        <v>5.77</v>
      </c>
      <c r="R34" s="3">
        <f t="shared" si="26"/>
        <v>8.36</v>
      </c>
      <c r="S34" s="3">
        <f t="shared" si="26"/>
        <v>6.12</v>
      </c>
      <c r="T34" s="3">
        <f t="shared" si="26"/>
        <v>11.28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5.13</v>
      </c>
      <c r="H35" s="3">
        <f>IFERROR(INDEX(D35:G35,COUNT(D35:G35)),"")</f>
        <v>5.13</v>
      </c>
      <c r="I35" s="3">
        <f t="shared" ref="I35:U35" si="27">IFERROR(INDEX(I51:I500,MATCH($C$35,$C$51:$C$500,0)),"")</f>
        <v>1.37</v>
      </c>
      <c r="J35" s="3">
        <f t="shared" si="27"/>
        <v>0.45</v>
      </c>
      <c r="K35" s="3">
        <f t="shared" si="27"/>
        <v>0.5</v>
      </c>
      <c r="L35" s="3">
        <f t="shared" si="27"/>
        <v>0.6</v>
      </c>
      <c r="M35" s="3">
        <f t="shared" si="27"/>
        <v>0.75</v>
      </c>
      <c r="N35" s="3">
        <f t="shared" si="27"/>
        <v>0.98</v>
      </c>
      <c r="O35" s="3">
        <f t="shared" si="27"/>
        <v>0.55000000000000004</v>
      </c>
      <c r="P35" s="3">
        <f t="shared" si="27"/>
        <v>0.49</v>
      </c>
      <c r="Q35" s="3">
        <f t="shared" si="27"/>
        <v>0.9</v>
      </c>
      <c r="R35" s="3">
        <f t="shared" si="27"/>
        <v>1.36</v>
      </c>
      <c r="S35" s="3">
        <f t="shared" si="27"/>
        <v>1.77</v>
      </c>
      <c r="T35" s="3">
        <f t="shared" si="27"/>
        <v>2.94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U36" si="28">IFERROR(INDEX(H51:H500,MATCH($C$36,$C$51:$C$500,0)),"")</f>
        <v>3.9300000000000002E-2</v>
      </c>
      <c r="I36" s="4">
        <f t="shared" si="28"/>
        <v>0.1118</v>
      </c>
      <c r="J36" s="4">
        <f t="shared" si="28"/>
        <v>5.2000000000000005E-2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7.4099999999999999E-2</v>
      </c>
      <c r="Q36" s="4">
        <f t="shared" si="28"/>
        <v>4.8899999999999999E-2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U37" si="29">IFERROR(INDEX(H51:H500,MATCH($C$37,$C$51:$C$500,0)),"")</f>
        <v>2</v>
      </c>
      <c r="I37" s="3">
        <f t="shared" si="29"/>
        <v>2</v>
      </c>
      <c r="J37" s="3">
        <f t="shared" si="29"/>
        <v>2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2</v>
      </c>
      <c r="Q37" s="3">
        <f t="shared" si="29"/>
        <v>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85</v>
      </c>
      <c r="C51" t="s">
        <v>5</v>
      </c>
      <c r="D51" s="5">
        <v>35392888</v>
      </c>
      <c r="E51" s="5">
        <v>37288064</v>
      </c>
      <c r="F51" s="5">
        <v>41781545</v>
      </c>
      <c r="G51" s="5">
        <v>35023937</v>
      </c>
      <c r="I51" s="5">
        <v>155324378</v>
      </c>
      <c r="J51" s="5">
        <v>165638994</v>
      </c>
      <c r="K51" s="5">
        <v>169963708</v>
      </c>
      <c r="L51" s="5">
        <v>144081317</v>
      </c>
      <c r="M51" s="5">
        <v>128761127</v>
      </c>
      <c r="N51" s="5">
        <v>129966580</v>
      </c>
      <c r="O51" s="5">
        <v>157273513</v>
      </c>
      <c r="P51" s="5">
        <v>132401822</v>
      </c>
      <c r="Q51" s="5">
        <v>138832152</v>
      </c>
      <c r="R51" s="5">
        <v>130288044</v>
      </c>
      <c r="S51" s="5">
        <v>141833461</v>
      </c>
      <c r="T51" s="5">
        <v>127477386</v>
      </c>
      <c r="U51" s="5">
        <v>106404574</v>
      </c>
    </row>
    <row r="52" spans="2:21" ht="15.5" x14ac:dyDescent="0.35">
      <c r="C52" t="s">
        <v>86</v>
      </c>
      <c r="D52" s="5">
        <v>-24248749</v>
      </c>
      <c r="E52" s="5">
        <v>-27924471</v>
      </c>
      <c r="F52" s="5">
        <v>-30189574</v>
      </c>
      <c r="G52" s="5">
        <v>-24317135</v>
      </c>
      <c r="I52" s="5">
        <v>-114097903</v>
      </c>
      <c r="J52" s="5">
        <v>-123757186</v>
      </c>
      <c r="K52" s="5">
        <v>-131352512</v>
      </c>
      <c r="L52" s="5">
        <v>-103277394</v>
      </c>
      <c r="M52" s="5">
        <v>-92962624</v>
      </c>
      <c r="N52" s="5">
        <v>-93842181</v>
      </c>
      <c r="O52" s="5">
        <v>-105967695</v>
      </c>
      <c r="P52" s="5">
        <v>-83901849</v>
      </c>
      <c r="Q52" s="5">
        <v>-91521267</v>
      </c>
      <c r="R52" s="5">
        <v>-82213285</v>
      </c>
      <c r="S52" s="5">
        <v>-90122533</v>
      </c>
      <c r="T52" s="5">
        <v>-76166041</v>
      </c>
      <c r="U52" s="5">
        <v>-70533203</v>
      </c>
    </row>
    <row r="53" spans="2:21" ht="15.5" x14ac:dyDescent="0.35">
      <c r="C53" t="s">
        <v>87</v>
      </c>
      <c r="D53" s="5">
        <v>11144139</v>
      </c>
      <c r="E53" s="5">
        <v>9363593</v>
      </c>
      <c r="F53" s="5">
        <v>11591971</v>
      </c>
      <c r="G53" s="5">
        <v>10706802</v>
      </c>
      <c r="I53" s="5">
        <v>41226475</v>
      </c>
      <c r="J53" s="5">
        <v>41881808</v>
      </c>
      <c r="K53" s="5">
        <v>38611196</v>
      </c>
      <c r="L53" s="5">
        <v>40803923</v>
      </c>
      <c r="M53" s="5">
        <v>35798503</v>
      </c>
      <c r="N53" s="5">
        <v>36124399</v>
      </c>
      <c r="O53" s="5">
        <v>51305818</v>
      </c>
      <c r="P53" s="5">
        <v>48499973</v>
      </c>
      <c r="Q53" s="5">
        <v>47310885</v>
      </c>
      <c r="R53" s="5">
        <v>48074759</v>
      </c>
      <c r="S53" s="5">
        <v>51710928</v>
      </c>
      <c r="T53" s="5">
        <v>51311345</v>
      </c>
      <c r="U53" s="5">
        <v>35871371</v>
      </c>
    </row>
    <row r="54" spans="2:21" ht="15.5" x14ac:dyDescent="0.35">
      <c r="C54" t="s">
        <v>88</v>
      </c>
      <c r="D54" s="5">
        <v>-2570047</v>
      </c>
      <c r="E54" s="5">
        <v>-2984664</v>
      </c>
      <c r="F54" s="5">
        <v>-2811162</v>
      </c>
      <c r="G54" s="5">
        <v>-2600637</v>
      </c>
      <c r="I54" s="5">
        <v>-11242639</v>
      </c>
      <c r="J54" s="5">
        <v>-11256025</v>
      </c>
      <c r="K54" s="5">
        <v>-11371020</v>
      </c>
      <c r="L54" s="5">
        <v>-10824945</v>
      </c>
      <c r="M54" s="5">
        <v>-9938963</v>
      </c>
      <c r="N54" s="5">
        <v>-10146393</v>
      </c>
      <c r="O54" s="5">
        <v>-13204911</v>
      </c>
      <c r="P54" s="5">
        <v>-11917270</v>
      </c>
      <c r="Q54" s="5">
        <v>-11892880</v>
      </c>
      <c r="R54" s="5">
        <v>-10256395</v>
      </c>
      <c r="S54" s="5">
        <v>-8130558</v>
      </c>
      <c r="T54" s="5">
        <v>-6693440</v>
      </c>
      <c r="U54" s="5">
        <v>-6692605</v>
      </c>
    </row>
    <row r="55" spans="2:21" ht="15.5" x14ac:dyDescent="0.35">
      <c r="C55" t="s">
        <v>92</v>
      </c>
      <c r="D55" s="5">
        <v>8574092</v>
      </c>
      <c r="E55" s="5">
        <v>6378929</v>
      </c>
      <c r="F55" s="5">
        <v>8780809</v>
      </c>
      <c r="G55" s="5">
        <v>8106165</v>
      </c>
      <c r="I55" s="5">
        <v>29983836</v>
      </c>
      <c r="J55" s="5">
        <v>30625783</v>
      </c>
      <c r="K55" s="5">
        <v>27240176</v>
      </c>
      <c r="L55" s="5">
        <v>29978978</v>
      </c>
      <c r="M55" s="5">
        <v>25859540</v>
      </c>
      <c r="N55" s="5">
        <v>25978006</v>
      </c>
      <c r="O55" s="5">
        <v>38100907</v>
      </c>
      <c r="P55" s="5">
        <v>36582703</v>
      </c>
      <c r="Q55" s="5">
        <v>35418005</v>
      </c>
      <c r="R55" s="5">
        <v>37818364</v>
      </c>
      <c r="S55" s="5">
        <v>43580370</v>
      </c>
      <c r="T55" s="5">
        <v>44617905</v>
      </c>
      <c r="U55" s="5">
        <v>29178766</v>
      </c>
    </row>
    <row r="56" spans="2:21" ht="15.5" x14ac:dyDescent="0.35">
      <c r="C56" t="s">
        <v>93</v>
      </c>
      <c r="D56" s="5">
        <v>-2834684</v>
      </c>
      <c r="E56" s="5">
        <v>-10365184</v>
      </c>
      <c r="F56" s="5">
        <v>-3197353</v>
      </c>
      <c r="G56" s="5">
        <v>-3619565</v>
      </c>
      <c r="I56" s="5">
        <v>-20460947</v>
      </c>
      <c r="J56" s="5">
        <v>-11488909</v>
      </c>
      <c r="K56" s="5">
        <v>-16339072</v>
      </c>
      <c r="L56" s="5">
        <v>-21196343</v>
      </c>
      <c r="M56" s="5">
        <v>-18132247</v>
      </c>
      <c r="N56" s="5">
        <v>5214867</v>
      </c>
      <c r="O56" s="5">
        <v>-25063685</v>
      </c>
      <c r="P56" s="5">
        <v>-21272911</v>
      </c>
      <c r="Q56" s="5">
        <v>-12151529</v>
      </c>
      <c r="R56" s="5">
        <v>-14050703</v>
      </c>
      <c r="S56" s="5">
        <v>-1178019</v>
      </c>
      <c r="T56" s="5">
        <v>-9409395</v>
      </c>
      <c r="U56" s="5">
        <v>1078005</v>
      </c>
    </row>
    <row r="57" spans="2:21" ht="15.5" x14ac:dyDescent="0.35">
      <c r="C57" t="s">
        <v>94</v>
      </c>
      <c r="D57" s="5">
        <v>67901</v>
      </c>
      <c r="E57" s="5">
        <v>88986</v>
      </c>
      <c r="F57" s="5">
        <v>45183</v>
      </c>
      <c r="G57" s="5">
        <v>20571</v>
      </c>
      <c r="I57" s="5">
        <v>188459</v>
      </c>
      <c r="J57" s="5">
        <v>171306</v>
      </c>
      <c r="K57" s="5">
        <v>325467</v>
      </c>
      <c r="L57" s="5">
        <v>232840</v>
      </c>
      <c r="M57" s="5">
        <v>458891</v>
      </c>
      <c r="N57" s="5">
        <v>506243</v>
      </c>
      <c r="O57" s="5">
        <v>130202</v>
      </c>
      <c r="P57" s="5">
        <v>45459</v>
      </c>
      <c r="Q57" s="5">
        <v>22646</v>
      </c>
      <c r="R57" s="5">
        <v>12017</v>
      </c>
      <c r="S57" s="5">
        <v>16905</v>
      </c>
      <c r="T57" s="5">
        <v>32751</v>
      </c>
      <c r="U57" s="5">
        <v>11101</v>
      </c>
    </row>
    <row r="58" spans="2:21" ht="15.5" x14ac:dyDescent="0.35">
      <c r="C58" t="s">
        <v>26</v>
      </c>
      <c r="D58" s="5">
        <v>-2946773</v>
      </c>
      <c r="E58" s="5">
        <v>-3144100</v>
      </c>
      <c r="F58" s="5">
        <v>-3138005</v>
      </c>
      <c r="G58" s="5">
        <v>-3082214</v>
      </c>
      <c r="I58" s="5">
        <v>-12343606</v>
      </c>
      <c r="J58" s="5">
        <v>-12766369</v>
      </c>
      <c r="K58" s="5">
        <v>-15410967</v>
      </c>
      <c r="L58" s="5">
        <v>-16830252</v>
      </c>
      <c r="M58" s="5">
        <v>-16678652</v>
      </c>
      <c r="N58" s="5">
        <v>-26406850</v>
      </c>
      <c r="O58" s="5">
        <v>-22159226</v>
      </c>
      <c r="P58" s="5">
        <v>-20076322</v>
      </c>
      <c r="Q58" s="5">
        <v>-11798806</v>
      </c>
      <c r="R58" s="5">
        <v>-8917616</v>
      </c>
      <c r="S58" s="5">
        <v>-6784815</v>
      </c>
      <c r="T58" s="5">
        <v>-9638409</v>
      </c>
      <c r="U58" s="5">
        <v>-9606422</v>
      </c>
    </row>
    <row r="59" spans="2:21" ht="15.5" x14ac:dyDescent="0.35">
      <c r="C59" t="s">
        <v>96</v>
      </c>
      <c r="D59" s="5">
        <v>12961</v>
      </c>
      <c r="E59" s="5">
        <v>-263112</v>
      </c>
      <c r="F59" s="5">
        <v>-179062</v>
      </c>
      <c r="G59" s="5">
        <v>-177852</v>
      </c>
      <c r="I59" s="5">
        <v>-1168132</v>
      </c>
      <c r="J59" s="5">
        <v>-435546</v>
      </c>
      <c r="K59" s="5">
        <v>-910307</v>
      </c>
      <c r="L59" s="5">
        <v>-3536232</v>
      </c>
      <c r="M59" s="5">
        <v>-368357</v>
      </c>
      <c r="N59" s="5">
        <v>-1537423</v>
      </c>
      <c r="O59" s="5">
        <v>195486</v>
      </c>
      <c r="P59" s="5">
        <v>-1549437</v>
      </c>
      <c r="Q59" s="5">
        <v>-456220</v>
      </c>
      <c r="R59" s="5">
        <v>-2066654</v>
      </c>
      <c r="S59" s="5">
        <v>6607275</v>
      </c>
      <c r="T59" s="5">
        <v>1392537</v>
      </c>
      <c r="U59" s="5">
        <v>14585266</v>
      </c>
    </row>
    <row r="60" spans="2:21" ht="15.5" x14ac:dyDescent="0.35">
      <c r="C60" t="s">
        <v>339</v>
      </c>
      <c r="E60" s="5">
        <v>-7268305</v>
      </c>
      <c r="G60" s="5">
        <v>-367364</v>
      </c>
      <c r="I60" s="5">
        <v>-7635669</v>
      </c>
      <c r="J60" s="5">
        <v>1453897</v>
      </c>
      <c r="K60" s="5">
        <v>-475604</v>
      </c>
      <c r="L60" s="5">
        <v>28813</v>
      </c>
      <c r="M60" s="5">
        <v>-5041449</v>
      </c>
      <c r="N60" s="5">
        <v>-1816419</v>
      </c>
      <c r="O60" s="5">
        <v>-3182868</v>
      </c>
      <c r="P60" s="5">
        <v>-601730</v>
      </c>
      <c r="R60" s="5">
        <v>-10127297</v>
      </c>
      <c r="S60" s="5">
        <v>-1247430</v>
      </c>
      <c r="T60" s="5">
        <v>-1246035</v>
      </c>
      <c r="U60" s="5">
        <v>-4161654</v>
      </c>
    </row>
    <row r="61" spans="2:21" ht="15.5" x14ac:dyDescent="0.35">
      <c r="C61" t="s">
        <v>91</v>
      </c>
      <c r="D61" s="5">
        <v>1028</v>
      </c>
      <c r="E61" s="5">
        <v>-17423</v>
      </c>
      <c r="F61" s="5">
        <v>-3434</v>
      </c>
      <c r="G61" s="5">
        <v>8788</v>
      </c>
      <c r="I61" s="5">
        <v>-15834</v>
      </c>
      <c r="J61" s="5">
        <v>12557</v>
      </c>
      <c r="K61" s="5">
        <v>7591</v>
      </c>
      <c r="L61" s="5">
        <v>9011</v>
      </c>
      <c r="M61" s="5">
        <v>14175</v>
      </c>
      <c r="N61" s="5">
        <v>18159</v>
      </c>
      <c r="O61" s="5">
        <v>-33765</v>
      </c>
      <c r="P61" s="5">
        <v>32906</v>
      </c>
      <c r="Q61" s="5">
        <v>-34767</v>
      </c>
      <c r="R61" s="5">
        <v>22871</v>
      </c>
      <c r="S61" s="5">
        <v>25036</v>
      </c>
      <c r="T61" s="5">
        <v>38475</v>
      </c>
      <c r="U61" s="5">
        <v>34880</v>
      </c>
    </row>
    <row r="62" spans="2:21" ht="15.5" x14ac:dyDescent="0.35">
      <c r="C62" t="s">
        <v>97</v>
      </c>
      <c r="D62" s="5">
        <v>-2834684</v>
      </c>
      <c r="E62" s="5">
        <v>-10365184</v>
      </c>
      <c r="F62" s="5">
        <v>-3197353</v>
      </c>
      <c r="G62" s="5">
        <v>-3619565</v>
      </c>
      <c r="I62" s="5">
        <v>-20460947</v>
      </c>
      <c r="J62" s="5">
        <v>-11488909</v>
      </c>
      <c r="K62" s="5">
        <v>-16339072</v>
      </c>
      <c r="L62" s="5">
        <v>-21196343</v>
      </c>
      <c r="M62" s="5">
        <v>-18132247</v>
      </c>
      <c r="N62" s="5">
        <v>5214867</v>
      </c>
      <c r="O62" s="5">
        <v>-25063685</v>
      </c>
      <c r="P62" s="5">
        <v>-21272911</v>
      </c>
      <c r="Q62" s="5">
        <v>-12151529</v>
      </c>
      <c r="R62" s="5">
        <v>-14050703</v>
      </c>
      <c r="S62" s="5">
        <v>-1178019</v>
      </c>
      <c r="T62" s="5">
        <v>-9409395</v>
      </c>
      <c r="U62" s="5">
        <v>1078005</v>
      </c>
    </row>
    <row r="63" spans="2:21" ht="15.5" x14ac:dyDescent="0.35">
      <c r="C63" t="s">
        <v>28</v>
      </c>
      <c r="D63" s="5">
        <v>5739408</v>
      </c>
      <c r="E63" s="5">
        <v>-3986255</v>
      </c>
      <c r="F63" s="5">
        <v>5583456</v>
      </c>
      <c r="G63" s="5">
        <v>4486600</v>
      </c>
      <c r="I63" s="5">
        <v>9522889</v>
      </c>
      <c r="J63" s="5">
        <v>19136874</v>
      </c>
      <c r="K63" s="5">
        <v>10901104</v>
      </c>
      <c r="L63" s="5">
        <v>8782635</v>
      </c>
      <c r="M63" s="5">
        <v>7727293</v>
      </c>
      <c r="N63" s="5">
        <v>31192873</v>
      </c>
      <c r="O63" s="5">
        <v>13037222</v>
      </c>
      <c r="P63" s="5">
        <v>15309792</v>
      </c>
      <c r="Q63" s="5">
        <v>23266476</v>
      </c>
      <c r="R63" s="5">
        <v>23767661</v>
      </c>
      <c r="S63" s="5">
        <v>42402351</v>
      </c>
      <c r="T63" s="5">
        <v>35208510</v>
      </c>
      <c r="U63" s="5">
        <v>30256771</v>
      </c>
    </row>
    <row r="64" spans="2:21" ht="15.5" x14ac:dyDescent="0.35">
      <c r="C64" t="s">
        <v>27</v>
      </c>
      <c r="D64" s="5">
        <v>-411149</v>
      </c>
      <c r="E64" s="5">
        <v>-445395</v>
      </c>
      <c r="F64" s="5">
        <v>-503554</v>
      </c>
      <c r="G64" s="5">
        <v>-417121</v>
      </c>
      <c r="I64" s="5">
        <v>-1878183</v>
      </c>
      <c r="J64" s="5">
        <v>-1994473</v>
      </c>
      <c r="K64" s="5">
        <v>-1969914</v>
      </c>
      <c r="L64" s="5">
        <v>-2303190</v>
      </c>
      <c r="M64" s="5">
        <v>-2294916</v>
      </c>
      <c r="N64" s="5">
        <v>-3914111</v>
      </c>
      <c r="O64" s="5">
        <v>-3688588</v>
      </c>
      <c r="P64" s="5">
        <v>-1901313</v>
      </c>
      <c r="Q64" s="5">
        <v>-1731583</v>
      </c>
      <c r="R64" s="5">
        <v>-2546120</v>
      </c>
      <c r="S64" s="5">
        <v>-1455228</v>
      </c>
      <c r="T64" s="5">
        <v>-1966860</v>
      </c>
      <c r="U64" s="5">
        <v>-2561</v>
      </c>
    </row>
    <row r="65" spans="2:21" ht="15.5" x14ac:dyDescent="0.35">
      <c r="C65" t="s">
        <v>101</v>
      </c>
      <c r="D65" s="5">
        <v>5328259</v>
      </c>
      <c r="E65" s="5">
        <v>-4431650</v>
      </c>
      <c r="F65" s="5">
        <v>5079902</v>
      </c>
      <c r="G65" s="5">
        <v>4069479</v>
      </c>
      <c r="I65" s="5">
        <v>7644706</v>
      </c>
      <c r="J65" s="5">
        <v>17142401</v>
      </c>
      <c r="K65" s="5">
        <v>8931190</v>
      </c>
      <c r="L65" s="5">
        <v>6479445</v>
      </c>
      <c r="M65" s="5">
        <v>5432377</v>
      </c>
      <c r="N65" s="5">
        <v>27278762</v>
      </c>
      <c r="O65" s="5">
        <v>9348634</v>
      </c>
      <c r="P65" s="5">
        <v>13408479</v>
      </c>
      <c r="Q65" s="5">
        <v>21534893</v>
      </c>
      <c r="R65" s="5">
        <v>21221541</v>
      </c>
      <c r="S65" s="5">
        <v>40947123</v>
      </c>
      <c r="T65" s="5">
        <v>33241650</v>
      </c>
      <c r="U65" s="5">
        <v>30254210</v>
      </c>
    </row>
    <row r="66" spans="2:21" ht="15.5" x14ac:dyDescent="0.35">
      <c r="C66" t="s">
        <v>340</v>
      </c>
    </row>
    <row r="67" spans="2:21" ht="15.5" x14ac:dyDescent="0.35">
      <c r="C67" t="s">
        <v>104</v>
      </c>
      <c r="D67" s="5">
        <v>5328259</v>
      </c>
      <c r="E67" s="5">
        <v>-4431650</v>
      </c>
      <c r="F67" s="5">
        <v>5079902</v>
      </c>
      <c r="G67" s="5">
        <v>4069479</v>
      </c>
      <c r="I67" s="5">
        <v>7644706</v>
      </c>
      <c r="J67" s="5">
        <v>17142401</v>
      </c>
      <c r="K67" s="5">
        <v>8931190</v>
      </c>
      <c r="L67" s="5">
        <v>6479445</v>
      </c>
      <c r="M67" s="5">
        <v>5432377</v>
      </c>
      <c r="N67" s="5">
        <v>27278762</v>
      </c>
      <c r="O67" s="5">
        <v>9348634</v>
      </c>
      <c r="P67" s="5">
        <v>13408479</v>
      </c>
      <c r="Q67" s="5">
        <v>21534893</v>
      </c>
      <c r="R67" s="5">
        <v>21221541</v>
      </c>
      <c r="S67" s="5">
        <v>40947123</v>
      </c>
      <c r="T67" s="5">
        <v>33241650</v>
      </c>
      <c r="U67" s="5">
        <v>30254210</v>
      </c>
    </row>
    <row r="68" spans="2:21" ht="15.5" x14ac:dyDescent="0.35">
      <c r="C68" t="s">
        <v>105</v>
      </c>
      <c r="E68" s="5">
        <v>-191846</v>
      </c>
      <c r="I68" s="5">
        <v>-191846</v>
      </c>
      <c r="J68" s="5">
        <v>416390</v>
      </c>
      <c r="K68" s="5">
        <v>-422927</v>
      </c>
      <c r="L68" s="5">
        <v>146032</v>
      </c>
      <c r="M68" s="5">
        <v>1092297</v>
      </c>
      <c r="N68" s="5">
        <v>-104126</v>
      </c>
      <c r="O68" s="5">
        <v>-77690</v>
      </c>
      <c r="P68" s="5">
        <v>194456</v>
      </c>
      <c r="Q68" s="5">
        <v>-186871</v>
      </c>
      <c r="R68" s="5">
        <v>-496952</v>
      </c>
      <c r="S68" s="5">
        <v>-156554</v>
      </c>
    </row>
    <row r="69" spans="2:21" ht="15.5" x14ac:dyDescent="0.35">
      <c r="C69" t="s">
        <v>107</v>
      </c>
      <c r="D69" s="5">
        <v>5328259</v>
      </c>
      <c r="E69" s="5">
        <v>-4623496</v>
      </c>
      <c r="F69" s="5">
        <v>5079902</v>
      </c>
      <c r="G69" s="5">
        <v>4069479</v>
      </c>
      <c r="I69" s="5">
        <v>7452860</v>
      </c>
      <c r="J69" s="5">
        <v>17558791</v>
      </c>
      <c r="K69" s="5">
        <v>8508263</v>
      </c>
      <c r="L69" s="5">
        <v>6625477</v>
      </c>
      <c r="M69" s="5">
        <v>6524674</v>
      </c>
      <c r="N69" s="5">
        <v>27174636</v>
      </c>
      <c r="O69" s="5">
        <v>9270944</v>
      </c>
      <c r="P69" s="5">
        <v>13602935</v>
      </c>
      <c r="Q69" s="5">
        <v>21348022</v>
      </c>
      <c r="R69" s="5">
        <v>20724589</v>
      </c>
      <c r="S69" s="5">
        <v>40790569</v>
      </c>
      <c r="T69" s="5">
        <v>33241650</v>
      </c>
      <c r="U69" s="5">
        <v>30254210</v>
      </c>
    </row>
    <row r="70" spans="2:21" ht="15.5" x14ac:dyDescent="0.35">
      <c r="C70" t="s">
        <v>108</v>
      </c>
      <c r="D70" s="5">
        <v>5328259</v>
      </c>
      <c r="E70" s="5">
        <v>-4431650</v>
      </c>
      <c r="F70" s="5">
        <v>5079902</v>
      </c>
      <c r="G70" s="5">
        <v>4069479</v>
      </c>
      <c r="I70" s="5">
        <v>7644706</v>
      </c>
      <c r="J70" s="5">
        <v>17142401</v>
      </c>
      <c r="K70" s="5">
        <v>8931190</v>
      </c>
      <c r="L70" s="5">
        <v>6479445</v>
      </c>
      <c r="M70" s="5">
        <v>5432377</v>
      </c>
      <c r="N70" s="5">
        <v>27278762</v>
      </c>
      <c r="O70" s="5">
        <v>9348634</v>
      </c>
      <c r="P70" s="5">
        <v>13408479</v>
      </c>
      <c r="Q70" s="5">
        <v>21534893</v>
      </c>
      <c r="R70" s="5">
        <v>21221541</v>
      </c>
      <c r="S70" s="5">
        <v>40947123</v>
      </c>
      <c r="T70" s="5">
        <v>33241650</v>
      </c>
      <c r="U70" s="5">
        <v>30254210</v>
      </c>
    </row>
    <row r="71" spans="2:21" ht="15.5" x14ac:dyDescent="0.35">
      <c r="C71" t="s">
        <v>7</v>
      </c>
      <c r="D71" s="5">
        <v>5327231</v>
      </c>
      <c r="E71" s="5">
        <v>-4606073</v>
      </c>
      <c r="F71" s="5">
        <v>5083336</v>
      </c>
      <c r="G71" s="5">
        <v>4060691</v>
      </c>
      <c r="I71" s="5">
        <v>7468694</v>
      </c>
      <c r="J71" s="5">
        <v>17546234</v>
      </c>
      <c r="K71" s="5">
        <v>8500672</v>
      </c>
      <c r="L71" s="5">
        <v>6616466</v>
      </c>
      <c r="M71" s="5">
        <v>6510499</v>
      </c>
      <c r="N71" s="5">
        <v>27156477</v>
      </c>
      <c r="O71" s="5">
        <v>9304709</v>
      </c>
      <c r="P71" s="5">
        <v>13570029</v>
      </c>
      <c r="Q71" s="5">
        <v>21382789</v>
      </c>
      <c r="R71" s="5">
        <v>20701718</v>
      </c>
      <c r="S71" s="5">
        <v>40765533</v>
      </c>
      <c r="T71" s="5">
        <v>33203175</v>
      </c>
      <c r="U71" s="5">
        <v>30219330</v>
      </c>
    </row>
    <row r="72" spans="2:21" ht="15.5" x14ac:dyDescent="0.35">
      <c r="C72" t="s">
        <v>110</v>
      </c>
      <c r="D72" s="5">
        <v>5328259</v>
      </c>
      <c r="E72" s="5">
        <v>-4431650</v>
      </c>
      <c r="F72" s="5">
        <v>5079902</v>
      </c>
      <c r="G72" s="5">
        <v>4069479</v>
      </c>
      <c r="I72" s="5">
        <v>7644706</v>
      </c>
      <c r="J72" s="5">
        <v>17142401</v>
      </c>
      <c r="K72" s="5">
        <v>8931190</v>
      </c>
      <c r="L72" s="5">
        <v>6479445</v>
      </c>
      <c r="M72" s="5">
        <v>5432377</v>
      </c>
      <c r="N72" s="5">
        <v>27278762</v>
      </c>
      <c r="O72" s="5">
        <v>9348634</v>
      </c>
      <c r="P72" s="5">
        <v>13408479</v>
      </c>
      <c r="Q72" s="5">
        <v>21534893</v>
      </c>
      <c r="R72" s="5">
        <v>21221541</v>
      </c>
      <c r="S72" s="5">
        <v>40947123</v>
      </c>
      <c r="T72" s="5">
        <v>33241650</v>
      </c>
      <c r="U72" s="5">
        <v>30254210</v>
      </c>
    </row>
    <row r="73" spans="2:21" ht="15.5" x14ac:dyDescent="0.35">
      <c r="C73" t="s">
        <v>111</v>
      </c>
      <c r="D73" s="5">
        <v>5328259</v>
      </c>
      <c r="E73" s="5">
        <v>-4623496</v>
      </c>
      <c r="F73" s="5">
        <v>5079902</v>
      </c>
      <c r="G73" s="5">
        <v>4069479</v>
      </c>
      <c r="I73" s="5">
        <v>7452860</v>
      </c>
      <c r="J73" s="5">
        <v>17558791</v>
      </c>
      <c r="K73" s="5">
        <v>8508263</v>
      </c>
      <c r="L73" s="5">
        <v>6625477</v>
      </c>
      <c r="M73" s="5">
        <v>6524674</v>
      </c>
      <c r="N73" s="5">
        <v>27174636</v>
      </c>
      <c r="O73" s="5">
        <v>9270944</v>
      </c>
      <c r="P73" s="5">
        <v>13602935</v>
      </c>
      <c r="Q73" s="5">
        <v>21348022</v>
      </c>
      <c r="R73" s="5">
        <v>20724589</v>
      </c>
      <c r="S73" s="5">
        <v>40790569</v>
      </c>
      <c r="T73" s="5">
        <v>33241650</v>
      </c>
      <c r="U73" s="5">
        <v>30254210</v>
      </c>
    </row>
    <row r="74" spans="2:21" ht="15.5" x14ac:dyDescent="0.35">
      <c r="C74" t="s">
        <v>112</v>
      </c>
      <c r="D74" s="5">
        <v>5328259</v>
      </c>
      <c r="E74" s="5">
        <v>-4623496</v>
      </c>
      <c r="F74" s="5">
        <v>5079902</v>
      </c>
      <c r="G74" s="5">
        <v>4069479</v>
      </c>
      <c r="I74" s="5">
        <v>7452860</v>
      </c>
      <c r="J74" s="5">
        <v>17558791</v>
      </c>
      <c r="K74" s="5">
        <v>8508263</v>
      </c>
      <c r="L74" s="5">
        <v>6625477</v>
      </c>
      <c r="M74" s="5">
        <v>6524674</v>
      </c>
      <c r="N74" s="5">
        <v>27174636</v>
      </c>
      <c r="O74" s="5">
        <v>9270944</v>
      </c>
      <c r="P74" s="5">
        <v>13602935</v>
      </c>
      <c r="Q74" s="5">
        <v>21348022</v>
      </c>
      <c r="R74" s="5">
        <v>20724589</v>
      </c>
      <c r="S74" s="5">
        <v>40790569</v>
      </c>
      <c r="T74" s="5">
        <v>33241650</v>
      </c>
      <c r="U74" s="5">
        <v>30254210</v>
      </c>
    </row>
    <row r="76" spans="2:21" ht="15.5" x14ac:dyDescent="0.35">
      <c r="B76" t="s">
        <v>113</v>
      </c>
      <c r="C76" t="s">
        <v>114</v>
      </c>
    </row>
    <row r="77" spans="2:21" ht="15.5" x14ac:dyDescent="0.35">
      <c r="C77" t="s">
        <v>115</v>
      </c>
    </row>
    <row r="78" spans="2:21" ht="15.5" x14ac:dyDescent="0.35">
      <c r="C78" t="s">
        <v>19</v>
      </c>
      <c r="D78" s="5">
        <v>8798114</v>
      </c>
      <c r="E78" s="5">
        <v>21783677</v>
      </c>
      <c r="F78" s="5">
        <v>7804998</v>
      </c>
      <c r="G78" s="5">
        <v>8986321</v>
      </c>
      <c r="I78" s="5">
        <v>21783677</v>
      </c>
      <c r="J78" s="5">
        <v>11314145</v>
      </c>
      <c r="K78" s="5">
        <v>23829683</v>
      </c>
      <c r="L78" s="5">
        <v>31877229</v>
      </c>
      <c r="M78" s="5">
        <v>41887846</v>
      </c>
      <c r="N78" s="5">
        <v>43899884</v>
      </c>
      <c r="O78" s="5">
        <v>32093084</v>
      </c>
      <c r="P78" s="5">
        <v>6570425</v>
      </c>
      <c r="Q78" s="5">
        <v>3184645</v>
      </c>
      <c r="R78" s="5">
        <v>3708581</v>
      </c>
      <c r="S78" s="5">
        <v>10894492</v>
      </c>
      <c r="T78" s="5">
        <v>20351494</v>
      </c>
      <c r="U78" s="5">
        <v>2972951</v>
      </c>
    </row>
    <row r="79" spans="2:21" ht="15.5" x14ac:dyDescent="0.35">
      <c r="C79" t="s">
        <v>341</v>
      </c>
      <c r="K79" s="5">
        <v>64868</v>
      </c>
    </row>
    <row r="80" spans="2:21" ht="15.5" x14ac:dyDescent="0.35">
      <c r="C80" t="s">
        <v>116</v>
      </c>
      <c r="D80" s="5">
        <v>13502158</v>
      </c>
      <c r="E80" s="5">
        <v>13301393</v>
      </c>
      <c r="F80" s="5">
        <v>19791726</v>
      </c>
      <c r="G80" s="5">
        <v>14420295</v>
      </c>
      <c r="I80" s="5">
        <v>13301393</v>
      </c>
      <c r="J80" s="5">
        <v>13480735</v>
      </c>
      <c r="K80" s="5">
        <v>9807839</v>
      </c>
      <c r="L80" s="5">
        <v>15159812</v>
      </c>
      <c r="M80" s="5">
        <v>12057372</v>
      </c>
      <c r="N80" s="5">
        <v>13278408</v>
      </c>
      <c r="O80" s="5">
        <v>20078599</v>
      </c>
      <c r="P80" s="5">
        <v>21099821</v>
      </c>
      <c r="Q80" s="5">
        <v>11033867</v>
      </c>
      <c r="R80" s="5">
        <v>25361077</v>
      </c>
      <c r="S80" s="5">
        <v>12999393</v>
      </c>
      <c r="T80" s="5">
        <v>6324121</v>
      </c>
      <c r="U80" s="5">
        <v>17340055</v>
      </c>
    </row>
    <row r="81" spans="3:21" ht="15.5" x14ac:dyDescent="0.35">
      <c r="C81" t="s">
        <v>118</v>
      </c>
      <c r="D81" s="5">
        <v>608036</v>
      </c>
      <c r="E81" s="5">
        <v>598451</v>
      </c>
      <c r="F81" s="5">
        <v>547850</v>
      </c>
      <c r="G81" s="5">
        <v>548106</v>
      </c>
      <c r="I81" s="5">
        <v>598451</v>
      </c>
      <c r="J81" s="5">
        <v>849432</v>
      </c>
      <c r="K81" s="5">
        <v>727496</v>
      </c>
      <c r="L81" s="5">
        <v>755566</v>
      </c>
      <c r="M81" s="5">
        <v>1458592</v>
      </c>
    </row>
    <row r="82" spans="3:21" ht="15.5" x14ac:dyDescent="0.35">
      <c r="C82" t="s">
        <v>117</v>
      </c>
      <c r="L82" s="5">
        <v>60853</v>
      </c>
      <c r="M82" s="5">
        <v>104318</v>
      </c>
    </row>
    <row r="83" spans="3:21" ht="15.5" x14ac:dyDescent="0.35">
      <c r="C83" t="s">
        <v>119</v>
      </c>
      <c r="D83" s="5">
        <v>13502158</v>
      </c>
      <c r="E83" s="5">
        <v>13301393</v>
      </c>
      <c r="F83" s="5">
        <v>19791726</v>
      </c>
      <c r="G83" s="5">
        <v>14420295</v>
      </c>
      <c r="I83" s="5">
        <v>13301393</v>
      </c>
      <c r="J83" s="5">
        <v>13480735</v>
      </c>
      <c r="K83" s="5">
        <v>9807839</v>
      </c>
      <c r="L83" s="5">
        <v>15159812</v>
      </c>
      <c r="M83" s="5">
        <v>12057372</v>
      </c>
      <c r="N83" s="5">
        <v>13278408</v>
      </c>
      <c r="O83" s="5">
        <v>20078599</v>
      </c>
      <c r="P83" s="5">
        <v>21099821</v>
      </c>
      <c r="Q83" s="5">
        <v>11033867</v>
      </c>
      <c r="R83" s="5">
        <v>25361077</v>
      </c>
      <c r="S83" s="5">
        <v>12999393</v>
      </c>
      <c r="T83" s="5">
        <v>6324121</v>
      </c>
      <c r="U83" s="5">
        <v>17340055</v>
      </c>
    </row>
    <row r="84" spans="3:21" ht="15.5" x14ac:dyDescent="0.35">
      <c r="C84" t="s">
        <v>120</v>
      </c>
      <c r="D84" s="5">
        <v>423877</v>
      </c>
      <c r="E84" s="5">
        <v>422932</v>
      </c>
      <c r="F84" s="5">
        <v>353873</v>
      </c>
      <c r="G84" s="5">
        <v>313108</v>
      </c>
      <c r="I84" s="5">
        <v>422932</v>
      </c>
      <c r="J84" s="5">
        <v>269168</v>
      </c>
      <c r="K84" s="5">
        <v>234363</v>
      </c>
      <c r="L84" s="5">
        <v>325199</v>
      </c>
      <c r="M84" s="5">
        <v>337098</v>
      </c>
      <c r="N84" s="5">
        <v>2609221</v>
      </c>
      <c r="O84" s="5">
        <v>413446</v>
      </c>
      <c r="P84" s="5">
        <v>886232</v>
      </c>
      <c r="Q84" s="5">
        <v>933688</v>
      </c>
      <c r="R84" s="5">
        <v>332899</v>
      </c>
      <c r="S84" s="5">
        <v>414832</v>
      </c>
      <c r="T84" s="5">
        <v>745127</v>
      </c>
      <c r="U84" s="5">
        <v>537590</v>
      </c>
    </row>
    <row r="85" spans="3:21" ht="15.5" x14ac:dyDescent="0.35">
      <c r="C85" t="s">
        <v>121</v>
      </c>
      <c r="D85" s="5">
        <v>423877</v>
      </c>
      <c r="E85" s="5">
        <v>422932</v>
      </c>
      <c r="F85" s="5">
        <v>353873</v>
      </c>
      <c r="G85" s="5">
        <v>313108</v>
      </c>
      <c r="I85" s="5">
        <v>422932</v>
      </c>
      <c r="J85" s="5">
        <v>269168</v>
      </c>
      <c r="K85" s="5">
        <v>234363</v>
      </c>
      <c r="L85" s="5">
        <v>325199</v>
      </c>
      <c r="M85" s="5">
        <v>337098</v>
      </c>
      <c r="N85" s="5">
        <v>2609221</v>
      </c>
      <c r="O85" s="5">
        <v>413446</v>
      </c>
      <c r="P85" s="5">
        <v>886232</v>
      </c>
      <c r="Q85" s="5">
        <v>933688</v>
      </c>
      <c r="R85" s="5">
        <v>332899</v>
      </c>
      <c r="S85" s="5">
        <v>414832</v>
      </c>
      <c r="T85" s="5">
        <v>745127</v>
      </c>
      <c r="U85" s="5">
        <v>537590</v>
      </c>
    </row>
    <row r="86" spans="3:21" ht="15.5" x14ac:dyDescent="0.35">
      <c r="C86" t="s">
        <v>122</v>
      </c>
      <c r="D86" s="5">
        <v>10673790</v>
      </c>
      <c r="E86" s="5">
        <v>10876384</v>
      </c>
      <c r="F86" s="5">
        <v>12668046</v>
      </c>
      <c r="G86" s="5">
        <v>9528524</v>
      </c>
      <c r="I86" s="5">
        <v>10876384</v>
      </c>
      <c r="J86" s="5">
        <v>8067977</v>
      </c>
      <c r="K86" s="5">
        <v>12529375</v>
      </c>
      <c r="L86" s="5">
        <v>10306365</v>
      </c>
      <c r="M86" s="5">
        <v>7008257</v>
      </c>
      <c r="N86" s="5">
        <v>8198915</v>
      </c>
      <c r="O86" s="5">
        <v>10886931</v>
      </c>
      <c r="P86" s="5">
        <v>8379319</v>
      </c>
      <c r="Q86" s="5">
        <v>3114932</v>
      </c>
      <c r="R86" s="5">
        <v>2547031</v>
      </c>
      <c r="S86" s="5">
        <v>2934415</v>
      </c>
      <c r="T86" s="5">
        <v>4643327</v>
      </c>
      <c r="U86" s="5">
        <v>3985503</v>
      </c>
    </row>
    <row r="87" spans="3:21" ht="15.5" x14ac:dyDescent="0.35">
      <c r="C87" t="s">
        <v>91</v>
      </c>
      <c r="D87" s="5">
        <v>101988590</v>
      </c>
      <c r="E87" s="5">
        <v>101988590</v>
      </c>
      <c r="F87" s="5">
        <v>101988590</v>
      </c>
      <c r="G87" s="5">
        <v>101988590</v>
      </c>
      <c r="I87" s="5">
        <v>101988590</v>
      </c>
      <c r="J87" s="5">
        <v>102243062</v>
      </c>
      <c r="K87" s="5">
        <v>102232581</v>
      </c>
      <c r="L87" s="5">
        <v>102232581</v>
      </c>
      <c r="M87" s="5">
        <v>102233949</v>
      </c>
      <c r="N87" s="5">
        <v>102233949</v>
      </c>
      <c r="O87" s="5">
        <v>102233949</v>
      </c>
      <c r="P87" s="5">
        <v>102233949</v>
      </c>
      <c r="Q87" s="5">
        <v>102233949</v>
      </c>
      <c r="R87" s="5">
        <v>102233949</v>
      </c>
      <c r="S87" s="5">
        <v>102232676</v>
      </c>
    </row>
    <row r="88" spans="3:21" ht="15.5" x14ac:dyDescent="0.35">
      <c r="C88" t="s">
        <v>123</v>
      </c>
      <c r="D88" s="5">
        <v>59076264</v>
      </c>
      <c r="E88" s="5">
        <v>76526690</v>
      </c>
      <c r="F88" s="5">
        <v>69699519</v>
      </c>
      <c r="G88" s="5">
        <v>54988684</v>
      </c>
      <c r="I88" s="5">
        <v>76526690</v>
      </c>
      <c r="J88" s="5">
        <v>64293010</v>
      </c>
      <c r="K88" s="5">
        <v>74901846</v>
      </c>
      <c r="L88" s="5">
        <v>89257061</v>
      </c>
      <c r="M88" s="5">
        <v>103996925</v>
      </c>
      <c r="N88" s="5">
        <v>107831677</v>
      </c>
      <c r="O88" s="5">
        <v>111210547</v>
      </c>
      <c r="P88" s="5">
        <v>93316023</v>
      </c>
      <c r="Q88" s="5">
        <v>60598354</v>
      </c>
      <c r="R88" s="5">
        <v>58901759</v>
      </c>
      <c r="S88" s="5">
        <v>53274484</v>
      </c>
      <c r="T88" s="5">
        <v>49055549</v>
      </c>
      <c r="U88" s="5">
        <v>39589791</v>
      </c>
    </row>
    <row r="89" spans="3:21" ht="15.5" x14ac:dyDescent="0.35">
      <c r="C89" t="s">
        <v>124</v>
      </c>
    </row>
    <row r="90" spans="3:21" ht="15.5" x14ac:dyDescent="0.35">
      <c r="C90" t="s">
        <v>126</v>
      </c>
      <c r="D90" s="5">
        <v>524739633</v>
      </c>
      <c r="E90" s="5">
        <v>514209909</v>
      </c>
      <c r="F90" s="5">
        <v>548657764</v>
      </c>
      <c r="G90" s="5">
        <v>538146410</v>
      </c>
      <c r="I90" s="5">
        <v>514209909</v>
      </c>
      <c r="J90" s="5">
        <v>520699700</v>
      </c>
      <c r="K90" s="5">
        <v>510003891</v>
      </c>
      <c r="L90" s="5">
        <v>533330767</v>
      </c>
      <c r="M90" s="5">
        <v>505075711</v>
      </c>
      <c r="N90" s="5">
        <v>538328611</v>
      </c>
      <c r="O90" s="5">
        <v>563331601</v>
      </c>
      <c r="P90" s="5">
        <v>561453984</v>
      </c>
      <c r="Q90" s="5">
        <v>507819179</v>
      </c>
      <c r="R90" s="5">
        <v>484096887</v>
      </c>
      <c r="S90" s="5">
        <v>444615704</v>
      </c>
      <c r="T90" s="5">
        <v>383221829</v>
      </c>
      <c r="U90" s="5">
        <v>326860272</v>
      </c>
    </row>
    <row r="91" spans="3:21" ht="15.5" x14ac:dyDescent="0.35">
      <c r="C91" t="s">
        <v>129</v>
      </c>
      <c r="Q91" s="5">
        <v>988</v>
      </c>
      <c r="R91" s="5">
        <v>10310</v>
      </c>
      <c r="S91" s="5">
        <v>61119</v>
      </c>
      <c r="T91" s="5">
        <v>111929</v>
      </c>
      <c r="U91" s="5">
        <v>159237</v>
      </c>
    </row>
    <row r="92" spans="3:21" ht="15.5" x14ac:dyDescent="0.35">
      <c r="C92" t="s">
        <v>125</v>
      </c>
      <c r="D92" s="5">
        <v>128535</v>
      </c>
      <c r="E92" s="5">
        <v>130151</v>
      </c>
      <c r="F92" s="5">
        <v>120382</v>
      </c>
      <c r="G92" s="5">
        <v>122553</v>
      </c>
      <c r="I92" s="5">
        <v>130151</v>
      </c>
      <c r="J92" s="5">
        <v>123092</v>
      </c>
      <c r="K92" s="5">
        <v>143565</v>
      </c>
      <c r="L92" s="5">
        <v>78745</v>
      </c>
      <c r="M92" s="5">
        <v>89452</v>
      </c>
      <c r="N92" s="5">
        <v>188021</v>
      </c>
      <c r="O92" s="5">
        <v>231460</v>
      </c>
      <c r="P92" s="5">
        <v>197743</v>
      </c>
      <c r="Q92" s="5">
        <v>157405</v>
      </c>
      <c r="R92" s="5">
        <v>137709</v>
      </c>
      <c r="S92" s="5">
        <v>686543</v>
      </c>
      <c r="T92" s="5">
        <v>776951</v>
      </c>
      <c r="U92" s="5">
        <v>1528136</v>
      </c>
    </row>
    <row r="93" spans="3:21" ht="15.5" x14ac:dyDescent="0.35">
      <c r="C93" t="s">
        <v>342</v>
      </c>
      <c r="O93" s="5">
        <v>286921</v>
      </c>
      <c r="P93" s="5">
        <v>286921</v>
      </c>
      <c r="Q93" s="5">
        <v>286921</v>
      </c>
      <c r="R93" s="5">
        <v>286921</v>
      </c>
      <c r="S93" s="5">
        <v>286921</v>
      </c>
    </row>
    <row r="94" spans="3:21" ht="15.5" x14ac:dyDescent="0.35">
      <c r="C94" t="s">
        <v>130</v>
      </c>
      <c r="D94" s="5">
        <v>536684801</v>
      </c>
      <c r="E94" s="5">
        <v>526996463</v>
      </c>
      <c r="F94" s="5">
        <v>563098020</v>
      </c>
      <c r="G94" s="5">
        <v>554892566</v>
      </c>
      <c r="I94" s="5">
        <v>526996463</v>
      </c>
      <c r="J94" s="5">
        <v>538388925</v>
      </c>
      <c r="K94" s="5">
        <v>529401719</v>
      </c>
      <c r="L94" s="5">
        <v>544702886</v>
      </c>
      <c r="M94" s="5">
        <v>525213084</v>
      </c>
      <c r="N94" s="5">
        <v>551725609</v>
      </c>
      <c r="O94" s="5">
        <v>577005243</v>
      </c>
      <c r="P94" s="5">
        <v>576561394</v>
      </c>
      <c r="Q94" s="5">
        <v>526044758</v>
      </c>
      <c r="R94" s="5">
        <v>497450671</v>
      </c>
      <c r="S94" s="5">
        <v>459623157</v>
      </c>
      <c r="T94" s="5">
        <v>390620018</v>
      </c>
      <c r="U94" s="5">
        <v>335057325</v>
      </c>
    </row>
    <row r="95" spans="3:21" ht="15.5" x14ac:dyDescent="0.35">
      <c r="C95" t="s">
        <v>131</v>
      </c>
      <c r="D95" s="5">
        <v>595761065</v>
      </c>
      <c r="E95" s="5">
        <v>603523153</v>
      </c>
      <c r="F95" s="5">
        <v>632797539</v>
      </c>
      <c r="G95" s="5">
        <v>609881250</v>
      </c>
      <c r="I95" s="5">
        <v>603523153</v>
      </c>
      <c r="J95" s="5">
        <v>602681935</v>
      </c>
      <c r="K95" s="5">
        <v>604303565</v>
      </c>
      <c r="L95" s="5">
        <v>633959947</v>
      </c>
      <c r="M95" s="5">
        <v>629210009</v>
      </c>
      <c r="N95" s="5">
        <v>659557286</v>
      </c>
      <c r="O95" s="5">
        <v>688215790</v>
      </c>
      <c r="P95" s="5">
        <v>669877417</v>
      </c>
      <c r="Q95" s="5">
        <v>586643112</v>
      </c>
      <c r="R95" s="5">
        <v>556352430</v>
      </c>
      <c r="S95" s="5">
        <v>512897641</v>
      </c>
      <c r="T95" s="5">
        <v>439675567</v>
      </c>
      <c r="U95" s="5">
        <v>374647116</v>
      </c>
    </row>
    <row r="96" spans="3:21" ht="15.5" x14ac:dyDescent="0.35">
      <c r="C96" t="s">
        <v>132</v>
      </c>
    </row>
    <row r="97" spans="3:21" ht="15.5" x14ac:dyDescent="0.35">
      <c r="C97" t="s">
        <v>133</v>
      </c>
    </row>
    <row r="98" spans="3:21" ht="15.5" x14ac:dyDescent="0.35">
      <c r="C98" t="s">
        <v>134</v>
      </c>
      <c r="D98" s="5">
        <v>87378807</v>
      </c>
      <c r="E98" s="5">
        <v>85083547</v>
      </c>
      <c r="F98" s="5">
        <v>87928068</v>
      </c>
      <c r="G98" s="5">
        <v>77731414</v>
      </c>
      <c r="I98" s="5">
        <v>85083547</v>
      </c>
      <c r="J98" s="5">
        <v>75110030</v>
      </c>
      <c r="K98" s="5">
        <v>60310135</v>
      </c>
      <c r="L98" s="5">
        <v>57335894</v>
      </c>
      <c r="M98" s="5">
        <v>41640725</v>
      </c>
      <c r="N98" s="5">
        <v>42008607</v>
      </c>
      <c r="O98" s="5">
        <v>38652304</v>
      </c>
      <c r="P98" s="5">
        <v>36719559</v>
      </c>
      <c r="Q98" s="5">
        <v>75639439</v>
      </c>
      <c r="R98" s="5">
        <v>92016819</v>
      </c>
      <c r="S98" s="5">
        <v>113290507</v>
      </c>
      <c r="T98" s="5">
        <v>80227155</v>
      </c>
      <c r="U98" s="5">
        <v>98673146</v>
      </c>
    </row>
    <row r="99" spans="3:21" ht="15.5" x14ac:dyDescent="0.35">
      <c r="C99" t="s">
        <v>136</v>
      </c>
    </row>
    <row r="100" spans="3:21" ht="15.5" x14ac:dyDescent="0.35">
      <c r="C100" t="s">
        <v>137</v>
      </c>
      <c r="D100" s="5">
        <v>11497861</v>
      </c>
      <c r="E100" s="5">
        <v>11879800</v>
      </c>
      <c r="F100" s="5">
        <v>13464281</v>
      </c>
      <c r="G100" s="5">
        <v>8904636</v>
      </c>
      <c r="I100" s="5">
        <v>11879800</v>
      </c>
      <c r="J100" s="5">
        <v>9485926</v>
      </c>
      <c r="K100" s="5">
        <v>8121698</v>
      </c>
      <c r="L100" s="5">
        <v>3786561</v>
      </c>
      <c r="M100" s="5">
        <v>3961419</v>
      </c>
      <c r="N100" s="5">
        <v>5383713</v>
      </c>
      <c r="O100" s="5">
        <v>3735045</v>
      </c>
      <c r="P100" s="5">
        <v>9137260</v>
      </c>
      <c r="Q100" s="5">
        <v>10783100</v>
      </c>
      <c r="R100" s="5">
        <v>6040777</v>
      </c>
      <c r="S100" s="5">
        <v>12699154</v>
      </c>
      <c r="T100" s="5">
        <v>12069158</v>
      </c>
      <c r="U100" s="5">
        <v>9082418</v>
      </c>
    </row>
    <row r="101" spans="3:21" ht="15.5" x14ac:dyDescent="0.35">
      <c r="C101" t="s">
        <v>139</v>
      </c>
      <c r="N101" s="5">
        <v>1705411</v>
      </c>
      <c r="O101" s="5">
        <v>2265756</v>
      </c>
      <c r="P101" s="5">
        <v>1762456</v>
      </c>
      <c r="Q101" s="5">
        <v>2135208</v>
      </c>
      <c r="R101" s="5">
        <v>2136028</v>
      </c>
      <c r="S101" s="5">
        <v>1793947</v>
      </c>
      <c r="T101" s="5">
        <v>1416898</v>
      </c>
      <c r="U101" s="5">
        <v>2995088</v>
      </c>
    </row>
    <row r="102" spans="3:21" ht="15.5" x14ac:dyDescent="0.35">
      <c r="C102" t="s">
        <v>140</v>
      </c>
      <c r="D102" s="5">
        <v>608036</v>
      </c>
      <c r="E102" s="5">
        <v>598451</v>
      </c>
      <c r="F102" s="5">
        <v>547850</v>
      </c>
      <c r="G102" s="5">
        <v>548106</v>
      </c>
      <c r="I102" s="5">
        <v>598451</v>
      </c>
      <c r="J102" s="5">
        <v>849432</v>
      </c>
      <c r="K102" s="5">
        <v>727496</v>
      </c>
      <c r="L102" s="5">
        <v>816419</v>
      </c>
      <c r="M102" s="5">
        <v>1562910</v>
      </c>
      <c r="N102" s="5">
        <v>1705411</v>
      </c>
      <c r="O102" s="5">
        <v>2265756</v>
      </c>
      <c r="P102" s="5">
        <v>1762456</v>
      </c>
      <c r="Q102" s="5">
        <v>2135208</v>
      </c>
      <c r="R102" s="5">
        <v>2136028</v>
      </c>
      <c r="S102" s="5">
        <v>1793947</v>
      </c>
      <c r="T102" s="5">
        <v>1416898</v>
      </c>
      <c r="U102" s="5">
        <v>2995088</v>
      </c>
    </row>
    <row r="103" spans="3:21" ht="15.5" x14ac:dyDescent="0.35">
      <c r="C103" t="s">
        <v>142</v>
      </c>
      <c r="D103" s="5">
        <v>129799</v>
      </c>
      <c r="E103" s="5">
        <v>452715</v>
      </c>
      <c r="F103" s="5">
        <v>205983</v>
      </c>
      <c r="G103" s="5">
        <v>235979</v>
      </c>
      <c r="I103" s="5">
        <v>452715</v>
      </c>
      <c r="J103" s="5">
        <v>305990</v>
      </c>
      <c r="K103" s="5">
        <v>130867</v>
      </c>
      <c r="L103" s="5">
        <v>101060</v>
      </c>
      <c r="M103" s="5">
        <v>81446</v>
      </c>
      <c r="N103" s="5">
        <v>510172</v>
      </c>
      <c r="O103" s="5">
        <v>94227</v>
      </c>
      <c r="P103" s="5">
        <v>306456</v>
      </c>
      <c r="Q103" s="5">
        <v>263217</v>
      </c>
      <c r="R103" s="5">
        <v>808568</v>
      </c>
      <c r="S103" s="5">
        <v>484218</v>
      </c>
      <c r="T103" s="5">
        <v>479795</v>
      </c>
      <c r="U103" s="5">
        <v>235653</v>
      </c>
    </row>
    <row r="104" spans="3:21" ht="15.5" x14ac:dyDescent="0.35">
      <c r="C104" t="s">
        <v>138</v>
      </c>
      <c r="D104" s="5">
        <v>13874002</v>
      </c>
      <c r="E104" s="5">
        <v>12605056</v>
      </c>
      <c r="F104" s="5">
        <v>14181360</v>
      </c>
      <c r="G104" s="5">
        <v>13262694</v>
      </c>
      <c r="I104" s="5">
        <v>12605056</v>
      </c>
      <c r="J104" s="5">
        <v>12901330</v>
      </c>
      <c r="K104" s="5">
        <v>8028023</v>
      </c>
      <c r="L104" s="5">
        <v>7401909</v>
      </c>
      <c r="M104" s="5">
        <v>5139116</v>
      </c>
      <c r="N104" s="5">
        <v>6994437</v>
      </c>
      <c r="O104" s="5">
        <v>9943895</v>
      </c>
      <c r="P104" s="5">
        <v>11915300</v>
      </c>
      <c r="Q104" s="5">
        <v>5282195</v>
      </c>
      <c r="R104" s="5">
        <v>5366657</v>
      </c>
      <c r="S104" s="5">
        <v>9743997</v>
      </c>
      <c r="T104" s="5">
        <v>5621040</v>
      </c>
      <c r="U104" s="5">
        <v>4469704</v>
      </c>
    </row>
    <row r="105" spans="3:21" ht="15.5" x14ac:dyDescent="0.35">
      <c r="C105" t="s">
        <v>135</v>
      </c>
      <c r="Q105" s="5">
        <v>9683496</v>
      </c>
      <c r="R105" s="5">
        <v>36369149</v>
      </c>
      <c r="S105" s="5">
        <v>18745909</v>
      </c>
      <c r="T105" s="5">
        <v>11985016</v>
      </c>
      <c r="U105" s="5">
        <v>12633950</v>
      </c>
    </row>
    <row r="106" spans="3:21" ht="15.5" x14ac:dyDescent="0.35">
      <c r="C106" t="s">
        <v>343</v>
      </c>
      <c r="O106" s="5">
        <v>34027</v>
      </c>
      <c r="P106" s="5">
        <v>5116</v>
      </c>
      <c r="Q106" s="5">
        <v>298730</v>
      </c>
      <c r="R106" s="5">
        <v>1022853</v>
      </c>
      <c r="S106" s="5">
        <v>10253743</v>
      </c>
      <c r="T106" s="5">
        <v>3925903</v>
      </c>
      <c r="U106" s="5">
        <v>35528480</v>
      </c>
    </row>
    <row r="107" spans="3:21" ht="15.5" x14ac:dyDescent="0.35">
      <c r="C107" t="s">
        <v>145</v>
      </c>
      <c r="M107" s="5">
        <v>56789207</v>
      </c>
      <c r="N107" s="5">
        <v>76592390</v>
      </c>
      <c r="O107" s="5">
        <v>196736889</v>
      </c>
      <c r="P107" s="5">
        <v>194823047</v>
      </c>
    </row>
    <row r="108" spans="3:21" ht="15.5" x14ac:dyDescent="0.35">
      <c r="C108" t="s">
        <v>143</v>
      </c>
    </row>
    <row r="109" spans="3:21" ht="15.5" x14ac:dyDescent="0.35">
      <c r="C109" t="s">
        <v>144</v>
      </c>
      <c r="D109" s="5">
        <v>76370718</v>
      </c>
      <c r="E109" s="5">
        <v>90992332</v>
      </c>
      <c r="F109" s="5">
        <v>111923736</v>
      </c>
      <c r="G109" s="5">
        <v>119698322</v>
      </c>
      <c r="I109" s="5">
        <v>90992332</v>
      </c>
      <c r="J109" s="5">
        <v>120269646</v>
      </c>
      <c r="K109" s="5">
        <v>150860914</v>
      </c>
      <c r="L109" s="5">
        <v>193308620</v>
      </c>
      <c r="M109" s="5">
        <v>161943213</v>
      </c>
      <c r="N109" s="5">
        <v>177500950</v>
      </c>
      <c r="O109" s="5">
        <v>114914296</v>
      </c>
      <c r="P109" s="5">
        <v>104220508</v>
      </c>
      <c r="Q109" s="5">
        <v>191063107</v>
      </c>
      <c r="R109" s="5">
        <v>167071004</v>
      </c>
      <c r="S109" s="5">
        <v>119977665</v>
      </c>
      <c r="T109" s="5">
        <v>120795866</v>
      </c>
      <c r="U109" s="5">
        <v>136697661</v>
      </c>
    </row>
    <row r="110" spans="3:21" ht="15.5" x14ac:dyDescent="0.35">
      <c r="C110" t="s">
        <v>344</v>
      </c>
      <c r="P110" s="5">
        <v>5000000</v>
      </c>
      <c r="Q110" s="5">
        <v>3000000</v>
      </c>
    </row>
    <row r="111" spans="3:21" ht="15.5" x14ac:dyDescent="0.35">
      <c r="C111" t="s">
        <v>345</v>
      </c>
      <c r="D111" s="5">
        <v>31977</v>
      </c>
      <c r="E111" s="5">
        <v>39025</v>
      </c>
      <c r="I111" s="5">
        <v>39025</v>
      </c>
      <c r="J111" s="5">
        <v>29189</v>
      </c>
      <c r="K111" s="5">
        <v>2061143</v>
      </c>
      <c r="S111" s="5">
        <v>12668</v>
      </c>
      <c r="T111" s="5">
        <v>54812</v>
      </c>
      <c r="U111" s="5">
        <v>80624</v>
      </c>
    </row>
    <row r="112" spans="3:21" ht="15.5" x14ac:dyDescent="0.35">
      <c r="C112" t="s">
        <v>346</v>
      </c>
      <c r="D112" s="5">
        <v>308456</v>
      </c>
      <c r="F112" s="5">
        <v>45859</v>
      </c>
      <c r="G112" s="5">
        <v>53777</v>
      </c>
      <c r="K112" s="5">
        <v>19368</v>
      </c>
      <c r="L112" s="5">
        <v>96573</v>
      </c>
      <c r="M112" s="5">
        <v>117082</v>
      </c>
      <c r="N112" s="5">
        <v>146637</v>
      </c>
      <c r="O112" s="5">
        <v>318623</v>
      </c>
      <c r="P112" s="5">
        <v>158828</v>
      </c>
      <c r="Q112" s="5">
        <v>85973</v>
      </c>
      <c r="R112" s="5">
        <v>81034</v>
      </c>
      <c r="S112" s="5">
        <v>138524</v>
      </c>
      <c r="T112" s="5">
        <v>148847</v>
      </c>
      <c r="U112" s="5">
        <v>100730</v>
      </c>
    </row>
    <row r="113" spans="3:21" ht="15.5" x14ac:dyDescent="0.35">
      <c r="C113" t="s">
        <v>146</v>
      </c>
      <c r="D113" s="5">
        <v>59677601</v>
      </c>
      <c r="E113" s="5">
        <v>58281715</v>
      </c>
      <c r="F113" s="5">
        <v>58685352</v>
      </c>
      <c r="G113" s="5">
        <v>53893112</v>
      </c>
      <c r="I113" s="5">
        <v>58281715</v>
      </c>
      <c r="J113" s="5">
        <v>48044827</v>
      </c>
      <c r="K113" s="5">
        <v>43214051</v>
      </c>
      <c r="L113" s="5">
        <v>40720665</v>
      </c>
      <c r="M113" s="5">
        <v>30895834</v>
      </c>
      <c r="N113" s="5">
        <v>27414874</v>
      </c>
      <c r="O113" s="5">
        <v>22579354</v>
      </c>
      <c r="P113" s="5">
        <v>13592971</v>
      </c>
      <c r="Q113" s="5">
        <v>43480977</v>
      </c>
      <c r="R113" s="5">
        <v>32563497</v>
      </c>
      <c r="S113" s="5">
        <v>50753148</v>
      </c>
      <c r="T113" s="5">
        <v>38476841</v>
      </c>
      <c r="U113" s="5">
        <v>32249351</v>
      </c>
    </row>
    <row r="114" spans="3:21" ht="15.5" x14ac:dyDescent="0.35">
      <c r="C114" t="s">
        <v>147</v>
      </c>
      <c r="D114" s="5">
        <v>96401693</v>
      </c>
      <c r="E114" s="5">
        <v>111787300</v>
      </c>
      <c r="F114" s="5">
        <v>133532510</v>
      </c>
      <c r="G114" s="5">
        <v>125892839</v>
      </c>
      <c r="I114" s="5">
        <v>111787300</v>
      </c>
      <c r="J114" s="5">
        <v>127180510</v>
      </c>
      <c r="K114" s="5">
        <v>161470585</v>
      </c>
      <c r="L114" s="5">
        <v>202554480</v>
      </c>
      <c r="M114" s="5">
        <v>220121721</v>
      </c>
      <c r="N114" s="5">
        <v>256625790</v>
      </c>
      <c r="O114" s="5">
        <v>314057880</v>
      </c>
      <c r="P114" s="5">
        <v>305944319</v>
      </c>
      <c r="Q114" s="5">
        <v>196412520</v>
      </c>
      <c r="R114" s="5">
        <v>168967104</v>
      </c>
      <c r="S114" s="5">
        <v>120932993</v>
      </c>
      <c r="T114" s="5">
        <v>121654968</v>
      </c>
      <c r="U114" s="5">
        <v>137456632</v>
      </c>
    </row>
    <row r="115" spans="3:21" ht="15.5" x14ac:dyDescent="0.35">
      <c r="C115" t="s">
        <v>148</v>
      </c>
      <c r="D115" s="5">
        <v>96401693</v>
      </c>
      <c r="E115" s="5">
        <v>111787300</v>
      </c>
      <c r="F115" s="5">
        <v>133532510</v>
      </c>
      <c r="G115" s="5">
        <v>125892839</v>
      </c>
      <c r="I115" s="5">
        <v>111787300</v>
      </c>
      <c r="J115" s="5">
        <v>127180510</v>
      </c>
      <c r="K115" s="5">
        <v>161470585</v>
      </c>
      <c r="L115" s="5">
        <v>202554480</v>
      </c>
      <c r="M115" s="5">
        <v>220121721</v>
      </c>
      <c r="N115" s="5">
        <v>256625790</v>
      </c>
      <c r="O115" s="5">
        <v>314057880</v>
      </c>
      <c r="P115" s="5">
        <v>305944319</v>
      </c>
      <c r="Q115" s="5">
        <v>196412520</v>
      </c>
      <c r="R115" s="5">
        <v>168967104</v>
      </c>
      <c r="S115" s="5">
        <v>120932993</v>
      </c>
      <c r="T115" s="5">
        <v>121654968</v>
      </c>
      <c r="U115" s="5">
        <v>137456632</v>
      </c>
    </row>
    <row r="116" spans="3:21" ht="15.5" x14ac:dyDescent="0.35">
      <c r="C116" t="s">
        <v>150</v>
      </c>
    </row>
    <row r="117" spans="3:21" ht="15.5" x14ac:dyDescent="0.35">
      <c r="C117" t="s">
        <v>151</v>
      </c>
      <c r="D117" s="5">
        <v>94929978</v>
      </c>
      <c r="E117" s="5">
        <v>110299015</v>
      </c>
      <c r="F117" s="5">
        <v>132278317</v>
      </c>
      <c r="G117" s="5">
        <v>124604110</v>
      </c>
      <c r="I117" s="5">
        <v>110299015</v>
      </c>
      <c r="J117" s="5">
        <v>125886118</v>
      </c>
      <c r="K117" s="5">
        <v>159932952</v>
      </c>
      <c r="L117" s="5">
        <v>201702957</v>
      </c>
      <c r="M117" s="5">
        <v>218849502</v>
      </c>
      <c r="N117" s="5">
        <v>254239977</v>
      </c>
      <c r="O117" s="5">
        <v>311969808</v>
      </c>
      <c r="P117" s="5">
        <v>304202383</v>
      </c>
      <c r="Q117" s="5">
        <v>194149080</v>
      </c>
      <c r="R117" s="5">
        <v>167152038</v>
      </c>
      <c r="S117" s="5">
        <v>120128857</v>
      </c>
      <c r="T117" s="5">
        <v>120999525</v>
      </c>
      <c r="U117" s="5">
        <v>136879015</v>
      </c>
    </row>
    <row r="118" spans="3:21" ht="15.5" x14ac:dyDescent="0.35">
      <c r="C118" t="s">
        <v>149</v>
      </c>
      <c r="Q118" s="5">
        <v>338016</v>
      </c>
      <c r="R118" s="5">
        <v>229816</v>
      </c>
    </row>
    <row r="119" spans="3:21" ht="15.5" x14ac:dyDescent="0.35">
      <c r="C119" t="s">
        <v>152</v>
      </c>
      <c r="D119" s="5">
        <v>183780500</v>
      </c>
      <c r="E119" s="5">
        <v>196870847</v>
      </c>
      <c r="F119" s="5">
        <v>221460578</v>
      </c>
      <c r="G119" s="5">
        <v>203624253</v>
      </c>
      <c r="I119" s="5">
        <v>196870847</v>
      </c>
      <c r="J119" s="5">
        <v>202290540</v>
      </c>
      <c r="K119" s="5">
        <v>221780720</v>
      </c>
      <c r="L119" s="5">
        <v>259890374</v>
      </c>
      <c r="M119" s="5">
        <v>261762446</v>
      </c>
      <c r="N119" s="5">
        <v>298634397</v>
      </c>
      <c r="O119" s="5">
        <v>352710184</v>
      </c>
      <c r="P119" s="5">
        <v>342663878</v>
      </c>
      <c r="Q119" s="5">
        <v>272051959</v>
      </c>
      <c r="R119" s="5">
        <v>260983923</v>
      </c>
      <c r="S119" s="5">
        <v>234223500</v>
      </c>
      <c r="T119" s="5">
        <v>201882123</v>
      </c>
      <c r="U119" s="5">
        <v>236129778</v>
      </c>
    </row>
    <row r="120" spans="3:21" ht="15.5" x14ac:dyDescent="0.35">
      <c r="C120" t="s">
        <v>153</v>
      </c>
    </row>
    <row r="121" spans="3:21" ht="15.5" x14ac:dyDescent="0.35">
      <c r="C121" t="s">
        <v>154</v>
      </c>
      <c r="T121" s="5">
        <v>65774670</v>
      </c>
      <c r="U121" s="5">
        <v>36831698</v>
      </c>
    </row>
    <row r="122" spans="3:21" ht="15.5" x14ac:dyDescent="0.35">
      <c r="C122" t="s">
        <v>155</v>
      </c>
      <c r="D122" s="5">
        <v>65774670</v>
      </c>
      <c r="E122" s="5">
        <v>65774670</v>
      </c>
      <c r="F122" s="5">
        <v>65774670</v>
      </c>
      <c r="G122" s="5">
        <v>65774670</v>
      </c>
      <c r="I122" s="5">
        <v>65774670</v>
      </c>
      <c r="J122" s="5">
        <v>65774670</v>
      </c>
      <c r="K122" s="5">
        <v>65774670</v>
      </c>
      <c r="L122" s="5">
        <v>65774670</v>
      </c>
      <c r="M122" s="5">
        <v>65774670</v>
      </c>
      <c r="N122" s="5">
        <v>65774670</v>
      </c>
      <c r="O122" s="5">
        <v>65774670</v>
      </c>
      <c r="P122" s="5">
        <v>65774670</v>
      </c>
      <c r="Q122" s="5">
        <v>65774670</v>
      </c>
      <c r="R122" s="5">
        <v>65774670</v>
      </c>
      <c r="S122" s="5">
        <v>65774670</v>
      </c>
      <c r="T122" s="5">
        <v>102232676</v>
      </c>
      <c r="U122" s="5">
        <v>65112248</v>
      </c>
    </row>
    <row r="123" spans="3:21" ht="15.5" x14ac:dyDescent="0.35">
      <c r="C123" t="s">
        <v>156</v>
      </c>
      <c r="D123" s="5">
        <v>243733278</v>
      </c>
      <c r="E123" s="5">
        <v>238406047</v>
      </c>
      <c r="F123" s="5">
        <v>243012120</v>
      </c>
      <c r="G123" s="5">
        <v>237928784</v>
      </c>
      <c r="I123" s="5">
        <v>238406047</v>
      </c>
      <c r="J123" s="5">
        <v>231805192</v>
      </c>
      <c r="K123" s="5">
        <v>214258958</v>
      </c>
      <c r="L123" s="5">
        <v>205758286</v>
      </c>
      <c r="M123" s="5">
        <v>199141820</v>
      </c>
      <c r="N123" s="5">
        <v>192631321</v>
      </c>
      <c r="O123" s="5">
        <v>167230655</v>
      </c>
      <c r="P123" s="5">
        <v>158903268</v>
      </c>
      <c r="Q123" s="5">
        <v>146312226</v>
      </c>
      <c r="R123" s="5">
        <v>127051352</v>
      </c>
      <c r="S123" s="5">
        <v>110390109</v>
      </c>
      <c r="T123" s="5">
        <v>69624576</v>
      </c>
      <c r="U123" s="5">
        <v>36421401</v>
      </c>
    </row>
    <row r="124" spans="3:21" ht="15.5" x14ac:dyDescent="0.35">
      <c r="C124" t="s">
        <v>157</v>
      </c>
      <c r="D124" s="5">
        <v>9600000</v>
      </c>
      <c r="E124" s="5">
        <v>9600000</v>
      </c>
      <c r="F124" s="5">
        <v>9600000</v>
      </c>
      <c r="G124" s="5">
        <v>9600000</v>
      </c>
      <c r="I124" s="5">
        <v>9600000</v>
      </c>
      <c r="J124" s="5">
        <v>9400000</v>
      </c>
      <c r="K124" s="5">
        <v>9200000</v>
      </c>
      <c r="L124" s="5">
        <v>9000000</v>
      </c>
      <c r="M124" s="5">
        <v>8800000</v>
      </c>
      <c r="N124" s="5">
        <v>8600000</v>
      </c>
      <c r="O124" s="5">
        <v>8400000</v>
      </c>
      <c r="P124" s="5">
        <v>8200000</v>
      </c>
      <c r="Q124" s="5">
        <v>8000000</v>
      </c>
      <c r="R124" s="5">
        <v>8000000</v>
      </c>
      <c r="S124" s="5">
        <v>7500000</v>
      </c>
      <c r="T124" s="5">
        <v>7284280</v>
      </c>
    </row>
    <row r="125" spans="3:21" ht="15.5" x14ac:dyDescent="0.35">
      <c r="C125" t="s">
        <v>158</v>
      </c>
      <c r="D125" s="5">
        <v>234133278</v>
      </c>
      <c r="E125" s="5">
        <v>228806047</v>
      </c>
      <c r="F125" s="5">
        <v>233412120</v>
      </c>
      <c r="G125" s="5">
        <v>228328784</v>
      </c>
      <c r="I125" s="5">
        <v>228806047</v>
      </c>
      <c r="J125" s="5">
        <v>222405192</v>
      </c>
      <c r="K125" s="5">
        <v>205058958</v>
      </c>
      <c r="L125" s="5">
        <v>196758286</v>
      </c>
      <c r="M125" s="5">
        <v>190341820</v>
      </c>
      <c r="N125" s="5">
        <v>184031321</v>
      </c>
      <c r="O125" s="5">
        <v>158830655</v>
      </c>
      <c r="P125" s="5">
        <v>150703268</v>
      </c>
      <c r="Q125" s="5">
        <v>138312226</v>
      </c>
      <c r="R125" s="5">
        <v>119051352</v>
      </c>
      <c r="S125" s="5">
        <v>102890109</v>
      </c>
      <c r="T125" s="5">
        <v>62340296</v>
      </c>
      <c r="U125" s="5">
        <v>36421401</v>
      </c>
    </row>
    <row r="126" spans="3:21" ht="15.5" x14ac:dyDescent="0.35">
      <c r="C126" t="s">
        <v>159</v>
      </c>
      <c r="D126" s="5">
        <v>243733278</v>
      </c>
      <c r="E126" s="5">
        <v>238406047</v>
      </c>
      <c r="F126" s="5">
        <v>243012120</v>
      </c>
      <c r="G126" s="5">
        <v>237928784</v>
      </c>
      <c r="I126" s="5">
        <v>238406047</v>
      </c>
      <c r="J126" s="5">
        <v>231805192</v>
      </c>
      <c r="K126" s="5">
        <v>214258958</v>
      </c>
      <c r="L126" s="5">
        <v>205758286</v>
      </c>
      <c r="M126" s="5">
        <v>199141820</v>
      </c>
      <c r="N126" s="5">
        <v>192631321</v>
      </c>
      <c r="O126" s="5">
        <v>167230655</v>
      </c>
      <c r="P126" s="5">
        <v>158903268</v>
      </c>
      <c r="Q126" s="5">
        <v>146312226</v>
      </c>
      <c r="R126" s="5">
        <v>127051352</v>
      </c>
      <c r="S126" s="5">
        <v>110390109</v>
      </c>
      <c r="T126" s="5">
        <v>69624576</v>
      </c>
      <c r="U126" s="5">
        <v>36421401</v>
      </c>
    </row>
    <row r="127" spans="3:21" ht="15.5" x14ac:dyDescent="0.35">
      <c r="C127" t="s">
        <v>160</v>
      </c>
      <c r="D127" s="5">
        <v>484027</v>
      </c>
      <c r="E127" s="5">
        <v>482999</v>
      </c>
      <c r="F127" s="5">
        <v>561581</v>
      </c>
      <c r="G127" s="5">
        <v>564953</v>
      </c>
      <c r="I127" s="5">
        <v>482999</v>
      </c>
      <c r="J127" s="5">
        <v>568471</v>
      </c>
      <c r="K127" s="5">
        <v>256636</v>
      </c>
      <c r="L127" s="5">
        <v>304036</v>
      </c>
      <c r="M127" s="5">
        <v>297124</v>
      </c>
      <c r="N127" s="5">
        <v>282949</v>
      </c>
      <c r="O127" s="5">
        <v>266332</v>
      </c>
      <c r="P127" s="5">
        <v>301652</v>
      </c>
      <c r="Q127" s="5">
        <v>270308</v>
      </c>
      <c r="R127" s="5">
        <v>308536</v>
      </c>
      <c r="S127" s="5">
        <v>276686</v>
      </c>
      <c r="T127" s="5">
        <v>161522</v>
      </c>
      <c r="U127" s="5">
        <v>151991</v>
      </c>
    </row>
    <row r="128" spans="3:21" ht="15.5" x14ac:dyDescent="0.35">
      <c r="C128" t="s">
        <v>9</v>
      </c>
      <c r="D128" s="5">
        <v>411980565</v>
      </c>
      <c r="E128" s="5">
        <v>406652306</v>
      </c>
      <c r="F128" s="5">
        <v>411336961</v>
      </c>
      <c r="G128" s="5">
        <v>406256997</v>
      </c>
      <c r="I128" s="5">
        <v>406652306</v>
      </c>
      <c r="J128" s="5">
        <v>400391395</v>
      </c>
      <c r="K128" s="5">
        <v>382522845</v>
      </c>
      <c r="L128" s="5">
        <v>374069573</v>
      </c>
      <c r="M128" s="5">
        <v>367447563</v>
      </c>
      <c r="N128" s="5">
        <v>360922889</v>
      </c>
      <c r="O128" s="5">
        <v>335505606</v>
      </c>
      <c r="P128" s="5">
        <v>327213539</v>
      </c>
      <c r="Q128" s="5">
        <v>314591153</v>
      </c>
      <c r="R128" s="5">
        <v>295368507</v>
      </c>
      <c r="S128" s="5">
        <v>278674141</v>
      </c>
      <c r="T128" s="5">
        <v>237793444</v>
      </c>
      <c r="U128" s="5">
        <v>138517338</v>
      </c>
    </row>
    <row r="129" spans="2:21" ht="15.5" x14ac:dyDescent="0.35">
      <c r="C129" t="s">
        <v>161</v>
      </c>
      <c r="D129" s="5">
        <v>595761065</v>
      </c>
      <c r="E129" s="5">
        <v>603523153</v>
      </c>
      <c r="F129" s="5">
        <v>632797539</v>
      </c>
      <c r="G129" s="5">
        <v>609881250</v>
      </c>
      <c r="I129" s="5">
        <v>603523153</v>
      </c>
      <c r="J129" s="5">
        <v>602681935</v>
      </c>
      <c r="K129" s="5">
        <v>604303565</v>
      </c>
      <c r="L129" s="5">
        <v>633959947</v>
      </c>
      <c r="M129" s="5">
        <v>629210009</v>
      </c>
      <c r="N129" s="5">
        <v>659557286</v>
      </c>
      <c r="O129" s="5">
        <v>688215790</v>
      </c>
      <c r="P129" s="5">
        <v>669877417</v>
      </c>
      <c r="Q129" s="5">
        <v>586643112</v>
      </c>
      <c r="R129" s="5">
        <v>556352430</v>
      </c>
      <c r="S129" s="5">
        <v>512897641</v>
      </c>
      <c r="T129" s="5">
        <v>439675567</v>
      </c>
      <c r="U129" s="5">
        <v>374647116</v>
      </c>
    </row>
    <row r="130" spans="2:21" ht="15.5" x14ac:dyDescent="0.35">
      <c r="C130" t="s">
        <v>162</v>
      </c>
      <c r="D130" s="5">
        <v>7059000000</v>
      </c>
      <c r="E130" s="5">
        <v>7059000000</v>
      </c>
      <c r="F130" s="5">
        <v>7059000000</v>
      </c>
      <c r="G130" s="5">
        <v>7059000000</v>
      </c>
      <c r="I130" s="5">
        <v>7059000000</v>
      </c>
      <c r="J130" s="5">
        <v>7059000000</v>
      </c>
      <c r="K130" s="5">
        <v>7059000000</v>
      </c>
      <c r="L130" s="5">
        <v>7059000000</v>
      </c>
      <c r="M130" s="5">
        <v>7059000000</v>
      </c>
      <c r="N130" s="5">
        <v>7059000000</v>
      </c>
      <c r="O130" s="5">
        <v>7059000000</v>
      </c>
      <c r="P130" s="5">
        <v>7059000000</v>
      </c>
      <c r="Q130" s="5">
        <v>7059000000</v>
      </c>
      <c r="R130" s="5">
        <v>7059000000</v>
      </c>
      <c r="S130" s="5">
        <v>7059000000</v>
      </c>
      <c r="T130" s="5">
        <v>7059000000</v>
      </c>
      <c r="U130" s="5">
        <v>3572081001</v>
      </c>
    </row>
    <row r="132" spans="2:21" ht="15.5" x14ac:dyDescent="0.35">
      <c r="B132" t="s">
        <v>163</v>
      </c>
      <c r="C132" t="s">
        <v>164</v>
      </c>
      <c r="D132" s="5">
        <v>16751938</v>
      </c>
      <c r="E132" s="5">
        <v>10337387</v>
      </c>
      <c r="F132" s="5">
        <v>2569254</v>
      </c>
      <c r="G132" s="5">
        <v>12664223</v>
      </c>
      <c r="I132" s="5">
        <v>32637482</v>
      </c>
      <c r="J132" s="5">
        <v>40866814</v>
      </c>
      <c r="K132" s="5">
        <v>36589762</v>
      </c>
      <c r="L132" s="5">
        <v>37530246</v>
      </c>
      <c r="M132" s="5">
        <v>25703139</v>
      </c>
      <c r="N132" s="5">
        <v>28019960</v>
      </c>
      <c r="O132" s="5">
        <v>37783856</v>
      </c>
      <c r="P132" s="5">
        <v>9024016</v>
      </c>
      <c r="Q132" s="5">
        <v>26940240</v>
      </c>
      <c r="R132" s="5">
        <v>19346556</v>
      </c>
      <c r="S132" s="5">
        <v>28807430</v>
      </c>
      <c r="T132" s="5">
        <v>45353490</v>
      </c>
      <c r="U132" s="5">
        <v>20224533</v>
      </c>
    </row>
    <row r="133" spans="2:21" ht="15.5" x14ac:dyDescent="0.35">
      <c r="C133" t="s">
        <v>347</v>
      </c>
      <c r="D133" s="5">
        <v>38489486</v>
      </c>
      <c r="E133" s="5">
        <v>49012069</v>
      </c>
      <c r="F133" s="5">
        <v>33479881</v>
      </c>
      <c r="G133" s="5">
        <v>36855502</v>
      </c>
      <c r="I133" s="5">
        <v>155260509</v>
      </c>
      <c r="J133" s="5">
        <v>162702341</v>
      </c>
      <c r="K133" s="5">
        <v>170931074</v>
      </c>
      <c r="L133" s="5">
        <v>143057215</v>
      </c>
      <c r="M133" s="5">
        <v>128100323</v>
      </c>
      <c r="N133" s="5">
        <v>135571084</v>
      </c>
      <c r="O133" s="5">
        <v>156247389</v>
      </c>
      <c r="P133" s="5">
        <v>122010138</v>
      </c>
      <c r="Q133" s="5">
        <v>138988566</v>
      </c>
      <c r="R133" s="5">
        <v>120664441</v>
      </c>
      <c r="S133" s="5">
        <v>133757742</v>
      </c>
      <c r="T133" s="5">
        <v>130306642</v>
      </c>
      <c r="U133" s="5">
        <v>95498527</v>
      </c>
    </row>
    <row r="134" spans="2:21" ht="15.5" x14ac:dyDescent="0.35">
      <c r="C134" t="s">
        <v>348</v>
      </c>
      <c r="D134" s="5">
        <v>-2055802</v>
      </c>
      <c r="E134" s="5">
        <v>-3064721</v>
      </c>
      <c r="F134" s="5">
        <v>-2858165</v>
      </c>
      <c r="G134" s="5">
        <v>-2516639</v>
      </c>
      <c r="I134" s="5">
        <v>-11194266</v>
      </c>
      <c r="J134" s="5">
        <v>-9034577</v>
      </c>
      <c r="K134" s="5">
        <v>-8947426</v>
      </c>
      <c r="L134" s="5">
        <v>-8456723</v>
      </c>
      <c r="M134" s="5">
        <v>-7904608</v>
      </c>
      <c r="N134" s="5">
        <v>-10941516</v>
      </c>
      <c r="O134" s="5">
        <v>-11971856</v>
      </c>
      <c r="P134" s="5">
        <v>-11722111</v>
      </c>
      <c r="Q134" s="5">
        <v>-13597966</v>
      </c>
      <c r="R134" s="5">
        <v>-14488340</v>
      </c>
      <c r="S134" s="5">
        <v>-12013145</v>
      </c>
      <c r="T134" s="5">
        <v>-10397173</v>
      </c>
      <c r="U134" s="5">
        <v>-10471227</v>
      </c>
    </row>
    <row r="135" spans="2:21" ht="15.5" x14ac:dyDescent="0.35">
      <c r="C135" t="s">
        <v>349</v>
      </c>
      <c r="D135" s="5">
        <v>-16879356</v>
      </c>
      <c r="E135" s="5">
        <v>-32692830</v>
      </c>
      <c r="F135" s="5">
        <v>-25101391</v>
      </c>
      <c r="G135" s="5">
        <v>-18656035</v>
      </c>
      <c r="I135" s="5">
        <v>-99824894</v>
      </c>
      <c r="J135" s="5">
        <v>-101118218</v>
      </c>
      <c r="K135" s="5">
        <v>-111159947</v>
      </c>
      <c r="L135" s="5">
        <v>-79269645</v>
      </c>
      <c r="M135" s="5">
        <v>-77885047</v>
      </c>
      <c r="N135" s="5">
        <v>-66956652</v>
      </c>
      <c r="O135" s="5">
        <v>-79420642</v>
      </c>
      <c r="P135" s="5">
        <v>-85226939</v>
      </c>
      <c r="Q135" s="5">
        <v>-85781052</v>
      </c>
      <c r="R135" s="5">
        <v>-66977458</v>
      </c>
      <c r="S135" s="5">
        <v>-79882749</v>
      </c>
      <c r="T135" s="5">
        <v>-59677669</v>
      </c>
      <c r="U135" s="5">
        <v>-50773399</v>
      </c>
    </row>
    <row r="136" spans="2:21" ht="15.5" x14ac:dyDescent="0.35">
      <c r="C136" t="s">
        <v>350</v>
      </c>
      <c r="D136" s="5">
        <v>67901</v>
      </c>
      <c r="E136" s="5">
        <v>88986</v>
      </c>
      <c r="F136" s="5">
        <v>45183</v>
      </c>
      <c r="G136" s="5">
        <v>20571</v>
      </c>
      <c r="I136" s="5">
        <v>188459</v>
      </c>
      <c r="J136" s="5">
        <v>171306</v>
      </c>
      <c r="K136" s="5">
        <v>325467</v>
      </c>
      <c r="L136" s="5">
        <v>232840</v>
      </c>
      <c r="M136" s="5">
        <v>458891</v>
      </c>
      <c r="N136" s="5">
        <v>506243</v>
      </c>
      <c r="O136" s="5">
        <v>130202</v>
      </c>
      <c r="P136" s="5">
        <v>45459</v>
      </c>
      <c r="Q136" s="5">
        <v>22646</v>
      </c>
      <c r="R136" s="5">
        <v>12017</v>
      </c>
      <c r="S136" s="5">
        <v>16905</v>
      </c>
      <c r="T136" s="5">
        <v>32751</v>
      </c>
      <c r="U136" s="5">
        <v>11101</v>
      </c>
    </row>
    <row r="137" spans="2:21" ht="15.5" x14ac:dyDescent="0.35">
      <c r="C137" t="s">
        <v>351</v>
      </c>
      <c r="P137" s="5">
        <v>328122</v>
      </c>
      <c r="Q137" s="5">
        <v>363795</v>
      </c>
      <c r="R137" s="5">
        <v>6129052</v>
      </c>
    </row>
    <row r="138" spans="2:21" ht="15.5" x14ac:dyDescent="0.35">
      <c r="C138" t="s">
        <v>352</v>
      </c>
      <c r="D138" s="5">
        <v>-2862838</v>
      </c>
      <c r="E138" s="5">
        <v>-3007547</v>
      </c>
      <c r="F138" s="5">
        <v>-2990223</v>
      </c>
      <c r="G138" s="5">
        <v>-2992231</v>
      </c>
      <c r="I138" s="5">
        <v>-11735563</v>
      </c>
      <c r="J138" s="5">
        <v>-11818443</v>
      </c>
      <c r="K138" s="5">
        <v>-14527061</v>
      </c>
      <c r="L138" s="5">
        <v>-17565726</v>
      </c>
      <c r="M138" s="5">
        <v>-16329006</v>
      </c>
      <c r="N138" s="5">
        <v>-28001522</v>
      </c>
      <c r="O138" s="5">
        <v>-25333285</v>
      </c>
      <c r="P138" s="5">
        <v>-16057508</v>
      </c>
      <c r="Q138" s="5">
        <v>-12672856</v>
      </c>
      <c r="R138" s="5">
        <v>-19850914</v>
      </c>
      <c r="S138" s="5">
        <v>-13044772</v>
      </c>
      <c r="T138" s="5">
        <v>-14899394</v>
      </c>
      <c r="U138" s="5">
        <v>-14028864</v>
      </c>
    </row>
    <row r="139" spans="2:21" ht="15.5" x14ac:dyDescent="0.35">
      <c r="C139" t="s">
        <v>353</v>
      </c>
      <c r="D139" s="5">
        <v>-7453</v>
      </c>
      <c r="E139" s="5">
        <v>1430</v>
      </c>
      <c r="F139" s="5">
        <v>-6031</v>
      </c>
      <c r="G139" s="5">
        <v>-46945</v>
      </c>
      <c r="I139" s="5">
        <v>-56763</v>
      </c>
      <c r="J139" s="5">
        <v>-35595</v>
      </c>
      <c r="K139" s="5">
        <v>-32345</v>
      </c>
      <c r="L139" s="5">
        <v>-467715</v>
      </c>
      <c r="M139" s="5">
        <v>-737414</v>
      </c>
      <c r="N139" s="5">
        <v>-2260501</v>
      </c>
      <c r="O139" s="5">
        <v>-1867952</v>
      </c>
      <c r="P139" s="5">
        <v>-25023</v>
      </c>
      <c r="Q139" s="5">
        <v>-19098</v>
      </c>
      <c r="R139" s="5">
        <v>-13190</v>
      </c>
      <c r="S139" s="5">
        <v>-26551</v>
      </c>
      <c r="T139" s="5">
        <v>-11667</v>
      </c>
      <c r="U139" s="5">
        <v>-11605</v>
      </c>
    </row>
    <row r="140" spans="2:21" ht="15.5" x14ac:dyDescent="0.35">
      <c r="C140" t="s">
        <v>179</v>
      </c>
      <c r="D140" s="5">
        <v>-14754351</v>
      </c>
      <c r="E140" s="5">
        <v>-22529402</v>
      </c>
      <c r="F140" s="5">
        <v>11645181</v>
      </c>
      <c r="G140" s="5">
        <v>-13343613</v>
      </c>
      <c r="I140" s="5">
        <v>-7034356</v>
      </c>
      <c r="J140" s="5">
        <v>-29822944</v>
      </c>
      <c r="K140" s="5">
        <v>-45782382</v>
      </c>
      <c r="L140" s="5">
        <v>-9788277</v>
      </c>
      <c r="M140" s="5">
        <v>-28988550</v>
      </c>
      <c r="N140" s="5">
        <v>-19470590</v>
      </c>
      <c r="O140" s="5">
        <v>12977449</v>
      </c>
      <c r="P140" s="5">
        <v>65294677</v>
      </c>
      <c r="Q140" s="5">
        <v>6442130</v>
      </c>
      <c r="R140" s="5">
        <v>38445297</v>
      </c>
      <c r="S140" s="5">
        <v>30264837</v>
      </c>
      <c r="T140" s="5">
        <v>25483411</v>
      </c>
      <c r="U140" s="5">
        <v>54902947</v>
      </c>
    </row>
    <row r="141" spans="2:21" ht="15.5" x14ac:dyDescent="0.35">
      <c r="C141" t="s">
        <v>180</v>
      </c>
      <c r="D141" s="5">
        <v>-14607546</v>
      </c>
      <c r="E141" s="5">
        <v>27685147</v>
      </c>
      <c r="F141" s="5">
        <v>-15176150</v>
      </c>
      <c r="G141" s="5">
        <v>1191642</v>
      </c>
      <c r="I141" s="5">
        <v>-13990453</v>
      </c>
      <c r="J141" s="5">
        <v>-22175930</v>
      </c>
      <c r="K141" s="5">
        <v>-1563176</v>
      </c>
      <c r="L141" s="5">
        <v>-44555906</v>
      </c>
      <c r="M141" s="5">
        <v>6852375</v>
      </c>
      <c r="N141" s="5">
        <v>-1507871</v>
      </c>
      <c r="O141" s="5">
        <v>-23543711</v>
      </c>
      <c r="P141" s="5">
        <v>-66991650</v>
      </c>
      <c r="Q141" s="5">
        <v>-31038237</v>
      </c>
      <c r="R141" s="5">
        <v>-54489923</v>
      </c>
      <c r="S141" s="5">
        <v>-68821454</v>
      </c>
      <c r="T141" s="5">
        <v>-52608479</v>
      </c>
      <c r="U141" s="5">
        <v>-76048257</v>
      </c>
    </row>
    <row r="142" spans="2:21" ht="15.5" x14ac:dyDescent="0.35">
      <c r="C142" t="s">
        <v>181</v>
      </c>
      <c r="D142" s="5">
        <v>-14607546</v>
      </c>
      <c r="E142" s="5">
        <v>-2706490</v>
      </c>
      <c r="F142" s="5">
        <v>-15176150</v>
      </c>
      <c r="G142" s="5">
        <v>-578141</v>
      </c>
      <c r="I142" s="5">
        <v>-45401873</v>
      </c>
      <c r="J142" s="5">
        <v>-53246403</v>
      </c>
      <c r="K142" s="5">
        <v>-1918141</v>
      </c>
      <c r="L142" s="5">
        <v>-45579486</v>
      </c>
      <c r="M142" s="5">
        <v>-1747956</v>
      </c>
      <c r="N142" s="5">
        <v>-2345854</v>
      </c>
      <c r="O142" s="5">
        <v>-27392518</v>
      </c>
      <c r="P142" s="5">
        <v>-76753652</v>
      </c>
      <c r="Q142" s="5">
        <v>-31332394</v>
      </c>
      <c r="R142" s="5">
        <v>-62077910</v>
      </c>
      <c r="S142" s="5">
        <v>-70157021</v>
      </c>
      <c r="T142" s="5">
        <v>-63800977</v>
      </c>
      <c r="U142" s="5">
        <v>-75908951</v>
      </c>
    </row>
    <row r="143" spans="2:21" ht="15.5" x14ac:dyDescent="0.35">
      <c r="C143" t="s">
        <v>186</v>
      </c>
      <c r="G143" s="5">
        <v>750000</v>
      </c>
      <c r="Q143" s="5">
        <v>-69638</v>
      </c>
      <c r="R143" s="5">
        <v>-6051819</v>
      </c>
    </row>
    <row r="144" spans="2:21" ht="15.5" x14ac:dyDescent="0.35">
      <c r="C144" t="s">
        <v>183</v>
      </c>
      <c r="J144" s="5">
        <v>62854</v>
      </c>
      <c r="K144" s="5">
        <v>-64868</v>
      </c>
    </row>
    <row r="145" spans="3:21" ht="15.5" x14ac:dyDescent="0.35">
      <c r="C145" t="s">
        <v>354</v>
      </c>
      <c r="E145" s="5">
        <v>30454369</v>
      </c>
      <c r="G145" s="5">
        <v>1019783</v>
      </c>
      <c r="I145" s="5">
        <v>31474152</v>
      </c>
      <c r="J145" s="5">
        <v>31007619</v>
      </c>
      <c r="K145" s="5">
        <v>419833</v>
      </c>
      <c r="L145" s="5">
        <v>1023580</v>
      </c>
      <c r="M145" s="5">
        <v>7981123</v>
      </c>
      <c r="N145" s="5">
        <v>837983</v>
      </c>
      <c r="O145" s="5">
        <v>3848807</v>
      </c>
      <c r="P145" s="5">
        <v>9433880</v>
      </c>
      <c r="R145" s="5">
        <v>7510754</v>
      </c>
      <c r="S145" s="5">
        <v>1335567</v>
      </c>
      <c r="T145" s="5">
        <v>11195598</v>
      </c>
      <c r="U145" s="5">
        <v>21456</v>
      </c>
    </row>
    <row r="146" spans="3:21" ht="15.5" x14ac:dyDescent="0.35">
      <c r="C146" t="s">
        <v>355</v>
      </c>
      <c r="M146" s="5">
        <v>619208</v>
      </c>
    </row>
    <row r="147" spans="3:21" ht="15.5" x14ac:dyDescent="0.35">
      <c r="C147" t="s">
        <v>356</v>
      </c>
    </row>
    <row r="148" spans="3:21" ht="15.5" x14ac:dyDescent="0.35">
      <c r="C148" t="s">
        <v>357</v>
      </c>
      <c r="E148" s="5">
        <v>-62732</v>
      </c>
      <c r="I148" s="5">
        <v>-62732</v>
      </c>
      <c r="T148" s="5">
        <v>-3100</v>
      </c>
      <c r="U148" s="5">
        <v>-160762</v>
      </c>
    </row>
    <row r="149" spans="3:21" ht="15.5" x14ac:dyDescent="0.35">
      <c r="C149" t="s">
        <v>358</v>
      </c>
    </row>
    <row r="150" spans="3:21" ht="15.5" x14ac:dyDescent="0.35">
      <c r="C150" t="s">
        <v>109</v>
      </c>
    </row>
    <row r="151" spans="3:21" ht="15.5" x14ac:dyDescent="0.35">
      <c r="C151" t="s">
        <v>197</v>
      </c>
      <c r="D151" s="5">
        <v>-14754351</v>
      </c>
      <c r="E151" s="5">
        <v>-22529402</v>
      </c>
      <c r="F151" s="5">
        <v>11645181</v>
      </c>
      <c r="G151" s="5">
        <v>-13343613</v>
      </c>
      <c r="I151" s="5">
        <v>-7034356</v>
      </c>
      <c r="J151" s="5">
        <v>-29822944</v>
      </c>
      <c r="K151" s="5">
        <v>-45782382</v>
      </c>
      <c r="L151" s="5">
        <v>-9788277</v>
      </c>
      <c r="M151" s="5">
        <v>-28988550</v>
      </c>
      <c r="N151" s="5">
        <v>-19470590</v>
      </c>
      <c r="O151" s="5">
        <v>12977449</v>
      </c>
      <c r="P151" s="5">
        <v>65294677</v>
      </c>
      <c r="Q151" s="5">
        <v>6442130</v>
      </c>
      <c r="R151" s="5">
        <v>38445297</v>
      </c>
      <c r="S151" s="5">
        <v>30264837</v>
      </c>
      <c r="T151" s="5">
        <v>25483411</v>
      </c>
      <c r="U151" s="5">
        <v>54902947</v>
      </c>
    </row>
    <row r="152" spans="3:21" ht="15.5" x14ac:dyDescent="0.35">
      <c r="C152" t="s">
        <v>359</v>
      </c>
      <c r="F152" s="5">
        <v>7786128</v>
      </c>
      <c r="I152" s="5">
        <v>37536128</v>
      </c>
      <c r="J152" s="5">
        <v>29650000</v>
      </c>
      <c r="L152" s="5">
        <v>85063000</v>
      </c>
      <c r="M152" s="5">
        <v>16936635</v>
      </c>
      <c r="N152" s="5">
        <v>164312900</v>
      </c>
      <c r="O152" s="5">
        <v>39000000</v>
      </c>
      <c r="P152" s="5">
        <v>89500000</v>
      </c>
      <c r="Q152" s="5">
        <v>37203772</v>
      </c>
      <c r="R152" s="5">
        <v>166720000</v>
      </c>
      <c r="S152" s="5">
        <v>62878020</v>
      </c>
      <c r="T152" s="5">
        <v>52273853</v>
      </c>
      <c r="U152" s="5">
        <v>58047700</v>
      </c>
    </row>
    <row r="153" spans="3:21" ht="15.5" x14ac:dyDescent="0.35">
      <c r="C153" t="s">
        <v>360</v>
      </c>
      <c r="D153" s="5">
        <v>-13400942</v>
      </c>
      <c r="E153" s="5">
        <v>-20955732</v>
      </c>
      <c r="F153" s="5">
        <v>-12684413</v>
      </c>
      <c r="G153" s="5">
        <v>-12426171</v>
      </c>
      <c r="I153" s="5">
        <v>-57276417</v>
      </c>
      <c r="J153" s="5">
        <v>-56045303</v>
      </c>
      <c r="K153" s="5">
        <v>-42454850</v>
      </c>
      <c r="L153" s="5">
        <v>-44838487</v>
      </c>
      <c r="M153" s="5">
        <v>-29446153</v>
      </c>
      <c r="N153" s="5">
        <v>-97820450</v>
      </c>
      <c r="O153" s="5">
        <v>-19881600</v>
      </c>
      <c r="P153" s="5">
        <v>-211062267</v>
      </c>
      <c r="Q153" s="5">
        <v>-25311257</v>
      </c>
      <c r="R153" s="5">
        <v>-128492464</v>
      </c>
      <c r="S153" s="5">
        <v>-38603101</v>
      </c>
      <c r="T153" s="5">
        <v>-60814656</v>
      </c>
      <c r="U153" s="5">
        <v>-28691863</v>
      </c>
    </row>
    <row r="154" spans="3:21" ht="15.5" x14ac:dyDescent="0.35">
      <c r="C154" t="s">
        <v>361</v>
      </c>
      <c r="F154" s="5">
        <v>-45091</v>
      </c>
      <c r="I154" s="5">
        <v>-249091</v>
      </c>
      <c r="J154" s="5">
        <v>-315000</v>
      </c>
      <c r="L154" s="5">
        <v>-916500</v>
      </c>
    </row>
    <row r="155" spans="3:21" ht="15.5" x14ac:dyDescent="0.35">
      <c r="C155" t="s">
        <v>362</v>
      </c>
      <c r="F155" s="5">
        <v>62</v>
      </c>
      <c r="G155" s="5">
        <v>263013</v>
      </c>
      <c r="I155" s="5">
        <v>62</v>
      </c>
      <c r="J155" s="5">
        <v>62</v>
      </c>
      <c r="K155" s="5">
        <v>66</v>
      </c>
    </row>
    <row r="156" spans="3:21" ht="15.5" x14ac:dyDescent="0.35">
      <c r="C156" t="s">
        <v>363</v>
      </c>
      <c r="L156" s="5">
        <v>-58342494</v>
      </c>
      <c r="M156" s="5">
        <v>-16269600</v>
      </c>
      <c r="N156" s="5">
        <v>-85761900</v>
      </c>
    </row>
    <row r="157" spans="3:21" ht="15.5" x14ac:dyDescent="0.35">
      <c r="C157" t="s">
        <v>174</v>
      </c>
      <c r="N157" s="5">
        <v>-34027</v>
      </c>
      <c r="P157" s="5">
        <v>-293614</v>
      </c>
      <c r="Q157" s="5">
        <v>-724123</v>
      </c>
      <c r="R157" s="5">
        <v>-9230890</v>
      </c>
      <c r="S157" s="5">
        <v>6327840</v>
      </c>
      <c r="T157" s="5">
        <v>-11369837</v>
      </c>
      <c r="U157" s="5">
        <v>828702</v>
      </c>
    </row>
    <row r="158" spans="3:21" ht="15.5" x14ac:dyDescent="0.35">
      <c r="C158" t="s">
        <v>364</v>
      </c>
      <c r="D158" s="5">
        <v>-6288</v>
      </c>
      <c r="E158" s="5">
        <v>28045</v>
      </c>
      <c r="F158" s="5">
        <v>-9522</v>
      </c>
      <c r="G158" s="5">
        <v>-39656</v>
      </c>
      <c r="I158" s="5">
        <v>-34885</v>
      </c>
      <c r="J158" s="5">
        <v>-81893</v>
      </c>
      <c r="K158" s="5">
        <v>-147030</v>
      </c>
      <c r="L158" s="5">
        <v>-193115</v>
      </c>
      <c r="M158" s="5">
        <v>-209432</v>
      </c>
      <c r="N158" s="5">
        <v>-167113</v>
      </c>
      <c r="O158" s="5">
        <v>-162074</v>
      </c>
      <c r="P158" s="5">
        <v>-160857</v>
      </c>
      <c r="Q158" s="5">
        <v>-204347</v>
      </c>
      <c r="R158" s="5">
        <v>-204516</v>
      </c>
      <c r="S158" s="5">
        <v>-337922</v>
      </c>
      <c r="T158" s="5">
        <v>-407663</v>
      </c>
      <c r="U158" s="5">
        <v>-569864</v>
      </c>
    </row>
    <row r="159" spans="3:21" ht="15.5" x14ac:dyDescent="0.35">
      <c r="C159" t="s">
        <v>212</v>
      </c>
      <c r="D159" s="5">
        <v>-324767</v>
      </c>
      <c r="E159" s="5">
        <v>-527047</v>
      </c>
      <c r="F159" s="5">
        <v>-527436</v>
      </c>
      <c r="G159" s="5">
        <v>-526544</v>
      </c>
      <c r="I159" s="5">
        <v>-2106803</v>
      </c>
      <c r="J159" s="5">
        <v>-2015537</v>
      </c>
      <c r="K159" s="5">
        <v>-1895141</v>
      </c>
    </row>
    <row r="160" spans="3:21" ht="15.5" x14ac:dyDescent="0.35">
      <c r="C160" t="s">
        <v>365</v>
      </c>
      <c r="F160" s="5">
        <v>18897940</v>
      </c>
      <c r="I160" s="5">
        <v>18897940</v>
      </c>
      <c r="L160" s="5">
        <v>9887497</v>
      </c>
    </row>
    <row r="161" spans="2:21" ht="15.5" x14ac:dyDescent="0.35">
      <c r="C161" t="s">
        <v>366</v>
      </c>
      <c r="D161" s="5">
        <v>-1022354</v>
      </c>
      <c r="E161" s="5">
        <v>-1017068</v>
      </c>
      <c r="F161" s="5">
        <v>-902831</v>
      </c>
      <c r="G161" s="5">
        <v>-351242</v>
      </c>
      <c r="I161" s="5">
        <v>-2609926</v>
      </c>
      <c r="J161" s="5">
        <v>-1326140</v>
      </c>
      <c r="K161" s="5">
        <v>-1230370</v>
      </c>
      <c r="L161" s="5">
        <v>-444711</v>
      </c>
    </row>
    <row r="162" spans="2:21" ht="15.5" x14ac:dyDescent="0.35">
      <c r="C162" t="s">
        <v>367</v>
      </c>
      <c r="E162" s="5">
        <v>-263013</v>
      </c>
      <c r="F162" s="5">
        <v>263013</v>
      </c>
      <c r="G162" s="5">
        <v>-263013</v>
      </c>
      <c r="I162" s="5">
        <v>-263013</v>
      </c>
      <c r="J162" s="5">
        <v>310933</v>
      </c>
      <c r="U162" s="5">
        <v>25336982</v>
      </c>
    </row>
    <row r="163" spans="2:21" ht="15.5" x14ac:dyDescent="0.35">
      <c r="C163" t="s">
        <v>368</v>
      </c>
      <c r="J163" s="5">
        <v>-63</v>
      </c>
      <c r="L163" s="5">
        <v>-3467</v>
      </c>
      <c r="U163" s="5">
        <v>-48710</v>
      </c>
    </row>
    <row r="164" spans="2:21" ht="15.5" x14ac:dyDescent="0.35">
      <c r="C164" t="s">
        <v>369</v>
      </c>
      <c r="F164" s="5">
        <v>-868561</v>
      </c>
      <c r="G164" s="5">
        <v>-1095</v>
      </c>
      <c r="I164" s="5">
        <v>-869656</v>
      </c>
      <c r="O164" s="5">
        <v>-977322</v>
      </c>
    </row>
    <row r="165" spans="2:21" ht="15.5" x14ac:dyDescent="0.35">
      <c r="C165" t="s">
        <v>370</v>
      </c>
      <c r="E165" s="5">
        <v>-57600</v>
      </c>
      <c r="F165" s="5">
        <v>-1095</v>
      </c>
      <c r="G165" s="5">
        <v>1095</v>
      </c>
      <c r="I165" s="5">
        <v>-58695</v>
      </c>
      <c r="J165" s="5">
        <v>-3</v>
      </c>
      <c r="K165" s="5">
        <v>-55057</v>
      </c>
      <c r="O165" s="5">
        <v>-1555</v>
      </c>
      <c r="P165" s="5">
        <v>-978987</v>
      </c>
      <c r="Q165" s="5">
        <v>-2121915</v>
      </c>
      <c r="R165" s="5">
        <v>-4046833</v>
      </c>
    </row>
    <row r="166" spans="2:21" ht="15.5" x14ac:dyDescent="0.35">
      <c r="C166" t="s">
        <v>371</v>
      </c>
      <c r="T166" s="5">
        <v>45801714</v>
      </c>
    </row>
    <row r="167" spans="2:21" ht="15.5" x14ac:dyDescent="0.35">
      <c r="C167" t="s">
        <v>372</v>
      </c>
      <c r="P167" s="5">
        <v>194590402</v>
      </c>
    </row>
    <row r="168" spans="2:21" ht="15.5" x14ac:dyDescent="0.35">
      <c r="C168" t="s">
        <v>373</v>
      </c>
      <c r="O168" s="5">
        <v>-5000000</v>
      </c>
      <c r="P168" s="5">
        <v>-11300000</v>
      </c>
      <c r="Q168" s="5">
        <v>-13700000</v>
      </c>
      <c r="R168" s="5">
        <v>-15000000</v>
      </c>
    </row>
    <row r="169" spans="2:21" ht="15.5" x14ac:dyDescent="0.35">
      <c r="C169" t="s">
        <v>374</v>
      </c>
    </row>
    <row r="170" spans="2:21" ht="15.5" x14ac:dyDescent="0.35">
      <c r="C170" t="s">
        <v>375</v>
      </c>
    </row>
    <row r="171" spans="2:21" ht="15.5" x14ac:dyDescent="0.35">
      <c r="C171" t="s">
        <v>376</v>
      </c>
      <c r="E171" s="5">
        <v>263013</v>
      </c>
      <c r="F171" s="5">
        <v>-263013</v>
      </c>
    </row>
    <row r="172" spans="2:21" ht="15.5" x14ac:dyDescent="0.35">
      <c r="C172" t="s">
        <v>215</v>
      </c>
      <c r="D172" s="5">
        <v>-12609959</v>
      </c>
      <c r="E172" s="5">
        <v>15493132</v>
      </c>
      <c r="F172" s="5">
        <v>-961715</v>
      </c>
      <c r="G172" s="5">
        <v>512252</v>
      </c>
      <c r="I172" s="5">
        <v>11612673</v>
      </c>
      <c r="J172" s="5">
        <v>-11132060</v>
      </c>
      <c r="K172" s="5">
        <v>-10755796</v>
      </c>
      <c r="L172" s="5">
        <v>-16813937</v>
      </c>
      <c r="M172" s="5">
        <v>3566964</v>
      </c>
      <c r="N172" s="5">
        <v>7041499</v>
      </c>
      <c r="O172" s="5">
        <v>27217594</v>
      </c>
      <c r="P172" s="5">
        <v>7327043</v>
      </c>
      <c r="Q172" s="5">
        <v>2344133</v>
      </c>
      <c r="R172" s="5">
        <v>3301930</v>
      </c>
      <c r="S172" s="5">
        <v>-9749187</v>
      </c>
      <c r="T172" s="5">
        <v>18228422</v>
      </c>
      <c r="U172" s="5">
        <v>-920777</v>
      </c>
    </row>
    <row r="173" spans="2:21" ht="15.5" x14ac:dyDescent="0.35">
      <c r="C173" t="s">
        <v>217</v>
      </c>
      <c r="D173" s="5">
        <v>33125820</v>
      </c>
      <c r="I173" s="5">
        <v>21513147</v>
      </c>
      <c r="J173" s="5">
        <v>32645207</v>
      </c>
      <c r="K173" s="5">
        <v>43401003</v>
      </c>
      <c r="L173" s="5">
        <v>60214940</v>
      </c>
      <c r="M173" s="5">
        <v>56647976</v>
      </c>
      <c r="N173" s="5">
        <v>49606477</v>
      </c>
      <c r="O173" s="5">
        <v>22388883</v>
      </c>
      <c r="P173" s="5">
        <v>15061840</v>
      </c>
      <c r="Q173" s="5">
        <v>12717707</v>
      </c>
      <c r="R173" s="5">
        <v>9415777</v>
      </c>
      <c r="S173" s="5">
        <v>19164964</v>
      </c>
      <c r="T173" s="5">
        <v>936542</v>
      </c>
      <c r="U173" s="5">
        <v>1857319</v>
      </c>
    </row>
    <row r="174" spans="2:21" ht="15.5" x14ac:dyDescent="0.35">
      <c r="C174" t="s">
        <v>218</v>
      </c>
      <c r="D174" s="5">
        <v>20515861</v>
      </c>
      <c r="E174" s="5">
        <v>15493132</v>
      </c>
      <c r="F174" s="5">
        <v>-961715</v>
      </c>
      <c r="G174" s="5">
        <v>512252</v>
      </c>
      <c r="I174" s="5">
        <v>33125820</v>
      </c>
      <c r="J174" s="5">
        <v>21513147</v>
      </c>
      <c r="K174" s="5">
        <v>32645207</v>
      </c>
      <c r="L174" s="5">
        <v>43401003</v>
      </c>
      <c r="M174" s="5">
        <v>60214940</v>
      </c>
      <c r="N174" s="5">
        <v>56647976</v>
      </c>
      <c r="O174" s="5">
        <v>49606477</v>
      </c>
      <c r="P174" s="5">
        <v>22388883</v>
      </c>
      <c r="Q174" s="5">
        <v>15061840</v>
      </c>
      <c r="R174" s="5">
        <v>12717707</v>
      </c>
      <c r="S174" s="5">
        <v>9415777</v>
      </c>
      <c r="T174" s="5">
        <v>19164964</v>
      </c>
      <c r="U174" s="5">
        <v>936542</v>
      </c>
    </row>
    <row r="176" spans="2:21" ht="15.5" x14ac:dyDescent="0.35">
      <c r="B176" t="s">
        <v>219</v>
      </c>
      <c r="C176" t="s">
        <v>11</v>
      </c>
      <c r="D176" s="5">
        <v>7060000000</v>
      </c>
      <c r="E176" s="5">
        <v>7060000000</v>
      </c>
      <c r="F176" s="5">
        <v>7060000000</v>
      </c>
      <c r="G176" s="5">
        <v>7060000000</v>
      </c>
      <c r="I176" s="5">
        <v>7060000000</v>
      </c>
      <c r="J176" s="5">
        <v>7060000000</v>
      </c>
      <c r="K176" s="5">
        <v>7060000000</v>
      </c>
      <c r="L176" s="5">
        <v>7060000000</v>
      </c>
      <c r="M176" s="5">
        <v>7060000000</v>
      </c>
      <c r="N176" s="5">
        <v>7060000000</v>
      </c>
      <c r="O176" s="5">
        <v>7060000000</v>
      </c>
      <c r="P176" s="5">
        <v>7060000000</v>
      </c>
      <c r="Q176" s="5">
        <v>7060000000</v>
      </c>
      <c r="R176" s="5">
        <v>7060000000</v>
      </c>
      <c r="S176" s="5">
        <v>7060000000</v>
      </c>
      <c r="T176" s="5">
        <v>7060000000</v>
      </c>
      <c r="U176" s="5">
        <v>3570000000</v>
      </c>
    </row>
    <row r="177" spans="3:7" ht="15.5" x14ac:dyDescent="0.35">
      <c r="C177" t="s">
        <v>220</v>
      </c>
      <c r="D177" s="6">
        <v>12.72</v>
      </c>
      <c r="E177" s="6">
        <v>-10.42</v>
      </c>
      <c r="F177" s="6">
        <v>11.79</v>
      </c>
      <c r="G177" s="6">
        <v>9.5</v>
      </c>
    </row>
    <row r="178" spans="3:7" ht="15.5" x14ac:dyDescent="0.35">
      <c r="C178" t="s">
        <v>221</v>
      </c>
      <c r="D178" s="6">
        <v>34.119999999999997</v>
      </c>
      <c r="E178" s="6">
        <v>-47.79</v>
      </c>
      <c r="F178" s="6">
        <v>16.88</v>
      </c>
      <c r="G178" s="5">
        <v>18</v>
      </c>
    </row>
    <row r="179" spans="3:7" ht="15.5" x14ac:dyDescent="0.35">
      <c r="C179" t="s">
        <v>73</v>
      </c>
      <c r="D179" s="6">
        <v>5.13</v>
      </c>
      <c r="E179" s="6">
        <v>5.66</v>
      </c>
      <c r="F179" s="6">
        <v>2.0499999999999998</v>
      </c>
      <c r="G179" s="6">
        <v>2.09</v>
      </c>
    </row>
    <row r="180" spans="3:7" ht="15.5" x14ac:dyDescent="0.35">
      <c r="C180" t="s">
        <v>222</v>
      </c>
      <c r="D180" s="5">
        <v>216910000000</v>
      </c>
      <c r="E180" s="5">
        <v>195100000000</v>
      </c>
      <c r="F180" s="5">
        <v>227600000000</v>
      </c>
      <c r="G180" s="5">
        <v>217450000000</v>
      </c>
    </row>
    <row r="181" spans="3:7" ht="15.5" x14ac:dyDescent="0.35">
      <c r="C181" t="s">
        <v>223</v>
      </c>
      <c r="D181" s="6">
        <v>8.8999999999999999E-3</v>
      </c>
      <c r="E181" s="6">
        <v>-7.3000000000000001E-3</v>
      </c>
      <c r="F181" s="6">
        <v>7.9000000000000008E-3</v>
      </c>
      <c r="G181" s="6">
        <v>6.8000000000000005E-3</v>
      </c>
    </row>
    <row r="182" spans="3:7" ht="15.5" x14ac:dyDescent="0.35">
      <c r="C182" t="s">
        <v>224</v>
      </c>
      <c r="D182" s="6">
        <v>1.2800000000000001E-2</v>
      </c>
      <c r="E182" s="6">
        <v>-1.0800000000000001E-2</v>
      </c>
      <c r="F182" s="6">
        <v>1.21E-2</v>
      </c>
      <c r="G182" s="6">
        <v>1.0200000000000001E-2</v>
      </c>
    </row>
    <row r="183" spans="3:7" ht="15.5" x14ac:dyDescent="0.35">
      <c r="C183" t="s">
        <v>225</v>
      </c>
      <c r="D183" s="6">
        <v>1.67E-2</v>
      </c>
      <c r="E183" s="6">
        <v>1.2E-2</v>
      </c>
      <c r="F183" s="6">
        <v>1.6200000000000003E-2</v>
      </c>
      <c r="G183" s="6">
        <v>1.52E-2</v>
      </c>
    </row>
    <row r="184" spans="3:7" ht="15.5" x14ac:dyDescent="0.35">
      <c r="C184" t="s">
        <v>226</v>
      </c>
      <c r="D184" s="6">
        <v>2.91</v>
      </c>
      <c r="E184" s="6">
        <v>2.0299999999999998</v>
      </c>
      <c r="F184" s="6">
        <v>2.8</v>
      </c>
      <c r="G184" s="6">
        <v>2.63</v>
      </c>
    </row>
    <row r="185" spans="3:7" ht="15.5" x14ac:dyDescent="0.35">
      <c r="C185" t="s">
        <v>227</v>
      </c>
      <c r="D185" s="5">
        <v>7003000000000</v>
      </c>
      <c r="E185" s="5">
        <v>6799000000000</v>
      </c>
      <c r="F185" s="5">
        <v>6866000000000</v>
      </c>
      <c r="G185" s="5">
        <v>6594000000000</v>
      </c>
    </row>
    <row r="186" spans="3:7" ht="15.5" x14ac:dyDescent="0.35">
      <c r="C186" t="s">
        <v>228</v>
      </c>
      <c r="D186" s="6">
        <v>0.44</v>
      </c>
      <c r="E186" s="6">
        <v>0.52</v>
      </c>
      <c r="F186" s="6">
        <v>0.2</v>
      </c>
      <c r="G186" s="6">
        <v>0.18</v>
      </c>
    </row>
    <row r="187" spans="3:7" ht="15.5" x14ac:dyDescent="0.35">
      <c r="C187" t="s">
        <v>229</v>
      </c>
      <c r="D187" s="6">
        <v>990.94</v>
      </c>
      <c r="E187" s="6">
        <v>962.06</v>
      </c>
      <c r="F187" s="6">
        <v>971.34</v>
      </c>
      <c r="G187" s="6">
        <v>932.82</v>
      </c>
    </row>
    <row r="188" spans="3:7" ht="15.5" x14ac:dyDescent="0.35">
      <c r="C188" t="s">
        <v>230</v>
      </c>
      <c r="D188" s="6">
        <v>0.44</v>
      </c>
      <c r="E188" s="6">
        <v>0.52</v>
      </c>
      <c r="F188" s="6">
        <v>0.2</v>
      </c>
      <c r="G188" s="6">
        <v>0.18</v>
      </c>
    </row>
    <row r="189" spans="3:7" ht="15.5" x14ac:dyDescent="0.35">
      <c r="C189" t="s">
        <v>231</v>
      </c>
      <c r="D189" s="6">
        <v>990.94</v>
      </c>
      <c r="E189" s="6">
        <v>962.06</v>
      </c>
      <c r="F189" s="6">
        <v>971.34</v>
      </c>
      <c r="G189" s="6">
        <v>932.82</v>
      </c>
    </row>
    <row r="190" spans="3:7" ht="15.5" x14ac:dyDescent="0.35">
      <c r="C190" t="s">
        <v>232</v>
      </c>
      <c r="D190" s="5">
        <v>945000000000</v>
      </c>
      <c r="E190" s="5">
        <v>907000000000</v>
      </c>
      <c r="F190" s="5">
        <v>913000000000</v>
      </c>
      <c r="G190" s="5">
        <v>852000000000</v>
      </c>
    </row>
    <row r="191" spans="3:7" ht="15.5" x14ac:dyDescent="0.35">
      <c r="C191" t="s">
        <v>233</v>
      </c>
      <c r="D191" s="5">
        <v>1303000000000</v>
      </c>
      <c r="E191" s="5">
        <v>1522000000000</v>
      </c>
      <c r="F191" s="5">
        <v>1869000000000</v>
      </c>
      <c r="G191" s="5">
        <v>1944000000000</v>
      </c>
    </row>
    <row r="192" spans="3:7" ht="15.5" x14ac:dyDescent="0.35">
      <c r="C192" t="s">
        <v>234</v>
      </c>
      <c r="D192" s="5">
        <v>6995000000000</v>
      </c>
      <c r="E192" s="5">
        <v>6791000000000</v>
      </c>
      <c r="F192" s="5">
        <v>6857000000000</v>
      </c>
      <c r="G192" s="5">
        <v>6585000000000</v>
      </c>
    </row>
    <row r="193" spans="3:21" ht="15.5" x14ac:dyDescent="0.35">
      <c r="C193" t="s">
        <v>23</v>
      </c>
      <c r="D193" s="5">
        <v>2249000000000</v>
      </c>
      <c r="E193" s="5">
        <v>2429000000000</v>
      </c>
      <c r="F193" s="5">
        <v>2782000000000</v>
      </c>
      <c r="G193" s="5">
        <v>2795000000000</v>
      </c>
    </row>
    <row r="194" spans="3:21" ht="15.5" x14ac:dyDescent="0.35">
      <c r="C194" t="s">
        <v>20</v>
      </c>
      <c r="D194" s="5">
        <v>2100000000000</v>
      </c>
      <c r="E194" s="5">
        <v>2065000000000</v>
      </c>
      <c r="F194" s="5">
        <v>2652000000000</v>
      </c>
      <c r="G194" s="5">
        <v>2649000000000</v>
      </c>
    </row>
    <row r="195" spans="3:21" ht="15.5" x14ac:dyDescent="0.35">
      <c r="C195" t="s">
        <v>235</v>
      </c>
      <c r="D195" s="5">
        <v>-481000000000</v>
      </c>
      <c r="E195" s="5">
        <v>-143000000000</v>
      </c>
      <c r="F195" s="5">
        <v>-304000000000</v>
      </c>
      <c r="G195" s="5">
        <v>-369000000000</v>
      </c>
    </row>
    <row r="196" spans="3:21" ht="15.5" x14ac:dyDescent="0.35">
      <c r="C196" t="s">
        <v>236</v>
      </c>
      <c r="D196" s="5">
        <v>285000000000</v>
      </c>
      <c r="E196" s="5">
        <v>173000000000</v>
      </c>
      <c r="F196" s="5">
        <v>52000000000</v>
      </c>
      <c r="G196" s="5">
        <v>203000000000</v>
      </c>
    </row>
    <row r="197" spans="3:21" ht="15.5" x14ac:dyDescent="0.35">
      <c r="C197" t="s">
        <v>237</v>
      </c>
      <c r="D197" s="5">
        <v>-248000000000</v>
      </c>
      <c r="E197" s="5">
        <v>-46000000000</v>
      </c>
      <c r="F197" s="5">
        <v>-266000000000</v>
      </c>
      <c r="G197" s="5">
        <v>12000000000</v>
      </c>
    </row>
    <row r="198" spans="3:21" ht="15.5" x14ac:dyDescent="0.35">
      <c r="C198" t="s">
        <v>12</v>
      </c>
      <c r="D198" s="5">
        <v>36000000000</v>
      </c>
      <c r="E198" s="5">
        <v>127000000000</v>
      </c>
      <c r="F198" s="5">
        <v>-214000000000</v>
      </c>
      <c r="G198" s="5">
        <v>215000000000</v>
      </c>
    </row>
    <row r="199" spans="3:21" ht="15.5" x14ac:dyDescent="0.35">
      <c r="C199" t="s">
        <v>15</v>
      </c>
      <c r="D199" s="6">
        <v>5.16</v>
      </c>
      <c r="E199" s="6">
        <v>17.989999999999998</v>
      </c>
      <c r="F199" s="6">
        <v>-30.32</v>
      </c>
      <c r="G199" s="6">
        <v>30.49</v>
      </c>
    </row>
    <row r="200" spans="3:21" ht="15.5" x14ac:dyDescent="0.35">
      <c r="C200" t="s">
        <v>58</v>
      </c>
      <c r="I200" s="6">
        <v>17.88</v>
      </c>
      <c r="J200" s="6">
        <v>38.46</v>
      </c>
      <c r="K200" s="6">
        <v>19.28</v>
      </c>
      <c r="L200" s="6">
        <v>13.64</v>
      </c>
      <c r="M200" s="6">
        <v>10.99</v>
      </c>
      <c r="N200" s="6">
        <v>56.29</v>
      </c>
      <c r="O200" s="6">
        <v>18.809999999999999</v>
      </c>
      <c r="P200" s="5">
        <v>27</v>
      </c>
      <c r="Q200" s="6">
        <v>40.9</v>
      </c>
      <c r="R200" s="6">
        <v>39.97</v>
      </c>
      <c r="S200" s="6">
        <v>77.63</v>
      </c>
      <c r="T200" s="6">
        <v>58.52</v>
      </c>
      <c r="U200" s="6">
        <v>103.19</v>
      </c>
    </row>
    <row r="201" spans="3:21" ht="15.5" x14ac:dyDescent="0.35">
      <c r="C201" t="s">
        <v>72</v>
      </c>
      <c r="I201" s="6">
        <v>27.85</v>
      </c>
      <c r="J201" s="6">
        <v>4.34</v>
      </c>
      <c r="K201" s="6">
        <v>9.49</v>
      </c>
      <c r="L201" s="6">
        <v>13.27</v>
      </c>
      <c r="M201" s="6">
        <v>17.829999999999998</v>
      </c>
      <c r="N201" s="6">
        <v>4.6900000000000004</v>
      </c>
      <c r="O201" s="6">
        <v>9.14</v>
      </c>
      <c r="P201" s="6">
        <v>4.8499999999999996</v>
      </c>
      <c r="Q201" s="6">
        <v>5.77</v>
      </c>
      <c r="R201" s="6">
        <v>8.36</v>
      </c>
      <c r="S201" s="6">
        <v>6.12</v>
      </c>
      <c r="T201" s="6">
        <v>11.28</v>
      </c>
      <c r="U201" s="5">
        <v>0</v>
      </c>
    </row>
    <row r="202" spans="3:21" ht="15.5" x14ac:dyDescent="0.35">
      <c r="C202" t="s">
        <v>75</v>
      </c>
      <c r="I202" s="6">
        <v>1.37</v>
      </c>
      <c r="J202" s="6">
        <v>0.45</v>
      </c>
      <c r="K202" s="6">
        <v>0.5</v>
      </c>
      <c r="L202" s="6">
        <v>0.6</v>
      </c>
      <c r="M202" s="6">
        <v>0.75</v>
      </c>
      <c r="N202" s="6">
        <v>0.98</v>
      </c>
      <c r="O202" s="6">
        <v>0.55000000000000004</v>
      </c>
      <c r="P202" s="6">
        <v>0.49</v>
      </c>
      <c r="Q202" s="6">
        <v>0.9</v>
      </c>
      <c r="R202" s="6">
        <v>1.36</v>
      </c>
      <c r="S202" s="6">
        <v>1.77</v>
      </c>
      <c r="T202" s="6">
        <v>2.94</v>
      </c>
      <c r="U202" s="5">
        <v>0</v>
      </c>
    </row>
    <row r="203" spans="3:21" ht="15.5" x14ac:dyDescent="0.35">
      <c r="C203" t="s">
        <v>238</v>
      </c>
      <c r="I203" s="5">
        <v>830240000000</v>
      </c>
      <c r="J203" s="5">
        <v>806810000000</v>
      </c>
      <c r="K203" s="5">
        <v>814100000000</v>
      </c>
      <c r="L203" s="5">
        <v>784530000000</v>
      </c>
      <c r="M203" s="5">
        <v>687280000000</v>
      </c>
      <c r="N203" s="5">
        <v>708220000000</v>
      </c>
      <c r="O203" s="5">
        <v>863290000000</v>
      </c>
      <c r="P203" s="5">
        <v>813040000000</v>
      </c>
    </row>
    <row r="204" spans="3:21" ht="15.5" x14ac:dyDescent="0.35">
      <c r="C204" t="s">
        <v>239</v>
      </c>
      <c r="I204" s="6">
        <v>1.2500000000000001E-2</v>
      </c>
      <c r="J204" s="6">
        <v>2.7900000000000001E-2</v>
      </c>
      <c r="K204" s="6">
        <v>1.46E-2</v>
      </c>
      <c r="L204" s="6">
        <v>9.7000000000000003E-3</v>
      </c>
      <c r="M204" s="6">
        <v>8.6E-3</v>
      </c>
      <c r="N204" s="6">
        <v>4.2699999999999995E-2</v>
      </c>
      <c r="O204" s="6">
        <v>1.3899999999999999E-2</v>
      </c>
      <c r="P204" s="6">
        <v>1.9599999999999999E-2</v>
      </c>
      <c r="Q204" s="6">
        <v>3.6299999999999999E-2</v>
      </c>
      <c r="R204" s="6">
        <v>3.7699999999999997E-2</v>
      </c>
      <c r="S204" s="6">
        <v>7.7499999999999999E-2</v>
      </c>
      <c r="T204" s="6">
        <v>7.5499999999999998E-2</v>
      </c>
      <c r="U204" s="6">
        <v>8.0700000000000008E-2</v>
      </c>
    </row>
    <row r="205" spans="3:21" ht="15.5" x14ac:dyDescent="0.35">
      <c r="C205" t="s">
        <v>240</v>
      </c>
      <c r="I205" s="6">
        <v>1.8600000000000002E-2</v>
      </c>
      <c r="J205" s="6">
        <v>4.2000000000000003E-2</v>
      </c>
      <c r="K205" s="6">
        <v>2.3099999999999999E-2</v>
      </c>
      <c r="L205" s="6">
        <v>1.6500000000000001E-2</v>
      </c>
      <c r="M205" s="6">
        <v>1.4800000000000001E-2</v>
      </c>
      <c r="N205" s="6">
        <v>7.8100000000000003E-2</v>
      </c>
      <c r="O205" s="6">
        <v>2.8500000000000001E-2</v>
      </c>
      <c r="P205" s="6">
        <v>4.0300000000000002E-2</v>
      </c>
      <c r="Q205" s="6">
        <v>6.7799999999999999E-2</v>
      </c>
      <c r="R205" s="6">
        <v>7.1199999999999999E-2</v>
      </c>
      <c r="S205" s="6">
        <v>0.14269999999999999</v>
      </c>
      <c r="T205" s="6">
        <v>0.13970000000000002</v>
      </c>
      <c r="U205" s="6">
        <v>0.21840000000000001</v>
      </c>
    </row>
    <row r="206" spans="3:21" ht="15.5" x14ac:dyDescent="0.35">
      <c r="C206" t="s">
        <v>241</v>
      </c>
      <c r="I206" s="6">
        <v>5.7500000000000002E-2</v>
      </c>
      <c r="J206" s="6">
        <v>5.74E-2</v>
      </c>
      <c r="K206" s="6">
        <v>4.7800000000000002E-2</v>
      </c>
      <c r="L206" s="6">
        <v>5.1299999999999998E-2</v>
      </c>
      <c r="M206" s="6">
        <v>4.3299999999999998E-2</v>
      </c>
      <c r="N206" s="6">
        <v>4.2699999999999995E-2</v>
      </c>
      <c r="O206" s="6">
        <v>5.9200000000000003E-2</v>
      </c>
      <c r="P206" s="6">
        <v>6.480000000000001E-2</v>
      </c>
      <c r="Q206" s="6">
        <v>7.2000000000000008E-2</v>
      </c>
      <c r="R206" s="6">
        <v>8.5699999999999998E-2</v>
      </c>
      <c r="S206" s="6">
        <v>0.11689999999999999</v>
      </c>
      <c r="T206" s="6">
        <v>0.1416</v>
      </c>
      <c r="U206" s="6">
        <v>0.13300000000000001</v>
      </c>
    </row>
    <row r="207" spans="3:21" ht="15.5" x14ac:dyDescent="0.35">
      <c r="C207" t="s">
        <v>242</v>
      </c>
      <c r="I207" s="6">
        <v>2.4300000000000002</v>
      </c>
      <c r="J207" s="6">
        <v>2.4</v>
      </c>
      <c r="K207" s="6">
        <v>1.77</v>
      </c>
      <c r="L207" s="6">
        <v>1.78</v>
      </c>
      <c r="M207" s="6">
        <v>1.55</v>
      </c>
      <c r="N207" s="6">
        <v>0.98</v>
      </c>
      <c r="O207" s="6">
        <v>1.72</v>
      </c>
      <c r="P207" s="6">
        <v>1.82</v>
      </c>
      <c r="Q207" s="5">
        <v>3</v>
      </c>
      <c r="R207" s="6">
        <v>4.24</v>
      </c>
      <c r="S207" s="6">
        <v>6.42</v>
      </c>
      <c r="T207" s="6">
        <v>4.63</v>
      </c>
      <c r="U207" s="6">
        <v>3.04</v>
      </c>
    </row>
    <row r="208" spans="3:21" ht="15.5" x14ac:dyDescent="0.35">
      <c r="C208" t="s">
        <v>69</v>
      </c>
      <c r="I208" s="6">
        <v>0.52</v>
      </c>
      <c r="J208" s="6">
        <v>0.18</v>
      </c>
      <c r="K208" s="6">
        <v>0.22</v>
      </c>
      <c r="L208" s="6">
        <v>0.22</v>
      </c>
      <c r="M208" s="6">
        <v>0.26</v>
      </c>
      <c r="N208" s="6">
        <v>0.37</v>
      </c>
      <c r="O208" s="6">
        <v>0.26</v>
      </c>
      <c r="P208" s="6">
        <v>0.2</v>
      </c>
      <c r="Q208" s="6">
        <v>0.39</v>
      </c>
      <c r="R208" s="6">
        <v>0.59</v>
      </c>
      <c r="S208" s="6">
        <v>0.87</v>
      </c>
      <c r="T208" s="6">
        <v>1.58</v>
      </c>
      <c r="U208" s="5">
        <v>0</v>
      </c>
    </row>
    <row r="209" spans="2:21" ht="15.5" x14ac:dyDescent="0.35">
      <c r="C209" t="s">
        <v>66</v>
      </c>
      <c r="I209" s="6">
        <v>962.06</v>
      </c>
      <c r="J209" s="6">
        <v>915.14</v>
      </c>
      <c r="K209" s="6">
        <v>836.07</v>
      </c>
      <c r="L209" s="6">
        <v>825.58</v>
      </c>
      <c r="M209" s="6">
        <v>742.62</v>
      </c>
      <c r="N209" s="6">
        <v>720.62</v>
      </c>
      <c r="O209" s="6">
        <v>660.17</v>
      </c>
      <c r="P209" s="6">
        <v>670.63</v>
      </c>
      <c r="Q209" s="6">
        <v>603.26</v>
      </c>
      <c r="R209" s="6">
        <v>561.61</v>
      </c>
      <c r="S209" s="6">
        <v>544.05999999999995</v>
      </c>
      <c r="T209" s="6">
        <v>418.81</v>
      </c>
      <c r="U209" s="6">
        <v>472.49</v>
      </c>
    </row>
    <row r="210" spans="2:21" ht="15.5" x14ac:dyDescent="0.35">
      <c r="C210" t="s">
        <v>243</v>
      </c>
      <c r="I210" s="6">
        <v>0.52</v>
      </c>
      <c r="J210" s="6">
        <v>0.18</v>
      </c>
      <c r="K210" s="6">
        <v>0.22</v>
      </c>
      <c r="L210" s="6">
        <v>0.22</v>
      </c>
      <c r="M210" s="6">
        <v>0.26</v>
      </c>
      <c r="N210" s="6">
        <v>0.37</v>
      </c>
      <c r="O210" s="6">
        <v>0.26</v>
      </c>
      <c r="P210" s="6">
        <v>0.2</v>
      </c>
      <c r="Q210" s="6">
        <v>0.39</v>
      </c>
      <c r="R210" s="6">
        <v>0.6</v>
      </c>
      <c r="S210" s="6">
        <v>0.87</v>
      </c>
      <c r="T210" s="6">
        <v>1.58</v>
      </c>
      <c r="U210" s="5">
        <v>0</v>
      </c>
    </row>
    <row r="211" spans="2:21" ht="15.5" x14ac:dyDescent="0.35">
      <c r="C211" t="s">
        <v>244</v>
      </c>
      <c r="I211" s="6">
        <v>962.06</v>
      </c>
      <c r="J211" s="6">
        <v>915.14</v>
      </c>
      <c r="K211" s="6">
        <v>836.07</v>
      </c>
      <c r="L211" s="6">
        <v>825.58</v>
      </c>
      <c r="M211" s="6">
        <v>742.62</v>
      </c>
      <c r="N211" s="6">
        <v>720.62</v>
      </c>
      <c r="O211" s="6">
        <v>659.61</v>
      </c>
      <c r="P211" s="6">
        <v>670.05</v>
      </c>
      <c r="Q211" s="6">
        <v>602.71</v>
      </c>
      <c r="R211" s="6">
        <v>561.04999999999995</v>
      </c>
      <c r="S211" s="6">
        <v>543.38</v>
      </c>
      <c r="T211" s="6">
        <v>418.61</v>
      </c>
      <c r="U211" s="6">
        <v>471.95</v>
      </c>
    </row>
    <row r="212" spans="2:21" ht="15.5" x14ac:dyDescent="0.35">
      <c r="C212" t="s">
        <v>245</v>
      </c>
      <c r="I212" s="5">
        <v>907000000000</v>
      </c>
      <c r="J212" s="5">
        <v>754000000000</v>
      </c>
      <c r="K212" s="5">
        <v>648000000000</v>
      </c>
      <c r="L212" s="5">
        <v>617000000000</v>
      </c>
      <c r="M212" s="5">
        <v>441000000000</v>
      </c>
      <c r="N212" s="5">
        <v>387000000000</v>
      </c>
      <c r="O212" s="5">
        <v>314000000000</v>
      </c>
      <c r="P212" s="5">
        <v>197000000000</v>
      </c>
      <c r="Q212" s="5">
        <v>720000000000</v>
      </c>
      <c r="R212" s="5">
        <v>926000000000</v>
      </c>
      <c r="S212" s="5">
        <v>959000000000</v>
      </c>
      <c r="T212" s="5">
        <v>628000000000</v>
      </c>
      <c r="U212" s="5">
        <v>547000000000</v>
      </c>
    </row>
    <row r="213" spans="2:21" ht="15.5" x14ac:dyDescent="0.35">
      <c r="C213" t="s">
        <v>246</v>
      </c>
      <c r="I213" s="5">
        <v>1522000000000</v>
      </c>
      <c r="J213" s="5">
        <v>1944000000000</v>
      </c>
      <c r="K213" s="5">
        <v>2361000000000</v>
      </c>
      <c r="L213" s="5">
        <v>3016000000000</v>
      </c>
      <c r="M213" s="5">
        <v>3125000000000</v>
      </c>
      <c r="N213" s="5">
        <v>3586000000000</v>
      </c>
      <c r="O213" s="5">
        <v>4337000000000</v>
      </c>
      <c r="P213" s="5">
        <v>4405000000000</v>
      </c>
      <c r="Q213" s="5">
        <v>2630000000000</v>
      </c>
      <c r="R213" s="5">
        <v>2246000000000</v>
      </c>
      <c r="S213" s="5">
        <v>1657000000000</v>
      </c>
      <c r="T213" s="5">
        <v>1505000000000</v>
      </c>
      <c r="U213" s="5">
        <v>1670000000000</v>
      </c>
    </row>
    <row r="214" spans="2:21" ht="15.5" x14ac:dyDescent="0.35">
      <c r="C214" t="s">
        <v>25</v>
      </c>
      <c r="I214" s="5">
        <v>2429000000000</v>
      </c>
      <c r="J214" s="5">
        <v>2698000000000</v>
      </c>
      <c r="K214" s="5">
        <v>3009000000000</v>
      </c>
      <c r="L214" s="5">
        <v>3632000000000</v>
      </c>
      <c r="M214" s="5">
        <v>3566000000000</v>
      </c>
      <c r="N214" s="5">
        <v>3973000000000</v>
      </c>
      <c r="O214" s="5">
        <v>4651000000000</v>
      </c>
      <c r="P214" s="5">
        <v>4602000000000</v>
      </c>
      <c r="Q214" s="5">
        <v>3351000000000</v>
      </c>
      <c r="R214" s="5">
        <v>3172000000000</v>
      </c>
      <c r="S214" s="5">
        <v>2616000000000</v>
      </c>
      <c r="T214" s="5">
        <v>2133000000000</v>
      </c>
      <c r="U214" s="5">
        <v>2217000000000</v>
      </c>
    </row>
    <row r="215" spans="2:21" ht="15.5" x14ac:dyDescent="0.35">
      <c r="C215" t="s">
        <v>22</v>
      </c>
      <c r="I215" s="5">
        <v>2065000000000</v>
      </c>
      <c r="J215" s="5">
        <v>2515000000000</v>
      </c>
      <c r="K215" s="5">
        <v>2641000000000</v>
      </c>
      <c r="L215" s="5">
        <v>3135000000000</v>
      </c>
      <c r="M215" s="5">
        <v>2968000000000</v>
      </c>
      <c r="N215" s="5">
        <v>3354000000000</v>
      </c>
      <c r="O215" s="5">
        <v>4204000000000</v>
      </c>
      <c r="P215" s="5">
        <v>4507000000000</v>
      </c>
      <c r="Q215" s="5">
        <v>3307000000000</v>
      </c>
      <c r="R215" s="5">
        <v>2938000000000</v>
      </c>
      <c r="S215" s="5">
        <v>2466000000000</v>
      </c>
      <c r="T215" s="5">
        <v>1880000000000</v>
      </c>
      <c r="U215" s="5">
        <v>-36000000000</v>
      </c>
    </row>
    <row r="216" spans="2:21" ht="15.5" x14ac:dyDescent="0.35">
      <c r="C216" t="s">
        <v>247</v>
      </c>
      <c r="I216" s="5">
        <v>-143000000000</v>
      </c>
      <c r="J216" s="5">
        <v>-175000000000</v>
      </c>
      <c r="K216" s="5">
        <v>225000000000</v>
      </c>
      <c r="L216" s="5">
        <v>498000000000</v>
      </c>
      <c r="M216" s="5">
        <v>890000000000</v>
      </c>
      <c r="N216" s="5">
        <v>928000000000</v>
      </c>
      <c r="O216" s="5">
        <v>1009000000000</v>
      </c>
      <c r="P216" s="5">
        <v>820000000000</v>
      </c>
      <c r="Q216" s="5">
        <v>-204000000000</v>
      </c>
      <c r="R216" s="5">
        <v>-445000000000</v>
      </c>
      <c r="S216" s="5">
        <v>-828000000000</v>
      </c>
      <c r="T216" s="5">
        <v>-388000000000</v>
      </c>
      <c r="U216" s="5">
        <v>-721000000000</v>
      </c>
    </row>
    <row r="217" spans="2:21" ht="15.5" x14ac:dyDescent="0.35">
      <c r="C217" t="s">
        <v>248</v>
      </c>
      <c r="I217" s="5">
        <v>546000000000</v>
      </c>
      <c r="J217" s="5">
        <v>660000000000</v>
      </c>
      <c r="K217" s="5">
        <v>565000000000</v>
      </c>
      <c r="L217" s="5">
        <v>585000000000</v>
      </c>
      <c r="M217" s="5">
        <v>367000000000</v>
      </c>
      <c r="N217" s="5">
        <v>395000000000</v>
      </c>
      <c r="O217" s="5">
        <v>525000000000</v>
      </c>
      <c r="P217" s="5">
        <v>131000000000</v>
      </c>
      <c r="Q217" s="5">
        <v>365000000000</v>
      </c>
      <c r="R217" s="5">
        <v>260000000000</v>
      </c>
      <c r="S217" s="5">
        <v>397000000000</v>
      </c>
      <c r="T217" s="5">
        <v>564000000000</v>
      </c>
      <c r="U217" s="5">
        <v>247000000000</v>
      </c>
    </row>
    <row r="218" spans="2:21" ht="15.5" x14ac:dyDescent="0.35">
      <c r="C218" t="s">
        <v>249</v>
      </c>
      <c r="I218" s="5">
        <v>-759000000000</v>
      </c>
      <c r="J218" s="5">
        <v>-860000000000</v>
      </c>
      <c r="K218" s="5">
        <v>-30000000000</v>
      </c>
      <c r="L218" s="5">
        <v>-711000000000</v>
      </c>
      <c r="M218" s="5">
        <v>-25000000000</v>
      </c>
      <c r="N218" s="5">
        <v>-33000000000</v>
      </c>
      <c r="O218" s="5">
        <v>-381000000000</v>
      </c>
      <c r="P218" s="5">
        <v>-1111000000000</v>
      </c>
      <c r="Q218" s="5">
        <v>-425000000000</v>
      </c>
      <c r="R218" s="5">
        <v>-915000000000</v>
      </c>
      <c r="S218" s="5">
        <v>-968000000000</v>
      </c>
      <c r="T218" s="5">
        <v>-794000000000</v>
      </c>
      <c r="U218" s="5">
        <v>-926000000000</v>
      </c>
    </row>
    <row r="219" spans="2:21" ht="15.5" x14ac:dyDescent="0.35">
      <c r="C219" t="s">
        <v>14</v>
      </c>
      <c r="I219" s="5">
        <v>-213000000000</v>
      </c>
      <c r="J219" s="5">
        <v>-200000000000</v>
      </c>
      <c r="K219" s="5">
        <v>535000000000</v>
      </c>
      <c r="L219" s="5">
        <v>-126000000000</v>
      </c>
      <c r="M219" s="5">
        <v>342000000000</v>
      </c>
      <c r="N219" s="5">
        <v>362000000000</v>
      </c>
      <c r="O219" s="5">
        <v>144000000000</v>
      </c>
      <c r="P219" s="5">
        <v>-981000000000</v>
      </c>
      <c r="Q219" s="5">
        <v>-60000000000</v>
      </c>
      <c r="R219" s="5">
        <v>-655000000000</v>
      </c>
      <c r="S219" s="5">
        <v>-570000000000</v>
      </c>
      <c r="T219" s="5">
        <v>-230000000000</v>
      </c>
      <c r="U219" s="5">
        <v>-679000000000</v>
      </c>
    </row>
    <row r="220" spans="2:21" ht="15.5" x14ac:dyDescent="0.35">
      <c r="C220" t="s">
        <v>16</v>
      </c>
      <c r="I220" s="6">
        <v>-30.23</v>
      </c>
      <c r="J220" s="6">
        <v>-28.34</v>
      </c>
      <c r="K220" s="6">
        <v>75.83</v>
      </c>
      <c r="L220" s="6">
        <v>-17.78</v>
      </c>
      <c r="M220" s="6">
        <v>48.45</v>
      </c>
      <c r="N220" s="6">
        <v>51.3</v>
      </c>
      <c r="O220" s="6">
        <v>20.46</v>
      </c>
      <c r="P220" s="6">
        <v>-138.94</v>
      </c>
      <c r="Q220" s="6">
        <v>-8.56</v>
      </c>
      <c r="R220" s="6">
        <v>-92.85</v>
      </c>
      <c r="S220" s="6">
        <v>-80.81</v>
      </c>
      <c r="T220" s="6">
        <v>-32.51</v>
      </c>
      <c r="U220" s="6">
        <v>-190.15</v>
      </c>
    </row>
    <row r="222" spans="2:21" ht="15.5" x14ac:dyDescent="0.35">
      <c r="B222" t="s">
        <v>250</v>
      </c>
      <c r="C222" t="s">
        <v>251</v>
      </c>
      <c r="D222" s="5">
        <v>90000000000</v>
      </c>
      <c r="E222" s="5">
        <v>-74000000000</v>
      </c>
      <c r="F222" s="5">
        <v>83000000000</v>
      </c>
      <c r="G222" s="5">
        <v>67000000000</v>
      </c>
      <c r="H222" s="5">
        <v>359000000000</v>
      </c>
      <c r="I222" s="5">
        <v>126000000000</v>
      </c>
      <c r="J222" s="5">
        <v>272000000000</v>
      </c>
      <c r="K222" s="5">
        <v>136000000000</v>
      </c>
      <c r="L222" s="5">
        <v>96000000000</v>
      </c>
      <c r="M222" s="5">
        <v>78000000000</v>
      </c>
      <c r="N222" s="5">
        <v>397000000000</v>
      </c>
      <c r="O222" s="5">
        <v>133000000000</v>
      </c>
      <c r="P222" s="5">
        <v>191000000000</v>
      </c>
      <c r="Q222" s="5">
        <v>289000000000</v>
      </c>
    </row>
    <row r="223" spans="2:21" ht="15.5" x14ac:dyDescent="0.35">
      <c r="C223" t="s">
        <v>252</v>
      </c>
      <c r="H223" s="5">
        <v>167000000000</v>
      </c>
      <c r="I223" s="5">
        <v>126000000000</v>
      </c>
      <c r="J223" s="5">
        <v>272000000000</v>
      </c>
      <c r="K223" s="5">
        <v>136000000000</v>
      </c>
      <c r="L223" s="5">
        <v>96000000000</v>
      </c>
      <c r="M223" s="5">
        <v>78000000000</v>
      </c>
      <c r="N223" s="5">
        <v>397000000000</v>
      </c>
      <c r="O223" s="5">
        <v>133000000000</v>
      </c>
      <c r="P223" s="5">
        <v>191000000000</v>
      </c>
      <c r="Q223" s="5">
        <v>289000000000</v>
      </c>
    </row>
    <row r="224" spans="2:21" ht="15.5" x14ac:dyDescent="0.35">
      <c r="C224" t="s">
        <v>253</v>
      </c>
      <c r="H224" s="5">
        <v>2</v>
      </c>
      <c r="I224" s="5">
        <v>2</v>
      </c>
      <c r="J224" s="5">
        <v>2</v>
      </c>
      <c r="P224" s="5">
        <v>2</v>
      </c>
      <c r="Q224" s="5">
        <v>2</v>
      </c>
    </row>
    <row r="225" spans="3:17" ht="15.5" x14ac:dyDescent="0.35">
      <c r="C225" t="s">
        <v>77</v>
      </c>
      <c r="H225" s="6">
        <v>3.9300000000000002E-2</v>
      </c>
      <c r="I225" s="6">
        <v>0.1118</v>
      </c>
      <c r="J225" s="6">
        <v>5.2000000000000005E-2</v>
      </c>
      <c r="P225" s="6">
        <v>7.4099999999999999E-2</v>
      </c>
      <c r="Q225" s="6">
        <v>4.8899999999999999E-2</v>
      </c>
    </row>
    <row r="226" spans="3:17" ht="15.5" x14ac:dyDescent="0.35">
      <c r="C226" t="s">
        <v>254</v>
      </c>
      <c r="H226" s="6">
        <v>5.8999999999999999E-3</v>
      </c>
      <c r="I226" s="6">
        <v>1.18E-2</v>
      </c>
      <c r="J226" s="6">
        <v>1.18E-2</v>
      </c>
      <c r="P226" s="6">
        <v>1.0200000000000001E-2</v>
      </c>
      <c r="Q226" s="6">
        <v>1.3999999999999999E-2</v>
      </c>
    </row>
    <row r="227" spans="3:17" ht="15.5" x14ac:dyDescent="0.35">
      <c r="C227" t="s">
        <v>57</v>
      </c>
      <c r="D227" s="6">
        <v>12.72</v>
      </c>
      <c r="E227" s="6">
        <v>-10.42</v>
      </c>
      <c r="F227" s="6">
        <v>11.79</v>
      </c>
      <c r="G227" s="6">
        <v>9.5</v>
      </c>
      <c r="H227" s="6">
        <v>50.89</v>
      </c>
      <c r="I227" s="6">
        <v>17.88</v>
      </c>
      <c r="J227" s="6">
        <v>38.46</v>
      </c>
      <c r="K227" s="6">
        <v>19.28</v>
      </c>
      <c r="L227" s="6">
        <v>13.64</v>
      </c>
      <c r="M227" s="6">
        <v>10.99</v>
      </c>
      <c r="N227" s="6">
        <v>56.29</v>
      </c>
      <c r="O227" s="6">
        <v>18.809999999999999</v>
      </c>
      <c r="P227" s="5">
        <v>27</v>
      </c>
      <c r="Q227" s="6">
        <v>40.9</v>
      </c>
    </row>
    <row r="228" spans="3:17" ht="15.5" x14ac:dyDescent="0.35">
      <c r="C228" t="s">
        <v>255</v>
      </c>
      <c r="H228" s="6">
        <v>23.64</v>
      </c>
      <c r="I228" s="6">
        <v>17.88</v>
      </c>
      <c r="J228" s="6">
        <v>38.46</v>
      </c>
      <c r="K228" s="6">
        <v>19.28</v>
      </c>
      <c r="L228" s="6">
        <v>13.64</v>
      </c>
      <c r="M228" s="6">
        <v>10.99</v>
      </c>
      <c r="N228" s="6">
        <v>56.29</v>
      </c>
      <c r="O228" s="6">
        <v>18.809999999999999</v>
      </c>
      <c r="P228" s="5">
        <v>27</v>
      </c>
      <c r="Q228" s="6">
        <v>40.9</v>
      </c>
    </row>
    <row r="229" spans="3:17" ht="15.5" x14ac:dyDescent="0.35">
      <c r="C229" t="s">
        <v>79</v>
      </c>
      <c r="H229" s="5">
        <v>2</v>
      </c>
      <c r="I229" s="5">
        <v>2</v>
      </c>
      <c r="J229" s="5">
        <v>2</v>
      </c>
      <c r="P229" s="5">
        <v>2</v>
      </c>
      <c r="Q229" s="5">
        <v>2</v>
      </c>
    </row>
    <row r="230" spans="3:17" ht="15.5" x14ac:dyDescent="0.35">
      <c r="C230" t="s">
        <v>256</v>
      </c>
      <c r="H230" s="6">
        <v>3.9300000000000002E-2</v>
      </c>
      <c r="I230" s="6">
        <v>0.1118</v>
      </c>
      <c r="J230" s="6">
        <v>5.2000000000000005E-2</v>
      </c>
      <c r="P230" s="6">
        <v>7.4099999999999999E-2</v>
      </c>
      <c r="Q230" s="6">
        <v>4.8899999999999999E-2</v>
      </c>
    </row>
    <row r="231" spans="3:17" ht="15.5" x14ac:dyDescent="0.35">
      <c r="C231" t="s">
        <v>257</v>
      </c>
      <c r="H231" s="6">
        <v>5.8999999999999999E-3</v>
      </c>
      <c r="I231" s="6">
        <v>1.18E-2</v>
      </c>
      <c r="J231" s="6">
        <v>1.18E-2</v>
      </c>
      <c r="P231" s="6">
        <v>1.0200000000000001E-2</v>
      </c>
      <c r="Q231" s="6">
        <v>1.3999999999999999E-2</v>
      </c>
    </row>
    <row r="232" spans="3:17" ht="15.5" x14ac:dyDescent="0.35">
      <c r="C232" t="s">
        <v>258</v>
      </c>
      <c r="D232" s="5">
        <v>597000000000</v>
      </c>
      <c r="E232" s="5">
        <v>622000000000</v>
      </c>
      <c r="F232" s="5">
        <v>684000000000</v>
      </c>
      <c r="G232" s="5">
        <v>578000000000</v>
      </c>
      <c r="H232" s="5">
        <v>2387000000000</v>
      </c>
      <c r="I232" s="5">
        <v>2559000000000</v>
      </c>
      <c r="J232" s="5">
        <v>2625000000000</v>
      </c>
      <c r="K232" s="5">
        <v>2593000000000</v>
      </c>
      <c r="L232" s="5">
        <v>2143000000000</v>
      </c>
      <c r="M232" s="5">
        <v>1843000000000</v>
      </c>
      <c r="N232" s="5">
        <v>1894000000000</v>
      </c>
      <c r="O232" s="5">
        <v>2225000000000</v>
      </c>
      <c r="P232" s="5">
        <v>1887000000000</v>
      </c>
      <c r="Q232" s="5">
        <v>1858000000000</v>
      </c>
    </row>
    <row r="233" spans="3:17" ht="15.5" x14ac:dyDescent="0.35">
      <c r="C233" t="s">
        <v>259</v>
      </c>
      <c r="H233" s="5">
        <v>2481000000000</v>
      </c>
      <c r="I233" s="5">
        <v>2559000000000</v>
      </c>
      <c r="J233" s="5">
        <v>2625000000000</v>
      </c>
      <c r="K233" s="5">
        <v>2593000000000</v>
      </c>
      <c r="L233" s="5">
        <v>2143000000000</v>
      </c>
      <c r="M233" s="5">
        <v>1843000000000</v>
      </c>
      <c r="N233" s="5">
        <v>1894000000000</v>
      </c>
      <c r="O233" s="5">
        <v>2225000000000</v>
      </c>
      <c r="P233" s="5">
        <v>1887000000000</v>
      </c>
      <c r="Q233" s="5">
        <v>1858000000000</v>
      </c>
    </row>
    <row r="234" spans="3:17" ht="15.5" x14ac:dyDescent="0.35">
      <c r="C234" t="s">
        <v>260</v>
      </c>
      <c r="H234" s="5">
        <v>2</v>
      </c>
      <c r="I234" s="5">
        <v>2</v>
      </c>
      <c r="J234" s="5">
        <v>2</v>
      </c>
      <c r="P234" s="5">
        <v>2</v>
      </c>
      <c r="Q234" s="5">
        <v>2</v>
      </c>
    </row>
    <row r="235" spans="3:17" ht="15.5" x14ac:dyDescent="0.35">
      <c r="C235" t="s">
        <v>261</v>
      </c>
      <c r="H235" s="6">
        <v>3.9300000000000002E-2</v>
      </c>
      <c r="I235" s="6">
        <v>0.1118</v>
      </c>
      <c r="J235" s="6">
        <v>5.2000000000000005E-2</v>
      </c>
      <c r="P235" s="6">
        <v>7.4099999999999999E-2</v>
      </c>
      <c r="Q235" s="6">
        <v>4.8899999999999999E-2</v>
      </c>
    </row>
    <row r="236" spans="3:17" ht="15.5" x14ac:dyDescent="0.35">
      <c r="C236" t="s">
        <v>262</v>
      </c>
      <c r="H236" s="6">
        <v>5.8999999999999999E-3</v>
      </c>
      <c r="I236" s="6">
        <v>1.18E-2</v>
      </c>
      <c r="J236" s="6">
        <v>1.18E-2</v>
      </c>
      <c r="P236" s="6">
        <v>1.0200000000000001E-2</v>
      </c>
      <c r="Q236" s="6">
        <v>1.3999999999999999E-2</v>
      </c>
    </row>
    <row r="237" spans="3:17" ht="15.5" x14ac:dyDescent="0.35">
      <c r="C237" t="s">
        <v>263</v>
      </c>
      <c r="I237" s="6">
        <v>6.64</v>
      </c>
    </row>
    <row r="238" spans="3:17" ht="15.5" x14ac:dyDescent="0.35">
      <c r="C238" t="s">
        <v>264</v>
      </c>
      <c r="I238" s="6">
        <v>14.29</v>
      </c>
    </row>
    <row r="239" spans="3:17" ht="15.5" x14ac:dyDescent="0.35">
      <c r="C239" t="s">
        <v>265</v>
      </c>
      <c r="I239" s="6">
        <v>7.42</v>
      </c>
    </row>
    <row r="240" spans="3:17" ht="15.5" x14ac:dyDescent="0.35">
      <c r="C240" t="s">
        <v>266</v>
      </c>
      <c r="I240" s="6">
        <v>7.0000000000000007E-2</v>
      </c>
    </row>
    <row r="241" spans="3:9" ht="15.5" x14ac:dyDescent="0.35">
      <c r="C241" t="s">
        <v>267</v>
      </c>
      <c r="I241" s="6">
        <v>0.96</v>
      </c>
    </row>
    <row r="242" spans="3:9" ht="15.5" x14ac:dyDescent="0.35">
      <c r="C242" t="s">
        <v>268</v>
      </c>
      <c r="I242" s="6">
        <v>0.34</v>
      </c>
    </row>
    <row r="243" spans="3:9" ht="15.5" x14ac:dyDescent="0.35">
      <c r="C243" t="s">
        <v>269</v>
      </c>
      <c r="I243" s="6">
        <v>3.34</v>
      </c>
    </row>
    <row r="244" spans="3:9" ht="15.5" x14ac:dyDescent="0.35">
      <c r="C244" t="s">
        <v>270</v>
      </c>
      <c r="I244" s="6">
        <v>14.49</v>
      </c>
    </row>
    <row r="245" spans="3:9" ht="15.5" x14ac:dyDescent="0.35">
      <c r="C245" t="s">
        <v>271</v>
      </c>
      <c r="I245" s="6">
        <v>8.5</v>
      </c>
    </row>
    <row r="246" spans="3:9" ht="15.5" x14ac:dyDescent="0.35">
      <c r="C246" t="s">
        <v>272</v>
      </c>
      <c r="I246" s="6">
        <v>5.24</v>
      </c>
    </row>
    <row r="247" spans="3:9" ht="15.5" x14ac:dyDescent="0.35">
      <c r="C247" t="s">
        <v>273</v>
      </c>
      <c r="I247" s="6">
        <v>-0.27</v>
      </c>
    </row>
    <row r="248" spans="3:9" ht="15.5" x14ac:dyDescent="0.35">
      <c r="C248" t="s">
        <v>274</v>
      </c>
      <c r="I248" s="6">
        <v>1.51</v>
      </c>
    </row>
    <row r="249" spans="3:9" ht="15.5" x14ac:dyDescent="0.35">
      <c r="C249" t="s">
        <v>275</v>
      </c>
      <c r="I249" s="6">
        <v>23.64</v>
      </c>
    </row>
    <row r="250" spans="3:9" ht="15.5" x14ac:dyDescent="0.35">
      <c r="C250" t="s">
        <v>276</v>
      </c>
      <c r="I250" s="6">
        <v>50.89</v>
      </c>
    </row>
    <row r="251" spans="3:9" ht="15.5" x14ac:dyDescent="0.35">
      <c r="C251" t="s">
        <v>277</v>
      </c>
      <c r="I251" s="6">
        <v>351.46</v>
      </c>
    </row>
    <row r="252" spans="3:9" ht="15.5" x14ac:dyDescent="0.35">
      <c r="C252" t="s">
        <v>278</v>
      </c>
      <c r="D252" s="6">
        <v>21.19</v>
      </c>
    </row>
    <row r="253" spans="3:9" ht="15.5" x14ac:dyDescent="0.35">
      <c r="C253" t="s">
        <v>279</v>
      </c>
      <c r="I253" s="6">
        <v>990.94</v>
      </c>
    </row>
    <row r="254" spans="3:9" ht="15.5" x14ac:dyDescent="0.35">
      <c r="C254" t="s">
        <v>280</v>
      </c>
      <c r="I254" s="6">
        <v>23.33</v>
      </c>
    </row>
    <row r="255" spans="3:9" ht="15.5" x14ac:dyDescent="0.35">
      <c r="C255" t="s">
        <v>281</v>
      </c>
      <c r="D255" s="6">
        <v>0.68</v>
      </c>
    </row>
    <row r="256" spans="3:9" ht="15.5" x14ac:dyDescent="0.35">
      <c r="C256" t="s">
        <v>282</v>
      </c>
      <c r="D256" s="6">
        <v>0.55000000000000004</v>
      </c>
    </row>
    <row r="257" spans="3:9" ht="15.5" x14ac:dyDescent="0.35">
      <c r="C257" t="s">
        <v>283</v>
      </c>
      <c r="D257" s="6">
        <v>0.32</v>
      </c>
    </row>
    <row r="258" spans="3:9" ht="15.5" x14ac:dyDescent="0.35">
      <c r="C258" t="s">
        <v>284</v>
      </c>
      <c r="D258" s="6">
        <v>0.19</v>
      </c>
    </row>
    <row r="259" spans="3:9" ht="15.5" x14ac:dyDescent="0.35">
      <c r="C259" t="s">
        <v>285</v>
      </c>
      <c r="D259" s="6">
        <v>0.45</v>
      </c>
    </row>
    <row r="260" spans="3:9" ht="15.5" x14ac:dyDescent="0.35">
      <c r="C260" t="s">
        <v>286</v>
      </c>
      <c r="D260" s="6">
        <v>0.22</v>
      </c>
    </row>
    <row r="261" spans="3:9" ht="15.5" x14ac:dyDescent="0.35">
      <c r="C261" t="s">
        <v>287</v>
      </c>
      <c r="D261" s="6">
        <v>1.45</v>
      </c>
    </row>
    <row r="262" spans="3:9" ht="15.5" x14ac:dyDescent="0.35">
      <c r="C262" t="s">
        <v>288</v>
      </c>
      <c r="I262" s="6">
        <v>2.59</v>
      </c>
    </row>
    <row r="263" spans="3:9" ht="15.5" x14ac:dyDescent="0.35">
      <c r="C263" t="s">
        <v>12</v>
      </c>
      <c r="D263" s="5">
        <v>36000000000</v>
      </c>
    </row>
    <row r="264" spans="3:9" ht="15.5" x14ac:dyDescent="0.35">
      <c r="C264" t="s">
        <v>289</v>
      </c>
      <c r="I264" s="6">
        <v>3.72</v>
      </c>
    </row>
    <row r="265" spans="3:9" ht="15.5" x14ac:dyDescent="0.35">
      <c r="C265" t="s">
        <v>290</v>
      </c>
      <c r="I265" s="6">
        <v>1.6500000000000001E-2</v>
      </c>
    </row>
    <row r="266" spans="3:9" ht="15.5" x14ac:dyDescent="0.35">
      <c r="C266" t="s">
        <v>291</v>
      </c>
      <c r="I266" s="6">
        <v>2.3900000000000001E-2</v>
      </c>
    </row>
    <row r="267" spans="3:9" ht="15.5" x14ac:dyDescent="0.35">
      <c r="C267" t="s">
        <v>292</v>
      </c>
      <c r="I267" s="6">
        <v>6.1100000000000002E-2</v>
      </c>
    </row>
    <row r="268" spans="3:9" ht="15.5" x14ac:dyDescent="0.35">
      <c r="C268" t="s">
        <v>293</v>
      </c>
      <c r="I268" s="6">
        <v>4.8600000000000004E-2</v>
      </c>
    </row>
    <row r="269" spans="3:9" ht="15.5" x14ac:dyDescent="0.35">
      <c r="C269" t="s">
        <v>294</v>
      </c>
      <c r="D269" s="6">
        <v>34.46</v>
      </c>
    </row>
    <row r="270" spans="3:9" ht="15.5" x14ac:dyDescent="0.35">
      <c r="C270" t="s">
        <v>295</v>
      </c>
      <c r="D270" s="6">
        <v>40.44</v>
      </c>
    </row>
    <row r="271" spans="3:9" ht="15.5" x14ac:dyDescent="0.35">
      <c r="C271" t="s">
        <v>296</v>
      </c>
      <c r="D271" s="6">
        <v>43.86</v>
      </c>
    </row>
    <row r="272" spans="3:9" ht="15.5" x14ac:dyDescent="0.35">
      <c r="C272" t="s">
        <v>297</v>
      </c>
      <c r="D272" s="6">
        <v>31.04</v>
      </c>
    </row>
    <row r="273" spans="3:9" ht="15.5" x14ac:dyDescent="0.35">
      <c r="C273" t="s">
        <v>298</v>
      </c>
      <c r="D273" s="6">
        <v>2.64</v>
      </c>
    </row>
    <row r="274" spans="3:9" ht="15.5" x14ac:dyDescent="0.35">
      <c r="C274" t="s">
        <v>299</v>
      </c>
      <c r="I274" s="6">
        <v>0.25</v>
      </c>
    </row>
    <row r="275" spans="3:9" ht="15.5" x14ac:dyDescent="0.35">
      <c r="C275" t="s">
        <v>300</v>
      </c>
      <c r="I275" s="6">
        <v>9.75</v>
      </c>
    </row>
    <row r="276" spans="3:9" ht="15.5" x14ac:dyDescent="0.35">
      <c r="C276" t="s">
        <v>53</v>
      </c>
      <c r="I276" s="5">
        <v>2386000000000</v>
      </c>
    </row>
    <row r="277" spans="3:9" ht="15.5" x14ac:dyDescent="0.35">
      <c r="C277" t="s">
        <v>301</v>
      </c>
      <c r="I277" s="5">
        <v>4494000000000</v>
      </c>
    </row>
    <row r="278" spans="3:9" ht="15.5" x14ac:dyDescent="0.35">
      <c r="C278" t="s">
        <v>302</v>
      </c>
      <c r="I278" s="5">
        <v>7060000000</v>
      </c>
    </row>
    <row r="279" spans="3:9" ht="15.5" x14ac:dyDescent="0.35">
      <c r="C279" t="s">
        <v>303</v>
      </c>
      <c r="I279" s="6">
        <v>0.14080000000000001</v>
      </c>
    </row>
    <row r="280" spans="3:9" ht="15.5" x14ac:dyDescent="0.35">
      <c r="C280" t="s">
        <v>304</v>
      </c>
      <c r="D280" s="6">
        <v>0.31489999999999996</v>
      </c>
    </row>
    <row r="281" spans="3:9" ht="15.5" x14ac:dyDescent="0.35">
      <c r="C281" t="s">
        <v>305</v>
      </c>
      <c r="D281" s="6">
        <v>0.24230000000000002</v>
      </c>
    </row>
    <row r="282" spans="3:9" ht="15.5" x14ac:dyDescent="0.35">
      <c r="C282" t="s">
        <v>306</v>
      </c>
      <c r="D282" s="6">
        <v>0.15049999999999999</v>
      </c>
    </row>
    <row r="283" spans="3:9" ht="15.5" x14ac:dyDescent="0.35">
      <c r="C283" t="s">
        <v>307</v>
      </c>
      <c r="D283" s="6">
        <v>-0.11539999999999999</v>
      </c>
    </row>
    <row r="284" spans="3:9" ht="15.5" x14ac:dyDescent="0.35">
      <c r="C284" t="s">
        <v>308</v>
      </c>
      <c r="D284" s="6">
        <v>0.20079999999999998</v>
      </c>
    </row>
    <row r="285" spans="3:9" ht="15.5" x14ac:dyDescent="0.35">
      <c r="C285" t="s">
        <v>309</v>
      </c>
      <c r="D285" s="6">
        <v>0.87319999999999998</v>
      </c>
    </row>
    <row r="286" spans="3:9" ht="15.5" x14ac:dyDescent="0.35">
      <c r="C286" t="s">
        <v>310</v>
      </c>
      <c r="I286" s="5">
        <v>2</v>
      </c>
    </row>
    <row r="287" spans="3:9" ht="15.5" x14ac:dyDescent="0.35">
      <c r="C287" t="s">
        <v>311</v>
      </c>
      <c r="I287" s="5">
        <v>2</v>
      </c>
    </row>
    <row r="288" spans="3:9" ht="15.5" x14ac:dyDescent="0.35">
      <c r="C288" t="s">
        <v>312</v>
      </c>
      <c r="I288" s="6">
        <v>3.9300000000000002E-2</v>
      </c>
    </row>
    <row r="289" spans="3:9" ht="15.5" x14ac:dyDescent="0.35">
      <c r="C289" t="s">
        <v>313</v>
      </c>
      <c r="I289" s="6">
        <v>5.8999999999999999E-3</v>
      </c>
    </row>
    <row r="290" spans="3:9" ht="15.5" x14ac:dyDescent="0.35">
      <c r="C290" t="s">
        <v>314</v>
      </c>
      <c r="I290" t="s">
        <v>377</v>
      </c>
    </row>
    <row r="291" spans="3:9" ht="15.5" x14ac:dyDescent="0.35">
      <c r="C291" t="s">
        <v>316</v>
      </c>
      <c r="I291" s="5">
        <v>6</v>
      </c>
    </row>
    <row r="292" spans="3:9" ht="15.5" x14ac:dyDescent="0.35">
      <c r="C292" t="s">
        <v>317</v>
      </c>
      <c r="I292" s="6">
        <v>0.82</v>
      </c>
    </row>
    <row r="293" spans="3:9" ht="15.5" x14ac:dyDescent="0.35">
      <c r="C293" t="s">
        <v>318</v>
      </c>
      <c r="I293" s="6">
        <v>0.66</v>
      </c>
    </row>
    <row r="294" spans="3:9" ht="15.5" x14ac:dyDescent="0.35">
      <c r="C294" t="s">
        <v>319</v>
      </c>
      <c r="I294" s="6">
        <v>0.49</v>
      </c>
    </row>
    <row r="295" spans="3:9" ht="15.5" x14ac:dyDescent="0.35">
      <c r="C295" t="s">
        <v>320</v>
      </c>
      <c r="I295" s="6">
        <v>0.7</v>
      </c>
    </row>
    <row r="296" spans="3:9" ht="15.5" x14ac:dyDescent="0.35">
      <c r="C296" t="s">
        <v>321</v>
      </c>
      <c r="I296" s="6">
        <v>0.59</v>
      </c>
    </row>
    <row r="297" spans="3:9" ht="15.5" x14ac:dyDescent="0.35">
      <c r="C297" t="s">
        <v>322</v>
      </c>
      <c r="I297" s="6">
        <v>0.9</v>
      </c>
    </row>
    <row r="298" spans="3:9" ht="15.5" x14ac:dyDescent="0.35">
      <c r="C298" t="s">
        <v>323</v>
      </c>
      <c r="I298" s="6">
        <v>0.28999999999999998</v>
      </c>
    </row>
    <row r="299" spans="3:9" ht="15.5" x14ac:dyDescent="0.35">
      <c r="C299" t="s">
        <v>324</v>
      </c>
      <c r="I299" s="5">
        <v>2481000000000</v>
      </c>
    </row>
    <row r="300" spans="3:9" ht="15.5" x14ac:dyDescent="0.35">
      <c r="C300" t="s">
        <v>325</v>
      </c>
      <c r="I300" s="5">
        <v>710000000000</v>
      </c>
    </row>
    <row r="301" spans="3:9" ht="15.5" x14ac:dyDescent="0.35">
      <c r="C301" t="s">
        <v>326</v>
      </c>
      <c r="I301" s="5">
        <v>857000000000</v>
      </c>
    </row>
    <row r="302" spans="3:9" ht="15.5" x14ac:dyDescent="0.35">
      <c r="C302" t="s">
        <v>327</v>
      </c>
      <c r="I302" s="5">
        <v>167000000000</v>
      </c>
    </row>
    <row r="303" spans="3:9" ht="15.5" x14ac:dyDescent="0.35">
      <c r="C303" t="s">
        <v>328</v>
      </c>
      <c r="D303" s="5">
        <v>150000000000</v>
      </c>
    </row>
    <row r="304" spans="3:9" ht="15.5" x14ac:dyDescent="0.35">
      <c r="C304" t="s">
        <v>329</v>
      </c>
      <c r="D304" s="5">
        <v>10127000000000</v>
      </c>
    </row>
    <row r="305" spans="3:9" ht="15.5" x14ac:dyDescent="0.35">
      <c r="C305" t="s">
        <v>330</v>
      </c>
      <c r="D305" s="5">
        <v>3124000000000</v>
      </c>
    </row>
    <row r="306" spans="3:9" ht="15.5" x14ac:dyDescent="0.35">
      <c r="C306" t="s">
        <v>235</v>
      </c>
      <c r="D306" s="5">
        <v>-481000000000</v>
      </c>
    </row>
    <row r="307" spans="3:9" ht="15.5" x14ac:dyDescent="0.35">
      <c r="C307" t="s">
        <v>234</v>
      </c>
      <c r="I307" s="5">
        <v>6995000000000</v>
      </c>
    </row>
    <row r="308" spans="3:9" ht="15.5" x14ac:dyDescent="0.35">
      <c r="C308" t="s">
        <v>233</v>
      </c>
      <c r="D308" s="5">
        <v>1303000000000</v>
      </c>
    </row>
    <row r="309" spans="3:9" ht="15.5" x14ac:dyDescent="0.35">
      <c r="C309" t="s">
        <v>232</v>
      </c>
      <c r="D309" s="5">
        <v>945000000000</v>
      </c>
    </row>
    <row r="310" spans="3:9" ht="15.5" x14ac:dyDescent="0.35">
      <c r="C310" t="s">
        <v>23</v>
      </c>
      <c r="D310" s="5">
        <v>2249000000000</v>
      </c>
    </row>
    <row r="311" spans="3:9" ht="15.5" x14ac:dyDescent="0.35">
      <c r="C311" t="s">
        <v>20</v>
      </c>
      <c r="D311" s="5">
        <v>2100000000000</v>
      </c>
    </row>
    <row r="312" spans="3:9" ht="15.5" x14ac:dyDescent="0.35">
      <c r="C312" t="s">
        <v>331</v>
      </c>
      <c r="I312" s="5">
        <v>7003000000000</v>
      </c>
    </row>
    <row r="313" spans="3:9" ht="15.5" x14ac:dyDescent="0.35">
      <c r="C313" t="s">
        <v>332</v>
      </c>
      <c r="I313" s="5">
        <v>713000000000</v>
      </c>
    </row>
    <row r="314" spans="3:9" ht="15.5" x14ac:dyDescent="0.35">
      <c r="C314" t="s">
        <v>333</v>
      </c>
      <c r="I314" s="5">
        <v>-24000000000</v>
      </c>
    </row>
    <row r="315" spans="3:9" ht="15.5" x14ac:dyDescent="0.35">
      <c r="C315" t="s">
        <v>334</v>
      </c>
      <c r="I315" s="5">
        <v>-653000000000</v>
      </c>
    </row>
    <row r="316" spans="3:9" ht="15.5" x14ac:dyDescent="0.35">
      <c r="C316" t="s">
        <v>335</v>
      </c>
      <c r="I316" s="5">
        <v>-549000000000</v>
      </c>
    </row>
    <row r="317" spans="3:9" ht="15.5" x14ac:dyDescent="0.35">
      <c r="C317" t="s">
        <v>336</v>
      </c>
      <c r="I317" s="5">
        <v>165000000000</v>
      </c>
    </row>
  </sheetData>
  <pageMargins left="0.7" right="0.7" top="0.75" bottom="0.75" header="0.3" footer="0.3"/>
  <ignoredErrors>
    <ignoredError sqref="A1:U3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378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379</v>
      </c>
      <c r="D2" s="2" vm="33">
        <f ca="1">IFERROR(_xlfn.STOCKHISTORY("XIDX:" &amp; $C$1, D3, , 0, 0, 1), "Libur")</f>
        <v>2180</v>
      </c>
      <c r="H2" s="2" vm="33">
        <f ca="1">IFERROR(INDEX(D2:G2,COUNT(D2:G2)),"")</f>
        <v>2180</v>
      </c>
      <c r="I2" s="2" vm="34">
        <f t="shared" ref="I2:R2" ca="1" si="0">IFERROR(_xlfn.STOCKHISTORY("XIDX:" &amp; $C$1, I1, , 0, 0, 1), "Libur")</f>
        <v>2130</v>
      </c>
      <c r="J2" s="2" vm="35">
        <f t="shared" ca="1" si="0"/>
        <v>4190</v>
      </c>
      <c r="K2" s="2" vm="36">
        <f t="shared" ca="1" si="0"/>
        <v>1020</v>
      </c>
      <c r="L2" s="2" t="str">
        <f t="shared" ca="1" si="0"/>
        <v>Libur</v>
      </c>
      <c r="M2" s="2" vm="37">
        <f t="shared" ca="1" si="0"/>
        <v>2737.5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198337132101</v>
      </c>
      <c r="H4" s="2">
        <f>IFERROR(SUM(D4:G4)*(4/MAX(1,COUNT(D4:G4))),"")</f>
        <v>793348528404</v>
      </c>
      <c r="I4" s="2">
        <f t="shared" ref="I4:R4" si="1">IFERROR(INDEX(I51:I500,MATCH($C$4,$C$51:$C$500,0)),"")</f>
        <v>899787743406</v>
      </c>
      <c r="J4" s="2">
        <f t="shared" si="1"/>
        <v>851001752863</v>
      </c>
      <c r="K4" s="2">
        <f t="shared" si="1"/>
        <v>707804745671</v>
      </c>
      <c r="L4" s="2">
        <f t="shared" si="1"/>
        <v>318840867806</v>
      </c>
      <c r="M4" s="2">
        <f t="shared" si="1"/>
        <v>67870642048</v>
      </c>
      <c r="N4" s="2">
        <f t="shared" si="1"/>
        <v>245551577771</v>
      </c>
      <c r="O4" s="2">
        <f t="shared" si="1"/>
        <v>1748819551691</v>
      </c>
      <c r="P4" s="2">
        <f t="shared" si="1"/>
        <v>1977016177884</v>
      </c>
      <c r="Q4" s="2">
        <f t="shared" si="1"/>
        <v>1582767220537</v>
      </c>
      <c r="R4" s="2">
        <f t="shared" si="1"/>
        <v>1418882993053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3409328864</v>
      </c>
      <c r="H5" s="2">
        <f>IFERROR(SUM(D5:G5)*(4/MAX(1,COUNT(D5:G5))),"")</f>
        <v>13637315456</v>
      </c>
      <c r="I5" s="2">
        <f t="shared" ref="I5:R5" si="2">IFERROR(INDEX(I51:I500,MATCH($C$5,$C$51:$C$500,0)),"")</f>
        <v>94408178972</v>
      </c>
      <c r="J5" s="2">
        <f t="shared" si="2"/>
        <v>43667049773</v>
      </c>
      <c r="K5" s="2">
        <f t="shared" si="2"/>
        <v>-7477809688</v>
      </c>
      <c r="L5" s="2">
        <f t="shared" si="2"/>
        <v>-47944305141</v>
      </c>
      <c r="M5" s="2">
        <f t="shared" si="2"/>
        <v>-55510826967</v>
      </c>
      <c r="N5" s="2">
        <f t="shared" si="2"/>
        <v>-129423836853</v>
      </c>
      <c r="O5" s="2">
        <f t="shared" si="2"/>
        <v>70917256801</v>
      </c>
      <c r="P5" s="2">
        <f t="shared" si="2"/>
        <v>124964686142</v>
      </c>
      <c r="Q5" s="2">
        <f t="shared" si="2"/>
        <v>52335671397</v>
      </c>
      <c r="R5" s="2">
        <f t="shared" si="2"/>
        <v>-18506068232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733881096309</v>
      </c>
      <c r="H6" s="2">
        <f>IFERROR(INDEX(D6:G6,COUNT(D6:G6)),"")</f>
        <v>733881096309</v>
      </c>
      <c r="I6" s="2">
        <f t="shared" ref="I6:R6" si="3">IFERROR(INDEX(I51:I500,MATCH($C$6,$C$51:$C$500,0)),"")</f>
        <v>730472764414</v>
      </c>
      <c r="J6" s="2">
        <f t="shared" si="3"/>
        <v>636028999182</v>
      </c>
      <c r="K6" s="2">
        <f t="shared" si="3"/>
        <v>592377332667</v>
      </c>
      <c r="L6" s="2">
        <f t="shared" si="3"/>
        <v>599925297671</v>
      </c>
      <c r="M6" s="2">
        <f t="shared" si="3"/>
        <v>647944937464</v>
      </c>
      <c r="N6" s="2">
        <f t="shared" si="3"/>
        <v>703514273183</v>
      </c>
      <c r="O6" s="2">
        <f t="shared" si="3"/>
        <v>833087509370</v>
      </c>
      <c r="P6" s="2">
        <f t="shared" si="3"/>
        <v>762099442562</v>
      </c>
      <c r="Q6" s="2">
        <f t="shared" si="3"/>
        <v>636997664949</v>
      </c>
      <c r="R6" s="2">
        <f t="shared" si="3"/>
        <v>584628178181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0.66</v>
      </c>
      <c r="H7" s="3">
        <f>IFERROR(INDEX(D7:G7,COUNT(D7:G7)),"")</f>
        <v>0.66</v>
      </c>
      <c r="I7" s="3">
        <f t="shared" ref="I7:R7" si="4">IFERROR(INDEX(I51:I500,MATCH($C$7,$C$51:$C$500,0))/1000000000,"")</f>
        <v>0.66</v>
      </c>
      <c r="J7" s="3">
        <f t="shared" si="4"/>
        <v>0.66</v>
      </c>
      <c r="K7" s="3">
        <f t="shared" si="4"/>
        <v>0.33</v>
      </c>
      <c r="L7" s="3">
        <f t="shared" si="4"/>
        <v>0.33</v>
      </c>
      <c r="M7" s="3">
        <f t="shared" si="4"/>
        <v>0.33</v>
      </c>
      <c r="N7" s="3">
        <f t="shared" si="4"/>
        <v>0.33</v>
      </c>
      <c r="O7" s="3">
        <f t="shared" si="4"/>
        <v>0.33</v>
      </c>
      <c r="P7" s="3">
        <f t="shared" si="4"/>
        <v>0.33</v>
      </c>
      <c r="Q7" s="3">
        <f t="shared" si="4"/>
        <v>0.33</v>
      </c>
      <c r="R7" s="3">
        <f t="shared" si="4"/>
        <v>0.33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12000000000</v>
      </c>
      <c r="H8" s="2">
        <f>IFERROR(INDEX(D8:G8,COUNT(D8:G8)),"")</f>
        <v>12000000000</v>
      </c>
      <c r="I8" s="2">
        <f t="shared" ref="I8:R8" si="5">IFERROR(INDEX(I51:I500,MATCH($C$8,$C$51:$C$500,0)),"")</f>
        <v>127000000000</v>
      </c>
      <c r="J8" s="2">
        <f t="shared" si="5"/>
        <v>152000000000</v>
      </c>
      <c r="K8" s="2">
        <f t="shared" si="5"/>
        <v>106000000000</v>
      </c>
      <c r="L8" s="2">
        <f t="shared" si="5"/>
        <v>71000000000</v>
      </c>
      <c r="M8" s="2">
        <f t="shared" si="5"/>
        <v>-47000000000</v>
      </c>
      <c r="N8" s="2">
        <f t="shared" si="5"/>
        <v>7000000000</v>
      </c>
      <c r="O8" s="2">
        <f t="shared" si="5"/>
        <v>59000000000</v>
      </c>
      <c r="P8" s="2">
        <f t="shared" si="5"/>
        <v>125000000000</v>
      </c>
      <c r="Q8" s="2">
        <f t="shared" si="5"/>
        <v>78000000000</v>
      </c>
      <c r="R8" s="2">
        <f t="shared" si="5"/>
        <v>105000000000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18.260000000000002</v>
      </c>
      <c r="H9" s="3">
        <f>IFERROR(INDEX(D9:G9,COUNT(D9:G9)),"")</f>
        <v>18.260000000000002</v>
      </c>
      <c r="I9" s="3">
        <f t="shared" ref="I9:R9" si="6">IFERROR(INDEX(I51:I500,MATCH($C$9,$C$51:$C$500,0)),"")</f>
        <v>191.36</v>
      </c>
      <c r="J9" s="3">
        <f t="shared" si="6"/>
        <v>229.97</v>
      </c>
      <c r="K9" s="3">
        <f t="shared" si="6"/>
        <v>321.20999999999998</v>
      </c>
      <c r="L9" s="3">
        <f t="shared" si="6"/>
        <v>215.37</v>
      </c>
      <c r="M9" s="3">
        <f t="shared" si="6"/>
        <v>-141.03</v>
      </c>
      <c r="N9" s="3">
        <f t="shared" si="6"/>
        <v>22.61</v>
      </c>
      <c r="O9" s="3">
        <f t="shared" si="6"/>
        <v>179.53</v>
      </c>
      <c r="P9" s="3">
        <f t="shared" si="6"/>
        <v>377.73</v>
      </c>
      <c r="Q9" s="3">
        <f t="shared" si="6"/>
        <v>235.49</v>
      </c>
      <c r="R9" s="3">
        <f t="shared" si="6"/>
        <v>316.63</v>
      </c>
    </row>
    <row r="10" spans="1:18" ht="15.5" x14ac:dyDescent="0.35">
      <c r="C10" t="s">
        <v>17</v>
      </c>
      <c r="D10" s="3">
        <f ca="1">IFERROR(IF(D9=0,"",D2/D9),"")</f>
        <v>119.3866374589266</v>
      </c>
      <c r="I10" s="3">
        <f t="shared" ref="I10:R10" ca="1" si="7">IFERROR(IF(I9=0,"",I2/I9),"")</f>
        <v>11.130852842809364</v>
      </c>
      <c r="J10" s="3">
        <f t="shared" ca="1" si="7"/>
        <v>18.219767795799452</v>
      </c>
      <c r="K10" s="3">
        <f t="shared" ca="1" si="7"/>
        <v>3.1754926683478102</v>
      </c>
      <c r="L10" s="3" t="str">
        <f t="shared" ca="1" si="7"/>
        <v/>
      </c>
      <c r="M10" s="3">
        <f t="shared" ca="1" si="7"/>
        <v>-19.410763667304828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672858709886</v>
      </c>
      <c r="H11" s="2">
        <f>IFERROR(INDEX(D11:G11,COUNT(D11:G11)),"")</f>
        <v>672858709886</v>
      </c>
      <c r="I11" s="2">
        <f t="shared" ref="I11:R11" si="8">IFERROR(INDEX(I51:I500,MATCH($C$11,$C$51:$C$500,0)),"")</f>
        <v>670021763370</v>
      </c>
      <c r="J11" s="2">
        <f t="shared" si="8"/>
        <v>583786690914</v>
      </c>
      <c r="K11" s="2">
        <f t="shared" si="8"/>
        <v>482716453300</v>
      </c>
      <c r="L11" s="2">
        <f t="shared" si="8"/>
        <v>496131229502</v>
      </c>
      <c r="M11" s="2">
        <f t="shared" si="8"/>
        <v>436977852382</v>
      </c>
      <c r="N11" s="2">
        <f t="shared" si="8"/>
        <v>496167003096</v>
      </c>
      <c r="O11" s="2">
        <f t="shared" si="8"/>
        <v>486840559234</v>
      </c>
      <c r="P11" s="2">
        <f t="shared" si="8"/>
        <v>472004336561</v>
      </c>
      <c r="Q11" s="2">
        <f t="shared" si="8"/>
        <v>386459132845</v>
      </c>
      <c r="R11" s="2">
        <f t="shared" si="8"/>
        <v>346785028957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-673000000000</v>
      </c>
      <c r="H12" s="2">
        <f>IFERROR(INDEX(D12:G12,COUNT(D12:G12)),"")</f>
        <v>-673000000000</v>
      </c>
      <c r="I12" s="2">
        <f t="shared" ref="I12:R12" si="9">IFERROR(INDEX(I51:I500,MATCH($C$12,$C$51:$C$500,0)),"")</f>
        <v>-670000000000</v>
      </c>
      <c r="J12" s="2">
        <f t="shared" si="9"/>
        <v>-584000000000</v>
      </c>
      <c r="K12" s="2">
        <f t="shared" si="9"/>
        <v>-483000000000</v>
      </c>
      <c r="L12" s="2">
        <f t="shared" si="9"/>
        <v>-496000000000</v>
      </c>
      <c r="M12" s="2">
        <f t="shared" si="9"/>
        <v>-437000000000</v>
      </c>
      <c r="N12" s="2">
        <f t="shared" si="9"/>
        <v>-449000000000</v>
      </c>
      <c r="O12" s="2">
        <f t="shared" si="9"/>
        <v>-441000000000</v>
      </c>
      <c r="P12" s="2">
        <f t="shared" si="9"/>
        <v>-379000000000</v>
      </c>
      <c r="Q12" s="2">
        <f t="shared" si="9"/>
        <v>-261000000000</v>
      </c>
      <c r="R12" s="2">
        <f t="shared" si="9"/>
        <v>-186000000000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47000000000</v>
      </c>
      <c r="O13" s="2">
        <f t="shared" si="10"/>
        <v>46000000000</v>
      </c>
      <c r="P13" s="2">
        <f t="shared" si="10"/>
        <v>93000000000</v>
      </c>
      <c r="Q13" s="2">
        <f t="shared" si="10"/>
        <v>126000000000</v>
      </c>
      <c r="R13" s="2">
        <f t="shared" si="10"/>
        <v>161000000000</v>
      </c>
    </row>
    <row r="14" spans="1:18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27</v>
      </c>
      <c r="D15" s="2">
        <f>IFERROR(INDEX(D51:D500,MATCH($C$15,$C$51:$C$500,0)),"")</f>
        <v>-3230774140</v>
      </c>
      <c r="H15" s="2">
        <f>IFERROR(SUM(D15:G15)*(4/MAX(1,COUNT(D15:G15))),"")</f>
        <v>-12923096560</v>
      </c>
      <c r="I15" s="2">
        <f t="shared" ref="I15:R15" si="12">IFERROR(INDEX(I51:I500,MATCH($C$15,$C$51:$C$500,0)),"")</f>
        <v>-28273607259</v>
      </c>
      <c r="J15" s="2">
        <f t="shared" si="12"/>
        <v>-9001902660</v>
      </c>
      <c r="K15" s="2">
        <f t="shared" si="12"/>
        <v>-36416715195</v>
      </c>
      <c r="L15" s="2">
        <f t="shared" si="12"/>
        <v>14895432063</v>
      </c>
      <c r="M15" s="2">
        <f t="shared" si="12"/>
        <v>36221306083</v>
      </c>
      <c r="N15" s="2">
        <f t="shared" si="12"/>
        <v>38510530050</v>
      </c>
      <c r="O15" s="2">
        <f t="shared" si="12"/>
        <v>-26055194026</v>
      </c>
      <c r="P15" s="2">
        <f t="shared" si="12"/>
        <v>-39425366467</v>
      </c>
      <c r="Q15" s="2">
        <f t="shared" si="12"/>
        <v>-15112812495</v>
      </c>
      <c r="R15" s="2">
        <f t="shared" si="12"/>
        <v>-9076636703</v>
      </c>
    </row>
    <row r="16" spans="1:18" ht="15.5" x14ac:dyDescent="0.35">
      <c r="C16" t="s">
        <v>28</v>
      </c>
      <c r="D16" s="2">
        <f>IFERROR(INDEX(D51:D500,MATCH($C$16,$C$51:$C$500,0)),"")</f>
        <v>6639106035</v>
      </c>
      <c r="H16" s="2">
        <f>IFERROR(SUM(D16:G16)*(4/MAX(1,COUNT(D16:G16))),"")</f>
        <v>26556424140</v>
      </c>
      <c r="I16" s="2">
        <f t="shared" ref="I16:R16" si="13">IFERROR(INDEX(I51:I500,MATCH($C$16,$C$51:$C$500,0)),"")</f>
        <v>117373320080</v>
      </c>
      <c r="J16" s="2">
        <f t="shared" si="13"/>
        <v>47574334944</v>
      </c>
      <c r="K16" s="2">
        <f t="shared" si="13"/>
        <v>26504395271</v>
      </c>
      <c r="L16" s="2">
        <f t="shared" si="13"/>
        <v>-63185568727</v>
      </c>
      <c r="M16" s="2">
        <f t="shared" si="13"/>
        <v>-93522299226</v>
      </c>
      <c r="N16" s="2">
        <f t="shared" si="13"/>
        <v>-170065963842</v>
      </c>
      <c r="O16" s="2">
        <f t="shared" si="13"/>
        <v>104353775869</v>
      </c>
      <c r="P16" s="2">
        <f t="shared" si="13"/>
        <v>162897913618</v>
      </c>
      <c r="Q16" s="2">
        <f t="shared" si="13"/>
        <v>69184005689</v>
      </c>
      <c r="R16" s="2">
        <f t="shared" si="13"/>
        <v>-5503061803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>
        <f ca="1">IFERROR(D21*D2,"")</f>
        <v>1438800000000</v>
      </c>
      <c r="H20" s="2">
        <f t="shared" ref="H20:R20" ca="1" si="14">IFERROR(H21*H2,"")</f>
        <v>1438800000000</v>
      </c>
      <c r="I20" s="2">
        <f t="shared" ca="1" si="14"/>
        <v>1405800000000</v>
      </c>
      <c r="J20" s="2">
        <f t="shared" ca="1" si="14"/>
        <v>2765400000000</v>
      </c>
      <c r="K20" s="2">
        <f t="shared" ca="1" si="14"/>
        <v>336600000000</v>
      </c>
      <c r="L20" s="2" t="str">
        <f t="shared" ca="1" si="14"/>
        <v/>
      </c>
      <c r="M20" s="2">
        <f t="shared" ca="1" si="14"/>
        <v>903375000000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660000000</v>
      </c>
      <c r="H21" s="2">
        <f>IFERROR(INDEX(D21:G21,COUNT(D21:G21)),"")</f>
        <v>660000000</v>
      </c>
      <c r="I21" s="2">
        <f t="shared" ref="I21:R21" si="15">IFERROR(INDEX(I51:I500,MATCH($C$7,$C$51:$C$500,0)),"")</f>
        <v>660000000</v>
      </c>
      <c r="J21" s="2">
        <f t="shared" si="15"/>
        <v>660000000</v>
      </c>
      <c r="K21" s="2">
        <f t="shared" si="15"/>
        <v>330000000</v>
      </c>
      <c r="L21" s="2">
        <f t="shared" si="15"/>
        <v>330000000</v>
      </c>
      <c r="M21" s="2">
        <f t="shared" si="15"/>
        <v>330000000</v>
      </c>
      <c r="N21" s="2">
        <f t="shared" si="15"/>
        <v>330000000</v>
      </c>
      <c r="O21" s="2">
        <f t="shared" si="15"/>
        <v>330000000</v>
      </c>
      <c r="P21" s="2">
        <f t="shared" si="15"/>
        <v>330000000</v>
      </c>
      <c r="Q21" s="2">
        <f t="shared" si="15"/>
        <v>330000000</v>
      </c>
      <c r="R21" s="2">
        <f t="shared" si="15"/>
        <v>330000000</v>
      </c>
    </row>
    <row r="23" spans="1:18" ht="15.5" x14ac:dyDescent="0.35">
      <c r="B23" t="s">
        <v>54</v>
      </c>
      <c r="C23" t="s">
        <v>55</v>
      </c>
      <c r="D23" s="3">
        <f>IFERROR(D5/D6*100,"")</f>
        <v>0.46456147748551696</v>
      </c>
      <c r="H23" s="3">
        <f t="shared" ref="H23:R23" si="16">IFERROR(H5/H6*100,"")</f>
        <v>1.8582459099420678</v>
      </c>
      <c r="I23" s="3">
        <f t="shared" si="16"/>
        <v>12.924257216863676</v>
      </c>
      <c r="J23" s="3">
        <f t="shared" si="16"/>
        <v>6.8655752849571972</v>
      </c>
      <c r="K23" s="3">
        <f t="shared" si="16"/>
        <v>-1.2623389308860655</v>
      </c>
      <c r="L23" s="3">
        <f t="shared" si="16"/>
        <v>-7.9917125227302446</v>
      </c>
      <c r="M23" s="3">
        <f t="shared" si="16"/>
        <v>-8.5672136253220117</v>
      </c>
      <c r="N23" s="3">
        <f t="shared" si="16"/>
        <v>-18.396760632507299</v>
      </c>
      <c r="O23" s="3">
        <f t="shared" si="16"/>
        <v>8.5125819320744913</v>
      </c>
      <c r="P23" s="3">
        <f t="shared" si="16"/>
        <v>16.397425212895836</v>
      </c>
      <c r="Q23" s="3">
        <f t="shared" si="16"/>
        <v>8.2159910902012729</v>
      </c>
      <c r="R23" s="3">
        <f t="shared" si="16"/>
        <v>-3.1654423995742724</v>
      </c>
    </row>
    <row r="24" spans="1:18" ht="15.5" x14ac:dyDescent="0.35">
      <c r="C24" t="s">
        <v>56</v>
      </c>
      <c r="D24" s="4">
        <f>IFERROR(_xlfn.RRI(5,I23,D23),"")</f>
        <v>-0.48580538948732832</v>
      </c>
      <c r="H24" s="4" t="str">
        <f t="shared" ref="H24:R24" si="17">IFERROR(_xlfn.RRI(5,M23,H23),"")</f>
        <v/>
      </c>
      <c r="I24" s="4" t="str">
        <f t="shared" si="17"/>
        <v/>
      </c>
      <c r="J24" s="4">
        <f t="shared" si="17"/>
        <v>-4.2093487783758432E-2</v>
      </c>
      <c r="K24" s="4" t="str">
        <f t="shared" si="17"/>
        <v/>
      </c>
      <c r="L24" s="4" t="str">
        <f t="shared" si="17"/>
        <v/>
      </c>
      <c r="M24" s="4">
        <f t="shared" si="17"/>
        <v>0.2203405324997938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>
        <f>IFERROR(INDEX(D51:D500,MATCH($A$25,$C$51:$C$500,0)),"")</f>
        <v>5.15</v>
      </c>
      <c r="H25" s="3">
        <f>IFERROR(INDEX(D25:G25,COUNT(D25:G25)),"")</f>
        <v>5.15</v>
      </c>
      <c r="I25" s="3">
        <f t="shared" ref="I25:R25" si="18">IFERROR(INDEX(I51:I500,MATCH($C$25,$C$51:$C$500,0)),"")</f>
        <v>134.46</v>
      </c>
      <c r="J25" s="3">
        <f t="shared" si="18"/>
        <v>58.26</v>
      </c>
      <c r="K25" s="3">
        <f t="shared" si="18"/>
        <v>-29.73</v>
      </c>
      <c r="L25" s="3">
        <f t="shared" si="18"/>
        <v>-145.58000000000001</v>
      </c>
      <c r="M25" s="3">
        <f t="shared" si="18"/>
        <v>-172.83</v>
      </c>
      <c r="N25" s="3">
        <f t="shared" si="18"/>
        <v>-396.75</v>
      </c>
      <c r="O25" s="3">
        <f t="shared" si="18"/>
        <v>236.17</v>
      </c>
      <c r="P25" s="3">
        <f t="shared" si="18"/>
        <v>372.4</v>
      </c>
      <c r="Q25" s="3">
        <f t="shared" si="18"/>
        <v>163.15</v>
      </c>
      <c r="R25" s="3">
        <f t="shared" si="18"/>
        <v>-43.94</v>
      </c>
    </row>
    <row r="26" spans="1:18" ht="15.5" x14ac:dyDescent="0.35">
      <c r="C26" t="s">
        <v>59</v>
      </c>
      <c r="D26" s="4">
        <f>IFERROR(_xlfn.RRI(5,I25,D25),"")</f>
        <v>-0.47923375736255502</v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-0.2441612556142424</v>
      </c>
      <c r="K26" s="4" t="str">
        <f t="shared" si="19"/>
        <v/>
      </c>
      <c r="L26" s="4" t="str">
        <f t="shared" si="19"/>
        <v/>
      </c>
      <c r="M26" s="4">
        <f t="shared" si="19"/>
        <v>0.31507891743977123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300.51080621363639</v>
      </c>
      <c r="H27" s="3">
        <f t="shared" ref="H27:R27" si="20">IFERROR(H4/H21,"")</f>
        <v>1202.0432248545455</v>
      </c>
      <c r="I27" s="3">
        <f t="shared" si="20"/>
        <v>1363.3147627363637</v>
      </c>
      <c r="J27" s="3">
        <f t="shared" si="20"/>
        <v>1289.3965952469698</v>
      </c>
      <c r="K27" s="3">
        <f t="shared" si="20"/>
        <v>2144.8628656696969</v>
      </c>
      <c r="L27" s="3">
        <f t="shared" si="20"/>
        <v>966.18444789696969</v>
      </c>
      <c r="M27" s="3">
        <f t="shared" si="20"/>
        <v>205.66861226666666</v>
      </c>
      <c r="N27" s="3">
        <f t="shared" si="20"/>
        <v>744.09569021515154</v>
      </c>
      <c r="O27" s="3">
        <f t="shared" si="20"/>
        <v>5299.4531869424245</v>
      </c>
      <c r="P27" s="3">
        <f t="shared" si="20"/>
        <v>5990.9581147999997</v>
      </c>
      <c r="Q27" s="3">
        <f t="shared" si="20"/>
        <v>4796.2643046575758</v>
      </c>
      <c r="R27" s="3">
        <f t="shared" si="20"/>
        <v>4299.645433493939</v>
      </c>
    </row>
    <row r="28" spans="1:18" ht="15.5" x14ac:dyDescent="0.35">
      <c r="C28" t="s">
        <v>61</v>
      </c>
      <c r="D28" s="4">
        <f>IFERROR(_xlfn.RRI(5,I27,D27),"")</f>
        <v>-0.2609857866076396</v>
      </c>
      <c r="H28" s="4">
        <f t="shared" ref="H28:R28" si="21">IFERROR(_xlfn.RRI(5,M27,H27),"")</f>
        <v>0.42347686586063027</v>
      </c>
      <c r="I28" s="4">
        <f t="shared" si="21"/>
        <v>0.12873884069595287</v>
      </c>
      <c r="J28" s="4">
        <f t="shared" si="21"/>
        <v>-0.24624346268846975</v>
      </c>
      <c r="K28" s="4">
        <f t="shared" si="21"/>
        <v>-0.18570709755947057</v>
      </c>
      <c r="L28" s="4">
        <f t="shared" si="21"/>
        <v>-0.27417589537095943</v>
      </c>
      <c r="M28" s="4">
        <f t="shared" si="21"/>
        <v>-0.45556369871717139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>
        <f t="shared" ref="H29:R29" si="22">IFERROR(((H25-I25)/I25)*100%,"")</f>
        <v>-0.96169864643760217</v>
      </c>
      <c r="I29" s="4">
        <f t="shared" si="22"/>
        <v>1.3079299691040167</v>
      </c>
      <c r="J29" s="4">
        <f t="shared" si="22"/>
        <v>-2.9596367305751765</v>
      </c>
      <c r="K29" s="4">
        <f t="shared" si="22"/>
        <v>-0.79578238769061682</v>
      </c>
      <c r="L29" s="4">
        <f t="shared" si="22"/>
        <v>-0.15766938610194989</v>
      </c>
      <c r="M29" s="4">
        <f t="shared" si="22"/>
        <v>-0.56438563327032132</v>
      </c>
      <c r="N29" s="4">
        <f t="shared" si="22"/>
        <v>-2.6799339458864377</v>
      </c>
      <c r="O29" s="4">
        <f t="shared" si="22"/>
        <v>-0.36581632653061225</v>
      </c>
      <c r="P29" s="4">
        <f t="shared" si="22"/>
        <v>1.2825620594544895</v>
      </c>
      <c r="Q29" s="4">
        <f t="shared" si="22"/>
        <v>-4.7130177514792901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-0.11829369290927622</v>
      </c>
      <c r="I30" s="4">
        <f t="shared" si="23"/>
        <v>5.7327720394077582E-2</v>
      </c>
      <c r="J30" s="4">
        <f t="shared" si="23"/>
        <v>-0.39884427303729852</v>
      </c>
      <c r="K30" s="4">
        <f t="shared" si="23"/>
        <v>1.2199310600975612</v>
      </c>
      <c r="L30" s="4">
        <f t="shared" si="23"/>
        <v>3.6977729720091186</v>
      </c>
      <c r="M30" s="4">
        <f t="shared" si="23"/>
        <v>-0.72359924271675513</v>
      </c>
      <c r="N30" s="4">
        <f t="shared" si="23"/>
        <v>-0.85959010034307604</v>
      </c>
      <c r="O30" s="4">
        <f t="shared" si="23"/>
        <v>-0.11542476422081616</v>
      </c>
      <c r="P30" s="4">
        <f t="shared" si="23"/>
        <v>0.249088401775998</v>
      </c>
      <c r="Q30" s="4">
        <f t="shared" si="23"/>
        <v>0.11550228474539095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1106.97</v>
      </c>
      <c r="H32" s="3">
        <f>IFERROR(INDEX(D32:G32,COUNT(D32:G32)),"")</f>
        <v>1106.97</v>
      </c>
      <c r="I32" s="3">
        <f t="shared" ref="I32:R32" si="24">IFERROR(INDEX(I51:I500,MATCH($C$32,$C$51:$C$500,0)),"")</f>
        <v>1101.83</v>
      </c>
      <c r="J32" s="3">
        <f t="shared" si="24"/>
        <v>959.3</v>
      </c>
      <c r="K32" s="3">
        <f t="shared" si="24"/>
        <v>1786.76</v>
      </c>
      <c r="L32" s="3">
        <f t="shared" si="24"/>
        <v>1809.34</v>
      </c>
      <c r="M32" s="3">
        <f t="shared" si="24"/>
        <v>1954.1</v>
      </c>
      <c r="N32" s="3">
        <f t="shared" si="24"/>
        <v>2121.6999999999998</v>
      </c>
      <c r="O32" s="3">
        <f t="shared" si="24"/>
        <v>2512.48</v>
      </c>
      <c r="P32" s="3">
        <f t="shared" si="24"/>
        <v>2298.35</v>
      </c>
      <c r="Q32" s="3">
        <f t="shared" si="24"/>
        <v>1920.2</v>
      </c>
      <c r="R32" s="3">
        <f t="shared" si="24"/>
        <v>1762.18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1.88</v>
      </c>
      <c r="H33" s="3">
        <f>IFERROR(INDEX(D33:G33,COUNT(D33:G33)),"")</f>
        <v>1.88</v>
      </c>
      <c r="I33" s="3">
        <f t="shared" ref="I33:R33" si="25">IFERROR(INDEX(I51:I500,MATCH($C$33,$C$51:$C$500,0)),"")</f>
        <v>1.93</v>
      </c>
      <c r="J33" s="3">
        <f t="shared" si="25"/>
        <v>4.37</v>
      </c>
      <c r="K33" s="3">
        <f t="shared" si="25"/>
        <v>1.1399999999999999</v>
      </c>
      <c r="L33" s="3">
        <f t="shared" si="25"/>
        <v>2.4300000000000002</v>
      </c>
      <c r="M33" s="3">
        <f t="shared" si="25"/>
        <v>2.8</v>
      </c>
      <c r="N33" s="3">
        <f t="shared" si="25"/>
        <v>2.83</v>
      </c>
      <c r="O33" s="3">
        <f t="shared" si="25"/>
        <v>2.38</v>
      </c>
      <c r="P33" s="3">
        <f t="shared" si="25"/>
        <v>2.48</v>
      </c>
      <c r="Q33" s="3">
        <f t="shared" si="25"/>
        <v>1.2</v>
      </c>
      <c r="R33" s="3">
        <f t="shared" si="25"/>
        <v>1.43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403.88</v>
      </c>
      <c r="H34" s="3">
        <f>IFERROR(INDEX(D34:G34,COUNT(D34:G34)),"")</f>
        <v>403.88</v>
      </c>
      <c r="I34" s="3">
        <f t="shared" ref="I34:R34" si="26">IFERROR(INDEX(I51:I500,MATCH($C$34,$C$51:$C$500,0)),"")</f>
        <v>15.84</v>
      </c>
      <c r="J34" s="3">
        <f t="shared" si="26"/>
        <v>71.92</v>
      </c>
      <c r="K34" s="3">
        <f t="shared" si="26"/>
        <v>-68.62</v>
      </c>
      <c r="L34" s="3">
        <f t="shared" si="26"/>
        <v>-30.22</v>
      </c>
      <c r="M34" s="3">
        <f t="shared" si="26"/>
        <v>-31.68</v>
      </c>
      <c r="N34" s="3">
        <f t="shared" si="26"/>
        <v>-15.12</v>
      </c>
      <c r="O34" s="3">
        <f t="shared" si="26"/>
        <v>25.3</v>
      </c>
      <c r="P34" s="3">
        <f t="shared" si="26"/>
        <v>15.31</v>
      </c>
      <c r="Q34" s="3">
        <f t="shared" si="26"/>
        <v>14.1</v>
      </c>
      <c r="R34" s="3">
        <f t="shared" si="26"/>
        <v>-57.35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6.95</v>
      </c>
      <c r="H35" s="3">
        <f>IFERROR(INDEX(D35:G35,COUNT(D35:G35)),"")</f>
        <v>6.95</v>
      </c>
      <c r="I35" s="3">
        <f t="shared" ref="I35:R35" si="27">IFERROR(INDEX(I51:I500,MATCH($C$35,$C$51:$C$500,0)),"")</f>
        <v>1.57</v>
      </c>
      <c r="J35" s="3">
        <f t="shared" si="27"/>
        <v>3.26</v>
      </c>
      <c r="K35" s="3">
        <f t="shared" si="27"/>
        <v>0.95</v>
      </c>
      <c r="L35" s="3">
        <f t="shared" si="27"/>
        <v>4.57</v>
      </c>
      <c r="M35" s="3">
        <f t="shared" si="27"/>
        <v>26.72</v>
      </c>
      <c r="N35" s="3">
        <f t="shared" si="27"/>
        <v>8.09</v>
      </c>
      <c r="O35" s="3">
        <f t="shared" si="27"/>
        <v>1.1299999999999999</v>
      </c>
      <c r="P35" s="3">
        <f t="shared" si="27"/>
        <v>0.95</v>
      </c>
      <c r="Q35" s="3">
        <f t="shared" si="27"/>
        <v>0.48</v>
      </c>
      <c r="R35" s="3">
        <f t="shared" si="27"/>
        <v>0.59</v>
      </c>
    </row>
    <row r="36" spans="1:18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R36" si="28">IFERROR(INDEX(H51:H500,MATCH($C$36,$C$51:$C$500,0)),"")</f>
        <v>2.5661</v>
      </c>
      <c r="I36" s="4">
        <f t="shared" si="28"/>
        <v>0.39289999999999997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R37" si="29">IFERROR(INDEX(H51:H500,MATCH($C$37,$C$51:$C$500,0)),"")</f>
        <v>52.83</v>
      </c>
      <c r="I37" s="3">
        <f t="shared" si="29"/>
        <v>52.83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85</v>
      </c>
      <c r="C51" t="s">
        <v>5</v>
      </c>
      <c r="D51" s="5">
        <v>198337132101</v>
      </c>
      <c r="E51" s="5">
        <v>221227614980</v>
      </c>
      <c r="F51" s="5">
        <v>272175847850</v>
      </c>
      <c r="G51" s="5">
        <v>229657462846</v>
      </c>
      <c r="I51" s="5">
        <v>899787743406</v>
      </c>
      <c r="J51" s="5">
        <v>851001752863</v>
      </c>
      <c r="K51" s="5">
        <v>707804745671</v>
      </c>
      <c r="L51" s="5">
        <v>318840867806</v>
      </c>
      <c r="M51" s="5">
        <v>67870642048</v>
      </c>
      <c r="N51" s="5">
        <v>245551577771</v>
      </c>
      <c r="O51" s="5">
        <v>1748819551691</v>
      </c>
      <c r="P51" s="5">
        <v>1977016177884</v>
      </c>
      <c r="Q51" s="5">
        <v>1582767220537</v>
      </c>
      <c r="R51" s="5">
        <v>1418882993053</v>
      </c>
    </row>
    <row r="52" spans="2:18" ht="15.5" x14ac:dyDescent="0.35">
      <c r="C52" t="s">
        <v>86</v>
      </c>
      <c r="D52" s="5">
        <v>-92217784301</v>
      </c>
      <c r="E52" s="5">
        <v>-101670209424</v>
      </c>
      <c r="F52" s="5">
        <v>-122741292877</v>
      </c>
      <c r="G52" s="5">
        <v>-103360759929</v>
      </c>
      <c r="I52" s="5">
        <v>-406261927821</v>
      </c>
      <c r="J52" s="5">
        <v>-424592696950</v>
      </c>
      <c r="K52" s="5">
        <v>-326870517984</v>
      </c>
      <c r="L52" s="5">
        <v>-149910677775</v>
      </c>
      <c r="M52" s="5">
        <v>-30517622647</v>
      </c>
      <c r="N52" s="5">
        <v>-117999792613</v>
      </c>
      <c r="O52" s="5">
        <v>-905198021603</v>
      </c>
      <c r="P52" s="5">
        <v>-1025977849866</v>
      </c>
      <c r="Q52" s="5">
        <v>-851146034833</v>
      </c>
      <c r="R52" s="5">
        <v>-786432295714</v>
      </c>
    </row>
    <row r="53" spans="2:18" ht="15.5" x14ac:dyDescent="0.35">
      <c r="C53" t="s">
        <v>87</v>
      </c>
      <c r="D53" s="5">
        <v>106119347800</v>
      </c>
      <c r="E53" s="5">
        <v>119557405556</v>
      </c>
      <c r="F53" s="5">
        <v>149434554973</v>
      </c>
      <c r="G53" s="5">
        <v>126296702917</v>
      </c>
      <c r="I53" s="5">
        <v>493525815585</v>
      </c>
      <c r="J53" s="5">
        <v>426409055913</v>
      </c>
      <c r="K53" s="5">
        <v>380934227687</v>
      </c>
      <c r="L53" s="5">
        <v>168930190031</v>
      </c>
      <c r="M53" s="5">
        <v>37353019401</v>
      </c>
      <c r="N53" s="5">
        <v>127551785158</v>
      </c>
      <c r="O53" s="5">
        <v>843621530088</v>
      </c>
      <c r="P53" s="5">
        <v>951038328018</v>
      </c>
      <c r="Q53" s="5">
        <v>731621185704</v>
      </c>
      <c r="R53" s="5">
        <v>632450697339</v>
      </c>
    </row>
    <row r="54" spans="2:18" ht="15.5" x14ac:dyDescent="0.35">
      <c r="C54" t="s">
        <v>88</v>
      </c>
      <c r="D54" s="5">
        <v>104217009511</v>
      </c>
      <c r="E54" s="5">
        <v>92364206191</v>
      </c>
      <c r="F54" s="5">
        <v>104531275341</v>
      </c>
      <c r="G54" s="5">
        <v>101848412440</v>
      </c>
      <c r="I54" s="5">
        <v>389466788661</v>
      </c>
      <c r="J54" s="5">
        <v>389879311292</v>
      </c>
      <c r="K54" s="5">
        <v>357315935743</v>
      </c>
      <c r="L54" s="5">
        <v>232586007669</v>
      </c>
      <c r="M54" s="5">
        <v>143099329194</v>
      </c>
      <c r="N54" s="5">
        <v>294706340534</v>
      </c>
      <c r="O54" s="5">
        <v>752806570232</v>
      </c>
      <c r="P54" s="5">
        <v>753950963643</v>
      </c>
      <c r="Q54" s="5">
        <v>633079331866</v>
      </c>
      <c r="R54" s="5">
        <v>626032632105</v>
      </c>
    </row>
    <row r="55" spans="2:18" ht="15.5" x14ac:dyDescent="0.35">
      <c r="C55" t="s">
        <v>89</v>
      </c>
      <c r="D55" s="5">
        <v>45049062607</v>
      </c>
      <c r="E55" s="5">
        <v>34286716160</v>
      </c>
      <c r="F55" s="5">
        <v>56268674585</v>
      </c>
      <c r="G55" s="5">
        <v>48120305188</v>
      </c>
      <c r="I55" s="5">
        <v>177202516737</v>
      </c>
      <c r="J55" s="5">
        <v>163658452449</v>
      </c>
      <c r="K55" s="5">
        <v>131545976095</v>
      </c>
      <c r="L55" s="5">
        <v>48677926967</v>
      </c>
      <c r="M55" s="5">
        <v>11478270429</v>
      </c>
      <c r="N55" s="5">
        <v>67048706672</v>
      </c>
      <c r="O55" s="5">
        <v>429457473422</v>
      </c>
      <c r="P55" s="5">
        <v>401046137874</v>
      </c>
      <c r="Q55" s="5">
        <v>315268385751</v>
      </c>
      <c r="R55" s="5">
        <v>294659009065</v>
      </c>
    </row>
    <row r="56" spans="2:18" ht="15.5" x14ac:dyDescent="0.35">
      <c r="C56" t="s">
        <v>90</v>
      </c>
      <c r="D56" s="5">
        <v>59167946904</v>
      </c>
      <c r="E56" s="5">
        <v>58077490031</v>
      </c>
      <c r="F56" s="5">
        <v>48262600756</v>
      </c>
      <c r="G56" s="5">
        <v>53728107252</v>
      </c>
      <c r="I56" s="5">
        <v>212264271924</v>
      </c>
      <c r="J56" s="5">
        <v>226220858843</v>
      </c>
      <c r="K56" s="5">
        <v>225769959648</v>
      </c>
      <c r="L56" s="5">
        <v>183908080702</v>
      </c>
      <c r="M56" s="5">
        <v>131621058765</v>
      </c>
      <c r="N56" s="5">
        <v>227657633862</v>
      </c>
      <c r="O56" s="5">
        <v>323349096810</v>
      </c>
      <c r="P56" s="5">
        <v>352904825769</v>
      </c>
      <c r="Q56" s="5">
        <v>317810946115</v>
      </c>
      <c r="R56" s="5">
        <v>331373623040</v>
      </c>
    </row>
    <row r="57" spans="2:18" ht="15.5" x14ac:dyDescent="0.35">
      <c r="C57" t="s">
        <v>92</v>
      </c>
      <c r="D57" s="5">
        <v>1902338289</v>
      </c>
      <c r="E57" s="5">
        <v>27193199365</v>
      </c>
      <c r="F57" s="5">
        <v>44903279632</v>
      </c>
      <c r="G57" s="5">
        <v>24448290477</v>
      </c>
      <c r="I57" s="5">
        <v>104059026924</v>
      </c>
      <c r="J57" s="5">
        <v>36529744621</v>
      </c>
      <c r="K57" s="5">
        <v>23618291944</v>
      </c>
      <c r="L57" s="5">
        <v>-63655817638</v>
      </c>
      <c r="M57" s="5">
        <v>-105746309793</v>
      </c>
      <c r="N57" s="5">
        <v>-167154555376</v>
      </c>
      <c r="O57" s="5">
        <v>90814959856</v>
      </c>
      <c r="P57" s="5">
        <v>197087364375</v>
      </c>
      <c r="Q57" s="5">
        <v>98541853838</v>
      </c>
      <c r="R57" s="5">
        <v>6418065234</v>
      </c>
    </row>
    <row r="58" spans="2:18" ht="15.5" x14ac:dyDescent="0.35">
      <c r="C58" t="s">
        <v>93</v>
      </c>
      <c r="D58" s="5">
        <v>4736767746</v>
      </c>
      <c r="E58" s="5">
        <v>3676862717</v>
      </c>
      <c r="F58" s="5">
        <v>3086707243</v>
      </c>
      <c r="G58" s="5">
        <v>3779758559</v>
      </c>
      <c r="I58" s="5">
        <v>13314293156</v>
      </c>
      <c r="J58" s="5">
        <v>11044590323</v>
      </c>
      <c r="K58" s="5">
        <v>2886103327</v>
      </c>
      <c r="L58" s="5">
        <v>470248911</v>
      </c>
      <c r="M58" s="5">
        <v>12224010567</v>
      </c>
      <c r="N58" s="5">
        <v>-2911408466</v>
      </c>
      <c r="O58" s="5">
        <v>13538816013</v>
      </c>
      <c r="P58" s="5">
        <v>-34189450757</v>
      </c>
      <c r="Q58" s="5">
        <v>-29357848149</v>
      </c>
      <c r="R58" s="5">
        <v>-11921127037</v>
      </c>
    </row>
    <row r="59" spans="2:18" ht="15.5" x14ac:dyDescent="0.35">
      <c r="C59" t="s">
        <v>94</v>
      </c>
      <c r="D59" s="5">
        <v>2667916852</v>
      </c>
      <c r="E59" s="5">
        <v>2898234652</v>
      </c>
      <c r="F59" s="5">
        <v>2789631025</v>
      </c>
      <c r="G59" s="5">
        <v>2716222433</v>
      </c>
      <c r="I59" s="5">
        <v>10976429933</v>
      </c>
      <c r="J59" s="5">
        <v>8681936968</v>
      </c>
      <c r="K59" s="5">
        <v>7867097627</v>
      </c>
      <c r="L59" s="5">
        <v>6303300410</v>
      </c>
      <c r="M59" s="5">
        <v>8351512597</v>
      </c>
      <c r="N59" s="5">
        <v>7235749955</v>
      </c>
      <c r="O59" s="5">
        <v>7767535977</v>
      </c>
      <c r="P59" s="5">
        <v>8896208458</v>
      </c>
      <c r="Q59" s="5">
        <v>7100133501</v>
      </c>
      <c r="R59" s="5">
        <v>4573440964</v>
      </c>
    </row>
    <row r="60" spans="2:18" ht="15.5" x14ac:dyDescent="0.35">
      <c r="C60" t="s">
        <v>96</v>
      </c>
      <c r="D60" s="5">
        <v>31033897</v>
      </c>
      <c r="E60" s="5">
        <v>35985107</v>
      </c>
      <c r="F60" s="5">
        <v>416912894</v>
      </c>
      <c r="G60" s="5">
        <v>-480824743</v>
      </c>
      <c r="I60" s="5">
        <v>517601451</v>
      </c>
      <c r="J60" s="5">
        <v>4673115947</v>
      </c>
      <c r="K60" s="5">
        <v>-858895179</v>
      </c>
      <c r="L60" s="5">
        <v>12605059691</v>
      </c>
      <c r="M60" s="5">
        <v>778119436</v>
      </c>
      <c r="N60" s="5">
        <v>-2629171310</v>
      </c>
      <c r="O60" s="5">
        <v>7162505755</v>
      </c>
      <c r="P60" s="5">
        <v>-25873390694</v>
      </c>
      <c r="Q60" s="5">
        <v>-6554202348</v>
      </c>
      <c r="R60" s="5">
        <v>7229819817</v>
      </c>
    </row>
    <row r="61" spans="2:18" ht="15.5" x14ac:dyDescent="0.35">
      <c r="C61" t="s">
        <v>339</v>
      </c>
      <c r="E61" s="5">
        <v>139639640</v>
      </c>
      <c r="F61" s="5">
        <v>147747748</v>
      </c>
      <c r="G61" s="5">
        <v>376576576</v>
      </c>
      <c r="I61" s="5">
        <v>664054054</v>
      </c>
      <c r="J61" s="5">
        <v>1164459459</v>
      </c>
      <c r="K61" s="5">
        <v>-423895510</v>
      </c>
      <c r="L61" s="5">
        <v>472972973</v>
      </c>
      <c r="M61" s="5">
        <v>485909091</v>
      </c>
      <c r="O61" s="5">
        <v>26272727</v>
      </c>
      <c r="P61" s="5">
        <v>25636364</v>
      </c>
      <c r="Q61" s="5">
        <v>339945455</v>
      </c>
      <c r="R61" s="5">
        <v>3636364</v>
      </c>
    </row>
    <row r="62" spans="2:18" ht="15.5" x14ac:dyDescent="0.35">
      <c r="C62" t="s">
        <v>91</v>
      </c>
      <c r="D62" s="5">
        <v>-996969</v>
      </c>
      <c r="E62" s="5">
        <v>17215270</v>
      </c>
      <c r="F62" s="5">
        <v>16859417</v>
      </c>
      <c r="G62" s="5">
        <v>6895948</v>
      </c>
      <c r="I62" s="5">
        <v>38260260</v>
      </c>
      <c r="J62" s="5">
        <v>-13844758</v>
      </c>
      <c r="K62" s="5">
        <v>-64430316</v>
      </c>
      <c r="L62" s="5">
        <v>-72178952</v>
      </c>
      <c r="M62" s="5">
        <v>-58508752</v>
      </c>
      <c r="N62" s="5">
        <v>-149399334</v>
      </c>
      <c r="O62" s="5">
        <v>70810007</v>
      </c>
      <c r="P62" s="5">
        <v>137091471</v>
      </c>
      <c r="Q62" s="5">
        <v>33815371</v>
      </c>
      <c r="R62" s="5">
        <v>-32592022</v>
      </c>
    </row>
    <row r="63" spans="2:18" ht="15.5" x14ac:dyDescent="0.35">
      <c r="C63" t="s">
        <v>97</v>
      </c>
      <c r="D63" s="5">
        <v>4736767746</v>
      </c>
      <c r="E63" s="5">
        <v>3676862717</v>
      </c>
      <c r="F63" s="5">
        <v>3086707243</v>
      </c>
      <c r="G63" s="5">
        <v>3779758559</v>
      </c>
      <c r="I63" s="5">
        <v>13314293156</v>
      </c>
      <c r="J63" s="5">
        <v>11044590323</v>
      </c>
      <c r="K63" s="5">
        <v>2886103327</v>
      </c>
      <c r="L63" s="5">
        <v>470248911</v>
      </c>
      <c r="M63" s="5">
        <v>12224010567</v>
      </c>
      <c r="N63" s="5">
        <v>-2911408466</v>
      </c>
      <c r="O63" s="5">
        <v>13538816013</v>
      </c>
      <c r="P63" s="5">
        <v>-34189450757</v>
      </c>
      <c r="Q63" s="5">
        <v>-29357848149</v>
      </c>
      <c r="R63" s="5">
        <v>-11921127037</v>
      </c>
    </row>
    <row r="64" spans="2:18" ht="15.5" x14ac:dyDescent="0.35">
      <c r="C64" t="s">
        <v>28</v>
      </c>
      <c r="D64" s="5">
        <v>6639106035</v>
      </c>
      <c r="E64" s="5">
        <v>30870062082</v>
      </c>
      <c r="F64" s="5">
        <v>47989986875</v>
      </c>
      <c r="G64" s="5">
        <v>28228049036</v>
      </c>
      <c r="I64" s="5">
        <v>117373320080</v>
      </c>
      <c r="J64" s="5">
        <v>47574334944</v>
      </c>
      <c r="K64" s="5">
        <v>26504395271</v>
      </c>
      <c r="L64" s="5">
        <v>-63185568727</v>
      </c>
      <c r="M64" s="5">
        <v>-93522299226</v>
      </c>
      <c r="N64" s="5">
        <v>-170065963842</v>
      </c>
      <c r="O64" s="5">
        <v>104353775869</v>
      </c>
      <c r="P64" s="5">
        <v>162897913618</v>
      </c>
      <c r="Q64" s="5">
        <v>69184005689</v>
      </c>
      <c r="R64" s="5">
        <v>-5503061803</v>
      </c>
    </row>
    <row r="65" spans="2:18" ht="15.5" x14ac:dyDescent="0.35">
      <c r="C65" t="s">
        <v>27</v>
      </c>
      <c r="D65" s="5">
        <v>-3230774140</v>
      </c>
      <c r="E65" s="5">
        <v>-1626174421</v>
      </c>
      <c r="F65" s="5">
        <v>-13666683064</v>
      </c>
      <c r="G65" s="5">
        <v>-9402508027</v>
      </c>
      <c r="I65" s="5">
        <v>-28273607259</v>
      </c>
      <c r="J65" s="5">
        <v>-9001902660</v>
      </c>
      <c r="K65" s="5">
        <v>-36416715195</v>
      </c>
      <c r="L65" s="5">
        <v>14895432063</v>
      </c>
      <c r="M65" s="5">
        <v>36221306083</v>
      </c>
      <c r="N65" s="5">
        <v>38510530050</v>
      </c>
      <c r="O65" s="5">
        <v>-26055194026</v>
      </c>
      <c r="P65" s="5">
        <v>-39425366467</v>
      </c>
      <c r="Q65" s="5">
        <v>-15112812495</v>
      </c>
      <c r="R65" s="5">
        <v>-9076636703</v>
      </c>
    </row>
    <row r="66" spans="2:18" ht="15.5" x14ac:dyDescent="0.35">
      <c r="C66" t="s">
        <v>98</v>
      </c>
      <c r="E66" s="5">
        <v>-3589899524</v>
      </c>
      <c r="F66" s="5">
        <v>-33915572852</v>
      </c>
      <c r="G66" s="5">
        <v>6807510006</v>
      </c>
      <c r="I66" s="5">
        <v>-25560394200</v>
      </c>
      <c r="J66" s="5">
        <v>-21854608160</v>
      </c>
      <c r="K66" s="5">
        <v>-18726224660</v>
      </c>
      <c r="L66" s="5">
        <v>3478320259</v>
      </c>
    </row>
    <row r="67" spans="2:18" ht="15.5" x14ac:dyDescent="0.35">
      <c r="C67" t="s">
        <v>99</v>
      </c>
      <c r="E67" s="5">
        <v>1963725103</v>
      </c>
      <c r="F67" s="5">
        <v>-5712609760</v>
      </c>
      <c r="G67" s="5">
        <v>2594998021</v>
      </c>
      <c r="I67" s="5">
        <v>-2713213059</v>
      </c>
      <c r="J67" s="5">
        <v>12852705500</v>
      </c>
      <c r="K67" s="5">
        <v>-17690490535</v>
      </c>
      <c r="L67" s="5">
        <v>-18373752322</v>
      </c>
    </row>
    <row r="68" spans="2:18" ht="15.5" x14ac:dyDescent="0.35">
      <c r="C68" t="s">
        <v>109</v>
      </c>
      <c r="F68" s="5">
        <v>25961499548</v>
      </c>
      <c r="G68" s="5">
        <v>-18805016054</v>
      </c>
      <c r="L68" s="5">
        <v>29790864126</v>
      </c>
    </row>
    <row r="69" spans="2:18" ht="15.5" x14ac:dyDescent="0.35">
      <c r="C69" t="s">
        <v>100</v>
      </c>
      <c r="D69" s="5">
        <v>-3230774140</v>
      </c>
      <c r="E69" s="5">
        <v>-1626174421</v>
      </c>
      <c r="F69" s="5">
        <v>-13666683064</v>
      </c>
      <c r="G69" s="5">
        <v>-9402508027</v>
      </c>
      <c r="I69" s="5">
        <v>-28273607259</v>
      </c>
      <c r="J69" s="5">
        <v>-9001902660</v>
      </c>
      <c r="K69" s="5">
        <v>-36416715195</v>
      </c>
      <c r="L69" s="5">
        <v>14895432063</v>
      </c>
      <c r="M69" s="5">
        <v>36221306083</v>
      </c>
      <c r="N69" s="5">
        <v>38510530050</v>
      </c>
      <c r="O69" s="5">
        <v>-26055194026</v>
      </c>
      <c r="P69" s="5">
        <v>-39425366467</v>
      </c>
      <c r="Q69" s="5">
        <v>-15112812495</v>
      </c>
      <c r="R69" s="5">
        <v>-9076636703</v>
      </c>
    </row>
    <row r="70" spans="2:18" ht="15.5" x14ac:dyDescent="0.35">
      <c r="C70" t="s">
        <v>104</v>
      </c>
      <c r="D70" s="5">
        <v>3408331895</v>
      </c>
      <c r="E70" s="5">
        <v>29243887661</v>
      </c>
      <c r="F70" s="5">
        <v>34323303811</v>
      </c>
      <c r="G70" s="5">
        <v>18825541009</v>
      </c>
      <c r="I70" s="5">
        <v>89099712821</v>
      </c>
      <c r="J70" s="5">
        <v>38572432284</v>
      </c>
      <c r="K70" s="5">
        <v>-9912319924</v>
      </c>
      <c r="L70" s="5">
        <v>-48290136664</v>
      </c>
      <c r="M70" s="5">
        <v>-57300993143</v>
      </c>
      <c r="N70" s="5">
        <v>-131555433792</v>
      </c>
      <c r="O70" s="5">
        <v>78298581843</v>
      </c>
      <c r="P70" s="5">
        <v>123472547151</v>
      </c>
      <c r="Q70" s="5">
        <v>54071193194</v>
      </c>
      <c r="R70" s="5">
        <v>-14579698506</v>
      </c>
    </row>
    <row r="71" spans="2:18" ht="15.5" x14ac:dyDescent="0.35">
      <c r="C71" t="s">
        <v>105</v>
      </c>
      <c r="E71" s="5">
        <v>5346726411</v>
      </c>
      <c r="I71" s="5">
        <v>5346726411</v>
      </c>
      <c r="J71" s="5">
        <v>5080772731</v>
      </c>
      <c r="K71" s="5">
        <v>2370079920</v>
      </c>
      <c r="L71" s="5">
        <v>273652571</v>
      </c>
      <c r="M71" s="5">
        <v>1731657424</v>
      </c>
      <c r="N71" s="5">
        <v>1982197605</v>
      </c>
      <c r="O71" s="5">
        <v>-7310515035</v>
      </c>
      <c r="P71" s="5">
        <v>1629230462</v>
      </c>
      <c r="Q71" s="5">
        <v>-1701706426</v>
      </c>
      <c r="R71" s="5">
        <v>-3958961748</v>
      </c>
    </row>
    <row r="72" spans="2:18" ht="15.5" x14ac:dyDescent="0.35">
      <c r="C72" t="s">
        <v>107</v>
      </c>
      <c r="D72" s="5">
        <v>3408331895</v>
      </c>
      <c r="E72" s="5">
        <v>34590614072</v>
      </c>
      <c r="F72" s="5">
        <v>34323303811</v>
      </c>
      <c r="G72" s="5">
        <v>18825541009</v>
      </c>
      <c r="I72" s="5">
        <v>94446439232</v>
      </c>
      <c r="J72" s="5">
        <v>43653205015</v>
      </c>
      <c r="K72" s="5">
        <v>-7542240004</v>
      </c>
      <c r="L72" s="5">
        <v>-48016484093</v>
      </c>
      <c r="M72" s="5">
        <v>-55569335719</v>
      </c>
      <c r="N72" s="5">
        <v>-129573236187</v>
      </c>
      <c r="O72" s="5">
        <v>70988066808</v>
      </c>
      <c r="P72" s="5">
        <v>125101777613</v>
      </c>
      <c r="Q72" s="5">
        <v>52369486768</v>
      </c>
      <c r="R72" s="5">
        <v>-18538660254</v>
      </c>
    </row>
    <row r="73" spans="2:18" ht="15.5" x14ac:dyDescent="0.35">
      <c r="C73" t="s">
        <v>108</v>
      </c>
      <c r="D73" s="5">
        <v>3408331895</v>
      </c>
      <c r="E73" s="5">
        <v>29243887661</v>
      </c>
      <c r="F73" s="5">
        <v>34323303811</v>
      </c>
      <c r="G73" s="5">
        <v>18825541009</v>
      </c>
      <c r="I73" s="5">
        <v>89099712821</v>
      </c>
      <c r="J73" s="5">
        <v>38572432284</v>
      </c>
      <c r="K73" s="5">
        <v>-9912319924</v>
      </c>
      <c r="L73" s="5">
        <v>-48290136664</v>
      </c>
      <c r="M73" s="5">
        <v>-57300993143</v>
      </c>
      <c r="N73" s="5">
        <v>-131555433792</v>
      </c>
      <c r="O73" s="5">
        <v>78298581843</v>
      </c>
      <c r="P73" s="5">
        <v>123472547151</v>
      </c>
      <c r="Q73" s="5">
        <v>54071193194</v>
      </c>
      <c r="R73" s="5">
        <v>-14579698506</v>
      </c>
    </row>
    <row r="74" spans="2:18" ht="15.5" x14ac:dyDescent="0.35">
      <c r="C74" t="s">
        <v>7</v>
      </c>
      <c r="D74" s="5">
        <v>3409328864</v>
      </c>
      <c r="E74" s="5">
        <v>34573398802</v>
      </c>
      <c r="F74" s="5">
        <v>34306444394</v>
      </c>
      <c r="G74" s="5">
        <v>18818645061</v>
      </c>
      <c r="I74" s="5">
        <v>94408178972</v>
      </c>
      <c r="J74" s="5">
        <v>43667049773</v>
      </c>
      <c r="K74" s="5">
        <v>-7477809688</v>
      </c>
      <c r="L74" s="5">
        <v>-47944305141</v>
      </c>
      <c r="M74" s="5">
        <v>-55510826967</v>
      </c>
      <c r="N74" s="5">
        <v>-129423836853</v>
      </c>
      <c r="O74" s="5">
        <v>70917256801</v>
      </c>
      <c r="P74" s="5">
        <v>124964686142</v>
      </c>
      <c r="Q74" s="5">
        <v>52335671397</v>
      </c>
      <c r="R74" s="5">
        <v>-18506068232</v>
      </c>
    </row>
    <row r="75" spans="2:18" ht="15.5" x14ac:dyDescent="0.35">
      <c r="C75" t="s">
        <v>110</v>
      </c>
      <c r="D75" s="5">
        <v>3408331895</v>
      </c>
      <c r="E75" s="5">
        <v>29243887661</v>
      </c>
      <c r="F75" s="5">
        <v>34323303811</v>
      </c>
      <c r="G75" s="5">
        <v>18825541009</v>
      </c>
      <c r="I75" s="5">
        <v>89099712821</v>
      </c>
      <c r="J75" s="5">
        <v>38572432284</v>
      </c>
      <c r="K75" s="5">
        <v>-9912319924</v>
      </c>
      <c r="L75" s="5">
        <v>-48290136664</v>
      </c>
      <c r="M75" s="5">
        <v>-57300993143</v>
      </c>
      <c r="N75" s="5">
        <v>-131555433792</v>
      </c>
      <c r="O75" s="5">
        <v>78298581843</v>
      </c>
      <c r="P75" s="5">
        <v>123472547151</v>
      </c>
      <c r="Q75" s="5">
        <v>54071193194</v>
      </c>
      <c r="R75" s="5">
        <v>-14579698506</v>
      </c>
    </row>
    <row r="76" spans="2:18" ht="15.5" x14ac:dyDescent="0.35">
      <c r="C76" t="s">
        <v>111</v>
      </c>
      <c r="D76" s="5">
        <v>3408331895</v>
      </c>
      <c r="E76" s="5">
        <v>34590614072</v>
      </c>
      <c r="F76" s="5">
        <v>34323303811</v>
      </c>
      <c r="G76" s="5">
        <v>18825541009</v>
      </c>
      <c r="I76" s="5">
        <v>94446439232</v>
      </c>
      <c r="J76" s="5">
        <v>43653205015</v>
      </c>
      <c r="K76" s="5">
        <v>-7542240004</v>
      </c>
      <c r="L76" s="5">
        <v>-48016484093</v>
      </c>
      <c r="M76" s="5">
        <v>-55569335719</v>
      </c>
      <c r="N76" s="5">
        <v>-129573236187</v>
      </c>
      <c r="O76" s="5">
        <v>70988066808</v>
      </c>
      <c r="P76" s="5">
        <v>125101777613</v>
      </c>
      <c r="Q76" s="5">
        <v>52369486768</v>
      </c>
      <c r="R76" s="5">
        <v>-18538660254</v>
      </c>
    </row>
    <row r="77" spans="2:18" ht="15.5" x14ac:dyDescent="0.35">
      <c r="C77" t="s">
        <v>112</v>
      </c>
      <c r="D77" s="5">
        <v>3408331895</v>
      </c>
      <c r="E77" s="5">
        <v>34590614072</v>
      </c>
      <c r="F77" s="5">
        <v>34323303811</v>
      </c>
      <c r="G77" s="5">
        <v>18825541009</v>
      </c>
      <c r="I77" s="5">
        <v>94446439232</v>
      </c>
      <c r="J77" s="5">
        <v>43653205015</v>
      </c>
      <c r="K77" s="5">
        <v>-7542240004</v>
      </c>
      <c r="L77" s="5">
        <v>-48016484093</v>
      </c>
      <c r="M77" s="5">
        <v>-55569335719</v>
      </c>
      <c r="N77" s="5">
        <v>-129573236187</v>
      </c>
      <c r="O77" s="5">
        <v>70988066808</v>
      </c>
      <c r="P77" s="5">
        <v>125101777613</v>
      </c>
      <c r="Q77" s="5">
        <v>52369486768</v>
      </c>
      <c r="R77" s="5">
        <v>-18538660254</v>
      </c>
    </row>
    <row r="79" spans="2:18" ht="15.5" x14ac:dyDescent="0.35">
      <c r="B79" t="s">
        <v>113</v>
      </c>
      <c r="C79" t="s">
        <v>114</v>
      </c>
    </row>
    <row r="80" spans="2:18" ht="15.5" x14ac:dyDescent="0.35">
      <c r="C80" t="s">
        <v>115</v>
      </c>
    </row>
    <row r="81" spans="3:18" ht="15.5" x14ac:dyDescent="0.35">
      <c r="C81" t="s">
        <v>19</v>
      </c>
      <c r="D81" s="5">
        <v>672858709886</v>
      </c>
      <c r="E81" s="5">
        <v>670021763370</v>
      </c>
      <c r="F81" s="5">
        <v>671305456501</v>
      </c>
      <c r="G81" s="5">
        <v>614038591580</v>
      </c>
      <c r="I81" s="5">
        <v>670021763370</v>
      </c>
      <c r="J81" s="5">
        <v>583786690914</v>
      </c>
      <c r="K81" s="5">
        <v>482716453300</v>
      </c>
      <c r="L81" s="5">
        <v>496131229502</v>
      </c>
      <c r="M81" s="5">
        <v>436977852382</v>
      </c>
      <c r="N81" s="5">
        <v>496167003096</v>
      </c>
      <c r="O81" s="5">
        <v>486840559234</v>
      </c>
      <c r="P81" s="5">
        <v>472004336561</v>
      </c>
      <c r="Q81" s="5">
        <v>386459132845</v>
      </c>
      <c r="R81" s="5">
        <v>346785028957</v>
      </c>
    </row>
    <row r="82" spans="3:18" ht="15.5" x14ac:dyDescent="0.35">
      <c r="C82" t="s">
        <v>116</v>
      </c>
      <c r="D82" s="5">
        <v>2640458214</v>
      </c>
      <c r="E82" s="5">
        <v>2225766197</v>
      </c>
      <c r="F82" s="5">
        <v>3293843982</v>
      </c>
      <c r="G82" s="5">
        <v>3070942921</v>
      </c>
      <c r="I82" s="5">
        <v>2225766197</v>
      </c>
      <c r="J82" s="5">
        <v>3366194170</v>
      </c>
      <c r="K82" s="5">
        <v>2572611129</v>
      </c>
      <c r="L82" s="5">
        <v>2335612916</v>
      </c>
      <c r="M82" s="5">
        <v>2042320136</v>
      </c>
      <c r="N82" s="5">
        <v>2214670629</v>
      </c>
      <c r="O82" s="5">
        <v>7983921694</v>
      </c>
      <c r="P82" s="5">
        <v>12116089809</v>
      </c>
      <c r="Q82" s="5">
        <v>7136249970</v>
      </c>
      <c r="R82" s="5">
        <v>10024955251</v>
      </c>
    </row>
    <row r="83" spans="3:18" ht="15.5" x14ac:dyDescent="0.35">
      <c r="C83" t="s">
        <v>120</v>
      </c>
      <c r="D83" s="5">
        <v>2637584162</v>
      </c>
      <c r="E83" s="5">
        <v>2655956991</v>
      </c>
      <c r="F83" s="5">
        <v>1909298748</v>
      </c>
      <c r="G83" s="5">
        <v>2643770896</v>
      </c>
      <c r="I83" s="5">
        <v>2655956991</v>
      </c>
      <c r="J83" s="5">
        <v>1513897021</v>
      </c>
      <c r="K83" s="5">
        <v>2499517350</v>
      </c>
      <c r="L83" s="5">
        <v>1687459415</v>
      </c>
      <c r="M83" s="5">
        <v>228313350</v>
      </c>
      <c r="N83" s="5">
        <v>394854594</v>
      </c>
      <c r="O83" s="5">
        <v>770287764</v>
      </c>
      <c r="P83" s="5">
        <v>2690626757</v>
      </c>
      <c r="Q83" s="5">
        <v>2917416592</v>
      </c>
      <c r="R83" s="5">
        <v>3177438768</v>
      </c>
    </row>
    <row r="84" spans="3:18" ht="15.5" x14ac:dyDescent="0.35">
      <c r="C84" t="s">
        <v>122</v>
      </c>
      <c r="D84" s="5">
        <v>66910667235</v>
      </c>
      <c r="E84" s="5">
        <v>73560642999</v>
      </c>
      <c r="F84" s="5">
        <v>69928330447</v>
      </c>
      <c r="G84" s="5">
        <v>61886244409</v>
      </c>
      <c r="I84" s="5">
        <v>73560642999</v>
      </c>
      <c r="J84" s="5">
        <v>60118754055</v>
      </c>
      <c r="K84" s="5">
        <v>140020607851</v>
      </c>
      <c r="L84" s="5">
        <v>118544164161</v>
      </c>
      <c r="M84" s="5">
        <v>108481953171</v>
      </c>
      <c r="N84" s="5">
        <v>151803313948</v>
      </c>
      <c r="O84" s="5">
        <v>325736211482</v>
      </c>
      <c r="P84" s="5">
        <v>446503860421</v>
      </c>
      <c r="Q84" s="5">
        <v>368568611841</v>
      </c>
      <c r="R84" s="5">
        <v>262616409547</v>
      </c>
    </row>
    <row r="85" spans="3:18" ht="15.5" x14ac:dyDescent="0.35">
      <c r="C85" t="s">
        <v>380</v>
      </c>
      <c r="L85" s="5">
        <v>36631292410</v>
      </c>
      <c r="M85" s="5">
        <v>63348525942</v>
      </c>
      <c r="N85" s="5">
        <v>53219017708</v>
      </c>
    </row>
    <row r="86" spans="3:18" ht="15.5" x14ac:dyDescent="0.35">
      <c r="C86" t="s">
        <v>91</v>
      </c>
      <c r="D86" s="5">
        <v>278907423</v>
      </c>
      <c r="E86" s="5">
        <v>278907423</v>
      </c>
      <c r="F86" s="5">
        <v>278907423</v>
      </c>
      <c r="G86" s="5">
        <v>278907423</v>
      </c>
      <c r="I86" s="5">
        <v>278907423</v>
      </c>
      <c r="J86" s="5">
        <v>278907423</v>
      </c>
      <c r="K86" s="5">
        <v>278907423</v>
      </c>
      <c r="L86" s="5">
        <v>278907423</v>
      </c>
      <c r="M86" s="5">
        <v>278907423</v>
      </c>
      <c r="N86" s="5">
        <v>278907423</v>
      </c>
      <c r="O86" s="5">
        <v>278907423</v>
      </c>
      <c r="P86" s="5">
        <v>278907423</v>
      </c>
    </row>
    <row r="87" spans="3:18" ht="15.5" x14ac:dyDescent="0.35">
      <c r="C87" t="s">
        <v>123</v>
      </c>
      <c r="D87" s="5">
        <v>746201597333</v>
      </c>
      <c r="E87" s="5">
        <v>748973757816</v>
      </c>
      <c r="F87" s="5">
        <v>746932448973</v>
      </c>
      <c r="G87" s="5">
        <v>688019695776</v>
      </c>
      <c r="I87" s="5">
        <v>748973757816</v>
      </c>
      <c r="J87" s="5">
        <v>651946228134</v>
      </c>
      <c r="K87" s="5">
        <v>631898167735</v>
      </c>
      <c r="L87" s="5">
        <v>657146797637</v>
      </c>
      <c r="M87" s="5">
        <v>621234956302</v>
      </c>
      <c r="N87" s="5">
        <v>732258750960</v>
      </c>
      <c r="O87" s="5">
        <v>902827833509</v>
      </c>
      <c r="P87" s="5">
        <v>998371024853</v>
      </c>
      <c r="Q87" s="5">
        <v>828525701589</v>
      </c>
      <c r="R87" s="5">
        <v>726322485853</v>
      </c>
    </row>
    <row r="88" spans="3:18" ht="15.5" x14ac:dyDescent="0.35">
      <c r="C88" t="s">
        <v>124</v>
      </c>
    </row>
    <row r="89" spans="3:18" ht="15.5" x14ac:dyDescent="0.35">
      <c r="C89" t="s">
        <v>126</v>
      </c>
      <c r="D89" s="5">
        <v>25597888301</v>
      </c>
      <c r="E89" s="5">
        <v>25904872159</v>
      </c>
      <c r="F89" s="5">
        <v>28474623720</v>
      </c>
      <c r="G89" s="5">
        <v>22398920344</v>
      </c>
      <c r="I89" s="5">
        <v>25904872159</v>
      </c>
      <c r="J89" s="5">
        <v>17377542545</v>
      </c>
      <c r="K89" s="5">
        <v>16791716098</v>
      </c>
      <c r="L89" s="5">
        <v>15540495186</v>
      </c>
      <c r="M89" s="5">
        <v>17643693837</v>
      </c>
      <c r="N89" s="5">
        <v>58610560557</v>
      </c>
      <c r="O89" s="5">
        <v>109991065884</v>
      </c>
      <c r="P89" s="5">
        <v>172420105431</v>
      </c>
      <c r="Q89" s="5">
        <v>205836726281</v>
      </c>
      <c r="R89" s="5">
        <v>224540442561</v>
      </c>
    </row>
    <row r="90" spans="3:18" ht="15.5" x14ac:dyDescent="0.35">
      <c r="C90" t="s">
        <v>125</v>
      </c>
      <c r="D90" s="5">
        <v>73755275179</v>
      </c>
      <c r="E90" s="5">
        <v>73546363139</v>
      </c>
      <c r="F90" s="5">
        <v>73090689075</v>
      </c>
      <c r="G90" s="5">
        <v>76731955639</v>
      </c>
      <c r="I90" s="5">
        <v>73546363139</v>
      </c>
      <c r="J90" s="5">
        <v>77767627237</v>
      </c>
      <c r="K90" s="5">
        <v>66347960200</v>
      </c>
      <c r="L90" s="5">
        <v>84706934815</v>
      </c>
      <c r="M90" s="5">
        <v>66410366552</v>
      </c>
      <c r="N90" s="5">
        <v>30677476666</v>
      </c>
      <c r="O90" s="5">
        <v>569569788</v>
      </c>
      <c r="P90" s="5">
        <v>388591969</v>
      </c>
      <c r="Q90" s="5">
        <v>51608464</v>
      </c>
      <c r="R90" s="5">
        <v>178231510</v>
      </c>
    </row>
    <row r="91" spans="3:18" ht="15.5" x14ac:dyDescent="0.35">
      <c r="C91" t="s">
        <v>381</v>
      </c>
      <c r="G91" s="5">
        <v>905500000</v>
      </c>
      <c r="J91" s="5">
        <v>905500000</v>
      </c>
      <c r="K91" s="5">
        <v>905500000</v>
      </c>
      <c r="L91" s="5">
        <v>905500000</v>
      </c>
      <c r="M91" s="5">
        <v>905500000</v>
      </c>
      <c r="N91" s="5">
        <v>905500000</v>
      </c>
      <c r="O91" s="5">
        <v>905500000</v>
      </c>
      <c r="P91" s="5">
        <v>905500000</v>
      </c>
      <c r="Q91" s="5">
        <v>905500000</v>
      </c>
      <c r="R91" s="5">
        <v>905500000</v>
      </c>
    </row>
    <row r="92" spans="3:18" ht="15.5" x14ac:dyDescent="0.35">
      <c r="C92" t="s">
        <v>130</v>
      </c>
      <c r="D92" s="5">
        <v>226357245292</v>
      </c>
      <c r="E92" s="5">
        <v>230826636980</v>
      </c>
      <c r="F92" s="5">
        <v>229155762699</v>
      </c>
      <c r="G92" s="5">
        <v>239203971917</v>
      </c>
      <c r="I92" s="5">
        <v>230826636980</v>
      </c>
      <c r="J92" s="5">
        <v>259993750783</v>
      </c>
      <c r="K92" s="5">
        <v>267591366155</v>
      </c>
      <c r="L92" s="5">
        <v>317965629731</v>
      </c>
      <c r="M92" s="5">
        <v>118730111126</v>
      </c>
      <c r="N92" s="5">
        <v>121646536758</v>
      </c>
      <c r="O92" s="5">
        <v>207538204505</v>
      </c>
      <c r="P92" s="5">
        <v>252439057577</v>
      </c>
      <c r="Q92" s="5">
        <v>313025350648</v>
      </c>
      <c r="R92" s="5">
        <v>304890992715</v>
      </c>
    </row>
    <row r="93" spans="3:18" ht="15.5" x14ac:dyDescent="0.35">
      <c r="C93" t="s">
        <v>131</v>
      </c>
      <c r="D93" s="5">
        <v>972558842625</v>
      </c>
      <c r="E93" s="5">
        <v>979800394796</v>
      </c>
      <c r="F93" s="5">
        <v>976088211672</v>
      </c>
      <c r="G93" s="5">
        <v>927223667693</v>
      </c>
      <c r="I93" s="5">
        <v>979800394796</v>
      </c>
      <c r="J93" s="5">
        <v>911939978917</v>
      </c>
      <c r="K93" s="5">
        <v>899489533890</v>
      </c>
      <c r="L93" s="5">
        <v>975112427368</v>
      </c>
      <c r="M93" s="5">
        <v>739965067428</v>
      </c>
      <c r="N93" s="5">
        <v>853905287718</v>
      </c>
      <c r="O93" s="5">
        <v>1110366038014</v>
      </c>
      <c r="P93" s="5">
        <v>1250810082430</v>
      </c>
      <c r="Q93" s="5">
        <v>1141551052237</v>
      </c>
      <c r="R93" s="5">
        <v>1031213478568</v>
      </c>
    </row>
    <row r="94" spans="3:18" ht="15.5" x14ac:dyDescent="0.35">
      <c r="C94" t="s">
        <v>132</v>
      </c>
    </row>
    <row r="95" spans="3:18" ht="15.5" x14ac:dyDescent="0.35">
      <c r="C95" t="s">
        <v>133</v>
      </c>
    </row>
    <row r="96" spans="3:18" ht="15.5" x14ac:dyDescent="0.35">
      <c r="C96" t="s">
        <v>134</v>
      </c>
      <c r="D96" s="5">
        <v>158957271094</v>
      </c>
      <c r="E96" s="5">
        <v>147357397480</v>
      </c>
      <c r="F96" s="5">
        <v>170445448728</v>
      </c>
      <c r="G96" s="5">
        <v>151903368982</v>
      </c>
      <c r="I96" s="5">
        <v>147357397480</v>
      </c>
      <c r="J96" s="5">
        <v>137448227188</v>
      </c>
      <c r="K96" s="5">
        <v>149056345877</v>
      </c>
      <c r="L96" s="5">
        <v>181842675808</v>
      </c>
      <c r="M96" s="5">
        <v>51569836162</v>
      </c>
      <c r="N96" s="5">
        <v>97824561637</v>
      </c>
      <c r="O96" s="5">
        <v>210417184808</v>
      </c>
      <c r="P96" s="5">
        <v>389766603918</v>
      </c>
      <c r="Q96" s="5">
        <v>372597904181</v>
      </c>
      <c r="R96" s="5">
        <v>288873806610</v>
      </c>
    </row>
    <row r="97" spans="3:18" ht="15.5" x14ac:dyDescent="0.35">
      <c r="C97" t="s">
        <v>135</v>
      </c>
    </row>
    <row r="98" spans="3:18" ht="15.5" x14ac:dyDescent="0.35">
      <c r="C98" t="s">
        <v>136</v>
      </c>
    </row>
    <row r="99" spans="3:18" ht="15.5" x14ac:dyDescent="0.35">
      <c r="C99" t="s">
        <v>117</v>
      </c>
      <c r="K99" s="5">
        <v>22375623957</v>
      </c>
      <c r="O99" s="5">
        <v>58517997990</v>
      </c>
      <c r="P99" s="5">
        <v>206548652982</v>
      </c>
      <c r="Q99" s="5">
        <v>211848780466</v>
      </c>
      <c r="R99" s="5">
        <v>136059664852</v>
      </c>
    </row>
    <row r="100" spans="3:18" ht="15.5" x14ac:dyDescent="0.35">
      <c r="C100" t="s">
        <v>118</v>
      </c>
      <c r="D100" s="5">
        <v>35325108933</v>
      </c>
      <c r="E100" s="5">
        <v>47443517454</v>
      </c>
      <c r="F100" s="5">
        <v>63661065792</v>
      </c>
      <c r="G100" s="5">
        <v>51495079176</v>
      </c>
      <c r="I100" s="5">
        <v>47443517454</v>
      </c>
      <c r="J100" s="5">
        <v>46315465874</v>
      </c>
      <c r="K100" s="5">
        <v>30875776971</v>
      </c>
      <c r="L100" s="5">
        <v>30978556696</v>
      </c>
      <c r="M100" s="5">
        <v>11543603527</v>
      </c>
      <c r="N100" s="5">
        <v>11044934543</v>
      </c>
      <c r="O100" s="5">
        <v>29952709731</v>
      </c>
      <c r="P100" s="5">
        <v>24580392082</v>
      </c>
      <c r="Q100" s="5">
        <v>17748796231</v>
      </c>
      <c r="R100" s="5">
        <v>37502045333</v>
      </c>
    </row>
    <row r="101" spans="3:18" ht="15.5" x14ac:dyDescent="0.35">
      <c r="C101" t="s">
        <v>137</v>
      </c>
      <c r="D101" s="5">
        <v>35325108933</v>
      </c>
      <c r="E101" s="5">
        <v>47443517454</v>
      </c>
      <c r="F101" s="5">
        <v>63661065792</v>
      </c>
      <c r="G101" s="5">
        <v>51495079176</v>
      </c>
      <c r="I101" s="5">
        <v>47443517454</v>
      </c>
      <c r="J101" s="5">
        <v>46315465874</v>
      </c>
      <c r="K101" s="5">
        <v>53251400928</v>
      </c>
      <c r="L101" s="5">
        <v>30978556696</v>
      </c>
      <c r="M101" s="5">
        <v>11543603527</v>
      </c>
      <c r="N101" s="5">
        <v>11044934543</v>
      </c>
      <c r="O101" s="5">
        <v>88470707721</v>
      </c>
      <c r="P101" s="5">
        <v>231129045064</v>
      </c>
      <c r="Q101" s="5">
        <v>229597576697</v>
      </c>
      <c r="R101" s="5">
        <v>173561710185</v>
      </c>
    </row>
    <row r="102" spans="3:18" ht="15.5" x14ac:dyDescent="0.35">
      <c r="C102" t="s">
        <v>139</v>
      </c>
      <c r="D102" s="5">
        <v>5176015769</v>
      </c>
      <c r="E102" s="5">
        <v>5137223012</v>
      </c>
      <c r="F102" s="5">
        <v>5732077304</v>
      </c>
      <c r="G102" s="5">
        <v>6464051892</v>
      </c>
      <c r="I102" s="5">
        <v>5137223012</v>
      </c>
      <c r="J102" s="5">
        <v>4396560614</v>
      </c>
      <c r="K102" s="5">
        <v>4886310828</v>
      </c>
      <c r="L102" s="5">
        <v>4888472049</v>
      </c>
      <c r="M102" s="5">
        <v>11282465595</v>
      </c>
      <c r="N102" s="5">
        <v>7189209143</v>
      </c>
      <c r="O102" s="5">
        <v>7155330613</v>
      </c>
      <c r="P102" s="5">
        <v>19140262714</v>
      </c>
      <c r="Q102" s="5">
        <v>38267380118</v>
      </c>
      <c r="R102" s="5">
        <v>4760393062</v>
      </c>
    </row>
    <row r="103" spans="3:18" ht="15.5" x14ac:dyDescent="0.35">
      <c r="C103" t="s">
        <v>142</v>
      </c>
      <c r="D103" s="5">
        <v>16048758555</v>
      </c>
      <c r="E103" s="5">
        <v>14409017211</v>
      </c>
      <c r="F103" s="5">
        <v>19521346874</v>
      </c>
      <c r="G103" s="5">
        <v>11591385483</v>
      </c>
      <c r="I103" s="5">
        <v>14409017211</v>
      </c>
      <c r="J103" s="5">
        <v>13532275178</v>
      </c>
      <c r="K103" s="5">
        <v>17063283595</v>
      </c>
      <c r="L103" s="5">
        <v>6936335276</v>
      </c>
      <c r="M103" s="5">
        <v>3778493295</v>
      </c>
      <c r="N103" s="5">
        <v>1684800536</v>
      </c>
      <c r="O103" s="5">
        <v>13230323459</v>
      </c>
      <c r="P103" s="5">
        <v>25818780131</v>
      </c>
      <c r="Q103" s="5">
        <v>8418370682</v>
      </c>
      <c r="R103" s="5">
        <v>8736466182</v>
      </c>
    </row>
    <row r="104" spans="3:18" ht="15.5" x14ac:dyDescent="0.35">
      <c r="C104" t="s">
        <v>138</v>
      </c>
      <c r="D104" s="5">
        <v>26710998830</v>
      </c>
      <c r="E104" s="5">
        <v>24482300300</v>
      </c>
      <c r="F104" s="5">
        <v>39058987671</v>
      </c>
      <c r="G104" s="5">
        <v>37339331483</v>
      </c>
      <c r="I104" s="5">
        <v>24482300300</v>
      </c>
      <c r="J104" s="5">
        <v>29828347151</v>
      </c>
      <c r="K104" s="5">
        <v>32375006230</v>
      </c>
      <c r="L104" s="5">
        <v>55304887684</v>
      </c>
      <c r="M104" s="5">
        <v>20755078294</v>
      </c>
      <c r="N104" s="5">
        <v>21023975950</v>
      </c>
      <c r="O104" s="5">
        <v>55438387581</v>
      </c>
      <c r="P104" s="5">
        <v>68923984542</v>
      </c>
      <c r="Q104" s="5">
        <v>57312662497</v>
      </c>
      <c r="R104" s="5">
        <v>58569812695</v>
      </c>
    </row>
    <row r="105" spans="3:18" ht="15.5" x14ac:dyDescent="0.35">
      <c r="C105" t="s">
        <v>143</v>
      </c>
    </row>
    <row r="106" spans="3:18" ht="15.5" x14ac:dyDescent="0.35">
      <c r="C106" t="s">
        <v>345</v>
      </c>
      <c r="P106" s="5">
        <v>48046830360</v>
      </c>
      <c r="Q106" s="5">
        <v>86822239492</v>
      </c>
      <c r="R106" s="5">
        <v>124783977578</v>
      </c>
    </row>
    <row r="107" spans="3:18" ht="15.5" x14ac:dyDescent="0.35">
      <c r="C107" t="s">
        <v>146</v>
      </c>
      <c r="N107" s="5">
        <v>46799291547</v>
      </c>
      <c r="O107" s="5">
        <v>46122435434</v>
      </c>
      <c r="P107" s="5">
        <v>44754531467</v>
      </c>
      <c r="Q107" s="5">
        <v>39001914187</v>
      </c>
      <c r="R107" s="5">
        <v>43245424486</v>
      </c>
    </row>
    <row r="108" spans="3:18" ht="15.5" x14ac:dyDescent="0.35">
      <c r="C108" t="s">
        <v>147</v>
      </c>
      <c r="D108" s="5">
        <v>79720475222</v>
      </c>
      <c r="E108" s="5">
        <v>101970232902</v>
      </c>
      <c r="F108" s="5">
        <v>109760612602</v>
      </c>
      <c r="G108" s="5">
        <v>113761452180</v>
      </c>
      <c r="I108" s="5">
        <v>101970232902</v>
      </c>
      <c r="J108" s="5">
        <v>138462752547</v>
      </c>
      <c r="K108" s="5">
        <v>158055855346</v>
      </c>
      <c r="L108" s="5">
        <v>193344453889</v>
      </c>
      <c r="M108" s="5">
        <v>40450293802</v>
      </c>
      <c r="N108" s="5">
        <v>52566452898</v>
      </c>
      <c r="O108" s="5">
        <v>66861343836</v>
      </c>
      <c r="P108" s="5">
        <v>98944035950</v>
      </c>
      <c r="Q108" s="5">
        <v>131955483107</v>
      </c>
      <c r="R108" s="5">
        <v>157711493777</v>
      </c>
    </row>
    <row r="109" spans="3:18" ht="15.5" x14ac:dyDescent="0.35">
      <c r="C109" t="s">
        <v>148</v>
      </c>
      <c r="D109" s="5">
        <v>79720475222</v>
      </c>
      <c r="E109" s="5">
        <v>101970232902</v>
      </c>
      <c r="F109" s="5">
        <v>109760612602</v>
      </c>
      <c r="G109" s="5">
        <v>113761452180</v>
      </c>
      <c r="I109" s="5">
        <v>101970232902</v>
      </c>
      <c r="J109" s="5">
        <v>138462752547</v>
      </c>
      <c r="K109" s="5">
        <v>158055855346</v>
      </c>
      <c r="L109" s="5">
        <v>193344453889</v>
      </c>
      <c r="M109" s="5">
        <v>40450293802</v>
      </c>
      <c r="N109" s="5">
        <v>52566452898</v>
      </c>
      <c r="O109" s="5">
        <v>66861343836</v>
      </c>
      <c r="P109" s="5">
        <v>98944035950</v>
      </c>
      <c r="Q109" s="5">
        <v>131955483107</v>
      </c>
      <c r="R109" s="5">
        <v>157711493777</v>
      </c>
    </row>
    <row r="110" spans="3:18" ht="15.5" x14ac:dyDescent="0.35">
      <c r="C110" t="s">
        <v>149</v>
      </c>
      <c r="O110" s="5">
        <v>7907073772</v>
      </c>
      <c r="P110" s="5">
        <v>10119154272</v>
      </c>
      <c r="Q110" s="5">
        <v>7872780229</v>
      </c>
      <c r="R110" s="5">
        <v>4406903445</v>
      </c>
    </row>
    <row r="111" spans="3:18" ht="15.5" x14ac:dyDescent="0.35">
      <c r="C111" t="s">
        <v>150</v>
      </c>
    </row>
    <row r="112" spans="3:18" ht="15.5" x14ac:dyDescent="0.35">
      <c r="C112" t="s">
        <v>151</v>
      </c>
      <c r="D112" s="5">
        <v>28613317046</v>
      </c>
      <c r="E112" s="5">
        <v>28257387763</v>
      </c>
      <c r="F112" s="5">
        <v>36048241716</v>
      </c>
      <c r="G112" s="5">
        <v>34499190893</v>
      </c>
      <c r="I112" s="5">
        <v>28257387763</v>
      </c>
      <c r="J112" s="5">
        <v>31518600209</v>
      </c>
      <c r="K112" s="5">
        <v>43859928886</v>
      </c>
      <c r="L112" s="5">
        <v>41192602239</v>
      </c>
      <c r="M112" s="5">
        <v>40450293802</v>
      </c>
      <c r="N112" s="5">
        <v>51663197323</v>
      </c>
      <c r="O112" s="5">
        <v>58954270064</v>
      </c>
      <c r="P112" s="5">
        <v>88824881678</v>
      </c>
      <c r="Q112" s="5">
        <v>124082702878</v>
      </c>
      <c r="R112" s="5">
        <v>153304590332</v>
      </c>
    </row>
    <row r="113" spans="2:18" ht="15.5" x14ac:dyDescent="0.35">
      <c r="C113" t="s">
        <v>152</v>
      </c>
      <c r="D113" s="5">
        <v>238677746316</v>
      </c>
      <c r="E113" s="5">
        <v>249327630382</v>
      </c>
      <c r="F113" s="5">
        <v>280206061330</v>
      </c>
      <c r="G113" s="5">
        <v>265664821162</v>
      </c>
      <c r="I113" s="5">
        <v>249327630382</v>
      </c>
      <c r="J113" s="5">
        <v>275910979735</v>
      </c>
      <c r="K113" s="5">
        <v>307112201223</v>
      </c>
      <c r="L113" s="5">
        <v>375187129697</v>
      </c>
      <c r="M113" s="5">
        <v>92020129964</v>
      </c>
      <c r="N113" s="5">
        <v>150391014535</v>
      </c>
      <c r="O113" s="5">
        <v>277278528644</v>
      </c>
      <c r="P113" s="5">
        <v>488710639868</v>
      </c>
      <c r="Q113" s="5">
        <v>504553387288</v>
      </c>
      <c r="R113" s="5">
        <v>446585300387</v>
      </c>
    </row>
    <row r="114" spans="2:18" ht="15.5" x14ac:dyDescent="0.35">
      <c r="C114" t="s">
        <v>153</v>
      </c>
    </row>
    <row r="115" spans="2:18" ht="15.5" x14ac:dyDescent="0.35">
      <c r="C115" t="s">
        <v>154</v>
      </c>
      <c r="D115" s="5">
        <v>82800000000</v>
      </c>
      <c r="E115" s="5">
        <v>82800000000</v>
      </c>
      <c r="F115" s="5">
        <v>82800000000</v>
      </c>
      <c r="G115" s="5">
        <v>82800000000</v>
      </c>
      <c r="I115" s="5">
        <v>82800000000</v>
      </c>
      <c r="J115" s="5">
        <v>82800000000</v>
      </c>
      <c r="K115" s="5">
        <v>82800000000</v>
      </c>
      <c r="L115" s="5">
        <v>82800000000</v>
      </c>
      <c r="M115" s="5">
        <v>82800000000</v>
      </c>
      <c r="N115" s="5">
        <v>82800000000</v>
      </c>
      <c r="O115" s="5">
        <v>82800000000</v>
      </c>
      <c r="P115" s="5">
        <v>82800000000</v>
      </c>
      <c r="Q115" s="5">
        <v>82800000000</v>
      </c>
      <c r="R115" s="5">
        <v>82800000000</v>
      </c>
    </row>
    <row r="116" spans="2:18" ht="15.5" x14ac:dyDescent="0.35">
      <c r="C116" t="s">
        <v>155</v>
      </c>
      <c r="D116" s="5">
        <v>140625772246</v>
      </c>
      <c r="E116" s="5">
        <v>140625772246</v>
      </c>
      <c r="F116" s="5">
        <v>140625772246</v>
      </c>
      <c r="G116" s="5">
        <v>140625772246</v>
      </c>
      <c r="I116" s="5">
        <v>140625772246</v>
      </c>
      <c r="J116" s="5">
        <v>140625772246</v>
      </c>
      <c r="K116" s="5">
        <v>140625772246</v>
      </c>
      <c r="L116" s="5">
        <v>140625772246</v>
      </c>
      <c r="M116" s="5">
        <v>140625772246</v>
      </c>
      <c r="N116" s="5">
        <v>140625772246</v>
      </c>
      <c r="O116" s="5">
        <v>140625772246</v>
      </c>
      <c r="P116" s="5">
        <v>140625772246</v>
      </c>
      <c r="Q116" s="5">
        <v>140625772246</v>
      </c>
      <c r="R116" s="5">
        <v>140625772246</v>
      </c>
    </row>
    <row r="117" spans="2:18" ht="15.5" x14ac:dyDescent="0.35">
      <c r="C117" t="s">
        <v>156</v>
      </c>
      <c r="D117" s="5">
        <v>509555245593</v>
      </c>
      <c r="E117" s="5">
        <v>506145916729</v>
      </c>
      <c r="F117" s="5">
        <v>471572517927</v>
      </c>
      <c r="G117" s="5">
        <v>437266073533</v>
      </c>
      <c r="I117" s="5">
        <v>506145916729</v>
      </c>
      <c r="J117" s="5">
        <v>411737737757</v>
      </c>
      <c r="K117" s="5">
        <v>368070687984</v>
      </c>
      <c r="L117" s="5">
        <v>375548497672</v>
      </c>
      <c r="M117" s="5">
        <v>423492802813</v>
      </c>
      <c r="N117" s="5">
        <v>479003629780</v>
      </c>
      <c r="O117" s="5">
        <v>608427466633</v>
      </c>
      <c r="P117" s="5">
        <v>537510209832</v>
      </c>
      <c r="Q117" s="5">
        <v>412545523690</v>
      </c>
      <c r="R117" s="5">
        <v>360209852293</v>
      </c>
    </row>
    <row r="118" spans="2:18" ht="15.5" x14ac:dyDescent="0.35">
      <c r="C118" t="s">
        <v>157</v>
      </c>
      <c r="D118" s="5">
        <v>14000000000</v>
      </c>
      <c r="E118" s="5">
        <v>14000000000</v>
      </c>
      <c r="F118" s="5">
        <v>14000000000</v>
      </c>
      <c r="G118" s="5">
        <v>14000000000</v>
      </c>
      <c r="I118" s="5">
        <v>14000000000</v>
      </c>
      <c r="J118" s="5">
        <v>14000000000</v>
      </c>
      <c r="K118" s="5">
        <v>14000000000</v>
      </c>
      <c r="L118" s="5">
        <v>14000000000</v>
      </c>
    </row>
    <row r="119" spans="2:18" ht="15.5" x14ac:dyDescent="0.35">
      <c r="C119" t="s">
        <v>158</v>
      </c>
      <c r="D119" s="5">
        <v>495555245593</v>
      </c>
      <c r="E119" s="5">
        <v>492145916729</v>
      </c>
      <c r="F119" s="5">
        <v>457572517927</v>
      </c>
      <c r="G119" s="5">
        <v>423266073533</v>
      </c>
      <c r="I119" s="5">
        <v>492145916729</v>
      </c>
      <c r="J119" s="5">
        <v>397737737757</v>
      </c>
      <c r="K119" s="5">
        <v>354070687984</v>
      </c>
      <c r="L119" s="5">
        <v>361548497672</v>
      </c>
    </row>
    <row r="120" spans="2:18" ht="15.5" x14ac:dyDescent="0.35">
      <c r="C120" t="s">
        <v>159</v>
      </c>
      <c r="D120" s="5">
        <v>509555245593</v>
      </c>
      <c r="E120" s="5">
        <v>506145916729</v>
      </c>
      <c r="F120" s="5">
        <v>471572517927</v>
      </c>
      <c r="G120" s="5">
        <v>437266073533</v>
      </c>
      <c r="I120" s="5">
        <v>506145916729</v>
      </c>
      <c r="J120" s="5">
        <v>411737737757</v>
      </c>
      <c r="K120" s="5">
        <v>368070687984</v>
      </c>
      <c r="L120" s="5">
        <v>375548497672</v>
      </c>
      <c r="M120" s="5">
        <v>423492802813</v>
      </c>
      <c r="N120" s="5">
        <v>479003629780</v>
      </c>
      <c r="O120" s="5">
        <v>608427466633</v>
      </c>
      <c r="P120" s="5">
        <v>537510209832</v>
      </c>
      <c r="Q120" s="5">
        <v>412545523690</v>
      </c>
      <c r="R120" s="5">
        <v>360209852293</v>
      </c>
    </row>
    <row r="121" spans="2:18" ht="15.5" x14ac:dyDescent="0.35">
      <c r="C121" t="s">
        <v>160</v>
      </c>
      <c r="D121" s="5">
        <v>621171047</v>
      </c>
      <c r="E121" s="5">
        <v>622168016</v>
      </c>
      <c r="F121" s="5">
        <v>604952746</v>
      </c>
      <c r="G121" s="5">
        <v>588093329</v>
      </c>
      <c r="I121" s="5">
        <v>622168016</v>
      </c>
      <c r="J121" s="5">
        <v>586581756</v>
      </c>
      <c r="K121" s="5">
        <v>601965014</v>
      </c>
      <c r="L121" s="5">
        <v>672120330</v>
      </c>
      <c r="M121" s="5">
        <v>747454982</v>
      </c>
      <c r="N121" s="5">
        <v>805963734</v>
      </c>
      <c r="O121" s="5">
        <v>955363068</v>
      </c>
      <c r="P121" s="5">
        <v>884553061</v>
      </c>
      <c r="Q121" s="5">
        <v>1026369013</v>
      </c>
      <c r="R121" s="5">
        <v>992553642</v>
      </c>
    </row>
    <row r="122" spans="2:18" ht="15.5" x14ac:dyDescent="0.35">
      <c r="C122" t="s">
        <v>9</v>
      </c>
      <c r="D122" s="5">
        <v>733881096309</v>
      </c>
      <c r="E122" s="5">
        <v>730472764414</v>
      </c>
      <c r="F122" s="5">
        <v>695882150342</v>
      </c>
      <c r="G122" s="5">
        <v>661558846531</v>
      </c>
      <c r="I122" s="5">
        <v>730472764414</v>
      </c>
      <c r="J122" s="5">
        <v>636028999182</v>
      </c>
      <c r="K122" s="5">
        <v>592377332667</v>
      </c>
      <c r="L122" s="5">
        <v>599925297671</v>
      </c>
      <c r="M122" s="5">
        <v>647944937464</v>
      </c>
      <c r="N122" s="5">
        <v>703514273183</v>
      </c>
      <c r="O122" s="5">
        <v>833087509370</v>
      </c>
      <c r="P122" s="5">
        <v>762099442562</v>
      </c>
      <c r="Q122" s="5">
        <v>636997664949</v>
      </c>
      <c r="R122" s="5">
        <v>584628178181</v>
      </c>
    </row>
    <row r="123" spans="2:18" ht="15.5" x14ac:dyDescent="0.35">
      <c r="C123" t="s">
        <v>161</v>
      </c>
      <c r="D123" s="5">
        <v>972558842625</v>
      </c>
      <c r="E123" s="5">
        <v>979800394796</v>
      </c>
      <c r="F123" s="5">
        <v>976088211672</v>
      </c>
      <c r="G123" s="5">
        <v>927223667693</v>
      </c>
      <c r="I123" s="5">
        <v>979800394796</v>
      </c>
      <c r="J123" s="5">
        <v>911939978917</v>
      </c>
      <c r="K123" s="5">
        <v>899489533890</v>
      </c>
      <c r="L123" s="5">
        <v>975112427368</v>
      </c>
      <c r="M123" s="5">
        <v>739965067428</v>
      </c>
      <c r="N123" s="5">
        <v>853905287718</v>
      </c>
      <c r="O123" s="5">
        <v>1110366038014</v>
      </c>
      <c r="P123" s="5">
        <v>1250810082430</v>
      </c>
      <c r="Q123" s="5">
        <v>1141551052237</v>
      </c>
      <c r="R123" s="5">
        <v>1031213478568</v>
      </c>
    </row>
    <row r="124" spans="2:18" ht="15.5" x14ac:dyDescent="0.35">
      <c r="C124" t="s">
        <v>162</v>
      </c>
      <c r="D124" s="5">
        <v>662400000</v>
      </c>
      <c r="E124" s="5">
        <v>662400000</v>
      </c>
      <c r="F124" s="5">
        <v>662400000</v>
      </c>
      <c r="G124" s="5">
        <v>662400000</v>
      </c>
      <c r="I124" s="5">
        <v>662400000</v>
      </c>
      <c r="J124" s="5">
        <v>662400000</v>
      </c>
      <c r="K124" s="5">
        <v>331200000</v>
      </c>
      <c r="L124" s="5">
        <v>331200000</v>
      </c>
      <c r="M124" s="5">
        <v>331200000</v>
      </c>
      <c r="N124" s="5">
        <v>331200000</v>
      </c>
      <c r="O124" s="5">
        <v>331200000</v>
      </c>
      <c r="P124" s="5">
        <v>331200000</v>
      </c>
      <c r="Q124" s="5">
        <v>331200000</v>
      </c>
      <c r="R124" s="5">
        <v>331200000</v>
      </c>
    </row>
    <row r="126" spans="2:18" ht="15.5" x14ac:dyDescent="0.35">
      <c r="B126" t="s">
        <v>163</v>
      </c>
      <c r="C126" t="s">
        <v>164</v>
      </c>
      <c r="D126" s="5">
        <v>15121645501</v>
      </c>
      <c r="E126" s="5">
        <v>7266507118</v>
      </c>
      <c r="F126" s="5">
        <v>69823619475</v>
      </c>
      <c r="G126" s="5">
        <v>46076055687</v>
      </c>
      <c r="I126" s="5">
        <v>145091160207</v>
      </c>
      <c r="J126" s="5">
        <v>164525304875</v>
      </c>
      <c r="K126" s="5">
        <v>116026250462</v>
      </c>
      <c r="L126" s="5">
        <v>81490511612</v>
      </c>
      <c r="M126" s="5">
        <v>-43511399189</v>
      </c>
      <c r="N126" s="5">
        <v>9972343041</v>
      </c>
      <c r="O126" s="5">
        <v>69860681633</v>
      </c>
      <c r="P126" s="5">
        <v>143850720091</v>
      </c>
      <c r="Q126" s="5">
        <v>134300892693</v>
      </c>
      <c r="R126" s="5">
        <v>121214147880</v>
      </c>
    </row>
    <row r="127" spans="2:18" ht="15.5" x14ac:dyDescent="0.35">
      <c r="C127" t="s">
        <v>347</v>
      </c>
      <c r="D127" s="5">
        <v>198974237586</v>
      </c>
      <c r="E127" s="5">
        <v>223506751677</v>
      </c>
      <c r="F127" s="5">
        <v>272879958702</v>
      </c>
      <c r="G127" s="5">
        <v>229818455108</v>
      </c>
      <c r="I127" s="5">
        <v>904416588001</v>
      </c>
      <c r="J127" s="5">
        <v>855148926557</v>
      </c>
      <c r="K127" s="5">
        <v>715013223049</v>
      </c>
      <c r="L127" s="5">
        <v>314361624985</v>
      </c>
      <c r="M127" s="5">
        <v>72358047087</v>
      </c>
      <c r="N127" s="5">
        <v>252116550304</v>
      </c>
      <c r="O127" s="5">
        <v>1758203301194</v>
      </c>
      <c r="P127" s="5">
        <v>1993771385409</v>
      </c>
      <c r="Q127" s="5">
        <v>1597671528575</v>
      </c>
      <c r="R127" s="5">
        <v>1430649744185</v>
      </c>
    </row>
    <row r="128" spans="2:18" ht="15.5" x14ac:dyDescent="0.35">
      <c r="C128" t="s">
        <v>349</v>
      </c>
      <c r="D128" s="5">
        <v>-181595369186</v>
      </c>
      <c r="E128" s="5">
        <v>-211119264562</v>
      </c>
      <c r="F128" s="5">
        <v>-198126937439</v>
      </c>
      <c r="G128" s="5">
        <v>-171418413438</v>
      </c>
      <c r="I128" s="5">
        <v>-732758281963</v>
      </c>
      <c r="J128" s="5">
        <v>-661835910886</v>
      </c>
      <c r="K128" s="5">
        <v>-592727501994</v>
      </c>
      <c r="L128" s="5">
        <v>-241319942087</v>
      </c>
      <c r="M128" s="5">
        <v>-137006533361</v>
      </c>
      <c r="N128" s="5">
        <v>-273075992152</v>
      </c>
      <c r="O128" s="5">
        <v>-1645506660772</v>
      </c>
      <c r="P128" s="5">
        <v>-1837684322511</v>
      </c>
      <c r="Q128" s="5">
        <v>-1504714661489</v>
      </c>
      <c r="R128" s="5">
        <v>-1287132849084</v>
      </c>
    </row>
    <row r="129" spans="3:18" ht="15.5" x14ac:dyDescent="0.35">
      <c r="C129" t="s">
        <v>382</v>
      </c>
      <c r="L129" s="5">
        <v>8687443890</v>
      </c>
      <c r="M129" s="5">
        <v>21187009414</v>
      </c>
      <c r="N129" s="5">
        <v>38425517694</v>
      </c>
      <c r="P129" s="5">
        <v>8326663343</v>
      </c>
      <c r="Q129" s="5">
        <v>51938809498</v>
      </c>
      <c r="R129" s="5">
        <v>59602435</v>
      </c>
    </row>
    <row r="130" spans="3:18" ht="15.5" x14ac:dyDescent="0.35">
      <c r="C130" t="s">
        <v>383</v>
      </c>
      <c r="G130" s="5">
        <v>-3740253</v>
      </c>
      <c r="I130" s="5">
        <v>-13577128</v>
      </c>
      <c r="J130" s="5">
        <v>-79453876</v>
      </c>
      <c r="K130" s="5">
        <v>-38511875</v>
      </c>
      <c r="L130" s="5">
        <v>-43505733</v>
      </c>
      <c r="M130" s="5">
        <v>-14245785</v>
      </c>
      <c r="N130" s="5">
        <v>-100387672</v>
      </c>
      <c r="O130" s="5">
        <v>-205833757</v>
      </c>
      <c r="Q130" s="5">
        <v>-275587451</v>
      </c>
      <c r="R130" s="5">
        <v>-194696906</v>
      </c>
    </row>
    <row r="131" spans="3:18" ht="15.5" x14ac:dyDescent="0.35">
      <c r="C131" t="s">
        <v>172</v>
      </c>
      <c r="D131" s="5">
        <v>-2257222899</v>
      </c>
      <c r="E131" s="5">
        <v>-5120979997</v>
      </c>
      <c r="F131" s="5">
        <v>-4929401788</v>
      </c>
      <c r="G131" s="5">
        <v>-12320245730</v>
      </c>
      <c r="I131" s="5">
        <v>-26553568703</v>
      </c>
      <c r="J131" s="5">
        <v>-28708256920</v>
      </c>
      <c r="K131" s="5">
        <v>-6220958718</v>
      </c>
      <c r="L131" s="5">
        <v>-195109443</v>
      </c>
      <c r="M131" s="5">
        <v>-35676544</v>
      </c>
      <c r="N131" s="5">
        <v>-7393345133</v>
      </c>
      <c r="O131" s="5">
        <v>-42630125032</v>
      </c>
      <c r="P131" s="5">
        <v>-20563006150</v>
      </c>
      <c r="Q131" s="5">
        <v>-10319196440</v>
      </c>
      <c r="R131" s="5">
        <v>-22167652750</v>
      </c>
    </row>
    <row r="132" spans="3:18" ht="15.5" x14ac:dyDescent="0.35">
      <c r="C132" t="s">
        <v>179</v>
      </c>
      <c r="D132" s="5">
        <v>-12105586048</v>
      </c>
      <c r="E132" s="5">
        <v>-13141163773</v>
      </c>
      <c r="F132" s="5">
        <v>-9501054773</v>
      </c>
      <c r="G132" s="5">
        <v>-7226413062</v>
      </c>
      <c r="I132" s="5">
        <v>-52771878803</v>
      </c>
      <c r="J132" s="5">
        <v>-62613644507</v>
      </c>
      <c r="K132" s="5">
        <v>-127286141842</v>
      </c>
      <c r="L132" s="5">
        <v>-25765987571</v>
      </c>
      <c r="M132" s="5">
        <v>-22093284240</v>
      </c>
      <c r="N132" s="5">
        <v>-6544713721</v>
      </c>
      <c r="O132" s="5">
        <v>-50922352000</v>
      </c>
      <c r="P132" s="5">
        <v>-52138062000</v>
      </c>
      <c r="Q132" s="5">
        <v>-47556261906</v>
      </c>
      <c r="R132" s="5">
        <v>-155624024275</v>
      </c>
    </row>
    <row r="133" spans="3:18" ht="15.5" x14ac:dyDescent="0.35">
      <c r="C133" t="s">
        <v>180</v>
      </c>
      <c r="D133" s="5">
        <v>-357226688</v>
      </c>
      <c r="E133" s="5">
        <v>4773975066</v>
      </c>
      <c r="F133" s="5">
        <v>-3643117938</v>
      </c>
      <c r="G133" s="5">
        <v>1087883590</v>
      </c>
      <c r="I133" s="5">
        <v>-6584328036</v>
      </c>
      <c r="J133" s="5">
        <v>-2346447168</v>
      </c>
      <c r="K133" s="5">
        <v>-1698396099</v>
      </c>
      <c r="L133" s="5">
        <v>-3384822775</v>
      </c>
      <c r="M133" s="5">
        <v>5638903335</v>
      </c>
      <c r="N133" s="5">
        <v>4750334661</v>
      </c>
      <c r="O133" s="5">
        <v>-2607680365</v>
      </c>
      <c r="P133" s="5">
        <v>-9825438552</v>
      </c>
      <c r="Q133" s="5">
        <v>-47115572606</v>
      </c>
      <c r="R133" s="5">
        <v>-13520388018</v>
      </c>
    </row>
    <row r="134" spans="3:18" ht="15.5" x14ac:dyDescent="0.35">
      <c r="C134" t="s">
        <v>384</v>
      </c>
      <c r="D134" s="5">
        <v>2667916852</v>
      </c>
      <c r="E134" s="5">
        <v>2898234652</v>
      </c>
      <c r="F134" s="5">
        <v>2789631025</v>
      </c>
      <c r="G134" s="5">
        <v>2716222433</v>
      </c>
      <c r="I134" s="5">
        <v>10976429933</v>
      </c>
      <c r="J134" s="5">
        <v>8681936968</v>
      </c>
      <c r="K134" s="5">
        <v>7867097627</v>
      </c>
      <c r="L134" s="5">
        <v>6303300410</v>
      </c>
      <c r="M134" s="5">
        <v>8351512597</v>
      </c>
      <c r="N134" s="5">
        <v>7235749955</v>
      </c>
      <c r="O134" s="5">
        <v>7767535977</v>
      </c>
      <c r="P134" s="5">
        <v>8896208458</v>
      </c>
      <c r="Q134" s="5">
        <v>7100133501</v>
      </c>
      <c r="R134" s="5">
        <v>4573440964</v>
      </c>
    </row>
    <row r="135" spans="3:18" ht="15.5" x14ac:dyDescent="0.35">
      <c r="C135" t="s">
        <v>181</v>
      </c>
      <c r="D135" s="5">
        <v>-3025143540</v>
      </c>
      <c r="E135" s="5">
        <v>1629146678</v>
      </c>
      <c r="F135" s="5">
        <v>-9605034459</v>
      </c>
      <c r="G135" s="5">
        <v>-1675426663</v>
      </c>
      <c r="I135" s="5">
        <v>-18331766119</v>
      </c>
      <c r="J135" s="5">
        <v>-9440371587</v>
      </c>
      <c r="K135" s="5">
        <v>-9640472726</v>
      </c>
      <c r="L135" s="5">
        <v>-10161096158</v>
      </c>
      <c r="M135" s="5">
        <v>-1300478994</v>
      </c>
      <c r="N135" s="5">
        <v>-2485415294</v>
      </c>
      <c r="O135" s="5">
        <v>-10401489069</v>
      </c>
      <c r="P135" s="5">
        <v>-16751983066</v>
      </c>
      <c r="Q135" s="5">
        <v>-26734122528</v>
      </c>
      <c r="R135" s="5">
        <v>-15434849649</v>
      </c>
    </row>
    <row r="136" spans="3:18" ht="15.5" x14ac:dyDescent="0.35">
      <c r="C136" t="s">
        <v>186</v>
      </c>
      <c r="F136" s="5">
        <v>3024537748</v>
      </c>
      <c r="G136" s="5">
        <v>-329488756</v>
      </c>
      <c r="J136" s="5">
        <v>-2752472008</v>
      </c>
      <c r="M136" s="5">
        <v>-1898039359</v>
      </c>
      <c r="P136" s="5">
        <v>-1995300308</v>
      </c>
      <c r="Q136" s="5">
        <v>-29571529034</v>
      </c>
      <c r="R136" s="5">
        <v>-912615697</v>
      </c>
    </row>
    <row r="137" spans="3:18" ht="15.5" x14ac:dyDescent="0.35">
      <c r="C137" t="s">
        <v>385</v>
      </c>
      <c r="E137" s="5">
        <v>139639640</v>
      </c>
      <c r="F137" s="5">
        <v>147747748</v>
      </c>
      <c r="G137" s="5">
        <v>376576576</v>
      </c>
      <c r="I137" s="5">
        <v>664054054</v>
      </c>
      <c r="J137" s="5">
        <v>1164459459</v>
      </c>
      <c r="K137" s="5">
        <v>74979000</v>
      </c>
      <c r="L137" s="5">
        <v>472972973</v>
      </c>
      <c r="M137" s="5">
        <v>485909091</v>
      </c>
      <c r="O137" s="5">
        <v>26272727</v>
      </c>
      <c r="P137" s="5">
        <v>25636364</v>
      </c>
      <c r="Q137" s="5">
        <v>339945455</v>
      </c>
      <c r="R137" s="5">
        <v>3636364</v>
      </c>
    </row>
    <row r="138" spans="3:18" ht="15.5" x14ac:dyDescent="0.35">
      <c r="C138" t="s">
        <v>386</v>
      </c>
      <c r="E138" s="5">
        <v>106954096</v>
      </c>
      <c r="I138" s="5">
        <v>106954096</v>
      </c>
      <c r="Q138" s="5">
        <v>1750000000</v>
      </c>
      <c r="R138" s="5">
        <v>-1750000000</v>
      </c>
    </row>
    <row r="139" spans="3:18" ht="15.5" x14ac:dyDescent="0.35">
      <c r="C139" t="s">
        <v>387</v>
      </c>
    </row>
    <row r="140" spans="3:18" ht="15.5" x14ac:dyDescent="0.35">
      <c r="C140" t="s">
        <v>197</v>
      </c>
      <c r="D140" s="5">
        <v>-12105586048</v>
      </c>
      <c r="E140" s="5">
        <v>-13141163773</v>
      </c>
      <c r="F140" s="5">
        <v>-9501054773</v>
      </c>
      <c r="G140" s="5">
        <v>-7226413062</v>
      </c>
      <c r="I140" s="5">
        <v>-52771878803</v>
      </c>
      <c r="J140" s="5">
        <v>-62613644507</v>
      </c>
      <c r="K140" s="5">
        <v>-127286141842</v>
      </c>
      <c r="L140" s="5">
        <v>-25765987571</v>
      </c>
      <c r="M140" s="5">
        <v>-22093284240</v>
      </c>
      <c r="N140" s="5">
        <v>-6544713721</v>
      </c>
      <c r="O140" s="5">
        <v>-50922352000</v>
      </c>
      <c r="P140" s="5">
        <v>-52138062000</v>
      </c>
      <c r="Q140" s="5">
        <v>-47556261906</v>
      </c>
      <c r="R140" s="5">
        <v>-155624024275</v>
      </c>
    </row>
    <row r="141" spans="3:18" ht="15.5" x14ac:dyDescent="0.35">
      <c r="C141" t="s">
        <v>388</v>
      </c>
      <c r="O141" s="5">
        <v>-6739575821</v>
      </c>
      <c r="P141" s="5">
        <v>-9861900427</v>
      </c>
      <c r="Q141" s="5">
        <v>-11755126276</v>
      </c>
      <c r="R141" s="5">
        <v>-14671413824</v>
      </c>
    </row>
    <row r="142" spans="3:18" ht="15.5" x14ac:dyDescent="0.35">
      <c r="C142" t="s">
        <v>389</v>
      </c>
      <c r="O142" s="5">
        <v>-44182776179</v>
      </c>
      <c r="P142" s="5">
        <v>-42276161573</v>
      </c>
      <c r="Q142" s="5">
        <v>-35801135630</v>
      </c>
      <c r="R142" s="5">
        <v>-34845452735</v>
      </c>
    </row>
    <row r="143" spans="3:18" ht="15.5" x14ac:dyDescent="0.35">
      <c r="C143" t="s">
        <v>212</v>
      </c>
    </row>
    <row r="144" spans="3:18" ht="15.5" x14ac:dyDescent="0.35">
      <c r="C144" t="s">
        <v>390</v>
      </c>
      <c r="E144" s="5">
        <v>5276054271</v>
      </c>
      <c r="F144" s="5">
        <v>-5276054271</v>
      </c>
    </row>
    <row r="145" spans="2:18" ht="15.5" x14ac:dyDescent="0.35">
      <c r="C145" t="s">
        <v>391</v>
      </c>
    </row>
    <row r="146" spans="2:18" ht="15.5" x14ac:dyDescent="0.35">
      <c r="C146" t="s">
        <v>392</v>
      </c>
      <c r="D146" s="5">
        <v>-1264362319</v>
      </c>
      <c r="E146" s="5">
        <v>-6132741219</v>
      </c>
      <c r="F146" s="5">
        <v>4241803512</v>
      </c>
      <c r="G146" s="5">
        <v>-314244173</v>
      </c>
      <c r="I146" s="5">
        <v>-6132741219</v>
      </c>
      <c r="J146" s="5">
        <v>-4305302902</v>
      </c>
      <c r="K146" s="5">
        <v>-7370218485</v>
      </c>
      <c r="L146" s="5">
        <v>-3936035726</v>
      </c>
      <c r="M146" s="5">
        <v>-486843921</v>
      </c>
      <c r="N146" s="5">
        <v>-335076409</v>
      </c>
    </row>
    <row r="147" spans="2:18" ht="15.5" x14ac:dyDescent="0.35">
      <c r="C147" t="s">
        <v>393</v>
      </c>
      <c r="N147" s="5">
        <v>-281866828</v>
      </c>
    </row>
    <row r="148" spans="2:18" ht="15.5" x14ac:dyDescent="0.35">
      <c r="C148" t="s">
        <v>394</v>
      </c>
      <c r="R148" s="5">
        <v>-105984000000</v>
      </c>
    </row>
    <row r="149" spans="2:18" ht="15.5" x14ac:dyDescent="0.35">
      <c r="C149" t="s">
        <v>395</v>
      </c>
      <c r="G149" s="5">
        <v>-2674000</v>
      </c>
      <c r="I149" s="5">
        <v>-2674000</v>
      </c>
      <c r="J149" s="5">
        <v>-1538500</v>
      </c>
      <c r="K149" s="5">
        <v>-5725000</v>
      </c>
      <c r="L149" s="5">
        <v>-3155700</v>
      </c>
      <c r="R149" s="5">
        <v>-123157716</v>
      </c>
    </row>
    <row r="150" spans="2:18" ht="15.5" x14ac:dyDescent="0.35">
      <c r="C150" t="s">
        <v>215</v>
      </c>
      <c r="D150" s="5">
        <v>2658832765</v>
      </c>
      <c r="E150" s="5">
        <v>-1100681589</v>
      </c>
      <c r="F150" s="5">
        <v>56679446764</v>
      </c>
      <c r="G150" s="5">
        <v>39937526215</v>
      </c>
      <c r="I150" s="5">
        <v>85734953368</v>
      </c>
      <c r="J150" s="5">
        <v>99565213200</v>
      </c>
      <c r="K150" s="5">
        <v>-12958287479</v>
      </c>
      <c r="L150" s="5">
        <v>52339701266</v>
      </c>
      <c r="M150" s="5">
        <v>-59965780094</v>
      </c>
      <c r="N150" s="5">
        <v>8177963981</v>
      </c>
      <c r="O150" s="5">
        <v>16330649268</v>
      </c>
      <c r="P150" s="5">
        <v>81887219539</v>
      </c>
      <c r="Q150" s="5">
        <v>39629058181</v>
      </c>
      <c r="R150" s="5">
        <v>-47930264413</v>
      </c>
    </row>
    <row r="151" spans="2:18" ht="15.5" x14ac:dyDescent="0.35">
      <c r="C151" t="s">
        <v>217</v>
      </c>
      <c r="D151" s="5">
        <v>670021763370</v>
      </c>
      <c r="I151" s="5">
        <v>583786690914</v>
      </c>
      <c r="J151" s="5">
        <v>482716453300</v>
      </c>
      <c r="K151" s="5">
        <v>496131229502</v>
      </c>
      <c r="L151" s="5">
        <v>436977852382</v>
      </c>
      <c r="M151" s="5">
        <v>496167003096</v>
      </c>
      <c r="N151" s="5">
        <v>486840559234</v>
      </c>
      <c r="O151" s="5">
        <v>472004336561</v>
      </c>
      <c r="P151" s="5">
        <v>386459132845</v>
      </c>
      <c r="Q151" s="5">
        <v>346785028957</v>
      </c>
      <c r="R151" s="5">
        <v>394909291774</v>
      </c>
    </row>
    <row r="152" spans="2:18" ht="15.5" x14ac:dyDescent="0.35">
      <c r="C152" t="s">
        <v>216</v>
      </c>
      <c r="D152" s="5">
        <v>178113751</v>
      </c>
      <c r="E152" s="5">
        <v>-183011542</v>
      </c>
      <c r="F152" s="5">
        <v>587418157</v>
      </c>
      <c r="G152" s="5">
        <v>-508459045</v>
      </c>
      <c r="I152" s="5">
        <v>500119088</v>
      </c>
      <c r="J152" s="5">
        <v>1505024414</v>
      </c>
      <c r="K152" s="5">
        <v>-456488723</v>
      </c>
      <c r="L152" s="5">
        <v>6813675854</v>
      </c>
      <c r="M152" s="5">
        <v>776629380</v>
      </c>
      <c r="N152" s="5">
        <v>1148479881</v>
      </c>
      <c r="O152" s="5">
        <v>-1494426595</v>
      </c>
      <c r="P152" s="5">
        <v>3657984177</v>
      </c>
      <c r="Q152" s="5">
        <v>45045707</v>
      </c>
      <c r="R152" s="5">
        <v>-193998404</v>
      </c>
    </row>
    <row r="153" spans="2:18" ht="15.5" x14ac:dyDescent="0.35">
      <c r="C153" t="s">
        <v>218</v>
      </c>
      <c r="D153" s="5">
        <v>672858709886</v>
      </c>
      <c r="E153" s="5">
        <v>-1283693131</v>
      </c>
      <c r="F153" s="5">
        <v>57266864921</v>
      </c>
      <c r="G153" s="5">
        <v>39429067170</v>
      </c>
      <c r="I153" s="5">
        <v>670021763370</v>
      </c>
      <c r="J153" s="5">
        <v>583786690914</v>
      </c>
      <c r="K153" s="5">
        <v>482716453300</v>
      </c>
      <c r="L153" s="5">
        <v>496131229502</v>
      </c>
      <c r="M153" s="5">
        <v>436977852382</v>
      </c>
      <c r="N153" s="5">
        <v>496167003096</v>
      </c>
      <c r="O153" s="5">
        <v>486840559234</v>
      </c>
      <c r="P153" s="5">
        <v>472004336561</v>
      </c>
      <c r="Q153" s="5">
        <v>386459132845</v>
      </c>
      <c r="R153" s="5">
        <v>346785028957</v>
      </c>
    </row>
    <row r="155" spans="2:18" ht="15.5" x14ac:dyDescent="0.35">
      <c r="B155" t="s">
        <v>219</v>
      </c>
      <c r="C155" t="s">
        <v>11</v>
      </c>
      <c r="D155" s="5">
        <v>660000000</v>
      </c>
      <c r="E155" s="5">
        <v>660000000</v>
      </c>
      <c r="F155" s="5">
        <v>660000000</v>
      </c>
      <c r="G155" s="5">
        <v>660000000</v>
      </c>
      <c r="I155" s="5">
        <v>660000000</v>
      </c>
      <c r="J155" s="5">
        <v>660000000</v>
      </c>
      <c r="K155" s="5">
        <v>330000000</v>
      </c>
      <c r="L155" s="5">
        <v>330000000</v>
      </c>
      <c r="M155" s="5">
        <v>330000000</v>
      </c>
      <c r="N155" s="5">
        <v>330000000</v>
      </c>
      <c r="O155" s="5">
        <v>330000000</v>
      </c>
      <c r="P155" s="5">
        <v>330000000</v>
      </c>
      <c r="Q155" s="5">
        <v>330000000</v>
      </c>
      <c r="R155" s="5">
        <v>330000000</v>
      </c>
    </row>
    <row r="156" spans="2:18" ht="15.5" x14ac:dyDescent="0.35">
      <c r="C156" t="s">
        <v>220</v>
      </c>
      <c r="D156" s="6">
        <v>5.15</v>
      </c>
      <c r="E156" s="6">
        <v>44.13</v>
      </c>
      <c r="F156" s="6">
        <v>51.79</v>
      </c>
      <c r="G156" s="6">
        <v>28.41</v>
      </c>
    </row>
    <row r="157" spans="2:18" ht="15.5" x14ac:dyDescent="0.35">
      <c r="C157" t="s">
        <v>221</v>
      </c>
      <c r="D157" s="6">
        <v>403.88</v>
      </c>
      <c r="E157" s="6">
        <v>48.27</v>
      </c>
      <c r="F157" s="6">
        <v>84.19</v>
      </c>
      <c r="G157" s="6">
        <v>120.38</v>
      </c>
    </row>
    <row r="158" spans="2:18" ht="15.5" x14ac:dyDescent="0.35">
      <c r="C158" t="s">
        <v>73</v>
      </c>
      <c r="D158" s="6">
        <v>6.95</v>
      </c>
      <c r="E158" s="6">
        <v>6.38</v>
      </c>
      <c r="F158" s="6">
        <v>10.61</v>
      </c>
      <c r="G158" s="6">
        <v>9.86</v>
      </c>
    </row>
    <row r="159" spans="2:18" ht="15.5" x14ac:dyDescent="0.35">
      <c r="C159" t="s">
        <v>222</v>
      </c>
      <c r="D159" s="5">
        <v>18020000000</v>
      </c>
      <c r="E159" s="5">
        <v>51180000000</v>
      </c>
      <c r="F159" s="5">
        <v>60330000000</v>
      </c>
      <c r="G159" s="5">
        <v>39340000000</v>
      </c>
    </row>
    <row r="160" spans="2:18" ht="15.5" x14ac:dyDescent="0.35">
      <c r="C160" t="s">
        <v>223</v>
      </c>
      <c r="D160" s="6">
        <v>3.4999999999999996E-3</v>
      </c>
      <c r="E160" s="6">
        <v>2.98E-2</v>
      </c>
      <c r="F160" s="6">
        <v>3.5099999999999999E-2</v>
      </c>
      <c r="G160" s="6">
        <v>2.0299999999999999E-2</v>
      </c>
    </row>
    <row r="161" spans="3:7" ht="15.5" x14ac:dyDescent="0.35">
      <c r="C161" t="s">
        <v>224</v>
      </c>
      <c r="D161" s="6">
        <v>4.5999999999999999E-3</v>
      </c>
      <c r="E161" s="6">
        <v>4.0099999999999997E-2</v>
      </c>
      <c r="F161" s="6">
        <v>4.9299999999999997E-2</v>
      </c>
      <c r="G161" s="6">
        <v>2.8500000000000001E-2</v>
      </c>
    </row>
    <row r="162" spans="3:7" ht="15.5" x14ac:dyDescent="0.35">
      <c r="C162" t="s">
        <v>225</v>
      </c>
      <c r="D162" s="6">
        <v>2.3E-3</v>
      </c>
      <c r="E162" s="6">
        <v>3.32E-2</v>
      </c>
      <c r="F162" s="6">
        <v>5.6799999999999996E-2</v>
      </c>
      <c r="G162" s="6">
        <v>3.1800000000000002E-2</v>
      </c>
    </row>
    <row r="163" spans="3:7" ht="15.5" x14ac:dyDescent="0.35">
      <c r="C163" t="s">
        <v>226</v>
      </c>
    </row>
    <row r="164" spans="3:7" ht="15.5" x14ac:dyDescent="0.35">
      <c r="C164" t="s">
        <v>227</v>
      </c>
      <c r="D164" s="5">
        <v>734000000000</v>
      </c>
      <c r="E164" s="5">
        <v>730000000000</v>
      </c>
      <c r="F164" s="5">
        <v>696000000000</v>
      </c>
      <c r="G164" s="5">
        <v>662000000000</v>
      </c>
    </row>
    <row r="165" spans="3:7" ht="15.5" x14ac:dyDescent="0.35">
      <c r="C165" t="s">
        <v>228</v>
      </c>
      <c r="D165" s="6">
        <v>1.88</v>
      </c>
      <c r="E165" s="6">
        <v>1.93</v>
      </c>
      <c r="F165" s="6">
        <v>4.1500000000000004</v>
      </c>
      <c r="G165" s="6">
        <v>3.43</v>
      </c>
    </row>
    <row r="166" spans="3:7" ht="15.5" x14ac:dyDescent="0.35">
      <c r="C166" t="s">
        <v>229</v>
      </c>
      <c r="D166" s="6">
        <v>1106.97</v>
      </c>
      <c r="E166" s="6">
        <v>1101.83</v>
      </c>
      <c r="F166" s="6">
        <v>1049.6300000000001</v>
      </c>
      <c r="G166" s="6">
        <v>997.84</v>
      </c>
    </row>
    <row r="167" spans="3:7" ht="15.5" x14ac:dyDescent="0.35">
      <c r="C167" t="s">
        <v>230</v>
      </c>
      <c r="D167" s="6">
        <v>1.88</v>
      </c>
      <c r="E167" s="6">
        <v>1.93</v>
      </c>
      <c r="F167" s="6">
        <v>4.1500000000000004</v>
      </c>
      <c r="G167" s="6">
        <v>3.43</v>
      </c>
    </row>
    <row r="168" spans="3:7" ht="15.5" x14ac:dyDescent="0.35">
      <c r="C168" t="s">
        <v>231</v>
      </c>
      <c r="D168" s="6">
        <v>1106.97</v>
      </c>
      <c r="E168" s="6">
        <v>1101.83</v>
      </c>
      <c r="F168" s="6">
        <v>1049.6300000000001</v>
      </c>
      <c r="G168" s="6">
        <v>997.84</v>
      </c>
    </row>
    <row r="169" spans="3:7" ht="15.5" x14ac:dyDescent="0.35">
      <c r="C169" t="s">
        <v>232</v>
      </c>
    </row>
    <row r="170" spans="3:7" ht="15.5" x14ac:dyDescent="0.35">
      <c r="C170" t="s">
        <v>233</v>
      </c>
    </row>
    <row r="171" spans="3:7" ht="15.5" x14ac:dyDescent="0.35">
      <c r="C171" t="s">
        <v>234</v>
      </c>
      <c r="D171" s="5">
        <v>733000000000</v>
      </c>
      <c r="E171" s="5">
        <v>730000000000</v>
      </c>
      <c r="F171" s="5">
        <v>695000000000</v>
      </c>
      <c r="G171" s="5">
        <v>661000000000</v>
      </c>
    </row>
    <row r="172" spans="3:7" ht="15.5" x14ac:dyDescent="0.35">
      <c r="C172" t="s">
        <v>23</v>
      </c>
    </row>
    <row r="173" spans="3:7" ht="15.5" x14ac:dyDescent="0.35">
      <c r="C173" t="s">
        <v>20</v>
      </c>
      <c r="D173" s="5">
        <v>-673000000000</v>
      </c>
      <c r="E173" s="5">
        <v>-670000000000</v>
      </c>
      <c r="F173" s="5">
        <v>-671000000000</v>
      </c>
      <c r="G173" s="5">
        <v>-614000000000</v>
      </c>
    </row>
    <row r="174" spans="3:7" ht="15.5" x14ac:dyDescent="0.35">
      <c r="C174" t="s">
        <v>235</v>
      </c>
      <c r="D174" s="5">
        <v>587000000000</v>
      </c>
      <c r="E174" s="5">
        <v>602000000000</v>
      </c>
      <c r="F174" s="5">
        <v>576000000000</v>
      </c>
      <c r="G174" s="5">
        <v>536000000000</v>
      </c>
    </row>
    <row r="175" spans="3:7" ht="15.5" x14ac:dyDescent="0.35">
      <c r="C175" t="s">
        <v>236</v>
      </c>
      <c r="D175" s="5">
        <v>15000000000</v>
      </c>
      <c r="E175" s="5">
        <v>7000000000</v>
      </c>
      <c r="F175" s="5">
        <v>70000000000</v>
      </c>
      <c r="G175" s="5">
        <v>46000000000</v>
      </c>
    </row>
    <row r="176" spans="3:7" ht="15.5" x14ac:dyDescent="0.35">
      <c r="C176" t="s">
        <v>237</v>
      </c>
      <c r="D176" s="5">
        <v>-3000000000</v>
      </c>
      <c r="E176" s="5">
        <v>2000000000</v>
      </c>
      <c r="F176" s="5">
        <v>-7000000000</v>
      </c>
      <c r="G176" s="5">
        <v>-2000000000</v>
      </c>
    </row>
    <row r="177" spans="3:18" ht="15.5" x14ac:dyDescent="0.35">
      <c r="C177" t="s">
        <v>12</v>
      </c>
      <c r="D177" s="5">
        <v>12000000000</v>
      </c>
      <c r="E177" s="5">
        <v>9000000000</v>
      </c>
      <c r="F177" s="5">
        <v>63000000000</v>
      </c>
      <c r="G177" s="5">
        <v>44000000000</v>
      </c>
    </row>
    <row r="178" spans="3:18" ht="15.5" x14ac:dyDescent="0.35">
      <c r="C178" t="s">
        <v>15</v>
      </c>
      <c r="D178" s="6">
        <v>18.260000000000002</v>
      </c>
      <c r="E178" s="6">
        <v>13.43</v>
      </c>
      <c r="F178" s="6">
        <v>95.48</v>
      </c>
      <c r="G178" s="6">
        <v>66.53</v>
      </c>
    </row>
    <row r="179" spans="3:18" ht="15.5" x14ac:dyDescent="0.35">
      <c r="C179" t="s">
        <v>58</v>
      </c>
      <c r="I179" s="6">
        <v>134.46</v>
      </c>
      <c r="J179" s="6">
        <v>58.26</v>
      </c>
      <c r="K179" s="6">
        <v>-29.73</v>
      </c>
      <c r="L179" s="6">
        <v>-145.58000000000001</v>
      </c>
      <c r="M179" s="6">
        <v>-172.83</v>
      </c>
      <c r="N179" s="6">
        <v>-396.75</v>
      </c>
      <c r="O179" s="6">
        <v>236.17</v>
      </c>
      <c r="P179" s="6">
        <v>372.4</v>
      </c>
      <c r="Q179" s="6">
        <v>163.15</v>
      </c>
      <c r="R179" s="6">
        <v>-43.94</v>
      </c>
    </row>
    <row r="180" spans="3:18" ht="15.5" x14ac:dyDescent="0.35">
      <c r="C180" t="s">
        <v>72</v>
      </c>
      <c r="I180" s="6">
        <v>15.84</v>
      </c>
      <c r="J180" s="6">
        <v>71.92</v>
      </c>
      <c r="K180" s="6">
        <v>-68.62</v>
      </c>
      <c r="L180" s="6">
        <v>-30.22</v>
      </c>
      <c r="M180" s="6">
        <v>-31.68</v>
      </c>
      <c r="N180" s="6">
        <v>-15.12</v>
      </c>
      <c r="O180" s="6">
        <v>25.3</v>
      </c>
      <c r="P180" s="6">
        <v>15.31</v>
      </c>
      <c r="Q180" s="6">
        <v>14.1</v>
      </c>
      <c r="R180" s="6">
        <v>-57.35</v>
      </c>
    </row>
    <row r="181" spans="3:18" ht="15.5" x14ac:dyDescent="0.35">
      <c r="C181" t="s">
        <v>75</v>
      </c>
      <c r="I181" s="6">
        <v>1.57</v>
      </c>
      <c r="J181" s="6">
        <v>3.26</v>
      </c>
      <c r="K181" s="6">
        <v>0.95</v>
      </c>
      <c r="L181" s="6">
        <v>4.57</v>
      </c>
      <c r="M181" s="6">
        <v>26.72</v>
      </c>
      <c r="N181" s="6">
        <v>8.09</v>
      </c>
      <c r="O181" s="6">
        <v>1.1299999999999999</v>
      </c>
      <c r="P181" s="6">
        <v>0.95</v>
      </c>
      <c r="Q181" s="6">
        <v>0.48</v>
      </c>
      <c r="R181" s="6">
        <v>0.59</v>
      </c>
    </row>
    <row r="182" spans="3:18" ht="15.5" x14ac:dyDescent="0.35">
      <c r="C182" t="s">
        <v>238</v>
      </c>
      <c r="I182" s="5">
        <v>172000000000</v>
      </c>
      <c r="J182" s="5">
        <v>110520000000</v>
      </c>
      <c r="K182" s="5">
        <v>108020000000</v>
      </c>
      <c r="L182" s="5">
        <v>14220000000</v>
      </c>
      <c r="M182" s="5">
        <v>-66090000000</v>
      </c>
      <c r="N182" s="5">
        <v>-103520000000</v>
      </c>
      <c r="O182" s="5">
        <v>165640000000</v>
      </c>
      <c r="P182" s="5">
        <v>276830000000</v>
      </c>
    </row>
    <row r="183" spans="3:18" ht="15.5" x14ac:dyDescent="0.35">
      <c r="C183" t="s">
        <v>239</v>
      </c>
      <c r="I183" s="6">
        <v>9.0899999999999995E-2</v>
      </c>
      <c r="J183" s="6">
        <v>4.2300000000000004E-2</v>
      </c>
      <c r="K183" s="6">
        <v>-1.09E-2</v>
      </c>
      <c r="L183" s="6">
        <v>-4.9400000000000006E-2</v>
      </c>
      <c r="M183" s="6">
        <v>-7.7399999999999997E-2</v>
      </c>
      <c r="N183" s="6">
        <v>-0.15390000000000001</v>
      </c>
      <c r="O183" s="6">
        <v>7.0400000000000004E-2</v>
      </c>
      <c r="P183" s="6">
        <v>9.8599999999999993E-2</v>
      </c>
      <c r="Q183" s="6">
        <v>4.7300000000000002E-2</v>
      </c>
      <c r="R183" s="6">
        <v>-1.41E-2</v>
      </c>
    </row>
    <row r="184" spans="3:18" ht="15.5" x14ac:dyDescent="0.35">
      <c r="C184" t="s">
        <v>240</v>
      </c>
      <c r="I184" s="6">
        <v>0.122</v>
      </c>
      <c r="J184" s="6">
        <v>6.0700000000000004E-2</v>
      </c>
      <c r="K184" s="6">
        <v>-1.66E-2</v>
      </c>
      <c r="L184" s="6">
        <v>-8.0500000000000002E-2</v>
      </c>
      <c r="M184" s="6">
        <v>-8.8399999999999992E-2</v>
      </c>
      <c r="N184" s="6">
        <v>-0.187</v>
      </c>
      <c r="O184" s="6">
        <v>9.4E-2</v>
      </c>
      <c r="P184" s="6">
        <v>0.16200000000000001</v>
      </c>
      <c r="Q184" s="6">
        <v>8.5000000000000006E-2</v>
      </c>
      <c r="R184" s="6">
        <v>-2.4900000000000002E-2</v>
      </c>
    </row>
    <row r="185" spans="3:18" ht="15.5" x14ac:dyDescent="0.35">
      <c r="C185" t="s">
        <v>241</v>
      </c>
      <c r="I185" s="6">
        <v>0.1295</v>
      </c>
      <c r="J185" s="6">
        <v>4.7899999999999998E-2</v>
      </c>
      <c r="K185" s="6">
        <v>3.0600000000000002E-2</v>
      </c>
      <c r="L185" s="6">
        <v>-8.5900000000000004E-2</v>
      </c>
      <c r="M185" s="6">
        <v>-0.1464</v>
      </c>
      <c r="N185" s="6">
        <v>-0.20190000000000002</v>
      </c>
      <c r="O185" s="6">
        <v>0.10310000000000001</v>
      </c>
      <c r="P185" s="6">
        <v>0.24179999999999999</v>
      </c>
      <c r="Q185" s="6">
        <v>0.13039999999999999</v>
      </c>
      <c r="R185" s="6">
        <v>1.7299999999999999E-2</v>
      </c>
    </row>
    <row r="186" spans="3:18" ht="15.5" x14ac:dyDescent="0.35">
      <c r="C186" t="s">
        <v>242</v>
      </c>
    </row>
    <row r="187" spans="3:18" ht="15.5" x14ac:dyDescent="0.35">
      <c r="C187" t="s">
        <v>69</v>
      </c>
      <c r="I187" s="6">
        <v>1.93</v>
      </c>
      <c r="J187" s="6">
        <v>4.37</v>
      </c>
      <c r="K187" s="6">
        <v>1.1399999999999999</v>
      </c>
      <c r="L187" s="6">
        <v>2.4300000000000002</v>
      </c>
      <c r="M187" s="6">
        <v>2.8</v>
      </c>
      <c r="N187" s="6">
        <v>2.83</v>
      </c>
      <c r="O187" s="6">
        <v>2.38</v>
      </c>
      <c r="P187" s="6">
        <v>2.48</v>
      </c>
      <c r="Q187" s="6">
        <v>1.2</v>
      </c>
      <c r="R187" s="6">
        <v>1.43</v>
      </c>
    </row>
    <row r="188" spans="3:18" ht="15.5" x14ac:dyDescent="0.35">
      <c r="C188" t="s">
        <v>66</v>
      </c>
      <c r="I188" s="6">
        <v>1101.83</v>
      </c>
      <c r="J188" s="6">
        <v>959.3</v>
      </c>
      <c r="K188" s="6">
        <v>1786.76</v>
      </c>
      <c r="L188" s="6">
        <v>1809.34</v>
      </c>
      <c r="M188" s="6">
        <v>1954.1</v>
      </c>
      <c r="N188" s="6">
        <v>2121.6999999999998</v>
      </c>
      <c r="O188" s="6">
        <v>2512.48</v>
      </c>
      <c r="P188" s="6">
        <v>2298.35</v>
      </c>
      <c r="Q188" s="6">
        <v>1920.2</v>
      </c>
      <c r="R188" s="6">
        <v>1762.18</v>
      </c>
    </row>
    <row r="189" spans="3:18" ht="15.5" x14ac:dyDescent="0.35">
      <c r="C189" t="s">
        <v>243</v>
      </c>
      <c r="I189" s="6">
        <v>1.93</v>
      </c>
      <c r="J189" s="6">
        <v>4.37</v>
      </c>
      <c r="K189" s="6">
        <v>1.1399999999999999</v>
      </c>
      <c r="L189" s="6">
        <v>2.4300000000000002</v>
      </c>
      <c r="M189" s="6">
        <v>2.8</v>
      </c>
      <c r="N189" s="6">
        <v>2.83</v>
      </c>
      <c r="O189" s="6">
        <v>2.38</v>
      </c>
      <c r="P189" s="6">
        <v>2.48</v>
      </c>
      <c r="Q189" s="6">
        <v>1.2</v>
      </c>
      <c r="R189" s="6">
        <v>1.43</v>
      </c>
    </row>
    <row r="190" spans="3:18" ht="15.5" x14ac:dyDescent="0.35">
      <c r="C190" t="s">
        <v>244</v>
      </c>
      <c r="I190" s="6">
        <v>1101.83</v>
      </c>
      <c r="J190" s="6">
        <v>959.3</v>
      </c>
      <c r="K190" s="6">
        <v>1786.76</v>
      </c>
      <c r="L190" s="6">
        <v>1809.34</v>
      </c>
      <c r="M190" s="6">
        <v>1954.1</v>
      </c>
      <c r="N190" s="6">
        <v>2121.6999999999998</v>
      </c>
      <c r="O190" s="6">
        <v>2512.48</v>
      </c>
      <c r="P190" s="6">
        <v>2298.35</v>
      </c>
      <c r="Q190" s="6">
        <v>1920.2</v>
      </c>
      <c r="R190" s="6">
        <v>1762.18</v>
      </c>
    </row>
    <row r="191" spans="3:18" ht="15.5" x14ac:dyDescent="0.35">
      <c r="C191" t="s">
        <v>245</v>
      </c>
      <c r="N191" s="5">
        <v>47000000000</v>
      </c>
      <c r="O191" s="5">
        <v>46000000000</v>
      </c>
      <c r="P191" s="5">
        <v>45000000000</v>
      </c>
      <c r="Q191" s="5">
        <v>39000000000</v>
      </c>
      <c r="R191" s="5">
        <v>36000000000</v>
      </c>
    </row>
    <row r="192" spans="3:18" ht="15.5" x14ac:dyDescent="0.35">
      <c r="C192" t="s">
        <v>246</v>
      </c>
      <c r="P192" s="5">
        <v>48000000000</v>
      </c>
      <c r="Q192" s="5">
        <v>87000000000</v>
      </c>
      <c r="R192" s="5">
        <v>125000000000</v>
      </c>
    </row>
    <row r="193" spans="2:18" ht="15.5" x14ac:dyDescent="0.35">
      <c r="C193" t="s">
        <v>25</v>
      </c>
      <c r="N193" s="5">
        <v>47000000000</v>
      </c>
      <c r="O193" s="5">
        <v>46000000000</v>
      </c>
      <c r="P193" s="5">
        <v>93000000000</v>
      </c>
      <c r="Q193" s="5">
        <v>126000000000</v>
      </c>
      <c r="R193" s="5">
        <v>161000000000</v>
      </c>
    </row>
    <row r="194" spans="2:18" ht="15.5" x14ac:dyDescent="0.35">
      <c r="C194" t="s">
        <v>22</v>
      </c>
      <c r="I194" s="5">
        <v>-670000000000</v>
      </c>
      <c r="J194" s="5">
        <v>-584000000000</v>
      </c>
      <c r="K194" s="5">
        <v>-483000000000</v>
      </c>
      <c r="L194" s="5">
        <v>-496000000000</v>
      </c>
      <c r="M194" s="5">
        <v>-437000000000</v>
      </c>
      <c r="N194" s="5">
        <v>-449000000000</v>
      </c>
      <c r="O194" s="5">
        <v>-441000000000</v>
      </c>
      <c r="P194" s="5">
        <v>-379000000000</v>
      </c>
      <c r="Q194" s="5">
        <v>-261000000000</v>
      </c>
      <c r="R194" s="5">
        <v>-186000000000</v>
      </c>
    </row>
    <row r="195" spans="2:18" ht="15.5" x14ac:dyDescent="0.35">
      <c r="C195" t="s">
        <v>247</v>
      </c>
      <c r="I195" s="5">
        <v>602000000000</v>
      </c>
      <c r="J195" s="5">
        <v>514000000000</v>
      </c>
      <c r="K195" s="5">
        <v>483000000000</v>
      </c>
      <c r="L195" s="5">
        <v>475000000000</v>
      </c>
      <c r="M195" s="5">
        <v>570000000000</v>
      </c>
      <c r="N195" s="5">
        <v>634000000000</v>
      </c>
      <c r="O195" s="5">
        <v>692000000000</v>
      </c>
      <c r="P195" s="5">
        <v>609000000000</v>
      </c>
      <c r="Q195" s="5">
        <v>456000000000</v>
      </c>
      <c r="R195" s="5">
        <v>437000000000</v>
      </c>
    </row>
    <row r="196" spans="2:18" ht="15.5" x14ac:dyDescent="0.35">
      <c r="C196" t="s">
        <v>248</v>
      </c>
      <c r="I196" s="5">
        <v>145000000000</v>
      </c>
      <c r="J196" s="5">
        <v>165000000000</v>
      </c>
      <c r="K196" s="5">
        <v>116000000000</v>
      </c>
      <c r="L196" s="5">
        <v>81000000000</v>
      </c>
      <c r="M196" s="5">
        <v>-44000000000</v>
      </c>
      <c r="N196" s="5">
        <v>10000000000</v>
      </c>
      <c r="O196" s="5">
        <v>70000000000</v>
      </c>
      <c r="P196" s="5">
        <v>144000000000</v>
      </c>
      <c r="Q196" s="5">
        <v>134000000000</v>
      </c>
      <c r="R196" s="5">
        <v>121000000000</v>
      </c>
    </row>
    <row r="197" spans="2:18" ht="15.5" x14ac:dyDescent="0.35">
      <c r="C197" t="s">
        <v>249</v>
      </c>
      <c r="I197" s="5">
        <v>-18000000000</v>
      </c>
      <c r="J197" s="5">
        <v>-12000000000</v>
      </c>
      <c r="K197" s="5">
        <v>-10000000000</v>
      </c>
      <c r="L197" s="5">
        <v>-10000000000</v>
      </c>
      <c r="M197" s="5">
        <v>-3000000000</v>
      </c>
      <c r="N197" s="5">
        <v>-2000000000</v>
      </c>
      <c r="O197" s="5">
        <v>-10000000000</v>
      </c>
      <c r="P197" s="5">
        <v>-19000000000</v>
      </c>
      <c r="Q197" s="5">
        <v>-56000000000</v>
      </c>
      <c r="R197" s="5">
        <v>-16000000000</v>
      </c>
    </row>
    <row r="198" spans="2:18" ht="15.5" x14ac:dyDescent="0.35">
      <c r="C198" t="s">
        <v>14</v>
      </c>
      <c r="I198" s="5">
        <v>127000000000</v>
      </c>
      <c r="J198" s="5">
        <v>152000000000</v>
      </c>
      <c r="K198" s="5">
        <v>106000000000</v>
      </c>
      <c r="L198" s="5">
        <v>71000000000</v>
      </c>
      <c r="M198" s="5">
        <v>-47000000000</v>
      </c>
      <c r="N198" s="5">
        <v>7000000000</v>
      </c>
      <c r="O198" s="5">
        <v>59000000000</v>
      </c>
      <c r="P198" s="5">
        <v>125000000000</v>
      </c>
      <c r="Q198" s="5">
        <v>78000000000</v>
      </c>
      <c r="R198" s="5">
        <v>105000000000</v>
      </c>
    </row>
    <row r="199" spans="2:18" ht="15.5" x14ac:dyDescent="0.35">
      <c r="C199" t="s">
        <v>16</v>
      </c>
      <c r="I199" s="6">
        <v>191.36</v>
      </c>
      <c r="J199" s="6">
        <v>229.97</v>
      </c>
      <c r="K199" s="6">
        <v>321.20999999999998</v>
      </c>
      <c r="L199" s="6">
        <v>215.37</v>
      </c>
      <c r="M199" s="6">
        <v>-141.03</v>
      </c>
      <c r="N199" s="6">
        <v>22.61</v>
      </c>
      <c r="O199" s="6">
        <v>179.53</v>
      </c>
      <c r="P199" s="6">
        <v>377.73</v>
      </c>
      <c r="Q199" s="6">
        <v>235.49</v>
      </c>
      <c r="R199" s="6">
        <v>316.63</v>
      </c>
    </row>
    <row r="201" spans="2:18" ht="15.5" x14ac:dyDescent="0.35">
      <c r="B201" t="s">
        <v>250</v>
      </c>
      <c r="C201" t="s">
        <v>251</v>
      </c>
      <c r="D201" s="5">
        <v>3000000000</v>
      </c>
      <c r="E201" s="5">
        <v>29000000000</v>
      </c>
      <c r="F201" s="5">
        <v>34000000000</v>
      </c>
      <c r="G201" s="5">
        <v>19000000000</v>
      </c>
      <c r="H201" s="5">
        <v>14000000000</v>
      </c>
      <c r="I201" s="5">
        <v>89000000000</v>
      </c>
      <c r="J201" s="5">
        <v>39000000000</v>
      </c>
      <c r="K201" s="5">
        <v>-10000000000</v>
      </c>
      <c r="L201" s="5">
        <v>-48000000000</v>
      </c>
      <c r="M201" s="5">
        <v>-57000000000</v>
      </c>
      <c r="N201" s="5">
        <v>-131000000000</v>
      </c>
      <c r="O201" s="5">
        <v>78000000000</v>
      </c>
      <c r="P201" s="5">
        <v>123000000000</v>
      </c>
      <c r="Q201" s="5">
        <v>54000000000</v>
      </c>
    </row>
    <row r="202" spans="2:18" ht="15.5" x14ac:dyDescent="0.35">
      <c r="C202" t="s">
        <v>252</v>
      </c>
      <c r="H202" s="5">
        <v>86000000000</v>
      </c>
      <c r="I202" s="5">
        <v>89000000000</v>
      </c>
      <c r="J202" s="5">
        <v>39000000000</v>
      </c>
      <c r="K202" s="5">
        <v>-10000000000</v>
      </c>
      <c r="L202" s="5">
        <v>-48000000000</v>
      </c>
      <c r="M202" s="5">
        <v>-57000000000</v>
      </c>
      <c r="N202" s="5">
        <v>-131000000000</v>
      </c>
      <c r="O202" s="5">
        <v>78000000000</v>
      </c>
      <c r="P202" s="5">
        <v>123000000000</v>
      </c>
      <c r="Q202" s="5">
        <v>54000000000</v>
      </c>
    </row>
    <row r="203" spans="2:18" ht="15.5" x14ac:dyDescent="0.35">
      <c r="C203" t="s">
        <v>253</v>
      </c>
      <c r="H203" s="6">
        <v>52.83</v>
      </c>
      <c r="I203" s="6">
        <v>52.83</v>
      </c>
    </row>
    <row r="204" spans="2:18" ht="15.5" x14ac:dyDescent="0.35">
      <c r="C204" t="s">
        <v>77</v>
      </c>
      <c r="H204" s="6">
        <v>2.5661</v>
      </c>
      <c r="I204" s="6">
        <v>0.39289999999999997</v>
      </c>
    </row>
    <row r="205" spans="2:18" ht="15.5" x14ac:dyDescent="0.35">
      <c r="C205" t="s">
        <v>254</v>
      </c>
      <c r="H205" s="6">
        <v>2.3E-2</v>
      </c>
      <c r="I205" s="6">
        <v>2.7099999999999999E-2</v>
      </c>
    </row>
    <row r="206" spans="2:18" ht="15.5" x14ac:dyDescent="0.35">
      <c r="C206" t="s">
        <v>57</v>
      </c>
      <c r="D206" s="6">
        <v>5.15</v>
      </c>
      <c r="E206" s="6">
        <v>44.13</v>
      </c>
      <c r="F206" s="6">
        <v>51.79</v>
      </c>
      <c r="G206" s="6">
        <v>28.41</v>
      </c>
      <c r="H206" s="6">
        <v>20.59</v>
      </c>
      <c r="I206" s="6">
        <v>134.46</v>
      </c>
      <c r="J206" s="6">
        <v>58.26</v>
      </c>
      <c r="K206" s="6">
        <v>-14.86</v>
      </c>
      <c r="L206" s="6">
        <v>-72.790000000000006</v>
      </c>
      <c r="M206" s="6">
        <v>-86.41</v>
      </c>
      <c r="N206" s="6">
        <v>-198.38</v>
      </c>
      <c r="O206" s="6">
        <v>118.08</v>
      </c>
      <c r="P206" s="6">
        <v>186.2</v>
      </c>
      <c r="Q206" s="6">
        <v>81.569999999999993</v>
      </c>
    </row>
    <row r="207" spans="2:18" ht="15.5" x14ac:dyDescent="0.35">
      <c r="C207" t="s">
        <v>255</v>
      </c>
      <c r="H207" s="6">
        <v>129.47999999999999</v>
      </c>
      <c r="I207" s="6">
        <v>134.46</v>
      </c>
      <c r="J207" s="6">
        <v>58.26</v>
      </c>
      <c r="K207" s="6">
        <v>-14.86</v>
      </c>
      <c r="L207" s="6">
        <v>-72.790000000000006</v>
      </c>
      <c r="M207" s="6">
        <v>-86.41</v>
      </c>
      <c r="N207" s="6">
        <v>-198.38</v>
      </c>
      <c r="O207" s="6">
        <v>118.08</v>
      </c>
      <c r="P207" s="6">
        <v>186.2</v>
      </c>
      <c r="Q207" s="6">
        <v>81.569999999999993</v>
      </c>
    </row>
    <row r="208" spans="2:18" ht="15.5" x14ac:dyDescent="0.35">
      <c r="C208" t="s">
        <v>79</v>
      </c>
      <c r="H208" s="6">
        <v>52.83</v>
      </c>
      <c r="I208" s="6">
        <v>52.83</v>
      </c>
    </row>
    <row r="209" spans="3:17" ht="15.5" x14ac:dyDescent="0.35">
      <c r="C209" t="s">
        <v>256</v>
      </c>
      <c r="H209" s="6">
        <v>2.5661</v>
      </c>
      <c r="I209" s="6">
        <v>0.39289999999999997</v>
      </c>
    </row>
    <row r="210" spans="3:17" ht="15.5" x14ac:dyDescent="0.35">
      <c r="C210" t="s">
        <v>257</v>
      </c>
      <c r="H210" s="6">
        <v>2.3E-2</v>
      </c>
      <c r="I210" s="6">
        <v>2.7099999999999999E-2</v>
      </c>
    </row>
    <row r="211" spans="3:17" ht="15.5" x14ac:dyDescent="0.35">
      <c r="C211" t="s">
        <v>258</v>
      </c>
      <c r="D211" s="5">
        <v>198000000000</v>
      </c>
      <c r="E211" s="5">
        <v>221000000000</v>
      </c>
      <c r="F211" s="5">
        <v>272000000000</v>
      </c>
      <c r="G211" s="5">
        <v>230000000000</v>
      </c>
      <c r="H211" s="5">
        <v>793000000000</v>
      </c>
      <c r="I211" s="5">
        <v>900000000000</v>
      </c>
      <c r="J211" s="5">
        <v>851000000000</v>
      </c>
      <c r="K211" s="5">
        <v>708000000000</v>
      </c>
      <c r="L211" s="5">
        <v>319000000000</v>
      </c>
      <c r="M211" s="5">
        <v>68000000000</v>
      </c>
      <c r="N211" s="5">
        <v>246000000000</v>
      </c>
      <c r="O211" s="5">
        <v>1749000000000</v>
      </c>
      <c r="P211" s="5">
        <v>1977000000000</v>
      </c>
      <c r="Q211" s="5">
        <v>1583000000000</v>
      </c>
    </row>
    <row r="212" spans="3:17" ht="15.5" x14ac:dyDescent="0.35">
      <c r="C212" t="s">
        <v>259</v>
      </c>
      <c r="H212" s="5">
        <v>921000000000</v>
      </c>
      <c r="I212" s="5">
        <v>900000000000</v>
      </c>
      <c r="J212" s="5">
        <v>851000000000</v>
      </c>
      <c r="K212" s="5">
        <v>708000000000</v>
      </c>
      <c r="L212" s="5">
        <v>319000000000</v>
      </c>
      <c r="M212" s="5">
        <v>68000000000</v>
      </c>
      <c r="N212" s="5">
        <v>246000000000</v>
      </c>
      <c r="O212" s="5">
        <v>1749000000000</v>
      </c>
      <c r="P212" s="5">
        <v>1977000000000</v>
      </c>
      <c r="Q212" s="5">
        <v>1583000000000</v>
      </c>
    </row>
    <row r="213" spans="3:17" ht="15.5" x14ac:dyDescent="0.35">
      <c r="C213" t="s">
        <v>260</v>
      </c>
      <c r="H213" s="6">
        <v>52.83</v>
      </c>
      <c r="I213" s="6">
        <v>52.83</v>
      </c>
    </row>
    <row r="214" spans="3:17" ht="15.5" x14ac:dyDescent="0.35">
      <c r="C214" t="s">
        <v>261</v>
      </c>
      <c r="H214" s="6">
        <v>2.5661</v>
      </c>
      <c r="I214" s="6">
        <v>0.39289999999999997</v>
      </c>
    </row>
    <row r="215" spans="3:17" ht="15.5" x14ac:dyDescent="0.35">
      <c r="C215" t="s">
        <v>262</v>
      </c>
      <c r="H215" s="6">
        <v>2.3E-2</v>
      </c>
      <c r="I215" s="6">
        <v>2.7099999999999999E-2</v>
      </c>
    </row>
    <row r="216" spans="3:17" ht="15.5" x14ac:dyDescent="0.35">
      <c r="C216" t="s">
        <v>263</v>
      </c>
      <c r="I216" s="6">
        <v>111.72</v>
      </c>
    </row>
    <row r="217" spans="3:17" ht="15.5" x14ac:dyDescent="0.35">
      <c r="C217" t="s">
        <v>264</v>
      </c>
      <c r="I217" s="6">
        <v>17.760000000000002</v>
      </c>
    </row>
    <row r="218" spans="3:17" ht="15.5" x14ac:dyDescent="0.35">
      <c r="C218" t="s">
        <v>265</v>
      </c>
      <c r="I218" s="6">
        <v>7.42</v>
      </c>
    </row>
    <row r="219" spans="3:17" ht="15.5" x14ac:dyDescent="0.35">
      <c r="C219" t="s">
        <v>266</v>
      </c>
      <c r="I219" s="6">
        <v>5.6299999999999996E-2</v>
      </c>
    </row>
    <row r="220" spans="3:17" ht="15.5" x14ac:dyDescent="0.35">
      <c r="C220" t="s">
        <v>267</v>
      </c>
      <c r="I220" s="6">
        <v>1.65</v>
      </c>
    </row>
    <row r="221" spans="3:17" ht="15.5" x14ac:dyDescent="0.35">
      <c r="C221" t="s">
        <v>268</v>
      </c>
      <c r="I221" s="6">
        <v>2.08</v>
      </c>
    </row>
    <row r="222" spans="3:17" ht="15.5" x14ac:dyDescent="0.35">
      <c r="C222" t="s">
        <v>269</v>
      </c>
      <c r="I222" s="6">
        <v>11.02</v>
      </c>
    </row>
    <row r="223" spans="3:17" ht="15.5" x14ac:dyDescent="0.35">
      <c r="C223" t="s">
        <v>270</v>
      </c>
      <c r="I223" s="6">
        <v>11.87</v>
      </c>
    </row>
    <row r="224" spans="3:17" ht="15.5" x14ac:dyDescent="0.35">
      <c r="C224" t="s">
        <v>271</v>
      </c>
      <c r="I224" s="6">
        <v>8.65</v>
      </c>
    </row>
    <row r="225" spans="3:9" ht="15.5" x14ac:dyDescent="0.35">
      <c r="C225" t="s">
        <v>272</v>
      </c>
      <c r="I225" s="6">
        <v>5.04</v>
      </c>
    </row>
    <row r="226" spans="3:9" ht="15.5" x14ac:dyDescent="0.35">
      <c r="C226" t="s">
        <v>273</v>
      </c>
      <c r="I226" s="6">
        <v>0.14000000000000001</v>
      </c>
    </row>
    <row r="227" spans="3:9" ht="15.5" x14ac:dyDescent="0.35">
      <c r="C227" t="s">
        <v>274</v>
      </c>
      <c r="I227" s="6">
        <v>-6.8</v>
      </c>
    </row>
    <row r="228" spans="3:9" ht="15.5" x14ac:dyDescent="0.35">
      <c r="C228" t="s">
        <v>275</v>
      </c>
      <c r="I228" s="6">
        <v>129.47999999999999</v>
      </c>
    </row>
    <row r="229" spans="3:9" ht="15.5" x14ac:dyDescent="0.35">
      <c r="C229" t="s">
        <v>276</v>
      </c>
      <c r="I229" s="6">
        <v>20.59</v>
      </c>
    </row>
    <row r="230" spans="3:9" ht="15.5" x14ac:dyDescent="0.35">
      <c r="C230" t="s">
        <v>277</v>
      </c>
      <c r="I230" s="5">
        <v>1391</v>
      </c>
    </row>
    <row r="231" spans="3:9" ht="15.5" x14ac:dyDescent="0.35">
      <c r="C231" t="s">
        <v>278</v>
      </c>
      <c r="D231" s="6">
        <v>1015.79</v>
      </c>
    </row>
    <row r="232" spans="3:9" ht="15.5" x14ac:dyDescent="0.35">
      <c r="C232" t="s">
        <v>279</v>
      </c>
      <c r="I232" s="6">
        <v>1106.97</v>
      </c>
    </row>
    <row r="233" spans="3:9" ht="15.5" x14ac:dyDescent="0.35">
      <c r="C233" t="s">
        <v>280</v>
      </c>
      <c r="I233" s="6">
        <v>193.7</v>
      </c>
    </row>
    <row r="234" spans="3:9" ht="15.5" x14ac:dyDescent="0.35">
      <c r="C234" t="s">
        <v>281</v>
      </c>
      <c r="D234" s="6">
        <v>4.6900000000000004</v>
      </c>
    </row>
    <row r="235" spans="3:9" ht="15.5" x14ac:dyDescent="0.35">
      <c r="C235" t="s">
        <v>282</v>
      </c>
      <c r="D235" s="6">
        <v>4.2699999999999996</v>
      </c>
    </row>
    <row r="236" spans="3:9" ht="15.5" x14ac:dyDescent="0.35">
      <c r="C236" t="s">
        <v>285</v>
      </c>
      <c r="D236" s="6">
        <v>0.33</v>
      </c>
    </row>
    <row r="237" spans="3:9" ht="15.5" x14ac:dyDescent="0.35">
      <c r="C237" t="s">
        <v>287</v>
      </c>
      <c r="D237" s="6">
        <v>1.33</v>
      </c>
    </row>
    <row r="238" spans="3:9" ht="15.5" x14ac:dyDescent="0.35">
      <c r="C238" t="s">
        <v>12</v>
      </c>
      <c r="D238" s="5">
        <v>12000000000</v>
      </c>
    </row>
    <row r="239" spans="3:9" ht="15.5" x14ac:dyDescent="0.35">
      <c r="C239" t="s">
        <v>289</v>
      </c>
      <c r="I239" s="6">
        <v>9.58</v>
      </c>
    </row>
    <row r="240" spans="3:9" ht="15.5" x14ac:dyDescent="0.35">
      <c r="C240" t="s">
        <v>290</v>
      </c>
      <c r="I240" s="6">
        <v>8.8200000000000001E-2</v>
      </c>
    </row>
    <row r="241" spans="3:9" ht="15.5" x14ac:dyDescent="0.35">
      <c r="C241" t="s">
        <v>291</v>
      </c>
      <c r="I241" s="6">
        <v>0.11699999999999999</v>
      </c>
    </row>
    <row r="242" spans="3:9" ht="15.5" x14ac:dyDescent="0.35">
      <c r="C242" t="s">
        <v>292</v>
      </c>
      <c r="I242" s="6">
        <v>0.11960000000000001</v>
      </c>
    </row>
    <row r="243" spans="3:9" ht="15.5" x14ac:dyDescent="0.35">
      <c r="C243" t="s">
        <v>293</v>
      </c>
      <c r="I243" s="6">
        <v>0.1014</v>
      </c>
    </row>
    <row r="244" spans="3:9" ht="15.5" x14ac:dyDescent="0.35">
      <c r="C244" t="s">
        <v>294</v>
      </c>
      <c r="D244" s="6">
        <v>1.1200000000000001</v>
      </c>
    </row>
    <row r="245" spans="3:9" ht="15.5" x14ac:dyDescent="0.35">
      <c r="C245" t="s">
        <v>295</v>
      </c>
      <c r="D245" s="6">
        <v>69.31</v>
      </c>
    </row>
    <row r="246" spans="3:9" ht="15.5" x14ac:dyDescent="0.35">
      <c r="C246" t="s">
        <v>296</v>
      </c>
      <c r="D246" s="6">
        <v>40.840000000000003</v>
      </c>
    </row>
    <row r="247" spans="3:9" ht="15.5" x14ac:dyDescent="0.35">
      <c r="C247" t="s">
        <v>297</v>
      </c>
      <c r="D247" s="6">
        <v>29.59</v>
      </c>
    </row>
    <row r="248" spans="3:9" ht="15.5" x14ac:dyDescent="0.35">
      <c r="C248" t="s">
        <v>298</v>
      </c>
      <c r="D248" s="6">
        <v>81.52</v>
      </c>
    </row>
    <row r="249" spans="3:9" ht="15.5" x14ac:dyDescent="0.35">
      <c r="C249" t="s">
        <v>299</v>
      </c>
      <c r="I249" s="6">
        <v>0.94</v>
      </c>
    </row>
    <row r="250" spans="3:9" ht="15.5" x14ac:dyDescent="0.35">
      <c r="C250" t="s">
        <v>300</v>
      </c>
      <c r="I250" s="6">
        <v>5.98</v>
      </c>
    </row>
    <row r="251" spans="3:9" ht="15.5" x14ac:dyDescent="0.35">
      <c r="C251" t="s">
        <v>53</v>
      </c>
      <c r="I251" s="5">
        <v>1524000000000</v>
      </c>
    </row>
    <row r="252" spans="3:9" ht="15.5" x14ac:dyDescent="0.35">
      <c r="C252" t="s">
        <v>301</v>
      </c>
      <c r="I252" s="5">
        <v>851000000000</v>
      </c>
    </row>
    <row r="253" spans="3:9" ht="15.5" x14ac:dyDescent="0.35">
      <c r="C253" t="s">
        <v>302</v>
      </c>
      <c r="I253" s="5">
        <v>662400000</v>
      </c>
    </row>
    <row r="254" spans="3:9" ht="15.5" x14ac:dyDescent="0.35">
      <c r="C254" t="s">
        <v>303</v>
      </c>
      <c r="I254" s="6">
        <v>7.5800000000000006E-2</v>
      </c>
    </row>
    <row r="255" spans="3:9" ht="15.5" x14ac:dyDescent="0.35">
      <c r="C255" t="s">
        <v>304</v>
      </c>
      <c r="D255" s="6">
        <v>0.53500000000000003</v>
      </c>
    </row>
    <row r="256" spans="3:9" ht="15.5" x14ac:dyDescent="0.35">
      <c r="C256" t="s">
        <v>305</v>
      </c>
      <c r="D256" s="6">
        <v>9.5999999999999992E-3</v>
      </c>
    </row>
    <row r="257" spans="3:9" ht="15.5" x14ac:dyDescent="0.35">
      <c r="C257" t="s">
        <v>306</v>
      </c>
      <c r="D257" s="6">
        <v>1.72E-2</v>
      </c>
    </row>
    <row r="258" spans="3:9" ht="15.5" x14ac:dyDescent="0.35">
      <c r="C258" t="s">
        <v>307</v>
      </c>
      <c r="D258" s="6">
        <v>0.12230000000000001</v>
      </c>
    </row>
    <row r="259" spans="3:9" ht="15.5" x14ac:dyDescent="0.35">
      <c r="C259" t="s">
        <v>308</v>
      </c>
      <c r="D259" s="6">
        <v>8.0199999999999994E-2</v>
      </c>
    </row>
    <row r="260" spans="3:9" ht="15.5" x14ac:dyDescent="0.35">
      <c r="C260" t="s">
        <v>309</v>
      </c>
      <c r="D260" s="6">
        <v>-0.4919</v>
      </c>
    </row>
    <row r="261" spans="3:9" ht="15.5" x14ac:dyDescent="0.35">
      <c r="C261" t="s">
        <v>310</v>
      </c>
      <c r="I261" s="5">
        <v>110</v>
      </c>
    </row>
    <row r="262" spans="3:9" ht="15.5" x14ac:dyDescent="0.35">
      <c r="C262" t="s">
        <v>311</v>
      </c>
      <c r="I262" s="6">
        <v>52.83</v>
      </c>
    </row>
    <row r="263" spans="3:9" ht="15.5" x14ac:dyDescent="0.35">
      <c r="C263" t="s">
        <v>312</v>
      </c>
      <c r="I263" s="6">
        <v>2.5661</v>
      </c>
    </row>
    <row r="264" spans="3:9" ht="15.5" x14ac:dyDescent="0.35">
      <c r="C264" t="s">
        <v>313</v>
      </c>
      <c r="I264" s="6">
        <v>2.3E-2</v>
      </c>
    </row>
    <row r="265" spans="3:9" ht="15.5" x14ac:dyDescent="0.35">
      <c r="C265" t="s">
        <v>314</v>
      </c>
      <c r="I265" t="s">
        <v>396</v>
      </c>
    </row>
    <row r="266" spans="3:9" ht="15.5" x14ac:dyDescent="0.35">
      <c r="C266" t="s">
        <v>316</v>
      </c>
      <c r="I266" s="5">
        <v>8</v>
      </c>
    </row>
    <row r="267" spans="3:9" ht="15.5" x14ac:dyDescent="0.35">
      <c r="C267" t="s">
        <v>317</v>
      </c>
      <c r="I267" s="6">
        <v>0.36</v>
      </c>
    </row>
    <row r="268" spans="3:9" ht="15.5" x14ac:dyDescent="0.35">
      <c r="C268" t="s">
        <v>318</v>
      </c>
      <c r="I268" s="6">
        <v>0.57999999999999996</v>
      </c>
    </row>
    <row r="269" spans="3:9" ht="15.5" x14ac:dyDescent="0.35">
      <c r="C269" t="s">
        <v>319</v>
      </c>
      <c r="I269" s="6">
        <v>0.42</v>
      </c>
    </row>
    <row r="270" spans="3:9" ht="15.5" x14ac:dyDescent="0.35">
      <c r="C270" t="s">
        <v>320</v>
      </c>
      <c r="I270" s="6">
        <v>0.38</v>
      </c>
    </row>
    <row r="271" spans="3:9" ht="15.5" x14ac:dyDescent="0.35">
      <c r="C271" t="s">
        <v>321</v>
      </c>
      <c r="I271" s="6">
        <v>0.44</v>
      </c>
    </row>
    <row r="272" spans="3:9" ht="15.5" x14ac:dyDescent="0.35">
      <c r="C272" t="s">
        <v>322</v>
      </c>
      <c r="I272" s="6">
        <v>0.31</v>
      </c>
    </row>
    <row r="273" spans="3:9" ht="15.5" x14ac:dyDescent="0.35">
      <c r="C273" t="s">
        <v>323</v>
      </c>
      <c r="I273" s="6">
        <v>0.26</v>
      </c>
    </row>
    <row r="274" spans="3:9" ht="15.5" x14ac:dyDescent="0.35">
      <c r="C274" t="s">
        <v>324</v>
      </c>
      <c r="I274" s="5">
        <v>921000000000</v>
      </c>
    </row>
    <row r="275" spans="3:9" ht="15.5" x14ac:dyDescent="0.35">
      <c r="C275" t="s">
        <v>325</v>
      </c>
      <c r="I275" s="5">
        <v>501000000000</v>
      </c>
    </row>
    <row r="276" spans="3:9" ht="15.5" x14ac:dyDescent="0.35">
      <c r="C276" t="s">
        <v>326</v>
      </c>
      <c r="I276" s="5">
        <v>169000000000</v>
      </c>
    </row>
    <row r="277" spans="3:9" ht="15.5" x14ac:dyDescent="0.35">
      <c r="C277" t="s">
        <v>327</v>
      </c>
      <c r="I277" s="5">
        <v>86000000000</v>
      </c>
    </row>
    <row r="278" spans="3:9" ht="15.5" x14ac:dyDescent="0.35">
      <c r="C278" t="s">
        <v>328</v>
      </c>
      <c r="D278" s="5">
        <v>673000000000</v>
      </c>
    </row>
    <row r="279" spans="3:9" ht="15.5" x14ac:dyDescent="0.35">
      <c r="C279" t="s">
        <v>329</v>
      </c>
      <c r="D279" s="5">
        <v>973000000000</v>
      </c>
    </row>
    <row r="280" spans="3:9" ht="15.5" x14ac:dyDescent="0.35">
      <c r="C280" t="s">
        <v>330</v>
      </c>
      <c r="D280" s="5">
        <v>239000000000</v>
      </c>
    </row>
    <row r="281" spans="3:9" ht="15.5" x14ac:dyDescent="0.35">
      <c r="C281" t="s">
        <v>235</v>
      </c>
      <c r="D281" s="5">
        <v>587000000000</v>
      </c>
    </row>
    <row r="282" spans="3:9" ht="15.5" x14ac:dyDescent="0.35">
      <c r="C282" t="s">
        <v>234</v>
      </c>
      <c r="I282" s="5">
        <v>733000000000</v>
      </c>
    </row>
    <row r="283" spans="3:9" ht="15.5" x14ac:dyDescent="0.35">
      <c r="C283" t="s">
        <v>20</v>
      </c>
      <c r="D283" s="5">
        <v>-673000000000</v>
      </c>
    </row>
    <row r="284" spans="3:9" ht="15.5" x14ac:dyDescent="0.35">
      <c r="C284" t="s">
        <v>331</v>
      </c>
      <c r="I284" s="5">
        <v>734000000000</v>
      </c>
    </row>
    <row r="285" spans="3:9" ht="15.5" x14ac:dyDescent="0.35">
      <c r="C285" t="s">
        <v>332</v>
      </c>
      <c r="I285" s="5">
        <v>138000000000</v>
      </c>
    </row>
    <row r="286" spans="3:9" ht="15.5" x14ac:dyDescent="0.35">
      <c r="C286" t="s">
        <v>333</v>
      </c>
      <c r="I286" s="5">
        <v>2000000000</v>
      </c>
    </row>
    <row r="287" spans="3:9" ht="15.5" x14ac:dyDescent="0.35">
      <c r="C287" t="s">
        <v>334</v>
      </c>
      <c r="I287" s="5">
        <v>-42000000000</v>
      </c>
    </row>
    <row r="288" spans="3:9" ht="15.5" x14ac:dyDescent="0.35">
      <c r="C288" t="s">
        <v>335</v>
      </c>
      <c r="I288" s="5">
        <v>-10000000000</v>
      </c>
    </row>
    <row r="289" spans="3:9" ht="15.5" x14ac:dyDescent="0.35">
      <c r="C289" t="s">
        <v>336</v>
      </c>
      <c r="I289" s="5">
        <v>128000000000</v>
      </c>
    </row>
  </sheetData>
  <pageMargins left="0.7" right="0.7" top="0.75" bottom="0.75" header="0.3" footer="0.3"/>
  <ignoredErrors>
    <ignoredError sqref="A1:R29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397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398</v>
      </c>
      <c r="D2" s="2" vm="38">
        <f ca="1">IFERROR(_xlfn.STOCKHISTORY("XIDX:" &amp; $C$1, D3, , 0, 0, 1), "Libur")</f>
        <v>210</v>
      </c>
      <c r="H2" s="2" vm="38">
        <f ca="1">IFERROR(INDEX(D2:G2,COUNT(D2:G2)),"")</f>
        <v>210</v>
      </c>
      <c r="I2" s="2" vm="39">
        <f t="shared" ref="I2:Z2" ca="1" si="0">IFERROR(_xlfn.STOCKHISTORY("XIDX:" &amp; $C$1, I1, , 0, 0, 1), "Libur")</f>
        <v>240</v>
      </c>
      <c r="J2" s="2" vm="40">
        <f t="shared" ca="1" si="0"/>
        <v>227.69210000000001</v>
      </c>
      <c r="K2" s="2" vm="41">
        <f t="shared" ca="1" si="0"/>
        <v>267.69200000000001</v>
      </c>
      <c r="L2" s="2" vm="42">
        <f t="shared" ca="1" si="0"/>
        <v>381.53809999999999</v>
      </c>
      <c r="M2" s="2" vm="43">
        <f t="shared" ca="1" si="0"/>
        <v>476.51639999999998</v>
      </c>
      <c r="N2" s="2" vm="44">
        <f t="shared" ca="1" si="0"/>
        <v>211.02869999999999</v>
      </c>
      <c r="O2" s="2" vm="45">
        <f t="shared" ca="1" si="0"/>
        <v>227.3664</v>
      </c>
      <c r="P2" s="2" vm="46">
        <f t="shared" ca="1" si="0"/>
        <v>168.82300000000001</v>
      </c>
      <c r="Q2" s="2" t="str">
        <f t="shared" ca="1" si="0"/>
        <v>Libur</v>
      </c>
      <c r="R2" s="2" vm="47">
        <f t="shared" ca="1" si="0"/>
        <v>132.06309999999999</v>
      </c>
      <c r="S2" s="2" vm="48">
        <f t="shared" ca="1" si="0"/>
        <v>70.116</v>
      </c>
      <c r="T2" s="2" vm="49">
        <f t="shared" ca="1" si="0"/>
        <v>134.1053</v>
      </c>
      <c r="U2" s="2" vm="50">
        <f t="shared" ca="1" si="0"/>
        <v>142.95490000000001</v>
      </c>
      <c r="V2" s="2" vm="51">
        <f t="shared" ca="1" si="0"/>
        <v>197.41399999999999</v>
      </c>
      <c r="W2" s="2" vm="52">
        <f t="shared" ca="1" si="0"/>
        <v>163.37710000000001</v>
      </c>
      <c r="X2" s="2" t="str">
        <f t="shared" ca="1" si="0"/>
        <v>Libur</v>
      </c>
      <c r="Y2" s="2" vm="53">
        <f t="shared" ca="1" si="0"/>
        <v>139.55119999999999</v>
      </c>
      <c r="Z2" s="2" vm="54">
        <f t="shared" ca="1" si="0"/>
        <v>59.224200000000003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653027488851</v>
      </c>
      <c r="H4" s="2">
        <f>IFERROR(SUM(D4:G4)*(4/MAX(1,COUNT(D4:G4))),"")</f>
        <v>2612109955404</v>
      </c>
      <c r="I4" s="2">
        <f t="shared" ref="I4:Z4" si="1">IFERROR(INDEX(I51:I500,MATCH($C$4,$C$51:$C$500,0)),"")</f>
        <v>2740741576467</v>
      </c>
      <c r="J4" s="2">
        <f t="shared" si="1"/>
        <v>2729636216867</v>
      </c>
      <c r="K4" s="2">
        <f t="shared" si="1"/>
        <v>2658520983180</v>
      </c>
      <c r="L4" s="2">
        <f t="shared" si="1"/>
        <v>3138054094849</v>
      </c>
      <c r="M4" s="2">
        <f t="shared" si="1"/>
        <v>2794452671851</v>
      </c>
      <c r="N4" s="2">
        <f t="shared" si="1"/>
        <v>2151494981968</v>
      </c>
      <c r="O4" s="2">
        <f t="shared" si="1"/>
        <v>2514161429045</v>
      </c>
      <c r="P4" s="2">
        <f t="shared" si="1"/>
        <v>2389268903462</v>
      </c>
      <c r="Q4" s="2">
        <f t="shared" si="1"/>
        <v>2093137904266</v>
      </c>
      <c r="R4" s="2">
        <f t="shared" si="1"/>
        <v>1932435078255</v>
      </c>
      <c r="S4" s="2">
        <f t="shared" si="1"/>
        <v>1621516334166</v>
      </c>
      <c r="T4" s="2">
        <f t="shared" si="1"/>
        <v>1550810295608</v>
      </c>
      <c r="U4" s="2">
        <f t="shared" si="1"/>
        <v>1395838227179</v>
      </c>
      <c r="V4" s="2">
        <f t="shared" si="1"/>
        <v>1274793105314</v>
      </c>
      <c r="W4" s="2">
        <f t="shared" si="1"/>
        <v>1189507920704</v>
      </c>
      <c r="X4" s="2">
        <f t="shared" si="1"/>
        <v>1162609336847</v>
      </c>
      <c r="Y4" s="2">
        <f t="shared" si="1"/>
        <v>1019725867092</v>
      </c>
      <c r="Z4" s="2">
        <f t="shared" si="1"/>
        <v>1037542044134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10233943002</v>
      </c>
      <c r="H5" s="2">
        <f>IFERROR(SUM(D5:G5)*(4/MAX(1,COUNT(D5:G5))),"")</f>
        <v>40935772008</v>
      </c>
      <c r="I5" s="2">
        <f t="shared" ref="I5:Z5" si="2">IFERROR(INDEX(I51:I500,MATCH($C$5,$C$51:$C$500,0)),"")</f>
        <v>104796607823</v>
      </c>
      <c r="J5" s="2">
        <f t="shared" si="2"/>
        <v>103111995451</v>
      </c>
      <c r="K5" s="2">
        <f t="shared" si="2"/>
        <v>173334922353</v>
      </c>
      <c r="L5" s="2">
        <f t="shared" si="2"/>
        <v>330814929941</v>
      </c>
      <c r="M5" s="2">
        <f t="shared" si="2"/>
        <v>315799851657</v>
      </c>
      <c r="N5" s="2">
        <f t="shared" si="2"/>
        <v>153853463755</v>
      </c>
      <c r="O5" s="2">
        <f t="shared" si="2"/>
        <v>122928914596</v>
      </c>
      <c r="P5" s="2">
        <f t="shared" si="2"/>
        <v>81435054273</v>
      </c>
      <c r="Q5" s="2">
        <f t="shared" si="2"/>
        <v>93048783846</v>
      </c>
      <c r="R5" s="2">
        <f t="shared" si="2"/>
        <v>77459711399</v>
      </c>
      <c r="S5" s="2">
        <f t="shared" si="2"/>
        <v>-43104604508</v>
      </c>
      <c r="T5" s="2">
        <f t="shared" si="2"/>
        <v>49065484794</v>
      </c>
      <c r="U5" s="2">
        <f t="shared" si="2"/>
        <v>-23957993102</v>
      </c>
      <c r="V5" s="2">
        <f t="shared" si="2"/>
        <v>39967353729</v>
      </c>
      <c r="W5" s="2">
        <f t="shared" si="2"/>
        <v>33075990067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2499712415601</v>
      </c>
      <c r="H6" s="2">
        <f>IFERROR(INDEX(D6:G6,COUNT(D6:G6)),"")</f>
        <v>2499712415601</v>
      </c>
      <c r="I6" s="2">
        <f t="shared" ref="I6:Z6" si="3">IFERROR(INDEX(I51:I500,MATCH($C$6,$C$51:$C$500,0)),"")</f>
        <v>2489478472599</v>
      </c>
      <c r="J6" s="2">
        <f t="shared" si="3"/>
        <v>2384681864776</v>
      </c>
      <c r="K6" s="2">
        <f t="shared" si="3"/>
        <v>2319418975917</v>
      </c>
      <c r="L6" s="2">
        <f t="shared" si="3"/>
        <v>2146288274787</v>
      </c>
      <c r="M6" s="2">
        <f t="shared" si="3"/>
        <v>1815473344846</v>
      </c>
      <c r="N6" s="2">
        <f t="shared" si="3"/>
        <v>1531392057559</v>
      </c>
      <c r="O6" s="2">
        <f t="shared" si="3"/>
        <v>1377538593804</v>
      </c>
      <c r="P6" s="2">
        <f t="shared" si="3"/>
        <v>1254609679208</v>
      </c>
      <c r="Q6" s="2">
        <f t="shared" si="3"/>
        <v>1172195335156</v>
      </c>
      <c r="R6" s="2">
        <f t="shared" si="3"/>
        <v>1079146551310</v>
      </c>
      <c r="S6" s="2">
        <f t="shared" si="3"/>
        <v>752677119911</v>
      </c>
      <c r="T6" s="2">
        <f t="shared" si="3"/>
        <v>804600054999</v>
      </c>
      <c r="U6" s="2">
        <f t="shared" si="3"/>
        <v>755534570205</v>
      </c>
      <c r="V6" s="2">
        <f t="shared" si="3"/>
        <v>779492563307</v>
      </c>
      <c r="W6" s="2">
        <f t="shared" si="3"/>
        <v>751461582842</v>
      </c>
      <c r="X6" s="2">
        <f t="shared" si="3"/>
        <v>718385592775</v>
      </c>
      <c r="Y6" s="2">
        <f t="shared" si="3"/>
        <v>688764758631</v>
      </c>
      <c r="Z6" s="2">
        <f t="shared" si="3"/>
        <v>661832283857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4.0999999999999996</v>
      </c>
      <c r="H7" s="3">
        <f>IFERROR(INDEX(D7:G7,COUNT(D7:G7)),"")</f>
        <v>4.0999999999999996</v>
      </c>
      <c r="I7" s="3">
        <f t="shared" ref="I7:Z7" si="4">IFERROR(INDEX(I51:I500,MATCH($C$7,$C$51:$C$500,0))/1000000000,"")</f>
        <v>4.0999999999999996</v>
      </c>
      <c r="J7" s="3">
        <f t="shared" si="4"/>
        <v>3.15</v>
      </c>
      <c r="K7" s="3">
        <f t="shared" si="4"/>
        <v>3.15</v>
      </c>
      <c r="L7" s="3">
        <f t="shared" si="4"/>
        <v>3.15</v>
      </c>
      <c r="M7" s="3">
        <f t="shared" si="4"/>
        <v>2.79</v>
      </c>
      <c r="N7" s="3">
        <f t="shared" si="4"/>
        <v>2.11</v>
      </c>
      <c r="O7" s="3">
        <f t="shared" si="4"/>
        <v>2.11</v>
      </c>
      <c r="P7" s="3">
        <f t="shared" si="4"/>
        <v>2.11</v>
      </c>
      <c r="Q7" s="3">
        <f t="shared" si="4"/>
        <v>2.11</v>
      </c>
      <c r="R7" s="3">
        <f t="shared" si="4"/>
        <v>2.11</v>
      </c>
      <c r="S7" s="3">
        <f t="shared" si="4"/>
        <v>1.49</v>
      </c>
      <c r="T7" s="3">
        <f t="shared" si="4"/>
        <v>1.49</v>
      </c>
      <c r="U7" s="3">
        <f t="shared" si="4"/>
        <v>1.49</v>
      </c>
      <c r="V7" s="3">
        <f t="shared" si="4"/>
        <v>1.49</v>
      </c>
      <c r="W7" s="3">
        <f t="shared" si="4"/>
        <v>1.49</v>
      </c>
      <c r="X7" s="3">
        <f t="shared" si="4"/>
        <v>1.49</v>
      </c>
      <c r="Y7" s="3">
        <f t="shared" si="4"/>
        <v>1.49</v>
      </c>
      <c r="Z7" s="3">
        <f t="shared" si="4"/>
        <v>1.49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53000000000</v>
      </c>
      <c r="H8" s="2">
        <f>IFERROR(INDEX(D8:G8,COUNT(D8:G8)),"")</f>
        <v>53000000000</v>
      </c>
      <c r="I8" s="2">
        <f t="shared" ref="I8:Z8" si="5">IFERROR(INDEX(I51:I500,MATCH($C$8,$C$51:$C$500,0)),"")</f>
        <v>538000000000</v>
      </c>
      <c r="J8" s="2">
        <f t="shared" si="5"/>
        <v>671000000000</v>
      </c>
      <c r="K8" s="2">
        <f t="shared" si="5"/>
        <v>655000000000</v>
      </c>
      <c r="L8" s="2">
        <f t="shared" si="5"/>
        <v>862000000000</v>
      </c>
      <c r="M8" s="2">
        <f t="shared" si="5"/>
        <v>745000000000</v>
      </c>
      <c r="N8" s="2">
        <f t="shared" si="5"/>
        <v>640000000000</v>
      </c>
      <c r="O8" s="2">
        <f t="shared" si="5"/>
        <v>-20000000000</v>
      </c>
      <c r="P8" s="2">
        <f t="shared" si="5"/>
        <v>173000000000</v>
      </c>
      <c r="Q8" s="2">
        <f t="shared" si="5"/>
        <v>96000000000</v>
      </c>
      <c r="R8" s="2">
        <f t="shared" si="5"/>
        <v>203000000000</v>
      </c>
      <c r="S8" s="2">
        <f t="shared" si="5"/>
        <v>27000000000</v>
      </c>
      <c r="T8" s="2">
        <f t="shared" si="5"/>
        <v>-46000000000</v>
      </c>
      <c r="U8" s="2">
        <f t="shared" si="5"/>
        <v>24000000000</v>
      </c>
      <c r="V8" s="2">
        <f t="shared" si="5"/>
        <v>-7000000000</v>
      </c>
      <c r="W8" s="2">
        <f t="shared" si="5"/>
        <v>52000000000</v>
      </c>
      <c r="X8" s="2">
        <f t="shared" si="5"/>
        <v>52000000000</v>
      </c>
      <c r="Y8" s="2">
        <f t="shared" si="5"/>
        <v>47000000000</v>
      </c>
      <c r="Z8" s="2">
        <f t="shared" si="5"/>
        <v>13000000000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12.87</v>
      </c>
      <c r="H9" s="3">
        <f>IFERROR(INDEX(D9:G9,COUNT(D9:G9)),"")</f>
        <v>12.87</v>
      </c>
      <c r="I9" s="3">
        <f t="shared" ref="I9:Z9" si="6">IFERROR(INDEX(I51:I500,MATCH($C$9,$C$51:$C$500,0)),"")</f>
        <v>131.32</v>
      </c>
      <c r="J9" s="3">
        <f t="shared" si="6"/>
        <v>212.89</v>
      </c>
      <c r="K9" s="3">
        <f t="shared" si="6"/>
        <v>207.65</v>
      </c>
      <c r="L9" s="3">
        <f t="shared" si="6"/>
        <v>273.33999999999997</v>
      </c>
      <c r="M9" s="3">
        <f t="shared" si="6"/>
        <v>266.82</v>
      </c>
      <c r="N9" s="3">
        <f t="shared" si="6"/>
        <v>302.7</v>
      </c>
      <c r="O9" s="3">
        <f t="shared" si="6"/>
        <v>-9.2799999999999994</v>
      </c>
      <c r="P9" s="3">
        <f t="shared" si="6"/>
        <v>81.96</v>
      </c>
      <c r="Q9" s="3">
        <f t="shared" si="6"/>
        <v>45.58</v>
      </c>
      <c r="R9" s="3">
        <f t="shared" si="6"/>
        <v>96</v>
      </c>
      <c r="S9" s="3">
        <f t="shared" si="6"/>
        <v>18.09</v>
      </c>
      <c r="T9" s="3">
        <f t="shared" si="6"/>
        <v>-31.07</v>
      </c>
      <c r="U9" s="3">
        <f t="shared" si="6"/>
        <v>16.059999999999999</v>
      </c>
      <c r="V9" s="3">
        <f t="shared" si="6"/>
        <v>-4.49</v>
      </c>
      <c r="W9" s="3">
        <f t="shared" si="6"/>
        <v>34.700000000000003</v>
      </c>
      <c r="X9" s="3">
        <f t="shared" si="6"/>
        <v>35.119999999999997</v>
      </c>
      <c r="Y9" s="3">
        <f t="shared" si="6"/>
        <v>31.2</v>
      </c>
      <c r="Z9" s="3">
        <f t="shared" si="6"/>
        <v>8.77</v>
      </c>
    </row>
    <row r="10" spans="1:26" ht="15.5" x14ac:dyDescent="0.35">
      <c r="C10" t="s">
        <v>17</v>
      </c>
      <c r="D10" s="3">
        <f ca="1">IFERROR(IF(D9=0,"",D2/D9),"")</f>
        <v>16.317016317016318</v>
      </c>
      <c r="I10" s="3">
        <f t="shared" ref="I10:Z10" ca="1" si="7">IFERROR(IF(I9=0,"",I2/I9),"")</f>
        <v>1.8275967103259214</v>
      </c>
      <c r="J10" s="3">
        <f t="shared" ca="1" si="7"/>
        <v>1.0695293343980461</v>
      </c>
      <c r="K10" s="3">
        <f t="shared" ca="1" si="7"/>
        <v>1.2891500120394894</v>
      </c>
      <c r="L10" s="3">
        <f t="shared" ca="1" si="7"/>
        <v>1.395837052754811</v>
      </c>
      <c r="M10" s="3">
        <f t="shared" ca="1" si="7"/>
        <v>1.7859096019788621</v>
      </c>
      <c r="N10" s="3">
        <f t="shared" ca="1" si="7"/>
        <v>0.69715460852329036</v>
      </c>
      <c r="O10" s="3">
        <f t="shared" ca="1" si="7"/>
        <v>-24.500689655172415</v>
      </c>
      <c r="P10" s="3">
        <f t="shared" ca="1" si="7"/>
        <v>2.0598218643240607</v>
      </c>
      <c r="Q10" s="3" t="str">
        <f t="shared" ca="1" si="7"/>
        <v/>
      </c>
      <c r="R10" s="3">
        <f t="shared" ca="1" si="7"/>
        <v>1.3756572916666665</v>
      </c>
      <c r="S10" s="3">
        <f t="shared" ca="1" si="7"/>
        <v>3.8759535655058044</v>
      </c>
      <c r="T10" s="3">
        <f t="shared" ca="1" si="7"/>
        <v>-4.3162310910846475</v>
      </c>
      <c r="U10" s="3">
        <f t="shared" ca="1" si="7"/>
        <v>8.901301369863015</v>
      </c>
      <c r="V10" s="3">
        <f t="shared" ca="1" si="7"/>
        <v>-43.967483296213807</v>
      </c>
      <c r="W10" s="3">
        <f t="shared" ca="1" si="7"/>
        <v>4.7082737752161385</v>
      </c>
      <c r="X10" s="3" t="str">
        <f t="shared" ca="1" si="7"/>
        <v/>
      </c>
      <c r="Y10" s="3">
        <f t="shared" ca="1" si="7"/>
        <v>4.4727948717948713</v>
      </c>
      <c r="Z10" s="3">
        <f t="shared" ca="1" si="7"/>
        <v>6.7530444697833527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81857762859</v>
      </c>
      <c r="H11" s="2">
        <f>IFERROR(INDEX(D11:G11,COUNT(D11:G11)),"")</f>
        <v>81857762859</v>
      </c>
      <c r="I11" s="2">
        <f t="shared" ref="I11:Z11" si="8">IFERROR(INDEX(I51:I500,MATCH($C$11,$C$51:$C$500,0)),"")</f>
        <v>198040091479</v>
      </c>
      <c r="J11" s="2">
        <f t="shared" si="8"/>
        <v>277714629913</v>
      </c>
      <c r="K11" s="2">
        <f t="shared" si="8"/>
        <v>311955972514</v>
      </c>
      <c r="L11" s="2">
        <f t="shared" si="8"/>
        <v>300142973515</v>
      </c>
      <c r="M11" s="2">
        <f t="shared" si="8"/>
        <v>197491630321</v>
      </c>
      <c r="N11" s="2">
        <f t="shared" si="8"/>
        <v>111724002377</v>
      </c>
      <c r="O11" s="2">
        <f t="shared" si="8"/>
        <v>207414747878</v>
      </c>
      <c r="P11" s="2">
        <f t="shared" si="8"/>
        <v>240382044341</v>
      </c>
      <c r="Q11" s="2">
        <f t="shared" si="8"/>
        <v>120542708894</v>
      </c>
      <c r="R11" s="2">
        <f t="shared" si="8"/>
        <v>146960519291</v>
      </c>
      <c r="S11" s="2">
        <f t="shared" si="8"/>
        <v>46258913361</v>
      </c>
      <c r="T11" s="2">
        <f t="shared" si="8"/>
        <v>47925923178</v>
      </c>
      <c r="U11" s="2">
        <f t="shared" si="8"/>
        <v>20287265423</v>
      </c>
      <c r="V11" s="2">
        <f t="shared" si="8"/>
        <v>40594632806</v>
      </c>
      <c r="W11" s="2">
        <f t="shared" si="8"/>
        <v>29713402072</v>
      </c>
      <c r="X11" s="2">
        <f t="shared" si="8"/>
        <v>6332320839</v>
      </c>
      <c r="Y11" s="2">
        <f t="shared" si="8"/>
        <v>7392756418</v>
      </c>
      <c r="Z11" s="2">
        <f t="shared" si="8"/>
        <v>7683216664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681000000000</v>
      </c>
      <c r="H12" s="2">
        <f>IFERROR(INDEX(D12:G12,COUNT(D12:G12)),"")</f>
        <v>681000000000</v>
      </c>
      <c r="I12" s="2">
        <f t="shared" ref="I12:Z12" si="9">IFERROR(INDEX(I51:I500,MATCH($C$12,$C$51:$C$500,0)),"")</f>
        <v>514000000000</v>
      </c>
      <c r="J12" s="2">
        <f t="shared" si="9"/>
        <v>329000000000</v>
      </c>
      <c r="K12" s="2">
        <f t="shared" si="9"/>
        <v>321000000000</v>
      </c>
      <c r="L12" s="2">
        <f t="shared" si="9"/>
        <v>430000000000</v>
      </c>
      <c r="M12" s="2">
        <f t="shared" si="9"/>
        <v>440000000000</v>
      </c>
      <c r="N12" s="2">
        <f t="shared" si="9"/>
        <v>382000000000</v>
      </c>
      <c r="O12" s="2">
        <f t="shared" si="9"/>
        <v>540000000000</v>
      </c>
      <c r="P12" s="2">
        <f t="shared" si="9"/>
        <v>585000000000</v>
      </c>
      <c r="Q12" s="2">
        <f t="shared" si="9"/>
        <v>695000000000</v>
      </c>
      <c r="R12" s="2">
        <f t="shared" si="9"/>
        <v>733000000000</v>
      </c>
      <c r="S12" s="2">
        <f t="shared" si="9"/>
        <v>1206000000000</v>
      </c>
      <c r="T12" s="2">
        <f t="shared" si="9"/>
        <v>1149000000000</v>
      </c>
      <c r="U12" s="2">
        <f t="shared" si="9"/>
        <v>904000000000</v>
      </c>
      <c r="V12" s="2">
        <f t="shared" si="9"/>
        <v>763000000000</v>
      </c>
      <c r="W12" s="2">
        <f t="shared" si="9"/>
        <v>688000000000</v>
      </c>
      <c r="X12" s="2">
        <f t="shared" si="9"/>
        <v>705000000000</v>
      </c>
      <c r="Y12" s="2">
        <f t="shared" si="9"/>
        <v>680000000000</v>
      </c>
      <c r="Z12" s="2">
        <f t="shared" si="9"/>
        <v>771000000000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763000000000</v>
      </c>
      <c r="H13" s="2">
        <f>IFERROR(INDEX(D13:G13,COUNT(D13:G13)),"")</f>
        <v>763000000000</v>
      </c>
      <c r="I13" s="2">
        <f t="shared" ref="I13:Z13" si="10">IFERROR(INDEX(I51:I500,MATCH($C$13,$C$51:$C$500,0)),"")</f>
        <v>712000000000</v>
      </c>
      <c r="J13" s="2">
        <f t="shared" si="10"/>
        <v>606000000000</v>
      </c>
      <c r="K13" s="2">
        <f t="shared" si="10"/>
        <v>633000000000</v>
      </c>
      <c r="L13" s="2">
        <f t="shared" si="10"/>
        <v>730000000000</v>
      </c>
      <c r="M13" s="2">
        <f t="shared" si="10"/>
        <v>638000000000</v>
      </c>
      <c r="N13" s="2">
        <f t="shared" si="10"/>
        <v>494000000000</v>
      </c>
      <c r="O13" s="2">
        <f t="shared" si="10"/>
        <v>748000000000</v>
      </c>
      <c r="P13" s="2">
        <f t="shared" si="10"/>
        <v>825000000000</v>
      </c>
      <c r="Q13" s="2">
        <f t="shared" si="10"/>
        <v>815000000000</v>
      </c>
      <c r="R13" s="2">
        <f t="shared" si="10"/>
        <v>880000000000</v>
      </c>
      <c r="S13" s="2">
        <f t="shared" si="10"/>
        <v>1252000000000</v>
      </c>
      <c r="T13" s="2">
        <f t="shared" si="10"/>
        <v>1196000000000</v>
      </c>
      <c r="U13" s="2">
        <f t="shared" si="10"/>
        <v>924000000000</v>
      </c>
      <c r="V13" s="2">
        <f t="shared" si="10"/>
        <v>803000000000</v>
      </c>
      <c r="W13" s="2">
        <f t="shared" si="10"/>
        <v>717000000000</v>
      </c>
      <c r="X13" s="2">
        <f t="shared" si="10"/>
        <v>711000000000</v>
      </c>
      <c r="Y13" s="2">
        <f t="shared" si="10"/>
        <v>687000000000</v>
      </c>
      <c r="Z13" s="2">
        <f t="shared" si="10"/>
        <v>779000000000</v>
      </c>
    </row>
    <row r="14" spans="1:26" ht="15.5" x14ac:dyDescent="0.35">
      <c r="C14" t="s">
        <v>26</v>
      </c>
      <c r="D14" s="2">
        <f>IFERROR(INDEX(D51:D500,MATCH($C$14,$C$51:$C$500,0)),"")</f>
        <v>-7565432011</v>
      </c>
      <c r="H14" s="2">
        <f>IFERROR(SUM(D14:G14)*(4/MAX(1,COUNT(D14:G14))),"")</f>
        <v>-30261728044</v>
      </c>
      <c r="I14" s="2">
        <f t="shared" ref="I14:Z14" si="11">IFERROR(INDEX(I51:I500,MATCH($C$14,$C$51:$C$500,0)),"")</f>
        <v>-44767210062</v>
      </c>
      <c r="J14" s="2">
        <f t="shared" si="11"/>
        <v>-38995900447</v>
      </c>
      <c r="K14" s="2">
        <f t="shared" si="11"/>
        <v>-37655236141</v>
      </c>
      <c r="L14" s="2">
        <f t="shared" si="11"/>
        <v>-36697693993</v>
      </c>
      <c r="M14" s="2">
        <f t="shared" si="11"/>
        <v>-33097538139</v>
      </c>
      <c r="N14" s="2">
        <f t="shared" si="11"/>
        <v>-38341710293</v>
      </c>
      <c r="O14" s="2">
        <f t="shared" si="11"/>
        <v>-48588991364</v>
      </c>
      <c r="P14" s="2">
        <f t="shared" si="11"/>
        <v>-54495878339</v>
      </c>
      <c r="Q14" s="2">
        <f t="shared" si="11"/>
        <v>-55860722659</v>
      </c>
      <c r="R14" s="2">
        <f t="shared" si="11"/>
        <v>-79797659019</v>
      </c>
      <c r="S14" s="2">
        <f t="shared" si="11"/>
        <v>-95985121039</v>
      </c>
      <c r="T14" s="2">
        <f t="shared" si="11"/>
        <v>-67705278417</v>
      </c>
      <c r="U14" s="2">
        <f t="shared" si="11"/>
        <v>-53413758519</v>
      </c>
      <c r="V14" s="2">
        <f t="shared" si="11"/>
        <v>-47300718124</v>
      </c>
      <c r="W14" s="2">
        <f t="shared" si="11"/>
        <v>-43067152253</v>
      </c>
      <c r="X14" s="2">
        <f t="shared" si="11"/>
        <v>-40146541519</v>
      </c>
      <c r="Y14" s="2">
        <f t="shared" si="11"/>
        <v>-50758525731</v>
      </c>
      <c r="Z14" s="2">
        <f t="shared" si="11"/>
        <v>-57928015277</v>
      </c>
    </row>
    <row r="15" spans="1:26" ht="15.5" x14ac:dyDescent="0.35">
      <c r="C15" t="s">
        <v>27</v>
      </c>
      <c r="D15" s="2">
        <f>IFERROR(INDEX(D51:D500,MATCH($C$15,$C$51:$C$500,0)),"")</f>
        <v>-1452396401</v>
      </c>
      <c r="H15" s="2">
        <f>IFERROR(SUM(D15:G15)*(4/MAX(1,COUNT(D15:G15))),"")</f>
        <v>-5809585604</v>
      </c>
      <c r="I15" s="2">
        <f t="shared" ref="I15:Z15" si="12">IFERROR(INDEX(I51:I500,MATCH($C$15,$C$51:$C$500,0)),"")</f>
        <v>-30506583156</v>
      </c>
      <c r="J15" s="2">
        <f t="shared" si="12"/>
        <v>-29604034256</v>
      </c>
      <c r="K15" s="2">
        <f t="shared" si="12"/>
        <v>-59190483081</v>
      </c>
      <c r="L15" s="2">
        <f t="shared" si="12"/>
        <v>-95307587662</v>
      </c>
      <c r="M15" s="2">
        <f t="shared" si="12"/>
        <v>-83184066580</v>
      </c>
      <c r="N15" s="2">
        <f t="shared" si="12"/>
        <v>-32978787509</v>
      </c>
      <c r="O15" s="2">
        <f t="shared" si="12"/>
        <v>-45634690184</v>
      </c>
      <c r="P15" s="2">
        <f t="shared" si="12"/>
        <v>-27440595513</v>
      </c>
      <c r="Q15" s="2">
        <f t="shared" si="12"/>
        <v>-29028817395</v>
      </c>
      <c r="R15" s="2">
        <f t="shared" si="12"/>
        <v>-30295064563</v>
      </c>
      <c r="S15" s="2">
        <f t="shared" si="12"/>
        <v>14218505978</v>
      </c>
      <c r="T15" s="2">
        <f t="shared" si="12"/>
        <v>-16698553851</v>
      </c>
      <c r="U15" s="2">
        <f t="shared" si="12"/>
        <v>7649495913</v>
      </c>
      <c r="V15" s="2">
        <f t="shared" si="12"/>
        <v>-13769975658</v>
      </c>
      <c r="W15" s="2">
        <f t="shared" si="12"/>
        <v>-11341314404</v>
      </c>
      <c r="X15" s="2">
        <f t="shared" si="12"/>
        <v>-54720412174</v>
      </c>
      <c r="Y15" s="2">
        <f t="shared" si="12"/>
        <v>-46178143006</v>
      </c>
      <c r="Z15" s="2">
        <f t="shared" si="12"/>
        <v>-5129372679</v>
      </c>
    </row>
    <row r="16" spans="1:26" ht="15.5" x14ac:dyDescent="0.35">
      <c r="C16" t="s">
        <v>28</v>
      </c>
      <c r="D16" s="2">
        <f>IFERROR(INDEX(D51:D500,MATCH($C$16,$C$51:$C$500,0)),"")</f>
        <v>11686339403</v>
      </c>
      <c r="H16" s="2">
        <f>IFERROR(SUM(D16:G16)*(4/MAX(1,COUNT(D16:G16))),"")</f>
        <v>46745357612</v>
      </c>
      <c r="I16" s="2">
        <f t="shared" ref="I16:Z16" si="13">IFERROR(INDEX(I51:I500,MATCH($C$16,$C$51:$C$500,0)),"")</f>
        <v>136737119325</v>
      </c>
      <c r="J16" s="2">
        <f t="shared" si="13"/>
        <v>134443027842</v>
      </c>
      <c r="K16" s="2">
        <f t="shared" si="13"/>
        <v>237848824987</v>
      </c>
      <c r="L16" s="2">
        <f t="shared" si="13"/>
        <v>431445937156</v>
      </c>
      <c r="M16" s="2">
        <f t="shared" si="13"/>
        <v>377509626634</v>
      </c>
      <c r="N16" s="2">
        <f t="shared" si="13"/>
        <v>195503438222</v>
      </c>
      <c r="O16" s="2">
        <f t="shared" si="13"/>
        <v>176640361124</v>
      </c>
      <c r="P16" s="2">
        <f t="shared" si="13"/>
        <v>109673317782</v>
      </c>
      <c r="Q16" s="2">
        <f t="shared" si="13"/>
        <v>121308934629</v>
      </c>
      <c r="R16" s="2">
        <f t="shared" si="13"/>
        <v>111358495242</v>
      </c>
      <c r="S16" s="2">
        <f t="shared" si="13"/>
        <v>-56815848122</v>
      </c>
      <c r="T16" s="2">
        <f t="shared" si="13"/>
        <v>65301275250</v>
      </c>
      <c r="U16" s="2">
        <f t="shared" si="13"/>
        <v>-31506008573</v>
      </c>
      <c r="V16" s="2">
        <f t="shared" si="13"/>
        <v>53663026543</v>
      </c>
      <c r="W16" s="2">
        <f t="shared" si="13"/>
        <v>44417304471</v>
      </c>
      <c r="X16" s="2">
        <f t="shared" si="13"/>
        <v>84341246318</v>
      </c>
      <c r="Y16" s="2">
        <f t="shared" si="13"/>
        <v>73110617780</v>
      </c>
      <c r="Z16" s="2">
        <f t="shared" si="13"/>
        <v>-9172850119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860999999999.99988</v>
      </c>
      <c r="H20" s="2">
        <f t="shared" ref="H20:Z20" ca="1" si="14">IFERROR(H21*H2,"")</f>
        <v>860999999999.99988</v>
      </c>
      <c r="I20" s="2">
        <f t="shared" ca="1" si="14"/>
        <v>983999999999.99988</v>
      </c>
      <c r="J20" s="2">
        <f t="shared" ca="1" si="14"/>
        <v>717230115000</v>
      </c>
      <c r="K20" s="2">
        <f t="shared" ca="1" si="14"/>
        <v>843229800000</v>
      </c>
      <c r="L20" s="2">
        <f t="shared" ca="1" si="14"/>
        <v>1201845015000</v>
      </c>
      <c r="M20" s="2">
        <f t="shared" ca="1" si="14"/>
        <v>1329480756000</v>
      </c>
      <c r="N20" s="2">
        <f t="shared" ca="1" si="14"/>
        <v>445270556999.99994</v>
      </c>
      <c r="O20" s="2">
        <f t="shared" ca="1" si="14"/>
        <v>479743103999.99994</v>
      </c>
      <c r="P20" s="2">
        <f t="shared" ca="1" si="14"/>
        <v>356216530000</v>
      </c>
      <c r="Q20" s="2" t="str">
        <f t="shared" ca="1" si="14"/>
        <v/>
      </c>
      <c r="R20" s="2">
        <f t="shared" ca="1" si="14"/>
        <v>278653140999.99994</v>
      </c>
      <c r="S20" s="2">
        <f t="shared" ca="1" si="14"/>
        <v>104472840000</v>
      </c>
      <c r="T20" s="2">
        <f t="shared" ca="1" si="14"/>
        <v>199816897000</v>
      </c>
      <c r="U20" s="2">
        <f t="shared" ca="1" si="14"/>
        <v>213002801000</v>
      </c>
      <c r="V20" s="2">
        <f t="shared" ca="1" si="14"/>
        <v>294146860000</v>
      </c>
      <c r="W20" s="2">
        <f t="shared" ca="1" si="14"/>
        <v>243431879000.00003</v>
      </c>
      <c r="X20" s="2" t="str">
        <f t="shared" ca="1" si="14"/>
        <v/>
      </c>
      <c r="Y20" s="2">
        <f t="shared" ca="1" si="14"/>
        <v>207931288000</v>
      </c>
      <c r="Z20" s="2">
        <f t="shared" ca="1" si="14"/>
        <v>88244058000</v>
      </c>
    </row>
    <row r="21" spans="1:26" ht="15.5" x14ac:dyDescent="0.35">
      <c r="C21" t="s">
        <v>11</v>
      </c>
      <c r="D21" s="2">
        <f>IFERROR(INDEX(D51:D500,MATCH($C$7,$C$51:$C$500,0)),"")</f>
        <v>4099999999.9999995</v>
      </c>
      <c r="H21" s="2">
        <f>IFERROR(INDEX(D21:G21,COUNT(D21:G21)),"")</f>
        <v>4099999999.9999995</v>
      </c>
      <c r="I21" s="2">
        <f t="shared" ref="I21:Z21" si="15">IFERROR(INDEX(I51:I500,MATCH($C$7,$C$51:$C$500,0)),"")</f>
        <v>4099999999.9999995</v>
      </c>
      <c r="J21" s="2">
        <f t="shared" si="15"/>
        <v>3150000000</v>
      </c>
      <c r="K21" s="2">
        <f t="shared" si="15"/>
        <v>3150000000</v>
      </c>
      <c r="L21" s="2">
        <f t="shared" si="15"/>
        <v>3150000000</v>
      </c>
      <c r="M21" s="2">
        <f t="shared" si="15"/>
        <v>2790000000</v>
      </c>
      <c r="N21" s="2">
        <f t="shared" si="15"/>
        <v>2109999999.9999998</v>
      </c>
      <c r="O21" s="2">
        <f t="shared" si="15"/>
        <v>2109999999.9999998</v>
      </c>
      <c r="P21" s="2">
        <f t="shared" si="15"/>
        <v>2109999999.9999998</v>
      </c>
      <c r="Q21" s="2">
        <f t="shared" si="15"/>
        <v>2109999999.9999998</v>
      </c>
      <c r="R21" s="2">
        <f t="shared" si="15"/>
        <v>2109999999.9999998</v>
      </c>
      <c r="S21" s="2">
        <f t="shared" si="15"/>
        <v>1490000000</v>
      </c>
      <c r="T21" s="2">
        <f t="shared" si="15"/>
        <v>1490000000</v>
      </c>
      <c r="U21" s="2">
        <f t="shared" si="15"/>
        <v>1490000000</v>
      </c>
      <c r="V21" s="2">
        <f t="shared" si="15"/>
        <v>1490000000</v>
      </c>
      <c r="W21" s="2">
        <f t="shared" si="15"/>
        <v>1490000000</v>
      </c>
      <c r="X21" s="2">
        <f t="shared" si="15"/>
        <v>1490000000</v>
      </c>
      <c r="Y21" s="2">
        <f t="shared" si="15"/>
        <v>1490000000</v>
      </c>
      <c r="Z21" s="2">
        <f t="shared" si="15"/>
        <v>1490000000</v>
      </c>
    </row>
    <row r="23" spans="1:26" ht="15.5" x14ac:dyDescent="0.35">
      <c r="B23" t="s">
        <v>54</v>
      </c>
      <c r="C23" t="s">
        <v>55</v>
      </c>
      <c r="D23" s="3">
        <f>IFERROR(D5/D6*100,"")</f>
        <v>0.40940481545512009</v>
      </c>
      <c r="H23" s="3">
        <f t="shared" ref="H23:Z23" si="16">IFERROR(H5/H6*100,"")</f>
        <v>1.6376192618204803</v>
      </c>
      <c r="I23" s="3">
        <f t="shared" si="16"/>
        <v>4.2095808008170081</v>
      </c>
      <c r="J23" s="3">
        <f t="shared" si="16"/>
        <v>4.3239308762339084</v>
      </c>
      <c r="K23" s="3">
        <f t="shared" si="16"/>
        <v>7.4732044599432808</v>
      </c>
      <c r="L23" s="3">
        <f t="shared" si="16"/>
        <v>15.413350286034175</v>
      </c>
      <c r="M23" s="3">
        <f t="shared" si="16"/>
        <v>17.39490434015643</v>
      </c>
      <c r="N23" s="3">
        <f t="shared" si="16"/>
        <v>10.046641093348656</v>
      </c>
      <c r="O23" s="3">
        <f t="shared" si="16"/>
        <v>8.9238091149619496</v>
      </c>
      <c r="P23" s="3">
        <f t="shared" si="16"/>
        <v>6.490867687582937</v>
      </c>
      <c r="Q23" s="3">
        <f t="shared" si="16"/>
        <v>7.9379930166346142</v>
      </c>
      <c r="R23" s="3">
        <f t="shared" si="16"/>
        <v>7.1778676682022411</v>
      </c>
      <c r="S23" s="3">
        <f t="shared" si="16"/>
        <v>-5.7268386892239915</v>
      </c>
      <c r="T23" s="3">
        <f t="shared" si="16"/>
        <v>6.0981209843517821</v>
      </c>
      <c r="U23" s="3">
        <f t="shared" si="16"/>
        <v>-3.1709989253700797</v>
      </c>
      <c r="V23" s="3">
        <f t="shared" si="16"/>
        <v>5.127355360446078</v>
      </c>
      <c r="W23" s="3">
        <f t="shared" si="16"/>
        <v>4.401554360491434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-0.37254466062294855</v>
      </c>
      <c r="H24" s="4">
        <f t="shared" ref="H24:Z24" si="17">IFERROR(_xlfn.RRI(5,M23,H23),"")</f>
        <v>-0.37661237231631395</v>
      </c>
      <c r="I24" s="4">
        <f t="shared" si="17"/>
        <v>-0.15968214315797058</v>
      </c>
      <c r="J24" s="4">
        <f t="shared" si="17"/>
        <v>-0.13490123081273953</v>
      </c>
      <c r="K24" s="4">
        <f t="shared" si="17"/>
        <v>2.8586503774143068E-2</v>
      </c>
      <c r="L24" s="4">
        <f t="shared" si="17"/>
        <v>0.14192417480844011</v>
      </c>
      <c r="M24" s="4">
        <f t="shared" si="17"/>
        <v>0.19367285960869207</v>
      </c>
      <c r="N24" s="4" t="str">
        <f t="shared" si="17"/>
        <v/>
      </c>
      <c r="O24" s="4">
        <f t="shared" si="17"/>
        <v>7.9122746794385801E-2</v>
      </c>
      <c r="P24" s="4" t="str">
        <f t="shared" si="17"/>
        <v/>
      </c>
      <c r="Q24" s="4">
        <f t="shared" si="17"/>
        <v>9.1348507608763452E-2</v>
      </c>
      <c r="R24" s="4">
        <f t="shared" si="17"/>
        <v>0.10275205431572343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2.5</v>
      </c>
      <c r="H25" s="3">
        <f>IFERROR(INDEX(D25:G25,COUNT(D25:G25)),"")</f>
        <v>2.5</v>
      </c>
      <c r="I25" s="3">
        <f t="shared" ref="I25:Z25" si="18">IFERROR(INDEX(I51:I500,MATCH($C$25,$C$51:$C$500,0)),"")</f>
        <v>25.91</v>
      </c>
      <c r="J25" s="3">
        <f t="shared" si="18"/>
        <v>33.24</v>
      </c>
      <c r="K25" s="3">
        <f t="shared" si="18"/>
        <v>56.64</v>
      </c>
      <c r="L25" s="3">
        <f t="shared" si="18"/>
        <v>106.57</v>
      </c>
      <c r="M25" s="3">
        <f t="shared" si="18"/>
        <v>105.45</v>
      </c>
      <c r="N25" s="3">
        <f t="shared" si="18"/>
        <v>76.86</v>
      </c>
      <c r="O25" s="3">
        <f t="shared" si="18"/>
        <v>61.95</v>
      </c>
      <c r="P25" s="3">
        <f t="shared" si="18"/>
        <v>38.89</v>
      </c>
      <c r="Q25" s="3">
        <f t="shared" si="18"/>
        <v>43.64</v>
      </c>
      <c r="R25" s="3">
        <f t="shared" si="18"/>
        <v>38.340000000000003</v>
      </c>
      <c r="S25" s="3">
        <f t="shared" si="18"/>
        <v>-28.55</v>
      </c>
      <c r="T25" s="3">
        <f t="shared" si="18"/>
        <v>32.57</v>
      </c>
      <c r="U25" s="3">
        <f t="shared" si="18"/>
        <v>-15.99</v>
      </c>
      <c r="V25" s="3">
        <f t="shared" si="18"/>
        <v>26.74</v>
      </c>
      <c r="W25" s="3">
        <f t="shared" si="18"/>
        <v>22.17</v>
      </c>
      <c r="X25" s="3">
        <f t="shared" si="18"/>
        <v>19.850000000000001</v>
      </c>
      <c r="Y25" s="3">
        <f t="shared" si="18"/>
        <v>18.05</v>
      </c>
      <c r="Z25" s="3">
        <f t="shared" si="18"/>
        <v>-9.59</v>
      </c>
    </row>
    <row r="26" spans="1:26" ht="15.5" x14ac:dyDescent="0.35">
      <c r="C26" t="s">
        <v>59</v>
      </c>
      <c r="D26" s="4">
        <f>IFERROR(_xlfn.RRI(5,I25,D25),"")</f>
        <v>-0.37353830798432686</v>
      </c>
      <c r="H26" s="4">
        <f t="shared" ref="H26:Z26" si="19">IFERROR(_xlfn.RRI(5,M25,H25),"")</f>
        <v>-0.52687196263169689</v>
      </c>
      <c r="I26" s="4">
        <f t="shared" si="19"/>
        <v>-0.19544931937902033</v>
      </c>
      <c r="J26" s="4">
        <f t="shared" si="19"/>
        <v>-0.11707474211491731</v>
      </c>
      <c r="K26" s="4">
        <f t="shared" si="19"/>
        <v>7.8095070593752869E-2</v>
      </c>
      <c r="L26" s="4">
        <f t="shared" si="19"/>
        <v>0.195501278154393</v>
      </c>
      <c r="M26" s="4">
        <f t="shared" si="19"/>
        <v>0.22427475735355795</v>
      </c>
      <c r="N26" s="4" t="str">
        <f t="shared" si="19"/>
        <v/>
      </c>
      <c r="O26" s="4">
        <f t="shared" si="19"/>
        <v>0.13722058005219351</v>
      </c>
      <c r="P26" s="4" t="str">
        <f t="shared" si="19"/>
        <v/>
      </c>
      <c r="Q26" s="4">
        <f t="shared" si="19"/>
        <v>0.10292166506009592</v>
      </c>
      <c r="R26" s="4">
        <f t="shared" si="19"/>
        <v>0.11577668712959066</v>
      </c>
      <c r="S26" s="4" t="str">
        <f t="shared" si="19"/>
        <v/>
      </c>
      <c r="T26" s="4">
        <f t="shared" si="19"/>
        <v>0.12529946000020864</v>
      </c>
      <c r="U26" s="4">
        <f t="shared" si="19"/>
        <v>0.1076587212756186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159.27499728073172</v>
      </c>
      <c r="H27" s="3">
        <f t="shared" ref="H27:Z27" si="20">IFERROR(H4/H21,"")</f>
        <v>637.0999891229269</v>
      </c>
      <c r="I27" s="3">
        <f t="shared" si="20"/>
        <v>668.47355523585372</v>
      </c>
      <c r="J27" s="3">
        <f t="shared" si="20"/>
        <v>866.55117995777778</v>
      </c>
      <c r="K27" s="3">
        <f t="shared" si="20"/>
        <v>843.97491529523813</v>
      </c>
      <c r="L27" s="3">
        <f t="shared" si="20"/>
        <v>996.20764915841266</v>
      </c>
      <c r="M27" s="3">
        <f t="shared" si="20"/>
        <v>1001.5959397315412</v>
      </c>
      <c r="N27" s="3">
        <f t="shared" si="20"/>
        <v>1019.6658682312798</v>
      </c>
      <c r="O27" s="3">
        <f t="shared" si="20"/>
        <v>1191.5457009691945</v>
      </c>
      <c r="P27" s="3">
        <f t="shared" si="20"/>
        <v>1132.3549305507111</v>
      </c>
      <c r="Q27" s="3">
        <f t="shared" si="20"/>
        <v>992.00848543412337</v>
      </c>
      <c r="R27" s="3">
        <f t="shared" si="20"/>
        <v>915.84600865165885</v>
      </c>
      <c r="S27" s="3">
        <f t="shared" si="20"/>
        <v>1088.2659960845638</v>
      </c>
      <c r="T27" s="3">
        <f t="shared" si="20"/>
        <v>1040.8122789315437</v>
      </c>
      <c r="U27" s="3">
        <f t="shared" si="20"/>
        <v>936.80417931476507</v>
      </c>
      <c r="V27" s="3">
        <f t="shared" si="20"/>
        <v>855.56584249261743</v>
      </c>
      <c r="W27" s="3">
        <f t="shared" si="20"/>
        <v>798.32746355973154</v>
      </c>
      <c r="X27" s="3">
        <f t="shared" si="20"/>
        <v>780.27472271610736</v>
      </c>
      <c r="Y27" s="3">
        <f t="shared" si="20"/>
        <v>684.37977657181204</v>
      </c>
      <c r="Z27" s="3">
        <f t="shared" si="20"/>
        <v>696.33694237181203</v>
      </c>
    </row>
    <row r="28" spans="1:26" ht="15.5" x14ac:dyDescent="0.35">
      <c r="C28" t="s">
        <v>61</v>
      </c>
      <c r="D28" s="4">
        <f>IFERROR(_xlfn.RRI(5,I27,D27),"")</f>
        <v>-0.24939288804076043</v>
      </c>
      <c r="H28" s="4">
        <f t="shared" ref="H28:Z28" si="21">IFERROR(_xlfn.RRI(5,M27,H27),"")</f>
        <v>-8.6511659599371793E-2</v>
      </c>
      <c r="I28" s="4">
        <f t="shared" si="21"/>
        <v>-8.0979350190116151E-2</v>
      </c>
      <c r="J28" s="4">
        <f t="shared" si="21"/>
        <v>-6.1710831791499499E-2</v>
      </c>
      <c r="K28" s="4">
        <f t="shared" si="21"/>
        <v>-5.7091843316907087E-2</v>
      </c>
      <c r="L28" s="4">
        <f t="shared" si="21"/>
        <v>8.451685202963688E-4</v>
      </c>
      <c r="M28" s="4">
        <f t="shared" si="21"/>
        <v>1.8061513123450279E-2</v>
      </c>
      <c r="N28" s="4">
        <f t="shared" si="21"/>
        <v>-1.2937700378475858E-2</v>
      </c>
      <c r="O28" s="4">
        <f t="shared" si="21"/>
        <v>2.7419157419612761E-2</v>
      </c>
      <c r="P28" s="4">
        <f t="shared" si="21"/>
        <v>3.8644082614879283E-2</v>
      </c>
      <c r="Q28" s="4">
        <f t="shared" si="21"/>
        <v>3.0035967358583049E-2</v>
      </c>
      <c r="R28" s="4">
        <f t="shared" si="21"/>
        <v>2.7846538032926471E-2</v>
      </c>
      <c r="S28" s="4">
        <f t="shared" si="21"/>
        <v>6.8802606581100934E-2</v>
      </c>
      <c r="T28" s="4">
        <f t="shared" si="21"/>
        <v>8.7464398522991038E-2</v>
      </c>
      <c r="U28" s="4">
        <f t="shared" si="21"/>
        <v>6.1123363187832958E-2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-0.90351215746815905</v>
      </c>
      <c r="I29" s="4">
        <f t="shared" si="22"/>
        <v>-0.22051744885679908</v>
      </c>
      <c r="J29" s="4">
        <f t="shared" si="22"/>
        <v>-0.41313559322033894</v>
      </c>
      <c r="K29" s="4">
        <f t="shared" si="22"/>
        <v>-0.46851834474992959</v>
      </c>
      <c r="L29" s="4">
        <f t="shared" si="22"/>
        <v>1.0621147463252635E-2</v>
      </c>
      <c r="M29" s="4">
        <f t="shared" si="22"/>
        <v>0.37197501951600315</v>
      </c>
      <c r="N29" s="4">
        <f t="shared" si="22"/>
        <v>0.24067796610169484</v>
      </c>
      <c r="O29" s="4">
        <f t="shared" si="22"/>
        <v>0.59295448701465681</v>
      </c>
      <c r="P29" s="4">
        <f t="shared" si="22"/>
        <v>-0.10884509624197983</v>
      </c>
      <c r="Q29" s="4">
        <f t="shared" si="22"/>
        <v>0.13823682837767337</v>
      </c>
      <c r="R29" s="4">
        <f t="shared" si="22"/>
        <v>-2.3429071803852888</v>
      </c>
      <c r="S29" s="4">
        <f t="shared" si="22"/>
        <v>-1.8765735339269267</v>
      </c>
      <c r="T29" s="4">
        <f t="shared" si="22"/>
        <v>-3.0368980612883054</v>
      </c>
      <c r="U29" s="4">
        <f t="shared" si="22"/>
        <v>-1.5979805534779357</v>
      </c>
      <c r="V29" s="4">
        <f t="shared" si="22"/>
        <v>0.20613441587731152</v>
      </c>
      <c r="W29" s="4">
        <f t="shared" si="22"/>
        <v>0.11687657430730479</v>
      </c>
      <c r="X29" s="4">
        <f t="shared" si="22"/>
        <v>9.9722991689750726E-2</v>
      </c>
      <c r="Y29" s="4">
        <f t="shared" si="22"/>
        <v>-2.8821689259645464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-4.6933144725309989E-2</v>
      </c>
      <c r="I30" s="4">
        <f t="shared" si="23"/>
        <v>-0.2285815648321837</v>
      </c>
      <c r="J30" s="4">
        <f t="shared" si="23"/>
        <v>2.6749923787298874E-2</v>
      </c>
      <c r="K30" s="4">
        <f t="shared" si="23"/>
        <v>-0.15281225153388392</v>
      </c>
      <c r="L30" s="4">
        <f t="shared" si="23"/>
        <v>-5.3797048883532398E-3</v>
      </c>
      <c r="M30" s="4">
        <f t="shared" si="23"/>
        <v>-1.7721421362355511E-2</v>
      </c>
      <c r="N30" s="4">
        <f t="shared" si="23"/>
        <v>-0.14424946739190025</v>
      </c>
      <c r="O30" s="4">
        <f t="shared" si="23"/>
        <v>5.2272276846709653E-2</v>
      </c>
      <c r="P30" s="4">
        <f t="shared" si="23"/>
        <v>0.14147706111119523</v>
      </c>
      <c r="Q30" s="4">
        <f t="shared" si="23"/>
        <v>8.3160789109725589E-2</v>
      </c>
      <c r="R30" s="4">
        <f t="shared" si="23"/>
        <v>-0.15843551857105623</v>
      </c>
      <c r="S30" s="4">
        <f t="shared" si="23"/>
        <v>4.5592964373685298E-2</v>
      </c>
      <c r="T30" s="4">
        <f t="shared" si="23"/>
        <v>0.1110243761859137</v>
      </c>
      <c r="U30" s="4">
        <f t="shared" si="23"/>
        <v>9.4952758498944662E-2</v>
      </c>
      <c r="V30" s="4">
        <f t="shared" si="23"/>
        <v>7.1697870292048729E-2</v>
      </c>
      <c r="W30" s="4">
        <f t="shared" si="23"/>
        <v>2.3136390707087444E-2</v>
      </c>
      <c r="X30" s="4">
        <f t="shared" si="23"/>
        <v>0.14011949129276038</v>
      </c>
      <c r="Y30" s="4">
        <f t="shared" si="23"/>
        <v>-1.717152296885522E-2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609.64</v>
      </c>
      <c r="H32" s="3">
        <f>IFERROR(INDEX(D32:G32,COUNT(D32:G32)),"")</f>
        <v>609.64</v>
      </c>
      <c r="I32" s="3">
        <f t="shared" ref="I32:Z32" si="24">IFERROR(INDEX(I51:I500,MATCH($C$32,$C$51:$C$500,0)),"")</f>
        <v>607.14</v>
      </c>
      <c r="J32" s="3">
        <f t="shared" si="24"/>
        <v>756.06</v>
      </c>
      <c r="K32" s="3">
        <f t="shared" si="24"/>
        <v>735.37</v>
      </c>
      <c r="L32" s="3">
        <f t="shared" si="24"/>
        <v>680.48</v>
      </c>
      <c r="M32" s="3">
        <f t="shared" si="24"/>
        <v>650.41999999999996</v>
      </c>
      <c r="N32" s="3">
        <f t="shared" si="24"/>
        <v>724.21</v>
      </c>
      <c r="O32" s="3">
        <f t="shared" si="24"/>
        <v>651.45000000000005</v>
      </c>
      <c r="P32" s="3">
        <f t="shared" si="24"/>
        <v>593.32000000000005</v>
      </c>
      <c r="Q32" s="3">
        <f t="shared" si="24"/>
        <v>554.34</v>
      </c>
      <c r="R32" s="3">
        <f t="shared" si="24"/>
        <v>510.34</v>
      </c>
      <c r="S32" s="3">
        <f t="shared" si="24"/>
        <v>504.46</v>
      </c>
      <c r="T32" s="3">
        <f t="shared" si="24"/>
        <v>539.26</v>
      </c>
      <c r="U32" s="3">
        <f t="shared" si="24"/>
        <v>506.37</v>
      </c>
      <c r="V32" s="3">
        <f t="shared" si="24"/>
        <v>522.42999999999995</v>
      </c>
      <c r="W32" s="3">
        <f t="shared" si="24"/>
        <v>503.64</v>
      </c>
      <c r="X32" s="3">
        <f t="shared" si="24"/>
        <v>481.48</v>
      </c>
      <c r="Y32" s="3">
        <f t="shared" si="24"/>
        <v>461.62</v>
      </c>
      <c r="Z32" s="3">
        <f t="shared" si="24"/>
        <v>443.57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0.34</v>
      </c>
      <c r="H33" s="3">
        <f>IFERROR(INDEX(D33:G33,COUNT(D33:G33)),"")</f>
        <v>0.34</v>
      </c>
      <c r="I33" s="3">
        <f t="shared" ref="I33:Z33" si="25">IFERROR(INDEX(I51:I500,MATCH($C$33,$C$51:$C$500,0)),"")</f>
        <v>0.4</v>
      </c>
      <c r="J33" s="3">
        <f t="shared" si="25"/>
        <v>0.39</v>
      </c>
      <c r="K33" s="3">
        <f t="shared" si="25"/>
        <v>0.47</v>
      </c>
      <c r="L33" s="3">
        <f t="shared" si="25"/>
        <v>0.73</v>
      </c>
      <c r="M33" s="3">
        <f t="shared" si="25"/>
        <v>1.07</v>
      </c>
      <c r="N33" s="3">
        <f t="shared" si="25"/>
        <v>0.43</v>
      </c>
      <c r="O33" s="3">
        <f t="shared" si="25"/>
        <v>0.51</v>
      </c>
      <c r="P33" s="3">
        <f t="shared" si="25"/>
        <v>0.42</v>
      </c>
      <c r="Q33" s="3">
        <f t="shared" si="25"/>
        <v>0.38</v>
      </c>
      <c r="R33" s="3">
        <f t="shared" si="25"/>
        <v>0.38</v>
      </c>
      <c r="S33" s="3">
        <f t="shared" si="25"/>
        <v>0.2</v>
      </c>
      <c r="T33" s="3">
        <f t="shared" si="25"/>
        <v>0.37</v>
      </c>
      <c r="U33" s="3">
        <f t="shared" si="25"/>
        <v>0.41</v>
      </c>
      <c r="V33" s="3">
        <f t="shared" si="25"/>
        <v>0.56000000000000005</v>
      </c>
      <c r="W33" s="3">
        <f t="shared" si="25"/>
        <v>0.48</v>
      </c>
      <c r="X33" s="3">
        <f t="shared" si="25"/>
        <v>0.48</v>
      </c>
      <c r="Y33" s="3">
        <f t="shared" si="25"/>
        <v>0.44</v>
      </c>
      <c r="Z33" s="3">
        <f t="shared" si="25"/>
        <v>0.2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83.2</v>
      </c>
      <c r="H34" s="3">
        <f>IFERROR(INDEX(D34:G34,COUNT(D34:G34)),"")</f>
        <v>83.2</v>
      </c>
      <c r="I34" s="3">
        <f t="shared" ref="I34:Z34" si="26">IFERROR(INDEX(I51:I500,MATCH($C$34,$C$51:$C$500,0)),"")</f>
        <v>9.26</v>
      </c>
      <c r="J34" s="3">
        <f t="shared" si="26"/>
        <v>8.9</v>
      </c>
      <c r="K34" s="3">
        <f t="shared" si="26"/>
        <v>6.14</v>
      </c>
      <c r="L34" s="3">
        <f t="shared" si="26"/>
        <v>4.6500000000000004</v>
      </c>
      <c r="M34" s="3">
        <f t="shared" si="26"/>
        <v>6.63</v>
      </c>
      <c r="N34" s="3">
        <f t="shared" si="26"/>
        <v>4.03</v>
      </c>
      <c r="O34" s="3">
        <f t="shared" si="26"/>
        <v>5.39</v>
      </c>
      <c r="P34" s="3">
        <f t="shared" si="26"/>
        <v>6.38</v>
      </c>
      <c r="Q34" s="3">
        <f t="shared" si="26"/>
        <v>4.8600000000000003</v>
      </c>
      <c r="R34" s="3">
        <f t="shared" si="26"/>
        <v>5.0599999999999996</v>
      </c>
      <c r="S34" s="3">
        <f t="shared" si="26"/>
        <v>-3.61</v>
      </c>
      <c r="T34" s="3">
        <f t="shared" si="26"/>
        <v>6.05</v>
      </c>
      <c r="U34" s="3">
        <f t="shared" si="26"/>
        <v>-13.13</v>
      </c>
      <c r="V34" s="3">
        <f t="shared" si="26"/>
        <v>10.88</v>
      </c>
      <c r="W34" s="3">
        <f t="shared" si="26"/>
        <v>10.83</v>
      </c>
      <c r="X34" s="3">
        <f t="shared" si="26"/>
        <v>11.59</v>
      </c>
      <c r="Y34" s="3">
        <f t="shared" si="26"/>
        <v>11.3</v>
      </c>
      <c r="Z34" s="3">
        <f t="shared" si="26"/>
        <v>-9.07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1.31</v>
      </c>
      <c r="H35" s="3">
        <f>IFERROR(INDEX(D35:G35,COUNT(D35:G35)),"")</f>
        <v>1.31</v>
      </c>
      <c r="I35" s="3">
        <f t="shared" ref="I35:Z35" si="27">IFERROR(INDEX(I51:I500,MATCH($C$35,$C$51:$C$500,0)),"")</f>
        <v>0.36</v>
      </c>
      <c r="J35" s="3">
        <f t="shared" si="27"/>
        <v>0.34</v>
      </c>
      <c r="K35" s="3">
        <f t="shared" si="27"/>
        <v>0.41</v>
      </c>
      <c r="L35" s="3">
        <f t="shared" si="27"/>
        <v>0.5</v>
      </c>
      <c r="M35" s="3">
        <f t="shared" si="27"/>
        <v>0.7</v>
      </c>
      <c r="N35" s="3">
        <f t="shared" si="27"/>
        <v>0.3</v>
      </c>
      <c r="O35" s="3">
        <f t="shared" si="27"/>
        <v>0.28000000000000003</v>
      </c>
      <c r="P35" s="3">
        <f t="shared" si="27"/>
        <v>0.22</v>
      </c>
      <c r="Q35" s="3">
        <f t="shared" si="27"/>
        <v>0.21</v>
      </c>
      <c r="R35" s="3">
        <f t="shared" si="27"/>
        <v>0.21</v>
      </c>
      <c r="S35" s="3">
        <f t="shared" si="27"/>
        <v>0.09</v>
      </c>
      <c r="T35" s="3">
        <f t="shared" si="27"/>
        <v>0.19</v>
      </c>
      <c r="U35" s="3">
        <f t="shared" si="27"/>
        <v>0.22</v>
      </c>
      <c r="V35" s="3">
        <f t="shared" si="27"/>
        <v>0.34</v>
      </c>
      <c r="W35" s="3">
        <f t="shared" si="27"/>
        <v>0.3</v>
      </c>
      <c r="X35" s="3">
        <f t="shared" si="27"/>
        <v>0.3</v>
      </c>
      <c r="Y35" s="3">
        <f t="shared" si="27"/>
        <v>0.3</v>
      </c>
      <c r="Z35" s="3">
        <f t="shared" si="27"/>
        <v>0.13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0.36099999999999999</v>
      </c>
      <c r="J36" s="4">
        <f t="shared" si="28"/>
        <v>0</v>
      </c>
      <c r="K36" s="4">
        <f t="shared" si="28"/>
        <v>0.21190000000000001</v>
      </c>
      <c r="L36" s="4">
        <f t="shared" si="28"/>
        <v>0</v>
      </c>
      <c r="M36" s="4">
        <f t="shared" si="28"/>
        <v>0</v>
      </c>
      <c r="N36" s="4">
        <f t="shared" si="28"/>
        <v>0.19519999999999998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9.23</v>
      </c>
      <c r="L37" s="3">
        <f t="shared" si="29"/>
        <v>0</v>
      </c>
      <c r="M37" s="3">
        <f t="shared" si="29"/>
        <v>0</v>
      </c>
      <c r="N37" s="3">
        <f t="shared" si="29"/>
        <v>7.74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653027488851</v>
      </c>
      <c r="E51" s="5">
        <v>750691435076</v>
      </c>
      <c r="F51" s="5">
        <v>701684068577</v>
      </c>
      <c r="G51" s="5">
        <v>651555076383</v>
      </c>
      <c r="I51" s="5">
        <v>2740741576467</v>
      </c>
      <c r="J51" s="5">
        <v>2729636216867</v>
      </c>
      <c r="K51" s="5">
        <v>2658520983180</v>
      </c>
      <c r="L51" s="5">
        <v>3138054094849</v>
      </c>
      <c r="M51" s="5">
        <v>2794452671851</v>
      </c>
      <c r="N51" s="5">
        <v>2151494981968</v>
      </c>
      <c r="O51" s="5">
        <v>2514161429045</v>
      </c>
      <c r="P51" s="5">
        <v>2389268903462</v>
      </c>
      <c r="Q51" s="5">
        <v>2093137904266</v>
      </c>
      <c r="R51" s="5">
        <v>1932435078255</v>
      </c>
      <c r="S51" s="5">
        <v>1621516334166</v>
      </c>
      <c r="T51" s="5">
        <v>1550810295608</v>
      </c>
      <c r="U51" s="5">
        <v>1395838227179</v>
      </c>
      <c r="V51" s="5">
        <v>1274793105314</v>
      </c>
      <c r="W51" s="5">
        <v>1189507920704</v>
      </c>
      <c r="X51" s="5">
        <v>1162609336847</v>
      </c>
      <c r="Y51" s="5">
        <v>1019725867092</v>
      </c>
      <c r="Z51" s="5">
        <v>1037542044134</v>
      </c>
    </row>
    <row r="52" spans="2:26" ht="15.5" x14ac:dyDescent="0.35">
      <c r="C52" t="s">
        <v>86</v>
      </c>
      <c r="D52" s="5">
        <v>-558385886925</v>
      </c>
      <c r="E52" s="5">
        <v>-630484141139</v>
      </c>
      <c r="F52" s="5">
        <v>-589994615751</v>
      </c>
      <c r="G52" s="5">
        <v>-554577642698</v>
      </c>
      <c r="I52" s="5">
        <v>-2306306860986</v>
      </c>
      <c r="J52" s="5">
        <v>-2316787640177</v>
      </c>
      <c r="K52" s="5">
        <v>-2187910796999</v>
      </c>
      <c r="L52" s="5">
        <v>-2419295659368</v>
      </c>
      <c r="M52" s="5">
        <v>-2205296922973</v>
      </c>
      <c r="N52" s="5">
        <v>-1758714475191</v>
      </c>
      <c r="O52" s="5">
        <v>-2139362218312</v>
      </c>
      <c r="P52" s="5">
        <v>-2016338952379</v>
      </c>
      <c r="Q52" s="5">
        <v>-1777790483983</v>
      </c>
      <c r="R52" s="5">
        <v>-1620898434904</v>
      </c>
      <c r="S52" s="5">
        <v>-1369699089062</v>
      </c>
      <c r="T52" s="5">
        <v>-1289878051706</v>
      </c>
      <c r="U52" s="5">
        <v>-1159018196804</v>
      </c>
      <c r="V52" s="5">
        <v>-1064171442690</v>
      </c>
      <c r="W52" s="5">
        <v>-1023428959219</v>
      </c>
      <c r="X52" s="5">
        <v>-989191116132</v>
      </c>
      <c r="Y52" s="5">
        <v>-900409606579</v>
      </c>
      <c r="Z52" s="5">
        <v>-887967092511</v>
      </c>
    </row>
    <row r="53" spans="2:26" ht="15.5" x14ac:dyDescent="0.35">
      <c r="C53" t="s">
        <v>87</v>
      </c>
      <c r="D53" s="5">
        <v>94641601926</v>
      </c>
      <c r="E53" s="5">
        <v>120207293937</v>
      </c>
      <c r="F53" s="5">
        <v>111689452826</v>
      </c>
      <c r="G53" s="5">
        <v>96977433685</v>
      </c>
      <c r="I53" s="5">
        <v>434434715481</v>
      </c>
      <c r="J53" s="5">
        <v>412848576690</v>
      </c>
      <c r="K53" s="5">
        <v>470610186181</v>
      </c>
      <c r="L53" s="5">
        <v>718758435481</v>
      </c>
      <c r="M53" s="5">
        <v>589155748878</v>
      </c>
      <c r="N53" s="5">
        <v>392780506777</v>
      </c>
      <c r="O53" s="5">
        <v>374799210733</v>
      </c>
      <c r="P53" s="5">
        <v>372929951083</v>
      </c>
      <c r="Q53" s="5">
        <v>315347420283</v>
      </c>
      <c r="R53" s="5">
        <v>311536643351</v>
      </c>
      <c r="S53" s="5">
        <v>251817245104</v>
      </c>
      <c r="T53" s="5">
        <v>260932243902</v>
      </c>
      <c r="U53" s="5">
        <v>236820030375</v>
      </c>
      <c r="V53" s="5">
        <v>210621662624</v>
      </c>
      <c r="W53" s="5">
        <v>166078961485</v>
      </c>
      <c r="X53" s="5">
        <v>173418220715</v>
      </c>
      <c r="Y53" s="5">
        <v>119316260513</v>
      </c>
      <c r="Z53" s="5">
        <v>149574951623</v>
      </c>
    </row>
    <row r="54" spans="2:26" ht="15.5" x14ac:dyDescent="0.35">
      <c r="C54" t="s">
        <v>88</v>
      </c>
      <c r="D54" s="5">
        <v>-66276199806</v>
      </c>
      <c r="E54" s="5">
        <v>-57123279633</v>
      </c>
      <c r="F54" s="5">
        <v>-52070179610</v>
      </c>
      <c r="G54" s="5">
        <v>-58116910114</v>
      </c>
      <c r="I54" s="5">
        <v>-230651498638</v>
      </c>
      <c r="J54" s="5">
        <v>-217285164810</v>
      </c>
      <c r="K54" s="5">
        <v>-215546914508</v>
      </c>
      <c r="L54" s="5">
        <v>-192276456859</v>
      </c>
      <c r="M54" s="5">
        <v>-180942404032</v>
      </c>
      <c r="N54" s="5">
        <v>-161157283105</v>
      </c>
      <c r="O54" s="5">
        <v>-180031805855</v>
      </c>
      <c r="P54" s="5">
        <v>-162576715960</v>
      </c>
      <c r="Q54" s="5">
        <v>-142189107771</v>
      </c>
      <c r="R54" s="5">
        <v>-139226027836</v>
      </c>
      <c r="S54" s="5">
        <v>-134336667794</v>
      </c>
      <c r="T54" s="5">
        <v>-119738081287</v>
      </c>
      <c r="U54" s="5">
        <v>-99233819270</v>
      </c>
      <c r="V54" s="5">
        <v>-80630080997</v>
      </c>
      <c r="W54" s="5">
        <v>-71521389921</v>
      </c>
      <c r="X54" s="5">
        <v>-63733302841</v>
      </c>
      <c r="Y54" s="5">
        <v>-55169369472</v>
      </c>
      <c r="Z54" s="5">
        <v>-51642854300</v>
      </c>
    </row>
    <row r="55" spans="2:26" ht="15.5" x14ac:dyDescent="0.35">
      <c r="C55" t="s">
        <v>89</v>
      </c>
      <c r="D55" s="5">
        <v>-33792323046</v>
      </c>
      <c r="E55" s="5">
        <v>-30562189230</v>
      </c>
      <c r="F55" s="5">
        <v>-26720680307</v>
      </c>
      <c r="G55" s="5">
        <v>-35360002051</v>
      </c>
      <c r="I55" s="5">
        <v>-124907086018</v>
      </c>
      <c r="J55" s="5">
        <v>-123035180733</v>
      </c>
      <c r="K55" s="5">
        <v>-120804390488</v>
      </c>
      <c r="L55" s="5">
        <v>-110620978284</v>
      </c>
      <c r="M55" s="5">
        <v>-96932752356</v>
      </c>
      <c r="N55" s="5">
        <v>-89519172577</v>
      </c>
      <c r="O55" s="5">
        <v>-104756600206</v>
      </c>
      <c r="P55" s="5">
        <v>-91129869306</v>
      </c>
      <c r="Q55" s="5">
        <v>-84628628494</v>
      </c>
      <c r="R55" s="5">
        <v>-85685157166</v>
      </c>
      <c r="S55" s="5">
        <v>-84030572413</v>
      </c>
      <c r="T55" s="5">
        <v>-75873114443</v>
      </c>
      <c r="U55" s="5">
        <v>-58917284494</v>
      </c>
      <c r="V55" s="5">
        <v>-51669089121</v>
      </c>
      <c r="W55" s="5">
        <v>-44347481965</v>
      </c>
      <c r="X55" s="5">
        <v>-41591546238</v>
      </c>
      <c r="Y55" s="5">
        <v>-35668939485</v>
      </c>
      <c r="Z55" s="5">
        <v>-33697672229</v>
      </c>
    </row>
    <row r="56" spans="2:26" ht="15.5" x14ac:dyDescent="0.35">
      <c r="C56" t="s">
        <v>90</v>
      </c>
      <c r="D56" s="5">
        <v>-32483876760</v>
      </c>
      <c r="E56" s="5">
        <v>-26561090403</v>
      </c>
      <c r="F56" s="5">
        <v>-25349499303</v>
      </c>
      <c r="G56" s="5">
        <v>-22756908063</v>
      </c>
      <c r="I56" s="5">
        <v>-105744412620</v>
      </c>
      <c r="J56" s="5">
        <v>-94249984077</v>
      </c>
      <c r="K56" s="5">
        <v>-94742524020</v>
      </c>
      <c r="L56" s="5">
        <v>-81655478575</v>
      </c>
      <c r="M56" s="5">
        <v>-84009651676</v>
      </c>
      <c r="N56" s="5">
        <v>-71638110528</v>
      </c>
      <c r="O56" s="5">
        <v>-75275205649</v>
      </c>
      <c r="P56" s="5">
        <v>-71446846654</v>
      </c>
      <c r="Q56" s="5">
        <v>-57560479277</v>
      </c>
      <c r="R56" s="5">
        <v>-53540870670</v>
      </c>
      <c r="S56" s="5">
        <v>-50306095381</v>
      </c>
      <c r="T56" s="5">
        <v>-43864966844</v>
      </c>
      <c r="U56" s="5">
        <v>-40316534776</v>
      </c>
      <c r="V56" s="5">
        <v>-28960991876</v>
      </c>
      <c r="W56" s="5">
        <v>-27173907956</v>
      </c>
      <c r="X56" s="5">
        <v>-22141756603</v>
      </c>
      <c r="Y56" s="5">
        <v>-19500429987</v>
      </c>
      <c r="Z56" s="5">
        <v>-17945182071</v>
      </c>
    </row>
    <row r="57" spans="2:26" ht="15.5" x14ac:dyDescent="0.35">
      <c r="C57" t="s">
        <v>92</v>
      </c>
      <c r="D57" s="5">
        <v>28365402120</v>
      </c>
      <c r="E57" s="5">
        <v>63084014304</v>
      </c>
      <c r="F57" s="5">
        <v>59619273216</v>
      </c>
      <c r="G57" s="5">
        <v>38860523571</v>
      </c>
      <c r="I57" s="5">
        <v>203783216843</v>
      </c>
      <c r="J57" s="5">
        <v>195563411880</v>
      </c>
      <c r="K57" s="5">
        <v>255063271673</v>
      </c>
      <c r="L57" s="5">
        <v>526481978622</v>
      </c>
      <c r="M57" s="5">
        <v>408213344846</v>
      </c>
      <c r="N57" s="5">
        <v>231623223672</v>
      </c>
      <c r="O57" s="5">
        <v>194767404878</v>
      </c>
      <c r="P57" s="5">
        <v>210353235123</v>
      </c>
      <c r="Q57" s="5">
        <v>173158312512</v>
      </c>
      <c r="R57" s="5">
        <v>172310615515</v>
      </c>
      <c r="S57" s="5">
        <v>117480577310</v>
      </c>
      <c r="T57" s="5">
        <v>141194162615</v>
      </c>
      <c r="U57" s="5">
        <v>137586211105</v>
      </c>
      <c r="V57" s="5">
        <v>129991581627</v>
      </c>
      <c r="W57" s="5">
        <v>94557571564</v>
      </c>
      <c r="X57" s="5">
        <v>109684917874</v>
      </c>
      <c r="Y57" s="5">
        <v>64146891041</v>
      </c>
      <c r="Z57" s="5">
        <v>97932097323</v>
      </c>
    </row>
    <row r="58" spans="2:26" ht="15.5" x14ac:dyDescent="0.35">
      <c r="C58" t="s">
        <v>93</v>
      </c>
      <c r="D58" s="5">
        <v>-16679062717</v>
      </c>
      <c r="E58" s="5">
        <v>-14834805387</v>
      </c>
      <c r="F58" s="5">
        <v>-38385996611</v>
      </c>
      <c r="G58" s="5">
        <v>11867655018</v>
      </c>
      <c r="I58" s="5">
        <v>-67046097518</v>
      </c>
      <c r="J58" s="5">
        <v>-61120384038</v>
      </c>
      <c r="K58" s="5">
        <v>-17214446686</v>
      </c>
      <c r="L58" s="5">
        <v>-95036041466</v>
      </c>
      <c r="M58" s="5">
        <v>-30703718212</v>
      </c>
      <c r="N58" s="5">
        <v>-36119785450</v>
      </c>
      <c r="O58" s="5">
        <v>-18127043754</v>
      </c>
      <c r="P58" s="5">
        <v>-100679917341</v>
      </c>
      <c r="Q58" s="5">
        <v>-51849377883</v>
      </c>
      <c r="R58" s="5">
        <v>-60952120273</v>
      </c>
      <c r="S58" s="5">
        <v>-174296425432</v>
      </c>
      <c r="T58" s="5">
        <v>-75892887365</v>
      </c>
      <c r="U58" s="5">
        <v>-169092219678</v>
      </c>
      <c r="V58" s="5">
        <v>-76328555084</v>
      </c>
      <c r="W58" s="5">
        <v>-50140267093</v>
      </c>
      <c r="X58" s="5">
        <v>-25343671556</v>
      </c>
      <c r="Y58" s="5">
        <v>8963726739</v>
      </c>
      <c r="Z58" s="5">
        <v>-107104947442</v>
      </c>
    </row>
    <row r="59" spans="2:26" ht="15.5" x14ac:dyDescent="0.35">
      <c r="C59" t="s">
        <v>96</v>
      </c>
      <c r="D59" s="5">
        <v>-10161419879</v>
      </c>
      <c r="E59" s="5">
        <v>-4293111248</v>
      </c>
      <c r="F59" s="5">
        <v>-23400054410</v>
      </c>
      <c r="G59" s="5">
        <v>18157096589</v>
      </c>
      <c r="I59" s="5">
        <v>-23929468064</v>
      </c>
      <c r="J59" s="5">
        <v>-29451796829</v>
      </c>
      <c r="K59" s="5">
        <v>9086305251</v>
      </c>
      <c r="L59" s="5">
        <v>-65997170003</v>
      </c>
      <c r="M59" s="5">
        <v>335944541</v>
      </c>
      <c r="N59" s="5">
        <v>-2217450190</v>
      </c>
      <c r="O59" s="5">
        <v>31024608635</v>
      </c>
      <c r="P59" s="5">
        <v>-49724348787</v>
      </c>
      <c r="Q59" s="5">
        <v>-6675869358</v>
      </c>
      <c r="R59" s="5">
        <v>25126905813</v>
      </c>
      <c r="S59" s="5">
        <v>-80761160142</v>
      </c>
      <c r="T59" s="5">
        <v>-9659881328</v>
      </c>
      <c r="U59" s="5">
        <v>-117018357116</v>
      </c>
      <c r="V59" s="5">
        <v>-30075004554</v>
      </c>
      <c r="W59" s="5">
        <v>-7719679623</v>
      </c>
      <c r="X59" s="5">
        <v>14313066569</v>
      </c>
      <c r="Y59" s="5">
        <v>60180365391</v>
      </c>
      <c r="Z59" s="5">
        <v>-49276571122</v>
      </c>
    </row>
    <row r="60" spans="2:26" ht="15.5" x14ac:dyDescent="0.35">
      <c r="C60" t="s">
        <v>339</v>
      </c>
      <c r="X60" s="5">
        <v>124402500</v>
      </c>
      <c r="Y60" s="5">
        <v>-500121587</v>
      </c>
    </row>
    <row r="61" spans="2:26" ht="15.5" x14ac:dyDescent="0.35">
      <c r="C61" t="s">
        <v>94</v>
      </c>
      <c r="X61" s="5">
        <v>46571767</v>
      </c>
      <c r="Y61" s="5">
        <v>38434464</v>
      </c>
      <c r="Z61" s="5">
        <v>49995398</v>
      </c>
    </row>
    <row r="62" spans="2:26" ht="15.5" x14ac:dyDescent="0.35">
      <c r="C62" t="s">
        <v>26</v>
      </c>
      <c r="D62" s="5">
        <v>-7565432011</v>
      </c>
      <c r="E62" s="5">
        <v>-11666298653</v>
      </c>
      <c r="F62" s="5">
        <v>-10978892565</v>
      </c>
      <c r="G62" s="5">
        <v>-8379476160</v>
      </c>
      <c r="I62" s="5">
        <v>-44767210062</v>
      </c>
      <c r="J62" s="5">
        <v>-38995900447</v>
      </c>
      <c r="K62" s="5">
        <v>-37655236141</v>
      </c>
      <c r="L62" s="5">
        <v>-36697693993</v>
      </c>
      <c r="M62" s="5">
        <v>-33097538139</v>
      </c>
      <c r="N62" s="5">
        <v>-38341710293</v>
      </c>
      <c r="O62" s="5">
        <v>-48588991364</v>
      </c>
      <c r="P62" s="5">
        <v>-54495878339</v>
      </c>
      <c r="Q62" s="5">
        <v>-55860722659</v>
      </c>
      <c r="R62" s="5">
        <v>-79797659019</v>
      </c>
      <c r="S62" s="5">
        <v>-95985121039</v>
      </c>
      <c r="T62" s="5">
        <v>-67705278417</v>
      </c>
      <c r="U62" s="5">
        <v>-53413758519</v>
      </c>
      <c r="V62" s="5">
        <v>-47300718124</v>
      </c>
      <c r="W62" s="5">
        <v>-43067152253</v>
      </c>
      <c r="X62" s="5">
        <v>-40146541519</v>
      </c>
      <c r="Y62" s="5">
        <v>-50758525731</v>
      </c>
      <c r="Z62" s="5">
        <v>-57928015277</v>
      </c>
    </row>
    <row r="63" spans="2:26" ht="15.5" x14ac:dyDescent="0.35">
      <c r="C63" t="s">
        <v>91</v>
      </c>
    </row>
    <row r="64" spans="2:26" ht="15.5" x14ac:dyDescent="0.35">
      <c r="C64" t="s">
        <v>97</v>
      </c>
      <c r="D64" s="5">
        <v>-16679062717</v>
      </c>
      <c r="E64" s="5">
        <v>-14834805387</v>
      </c>
      <c r="F64" s="5">
        <v>-38385996611</v>
      </c>
      <c r="G64" s="5">
        <v>11867655018</v>
      </c>
      <c r="I64" s="5">
        <v>-67046097518</v>
      </c>
      <c r="J64" s="5">
        <v>-61120384038</v>
      </c>
      <c r="K64" s="5">
        <v>-17214446686</v>
      </c>
      <c r="L64" s="5">
        <v>-95036041466</v>
      </c>
      <c r="M64" s="5">
        <v>-30703718212</v>
      </c>
      <c r="N64" s="5">
        <v>-36119785450</v>
      </c>
      <c r="O64" s="5">
        <v>-18127043754</v>
      </c>
      <c r="P64" s="5">
        <v>-100679917341</v>
      </c>
      <c r="Q64" s="5">
        <v>-51849377883</v>
      </c>
      <c r="R64" s="5">
        <v>-60952120273</v>
      </c>
      <c r="S64" s="5">
        <v>-174296425432</v>
      </c>
      <c r="T64" s="5">
        <v>-75892887365</v>
      </c>
      <c r="U64" s="5">
        <v>-169092219678</v>
      </c>
      <c r="V64" s="5">
        <v>-76328555084</v>
      </c>
      <c r="W64" s="5">
        <v>-50140267093</v>
      </c>
      <c r="X64" s="5">
        <v>-25343671556</v>
      </c>
      <c r="Y64" s="5">
        <v>8963726739</v>
      </c>
      <c r="Z64" s="5">
        <v>-107104947442</v>
      </c>
    </row>
    <row r="65" spans="2:26" ht="15.5" x14ac:dyDescent="0.35">
      <c r="C65" t="s">
        <v>28</v>
      </c>
      <c r="D65" s="5">
        <v>11686339403</v>
      </c>
      <c r="E65" s="5">
        <v>48249208917</v>
      </c>
      <c r="F65" s="5">
        <v>21233276605</v>
      </c>
      <c r="G65" s="5">
        <v>50728178589</v>
      </c>
      <c r="I65" s="5">
        <v>136737119325</v>
      </c>
      <c r="J65" s="5">
        <v>134443027842</v>
      </c>
      <c r="K65" s="5">
        <v>237848824987</v>
      </c>
      <c r="L65" s="5">
        <v>431445937156</v>
      </c>
      <c r="M65" s="5">
        <v>377509626634</v>
      </c>
      <c r="N65" s="5">
        <v>195503438222</v>
      </c>
      <c r="O65" s="5">
        <v>176640361124</v>
      </c>
      <c r="P65" s="5">
        <v>109673317782</v>
      </c>
      <c r="Q65" s="5">
        <v>121308934629</v>
      </c>
      <c r="R65" s="5">
        <v>111358495242</v>
      </c>
      <c r="S65" s="5">
        <v>-56815848122</v>
      </c>
      <c r="T65" s="5">
        <v>65301275250</v>
      </c>
      <c r="U65" s="5">
        <v>-31506008573</v>
      </c>
      <c r="V65" s="5">
        <v>53663026543</v>
      </c>
      <c r="W65" s="5">
        <v>44417304471</v>
      </c>
      <c r="X65" s="5">
        <v>84341246318</v>
      </c>
      <c r="Y65" s="5">
        <v>73110617780</v>
      </c>
      <c r="Z65" s="5">
        <v>-9172850119</v>
      </c>
    </row>
    <row r="66" spans="2:26" ht="15.5" x14ac:dyDescent="0.35">
      <c r="C66" t="s">
        <v>27</v>
      </c>
      <c r="D66" s="5">
        <v>-1452396401</v>
      </c>
      <c r="E66" s="5">
        <v>-10444094599</v>
      </c>
      <c r="F66" s="5">
        <v>-5868674920</v>
      </c>
      <c r="G66" s="5">
        <v>-10843267889</v>
      </c>
      <c r="I66" s="5">
        <v>-30506583156</v>
      </c>
      <c r="J66" s="5">
        <v>-29604034256</v>
      </c>
      <c r="K66" s="5">
        <v>-59190483081</v>
      </c>
      <c r="L66" s="5">
        <v>-95307587662</v>
      </c>
      <c r="M66" s="5">
        <v>-83184066580</v>
      </c>
      <c r="N66" s="5">
        <v>-32978787509</v>
      </c>
      <c r="O66" s="5">
        <v>-45634690184</v>
      </c>
      <c r="P66" s="5">
        <v>-27440595513</v>
      </c>
      <c r="Q66" s="5">
        <v>-29028817395</v>
      </c>
      <c r="R66" s="5">
        <v>-30295064563</v>
      </c>
      <c r="S66" s="5">
        <v>14218505978</v>
      </c>
      <c r="T66" s="5">
        <v>-16698553851</v>
      </c>
      <c r="U66" s="5">
        <v>7649495913</v>
      </c>
      <c r="V66" s="5">
        <v>-13769975658</v>
      </c>
      <c r="W66" s="5">
        <v>-11341314404</v>
      </c>
      <c r="X66" s="5">
        <v>-54720412174</v>
      </c>
      <c r="Y66" s="5">
        <v>-46178143006</v>
      </c>
      <c r="Z66" s="5">
        <v>-5129372679</v>
      </c>
    </row>
    <row r="67" spans="2:26" ht="15.5" x14ac:dyDescent="0.35">
      <c r="C67" t="s">
        <v>98</v>
      </c>
      <c r="D67" s="5">
        <v>-181222313</v>
      </c>
      <c r="E67" s="5">
        <v>-7988533389</v>
      </c>
      <c r="F67" s="5">
        <v>-3119855274</v>
      </c>
      <c r="G67" s="5">
        <v>-8155206632</v>
      </c>
      <c r="I67" s="5">
        <v>-19695996044</v>
      </c>
      <c r="J67" s="5">
        <v>-15109260951</v>
      </c>
      <c r="K67" s="5">
        <v>-27947733512</v>
      </c>
      <c r="L67" s="5">
        <v>-57427465227</v>
      </c>
      <c r="M67" s="5">
        <v>-40583432813</v>
      </c>
    </row>
    <row r="68" spans="2:26" ht="15.5" x14ac:dyDescent="0.35">
      <c r="C68" t="s">
        <v>99</v>
      </c>
      <c r="D68" s="5">
        <v>-1271174088</v>
      </c>
      <c r="E68" s="5">
        <v>-2455561210</v>
      </c>
      <c r="F68" s="5">
        <v>-2748819646</v>
      </c>
      <c r="G68" s="5">
        <v>-2688061257</v>
      </c>
      <c r="I68" s="5">
        <v>-10810587112</v>
      </c>
      <c r="J68" s="5">
        <v>-14494773305</v>
      </c>
      <c r="K68" s="5">
        <v>-31242749569</v>
      </c>
      <c r="L68" s="5">
        <v>-37880122435</v>
      </c>
      <c r="M68" s="5">
        <v>-42600633767</v>
      </c>
    </row>
    <row r="69" spans="2:26" ht="15.5" x14ac:dyDescent="0.35">
      <c r="C69" t="s">
        <v>100</v>
      </c>
      <c r="D69" s="5">
        <v>-1452396401</v>
      </c>
      <c r="E69" s="5">
        <v>-10444094599</v>
      </c>
      <c r="F69" s="5">
        <v>-5868674920</v>
      </c>
      <c r="G69" s="5">
        <v>-10843267889</v>
      </c>
      <c r="I69" s="5">
        <v>-30506583156</v>
      </c>
      <c r="J69" s="5">
        <v>-29604034256</v>
      </c>
      <c r="K69" s="5">
        <v>-59190483081</v>
      </c>
      <c r="L69" s="5">
        <v>-95307587662</v>
      </c>
      <c r="M69" s="5">
        <v>-83184066580</v>
      </c>
      <c r="N69" s="5">
        <v>-32978787509</v>
      </c>
      <c r="O69" s="5">
        <v>-45634690184</v>
      </c>
      <c r="P69" s="5">
        <v>-27440595513</v>
      </c>
      <c r="Q69" s="5">
        <v>-29028817395</v>
      </c>
      <c r="R69" s="5">
        <v>-30295064563</v>
      </c>
      <c r="S69" s="5">
        <v>14218505978</v>
      </c>
      <c r="T69" s="5">
        <v>-16698553851</v>
      </c>
      <c r="U69" s="5">
        <v>7649495913</v>
      </c>
      <c r="V69" s="5">
        <v>-13769975658</v>
      </c>
      <c r="W69" s="5">
        <v>-11341314404</v>
      </c>
      <c r="X69" s="5">
        <v>-54720412174</v>
      </c>
      <c r="Y69" s="5">
        <v>-46178143006</v>
      </c>
      <c r="Z69" s="5">
        <v>-5129372679</v>
      </c>
    </row>
    <row r="70" spans="2:26" ht="15.5" x14ac:dyDescent="0.35">
      <c r="C70" t="s">
        <v>104</v>
      </c>
      <c r="D70" s="5">
        <v>10233943002</v>
      </c>
      <c r="E70" s="5">
        <v>37805114318</v>
      </c>
      <c r="F70" s="5">
        <v>15364601685</v>
      </c>
      <c r="G70" s="5">
        <v>39884910700</v>
      </c>
      <c r="I70" s="5">
        <v>106230536169</v>
      </c>
      <c r="J70" s="5">
        <v>104838993586</v>
      </c>
      <c r="K70" s="5">
        <v>178658341906</v>
      </c>
      <c r="L70" s="5">
        <v>336138349494</v>
      </c>
      <c r="M70" s="5">
        <v>294325560054</v>
      </c>
      <c r="N70" s="5">
        <v>162524650713</v>
      </c>
      <c r="O70" s="5">
        <v>131005670940</v>
      </c>
      <c r="P70" s="5">
        <v>82232722269</v>
      </c>
      <c r="Q70" s="5">
        <v>92280117234</v>
      </c>
      <c r="R70" s="5">
        <v>81063430679</v>
      </c>
      <c r="S70" s="5">
        <v>-42597342144</v>
      </c>
      <c r="T70" s="5">
        <v>48602721399</v>
      </c>
      <c r="U70" s="5">
        <v>-23856512660</v>
      </c>
      <c r="V70" s="5">
        <v>39893050885</v>
      </c>
      <c r="W70" s="5">
        <v>33075990067</v>
      </c>
      <c r="X70" s="5">
        <v>29620834144</v>
      </c>
      <c r="Y70" s="5">
        <v>26932474774</v>
      </c>
      <c r="Z70" s="5">
        <v>-14302222798</v>
      </c>
    </row>
    <row r="71" spans="2:26" ht="15.5" x14ac:dyDescent="0.35">
      <c r="C71" t="s">
        <v>105</v>
      </c>
      <c r="E71" s="5">
        <v>-1433928346</v>
      </c>
      <c r="I71" s="5">
        <v>-1433928346</v>
      </c>
      <c r="J71" s="5">
        <v>-1726998135</v>
      </c>
      <c r="K71" s="5">
        <v>-5323419553</v>
      </c>
      <c r="L71" s="5">
        <v>-5323419553</v>
      </c>
      <c r="M71" s="5">
        <v>21474291603</v>
      </c>
      <c r="N71" s="5">
        <v>-8671186958</v>
      </c>
      <c r="O71" s="5">
        <v>-8076756344</v>
      </c>
      <c r="P71" s="5">
        <v>-797667996</v>
      </c>
      <c r="Q71" s="5">
        <v>768666612</v>
      </c>
      <c r="R71" s="5">
        <v>-3603719280</v>
      </c>
      <c r="S71" s="5">
        <v>-507262364</v>
      </c>
      <c r="T71" s="5">
        <v>462763395</v>
      </c>
      <c r="U71" s="5">
        <v>-101480442</v>
      </c>
      <c r="V71" s="5">
        <v>74302844</v>
      </c>
    </row>
    <row r="72" spans="2:26" ht="15.5" x14ac:dyDescent="0.35">
      <c r="C72" t="s">
        <v>107</v>
      </c>
      <c r="D72" s="5">
        <v>10233943002</v>
      </c>
      <c r="E72" s="5">
        <v>36371185972</v>
      </c>
      <c r="F72" s="5">
        <v>15364601685</v>
      </c>
      <c r="G72" s="5">
        <v>39884910700</v>
      </c>
      <c r="I72" s="5">
        <v>104796607823</v>
      </c>
      <c r="J72" s="5">
        <v>103111995451</v>
      </c>
      <c r="K72" s="5">
        <v>173334922353</v>
      </c>
      <c r="L72" s="5">
        <v>330814929941</v>
      </c>
      <c r="M72" s="5">
        <v>315799851657</v>
      </c>
      <c r="N72" s="5">
        <v>153853463755</v>
      </c>
      <c r="O72" s="5">
        <v>122928914596</v>
      </c>
      <c r="P72" s="5">
        <v>81435054273</v>
      </c>
      <c r="Q72" s="5">
        <v>93048783846</v>
      </c>
      <c r="R72" s="5">
        <v>77459711399</v>
      </c>
      <c r="S72" s="5">
        <v>-43104604508</v>
      </c>
      <c r="T72" s="5">
        <v>49065484794</v>
      </c>
      <c r="U72" s="5">
        <v>-23957993102</v>
      </c>
      <c r="V72" s="5">
        <v>39967353729</v>
      </c>
      <c r="W72" s="5">
        <v>33075990067</v>
      </c>
    </row>
    <row r="73" spans="2:26" ht="15.5" x14ac:dyDescent="0.35">
      <c r="C73" t="s">
        <v>108</v>
      </c>
      <c r="D73" s="5">
        <v>10233943002</v>
      </c>
      <c r="E73" s="5">
        <v>37805114318</v>
      </c>
      <c r="F73" s="5">
        <v>15364601685</v>
      </c>
      <c r="G73" s="5">
        <v>39884910700</v>
      </c>
      <c r="I73" s="5">
        <v>106230536169</v>
      </c>
      <c r="J73" s="5">
        <v>104838993586</v>
      </c>
      <c r="K73" s="5">
        <v>178658341906</v>
      </c>
      <c r="L73" s="5">
        <v>336138349494</v>
      </c>
      <c r="M73" s="5">
        <v>294325560054</v>
      </c>
      <c r="N73" s="5">
        <v>162524650713</v>
      </c>
      <c r="O73" s="5">
        <v>131005670940</v>
      </c>
      <c r="P73" s="5">
        <v>82232722269</v>
      </c>
      <c r="Q73" s="5">
        <v>92280117234</v>
      </c>
      <c r="R73" s="5">
        <v>81063430679</v>
      </c>
      <c r="S73" s="5">
        <v>-42597342144</v>
      </c>
      <c r="T73" s="5">
        <v>48602721399</v>
      </c>
      <c r="U73" s="5">
        <v>-23856512660</v>
      </c>
      <c r="V73" s="5">
        <v>39893050885</v>
      </c>
      <c r="W73" s="5">
        <v>33075990067</v>
      </c>
      <c r="X73" s="5">
        <v>29620834144</v>
      </c>
      <c r="Y73" s="5">
        <v>26932474774</v>
      </c>
      <c r="Z73" s="5">
        <v>-14302222798</v>
      </c>
    </row>
    <row r="74" spans="2:26" ht="15.5" x14ac:dyDescent="0.35">
      <c r="C74" t="s">
        <v>7</v>
      </c>
      <c r="D74" s="5">
        <v>10233943002</v>
      </c>
      <c r="E74" s="5">
        <v>36371185972</v>
      </c>
      <c r="F74" s="5">
        <v>15364601685</v>
      </c>
      <c r="G74" s="5">
        <v>39884910700</v>
      </c>
      <c r="I74" s="5">
        <v>104796607823</v>
      </c>
      <c r="J74" s="5">
        <v>103111995451</v>
      </c>
      <c r="K74" s="5">
        <v>173334922353</v>
      </c>
      <c r="L74" s="5">
        <v>330814929941</v>
      </c>
      <c r="M74" s="5">
        <v>315799851657</v>
      </c>
      <c r="N74" s="5">
        <v>153853463755</v>
      </c>
      <c r="O74" s="5">
        <v>122928914596</v>
      </c>
      <c r="P74" s="5">
        <v>81435054273</v>
      </c>
      <c r="Q74" s="5">
        <v>93048783846</v>
      </c>
      <c r="R74" s="5">
        <v>77459711399</v>
      </c>
      <c r="S74" s="5">
        <v>-43104604508</v>
      </c>
      <c r="T74" s="5">
        <v>49065484794</v>
      </c>
      <c r="U74" s="5">
        <v>-23957993102</v>
      </c>
      <c r="V74" s="5">
        <v>39967353729</v>
      </c>
      <c r="W74" s="5">
        <v>33075990067</v>
      </c>
    </row>
    <row r="75" spans="2:26" ht="15.5" x14ac:dyDescent="0.35">
      <c r="C75" t="s">
        <v>110</v>
      </c>
      <c r="D75" s="5">
        <v>10233943002</v>
      </c>
      <c r="E75" s="5">
        <v>37805114318</v>
      </c>
      <c r="F75" s="5">
        <v>15364601685</v>
      </c>
      <c r="G75" s="5">
        <v>39884910700</v>
      </c>
      <c r="I75" s="5">
        <v>106230536169</v>
      </c>
      <c r="J75" s="5">
        <v>104838993586</v>
      </c>
      <c r="K75" s="5">
        <v>178658341906</v>
      </c>
      <c r="L75" s="5">
        <v>336138349494</v>
      </c>
      <c r="M75" s="5">
        <v>294325560054</v>
      </c>
      <c r="N75" s="5">
        <v>162524650713</v>
      </c>
      <c r="O75" s="5">
        <v>131005670940</v>
      </c>
      <c r="P75" s="5">
        <v>82232722269</v>
      </c>
      <c r="Q75" s="5">
        <v>92280117234</v>
      </c>
      <c r="R75" s="5">
        <v>81063430679</v>
      </c>
      <c r="S75" s="5">
        <v>-42597342144</v>
      </c>
      <c r="T75" s="5">
        <v>48602721399</v>
      </c>
      <c r="U75" s="5">
        <v>-23856512660</v>
      </c>
      <c r="V75" s="5">
        <v>39893050885</v>
      </c>
      <c r="W75" s="5">
        <v>33075990067</v>
      </c>
      <c r="X75" s="5">
        <v>29620834144</v>
      </c>
      <c r="Y75" s="5">
        <v>26932474774</v>
      </c>
      <c r="Z75" s="5">
        <v>-14302222798</v>
      </c>
    </row>
    <row r="76" spans="2:26" ht="15.5" x14ac:dyDescent="0.35">
      <c r="C76" t="s">
        <v>111</v>
      </c>
      <c r="D76" s="5">
        <v>10233943002</v>
      </c>
      <c r="E76" s="5">
        <v>36371185972</v>
      </c>
      <c r="F76" s="5">
        <v>15364601685</v>
      </c>
      <c r="G76" s="5">
        <v>39884910700</v>
      </c>
      <c r="I76" s="5">
        <v>104796607823</v>
      </c>
      <c r="J76" s="5">
        <v>103111995451</v>
      </c>
      <c r="K76" s="5">
        <v>173334922353</v>
      </c>
      <c r="L76" s="5">
        <v>330814929941</v>
      </c>
      <c r="M76" s="5">
        <v>315799851657</v>
      </c>
      <c r="N76" s="5">
        <v>153853463755</v>
      </c>
      <c r="O76" s="5">
        <v>122928914596</v>
      </c>
      <c r="P76" s="5">
        <v>81435054273</v>
      </c>
      <c r="Q76" s="5">
        <v>93048783846</v>
      </c>
      <c r="R76" s="5">
        <v>77459711399</v>
      </c>
      <c r="S76" s="5">
        <v>-43104604508</v>
      </c>
      <c r="T76" s="5">
        <v>49065484794</v>
      </c>
      <c r="U76" s="5">
        <v>-23957993102</v>
      </c>
      <c r="V76" s="5">
        <v>39967353729</v>
      </c>
      <c r="W76" s="5">
        <v>33075990067</v>
      </c>
    </row>
    <row r="77" spans="2:26" ht="15.5" x14ac:dyDescent="0.35">
      <c r="C77" t="s">
        <v>112</v>
      </c>
      <c r="D77" s="5">
        <v>10233943002</v>
      </c>
      <c r="E77" s="5">
        <v>36371185972</v>
      </c>
      <c r="F77" s="5">
        <v>15364601685</v>
      </c>
      <c r="G77" s="5">
        <v>39884910700</v>
      </c>
      <c r="I77" s="5">
        <v>104796607823</v>
      </c>
      <c r="J77" s="5">
        <v>103111995451</v>
      </c>
      <c r="K77" s="5">
        <v>173334922353</v>
      </c>
      <c r="L77" s="5">
        <v>330814929941</v>
      </c>
      <c r="M77" s="5">
        <v>315799851657</v>
      </c>
      <c r="N77" s="5">
        <v>153853463755</v>
      </c>
      <c r="O77" s="5">
        <v>122928914596</v>
      </c>
      <c r="P77" s="5">
        <v>81435054273</v>
      </c>
      <c r="Q77" s="5">
        <v>93048783846</v>
      </c>
      <c r="R77" s="5">
        <v>77459711399</v>
      </c>
      <c r="S77" s="5">
        <v>-43104604508</v>
      </c>
      <c r="T77" s="5">
        <v>49065484794</v>
      </c>
      <c r="U77" s="5">
        <v>-23957993102</v>
      </c>
      <c r="V77" s="5">
        <v>39967353729</v>
      </c>
      <c r="W77" s="5">
        <v>33075990067</v>
      </c>
    </row>
    <row r="79" spans="2:26" ht="15.5" x14ac:dyDescent="0.35">
      <c r="B79" t="s">
        <v>113</v>
      </c>
      <c r="C79" t="s">
        <v>114</v>
      </c>
    </row>
    <row r="80" spans="2:26" ht="15.5" x14ac:dyDescent="0.35">
      <c r="C80" t="s">
        <v>115</v>
      </c>
    </row>
    <row r="81" spans="3:26" ht="15.5" x14ac:dyDescent="0.35">
      <c r="C81" t="s">
        <v>19</v>
      </c>
      <c r="D81" s="5">
        <v>81857762859</v>
      </c>
      <c r="E81" s="5">
        <v>198040091479</v>
      </c>
      <c r="F81" s="5">
        <v>137185800504</v>
      </c>
      <c r="G81" s="5">
        <v>165452990876</v>
      </c>
      <c r="I81" s="5">
        <v>198040091479</v>
      </c>
      <c r="J81" s="5">
        <v>277714629913</v>
      </c>
      <c r="K81" s="5">
        <v>311955972514</v>
      </c>
      <c r="L81" s="5">
        <v>300142973515</v>
      </c>
      <c r="M81" s="5">
        <v>197491630321</v>
      </c>
      <c r="N81" s="5">
        <v>111724002377</v>
      </c>
      <c r="O81" s="5">
        <v>207414747878</v>
      </c>
      <c r="P81" s="5">
        <v>240382044341</v>
      </c>
      <c r="Q81" s="5">
        <v>120542708894</v>
      </c>
      <c r="R81" s="5">
        <v>146960519291</v>
      </c>
      <c r="S81" s="5">
        <v>46258913361</v>
      </c>
      <c r="T81" s="5">
        <v>47925923178</v>
      </c>
      <c r="U81" s="5">
        <v>20287265423</v>
      </c>
      <c r="V81" s="5">
        <v>40594632806</v>
      </c>
      <c r="W81" s="5">
        <v>29713402072</v>
      </c>
      <c r="X81" s="5">
        <v>6332320839</v>
      </c>
      <c r="Y81" s="5">
        <v>7392756418</v>
      </c>
      <c r="Z81" s="5">
        <v>7683216664</v>
      </c>
    </row>
    <row r="82" spans="3:26" ht="15.5" x14ac:dyDescent="0.35">
      <c r="C82" t="s">
        <v>341</v>
      </c>
      <c r="K82" s="5">
        <v>15551063000</v>
      </c>
      <c r="L82" s="5">
        <v>13719170919</v>
      </c>
    </row>
    <row r="83" spans="3:26" ht="15.5" x14ac:dyDescent="0.35">
      <c r="C83" t="s">
        <v>116</v>
      </c>
      <c r="D83" s="5">
        <v>198509504563</v>
      </c>
      <c r="E83" s="5">
        <v>214662550793</v>
      </c>
      <c r="F83" s="5">
        <v>200825408461</v>
      </c>
      <c r="G83" s="5">
        <v>191129451789</v>
      </c>
      <c r="I83" s="5">
        <v>214662550793</v>
      </c>
      <c r="J83" s="5">
        <v>232984778996</v>
      </c>
      <c r="K83" s="5">
        <v>212774393809</v>
      </c>
      <c r="L83" s="5">
        <v>210851214207</v>
      </c>
      <c r="M83" s="5">
        <v>211808669996</v>
      </c>
      <c r="N83" s="5">
        <v>141687307148</v>
      </c>
      <c r="O83" s="5">
        <v>182199248577</v>
      </c>
      <c r="P83" s="5">
        <v>126896125370</v>
      </c>
      <c r="Q83" s="5">
        <v>111710555577</v>
      </c>
      <c r="R83" s="5">
        <v>107829168715</v>
      </c>
      <c r="S83" s="5">
        <v>153716229584</v>
      </c>
      <c r="T83" s="5">
        <v>180708347578</v>
      </c>
      <c r="U83" s="5">
        <v>195404328250</v>
      </c>
      <c r="V83" s="5">
        <v>183834787595</v>
      </c>
      <c r="W83" s="5">
        <v>183455540532</v>
      </c>
      <c r="X83" s="5">
        <v>144491111007</v>
      </c>
      <c r="Y83" s="5">
        <v>129536227133</v>
      </c>
      <c r="Z83" s="5">
        <v>139977886006</v>
      </c>
    </row>
    <row r="84" spans="3:26" ht="15.5" x14ac:dyDescent="0.35">
      <c r="C84" t="s">
        <v>118</v>
      </c>
      <c r="D84" s="5">
        <v>213598944807</v>
      </c>
      <c r="E84" s="5">
        <v>181383094710</v>
      </c>
      <c r="F84" s="5">
        <v>138299114251</v>
      </c>
      <c r="G84" s="5">
        <v>133969123357</v>
      </c>
      <c r="I84" s="5">
        <v>181383094710</v>
      </c>
      <c r="J84" s="5">
        <v>130896608537</v>
      </c>
      <c r="K84" s="5">
        <v>94996802490</v>
      </c>
      <c r="L84" s="5">
        <v>132685791022</v>
      </c>
      <c r="M84" s="5">
        <v>104618884170</v>
      </c>
      <c r="N84" s="5">
        <v>103324531944</v>
      </c>
      <c r="O84" s="5">
        <v>78801592854</v>
      </c>
      <c r="P84" s="5">
        <v>75032911519</v>
      </c>
      <c r="Q84" s="5">
        <v>62025367892</v>
      </c>
      <c r="R84" s="5">
        <v>47510128247</v>
      </c>
      <c r="S84" s="5">
        <v>36970094641</v>
      </c>
      <c r="T84" s="5">
        <v>38705967330</v>
      </c>
      <c r="U84" s="5">
        <v>37176005228</v>
      </c>
      <c r="V84" s="5">
        <v>34097174671</v>
      </c>
      <c r="W84" s="5">
        <v>38459607996</v>
      </c>
      <c r="X84" s="5">
        <v>26465590165</v>
      </c>
      <c r="Y84" s="5">
        <v>22572875504</v>
      </c>
      <c r="Z84" s="5">
        <v>48902652861</v>
      </c>
    </row>
    <row r="85" spans="3:26" ht="15.5" x14ac:dyDescent="0.35">
      <c r="C85" t="s">
        <v>117</v>
      </c>
      <c r="U85" s="5">
        <v>42164300</v>
      </c>
    </row>
    <row r="86" spans="3:26" ht="15.5" x14ac:dyDescent="0.35">
      <c r="C86" t="s">
        <v>119</v>
      </c>
      <c r="D86" s="5">
        <v>198509504563</v>
      </c>
      <c r="E86" s="5">
        <v>214662550793</v>
      </c>
      <c r="F86" s="5">
        <v>200825408461</v>
      </c>
      <c r="G86" s="5">
        <v>191129451789</v>
      </c>
      <c r="I86" s="5">
        <v>214662550793</v>
      </c>
      <c r="J86" s="5">
        <v>232984778996</v>
      </c>
      <c r="K86" s="5">
        <v>212774393809</v>
      </c>
      <c r="L86" s="5">
        <v>210851214207</v>
      </c>
      <c r="M86" s="5">
        <v>211808669996</v>
      </c>
      <c r="N86" s="5">
        <v>141687307148</v>
      </c>
      <c r="O86" s="5">
        <v>182199248577</v>
      </c>
      <c r="P86" s="5">
        <v>126896125370</v>
      </c>
      <c r="Q86" s="5">
        <v>111710555577</v>
      </c>
      <c r="R86" s="5">
        <v>107829168715</v>
      </c>
      <c r="S86" s="5">
        <v>153716229584</v>
      </c>
      <c r="T86" s="5">
        <v>180708347578</v>
      </c>
      <c r="U86" s="5">
        <v>195404328250</v>
      </c>
      <c r="V86" s="5">
        <v>183834787595</v>
      </c>
      <c r="W86" s="5">
        <v>183455540532</v>
      </c>
      <c r="X86" s="5">
        <v>144491111007</v>
      </c>
      <c r="Y86" s="5">
        <v>129536227133</v>
      </c>
      <c r="Z86" s="5">
        <v>139977886006</v>
      </c>
    </row>
    <row r="87" spans="3:26" ht="15.5" x14ac:dyDescent="0.35">
      <c r="C87" t="s">
        <v>120</v>
      </c>
      <c r="D87" s="5">
        <v>4667167572</v>
      </c>
      <c r="E87" s="5">
        <v>4498994180</v>
      </c>
      <c r="F87" s="5">
        <v>4157938127</v>
      </c>
      <c r="G87" s="5">
        <v>5152972014</v>
      </c>
      <c r="I87" s="5">
        <v>4498994180</v>
      </c>
      <c r="J87" s="5">
        <v>3859404046</v>
      </c>
      <c r="K87" s="5">
        <v>2750032541</v>
      </c>
      <c r="L87" s="5">
        <v>1353749096</v>
      </c>
      <c r="M87" s="5">
        <v>4682381683</v>
      </c>
      <c r="N87" s="5">
        <v>917326109</v>
      </c>
      <c r="O87" s="5">
        <v>927300501</v>
      </c>
      <c r="P87" s="5">
        <v>509031217</v>
      </c>
      <c r="Q87" s="5">
        <v>400355616</v>
      </c>
      <c r="R87" s="5">
        <v>303677324</v>
      </c>
      <c r="S87" s="5">
        <v>811035484</v>
      </c>
      <c r="T87" s="5">
        <v>727207484</v>
      </c>
      <c r="U87" s="5">
        <v>572073584</v>
      </c>
      <c r="V87" s="5">
        <v>282478930</v>
      </c>
      <c r="W87" s="5">
        <v>397472590</v>
      </c>
      <c r="X87" s="5">
        <v>296777527</v>
      </c>
      <c r="Y87" s="5">
        <v>102094470</v>
      </c>
      <c r="Z87" s="5">
        <v>513704296</v>
      </c>
    </row>
    <row r="88" spans="3:26" ht="15.5" x14ac:dyDescent="0.35">
      <c r="C88" t="s">
        <v>122</v>
      </c>
      <c r="D88" s="5">
        <v>1206254811867</v>
      </c>
      <c r="E88" s="5">
        <v>1070664405422</v>
      </c>
      <c r="F88" s="5">
        <v>979772783755</v>
      </c>
      <c r="G88" s="5">
        <v>1048679535413</v>
      </c>
      <c r="I88" s="5">
        <v>1070664405422</v>
      </c>
      <c r="J88" s="5">
        <v>896871556685</v>
      </c>
      <c r="K88" s="5">
        <v>828844567494</v>
      </c>
      <c r="L88" s="5">
        <v>832474709013</v>
      </c>
      <c r="M88" s="5">
        <v>577525511481</v>
      </c>
      <c r="N88" s="5">
        <v>367215959353</v>
      </c>
      <c r="O88" s="5">
        <v>466522537952</v>
      </c>
      <c r="P88" s="5">
        <v>475608170893</v>
      </c>
      <c r="Q88" s="5">
        <v>483134992635</v>
      </c>
      <c r="R88" s="5">
        <v>406931058372</v>
      </c>
      <c r="S88" s="5">
        <v>459153960245</v>
      </c>
      <c r="T88" s="5">
        <v>387969639852</v>
      </c>
      <c r="U88" s="5">
        <v>304304052441</v>
      </c>
      <c r="V88" s="5">
        <v>249616587352</v>
      </c>
      <c r="W88" s="5">
        <v>147186584648</v>
      </c>
      <c r="X88" s="5">
        <v>187723548359</v>
      </c>
      <c r="Y88" s="5">
        <v>200416001262</v>
      </c>
      <c r="Z88" s="5">
        <v>252540057345</v>
      </c>
    </row>
    <row r="89" spans="3:26" ht="15.5" x14ac:dyDescent="0.35">
      <c r="C89" t="s">
        <v>91</v>
      </c>
      <c r="D89" s="5">
        <v>-853649534</v>
      </c>
      <c r="E89" s="5">
        <v>-853649534</v>
      </c>
      <c r="F89" s="5">
        <v>-2452415541</v>
      </c>
      <c r="G89" s="5">
        <v>-2452415541</v>
      </c>
      <c r="I89" s="5">
        <v>-853649534</v>
      </c>
      <c r="J89" s="5">
        <v>-2452415541</v>
      </c>
      <c r="K89" s="5">
        <v>-1953714966</v>
      </c>
      <c r="L89" s="5">
        <v>-1075092742</v>
      </c>
      <c r="M89" s="5">
        <v>-117593573</v>
      </c>
      <c r="N89" s="5">
        <v>-134375938</v>
      </c>
      <c r="O89" s="5">
        <v>-19754552</v>
      </c>
      <c r="P89" s="5">
        <v>166635790</v>
      </c>
      <c r="Q89" s="5">
        <v>764886787</v>
      </c>
      <c r="R89" s="5">
        <v>219969517</v>
      </c>
      <c r="S89" s="5">
        <v>-153422946</v>
      </c>
      <c r="T89" s="5">
        <v>435585797</v>
      </c>
      <c r="U89" s="5">
        <v>-27177598</v>
      </c>
      <c r="V89" s="5">
        <v>74302844</v>
      </c>
    </row>
    <row r="90" spans="3:26" ht="15.5" x14ac:dyDescent="0.35">
      <c r="C90" t="s">
        <v>123</v>
      </c>
      <c r="D90" s="5">
        <v>1579255169037</v>
      </c>
      <c r="E90" s="5">
        <v>1557247695521</v>
      </c>
      <c r="F90" s="5">
        <v>1471467350813</v>
      </c>
      <c r="G90" s="5">
        <v>1465779795788</v>
      </c>
      <c r="I90" s="5">
        <v>1557247695521</v>
      </c>
      <c r="J90" s="5">
        <v>1434944365703</v>
      </c>
      <c r="K90" s="5">
        <v>1382776264404</v>
      </c>
      <c r="L90" s="5">
        <v>1370508317595</v>
      </c>
      <c r="M90" s="5">
        <v>1004400966183</v>
      </c>
      <c r="N90" s="5">
        <v>645476167999</v>
      </c>
      <c r="O90" s="5">
        <v>916211954071</v>
      </c>
      <c r="P90" s="5">
        <v>887986684146</v>
      </c>
      <c r="Q90" s="5">
        <v>750237084349</v>
      </c>
      <c r="R90" s="5">
        <v>699313460414</v>
      </c>
      <c r="S90" s="5">
        <v>712695266090</v>
      </c>
      <c r="T90" s="5">
        <v>682792074636</v>
      </c>
      <c r="U90" s="5">
        <v>548082351987</v>
      </c>
      <c r="V90" s="5">
        <v>482596835881</v>
      </c>
      <c r="W90" s="5">
        <v>371564331873</v>
      </c>
      <c r="X90" s="5">
        <v>352091251672</v>
      </c>
      <c r="Y90" s="5">
        <v>348790095906</v>
      </c>
      <c r="Z90" s="5">
        <v>405862243100</v>
      </c>
    </row>
    <row r="91" spans="3:26" ht="15.5" x14ac:dyDescent="0.35">
      <c r="C91" t="s">
        <v>124</v>
      </c>
    </row>
    <row r="92" spans="3:26" ht="15.5" x14ac:dyDescent="0.35">
      <c r="C92" t="s">
        <v>381</v>
      </c>
      <c r="D92" s="5">
        <v>65788421660</v>
      </c>
      <c r="E92" s="5">
        <v>58883508460</v>
      </c>
      <c r="F92" s="5">
        <v>56196904651</v>
      </c>
      <c r="G92" s="5">
        <v>49120936734</v>
      </c>
      <c r="I92" s="5">
        <v>58883508460</v>
      </c>
      <c r="J92" s="5">
        <v>40539557594</v>
      </c>
      <c r="K92" s="5">
        <v>30246895382</v>
      </c>
      <c r="L92" s="5">
        <v>39546852034</v>
      </c>
      <c r="M92" s="5">
        <v>29763523466</v>
      </c>
      <c r="N92" s="5">
        <v>11445287182</v>
      </c>
      <c r="O92" s="5">
        <v>9801753183</v>
      </c>
      <c r="P92" s="5">
        <v>9461262444</v>
      </c>
      <c r="Q92" s="5">
        <v>9477244272</v>
      </c>
      <c r="R92" s="5">
        <v>7251273833</v>
      </c>
      <c r="S92" s="5">
        <v>5256308120</v>
      </c>
      <c r="T92" s="5">
        <v>4550805011</v>
      </c>
      <c r="U92" s="5">
        <v>2474324533</v>
      </c>
      <c r="V92" s="5">
        <v>1340481124</v>
      </c>
    </row>
    <row r="93" spans="3:26" ht="15.5" x14ac:dyDescent="0.35">
      <c r="C93" t="s">
        <v>125</v>
      </c>
      <c r="S93" s="5">
        <v>13212959103</v>
      </c>
      <c r="Y93" s="5">
        <v>33664132681</v>
      </c>
      <c r="Z93" s="5">
        <v>76302881369</v>
      </c>
    </row>
    <row r="94" spans="3:26" ht="15.5" x14ac:dyDescent="0.35">
      <c r="C94" t="s">
        <v>126</v>
      </c>
      <c r="D94" s="5">
        <v>2093624718576</v>
      </c>
      <c r="E94" s="5">
        <v>2028387151805</v>
      </c>
      <c r="F94" s="5">
        <v>2006830602433</v>
      </c>
      <c r="G94" s="5">
        <v>1975150911132</v>
      </c>
      <c r="I94" s="5">
        <v>2028387151805</v>
      </c>
      <c r="J94" s="5">
        <v>1888231063348</v>
      </c>
      <c r="K94" s="5">
        <v>1874980658152</v>
      </c>
      <c r="L94" s="5">
        <v>1829176330361</v>
      </c>
      <c r="M94" s="5">
        <v>1711988805498</v>
      </c>
      <c r="N94" s="5">
        <v>1659143550952</v>
      </c>
      <c r="O94" s="5">
        <v>1438907503522</v>
      </c>
      <c r="P94" s="5">
        <v>1367186114023</v>
      </c>
      <c r="Q94" s="5">
        <v>1393421919181</v>
      </c>
      <c r="R94" s="5">
        <v>1430164650247</v>
      </c>
      <c r="S94" s="5">
        <v>1439722058953</v>
      </c>
      <c r="T94" s="5">
        <v>1389719739866</v>
      </c>
      <c r="U94" s="5">
        <v>1201431102939</v>
      </c>
      <c r="V94" s="5">
        <v>1173192700077</v>
      </c>
      <c r="W94" s="5">
        <v>1172989827733</v>
      </c>
      <c r="X94" s="5">
        <v>1137942519760</v>
      </c>
      <c r="Y94" s="5">
        <v>1037308665644</v>
      </c>
      <c r="Z94" s="5">
        <v>1072579690895</v>
      </c>
    </row>
    <row r="95" spans="3:26" ht="15.5" x14ac:dyDescent="0.35">
      <c r="C95" t="s">
        <v>130</v>
      </c>
      <c r="D95" s="5">
        <v>2175999421873</v>
      </c>
      <c r="E95" s="5">
        <v>2103876080058</v>
      </c>
      <c r="F95" s="5">
        <v>2076023318314</v>
      </c>
      <c r="G95" s="5">
        <v>2037286797252</v>
      </c>
      <c r="I95" s="5">
        <v>2103876080058</v>
      </c>
      <c r="J95" s="5">
        <v>1957742548612</v>
      </c>
      <c r="K95" s="5">
        <v>1921146255507</v>
      </c>
      <c r="L95" s="5">
        <v>1868723182395</v>
      </c>
      <c r="M95" s="5">
        <v>1741752328964</v>
      </c>
      <c r="N95" s="5">
        <v>1670588838134</v>
      </c>
      <c r="O95" s="5">
        <v>1455918796704</v>
      </c>
      <c r="P95" s="5">
        <v>1394858948778</v>
      </c>
      <c r="Q95" s="5">
        <v>1425423770765</v>
      </c>
      <c r="R95" s="5">
        <v>1459538955536</v>
      </c>
      <c r="S95" s="5">
        <v>1472769099682</v>
      </c>
      <c r="T95" s="5">
        <v>1409165004033</v>
      </c>
      <c r="U95" s="5">
        <v>1219023466962</v>
      </c>
      <c r="V95" s="5">
        <v>1181756428668</v>
      </c>
      <c r="W95" s="5">
        <v>1180213075200</v>
      </c>
      <c r="X95" s="5">
        <v>1137942519760</v>
      </c>
      <c r="Y95" s="5">
        <v>1083847394434</v>
      </c>
      <c r="Z95" s="5">
        <v>1159039482646</v>
      </c>
    </row>
    <row r="96" spans="3:26" ht="15.5" x14ac:dyDescent="0.35">
      <c r="C96" t="s">
        <v>131</v>
      </c>
      <c r="D96" s="5">
        <v>3755254590910</v>
      </c>
      <c r="E96" s="5">
        <v>3661123775579</v>
      </c>
      <c r="F96" s="5">
        <v>3547490669127</v>
      </c>
      <c r="G96" s="5">
        <v>3503066593040</v>
      </c>
      <c r="I96" s="5">
        <v>3661123775579</v>
      </c>
      <c r="J96" s="5">
        <v>3392686914315</v>
      </c>
      <c r="K96" s="5">
        <v>3303922519911</v>
      </c>
      <c r="L96" s="5">
        <v>3239231499990</v>
      </c>
      <c r="M96" s="5">
        <v>2746153295147</v>
      </c>
      <c r="N96" s="5">
        <v>2316065006133</v>
      </c>
      <c r="O96" s="5">
        <v>2372130750775</v>
      </c>
      <c r="P96" s="5">
        <v>2282845632924</v>
      </c>
      <c r="Q96" s="5">
        <v>2175660855114</v>
      </c>
      <c r="R96" s="5">
        <v>2158852415950</v>
      </c>
      <c r="S96" s="5">
        <v>2185464365772</v>
      </c>
      <c r="T96" s="5">
        <v>2091957078669</v>
      </c>
      <c r="U96" s="5">
        <v>1767105818949</v>
      </c>
      <c r="V96" s="5">
        <v>1664353264549</v>
      </c>
      <c r="W96" s="5">
        <v>1551777407073</v>
      </c>
      <c r="X96" s="5">
        <v>1490033771432</v>
      </c>
      <c r="Y96" s="5">
        <v>1432637490340</v>
      </c>
      <c r="Z96" s="5">
        <v>1564901725746</v>
      </c>
    </row>
    <row r="97" spans="3:26" ht="15.5" x14ac:dyDescent="0.35">
      <c r="C97" t="s">
        <v>132</v>
      </c>
    </row>
    <row r="98" spans="3:26" ht="15.5" x14ac:dyDescent="0.35">
      <c r="C98" t="s">
        <v>133</v>
      </c>
    </row>
    <row r="99" spans="3:26" ht="15.5" x14ac:dyDescent="0.35">
      <c r="C99" t="s">
        <v>134</v>
      </c>
      <c r="D99" s="5">
        <v>833066505483</v>
      </c>
      <c r="E99" s="5">
        <v>777954493852</v>
      </c>
      <c r="F99" s="5">
        <v>719977777500</v>
      </c>
      <c r="G99" s="5">
        <v>617587012764</v>
      </c>
      <c r="I99" s="5">
        <v>571191533589</v>
      </c>
      <c r="J99" s="5">
        <v>507892735105</v>
      </c>
      <c r="K99" s="5">
        <v>492360007391</v>
      </c>
      <c r="L99" s="5">
        <v>374992624819</v>
      </c>
      <c r="M99" s="5">
        <v>450774754651</v>
      </c>
      <c r="N99" s="5">
        <v>372561061935</v>
      </c>
      <c r="O99" s="5">
        <v>565569011340</v>
      </c>
      <c r="P99" s="5">
        <v>236077148880</v>
      </c>
      <c r="Q99" s="5">
        <v>733771730418</v>
      </c>
      <c r="R99" s="5">
        <v>283923795368</v>
      </c>
      <c r="S99" s="5">
        <v>765797690730</v>
      </c>
      <c r="T99" s="5">
        <v>186961154130</v>
      </c>
      <c r="U99" s="5">
        <v>456536667620</v>
      </c>
      <c r="V99" s="5">
        <v>182354489018</v>
      </c>
      <c r="W99" s="5">
        <v>304846562444</v>
      </c>
      <c r="X99" s="5">
        <v>90034509677</v>
      </c>
      <c r="Y99" s="5">
        <v>251560663423</v>
      </c>
      <c r="Z99" s="5">
        <v>136022509928</v>
      </c>
    </row>
    <row r="100" spans="3:26" ht="15.5" x14ac:dyDescent="0.35">
      <c r="C100" t="s">
        <v>399</v>
      </c>
      <c r="D100" s="5">
        <v>371288292939</v>
      </c>
      <c r="E100" s="5">
        <v>372856869502</v>
      </c>
      <c r="F100" s="5">
        <v>360910818760</v>
      </c>
      <c r="G100" s="5">
        <v>357777973874</v>
      </c>
      <c r="I100" s="5">
        <v>372856869502</v>
      </c>
      <c r="J100" s="5">
        <v>334331175748</v>
      </c>
      <c r="K100" s="5">
        <v>36104525747</v>
      </c>
      <c r="L100" s="5">
        <v>32031789562</v>
      </c>
      <c r="M100" s="5">
        <v>67868285093</v>
      </c>
      <c r="N100" s="5">
        <v>83435895384</v>
      </c>
      <c r="O100" s="5">
        <v>20118516264</v>
      </c>
      <c r="P100" s="5">
        <v>128852408053</v>
      </c>
      <c r="Q100" s="5">
        <v>130329393300</v>
      </c>
      <c r="R100" s="5">
        <v>127090037431</v>
      </c>
      <c r="S100" s="5">
        <v>103600821499</v>
      </c>
      <c r="T100" s="5">
        <v>117927675251</v>
      </c>
      <c r="U100" s="5">
        <v>2535312000</v>
      </c>
    </row>
    <row r="101" spans="3:26" ht="15.5" x14ac:dyDescent="0.35">
      <c r="C101" t="s">
        <v>136</v>
      </c>
    </row>
    <row r="102" spans="3:26" ht="15.5" x14ac:dyDescent="0.35">
      <c r="C102" t="s">
        <v>137</v>
      </c>
      <c r="D102" s="5">
        <v>213598944807</v>
      </c>
      <c r="E102" s="5">
        <v>181383094710</v>
      </c>
      <c r="F102" s="5">
        <v>138299114251</v>
      </c>
      <c r="G102" s="5">
        <v>133969123357</v>
      </c>
      <c r="I102" s="5">
        <v>181383094710</v>
      </c>
      <c r="J102" s="5">
        <v>130896608537</v>
      </c>
      <c r="K102" s="5">
        <v>94996802490</v>
      </c>
      <c r="L102" s="5">
        <v>132685791022</v>
      </c>
      <c r="M102" s="5">
        <v>104618884170</v>
      </c>
      <c r="N102" s="5">
        <v>103324531944</v>
      </c>
      <c r="O102" s="5">
        <v>78801592854</v>
      </c>
      <c r="P102" s="5">
        <v>75032911519</v>
      </c>
      <c r="Q102" s="5">
        <v>62025367892</v>
      </c>
      <c r="R102" s="5">
        <v>47510128247</v>
      </c>
      <c r="S102" s="5">
        <v>36970094641</v>
      </c>
      <c r="T102" s="5">
        <v>38705967330</v>
      </c>
      <c r="U102" s="5">
        <v>37218169528</v>
      </c>
      <c r="V102" s="5">
        <v>34097174671</v>
      </c>
      <c r="W102" s="5">
        <v>38459607996</v>
      </c>
      <c r="X102" s="5">
        <v>26465590165</v>
      </c>
      <c r="Y102" s="5">
        <v>22572875504</v>
      </c>
      <c r="Z102" s="5">
        <v>48902652861</v>
      </c>
    </row>
    <row r="103" spans="3:26" ht="15.5" x14ac:dyDescent="0.35">
      <c r="C103" t="s">
        <v>139</v>
      </c>
      <c r="W103" s="5">
        <v>2886473931</v>
      </c>
      <c r="X103" s="5">
        <v>38667519</v>
      </c>
      <c r="Y103" s="5">
        <v>149407337</v>
      </c>
      <c r="Z103" s="5">
        <v>146583682</v>
      </c>
    </row>
    <row r="104" spans="3:26" ht="15.5" x14ac:dyDescent="0.35">
      <c r="C104" t="s">
        <v>142</v>
      </c>
      <c r="D104" s="5">
        <v>9218367783</v>
      </c>
      <c r="E104" s="5">
        <v>7761527248</v>
      </c>
      <c r="F104" s="5">
        <v>10015877516</v>
      </c>
      <c r="G104" s="5">
        <v>3529412935</v>
      </c>
      <c r="I104" s="5">
        <v>7761527248</v>
      </c>
      <c r="J104" s="5">
        <v>15608882949</v>
      </c>
      <c r="K104" s="5">
        <v>16839760899</v>
      </c>
      <c r="L104" s="5">
        <v>18596088783</v>
      </c>
      <c r="M104" s="5">
        <v>12460436781</v>
      </c>
      <c r="N104" s="5">
        <v>17772929594</v>
      </c>
      <c r="O104" s="5">
        <v>17564845239</v>
      </c>
      <c r="P104" s="5">
        <v>12792872487</v>
      </c>
      <c r="Q104" s="5">
        <v>12217295461</v>
      </c>
      <c r="R104" s="5">
        <v>12010098413</v>
      </c>
      <c r="S104" s="5">
        <v>13893861653</v>
      </c>
      <c r="T104" s="5">
        <v>6840140306</v>
      </c>
      <c r="U104" s="5">
        <v>11415964225</v>
      </c>
      <c r="V104" s="5">
        <v>8215078960</v>
      </c>
      <c r="W104" s="5">
        <v>8702380037</v>
      </c>
      <c r="X104" s="5">
        <v>8112504970</v>
      </c>
      <c r="Y104" s="5">
        <v>5358238923</v>
      </c>
      <c r="Z104" s="5">
        <v>3429364681</v>
      </c>
    </row>
    <row r="105" spans="3:26" ht="15.5" x14ac:dyDescent="0.35">
      <c r="C105" t="s">
        <v>138</v>
      </c>
      <c r="D105" s="5">
        <v>4024103259</v>
      </c>
      <c r="E105" s="5">
        <v>4614269040</v>
      </c>
      <c r="F105" s="5">
        <v>4781635126</v>
      </c>
      <c r="G105" s="5">
        <v>3582248282</v>
      </c>
      <c r="I105" s="5">
        <v>4614269040</v>
      </c>
      <c r="J105" s="5">
        <v>5152973064</v>
      </c>
      <c r="K105" s="5">
        <v>5183150187</v>
      </c>
      <c r="L105" s="5">
        <v>4955896615</v>
      </c>
      <c r="M105" s="5">
        <v>3462629353</v>
      </c>
      <c r="N105" s="5">
        <v>8761663579</v>
      </c>
      <c r="O105" s="5">
        <v>6361497178</v>
      </c>
      <c r="P105" s="5">
        <v>3851542221</v>
      </c>
      <c r="Q105" s="5">
        <v>7438155204</v>
      </c>
      <c r="R105" s="5">
        <v>51628254679</v>
      </c>
      <c r="S105" s="5">
        <v>52801340970</v>
      </c>
      <c r="T105" s="5">
        <v>20243229169</v>
      </c>
      <c r="U105" s="5">
        <v>17907585038</v>
      </c>
      <c r="V105" s="5">
        <v>11584531589</v>
      </c>
      <c r="W105" s="5">
        <v>11199953586</v>
      </c>
      <c r="X105" s="5">
        <v>9825359755</v>
      </c>
      <c r="Y105" s="5">
        <v>17936158459</v>
      </c>
      <c r="Z105" s="5">
        <v>27897821662</v>
      </c>
    </row>
    <row r="106" spans="3:26" ht="15.5" x14ac:dyDescent="0.35">
      <c r="C106" t="s">
        <v>143</v>
      </c>
      <c r="D106" s="5">
        <v>6074347773</v>
      </c>
      <c r="E106" s="5">
        <v>3670424883</v>
      </c>
      <c r="I106" s="5">
        <v>3670424883</v>
      </c>
      <c r="W106" s="5">
        <v>242990581471</v>
      </c>
      <c r="X106" s="5">
        <v>44955000000</v>
      </c>
      <c r="Y106" s="5">
        <v>204908575912</v>
      </c>
      <c r="Z106" s="5">
        <v>19737157533</v>
      </c>
    </row>
    <row r="107" spans="3:26" ht="15.5" x14ac:dyDescent="0.35">
      <c r="C107" t="s">
        <v>144</v>
      </c>
      <c r="F107" s="5">
        <v>11670415072</v>
      </c>
      <c r="L107" s="5">
        <v>334726819677</v>
      </c>
      <c r="N107" s="5">
        <v>107516630704</v>
      </c>
      <c r="P107" s="5">
        <v>421374283604</v>
      </c>
      <c r="Q107" s="5">
        <v>28787184647</v>
      </c>
      <c r="R107" s="5">
        <v>574004302319</v>
      </c>
      <c r="S107" s="5">
        <v>554590256696</v>
      </c>
      <c r="T107" s="5">
        <v>1075013112420</v>
      </c>
      <c r="U107" s="5">
        <v>530664261832</v>
      </c>
      <c r="V107" s="5">
        <v>669512774095</v>
      </c>
    </row>
    <row r="108" spans="3:26" ht="15.5" x14ac:dyDescent="0.35">
      <c r="C108" t="s">
        <v>344</v>
      </c>
      <c r="D108" s="5">
        <v>67619306297</v>
      </c>
      <c r="E108" s="5">
        <v>66702978432</v>
      </c>
      <c r="F108" s="5">
        <v>66222650567</v>
      </c>
      <c r="G108" s="5">
        <v>145527322702</v>
      </c>
      <c r="I108" s="5">
        <v>66702978432</v>
      </c>
      <c r="J108" s="5">
        <v>225553666972</v>
      </c>
      <c r="K108" s="5">
        <v>214820355512</v>
      </c>
      <c r="L108" s="5">
        <v>156731883552</v>
      </c>
      <c r="M108" s="5">
        <v>255998505092</v>
      </c>
      <c r="N108" s="5">
        <v>112528433000</v>
      </c>
      <c r="O108" s="5">
        <v>249659851000</v>
      </c>
      <c r="P108" s="5">
        <v>259853320000</v>
      </c>
      <c r="Q108" s="5">
        <v>135002705000</v>
      </c>
      <c r="R108" s="5">
        <v>133746335000</v>
      </c>
    </row>
    <row r="109" spans="3:26" ht="15.5" x14ac:dyDescent="0.35">
      <c r="C109" t="s">
        <v>345</v>
      </c>
      <c r="D109" s="5">
        <v>54675453304</v>
      </c>
      <c r="E109" s="5">
        <v>29465574640</v>
      </c>
      <c r="F109" s="5">
        <v>39213826985</v>
      </c>
      <c r="G109" s="5">
        <v>47659679902</v>
      </c>
      <c r="I109" s="5">
        <v>29465574640</v>
      </c>
      <c r="J109" s="5">
        <v>25614960988</v>
      </c>
      <c r="K109" s="5">
        <v>44274838484</v>
      </c>
      <c r="L109" s="5">
        <v>21001688539</v>
      </c>
      <c r="M109" s="5">
        <v>52505164570</v>
      </c>
      <c r="N109" s="5">
        <v>31713920798</v>
      </c>
      <c r="O109" s="5">
        <v>35883240121</v>
      </c>
      <c r="T109" s="5">
        <v>32221969</v>
      </c>
      <c r="U109" s="5">
        <v>1872651874</v>
      </c>
      <c r="V109" s="5">
        <v>2803383815</v>
      </c>
    </row>
    <row r="110" spans="3:26" ht="15.5" x14ac:dyDescent="0.35">
      <c r="C110" t="s">
        <v>400</v>
      </c>
      <c r="S110" s="5">
        <v>35734439850</v>
      </c>
      <c r="T110" s="5">
        <v>590231000</v>
      </c>
      <c r="U110" s="5">
        <v>1705047000</v>
      </c>
      <c r="V110" s="5">
        <v>2856567000</v>
      </c>
    </row>
    <row r="111" spans="3:26" ht="15.5" x14ac:dyDescent="0.35">
      <c r="C111" t="s">
        <v>146</v>
      </c>
      <c r="D111" s="5">
        <v>6074347773</v>
      </c>
      <c r="E111" s="5">
        <v>3670424883</v>
      </c>
      <c r="F111" s="5">
        <v>204847056815</v>
      </c>
      <c r="G111" s="5">
        <v>117561919484</v>
      </c>
      <c r="I111" s="5">
        <v>3670424883</v>
      </c>
      <c r="J111" s="5">
        <v>20802393681</v>
      </c>
      <c r="K111" s="5">
        <v>338173414539</v>
      </c>
      <c r="L111" s="5">
        <v>185827224601</v>
      </c>
      <c r="M111" s="5">
        <v>261609625306</v>
      </c>
      <c r="N111" s="5">
        <v>158511638080</v>
      </c>
      <c r="O111" s="5">
        <v>441987330984</v>
      </c>
      <c r="P111" s="5">
        <v>14876392410</v>
      </c>
      <c r="Q111" s="5">
        <v>521074172380</v>
      </c>
      <c r="R111" s="5">
        <v>45129427317</v>
      </c>
      <c r="S111" s="5">
        <v>557959063682</v>
      </c>
      <c r="T111" s="5">
        <v>2918310905</v>
      </c>
      <c r="U111" s="5">
        <v>387158373136</v>
      </c>
      <c r="V111" s="5">
        <v>128076145185</v>
      </c>
      <c r="W111" s="5">
        <v>242990581471</v>
      </c>
      <c r="X111" s="5">
        <v>44955000000</v>
      </c>
      <c r="Y111" s="5">
        <v>204908575912</v>
      </c>
      <c r="Z111" s="5">
        <v>19737157533</v>
      </c>
    </row>
    <row r="112" spans="3:26" ht="15.5" x14ac:dyDescent="0.35">
      <c r="C112" t="s">
        <v>109</v>
      </c>
    </row>
    <row r="113" spans="3:26" ht="15.5" x14ac:dyDescent="0.35">
      <c r="C113" t="s">
        <v>147</v>
      </c>
      <c r="D113" s="5">
        <v>422475669826</v>
      </c>
      <c r="E113" s="5">
        <v>393690809128</v>
      </c>
      <c r="F113" s="5">
        <v>374405605000</v>
      </c>
      <c r="G113" s="5">
        <v>447736895334</v>
      </c>
      <c r="I113" s="5">
        <v>297522256056</v>
      </c>
      <c r="J113" s="5">
        <v>500112314434</v>
      </c>
      <c r="K113" s="5">
        <v>492143536603</v>
      </c>
      <c r="L113" s="5">
        <v>717950600384</v>
      </c>
      <c r="M113" s="5">
        <v>479905195650</v>
      </c>
      <c r="N113" s="5">
        <v>412111886639</v>
      </c>
      <c r="O113" s="5">
        <v>429023145631</v>
      </c>
      <c r="P113" s="5">
        <v>792158804836</v>
      </c>
      <c r="Q113" s="5">
        <v>269693789540</v>
      </c>
      <c r="R113" s="5">
        <v>795782069272</v>
      </c>
      <c r="S113" s="5">
        <v>666989555131</v>
      </c>
      <c r="T113" s="5">
        <v>1100395869540</v>
      </c>
      <c r="U113" s="5">
        <v>555034581124</v>
      </c>
      <c r="V113" s="5">
        <v>702506212224</v>
      </c>
      <c r="W113" s="5">
        <v>495469261787</v>
      </c>
      <c r="X113" s="5">
        <v>681613668980</v>
      </c>
      <c r="Y113" s="5">
        <v>492312068286</v>
      </c>
      <c r="Z113" s="5">
        <v>767046931961</v>
      </c>
    </row>
    <row r="114" spans="3:26" ht="15.5" x14ac:dyDescent="0.35">
      <c r="C114" t="s">
        <v>148</v>
      </c>
      <c r="D114" s="5">
        <v>422475669826</v>
      </c>
      <c r="E114" s="5">
        <v>393690809128</v>
      </c>
      <c r="F114" s="5">
        <v>374405605000</v>
      </c>
      <c r="G114" s="5">
        <v>447736895334</v>
      </c>
      <c r="I114" s="5">
        <v>297522256056</v>
      </c>
      <c r="J114" s="5">
        <v>500112314434</v>
      </c>
      <c r="K114" s="5">
        <v>492143536603</v>
      </c>
      <c r="L114" s="5">
        <v>717950600384</v>
      </c>
      <c r="M114" s="5">
        <v>479905195650</v>
      </c>
      <c r="N114" s="5">
        <v>412111886639</v>
      </c>
      <c r="O114" s="5">
        <v>429023145631</v>
      </c>
      <c r="P114" s="5">
        <v>792158804836</v>
      </c>
      <c r="Q114" s="5">
        <v>269693789540</v>
      </c>
      <c r="R114" s="5">
        <v>795782069272</v>
      </c>
      <c r="S114" s="5">
        <v>666989555131</v>
      </c>
      <c r="T114" s="5">
        <v>1100395869540</v>
      </c>
      <c r="U114" s="5">
        <v>555034581124</v>
      </c>
      <c r="V114" s="5">
        <v>702506212224</v>
      </c>
      <c r="W114" s="5">
        <v>495469261787</v>
      </c>
      <c r="X114" s="5">
        <v>681613668980</v>
      </c>
      <c r="Y114" s="5">
        <v>492312068286</v>
      </c>
      <c r="Z114" s="5">
        <v>767046931961</v>
      </c>
    </row>
    <row r="115" spans="3:26" ht="15.5" x14ac:dyDescent="0.35">
      <c r="C115" t="s">
        <v>150</v>
      </c>
      <c r="D115" s="5">
        <v>34421303198</v>
      </c>
      <c r="E115" s="5">
        <v>33033823117</v>
      </c>
      <c r="I115" s="5">
        <v>33033823117</v>
      </c>
      <c r="W115" s="5">
        <v>474486261832</v>
      </c>
      <c r="X115" s="5">
        <v>666534957683</v>
      </c>
      <c r="Y115" s="5">
        <v>482293883950</v>
      </c>
      <c r="Z115" s="5">
        <v>758995051917</v>
      </c>
    </row>
    <row r="116" spans="3:26" ht="15.5" x14ac:dyDescent="0.35">
      <c r="C116" t="s">
        <v>151</v>
      </c>
      <c r="D116" s="5">
        <v>34421303198</v>
      </c>
      <c r="E116" s="5">
        <v>33033823117</v>
      </c>
      <c r="F116" s="5">
        <v>117106892624</v>
      </c>
      <c r="G116" s="5">
        <v>193187002604</v>
      </c>
      <c r="I116" s="5">
        <v>33033823117</v>
      </c>
      <c r="J116" s="5">
        <v>251168627960</v>
      </c>
      <c r="K116" s="5">
        <v>259095193996</v>
      </c>
      <c r="L116" s="5">
        <v>512460391768</v>
      </c>
      <c r="M116" s="5">
        <v>308503669662</v>
      </c>
      <c r="N116" s="5">
        <v>251758984502</v>
      </c>
      <c r="O116" s="5">
        <v>285543091121</v>
      </c>
      <c r="P116" s="5">
        <v>681227603604</v>
      </c>
      <c r="Q116" s="5">
        <v>163789889647</v>
      </c>
      <c r="R116" s="5">
        <v>707750637319</v>
      </c>
      <c r="S116" s="5">
        <v>590324696546</v>
      </c>
      <c r="T116" s="5">
        <v>1075635565389</v>
      </c>
      <c r="U116" s="5">
        <v>534241960706</v>
      </c>
      <c r="V116" s="5">
        <v>675172724910</v>
      </c>
      <c r="W116" s="5">
        <v>474486261832</v>
      </c>
      <c r="X116" s="5">
        <v>666534957683</v>
      </c>
      <c r="Y116" s="5">
        <v>482293883950</v>
      </c>
      <c r="Z116" s="5">
        <v>758995051917</v>
      </c>
    </row>
    <row r="117" spans="3:26" ht="15.5" x14ac:dyDescent="0.35">
      <c r="C117" t="s">
        <v>149</v>
      </c>
      <c r="D117" s="5">
        <v>230058862636</v>
      </c>
      <c r="E117" s="5">
        <v>228787688548</v>
      </c>
      <c r="F117" s="5">
        <v>226736568666</v>
      </c>
      <c r="G117" s="5">
        <v>223987749020</v>
      </c>
      <c r="I117" s="5">
        <v>228787688548</v>
      </c>
      <c r="J117" s="5">
        <v>218381542764</v>
      </c>
      <c r="K117" s="5">
        <v>204373871497</v>
      </c>
      <c r="L117" s="5">
        <v>174690200096</v>
      </c>
      <c r="M117" s="5">
        <v>138311554971</v>
      </c>
      <c r="N117" s="5">
        <v>89654069726</v>
      </c>
      <c r="O117" s="5">
        <v>81194221113</v>
      </c>
      <c r="P117" s="5">
        <v>60052106908</v>
      </c>
      <c r="Q117" s="5">
        <v>42668639397</v>
      </c>
      <c r="R117" s="5">
        <v>15880865699</v>
      </c>
      <c r="T117" s="5">
        <v>4114077858</v>
      </c>
      <c r="U117" s="5">
        <v>2152120540</v>
      </c>
      <c r="V117" s="5">
        <v>9835443268</v>
      </c>
      <c r="W117" s="5">
        <v>5870011496</v>
      </c>
      <c r="X117" s="5">
        <v>2820985592</v>
      </c>
    </row>
    <row r="118" spans="3:26" ht="15.5" x14ac:dyDescent="0.35">
      <c r="C118" t="s">
        <v>401</v>
      </c>
      <c r="P118" s="5">
        <v>14969838158</v>
      </c>
      <c r="Q118" s="5">
        <v>23342237350</v>
      </c>
      <c r="R118" s="5">
        <v>32408976809</v>
      </c>
      <c r="S118" s="5">
        <v>42782040755</v>
      </c>
    </row>
    <row r="119" spans="3:26" ht="15.5" x14ac:dyDescent="0.35">
      <c r="C119" t="s">
        <v>152</v>
      </c>
      <c r="D119" s="5">
        <v>1255542175309</v>
      </c>
      <c r="E119" s="5">
        <v>1171645302980</v>
      </c>
      <c r="F119" s="5">
        <v>1094383382500</v>
      </c>
      <c r="G119" s="5">
        <v>1065323908098</v>
      </c>
      <c r="I119" s="5">
        <v>868713789645</v>
      </c>
      <c r="J119" s="5">
        <v>1008005049539</v>
      </c>
      <c r="K119" s="5">
        <v>984503543994</v>
      </c>
      <c r="L119" s="5">
        <v>1092943225203</v>
      </c>
      <c r="M119" s="5">
        <v>930679950301</v>
      </c>
      <c r="N119" s="5">
        <v>784672948574</v>
      </c>
      <c r="O119" s="5">
        <v>994592156971</v>
      </c>
      <c r="P119" s="5">
        <v>1028235953716</v>
      </c>
      <c r="Q119" s="5">
        <v>1003465519958</v>
      </c>
      <c r="R119" s="5">
        <v>1079705864640</v>
      </c>
      <c r="S119" s="5">
        <v>1432787245861</v>
      </c>
      <c r="T119" s="5">
        <v>1287357023670</v>
      </c>
      <c r="U119" s="5">
        <v>1011571248744</v>
      </c>
      <c r="V119" s="5">
        <v>884860701242</v>
      </c>
      <c r="W119" s="5">
        <v>800315824231</v>
      </c>
      <c r="X119" s="5">
        <v>771648178657</v>
      </c>
      <c r="Y119" s="5">
        <v>743872731709</v>
      </c>
      <c r="Z119" s="5">
        <v>903069441889</v>
      </c>
    </row>
    <row r="120" spans="3:26" ht="15.5" x14ac:dyDescent="0.35">
      <c r="C120" t="s">
        <v>153</v>
      </c>
    </row>
    <row r="121" spans="3:26" ht="15.5" x14ac:dyDescent="0.35">
      <c r="C121" t="s">
        <v>154</v>
      </c>
      <c r="D121" s="5">
        <v>1640126975200</v>
      </c>
      <c r="E121" s="5">
        <v>1640126975200</v>
      </c>
      <c r="F121" s="5">
        <v>1261636886400</v>
      </c>
      <c r="G121" s="5">
        <v>1261636886400</v>
      </c>
      <c r="I121" s="5">
        <v>1640126975200</v>
      </c>
      <c r="J121" s="5">
        <v>1261636886400</v>
      </c>
      <c r="K121" s="5">
        <v>1261636886400</v>
      </c>
      <c r="L121" s="5">
        <v>1261636886400</v>
      </c>
      <c r="M121" s="5">
        <v>1116493279200</v>
      </c>
      <c r="N121" s="5">
        <v>845828383200</v>
      </c>
      <c r="O121" s="5">
        <v>845828383200</v>
      </c>
      <c r="P121" s="5">
        <v>845828383200</v>
      </c>
      <c r="Q121" s="5">
        <v>845828383200</v>
      </c>
      <c r="R121" s="5">
        <v>845828383200</v>
      </c>
      <c r="S121" s="5">
        <v>596818663200</v>
      </c>
      <c r="T121" s="5">
        <v>596818663200</v>
      </c>
      <c r="U121" s="5">
        <v>596818663200</v>
      </c>
      <c r="V121" s="5">
        <v>596818663200</v>
      </c>
      <c r="W121" s="5">
        <v>596818663200</v>
      </c>
      <c r="X121" s="5">
        <v>596818663200</v>
      </c>
      <c r="Y121" s="5">
        <v>596818663200</v>
      </c>
      <c r="Z121" s="5">
        <v>596818663200</v>
      </c>
    </row>
    <row r="122" spans="3:26" ht="15.5" x14ac:dyDescent="0.35">
      <c r="C122" t="s">
        <v>155</v>
      </c>
      <c r="D122" s="5">
        <v>4319905150</v>
      </c>
      <c r="E122" s="5">
        <v>4319905150</v>
      </c>
      <c r="F122" s="5">
        <v>4319905150</v>
      </c>
      <c r="G122" s="5">
        <v>4319905150</v>
      </c>
      <c r="I122" s="5">
        <v>4319905150</v>
      </c>
      <c r="J122" s="5">
        <v>4319905150</v>
      </c>
      <c r="K122" s="5">
        <v>4319905150</v>
      </c>
      <c r="L122" s="5">
        <v>4319905150</v>
      </c>
      <c r="M122" s="5">
        <v>149463512350</v>
      </c>
      <c r="N122" s="5">
        <v>597819550</v>
      </c>
      <c r="O122" s="5">
        <v>597819550</v>
      </c>
      <c r="P122" s="5">
        <v>597819550</v>
      </c>
      <c r="Q122" s="5">
        <v>597819550</v>
      </c>
      <c r="R122" s="5">
        <v>597819550</v>
      </c>
      <c r="S122" s="5">
        <v>597819550</v>
      </c>
      <c r="T122" s="5">
        <v>597819550</v>
      </c>
      <c r="U122" s="5">
        <v>597819550</v>
      </c>
      <c r="V122" s="5">
        <v>597819550</v>
      </c>
      <c r="W122" s="5">
        <v>597819550</v>
      </c>
      <c r="X122" s="5">
        <v>597819550</v>
      </c>
      <c r="Y122" s="5">
        <v>597819550</v>
      </c>
      <c r="Z122" s="5">
        <v>597819550</v>
      </c>
    </row>
    <row r="123" spans="3:26" ht="15.5" x14ac:dyDescent="0.35">
      <c r="C123" t="s">
        <v>156</v>
      </c>
      <c r="D123" s="5">
        <v>856119184785</v>
      </c>
      <c r="E123" s="5">
        <v>845885241783</v>
      </c>
      <c r="F123" s="5">
        <v>1189602910618</v>
      </c>
      <c r="G123" s="5">
        <v>1174238308933</v>
      </c>
      <c r="I123" s="5">
        <v>845885241783</v>
      </c>
      <c r="J123" s="5">
        <v>1121177488767</v>
      </c>
      <c r="K123" s="5">
        <v>1055415899333</v>
      </c>
      <c r="L123" s="5">
        <v>881406575979</v>
      </c>
      <c r="M123" s="5">
        <v>549634146869</v>
      </c>
      <c r="N123" s="5">
        <v>685100230747</v>
      </c>
      <c r="O123" s="5">
        <v>531132145606</v>
      </c>
      <c r="P123" s="5">
        <v>408016840668</v>
      </c>
      <c r="Q123" s="5">
        <v>325004245619</v>
      </c>
      <c r="R123" s="5">
        <v>232500379043</v>
      </c>
      <c r="S123" s="5">
        <v>155414060107</v>
      </c>
      <c r="T123" s="5">
        <v>206747986452</v>
      </c>
      <c r="U123" s="5">
        <v>158145265053</v>
      </c>
      <c r="V123" s="5">
        <v>182001777713</v>
      </c>
      <c r="W123" s="5">
        <v>154045100092</v>
      </c>
      <c r="X123" s="5">
        <v>120969110025</v>
      </c>
      <c r="Y123" s="5">
        <v>91348275881</v>
      </c>
      <c r="Z123" s="5">
        <v>64415801107</v>
      </c>
    </row>
    <row r="124" spans="3:26" ht="15.5" x14ac:dyDescent="0.35">
      <c r="C124" t="s">
        <v>157</v>
      </c>
      <c r="D124" s="5">
        <v>112000000000</v>
      </c>
      <c r="E124" s="5">
        <v>112000000000</v>
      </c>
      <c r="F124" s="5">
        <v>112000000000</v>
      </c>
      <c r="G124" s="5">
        <v>112000000000</v>
      </c>
      <c r="I124" s="5">
        <v>112000000000</v>
      </c>
      <c r="J124" s="5">
        <v>92000000000</v>
      </c>
      <c r="K124" s="5">
        <v>72000000000</v>
      </c>
      <c r="L124" s="5">
        <v>52000000000</v>
      </c>
      <c r="M124" s="5">
        <v>32000000000</v>
      </c>
      <c r="N124" s="5">
        <v>12000000000</v>
      </c>
      <c r="O124" s="5">
        <v>10000000000</v>
      </c>
      <c r="P124" s="5">
        <v>8000000000</v>
      </c>
      <c r="Q124" s="5">
        <v>6000000000</v>
      </c>
      <c r="R124" s="5">
        <v>4000000000</v>
      </c>
      <c r="S124" s="5">
        <v>4000000000</v>
      </c>
      <c r="T124" s="5">
        <v>3000000000</v>
      </c>
      <c r="U124" s="5">
        <v>3000000000</v>
      </c>
      <c r="V124" s="5">
        <v>1000000000</v>
      </c>
      <c r="W124" s="5">
        <v>1000000000</v>
      </c>
    </row>
    <row r="125" spans="3:26" ht="15.5" x14ac:dyDescent="0.35">
      <c r="C125" t="s">
        <v>158</v>
      </c>
      <c r="D125" s="5">
        <v>744119184785</v>
      </c>
      <c r="E125" s="5">
        <v>733885241783</v>
      </c>
      <c r="F125" s="5">
        <v>1077602910618</v>
      </c>
      <c r="G125" s="5">
        <v>1062238308933</v>
      </c>
      <c r="I125" s="5">
        <v>733885241783</v>
      </c>
      <c r="J125" s="5">
        <v>1029177488767</v>
      </c>
      <c r="K125" s="5">
        <v>983415899333</v>
      </c>
      <c r="L125" s="5">
        <v>829406575979</v>
      </c>
      <c r="M125" s="5">
        <v>517634146869</v>
      </c>
      <c r="N125" s="5">
        <v>673100230747</v>
      </c>
      <c r="O125" s="5">
        <v>521132145606</v>
      </c>
      <c r="P125" s="5">
        <v>400016840668</v>
      </c>
      <c r="Q125" s="5">
        <v>319004245619</v>
      </c>
      <c r="R125" s="5">
        <v>228500379043</v>
      </c>
      <c r="S125" s="5">
        <v>151414060107</v>
      </c>
      <c r="T125" s="5">
        <v>203747986452</v>
      </c>
      <c r="U125" s="5">
        <v>155145265053</v>
      </c>
      <c r="V125" s="5">
        <v>181001777713</v>
      </c>
      <c r="W125" s="5">
        <v>153045100092</v>
      </c>
    </row>
    <row r="126" spans="3:26" ht="15.5" x14ac:dyDescent="0.35">
      <c r="C126" t="s">
        <v>159</v>
      </c>
      <c r="D126" s="5">
        <v>856119184785</v>
      </c>
      <c r="E126" s="5">
        <v>845885241783</v>
      </c>
      <c r="F126" s="5">
        <v>1189602910618</v>
      </c>
      <c r="G126" s="5">
        <v>1174238308933</v>
      </c>
      <c r="I126" s="5">
        <v>845885241783</v>
      </c>
      <c r="J126" s="5">
        <v>1121177488767</v>
      </c>
      <c r="K126" s="5">
        <v>1055415899333</v>
      </c>
      <c r="L126" s="5">
        <v>881406575979</v>
      </c>
      <c r="M126" s="5">
        <v>549634146869</v>
      </c>
      <c r="N126" s="5">
        <v>685100230747</v>
      </c>
      <c r="O126" s="5">
        <v>531132145606</v>
      </c>
      <c r="P126" s="5">
        <v>408016840668</v>
      </c>
      <c r="Q126" s="5">
        <v>325004245619</v>
      </c>
      <c r="R126" s="5">
        <v>232500379043</v>
      </c>
      <c r="S126" s="5">
        <v>155414060107</v>
      </c>
      <c r="T126" s="5">
        <v>206747986452</v>
      </c>
      <c r="U126" s="5">
        <v>158145265053</v>
      </c>
      <c r="V126" s="5">
        <v>182001777713</v>
      </c>
      <c r="W126" s="5">
        <v>154045100092</v>
      </c>
      <c r="X126" s="5">
        <v>120969110025</v>
      </c>
      <c r="Y126" s="5">
        <v>91348275881</v>
      </c>
      <c r="Z126" s="5">
        <v>64415801107</v>
      </c>
    </row>
    <row r="127" spans="3:26" ht="15.5" x14ac:dyDescent="0.35">
      <c r="C127" t="s">
        <v>9</v>
      </c>
      <c r="D127" s="5">
        <v>2499712415601</v>
      </c>
      <c r="E127" s="5">
        <v>2489478472599</v>
      </c>
      <c r="F127" s="5">
        <v>2453107286627</v>
      </c>
      <c r="G127" s="5">
        <v>2437742684942</v>
      </c>
      <c r="I127" s="5">
        <v>2489478472599</v>
      </c>
      <c r="J127" s="5">
        <v>2384681864776</v>
      </c>
      <c r="K127" s="5">
        <v>2319418975917</v>
      </c>
      <c r="L127" s="5">
        <v>2146288274787</v>
      </c>
      <c r="M127" s="5">
        <v>1815473344846</v>
      </c>
      <c r="N127" s="5">
        <v>1531392057559</v>
      </c>
      <c r="O127" s="5">
        <v>1377538593804</v>
      </c>
      <c r="P127" s="5">
        <v>1254609679208</v>
      </c>
      <c r="Q127" s="5">
        <v>1172195335156</v>
      </c>
      <c r="R127" s="5">
        <v>1079146551310</v>
      </c>
      <c r="S127" s="5">
        <v>752677119911</v>
      </c>
      <c r="T127" s="5">
        <v>804600054999</v>
      </c>
      <c r="U127" s="5">
        <v>755534570205</v>
      </c>
      <c r="V127" s="5">
        <v>779492563307</v>
      </c>
      <c r="W127" s="5">
        <v>751461582842</v>
      </c>
      <c r="X127" s="5">
        <v>718385592775</v>
      </c>
      <c r="Y127" s="5">
        <v>688764758631</v>
      </c>
      <c r="Z127" s="5">
        <v>661832283857</v>
      </c>
    </row>
    <row r="128" spans="3:26" ht="15.5" x14ac:dyDescent="0.35">
      <c r="C128" t="s">
        <v>161</v>
      </c>
      <c r="D128" s="5">
        <v>3755254590910</v>
      </c>
      <c r="E128" s="5">
        <v>3661123775579</v>
      </c>
      <c r="F128" s="5">
        <v>3547490669127</v>
      </c>
      <c r="G128" s="5">
        <v>3503066593040</v>
      </c>
      <c r="I128" s="5">
        <v>3358192262244</v>
      </c>
      <c r="J128" s="5">
        <v>3392686914315</v>
      </c>
      <c r="K128" s="5">
        <v>3303922519911</v>
      </c>
      <c r="L128" s="5">
        <v>3239231499990</v>
      </c>
      <c r="M128" s="5">
        <v>2746153295147</v>
      </c>
      <c r="N128" s="5">
        <v>2316065006133</v>
      </c>
      <c r="O128" s="5">
        <v>2372130750775</v>
      </c>
      <c r="P128" s="5">
        <v>2282845632924</v>
      </c>
      <c r="Q128" s="5">
        <v>2175660855114</v>
      </c>
      <c r="R128" s="5">
        <v>2158852415950</v>
      </c>
      <c r="S128" s="5">
        <v>2185464365772</v>
      </c>
      <c r="T128" s="5">
        <v>2091957078669</v>
      </c>
      <c r="U128" s="5">
        <v>1767105818949</v>
      </c>
      <c r="V128" s="5">
        <v>1664353264549</v>
      </c>
      <c r="W128" s="5">
        <v>1551777407073</v>
      </c>
      <c r="X128" s="5">
        <v>1490033771432</v>
      </c>
      <c r="Y128" s="5">
        <v>1432637490340</v>
      </c>
      <c r="Z128" s="5">
        <v>1564901725746</v>
      </c>
    </row>
    <row r="129" spans="2:26" ht="15.5" x14ac:dyDescent="0.35">
      <c r="C129" t="s">
        <v>162</v>
      </c>
      <c r="D129" s="5">
        <v>4100317438</v>
      </c>
      <c r="E129" s="5">
        <v>4100317438</v>
      </c>
      <c r="F129" s="5">
        <v>4100317438</v>
      </c>
      <c r="G129" s="5">
        <v>4100317438</v>
      </c>
      <c r="I129" s="5">
        <v>4100317438</v>
      </c>
      <c r="J129" s="5">
        <v>3154092216</v>
      </c>
      <c r="K129" s="5">
        <v>3154092216</v>
      </c>
      <c r="L129" s="5">
        <v>3154092216</v>
      </c>
      <c r="M129" s="5">
        <v>2791233198</v>
      </c>
      <c r="N129" s="5">
        <v>2114570958</v>
      </c>
      <c r="O129" s="5">
        <v>2114570958</v>
      </c>
      <c r="P129" s="5">
        <v>2114570958</v>
      </c>
      <c r="Q129" s="5">
        <v>2114570958</v>
      </c>
      <c r="R129" s="5">
        <v>2114570958</v>
      </c>
      <c r="S129" s="5">
        <v>1492046658</v>
      </c>
      <c r="T129" s="5">
        <v>1492046658</v>
      </c>
      <c r="U129" s="5">
        <v>1492046658</v>
      </c>
      <c r="V129" s="5">
        <v>1492046658</v>
      </c>
      <c r="W129" s="5">
        <v>1492046658</v>
      </c>
      <c r="X129" s="5">
        <v>1492046658</v>
      </c>
      <c r="Y129" s="5">
        <v>1492046658</v>
      </c>
      <c r="Z129" s="5">
        <v>1492046658</v>
      </c>
    </row>
    <row r="131" spans="2:26" ht="15.5" x14ac:dyDescent="0.35">
      <c r="B131" t="s">
        <v>163</v>
      </c>
      <c r="C131" t="s">
        <v>164</v>
      </c>
      <c r="D131" s="5">
        <v>122533528560</v>
      </c>
      <c r="E131" s="5">
        <v>195764024866</v>
      </c>
      <c r="F131" s="5">
        <v>171291776283</v>
      </c>
      <c r="G131" s="5">
        <v>118899536880</v>
      </c>
      <c r="I131" s="5">
        <v>587575443621</v>
      </c>
      <c r="J131" s="5">
        <v>710802871156</v>
      </c>
      <c r="K131" s="5">
        <v>686668155424</v>
      </c>
      <c r="L131" s="5">
        <v>919207028563</v>
      </c>
      <c r="M131" s="5">
        <v>791805681957</v>
      </c>
      <c r="N131" s="5">
        <v>699850710766</v>
      </c>
      <c r="O131" s="5">
        <v>112951558986</v>
      </c>
      <c r="P131" s="5">
        <v>224285334887</v>
      </c>
      <c r="Q131" s="5">
        <v>131771691225</v>
      </c>
      <c r="R131" s="5">
        <v>266413599145</v>
      </c>
      <c r="S131" s="5">
        <v>85999470922</v>
      </c>
      <c r="T131" s="5">
        <v>32968578086</v>
      </c>
      <c r="U131" s="5">
        <v>73269743170</v>
      </c>
      <c r="V131" s="5">
        <v>27880708966</v>
      </c>
      <c r="W131" s="5">
        <v>112526857998</v>
      </c>
      <c r="X131" s="5">
        <v>82984481334</v>
      </c>
      <c r="Y131" s="5">
        <v>79331441074</v>
      </c>
      <c r="Z131" s="5">
        <v>22678555869</v>
      </c>
    </row>
    <row r="132" spans="2:26" ht="15.5" x14ac:dyDescent="0.35">
      <c r="C132" t="s">
        <v>165</v>
      </c>
      <c r="D132" s="5">
        <v>736894245192</v>
      </c>
      <c r="E132" s="5">
        <v>810598543659</v>
      </c>
      <c r="F132" s="5">
        <v>764299833612</v>
      </c>
      <c r="G132" s="5">
        <v>748683310552</v>
      </c>
      <c r="I132" s="5">
        <v>3039004512029</v>
      </c>
      <c r="J132" s="5">
        <v>2998141924722</v>
      </c>
      <c r="K132" s="5">
        <v>2923868299680</v>
      </c>
      <c r="L132" s="5">
        <v>3454040139143</v>
      </c>
      <c r="M132" s="5">
        <v>2984300809436</v>
      </c>
      <c r="N132" s="5">
        <v>2187935916764</v>
      </c>
      <c r="O132" s="5">
        <v>2734529505533</v>
      </c>
      <c r="P132" s="5">
        <v>2572380361238</v>
      </c>
      <c r="Q132" s="5">
        <v>2278653553346</v>
      </c>
      <c r="R132" s="5">
        <v>2159249877402</v>
      </c>
      <c r="S132" s="5">
        <v>1797782909986</v>
      </c>
      <c r="T132" s="5">
        <v>1710661753873</v>
      </c>
      <c r="U132" s="5">
        <v>1519457457613</v>
      </c>
      <c r="V132" s="5">
        <v>1396296615987</v>
      </c>
      <c r="W132" s="5">
        <v>1258149819800</v>
      </c>
      <c r="X132" s="5">
        <v>1250649080491</v>
      </c>
      <c r="Y132" s="5">
        <v>1065691116663</v>
      </c>
      <c r="Z132" s="5">
        <v>1128432844990</v>
      </c>
    </row>
    <row r="133" spans="2:26" ht="15.5" x14ac:dyDescent="0.35">
      <c r="C133" t="s">
        <v>402</v>
      </c>
    </row>
    <row r="134" spans="2:26" ht="15.5" x14ac:dyDescent="0.35">
      <c r="C134" t="s">
        <v>167</v>
      </c>
      <c r="D134" s="5">
        <v>-535534514690</v>
      </c>
      <c r="E134" s="5">
        <v>-549133044617</v>
      </c>
      <c r="F134" s="5">
        <v>-537658350379</v>
      </c>
      <c r="G134" s="5">
        <v>-571368252194</v>
      </c>
      <c r="I134" s="5">
        <v>-2202591168615</v>
      </c>
      <c r="J134" s="5">
        <v>-2065204862566</v>
      </c>
      <c r="K134" s="5">
        <v>-1971308758754</v>
      </c>
      <c r="L134" s="5">
        <v>-2263228361946</v>
      </c>
      <c r="M134" s="5">
        <v>-1944179940402</v>
      </c>
      <c r="N134" s="5">
        <v>-1254474612448</v>
      </c>
      <c r="O134" s="5">
        <v>-2294021872536</v>
      </c>
      <c r="P134" s="5">
        <v>-2046295888408</v>
      </c>
      <c r="Q134" s="5">
        <v>-1883013631986</v>
      </c>
      <c r="R134" s="5">
        <v>-1626287715249</v>
      </c>
      <c r="S134" s="5">
        <v>-1464879607729</v>
      </c>
      <c r="T134" s="5">
        <v>-1454217530572</v>
      </c>
      <c r="U134" s="5">
        <v>-1266116637896</v>
      </c>
      <c r="V134" s="5">
        <v>-1217526407606</v>
      </c>
      <c r="W134" s="5">
        <v>-1006836658955</v>
      </c>
      <c r="X134" s="5">
        <v>-1029906503853</v>
      </c>
      <c r="Y134" s="5">
        <v>-859685604031</v>
      </c>
      <c r="Z134" s="5">
        <v>-1007807788009</v>
      </c>
    </row>
    <row r="135" spans="2:26" ht="15.5" x14ac:dyDescent="0.35">
      <c r="C135" t="s">
        <v>403</v>
      </c>
      <c r="D135" s="5">
        <v>-65427331176</v>
      </c>
      <c r="E135" s="5">
        <v>-47997987086</v>
      </c>
      <c r="F135" s="5">
        <v>-44610139983</v>
      </c>
      <c r="G135" s="5">
        <v>-46776151090</v>
      </c>
      <c r="I135" s="5">
        <v>-201235265809</v>
      </c>
      <c r="J135" s="5">
        <v>-184790002362</v>
      </c>
      <c r="K135" s="5">
        <v>-183741099334</v>
      </c>
      <c r="L135" s="5">
        <v>-176402128651</v>
      </c>
      <c r="M135" s="5">
        <v>-173288750972</v>
      </c>
      <c r="N135" s="5">
        <v>-180336698357</v>
      </c>
      <c r="O135" s="5">
        <v>-271818909941</v>
      </c>
      <c r="P135" s="5">
        <v>-244570986732</v>
      </c>
      <c r="Q135" s="5">
        <v>-216585253308</v>
      </c>
      <c r="R135" s="5">
        <v>-194090474915</v>
      </c>
      <c r="S135" s="5">
        <v>-178921750316</v>
      </c>
      <c r="T135" s="5">
        <v>-149820472689</v>
      </c>
      <c r="U135" s="5">
        <v>-128863209689</v>
      </c>
      <c r="V135" s="5">
        <v>-100230532152</v>
      </c>
      <c r="W135" s="5">
        <v>-84984344769</v>
      </c>
      <c r="X135" s="5">
        <v>-76521590316</v>
      </c>
      <c r="Y135" s="5">
        <v>-65634523887</v>
      </c>
      <c r="Z135" s="5">
        <v>-48025096895</v>
      </c>
    </row>
    <row r="136" spans="2:26" ht="15.5" x14ac:dyDescent="0.35">
      <c r="C136" t="s">
        <v>169</v>
      </c>
      <c r="D136" s="5">
        <v>-600961845866</v>
      </c>
      <c r="E136" s="5">
        <v>-597131031703</v>
      </c>
      <c r="F136" s="5">
        <v>-582268490362</v>
      </c>
      <c r="G136" s="5">
        <v>-618144403284</v>
      </c>
      <c r="I136" s="5">
        <v>-2403826434424</v>
      </c>
      <c r="J136" s="5">
        <v>-2249994864928</v>
      </c>
      <c r="K136" s="5">
        <v>-2155049858088</v>
      </c>
      <c r="L136" s="5">
        <v>-2439630490597</v>
      </c>
      <c r="M136" s="5">
        <v>-2117468691374</v>
      </c>
      <c r="N136" s="5">
        <v>-1434811310805</v>
      </c>
      <c r="O136" s="5">
        <v>-2565840782477</v>
      </c>
      <c r="P136" s="5">
        <v>-2290866875140</v>
      </c>
      <c r="Q136" s="5">
        <v>-2099598885294</v>
      </c>
      <c r="R136" s="5">
        <v>-1820378190164</v>
      </c>
      <c r="S136" s="5">
        <v>-1643801358045</v>
      </c>
      <c r="T136" s="5">
        <v>-1604038003261</v>
      </c>
      <c r="U136" s="5">
        <v>-1394979847585</v>
      </c>
      <c r="V136" s="5">
        <v>-1317756939758</v>
      </c>
      <c r="W136" s="5">
        <v>-1091821003724</v>
      </c>
      <c r="X136" s="5">
        <v>-1106428094169</v>
      </c>
      <c r="Y136" s="5">
        <v>-925320127918</v>
      </c>
      <c r="Z136" s="5">
        <v>-1055832884904</v>
      </c>
    </row>
    <row r="137" spans="2:26" ht="15.5" x14ac:dyDescent="0.35">
      <c r="C137" t="s">
        <v>404</v>
      </c>
      <c r="D137" s="5">
        <v>971358131</v>
      </c>
      <c r="E137" s="5">
        <v>1112333109</v>
      </c>
      <c r="F137" s="5">
        <v>1860577994</v>
      </c>
      <c r="G137" s="5">
        <v>1329786033</v>
      </c>
      <c r="I137" s="5">
        <v>6335617689</v>
      </c>
      <c r="J137" s="5">
        <v>7541284713</v>
      </c>
      <c r="K137" s="5">
        <v>5808658239</v>
      </c>
      <c r="L137" s="5">
        <v>4246645865</v>
      </c>
      <c r="M137" s="5">
        <v>1343678918</v>
      </c>
      <c r="N137" s="5">
        <v>2783296856</v>
      </c>
      <c r="O137" s="5">
        <v>2874028202</v>
      </c>
      <c r="P137" s="5">
        <v>2076799501</v>
      </c>
      <c r="Q137" s="5">
        <v>6886383700</v>
      </c>
      <c r="R137" s="5">
        <v>3142877364</v>
      </c>
      <c r="S137" s="5">
        <v>1566342784</v>
      </c>
      <c r="T137" s="5">
        <v>835286561</v>
      </c>
      <c r="U137" s="5">
        <v>619232651</v>
      </c>
      <c r="V137" s="5">
        <v>574655094</v>
      </c>
      <c r="W137" s="5">
        <v>181128832</v>
      </c>
      <c r="X137" s="5">
        <v>46571767</v>
      </c>
      <c r="Y137" s="5">
        <v>38434464</v>
      </c>
      <c r="Z137" s="5">
        <v>49995398</v>
      </c>
    </row>
    <row r="138" spans="2:26" ht="15.5" x14ac:dyDescent="0.35">
      <c r="C138" t="s">
        <v>405</v>
      </c>
      <c r="D138" s="5">
        <v>-9642204511</v>
      </c>
      <c r="E138" s="5">
        <v>-12472183403</v>
      </c>
      <c r="F138" s="5">
        <v>-10066570440</v>
      </c>
      <c r="G138" s="5">
        <v>-7900897785</v>
      </c>
      <c r="I138" s="5">
        <v>-44647007561</v>
      </c>
      <c r="J138" s="5">
        <v>-39692401652</v>
      </c>
      <c r="K138" s="5">
        <v>-37617088099</v>
      </c>
      <c r="L138" s="5">
        <v>-36098086743</v>
      </c>
      <c r="M138" s="5">
        <v>-33351764914</v>
      </c>
      <c r="N138" s="5">
        <v>-38377879135</v>
      </c>
      <c r="O138" s="5">
        <v>-47051713871</v>
      </c>
      <c r="P138" s="5">
        <v>-52481547807</v>
      </c>
      <c r="Q138" s="5">
        <v>-53933985304</v>
      </c>
      <c r="R138" s="5">
        <v>-74262807759</v>
      </c>
      <c r="S138" s="5">
        <v>-53917565333</v>
      </c>
      <c r="T138" s="5">
        <v>-60076694076</v>
      </c>
      <c r="U138" s="5">
        <v>-42869202789</v>
      </c>
      <c r="V138" s="5">
        <v>-41702548134</v>
      </c>
      <c r="W138" s="5">
        <v>-36895394954</v>
      </c>
      <c r="X138" s="5">
        <v>-44937540513</v>
      </c>
      <c r="Y138" s="5">
        <v>-56742934900</v>
      </c>
      <c r="Z138" s="5">
        <v>-45081504564</v>
      </c>
    </row>
    <row r="139" spans="2:26" ht="15.5" x14ac:dyDescent="0.35">
      <c r="C139" t="s">
        <v>172</v>
      </c>
      <c r="D139" s="5">
        <v>-4572439839</v>
      </c>
      <c r="E139" s="5">
        <v>-5426634508</v>
      </c>
      <c r="F139" s="5">
        <v>-4189276787</v>
      </c>
      <c r="G139" s="5">
        <v>-5875005600</v>
      </c>
      <c r="I139" s="5">
        <v>-24244988362</v>
      </c>
      <c r="J139" s="5">
        <v>-25524376134</v>
      </c>
      <c r="K139" s="5">
        <v>-48439362528</v>
      </c>
      <c r="L139" s="5">
        <v>-53389057236</v>
      </c>
      <c r="M139" s="5">
        <v>-45837863354</v>
      </c>
      <c r="N139" s="5">
        <v>-23616087504</v>
      </c>
      <c r="O139" s="5">
        <v>-16294816033</v>
      </c>
      <c r="P139" s="5">
        <v>-17327208596</v>
      </c>
      <c r="Q139" s="5">
        <v>-13499298212</v>
      </c>
      <c r="R139" s="5">
        <v>-11522575000</v>
      </c>
      <c r="S139" s="5">
        <v>-26541449538</v>
      </c>
      <c r="T139" s="5">
        <v>-14910171270</v>
      </c>
      <c r="U139" s="5">
        <v>-10721857133</v>
      </c>
      <c r="V139" s="5">
        <v>-10248624841</v>
      </c>
      <c r="W139" s="5">
        <v>-17275542846</v>
      </c>
      <c r="X139" s="5">
        <v>-21044528636</v>
      </c>
      <c r="Y139" s="5">
        <v>-4618984155</v>
      </c>
      <c r="Z139" s="5">
        <v>-5340304519</v>
      </c>
    </row>
    <row r="140" spans="2:26" ht="15.5" x14ac:dyDescent="0.35">
      <c r="C140" t="s">
        <v>406</v>
      </c>
      <c r="D140" s="5">
        <v>-155584547</v>
      </c>
      <c r="E140" s="5">
        <v>-917002288</v>
      </c>
      <c r="F140" s="5">
        <v>1655702266</v>
      </c>
      <c r="G140" s="5">
        <v>806746964</v>
      </c>
      <c r="I140" s="5">
        <v>1921295052</v>
      </c>
      <c r="J140" s="5">
        <v>130583735</v>
      </c>
      <c r="K140" s="5">
        <v>391336993</v>
      </c>
      <c r="L140" s="5">
        <v>4379522881</v>
      </c>
      <c r="M140" s="5">
        <v>1579793419</v>
      </c>
      <c r="N140" s="5">
        <v>5936774590</v>
      </c>
      <c r="O140" s="5">
        <v>-386363634</v>
      </c>
      <c r="P140" s="5">
        <v>340449209</v>
      </c>
      <c r="Q140" s="5">
        <v>945603529</v>
      </c>
      <c r="R140" s="5">
        <v>702596776</v>
      </c>
      <c r="S140" s="5">
        <v>209232980</v>
      </c>
      <c r="T140" s="5">
        <v>487389509</v>
      </c>
      <c r="U140" s="5">
        <v>155944679</v>
      </c>
      <c r="V140" s="5">
        <v>717550618</v>
      </c>
      <c r="W140" s="5">
        <v>187850890</v>
      </c>
      <c r="X140" s="5">
        <v>4698992394</v>
      </c>
      <c r="Y140" s="5">
        <v>283936920</v>
      </c>
      <c r="Z140" s="5">
        <v>450409468</v>
      </c>
    </row>
    <row r="141" spans="2:26" ht="15.5" x14ac:dyDescent="0.35">
      <c r="C141" t="s">
        <v>351</v>
      </c>
    </row>
    <row r="142" spans="2:26" ht="15.5" x14ac:dyDescent="0.35">
      <c r="C142" t="s">
        <v>183</v>
      </c>
      <c r="J142" s="5">
        <v>-62356469100</v>
      </c>
      <c r="K142" s="5">
        <v>-61212897800</v>
      </c>
      <c r="L142" s="5">
        <v>-89460705600</v>
      </c>
    </row>
    <row r="143" spans="2:26" ht="15.5" x14ac:dyDescent="0.35">
      <c r="C143" t="s">
        <v>407</v>
      </c>
      <c r="J143" s="5">
        <v>82557189800</v>
      </c>
      <c r="K143" s="5">
        <v>55797292100</v>
      </c>
      <c r="L143" s="5">
        <v>77978158000</v>
      </c>
    </row>
    <row r="144" spans="2:26" ht="15.5" x14ac:dyDescent="0.35">
      <c r="C144" t="s">
        <v>408</v>
      </c>
      <c r="K144" s="5">
        <v>-6848284133</v>
      </c>
      <c r="L144" s="5">
        <v>-19840424125</v>
      </c>
    </row>
    <row r="145" spans="3:26" ht="15.5" x14ac:dyDescent="0.35">
      <c r="C145" t="s">
        <v>409</v>
      </c>
      <c r="K145" s="5">
        <v>9970059060</v>
      </c>
      <c r="L145" s="5">
        <v>16981326975</v>
      </c>
    </row>
    <row r="146" spans="3:26" ht="15.5" x14ac:dyDescent="0.35">
      <c r="C146" t="s">
        <v>410</v>
      </c>
      <c r="I146" s="5">
        <v>13032449198</v>
      </c>
      <c r="M146" s="5">
        <v>1239719826</v>
      </c>
      <c r="O146" s="5">
        <v>5121701266</v>
      </c>
      <c r="P146" s="5">
        <v>10163356482</v>
      </c>
      <c r="Q146" s="5">
        <v>12318319460</v>
      </c>
      <c r="R146" s="5">
        <v>9481820526</v>
      </c>
      <c r="S146" s="5">
        <v>10701358088</v>
      </c>
      <c r="T146" s="5">
        <v>9016750</v>
      </c>
      <c r="U146" s="5">
        <v>1608015734</v>
      </c>
    </row>
    <row r="147" spans="3:26" ht="15.5" x14ac:dyDescent="0.35">
      <c r="C147" t="s">
        <v>179</v>
      </c>
      <c r="D147" s="5">
        <v>-161274504173</v>
      </c>
      <c r="E147" s="5">
        <v>-118857660868</v>
      </c>
      <c r="F147" s="5">
        <v>-181890312684</v>
      </c>
      <c r="G147" s="5">
        <v>-91554801350</v>
      </c>
      <c r="I147" s="5">
        <v>-603759023004</v>
      </c>
      <c r="J147" s="5">
        <v>-695066851718</v>
      </c>
      <c r="K147" s="5">
        <v>-649663177745</v>
      </c>
      <c r="L147" s="5">
        <v>-754902313389</v>
      </c>
      <c r="M147" s="5">
        <v>-644566751207</v>
      </c>
      <c r="N147" s="5">
        <v>-734711941633</v>
      </c>
      <c r="O147" s="5">
        <v>-193361170887</v>
      </c>
      <c r="P147" s="5">
        <v>-54296739529</v>
      </c>
      <c r="Q147" s="5">
        <v>-123453096169</v>
      </c>
      <c r="R147" s="5">
        <v>-104134350332</v>
      </c>
      <c r="S147" s="5">
        <v>-53849127253</v>
      </c>
      <c r="T147" s="5">
        <v>101754958522</v>
      </c>
      <c r="U147" s="5">
        <v>-44845115489</v>
      </c>
      <c r="V147" s="5">
        <v>14158063967</v>
      </c>
      <c r="W147" s="5">
        <v>-28776649572</v>
      </c>
      <c r="X147" s="5">
        <v>-54039692896</v>
      </c>
      <c r="Y147" s="5">
        <v>-50160057042</v>
      </c>
      <c r="Z147" s="5">
        <v>-10238845197</v>
      </c>
    </row>
    <row r="148" spans="3:26" ht="15.5" x14ac:dyDescent="0.35">
      <c r="C148" t="s">
        <v>180</v>
      </c>
      <c r="D148" s="5">
        <v>-76673252555</v>
      </c>
      <c r="E148" s="5">
        <v>-17374539899</v>
      </c>
      <c r="F148" s="5">
        <v>-16570105445</v>
      </c>
      <c r="G148" s="5">
        <v>-17128651991</v>
      </c>
      <c r="I148" s="5">
        <v>-65435941646</v>
      </c>
      <c r="J148" s="5">
        <v>-52696629073</v>
      </c>
      <c r="K148" s="5">
        <v>-23344493100</v>
      </c>
      <c r="L148" s="5">
        <v>-68064821593</v>
      </c>
      <c r="M148" s="5">
        <v>-63332428952</v>
      </c>
      <c r="N148" s="5">
        <v>-61550190395</v>
      </c>
      <c r="O148" s="5">
        <v>49905168607</v>
      </c>
      <c r="P148" s="5">
        <v>-51469167982</v>
      </c>
      <c r="Q148" s="5">
        <v>-34753352598</v>
      </c>
      <c r="R148" s="5">
        <v>-61585931869</v>
      </c>
      <c r="S148" s="5">
        <v>-36298467568</v>
      </c>
      <c r="T148" s="5">
        <v>-107094543397</v>
      </c>
      <c r="U148" s="5">
        <v>-48988867780</v>
      </c>
      <c r="V148" s="5">
        <v>-30826662293</v>
      </c>
      <c r="W148" s="5">
        <v>-60580839718</v>
      </c>
      <c r="X148" s="5">
        <v>-30332142388</v>
      </c>
      <c r="Y148" s="5">
        <v>-29125825995</v>
      </c>
      <c r="Z148" s="5">
        <v>-9589680311</v>
      </c>
    </row>
    <row r="149" spans="3:26" ht="15.5" x14ac:dyDescent="0.35">
      <c r="C149" t="s">
        <v>411</v>
      </c>
      <c r="O149" s="5">
        <v>-1118813300</v>
      </c>
      <c r="P149" s="5">
        <v>-781686168</v>
      </c>
      <c r="Q149" s="5">
        <v>-1499414079</v>
      </c>
      <c r="R149" s="5">
        <v>-1497109097</v>
      </c>
      <c r="S149" s="5">
        <v>-1490848100</v>
      </c>
      <c r="T149" s="5">
        <v>-1459462616</v>
      </c>
      <c r="U149" s="5">
        <v>-1269150666</v>
      </c>
      <c r="V149" s="5">
        <v>-1241410666</v>
      </c>
    </row>
    <row r="150" spans="3:26" ht="15.5" x14ac:dyDescent="0.35">
      <c r="C150" t="s">
        <v>186</v>
      </c>
      <c r="E150" s="5">
        <v>-4288389200</v>
      </c>
      <c r="I150" s="5">
        <v>-4288389200</v>
      </c>
      <c r="T150" s="5">
        <v>-777883898</v>
      </c>
      <c r="U150" s="5">
        <v>-658206000</v>
      </c>
    </row>
    <row r="151" spans="3:26" ht="15.5" x14ac:dyDescent="0.35">
      <c r="C151" t="s">
        <v>181</v>
      </c>
      <c r="D151" s="5">
        <v>-69768339355</v>
      </c>
      <c r="E151" s="5">
        <v>-12449246899</v>
      </c>
      <c r="F151" s="5">
        <v>-9494137528</v>
      </c>
      <c r="G151" s="5">
        <v>-12482969051</v>
      </c>
      <c r="I151" s="5">
        <v>-44853301589</v>
      </c>
      <c r="J151" s="5">
        <v>-39314923244</v>
      </c>
      <c r="K151" s="5">
        <v>-31718011003</v>
      </c>
      <c r="L151" s="5">
        <v>-57053929988</v>
      </c>
      <c r="M151" s="5">
        <v>-47035714521</v>
      </c>
      <c r="N151" s="5">
        <v>-59760718956</v>
      </c>
      <c r="O151" s="5">
        <v>-132575209653</v>
      </c>
      <c r="P151" s="5">
        <v>-50972531367</v>
      </c>
      <c r="Q151" s="5">
        <v>-35399013837</v>
      </c>
      <c r="R151" s="5">
        <v>-63410551171</v>
      </c>
      <c r="S151" s="5">
        <v>-59008405821</v>
      </c>
      <c r="T151" s="5">
        <v>-78549833935</v>
      </c>
      <c r="U151" s="5">
        <v>-48648011114</v>
      </c>
      <c r="V151" s="5">
        <v>-34585251627</v>
      </c>
      <c r="W151" s="5">
        <v>-60757729718</v>
      </c>
      <c r="X151" s="5">
        <v>-30582002388</v>
      </c>
      <c r="Y151" s="5">
        <v>-32785825995</v>
      </c>
      <c r="Z151" s="5">
        <v>-9589680311</v>
      </c>
    </row>
    <row r="152" spans="3:26" ht="15.5" x14ac:dyDescent="0.35">
      <c r="C152" t="s">
        <v>412</v>
      </c>
      <c r="K152" s="5">
        <v>200000000</v>
      </c>
      <c r="O152" s="5">
        <v>150375126225</v>
      </c>
      <c r="P152" s="5">
        <v>3664000000</v>
      </c>
      <c r="Q152" s="5">
        <v>58000000</v>
      </c>
      <c r="T152" s="5">
        <v>130000000</v>
      </c>
      <c r="U152" s="5">
        <v>1586500000</v>
      </c>
      <c r="V152" s="5">
        <v>5000000000</v>
      </c>
      <c r="W152" s="5">
        <v>176890000</v>
      </c>
      <c r="X152" s="5">
        <v>249860000</v>
      </c>
      <c r="Y152" s="5">
        <v>3660000000</v>
      </c>
    </row>
    <row r="153" spans="3:26" ht="15.5" x14ac:dyDescent="0.35">
      <c r="C153" t="s">
        <v>357</v>
      </c>
      <c r="J153" s="5">
        <v>-2449683906</v>
      </c>
    </row>
    <row r="154" spans="3:26" ht="15.5" x14ac:dyDescent="0.35">
      <c r="C154" t="s">
        <v>413</v>
      </c>
      <c r="O154" s="5">
        <v>32694263230</v>
      </c>
      <c r="P154" s="5">
        <v>-3378950447</v>
      </c>
      <c r="Q154" s="5">
        <v>2087075318</v>
      </c>
      <c r="R154" s="5">
        <v>3321728399</v>
      </c>
      <c r="S154" s="5">
        <v>24200786353</v>
      </c>
      <c r="T154" s="5">
        <v>-26437362948</v>
      </c>
    </row>
    <row r="155" spans="3:26" ht="15.5" x14ac:dyDescent="0.35">
      <c r="C155" t="s">
        <v>414</v>
      </c>
      <c r="O155" s="5">
        <v>529802105</v>
      </c>
    </row>
    <row r="156" spans="3:26" ht="15.5" x14ac:dyDescent="0.35">
      <c r="C156" t="s">
        <v>415</v>
      </c>
      <c r="J156" s="5">
        <v>1863818708</v>
      </c>
      <c r="K156" s="5">
        <v>13013159560</v>
      </c>
      <c r="L156" s="5">
        <v>1104316108</v>
      </c>
      <c r="M156" s="5">
        <v>389876699</v>
      </c>
    </row>
    <row r="157" spans="3:26" ht="15.5" x14ac:dyDescent="0.35">
      <c r="C157" t="s">
        <v>416</v>
      </c>
      <c r="D157" s="5">
        <v>-6904913200</v>
      </c>
      <c r="E157" s="5">
        <v>-636903800</v>
      </c>
      <c r="F157" s="5">
        <v>-7075967917</v>
      </c>
      <c r="G157" s="5">
        <v>-4645682940</v>
      </c>
      <c r="I157" s="5">
        <v>-16294250857</v>
      </c>
      <c r="J157" s="5">
        <v>-12795840631</v>
      </c>
      <c r="K157" s="5">
        <v>-4839641657</v>
      </c>
      <c r="L157" s="5">
        <v>-12115207713</v>
      </c>
      <c r="M157" s="5">
        <v>-16686591130</v>
      </c>
      <c r="N157" s="5">
        <v>-1789471439</v>
      </c>
    </row>
    <row r="158" spans="3:26" ht="15.5" x14ac:dyDescent="0.35">
      <c r="C158" t="s">
        <v>197</v>
      </c>
      <c r="D158" s="5">
        <v>-161274504173</v>
      </c>
      <c r="E158" s="5">
        <v>-118857660868</v>
      </c>
      <c r="F158" s="5">
        <v>-181890312684</v>
      </c>
      <c r="G158" s="5">
        <v>-91554801350</v>
      </c>
      <c r="I158" s="5">
        <v>-603759023004</v>
      </c>
      <c r="J158" s="5">
        <v>-695066851718</v>
      </c>
      <c r="K158" s="5">
        <v>-649663177745</v>
      </c>
      <c r="L158" s="5">
        <v>-754902313389</v>
      </c>
      <c r="M158" s="5">
        <v>-644566751207</v>
      </c>
      <c r="N158" s="5">
        <v>-734711941633</v>
      </c>
      <c r="O158" s="5">
        <v>-193361170887</v>
      </c>
      <c r="P158" s="5">
        <v>-54296739529</v>
      </c>
      <c r="Q158" s="5">
        <v>-123453096169</v>
      </c>
      <c r="R158" s="5">
        <v>-104134350332</v>
      </c>
      <c r="S158" s="5">
        <v>-53849127253</v>
      </c>
      <c r="T158" s="5">
        <v>101754958522</v>
      </c>
      <c r="U158" s="5">
        <v>-44845115489</v>
      </c>
      <c r="V158" s="5">
        <v>14158063967</v>
      </c>
      <c r="W158" s="5">
        <v>-28776649572</v>
      </c>
      <c r="X158" s="5">
        <v>-54039692896</v>
      </c>
      <c r="Y158" s="5">
        <v>-50160057042</v>
      </c>
      <c r="Z158" s="5">
        <v>-10238845197</v>
      </c>
    </row>
    <row r="159" spans="3:26" ht="15.5" x14ac:dyDescent="0.35">
      <c r="C159" t="s">
        <v>417</v>
      </c>
    </row>
    <row r="160" spans="3:26" ht="15.5" x14ac:dyDescent="0.35">
      <c r="C160" t="s">
        <v>418</v>
      </c>
    </row>
    <row r="161" spans="3:26" ht="15.5" x14ac:dyDescent="0.35">
      <c r="C161" t="s">
        <v>419</v>
      </c>
      <c r="O161" s="5">
        <v>46395842310</v>
      </c>
      <c r="P161" s="5">
        <v>273486752935</v>
      </c>
      <c r="Q161" s="5">
        <v>290204692411</v>
      </c>
      <c r="R161" s="5">
        <v>279818935422</v>
      </c>
      <c r="S161" s="5">
        <v>262215217806</v>
      </c>
      <c r="T161" s="5">
        <v>228084274374</v>
      </c>
      <c r="U161" s="5">
        <v>2535312000</v>
      </c>
    </row>
    <row r="162" spans="3:26" ht="15.5" x14ac:dyDescent="0.35">
      <c r="C162" t="s">
        <v>420</v>
      </c>
      <c r="D162" s="5">
        <v>-217615870395</v>
      </c>
      <c r="E162" s="5">
        <v>-345586119774</v>
      </c>
      <c r="F162" s="5">
        <v>-103592308026</v>
      </c>
      <c r="G162" s="5">
        <v>32046868366</v>
      </c>
      <c r="I162" s="5">
        <v>-622992381323</v>
      </c>
      <c r="J162" s="5">
        <v>-130606399863</v>
      </c>
      <c r="K162" s="5">
        <v>-32781282932</v>
      </c>
      <c r="L162" s="5">
        <v>-333695867870</v>
      </c>
      <c r="M162" s="5">
        <v>-349115689828</v>
      </c>
      <c r="N162" s="5">
        <v>-94418696491</v>
      </c>
      <c r="O162" s="5">
        <v>-156203372839</v>
      </c>
      <c r="P162" s="5">
        <v>-281965521484</v>
      </c>
      <c r="Q162" s="5">
        <v>-285598122877</v>
      </c>
      <c r="R162" s="5">
        <v>-250015430070</v>
      </c>
      <c r="S162" s="5">
        <v>-292874108300</v>
      </c>
      <c r="T162" s="5">
        <v>-119026000273</v>
      </c>
    </row>
    <row r="163" spans="3:26" ht="15.5" x14ac:dyDescent="0.35">
      <c r="C163" t="s">
        <v>394</v>
      </c>
      <c r="J163" s="5">
        <v>-37759957548</v>
      </c>
      <c r="M163" s="5">
        <v>-31632654849</v>
      </c>
      <c r="V163" s="5">
        <v>-11901765186</v>
      </c>
    </row>
    <row r="164" spans="3:26" ht="15.5" x14ac:dyDescent="0.35">
      <c r="C164" t="s">
        <v>388</v>
      </c>
      <c r="Q164" s="5">
        <v>-44995838742</v>
      </c>
    </row>
    <row r="165" spans="3:26" ht="15.5" x14ac:dyDescent="0.35">
      <c r="C165" t="s">
        <v>421</v>
      </c>
    </row>
    <row r="166" spans="3:26" ht="15.5" x14ac:dyDescent="0.35">
      <c r="C166" t="s">
        <v>422</v>
      </c>
    </row>
    <row r="167" spans="3:26" ht="15.5" x14ac:dyDescent="0.35">
      <c r="C167" t="s">
        <v>423</v>
      </c>
      <c r="D167" s="5">
        <v>58077161604</v>
      </c>
      <c r="G167" s="5">
        <v>53614175345</v>
      </c>
      <c r="I167" s="5">
        <v>53614175345</v>
      </c>
      <c r="K167" s="5">
        <v>77060412000</v>
      </c>
      <c r="L167" s="5">
        <v>42706672178</v>
      </c>
      <c r="M167" s="5">
        <v>191543299693</v>
      </c>
      <c r="N167" s="5">
        <v>13110113502</v>
      </c>
    </row>
    <row r="168" spans="3:26" ht="15.5" x14ac:dyDescent="0.35">
      <c r="C168" t="s">
        <v>424</v>
      </c>
      <c r="E168" s="5">
        <v>-9248128750</v>
      </c>
      <c r="F168" s="5">
        <v>-8933376671</v>
      </c>
      <c r="G168" s="5">
        <v>-16199311605</v>
      </c>
      <c r="I168" s="5">
        <v>-34380817026</v>
      </c>
      <c r="J168" s="5">
        <v>-36313570320</v>
      </c>
      <c r="K168" s="5">
        <v>-77781873408</v>
      </c>
      <c r="L168" s="5">
        <v>-98863507812</v>
      </c>
      <c r="M168" s="5">
        <v>-113664704293</v>
      </c>
      <c r="N168" s="5">
        <v>-16818252528</v>
      </c>
    </row>
    <row r="169" spans="3:26" ht="15.5" x14ac:dyDescent="0.35">
      <c r="C169" t="s">
        <v>425</v>
      </c>
      <c r="D169" s="5">
        <v>-1735795382</v>
      </c>
      <c r="G169" s="5">
        <v>5595426213</v>
      </c>
      <c r="O169" s="5">
        <v>-75828056072</v>
      </c>
      <c r="R169" s="5">
        <v>-32221969</v>
      </c>
      <c r="S169" s="5">
        <v>-1840429905</v>
      </c>
      <c r="T169" s="5">
        <v>-1657728762</v>
      </c>
      <c r="U169" s="5">
        <v>-1719619364</v>
      </c>
      <c r="V169" s="5">
        <v>-1000000000</v>
      </c>
    </row>
    <row r="170" spans="3:26" ht="15.5" x14ac:dyDescent="0.35">
      <c r="C170" t="s">
        <v>426</v>
      </c>
      <c r="R170" s="5">
        <v>-36602767610</v>
      </c>
      <c r="S170" s="5">
        <v>-1077881000</v>
      </c>
      <c r="T170" s="5">
        <v>-1151520000</v>
      </c>
      <c r="U170" s="5">
        <v>-1206464000</v>
      </c>
      <c r="V170" s="5">
        <v>-248550000</v>
      </c>
    </row>
    <row r="171" spans="3:26" ht="15.5" x14ac:dyDescent="0.35">
      <c r="C171" t="s">
        <v>427</v>
      </c>
    </row>
    <row r="172" spans="3:26" ht="15.5" x14ac:dyDescent="0.35">
      <c r="C172" t="s">
        <v>428</v>
      </c>
    </row>
    <row r="173" spans="3:26" ht="15.5" x14ac:dyDescent="0.35">
      <c r="C173" t="s">
        <v>429</v>
      </c>
      <c r="K173" s="5">
        <v>60248000000</v>
      </c>
      <c r="M173" s="5">
        <v>144030000000</v>
      </c>
      <c r="P173" s="5">
        <v>109300940000</v>
      </c>
      <c r="R173" s="5">
        <v>133293150000</v>
      </c>
    </row>
    <row r="174" spans="3:26" ht="15.5" x14ac:dyDescent="0.35">
      <c r="C174" t="s">
        <v>430</v>
      </c>
      <c r="K174" s="5">
        <v>-122075090250</v>
      </c>
      <c r="M174" s="5">
        <v>-146115832301</v>
      </c>
    </row>
    <row r="175" spans="3:26" ht="15.5" x14ac:dyDescent="0.35">
      <c r="C175" t="s">
        <v>431</v>
      </c>
    </row>
    <row r="176" spans="3:26" ht="15.5" x14ac:dyDescent="0.35">
      <c r="C176" t="s">
        <v>215</v>
      </c>
      <c r="D176" s="5">
        <v>-115414228168</v>
      </c>
      <c r="E176" s="5">
        <v>59531824099</v>
      </c>
      <c r="F176" s="5">
        <v>-27168641846</v>
      </c>
      <c r="G176" s="5">
        <v>10216083539</v>
      </c>
      <c r="I176" s="5">
        <v>-81619521029</v>
      </c>
      <c r="J176" s="5">
        <v>-36960609635</v>
      </c>
      <c r="K176" s="5">
        <v>13660484579</v>
      </c>
      <c r="L176" s="5">
        <v>96239893581</v>
      </c>
      <c r="M176" s="5">
        <v>83906501798</v>
      </c>
      <c r="N176" s="5">
        <v>-96411421262</v>
      </c>
      <c r="O176" s="5">
        <v>-30504443294</v>
      </c>
      <c r="P176" s="5">
        <v>118519427376</v>
      </c>
      <c r="Q176" s="5">
        <v>-26434757542</v>
      </c>
      <c r="R176" s="5">
        <v>100693316944</v>
      </c>
      <c r="S176" s="5">
        <v>-4148123899</v>
      </c>
      <c r="T176" s="5">
        <v>27628993211</v>
      </c>
      <c r="U176" s="5">
        <v>-20564240099</v>
      </c>
      <c r="V176" s="5">
        <v>11212110640</v>
      </c>
      <c r="W176" s="5">
        <v>23169368708</v>
      </c>
      <c r="X176" s="5">
        <v>-1387353950</v>
      </c>
      <c r="Y176" s="5">
        <v>45558037</v>
      </c>
      <c r="Z176" s="5">
        <v>2850030361</v>
      </c>
    </row>
    <row r="177" spans="2:26" ht="15.5" x14ac:dyDescent="0.35">
      <c r="C177" t="s">
        <v>217</v>
      </c>
      <c r="D177" s="5">
        <v>198040091479</v>
      </c>
      <c r="I177" s="5">
        <v>277714629913</v>
      </c>
      <c r="J177" s="5">
        <v>311955972514</v>
      </c>
      <c r="K177" s="5">
        <v>300142973515</v>
      </c>
      <c r="L177" s="5">
        <v>197491630321</v>
      </c>
      <c r="M177" s="5">
        <v>111724002377</v>
      </c>
      <c r="N177" s="5">
        <v>207414747878</v>
      </c>
      <c r="O177" s="5">
        <v>240382044341</v>
      </c>
      <c r="P177" s="5">
        <v>120542708894</v>
      </c>
      <c r="Q177" s="5">
        <v>146960519291</v>
      </c>
      <c r="R177" s="5">
        <v>46258913361</v>
      </c>
      <c r="S177" s="5">
        <v>47925923178</v>
      </c>
      <c r="T177" s="5">
        <v>20287265423</v>
      </c>
      <c r="U177" s="5">
        <v>40594632806</v>
      </c>
      <c r="V177" s="5">
        <v>29713402072</v>
      </c>
      <c r="W177" s="5">
        <v>6332320839</v>
      </c>
      <c r="X177" s="5">
        <v>7392756418</v>
      </c>
      <c r="Y177" s="5">
        <v>7683216664</v>
      </c>
      <c r="Z177" s="5">
        <v>5550451128</v>
      </c>
    </row>
    <row r="178" spans="2:26" ht="15.5" x14ac:dyDescent="0.35">
      <c r="C178" t="s">
        <v>216</v>
      </c>
      <c r="D178" s="5">
        <v>-768100452</v>
      </c>
      <c r="E178" s="5">
        <v>1322466876</v>
      </c>
      <c r="F178" s="5">
        <v>-1098548526</v>
      </c>
      <c r="G178" s="5">
        <v>1312585314</v>
      </c>
      <c r="I178" s="5">
        <v>1944982595</v>
      </c>
      <c r="J178" s="5">
        <v>2719267034</v>
      </c>
      <c r="K178" s="5">
        <v>-1847485580</v>
      </c>
      <c r="L178" s="5">
        <v>6411449613</v>
      </c>
      <c r="M178" s="5">
        <v>1861126146</v>
      </c>
      <c r="N178" s="5">
        <v>720675761</v>
      </c>
      <c r="O178" s="5">
        <v>-2462853169</v>
      </c>
      <c r="P178" s="5">
        <v>1319908071</v>
      </c>
      <c r="Q178" s="5">
        <v>16947145</v>
      </c>
      <c r="R178" s="5">
        <v>8288986</v>
      </c>
      <c r="S178" s="5">
        <v>2481114082</v>
      </c>
      <c r="T178" s="5">
        <v>9664544</v>
      </c>
      <c r="U178" s="5">
        <v>256872716</v>
      </c>
      <c r="V178" s="5">
        <v>-330879906</v>
      </c>
      <c r="W178" s="5">
        <v>211712525</v>
      </c>
      <c r="X178" s="5">
        <v>326918371</v>
      </c>
      <c r="Y178" s="5">
        <v>-336018283</v>
      </c>
      <c r="Z178" s="5">
        <v>-717264825</v>
      </c>
    </row>
    <row r="179" spans="2:26" ht="15.5" x14ac:dyDescent="0.35">
      <c r="C179" t="s">
        <v>218</v>
      </c>
      <c r="D179" s="5">
        <v>81857762859</v>
      </c>
      <c r="E179" s="5">
        <v>60854290975</v>
      </c>
      <c r="F179" s="5">
        <v>-28267190372</v>
      </c>
      <c r="G179" s="5">
        <v>11528668853</v>
      </c>
      <c r="I179" s="5">
        <v>198040091479</v>
      </c>
      <c r="J179" s="5">
        <v>277714629913</v>
      </c>
      <c r="K179" s="5">
        <v>311955972514</v>
      </c>
      <c r="L179" s="5">
        <v>300142973515</v>
      </c>
      <c r="M179" s="5">
        <v>197491630321</v>
      </c>
      <c r="N179" s="5">
        <v>111724002377</v>
      </c>
      <c r="O179" s="5">
        <v>207414747878</v>
      </c>
      <c r="P179" s="5">
        <v>240382044341</v>
      </c>
      <c r="Q179" s="5">
        <v>120542708894</v>
      </c>
      <c r="R179" s="5">
        <v>146960519291</v>
      </c>
      <c r="S179" s="5">
        <v>46258913361</v>
      </c>
      <c r="T179" s="5">
        <v>47925923178</v>
      </c>
      <c r="U179" s="5">
        <v>20287265423</v>
      </c>
      <c r="V179" s="5">
        <v>40594632806</v>
      </c>
      <c r="W179" s="5">
        <v>29713402072</v>
      </c>
      <c r="X179" s="5">
        <v>6332320839</v>
      </c>
      <c r="Y179" s="5">
        <v>7392756418</v>
      </c>
      <c r="Z179" s="5">
        <v>7683216664</v>
      </c>
    </row>
    <row r="181" spans="2:26" ht="15.5" x14ac:dyDescent="0.35">
      <c r="B181" t="s">
        <v>219</v>
      </c>
      <c r="C181" t="s">
        <v>11</v>
      </c>
      <c r="D181" s="6">
        <v>4099999999.9999995</v>
      </c>
      <c r="E181" s="6">
        <v>4099999999.9999995</v>
      </c>
      <c r="F181" s="6">
        <v>4099999999.9999995</v>
      </c>
      <c r="G181" s="6">
        <v>4099999999.9999995</v>
      </c>
      <c r="I181" s="6">
        <v>4099999999.9999995</v>
      </c>
      <c r="J181" s="5">
        <v>3150000000</v>
      </c>
      <c r="K181" s="5">
        <v>3150000000</v>
      </c>
      <c r="L181" s="5">
        <v>3150000000</v>
      </c>
      <c r="M181" s="5">
        <v>2790000000</v>
      </c>
      <c r="N181" s="6">
        <v>2109999999.9999998</v>
      </c>
      <c r="O181" s="6">
        <v>2109999999.9999998</v>
      </c>
      <c r="P181" s="6">
        <v>2109999999.9999998</v>
      </c>
      <c r="Q181" s="6">
        <v>2109999999.9999998</v>
      </c>
      <c r="R181" s="6">
        <v>2109999999.9999998</v>
      </c>
      <c r="S181" s="5">
        <v>1490000000</v>
      </c>
      <c r="T181" s="5">
        <v>1490000000</v>
      </c>
      <c r="U181" s="5">
        <v>1490000000</v>
      </c>
      <c r="V181" s="5">
        <v>1490000000</v>
      </c>
      <c r="W181" s="5">
        <v>1490000000</v>
      </c>
      <c r="X181" s="5">
        <v>1490000000</v>
      </c>
      <c r="Y181" s="5">
        <v>1490000000</v>
      </c>
      <c r="Z181" s="5">
        <v>1490000000</v>
      </c>
    </row>
    <row r="182" spans="2:26" ht="15.5" x14ac:dyDescent="0.35">
      <c r="C182" t="s">
        <v>220</v>
      </c>
      <c r="D182" s="6">
        <v>2.5</v>
      </c>
      <c r="E182" s="6">
        <v>9.2200000000000006</v>
      </c>
      <c r="F182" s="6">
        <v>3.75</v>
      </c>
      <c r="G182" s="6">
        <v>9.73</v>
      </c>
    </row>
    <row r="183" spans="2:26" ht="15.5" x14ac:dyDescent="0.35">
      <c r="C183" t="s">
        <v>221</v>
      </c>
      <c r="D183" s="6">
        <v>83.2</v>
      </c>
      <c r="E183" s="6">
        <v>26.03</v>
      </c>
      <c r="F183" s="6">
        <v>92.27</v>
      </c>
      <c r="G183" s="6">
        <v>26.31</v>
      </c>
    </row>
    <row r="184" spans="2:26" ht="15.5" x14ac:dyDescent="0.35">
      <c r="C184" t="s">
        <v>73</v>
      </c>
      <c r="D184" s="6">
        <v>1.31</v>
      </c>
      <c r="E184" s="6">
        <v>1.31</v>
      </c>
      <c r="F184" s="6">
        <v>2.02</v>
      </c>
      <c r="G184" s="6">
        <v>1.61</v>
      </c>
    </row>
    <row r="185" spans="2:26" ht="15.5" x14ac:dyDescent="0.35">
      <c r="C185" t="s">
        <v>222</v>
      </c>
      <c r="D185" s="6">
        <v>259029999999.99997</v>
      </c>
      <c r="E185" s="5">
        <v>95670000000</v>
      </c>
      <c r="F185" s="5">
        <v>91120000000</v>
      </c>
      <c r="G185" s="5">
        <v>70650000000</v>
      </c>
    </row>
    <row r="186" spans="2:26" ht="15.5" x14ac:dyDescent="0.35">
      <c r="C186" t="s">
        <v>223</v>
      </c>
      <c r="D186" s="6">
        <v>2.7000000000000001E-3</v>
      </c>
      <c r="E186" s="6">
        <v>1.03E-2</v>
      </c>
      <c r="F186" s="6">
        <v>4.3E-3</v>
      </c>
      <c r="G186" s="6">
        <v>1.1399999999999999E-2</v>
      </c>
    </row>
    <row r="187" spans="2:26" ht="15.5" x14ac:dyDescent="0.35">
      <c r="C187" t="s">
        <v>224</v>
      </c>
      <c r="D187" s="6">
        <v>4.0999999999999995E-3</v>
      </c>
      <c r="E187" s="6">
        <v>1.52E-2</v>
      </c>
      <c r="F187" s="6">
        <v>6.3E-3</v>
      </c>
      <c r="G187" s="6">
        <v>1.6399999999999998E-2</v>
      </c>
    </row>
    <row r="188" spans="2:26" ht="15.5" x14ac:dyDescent="0.35">
      <c r="C188" t="s">
        <v>225</v>
      </c>
      <c r="D188" s="6">
        <v>9.7999999999999997E-3</v>
      </c>
      <c r="E188" s="6">
        <v>2.2099999999999998E-2</v>
      </c>
      <c r="F188" s="6">
        <v>2.0899999999999998E-2</v>
      </c>
      <c r="G188" s="6">
        <v>1.34E-2</v>
      </c>
    </row>
    <row r="189" spans="2:26" ht="15.5" x14ac:dyDescent="0.35">
      <c r="C189" t="s">
        <v>226</v>
      </c>
      <c r="D189" s="6">
        <v>3.75</v>
      </c>
      <c r="E189" s="6">
        <v>5.41</v>
      </c>
      <c r="F189" s="6">
        <v>5.43</v>
      </c>
      <c r="G189" s="6">
        <v>4.6399999999999997</v>
      </c>
    </row>
    <row r="190" spans="2:26" ht="15.5" x14ac:dyDescent="0.35">
      <c r="C190" t="s">
        <v>227</v>
      </c>
      <c r="D190" s="5">
        <v>2500000000000</v>
      </c>
      <c r="E190" s="5">
        <v>2489000000000</v>
      </c>
      <c r="F190" s="5">
        <v>2453000000000</v>
      </c>
      <c r="G190" s="5">
        <v>2438000000000</v>
      </c>
    </row>
    <row r="191" spans="2:26" ht="15.5" x14ac:dyDescent="0.35">
      <c r="C191" t="s">
        <v>228</v>
      </c>
      <c r="D191" s="6">
        <v>0.34</v>
      </c>
      <c r="E191" s="6">
        <v>0.4</v>
      </c>
      <c r="F191" s="6">
        <v>0.57999999999999996</v>
      </c>
      <c r="G191" s="6">
        <v>0.43</v>
      </c>
    </row>
    <row r="192" spans="2:26" ht="15.5" x14ac:dyDescent="0.35">
      <c r="C192" t="s">
        <v>229</v>
      </c>
      <c r="D192" s="6">
        <v>609.64</v>
      </c>
      <c r="E192" s="6">
        <v>607.14</v>
      </c>
      <c r="F192" s="6">
        <v>598.27</v>
      </c>
      <c r="G192" s="6">
        <v>594.53</v>
      </c>
    </row>
    <row r="193" spans="3:26" ht="15.5" x14ac:dyDescent="0.35">
      <c r="C193" t="s">
        <v>230</v>
      </c>
      <c r="D193" s="6">
        <v>0.34</v>
      </c>
      <c r="E193" s="6">
        <v>0.4</v>
      </c>
      <c r="F193" s="6">
        <v>0.57999999999999996</v>
      </c>
      <c r="G193" s="6">
        <v>0.43</v>
      </c>
    </row>
    <row r="194" spans="3:26" ht="15.5" x14ac:dyDescent="0.35">
      <c r="C194" t="s">
        <v>231</v>
      </c>
      <c r="D194" s="6">
        <v>609.64</v>
      </c>
      <c r="E194" s="6">
        <v>607.14</v>
      </c>
      <c r="F194" s="6">
        <v>598.27</v>
      </c>
      <c r="G194" s="6">
        <v>594.53</v>
      </c>
    </row>
    <row r="195" spans="3:26" ht="15.5" x14ac:dyDescent="0.35">
      <c r="C195" t="s">
        <v>232</v>
      </c>
      <c r="D195" s="5">
        <v>606000000000</v>
      </c>
      <c r="E195" s="5">
        <v>583000000000</v>
      </c>
      <c r="F195" s="5">
        <v>566000000000</v>
      </c>
      <c r="G195" s="5">
        <v>475000000000</v>
      </c>
    </row>
    <row r="196" spans="3:26" ht="15.5" x14ac:dyDescent="0.35">
      <c r="C196" t="s">
        <v>233</v>
      </c>
      <c r="D196" s="5">
        <v>157000000000</v>
      </c>
      <c r="E196" s="5">
        <v>129000000000</v>
      </c>
      <c r="F196" s="5">
        <v>117000000000</v>
      </c>
      <c r="G196" s="5">
        <v>193000000000</v>
      </c>
    </row>
    <row r="197" spans="3:26" ht="15.5" x14ac:dyDescent="0.35">
      <c r="C197" t="s">
        <v>234</v>
      </c>
      <c r="D197" s="5">
        <v>2500000000000</v>
      </c>
      <c r="E197" s="5">
        <v>2489000000000</v>
      </c>
      <c r="F197" s="5">
        <v>2453000000000</v>
      </c>
      <c r="G197" s="5">
        <v>2438000000000</v>
      </c>
    </row>
    <row r="198" spans="3:26" ht="15.5" x14ac:dyDescent="0.35">
      <c r="C198" t="s">
        <v>23</v>
      </c>
      <c r="D198" s="5">
        <v>763000000000</v>
      </c>
      <c r="E198" s="5">
        <v>712000000000</v>
      </c>
      <c r="F198" s="5">
        <v>683000000000</v>
      </c>
      <c r="G198" s="5">
        <v>669000000000</v>
      </c>
    </row>
    <row r="199" spans="3:26" ht="15.5" x14ac:dyDescent="0.35">
      <c r="C199" t="s">
        <v>20</v>
      </c>
      <c r="D199" s="5">
        <v>681000000000</v>
      </c>
      <c r="E199" s="5">
        <v>514000000000</v>
      </c>
      <c r="F199" s="5">
        <v>546000000000</v>
      </c>
      <c r="G199" s="5">
        <v>503000000000</v>
      </c>
    </row>
    <row r="200" spans="3:26" ht="15.5" x14ac:dyDescent="0.35">
      <c r="C200" t="s">
        <v>235</v>
      </c>
      <c r="D200" s="5">
        <v>746000000000</v>
      </c>
      <c r="E200" s="5">
        <v>779000000000</v>
      </c>
      <c r="F200" s="5">
        <v>751000000000</v>
      </c>
      <c r="G200" s="5">
        <v>848000000000</v>
      </c>
    </row>
    <row r="201" spans="3:26" ht="15.5" x14ac:dyDescent="0.35">
      <c r="C201" t="s">
        <v>236</v>
      </c>
      <c r="D201" s="5">
        <v>123000000000</v>
      </c>
      <c r="E201" s="5">
        <v>196000000000</v>
      </c>
      <c r="F201" s="5">
        <v>171000000000</v>
      </c>
      <c r="G201" s="5">
        <v>119000000000</v>
      </c>
    </row>
    <row r="202" spans="3:26" ht="15.5" x14ac:dyDescent="0.35">
      <c r="C202" t="s">
        <v>237</v>
      </c>
      <c r="D202" s="5">
        <v>-70000000000</v>
      </c>
      <c r="E202" s="5">
        <v>-17000000000</v>
      </c>
      <c r="F202" s="5">
        <v>-9000000000</v>
      </c>
      <c r="G202" s="5">
        <v>-12000000000</v>
      </c>
    </row>
    <row r="203" spans="3:26" ht="15.5" x14ac:dyDescent="0.35">
      <c r="C203" t="s">
        <v>12</v>
      </c>
      <c r="D203" s="5">
        <v>53000000000</v>
      </c>
      <c r="E203" s="5">
        <v>179000000000</v>
      </c>
      <c r="F203" s="5">
        <v>162000000000</v>
      </c>
      <c r="G203" s="5">
        <v>106000000000</v>
      </c>
    </row>
    <row r="204" spans="3:26" ht="15.5" x14ac:dyDescent="0.35">
      <c r="C204" t="s">
        <v>15</v>
      </c>
      <c r="D204" s="6">
        <v>12.87</v>
      </c>
      <c r="E204" s="6">
        <v>43.66</v>
      </c>
      <c r="F204" s="6">
        <v>39.46</v>
      </c>
      <c r="G204" s="6">
        <v>25.95</v>
      </c>
    </row>
    <row r="205" spans="3:26" ht="15.5" x14ac:dyDescent="0.35">
      <c r="C205" t="s">
        <v>58</v>
      </c>
      <c r="I205" s="6">
        <v>25.91</v>
      </c>
      <c r="J205" s="6">
        <v>33.24</v>
      </c>
      <c r="K205" s="6">
        <v>56.64</v>
      </c>
      <c r="L205" s="6">
        <v>106.57</v>
      </c>
      <c r="M205" s="6">
        <v>105.45</v>
      </c>
      <c r="N205" s="6">
        <v>76.86</v>
      </c>
      <c r="O205" s="6">
        <v>61.95</v>
      </c>
      <c r="P205" s="6">
        <v>38.89</v>
      </c>
      <c r="Q205" s="6">
        <v>43.64</v>
      </c>
      <c r="R205" s="6">
        <v>38.340000000000003</v>
      </c>
      <c r="S205" s="6">
        <v>-28.55</v>
      </c>
      <c r="T205" s="6">
        <v>32.57</v>
      </c>
      <c r="U205" s="6">
        <v>-15.99</v>
      </c>
      <c r="V205" s="6">
        <v>26.74</v>
      </c>
      <c r="W205" s="6">
        <v>22.17</v>
      </c>
      <c r="X205" s="6">
        <v>19.850000000000001</v>
      </c>
      <c r="Y205" s="6">
        <v>18.05</v>
      </c>
      <c r="Z205" s="6">
        <v>-9.59</v>
      </c>
    </row>
    <row r="206" spans="3:26" ht="15.5" x14ac:dyDescent="0.35">
      <c r="C206" t="s">
        <v>72</v>
      </c>
      <c r="I206" s="6">
        <v>9.26</v>
      </c>
      <c r="J206" s="6">
        <v>8.9</v>
      </c>
      <c r="K206" s="6">
        <v>6.14</v>
      </c>
      <c r="L206" s="6">
        <v>4.6500000000000004</v>
      </c>
      <c r="M206" s="6">
        <v>6.63</v>
      </c>
      <c r="N206" s="6">
        <v>4.03</v>
      </c>
      <c r="O206" s="6">
        <v>5.39</v>
      </c>
      <c r="P206" s="6">
        <v>6.38</v>
      </c>
      <c r="Q206" s="6">
        <v>4.8600000000000003</v>
      </c>
      <c r="R206" s="6">
        <v>5.0599999999999996</v>
      </c>
      <c r="S206" s="6">
        <v>-3.61</v>
      </c>
      <c r="T206" s="6">
        <v>6.05</v>
      </c>
      <c r="U206" s="6">
        <v>-13.13</v>
      </c>
      <c r="V206" s="6">
        <v>10.88</v>
      </c>
      <c r="W206" s="6">
        <v>10.83</v>
      </c>
      <c r="X206" s="6">
        <v>11.59</v>
      </c>
      <c r="Y206" s="6">
        <v>11.3</v>
      </c>
      <c r="Z206" s="6">
        <v>-9.07</v>
      </c>
    </row>
    <row r="207" spans="3:26" ht="15.5" x14ac:dyDescent="0.35">
      <c r="C207" t="s">
        <v>75</v>
      </c>
      <c r="I207" s="6">
        <v>0.36</v>
      </c>
      <c r="J207" s="6">
        <v>0.34</v>
      </c>
      <c r="K207" s="6">
        <v>0.41</v>
      </c>
      <c r="L207" s="6">
        <v>0.5</v>
      </c>
      <c r="M207" s="6">
        <v>0.7</v>
      </c>
      <c r="N207" s="6">
        <v>0.3</v>
      </c>
      <c r="O207" s="6">
        <v>0.28000000000000003</v>
      </c>
      <c r="P207" s="6">
        <v>0.22</v>
      </c>
      <c r="Q207" s="6">
        <v>0.21</v>
      </c>
      <c r="R207" s="6">
        <v>0.21</v>
      </c>
      <c r="S207" s="6">
        <v>0.09</v>
      </c>
      <c r="T207" s="6">
        <v>0.19</v>
      </c>
      <c r="U207" s="6">
        <v>0.22</v>
      </c>
      <c r="V207" s="6">
        <v>0.34</v>
      </c>
      <c r="W207" s="6">
        <v>0.3</v>
      </c>
      <c r="X207" s="6">
        <v>0.3</v>
      </c>
      <c r="Y207" s="6">
        <v>0.3</v>
      </c>
      <c r="Z207" s="6">
        <v>0.13</v>
      </c>
    </row>
    <row r="208" spans="3:26" ht="15.5" x14ac:dyDescent="0.35">
      <c r="C208" t="s">
        <v>238</v>
      </c>
      <c r="I208" s="5">
        <v>329530000000</v>
      </c>
      <c r="J208" s="5">
        <v>310190000000</v>
      </c>
      <c r="K208" s="5">
        <v>366090000000</v>
      </c>
      <c r="L208" s="5">
        <v>631140000000</v>
      </c>
      <c r="M208" s="5">
        <v>499500000000</v>
      </c>
      <c r="N208" s="5">
        <v>318730000000</v>
      </c>
      <c r="O208" s="5">
        <v>283890000000</v>
      </c>
      <c r="P208" s="5">
        <v>297730000000</v>
      </c>
    </row>
    <row r="209" spans="3:26" ht="15.5" x14ac:dyDescent="0.35">
      <c r="C209" t="s">
        <v>239</v>
      </c>
      <c r="I209" s="6">
        <v>2.8999999999999998E-2</v>
      </c>
      <c r="J209" s="6">
        <v>3.0899999999999997E-2</v>
      </c>
      <c r="K209" s="6">
        <v>5.4100000000000002E-2</v>
      </c>
      <c r="L209" s="6">
        <v>0.1038</v>
      </c>
      <c r="M209" s="6">
        <v>0.1072</v>
      </c>
      <c r="N209" s="6">
        <v>7.0199999999999999E-2</v>
      </c>
      <c r="O209" s="6">
        <v>5.5199999999999999E-2</v>
      </c>
      <c r="P209" s="6">
        <v>3.6000000000000004E-2</v>
      </c>
      <c r="Q209" s="6">
        <v>4.24E-2</v>
      </c>
      <c r="R209" s="6">
        <v>3.7499999999999999E-2</v>
      </c>
      <c r="S209" s="6">
        <v>-1.95E-2</v>
      </c>
      <c r="T209" s="6">
        <v>2.3199999999999998E-2</v>
      </c>
      <c r="U209" s="6">
        <v>-1.3500000000000002E-2</v>
      </c>
      <c r="V209" s="6">
        <v>2.4E-2</v>
      </c>
      <c r="W209" s="6">
        <v>2.1299999999999999E-2</v>
      </c>
      <c r="X209" s="6">
        <v>1.9900000000000001E-2</v>
      </c>
      <c r="Y209" s="6">
        <v>1.8799999999999997E-2</v>
      </c>
      <c r="Z209" s="6">
        <v>-9.1000000000000004E-3</v>
      </c>
    </row>
    <row r="210" spans="3:26" ht="15.5" x14ac:dyDescent="0.35">
      <c r="C210" t="s">
        <v>240</v>
      </c>
      <c r="I210" s="6">
        <v>4.2699999999999995E-2</v>
      </c>
      <c r="J210" s="6">
        <v>4.4000000000000004E-2</v>
      </c>
      <c r="K210" s="6">
        <v>7.6999999999999999E-2</v>
      </c>
      <c r="L210" s="6">
        <v>0.15659999999999999</v>
      </c>
      <c r="M210" s="6">
        <v>0.16210000000000002</v>
      </c>
      <c r="N210" s="6">
        <v>0.1061</v>
      </c>
      <c r="O210" s="6">
        <v>9.5100000000000004E-2</v>
      </c>
      <c r="P210" s="6">
        <v>6.5500000000000003E-2</v>
      </c>
      <c r="Q210" s="6">
        <v>7.8700000000000006E-2</v>
      </c>
      <c r="R210" s="6">
        <v>7.51E-2</v>
      </c>
      <c r="S210" s="6">
        <v>-5.6600000000000004E-2</v>
      </c>
      <c r="T210" s="6">
        <v>6.0400000000000002E-2</v>
      </c>
      <c r="U210" s="6">
        <v>-3.1600000000000003E-2</v>
      </c>
      <c r="V210" s="6">
        <v>5.1200000000000002E-2</v>
      </c>
      <c r="W210" s="6">
        <v>4.4000000000000004E-2</v>
      </c>
      <c r="X210" s="6">
        <v>4.1200000000000001E-2</v>
      </c>
      <c r="Y210" s="6">
        <v>3.9100000000000003E-2</v>
      </c>
      <c r="Z210" s="6">
        <v>-2.1600000000000001E-2</v>
      </c>
    </row>
    <row r="211" spans="3:26" ht="15.5" x14ac:dyDescent="0.35">
      <c r="C211" t="s">
        <v>241</v>
      </c>
      <c r="I211" s="6">
        <v>7.0699999999999999E-2</v>
      </c>
      <c r="J211" s="6">
        <v>6.8699999999999997E-2</v>
      </c>
      <c r="K211" s="6">
        <v>8.9900000000000008E-2</v>
      </c>
      <c r="L211" s="6">
        <v>0.2041</v>
      </c>
      <c r="M211" s="6">
        <v>0.19260000000000002</v>
      </c>
      <c r="N211" s="6">
        <v>0.1235</v>
      </c>
      <c r="O211" s="6">
        <v>0.1011</v>
      </c>
      <c r="P211" s="6">
        <v>0.1206</v>
      </c>
      <c r="Q211" s="6">
        <v>0.10439999999999999</v>
      </c>
      <c r="R211" s="6">
        <v>0.10460000000000001</v>
      </c>
      <c r="S211" s="6">
        <v>7.0699999999999999E-2</v>
      </c>
      <c r="T211" s="6">
        <v>8.7799999999999989E-2</v>
      </c>
      <c r="U211" s="6">
        <v>9.849999999999999E-2</v>
      </c>
      <c r="V211" s="6">
        <v>9.5299999999999996E-2</v>
      </c>
      <c r="W211" s="6">
        <v>7.1399999999999991E-2</v>
      </c>
      <c r="X211" s="6">
        <v>8.5000000000000006E-2</v>
      </c>
      <c r="Y211" s="6">
        <v>4.9200000000000001E-2</v>
      </c>
      <c r="Z211" s="6">
        <v>0.1371</v>
      </c>
    </row>
    <row r="212" spans="3:26" ht="15.5" x14ac:dyDescent="0.35">
      <c r="C212" t="s">
        <v>242</v>
      </c>
      <c r="I212" s="6">
        <v>4.55</v>
      </c>
      <c r="J212" s="6">
        <v>5.01</v>
      </c>
      <c r="K212" s="6">
        <v>6.77</v>
      </c>
      <c r="L212" s="6">
        <v>14.35</v>
      </c>
      <c r="M212" s="6">
        <v>12.33</v>
      </c>
      <c r="N212" s="6">
        <v>6.04</v>
      </c>
      <c r="O212" s="6">
        <v>4.01</v>
      </c>
      <c r="P212" s="6">
        <v>3.86</v>
      </c>
      <c r="Q212" s="6">
        <v>3.1</v>
      </c>
      <c r="R212" s="6">
        <v>2.16</v>
      </c>
      <c r="S212" s="6">
        <v>1.22</v>
      </c>
      <c r="T212" s="6">
        <v>2.09</v>
      </c>
      <c r="U212" s="6">
        <v>2.58</v>
      </c>
      <c r="V212" s="6">
        <v>2.75</v>
      </c>
      <c r="W212" s="6">
        <v>2.2000000000000002</v>
      </c>
      <c r="X212" s="6">
        <v>2.73</v>
      </c>
      <c r="Y212" s="6">
        <v>1.26</v>
      </c>
      <c r="Z212" s="6">
        <v>1.69</v>
      </c>
    </row>
    <row r="213" spans="3:26" ht="15.5" x14ac:dyDescent="0.35">
      <c r="C213" t="s">
        <v>69</v>
      </c>
      <c r="I213" s="6">
        <v>0.4</v>
      </c>
      <c r="J213" s="6">
        <v>0.39</v>
      </c>
      <c r="K213" s="6">
        <v>0.47</v>
      </c>
      <c r="L213" s="6">
        <v>0.73</v>
      </c>
      <c r="M213" s="6">
        <v>1.07</v>
      </c>
      <c r="N213" s="6">
        <v>0.43</v>
      </c>
      <c r="O213" s="6">
        <v>0.51</v>
      </c>
      <c r="P213" s="6">
        <v>0.42</v>
      </c>
      <c r="Q213" s="6">
        <v>0.38</v>
      </c>
      <c r="R213" s="6">
        <v>0.38</v>
      </c>
      <c r="S213" s="6">
        <v>0.2</v>
      </c>
      <c r="T213" s="6">
        <v>0.37</v>
      </c>
      <c r="U213" s="6">
        <v>0.41</v>
      </c>
      <c r="V213" s="6">
        <v>0.56000000000000005</v>
      </c>
      <c r="W213" s="6">
        <v>0.48</v>
      </c>
      <c r="X213" s="6">
        <v>0.48</v>
      </c>
      <c r="Y213" s="6">
        <v>0.44</v>
      </c>
      <c r="Z213" s="6">
        <v>0.2</v>
      </c>
    </row>
    <row r="214" spans="3:26" ht="15.5" x14ac:dyDescent="0.35">
      <c r="C214" t="s">
        <v>66</v>
      </c>
      <c r="I214" s="6">
        <v>607.14</v>
      </c>
      <c r="J214" s="6">
        <v>756.06</v>
      </c>
      <c r="K214" s="6">
        <v>735.37</v>
      </c>
      <c r="L214" s="6">
        <v>680.48</v>
      </c>
      <c r="M214" s="6">
        <v>650.41999999999996</v>
      </c>
      <c r="N214" s="6">
        <v>724.21</v>
      </c>
      <c r="O214" s="6">
        <v>651.45000000000005</v>
      </c>
      <c r="P214" s="6">
        <v>593.32000000000005</v>
      </c>
      <c r="Q214" s="6">
        <v>554.34</v>
      </c>
      <c r="R214" s="6">
        <v>510.34</v>
      </c>
      <c r="S214" s="6">
        <v>504.46</v>
      </c>
      <c r="T214" s="6">
        <v>539.26</v>
      </c>
      <c r="U214" s="6">
        <v>506.37</v>
      </c>
      <c r="V214" s="6">
        <v>522.42999999999995</v>
      </c>
      <c r="W214" s="6">
        <v>503.64</v>
      </c>
      <c r="X214" s="6">
        <v>481.48</v>
      </c>
      <c r="Y214" s="6">
        <v>461.62</v>
      </c>
      <c r="Z214" s="6">
        <v>443.57</v>
      </c>
    </row>
    <row r="215" spans="3:26" ht="15.5" x14ac:dyDescent="0.35">
      <c r="C215" t="s">
        <v>243</v>
      </c>
      <c r="I215" s="6">
        <v>0.4</v>
      </c>
      <c r="J215" s="6">
        <v>0.39</v>
      </c>
      <c r="K215" s="6">
        <v>0.47</v>
      </c>
      <c r="L215" s="6">
        <v>0.73</v>
      </c>
      <c r="M215" s="6">
        <v>1.07</v>
      </c>
      <c r="N215" s="6">
        <v>0.43</v>
      </c>
      <c r="O215" s="6">
        <v>0.51</v>
      </c>
      <c r="P215" s="6">
        <v>0.42</v>
      </c>
      <c r="Q215" s="6">
        <v>0.38</v>
      </c>
      <c r="R215" s="6">
        <v>0.38</v>
      </c>
      <c r="S215" s="6">
        <v>0.2</v>
      </c>
      <c r="T215" s="6">
        <v>0.37</v>
      </c>
      <c r="U215" s="6">
        <v>0.41</v>
      </c>
      <c r="V215" s="6">
        <v>0.56000000000000005</v>
      </c>
      <c r="W215" s="6">
        <v>0.48</v>
      </c>
      <c r="X215" s="6">
        <v>0.48</v>
      </c>
      <c r="Y215" s="6">
        <v>0.44</v>
      </c>
      <c r="Z215" s="6">
        <v>0.2</v>
      </c>
    </row>
    <row r="216" spans="3:26" ht="15.5" x14ac:dyDescent="0.35">
      <c r="C216" t="s">
        <v>244</v>
      </c>
      <c r="I216" s="6">
        <v>607.14</v>
      </c>
      <c r="J216" s="6">
        <v>756.06</v>
      </c>
      <c r="K216" s="6">
        <v>735.37</v>
      </c>
      <c r="L216" s="6">
        <v>680.48</v>
      </c>
      <c r="M216" s="6">
        <v>650.41999999999996</v>
      </c>
      <c r="N216" s="6">
        <v>724.21</v>
      </c>
      <c r="O216" s="6">
        <v>651.45000000000005</v>
      </c>
      <c r="P216" s="6">
        <v>593.32000000000005</v>
      </c>
      <c r="Q216" s="6">
        <v>554.34</v>
      </c>
      <c r="R216" s="6">
        <v>510.34</v>
      </c>
      <c r="S216" s="6">
        <v>504.46</v>
      </c>
      <c r="T216" s="6">
        <v>539.26</v>
      </c>
      <c r="U216" s="6">
        <v>506.37</v>
      </c>
      <c r="V216" s="6">
        <v>522.42999999999995</v>
      </c>
      <c r="W216" s="6">
        <v>503.64</v>
      </c>
      <c r="X216" s="6">
        <v>481.48</v>
      </c>
      <c r="Y216" s="6">
        <v>461.62</v>
      </c>
      <c r="Z216" s="6">
        <v>443.57</v>
      </c>
    </row>
    <row r="217" spans="3:26" ht="15.5" x14ac:dyDescent="0.35">
      <c r="C217" t="s">
        <v>245</v>
      </c>
      <c r="I217" s="5">
        <v>583000000000</v>
      </c>
      <c r="J217" s="5">
        <v>355000000000</v>
      </c>
      <c r="K217" s="5">
        <v>374000000000</v>
      </c>
      <c r="L217" s="5">
        <v>218000000000</v>
      </c>
      <c r="M217" s="5">
        <v>329000000000</v>
      </c>
      <c r="N217" s="5">
        <v>242000000000</v>
      </c>
      <c r="O217" s="5">
        <v>462000000000</v>
      </c>
      <c r="P217" s="5">
        <v>144000000000</v>
      </c>
      <c r="Q217" s="5">
        <v>651000000000</v>
      </c>
      <c r="R217" s="5">
        <v>172000000000</v>
      </c>
      <c r="S217" s="5">
        <v>662000000000</v>
      </c>
      <c r="T217" s="5">
        <v>121000000000</v>
      </c>
      <c r="U217" s="5">
        <v>390000000000</v>
      </c>
      <c r="V217" s="5">
        <v>128000000000</v>
      </c>
      <c r="W217" s="5">
        <v>243000000000</v>
      </c>
      <c r="X217" s="5">
        <v>45000000000</v>
      </c>
      <c r="Y217" s="5">
        <v>205000000000</v>
      </c>
      <c r="Z217" s="5">
        <v>20000000000</v>
      </c>
    </row>
    <row r="218" spans="3:26" ht="15.5" x14ac:dyDescent="0.35">
      <c r="C218" t="s">
        <v>246</v>
      </c>
      <c r="I218" s="5">
        <v>129000000000</v>
      </c>
      <c r="J218" s="5">
        <v>251000000000</v>
      </c>
      <c r="K218" s="5">
        <v>259000000000</v>
      </c>
      <c r="L218" s="5">
        <v>512000000000</v>
      </c>
      <c r="M218" s="5">
        <v>309000000000</v>
      </c>
      <c r="N218" s="5">
        <v>252000000000</v>
      </c>
      <c r="O218" s="5">
        <v>286000000000</v>
      </c>
      <c r="P218" s="5">
        <v>681000000000</v>
      </c>
      <c r="Q218" s="5">
        <v>164000000000</v>
      </c>
      <c r="R218" s="5">
        <v>708000000000</v>
      </c>
      <c r="S218" s="5">
        <v>590000000000</v>
      </c>
      <c r="T218" s="5">
        <v>1076000000000</v>
      </c>
      <c r="U218" s="5">
        <v>534000000000</v>
      </c>
      <c r="V218" s="5">
        <v>675000000000</v>
      </c>
      <c r="W218" s="5">
        <v>474000000000</v>
      </c>
      <c r="X218" s="5">
        <v>667000000000</v>
      </c>
      <c r="Y218" s="5">
        <v>482000000000</v>
      </c>
      <c r="Z218" s="5">
        <v>759000000000</v>
      </c>
    </row>
    <row r="219" spans="3:26" ht="15.5" x14ac:dyDescent="0.35">
      <c r="C219" t="s">
        <v>25</v>
      </c>
      <c r="I219" s="5">
        <v>712000000000</v>
      </c>
      <c r="J219" s="5">
        <v>606000000000</v>
      </c>
      <c r="K219" s="5">
        <v>633000000000</v>
      </c>
      <c r="L219" s="5">
        <v>730000000000</v>
      </c>
      <c r="M219" s="5">
        <v>638000000000</v>
      </c>
      <c r="N219" s="5">
        <v>494000000000</v>
      </c>
      <c r="O219" s="5">
        <v>748000000000</v>
      </c>
      <c r="P219" s="5">
        <v>825000000000</v>
      </c>
      <c r="Q219" s="5">
        <v>815000000000</v>
      </c>
      <c r="R219" s="5">
        <v>880000000000</v>
      </c>
      <c r="S219" s="5">
        <v>1252000000000</v>
      </c>
      <c r="T219" s="5">
        <v>1196000000000</v>
      </c>
      <c r="U219" s="5">
        <v>924000000000</v>
      </c>
      <c r="V219" s="5">
        <v>803000000000</v>
      </c>
      <c r="W219" s="5">
        <v>717000000000</v>
      </c>
      <c r="X219" s="5">
        <v>711000000000</v>
      </c>
      <c r="Y219" s="5">
        <v>687000000000</v>
      </c>
      <c r="Z219" s="5">
        <v>779000000000</v>
      </c>
    </row>
    <row r="220" spans="3:26" ht="15.5" x14ac:dyDescent="0.35">
      <c r="C220" t="s">
        <v>22</v>
      </c>
      <c r="I220" s="5">
        <v>514000000000</v>
      </c>
      <c r="J220" s="5">
        <v>329000000000</v>
      </c>
      <c r="K220" s="5">
        <v>321000000000</v>
      </c>
      <c r="L220" s="5">
        <v>430000000000</v>
      </c>
      <c r="M220" s="5">
        <v>440000000000</v>
      </c>
      <c r="N220" s="5">
        <v>382000000000</v>
      </c>
      <c r="O220" s="5">
        <v>540000000000</v>
      </c>
      <c r="P220" s="5">
        <v>585000000000</v>
      </c>
      <c r="Q220" s="5">
        <v>695000000000</v>
      </c>
      <c r="R220" s="5">
        <v>733000000000</v>
      </c>
      <c r="S220" s="5">
        <v>1206000000000</v>
      </c>
      <c r="T220" s="5">
        <v>1149000000000</v>
      </c>
      <c r="U220" s="5">
        <v>904000000000</v>
      </c>
      <c r="V220" s="5">
        <v>763000000000</v>
      </c>
      <c r="W220" s="5">
        <v>688000000000</v>
      </c>
      <c r="X220" s="5">
        <v>705000000000</v>
      </c>
      <c r="Y220" s="5">
        <v>680000000000</v>
      </c>
      <c r="Z220" s="5">
        <v>771000000000</v>
      </c>
    </row>
    <row r="221" spans="3:26" ht="15.5" x14ac:dyDescent="0.35">
      <c r="C221" t="s">
        <v>247</v>
      </c>
      <c r="I221" s="5">
        <v>779000000000</v>
      </c>
      <c r="J221" s="5">
        <v>927000000000</v>
      </c>
      <c r="K221" s="5">
        <v>890000000000</v>
      </c>
      <c r="L221" s="5">
        <v>996000000000</v>
      </c>
      <c r="M221" s="5">
        <v>554000000000</v>
      </c>
      <c r="N221" s="5">
        <v>273000000000</v>
      </c>
      <c r="O221" s="5">
        <v>351000000000</v>
      </c>
      <c r="P221" s="5">
        <v>652000000000</v>
      </c>
      <c r="Q221" s="5">
        <v>16000000000</v>
      </c>
      <c r="R221" s="5">
        <v>415000000000</v>
      </c>
      <c r="S221" s="5">
        <v>-53000000000</v>
      </c>
      <c r="T221" s="5">
        <v>496000000000</v>
      </c>
      <c r="U221" s="5">
        <v>92000000000</v>
      </c>
      <c r="V221" s="5">
        <v>300000000000</v>
      </c>
      <c r="W221" s="5">
        <v>67000000000</v>
      </c>
      <c r="X221" s="5">
        <v>262000000000</v>
      </c>
      <c r="Y221" s="5">
        <v>97000000000</v>
      </c>
      <c r="Z221" s="5">
        <v>270000000000</v>
      </c>
    </row>
    <row r="222" spans="3:26" ht="15.5" x14ac:dyDescent="0.35">
      <c r="C222" t="s">
        <v>248</v>
      </c>
      <c r="I222" s="5">
        <v>588000000000</v>
      </c>
      <c r="J222" s="5">
        <v>711000000000</v>
      </c>
      <c r="K222" s="5">
        <v>687000000000</v>
      </c>
      <c r="L222" s="5">
        <v>919000000000</v>
      </c>
      <c r="M222" s="5">
        <v>792000000000</v>
      </c>
      <c r="N222" s="5">
        <v>700000000000</v>
      </c>
      <c r="O222" s="5">
        <v>113000000000</v>
      </c>
      <c r="P222" s="5">
        <v>224000000000</v>
      </c>
      <c r="Q222" s="5">
        <v>132000000000</v>
      </c>
      <c r="R222" s="5">
        <v>266000000000</v>
      </c>
      <c r="S222" s="5">
        <v>86000000000</v>
      </c>
      <c r="T222" s="5">
        <v>33000000000</v>
      </c>
      <c r="U222" s="5">
        <v>73000000000</v>
      </c>
      <c r="V222" s="5">
        <v>28000000000</v>
      </c>
      <c r="W222" s="5">
        <v>113000000000</v>
      </c>
      <c r="X222" s="5">
        <v>83000000000</v>
      </c>
      <c r="Y222" s="5">
        <v>79000000000</v>
      </c>
      <c r="Z222" s="5">
        <v>23000000000</v>
      </c>
    </row>
    <row r="223" spans="3:26" ht="15.5" x14ac:dyDescent="0.35">
      <c r="C223" t="s">
        <v>249</v>
      </c>
      <c r="I223" s="5">
        <v>-49000000000</v>
      </c>
      <c r="J223" s="5">
        <v>-39000000000</v>
      </c>
      <c r="K223" s="5">
        <v>-32000000000</v>
      </c>
      <c r="L223" s="5">
        <v>-57000000000</v>
      </c>
      <c r="M223" s="5">
        <v>-47000000000</v>
      </c>
      <c r="N223" s="5">
        <v>-60000000000</v>
      </c>
      <c r="O223" s="5">
        <v>-133000000000</v>
      </c>
      <c r="P223" s="5">
        <v>-51000000000</v>
      </c>
      <c r="Q223" s="5">
        <v>-35000000000</v>
      </c>
      <c r="R223" s="5">
        <v>-63000000000</v>
      </c>
      <c r="S223" s="5">
        <v>-59000000000</v>
      </c>
      <c r="T223" s="5">
        <v>-79000000000</v>
      </c>
      <c r="U223" s="5">
        <v>-49000000000</v>
      </c>
      <c r="V223" s="5">
        <v>-35000000000</v>
      </c>
      <c r="W223" s="5">
        <v>-61000000000</v>
      </c>
      <c r="X223" s="5">
        <v>-31000000000</v>
      </c>
      <c r="Y223" s="5">
        <v>-33000000000</v>
      </c>
      <c r="Z223" s="5">
        <v>-10000000000</v>
      </c>
    </row>
    <row r="224" spans="3:26" ht="15.5" x14ac:dyDescent="0.35">
      <c r="C224" t="s">
        <v>14</v>
      </c>
      <c r="I224" s="5">
        <v>538000000000</v>
      </c>
      <c r="J224" s="5">
        <v>671000000000</v>
      </c>
      <c r="K224" s="5">
        <v>655000000000</v>
      </c>
      <c r="L224" s="5">
        <v>862000000000</v>
      </c>
      <c r="M224" s="5">
        <v>745000000000</v>
      </c>
      <c r="N224" s="5">
        <v>640000000000</v>
      </c>
      <c r="O224" s="5">
        <v>-20000000000</v>
      </c>
      <c r="P224" s="5">
        <v>173000000000</v>
      </c>
      <c r="Q224" s="5">
        <v>96000000000</v>
      </c>
      <c r="R224" s="5">
        <v>203000000000</v>
      </c>
      <c r="S224" s="5">
        <v>27000000000</v>
      </c>
      <c r="T224" s="5">
        <v>-46000000000</v>
      </c>
      <c r="U224" s="5">
        <v>24000000000</v>
      </c>
      <c r="V224" s="5">
        <v>-7000000000</v>
      </c>
      <c r="W224" s="5">
        <v>52000000000</v>
      </c>
      <c r="X224" s="5">
        <v>52000000000</v>
      </c>
      <c r="Y224" s="5">
        <v>47000000000</v>
      </c>
      <c r="Z224" s="5">
        <v>13000000000</v>
      </c>
    </row>
    <row r="225" spans="2:26" ht="15.5" x14ac:dyDescent="0.35">
      <c r="C225" t="s">
        <v>16</v>
      </c>
      <c r="I225" s="6">
        <v>131.32</v>
      </c>
      <c r="J225" s="6">
        <v>212.89</v>
      </c>
      <c r="K225" s="6">
        <v>207.65</v>
      </c>
      <c r="L225" s="6">
        <v>273.33999999999997</v>
      </c>
      <c r="M225" s="6">
        <v>266.82</v>
      </c>
      <c r="N225" s="6">
        <v>302.7</v>
      </c>
      <c r="O225" s="6">
        <v>-9.2799999999999994</v>
      </c>
      <c r="P225" s="6">
        <v>81.96</v>
      </c>
      <c r="Q225" s="6">
        <v>45.58</v>
      </c>
      <c r="R225" s="5">
        <v>96</v>
      </c>
      <c r="S225" s="6">
        <v>18.09</v>
      </c>
      <c r="T225" s="6">
        <v>-31.07</v>
      </c>
      <c r="U225" s="6">
        <v>16.059999999999999</v>
      </c>
      <c r="V225" s="6">
        <v>-4.49</v>
      </c>
      <c r="W225" s="6">
        <v>34.700000000000003</v>
      </c>
      <c r="X225" s="6">
        <v>35.119999999999997</v>
      </c>
      <c r="Y225" s="6">
        <v>31.2</v>
      </c>
      <c r="Z225" s="6">
        <v>8.77</v>
      </c>
    </row>
    <row r="227" spans="2:26" ht="15.5" x14ac:dyDescent="0.35">
      <c r="B227" t="s">
        <v>250</v>
      </c>
      <c r="C227" t="s">
        <v>251</v>
      </c>
      <c r="D227" s="5">
        <v>10000000000</v>
      </c>
      <c r="E227" s="5">
        <v>38000000000</v>
      </c>
      <c r="F227" s="5">
        <v>15000000000</v>
      </c>
      <c r="G227" s="5">
        <v>40000000000</v>
      </c>
      <c r="H227" s="5">
        <v>41000000000</v>
      </c>
      <c r="I227" s="5">
        <v>106000000000</v>
      </c>
      <c r="J227" s="5">
        <v>105000000000</v>
      </c>
      <c r="K227" s="5">
        <v>179000000000</v>
      </c>
      <c r="L227" s="5">
        <v>336000000000</v>
      </c>
      <c r="M227" s="5">
        <v>294000000000</v>
      </c>
      <c r="N227" s="5">
        <v>163000000000</v>
      </c>
      <c r="O227" s="5">
        <v>131000000000</v>
      </c>
      <c r="P227" s="5">
        <v>82000000000</v>
      </c>
      <c r="Q227" s="5">
        <v>92000000000</v>
      </c>
    </row>
    <row r="228" spans="2:26" ht="15.5" x14ac:dyDescent="0.35">
      <c r="C228" t="s">
        <v>252</v>
      </c>
      <c r="H228" s="5">
        <v>103000000000</v>
      </c>
      <c r="I228" s="5">
        <v>106000000000</v>
      </c>
      <c r="J228" s="5">
        <v>105000000000</v>
      </c>
      <c r="K228" s="5">
        <v>179000000000</v>
      </c>
      <c r="L228" s="5">
        <v>336000000000</v>
      </c>
      <c r="M228" s="5">
        <v>294000000000</v>
      </c>
      <c r="N228" s="5">
        <v>163000000000</v>
      </c>
      <c r="O228" s="5">
        <v>131000000000</v>
      </c>
      <c r="P228" s="5">
        <v>82000000000</v>
      </c>
      <c r="Q228" s="5">
        <v>92000000000</v>
      </c>
    </row>
    <row r="229" spans="2:26" ht="15.5" x14ac:dyDescent="0.35">
      <c r="C229" t="s">
        <v>253</v>
      </c>
      <c r="K229" s="6">
        <v>9.23</v>
      </c>
      <c r="N229" s="6">
        <v>7.74</v>
      </c>
    </row>
    <row r="230" spans="2:26" ht="15.5" x14ac:dyDescent="0.35">
      <c r="C230" t="s">
        <v>77</v>
      </c>
      <c r="I230" s="6">
        <v>0.36099999999999999</v>
      </c>
      <c r="K230" s="6">
        <v>0.21190000000000001</v>
      </c>
      <c r="N230" s="6">
        <v>0.19519999999999998</v>
      </c>
    </row>
    <row r="231" spans="2:26" ht="15.5" x14ac:dyDescent="0.35">
      <c r="C231" t="s">
        <v>254</v>
      </c>
      <c r="I231" s="6">
        <v>4.1700000000000001E-2</v>
      </c>
      <c r="K231" s="6">
        <v>4.1599999999999998E-2</v>
      </c>
      <c r="N231" s="6">
        <v>2.7200000000000002E-2</v>
      </c>
    </row>
    <row r="232" spans="2:26" ht="15.5" x14ac:dyDescent="0.35">
      <c r="C232" t="s">
        <v>57</v>
      </c>
      <c r="D232" s="6">
        <v>2.5</v>
      </c>
      <c r="E232" s="6">
        <v>9.2200000000000006</v>
      </c>
      <c r="F232" s="6">
        <v>3.75</v>
      </c>
      <c r="G232" s="6">
        <v>9.73</v>
      </c>
      <c r="H232" s="6">
        <v>9.98</v>
      </c>
      <c r="I232" s="6">
        <v>25.91</v>
      </c>
      <c r="J232" s="6">
        <v>25.57</v>
      </c>
      <c r="K232" s="6">
        <v>43.57</v>
      </c>
      <c r="L232" s="6">
        <v>81.98</v>
      </c>
      <c r="M232" s="6">
        <v>71.78</v>
      </c>
      <c r="N232" s="6">
        <v>39.64</v>
      </c>
      <c r="O232" s="6">
        <v>31.95</v>
      </c>
      <c r="P232" s="6">
        <v>20.059999999999999</v>
      </c>
      <c r="Q232" s="6">
        <v>22.51</v>
      </c>
    </row>
    <row r="233" spans="2:26" ht="15.5" x14ac:dyDescent="0.35">
      <c r="C233" t="s">
        <v>255</v>
      </c>
      <c r="H233" s="6">
        <v>25.19</v>
      </c>
      <c r="I233" s="6">
        <v>25.91</v>
      </c>
      <c r="J233" s="6">
        <v>25.57</v>
      </c>
      <c r="K233" s="6">
        <v>43.57</v>
      </c>
      <c r="L233" s="6">
        <v>81.98</v>
      </c>
      <c r="M233" s="6">
        <v>71.78</v>
      </c>
      <c r="N233" s="6">
        <v>39.64</v>
      </c>
      <c r="O233" s="6">
        <v>31.95</v>
      </c>
      <c r="P233" s="6">
        <v>20.059999999999999</v>
      </c>
      <c r="Q233" s="6">
        <v>22.51</v>
      </c>
    </row>
    <row r="234" spans="2:26" ht="15.5" x14ac:dyDescent="0.35">
      <c r="C234" t="s">
        <v>79</v>
      </c>
      <c r="K234" s="6">
        <v>9.23</v>
      </c>
      <c r="N234" s="6">
        <v>7.74</v>
      </c>
    </row>
    <row r="235" spans="2:26" ht="15.5" x14ac:dyDescent="0.35">
      <c r="C235" t="s">
        <v>256</v>
      </c>
      <c r="I235" s="6">
        <v>0.36099999999999999</v>
      </c>
      <c r="K235" s="6">
        <v>0.21190000000000001</v>
      </c>
      <c r="N235" s="6">
        <v>0.19519999999999998</v>
      </c>
    </row>
    <row r="236" spans="2:26" ht="15.5" x14ac:dyDescent="0.35">
      <c r="C236" t="s">
        <v>257</v>
      </c>
      <c r="I236" s="6">
        <v>4.1700000000000001E-2</v>
      </c>
      <c r="K236" s="6">
        <v>4.1599999999999998E-2</v>
      </c>
      <c r="N236" s="6">
        <v>2.7200000000000002E-2</v>
      </c>
    </row>
    <row r="237" spans="2:26" ht="15.5" x14ac:dyDescent="0.35">
      <c r="C237" t="s">
        <v>258</v>
      </c>
      <c r="D237" s="5">
        <v>653000000000</v>
      </c>
      <c r="E237" s="5">
        <v>751000000000</v>
      </c>
      <c r="F237" s="5">
        <v>702000000000</v>
      </c>
      <c r="G237" s="5">
        <v>652000000000</v>
      </c>
      <c r="H237" s="5">
        <v>2612000000000</v>
      </c>
      <c r="I237" s="5">
        <v>2741000000000</v>
      </c>
      <c r="J237" s="5">
        <v>2730000000000</v>
      </c>
      <c r="K237" s="5">
        <v>2659000000000</v>
      </c>
      <c r="L237" s="5">
        <v>3138000000000</v>
      </c>
      <c r="M237" s="5">
        <v>2794000000000</v>
      </c>
      <c r="N237" s="5">
        <v>2151000000000</v>
      </c>
      <c r="O237" s="5">
        <v>2514000000000</v>
      </c>
      <c r="P237" s="5">
        <v>2389000000000</v>
      </c>
      <c r="Q237" s="5">
        <v>2093000000000</v>
      </c>
    </row>
    <row r="238" spans="2:26" ht="15.5" x14ac:dyDescent="0.35">
      <c r="C238" t="s">
        <v>259</v>
      </c>
      <c r="H238" s="5">
        <v>2757000000000</v>
      </c>
      <c r="I238" s="5">
        <v>2741000000000</v>
      </c>
      <c r="J238" s="5">
        <v>2730000000000</v>
      </c>
      <c r="K238" s="5">
        <v>2659000000000</v>
      </c>
      <c r="L238" s="5">
        <v>3138000000000</v>
      </c>
      <c r="M238" s="5">
        <v>2794000000000</v>
      </c>
      <c r="N238" s="5">
        <v>2151000000000</v>
      </c>
      <c r="O238" s="5">
        <v>2514000000000</v>
      </c>
      <c r="P238" s="5">
        <v>2389000000000</v>
      </c>
      <c r="Q238" s="5">
        <v>2093000000000</v>
      </c>
    </row>
    <row r="239" spans="2:26" ht="15.5" x14ac:dyDescent="0.35">
      <c r="C239" t="s">
        <v>260</v>
      </c>
      <c r="K239" s="6">
        <v>9.23</v>
      </c>
      <c r="N239" s="6">
        <v>7.74</v>
      </c>
    </row>
    <row r="240" spans="2:26" ht="15.5" x14ac:dyDescent="0.35">
      <c r="C240" t="s">
        <v>261</v>
      </c>
      <c r="I240" s="6">
        <v>0.36099999999999999</v>
      </c>
      <c r="K240" s="6">
        <v>0.21190000000000001</v>
      </c>
      <c r="N240" s="6">
        <v>0.19519999999999998</v>
      </c>
    </row>
    <row r="241" spans="3:14" ht="15.5" x14ac:dyDescent="0.35">
      <c r="C241" t="s">
        <v>262</v>
      </c>
      <c r="I241" s="6">
        <v>4.1700000000000001E-2</v>
      </c>
      <c r="K241" s="6">
        <v>4.1599999999999998E-2</v>
      </c>
      <c r="N241" s="6">
        <v>2.7200000000000002E-2</v>
      </c>
    </row>
    <row r="242" spans="3:14" ht="15.5" x14ac:dyDescent="0.35">
      <c r="C242" t="s">
        <v>263</v>
      </c>
      <c r="I242" s="6">
        <v>20.63</v>
      </c>
    </row>
    <row r="243" spans="3:14" ht="15.5" x14ac:dyDescent="0.35">
      <c r="C243" t="s">
        <v>264</v>
      </c>
      <c r="I243" s="6">
        <v>8.18</v>
      </c>
    </row>
    <row r="244" spans="3:14" ht="15.5" x14ac:dyDescent="0.35">
      <c r="C244" t="s">
        <v>265</v>
      </c>
      <c r="I244" s="6">
        <v>7.42</v>
      </c>
    </row>
    <row r="245" spans="3:14" ht="15.5" x14ac:dyDescent="0.35">
      <c r="C245" t="s">
        <v>266</v>
      </c>
      <c r="I245" s="6">
        <v>0.12230000000000001</v>
      </c>
    </row>
    <row r="246" spans="3:14" ht="15.5" x14ac:dyDescent="0.35">
      <c r="C246" t="s">
        <v>267</v>
      </c>
      <c r="I246" s="6">
        <v>0.31</v>
      </c>
    </row>
    <row r="247" spans="3:14" ht="15.5" x14ac:dyDescent="0.35">
      <c r="C247" t="s">
        <v>268</v>
      </c>
      <c r="I247" s="6">
        <v>0.34</v>
      </c>
    </row>
    <row r="248" spans="3:14" ht="15.5" x14ac:dyDescent="0.35">
      <c r="C248" t="s">
        <v>269</v>
      </c>
      <c r="I248" s="6">
        <v>1.39</v>
      </c>
    </row>
    <row r="249" spans="3:14" ht="15.5" x14ac:dyDescent="0.35">
      <c r="C249" t="s">
        <v>270</v>
      </c>
      <c r="I249" s="6">
        <v>1.69</v>
      </c>
    </row>
    <row r="250" spans="3:14" ht="15.5" x14ac:dyDescent="0.35">
      <c r="C250" t="s">
        <v>271</v>
      </c>
      <c r="I250" s="6">
        <v>8.0299999999999994</v>
      </c>
    </row>
    <row r="251" spans="3:14" ht="15.5" x14ac:dyDescent="0.35">
      <c r="C251" t="s">
        <v>272</v>
      </c>
      <c r="I251" s="6">
        <v>2.95</v>
      </c>
    </row>
    <row r="252" spans="3:14" ht="15.5" x14ac:dyDescent="0.35">
      <c r="C252" t="s">
        <v>273</v>
      </c>
      <c r="I252" s="6">
        <v>-0.37</v>
      </c>
    </row>
    <row r="253" spans="3:14" ht="15.5" x14ac:dyDescent="0.35">
      <c r="C253" t="s">
        <v>274</v>
      </c>
      <c r="I253" s="6">
        <v>-0.22</v>
      </c>
    </row>
    <row r="254" spans="3:14" ht="15.5" x14ac:dyDescent="0.35">
      <c r="C254" t="s">
        <v>275</v>
      </c>
      <c r="I254" s="6">
        <v>25.19</v>
      </c>
    </row>
    <row r="255" spans="3:14" ht="15.5" x14ac:dyDescent="0.35">
      <c r="C255" t="s">
        <v>276</v>
      </c>
      <c r="I255" s="6">
        <v>9.98</v>
      </c>
    </row>
    <row r="256" spans="3:14" ht="15.5" x14ac:dyDescent="0.35">
      <c r="C256" t="s">
        <v>277</v>
      </c>
      <c r="I256" s="6">
        <v>672.38</v>
      </c>
    </row>
    <row r="257" spans="3:9" ht="15.5" x14ac:dyDescent="0.35">
      <c r="C257" t="s">
        <v>278</v>
      </c>
      <c r="D257" s="6">
        <v>19.96</v>
      </c>
    </row>
    <row r="258" spans="3:9" ht="15.5" x14ac:dyDescent="0.35">
      <c r="C258" t="s">
        <v>279</v>
      </c>
      <c r="I258" s="6">
        <v>609.64</v>
      </c>
    </row>
    <row r="259" spans="3:9" ht="15.5" x14ac:dyDescent="0.35">
      <c r="C259" t="s">
        <v>280</v>
      </c>
      <c r="I259" s="6">
        <v>121.94</v>
      </c>
    </row>
    <row r="260" spans="3:9" ht="15.5" x14ac:dyDescent="0.35">
      <c r="C260" t="s">
        <v>281</v>
      </c>
      <c r="D260" s="6">
        <v>1.9</v>
      </c>
    </row>
    <row r="261" spans="3:9" ht="15.5" x14ac:dyDescent="0.35">
      <c r="C261" t="s">
        <v>282</v>
      </c>
      <c r="D261" s="6">
        <v>0.45</v>
      </c>
    </row>
    <row r="262" spans="3:9" ht="15.5" x14ac:dyDescent="0.35">
      <c r="C262" t="s">
        <v>283</v>
      </c>
      <c r="D262" s="6">
        <v>0.31</v>
      </c>
    </row>
    <row r="263" spans="3:9" ht="15.5" x14ac:dyDescent="0.35">
      <c r="C263" t="s">
        <v>284</v>
      </c>
      <c r="D263" s="6">
        <v>0.06</v>
      </c>
    </row>
    <row r="264" spans="3:9" ht="15.5" x14ac:dyDescent="0.35">
      <c r="C264" t="s">
        <v>285</v>
      </c>
      <c r="D264" s="6">
        <v>0.5</v>
      </c>
    </row>
    <row r="265" spans="3:9" ht="15.5" x14ac:dyDescent="0.35">
      <c r="C265" t="s">
        <v>286</v>
      </c>
      <c r="D265" s="6">
        <v>0.2</v>
      </c>
    </row>
    <row r="266" spans="3:9" ht="15.5" x14ac:dyDescent="0.35">
      <c r="C266" t="s">
        <v>287</v>
      </c>
      <c r="D266" s="6">
        <v>1.5</v>
      </c>
    </row>
    <row r="267" spans="3:9" ht="15.5" x14ac:dyDescent="0.35">
      <c r="C267" t="s">
        <v>288</v>
      </c>
      <c r="I267" s="6">
        <v>4.92</v>
      </c>
    </row>
    <row r="268" spans="3:9" ht="15.5" x14ac:dyDescent="0.35">
      <c r="C268" t="s">
        <v>12</v>
      </c>
      <c r="D268" s="5">
        <v>53000000000</v>
      </c>
    </row>
    <row r="269" spans="3:9" ht="15.5" x14ac:dyDescent="0.35">
      <c r="C269" t="s">
        <v>289</v>
      </c>
      <c r="I269" s="6">
        <v>4.4800000000000004</v>
      </c>
    </row>
    <row r="270" spans="3:9" ht="15.5" x14ac:dyDescent="0.35">
      <c r="C270" t="s">
        <v>290</v>
      </c>
      <c r="I270" s="6">
        <v>2.75E-2</v>
      </c>
    </row>
    <row r="271" spans="3:9" ht="15.5" x14ac:dyDescent="0.35">
      <c r="C271" t="s">
        <v>291</v>
      </c>
      <c r="I271" s="6">
        <v>4.1299999999999996E-2</v>
      </c>
    </row>
    <row r="272" spans="3:9" ht="15.5" x14ac:dyDescent="0.35">
      <c r="C272" t="s">
        <v>292</v>
      </c>
      <c r="I272" s="6">
        <v>6.54E-2</v>
      </c>
    </row>
    <row r="273" spans="3:9" ht="15.5" x14ac:dyDescent="0.35">
      <c r="C273" t="s">
        <v>293</v>
      </c>
      <c r="I273" s="6">
        <v>4.5999999999999999E-2</v>
      </c>
    </row>
    <row r="274" spans="3:9" ht="15.5" x14ac:dyDescent="0.35">
      <c r="C274" t="s">
        <v>294</v>
      </c>
      <c r="D274" s="6">
        <v>28.79</v>
      </c>
    </row>
    <row r="275" spans="3:9" ht="15.5" x14ac:dyDescent="0.35">
      <c r="C275" t="s">
        <v>295</v>
      </c>
      <c r="D275" s="6">
        <v>185.53</v>
      </c>
    </row>
    <row r="276" spans="3:9" ht="15.5" x14ac:dyDescent="0.35">
      <c r="C276" t="s">
        <v>296</v>
      </c>
      <c r="D276" s="6">
        <v>32.19</v>
      </c>
    </row>
    <row r="277" spans="3:9" ht="15.5" x14ac:dyDescent="0.35">
      <c r="C277" t="s">
        <v>297</v>
      </c>
      <c r="D277" s="6">
        <v>182.13</v>
      </c>
    </row>
    <row r="278" spans="3:9" ht="15.5" x14ac:dyDescent="0.35">
      <c r="C278" t="s">
        <v>298</v>
      </c>
      <c r="D278" s="6">
        <v>3.16</v>
      </c>
    </row>
    <row r="279" spans="3:9" ht="15.5" x14ac:dyDescent="0.35">
      <c r="C279" t="s">
        <v>299</v>
      </c>
      <c r="I279" s="6">
        <v>0.74</v>
      </c>
    </row>
    <row r="280" spans="3:9" ht="15.5" x14ac:dyDescent="0.35">
      <c r="C280" t="s">
        <v>300</v>
      </c>
      <c r="I280" s="6">
        <v>2.0499999999999998</v>
      </c>
    </row>
    <row r="281" spans="3:9" ht="15.5" x14ac:dyDescent="0.35">
      <c r="C281" t="s">
        <v>53</v>
      </c>
      <c r="I281" s="5">
        <v>845000000000</v>
      </c>
    </row>
    <row r="282" spans="3:9" ht="15.5" x14ac:dyDescent="0.35">
      <c r="C282" t="s">
        <v>301</v>
      </c>
      <c r="I282" s="5">
        <v>1525000000000</v>
      </c>
    </row>
    <row r="283" spans="3:9" ht="15.5" x14ac:dyDescent="0.35">
      <c r="C283" t="s">
        <v>302</v>
      </c>
      <c r="I283" s="6">
        <v>4099999999.9999995</v>
      </c>
    </row>
    <row r="284" spans="3:9" ht="15.5" x14ac:dyDescent="0.35">
      <c r="C284" t="s">
        <v>303</v>
      </c>
      <c r="I284" s="6">
        <v>7.51E-2</v>
      </c>
    </row>
    <row r="285" spans="3:9" ht="15.5" x14ac:dyDescent="0.35">
      <c r="C285" t="s">
        <v>304</v>
      </c>
      <c r="D285" s="6">
        <v>0.1449</v>
      </c>
    </row>
    <row r="286" spans="3:9" ht="15.5" x14ac:dyDescent="0.35">
      <c r="C286" t="s">
        <v>305</v>
      </c>
      <c r="D286" s="6">
        <v>4.3400000000000001E-2</v>
      </c>
    </row>
    <row r="287" spans="3:9" ht="15.5" x14ac:dyDescent="0.35">
      <c r="C287" t="s">
        <v>306</v>
      </c>
      <c r="D287" s="6">
        <v>1.5700000000000002E-2</v>
      </c>
    </row>
    <row r="288" spans="3:9" ht="15.5" x14ac:dyDescent="0.35">
      <c r="C288" t="s">
        <v>307</v>
      </c>
      <c r="D288" s="6">
        <v>2.5499999999999998E-2</v>
      </c>
    </row>
    <row r="289" spans="3:9" ht="15.5" x14ac:dyDescent="0.35">
      <c r="C289" t="s">
        <v>308</v>
      </c>
      <c r="D289" s="6">
        <v>-0.10339999999999999</v>
      </c>
    </row>
    <row r="290" spans="3:9" ht="15.5" x14ac:dyDescent="0.35">
      <c r="C290" t="s">
        <v>309</v>
      </c>
      <c r="D290" s="6">
        <v>-0.22329999999999997</v>
      </c>
    </row>
    <row r="291" spans="3:9" ht="15.5" x14ac:dyDescent="0.35">
      <c r="C291" t="s">
        <v>310</v>
      </c>
      <c r="I291" s="6">
        <v>9.23</v>
      </c>
    </row>
    <row r="292" spans="3:9" ht="15.5" x14ac:dyDescent="0.35">
      <c r="C292" t="s">
        <v>314</v>
      </c>
      <c r="I292" t="s">
        <v>432</v>
      </c>
    </row>
    <row r="293" spans="3:9" ht="15.5" x14ac:dyDescent="0.35">
      <c r="C293" t="s">
        <v>316</v>
      </c>
      <c r="I293" s="5">
        <v>6</v>
      </c>
    </row>
    <row r="294" spans="3:9" ht="15.5" x14ac:dyDescent="0.35">
      <c r="C294" t="s">
        <v>433</v>
      </c>
      <c r="I294" s="6">
        <v>0.41</v>
      </c>
    </row>
    <row r="295" spans="3:9" ht="15.5" x14ac:dyDescent="0.35">
      <c r="C295" t="s">
        <v>317</v>
      </c>
      <c r="I295" s="6">
        <v>0.47</v>
      </c>
    </row>
    <row r="296" spans="3:9" ht="15.5" x14ac:dyDescent="0.35">
      <c r="C296" t="s">
        <v>318</v>
      </c>
      <c r="I296" s="6">
        <v>0.48</v>
      </c>
    </row>
    <row r="297" spans="3:9" ht="15.5" x14ac:dyDescent="0.35">
      <c r="C297" t="s">
        <v>319</v>
      </c>
      <c r="I297" s="6">
        <v>0.73</v>
      </c>
    </row>
    <row r="298" spans="3:9" ht="15.5" x14ac:dyDescent="0.35">
      <c r="C298" t="s">
        <v>320</v>
      </c>
      <c r="I298" s="6">
        <v>0.94</v>
      </c>
    </row>
    <row r="299" spans="3:9" ht="15.5" x14ac:dyDescent="0.35">
      <c r="C299" t="s">
        <v>321</v>
      </c>
      <c r="I299" s="6">
        <v>0.86</v>
      </c>
    </row>
    <row r="300" spans="3:9" ht="15.5" x14ac:dyDescent="0.35">
      <c r="C300" t="s">
        <v>322</v>
      </c>
      <c r="I300" s="6">
        <v>0.9</v>
      </c>
    </row>
    <row r="301" spans="3:9" ht="15.5" x14ac:dyDescent="0.35">
      <c r="C301" t="s">
        <v>323</v>
      </c>
      <c r="I301" s="6">
        <v>0.59</v>
      </c>
    </row>
    <row r="302" spans="3:9" ht="15.5" x14ac:dyDescent="0.35">
      <c r="C302" t="s">
        <v>324</v>
      </c>
      <c r="I302" s="5">
        <v>2757000000000</v>
      </c>
    </row>
    <row r="303" spans="3:9" ht="15.5" x14ac:dyDescent="0.35">
      <c r="C303" t="s">
        <v>325</v>
      </c>
      <c r="I303" s="5">
        <v>424000000000</v>
      </c>
    </row>
    <row r="304" spans="3:9" ht="15.5" x14ac:dyDescent="0.35">
      <c r="C304" t="s">
        <v>326</v>
      </c>
      <c r="I304" s="5">
        <v>516000000000</v>
      </c>
    </row>
    <row r="305" spans="3:9" ht="15.5" x14ac:dyDescent="0.35">
      <c r="C305" t="s">
        <v>327</v>
      </c>
      <c r="I305" s="5">
        <v>103000000000</v>
      </c>
    </row>
    <row r="306" spans="3:9" ht="15.5" x14ac:dyDescent="0.35">
      <c r="C306" t="s">
        <v>328</v>
      </c>
      <c r="D306" s="5">
        <v>82000000000</v>
      </c>
    </row>
    <row r="307" spans="3:9" ht="15.5" x14ac:dyDescent="0.35">
      <c r="C307" t="s">
        <v>329</v>
      </c>
      <c r="D307" s="5">
        <v>3755000000000</v>
      </c>
    </row>
    <row r="308" spans="3:9" ht="15.5" x14ac:dyDescent="0.35">
      <c r="C308" t="s">
        <v>330</v>
      </c>
      <c r="D308" s="5">
        <v>1256000000000</v>
      </c>
    </row>
    <row r="309" spans="3:9" ht="15.5" x14ac:dyDescent="0.35">
      <c r="C309" t="s">
        <v>235</v>
      </c>
      <c r="D309" s="5">
        <v>746000000000</v>
      </c>
    </row>
    <row r="310" spans="3:9" ht="15.5" x14ac:dyDescent="0.35">
      <c r="C310" t="s">
        <v>234</v>
      </c>
      <c r="I310" s="5">
        <v>2500000000000</v>
      </c>
    </row>
    <row r="311" spans="3:9" ht="15.5" x14ac:dyDescent="0.35">
      <c r="C311" t="s">
        <v>233</v>
      </c>
      <c r="D311" s="5">
        <v>157000000000</v>
      </c>
    </row>
    <row r="312" spans="3:9" ht="15.5" x14ac:dyDescent="0.35">
      <c r="C312" t="s">
        <v>232</v>
      </c>
      <c r="D312" s="5">
        <v>606000000000</v>
      </c>
    </row>
    <row r="313" spans="3:9" ht="15.5" x14ac:dyDescent="0.35">
      <c r="C313" t="s">
        <v>23</v>
      </c>
      <c r="D313" s="5">
        <v>763000000000</v>
      </c>
    </row>
    <row r="314" spans="3:9" ht="15.5" x14ac:dyDescent="0.35">
      <c r="C314" t="s">
        <v>20</v>
      </c>
      <c r="D314" s="5">
        <v>681000000000</v>
      </c>
    </row>
    <row r="315" spans="3:9" ht="15.5" x14ac:dyDescent="0.35">
      <c r="C315" t="s">
        <v>331</v>
      </c>
      <c r="I315" s="5">
        <v>2500000000000</v>
      </c>
    </row>
    <row r="316" spans="3:9" ht="15.5" x14ac:dyDescent="0.35">
      <c r="C316" t="s">
        <v>332</v>
      </c>
      <c r="I316" s="5">
        <v>608000000000</v>
      </c>
    </row>
    <row r="317" spans="3:9" ht="15.5" x14ac:dyDescent="0.35">
      <c r="C317" t="s">
        <v>333</v>
      </c>
      <c r="I317" s="5">
        <v>-128000000000</v>
      </c>
    </row>
    <row r="318" spans="3:9" ht="15.5" x14ac:dyDescent="0.35">
      <c r="C318" t="s">
        <v>334</v>
      </c>
      <c r="I318" s="5">
        <v>-554000000000</v>
      </c>
    </row>
    <row r="319" spans="3:9" ht="15.5" x14ac:dyDescent="0.35">
      <c r="C319" t="s">
        <v>335</v>
      </c>
      <c r="I319" s="5">
        <v>-108000000000</v>
      </c>
    </row>
    <row r="320" spans="3:9" ht="15.5" x14ac:dyDescent="0.35">
      <c r="C320" t="s">
        <v>336</v>
      </c>
      <c r="I320" s="5">
        <v>500000000000</v>
      </c>
    </row>
  </sheetData>
  <pageMargins left="0.7" right="0.7" top="0.75" bottom="0.75" header="0.3" footer="0.3"/>
  <ignoredErrors>
    <ignoredError sqref="A1:Z32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5"/>
  <sheetViews>
    <sheetView tabSelected="1"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434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435</v>
      </c>
      <c r="D2" s="2" vm="55">
        <f ca="1">IFERROR(_xlfn.STOCKHISTORY("XIDX:" &amp; $C$1, D3, , 0, 0, 1), "Libur")</f>
        <v>58</v>
      </c>
      <c r="H2" s="2" vm="55">
        <f ca="1">IFERROR(INDEX(D2:G2,COUNT(D2:G2)),"")</f>
        <v>58</v>
      </c>
      <c r="I2" s="2" t="str">
        <f t="shared" ref="I2:R2" ca="1" si="0">IFERROR(_xlfn.STOCKHISTORY("XIDX:" &amp; $C$1, I1, , 0, 0, 1), "Libur")</f>
        <v>Libur</v>
      </c>
      <c r="J2" s="2" vm="56">
        <f t="shared" ca="1" si="0"/>
        <v>29</v>
      </c>
      <c r="K2" s="2" vm="57">
        <f t="shared" ca="1" si="0"/>
        <v>55</v>
      </c>
      <c r="L2" s="2" vm="58">
        <f t="shared" ca="1" si="0"/>
        <v>68</v>
      </c>
      <c r="M2" s="2" vm="59">
        <f t="shared" ca="1" si="0"/>
        <v>59</v>
      </c>
      <c r="N2" s="2" vm="60">
        <f t="shared" ca="1" si="0"/>
        <v>378</v>
      </c>
      <c r="O2" s="2" vm="61">
        <f t="shared" ca="1" si="0"/>
        <v>232</v>
      </c>
      <c r="P2" s="2" vm="62">
        <f t="shared" ca="1" si="0"/>
        <v>246</v>
      </c>
      <c r="Q2" s="2" vm="63">
        <f t="shared" ca="1" si="0"/>
        <v>332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298558182</v>
      </c>
      <c r="H4" s="2">
        <f>IFERROR(SUM(D4:G4)*(4/MAX(1,COUNT(D4:G4))),"")</f>
        <v>1194232728</v>
      </c>
      <c r="I4" s="2">
        <f t="shared" ref="I4:R4" si="1">IFERROR(INDEX(I51:I500,MATCH($C$4,$C$51:$C$500,0)),"")</f>
        <v>1711772107</v>
      </c>
      <c r="J4" s="2">
        <f t="shared" si="1"/>
        <v>1340846802</v>
      </c>
      <c r="K4" s="2">
        <f t="shared" si="1"/>
        <v>3989576891</v>
      </c>
      <c r="L4" s="2">
        <f t="shared" si="1"/>
        <v>5395684820</v>
      </c>
      <c r="M4" s="2">
        <f t="shared" si="1"/>
        <v>4829300202</v>
      </c>
      <c r="N4" s="2">
        <f t="shared" si="1"/>
        <v>5176577899</v>
      </c>
      <c r="O4" s="2">
        <f t="shared" si="1"/>
        <v>4353303385</v>
      </c>
      <c r="P4" s="2">
        <f t="shared" si="1"/>
        <v>8547534405</v>
      </c>
      <c r="Q4" s="2">
        <f t="shared" si="1"/>
        <v>246858</v>
      </c>
      <c r="R4" s="2">
        <f t="shared" si="1"/>
        <v>4381428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26501135011</v>
      </c>
      <c r="H5" s="2">
        <f>IFERROR(SUM(D5:G5)*(4/MAX(1,COUNT(D5:G5))),"")</f>
        <v>106004540044</v>
      </c>
      <c r="I5" s="2">
        <f t="shared" ref="I5:R5" si="2">IFERROR(INDEX(I51:I500,MATCH($C$5,$C$51:$C$500,0)),"")</f>
        <v>-27379497037</v>
      </c>
      <c r="J5" s="2">
        <f t="shared" si="2"/>
        <v>-76823851111</v>
      </c>
      <c r="K5" s="2">
        <f t="shared" si="2"/>
        <v>-54794321465</v>
      </c>
      <c r="L5" s="2">
        <f t="shared" si="2"/>
        <v>-31006904938</v>
      </c>
      <c r="M5" s="2">
        <f t="shared" si="2"/>
        <v>-17593061123</v>
      </c>
      <c r="N5" s="2">
        <f t="shared" si="2"/>
        <v>-31423757124</v>
      </c>
      <c r="O5" s="2">
        <f t="shared" si="2"/>
        <v>-33889498277</v>
      </c>
      <c r="P5" s="2">
        <f t="shared" si="2"/>
        <v>-172709315292</v>
      </c>
      <c r="Q5" s="2">
        <f t="shared" si="2"/>
        <v>-281004</v>
      </c>
      <c r="R5" s="2">
        <f t="shared" si="2"/>
        <v>531687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110693841149</v>
      </c>
      <c r="H6" s="2">
        <f>IFERROR(INDEX(D6:G6,COUNT(D6:G6)),"")</f>
        <v>110693841149</v>
      </c>
      <c r="I6" s="2">
        <f t="shared" ref="I6:R6" si="3">IFERROR(INDEX(I51:I500,MATCH($C$6,$C$51:$C$500,0)),"")</f>
        <v>110693841149</v>
      </c>
      <c r="J6" s="2">
        <f t="shared" si="3"/>
        <v>26494685298</v>
      </c>
      <c r="K6" s="2">
        <f t="shared" si="3"/>
        <v>104762780741</v>
      </c>
      <c r="L6" s="2">
        <f t="shared" si="3"/>
        <v>160589045314</v>
      </c>
      <c r="M6" s="2">
        <f t="shared" si="3"/>
        <v>192050996909</v>
      </c>
      <c r="N6" s="2">
        <f t="shared" si="3"/>
        <v>-181527887391</v>
      </c>
      <c r="O6" s="2">
        <f t="shared" si="3"/>
        <v>-149525648767</v>
      </c>
      <c r="P6" s="2">
        <f t="shared" si="3"/>
        <v>-115014803500</v>
      </c>
      <c r="Q6" s="2">
        <f t="shared" si="3"/>
        <v>-1692944</v>
      </c>
      <c r="R6" s="2">
        <f t="shared" si="3"/>
        <v>-1418787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15.54</v>
      </c>
      <c r="H7" s="3">
        <f>IFERROR(INDEX(D7:G7,COUNT(D7:G7)),"")</f>
        <v>15.54</v>
      </c>
      <c r="I7" s="3">
        <f t="shared" ref="I7:R7" si="4">IFERROR(INDEX(I51:I500,MATCH($C$7,$C$51:$C$500,0))/1000000000,"")</f>
        <v>15.54</v>
      </c>
      <c r="J7" s="3">
        <f t="shared" si="4"/>
        <v>15.54</v>
      </c>
      <c r="K7" s="3">
        <f t="shared" si="4"/>
        <v>15.54</v>
      </c>
      <c r="L7" s="3">
        <f t="shared" si="4"/>
        <v>15.54</v>
      </c>
      <c r="M7" s="3">
        <f t="shared" si="4"/>
        <v>15.54</v>
      </c>
      <c r="N7" s="3">
        <f t="shared" si="4"/>
        <v>15.54</v>
      </c>
      <c r="O7" s="3">
        <f t="shared" si="4"/>
        <v>15.54</v>
      </c>
      <c r="P7" s="3">
        <f t="shared" si="4"/>
        <v>15.54</v>
      </c>
      <c r="Q7" s="3">
        <f t="shared" si="4"/>
        <v>0.3</v>
      </c>
      <c r="R7" s="3">
        <f t="shared" si="4"/>
        <v>0.3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-17000000000</v>
      </c>
      <c r="H8" s="2">
        <f>IFERROR(INDEX(D8:G8,COUNT(D8:G8)),"")</f>
        <v>-17000000000</v>
      </c>
      <c r="I8" s="2">
        <f t="shared" ref="I8:R8" si="5">IFERROR(INDEX(I51:I500,MATCH($C$8,$C$51:$C$500,0)),"")</f>
        <v>-30000000000</v>
      </c>
      <c r="J8" s="2">
        <f t="shared" si="5"/>
        <v>-17000000000</v>
      </c>
      <c r="K8" s="2">
        <f t="shared" si="5"/>
        <v>-51000000000</v>
      </c>
      <c r="L8" s="2">
        <f t="shared" si="5"/>
        <v>-55000000000</v>
      </c>
      <c r="M8" s="2">
        <f t="shared" si="5"/>
        <v>-36000000000</v>
      </c>
      <c r="N8" s="2">
        <f t="shared" si="5"/>
        <v>-65000000000</v>
      </c>
      <c r="O8" s="2">
        <f t="shared" si="5"/>
        <v>-53000000000</v>
      </c>
      <c r="P8" s="2">
        <f t="shared" si="5"/>
        <v>-158000000000</v>
      </c>
      <c r="Q8" s="2">
        <f t="shared" si="5"/>
        <v>-75000000000</v>
      </c>
      <c r="R8" s="2">
        <f t="shared" si="5"/>
        <v>64000000000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-1.1000000000000001</v>
      </c>
      <c r="H9" s="3">
        <f>IFERROR(INDEX(D9:G9,COUNT(D9:G9)),"")</f>
        <v>-1.1000000000000001</v>
      </c>
      <c r="I9" s="3">
        <f t="shared" ref="I9:R9" si="6">IFERROR(INDEX(I51:I500,MATCH($C$9,$C$51:$C$500,0)),"")</f>
        <v>-1.93</v>
      </c>
      <c r="J9" s="3">
        <f t="shared" si="6"/>
        <v>-1.08</v>
      </c>
      <c r="K9" s="3">
        <f t="shared" si="6"/>
        <v>-3.28</v>
      </c>
      <c r="L9" s="3">
        <f t="shared" si="6"/>
        <v>-3.52</v>
      </c>
      <c r="M9" s="3">
        <f t="shared" si="6"/>
        <v>-2.33</v>
      </c>
      <c r="N9" s="3">
        <f t="shared" si="6"/>
        <v>-4.18</v>
      </c>
      <c r="O9" s="3">
        <f t="shared" si="6"/>
        <v>-3.38</v>
      </c>
      <c r="P9" s="3">
        <f t="shared" si="6"/>
        <v>-10.14</v>
      </c>
      <c r="Q9" s="3">
        <f t="shared" si="6"/>
        <v>-248.88</v>
      </c>
      <c r="R9" s="3">
        <f t="shared" si="6"/>
        <v>212.06</v>
      </c>
    </row>
    <row r="10" spans="1:18" ht="15.5" x14ac:dyDescent="0.35">
      <c r="C10" t="s">
        <v>17</v>
      </c>
      <c r="D10" s="3">
        <f ca="1">IFERROR(IF(D9=0,"",D2/D9),"")</f>
        <v>-52.72727272727272</v>
      </c>
      <c r="I10" s="3" t="str">
        <f t="shared" ref="I10:R10" ca="1" si="7">IFERROR(IF(I9=0,"",I2/I9),"")</f>
        <v/>
      </c>
      <c r="J10" s="3">
        <f t="shared" ca="1" si="7"/>
        <v>-26.851851851851851</v>
      </c>
      <c r="K10" s="3">
        <f t="shared" ca="1" si="7"/>
        <v>-16.76829268292683</v>
      </c>
      <c r="L10" s="3">
        <f t="shared" ca="1" si="7"/>
        <v>-19.318181818181817</v>
      </c>
      <c r="M10" s="3">
        <f t="shared" ca="1" si="7"/>
        <v>-25.321888412017167</v>
      </c>
      <c r="N10" s="3">
        <f t="shared" ca="1" si="7"/>
        <v>-90.43062200956939</v>
      </c>
      <c r="O10" s="3">
        <f t="shared" ca="1" si="7"/>
        <v>-68.639053254437869</v>
      </c>
      <c r="P10" s="3">
        <f t="shared" ca="1" si="7"/>
        <v>-24.260355029585796</v>
      </c>
      <c r="Q10" s="3">
        <f t="shared" ca="1" si="7"/>
        <v>-1.3339762134361941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1870974121</v>
      </c>
      <c r="H11" s="2">
        <f>IFERROR(INDEX(D11:G11,COUNT(D11:G11)),"")</f>
        <v>1870974121</v>
      </c>
      <c r="I11" s="2">
        <f t="shared" ref="I11:R11" si="8">IFERROR(INDEX(I51:I500,MATCH($C$11,$C$51:$C$500,0)),"")</f>
        <v>1870974121</v>
      </c>
      <c r="J11" s="2">
        <f t="shared" si="8"/>
        <v>2630697418</v>
      </c>
      <c r="K11" s="2">
        <f t="shared" si="8"/>
        <v>2618797908</v>
      </c>
      <c r="L11" s="2">
        <f t="shared" si="8"/>
        <v>14289209705</v>
      </c>
      <c r="M11" s="2">
        <f t="shared" si="8"/>
        <v>1813077887</v>
      </c>
      <c r="N11" s="2">
        <f t="shared" si="8"/>
        <v>1742338469</v>
      </c>
      <c r="O11" s="2">
        <f t="shared" si="8"/>
        <v>2560360586</v>
      </c>
      <c r="P11" s="2">
        <f t="shared" si="8"/>
        <v>9831614842</v>
      </c>
      <c r="Q11" s="2">
        <f t="shared" si="8"/>
        <v>16553</v>
      </c>
      <c r="R11" s="2">
        <f t="shared" si="8"/>
        <v>84993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-2000000000</v>
      </c>
      <c r="H12" s="2">
        <f>IFERROR(INDEX(D12:G12,COUNT(D12:G12)),"")</f>
        <v>-2000000000</v>
      </c>
      <c r="I12" s="2">
        <f t="shared" ref="I12:R12" si="9">IFERROR(INDEX(I51:I500,MATCH($C$12,$C$51:$C$500,0)),"")</f>
        <v>-2000000000</v>
      </c>
      <c r="J12" s="2">
        <f t="shared" si="9"/>
        <v>22000000000</v>
      </c>
      <c r="K12" s="2">
        <f t="shared" si="9"/>
        <v>19000000000</v>
      </c>
      <c r="L12" s="2">
        <f t="shared" si="9"/>
        <v>7000000000</v>
      </c>
      <c r="M12" s="2">
        <f t="shared" si="9"/>
        <v>20000000000</v>
      </c>
      <c r="N12" s="2">
        <f t="shared" si="9"/>
        <v>18000000000</v>
      </c>
      <c r="O12" s="2">
        <f t="shared" si="9"/>
        <v>-1000000000</v>
      </c>
      <c r="P12" s="2">
        <f t="shared" si="9"/>
        <v>11000000000</v>
      </c>
      <c r="Q12" s="2">
        <f t="shared" si="9"/>
        <v>0</v>
      </c>
      <c r="R12" s="2">
        <f t="shared" si="9"/>
        <v>-1000000000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25000000000</v>
      </c>
      <c r="K13" s="2">
        <f t="shared" si="10"/>
        <v>22000000000</v>
      </c>
      <c r="L13" s="2">
        <f t="shared" si="10"/>
        <v>22000000000</v>
      </c>
      <c r="M13" s="2">
        <f t="shared" si="10"/>
        <v>22000000000</v>
      </c>
      <c r="N13" s="2">
        <f t="shared" si="10"/>
        <v>20000000000</v>
      </c>
      <c r="O13" s="2">
        <f t="shared" si="10"/>
        <v>2000000000</v>
      </c>
      <c r="P13" s="2">
        <f t="shared" si="10"/>
        <v>20000000000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>
        <f>IFERROR(INDEX(D51:D500,MATCH($C$14,$C$51:$C$500,0)),"")</f>
        <v>-447119837</v>
      </c>
      <c r="H14" s="2">
        <f>IFERROR(SUM(D14:G14)*(4/MAX(1,COUNT(D14:G14))),"")</f>
        <v>-1788479348</v>
      </c>
      <c r="I14" s="2">
        <f t="shared" ref="I14:R14" si="11">IFERROR(INDEX(I51:I500,MATCH($C$14,$C$51:$C$500,0)),"")</f>
        <v>-3351789695</v>
      </c>
      <c r="J14" s="2">
        <f t="shared" si="11"/>
        <v>-2249925230</v>
      </c>
      <c r="K14" s="2">
        <f t="shared" si="11"/>
        <v>-1227551820</v>
      </c>
      <c r="L14" s="2">
        <f t="shared" si="11"/>
        <v>-749540817</v>
      </c>
      <c r="M14" s="2">
        <f t="shared" si="11"/>
        <v>-897607168</v>
      </c>
      <c r="N14" s="2">
        <f t="shared" si="11"/>
        <v>-1252381032</v>
      </c>
      <c r="O14" s="2">
        <f t="shared" si="11"/>
        <v>-1165178535</v>
      </c>
      <c r="P14" s="2">
        <f t="shared" si="11"/>
        <v>-1133980237</v>
      </c>
      <c r="Q14" s="2">
        <f t="shared" si="11"/>
        <v>-732</v>
      </c>
      <c r="R14" s="2">
        <f t="shared" si="11"/>
        <v>-3963</v>
      </c>
    </row>
    <row r="15" spans="1:18" ht="15.5" x14ac:dyDescent="0.35">
      <c r="C15" t="s">
        <v>27</v>
      </c>
      <c r="D15" s="2">
        <f>IFERROR(INDEX(D51:D500,MATCH($C$15,$C$51:$C$500,0)),"")</f>
        <v>-1796105951</v>
      </c>
      <c r="H15" s="2">
        <f>IFERROR(SUM(D15:G15)*(4/MAX(1,COUNT(D15:G15))),"")</f>
        <v>-7184423804</v>
      </c>
      <c r="I15" s="2">
        <f t="shared" ref="I15:R15" si="12">IFERROR(INDEX(I51:I500,MATCH($C$15,$C$51:$C$500,0)),"")</f>
        <v>-7173303098</v>
      </c>
      <c r="J15" s="2">
        <f t="shared" si="12"/>
        <v>-7159778180</v>
      </c>
      <c r="K15" s="2">
        <f t="shared" si="12"/>
        <v>-4696383233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-80351</v>
      </c>
    </row>
    <row r="16" spans="1:18" ht="15.5" x14ac:dyDescent="0.35">
      <c r="C16" t="s">
        <v>28</v>
      </c>
      <c r="D16" s="2">
        <f>IFERROR(INDEX(D51:D500,MATCH($C$16,$C$51:$C$500,0)),"")</f>
        <v>28906587971</v>
      </c>
      <c r="H16" s="2">
        <f>IFERROR(SUM(D16:G16)*(4/MAX(1,COUNT(D16:G16))),"")</f>
        <v>115626351884</v>
      </c>
      <c r="I16" s="2">
        <f t="shared" ref="I16:R16" si="13">IFERROR(INDEX(I51:I500,MATCH($C$16,$C$51:$C$500,0)),"")</f>
        <v>-20623791051</v>
      </c>
      <c r="J16" s="2">
        <f t="shared" si="13"/>
        <v>-71411361263</v>
      </c>
      <c r="K16" s="2">
        <f t="shared" si="13"/>
        <v>-51247742340</v>
      </c>
      <c r="L16" s="2">
        <f t="shared" si="13"/>
        <v>-31791349595</v>
      </c>
      <c r="M16" s="2">
        <f t="shared" si="13"/>
        <v>-18018978930</v>
      </c>
      <c r="N16" s="2">
        <f t="shared" si="13"/>
        <v>-32437375624</v>
      </c>
      <c r="O16" s="2">
        <f t="shared" si="13"/>
        <v>-34902467267</v>
      </c>
      <c r="P16" s="2">
        <f t="shared" si="13"/>
        <v>-173575794347</v>
      </c>
      <c r="Q16" s="2">
        <f t="shared" si="13"/>
        <v>-286499</v>
      </c>
      <c r="R16" s="2">
        <f t="shared" si="13"/>
        <v>723585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>
        <f ca="1">IFERROR(D21*D2,"")</f>
        <v>901320000000</v>
      </c>
      <c r="H20" s="2">
        <f t="shared" ref="H20:R20" ca="1" si="14">IFERROR(H21*H2,"")</f>
        <v>901320000000</v>
      </c>
      <c r="I20" s="2" t="str">
        <f t="shared" ca="1" si="14"/>
        <v/>
      </c>
      <c r="J20" s="2">
        <f t="shared" ca="1" si="14"/>
        <v>450660000000</v>
      </c>
      <c r="K20" s="2">
        <f t="shared" ca="1" si="14"/>
        <v>854700000000</v>
      </c>
      <c r="L20" s="2">
        <f t="shared" ca="1" si="14"/>
        <v>1056720000000</v>
      </c>
      <c r="M20" s="2">
        <f t="shared" ca="1" si="14"/>
        <v>916860000000</v>
      </c>
      <c r="N20" s="2">
        <f t="shared" ca="1" si="14"/>
        <v>5874120000000</v>
      </c>
      <c r="O20" s="2">
        <f t="shared" ca="1" si="14"/>
        <v>3605280000000</v>
      </c>
      <c r="P20" s="2">
        <f t="shared" ca="1" si="14"/>
        <v>3822840000000</v>
      </c>
      <c r="Q20" s="2">
        <f t="shared" ca="1" si="14"/>
        <v>99600000000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15540000000</v>
      </c>
      <c r="H21" s="2">
        <f>IFERROR(INDEX(D21:G21,COUNT(D21:G21)),"")</f>
        <v>15540000000</v>
      </c>
      <c r="I21" s="2">
        <f t="shared" ref="I21:R21" si="15">IFERROR(INDEX(I51:I500,MATCH($C$7,$C$51:$C$500,0)),"")</f>
        <v>15540000000</v>
      </c>
      <c r="J21" s="2">
        <f t="shared" si="15"/>
        <v>15540000000</v>
      </c>
      <c r="K21" s="2">
        <f t="shared" si="15"/>
        <v>15540000000</v>
      </c>
      <c r="L21" s="2">
        <f t="shared" si="15"/>
        <v>15540000000</v>
      </c>
      <c r="M21" s="2">
        <f t="shared" si="15"/>
        <v>15540000000</v>
      </c>
      <c r="N21" s="2">
        <f t="shared" si="15"/>
        <v>15540000000</v>
      </c>
      <c r="O21" s="2">
        <f t="shared" si="15"/>
        <v>15540000000</v>
      </c>
      <c r="P21" s="2">
        <f t="shared" si="15"/>
        <v>15540000000</v>
      </c>
      <c r="Q21" s="2">
        <f t="shared" si="15"/>
        <v>300000000</v>
      </c>
      <c r="R21" s="2">
        <f t="shared" si="15"/>
        <v>300000000</v>
      </c>
    </row>
    <row r="23" spans="1:18" ht="15.5" x14ac:dyDescent="0.35">
      <c r="B23" t="s">
        <v>54</v>
      </c>
      <c r="C23" t="s">
        <v>55</v>
      </c>
      <c r="D23" s="3">
        <f>IFERROR(D5/D6*100,"")</f>
        <v>23.94092998844264</v>
      </c>
      <c r="H23" s="3">
        <f t="shared" ref="H23:R23" si="16">IFERROR(H5/H6*100,"")</f>
        <v>95.763719953770561</v>
      </c>
      <c r="I23" s="3">
        <f t="shared" si="16"/>
        <v>-24.734435766977938</v>
      </c>
      <c r="J23" s="3">
        <f t="shared" si="16"/>
        <v>-289.95947771004171</v>
      </c>
      <c r="K23" s="3">
        <f t="shared" si="16"/>
        <v>-52.303233149629136</v>
      </c>
      <c r="L23" s="3">
        <f t="shared" si="16"/>
        <v>-19.308231690008586</v>
      </c>
      <c r="M23" s="3">
        <f t="shared" si="16"/>
        <v>-9.1606195261439662</v>
      </c>
      <c r="N23" s="3">
        <f t="shared" si="16"/>
        <v>17.310705024796079</v>
      </c>
      <c r="O23" s="3">
        <f t="shared" si="16"/>
        <v>22.664672286296973</v>
      </c>
      <c r="P23" s="3">
        <f t="shared" si="16"/>
        <v>150.16268344274485</v>
      </c>
      <c r="Q23" s="3">
        <f t="shared" si="16"/>
        <v>16.598540766853482</v>
      </c>
      <c r="R23" s="3">
        <f t="shared" si="16"/>
        <v>-37.474758367535081</v>
      </c>
    </row>
    <row r="24" spans="1:18" ht="15.5" x14ac:dyDescent="0.35">
      <c r="C24" t="s">
        <v>56</v>
      </c>
      <c r="D24" s="4" t="str">
        <f>IFERROR(_xlfn.RRI(5,I23,D23),"")</f>
        <v/>
      </c>
      <c r="H24" s="4" t="str">
        <f t="shared" ref="H24:R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-0.24553829473318844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>
        <f>IFERROR(INDEX(D51:D500,MATCH($A$25,$C$51:$C$500,0)),"")</f>
        <v>1.7</v>
      </c>
      <c r="H25" s="3">
        <f>IFERROR(INDEX(D25:G25,COUNT(D25:G25)),"")</f>
        <v>1.7</v>
      </c>
      <c r="I25" s="3">
        <f t="shared" ref="I25:R25" si="18">IFERROR(INDEX(I51:I500,MATCH($C$25,$C$51:$C$500,0)),"")</f>
        <v>-1.76</v>
      </c>
      <c r="J25" s="3">
        <f t="shared" si="18"/>
        <v>-4.96</v>
      </c>
      <c r="K25" s="3">
        <f t="shared" si="18"/>
        <v>-3.53</v>
      </c>
      <c r="L25" s="3">
        <f t="shared" si="18"/>
        <v>-2.02</v>
      </c>
      <c r="M25" s="3">
        <f t="shared" si="18"/>
        <v>-1.1399999999999999</v>
      </c>
      <c r="N25" s="3">
        <f t="shared" si="18"/>
        <v>-2.0499999999999998</v>
      </c>
      <c r="O25" s="3">
        <f t="shared" si="18"/>
        <v>-2.21</v>
      </c>
      <c r="P25" s="3">
        <f t="shared" si="18"/>
        <v>-11.14</v>
      </c>
      <c r="Q25" s="3">
        <f t="shared" si="18"/>
        <v>-12.73</v>
      </c>
      <c r="R25" s="3">
        <f t="shared" si="18"/>
        <v>28.58</v>
      </c>
    </row>
    <row r="26" spans="1:18" ht="15.5" x14ac:dyDescent="0.35">
      <c r="C26" t="s">
        <v>59</v>
      </c>
      <c r="D26" s="4" t="str">
        <f>IFERROR(_xlfn.RRI(5,I25,D25),"")</f>
        <v/>
      </c>
      <c r="H26" s="4" t="str">
        <f t="shared" ref="H26:R26" si="19">IFERROR(_xlfn.RRI(5,M25,H25),"")</f>
        <v/>
      </c>
      <c r="I26" s="4">
        <f t="shared" si="19"/>
        <v>-3.0044608629513969E-2</v>
      </c>
      <c r="J26" s="4">
        <f t="shared" si="19"/>
        <v>0.17548713544946759</v>
      </c>
      <c r="K26" s="4">
        <f t="shared" si="19"/>
        <v>-0.20534631271331538</v>
      </c>
      <c r="L26" s="4">
        <f t="shared" si="19"/>
        <v>-0.30800239214767222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1.9212238223938225E-2</v>
      </c>
      <c r="H27" s="3">
        <f t="shared" ref="H27:R27" si="20">IFERROR(H4/H21,"")</f>
        <v>7.6848952895752901E-2</v>
      </c>
      <c r="I27" s="3">
        <f t="shared" si="20"/>
        <v>0.11015264523809523</v>
      </c>
      <c r="J27" s="3">
        <f t="shared" si="20"/>
        <v>8.6283577992277996E-2</v>
      </c>
      <c r="K27" s="3">
        <f t="shared" si="20"/>
        <v>0.25672952966537965</v>
      </c>
      <c r="L27" s="3">
        <f t="shared" si="20"/>
        <v>0.34721266537966539</v>
      </c>
      <c r="M27" s="3">
        <f t="shared" si="20"/>
        <v>0.31076577876447875</v>
      </c>
      <c r="N27" s="3">
        <f t="shared" si="20"/>
        <v>0.33311312091377093</v>
      </c>
      <c r="O27" s="3">
        <f t="shared" si="20"/>
        <v>0.28013535296010295</v>
      </c>
      <c r="P27" s="3">
        <f t="shared" si="20"/>
        <v>0.55003438899613899</v>
      </c>
      <c r="Q27" s="3">
        <f t="shared" si="20"/>
        <v>8.2286000000000002E-4</v>
      </c>
      <c r="R27" s="3">
        <f t="shared" si="20"/>
        <v>1.460476E-2</v>
      </c>
    </row>
    <row r="28" spans="1:18" ht="15.5" x14ac:dyDescent="0.35">
      <c r="C28" t="s">
        <v>61</v>
      </c>
      <c r="D28" s="4">
        <f>IFERROR(_xlfn.RRI(5,I27,D27),"")</f>
        <v>-0.29479301313528206</v>
      </c>
      <c r="H28" s="4">
        <f t="shared" ref="H28:R28" si="21">IFERROR(_xlfn.RRI(5,M27,H27),"")</f>
        <v>-0.24379254735166311</v>
      </c>
      <c r="I28" s="4">
        <f t="shared" si="21"/>
        <v>-0.1985422398996699</v>
      </c>
      <c r="J28" s="4">
        <f t="shared" si="21"/>
        <v>-0.20984545013820144</v>
      </c>
      <c r="K28" s="4">
        <f t="shared" si="21"/>
        <v>-0.14134797907768482</v>
      </c>
      <c r="L28" s="4">
        <f t="shared" si="21"/>
        <v>2.350070306313651</v>
      </c>
      <c r="M28" s="4">
        <f t="shared" si="21"/>
        <v>0.84326489834274065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>
        <f t="shared" ref="H29:R29" si="22">IFERROR(((H25-I25)/I25)*100%,"")</f>
        <v>-1.9659090909090908</v>
      </c>
      <c r="I29" s="4">
        <f t="shared" si="22"/>
        <v>-0.64516129032258074</v>
      </c>
      <c r="J29" s="4">
        <f t="shared" si="22"/>
        <v>0.40509915014164311</v>
      </c>
      <c r="K29" s="4">
        <f t="shared" si="22"/>
        <v>0.74752475247524741</v>
      </c>
      <c r="L29" s="4">
        <f t="shared" si="22"/>
        <v>0.77192982456140369</v>
      </c>
      <c r="M29" s="4">
        <f t="shared" si="22"/>
        <v>-0.44390243902439025</v>
      </c>
      <c r="N29" s="4">
        <f t="shared" si="22"/>
        <v>-7.2398190045248931E-2</v>
      </c>
      <c r="O29" s="4">
        <f t="shared" si="22"/>
        <v>-0.80161579892280066</v>
      </c>
      <c r="P29" s="4">
        <f t="shared" si="22"/>
        <v>-0.12490180675569519</v>
      </c>
      <c r="Q29" s="4">
        <f t="shared" si="22"/>
        <v>-1.445416375087474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-0.30234128531690102</v>
      </c>
      <c r="I30" s="4">
        <f t="shared" si="23"/>
        <v>0.27663511181645034</v>
      </c>
      <c r="J30" s="4">
        <f t="shared" si="23"/>
        <v>-0.66391253041775256</v>
      </c>
      <c r="K30" s="4">
        <f t="shared" si="23"/>
        <v>-0.26059860349663644</v>
      </c>
      <c r="L30" s="4">
        <f t="shared" si="23"/>
        <v>0.11728088839153933</v>
      </c>
      <c r="M30" s="4">
        <f t="shared" si="23"/>
        <v>-6.7086346187717347E-2</v>
      </c>
      <c r="N30" s="4">
        <f t="shared" si="23"/>
        <v>0.18911489533137615</v>
      </c>
      <c r="O30" s="4">
        <f t="shared" si="23"/>
        <v>-0.49069483915110373</v>
      </c>
      <c r="P30" s="4">
        <f t="shared" si="23"/>
        <v>667.44224898055438</v>
      </c>
      <c r="Q30" s="4">
        <f t="shared" si="23"/>
        <v>-0.94365809503203069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7.6</v>
      </c>
      <c r="H32" s="3">
        <f>IFERROR(INDEX(D32:G32,COUNT(D32:G32)),"")</f>
        <v>7.6</v>
      </c>
      <c r="I32" s="3">
        <f t="shared" ref="I32:R32" si="24">IFERROR(INDEX(I51:I500,MATCH($C$32,$C$51:$C$500,0)),"")</f>
        <v>7.6</v>
      </c>
      <c r="J32" s="3">
        <f t="shared" si="24"/>
        <v>2.15</v>
      </c>
      <c r="K32" s="3">
        <f t="shared" si="24"/>
        <v>7.1</v>
      </c>
      <c r="L32" s="3">
        <f t="shared" si="24"/>
        <v>10.62</v>
      </c>
      <c r="M32" s="3">
        <f t="shared" si="24"/>
        <v>12.62</v>
      </c>
      <c r="N32" s="3">
        <f t="shared" si="24"/>
        <v>-11.44</v>
      </c>
      <c r="O32" s="3">
        <f t="shared" si="24"/>
        <v>-9.42</v>
      </c>
      <c r="P32" s="3">
        <f t="shared" si="24"/>
        <v>-7.24</v>
      </c>
      <c r="Q32" s="3">
        <f t="shared" si="24"/>
        <v>-76.150000000000006</v>
      </c>
      <c r="R32" s="3">
        <f t="shared" si="24"/>
        <v>-63.14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5.66</v>
      </c>
      <c r="H33" s="3">
        <f>IFERROR(INDEX(D33:G33,COUNT(D33:G33)),"")</f>
        <v>5.66</v>
      </c>
      <c r="I33" s="3">
        <f t="shared" ref="I33:R33" si="25">IFERROR(INDEX(I51:I500,MATCH($C$33,$C$51:$C$500,0)),"")</f>
        <v>5.66</v>
      </c>
      <c r="J33" s="3">
        <f t="shared" si="25"/>
        <v>13.49</v>
      </c>
      <c r="K33" s="3">
        <f t="shared" si="25"/>
        <v>7.75</v>
      </c>
      <c r="L33" s="3">
        <f t="shared" si="25"/>
        <v>6.4</v>
      </c>
      <c r="M33" s="3">
        <f t="shared" si="25"/>
        <v>4.68</v>
      </c>
      <c r="N33" s="3">
        <f t="shared" si="25"/>
        <v>-33.04</v>
      </c>
      <c r="O33" s="3">
        <f t="shared" si="25"/>
        <v>-24.63</v>
      </c>
      <c r="P33" s="3">
        <f t="shared" si="25"/>
        <v>-48.34</v>
      </c>
      <c r="Q33" s="3">
        <f t="shared" si="25"/>
        <v>-6.2</v>
      </c>
      <c r="R33" s="3">
        <f t="shared" si="25"/>
        <v>-36.950000000000003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25.29</v>
      </c>
      <c r="H34" s="3">
        <f>IFERROR(INDEX(D34:G34,COUNT(D34:G34)),"")</f>
        <v>25.29</v>
      </c>
      <c r="I34" s="3">
        <f t="shared" ref="I34:R34" si="26">IFERROR(INDEX(I51:I500,MATCH($C$34,$C$51:$C$500,0)),"")</f>
        <v>-24.43</v>
      </c>
      <c r="J34" s="3">
        <f t="shared" si="26"/>
        <v>-5.85</v>
      </c>
      <c r="K34" s="3">
        <f t="shared" si="26"/>
        <v>-15.58</v>
      </c>
      <c r="L34" s="3">
        <f t="shared" si="26"/>
        <v>-33.659999999999997</v>
      </c>
      <c r="M34" s="3">
        <f t="shared" si="26"/>
        <v>-51.75</v>
      </c>
      <c r="N34" s="3">
        <f t="shared" si="26"/>
        <v>-184.39</v>
      </c>
      <c r="O34" s="3">
        <f t="shared" si="26"/>
        <v>-104.98</v>
      </c>
      <c r="P34" s="3">
        <f t="shared" si="26"/>
        <v>-31.42</v>
      </c>
      <c r="Q34" s="3">
        <f t="shared" si="26"/>
        <v>-37.08</v>
      </c>
      <c r="R34" s="3">
        <f t="shared" si="26"/>
        <v>81.63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2237.81</v>
      </c>
      <c r="H35" s="3">
        <f>IFERROR(INDEX(D35:G35,COUNT(D35:G35)),"")</f>
        <v>2237.81</v>
      </c>
      <c r="I35" s="3">
        <f t="shared" ref="I35:R35" si="27">IFERROR(INDEX(I51:I500,MATCH($C$35,$C$51:$C$500,0)),"")</f>
        <v>390.31</v>
      </c>
      <c r="J35" s="3">
        <f t="shared" si="27"/>
        <v>336.05</v>
      </c>
      <c r="K35" s="3">
        <f t="shared" si="27"/>
        <v>214.2</v>
      </c>
      <c r="L35" s="3">
        <f t="shared" si="27"/>
        <v>195.82</v>
      </c>
      <c r="M35" s="3">
        <f t="shared" si="27"/>
        <v>189.82</v>
      </c>
      <c r="N35" s="3">
        <f t="shared" si="27"/>
        <v>1134.57</v>
      </c>
      <c r="O35" s="3">
        <f t="shared" si="27"/>
        <v>828.04</v>
      </c>
      <c r="P35" s="3">
        <f t="shared" si="27"/>
        <v>636.23</v>
      </c>
      <c r="Q35" s="3">
        <f t="shared" si="27"/>
        <v>43.03</v>
      </c>
      <c r="R35" s="3">
        <f t="shared" si="27"/>
        <v>12.05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81</v>
      </c>
      <c r="E50" t="s">
        <v>82</v>
      </c>
      <c r="F50" t="s">
        <v>83</v>
      </c>
      <c r="G50" t="s">
        <v>436</v>
      </c>
      <c r="H50" t="s">
        <v>437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85</v>
      </c>
      <c r="C51" t="s">
        <v>5</v>
      </c>
      <c r="D51" s="5">
        <v>298558182</v>
      </c>
      <c r="E51" s="5">
        <v>487631852</v>
      </c>
      <c r="F51" s="5">
        <v>466963773</v>
      </c>
      <c r="G51" s="5">
        <v>458618300</v>
      </c>
      <c r="I51" s="5">
        <v>1711772107</v>
      </c>
      <c r="J51" s="5">
        <v>1340846802</v>
      </c>
      <c r="K51" s="5">
        <v>3989576891</v>
      </c>
      <c r="L51" s="5">
        <v>5395684820</v>
      </c>
      <c r="M51" s="5">
        <v>4829300202</v>
      </c>
      <c r="N51" s="5">
        <v>5176577899</v>
      </c>
      <c r="O51" s="5">
        <v>4353303385</v>
      </c>
      <c r="P51" s="5">
        <v>8547534405</v>
      </c>
      <c r="Q51" s="5">
        <v>246858</v>
      </c>
      <c r="R51" s="5">
        <v>4381428</v>
      </c>
    </row>
    <row r="52" spans="2:18" ht="15.5" x14ac:dyDescent="0.35">
      <c r="C52" t="s">
        <v>86</v>
      </c>
      <c r="D52" s="5">
        <v>60966364</v>
      </c>
      <c r="E52" s="5">
        <v>-216929721</v>
      </c>
      <c r="F52" s="5">
        <v>-207735242</v>
      </c>
      <c r="G52" s="5">
        <v>-278562892</v>
      </c>
      <c r="I52" s="5">
        <v>-642261491</v>
      </c>
      <c r="J52" s="5">
        <v>-813464499</v>
      </c>
      <c r="K52" s="5">
        <v>-3558688367</v>
      </c>
      <c r="L52" s="5">
        <v>-4006189226</v>
      </c>
      <c r="M52" s="5">
        <v>-3600247100</v>
      </c>
      <c r="N52" s="5">
        <v>-3905295874</v>
      </c>
      <c r="O52" s="5">
        <v>-3269182144</v>
      </c>
      <c r="P52" s="5">
        <v>-6223729386</v>
      </c>
      <c r="R52" s="5">
        <v>-4169732</v>
      </c>
    </row>
    <row r="53" spans="2:18" ht="15.5" x14ac:dyDescent="0.35">
      <c r="C53" t="s">
        <v>87</v>
      </c>
      <c r="D53" s="5">
        <v>359524546</v>
      </c>
      <c r="E53" s="5">
        <v>270702131</v>
      </c>
      <c r="F53" s="5">
        <v>259228531</v>
      </c>
      <c r="G53" s="5">
        <v>180055408</v>
      </c>
      <c r="I53" s="5">
        <v>1069510616</v>
      </c>
      <c r="J53" s="5">
        <v>527382303</v>
      </c>
      <c r="K53" s="5">
        <v>430888524</v>
      </c>
      <c r="L53" s="5">
        <v>1389495594</v>
      </c>
      <c r="M53" s="5">
        <v>1229053102</v>
      </c>
      <c r="N53" s="5">
        <v>1271282025</v>
      </c>
      <c r="O53" s="5">
        <v>1084121241</v>
      </c>
      <c r="P53" s="5">
        <v>2323805019</v>
      </c>
      <c r="Q53" s="5">
        <v>246858</v>
      </c>
      <c r="R53" s="5">
        <v>211696</v>
      </c>
    </row>
    <row r="54" spans="2:18" ht="15.5" x14ac:dyDescent="0.35">
      <c r="C54" t="s">
        <v>88</v>
      </c>
      <c r="D54" s="5">
        <v>-12564877128</v>
      </c>
      <c r="E54" s="5">
        <v>-6515928961</v>
      </c>
      <c r="F54" s="5">
        <v>-16710468678</v>
      </c>
      <c r="G54" s="5">
        <v>-16501166402</v>
      </c>
      <c r="I54" s="5">
        <v>-52292441169</v>
      </c>
      <c r="J54" s="5">
        <v>-68004531902</v>
      </c>
      <c r="K54" s="5">
        <v>-50090881051</v>
      </c>
      <c r="L54" s="5">
        <v>-25441293096</v>
      </c>
      <c r="M54" s="5">
        <v>-18453217317</v>
      </c>
      <c r="N54" s="5">
        <v>-23491360776</v>
      </c>
      <c r="O54" s="5">
        <v>-44065596382</v>
      </c>
      <c r="P54" s="5">
        <v>-42501180206</v>
      </c>
      <c r="Q54" s="5">
        <v>-532625</v>
      </c>
      <c r="R54" s="5">
        <v>515852</v>
      </c>
    </row>
    <row r="55" spans="2:18" ht="15.5" x14ac:dyDescent="0.35">
      <c r="C55" t="s">
        <v>438</v>
      </c>
      <c r="D55" s="5">
        <v>-5403515727</v>
      </c>
      <c r="E55" s="5">
        <v>-1944914279</v>
      </c>
      <c r="F55" s="5">
        <v>-858253580</v>
      </c>
      <c r="G55" s="5">
        <v>-2040654141</v>
      </c>
      <c r="I55" s="5">
        <v>-10247337727</v>
      </c>
      <c r="J55" s="5">
        <v>-35975040967</v>
      </c>
      <c r="K55" s="5">
        <v>-25811103253</v>
      </c>
      <c r="L55" s="5">
        <v>-6929498000</v>
      </c>
      <c r="M55" s="5">
        <v>-4511078299</v>
      </c>
      <c r="N55" s="5">
        <v>-2717791087</v>
      </c>
      <c r="O55" s="5">
        <v>-4974522872</v>
      </c>
      <c r="P55" s="5">
        <v>-6019254370</v>
      </c>
      <c r="Q55" s="5">
        <v>-153651</v>
      </c>
      <c r="R55" s="5">
        <v>-709282</v>
      </c>
    </row>
    <row r="56" spans="2:18" ht="15.5" x14ac:dyDescent="0.35">
      <c r="C56" t="s">
        <v>90</v>
      </c>
      <c r="D56" s="5">
        <v>-7161361401</v>
      </c>
      <c r="E56" s="5">
        <v>-4571014682</v>
      </c>
      <c r="F56" s="5">
        <v>-15852215098</v>
      </c>
      <c r="G56" s="5">
        <v>-14460512261</v>
      </c>
      <c r="I56" s="5">
        <v>-42045103442</v>
      </c>
      <c r="J56" s="5">
        <v>-32029490935</v>
      </c>
      <c r="K56" s="5">
        <v>-24297273470</v>
      </c>
      <c r="L56" s="5">
        <v>-18512068200</v>
      </c>
      <c r="M56" s="5">
        <v>-13942140478</v>
      </c>
      <c r="N56" s="5">
        <v>-20773337259</v>
      </c>
      <c r="O56" s="5">
        <v>-39025935711</v>
      </c>
      <c r="P56" s="5">
        <v>-36481925836</v>
      </c>
    </row>
    <row r="57" spans="2:18" ht="15.5" x14ac:dyDescent="0.35">
      <c r="C57" t="s">
        <v>91</v>
      </c>
      <c r="D57" s="5">
        <v>652664009</v>
      </c>
      <c r="E57" s="5">
        <v>-228389466</v>
      </c>
      <c r="F57" s="5">
        <v>-466331774</v>
      </c>
      <c r="G57" s="5">
        <v>-332222881</v>
      </c>
      <c r="I57" s="5">
        <v>-374280112</v>
      </c>
      <c r="J57" s="5">
        <v>-1444244332</v>
      </c>
      <c r="K57" s="5">
        <v>-1031943108</v>
      </c>
      <c r="L57" s="5">
        <v>-455046657</v>
      </c>
      <c r="M57" s="5">
        <v>-264981807</v>
      </c>
      <c r="N57" s="5">
        <v>-578481500</v>
      </c>
      <c r="O57" s="5">
        <v>-621346990</v>
      </c>
      <c r="P57" s="5">
        <v>-450519055</v>
      </c>
      <c r="Q57" s="5">
        <v>3421</v>
      </c>
      <c r="R57" s="5">
        <v>-4839</v>
      </c>
    </row>
    <row r="58" spans="2:18" ht="15.5" x14ac:dyDescent="0.35">
      <c r="C58" t="s">
        <v>92</v>
      </c>
      <c r="D58" s="5">
        <v>-12205352582</v>
      </c>
      <c r="E58" s="5">
        <v>-6245226830</v>
      </c>
      <c r="F58" s="5">
        <v>-16451240147</v>
      </c>
      <c r="G58" s="5">
        <v>-16321110994</v>
      </c>
      <c r="I58" s="5">
        <v>-51222930553</v>
      </c>
      <c r="J58" s="5">
        <v>-67477149599</v>
      </c>
      <c r="K58" s="5">
        <v>-49659992527</v>
      </c>
      <c r="L58" s="5">
        <v>-24051797502</v>
      </c>
      <c r="M58" s="5">
        <v>-17224164215</v>
      </c>
      <c r="N58" s="5">
        <v>-22220078751</v>
      </c>
      <c r="O58" s="5">
        <v>-42981475141</v>
      </c>
      <c r="P58" s="5">
        <v>-40177375187</v>
      </c>
      <c r="Q58" s="5">
        <v>-285767</v>
      </c>
      <c r="R58" s="5">
        <v>727548</v>
      </c>
    </row>
    <row r="59" spans="2:18" ht="15.5" x14ac:dyDescent="0.35">
      <c r="C59" t="s">
        <v>93</v>
      </c>
      <c r="D59" s="5">
        <v>41111940553</v>
      </c>
      <c r="E59" s="5">
        <v>-4585622303</v>
      </c>
      <c r="F59" s="5">
        <v>-5816254227</v>
      </c>
      <c r="G59" s="5">
        <v>-110924521</v>
      </c>
      <c r="I59" s="5">
        <v>30599139502</v>
      </c>
      <c r="J59" s="5">
        <v>-3934211664</v>
      </c>
      <c r="K59" s="5">
        <v>-1587749813</v>
      </c>
      <c r="L59" s="5">
        <v>-7739552093</v>
      </c>
      <c r="M59" s="5">
        <v>-794814715</v>
      </c>
      <c r="N59" s="5">
        <v>-10217296873</v>
      </c>
      <c r="O59" s="5">
        <v>8079007874</v>
      </c>
      <c r="P59" s="5">
        <v>-133398419160</v>
      </c>
      <c r="Q59" s="5">
        <v>-732</v>
      </c>
      <c r="R59" s="5">
        <v>-3963</v>
      </c>
    </row>
    <row r="60" spans="2:18" ht="15.5" x14ac:dyDescent="0.35">
      <c r="C60" t="s">
        <v>94</v>
      </c>
      <c r="D60" s="5">
        <v>-86762421</v>
      </c>
      <c r="E60" s="5">
        <v>72009305</v>
      </c>
      <c r="F60" s="5">
        <v>196047161</v>
      </c>
      <c r="G60" s="5">
        <v>191611149</v>
      </c>
      <c r="I60" s="5">
        <v>372905194</v>
      </c>
      <c r="J60" s="5">
        <v>696312781</v>
      </c>
      <c r="K60" s="5">
        <v>859269589</v>
      </c>
      <c r="L60" s="5">
        <v>518906092</v>
      </c>
      <c r="M60" s="5">
        <v>742489390</v>
      </c>
      <c r="N60" s="5">
        <v>1053165122</v>
      </c>
      <c r="O60" s="5">
        <v>1090112574</v>
      </c>
      <c r="P60" s="5">
        <v>1551159571</v>
      </c>
    </row>
    <row r="61" spans="2:18" ht="15.5" x14ac:dyDescent="0.35">
      <c r="C61" t="s">
        <v>26</v>
      </c>
      <c r="D61" s="5">
        <v>-447119837</v>
      </c>
      <c r="E61" s="5">
        <v>-775404674</v>
      </c>
      <c r="F61" s="5">
        <v>-1072965636</v>
      </c>
      <c r="G61" s="5">
        <v>-1056299548</v>
      </c>
      <c r="I61" s="5">
        <v>-3351789695</v>
      </c>
      <c r="J61" s="5">
        <v>-2249925230</v>
      </c>
      <c r="K61" s="5">
        <v>-1227551820</v>
      </c>
      <c r="L61" s="5">
        <v>-749540817</v>
      </c>
      <c r="M61" s="5">
        <v>-897607168</v>
      </c>
      <c r="N61" s="5">
        <v>-1252381032</v>
      </c>
      <c r="O61" s="5">
        <v>-1165178535</v>
      </c>
      <c r="P61" s="5">
        <v>-1133980237</v>
      </c>
      <c r="Q61" s="5">
        <v>-732</v>
      </c>
      <c r="R61" s="5">
        <v>-3963</v>
      </c>
    </row>
    <row r="62" spans="2:18" ht="15.5" x14ac:dyDescent="0.35">
      <c r="C62" t="s">
        <v>96</v>
      </c>
      <c r="D62" s="5">
        <v>3661770347</v>
      </c>
      <c r="E62" s="5">
        <v>-3869825073</v>
      </c>
      <c r="F62" s="5">
        <v>-5039085752</v>
      </c>
      <c r="G62" s="5">
        <v>-5776097952</v>
      </c>
      <c r="I62" s="5">
        <v>-11023238430</v>
      </c>
      <c r="J62" s="5">
        <v>-3806557961</v>
      </c>
      <c r="K62" s="5">
        <v>-1047613664</v>
      </c>
      <c r="L62" s="5">
        <v>-7405136150</v>
      </c>
      <c r="M62" s="5">
        <v>-491199059</v>
      </c>
      <c r="N62" s="5">
        <v>-9807447939</v>
      </c>
      <c r="O62" s="5">
        <v>8372096350</v>
      </c>
      <c r="P62" s="5">
        <v>-676447131</v>
      </c>
    </row>
    <row r="63" spans="2:18" ht="15.5" x14ac:dyDescent="0.35">
      <c r="C63" t="s">
        <v>97</v>
      </c>
      <c r="D63" s="5">
        <v>41111940553</v>
      </c>
      <c r="E63" s="5">
        <v>-4585622303</v>
      </c>
      <c r="F63" s="5">
        <v>-5816254227</v>
      </c>
      <c r="G63" s="5">
        <v>-110924521</v>
      </c>
      <c r="I63" s="5">
        <v>30599139502</v>
      </c>
      <c r="J63" s="5">
        <v>-3934211664</v>
      </c>
      <c r="K63" s="5">
        <v>-1587749813</v>
      </c>
      <c r="L63" s="5">
        <v>-7739552093</v>
      </c>
      <c r="M63" s="5">
        <v>-794814715</v>
      </c>
      <c r="N63" s="5">
        <v>-10217296873</v>
      </c>
      <c r="O63" s="5">
        <v>8079007874</v>
      </c>
      <c r="P63" s="5">
        <v>-133398419160</v>
      </c>
      <c r="Q63" s="5">
        <v>-732</v>
      </c>
      <c r="R63" s="5">
        <v>-3963</v>
      </c>
    </row>
    <row r="64" spans="2:18" ht="15.5" x14ac:dyDescent="0.35">
      <c r="C64" t="s">
        <v>28</v>
      </c>
      <c r="D64" s="5">
        <v>28906587971</v>
      </c>
      <c r="E64" s="5">
        <v>-10830849133</v>
      </c>
      <c r="F64" s="5">
        <v>-22267494374</v>
      </c>
      <c r="G64" s="5">
        <v>-16432035515</v>
      </c>
      <c r="I64" s="5">
        <v>-20623791051</v>
      </c>
      <c r="J64" s="5">
        <v>-71411361263</v>
      </c>
      <c r="K64" s="5">
        <v>-51247742340</v>
      </c>
      <c r="L64" s="5">
        <v>-31791349595</v>
      </c>
      <c r="M64" s="5">
        <v>-18018978930</v>
      </c>
      <c r="N64" s="5">
        <v>-32437375624</v>
      </c>
      <c r="O64" s="5">
        <v>-34902467267</v>
      </c>
      <c r="P64" s="5">
        <v>-173575794347</v>
      </c>
      <c r="Q64" s="5">
        <v>-286499</v>
      </c>
      <c r="R64" s="5">
        <v>723585</v>
      </c>
    </row>
    <row r="65" spans="2:18" ht="15.5" x14ac:dyDescent="0.35">
      <c r="C65" t="s">
        <v>27</v>
      </c>
      <c r="D65" s="5">
        <v>-1796105951</v>
      </c>
      <c r="E65" s="5">
        <v>-1792399049</v>
      </c>
      <c r="F65" s="5">
        <v>-1792399049</v>
      </c>
      <c r="G65" s="5">
        <v>-1792399049</v>
      </c>
      <c r="I65" s="5">
        <v>-7173303098</v>
      </c>
      <c r="J65" s="5">
        <v>-7159778180</v>
      </c>
      <c r="K65" s="5">
        <v>-4696383233</v>
      </c>
      <c r="R65" s="5">
        <v>-80351</v>
      </c>
    </row>
    <row r="66" spans="2:18" ht="15.5" x14ac:dyDescent="0.35">
      <c r="C66" t="s">
        <v>104</v>
      </c>
      <c r="D66" s="5">
        <v>27110482020</v>
      </c>
      <c r="E66" s="5">
        <v>-12623248182</v>
      </c>
      <c r="F66" s="5">
        <v>-24059893423</v>
      </c>
      <c r="G66" s="5">
        <v>-18224434564</v>
      </c>
      <c r="I66" s="5">
        <v>-27797094149</v>
      </c>
      <c r="J66" s="5">
        <v>-78571139443</v>
      </c>
      <c r="K66" s="5">
        <v>-55944125573</v>
      </c>
      <c r="L66" s="5">
        <v>-31791349595</v>
      </c>
      <c r="M66" s="5">
        <v>-18018978930</v>
      </c>
      <c r="N66" s="5">
        <v>-32437375624</v>
      </c>
      <c r="O66" s="5">
        <v>-34902467267</v>
      </c>
      <c r="P66" s="5">
        <v>-173575794347</v>
      </c>
      <c r="Q66" s="5">
        <v>-286499</v>
      </c>
      <c r="R66" s="5">
        <v>643234</v>
      </c>
    </row>
    <row r="67" spans="2:18" ht="15.5" x14ac:dyDescent="0.35">
      <c r="C67" t="s">
        <v>105</v>
      </c>
      <c r="D67" s="5">
        <v>43317000</v>
      </c>
      <c r="I67" s="5">
        <v>43317000</v>
      </c>
      <c r="J67" s="5">
        <v>303044000</v>
      </c>
      <c r="K67" s="5">
        <v>117861000</v>
      </c>
      <c r="L67" s="5">
        <v>329398000</v>
      </c>
      <c r="M67" s="5">
        <v>160936000</v>
      </c>
      <c r="N67" s="5">
        <v>435137000</v>
      </c>
      <c r="O67" s="5">
        <v>391622000</v>
      </c>
      <c r="P67" s="5">
        <v>415960000</v>
      </c>
      <c r="Q67" s="5">
        <v>8916</v>
      </c>
      <c r="R67" s="5">
        <v>-116386</v>
      </c>
    </row>
    <row r="68" spans="2:18" ht="15.5" x14ac:dyDescent="0.35">
      <c r="C68" t="s">
        <v>107</v>
      </c>
      <c r="D68" s="5">
        <v>27153799020</v>
      </c>
      <c r="E68" s="5">
        <v>-12623248182</v>
      </c>
      <c r="F68" s="5">
        <v>-24059893423</v>
      </c>
      <c r="G68" s="5">
        <v>-18224434564</v>
      </c>
      <c r="I68" s="5">
        <v>-27753777149</v>
      </c>
      <c r="J68" s="5">
        <v>-78268095443</v>
      </c>
      <c r="K68" s="5">
        <v>-55826264573</v>
      </c>
      <c r="L68" s="5">
        <v>-31461951595</v>
      </c>
      <c r="M68" s="5">
        <v>-17858042930</v>
      </c>
      <c r="N68" s="5">
        <v>-32002238624</v>
      </c>
      <c r="O68" s="5">
        <v>-34510845267</v>
      </c>
      <c r="P68" s="5">
        <v>-173159834347</v>
      </c>
      <c r="Q68" s="5">
        <v>-277583</v>
      </c>
      <c r="R68" s="5">
        <v>526848</v>
      </c>
    </row>
    <row r="69" spans="2:18" ht="15.5" x14ac:dyDescent="0.35">
      <c r="C69" t="s">
        <v>108</v>
      </c>
      <c r="D69" s="5">
        <v>27110482020</v>
      </c>
      <c r="E69" s="5">
        <v>-12623248182</v>
      </c>
      <c r="F69" s="5">
        <v>-24059893423</v>
      </c>
      <c r="G69" s="5">
        <v>-18224434564</v>
      </c>
      <c r="I69" s="5">
        <v>-27797094149</v>
      </c>
      <c r="J69" s="5">
        <v>-78571139443</v>
      </c>
      <c r="K69" s="5">
        <v>-55944125573</v>
      </c>
      <c r="L69" s="5">
        <v>-31791349595</v>
      </c>
      <c r="M69" s="5">
        <v>-18018978930</v>
      </c>
      <c r="N69" s="5">
        <v>-32437375624</v>
      </c>
      <c r="O69" s="5">
        <v>-34902467267</v>
      </c>
      <c r="P69" s="5">
        <v>-173575794347</v>
      </c>
      <c r="Q69" s="5">
        <v>-286499</v>
      </c>
      <c r="R69" s="5">
        <v>643234</v>
      </c>
    </row>
    <row r="70" spans="2:18" ht="15.5" x14ac:dyDescent="0.35">
      <c r="C70" t="s">
        <v>7</v>
      </c>
      <c r="D70" s="5">
        <v>26501135011</v>
      </c>
      <c r="E70" s="5">
        <v>-12394858716</v>
      </c>
      <c r="F70" s="5">
        <v>-23593561649</v>
      </c>
      <c r="G70" s="5">
        <v>-17892211683</v>
      </c>
      <c r="I70" s="5">
        <v>-27379497037</v>
      </c>
      <c r="J70" s="5">
        <v>-76823851111</v>
      </c>
      <c r="K70" s="5">
        <v>-54794321465</v>
      </c>
      <c r="L70" s="5">
        <v>-31006904938</v>
      </c>
      <c r="M70" s="5">
        <v>-17593061123</v>
      </c>
      <c r="N70" s="5">
        <v>-31423757124</v>
      </c>
      <c r="O70" s="5">
        <v>-33889498277</v>
      </c>
      <c r="P70" s="5">
        <v>-172709315292</v>
      </c>
      <c r="Q70" s="5">
        <v>-281004</v>
      </c>
      <c r="R70" s="5">
        <v>531687</v>
      </c>
    </row>
    <row r="71" spans="2:18" ht="15.5" x14ac:dyDescent="0.35">
      <c r="C71" t="s">
        <v>110</v>
      </c>
      <c r="D71" s="5">
        <v>27110482020</v>
      </c>
      <c r="E71" s="5">
        <v>-12623248182</v>
      </c>
      <c r="F71" s="5">
        <v>-24059893423</v>
      </c>
      <c r="G71" s="5">
        <v>-18224434564</v>
      </c>
      <c r="I71" s="5">
        <v>-27797094149</v>
      </c>
      <c r="J71" s="5">
        <v>-78571139443</v>
      </c>
      <c r="K71" s="5">
        <v>-55944125573</v>
      </c>
      <c r="L71" s="5">
        <v>-31791349595</v>
      </c>
      <c r="M71" s="5">
        <v>-18018978930</v>
      </c>
      <c r="N71" s="5">
        <v>-32437375624</v>
      </c>
      <c r="O71" s="5">
        <v>-34902467267</v>
      </c>
      <c r="P71" s="5">
        <v>-173575794347</v>
      </c>
      <c r="Q71" s="5">
        <v>-286499</v>
      </c>
      <c r="R71" s="5">
        <v>643234</v>
      </c>
    </row>
    <row r="72" spans="2:18" ht="15.5" x14ac:dyDescent="0.35">
      <c r="C72" t="s">
        <v>111</v>
      </c>
      <c r="D72" s="5">
        <v>27153799020</v>
      </c>
      <c r="E72" s="5">
        <v>-12623248182</v>
      </c>
      <c r="F72" s="5">
        <v>-24059893423</v>
      </c>
      <c r="G72" s="5">
        <v>-18224434564</v>
      </c>
      <c r="I72" s="5">
        <v>-27753777149</v>
      </c>
      <c r="J72" s="5">
        <v>-78268095443</v>
      </c>
      <c r="K72" s="5">
        <v>-55826264573</v>
      </c>
      <c r="L72" s="5">
        <v>-31461951595</v>
      </c>
      <c r="M72" s="5">
        <v>-17858042930</v>
      </c>
      <c r="N72" s="5">
        <v>-32002238624</v>
      </c>
      <c r="O72" s="5">
        <v>-34510845267</v>
      </c>
      <c r="P72" s="5">
        <v>-173159834347</v>
      </c>
      <c r="Q72" s="5">
        <v>-277583</v>
      </c>
      <c r="R72" s="5">
        <v>526848</v>
      </c>
    </row>
    <row r="73" spans="2:18" ht="15.5" x14ac:dyDescent="0.35">
      <c r="C73" t="s">
        <v>112</v>
      </c>
      <c r="D73" s="5">
        <v>27153799020</v>
      </c>
      <c r="E73" s="5">
        <v>-12623248182</v>
      </c>
      <c r="F73" s="5">
        <v>-24059893423</v>
      </c>
      <c r="G73" s="5">
        <v>-18224434564</v>
      </c>
      <c r="I73" s="5">
        <v>-27753777149</v>
      </c>
      <c r="J73" s="5">
        <v>-78268095443</v>
      </c>
      <c r="K73" s="5">
        <v>-55826264573</v>
      </c>
      <c r="L73" s="5">
        <v>-31461951595</v>
      </c>
      <c r="M73" s="5">
        <v>-17858042930</v>
      </c>
      <c r="N73" s="5">
        <v>-32002238624</v>
      </c>
      <c r="O73" s="5">
        <v>-34510845267</v>
      </c>
      <c r="P73" s="5">
        <v>-173159834347</v>
      </c>
      <c r="Q73" s="5">
        <v>-277583</v>
      </c>
      <c r="R73" s="5">
        <v>526848</v>
      </c>
    </row>
    <row r="75" spans="2:18" ht="15.5" x14ac:dyDescent="0.35">
      <c r="B75" t="s">
        <v>113</v>
      </c>
      <c r="C75" t="s">
        <v>114</v>
      </c>
    </row>
    <row r="76" spans="2:18" ht="15.5" x14ac:dyDescent="0.35">
      <c r="C76" t="s">
        <v>115</v>
      </c>
    </row>
    <row r="77" spans="2:18" ht="15.5" x14ac:dyDescent="0.35">
      <c r="C77" t="s">
        <v>19</v>
      </c>
      <c r="D77" s="5">
        <v>1870974121</v>
      </c>
      <c r="E77" s="5">
        <v>2908235805</v>
      </c>
      <c r="F77" s="5">
        <v>2697411354</v>
      </c>
      <c r="G77" s="5">
        <v>2668030410</v>
      </c>
      <c r="I77" s="5">
        <v>1870974121</v>
      </c>
      <c r="J77" s="5">
        <v>2630697418</v>
      </c>
      <c r="K77" s="5">
        <v>2618797908</v>
      </c>
      <c r="L77" s="5">
        <v>14289209705</v>
      </c>
      <c r="M77" s="5">
        <v>1813077887</v>
      </c>
      <c r="N77" s="5">
        <v>1742338469</v>
      </c>
      <c r="O77" s="5">
        <v>2560360586</v>
      </c>
      <c r="P77" s="5">
        <v>9831614842</v>
      </c>
      <c r="Q77" s="5">
        <v>16553</v>
      </c>
      <c r="R77" s="5">
        <v>84993</v>
      </c>
    </row>
    <row r="78" spans="2:18" ht="15.5" x14ac:dyDescent="0.35">
      <c r="C78" t="s">
        <v>439</v>
      </c>
      <c r="D78" s="5">
        <v>2649006000</v>
      </c>
      <c r="E78" s="5">
        <v>420000000</v>
      </c>
      <c r="F78" s="5">
        <v>420000000</v>
      </c>
      <c r="G78" s="5">
        <v>420000000</v>
      </c>
      <c r="I78" s="5">
        <v>2649006000</v>
      </c>
      <c r="J78" s="5">
        <v>420000000</v>
      </c>
      <c r="K78" s="5">
        <v>420000000</v>
      </c>
      <c r="L78" s="5">
        <v>420000000</v>
      </c>
      <c r="M78" s="5">
        <v>420000000</v>
      </c>
      <c r="N78" s="5">
        <v>420000000</v>
      </c>
      <c r="O78" s="5">
        <v>420000000</v>
      </c>
      <c r="P78" s="5">
        <v>420000000</v>
      </c>
    </row>
    <row r="79" spans="2:18" ht="15.5" x14ac:dyDescent="0.35">
      <c r="C79" t="s">
        <v>341</v>
      </c>
      <c r="D79" s="5">
        <v>10000000</v>
      </c>
      <c r="E79" s="5">
        <v>10000000</v>
      </c>
      <c r="F79" s="5">
        <v>10000000</v>
      </c>
      <c r="G79" s="5">
        <v>10000000</v>
      </c>
      <c r="I79" s="5">
        <v>10000000</v>
      </c>
      <c r="J79" s="5">
        <v>10000000</v>
      </c>
      <c r="K79" s="5">
        <v>10000000</v>
      </c>
      <c r="L79" s="5">
        <v>10000000</v>
      </c>
      <c r="M79" s="5">
        <v>10000000</v>
      </c>
      <c r="N79" s="5">
        <v>10000000</v>
      </c>
      <c r="O79" s="5">
        <v>10000000</v>
      </c>
      <c r="P79" s="5">
        <v>10000000</v>
      </c>
    </row>
    <row r="80" spans="2:18" ht="15.5" x14ac:dyDescent="0.35">
      <c r="C80" t="s">
        <v>116</v>
      </c>
      <c r="D80" s="5">
        <v>167819608</v>
      </c>
      <c r="E80" s="5">
        <v>166800000</v>
      </c>
      <c r="F80" s="5">
        <v>162550000</v>
      </c>
      <c r="G80" s="5">
        <v>165880000</v>
      </c>
      <c r="I80" s="5">
        <v>167819608</v>
      </c>
      <c r="J80" s="5">
        <v>161620000</v>
      </c>
      <c r="K80" s="5">
        <v>1207950000</v>
      </c>
      <c r="Q80" s="5">
        <v>117179</v>
      </c>
    </row>
    <row r="81" spans="3:18" ht="15.5" x14ac:dyDescent="0.35">
      <c r="C81" t="s">
        <v>118</v>
      </c>
      <c r="D81" s="5">
        <v>163275504729</v>
      </c>
      <c r="E81" s="5">
        <v>173676255910</v>
      </c>
      <c r="F81" s="5">
        <v>162757565345</v>
      </c>
      <c r="G81" s="5">
        <v>156333851493</v>
      </c>
      <c r="I81" s="5">
        <v>163275504729</v>
      </c>
      <c r="J81" s="5">
        <v>136355087555</v>
      </c>
      <c r="K81" s="5">
        <v>69231071383</v>
      </c>
      <c r="L81" s="5">
        <v>38700565971</v>
      </c>
      <c r="M81" s="5">
        <v>27025644800</v>
      </c>
      <c r="N81" s="5">
        <v>26983121116</v>
      </c>
      <c r="O81" s="5">
        <v>42949513794</v>
      </c>
    </row>
    <row r="82" spans="3:18" ht="15.5" x14ac:dyDescent="0.35">
      <c r="C82" t="s">
        <v>117</v>
      </c>
      <c r="D82" s="5">
        <v>10651057344</v>
      </c>
      <c r="E82" s="5">
        <v>8896171486</v>
      </c>
      <c r="F82" s="5">
        <v>7564789318</v>
      </c>
      <c r="G82" s="5">
        <v>5960784207</v>
      </c>
      <c r="I82" s="5">
        <v>10651057344</v>
      </c>
      <c r="J82" s="5">
        <v>5325528672</v>
      </c>
      <c r="K82" s="5">
        <v>2541022140</v>
      </c>
    </row>
    <row r="83" spans="3:18" ht="15.5" x14ac:dyDescent="0.35">
      <c r="C83" t="s">
        <v>119</v>
      </c>
      <c r="D83" s="5">
        <v>167819608</v>
      </c>
      <c r="E83" s="5">
        <v>166800000</v>
      </c>
      <c r="F83" s="5">
        <v>162550000</v>
      </c>
      <c r="G83" s="5">
        <v>165880000</v>
      </c>
      <c r="I83" s="5">
        <v>167819608</v>
      </c>
      <c r="J83" s="5">
        <v>161620000</v>
      </c>
      <c r="K83" s="5">
        <v>1207950000</v>
      </c>
      <c r="Q83" s="5">
        <v>117179</v>
      </c>
    </row>
    <row r="84" spans="3:18" ht="15.5" x14ac:dyDescent="0.35">
      <c r="C84" t="s">
        <v>120</v>
      </c>
      <c r="D84" s="5">
        <v>8576984</v>
      </c>
      <c r="E84" s="5">
        <v>9576984</v>
      </c>
      <c r="F84" s="5">
        <v>28616983</v>
      </c>
      <c r="G84" s="5">
        <v>37685283</v>
      </c>
      <c r="I84" s="5">
        <v>8576984</v>
      </c>
      <c r="J84" s="5">
        <v>60470484</v>
      </c>
      <c r="K84" s="5">
        <v>63544645</v>
      </c>
      <c r="L84" s="5">
        <v>376592655</v>
      </c>
      <c r="M84" s="5">
        <v>227079327</v>
      </c>
      <c r="N84" s="5">
        <v>275992448</v>
      </c>
      <c r="O84" s="5">
        <v>277607448</v>
      </c>
      <c r="P84" s="5">
        <v>1127191335</v>
      </c>
    </row>
    <row r="85" spans="3:18" ht="15.5" x14ac:dyDescent="0.35">
      <c r="C85" t="s">
        <v>121</v>
      </c>
      <c r="D85" s="5">
        <v>8576984</v>
      </c>
      <c r="E85" s="5">
        <v>9576984</v>
      </c>
      <c r="F85" s="5">
        <v>28616983</v>
      </c>
      <c r="G85" s="5">
        <v>37685283</v>
      </c>
      <c r="I85" s="5">
        <v>8576984</v>
      </c>
      <c r="J85" s="5">
        <v>60470484</v>
      </c>
      <c r="K85" s="5">
        <v>63544645</v>
      </c>
      <c r="L85" s="5">
        <v>376592655</v>
      </c>
      <c r="M85" s="5">
        <v>227079327</v>
      </c>
      <c r="N85" s="5">
        <v>275992448</v>
      </c>
      <c r="O85" s="5">
        <v>277607448</v>
      </c>
      <c r="P85" s="5">
        <v>1127191335</v>
      </c>
    </row>
    <row r="86" spans="3:18" ht="15.5" x14ac:dyDescent="0.35">
      <c r="C86" t="s">
        <v>380</v>
      </c>
      <c r="P86" s="5">
        <v>28780073521</v>
      </c>
    </row>
    <row r="87" spans="3:18" ht="15.5" x14ac:dyDescent="0.35">
      <c r="C87" t="s">
        <v>122</v>
      </c>
    </row>
    <row r="88" spans="3:18" ht="15.5" x14ac:dyDescent="0.35">
      <c r="C88" t="s">
        <v>91</v>
      </c>
      <c r="D88" s="5">
        <v>501479320000</v>
      </c>
      <c r="E88" s="5">
        <v>389483070000</v>
      </c>
      <c r="F88" s="5">
        <v>389483070000</v>
      </c>
      <c r="G88" s="5">
        <v>389483070000</v>
      </c>
      <c r="I88" s="5">
        <v>501479320000</v>
      </c>
      <c r="J88" s="5">
        <v>389483070000</v>
      </c>
      <c r="K88" s="5">
        <v>389180026000</v>
      </c>
      <c r="L88" s="5">
        <v>389062165000</v>
      </c>
      <c r="M88" s="5">
        <v>388732767000</v>
      </c>
      <c r="N88" s="5">
        <v>524764000</v>
      </c>
      <c r="O88" s="5">
        <v>89627000</v>
      </c>
      <c r="P88" s="5">
        <v>-301995000</v>
      </c>
      <c r="R88" s="5">
        <v>-8916</v>
      </c>
    </row>
    <row r="89" spans="3:18" ht="15.5" x14ac:dyDescent="0.35">
      <c r="C89" t="s">
        <v>123</v>
      </c>
      <c r="D89" s="5">
        <v>7876506729</v>
      </c>
      <c r="E89" s="5">
        <v>9908609166</v>
      </c>
      <c r="F89" s="5">
        <v>34617622427</v>
      </c>
      <c r="G89" s="5">
        <v>34942467336</v>
      </c>
      <c r="I89" s="5">
        <v>7876506729</v>
      </c>
      <c r="J89" s="5">
        <v>34692816448</v>
      </c>
      <c r="K89" s="5">
        <v>40100763423</v>
      </c>
      <c r="L89" s="5">
        <v>46720279444</v>
      </c>
      <c r="M89" s="5">
        <v>30386332182</v>
      </c>
      <c r="N89" s="5">
        <v>32014242324</v>
      </c>
      <c r="O89" s="5">
        <v>35516652656</v>
      </c>
      <c r="P89" s="5">
        <v>73020035487</v>
      </c>
      <c r="Q89" s="5">
        <v>145140</v>
      </c>
      <c r="R89" s="5">
        <v>168420</v>
      </c>
    </row>
    <row r="90" spans="3:18" ht="15.5" x14ac:dyDescent="0.35">
      <c r="C90" t="s">
        <v>124</v>
      </c>
    </row>
    <row r="91" spans="3:18" ht="15.5" x14ac:dyDescent="0.35">
      <c r="C91" t="s">
        <v>440</v>
      </c>
      <c r="P91" s="5">
        <v>125381168028</v>
      </c>
    </row>
    <row r="92" spans="3:18" ht="15.5" x14ac:dyDescent="0.35">
      <c r="C92" t="s">
        <v>126</v>
      </c>
      <c r="D92" s="5">
        <v>339318566574</v>
      </c>
      <c r="E92" s="5">
        <v>339598704183</v>
      </c>
      <c r="F92" s="5">
        <v>339698764704</v>
      </c>
      <c r="G92" s="5">
        <v>340039060061</v>
      </c>
      <c r="I92" s="5">
        <v>339318566574</v>
      </c>
      <c r="J92" s="5">
        <v>340380328317</v>
      </c>
      <c r="K92" s="5">
        <v>313770387841</v>
      </c>
      <c r="L92" s="5">
        <v>275885020743</v>
      </c>
      <c r="M92" s="5">
        <v>244566838593</v>
      </c>
      <c r="N92" s="5">
        <v>221865796484</v>
      </c>
      <c r="O92" s="5">
        <v>197403975609</v>
      </c>
      <c r="P92" s="5">
        <v>125069373867</v>
      </c>
    </row>
    <row r="93" spans="3:18" ht="15.5" x14ac:dyDescent="0.35">
      <c r="C93" t="s">
        <v>441</v>
      </c>
      <c r="D93" s="5">
        <v>160876134288</v>
      </c>
      <c r="E93" s="5">
        <v>158647128288</v>
      </c>
      <c r="F93" s="5">
        <v>158647128288</v>
      </c>
      <c r="G93" s="5">
        <v>158647128288</v>
      </c>
      <c r="I93" s="5">
        <v>160876134288</v>
      </c>
      <c r="J93" s="5">
        <v>158647128288</v>
      </c>
      <c r="K93" s="5">
        <v>151648766059</v>
      </c>
      <c r="L93" s="5">
        <v>151562297000</v>
      </c>
      <c r="M93" s="5">
        <v>151562297000</v>
      </c>
      <c r="N93" s="5">
        <v>151562297000</v>
      </c>
      <c r="O93" s="5">
        <v>151584932014</v>
      </c>
      <c r="P93" s="5">
        <v>8945463787</v>
      </c>
    </row>
    <row r="94" spans="3:18" ht="15.5" x14ac:dyDescent="0.35">
      <c r="C94" t="s">
        <v>129</v>
      </c>
      <c r="D94" s="5">
        <v>251449167</v>
      </c>
      <c r="E94" s="5">
        <v>261374792</v>
      </c>
      <c r="F94" s="5">
        <v>271300417</v>
      </c>
      <c r="G94" s="5">
        <v>281226042</v>
      </c>
      <c r="I94" s="5">
        <v>251449167</v>
      </c>
      <c r="J94" s="5">
        <v>291151667</v>
      </c>
      <c r="K94" s="5">
        <v>17064476</v>
      </c>
      <c r="L94" s="5">
        <v>51250715</v>
      </c>
      <c r="M94" s="5">
        <v>205715156</v>
      </c>
      <c r="N94" s="5">
        <v>386396022</v>
      </c>
      <c r="O94" s="5">
        <v>567076888</v>
      </c>
      <c r="P94" s="5">
        <v>702587538</v>
      </c>
    </row>
    <row r="95" spans="3:18" ht="15.5" x14ac:dyDescent="0.35">
      <c r="C95" t="s">
        <v>130</v>
      </c>
      <c r="D95" s="5">
        <v>505268521056</v>
      </c>
      <c r="E95" s="5">
        <v>501197311034</v>
      </c>
      <c r="F95" s="5">
        <v>501404035935</v>
      </c>
      <c r="G95" s="5">
        <v>501850995667</v>
      </c>
      <c r="I95" s="5">
        <v>505268521056</v>
      </c>
      <c r="J95" s="5">
        <v>502298928299</v>
      </c>
      <c r="K95" s="5">
        <v>468950629259</v>
      </c>
      <c r="L95" s="5">
        <v>429488458741</v>
      </c>
      <c r="M95" s="5">
        <v>415485970526</v>
      </c>
      <c r="N95" s="5">
        <v>380310323828</v>
      </c>
      <c r="O95" s="5">
        <v>350209984511</v>
      </c>
      <c r="P95" s="5">
        <v>267012788924</v>
      </c>
      <c r="Q95" s="5">
        <v>13570</v>
      </c>
      <c r="R95" s="5">
        <v>310394</v>
      </c>
    </row>
    <row r="96" spans="3:18" ht="15.5" x14ac:dyDescent="0.35">
      <c r="C96" t="s">
        <v>131</v>
      </c>
      <c r="D96" s="5">
        <v>513145027785</v>
      </c>
      <c r="E96" s="5">
        <v>511105920200</v>
      </c>
      <c r="F96" s="5">
        <v>536021658362</v>
      </c>
      <c r="G96" s="5">
        <v>536793463003</v>
      </c>
      <c r="I96" s="5">
        <v>513145027785</v>
      </c>
      <c r="J96" s="5">
        <v>536991744747</v>
      </c>
      <c r="K96" s="5">
        <v>509051392682</v>
      </c>
      <c r="L96" s="5">
        <v>476208738185</v>
      </c>
      <c r="M96" s="5">
        <v>445872302708</v>
      </c>
      <c r="N96" s="5">
        <v>412324566152</v>
      </c>
      <c r="O96" s="5">
        <v>385726637167</v>
      </c>
      <c r="P96" s="5">
        <v>340032824411</v>
      </c>
      <c r="Q96" s="5">
        <v>158710</v>
      </c>
      <c r="R96" s="5">
        <v>478814</v>
      </c>
    </row>
    <row r="97" spans="3:18" ht="15.5" x14ac:dyDescent="0.35">
      <c r="C97" t="s">
        <v>132</v>
      </c>
    </row>
    <row r="98" spans="3:18" ht="15.5" x14ac:dyDescent="0.35">
      <c r="C98" t="s">
        <v>133</v>
      </c>
    </row>
    <row r="99" spans="3:18" ht="15.5" x14ac:dyDescent="0.35">
      <c r="C99" t="s">
        <v>134</v>
      </c>
      <c r="D99" s="5">
        <v>360581511422</v>
      </c>
      <c r="E99" s="5">
        <v>499929241308</v>
      </c>
      <c r="F99" s="5">
        <v>514113880836</v>
      </c>
      <c r="G99" s="5">
        <v>492411138864</v>
      </c>
      <c r="I99" s="5">
        <v>360581511422</v>
      </c>
      <c r="J99" s="5">
        <v>469676938034</v>
      </c>
      <c r="K99" s="5">
        <v>370462917944</v>
      </c>
      <c r="L99" s="5">
        <v>288466685436</v>
      </c>
      <c r="M99" s="5">
        <v>201654126259</v>
      </c>
      <c r="N99" s="5">
        <v>539913041026</v>
      </c>
      <c r="O99" s="5">
        <v>494716803887</v>
      </c>
      <c r="P99" s="5">
        <v>451439794911</v>
      </c>
      <c r="Q99" s="5">
        <v>1851654</v>
      </c>
      <c r="R99" s="5">
        <v>1897601</v>
      </c>
    </row>
    <row r="100" spans="3:18" ht="15.5" x14ac:dyDescent="0.35">
      <c r="C100" t="s">
        <v>135</v>
      </c>
      <c r="F100" s="5">
        <v>24998006370</v>
      </c>
      <c r="G100" s="5">
        <v>24965489418</v>
      </c>
      <c r="J100" s="5">
        <v>24996646363</v>
      </c>
      <c r="K100" s="5">
        <v>21904115814</v>
      </c>
      <c r="L100" s="5">
        <v>21665778901</v>
      </c>
      <c r="M100" s="5">
        <v>21820004398</v>
      </c>
      <c r="N100" s="5">
        <v>20161348859</v>
      </c>
      <c r="O100" s="5">
        <v>1994052660</v>
      </c>
      <c r="P100" s="5">
        <v>20450215548</v>
      </c>
    </row>
    <row r="101" spans="3:18" ht="15.5" x14ac:dyDescent="0.35">
      <c r="C101" t="s">
        <v>136</v>
      </c>
      <c r="P101" s="5">
        <v>10158838636</v>
      </c>
    </row>
    <row r="102" spans="3:18" ht="15.5" x14ac:dyDescent="0.35">
      <c r="C102" t="s">
        <v>137</v>
      </c>
      <c r="D102" s="5">
        <v>2298413822</v>
      </c>
      <c r="E102" s="5">
        <v>2906143657</v>
      </c>
      <c r="F102" s="5">
        <v>4570044528</v>
      </c>
      <c r="G102" s="5">
        <v>4998187994</v>
      </c>
      <c r="I102" s="5">
        <v>2298413822</v>
      </c>
      <c r="J102" s="5">
        <v>4972931307</v>
      </c>
      <c r="K102" s="5">
        <v>2679449011</v>
      </c>
      <c r="L102" s="5">
        <v>1580306939</v>
      </c>
      <c r="M102" s="5">
        <v>195312725</v>
      </c>
      <c r="N102" s="5">
        <v>6029441720</v>
      </c>
      <c r="O102" s="5">
        <v>7219628241</v>
      </c>
      <c r="P102" s="5">
        <v>10158838636</v>
      </c>
    </row>
    <row r="103" spans="3:18" ht="15.5" x14ac:dyDescent="0.35">
      <c r="C103" t="s">
        <v>139</v>
      </c>
      <c r="P103" s="5">
        <v>207038046</v>
      </c>
    </row>
    <row r="104" spans="3:18" ht="15.5" x14ac:dyDescent="0.35">
      <c r="C104" t="s">
        <v>140</v>
      </c>
      <c r="D104" s="5">
        <v>173926562073</v>
      </c>
      <c r="E104" s="5">
        <v>182572427396</v>
      </c>
      <c r="F104" s="5">
        <v>170322354663</v>
      </c>
      <c r="G104" s="5">
        <v>162294635700</v>
      </c>
      <c r="I104" s="5">
        <v>173926562073</v>
      </c>
      <c r="J104" s="5">
        <v>141680616227</v>
      </c>
      <c r="K104" s="5">
        <v>71772093523</v>
      </c>
      <c r="L104" s="5">
        <v>38700565971</v>
      </c>
      <c r="M104" s="5">
        <v>27025644800</v>
      </c>
      <c r="N104" s="5">
        <v>26983121116</v>
      </c>
      <c r="O104" s="5">
        <v>42949513794</v>
      </c>
      <c r="P104" s="5">
        <v>207038046</v>
      </c>
    </row>
    <row r="105" spans="3:18" ht="15.5" x14ac:dyDescent="0.35">
      <c r="C105" t="s">
        <v>343</v>
      </c>
      <c r="O105" s="5">
        <v>36786929047</v>
      </c>
    </row>
    <row r="106" spans="3:18" ht="15.5" x14ac:dyDescent="0.35">
      <c r="C106" t="s">
        <v>142</v>
      </c>
      <c r="D106" s="5">
        <v>666434187</v>
      </c>
      <c r="E106" s="5">
        <v>456453880</v>
      </c>
      <c r="F106" s="5">
        <v>384312970</v>
      </c>
      <c r="G106" s="5">
        <v>317960970</v>
      </c>
      <c r="I106" s="5">
        <v>666434187</v>
      </c>
      <c r="J106" s="5">
        <v>301702615</v>
      </c>
      <c r="K106" s="5">
        <v>271782779</v>
      </c>
      <c r="L106" s="5">
        <v>198677771</v>
      </c>
      <c r="M106" s="5">
        <v>92151787</v>
      </c>
      <c r="N106" s="5">
        <v>644287896</v>
      </c>
      <c r="O106" s="5">
        <v>243487068</v>
      </c>
      <c r="P106" s="5">
        <v>116528779</v>
      </c>
      <c r="Q106" s="5">
        <v>2226</v>
      </c>
      <c r="R106" s="5">
        <v>1784</v>
      </c>
    </row>
    <row r="107" spans="3:18" ht="15.5" x14ac:dyDescent="0.35">
      <c r="C107" t="s">
        <v>138</v>
      </c>
      <c r="D107" s="5">
        <v>17137380376</v>
      </c>
      <c r="E107" s="5">
        <v>17137380376</v>
      </c>
      <c r="F107" s="5">
        <v>17137380376</v>
      </c>
      <c r="G107" s="5">
        <v>17137380376</v>
      </c>
      <c r="I107" s="5">
        <v>17137380376</v>
      </c>
      <c r="J107" s="5">
        <v>23705564435</v>
      </c>
      <c r="K107" s="5">
        <v>23705564435</v>
      </c>
      <c r="L107" s="5">
        <v>23705564435</v>
      </c>
      <c r="M107" s="5">
        <v>48215564435</v>
      </c>
      <c r="N107" s="5">
        <v>48215564435</v>
      </c>
    </row>
    <row r="108" spans="3:18" ht="15.5" x14ac:dyDescent="0.35">
      <c r="C108" t="s">
        <v>147</v>
      </c>
      <c r="D108" s="5">
        <v>41869675214</v>
      </c>
      <c r="E108" s="5">
        <v>39589569763</v>
      </c>
      <c r="F108" s="5">
        <v>37697420215</v>
      </c>
      <c r="G108" s="5">
        <v>36112073405</v>
      </c>
      <c r="I108" s="5">
        <v>41869675214</v>
      </c>
      <c r="J108" s="5">
        <v>40820121415</v>
      </c>
      <c r="K108" s="5">
        <v>33825693997</v>
      </c>
      <c r="L108" s="5">
        <v>27153007435</v>
      </c>
      <c r="M108" s="5">
        <v>52167179540</v>
      </c>
      <c r="N108" s="5">
        <v>53939412517</v>
      </c>
      <c r="O108" s="5">
        <v>40535482047</v>
      </c>
      <c r="P108" s="5">
        <v>3607833000</v>
      </c>
    </row>
    <row r="109" spans="3:18" ht="15.5" x14ac:dyDescent="0.35">
      <c r="C109" t="s">
        <v>148</v>
      </c>
      <c r="D109" s="5">
        <v>41869675214</v>
      </c>
      <c r="E109" s="5">
        <v>39589569763</v>
      </c>
      <c r="F109" s="5">
        <v>37697420215</v>
      </c>
      <c r="G109" s="5">
        <v>36112073405</v>
      </c>
      <c r="I109" s="5">
        <v>41869675214</v>
      </c>
      <c r="J109" s="5">
        <v>40820121415</v>
      </c>
      <c r="K109" s="5">
        <v>33825693997</v>
      </c>
      <c r="L109" s="5">
        <v>27153007435</v>
      </c>
      <c r="M109" s="5">
        <v>52167179540</v>
      </c>
      <c r="N109" s="5">
        <v>53939412517</v>
      </c>
      <c r="O109" s="5">
        <v>40535482047</v>
      </c>
      <c r="P109" s="5">
        <v>3607833000</v>
      </c>
    </row>
    <row r="110" spans="3:18" ht="15.5" x14ac:dyDescent="0.35">
      <c r="C110" t="s">
        <v>149</v>
      </c>
      <c r="D110" s="5">
        <v>19029464511</v>
      </c>
      <c r="E110" s="5">
        <v>17233358560</v>
      </c>
      <c r="F110" s="5">
        <v>15440959511</v>
      </c>
      <c r="G110" s="5">
        <v>13648560462</v>
      </c>
      <c r="I110" s="5">
        <v>19029464511</v>
      </c>
      <c r="J110" s="5">
        <v>11856161413</v>
      </c>
      <c r="K110" s="5">
        <v>4696383233</v>
      </c>
    </row>
    <row r="111" spans="3:18" ht="15.5" x14ac:dyDescent="0.35">
      <c r="C111" t="s">
        <v>152</v>
      </c>
      <c r="D111" s="5">
        <v>402451186636</v>
      </c>
      <c r="E111" s="5">
        <v>539518811071</v>
      </c>
      <c r="F111" s="5">
        <v>551811301051</v>
      </c>
      <c r="G111" s="5">
        <v>528523212269</v>
      </c>
      <c r="I111" s="5">
        <v>402451186636</v>
      </c>
      <c r="J111" s="5">
        <v>510497059449</v>
      </c>
      <c r="K111" s="5">
        <v>404288611941</v>
      </c>
      <c r="L111" s="5">
        <v>315619692871</v>
      </c>
      <c r="M111" s="5">
        <v>253821305799</v>
      </c>
      <c r="N111" s="5">
        <v>593852453543</v>
      </c>
      <c r="O111" s="5">
        <v>535252285934</v>
      </c>
      <c r="P111" s="5">
        <v>455047627911</v>
      </c>
      <c r="Q111" s="5">
        <v>1851654</v>
      </c>
      <c r="R111" s="5">
        <v>1897601</v>
      </c>
    </row>
    <row r="112" spans="3:18" ht="15.5" x14ac:dyDescent="0.35">
      <c r="C112" t="s">
        <v>153</v>
      </c>
    </row>
    <row r="113" spans="2:18" ht="15.5" x14ac:dyDescent="0.35">
      <c r="C113" t="s">
        <v>154</v>
      </c>
      <c r="D113" s="5">
        <v>3884397857250</v>
      </c>
      <c r="E113" s="5">
        <v>3884397857250</v>
      </c>
      <c r="F113" s="5">
        <v>3884397857250</v>
      </c>
      <c r="G113" s="5">
        <v>3884397857250</v>
      </c>
      <c r="I113" s="5">
        <v>3884397857250</v>
      </c>
      <c r="J113" s="5">
        <v>3884397857250</v>
      </c>
      <c r="K113" s="5">
        <v>3884397857250</v>
      </c>
      <c r="L113" s="5">
        <v>3884397857250</v>
      </c>
      <c r="M113" s="5">
        <v>3884397857250</v>
      </c>
      <c r="N113" s="5">
        <v>3884397857250</v>
      </c>
      <c r="O113" s="5">
        <v>3884397857250</v>
      </c>
      <c r="P113" s="5">
        <v>3884397857250</v>
      </c>
      <c r="Q113" s="5">
        <v>9335557</v>
      </c>
      <c r="R113" s="5">
        <v>9335557</v>
      </c>
    </row>
    <row r="114" spans="2:18" ht="15.5" x14ac:dyDescent="0.35">
      <c r="C114" t="s">
        <v>155</v>
      </c>
      <c r="D114" s="5">
        <v>-3726391683050</v>
      </c>
      <c r="E114" s="5">
        <v>-3726391683050</v>
      </c>
      <c r="F114" s="5">
        <v>-3726391683050</v>
      </c>
      <c r="G114" s="5">
        <v>-3726391683050</v>
      </c>
      <c r="I114" s="5">
        <v>-3726391683050</v>
      </c>
      <c r="J114" s="5">
        <v>-3726391683050</v>
      </c>
      <c r="K114" s="5">
        <v>-3726391683050</v>
      </c>
      <c r="L114" s="5">
        <v>-3726391683050</v>
      </c>
      <c r="M114" s="5">
        <v>-3726391683050</v>
      </c>
      <c r="N114" s="5">
        <v>-3729781543280</v>
      </c>
      <c r="O114" s="5">
        <v>-3729781543280</v>
      </c>
      <c r="P114" s="5">
        <v>-3729781543280</v>
      </c>
      <c r="Q114" s="5">
        <v>7420</v>
      </c>
      <c r="R114" s="5">
        <v>7420</v>
      </c>
    </row>
    <row r="115" spans="2:18" ht="15.5" x14ac:dyDescent="0.35">
      <c r="C115" t="s">
        <v>156</v>
      </c>
      <c r="D115" s="5">
        <v>-541451059625</v>
      </c>
      <c r="E115" s="5">
        <v>-567908877636</v>
      </c>
      <c r="F115" s="5">
        <v>-555514018920</v>
      </c>
      <c r="G115" s="5">
        <v>-531920457271</v>
      </c>
      <c r="I115" s="5">
        <v>-541451059625</v>
      </c>
      <c r="J115" s="5">
        <v>-514028245588</v>
      </c>
      <c r="K115" s="5">
        <v>-436901350477</v>
      </c>
      <c r="L115" s="5">
        <v>-381989168012</v>
      </c>
      <c r="M115" s="5">
        <v>-350652865074</v>
      </c>
      <c r="N115" s="5">
        <v>-332898867951</v>
      </c>
      <c r="O115" s="5">
        <v>-301039973827</v>
      </c>
      <c r="P115" s="5">
        <v>-266758853550</v>
      </c>
      <c r="Q115" s="5">
        <v>-11035921</v>
      </c>
      <c r="R115" s="5">
        <v>-10749427</v>
      </c>
    </row>
    <row r="116" spans="2:18" ht="15.5" x14ac:dyDescent="0.35">
      <c r="C116" t="s">
        <v>160</v>
      </c>
      <c r="D116" s="5">
        <v>-7340593426</v>
      </c>
      <c r="E116" s="5">
        <v>-7993257435</v>
      </c>
      <c r="F116" s="5">
        <v>-7764867969</v>
      </c>
      <c r="G116" s="5">
        <v>-7298536195</v>
      </c>
      <c r="I116" s="5">
        <v>-7340593426</v>
      </c>
      <c r="J116" s="5">
        <v>-6966313314</v>
      </c>
      <c r="K116" s="5">
        <v>-5522068982</v>
      </c>
      <c r="L116" s="5">
        <v>-4490125874</v>
      </c>
      <c r="M116" s="5">
        <v>-4035079217</v>
      </c>
      <c r="N116" s="5">
        <v>-3770097410</v>
      </c>
      <c r="O116" s="5">
        <v>-3191615910</v>
      </c>
      <c r="P116" s="5">
        <v>-2570268920</v>
      </c>
      <c r="R116" s="5">
        <v>-3421</v>
      </c>
    </row>
    <row r="117" spans="2:18" ht="15.5" x14ac:dyDescent="0.35">
      <c r="C117" t="s">
        <v>9</v>
      </c>
      <c r="D117" s="5">
        <v>110693841149</v>
      </c>
      <c r="E117" s="5">
        <v>-28412890871</v>
      </c>
      <c r="F117" s="5">
        <v>-15789642689</v>
      </c>
      <c r="G117" s="5">
        <v>8270250734</v>
      </c>
      <c r="I117" s="5">
        <v>110693841149</v>
      </c>
      <c r="J117" s="5">
        <v>26494685298</v>
      </c>
      <c r="K117" s="5">
        <v>104762780741</v>
      </c>
      <c r="L117" s="5">
        <v>160589045314</v>
      </c>
      <c r="M117" s="5">
        <v>192050996909</v>
      </c>
      <c r="N117" s="5">
        <v>-181527887391</v>
      </c>
      <c r="O117" s="5">
        <v>-149525648767</v>
      </c>
      <c r="P117" s="5">
        <v>-115014803500</v>
      </c>
      <c r="Q117" s="5">
        <v>-1692944</v>
      </c>
      <c r="R117" s="5">
        <v>-1418787</v>
      </c>
    </row>
    <row r="118" spans="2:18" ht="15.5" x14ac:dyDescent="0.35">
      <c r="C118" t="s">
        <v>161</v>
      </c>
      <c r="D118" s="5">
        <v>513145027785</v>
      </c>
      <c r="E118" s="5">
        <v>511105920200</v>
      </c>
      <c r="F118" s="5">
        <v>536021658362</v>
      </c>
      <c r="G118" s="5">
        <v>536793463003</v>
      </c>
      <c r="I118" s="5">
        <v>513145027785</v>
      </c>
      <c r="J118" s="5">
        <v>536991744747</v>
      </c>
      <c r="K118" s="5">
        <v>509051392682</v>
      </c>
      <c r="L118" s="5">
        <v>476208738185</v>
      </c>
      <c r="M118" s="5">
        <v>445872302708</v>
      </c>
      <c r="N118" s="5">
        <v>412324566152</v>
      </c>
      <c r="O118" s="5">
        <v>385726637167</v>
      </c>
      <c r="P118" s="5">
        <v>340032824411</v>
      </c>
      <c r="Q118" s="5">
        <v>158710</v>
      </c>
      <c r="R118" s="5">
        <v>478814</v>
      </c>
    </row>
    <row r="119" spans="2:18" ht="15.5" x14ac:dyDescent="0.35">
      <c r="C119" t="s">
        <v>162</v>
      </c>
      <c r="D119" s="5">
        <v>15537591429</v>
      </c>
      <c r="E119" s="5">
        <v>15537591429</v>
      </c>
      <c r="F119" s="5">
        <v>15537591429</v>
      </c>
      <c r="G119" s="5">
        <v>15537591429</v>
      </c>
      <c r="I119" s="5">
        <v>15537591429</v>
      </c>
      <c r="J119" s="5">
        <v>15537591429</v>
      </c>
      <c r="K119" s="5">
        <v>15537591429</v>
      </c>
      <c r="L119" s="5">
        <v>15537591429</v>
      </c>
      <c r="M119" s="5">
        <v>15537591429</v>
      </c>
      <c r="N119" s="5">
        <v>15537591429</v>
      </c>
      <c r="O119" s="5">
        <v>15537591429</v>
      </c>
      <c r="P119" s="5">
        <v>15537591429</v>
      </c>
      <c r="Q119" s="5">
        <v>301200000</v>
      </c>
      <c r="R119" s="5">
        <v>301200000</v>
      </c>
    </row>
    <row r="121" spans="2:18" ht="15.5" x14ac:dyDescent="0.35">
      <c r="B121" t="s">
        <v>163</v>
      </c>
      <c r="C121" t="s">
        <v>164</v>
      </c>
      <c r="D121" s="5">
        <v>-16889287632</v>
      </c>
      <c r="E121" s="5">
        <v>-10638329601</v>
      </c>
      <c r="F121" s="5">
        <v>1538887557</v>
      </c>
      <c r="G121" s="5">
        <v>-3713099781</v>
      </c>
      <c r="I121" s="5">
        <v>-29701829457</v>
      </c>
      <c r="J121" s="5">
        <v>-16283598487</v>
      </c>
      <c r="K121" s="5">
        <v>-34422780080</v>
      </c>
      <c r="L121" s="5">
        <v>-14891965821</v>
      </c>
      <c r="M121" s="5">
        <v>-12251320742</v>
      </c>
      <c r="N121" s="5">
        <v>-37140960616</v>
      </c>
      <c r="O121" s="5">
        <v>-15117603971</v>
      </c>
      <c r="P121" s="5">
        <v>-16788202523</v>
      </c>
      <c r="Q121" s="5">
        <v>-5533084</v>
      </c>
      <c r="R121" s="5">
        <v>4753883</v>
      </c>
    </row>
    <row r="122" spans="2:18" ht="15.5" x14ac:dyDescent="0.35">
      <c r="C122" t="s">
        <v>347</v>
      </c>
      <c r="D122" s="5">
        <v>298558182</v>
      </c>
      <c r="E122" s="5">
        <v>487631852</v>
      </c>
      <c r="F122" s="5">
        <v>466963773</v>
      </c>
      <c r="G122" s="5">
        <v>458618300</v>
      </c>
      <c r="I122" s="5">
        <v>1711772107</v>
      </c>
      <c r="J122" s="5">
        <v>2394636802</v>
      </c>
      <c r="K122" s="5">
        <v>2935786891</v>
      </c>
      <c r="L122" s="5">
        <v>5395684820</v>
      </c>
      <c r="M122" s="5">
        <v>4829300202</v>
      </c>
      <c r="N122" s="5">
        <v>5176577899</v>
      </c>
      <c r="O122" s="5">
        <v>4353303385</v>
      </c>
      <c r="P122" s="5">
        <v>8547534405</v>
      </c>
      <c r="Q122" s="5">
        <v>129679</v>
      </c>
      <c r="R122" s="5">
        <v>5134744</v>
      </c>
    </row>
    <row r="123" spans="2:18" ht="15.5" x14ac:dyDescent="0.35">
      <c r="C123" t="s">
        <v>442</v>
      </c>
      <c r="D123" s="5">
        <v>-16745897079</v>
      </c>
      <c r="E123" s="5">
        <v>-10130574798</v>
      </c>
      <c r="F123" s="5">
        <v>1995684351</v>
      </c>
      <c r="G123" s="5">
        <v>-3553929537</v>
      </c>
      <c r="I123" s="5">
        <v>-28434717063</v>
      </c>
      <c r="J123" s="5">
        <v>-16757580377</v>
      </c>
      <c r="K123" s="5">
        <v>-36893608149</v>
      </c>
      <c r="L123" s="5">
        <v>-20102171700</v>
      </c>
      <c r="M123" s="5">
        <v>-16922599665</v>
      </c>
      <c r="N123" s="5">
        <v>-42127406278</v>
      </c>
      <c r="O123" s="5">
        <v>-19177818880</v>
      </c>
      <c r="P123" s="5">
        <v>-25442684348</v>
      </c>
      <c r="Q123" s="5">
        <v>-5570196</v>
      </c>
      <c r="R123" s="5">
        <v>-63441</v>
      </c>
    </row>
    <row r="124" spans="2:18" ht="15.5" x14ac:dyDescent="0.35">
      <c r="C124" t="s">
        <v>443</v>
      </c>
    </row>
    <row r="125" spans="2:18" ht="15.5" x14ac:dyDescent="0.35">
      <c r="C125" t="s">
        <v>444</v>
      </c>
      <c r="Q125" s="5">
        <v>-92647</v>
      </c>
      <c r="R125" s="5">
        <v>-318578</v>
      </c>
    </row>
    <row r="126" spans="2:18" ht="15.5" x14ac:dyDescent="0.35">
      <c r="C126" t="s">
        <v>384</v>
      </c>
      <c r="Q126" s="5">
        <v>80</v>
      </c>
      <c r="R126" s="5">
        <v>1158</v>
      </c>
    </row>
    <row r="127" spans="2:18" ht="15.5" x14ac:dyDescent="0.35">
      <c r="C127" t="s">
        <v>445</v>
      </c>
      <c r="D127" s="5">
        <v>5171102</v>
      </c>
      <c r="E127" s="5">
        <v>57607444</v>
      </c>
      <c r="F127" s="5">
        <v>156837729</v>
      </c>
      <c r="G127" s="5">
        <v>153288919</v>
      </c>
      <c r="I127" s="5">
        <v>372905194</v>
      </c>
      <c r="J127" s="5">
        <v>137906871</v>
      </c>
      <c r="K127" s="5">
        <v>687415671</v>
      </c>
      <c r="L127" s="5">
        <v>415124874</v>
      </c>
      <c r="M127" s="5">
        <v>593991512</v>
      </c>
      <c r="N127" s="5">
        <v>842532098</v>
      </c>
      <c r="O127" s="5">
        <v>872090059</v>
      </c>
      <c r="P127" s="5">
        <v>1240927657</v>
      </c>
    </row>
    <row r="128" spans="2:18" ht="15.5" x14ac:dyDescent="0.35">
      <c r="C128" t="s">
        <v>352</v>
      </c>
      <c r="D128" s="5">
        <v>-447119837</v>
      </c>
      <c r="E128" s="5">
        <v>-1052994099</v>
      </c>
      <c r="F128" s="5">
        <v>-1080598296</v>
      </c>
      <c r="G128" s="5">
        <v>-771077463</v>
      </c>
      <c r="I128" s="5">
        <v>-3351789695</v>
      </c>
      <c r="J128" s="5">
        <v>-2058561783</v>
      </c>
      <c r="K128" s="5">
        <v>-1152374493</v>
      </c>
      <c r="L128" s="5">
        <v>-600603815</v>
      </c>
      <c r="M128" s="5">
        <v>-752012791</v>
      </c>
      <c r="N128" s="5">
        <v>-1032664335</v>
      </c>
      <c r="O128" s="5">
        <v>-1165178535</v>
      </c>
      <c r="P128" s="5">
        <v>-1133980237</v>
      </c>
    </row>
    <row r="129" spans="3:18" ht="15.5" x14ac:dyDescent="0.35">
      <c r="C129" t="s">
        <v>179</v>
      </c>
      <c r="D129" s="5">
        <v>-6661510320</v>
      </c>
      <c r="E129" s="5">
        <v>10829033568</v>
      </c>
      <c r="F129" s="5">
        <v>-1541149712</v>
      </c>
      <c r="G129" s="5">
        <v>3699376537</v>
      </c>
      <c r="I129" s="5">
        <v>6325750073</v>
      </c>
      <c r="J129" s="5">
        <v>17111576338</v>
      </c>
      <c r="K129" s="5">
        <v>39282910293</v>
      </c>
      <c r="L129" s="5">
        <v>65532633835</v>
      </c>
      <c r="M129" s="5">
        <v>54684361748</v>
      </c>
      <c r="N129" s="5">
        <v>42347955989</v>
      </c>
      <c r="O129" s="5">
        <v>68267213526</v>
      </c>
      <c r="P129" s="5">
        <v>95108757309</v>
      </c>
      <c r="Q129" s="5">
        <v>-47550</v>
      </c>
      <c r="R129" s="5">
        <v>-103160</v>
      </c>
    </row>
    <row r="130" spans="3:18" ht="15.5" x14ac:dyDescent="0.35">
      <c r="C130" t="s">
        <v>180</v>
      </c>
      <c r="D130" s="5">
        <v>22496476459</v>
      </c>
      <c r="I130" s="5">
        <v>22496476459</v>
      </c>
      <c r="J130" s="5">
        <v>-842490068</v>
      </c>
      <c r="K130" s="5">
        <v>-16534358055</v>
      </c>
      <c r="L130" s="5">
        <v>-39779974658</v>
      </c>
      <c r="M130" s="5">
        <v>-39172536170</v>
      </c>
      <c r="N130" s="5">
        <v>-31272777821</v>
      </c>
      <c r="O130" s="5">
        <v>-37437381594</v>
      </c>
      <c r="P130" s="5">
        <v>-42241636685</v>
      </c>
      <c r="Q130" s="5">
        <v>7426</v>
      </c>
      <c r="R130" s="5">
        <v>474642</v>
      </c>
    </row>
    <row r="131" spans="3:18" ht="15.5" x14ac:dyDescent="0.35">
      <c r="C131" t="s">
        <v>446</v>
      </c>
      <c r="R131" s="5">
        <v>59507</v>
      </c>
    </row>
    <row r="132" spans="3:18" ht="15.5" x14ac:dyDescent="0.35">
      <c r="C132" t="s">
        <v>355</v>
      </c>
    </row>
    <row r="133" spans="3:18" ht="15.5" x14ac:dyDescent="0.35">
      <c r="C133" t="s">
        <v>447</v>
      </c>
      <c r="Q133" s="5">
        <v>7426</v>
      </c>
      <c r="R133" s="5">
        <v>386239</v>
      </c>
    </row>
    <row r="134" spans="3:18" ht="15.5" x14ac:dyDescent="0.35">
      <c r="C134" t="s">
        <v>448</v>
      </c>
    </row>
    <row r="135" spans="3:18" ht="15.5" x14ac:dyDescent="0.35">
      <c r="C135" t="s">
        <v>449</v>
      </c>
      <c r="D135" s="5">
        <v>25000000000</v>
      </c>
      <c r="I135" s="5">
        <v>25000000000</v>
      </c>
    </row>
    <row r="136" spans="3:18" ht="15.5" x14ac:dyDescent="0.35">
      <c r="C136" t="s">
        <v>193</v>
      </c>
      <c r="D136" s="5">
        <v>-2229006000</v>
      </c>
      <c r="I136" s="5">
        <v>-2229006000</v>
      </c>
    </row>
    <row r="137" spans="3:18" ht="15.5" x14ac:dyDescent="0.35">
      <c r="C137" t="s">
        <v>181</v>
      </c>
      <c r="D137" s="5">
        <v>-274517541</v>
      </c>
      <c r="I137" s="5">
        <v>-274517541</v>
      </c>
      <c r="J137" s="5">
        <v>-524870068</v>
      </c>
      <c r="K137" s="5">
        <v>-16534358055</v>
      </c>
      <c r="L137" s="5">
        <v>-39779974658</v>
      </c>
      <c r="M137" s="5">
        <v>-23964510698</v>
      </c>
      <c r="N137" s="5">
        <v>-27772777821</v>
      </c>
      <c r="O137" s="5">
        <v>-18239664338</v>
      </c>
      <c r="P137" s="5">
        <v>-117221343191</v>
      </c>
    </row>
    <row r="138" spans="3:18" ht="15.5" x14ac:dyDescent="0.35">
      <c r="C138" t="s">
        <v>450</v>
      </c>
      <c r="J138" s="5">
        <v>-317620000</v>
      </c>
    </row>
    <row r="139" spans="3:18" ht="15.5" x14ac:dyDescent="0.35">
      <c r="C139" t="s">
        <v>451</v>
      </c>
      <c r="M139" s="5">
        <v>-15208025472</v>
      </c>
      <c r="N139" s="5">
        <v>-3500000000</v>
      </c>
      <c r="P139" s="5">
        <v>-6470195704</v>
      </c>
    </row>
    <row r="140" spans="3:18" ht="15.5" x14ac:dyDescent="0.35">
      <c r="C140" t="s">
        <v>452</v>
      </c>
      <c r="O140" s="5">
        <v>-19197717256</v>
      </c>
    </row>
    <row r="141" spans="3:18" ht="15.5" x14ac:dyDescent="0.35">
      <c r="C141" t="s">
        <v>453</v>
      </c>
      <c r="P141" s="5">
        <v>-23596998557</v>
      </c>
    </row>
    <row r="142" spans="3:18" ht="15.5" x14ac:dyDescent="0.35">
      <c r="C142" t="s">
        <v>454</v>
      </c>
    </row>
    <row r="143" spans="3:18" ht="15.5" x14ac:dyDescent="0.35">
      <c r="C143" t="s">
        <v>455</v>
      </c>
      <c r="P143" s="5">
        <v>58432883181</v>
      </c>
    </row>
    <row r="144" spans="3:18" ht="15.5" x14ac:dyDescent="0.35">
      <c r="C144" t="s">
        <v>456</v>
      </c>
      <c r="P144" s="5">
        <v>46610991891</v>
      </c>
    </row>
    <row r="145" spans="2:18" ht="15.5" x14ac:dyDescent="0.35">
      <c r="C145" t="s">
        <v>197</v>
      </c>
      <c r="D145" s="5">
        <v>-6661510320</v>
      </c>
      <c r="E145" s="5">
        <v>10829033568</v>
      </c>
      <c r="F145" s="5">
        <v>-1541149712</v>
      </c>
      <c r="G145" s="5">
        <v>3699376537</v>
      </c>
      <c r="I145" s="5">
        <v>6325750073</v>
      </c>
      <c r="J145" s="5">
        <v>17111576338</v>
      </c>
      <c r="K145" s="5">
        <v>39282910293</v>
      </c>
      <c r="L145" s="5">
        <v>65532633835</v>
      </c>
      <c r="M145" s="5">
        <v>54684361748</v>
      </c>
      <c r="N145" s="5">
        <v>42347955989</v>
      </c>
      <c r="O145" s="5">
        <v>68267213526</v>
      </c>
      <c r="P145" s="5">
        <v>95108757309</v>
      </c>
      <c r="Q145" s="5">
        <v>-47550</v>
      </c>
      <c r="R145" s="5">
        <v>-103160</v>
      </c>
    </row>
    <row r="146" spans="2:18" ht="15.5" x14ac:dyDescent="0.35">
      <c r="C146" t="s">
        <v>364</v>
      </c>
      <c r="R146" s="5">
        <v>-3160</v>
      </c>
    </row>
    <row r="147" spans="2:18" ht="15.5" x14ac:dyDescent="0.35">
      <c r="C147" t="s">
        <v>457</v>
      </c>
      <c r="D147" s="5">
        <v>-24996646363</v>
      </c>
      <c r="I147" s="5">
        <v>-24996646363</v>
      </c>
    </row>
    <row r="148" spans="2:18" ht="15.5" x14ac:dyDescent="0.35">
      <c r="C148" t="s">
        <v>212</v>
      </c>
      <c r="L148" s="5">
        <v>-2536000000</v>
      </c>
      <c r="N148" s="5">
        <v>-1358000000</v>
      </c>
    </row>
    <row r="149" spans="2:18" ht="15.5" x14ac:dyDescent="0.35">
      <c r="C149" t="s">
        <v>458</v>
      </c>
      <c r="D149" s="5">
        <v>-10951237076</v>
      </c>
      <c r="E149" s="5">
        <v>10951237076</v>
      </c>
    </row>
    <row r="150" spans="2:18" ht="15.5" x14ac:dyDescent="0.35">
      <c r="C150" t="s">
        <v>459</v>
      </c>
      <c r="D150" s="5">
        <v>-25000000000</v>
      </c>
      <c r="E150" s="5">
        <v>25000000000</v>
      </c>
    </row>
    <row r="151" spans="2:18" ht="15.5" x14ac:dyDescent="0.35">
      <c r="C151" t="s">
        <v>406</v>
      </c>
      <c r="D151" s="5">
        <v>24996646363</v>
      </c>
      <c r="E151" s="5">
        <v>-24998006370</v>
      </c>
      <c r="F151" s="5">
        <v>-7543639993</v>
      </c>
      <c r="G151" s="5">
        <v>7545000000</v>
      </c>
      <c r="J151" s="5">
        <v>3092530549</v>
      </c>
      <c r="K151" s="5">
        <v>238336913</v>
      </c>
      <c r="L151" s="5">
        <v>-154225497</v>
      </c>
      <c r="M151" s="5">
        <v>1658655539</v>
      </c>
      <c r="N151" s="5">
        <v>18167296199</v>
      </c>
      <c r="O151" s="5">
        <v>-18456162888</v>
      </c>
      <c r="P151" s="5">
        <v>16137258066</v>
      </c>
    </row>
    <row r="152" spans="2:18" ht="15.5" x14ac:dyDescent="0.35">
      <c r="C152" t="s">
        <v>460</v>
      </c>
      <c r="D152" s="5">
        <v>9802885120</v>
      </c>
      <c r="E152" s="5">
        <v>-124197138</v>
      </c>
      <c r="F152" s="5">
        <v>-3806976237</v>
      </c>
      <c r="G152" s="5">
        <v>-31156945</v>
      </c>
      <c r="I152" s="5">
        <v>5840554800</v>
      </c>
      <c r="J152" s="5">
        <v>14737170938</v>
      </c>
      <c r="K152" s="5">
        <v>39709972600</v>
      </c>
      <c r="L152" s="5">
        <v>70810448170</v>
      </c>
      <c r="M152" s="5">
        <v>69666186488</v>
      </c>
      <c r="N152" s="5">
        <v>38469987151</v>
      </c>
      <c r="O152" s="5">
        <v>110185127172</v>
      </c>
      <c r="P152" s="5">
        <v>81814899243</v>
      </c>
    </row>
    <row r="153" spans="2:18" ht="15.5" x14ac:dyDescent="0.35">
      <c r="C153" t="s">
        <v>461</v>
      </c>
      <c r="D153" s="5">
        <v>-12053022169</v>
      </c>
      <c r="F153" s="5">
        <v>5995000000</v>
      </c>
      <c r="I153" s="5">
        <v>-6058022169</v>
      </c>
      <c r="J153" s="5">
        <v>-718125149</v>
      </c>
      <c r="K153" s="5">
        <v>-665399220</v>
      </c>
      <c r="L153" s="5">
        <v>-2587588838</v>
      </c>
      <c r="M153" s="5">
        <v>-16640480279</v>
      </c>
      <c r="N153" s="5">
        <v>-12931327361</v>
      </c>
      <c r="O153" s="5">
        <v>-23461750758</v>
      </c>
      <c r="P153" s="5">
        <v>-2843400000</v>
      </c>
      <c r="Q153" s="5">
        <v>-47550</v>
      </c>
      <c r="R153" s="5">
        <v>-100000</v>
      </c>
    </row>
    <row r="154" spans="2:18" ht="15.5" x14ac:dyDescent="0.35">
      <c r="C154" t="s">
        <v>215</v>
      </c>
      <c r="D154" s="5">
        <v>-1054321493</v>
      </c>
      <c r="E154" s="5">
        <v>190703967</v>
      </c>
      <c r="F154" s="5">
        <v>-2262155</v>
      </c>
      <c r="G154" s="5">
        <v>-13723244</v>
      </c>
      <c r="I154" s="5">
        <v>-879602925</v>
      </c>
      <c r="J154" s="5">
        <v>-14512217</v>
      </c>
      <c r="K154" s="5">
        <v>-11674227842</v>
      </c>
      <c r="L154" s="5">
        <v>10860693356</v>
      </c>
      <c r="M154" s="5">
        <v>3260504836</v>
      </c>
      <c r="N154" s="5">
        <v>-26065782448</v>
      </c>
      <c r="O154" s="5">
        <v>15712227961</v>
      </c>
      <c r="P154" s="5">
        <v>36078918101</v>
      </c>
      <c r="Q154" s="5">
        <v>-5573208</v>
      </c>
      <c r="R154" s="5">
        <v>5125365</v>
      </c>
    </row>
    <row r="155" spans="2:18" ht="15.5" x14ac:dyDescent="0.35">
      <c r="C155" t="s">
        <v>462</v>
      </c>
      <c r="Q155" s="5">
        <v>-7768</v>
      </c>
      <c r="R155" s="5">
        <v>-107976</v>
      </c>
    </row>
    <row r="156" spans="2:18" ht="15.5" x14ac:dyDescent="0.35">
      <c r="C156" t="s">
        <v>217</v>
      </c>
      <c r="G156" s="5">
        <v>2630697418</v>
      </c>
      <c r="I156" s="5">
        <v>2630697418</v>
      </c>
      <c r="J156" s="5">
        <v>2618797908</v>
      </c>
      <c r="K156" s="5">
        <v>14289209705</v>
      </c>
      <c r="L156" s="5">
        <v>1813077887</v>
      </c>
      <c r="M156" s="5">
        <v>1742338469</v>
      </c>
      <c r="N156" s="5">
        <v>2560360586</v>
      </c>
      <c r="O156" s="5">
        <v>9831614842</v>
      </c>
      <c r="P156" s="5">
        <v>2293675568</v>
      </c>
      <c r="Q156" s="5">
        <v>84993</v>
      </c>
      <c r="R156" s="5">
        <v>574359</v>
      </c>
    </row>
    <row r="157" spans="2:18" ht="15.5" x14ac:dyDescent="0.35">
      <c r="C157" t="s">
        <v>216</v>
      </c>
      <c r="D157" s="5">
        <v>17059809</v>
      </c>
      <c r="E157" s="5">
        <v>20120484</v>
      </c>
      <c r="F157" s="5">
        <v>31643099</v>
      </c>
      <c r="G157" s="5">
        <v>51056236</v>
      </c>
      <c r="I157" s="5">
        <v>119879628</v>
      </c>
      <c r="J157" s="5">
        <v>26411727</v>
      </c>
      <c r="K157" s="5">
        <v>3816045</v>
      </c>
      <c r="L157" s="5">
        <v>680395186</v>
      </c>
      <c r="M157" s="5">
        <v>-10193383</v>
      </c>
      <c r="N157" s="5">
        <v>42953718</v>
      </c>
      <c r="O157" s="5">
        <v>-33894819</v>
      </c>
      <c r="P157" s="5">
        <v>7587252</v>
      </c>
    </row>
    <row r="158" spans="2:18" ht="15.5" x14ac:dyDescent="0.35">
      <c r="C158" t="s">
        <v>218</v>
      </c>
      <c r="D158" s="5">
        <v>-1037261684</v>
      </c>
      <c r="E158" s="5">
        <v>210824451</v>
      </c>
      <c r="F158" s="5">
        <v>29380944</v>
      </c>
      <c r="G158" s="5">
        <v>2668030410</v>
      </c>
      <c r="I158" s="5">
        <v>1870974121</v>
      </c>
      <c r="J158" s="5">
        <v>2630697418</v>
      </c>
      <c r="K158" s="5">
        <v>2618797908</v>
      </c>
      <c r="L158" s="5">
        <v>13354166429</v>
      </c>
      <c r="M158" s="5">
        <v>4992649922</v>
      </c>
      <c r="N158" s="5">
        <v>-23462468144</v>
      </c>
      <c r="O158" s="5">
        <v>25509947984</v>
      </c>
      <c r="P158" s="5">
        <v>38380180921</v>
      </c>
      <c r="Q158" s="5">
        <v>-5495983</v>
      </c>
      <c r="R158" s="5">
        <v>5591748</v>
      </c>
    </row>
    <row r="160" spans="2:18" ht="15.5" x14ac:dyDescent="0.35">
      <c r="B160" t="s">
        <v>219</v>
      </c>
      <c r="C160" t="s">
        <v>11</v>
      </c>
      <c r="D160" s="5">
        <v>15540000000</v>
      </c>
      <c r="E160" s="5">
        <v>15540000000</v>
      </c>
      <c r="F160" s="5">
        <v>15540000000</v>
      </c>
      <c r="G160" s="5">
        <v>15540000000</v>
      </c>
      <c r="I160" s="5">
        <v>15540000000</v>
      </c>
      <c r="J160" s="5">
        <v>15540000000</v>
      </c>
      <c r="K160" s="5">
        <v>15540000000</v>
      </c>
      <c r="L160" s="5">
        <v>15540000000</v>
      </c>
      <c r="M160" s="5">
        <v>15540000000</v>
      </c>
      <c r="N160" s="5">
        <v>15540000000</v>
      </c>
      <c r="O160" s="5">
        <v>15540000000</v>
      </c>
      <c r="P160" s="5">
        <v>15540000000</v>
      </c>
      <c r="Q160" s="5">
        <v>300000000</v>
      </c>
      <c r="R160" s="5">
        <v>300000000</v>
      </c>
    </row>
    <row r="161" spans="3:7" ht="15.5" x14ac:dyDescent="0.35">
      <c r="C161" t="s">
        <v>220</v>
      </c>
      <c r="D161" s="6">
        <v>1.7</v>
      </c>
      <c r="E161" s="6">
        <v>-0.8</v>
      </c>
      <c r="F161" s="6">
        <v>-1.52</v>
      </c>
      <c r="G161" s="6">
        <v>-1.1499999999999999</v>
      </c>
    </row>
    <row r="162" spans="3:7" ht="15.5" x14ac:dyDescent="0.35">
      <c r="C162" t="s">
        <v>221</v>
      </c>
      <c r="D162" s="6">
        <v>25.29</v>
      </c>
      <c r="E162" s="6">
        <v>-53.75</v>
      </c>
      <c r="F162" s="6">
        <v>-28.29</v>
      </c>
      <c r="G162" s="6">
        <v>-18.260000000000002</v>
      </c>
    </row>
    <row r="163" spans="3:7" ht="15.5" x14ac:dyDescent="0.35">
      <c r="C163" t="s">
        <v>73</v>
      </c>
      <c r="D163" s="6">
        <v>2237.81</v>
      </c>
      <c r="E163" s="6">
        <v>1370.12</v>
      </c>
      <c r="F163" s="6">
        <v>1430.77</v>
      </c>
      <c r="G163" s="6">
        <v>711.46</v>
      </c>
    </row>
    <row r="164" spans="3:7" ht="15.5" x14ac:dyDescent="0.35">
      <c r="C164" t="s">
        <v>222</v>
      </c>
      <c r="E164" s="5">
        <v>-5810000000</v>
      </c>
      <c r="F164" s="6">
        <v>-16010000000.000002</v>
      </c>
      <c r="G164" s="5">
        <v>-15880000000</v>
      </c>
    </row>
    <row r="165" spans="3:7" ht="15.5" x14ac:dyDescent="0.35">
      <c r="C165" t="s">
        <v>223</v>
      </c>
      <c r="D165" s="6">
        <v>5.16E-2</v>
      </c>
      <c r="E165" s="6">
        <v>-2.4300000000000002E-2</v>
      </c>
      <c r="F165" s="6">
        <v>-4.4000000000000004E-2</v>
      </c>
      <c r="G165" s="6">
        <v>-3.3300000000000003E-2</v>
      </c>
    </row>
    <row r="166" spans="3:7" ht="15.5" x14ac:dyDescent="0.35">
      <c r="C166" t="s">
        <v>224</v>
      </c>
      <c r="D166" s="6">
        <v>0.22420000000000001</v>
      </c>
      <c r="E166" s="6">
        <v>0.60699999999999998</v>
      </c>
      <c r="F166" s="6">
        <v>2.9400999999999997</v>
      </c>
      <c r="G166" s="6">
        <v>-1.1492</v>
      </c>
    </row>
    <row r="167" spans="3:7" ht="15.5" x14ac:dyDescent="0.35">
      <c r="C167" t="s">
        <v>225</v>
      </c>
      <c r="D167" s="6">
        <v>-0.14910000000000001</v>
      </c>
      <c r="E167" s="6">
        <v>-0.3775</v>
      </c>
      <c r="F167" s="6">
        <v>-0.49630000000000002</v>
      </c>
      <c r="G167" s="6">
        <v>-0.29220000000000002</v>
      </c>
    </row>
    <row r="168" spans="3:7" ht="15.5" x14ac:dyDescent="0.35">
      <c r="C168" t="s">
        <v>226</v>
      </c>
      <c r="D168" s="6">
        <v>-27.3</v>
      </c>
      <c r="E168" s="6">
        <v>-8.0500000000000007</v>
      </c>
      <c r="F168" s="6">
        <v>-15.33</v>
      </c>
      <c r="G168" s="6">
        <v>-15.45</v>
      </c>
    </row>
    <row r="169" spans="3:7" ht="15.5" x14ac:dyDescent="0.35">
      <c r="C169" t="s">
        <v>227</v>
      </c>
      <c r="D169" s="5">
        <v>111000000000</v>
      </c>
      <c r="E169" s="5">
        <v>-28000000000</v>
      </c>
      <c r="F169" s="5">
        <v>-16000000000</v>
      </c>
      <c r="G169" s="5">
        <v>8000000000</v>
      </c>
    </row>
    <row r="170" spans="3:7" ht="15.5" x14ac:dyDescent="0.35">
      <c r="C170" t="s">
        <v>228</v>
      </c>
      <c r="D170" s="6">
        <v>5.66</v>
      </c>
      <c r="E170" s="6">
        <v>-32.82</v>
      </c>
      <c r="F170" s="6">
        <v>-82.69</v>
      </c>
      <c r="G170" s="5">
        <v>21</v>
      </c>
    </row>
    <row r="171" spans="3:7" ht="15.5" x14ac:dyDescent="0.35">
      <c r="C171" t="s">
        <v>229</v>
      </c>
      <c r="D171" s="6">
        <v>7.6</v>
      </c>
      <c r="E171" s="6">
        <v>-1.31</v>
      </c>
      <c r="F171" s="6">
        <v>-0.52</v>
      </c>
      <c r="G171" s="5">
        <v>1</v>
      </c>
    </row>
    <row r="172" spans="3:7" ht="15.5" x14ac:dyDescent="0.35">
      <c r="C172" t="s">
        <v>230</v>
      </c>
      <c r="D172" s="6">
        <v>5.67</v>
      </c>
      <c r="E172" s="6">
        <v>-32.33</v>
      </c>
      <c r="F172" s="6">
        <v>-81.13</v>
      </c>
      <c r="G172" s="6">
        <v>21.43</v>
      </c>
    </row>
    <row r="173" spans="3:7" ht="15.5" x14ac:dyDescent="0.35">
      <c r="C173" t="s">
        <v>231</v>
      </c>
      <c r="D173" s="6">
        <v>7.58</v>
      </c>
      <c r="E173" s="6">
        <v>-1.33</v>
      </c>
      <c r="F173" s="6">
        <v>-0.53</v>
      </c>
      <c r="G173" s="6">
        <v>0.98</v>
      </c>
    </row>
    <row r="174" spans="3:7" ht="15.5" x14ac:dyDescent="0.35">
      <c r="C174" t="s">
        <v>232</v>
      </c>
      <c r="F174" s="5">
        <v>25000000000</v>
      </c>
      <c r="G174" s="5">
        <v>25000000000</v>
      </c>
    </row>
    <row r="175" spans="3:7" ht="15.5" x14ac:dyDescent="0.35">
      <c r="C175" t="s">
        <v>233</v>
      </c>
    </row>
    <row r="176" spans="3:7" ht="15.5" x14ac:dyDescent="0.35">
      <c r="C176" t="s">
        <v>234</v>
      </c>
      <c r="D176" s="5">
        <v>118000000000</v>
      </c>
      <c r="E176" s="5">
        <v>-20000000000</v>
      </c>
      <c r="F176" s="5">
        <v>-8000000000</v>
      </c>
      <c r="G176" s="5">
        <v>16000000000</v>
      </c>
    </row>
    <row r="177" spans="3:18" ht="15.5" x14ac:dyDescent="0.35">
      <c r="C177" t="s">
        <v>23</v>
      </c>
      <c r="F177" s="5">
        <v>25000000000</v>
      </c>
      <c r="G177" s="5">
        <v>25000000000</v>
      </c>
    </row>
    <row r="178" spans="3:18" ht="15.5" x14ac:dyDescent="0.35">
      <c r="C178" t="s">
        <v>20</v>
      </c>
      <c r="D178" s="5">
        <v>-2000000000</v>
      </c>
      <c r="E178" s="5">
        <v>-3000000000</v>
      </c>
      <c r="F178" s="5">
        <v>22000000000</v>
      </c>
      <c r="G178" s="5">
        <v>22000000000</v>
      </c>
    </row>
    <row r="179" spans="3:18" ht="15.5" x14ac:dyDescent="0.35">
      <c r="C179" t="s">
        <v>235</v>
      </c>
      <c r="D179" s="5">
        <v>-353000000000</v>
      </c>
      <c r="E179" s="5">
        <v>-490000000000</v>
      </c>
      <c r="F179" s="5">
        <v>-479000000000</v>
      </c>
      <c r="G179" s="5">
        <v>-457000000000</v>
      </c>
    </row>
    <row r="180" spans="3:18" ht="15.5" x14ac:dyDescent="0.35">
      <c r="C180" t="s">
        <v>236</v>
      </c>
      <c r="D180" s="5">
        <v>-17000000000</v>
      </c>
      <c r="E180" s="5">
        <v>-11000000000</v>
      </c>
      <c r="F180" s="5">
        <v>2000000000</v>
      </c>
      <c r="G180" s="5">
        <v>-4000000000</v>
      </c>
    </row>
    <row r="181" spans="3:18" ht="15.5" x14ac:dyDescent="0.35">
      <c r="C181" t="s">
        <v>237</v>
      </c>
      <c r="D181" s="5">
        <v>0</v>
      </c>
    </row>
    <row r="182" spans="3:18" ht="15.5" x14ac:dyDescent="0.35">
      <c r="C182" t="s">
        <v>12</v>
      </c>
      <c r="D182" s="5">
        <v>-17000000000</v>
      </c>
      <c r="E182" s="5">
        <v>-11000000000</v>
      </c>
      <c r="F182" s="5">
        <v>2000000000</v>
      </c>
      <c r="G182" s="5">
        <v>-4000000000</v>
      </c>
    </row>
    <row r="183" spans="3:18" ht="15.5" x14ac:dyDescent="0.35">
      <c r="C183" t="s">
        <v>15</v>
      </c>
      <c r="D183" s="6">
        <v>-1.1000000000000001</v>
      </c>
      <c r="E183" s="6">
        <v>-0.68</v>
      </c>
      <c r="F183" s="6">
        <v>0.1</v>
      </c>
      <c r="G183" s="6">
        <v>-0.24</v>
      </c>
    </row>
    <row r="184" spans="3:18" ht="15.5" x14ac:dyDescent="0.35">
      <c r="C184" t="s">
        <v>58</v>
      </c>
      <c r="I184" s="6">
        <v>-1.76</v>
      </c>
      <c r="J184" s="6">
        <v>-4.96</v>
      </c>
      <c r="K184" s="6">
        <v>-3.53</v>
      </c>
      <c r="L184" s="6">
        <v>-2.02</v>
      </c>
      <c r="M184" s="6">
        <v>-1.1399999999999999</v>
      </c>
      <c r="N184" s="6">
        <v>-2.0499999999999998</v>
      </c>
      <c r="O184" s="6">
        <v>-2.21</v>
      </c>
      <c r="P184" s="6">
        <v>-11.14</v>
      </c>
      <c r="Q184" s="6">
        <v>-12.73</v>
      </c>
      <c r="R184" s="6">
        <v>28.58</v>
      </c>
    </row>
    <row r="185" spans="3:18" ht="15.5" x14ac:dyDescent="0.35">
      <c r="C185" t="s">
        <v>72</v>
      </c>
      <c r="I185" s="6">
        <v>-24.43</v>
      </c>
      <c r="J185" s="6">
        <v>-5.85</v>
      </c>
      <c r="K185" s="6">
        <v>-15.58</v>
      </c>
      <c r="L185" s="6">
        <v>-33.659999999999997</v>
      </c>
      <c r="M185" s="6">
        <v>-51.75</v>
      </c>
      <c r="N185" s="6">
        <v>-184.39</v>
      </c>
      <c r="O185" s="6">
        <v>-104.98</v>
      </c>
      <c r="P185" s="6">
        <v>-31.42</v>
      </c>
      <c r="Q185" s="6">
        <v>-37.08</v>
      </c>
      <c r="R185" s="6">
        <v>81.63</v>
      </c>
    </row>
    <row r="186" spans="3:18" ht="15.5" x14ac:dyDescent="0.35">
      <c r="C186" t="s">
        <v>75</v>
      </c>
      <c r="I186" s="6">
        <v>390.31</v>
      </c>
      <c r="J186" s="6">
        <v>336.05</v>
      </c>
      <c r="K186" s="6">
        <v>214.2</v>
      </c>
      <c r="L186" s="6">
        <v>195.82</v>
      </c>
      <c r="M186" s="6">
        <v>189.82</v>
      </c>
      <c r="N186" s="6">
        <v>1134.57</v>
      </c>
      <c r="O186" s="6">
        <v>828.04</v>
      </c>
      <c r="P186" s="6">
        <v>636.23</v>
      </c>
      <c r="Q186" s="6">
        <v>43.03</v>
      </c>
      <c r="R186" s="6">
        <v>12.05</v>
      </c>
    </row>
    <row r="187" spans="3:18" ht="15.5" x14ac:dyDescent="0.35">
      <c r="C187" t="s">
        <v>238</v>
      </c>
      <c r="J187" s="5">
        <v>-65580000000</v>
      </c>
      <c r="K187" s="5">
        <v>-45890000000</v>
      </c>
      <c r="L187" s="5">
        <v>-19710000000</v>
      </c>
      <c r="M187" s="5">
        <v>-13930000000</v>
      </c>
      <c r="N187" s="5">
        <v>-17630000000</v>
      </c>
      <c r="O187" s="5">
        <v>-38830000000</v>
      </c>
    </row>
    <row r="188" spans="3:18" ht="15.5" x14ac:dyDescent="0.35">
      <c r="C188" t="s">
        <v>239</v>
      </c>
      <c r="I188" s="6">
        <v>-5.3399999999999996E-2</v>
      </c>
      <c r="J188" s="6">
        <v>-0.14360000000000001</v>
      </c>
      <c r="K188" s="6">
        <v>-0.1079</v>
      </c>
      <c r="L188" s="6">
        <v>-6.5799999999999997E-2</v>
      </c>
      <c r="M188" s="6">
        <v>-3.9800000000000002E-2</v>
      </c>
      <c r="N188" s="6">
        <v>-7.7300000000000008E-2</v>
      </c>
      <c r="O188" s="6">
        <v>-8.8900000000000007E-2</v>
      </c>
      <c r="P188" s="6">
        <v>-0.5091</v>
      </c>
      <c r="Q188" s="6">
        <v>-1.7833000000000001</v>
      </c>
      <c r="R188" s="6">
        <v>1.3381000000000001</v>
      </c>
    </row>
    <row r="189" spans="3:18" ht="15.5" x14ac:dyDescent="0.35">
      <c r="C189" t="s">
        <v>240</v>
      </c>
      <c r="I189" s="6">
        <v>-0.23230000000000001</v>
      </c>
      <c r="J189" s="6">
        <v>-2.3050000000000002</v>
      </c>
      <c r="K189" s="6">
        <v>-0.49790000000000001</v>
      </c>
      <c r="L189" s="6">
        <v>-0.1898</v>
      </c>
      <c r="M189" s="6">
        <v>-9.0500000000000011E-2</v>
      </c>
      <c r="N189" s="6">
        <v>0.17920000000000003</v>
      </c>
      <c r="O189" s="6">
        <v>0.23430000000000001</v>
      </c>
      <c r="P189" s="6">
        <v>1.5397000000000001</v>
      </c>
      <c r="Q189" s="6">
        <v>0.16719999999999999</v>
      </c>
      <c r="R189" s="6">
        <v>-0.45270000000000005</v>
      </c>
    </row>
    <row r="190" spans="3:18" ht="15.5" x14ac:dyDescent="0.35">
      <c r="C190" t="s">
        <v>241</v>
      </c>
      <c r="I190" s="6">
        <v>-0.46590000000000004</v>
      </c>
      <c r="J190" s="6">
        <v>-0.65540000000000009</v>
      </c>
      <c r="K190" s="6">
        <v>-0.3044</v>
      </c>
      <c r="L190" s="6">
        <v>-0.1114</v>
      </c>
      <c r="M190" s="6">
        <v>-0.2954</v>
      </c>
      <c r="N190" s="6">
        <v>0.18780000000000002</v>
      </c>
      <c r="O190" s="6">
        <v>0.39</v>
      </c>
      <c r="P190" s="6">
        <v>0.59810000000000008</v>
      </c>
      <c r="Q190" s="6">
        <v>0.18210000000000001</v>
      </c>
      <c r="R190" s="6">
        <v>-1.0158</v>
      </c>
    </row>
    <row r="191" spans="3:18" ht="15.5" x14ac:dyDescent="0.35">
      <c r="C191" t="s">
        <v>242</v>
      </c>
      <c r="I191" s="6">
        <v>-15.28</v>
      </c>
      <c r="J191" s="6">
        <v>-29.99</v>
      </c>
      <c r="K191" s="6">
        <v>-40.450000000000003</v>
      </c>
      <c r="L191" s="6">
        <v>-32.090000000000003</v>
      </c>
      <c r="M191" s="6">
        <v>-19.190000000000001</v>
      </c>
      <c r="N191" s="6">
        <v>-17.739999999999998</v>
      </c>
      <c r="O191" s="6">
        <v>-36.89</v>
      </c>
      <c r="P191" s="6">
        <v>-35.43</v>
      </c>
      <c r="Q191" s="6">
        <v>-390.39</v>
      </c>
      <c r="R191" s="6">
        <v>183.59</v>
      </c>
    </row>
    <row r="192" spans="3:18" ht="15.5" x14ac:dyDescent="0.35">
      <c r="C192" t="s">
        <v>69</v>
      </c>
      <c r="I192" s="6">
        <v>5.66</v>
      </c>
      <c r="J192" s="6">
        <v>13.49</v>
      </c>
      <c r="K192" s="6">
        <v>7.75</v>
      </c>
      <c r="L192" s="6">
        <v>6.4</v>
      </c>
      <c r="M192" s="6">
        <v>4.68</v>
      </c>
      <c r="N192" s="6">
        <v>-33.04</v>
      </c>
      <c r="O192" s="6">
        <v>-24.63</v>
      </c>
      <c r="P192" s="6">
        <v>-48.34</v>
      </c>
      <c r="Q192" s="6">
        <v>-6.2</v>
      </c>
      <c r="R192" s="6">
        <v>-36.950000000000003</v>
      </c>
    </row>
    <row r="193" spans="2:18" ht="15.5" x14ac:dyDescent="0.35">
      <c r="C193" t="s">
        <v>66</v>
      </c>
      <c r="I193" s="6">
        <v>7.6</v>
      </c>
      <c r="J193" s="6">
        <v>2.15</v>
      </c>
      <c r="K193" s="6">
        <v>7.1</v>
      </c>
      <c r="L193" s="6">
        <v>10.62</v>
      </c>
      <c r="M193" s="6">
        <v>12.62</v>
      </c>
      <c r="N193" s="6">
        <v>-11.44</v>
      </c>
      <c r="O193" s="6">
        <v>-9.42</v>
      </c>
      <c r="P193" s="6">
        <v>-7.24</v>
      </c>
      <c r="Q193" s="6">
        <v>-76.150000000000006</v>
      </c>
      <c r="R193" s="6">
        <v>-63.14</v>
      </c>
    </row>
    <row r="194" spans="2:18" ht="15.5" x14ac:dyDescent="0.35">
      <c r="C194" t="s">
        <v>243</v>
      </c>
      <c r="I194" s="6">
        <v>5.67</v>
      </c>
      <c r="J194" s="6">
        <v>13.62</v>
      </c>
      <c r="K194" s="6">
        <v>7.75</v>
      </c>
      <c r="L194" s="6">
        <v>6.4</v>
      </c>
      <c r="M194" s="6">
        <v>4.68</v>
      </c>
      <c r="N194" s="6">
        <v>-32.96</v>
      </c>
      <c r="O194" s="6">
        <v>-24.55</v>
      </c>
      <c r="P194" s="6">
        <v>-48.08</v>
      </c>
      <c r="Q194" s="6">
        <v>-6.2</v>
      </c>
      <c r="R194" s="6">
        <v>-36.950000000000003</v>
      </c>
    </row>
    <row r="195" spans="2:18" ht="15.5" x14ac:dyDescent="0.35">
      <c r="C195" t="s">
        <v>244</v>
      </c>
      <c r="I195" s="6">
        <v>7.58</v>
      </c>
      <c r="J195" s="6">
        <v>2.13</v>
      </c>
      <c r="K195" s="6">
        <v>7.1</v>
      </c>
      <c r="L195" s="6">
        <v>10.62</v>
      </c>
      <c r="M195" s="6">
        <v>12.61</v>
      </c>
      <c r="N195" s="6">
        <v>-11.47</v>
      </c>
      <c r="O195" s="6">
        <v>-9.4499999999999993</v>
      </c>
      <c r="P195" s="6">
        <v>-7.28</v>
      </c>
      <c r="Q195" s="6">
        <v>-76.150000000000006</v>
      </c>
      <c r="R195" s="6">
        <v>-63.14</v>
      </c>
    </row>
    <row r="196" spans="2:18" ht="15.5" x14ac:dyDescent="0.35">
      <c r="C196" t="s">
        <v>245</v>
      </c>
      <c r="J196" s="5">
        <v>25000000000</v>
      </c>
      <c r="K196" s="5">
        <v>22000000000</v>
      </c>
      <c r="L196" s="5">
        <v>22000000000</v>
      </c>
      <c r="M196" s="5">
        <v>22000000000</v>
      </c>
      <c r="N196" s="5">
        <v>20000000000</v>
      </c>
      <c r="O196" s="5">
        <v>2000000000</v>
      </c>
      <c r="P196" s="5">
        <v>20000000000</v>
      </c>
    </row>
    <row r="197" spans="2:18" ht="15.5" x14ac:dyDescent="0.35">
      <c r="C197" t="s">
        <v>246</v>
      </c>
    </row>
    <row r="198" spans="2:18" ht="15.5" x14ac:dyDescent="0.35">
      <c r="C198" t="s">
        <v>25</v>
      </c>
      <c r="J198" s="5">
        <v>25000000000</v>
      </c>
      <c r="K198" s="5">
        <v>22000000000</v>
      </c>
      <c r="L198" s="5">
        <v>22000000000</v>
      </c>
      <c r="M198" s="5">
        <v>22000000000</v>
      </c>
      <c r="N198" s="5">
        <v>20000000000</v>
      </c>
      <c r="O198" s="5">
        <v>2000000000</v>
      </c>
      <c r="P198" s="5">
        <v>20000000000</v>
      </c>
    </row>
    <row r="199" spans="2:18" ht="15.5" x14ac:dyDescent="0.35">
      <c r="C199" t="s">
        <v>22</v>
      </c>
      <c r="I199" s="5">
        <v>-2000000000</v>
      </c>
      <c r="J199" s="5">
        <v>22000000000</v>
      </c>
      <c r="K199" s="5">
        <v>19000000000</v>
      </c>
      <c r="L199" s="5">
        <v>7000000000</v>
      </c>
      <c r="M199" s="5">
        <v>20000000000</v>
      </c>
      <c r="N199" s="5">
        <v>18000000000</v>
      </c>
      <c r="O199" s="5">
        <v>-1000000000</v>
      </c>
      <c r="P199" s="5">
        <v>11000000000</v>
      </c>
      <c r="Q199" s="5">
        <v>0</v>
      </c>
      <c r="R199" s="5">
        <v>-1000000000</v>
      </c>
    </row>
    <row r="200" spans="2:18" ht="15.5" x14ac:dyDescent="0.35">
      <c r="C200" t="s">
        <v>247</v>
      </c>
      <c r="I200" s="5">
        <v>-353000000000</v>
      </c>
      <c r="J200" s="5">
        <v>-435000000000</v>
      </c>
      <c r="K200" s="5">
        <v>-330000000000</v>
      </c>
      <c r="L200" s="5">
        <v>-242000000000</v>
      </c>
      <c r="M200" s="5">
        <v>-171000000000</v>
      </c>
      <c r="N200" s="5">
        <v>-508000000000</v>
      </c>
      <c r="O200" s="5">
        <v>-459000000000</v>
      </c>
      <c r="P200" s="5">
        <v>-378000000000</v>
      </c>
      <c r="Q200" s="5">
        <v>-23000000000</v>
      </c>
      <c r="R200" s="5">
        <v>-23000000000</v>
      </c>
    </row>
    <row r="201" spans="2:18" ht="15.5" x14ac:dyDescent="0.35">
      <c r="C201" t="s">
        <v>248</v>
      </c>
      <c r="I201" s="5">
        <v>-30000000000</v>
      </c>
      <c r="J201" s="5">
        <v>-16000000000</v>
      </c>
      <c r="K201" s="5">
        <v>-34000000000</v>
      </c>
      <c r="L201" s="5">
        <v>-15000000000</v>
      </c>
      <c r="M201" s="5">
        <v>-12000000000</v>
      </c>
      <c r="N201" s="5">
        <v>-37000000000</v>
      </c>
      <c r="O201" s="5">
        <v>-15000000000</v>
      </c>
      <c r="P201" s="5">
        <v>-17000000000</v>
      </c>
      <c r="Q201" s="5">
        <v>-75000000000</v>
      </c>
      <c r="R201" s="5">
        <v>64000000000</v>
      </c>
    </row>
    <row r="202" spans="2:18" ht="15.5" x14ac:dyDescent="0.35">
      <c r="C202" t="s">
        <v>249</v>
      </c>
      <c r="I202" s="5">
        <v>0</v>
      </c>
      <c r="J202" s="5">
        <v>-1000000000</v>
      </c>
      <c r="K202" s="5">
        <v>-17000000000</v>
      </c>
      <c r="L202" s="5">
        <v>-40000000000</v>
      </c>
      <c r="M202" s="5">
        <v>-24000000000</v>
      </c>
      <c r="N202" s="5">
        <v>-28000000000</v>
      </c>
      <c r="O202" s="5">
        <v>-37000000000</v>
      </c>
      <c r="P202" s="5">
        <v>-141000000000</v>
      </c>
    </row>
    <row r="203" spans="2:18" ht="15.5" x14ac:dyDescent="0.35">
      <c r="C203" t="s">
        <v>14</v>
      </c>
      <c r="I203" s="5">
        <v>-30000000000</v>
      </c>
      <c r="J203" s="5">
        <v>-17000000000</v>
      </c>
      <c r="K203" s="5">
        <v>-51000000000</v>
      </c>
      <c r="L203" s="5">
        <v>-55000000000</v>
      </c>
      <c r="M203" s="5">
        <v>-36000000000</v>
      </c>
      <c r="N203" s="5">
        <v>-65000000000</v>
      </c>
      <c r="O203" s="5">
        <v>-53000000000</v>
      </c>
      <c r="P203" s="5">
        <v>-158000000000</v>
      </c>
      <c r="Q203" s="5">
        <v>-75000000000</v>
      </c>
      <c r="R203" s="5">
        <v>64000000000</v>
      </c>
    </row>
    <row r="204" spans="2:18" ht="15.5" x14ac:dyDescent="0.35">
      <c r="C204" t="s">
        <v>16</v>
      </c>
      <c r="I204" s="6">
        <v>-1.93</v>
      </c>
      <c r="J204" s="6">
        <v>-1.08</v>
      </c>
      <c r="K204" s="6">
        <v>-3.28</v>
      </c>
      <c r="L204" s="6">
        <v>-3.52</v>
      </c>
      <c r="M204" s="6">
        <v>-2.33</v>
      </c>
      <c r="N204" s="6">
        <v>-4.18</v>
      </c>
      <c r="O204" s="6">
        <v>-3.38</v>
      </c>
      <c r="P204" s="6">
        <v>-10.14</v>
      </c>
      <c r="Q204" s="6">
        <v>-248.88</v>
      </c>
      <c r="R204" s="6">
        <v>212.06</v>
      </c>
    </row>
    <row r="206" spans="2:18" ht="15.5" x14ac:dyDescent="0.35">
      <c r="B206" t="s">
        <v>250</v>
      </c>
      <c r="C206" t="s">
        <v>251</v>
      </c>
      <c r="D206" s="5">
        <v>26000000000</v>
      </c>
      <c r="E206" s="5">
        <v>-12000000000</v>
      </c>
      <c r="F206" s="5">
        <v>-24000000000</v>
      </c>
      <c r="G206" s="5">
        <v>-18000000000</v>
      </c>
      <c r="H206" s="5">
        <v>-27000000000</v>
      </c>
      <c r="J206" s="5">
        <v>-77000000000</v>
      </c>
      <c r="K206" s="5">
        <v>-55000000000</v>
      </c>
      <c r="L206" s="5">
        <v>-31000000000</v>
      </c>
      <c r="M206" s="5">
        <v>-18000000000</v>
      </c>
      <c r="N206" s="5">
        <v>-32000000000</v>
      </c>
      <c r="O206" s="5">
        <v>-34000000000</v>
      </c>
      <c r="P206" s="5">
        <v>-173000000000</v>
      </c>
      <c r="Q206" s="5">
        <v>-4000000000</v>
      </c>
      <c r="R206" s="5">
        <v>9000000000</v>
      </c>
    </row>
    <row r="207" spans="2:18" ht="15.5" x14ac:dyDescent="0.35">
      <c r="C207" t="s">
        <v>57</v>
      </c>
      <c r="D207" s="6">
        <v>1.7</v>
      </c>
      <c r="E207" s="6">
        <v>-0.8</v>
      </c>
      <c r="F207" s="6">
        <v>-1.52</v>
      </c>
      <c r="G207" s="6">
        <v>-1.1499999999999999</v>
      </c>
      <c r="H207" s="6">
        <v>-1.76</v>
      </c>
      <c r="J207" s="6">
        <v>-4.96</v>
      </c>
      <c r="K207" s="6">
        <v>-3.53</v>
      </c>
      <c r="L207" s="6">
        <v>-2.02</v>
      </c>
      <c r="M207" s="6">
        <v>-1.1399999999999999</v>
      </c>
      <c r="N207" s="6">
        <v>-2.0499999999999998</v>
      </c>
      <c r="O207" s="6">
        <v>-2.21</v>
      </c>
      <c r="P207" s="6">
        <v>-11.14</v>
      </c>
      <c r="Q207" s="6">
        <v>-0.25</v>
      </c>
      <c r="R207" s="6">
        <v>0.55000000000000004</v>
      </c>
    </row>
    <row r="208" spans="2:18" ht="15.5" x14ac:dyDescent="0.35">
      <c r="C208" t="s">
        <v>258</v>
      </c>
      <c r="D208" s="5">
        <v>299000000</v>
      </c>
      <c r="E208" s="5">
        <v>488000000</v>
      </c>
      <c r="F208" s="5">
        <v>467000000</v>
      </c>
      <c r="G208" s="5">
        <v>459000000</v>
      </c>
      <c r="H208" s="5">
        <v>2000000000</v>
      </c>
      <c r="J208" s="5">
        <v>1000000000</v>
      </c>
      <c r="K208" s="5">
        <v>4000000000</v>
      </c>
      <c r="L208" s="5">
        <v>5000000000</v>
      </c>
      <c r="M208" s="5">
        <v>5000000000</v>
      </c>
      <c r="N208" s="5">
        <v>5000000000</v>
      </c>
      <c r="O208" s="5">
        <v>4000000000</v>
      </c>
      <c r="P208" s="5">
        <v>9000000000</v>
      </c>
      <c r="Q208" s="5">
        <v>3000000000</v>
      </c>
      <c r="R208" s="5">
        <v>58000000000</v>
      </c>
    </row>
    <row r="209" spans="3:9" ht="15.5" x14ac:dyDescent="0.35">
      <c r="C209" t="s">
        <v>263</v>
      </c>
      <c r="I209" s="6">
        <v>-22.66</v>
      </c>
    </row>
    <row r="210" spans="3:9" ht="15.5" x14ac:dyDescent="0.35">
      <c r="C210" t="s">
        <v>264</v>
      </c>
      <c r="I210" s="6">
        <v>-22.66</v>
      </c>
    </row>
    <row r="211" spans="3:9" ht="15.5" x14ac:dyDescent="0.35">
      <c r="C211" t="s">
        <v>265</v>
      </c>
      <c r="I211" s="6">
        <v>7.42</v>
      </c>
    </row>
    <row r="212" spans="3:9" ht="15.5" x14ac:dyDescent="0.35">
      <c r="C212" t="s">
        <v>266</v>
      </c>
      <c r="I212" s="6">
        <v>-4.41E-2</v>
      </c>
    </row>
    <row r="213" spans="3:9" ht="15.5" x14ac:dyDescent="0.35">
      <c r="C213" t="s">
        <v>267</v>
      </c>
      <c r="I213" s="6">
        <v>363.08</v>
      </c>
    </row>
    <row r="214" spans="3:9" ht="15.5" x14ac:dyDescent="0.35">
      <c r="C214" t="s">
        <v>268</v>
      </c>
      <c r="I214" s="6">
        <v>5.27</v>
      </c>
    </row>
    <row r="215" spans="3:9" ht="15.5" x14ac:dyDescent="0.35">
      <c r="C215" t="s">
        <v>269</v>
      </c>
      <c r="I215" s="6">
        <v>-20.92</v>
      </c>
    </row>
    <row r="216" spans="3:9" ht="15.5" x14ac:dyDescent="0.35">
      <c r="C216" t="s">
        <v>270</v>
      </c>
      <c r="I216" s="6">
        <v>-20.73</v>
      </c>
    </row>
    <row r="217" spans="3:9" ht="15.5" x14ac:dyDescent="0.35">
      <c r="C217" t="s">
        <v>271</v>
      </c>
      <c r="I217" s="6">
        <v>-11.95</v>
      </c>
    </row>
    <row r="218" spans="3:9" ht="15.5" x14ac:dyDescent="0.35">
      <c r="C218" t="s">
        <v>272</v>
      </c>
      <c r="I218" s="6">
        <v>-9.67</v>
      </c>
    </row>
    <row r="219" spans="3:9" ht="15.5" x14ac:dyDescent="0.35">
      <c r="C219" t="s">
        <v>273</v>
      </c>
      <c r="I219" s="6">
        <v>-0.35</v>
      </c>
    </row>
    <row r="220" spans="3:9" ht="15.5" x14ac:dyDescent="0.35">
      <c r="C220" t="s">
        <v>275</v>
      </c>
      <c r="I220" s="6">
        <v>-1.76</v>
      </c>
    </row>
    <row r="221" spans="3:9" ht="15.5" x14ac:dyDescent="0.35">
      <c r="C221" t="s">
        <v>276</v>
      </c>
      <c r="I221" s="6">
        <v>-1.76</v>
      </c>
    </row>
    <row r="222" spans="3:9" ht="15.5" x14ac:dyDescent="0.35">
      <c r="C222" t="s">
        <v>277</v>
      </c>
      <c r="I222" s="6">
        <v>0.11</v>
      </c>
    </row>
    <row r="223" spans="3:9" ht="15.5" x14ac:dyDescent="0.35">
      <c r="C223" t="s">
        <v>278</v>
      </c>
      <c r="D223" s="6">
        <v>0.12</v>
      </c>
    </row>
    <row r="224" spans="3:9" ht="15.5" x14ac:dyDescent="0.35">
      <c r="C224" t="s">
        <v>279</v>
      </c>
      <c r="I224" s="6">
        <v>7.6</v>
      </c>
    </row>
    <row r="225" spans="3:9" ht="15.5" x14ac:dyDescent="0.35">
      <c r="C225" t="s">
        <v>280</v>
      </c>
      <c r="I225" s="6">
        <v>-1.93</v>
      </c>
    </row>
    <row r="226" spans="3:9" ht="15.5" x14ac:dyDescent="0.35">
      <c r="C226" t="s">
        <v>281</v>
      </c>
      <c r="D226" s="6">
        <v>0.02</v>
      </c>
    </row>
    <row r="227" spans="3:9" ht="15.5" x14ac:dyDescent="0.35">
      <c r="C227" t="s">
        <v>282</v>
      </c>
      <c r="D227" s="6">
        <v>0.01</v>
      </c>
    </row>
    <row r="228" spans="3:9" ht="15.5" x14ac:dyDescent="0.35">
      <c r="C228" t="s">
        <v>285</v>
      </c>
      <c r="D228" s="6">
        <v>3.41</v>
      </c>
    </row>
    <row r="229" spans="3:9" ht="15.5" x14ac:dyDescent="0.35">
      <c r="C229" t="s">
        <v>287</v>
      </c>
      <c r="D229" s="6">
        <v>4.3499999999999996</v>
      </c>
    </row>
    <row r="230" spans="3:9" ht="15.5" x14ac:dyDescent="0.35">
      <c r="C230" t="s">
        <v>288</v>
      </c>
      <c r="I230" s="6">
        <v>-15.28</v>
      </c>
    </row>
    <row r="231" spans="3:9" ht="15.5" x14ac:dyDescent="0.35">
      <c r="C231" t="s">
        <v>12</v>
      </c>
      <c r="D231" s="5">
        <v>-17000000000</v>
      </c>
    </row>
    <row r="232" spans="3:9" ht="15.5" x14ac:dyDescent="0.35">
      <c r="C232" t="s">
        <v>289</v>
      </c>
      <c r="I232" s="6">
        <v>-8.31</v>
      </c>
    </row>
    <row r="233" spans="3:9" ht="15.5" x14ac:dyDescent="0.35">
      <c r="C233" t="s">
        <v>290</v>
      </c>
      <c r="I233" s="6">
        <v>-5.3399999999999996E-2</v>
      </c>
    </row>
    <row r="234" spans="3:9" ht="15.5" x14ac:dyDescent="0.35">
      <c r="C234" t="s">
        <v>291</v>
      </c>
      <c r="I234" s="6">
        <v>-0.23230000000000001</v>
      </c>
    </row>
    <row r="235" spans="3:9" ht="15.5" x14ac:dyDescent="0.35">
      <c r="C235" t="s">
        <v>292</v>
      </c>
      <c r="I235" s="6">
        <v>-0.62570000000000003</v>
      </c>
    </row>
    <row r="236" spans="3:9" ht="15.5" x14ac:dyDescent="0.35">
      <c r="C236" t="s">
        <v>293</v>
      </c>
      <c r="I236" s="6">
        <v>-0.81200000000000006</v>
      </c>
    </row>
    <row r="237" spans="3:9" ht="15.5" x14ac:dyDescent="0.35">
      <c r="C237" t="s">
        <v>294</v>
      </c>
      <c r="D237" s="5">
        <v>51</v>
      </c>
    </row>
    <row r="238" spans="3:9" ht="15.5" x14ac:dyDescent="0.35">
      <c r="C238" t="s">
        <v>295</v>
      </c>
      <c r="D238" s="6">
        <v>7737.17</v>
      </c>
    </row>
    <row r="239" spans="3:9" ht="15.5" x14ac:dyDescent="0.35">
      <c r="C239" t="s">
        <v>296</v>
      </c>
      <c r="D239" s="6">
        <v>3884.23</v>
      </c>
    </row>
    <row r="240" spans="3:9" ht="15.5" x14ac:dyDescent="0.35">
      <c r="C240" t="s">
        <v>297</v>
      </c>
      <c r="D240" s="6">
        <v>3903.94</v>
      </c>
    </row>
    <row r="241" spans="3:9" ht="15.5" x14ac:dyDescent="0.35">
      <c r="C241" t="s">
        <v>298</v>
      </c>
      <c r="D241" s="6">
        <v>1.78</v>
      </c>
    </row>
    <row r="242" spans="3:9" ht="15.5" x14ac:dyDescent="0.35">
      <c r="C242" t="s">
        <v>300</v>
      </c>
      <c r="I242" s="6">
        <v>0.12</v>
      </c>
    </row>
    <row r="243" spans="3:9" ht="15.5" x14ac:dyDescent="0.35">
      <c r="C243" t="s">
        <v>53</v>
      </c>
      <c r="I243" s="5">
        <v>622000000000</v>
      </c>
    </row>
    <row r="244" spans="3:9" ht="15.5" x14ac:dyDescent="0.35">
      <c r="C244" t="s">
        <v>301</v>
      </c>
      <c r="I244" s="5">
        <v>612000000000</v>
      </c>
    </row>
    <row r="245" spans="3:9" ht="15.5" x14ac:dyDescent="0.35">
      <c r="C245" t="s">
        <v>302</v>
      </c>
      <c r="I245" s="5">
        <v>15540000000</v>
      </c>
    </row>
    <row r="246" spans="3:9" ht="15.5" x14ac:dyDescent="0.35">
      <c r="C246" t="s">
        <v>303</v>
      </c>
      <c r="I246" s="6">
        <v>0.21170000000000003</v>
      </c>
    </row>
    <row r="247" spans="3:9" ht="15.5" x14ac:dyDescent="0.35">
      <c r="C247" t="s">
        <v>304</v>
      </c>
      <c r="D247" s="6">
        <v>1.2041999999999999</v>
      </c>
    </row>
    <row r="248" spans="3:9" ht="15.5" x14ac:dyDescent="0.35">
      <c r="C248" t="s">
        <v>305</v>
      </c>
      <c r="D248" s="6">
        <v>-40.881</v>
      </c>
    </row>
    <row r="249" spans="3:9" ht="15.5" x14ac:dyDescent="0.35">
      <c r="C249" t="s">
        <v>306</v>
      </c>
      <c r="D249" s="6">
        <v>88.618600000000001</v>
      </c>
    </row>
    <row r="250" spans="3:9" ht="15.5" x14ac:dyDescent="0.35">
      <c r="C250" t="s">
        <v>307</v>
      </c>
      <c r="D250" s="6">
        <v>-0.58219999999999994</v>
      </c>
    </row>
    <row r="251" spans="3:9" ht="15.5" x14ac:dyDescent="0.35">
      <c r="C251" t="s">
        <v>308</v>
      </c>
      <c r="D251" s="6">
        <v>0.12759999999999999</v>
      </c>
    </row>
    <row r="252" spans="3:9" ht="15.5" x14ac:dyDescent="0.35">
      <c r="C252" t="s">
        <v>309</v>
      </c>
      <c r="D252" s="6">
        <v>1.8683000000000001</v>
      </c>
    </row>
    <row r="253" spans="3:9" ht="15.5" x14ac:dyDescent="0.35">
      <c r="C253" t="s">
        <v>316</v>
      </c>
      <c r="I253" s="5">
        <v>4</v>
      </c>
    </row>
    <row r="254" spans="3:9" ht="15.5" x14ac:dyDescent="0.35">
      <c r="C254" t="s">
        <v>317</v>
      </c>
      <c r="I254" s="6">
        <v>0.3</v>
      </c>
    </row>
    <row r="255" spans="3:9" ht="15.5" x14ac:dyDescent="0.35">
      <c r="C255" t="s">
        <v>318</v>
      </c>
      <c r="I255" s="6">
        <v>0.42</v>
      </c>
    </row>
    <row r="256" spans="3:9" ht="15.5" x14ac:dyDescent="0.35">
      <c r="C256" t="s">
        <v>320</v>
      </c>
      <c r="I256" s="6">
        <v>0.23</v>
      </c>
    </row>
    <row r="257" spans="3:9" ht="15.5" x14ac:dyDescent="0.35">
      <c r="C257" t="s">
        <v>321</v>
      </c>
      <c r="I257" s="6">
        <v>0.01</v>
      </c>
    </row>
    <row r="258" spans="3:9" ht="15.5" x14ac:dyDescent="0.35">
      <c r="C258" t="s">
        <v>322</v>
      </c>
      <c r="I258" s="6">
        <v>0.13</v>
      </c>
    </row>
    <row r="259" spans="3:9" ht="15.5" x14ac:dyDescent="0.35">
      <c r="C259" t="s">
        <v>323</v>
      </c>
      <c r="I259" s="6">
        <v>0.4</v>
      </c>
    </row>
    <row r="260" spans="3:9" ht="15.5" x14ac:dyDescent="0.35">
      <c r="C260" t="s">
        <v>324</v>
      </c>
      <c r="I260" s="5">
        <v>2000000000</v>
      </c>
    </row>
    <row r="261" spans="3:9" ht="15.5" x14ac:dyDescent="0.35">
      <c r="C261" t="s">
        <v>325</v>
      </c>
      <c r="I261" s="5">
        <v>1000000000</v>
      </c>
    </row>
    <row r="262" spans="3:9" ht="15.5" x14ac:dyDescent="0.35">
      <c r="C262" t="s">
        <v>326</v>
      </c>
      <c r="I262" s="5">
        <v>-63000000000</v>
      </c>
    </row>
    <row r="263" spans="3:9" ht="15.5" x14ac:dyDescent="0.35">
      <c r="C263" t="s">
        <v>327</v>
      </c>
      <c r="I263" s="5">
        <v>-27000000000</v>
      </c>
    </row>
    <row r="264" spans="3:9" ht="15.5" x14ac:dyDescent="0.35">
      <c r="C264" t="s">
        <v>328</v>
      </c>
      <c r="D264" s="5">
        <v>2000000000</v>
      </c>
    </row>
    <row r="265" spans="3:9" ht="15.5" x14ac:dyDescent="0.35">
      <c r="C265" t="s">
        <v>329</v>
      </c>
      <c r="D265" s="5">
        <v>513000000000</v>
      </c>
    </row>
    <row r="266" spans="3:9" ht="15.5" x14ac:dyDescent="0.35">
      <c r="C266" t="s">
        <v>330</v>
      </c>
      <c r="D266" s="5">
        <v>402000000000</v>
      </c>
    </row>
    <row r="267" spans="3:9" ht="15.5" x14ac:dyDescent="0.35">
      <c r="C267" t="s">
        <v>235</v>
      </c>
      <c r="D267" s="5">
        <v>-353000000000</v>
      </c>
    </row>
    <row r="268" spans="3:9" ht="15.5" x14ac:dyDescent="0.35">
      <c r="C268" t="s">
        <v>234</v>
      </c>
      <c r="I268" s="5">
        <v>118000000000</v>
      </c>
    </row>
    <row r="269" spans="3:9" ht="15.5" x14ac:dyDescent="0.35">
      <c r="C269" t="s">
        <v>20</v>
      </c>
      <c r="D269" s="5">
        <v>-2000000000</v>
      </c>
    </row>
    <row r="270" spans="3:9" ht="15.5" x14ac:dyDescent="0.35">
      <c r="C270" t="s">
        <v>331</v>
      </c>
      <c r="I270" s="5">
        <v>111000000000</v>
      </c>
    </row>
    <row r="271" spans="3:9" ht="15.5" x14ac:dyDescent="0.35">
      <c r="C271" t="s">
        <v>332</v>
      </c>
      <c r="I271" s="5">
        <v>-30000000000</v>
      </c>
    </row>
    <row r="272" spans="3:9" ht="15.5" x14ac:dyDescent="0.35">
      <c r="C272" t="s">
        <v>333</v>
      </c>
      <c r="I272" s="5">
        <v>22000000000</v>
      </c>
    </row>
    <row r="273" spans="3:9" ht="15.5" x14ac:dyDescent="0.35">
      <c r="C273" t="s">
        <v>334</v>
      </c>
      <c r="I273" s="5">
        <v>6000000000</v>
      </c>
    </row>
    <row r="274" spans="3:9" ht="15.5" x14ac:dyDescent="0.35">
      <c r="C274" t="s">
        <v>335</v>
      </c>
      <c r="I274" s="5">
        <v>0</v>
      </c>
    </row>
    <row r="275" spans="3:9" ht="15.5" x14ac:dyDescent="0.35">
      <c r="C275" t="s">
        <v>336</v>
      </c>
      <c r="I275" s="5">
        <v>-30000000000</v>
      </c>
    </row>
  </sheetData>
  <pageMargins left="0.7" right="0.7" top="0.75" bottom="0.75" header="0.3" footer="0.3"/>
  <ignoredErrors>
    <ignoredError sqref="A1:R2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463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464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64">
        <f t="shared" ref="I2:Y2" ca="1" si="0">IFERROR(_xlfn.STOCKHISTORY("XIDX:" &amp; $C$1, I1, , 0, 0, 1), "Libur")</f>
        <v>16500</v>
      </c>
      <c r="J2" s="2" vm="65">
        <f t="shared" ca="1" si="0"/>
        <v>2360</v>
      </c>
      <c r="K2" s="2" vm="66">
        <f t="shared" ca="1" si="0"/>
        <v>300</v>
      </c>
      <c r="L2" s="2" vm="67">
        <f t="shared" ca="1" si="0"/>
        <v>655</v>
      </c>
      <c r="M2" s="2" vm="68">
        <f t="shared" ca="1" si="0"/>
        <v>310</v>
      </c>
      <c r="N2" s="2" vm="69">
        <f t="shared" ca="1" si="0"/>
        <v>204</v>
      </c>
      <c r="O2" s="2" vm="70">
        <f t="shared" ca="1" si="0"/>
        <v>268</v>
      </c>
      <c r="P2" s="2" vm="71">
        <f t="shared" ca="1" si="0"/>
        <v>254</v>
      </c>
      <c r="Q2" s="2" vm="72">
        <f t="shared" ca="1" si="0"/>
        <v>242</v>
      </c>
      <c r="R2" s="2" vm="73">
        <f t="shared" ca="1" si="0"/>
        <v>244</v>
      </c>
      <c r="S2" s="2" vm="74">
        <f t="shared" ca="1" si="0"/>
        <v>357.4248</v>
      </c>
      <c r="T2" s="2" vm="75">
        <f t="shared" ca="1" si="0"/>
        <v>299.464</v>
      </c>
      <c r="U2" s="2" vm="76">
        <f t="shared" ca="1" si="0"/>
        <v>241.5033</v>
      </c>
      <c r="V2" s="2" vm="77">
        <f t="shared" ca="1" si="0"/>
        <v>425.04570000000001</v>
      </c>
      <c r="W2" s="2" vm="78">
        <f t="shared" ca="1" si="0"/>
        <v>315.81650000000002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46111</v>
      </c>
      <c r="H3" s="1">
        <f>IFERROR(INDEX(D3:G3,COUNT(D3:G3)),"")</f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644900000000</v>
      </c>
      <c r="H4" s="2">
        <f>IFERROR(SUM(D4:G4)*(4/MAX(1,COUNT(D4:G4))),"")</f>
        <v>2579600000000</v>
      </c>
      <c r="I4" s="2">
        <f t="shared" ref="I4:Y4" si="1">IFERROR(INDEX(I51:I500,MATCH($C$4,$C$51:$C$500,0)),"")</f>
        <v>2589440000000</v>
      </c>
      <c r="J4" s="2">
        <f t="shared" si="1"/>
        <v>2340431000000</v>
      </c>
      <c r="K4" s="2">
        <f t="shared" si="1"/>
        <v>2503174000000</v>
      </c>
      <c r="L4" s="2">
        <f t="shared" si="1"/>
        <v>1934163680964</v>
      </c>
      <c r="M4" s="2">
        <f t="shared" si="1"/>
        <v>1924453140978</v>
      </c>
      <c r="N4" s="2">
        <f t="shared" si="1"/>
        <v>1283798609174</v>
      </c>
      <c r="O4" s="2">
        <f t="shared" si="1"/>
        <v>1002002453771</v>
      </c>
      <c r="P4" s="2">
        <f t="shared" si="1"/>
        <v>806031479570</v>
      </c>
      <c r="Q4" s="2">
        <f t="shared" si="1"/>
        <v>631679891159</v>
      </c>
      <c r="R4" s="2">
        <f t="shared" si="1"/>
        <v>576181935845</v>
      </c>
      <c r="S4" s="2">
        <f t="shared" si="1"/>
        <v>449070584340</v>
      </c>
      <c r="T4" s="2">
        <f t="shared" si="1"/>
        <v>340517477381</v>
      </c>
      <c r="U4" s="2">
        <f t="shared" si="1"/>
        <v>221473537146</v>
      </c>
      <c r="V4" s="2">
        <f t="shared" si="1"/>
        <v>194501975833</v>
      </c>
      <c r="W4" s="2">
        <f t="shared" si="1"/>
        <v>167481196178</v>
      </c>
      <c r="X4" s="2">
        <f t="shared" si="1"/>
        <v>149177640303</v>
      </c>
      <c r="Y4" s="2">
        <f t="shared" si="1"/>
        <v>122175980795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-90596000000</v>
      </c>
      <c r="H5" s="2">
        <f>IFERROR(SUM(D5:G5)*(4/MAX(1,COUNT(D5:G5))),"")</f>
        <v>-362384000000</v>
      </c>
      <c r="I5" s="2">
        <f t="shared" ref="I5:Y5" si="2">IFERROR(INDEX(I51:I500,MATCH($C$5,$C$51:$C$500,0)),"")</f>
        <v>-203188000000</v>
      </c>
      <c r="J5" s="2">
        <f t="shared" si="2"/>
        <v>-24323000000</v>
      </c>
      <c r="K5" s="2">
        <f t="shared" si="2"/>
        <v>-37858000000</v>
      </c>
      <c r="L5" s="2">
        <f t="shared" si="2"/>
        <v>-32399970547</v>
      </c>
      <c r="M5" s="2">
        <f t="shared" si="2"/>
        <v>172365197898</v>
      </c>
      <c r="N5" s="2">
        <f t="shared" si="2"/>
        <v>-9387214298</v>
      </c>
      <c r="O5" s="2">
        <f t="shared" si="2"/>
        <v>-66003708762</v>
      </c>
      <c r="P5" s="2">
        <f t="shared" si="2"/>
        <v>-87374617045</v>
      </c>
      <c r="Q5" s="2">
        <f t="shared" si="2"/>
        <v>-98741192212</v>
      </c>
      <c r="R5" s="2">
        <f t="shared" si="2"/>
        <v>-96413416552</v>
      </c>
      <c r="S5" s="2">
        <f t="shared" si="2"/>
        <v>-129606204959</v>
      </c>
      <c r="T5" s="2">
        <f t="shared" si="2"/>
        <v>-100361508614</v>
      </c>
      <c r="U5" s="2">
        <f t="shared" si="2"/>
        <v>-55121285990</v>
      </c>
      <c r="V5" s="2">
        <f t="shared" si="2"/>
        <v>4737470881</v>
      </c>
      <c r="W5" s="2">
        <f t="shared" si="2"/>
        <v>4705078326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1245170000000</v>
      </c>
      <c r="H6" s="2">
        <f>IFERROR(INDEX(D6:G6,COUNT(D6:G6)),"")</f>
        <v>1245170000000</v>
      </c>
      <c r="I6" s="2">
        <f t="shared" ref="I6:Y6" si="3">IFERROR(INDEX(I51:I500,MATCH($C$6,$C$51:$C$500,0)),"")</f>
        <v>1335725000000</v>
      </c>
      <c r="J6" s="2">
        <f t="shared" si="3"/>
        <v>1833122000000</v>
      </c>
      <c r="K6" s="2">
        <f t="shared" si="3"/>
        <v>1857457000000</v>
      </c>
      <c r="L6" s="2">
        <f t="shared" si="3"/>
        <v>1895138121116</v>
      </c>
      <c r="M6" s="2">
        <f t="shared" si="3"/>
        <v>1927402545683</v>
      </c>
      <c r="N6" s="2">
        <f t="shared" si="3"/>
        <v>1754736272764</v>
      </c>
      <c r="O6" s="2">
        <f t="shared" si="3"/>
        <v>1776625101562</v>
      </c>
      <c r="P6" s="2">
        <f t="shared" si="3"/>
        <v>1842720088141</v>
      </c>
      <c r="Q6" s="2">
        <f t="shared" si="3"/>
        <v>1624877489793</v>
      </c>
      <c r="R6" s="2">
        <f t="shared" si="3"/>
        <v>1724049770033</v>
      </c>
      <c r="S6" s="2">
        <f t="shared" si="3"/>
        <v>1015008606563</v>
      </c>
      <c r="T6" s="2">
        <f t="shared" si="3"/>
        <v>1145119321546</v>
      </c>
      <c r="U6" s="2">
        <f t="shared" si="3"/>
        <v>1245767450886</v>
      </c>
      <c r="V6" s="2">
        <f t="shared" si="3"/>
        <v>654081383298</v>
      </c>
      <c r="W6" s="2">
        <f t="shared" si="3"/>
        <v>649423213704</v>
      </c>
      <c r="X6" s="2">
        <f t="shared" si="3"/>
        <v>556739471498</v>
      </c>
      <c r="Y6" s="2">
        <f t="shared" si="3"/>
        <v>488927132777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12.24</v>
      </c>
      <c r="H7" s="3">
        <f>IFERROR(INDEX(D7:G7,COUNT(D7:G7)),"")</f>
        <v>12.24</v>
      </c>
      <c r="I7" s="3">
        <f t="shared" ref="I7:Y7" si="4">IFERROR(INDEX(I51:I500,MATCH($C$7,$C$51:$C$500,0))/1000000000,"")</f>
        <v>12.24</v>
      </c>
      <c r="J7" s="3">
        <f t="shared" si="4"/>
        <v>12</v>
      </c>
      <c r="K7" s="3">
        <f t="shared" si="4"/>
        <v>12</v>
      </c>
      <c r="L7" s="3">
        <f t="shared" si="4"/>
        <v>12</v>
      </c>
      <c r="M7" s="3">
        <f t="shared" si="4"/>
        <v>12</v>
      </c>
      <c r="N7" s="3">
        <f t="shared" si="4"/>
        <v>12</v>
      </c>
      <c r="O7" s="3">
        <f t="shared" si="4"/>
        <v>12</v>
      </c>
      <c r="P7" s="3">
        <f t="shared" si="4"/>
        <v>12</v>
      </c>
      <c r="Q7" s="3">
        <f t="shared" si="4"/>
        <v>10.92</v>
      </c>
      <c r="R7" s="3">
        <f t="shared" si="4"/>
        <v>10.92</v>
      </c>
      <c r="S7" s="3">
        <f t="shared" si="4"/>
        <v>8.0299999999999994</v>
      </c>
      <c r="T7" s="3">
        <f t="shared" si="4"/>
        <v>8.0299999999999994</v>
      </c>
      <c r="U7" s="3">
        <f t="shared" si="4"/>
        <v>8.0299999999999994</v>
      </c>
      <c r="V7" s="3">
        <f t="shared" si="4"/>
        <v>5.54</v>
      </c>
      <c r="W7" s="3">
        <f t="shared" si="4"/>
        <v>5.54</v>
      </c>
      <c r="X7" s="3">
        <f t="shared" si="4"/>
        <v>4.79</v>
      </c>
      <c r="Y7" s="3">
        <f t="shared" si="4"/>
        <v>4.1900000000000004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-210000000000</v>
      </c>
      <c r="H8" s="2">
        <f>IFERROR(INDEX(D8:G8,COUNT(D8:G8)),"")</f>
        <v>-210000000000</v>
      </c>
      <c r="I8" s="2">
        <f t="shared" ref="I8:Y8" si="5">IFERROR(INDEX(I51:I500,MATCH($C$8,$C$51:$C$500,0)),"")</f>
        <v>-478000000000</v>
      </c>
      <c r="J8" s="2">
        <f t="shared" si="5"/>
        <v>-259000000000</v>
      </c>
      <c r="K8" s="2">
        <f t="shared" si="5"/>
        <v>-441000000000</v>
      </c>
      <c r="L8" s="2">
        <f t="shared" si="5"/>
        <v>-449000000000</v>
      </c>
      <c r="M8" s="2">
        <f t="shared" si="5"/>
        <v>-130000000000</v>
      </c>
      <c r="N8" s="2">
        <f t="shared" si="5"/>
        <v>-457000000000</v>
      </c>
      <c r="O8" s="2">
        <f t="shared" si="5"/>
        <v>-255000000000</v>
      </c>
      <c r="P8" s="2">
        <f t="shared" si="5"/>
        <v>-226000000000</v>
      </c>
      <c r="Q8" s="2">
        <f t="shared" si="5"/>
        <v>-274000000000</v>
      </c>
      <c r="R8" s="2">
        <f t="shared" si="5"/>
        <v>-15000000000</v>
      </c>
      <c r="S8" s="2">
        <f t="shared" si="5"/>
        <v>-12000000000</v>
      </c>
      <c r="T8" s="2">
        <f t="shared" si="5"/>
        <v>-83000000000</v>
      </c>
      <c r="U8" s="2">
        <f t="shared" si="5"/>
        <v>-183000000000</v>
      </c>
      <c r="V8" s="2">
        <f t="shared" si="5"/>
        <v>-250000000000</v>
      </c>
      <c r="W8" s="2">
        <f t="shared" si="5"/>
        <v>-115000000000</v>
      </c>
      <c r="X8" s="2">
        <f t="shared" si="5"/>
        <v>-106000000000</v>
      </c>
      <c r="Y8" s="2">
        <f t="shared" si="5"/>
        <v>-163000000000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-17.16</v>
      </c>
      <c r="H9" s="3">
        <f>IFERROR(INDEX(D9:G9,COUNT(D9:G9)),"")</f>
        <v>-17.16</v>
      </c>
      <c r="I9" s="3">
        <f t="shared" ref="I9:Y9" si="6">IFERROR(INDEX(I51:I500,MATCH($C$9,$C$51:$C$500,0)),"")</f>
        <v>-39.07</v>
      </c>
      <c r="J9" s="3">
        <f t="shared" si="6"/>
        <v>-21.59</v>
      </c>
      <c r="K9" s="3">
        <f t="shared" si="6"/>
        <v>-36.75</v>
      </c>
      <c r="L9" s="3">
        <f t="shared" si="6"/>
        <v>-37.450000000000003</v>
      </c>
      <c r="M9" s="3">
        <f t="shared" si="6"/>
        <v>-10.87</v>
      </c>
      <c r="N9" s="3">
        <f t="shared" si="6"/>
        <v>-38.08</v>
      </c>
      <c r="O9" s="3">
        <f t="shared" si="6"/>
        <v>-21.27</v>
      </c>
      <c r="P9" s="3">
        <f t="shared" si="6"/>
        <v>-18.87</v>
      </c>
      <c r="Q9" s="3">
        <f t="shared" si="6"/>
        <v>-25.07</v>
      </c>
      <c r="R9" s="3">
        <f t="shared" si="6"/>
        <v>-1.41</v>
      </c>
      <c r="S9" s="3">
        <f t="shared" si="6"/>
        <v>-1.47</v>
      </c>
      <c r="T9" s="3">
        <f t="shared" si="6"/>
        <v>-10.35</v>
      </c>
      <c r="U9" s="3">
        <f t="shared" si="6"/>
        <v>-22.81</v>
      </c>
      <c r="V9" s="3">
        <f t="shared" si="6"/>
        <v>-45.16</v>
      </c>
      <c r="W9" s="3">
        <f t="shared" si="6"/>
        <v>-20.72</v>
      </c>
      <c r="X9" s="3">
        <f t="shared" si="6"/>
        <v>-22.09</v>
      </c>
      <c r="Y9" s="3">
        <f t="shared" si="6"/>
        <v>-38.85</v>
      </c>
    </row>
    <row r="10" spans="1:25" ht="15.5" x14ac:dyDescent="0.35">
      <c r="C10" t="s">
        <v>17</v>
      </c>
      <c r="D10" s="3" t="str">
        <f ca="1">IFERROR(IF(D9=0,"",D2/D9),"")</f>
        <v/>
      </c>
      <c r="I10" s="3">
        <f t="shared" ref="I10:Y10" ca="1" si="7">IFERROR(IF(I9=0,"",I2/I9),"")</f>
        <v>-422.31891476836449</v>
      </c>
      <c r="J10" s="3">
        <f t="shared" ca="1" si="7"/>
        <v>-109.30986567855489</v>
      </c>
      <c r="K10" s="3">
        <f t="shared" ca="1" si="7"/>
        <v>-8.1632653061224492</v>
      </c>
      <c r="L10" s="3">
        <f t="shared" ca="1" si="7"/>
        <v>-17.489986648865152</v>
      </c>
      <c r="M10" s="3">
        <f t="shared" ca="1" si="7"/>
        <v>-28.518859245630178</v>
      </c>
      <c r="N10" s="3">
        <f t="shared" ca="1" si="7"/>
        <v>-5.3571428571428577</v>
      </c>
      <c r="O10" s="3">
        <f t="shared" ca="1" si="7"/>
        <v>-12.599905970850964</v>
      </c>
      <c r="P10" s="3">
        <f t="shared" ca="1" si="7"/>
        <v>-13.460519342872283</v>
      </c>
      <c r="Q10" s="3">
        <f t="shared" ca="1" si="7"/>
        <v>-9.6529716792979663</v>
      </c>
      <c r="R10" s="3">
        <f t="shared" ca="1" si="7"/>
        <v>-173.04964539007094</v>
      </c>
      <c r="S10" s="3">
        <f t="shared" ca="1" si="7"/>
        <v>-243.14612244897961</v>
      </c>
      <c r="T10" s="3">
        <f t="shared" ca="1" si="7"/>
        <v>-28.933719806763285</v>
      </c>
      <c r="U10" s="3">
        <f t="shared" ca="1" si="7"/>
        <v>-10.587606313020606</v>
      </c>
      <c r="V10" s="3">
        <f t="shared" ca="1" si="7"/>
        <v>-9.4119951284322418</v>
      </c>
      <c r="W10" s="3">
        <f t="shared" ca="1" si="7"/>
        <v>-15.242109073359075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1589719000000</v>
      </c>
      <c r="H11" s="2">
        <f>IFERROR(INDEX(D11:G11,COUNT(D11:G11)),"")</f>
        <v>1589719000000</v>
      </c>
      <c r="I11" s="2">
        <f t="shared" ref="I11:Y11" si="8">IFERROR(INDEX(I51:I500,MATCH($C$11,$C$51:$C$500,0)),"")</f>
        <v>1826263000000</v>
      </c>
      <c r="J11" s="2">
        <f t="shared" si="8"/>
        <v>277208000000</v>
      </c>
      <c r="K11" s="2">
        <f t="shared" si="8"/>
        <v>515185000000</v>
      </c>
      <c r="L11" s="2">
        <f t="shared" si="8"/>
        <v>1118254250664</v>
      </c>
      <c r="M11" s="2">
        <f t="shared" si="8"/>
        <v>700922359619</v>
      </c>
      <c r="N11" s="2">
        <f t="shared" si="8"/>
        <v>629608688874</v>
      </c>
      <c r="O11" s="2">
        <f t="shared" si="8"/>
        <v>232117189241</v>
      </c>
      <c r="P11" s="2">
        <f t="shared" si="8"/>
        <v>224622127737</v>
      </c>
      <c r="Q11" s="2">
        <f t="shared" si="8"/>
        <v>246241795184</v>
      </c>
      <c r="R11" s="2">
        <f t="shared" si="8"/>
        <v>717384677505</v>
      </c>
      <c r="S11" s="2">
        <f t="shared" si="8"/>
        <v>246439101961</v>
      </c>
      <c r="T11" s="2">
        <f t="shared" si="8"/>
        <v>398975151248</v>
      </c>
      <c r="U11" s="2">
        <f t="shared" si="8"/>
        <v>387496147183</v>
      </c>
      <c r="V11" s="2">
        <f t="shared" si="8"/>
        <v>26473208024</v>
      </c>
      <c r="W11" s="2">
        <f t="shared" si="8"/>
        <v>8371817540</v>
      </c>
      <c r="X11" s="2">
        <f t="shared" si="8"/>
        <v>11074984085</v>
      </c>
      <c r="Y11" s="2">
        <f t="shared" si="8"/>
        <v>4635505837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3145000000000</v>
      </c>
      <c r="H12" s="2">
        <f>IFERROR(INDEX(D12:G12,COUNT(D12:G12)),"")</f>
        <v>3145000000000</v>
      </c>
      <c r="I12" s="2">
        <f t="shared" ref="I12:Y12" si="9">IFERROR(INDEX(I51:I500,MATCH($C$12,$C$51:$C$500,0)),"")</f>
        <v>2858000000000</v>
      </c>
      <c r="J12" s="2">
        <f t="shared" si="9"/>
        <v>1389000000000</v>
      </c>
      <c r="K12" s="2">
        <f t="shared" si="9"/>
        <v>1131000000000</v>
      </c>
      <c r="L12" s="2">
        <f t="shared" si="9"/>
        <v>607000000000</v>
      </c>
      <c r="M12" s="2">
        <f t="shared" si="9"/>
        <v>145000000000</v>
      </c>
      <c r="N12" s="2">
        <f t="shared" si="9"/>
        <v>443000000000</v>
      </c>
      <c r="O12" s="2">
        <f t="shared" si="9"/>
        <v>19000000000</v>
      </c>
      <c r="P12" s="2">
        <f t="shared" si="9"/>
        <v>-90000000000</v>
      </c>
      <c r="Q12" s="2">
        <f t="shared" si="9"/>
        <v>-152000000000</v>
      </c>
      <c r="R12" s="2">
        <f t="shared" si="9"/>
        <v>-521000000000</v>
      </c>
      <c r="S12" s="2">
        <f t="shared" si="9"/>
        <v>79000000000</v>
      </c>
      <c r="T12" s="2">
        <f t="shared" si="9"/>
        <v>-9000000000</v>
      </c>
      <c r="U12" s="2">
        <f t="shared" si="9"/>
        <v>45000000000</v>
      </c>
      <c r="V12" s="2">
        <f t="shared" si="9"/>
        <v>134000000000</v>
      </c>
      <c r="W12" s="2">
        <f t="shared" si="9"/>
        <v>2000000000</v>
      </c>
      <c r="X12" s="2">
        <f t="shared" si="9"/>
        <v>11000000000</v>
      </c>
      <c r="Y12" s="2">
        <f t="shared" si="9"/>
        <v>-5000000000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4735000000000</v>
      </c>
      <c r="H13" s="2">
        <f>IFERROR(INDEX(D13:G13,COUNT(D13:G13)),"")</f>
        <v>4735000000000</v>
      </c>
      <c r="I13" s="2">
        <f t="shared" ref="I13:Y13" si="10">IFERROR(INDEX(I51:I500,MATCH($C$13,$C$51:$C$500,0)),"")</f>
        <v>4684000000000</v>
      </c>
      <c r="J13" s="2">
        <f t="shared" si="10"/>
        <v>1666000000000</v>
      </c>
      <c r="K13" s="2">
        <f t="shared" si="10"/>
        <v>1646000000000</v>
      </c>
      <c r="L13" s="2">
        <f t="shared" si="10"/>
        <v>1725000000000</v>
      </c>
      <c r="M13" s="2">
        <f t="shared" si="10"/>
        <v>846000000000</v>
      </c>
      <c r="N13" s="2">
        <f t="shared" si="10"/>
        <v>1072000000000</v>
      </c>
      <c r="O13" s="2">
        <f t="shared" si="10"/>
        <v>252000000000</v>
      </c>
      <c r="P13" s="2">
        <f t="shared" si="10"/>
        <v>135000000000</v>
      </c>
      <c r="Q13" s="2">
        <f t="shared" si="10"/>
        <v>94000000000</v>
      </c>
      <c r="R13" s="2">
        <f t="shared" si="10"/>
        <v>196000000000</v>
      </c>
      <c r="S13" s="2">
        <f t="shared" si="10"/>
        <v>326000000000</v>
      </c>
      <c r="T13" s="2">
        <f t="shared" si="10"/>
        <v>389000000000</v>
      </c>
      <c r="U13" s="2">
        <f t="shared" si="10"/>
        <v>433000000000</v>
      </c>
      <c r="V13" s="2">
        <f t="shared" si="10"/>
        <v>161000000000</v>
      </c>
      <c r="W13" s="2">
        <f t="shared" si="10"/>
        <v>11000000000</v>
      </c>
      <c r="X13" s="2">
        <f t="shared" si="10"/>
        <v>22000000000</v>
      </c>
      <c r="Y13" s="2">
        <f t="shared" si="10"/>
        <v>0</v>
      </c>
    </row>
    <row r="14" spans="1:25" ht="15.5" x14ac:dyDescent="0.35">
      <c r="C14" t="s">
        <v>26</v>
      </c>
      <c r="D14" s="2">
        <f>IFERROR(INDEX(D51:D500,MATCH($C$14,$C$51:$C$500,0)),"")</f>
        <v>-104970000000</v>
      </c>
      <c r="H14" s="2">
        <f>IFERROR(SUM(D14:G14)*(4/MAX(1,COUNT(D14:G14))),"")</f>
        <v>-419880000000</v>
      </c>
      <c r="I14" s="2">
        <f t="shared" ref="I14:Y14" si="11">IFERROR(INDEX(I51:I500,MATCH($C$14,$C$51:$C$500,0)),"")</f>
        <v>-176630000000</v>
      </c>
      <c r="J14" s="2">
        <f t="shared" si="11"/>
        <v>-173863000000</v>
      </c>
      <c r="K14" s="2">
        <f t="shared" si="11"/>
        <v>-173685000000</v>
      </c>
      <c r="L14" s="2">
        <f t="shared" si="11"/>
        <v>-96665120830</v>
      </c>
      <c r="M14" s="2">
        <f t="shared" si="11"/>
        <v>-118034051135</v>
      </c>
      <c r="N14" s="2">
        <f t="shared" si="11"/>
        <v>-70561549474</v>
      </c>
      <c r="O14" s="2">
        <f t="shared" si="11"/>
        <v>-14826881625</v>
      </c>
      <c r="P14" s="2">
        <f t="shared" si="11"/>
        <v>-15972315537</v>
      </c>
      <c r="Q14" s="2">
        <f t="shared" si="11"/>
        <v>-19656313953</v>
      </c>
      <c r="R14" s="2">
        <f t="shared" si="11"/>
        <v>-37153873410</v>
      </c>
      <c r="S14" s="2">
        <f t="shared" si="11"/>
        <v>-48038935987</v>
      </c>
      <c r="T14" s="2">
        <f t="shared" si="11"/>
        <v>-55697193455</v>
      </c>
      <c r="U14" s="2">
        <f t="shared" si="11"/>
        <v>-23759120778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</row>
    <row r="15" spans="1:25" ht="15.5" x14ac:dyDescent="0.35">
      <c r="C15" t="s">
        <v>27</v>
      </c>
      <c r="D15" s="2">
        <f>IFERROR(INDEX(D51:D500,MATCH($C$15,$C$51:$C$500,0)),"")</f>
        <v>18387000000</v>
      </c>
      <c r="H15" s="2">
        <f>IFERROR(SUM(D15:G15)*(4/MAX(1,COUNT(D15:G15))),"")</f>
        <v>73548000000</v>
      </c>
      <c r="I15" s="2">
        <f t="shared" ref="I15:Y15" si="12">IFERROR(INDEX(I51:I500,MATCH($C$15,$C$51:$C$500,0)),"")</f>
        <v>36380000000</v>
      </c>
      <c r="J15" s="2">
        <f t="shared" si="12"/>
        <v>-20704000000</v>
      </c>
      <c r="K15" s="2">
        <f t="shared" si="12"/>
        <v>-7022000000</v>
      </c>
      <c r="L15" s="2">
        <f t="shared" si="12"/>
        <v>-2100344487</v>
      </c>
      <c r="M15" s="2">
        <f t="shared" si="12"/>
        <v>9184536739</v>
      </c>
      <c r="N15" s="2">
        <f t="shared" si="12"/>
        <v>-14689448354</v>
      </c>
      <c r="O15" s="2">
        <f t="shared" si="12"/>
        <v>-9451067652</v>
      </c>
      <c r="P15" s="2">
        <f t="shared" si="12"/>
        <v>1377654792</v>
      </c>
      <c r="Q15" s="2">
        <f t="shared" si="12"/>
        <v>-1201460881</v>
      </c>
      <c r="R15" s="2">
        <f t="shared" si="12"/>
        <v>16052214162</v>
      </c>
      <c r="S15" s="2">
        <f t="shared" si="12"/>
        <v>-5412793668</v>
      </c>
      <c r="T15" s="2">
        <f t="shared" si="12"/>
        <v>38701018321</v>
      </c>
      <c r="U15" s="2">
        <f t="shared" si="12"/>
        <v>16262070657</v>
      </c>
      <c r="V15" s="2">
        <f t="shared" si="12"/>
        <v>-1582995817</v>
      </c>
      <c r="W15" s="2">
        <f t="shared" si="12"/>
        <v>-1169370850</v>
      </c>
      <c r="X15" s="2">
        <f t="shared" si="12"/>
        <v>-2305053809</v>
      </c>
      <c r="Y15" s="2">
        <f t="shared" si="12"/>
        <v>-2738009570</v>
      </c>
    </row>
    <row r="16" spans="1:25" ht="15.5" x14ac:dyDescent="0.35">
      <c r="C16" t="s">
        <v>28</v>
      </c>
      <c r="D16" s="2">
        <f>IFERROR(INDEX(D51:D500,MATCH($C$16,$C$51:$C$500,0)),"")</f>
        <v>-108942000000</v>
      </c>
      <c r="H16" s="2">
        <f>IFERROR(SUM(D16:G16)*(4/MAX(1,COUNT(D16:G16))),"")</f>
        <v>-435768000000</v>
      </c>
      <c r="I16" s="2">
        <f t="shared" ref="I16:Y16" si="13">IFERROR(INDEX(I51:I500,MATCH($C$16,$C$51:$C$500,0)),"")</f>
        <v>-235170000000</v>
      </c>
      <c r="J16" s="2">
        <f t="shared" si="13"/>
        <v>-2640000000</v>
      </c>
      <c r="K16" s="2">
        <f t="shared" si="13"/>
        <v>-31291000000</v>
      </c>
      <c r="L16" s="2">
        <f t="shared" si="13"/>
        <v>-42086886236</v>
      </c>
      <c r="M16" s="2">
        <f t="shared" si="13"/>
        <v>156419509835</v>
      </c>
      <c r="N16" s="2">
        <f t="shared" si="13"/>
        <v>191390366</v>
      </c>
      <c r="O16" s="2">
        <f t="shared" si="13"/>
        <v>-66323056623</v>
      </c>
      <c r="P16" s="2">
        <f t="shared" si="13"/>
        <v>-96978233988</v>
      </c>
      <c r="Q16" s="2">
        <f t="shared" si="13"/>
        <v>-100079633904</v>
      </c>
      <c r="R16" s="2">
        <f t="shared" si="13"/>
        <v>-113559122879</v>
      </c>
      <c r="S16" s="2">
        <f t="shared" si="13"/>
        <v>-127167968500</v>
      </c>
      <c r="T16" s="2">
        <f t="shared" si="13"/>
        <v>-139349147661</v>
      </c>
      <c r="U16" s="2">
        <f t="shared" si="13"/>
        <v>-71838791387</v>
      </c>
      <c r="V16" s="2">
        <f t="shared" si="13"/>
        <v>6308369029</v>
      </c>
      <c r="W16" s="2">
        <f t="shared" si="13"/>
        <v>5875663056</v>
      </c>
      <c r="X16" s="2">
        <f t="shared" si="13"/>
        <v>8307966537</v>
      </c>
      <c r="Y16" s="2">
        <f t="shared" si="13"/>
        <v>7235208688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Y20" ca="1" si="14">IFERROR(H21*H2,"")</f>
        <v/>
      </c>
      <c r="I20" s="2">
        <f t="shared" ca="1" si="14"/>
        <v>201960000000000</v>
      </c>
      <c r="J20" s="2">
        <f t="shared" ca="1" si="14"/>
        <v>28320000000000</v>
      </c>
      <c r="K20" s="2">
        <f t="shared" ca="1" si="14"/>
        <v>3600000000000</v>
      </c>
      <c r="L20" s="2">
        <f t="shared" ca="1" si="14"/>
        <v>7860000000000</v>
      </c>
      <c r="M20" s="2">
        <f t="shared" ca="1" si="14"/>
        <v>3720000000000</v>
      </c>
      <c r="N20" s="2">
        <f t="shared" ca="1" si="14"/>
        <v>2448000000000</v>
      </c>
      <c r="O20" s="2">
        <f t="shared" ca="1" si="14"/>
        <v>3216000000000</v>
      </c>
      <c r="P20" s="2">
        <f t="shared" ca="1" si="14"/>
        <v>3048000000000</v>
      </c>
      <c r="Q20" s="2">
        <f t="shared" ca="1" si="14"/>
        <v>2642640000000</v>
      </c>
      <c r="R20" s="2">
        <f t="shared" ca="1" si="14"/>
        <v>2664480000000</v>
      </c>
      <c r="S20" s="2">
        <f t="shared" ca="1" si="14"/>
        <v>2870121143999.9995</v>
      </c>
      <c r="T20" s="2">
        <f t="shared" ca="1" si="14"/>
        <v>2404695919999.9995</v>
      </c>
      <c r="U20" s="2">
        <f t="shared" ca="1" si="14"/>
        <v>1939271498999.9998</v>
      </c>
      <c r="V20" s="2">
        <f t="shared" ca="1" si="14"/>
        <v>2354753178000</v>
      </c>
      <c r="W20" s="2">
        <f t="shared" ca="1" si="14"/>
        <v>1749623410000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12240000000</v>
      </c>
      <c r="H21" s="2">
        <f>IFERROR(INDEX(D21:G21,COUNT(D21:G21)),"")</f>
        <v>12240000000</v>
      </c>
      <c r="I21" s="2">
        <f t="shared" ref="I21:Y21" si="15">IFERROR(INDEX(I51:I500,MATCH($C$7,$C$51:$C$500,0)),"")</f>
        <v>12240000000</v>
      </c>
      <c r="J21" s="2">
        <f t="shared" si="15"/>
        <v>12000000000</v>
      </c>
      <c r="K21" s="2">
        <f t="shared" si="15"/>
        <v>12000000000</v>
      </c>
      <c r="L21" s="2">
        <f t="shared" si="15"/>
        <v>12000000000</v>
      </c>
      <c r="M21" s="2">
        <f t="shared" si="15"/>
        <v>12000000000</v>
      </c>
      <c r="N21" s="2">
        <f t="shared" si="15"/>
        <v>12000000000</v>
      </c>
      <c r="O21" s="2">
        <f t="shared" si="15"/>
        <v>12000000000</v>
      </c>
      <c r="P21" s="2">
        <f t="shared" si="15"/>
        <v>12000000000</v>
      </c>
      <c r="Q21" s="2">
        <f t="shared" si="15"/>
        <v>10920000000</v>
      </c>
      <c r="R21" s="2">
        <f t="shared" si="15"/>
        <v>10920000000</v>
      </c>
      <c r="S21" s="2">
        <f t="shared" si="15"/>
        <v>8029999999.999999</v>
      </c>
      <c r="T21" s="2">
        <f t="shared" si="15"/>
        <v>8029999999.999999</v>
      </c>
      <c r="U21" s="2">
        <f t="shared" si="15"/>
        <v>8029999999.999999</v>
      </c>
      <c r="V21" s="2">
        <f t="shared" si="15"/>
        <v>5540000000</v>
      </c>
      <c r="W21" s="2">
        <f t="shared" si="15"/>
        <v>5540000000</v>
      </c>
      <c r="X21" s="2">
        <f t="shared" si="15"/>
        <v>4790000000</v>
      </c>
      <c r="Y21" s="2">
        <f t="shared" si="15"/>
        <v>4190000000.0000005</v>
      </c>
    </row>
    <row r="23" spans="1:25" ht="15.5" x14ac:dyDescent="0.35">
      <c r="B23" t="s">
        <v>54</v>
      </c>
      <c r="C23" t="s">
        <v>55</v>
      </c>
      <c r="D23" s="3">
        <f>IFERROR(D5/D6*100,"")</f>
        <v>-7.2757936667282381</v>
      </c>
      <c r="H23" s="3">
        <f t="shared" ref="H23:Y23" si="16">IFERROR(H5/H6*100,"")</f>
        <v>-29.103174666912953</v>
      </c>
      <c r="I23" s="3">
        <f t="shared" si="16"/>
        <v>-15.211813808980143</v>
      </c>
      <c r="J23" s="3">
        <f t="shared" si="16"/>
        <v>-1.3268620419153772</v>
      </c>
      <c r="K23" s="3">
        <f t="shared" si="16"/>
        <v>-2.0381629292091286</v>
      </c>
      <c r="L23" s="3">
        <f t="shared" si="16"/>
        <v>-1.7096363682410896</v>
      </c>
      <c r="M23" s="3">
        <f t="shared" si="16"/>
        <v>8.9428748698119094</v>
      </c>
      <c r="N23" s="3">
        <f t="shared" si="16"/>
        <v>-0.53496439571592058</v>
      </c>
      <c r="O23" s="3">
        <f t="shared" si="16"/>
        <v>-3.7151174270795715</v>
      </c>
      <c r="P23" s="3">
        <f t="shared" si="16"/>
        <v>-4.7416109265486197</v>
      </c>
      <c r="Q23" s="3">
        <f t="shared" si="16"/>
        <v>-6.0768391975556915</v>
      </c>
      <c r="R23" s="3">
        <f t="shared" si="16"/>
        <v>-5.5922641113866769</v>
      </c>
      <c r="S23" s="3">
        <f t="shared" si="16"/>
        <v>-12.768975959511289</v>
      </c>
      <c r="T23" s="3">
        <f t="shared" si="16"/>
        <v>-8.7642839244476445</v>
      </c>
      <c r="U23" s="3">
        <f t="shared" si="16"/>
        <v>-4.4246850365850614</v>
      </c>
      <c r="V23" s="3">
        <f t="shared" si="16"/>
        <v>0.72429379615007394</v>
      </c>
      <c r="W23" s="3">
        <f t="shared" si="16"/>
        <v>0.72450109985512834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>
        <f>IFERROR(_xlfn.RRI(5,I23,D23),"")</f>
        <v>-0.13714091787129856</v>
      </c>
      <c r="H24" s="4" t="str">
        <f t="shared" ref="H24:Y24" si="17">IFERROR(_xlfn.RRI(5,M23,H23),"")</f>
        <v/>
      </c>
      <c r="I24" s="4">
        <f t="shared" si="17"/>
        <v>0.95331022944533084</v>
      </c>
      <c r="J24" s="4">
        <f t="shared" si="17"/>
        <v>-0.18610075623776035</v>
      </c>
      <c r="K24" s="4">
        <f t="shared" si="17"/>
        <v>-0.15537759689667485</v>
      </c>
      <c r="L24" s="4">
        <f t="shared" si="17"/>
        <v>-0.22402951851453656</v>
      </c>
      <c r="M24" s="4" t="str">
        <f t="shared" si="17"/>
        <v/>
      </c>
      <c r="N24" s="4">
        <f t="shared" si="17"/>
        <v>-0.46980727794672272</v>
      </c>
      <c r="O24" s="4">
        <f t="shared" si="17"/>
        <v>-0.15773021494962036</v>
      </c>
      <c r="P24" s="4">
        <f t="shared" si="17"/>
        <v>1.3931722031540028E-2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>
        <f>IFERROR(INDEX(D51:D500,MATCH($A$25,$C$51:$C$500,0)),"")</f>
        <v>-7.4</v>
      </c>
      <c r="H25" s="3">
        <f>IFERROR(INDEX(D25:G25,COUNT(D25:G25)),"")</f>
        <v>-7.4</v>
      </c>
      <c r="I25" s="3">
        <f t="shared" ref="I25:Y25" si="18">IFERROR(INDEX(I51:I500,MATCH($C$25,$C$51:$C$500,0)),"")</f>
        <v>-16.260000000000002</v>
      </c>
      <c r="J25" s="3">
        <f t="shared" si="18"/>
        <v>-1.96</v>
      </c>
      <c r="K25" s="3">
        <f t="shared" si="18"/>
        <v>-3.21</v>
      </c>
      <c r="L25" s="3">
        <f t="shared" si="18"/>
        <v>-3.69</v>
      </c>
      <c r="M25" s="3">
        <f t="shared" si="18"/>
        <v>13.77</v>
      </c>
      <c r="N25" s="3">
        <f t="shared" si="18"/>
        <v>-1.2</v>
      </c>
      <c r="O25" s="3">
        <f t="shared" si="18"/>
        <v>-6.31</v>
      </c>
      <c r="P25" s="3">
        <f t="shared" si="18"/>
        <v>-7.95</v>
      </c>
      <c r="Q25" s="3">
        <f t="shared" si="18"/>
        <v>-9.24</v>
      </c>
      <c r="R25" s="3">
        <f t="shared" si="18"/>
        <v>-8.9</v>
      </c>
      <c r="S25" s="3">
        <f t="shared" si="18"/>
        <v>-16.46</v>
      </c>
      <c r="T25" s="3">
        <f t="shared" si="18"/>
        <v>-12.5</v>
      </c>
      <c r="U25" s="3">
        <f t="shared" si="18"/>
        <v>-6.86</v>
      </c>
      <c r="V25" s="3">
        <f t="shared" si="18"/>
        <v>0.86</v>
      </c>
      <c r="W25" s="3">
        <f t="shared" si="18"/>
        <v>0.85</v>
      </c>
      <c r="X25" s="3">
        <f t="shared" si="18"/>
        <v>1.25</v>
      </c>
      <c r="Y25" s="3">
        <f t="shared" si="18"/>
        <v>1.07</v>
      </c>
    </row>
    <row r="26" spans="1:25" ht="15.5" x14ac:dyDescent="0.35">
      <c r="C26" t="s">
        <v>59</v>
      </c>
      <c r="D26" s="4">
        <f>IFERROR(_xlfn.RRI(5,I25,D25),"")</f>
        <v>-0.1456767302232489</v>
      </c>
      <c r="H26" s="4" t="str">
        <f t="shared" ref="H26:Y26" si="19">IFERROR(_xlfn.RRI(5,M25,H25),"")</f>
        <v/>
      </c>
      <c r="I26" s="4">
        <f t="shared" si="19"/>
        <v>0.68417749225130531</v>
      </c>
      <c r="J26" s="4">
        <f t="shared" si="19"/>
        <v>-0.20851016358709062</v>
      </c>
      <c r="K26" s="4">
        <f t="shared" si="19"/>
        <v>-0.16588183191161809</v>
      </c>
      <c r="L26" s="4">
        <f t="shared" si="19"/>
        <v>-0.16771727777784884</v>
      </c>
      <c r="M26" s="4" t="str">
        <f t="shared" si="19"/>
        <v/>
      </c>
      <c r="N26" s="4">
        <f t="shared" si="19"/>
        <v>-0.40768833867793541</v>
      </c>
      <c r="O26" s="4">
        <f t="shared" si="19"/>
        <v>-0.12778436129422344</v>
      </c>
      <c r="P26" s="4">
        <f t="shared" si="19"/>
        <v>2.99321202352969E-2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52.687908496732028</v>
      </c>
      <c r="H27" s="3">
        <f t="shared" ref="H27:Y27" si="20">IFERROR(H4/H21,"")</f>
        <v>210.75163398692811</v>
      </c>
      <c r="I27" s="3">
        <f t="shared" si="20"/>
        <v>211.55555555555554</v>
      </c>
      <c r="J27" s="3">
        <f t="shared" si="20"/>
        <v>195.03591666666668</v>
      </c>
      <c r="K27" s="3">
        <f t="shared" si="20"/>
        <v>208.59783333333334</v>
      </c>
      <c r="L27" s="3">
        <f t="shared" si="20"/>
        <v>161.180306747</v>
      </c>
      <c r="M27" s="3">
        <f t="shared" si="20"/>
        <v>160.37109508149999</v>
      </c>
      <c r="N27" s="3">
        <f t="shared" si="20"/>
        <v>106.98321743116666</v>
      </c>
      <c r="O27" s="3">
        <f t="shared" si="20"/>
        <v>83.500204480916665</v>
      </c>
      <c r="P27" s="3">
        <f t="shared" si="20"/>
        <v>67.169289964166666</v>
      </c>
      <c r="Q27" s="3">
        <f t="shared" si="20"/>
        <v>57.846143879029306</v>
      </c>
      <c r="R27" s="3">
        <f t="shared" si="20"/>
        <v>52.763913538919411</v>
      </c>
      <c r="S27" s="3">
        <f t="shared" si="20"/>
        <v>55.924107638854302</v>
      </c>
      <c r="T27" s="3">
        <f t="shared" si="20"/>
        <v>42.40566343474471</v>
      </c>
      <c r="U27" s="3">
        <f t="shared" si="20"/>
        <v>27.580764277210463</v>
      </c>
      <c r="V27" s="3">
        <f t="shared" si="20"/>
        <v>35.108659897653432</v>
      </c>
      <c r="W27" s="3">
        <f t="shared" si="20"/>
        <v>30.231262848014442</v>
      </c>
      <c r="X27" s="3">
        <f t="shared" si="20"/>
        <v>31.143557474530272</v>
      </c>
      <c r="Y27" s="3">
        <f t="shared" si="20"/>
        <v>29.158945297136036</v>
      </c>
    </row>
    <row r="28" spans="1:25" ht="15.5" x14ac:dyDescent="0.35">
      <c r="C28" t="s">
        <v>61</v>
      </c>
      <c r="D28" s="4">
        <f>IFERROR(_xlfn.RRI(5,I27,D27),"")</f>
        <v>-0.24271857403465358</v>
      </c>
      <c r="H28" s="4">
        <f t="shared" ref="H28:Y28" si="21">IFERROR(_xlfn.RRI(5,M27,H27),"")</f>
        <v>5.615819001674649E-2</v>
      </c>
      <c r="I28" s="4">
        <f t="shared" si="21"/>
        <v>0.14609800342447765</v>
      </c>
      <c r="J28" s="4">
        <f t="shared" si="21"/>
        <v>0.18491012731427414</v>
      </c>
      <c r="K28" s="4">
        <f t="shared" si="21"/>
        <v>0.2543762053222367</v>
      </c>
      <c r="L28" s="4">
        <f t="shared" si="21"/>
        <v>0.22746046492651706</v>
      </c>
      <c r="M28" s="4">
        <f t="shared" si="21"/>
        <v>0.24898671493255642</v>
      </c>
      <c r="N28" s="4">
        <f t="shared" si="21"/>
        <v>0.13852695823584837</v>
      </c>
      <c r="O28" s="4">
        <f t="shared" si="21"/>
        <v>0.14512457609053642</v>
      </c>
      <c r="P28" s="4">
        <f t="shared" si="21"/>
        <v>0.19484863614355552</v>
      </c>
      <c r="Q28" s="4">
        <f t="shared" si="21"/>
        <v>0.10502481826125121</v>
      </c>
      <c r="R28" s="4">
        <f t="shared" si="21"/>
        <v>0.11783098126237013</v>
      </c>
      <c r="S28" s="4">
        <f t="shared" si="21"/>
        <v>0.12420669839339915</v>
      </c>
      <c r="T28" s="4">
        <f t="shared" si="21"/>
        <v>7.7780719478944604E-2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>
        <f t="shared" ref="H29:Y29" si="22">IFERROR(((H25-I25)/I25)*100%,"")</f>
        <v>-0.5448954489544896</v>
      </c>
      <c r="I29" s="4">
        <f t="shared" si="22"/>
        <v>7.295918367346939</v>
      </c>
      <c r="J29" s="4">
        <f t="shared" si="22"/>
        <v>-0.38940809968847351</v>
      </c>
      <c r="K29" s="4">
        <f t="shared" si="22"/>
        <v>-0.13008130081300812</v>
      </c>
      <c r="L29" s="4">
        <f t="shared" si="22"/>
        <v>-1.2679738562091505</v>
      </c>
      <c r="M29" s="4">
        <f t="shared" si="22"/>
        <v>-12.475</v>
      </c>
      <c r="N29" s="4">
        <f t="shared" si="22"/>
        <v>-0.80982567353407287</v>
      </c>
      <c r="O29" s="4">
        <f t="shared" si="22"/>
        <v>-0.20628930817610069</v>
      </c>
      <c r="P29" s="4">
        <f t="shared" si="22"/>
        <v>-0.1396103896103896</v>
      </c>
      <c r="Q29" s="4">
        <f t="shared" si="22"/>
        <v>3.8202247191011215E-2</v>
      </c>
      <c r="R29" s="4">
        <f t="shared" si="22"/>
        <v>-0.45929526123936815</v>
      </c>
      <c r="S29" s="4">
        <f t="shared" si="22"/>
        <v>0.31680000000000008</v>
      </c>
      <c r="T29" s="4">
        <f t="shared" si="22"/>
        <v>0.82215743440233224</v>
      </c>
      <c r="U29" s="4">
        <f t="shared" si="22"/>
        <v>-8.9767441860465134</v>
      </c>
      <c r="V29" s="4">
        <f t="shared" si="22"/>
        <v>1.1764705882352951E-2</v>
      </c>
      <c r="W29" s="4">
        <f t="shared" si="22"/>
        <v>-0.32</v>
      </c>
      <c r="X29" s="4">
        <f t="shared" si="22"/>
        <v>0.1682242990654205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-3.8000494315372237E-3</v>
      </c>
      <c r="I30" s="4">
        <f t="shared" si="23"/>
        <v>8.4700496048234861E-2</v>
      </c>
      <c r="J30" s="4">
        <f t="shared" si="23"/>
        <v>-6.5014657390976394E-2</v>
      </c>
      <c r="K30" s="4">
        <f t="shared" si="23"/>
        <v>0.29418933083905369</v>
      </c>
      <c r="L30" s="4">
        <f t="shared" si="23"/>
        <v>5.0458698002204018E-3</v>
      </c>
      <c r="M30" s="4">
        <f t="shared" si="23"/>
        <v>0.49903039871354821</v>
      </c>
      <c r="N30" s="4">
        <f t="shared" si="23"/>
        <v>0.28123299932297607</v>
      </c>
      <c r="O30" s="4">
        <f t="shared" si="23"/>
        <v>0.24313067066009156</v>
      </c>
      <c r="P30" s="4">
        <f t="shared" si="23"/>
        <v>0.16117143615716858</v>
      </c>
      <c r="Q30" s="4">
        <f t="shared" si="23"/>
        <v>9.6320193087291936E-2</v>
      </c>
      <c r="R30" s="4">
        <f t="shared" si="23"/>
        <v>-5.6508619151202838E-2</v>
      </c>
      <c r="S30" s="4">
        <f t="shared" si="23"/>
        <v>0.31878865012717555</v>
      </c>
      <c r="T30" s="4">
        <f t="shared" si="23"/>
        <v>0.53750864220190664</v>
      </c>
      <c r="U30" s="4">
        <f t="shared" si="23"/>
        <v>-0.21441705956273521</v>
      </c>
      <c r="V30" s="4">
        <f t="shared" si="23"/>
        <v>0.16133619935626778</v>
      </c>
      <c r="W30" s="4">
        <f t="shared" si="23"/>
        <v>-2.9293205416944433E-2</v>
      </c>
      <c r="X30" s="4">
        <f t="shared" si="23"/>
        <v>6.806186428111867E-2</v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101.59</v>
      </c>
      <c r="H32" s="3">
        <f>IFERROR(INDEX(D32:G32,COUNT(D32:G32)),"")</f>
        <v>101.59</v>
      </c>
      <c r="I32" s="3">
        <f t="shared" ref="I32:Y32" si="24">IFERROR(INDEX(I51:I500,MATCH($C$32,$C$51:$C$500,0)),"")</f>
        <v>108.88</v>
      </c>
      <c r="J32" s="3">
        <f t="shared" si="24"/>
        <v>152.62</v>
      </c>
      <c r="K32" s="3">
        <f t="shared" si="24"/>
        <v>154.66</v>
      </c>
      <c r="L32" s="3">
        <f t="shared" si="24"/>
        <v>157.82</v>
      </c>
      <c r="M32" s="3">
        <f t="shared" si="24"/>
        <v>160.52000000000001</v>
      </c>
      <c r="N32" s="3">
        <f t="shared" si="24"/>
        <v>146.15</v>
      </c>
      <c r="O32" s="3">
        <f t="shared" si="24"/>
        <v>147.97</v>
      </c>
      <c r="P32" s="3">
        <f t="shared" si="24"/>
        <v>153.47</v>
      </c>
      <c r="Q32" s="3">
        <f t="shared" si="24"/>
        <v>148.72</v>
      </c>
      <c r="R32" s="3">
        <f t="shared" si="24"/>
        <v>157.77000000000001</v>
      </c>
      <c r="S32" s="3">
        <f t="shared" si="24"/>
        <v>126.16</v>
      </c>
      <c r="T32" s="3">
        <f t="shared" si="24"/>
        <v>142.32</v>
      </c>
      <c r="U32" s="3">
        <f t="shared" si="24"/>
        <v>154.81</v>
      </c>
      <c r="V32" s="3">
        <f t="shared" si="24"/>
        <v>117.63</v>
      </c>
      <c r="W32" s="3">
        <f t="shared" si="24"/>
        <v>116.78</v>
      </c>
      <c r="X32" s="3">
        <f t="shared" si="24"/>
        <v>115.72</v>
      </c>
      <c r="Y32" s="3">
        <f t="shared" si="24"/>
        <v>116.22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147.9</v>
      </c>
      <c r="H33" s="3">
        <f>IFERROR(INDEX(D33:G33,COUNT(D33:G33)),"")</f>
        <v>147.9</v>
      </c>
      <c r="I33" s="3">
        <f t="shared" ref="I33:Y33" si="25">IFERROR(INDEX(I51:I500,MATCH($C$33,$C$51:$C$500,0)),"")</f>
        <v>151.54</v>
      </c>
      <c r="J33" s="3">
        <f t="shared" si="25"/>
        <v>15.46</v>
      </c>
      <c r="K33" s="3">
        <f t="shared" si="25"/>
        <v>1.94</v>
      </c>
      <c r="L33" s="3">
        <f t="shared" si="25"/>
        <v>4.1500000000000004</v>
      </c>
      <c r="M33" s="3">
        <f t="shared" si="25"/>
        <v>1.93</v>
      </c>
      <c r="N33" s="3">
        <f t="shared" si="25"/>
        <v>1.4</v>
      </c>
      <c r="O33" s="3">
        <f t="shared" si="25"/>
        <v>1.81</v>
      </c>
      <c r="P33" s="3">
        <f t="shared" si="25"/>
        <v>1.66</v>
      </c>
      <c r="Q33" s="3">
        <f t="shared" si="25"/>
        <v>1.63</v>
      </c>
      <c r="R33" s="3">
        <f t="shared" si="25"/>
        <v>1.55</v>
      </c>
      <c r="S33" s="3">
        <f t="shared" si="25"/>
        <v>2.89</v>
      </c>
      <c r="T33" s="3">
        <f t="shared" si="25"/>
        <v>2.15</v>
      </c>
      <c r="U33" s="3">
        <f t="shared" si="25"/>
        <v>1.6</v>
      </c>
      <c r="V33" s="3">
        <f t="shared" si="25"/>
        <v>3.69</v>
      </c>
      <c r="W33" s="3">
        <f t="shared" si="25"/>
        <v>2.78</v>
      </c>
      <c r="X33" s="3">
        <f t="shared" si="25"/>
        <v>0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-2030.41</v>
      </c>
      <c r="H34" s="3">
        <f>IFERROR(INDEX(D34:G34,COUNT(D34:G34)),"")</f>
        <v>-2030.41</v>
      </c>
      <c r="I34" s="3">
        <f t="shared" ref="I34:Y34" si="26">IFERROR(INDEX(I51:I500,MATCH($C$34,$C$51:$C$500,0)),"")</f>
        <v>-1014.76</v>
      </c>
      <c r="J34" s="3">
        <f t="shared" si="26"/>
        <v>-1204.08</v>
      </c>
      <c r="K34" s="3">
        <f t="shared" si="26"/>
        <v>-93.46</v>
      </c>
      <c r="L34" s="3">
        <f t="shared" si="26"/>
        <v>-177.51</v>
      </c>
      <c r="M34" s="3">
        <f t="shared" si="26"/>
        <v>22.51</v>
      </c>
      <c r="N34" s="3">
        <f t="shared" si="26"/>
        <v>-170</v>
      </c>
      <c r="O34" s="3">
        <f t="shared" si="26"/>
        <v>-42.47</v>
      </c>
      <c r="P34" s="3">
        <f t="shared" si="26"/>
        <v>-31.95</v>
      </c>
      <c r="Q34" s="3">
        <f t="shared" si="26"/>
        <v>-26.19</v>
      </c>
      <c r="R34" s="3">
        <f t="shared" si="26"/>
        <v>-27.42</v>
      </c>
      <c r="S34" s="3">
        <f t="shared" si="26"/>
        <v>-22.17</v>
      </c>
      <c r="T34" s="3">
        <f t="shared" si="26"/>
        <v>-24.48</v>
      </c>
      <c r="U34" s="3">
        <f t="shared" si="26"/>
        <v>-36.01</v>
      </c>
      <c r="V34" s="3">
        <f t="shared" si="26"/>
        <v>504.65</v>
      </c>
      <c r="W34" s="3">
        <f t="shared" si="26"/>
        <v>382.35</v>
      </c>
      <c r="X34" s="3">
        <f t="shared" si="26"/>
        <v>0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285.14999999999998</v>
      </c>
      <c r="H35" s="3">
        <f>IFERROR(INDEX(D35:G35,COUNT(D35:G35)),"")</f>
        <v>285.14999999999998</v>
      </c>
      <c r="I35" s="3">
        <f t="shared" ref="I35:Y35" si="27">IFERROR(INDEX(I51:I500,MATCH($C$35,$C$51:$C$500,0)),"")</f>
        <v>77.989999999999995</v>
      </c>
      <c r="J35" s="3">
        <f t="shared" si="27"/>
        <v>12.1</v>
      </c>
      <c r="K35" s="3">
        <f t="shared" si="27"/>
        <v>1.44</v>
      </c>
      <c r="L35" s="3">
        <f t="shared" si="27"/>
        <v>4.0599999999999996</v>
      </c>
      <c r="M35" s="3">
        <f t="shared" si="27"/>
        <v>1.93</v>
      </c>
      <c r="N35" s="3">
        <f t="shared" si="27"/>
        <v>1.91</v>
      </c>
      <c r="O35" s="3">
        <f t="shared" si="27"/>
        <v>3.21</v>
      </c>
      <c r="P35" s="3">
        <f t="shared" si="27"/>
        <v>3.78</v>
      </c>
      <c r="Q35" s="3">
        <f t="shared" si="27"/>
        <v>4.18</v>
      </c>
      <c r="R35" s="3">
        <f t="shared" si="27"/>
        <v>4.62</v>
      </c>
      <c r="S35" s="3">
        <f t="shared" si="27"/>
        <v>6.53</v>
      </c>
      <c r="T35" s="3">
        <f t="shared" si="27"/>
        <v>7.22</v>
      </c>
      <c r="U35" s="3">
        <f t="shared" si="27"/>
        <v>8.9600000000000009</v>
      </c>
      <c r="V35" s="3">
        <f t="shared" si="27"/>
        <v>12.35</v>
      </c>
      <c r="W35" s="3">
        <f t="shared" si="27"/>
        <v>10.74</v>
      </c>
      <c r="X35" s="3">
        <f t="shared" si="27"/>
        <v>0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85</v>
      </c>
      <c r="C51" t="s">
        <v>5</v>
      </c>
      <c r="D51" s="5">
        <v>644900000000</v>
      </c>
      <c r="E51" s="5">
        <v>714372000000</v>
      </c>
      <c r="F51" s="5">
        <v>686193000000</v>
      </c>
      <c r="G51" s="5">
        <v>388443000000</v>
      </c>
      <c r="I51" s="5">
        <v>2589440000000</v>
      </c>
      <c r="J51" s="5">
        <v>2340431000000</v>
      </c>
      <c r="K51" s="5">
        <v>2503174000000</v>
      </c>
      <c r="L51" s="5">
        <v>1934163680964</v>
      </c>
      <c r="M51" s="5">
        <v>1924453140978</v>
      </c>
      <c r="N51" s="5">
        <v>1283798609174</v>
      </c>
      <c r="O51" s="5">
        <v>1002002453771</v>
      </c>
      <c r="P51" s="5">
        <v>806031479570</v>
      </c>
      <c r="Q51" s="5">
        <v>631679891159</v>
      </c>
      <c r="R51" s="5">
        <v>576181935845</v>
      </c>
      <c r="S51" s="5">
        <v>449070584340</v>
      </c>
      <c r="T51" s="5">
        <v>340517477381</v>
      </c>
      <c r="U51" s="5">
        <v>221473537146</v>
      </c>
      <c r="V51" s="5">
        <v>194501975833</v>
      </c>
      <c r="W51" s="5">
        <v>167481196178</v>
      </c>
      <c r="X51" s="5">
        <v>149177640303</v>
      </c>
      <c r="Y51" s="5">
        <v>122175980795</v>
      </c>
    </row>
    <row r="52" spans="2:25" ht="15.5" x14ac:dyDescent="0.35">
      <c r="C52" t="s">
        <v>86</v>
      </c>
      <c r="D52" s="5">
        <v>-395140000000</v>
      </c>
      <c r="E52" s="5">
        <v>-410323000000</v>
      </c>
      <c r="F52" s="5">
        <v>-393870000000</v>
      </c>
      <c r="G52" s="5">
        <v>-154253000000</v>
      </c>
      <c r="I52" s="5">
        <v>-1530564000000</v>
      </c>
      <c r="J52" s="5">
        <v>-1423988000000</v>
      </c>
      <c r="K52" s="5">
        <v>-1785154000000</v>
      </c>
      <c r="L52" s="5">
        <v>-1377109387379</v>
      </c>
      <c r="M52" s="5">
        <v>-1219420404326</v>
      </c>
      <c r="N52" s="5">
        <v>-864698280519</v>
      </c>
      <c r="O52" s="5">
        <v>-721716941092</v>
      </c>
      <c r="P52" s="5">
        <v>-618688230326</v>
      </c>
      <c r="Q52" s="5">
        <v>-519803669533</v>
      </c>
      <c r="R52" s="5">
        <v>-467463053481</v>
      </c>
      <c r="S52" s="5">
        <v>-392911420276</v>
      </c>
      <c r="T52" s="5">
        <v>-316227297417</v>
      </c>
      <c r="U52" s="5">
        <v>-151895506377</v>
      </c>
      <c r="V52" s="5">
        <v>-104021851299</v>
      </c>
      <c r="W52" s="5">
        <v>-88273122157</v>
      </c>
      <c r="X52" s="5">
        <v>-80241449565</v>
      </c>
      <c r="Y52" s="5">
        <v>-72338643239</v>
      </c>
    </row>
    <row r="53" spans="2:25" ht="15.5" x14ac:dyDescent="0.35">
      <c r="C53" t="s">
        <v>87</v>
      </c>
      <c r="D53" s="5">
        <v>249760000000</v>
      </c>
      <c r="E53" s="5">
        <v>304049000000</v>
      </c>
      <c r="F53" s="5">
        <v>292323000000</v>
      </c>
      <c r="G53" s="5">
        <v>234190000000</v>
      </c>
      <c r="I53" s="5">
        <v>1058876000000</v>
      </c>
      <c r="J53" s="5">
        <v>916443000000</v>
      </c>
      <c r="K53" s="5">
        <v>718020000000</v>
      </c>
      <c r="L53" s="5">
        <v>557054293585</v>
      </c>
      <c r="M53" s="5">
        <v>705032736652</v>
      </c>
      <c r="N53" s="5">
        <v>419100328655</v>
      </c>
      <c r="O53" s="5">
        <v>280285512679</v>
      </c>
      <c r="P53" s="5">
        <v>187343249244</v>
      </c>
      <c r="Q53" s="5">
        <v>111876221626</v>
      </c>
      <c r="R53" s="5">
        <v>108718882364</v>
      </c>
      <c r="S53" s="5">
        <v>56159164064</v>
      </c>
      <c r="T53" s="5">
        <v>24290179964</v>
      </c>
      <c r="U53" s="5">
        <v>69578030769</v>
      </c>
      <c r="V53" s="5">
        <v>90480124534</v>
      </c>
      <c r="W53" s="5">
        <v>79208074021</v>
      </c>
      <c r="X53" s="5">
        <v>68936190738</v>
      </c>
      <c r="Y53" s="5">
        <v>49837337556</v>
      </c>
    </row>
    <row r="54" spans="2:25" ht="15.5" x14ac:dyDescent="0.35">
      <c r="C54" t="s">
        <v>88</v>
      </c>
      <c r="D54" s="5">
        <v>-262569000000</v>
      </c>
      <c r="E54" s="5">
        <v>-303272000000</v>
      </c>
      <c r="F54" s="5">
        <v>-236526000000</v>
      </c>
      <c r="G54" s="5">
        <v>-233442000000</v>
      </c>
      <c r="I54" s="5">
        <v>-973389000000</v>
      </c>
      <c r="J54" s="5">
        <v>-758703000000</v>
      </c>
      <c r="K54" s="5">
        <v>-611759000000</v>
      </c>
      <c r="L54" s="5">
        <v>-526040503861</v>
      </c>
      <c r="M54" s="5">
        <v>-478548267031</v>
      </c>
      <c r="N54" s="5">
        <v>-403247021870</v>
      </c>
      <c r="O54" s="5">
        <v>-328530257802</v>
      </c>
      <c r="P54" s="5">
        <v>-269882902276</v>
      </c>
      <c r="Q54" s="5">
        <v>-202915116006</v>
      </c>
      <c r="R54" s="5">
        <v>-197348421873</v>
      </c>
      <c r="S54" s="5">
        <v>-157078594468</v>
      </c>
      <c r="T54" s="5">
        <v>-124237826152</v>
      </c>
      <c r="U54" s="5">
        <v>-112871588015</v>
      </c>
      <c r="V54" s="5">
        <v>-72316130848</v>
      </c>
      <c r="W54" s="5">
        <v>-58826138239</v>
      </c>
      <c r="X54" s="5">
        <v>-56117282644</v>
      </c>
      <c r="Y54" s="5">
        <v>-39890567080</v>
      </c>
    </row>
    <row r="55" spans="2:25" ht="15.5" x14ac:dyDescent="0.35">
      <c r="C55" t="s">
        <v>90</v>
      </c>
      <c r="D55" s="5">
        <v>-245650000000</v>
      </c>
      <c r="E55" s="5">
        <v>-288282000000</v>
      </c>
      <c r="F55" s="5">
        <v>-221499000000</v>
      </c>
      <c r="G55" s="5">
        <v>-222237000000</v>
      </c>
      <c r="I55" s="5">
        <v>-922332000000</v>
      </c>
      <c r="J55" s="5">
        <v>-689147000000</v>
      </c>
      <c r="K55" s="5">
        <v>-576920000000</v>
      </c>
      <c r="L55" s="5">
        <v>-502013236172</v>
      </c>
      <c r="M55" s="5">
        <v>-462409623024</v>
      </c>
      <c r="N55" s="5">
        <v>-392704802139</v>
      </c>
      <c r="O55" s="5">
        <v>-316726604883</v>
      </c>
      <c r="P55" s="5">
        <v>-260193131853</v>
      </c>
      <c r="Q55" s="5">
        <v>-195544618234</v>
      </c>
      <c r="R55" s="5">
        <v>-190092926892</v>
      </c>
      <c r="S55" s="5">
        <v>-152278883823</v>
      </c>
      <c r="T55" s="5">
        <v>-119771106505</v>
      </c>
      <c r="U55" s="5">
        <v>-105552903353</v>
      </c>
      <c r="V55" s="5">
        <v>-72316130848</v>
      </c>
      <c r="W55" s="5">
        <v>-58826138239</v>
      </c>
      <c r="X55" s="5">
        <v>-56117282644</v>
      </c>
      <c r="Y55" s="5">
        <v>-39890567080</v>
      </c>
    </row>
    <row r="56" spans="2:25" ht="15.5" x14ac:dyDescent="0.35">
      <c r="C56" t="s">
        <v>89</v>
      </c>
      <c r="D56" s="5">
        <v>-16919000000</v>
      </c>
      <c r="E56" s="5">
        <v>-17873000000</v>
      </c>
      <c r="F56" s="5">
        <v>-15027000000</v>
      </c>
      <c r="G56" s="5">
        <v>-11205000000</v>
      </c>
      <c r="I56" s="5">
        <v>-53940000000</v>
      </c>
      <c r="J56" s="5">
        <v>-44779000000</v>
      </c>
      <c r="K56" s="5">
        <v>-34839000000</v>
      </c>
      <c r="L56" s="5">
        <v>-24027267689</v>
      </c>
      <c r="M56" s="5">
        <v>-16138644007</v>
      </c>
      <c r="N56" s="5">
        <v>-10542219731</v>
      </c>
      <c r="O56" s="5">
        <v>-11803652919</v>
      </c>
      <c r="P56" s="5">
        <v>-9689770423</v>
      </c>
      <c r="Q56" s="5">
        <v>-7370497772</v>
      </c>
      <c r="R56" s="5">
        <v>-7255494981</v>
      </c>
      <c r="S56" s="5">
        <v>-4799710645</v>
      </c>
      <c r="T56" s="5">
        <v>-4466719647</v>
      </c>
      <c r="U56" s="5">
        <v>-7318684662</v>
      </c>
    </row>
    <row r="57" spans="2:25" ht="15.5" x14ac:dyDescent="0.35">
      <c r="C57" t="s">
        <v>91</v>
      </c>
      <c r="E57" s="5">
        <v>-2695000000</v>
      </c>
      <c r="F57" s="5">
        <v>-86000000</v>
      </c>
      <c r="G57" s="5">
        <v>-1410000000</v>
      </c>
      <c r="I57" s="5">
        <v>-4191000000</v>
      </c>
      <c r="J57" s="5">
        <v>-809000000</v>
      </c>
      <c r="K57" s="5">
        <v>632000000</v>
      </c>
      <c r="L57" s="5">
        <v>11922806156</v>
      </c>
      <c r="M57" s="5">
        <v>7062226345</v>
      </c>
      <c r="N57" s="5">
        <v>4996817740</v>
      </c>
      <c r="O57" s="5">
        <v>9679137696</v>
      </c>
      <c r="P57" s="5">
        <v>8049308784</v>
      </c>
      <c r="Q57" s="5">
        <v>2108814545</v>
      </c>
      <c r="R57" s="5">
        <v>809778312</v>
      </c>
      <c r="S57" s="5">
        <v>2570722987</v>
      </c>
    </row>
    <row r="58" spans="2:25" ht="15.5" x14ac:dyDescent="0.35">
      <c r="C58" t="s">
        <v>92</v>
      </c>
      <c r="D58" s="5">
        <v>-12809000000</v>
      </c>
      <c r="E58" s="5">
        <v>777000000</v>
      </c>
      <c r="F58" s="5">
        <v>55797000000</v>
      </c>
      <c r="G58" s="5">
        <v>748000000</v>
      </c>
      <c r="I58" s="5">
        <v>85487000000</v>
      </c>
      <c r="J58" s="5">
        <v>157740000000</v>
      </c>
      <c r="K58" s="5">
        <v>106261000000</v>
      </c>
      <c r="L58" s="5">
        <v>31013789724</v>
      </c>
      <c r="M58" s="5">
        <v>226484469621</v>
      </c>
      <c r="N58" s="5">
        <v>15853306785</v>
      </c>
      <c r="O58" s="5">
        <v>-48244745123</v>
      </c>
      <c r="P58" s="5">
        <v>-82539653032</v>
      </c>
      <c r="Q58" s="5">
        <v>-91038894380</v>
      </c>
      <c r="R58" s="5">
        <v>-88629539509</v>
      </c>
      <c r="S58" s="5">
        <v>-100919430404</v>
      </c>
      <c r="T58" s="5">
        <v>-99947646188</v>
      </c>
      <c r="U58" s="5">
        <v>-43293557246</v>
      </c>
      <c r="V58" s="5">
        <v>18163993686</v>
      </c>
      <c r="W58" s="5">
        <v>20381935782</v>
      </c>
      <c r="X58" s="5">
        <v>12818908094</v>
      </c>
      <c r="Y58" s="5">
        <v>9946770476</v>
      </c>
    </row>
    <row r="59" spans="2:25" ht="15.5" x14ac:dyDescent="0.35">
      <c r="C59" t="s">
        <v>93</v>
      </c>
      <c r="D59" s="5">
        <v>-96133000000</v>
      </c>
      <c r="E59" s="5">
        <v>-82364000000</v>
      </c>
      <c r="F59" s="5">
        <v>-99897000000</v>
      </c>
      <c r="G59" s="5">
        <v>-81863000000</v>
      </c>
      <c r="I59" s="5">
        <v>-320657000000</v>
      </c>
      <c r="J59" s="5">
        <v>-160380000000</v>
      </c>
      <c r="K59" s="5">
        <v>-137552000000</v>
      </c>
      <c r="L59" s="5">
        <v>-73100675960</v>
      </c>
      <c r="M59" s="5">
        <v>-70064959786</v>
      </c>
      <c r="N59" s="5">
        <v>-15661916419</v>
      </c>
      <c r="O59" s="5">
        <v>-18078311500</v>
      </c>
      <c r="P59" s="5">
        <v>-14438580956</v>
      </c>
      <c r="Q59" s="5">
        <v>-9040739524</v>
      </c>
      <c r="R59" s="5">
        <v>-24929583370</v>
      </c>
      <c r="S59" s="5">
        <v>-26248538096</v>
      </c>
      <c r="T59" s="5">
        <v>-39401501473</v>
      </c>
      <c r="U59" s="5">
        <v>-28545234141</v>
      </c>
      <c r="V59" s="5">
        <v>-11855624657</v>
      </c>
      <c r="W59" s="5">
        <v>-14506272726</v>
      </c>
      <c r="X59" s="5">
        <v>-4510941557</v>
      </c>
      <c r="Y59" s="5">
        <v>-2711561788</v>
      </c>
    </row>
    <row r="60" spans="2:25" ht="15.5" x14ac:dyDescent="0.35">
      <c r="C60" t="s">
        <v>26</v>
      </c>
      <c r="D60" s="5">
        <v>-104970000000</v>
      </c>
      <c r="E60" s="5">
        <v>104780000000</v>
      </c>
      <c r="F60" s="5">
        <v>-105563000000</v>
      </c>
      <c r="G60" s="5">
        <v>-107793000000</v>
      </c>
      <c r="I60" s="5">
        <v>-176630000000</v>
      </c>
      <c r="J60" s="5">
        <v>-173863000000</v>
      </c>
      <c r="K60" s="5">
        <v>-173685000000</v>
      </c>
      <c r="L60" s="5">
        <v>-96665120830</v>
      </c>
      <c r="M60" s="5">
        <v>-118034051135</v>
      </c>
      <c r="N60" s="5">
        <v>-70561549474</v>
      </c>
      <c r="O60" s="5">
        <v>-14826881625</v>
      </c>
      <c r="P60" s="5">
        <v>-15972315537</v>
      </c>
      <c r="Q60" s="5">
        <v>-19656313953</v>
      </c>
      <c r="R60" s="5">
        <v>-37153873410</v>
      </c>
      <c r="S60" s="5">
        <v>-48038935987</v>
      </c>
      <c r="T60" s="5">
        <v>-55697193455</v>
      </c>
      <c r="U60" s="5">
        <v>-23759120778</v>
      </c>
    </row>
    <row r="61" spans="2:25" ht="15.5" x14ac:dyDescent="0.35">
      <c r="C61" t="s">
        <v>96</v>
      </c>
      <c r="O61" s="5">
        <v>-32442781</v>
      </c>
      <c r="P61" s="5">
        <v>145754440</v>
      </c>
      <c r="Q61" s="5">
        <v>5655302</v>
      </c>
      <c r="R61" s="5">
        <v>-6637256969</v>
      </c>
      <c r="S61" s="5">
        <v>2226431834</v>
      </c>
      <c r="T61" s="5">
        <v>-3728432878</v>
      </c>
      <c r="U61" s="5">
        <v>-9431053893</v>
      </c>
    </row>
    <row r="62" spans="2:25" ht="15.5" x14ac:dyDescent="0.35">
      <c r="C62" t="s">
        <v>94</v>
      </c>
      <c r="D62" s="5">
        <v>15827000000</v>
      </c>
      <c r="E62" s="5">
        <v>22297000000</v>
      </c>
      <c r="F62" s="5">
        <v>20637000000</v>
      </c>
      <c r="G62" s="5">
        <v>17162000000</v>
      </c>
      <c r="I62" s="5">
        <v>66897000000</v>
      </c>
      <c r="J62" s="5">
        <v>13483000000</v>
      </c>
      <c r="K62" s="5">
        <v>29119000000</v>
      </c>
      <c r="L62" s="5">
        <v>19404583424</v>
      </c>
      <c r="M62" s="5">
        <v>23940936423</v>
      </c>
      <c r="N62" s="5">
        <v>26470099827</v>
      </c>
      <c r="O62" s="5">
        <v>9567767836</v>
      </c>
      <c r="P62" s="5">
        <v>8998694604</v>
      </c>
      <c r="Q62" s="5">
        <v>25715357869</v>
      </c>
      <c r="R62" s="5">
        <v>11545557686</v>
      </c>
      <c r="S62" s="5">
        <v>19968988465</v>
      </c>
      <c r="T62" s="5">
        <v>18044559744</v>
      </c>
      <c r="U62" s="5">
        <v>6031183515</v>
      </c>
    </row>
    <row r="63" spans="2:25" ht="15.5" x14ac:dyDescent="0.35">
      <c r="C63" t="s">
        <v>339</v>
      </c>
    </row>
    <row r="64" spans="2:25" ht="15.5" x14ac:dyDescent="0.35">
      <c r="C64" t="s">
        <v>97</v>
      </c>
      <c r="D64" s="5">
        <v>-96133000000</v>
      </c>
      <c r="E64" s="5">
        <v>-82364000000</v>
      </c>
      <c r="F64" s="5">
        <v>-99897000000</v>
      </c>
      <c r="G64" s="5">
        <v>-81863000000</v>
      </c>
      <c r="I64" s="5">
        <v>-320657000000</v>
      </c>
      <c r="J64" s="5">
        <v>-160380000000</v>
      </c>
      <c r="K64" s="5">
        <v>-137552000000</v>
      </c>
      <c r="L64" s="5">
        <v>-73100675960</v>
      </c>
      <c r="M64" s="5">
        <v>-70064959786</v>
      </c>
      <c r="N64" s="5">
        <v>-15661916419</v>
      </c>
      <c r="O64" s="5">
        <v>-18078311500</v>
      </c>
      <c r="P64" s="5">
        <v>-14438580956</v>
      </c>
      <c r="Q64" s="5">
        <v>-9040739524</v>
      </c>
      <c r="R64" s="5">
        <v>-24929583370</v>
      </c>
      <c r="S64" s="5">
        <v>-26248538096</v>
      </c>
      <c r="T64" s="5">
        <v>-39401501473</v>
      </c>
      <c r="U64" s="5">
        <v>-28545234141</v>
      </c>
      <c r="V64" s="5">
        <v>-11855624657</v>
      </c>
      <c r="W64" s="5">
        <v>-14506272726</v>
      </c>
      <c r="X64" s="5">
        <v>-4510941557</v>
      </c>
      <c r="Y64" s="5">
        <v>-2711561788</v>
      </c>
    </row>
    <row r="65" spans="3:25" ht="15.5" x14ac:dyDescent="0.35">
      <c r="C65" t="s">
        <v>109</v>
      </c>
    </row>
    <row r="66" spans="3:25" ht="15.5" x14ac:dyDescent="0.35">
      <c r="C66" t="s">
        <v>28</v>
      </c>
      <c r="D66" s="5">
        <v>-108942000000</v>
      </c>
      <c r="E66" s="5">
        <v>-81587000000</v>
      </c>
      <c r="F66" s="5">
        <v>-44100000000</v>
      </c>
      <c r="G66" s="5">
        <v>-81115000000</v>
      </c>
      <c r="I66" s="5">
        <v>-235170000000</v>
      </c>
      <c r="J66" s="5">
        <v>-2640000000</v>
      </c>
      <c r="K66" s="5">
        <v>-31291000000</v>
      </c>
      <c r="L66" s="5">
        <v>-42086886236</v>
      </c>
      <c r="M66" s="5">
        <v>156419509835</v>
      </c>
      <c r="N66" s="5">
        <v>191390366</v>
      </c>
      <c r="O66" s="5">
        <v>-66323056623</v>
      </c>
      <c r="P66" s="5">
        <v>-96978233988</v>
      </c>
      <c r="Q66" s="5">
        <v>-100079633904</v>
      </c>
      <c r="R66" s="5">
        <v>-113559122879</v>
      </c>
      <c r="S66" s="5">
        <v>-127167968500</v>
      </c>
      <c r="T66" s="5">
        <v>-139349147661</v>
      </c>
      <c r="U66" s="5">
        <v>-71838791387</v>
      </c>
      <c r="V66" s="5">
        <v>6308369029</v>
      </c>
      <c r="W66" s="5">
        <v>5875663056</v>
      </c>
      <c r="X66" s="5">
        <v>8307966537</v>
      </c>
      <c r="Y66" s="5">
        <v>7235208688</v>
      </c>
    </row>
    <row r="67" spans="3:25" ht="15.5" x14ac:dyDescent="0.35">
      <c r="C67" t="s">
        <v>27</v>
      </c>
      <c r="D67" s="5">
        <v>18387000000</v>
      </c>
      <c r="E67" s="5">
        <v>-28980000000</v>
      </c>
      <c r="F67" s="5">
        <v>21324000000</v>
      </c>
      <c r="G67" s="5">
        <v>44188000000</v>
      </c>
      <c r="I67" s="5">
        <v>36380000000</v>
      </c>
      <c r="J67" s="5">
        <v>-20704000000</v>
      </c>
      <c r="K67" s="5">
        <v>-7022000000</v>
      </c>
      <c r="L67" s="5">
        <v>-2100344487</v>
      </c>
      <c r="M67" s="5">
        <v>9184536739</v>
      </c>
      <c r="N67" s="5">
        <v>-14689448354</v>
      </c>
      <c r="O67" s="5">
        <v>-9451067652</v>
      </c>
      <c r="P67" s="5">
        <v>1377654792</v>
      </c>
      <c r="Q67" s="5">
        <v>-1201460881</v>
      </c>
      <c r="R67" s="5">
        <v>16052214162</v>
      </c>
      <c r="S67" s="5">
        <v>-5412793668</v>
      </c>
      <c r="T67" s="5">
        <v>38701018321</v>
      </c>
      <c r="U67" s="5">
        <v>16262070657</v>
      </c>
      <c r="V67" s="5">
        <v>-1582995817</v>
      </c>
      <c r="W67" s="5">
        <v>-1169370850</v>
      </c>
      <c r="X67" s="5">
        <v>-2305053809</v>
      </c>
      <c r="Y67" s="5">
        <v>-2738009570</v>
      </c>
    </row>
    <row r="68" spans="3:25" ht="15.5" x14ac:dyDescent="0.35">
      <c r="C68" t="s">
        <v>98</v>
      </c>
      <c r="D68" s="5">
        <v>-7553000000</v>
      </c>
      <c r="E68" s="5">
        <v>62134000000</v>
      </c>
      <c r="F68" s="5">
        <v>-69790000000</v>
      </c>
      <c r="G68" s="5">
        <v>50320000000</v>
      </c>
      <c r="I68" s="5">
        <v>36380000000</v>
      </c>
      <c r="J68" s="5">
        <v>-20704000000</v>
      </c>
      <c r="K68" s="5">
        <v>-26613000000</v>
      </c>
      <c r="L68" s="5">
        <v>-16669669780</v>
      </c>
      <c r="M68" s="5">
        <v>-12069226180</v>
      </c>
      <c r="O68" s="5">
        <v>-793141470</v>
      </c>
      <c r="U68" s="5">
        <v>-6075537000</v>
      </c>
      <c r="V68" s="5">
        <v>-3865474395</v>
      </c>
      <c r="W68" s="5">
        <v>-1806196544</v>
      </c>
      <c r="X68" s="5">
        <v>-3046254588</v>
      </c>
      <c r="Y68" s="5">
        <v>-3243781146</v>
      </c>
    </row>
    <row r="69" spans="3:25" ht="15.5" x14ac:dyDescent="0.35">
      <c r="C69" t="s">
        <v>99</v>
      </c>
      <c r="D69" s="5">
        <v>25940000000</v>
      </c>
      <c r="E69" s="5">
        <v>-91114000000</v>
      </c>
      <c r="F69" s="5">
        <v>91114000000</v>
      </c>
      <c r="G69" s="5">
        <v>-6132000000</v>
      </c>
      <c r="K69" s="5">
        <v>19591000000</v>
      </c>
      <c r="L69" s="5">
        <v>14569325293</v>
      </c>
      <c r="M69" s="5">
        <v>21253762919</v>
      </c>
      <c r="X69" s="5">
        <v>741200779</v>
      </c>
      <c r="Y69" s="5">
        <v>505771576</v>
      </c>
    </row>
    <row r="70" spans="3:25" ht="15.5" x14ac:dyDescent="0.35">
      <c r="C70" t="s">
        <v>465</v>
      </c>
      <c r="D70" s="5">
        <v>25940000000</v>
      </c>
      <c r="E70" s="5">
        <v>-91114000000</v>
      </c>
      <c r="F70" s="5">
        <v>91114000000</v>
      </c>
      <c r="G70" s="5">
        <v>-6132000000</v>
      </c>
      <c r="K70" s="5">
        <v>19591000000</v>
      </c>
      <c r="L70" s="5">
        <v>14569325293</v>
      </c>
      <c r="M70" s="5">
        <v>21253762919</v>
      </c>
      <c r="N70" s="5">
        <v>-14689448354</v>
      </c>
      <c r="O70" s="5">
        <v>-8657926182</v>
      </c>
      <c r="P70" s="5">
        <v>1377654792</v>
      </c>
      <c r="Q70" s="5">
        <v>-1201460881</v>
      </c>
      <c r="R70" s="5">
        <v>16052214162</v>
      </c>
      <c r="S70" s="5">
        <v>-5412793668</v>
      </c>
      <c r="T70" s="5">
        <v>38701018321</v>
      </c>
      <c r="U70" s="5">
        <v>22337607657</v>
      </c>
      <c r="V70" s="5">
        <v>2282478578</v>
      </c>
      <c r="W70" s="5">
        <v>636825694</v>
      </c>
      <c r="X70" s="5">
        <v>741200779</v>
      </c>
      <c r="Y70" s="5">
        <v>505771576</v>
      </c>
    </row>
    <row r="71" spans="3:25" ht="15.5" x14ac:dyDescent="0.35">
      <c r="C71" t="s">
        <v>100</v>
      </c>
      <c r="D71" s="5">
        <v>18387000000</v>
      </c>
      <c r="E71" s="5">
        <v>-28980000000</v>
      </c>
      <c r="F71" s="5">
        <v>21324000000</v>
      </c>
      <c r="G71" s="5">
        <v>44188000000</v>
      </c>
      <c r="I71" s="5">
        <v>36380000000</v>
      </c>
      <c r="J71" s="5">
        <v>-20704000000</v>
      </c>
      <c r="K71" s="5">
        <v>-7022000000</v>
      </c>
      <c r="L71" s="5">
        <v>-2100344487</v>
      </c>
      <c r="M71" s="5">
        <v>9184536739</v>
      </c>
      <c r="N71" s="5">
        <v>-14689448354</v>
      </c>
      <c r="O71" s="5">
        <v>-9451067652</v>
      </c>
      <c r="P71" s="5">
        <v>1377654792</v>
      </c>
      <c r="Q71" s="5">
        <v>-1201460881</v>
      </c>
      <c r="R71" s="5">
        <v>16052214162</v>
      </c>
      <c r="S71" s="5">
        <v>-5412793668</v>
      </c>
      <c r="T71" s="5">
        <v>38701018321</v>
      </c>
      <c r="U71" s="5">
        <v>16262070657</v>
      </c>
      <c r="V71" s="5">
        <v>-1582995817</v>
      </c>
      <c r="W71" s="5">
        <v>-1169370850</v>
      </c>
      <c r="X71" s="5">
        <v>-2305053809</v>
      </c>
      <c r="Y71" s="5">
        <v>-2738009570</v>
      </c>
    </row>
    <row r="72" spans="3:25" ht="15.5" x14ac:dyDescent="0.35">
      <c r="C72" t="s">
        <v>101</v>
      </c>
      <c r="D72" s="5">
        <v>-90555000000</v>
      </c>
      <c r="E72" s="5">
        <v>-110567000000</v>
      </c>
      <c r="F72" s="5">
        <v>-22776000000</v>
      </c>
      <c r="G72" s="5">
        <v>-36927000000</v>
      </c>
      <c r="I72" s="5">
        <v>-198790000000</v>
      </c>
      <c r="J72" s="5">
        <v>-23344000000</v>
      </c>
      <c r="K72" s="5">
        <v>-38313000000</v>
      </c>
      <c r="L72" s="5">
        <v>-44187230723</v>
      </c>
      <c r="M72" s="5">
        <v>165604046574</v>
      </c>
      <c r="N72" s="5">
        <v>-14498057988</v>
      </c>
      <c r="O72" s="5">
        <v>-75774124275</v>
      </c>
      <c r="P72" s="5">
        <v>-95600579196</v>
      </c>
      <c r="Q72" s="5">
        <v>-101281094785</v>
      </c>
      <c r="R72" s="5">
        <v>-97506908717</v>
      </c>
      <c r="S72" s="5">
        <v>-132580762168</v>
      </c>
      <c r="T72" s="5">
        <v>-100648129340</v>
      </c>
      <c r="U72" s="5">
        <v>-55576720730</v>
      </c>
      <c r="V72" s="5">
        <v>4725373212</v>
      </c>
      <c r="W72" s="5">
        <v>4706292206</v>
      </c>
      <c r="X72" s="5">
        <v>6002912728</v>
      </c>
      <c r="Y72" s="5">
        <v>4497199118</v>
      </c>
    </row>
    <row r="73" spans="3:25" ht="15.5" x14ac:dyDescent="0.35">
      <c r="C73" t="s">
        <v>102</v>
      </c>
      <c r="X73" s="5">
        <v>2172159</v>
      </c>
      <c r="Y73" s="5">
        <v>-17271</v>
      </c>
    </row>
    <row r="74" spans="3:25" ht="15.5" x14ac:dyDescent="0.35">
      <c r="C74" t="s">
        <v>103</v>
      </c>
      <c r="Y74" s="5">
        <v>-258335</v>
      </c>
    </row>
    <row r="75" spans="3:25" ht="15.5" x14ac:dyDescent="0.35">
      <c r="C75" t="s">
        <v>104</v>
      </c>
      <c r="D75" s="5">
        <v>-90555000000</v>
      </c>
      <c r="E75" s="5">
        <v>-110567000000</v>
      </c>
      <c r="F75" s="5">
        <v>-22776000000</v>
      </c>
      <c r="G75" s="5">
        <v>-36927000000</v>
      </c>
      <c r="I75" s="5">
        <v>-198790000000</v>
      </c>
      <c r="J75" s="5">
        <v>-23344000000</v>
      </c>
      <c r="K75" s="5">
        <v>-38313000000</v>
      </c>
      <c r="L75" s="5">
        <v>-44187230723</v>
      </c>
      <c r="M75" s="5">
        <v>165604046574</v>
      </c>
      <c r="N75" s="5">
        <v>-14498057988</v>
      </c>
      <c r="O75" s="5">
        <v>-75774124275</v>
      </c>
      <c r="P75" s="5">
        <v>-95600579196</v>
      </c>
      <c r="Q75" s="5">
        <v>-101281094785</v>
      </c>
      <c r="R75" s="5">
        <v>-97506908717</v>
      </c>
      <c r="S75" s="5">
        <v>-132580762168</v>
      </c>
      <c r="T75" s="5">
        <v>-100648129340</v>
      </c>
      <c r="U75" s="5">
        <v>-55576720730</v>
      </c>
      <c r="V75" s="5">
        <v>4725373212</v>
      </c>
      <c r="W75" s="5">
        <v>4706292206</v>
      </c>
      <c r="X75" s="5">
        <v>6005084887</v>
      </c>
      <c r="Y75" s="5">
        <v>4496923512</v>
      </c>
    </row>
    <row r="76" spans="3:25" ht="15.5" x14ac:dyDescent="0.35">
      <c r="C76" t="s">
        <v>105</v>
      </c>
      <c r="E76" s="5">
        <v>-2695000000</v>
      </c>
      <c r="F76" s="5">
        <v>-86000000</v>
      </c>
      <c r="G76" s="5">
        <v>-1410000000</v>
      </c>
      <c r="I76" s="5">
        <v>-4191000000</v>
      </c>
      <c r="J76" s="5">
        <v>-809000000</v>
      </c>
      <c r="K76" s="5">
        <v>632000000</v>
      </c>
      <c r="L76" s="5">
        <v>11922806156</v>
      </c>
      <c r="M76" s="5">
        <v>7062226345</v>
      </c>
      <c r="N76" s="5">
        <v>4996817740</v>
      </c>
      <c r="O76" s="5">
        <v>9679137696</v>
      </c>
      <c r="P76" s="5">
        <v>8049308784</v>
      </c>
      <c r="Q76" s="5">
        <v>2108814545</v>
      </c>
      <c r="R76" s="5">
        <v>809778312</v>
      </c>
      <c r="S76" s="5">
        <v>2570722987</v>
      </c>
    </row>
    <row r="77" spans="3:25" ht="15.5" x14ac:dyDescent="0.35">
      <c r="C77" t="s">
        <v>106</v>
      </c>
      <c r="E77" s="5">
        <v>-2695000000</v>
      </c>
      <c r="F77" s="5">
        <v>-86000000</v>
      </c>
      <c r="G77" s="5">
        <v>-1410000000</v>
      </c>
      <c r="I77" s="5">
        <v>-4191000000</v>
      </c>
      <c r="J77" s="5">
        <v>-809000000</v>
      </c>
      <c r="K77" s="5">
        <v>632000000</v>
      </c>
      <c r="L77" s="5">
        <v>11922806156</v>
      </c>
      <c r="M77" s="5">
        <v>7062226345</v>
      </c>
      <c r="N77" s="5">
        <v>4996817740</v>
      </c>
      <c r="O77" s="5">
        <v>9679137696</v>
      </c>
      <c r="P77" s="5">
        <v>8049308784</v>
      </c>
      <c r="Q77" s="5">
        <v>2108814545</v>
      </c>
      <c r="R77" s="5">
        <v>809778312</v>
      </c>
      <c r="S77" s="5">
        <v>2570722987</v>
      </c>
    </row>
    <row r="78" spans="3:25" ht="15.5" x14ac:dyDescent="0.35">
      <c r="C78" t="s">
        <v>107</v>
      </c>
      <c r="D78" s="5">
        <v>-90555000000</v>
      </c>
      <c r="E78" s="5">
        <v>-113262000000</v>
      </c>
      <c r="F78" s="5">
        <v>-22862000000</v>
      </c>
      <c r="G78" s="5">
        <v>-38337000000</v>
      </c>
      <c r="I78" s="5">
        <v>-202981000000</v>
      </c>
      <c r="J78" s="5">
        <v>-24153000000</v>
      </c>
      <c r="K78" s="5">
        <v>-37681000000</v>
      </c>
      <c r="L78" s="5">
        <v>-32264424567</v>
      </c>
      <c r="M78" s="5">
        <v>172666272919</v>
      </c>
      <c r="N78" s="5">
        <v>-9501240248</v>
      </c>
      <c r="O78" s="5">
        <v>-66094986579</v>
      </c>
      <c r="P78" s="5">
        <v>-87551270412</v>
      </c>
      <c r="Q78" s="5">
        <v>-99172280240</v>
      </c>
      <c r="R78" s="5">
        <v>-96697130405</v>
      </c>
      <c r="S78" s="5">
        <v>-130010039181</v>
      </c>
      <c r="T78" s="5">
        <v>-100648129340</v>
      </c>
      <c r="U78" s="5">
        <v>-55576720730</v>
      </c>
      <c r="V78" s="5">
        <v>4725373212</v>
      </c>
      <c r="W78" s="5">
        <v>4706292206</v>
      </c>
    </row>
    <row r="79" spans="3:25" ht="15.5" x14ac:dyDescent="0.35">
      <c r="C79" t="s">
        <v>108</v>
      </c>
      <c r="D79" s="5">
        <v>-90555000000</v>
      </c>
      <c r="E79" s="5">
        <v>-110567000000</v>
      </c>
      <c r="F79" s="5">
        <v>-22776000000</v>
      </c>
      <c r="G79" s="5">
        <v>-36927000000</v>
      </c>
      <c r="I79" s="5">
        <v>-198790000000</v>
      </c>
      <c r="J79" s="5">
        <v>-23344000000</v>
      </c>
      <c r="K79" s="5">
        <v>-38313000000</v>
      </c>
      <c r="L79" s="5">
        <v>-44187230723</v>
      </c>
      <c r="M79" s="5">
        <v>165604046574</v>
      </c>
      <c r="N79" s="5">
        <v>-14498057988</v>
      </c>
      <c r="O79" s="5">
        <v>-75774124275</v>
      </c>
      <c r="P79" s="5">
        <v>-95600579196</v>
      </c>
      <c r="Q79" s="5">
        <v>-101281094785</v>
      </c>
      <c r="R79" s="5">
        <v>-97506908717</v>
      </c>
      <c r="S79" s="5">
        <v>-132580762168</v>
      </c>
      <c r="T79" s="5">
        <v>-100648129340</v>
      </c>
      <c r="U79" s="5">
        <v>-55576720730</v>
      </c>
      <c r="V79" s="5">
        <v>4725373212</v>
      </c>
      <c r="W79" s="5">
        <v>4706292206</v>
      </c>
      <c r="X79" s="5">
        <v>6005084887</v>
      </c>
      <c r="Y79" s="5">
        <v>4496923512</v>
      </c>
    </row>
    <row r="80" spans="3:25" ht="15.5" x14ac:dyDescent="0.35">
      <c r="C80" t="s">
        <v>7</v>
      </c>
      <c r="D80" s="5">
        <v>-90596000000</v>
      </c>
      <c r="E80" s="5">
        <v>-113230000000</v>
      </c>
      <c r="F80" s="5">
        <v>-22996000000</v>
      </c>
      <c r="G80" s="5">
        <v>-38413000000</v>
      </c>
      <c r="I80" s="5">
        <v>-203188000000</v>
      </c>
      <c r="J80" s="5">
        <v>-24323000000</v>
      </c>
      <c r="K80" s="5">
        <v>-37858000000</v>
      </c>
      <c r="L80" s="5">
        <v>-32399970547</v>
      </c>
      <c r="M80" s="5">
        <v>172365197898</v>
      </c>
      <c r="N80" s="5">
        <v>-9387214298</v>
      </c>
      <c r="O80" s="5">
        <v>-66003708762</v>
      </c>
      <c r="P80" s="5">
        <v>-87374617045</v>
      </c>
      <c r="Q80" s="5">
        <v>-98741192212</v>
      </c>
      <c r="R80" s="5">
        <v>-96413416552</v>
      </c>
      <c r="S80" s="5">
        <v>-129606204959</v>
      </c>
      <c r="T80" s="5">
        <v>-100361508614</v>
      </c>
      <c r="U80" s="5">
        <v>-55121285990</v>
      </c>
      <c r="V80" s="5">
        <v>4737470881</v>
      </c>
      <c r="W80" s="5">
        <v>4705078326</v>
      </c>
    </row>
    <row r="81" spans="2:25" ht="15.5" x14ac:dyDescent="0.35">
      <c r="C81" t="s">
        <v>466</v>
      </c>
      <c r="D81" s="5">
        <v>41000000</v>
      </c>
      <c r="E81" s="5">
        <v>-32000000</v>
      </c>
      <c r="F81" s="5">
        <v>134000000</v>
      </c>
      <c r="G81" s="5">
        <v>76000000</v>
      </c>
      <c r="I81" s="5">
        <v>207000000</v>
      </c>
      <c r="J81" s="5">
        <v>170000000</v>
      </c>
      <c r="K81" s="5">
        <v>177000000</v>
      </c>
      <c r="L81" s="5">
        <v>135545980</v>
      </c>
      <c r="M81" s="5">
        <v>301075021</v>
      </c>
      <c r="N81" s="5">
        <v>-114025950</v>
      </c>
      <c r="O81" s="5">
        <v>-91277817</v>
      </c>
      <c r="P81" s="5">
        <v>-176653367</v>
      </c>
      <c r="Q81" s="5">
        <v>-431088028</v>
      </c>
      <c r="R81" s="5">
        <v>-283713853</v>
      </c>
      <c r="S81" s="5">
        <v>-403834222</v>
      </c>
      <c r="T81" s="5">
        <v>-286620726</v>
      </c>
      <c r="U81" s="5">
        <v>-455434740</v>
      </c>
      <c r="V81" s="5">
        <v>-12097669</v>
      </c>
      <c r="W81" s="5">
        <v>1213880</v>
      </c>
    </row>
    <row r="82" spans="2:25" ht="15.5" x14ac:dyDescent="0.35">
      <c r="C82" t="s">
        <v>110</v>
      </c>
      <c r="D82" s="5">
        <v>-90555000000</v>
      </c>
      <c r="E82" s="5">
        <v>-110567000000</v>
      </c>
      <c r="F82" s="5">
        <v>-22776000000</v>
      </c>
      <c r="G82" s="5">
        <v>-36927000000</v>
      </c>
      <c r="I82" s="5">
        <v>-198790000000</v>
      </c>
      <c r="J82" s="5">
        <v>-23344000000</v>
      </c>
      <c r="K82" s="5">
        <v>-38313000000</v>
      </c>
      <c r="L82" s="5">
        <v>-44187230723</v>
      </c>
      <c r="M82" s="5">
        <v>165604046574</v>
      </c>
      <c r="N82" s="5">
        <v>-14498057988</v>
      </c>
      <c r="O82" s="5">
        <v>-75774124275</v>
      </c>
      <c r="P82" s="5">
        <v>-95600579196</v>
      </c>
      <c r="Q82" s="5">
        <v>-101281094785</v>
      </c>
      <c r="R82" s="5">
        <v>-97506908717</v>
      </c>
      <c r="S82" s="5">
        <v>-132580762168</v>
      </c>
      <c r="T82" s="5">
        <v>-100648129340</v>
      </c>
      <c r="U82" s="5">
        <v>-55576720730</v>
      </c>
      <c r="V82" s="5">
        <v>4725373212</v>
      </c>
      <c r="W82" s="5">
        <v>4706292206</v>
      </c>
      <c r="X82" s="5">
        <v>6005084887</v>
      </c>
      <c r="Y82" s="5">
        <v>4496923512</v>
      </c>
    </row>
    <row r="83" spans="2:25" ht="15.5" x14ac:dyDescent="0.35">
      <c r="C83" t="s">
        <v>111</v>
      </c>
      <c r="D83" s="5">
        <v>-90555000000</v>
      </c>
      <c r="E83" s="5">
        <v>-113262000000</v>
      </c>
      <c r="F83" s="5">
        <v>-22862000000</v>
      </c>
      <c r="G83" s="5">
        <v>-38337000000</v>
      </c>
      <c r="I83" s="5">
        <v>-202981000000</v>
      </c>
      <c r="J83" s="5">
        <v>-24153000000</v>
      </c>
      <c r="K83" s="5">
        <v>-37681000000</v>
      </c>
      <c r="L83" s="5">
        <v>-32264424567</v>
      </c>
      <c r="M83" s="5">
        <v>172666272919</v>
      </c>
      <c r="N83" s="5">
        <v>-9501240248</v>
      </c>
      <c r="O83" s="5">
        <v>-66094986579</v>
      </c>
      <c r="P83" s="5">
        <v>-87551270412</v>
      </c>
      <c r="Q83" s="5">
        <v>-99172280240</v>
      </c>
      <c r="R83" s="5">
        <v>-96697130405</v>
      </c>
      <c r="S83" s="5">
        <v>-130010039181</v>
      </c>
      <c r="T83" s="5">
        <v>-100648129340</v>
      </c>
      <c r="U83" s="5">
        <v>-55576720730</v>
      </c>
      <c r="V83" s="5">
        <v>4725373212</v>
      </c>
      <c r="W83" s="5">
        <v>4706292206</v>
      </c>
    </row>
    <row r="84" spans="2:25" ht="15.5" x14ac:dyDescent="0.35">
      <c r="C84" t="s">
        <v>112</v>
      </c>
      <c r="D84" s="5">
        <v>-90555000000</v>
      </c>
      <c r="E84" s="5">
        <v>-113262000000</v>
      </c>
      <c r="F84" s="5">
        <v>-22862000000</v>
      </c>
      <c r="G84" s="5">
        <v>-38337000000</v>
      </c>
      <c r="I84" s="5">
        <v>-202981000000</v>
      </c>
      <c r="J84" s="5">
        <v>-24153000000</v>
      </c>
      <c r="K84" s="5">
        <v>-37681000000</v>
      </c>
      <c r="L84" s="5">
        <v>-32264424567</v>
      </c>
      <c r="M84" s="5">
        <v>172666272919</v>
      </c>
      <c r="N84" s="5">
        <v>-9501240248</v>
      </c>
      <c r="O84" s="5">
        <v>-66094986579</v>
      </c>
      <c r="P84" s="5">
        <v>-87551270412</v>
      </c>
      <c r="Q84" s="5">
        <v>-99172280240</v>
      </c>
      <c r="R84" s="5">
        <v>-96697130405</v>
      </c>
      <c r="S84" s="5">
        <v>-130010039181</v>
      </c>
      <c r="T84" s="5">
        <v>-100648129340</v>
      </c>
      <c r="U84" s="5">
        <v>-55576720730</v>
      </c>
      <c r="V84" s="5">
        <v>4725373212</v>
      </c>
      <c r="W84" s="5">
        <v>4706292206</v>
      </c>
    </row>
    <row r="86" spans="2:25" ht="15.5" x14ac:dyDescent="0.35">
      <c r="B86" t="s">
        <v>113</v>
      </c>
      <c r="C86" t="s">
        <v>114</v>
      </c>
    </row>
    <row r="87" spans="2:25" ht="15.5" x14ac:dyDescent="0.35">
      <c r="C87" t="s">
        <v>115</v>
      </c>
    </row>
    <row r="88" spans="2:25" ht="15.5" x14ac:dyDescent="0.35">
      <c r="C88" t="s">
        <v>19</v>
      </c>
      <c r="D88" s="5">
        <v>1589719000000</v>
      </c>
      <c r="E88" s="5">
        <v>1826263000000</v>
      </c>
      <c r="F88" s="5">
        <v>1955145000000</v>
      </c>
      <c r="G88" s="5">
        <v>2050885000000</v>
      </c>
      <c r="I88" s="5">
        <v>1826263000000</v>
      </c>
      <c r="J88" s="5">
        <v>277208000000</v>
      </c>
      <c r="K88" s="5">
        <v>515185000000</v>
      </c>
      <c r="L88" s="5">
        <v>1118254250664</v>
      </c>
      <c r="M88" s="5">
        <v>700922359619</v>
      </c>
      <c r="N88" s="5">
        <v>629608688874</v>
      </c>
      <c r="O88" s="5">
        <v>232117189241</v>
      </c>
      <c r="P88" s="5">
        <v>224622127737</v>
      </c>
      <c r="Q88" s="5">
        <v>246241795184</v>
      </c>
      <c r="R88" s="5">
        <v>717384677505</v>
      </c>
      <c r="S88" s="5">
        <v>246439101961</v>
      </c>
      <c r="T88" s="5">
        <v>398975151248</v>
      </c>
      <c r="U88" s="5">
        <v>387496147183</v>
      </c>
      <c r="V88" s="5">
        <v>26473208024</v>
      </c>
      <c r="W88" s="5">
        <v>8371817540</v>
      </c>
      <c r="X88" s="5">
        <v>11074984085</v>
      </c>
      <c r="Y88" s="5">
        <v>4635505837</v>
      </c>
    </row>
    <row r="89" spans="2:25" ht="15.5" x14ac:dyDescent="0.35">
      <c r="C89" t="s">
        <v>117</v>
      </c>
      <c r="V89" s="5">
        <v>1489999992</v>
      </c>
      <c r="W89" s="5">
        <v>1490000000</v>
      </c>
      <c r="X89" s="5">
        <v>12267064197</v>
      </c>
    </row>
    <row r="90" spans="2:25" ht="15.5" x14ac:dyDescent="0.35">
      <c r="C90" t="s">
        <v>118</v>
      </c>
      <c r="V90" s="5">
        <v>36605455475</v>
      </c>
      <c r="W90" s="5">
        <v>15275015271</v>
      </c>
      <c r="X90" s="5">
        <v>1571866705</v>
      </c>
      <c r="Y90" s="5">
        <v>3098554096</v>
      </c>
    </row>
    <row r="91" spans="2:25" ht="15.5" x14ac:dyDescent="0.35">
      <c r="C91" t="s">
        <v>467</v>
      </c>
      <c r="D91" s="5">
        <v>1589719000000</v>
      </c>
      <c r="E91" s="5">
        <v>1826263000000</v>
      </c>
      <c r="F91" s="5">
        <v>1955145000000</v>
      </c>
      <c r="G91" s="5">
        <v>2050885000000</v>
      </c>
      <c r="I91" s="5">
        <v>1826263000000</v>
      </c>
      <c r="J91" s="5">
        <v>277208000000</v>
      </c>
      <c r="K91" s="5">
        <v>515185000000</v>
      </c>
      <c r="L91" s="5">
        <v>1118254250664</v>
      </c>
      <c r="M91" s="5">
        <v>700922359619</v>
      </c>
      <c r="N91" s="5">
        <v>629608688874</v>
      </c>
      <c r="O91" s="5">
        <v>232117189241</v>
      </c>
      <c r="P91" s="5">
        <v>224622127737</v>
      </c>
      <c r="Q91" s="5">
        <v>246241795184</v>
      </c>
      <c r="R91" s="5">
        <v>717384677505</v>
      </c>
      <c r="S91" s="5">
        <v>246439101961</v>
      </c>
      <c r="T91" s="5">
        <v>398975151248</v>
      </c>
      <c r="U91" s="5">
        <v>387496147183</v>
      </c>
      <c r="V91" s="5">
        <v>26473208024</v>
      </c>
      <c r="W91" s="5">
        <v>8371817540</v>
      </c>
      <c r="X91" s="5">
        <v>11074984085</v>
      </c>
      <c r="Y91" s="5">
        <v>4635505837</v>
      </c>
    </row>
    <row r="92" spans="2:25" ht="15.5" x14ac:dyDescent="0.35">
      <c r="C92" t="s">
        <v>116</v>
      </c>
      <c r="D92" s="5">
        <v>494259000000</v>
      </c>
      <c r="E92" s="5">
        <v>557933000000</v>
      </c>
      <c r="F92" s="5">
        <v>546770000000</v>
      </c>
      <c r="G92" s="5">
        <v>498936000000</v>
      </c>
      <c r="I92" s="5">
        <v>557933000000</v>
      </c>
      <c r="J92" s="5">
        <v>424298000000</v>
      </c>
      <c r="K92" s="5">
        <v>395321000000</v>
      </c>
      <c r="L92" s="5">
        <v>242981358318</v>
      </c>
      <c r="M92" s="5">
        <v>233901361278</v>
      </c>
      <c r="N92" s="5">
        <v>225422821680</v>
      </c>
      <c r="O92" s="5">
        <v>145817230489</v>
      </c>
      <c r="P92" s="5">
        <v>128505940773</v>
      </c>
      <c r="Q92" s="5">
        <v>81103982935</v>
      </c>
      <c r="R92" s="5">
        <v>58850982116</v>
      </c>
      <c r="S92" s="5">
        <v>33106193398</v>
      </c>
      <c r="T92" s="5">
        <v>24809624680</v>
      </c>
      <c r="U92" s="5">
        <v>14958828009</v>
      </c>
      <c r="V92" s="5">
        <v>8910450851</v>
      </c>
      <c r="W92" s="5">
        <v>5553564693</v>
      </c>
      <c r="X92" s="5">
        <v>6799997581</v>
      </c>
      <c r="Y92" s="5">
        <v>6636115905</v>
      </c>
    </row>
    <row r="93" spans="2:25" ht="15.5" x14ac:dyDescent="0.35">
      <c r="C93" t="s">
        <v>119</v>
      </c>
      <c r="D93" s="5">
        <v>494259000000</v>
      </c>
      <c r="E93" s="5">
        <v>557933000000</v>
      </c>
      <c r="F93" s="5">
        <v>546770000000</v>
      </c>
      <c r="G93" s="5">
        <v>498936000000</v>
      </c>
      <c r="I93" s="5">
        <v>557933000000</v>
      </c>
      <c r="J93" s="5">
        <v>424298000000</v>
      </c>
      <c r="K93" s="5">
        <v>395321000000</v>
      </c>
      <c r="L93" s="5">
        <v>242981358318</v>
      </c>
      <c r="M93" s="5">
        <v>233901361278</v>
      </c>
      <c r="N93" s="5">
        <v>225422821680</v>
      </c>
      <c r="O93" s="5">
        <v>145817230489</v>
      </c>
      <c r="P93" s="5">
        <v>128505940773</v>
      </c>
      <c r="Q93" s="5">
        <v>81103982935</v>
      </c>
      <c r="R93" s="5">
        <v>58850982116</v>
      </c>
      <c r="S93" s="5">
        <v>33106193398</v>
      </c>
      <c r="T93" s="5">
        <v>24809624680</v>
      </c>
      <c r="U93" s="5">
        <v>14958828009</v>
      </c>
      <c r="V93" s="5">
        <v>8910450851</v>
      </c>
      <c r="W93" s="5">
        <v>5553564693</v>
      </c>
      <c r="X93" s="5">
        <v>6799997581</v>
      </c>
      <c r="Y93" s="5">
        <v>6636115905</v>
      </c>
    </row>
    <row r="94" spans="2:25" ht="15.5" x14ac:dyDescent="0.35">
      <c r="C94" t="s">
        <v>120</v>
      </c>
      <c r="D94" s="5">
        <v>19761000000</v>
      </c>
      <c r="E94" s="5">
        <v>12421000000</v>
      </c>
      <c r="F94" s="5">
        <v>12474000000</v>
      </c>
      <c r="G94" s="5">
        <v>11532000000</v>
      </c>
      <c r="I94" s="5">
        <v>12421000000</v>
      </c>
      <c r="J94" s="5">
        <v>34334000000</v>
      </c>
      <c r="K94" s="5">
        <v>8942000000</v>
      </c>
      <c r="L94" s="5">
        <v>25937239656</v>
      </c>
      <c r="M94" s="5">
        <v>8198432147</v>
      </c>
      <c r="N94" s="5">
        <v>5236876642</v>
      </c>
      <c r="O94" s="5">
        <v>3918547531</v>
      </c>
      <c r="P94" s="5">
        <v>2002490300</v>
      </c>
      <c r="Q94" s="5">
        <v>951343348</v>
      </c>
      <c r="R94" s="5">
        <v>1225025547</v>
      </c>
      <c r="S94" s="5">
        <v>1116897284</v>
      </c>
      <c r="T94" s="5">
        <v>803528516</v>
      </c>
      <c r="U94" s="5">
        <v>3533341444</v>
      </c>
      <c r="V94" s="5">
        <v>1008772923</v>
      </c>
      <c r="W94" s="5">
        <v>470082282</v>
      </c>
      <c r="X94" s="5">
        <v>204564225</v>
      </c>
      <c r="Y94" s="5">
        <v>36871339</v>
      </c>
    </row>
    <row r="95" spans="2:25" ht="15.5" x14ac:dyDescent="0.35">
      <c r="C95" t="s">
        <v>121</v>
      </c>
      <c r="D95" s="5">
        <v>19761000000</v>
      </c>
      <c r="E95" s="5">
        <v>12421000000</v>
      </c>
      <c r="F95" s="5">
        <v>12474000000</v>
      </c>
      <c r="G95" s="5">
        <v>11532000000</v>
      </c>
      <c r="I95" s="5">
        <v>12421000000</v>
      </c>
      <c r="J95" s="5">
        <v>34334000000</v>
      </c>
      <c r="K95" s="5">
        <v>8942000000</v>
      </c>
      <c r="L95" s="5">
        <v>25937239656</v>
      </c>
      <c r="M95" s="5">
        <v>8198432147</v>
      </c>
      <c r="N95" s="5">
        <v>5236876642</v>
      </c>
      <c r="O95" s="5">
        <v>3918547531</v>
      </c>
      <c r="P95" s="5">
        <v>2002490300</v>
      </c>
      <c r="Q95" s="5">
        <v>951343348</v>
      </c>
      <c r="R95" s="5">
        <v>1225025547</v>
      </c>
      <c r="S95" s="5">
        <v>1116897284</v>
      </c>
      <c r="T95" s="5">
        <v>803528516</v>
      </c>
      <c r="U95" s="5">
        <v>3533341444</v>
      </c>
      <c r="V95" s="5">
        <v>1008772923</v>
      </c>
      <c r="W95" s="5">
        <v>470082282</v>
      </c>
      <c r="X95" s="5">
        <v>204564225</v>
      </c>
      <c r="Y95" s="5">
        <v>36871339</v>
      </c>
    </row>
    <row r="96" spans="2:25" ht="15.5" x14ac:dyDescent="0.35">
      <c r="C96" t="s">
        <v>122</v>
      </c>
      <c r="D96" s="5">
        <v>66622000000</v>
      </c>
      <c r="E96" s="5">
        <v>73323000000</v>
      </c>
      <c r="F96" s="5">
        <v>55266000000</v>
      </c>
      <c r="G96" s="5">
        <v>56624000000</v>
      </c>
      <c r="I96" s="5">
        <v>73323000000</v>
      </c>
      <c r="J96" s="5">
        <v>61316000000</v>
      </c>
      <c r="K96" s="5">
        <v>48940000000</v>
      </c>
      <c r="L96" s="5">
        <v>49621868590</v>
      </c>
      <c r="M96" s="5">
        <v>70409082280</v>
      </c>
      <c r="N96" s="5">
        <v>74691220678</v>
      </c>
      <c r="O96" s="5">
        <v>39893394576</v>
      </c>
      <c r="P96" s="5">
        <v>29527007252</v>
      </c>
      <c r="Q96" s="5">
        <v>27085106932</v>
      </c>
      <c r="R96" s="5">
        <v>23574784693</v>
      </c>
      <c r="S96" s="5">
        <v>22904947140</v>
      </c>
      <c r="T96" s="5">
        <v>23779489885</v>
      </c>
      <c r="U96" s="5">
        <v>16486658455</v>
      </c>
      <c r="V96" s="5">
        <v>9950371138</v>
      </c>
      <c r="W96" s="5">
        <v>14681002837</v>
      </c>
      <c r="X96" s="5">
        <v>11800761802</v>
      </c>
      <c r="Y96" s="5">
        <v>6404116635</v>
      </c>
    </row>
    <row r="97" spans="3:25" ht="15.5" x14ac:dyDescent="0.35">
      <c r="C97" t="s">
        <v>91</v>
      </c>
      <c r="D97" s="5">
        <v>44355000000</v>
      </c>
      <c r="E97" s="5">
        <v>43009000000</v>
      </c>
      <c r="F97" s="5">
        <v>43894000000</v>
      </c>
      <c r="G97" s="5">
        <v>43979000000</v>
      </c>
      <c r="I97" s="5">
        <v>43009000000</v>
      </c>
      <c r="J97" s="5">
        <v>45390000000</v>
      </c>
      <c r="K97" s="5">
        <v>49353000000</v>
      </c>
      <c r="L97" s="5">
        <v>48720849663</v>
      </c>
      <c r="M97" s="5">
        <v>36805871185</v>
      </c>
      <c r="N97" s="5">
        <v>29748911906</v>
      </c>
      <c r="O97" s="5">
        <v>24755499148</v>
      </c>
      <c r="P97" s="5">
        <v>15089406851</v>
      </c>
      <c r="Q97" s="5">
        <v>7045485724</v>
      </c>
      <c r="R97" s="5">
        <v>4936531699</v>
      </c>
      <c r="S97" s="5">
        <v>4127911996</v>
      </c>
      <c r="V97" s="5">
        <v>58485000000</v>
      </c>
      <c r="W97" s="5">
        <v>58485000000</v>
      </c>
      <c r="X97" s="5">
        <v>58485000000</v>
      </c>
      <c r="Y97" s="5">
        <v>63235000000</v>
      </c>
    </row>
    <row r="98" spans="3:25" ht="15.5" x14ac:dyDescent="0.35">
      <c r="C98" t="s">
        <v>123</v>
      </c>
      <c r="D98" s="5">
        <v>2246114000000</v>
      </c>
      <c r="E98" s="5">
        <v>2527917000000</v>
      </c>
      <c r="F98" s="5">
        <v>2658687000000</v>
      </c>
      <c r="G98" s="5">
        <v>2665210000000</v>
      </c>
      <c r="I98" s="5">
        <v>2527917000000</v>
      </c>
      <c r="J98" s="5">
        <v>832802000000</v>
      </c>
      <c r="K98" s="5">
        <v>998249000000</v>
      </c>
      <c r="L98" s="5">
        <v>1445613598592</v>
      </c>
      <c r="M98" s="5">
        <v>1021454537372</v>
      </c>
      <c r="N98" s="5">
        <v>939835506742</v>
      </c>
      <c r="O98" s="5">
        <v>626426444533</v>
      </c>
      <c r="P98" s="5">
        <v>546568955243</v>
      </c>
      <c r="Q98" s="5">
        <v>656197506273</v>
      </c>
      <c r="R98" s="5">
        <v>1005680027759</v>
      </c>
      <c r="S98" s="5">
        <v>324892763600</v>
      </c>
      <c r="T98" s="5">
        <v>455275788268</v>
      </c>
      <c r="U98" s="5">
        <v>427864424937</v>
      </c>
      <c r="V98" s="5">
        <v>60393018353</v>
      </c>
      <c r="W98" s="5">
        <v>30238062849</v>
      </c>
      <c r="X98" s="5">
        <v>33042030474</v>
      </c>
      <c r="Y98" s="5">
        <v>20140042436</v>
      </c>
    </row>
    <row r="99" spans="3:25" ht="15.5" x14ac:dyDescent="0.35">
      <c r="C99" t="s">
        <v>124</v>
      </c>
    </row>
    <row r="100" spans="3:25" ht="15.5" x14ac:dyDescent="0.35">
      <c r="C100" t="s">
        <v>126</v>
      </c>
      <c r="D100" s="5">
        <v>4502442000000</v>
      </c>
      <c r="E100" s="5">
        <v>4286327000000</v>
      </c>
      <c r="F100" s="5">
        <v>4230169000000</v>
      </c>
      <c r="G100" s="5">
        <v>4178517000000</v>
      </c>
      <c r="I100" s="5">
        <v>4286327000000</v>
      </c>
      <c r="J100" s="5">
        <v>4176871000000</v>
      </c>
      <c r="K100" s="5">
        <v>3952312000000</v>
      </c>
      <c r="L100" s="5">
        <v>3607142163990</v>
      </c>
      <c r="M100" s="5">
        <v>3169775593830</v>
      </c>
      <c r="N100" s="5">
        <v>2641613456689</v>
      </c>
      <c r="O100" s="5">
        <v>2056342191327</v>
      </c>
      <c r="P100" s="5">
        <v>1758982036815</v>
      </c>
      <c r="Q100" s="5">
        <v>1295256766338</v>
      </c>
      <c r="R100" s="5">
        <v>1087256835984</v>
      </c>
      <c r="S100" s="5">
        <v>1235678088553</v>
      </c>
      <c r="T100" s="5">
        <v>1283526255838</v>
      </c>
      <c r="U100" s="5">
        <v>1318670096945</v>
      </c>
      <c r="V100" s="5">
        <v>1166592246596</v>
      </c>
      <c r="W100" s="5">
        <v>830577469107</v>
      </c>
      <c r="X100" s="5">
        <v>690468381832</v>
      </c>
      <c r="Y100" s="5">
        <v>619449877997</v>
      </c>
    </row>
    <row r="101" spans="3:25" ht="15.5" x14ac:dyDescent="0.35">
      <c r="C101" t="s">
        <v>125</v>
      </c>
      <c r="D101" s="5">
        <v>206890000000</v>
      </c>
      <c r="E101" s="5">
        <v>180863000000</v>
      </c>
      <c r="F101" s="5">
        <v>196618000000</v>
      </c>
      <c r="G101" s="5">
        <v>163129000000</v>
      </c>
      <c r="I101" s="5">
        <v>180863000000</v>
      </c>
      <c r="J101" s="5">
        <v>121255000000</v>
      </c>
      <c r="K101" s="5">
        <v>107400000000</v>
      </c>
      <c r="L101" s="5">
        <v>87004383911</v>
      </c>
      <c r="M101" s="5">
        <v>66145030699</v>
      </c>
      <c r="N101" s="5">
        <v>46883177777</v>
      </c>
      <c r="O101" s="5">
        <v>60440184332</v>
      </c>
      <c r="P101" s="5">
        <v>72324489746</v>
      </c>
      <c r="Q101" s="5">
        <v>73629937882</v>
      </c>
      <c r="R101" s="5">
        <v>75534336945</v>
      </c>
      <c r="S101" s="5">
        <v>59752048887</v>
      </c>
      <c r="T101" s="5">
        <v>65971524951</v>
      </c>
      <c r="U101" s="5">
        <v>27270506630</v>
      </c>
      <c r="V101" s="5">
        <v>4932898973</v>
      </c>
      <c r="W101" s="5">
        <v>2650791636</v>
      </c>
      <c r="X101" s="5">
        <v>2013594701</v>
      </c>
      <c r="Y101" s="5">
        <v>1272393922</v>
      </c>
    </row>
    <row r="102" spans="3:25" ht="15.5" x14ac:dyDescent="0.35">
      <c r="C102" t="s">
        <v>129</v>
      </c>
      <c r="D102" s="5">
        <v>25881000000</v>
      </c>
      <c r="E102" s="5">
        <v>26642000000</v>
      </c>
      <c r="F102" s="5">
        <v>8987000000</v>
      </c>
      <c r="G102" s="5">
        <v>12436000000</v>
      </c>
      <c r="I102" s="5">
        <v>26642000000</v>
      </c>
      <c r="J102" s="5">
        <v>11616000000</v>
      </c>
      <c r="K102" s="5">
        <v>11773000000</v>
      </c>
      <c r="L102" s="5">
        <v>12824038513</v>
      </c>
      <c r="M102" s="5">
        <v>18016628295</v>
      </c>
      <c r="N102" s="5">
        <v>10032147719</v>
      </c>
      <c r="O102" s="5">
        <v>5773322848</v>
      </c>
      <c r="P102" s="5">
        <v>409296658</v>
      </c>
      <c r="Q102" s="5">
        <v>704558462</v>
      </c>
      <c r="R102" s="5">
        <v>1057970391</v>
      </c>
      <c r="S102" s="5">
        <v>2809048210</v>
      </c>
      <c r="T102" s="5">
        <v>4494754209</v>
      </c>
      <c r="U102" s="5">
        <v>5891327514</v>
      </c>
      <c r="V102" s="5">
        <v>2976101123</v>
      </c>
      <c r="W102" s="5">
        <v>601717450</v>
      </c>
      <c r="X102" s="5">
        <v>626218513</v>
      </c>
      <c r="Y102" s="5">
        <v>664061291</v>
      </c>
    </row>
    <row r="103" spans="3:25" ht="15.5" x14ac:dyDescent="0.35">
      <c r="C103" t="s">
        <v>342</v>
      </c>
      <c r="D103" s="5">
        <v>237771000000</v>
      </c>
      <c r="E103" s="5">
        <v>237771000000</v>
      </c>
      <c r="F103" s="5">
        <v>237771000000</v>
      </c>
      <c r="G103" s="5">
        <v>237771000000</v>
      </c>
      <c r="I103" s="5">
        <v>237771000000</v>
      </c>
      <c r="J103" s="5">
        <v>237771000000</v>
      </c>
      <c r="K103" s="5">
        <v>237771000000</v>
      </c>
      <c r="L103" s="5">
        <v>237770574237</v>
      </c>
      <c r="M103" s="5">
        <v>237770574237</v>
      </c>
      <c r="N103" s="5">
        <v>237770574237</v>
      </c>
      <c r="O103" s="5">
        <v>237770574237</v>
      </c>
      <c r="P103" s="5">
        <v>237770574237</v>
      </c>
    </row>
    <row r="104" spans="3:25" ht="15.5" x14ac:dyDescent="0.35">
      <c r="C104" t="s">
        <v>127</v>
      </c>
      <c r="D104" s="5">
        <v>44695000000</v>
      </c>
      <c r="E104" s="5">
        <v>44695000000</v>
      </c>
      <c r="F104" s="5">
        <v>44695000000</v>
      </c>
      <c r="G104" s="5">
        <v>40010000000</v>
      </c>
      <c r="I104" s="5">
        <v>44695000000</v>
      </c>
      <c r="J104" s="5">
        <v>40010000000</v>
      </c>
      <c r="K104" s="5">
        <v>40010000000</v>
      </c>
      <c r="L104" s="5">
        <v>40010000000</v>
      </c>
      <c r="M104" s="5">
        <v>40010000000</v>
      </c>
      <c r="N104" s="5">
        <v>40010000000</v>
      </c>
      <c r="O104" s="5">
        <v>40010000000</v>
      </c>
      <c r="P104" s="5">
        <v>40010000000</v>
      </c>
      <c r="Q104" s="5">
        <v>40010000000</v>
      </c>
      <c r="R104" s="5">
        <v>40010000000</v>
      </c>
      <c r="S104" s="5">
        <v>40010000000</v>
      </c>
      <c r="T104" s="5">
        <v>40010000000</v>
      </c>
      <c r="U104" s="5">
        <v>40010000000</v>
      </c>
    </row>
    <row r="105" spans="3:25" ht="15.5" x14ac:dyDescent="0.35">
      <c r="C105" t="s">
        <v>130</v>
      </c>
      <c r="D105" s="5">
        <v>5290612000000</v>
      </c>
      <c r="E105" s="5">
        <v>5095993000000</v>
      </c>
      <c r="F105" s="5">
        <v>4980930000000</v>
      </c>
      <c r="G105" s="5">
        <v>4935634000000</v>
      </c>
      <c r="I105" s="5">
        <v>5095993000000</v>
      </c>
      <c r="J105" s="5">
        <v>4850028000000</v>
      </c>
      <c r="K105" s="5">
        <v>4608042000000</v>
      </c>
      <c r="L105" s="5">
        <v>4303985649160</v>
      </c>
      <c r="M105" s="5">
        <v>3850352070989</v>
      </c>
      <c r="N105" s="5">
        <v>3406493581264</v>
      </c>
      <c r="O105" s="5">
        <v>2483154506092</v>
      </c>
      <c r="P105" s="5">
        <v>2192314630804</v>
      </c>
      <c r="Q105" s="5">
        <v>1499748150148</v>
      </c>
      <c r="R105" s="5">
        <v>1297887473673</v>
      </c>
      <c r="S105" s="5">
        <v>1347052636984</v>
      </c>
      <c r="T105" s="5">
        <v>1402632832072</v>
      </c>
      <c r="U105" s="5">
        <v>1624216449965</v>
      </c>
      <c r="V105" s="5">
        <v>1176001192554</v>
      </c>
      <c r="W105" s="5">
        <v>833830978193</v>
      </c>
      <c r="X105" s="5">
        <v>695130745046</v>
      </c>
      <c r="Y105" s="5">
        <v>626120562311</v>
      </c>
    </row>
    <row r="106" spans="3:25" ht="15.5" x14ac:dyDescent="0.35">
      <c r="C106" t="s">
        <v>131</v>
      </c>
      <c r="D106" s="5">
        <v>7536726000000</v>
      </c>
      <c r="E106" s="5">
        <v>7623910000000</v>
      </c>
      <c r="F106" s="5">
        <v>7639617000000</v>
      </c>
      <c r="G106" s="5">
        <v>7600844000000</v>
      </c>
      <c r="I106" s="5">
        <v>7623910000000</v>
      </c>
      <c r="J106" s="5">
        <v>5682830000000</v>
      </c>
      <c r="K106" s="5">
        <v>5606291000000</v>
      </c>
      <c r="L106" s="5">
        <v>5749599247752</v>
      </c>
      <c r="M106" s="5">
        <v>4871806608361</v>
      </c>
      <c r="N106" s="5">
        <v>4346329088006</v>
      </c>
      <c r="O106" s="5">
        <v>3109580950625</v>
      </c>
      <c r="P106" s="5">
        <v>2738883586047</v>
      </c>
      <c r="Q106" s="5">
        <v>2155945656421</v>
      </c>
      <c r="R106" s="5">
        <v>2303567501432</v>
      </c>
      <c r="S106" s="5">
        <v>1671945400584</v>
      </c>
      <c r="T106" s="5">
        <v>1857908620340</v>
      </c>
      <c r="U106" s="5">
        <v>2052080874902</v>
      </c>
      <c r="V106" s="5">
        <v>1236394210907</v>
      </c>
      <c r="W106" s="5">
        <v>864069041042</v>
      </c>
      <c r="X106" s="5">
        <v>728172775520</v>
      </c>
      <c r="Y106" s="5">
        <v>646260604747</v>
      </c>
    </row>
    <row r="107" spans="3:25" ht="15.5" x14ac:dyDescent="0.35">
      <c r="C107" t="s">
        <v>132</v>
      </c>
    </row>
    <row r="108" spans="3:25" ht="15.5" x14ac:dyDescent="0.35">
      <c r="C108" t="s">
        <v>133</v>
      </c>
    </row>
    <row r="109" spans="3:25" ht="15.5" x14ac:dyDescent="0.35">
      <c r="C109" t="s">
        <v>134</v>
      </c>
      <c r="D109" s="5">
        <v>1544259000000</v>
      </c>
      <c r="E109" s="5">
        <v>1610030000000</v>
      </c>
      <c r="F109" s="5">
        <v>1948036000000</v>
      </c>
      <c r="G109" s="5">
        <v>2021853000000</v>
      </c>
      <c r="I109" s="5">
        <v>1610030000000</v>
      </c>
      <c r="J109" s="5">
        <v>2597036000000</v>
      </c>
      <c r="K109" s="5">
        <v>2105526000000</v>
      </c>
      <c r="L109" s="5">
        <v>2602765426046</v>
      </c>
      <c r="M109" s="5">
        <v>2659180898777</v>
      </c>
      <c r="N109" s="5">
        <v>1740988511325</v>
      </c>
      <c r="O109" s="5">
        <v>1087405548725</v>
      </c>
      <c r="P109" s="5">
        <v>772702399108</v>
      </c>
      <c r="Q109" s="5">
        <v>477769152275</v>
      </c>
      <c r="R109" s="5">
        <v>463447516866</v>
      </c>
      <c r="S109" s="5">
        <v>458099061809</v>
      </c>
      <c r="T109" s="5">
        <v>382688020399</v>
      </c>
      <c r="U109" s="5">
        <v>390769321625</v>
      </c>
      <c r="V109" s="5">
        <v>247255726912</v>
      </c>
      <c r="W109" s="5">
        <v>42159687312</v>
      </c>
      <c r="X109" s="5">
        <v>52169449963</v>
      </c>
      <c r="Y109" s="5">
        <v>48726434400</v>
      </c>
    </row>
    <row r="110" spans="3:25" ht="15.5" x14ac:dyDescent="0.35">
      <c r="C110" t="s">
        <v>468</v>
      </c>
      <c r="W110" s="5">
        <v>10827793235</v>
      </c>
      <c r="X110" s="5">
        <v>22369070591</v>
      </c>
    </row>
    <row r="111" spans="3:25" ht="15.5" x14ac:dyDescent="0.35">
      <c r="C111" t="s">
        <v>469</v>
      </c>
      <c r="F111" s="5">
        <v>26481000000</v>
      </c>
      <c r="G111" s="5">
        <v>27620000000</v>
      </c>
      <c r="J111" s="5">
        <v>29169000000</v>
      </c>
      <c r="K111" s="5">
        <v>17814000000</v>
      </c>
      <c r="L111" s="5">
        <v>483535978780</v>
      </c>
      <c r="M111" s="5">
        <v>589152777778</v>
      </c>
      <c r="N111" s="5">
        <v>221000000000</v>
      </c>
      <c r="O111" s="5">
        <v>24678569749</v>
      </c>
      <c r="P111" s="5">
        <v>24815940446</v>
      </c>
      <c r="Q111" s="5">
        <v>18685037594</v>
      </c>
      <c r="R111" s="5">
        <v>16810976992</v>
      </c>
      <c r="S111" s="5">
        <v>25165365653</v>
      </c>
      <c r="T111" s="5">
        <v>11810908551</v>
      </c>
      <c r="U111" s="5">
        <v>7522062509</v>
      </c>
      <c r="V111" s="5">
        <v>160693074727</v>
      </c>
      <c r="W111" s="5">
        <v>10827793235</v>
      </c>
      <c r="X111" s="5">
        <v>22369070591</v>
      </c>
    </row>
    <row r="112" spans="3:25" ht="15.5" x14ac:dyDescent="0.35">
      <c r="C112" t="s">
        <v>136</v>
      </c>
    </row>
    <row r="113" spans="3:25" ht="15.5" x14ac:dyDescent="0.35">
      <c r="C113" t="s">
        <v>137</v>
      </c>
      <c r="D113" s="5">
        <v>126084000000</v>
      </c>
      <c r="E113" s="5">
        <v>113840000000</v>
      </c>
      <c r="F113" s="5">
        <v>130298000000</v>
      </c>
      <c r="G113" s="5">
        <v>162028000000</v>
      </c>
      <c r="I113" s="5">
        <v>113840000000</v>
      </c>
      <c r="J113" s="5">
        <v>156194000000</v>
      </c>
      <c r="K113" s="5">
        <v>140702000000</v>
      </c>
      <c r="L113" s="5">
        <v>161991239794</v>
      </c>
      <c r="M113" s="5">
        <v>192301032210</v>
      </c>
      <c r="N113" s="5">
        <v>175206597303</v>
      </c>
      <c r="O113" s="5">
        <v>101039665233</v>
      </c>
      <c r="P113" s="5">
        <v>62204069201</v>
      </c>
      <c r="Q113" s="5">
        <v>36721057011</v>
      </c>
      <c r="R113" s="5">
        <v>33818006660</v>
      </c>
      <c r="S113" s="5">
        <v>31716046939</v>
      </c>
      <c r="T113" s="5">
        <v>24037791718</v>
      </c>
      <c r="U113" s="5">
        <v>11220791372</v>
      </c>
      <c r="V113" s="5">
        <v>34662996004</v>
      </c>
      <c r="W113" s="5">
        <v>5822504051</v>
      </c>
      <c r="X113" s="5">
        <v>6431146097</v>
      </c>
      <c r="Y113" s="5">
        <v>5809373347</v>
      </c>
    </row>
    <row r="114" spans="3:25" ht="15.5" x14ac:dyDescent="0.35">
      <c r="C114" t="s">
        <v>139</v>
      </c>
      <c r="T114" s="5">
        <v>15453750068</v>
      </c>
      <c r="U114" s="5">
        <v>30832801793</v>
      </c>
    </row>
    <row r="115" spans="3:25" ht="15.5" x14ac:dyDescent="0.35">
      <c r="C115" t="s">
        <v>140</v>
      </c>
      <c r="D115" s="5">
        <v>1047610000000</v>
      </c>
      <c r="E115" s="5">
        <v>1090262000000</v>
      </c>
      <c r="F115" s="5">
        <v>1059052000000</v>
      </c>
      <c r="G115" s="5">
        <v>1103356000000</v>
      </c>
      <c r="I115" s="5">
        <v>1090262000000</v>
      </c>
      <c r="J115" s="5">
        <v>1703695000000</v>
      </c>
      <c r="K115" s="5">
        <v>1514389000000</v>
      </c>
      <c r="L115" s="5">
        <v>1536511647413</v>
      </c>
      <c r="M115" s="5">
        <v>1544562540522</v>
      </c>
      <c r="N115" s="5">
        <v>1096000489783</v>
      </c>
      <c r="O115" s="5">
        <v>750256357970</v>
      </c>
      <c r="P115" s="5">
        <v>543918985596</v>
      </c>
      <c r="Q115" s="5">
        <v>288900378294</v>
      </c>
      <c r="R115" s="5">
        <v>228900378334</v>
      </c>
      <c r="S115" s="5">
        <v>177949758281</v>
      </c>
      <c r="T115" s="5">
        <v>179789677021</v>
      </c>
      <c r="U115" s="5">
        <v>194310966609</v>
      </c>
      <c r="V115" s="5">
        <v>52020000</v>
      </c>
      <c r="W115" s="5">
        <v>6700000</v>
      </c>
      <c r="Y115" s="5">
        <v>34141726152</v>
      </c>
    </row>
    <row r="116" spans="3:25" ht="15.5" x14ac:dyDescent="0.35">
      <c r="C116" t="s">
        <v>142</v>
      </c>
      <c r="D116" s="5">
        <v>27770000000</v>
      </c>
      <c r="E116" s="5">
        <v>12818000000</v>
      </c>
      <c r="F116" s="5">
        <v>12958000000</v>
      </c>
      <c r="G116" s="5">
        <v>9975000000</v>
      </c>
      <c r="I116" s="5">
        <v>12818000000</v>
      </c>
      <c r="J116" s="5">
        <v>15733000000</v>
      </c>
      <c r="K116" s="5">
        <v>31481000000</v>
      </c>
      <c r="L116" s="5">
        <v>25707571372</v>
      </c>
      <c r="M116" s="5">
        <v>14970177592</v>
      </c>
      <c r="N116" s="5">
        <v>5880237037</v>
      </c>
      <c r="O116" s="5">
        <v>6070920982</v>
      </c>
      <c r="P116" s="5">
        <v>5951722224</v>
      </c>
      <c r="Q116" s="5">
        <v>3967165612</v>
      </c>
      <c r="R116" s="5">
        <v>2685620095</v>
      </c>
      <c r="S116" s="5">
        <v>2590666501</v>
      </c>
      <c r="T116" s="5">
        <v>3059708993</v>
      </c>
      <c r="U116" s="5">
        <v>4904610164</v>
      </c>
      <c r="V116" s="5">
        <v>3904254060</v>
      </c>
      <c r="W116" s="5">
        <v>2191531626</v>
      </c>
      <c r="X116" s="5">
        <v>2727338883</v>
      </c>
      <c r="Y116" s="5">
        <v>3600571233</v>
      </c>
    </row>
    <row r="117" spans="3:25" ht="15.5" x14ac:dyDescent="0.35">
      <c r="C117" t="s">
        <v>138</v>
      </c>
      <c r="D117" s="5">
        <v>173827000000</v>
      </c>
      <c r="E117" s="5">
        <v>186564000000</v>
      </c>
      <c r="F117" s="5">
        <v>175764000000</v>
      </c>
      <c r="G117" s="5">
        <v>173987000000</v>
      </c>
      <c r="I117" s="5">
        <v>186564000000</v>
      </c>
      <c r="J117" s="5">
        <v>143962000000</v>
      </c>
      <c r="K117" s="5">
        <v>158668000000</v>
      </c>
      <c r="L117" s="5">
        <v>139578855784</v>
      </c>
      <c r="M117" s="5">
        <v>123381315476</v>
      </c>
      <c r="N117" s="5">
        <v>95105436109</v>
      </c>
      <c r="O117" s="5">
        <v>62016194356</v>
      </c>
      <c r="P117" s="5">
        <v>48825715798</v>
      </c>
      <c r="Q117" s="5">
        <v>44049880097</v>
      </c>
      <c r="R117" s="5">
        <v>40481486310</v>
      </c>
      <c r="S117" s="5">
        <v>29645110662</v>
      </c>
      <c r="T117" s="5">
        <v>23129888735</v>
      </c>
      <c r="U117" s="5">
        <v>14741335272</v>
      </c>
      <c r="V117" s="5">
        <v>9296588107</v>
      </c>
      <c r="W117" s="5">
        <v>6209079126</v>
      </c>
      <c r="X117" s="5">
        <v>6764057156</v>
      </c>
      <c r="Y117" s="5">
        <v>1886009572</v>
      </c>
    </row>
    <row r="118" spans="3:25" ht="15.5" x14ac:dyDescent="0.35">
      <c r="C118" t="s">
        <v>143</v>
      </c>
    </row>
    <row r="119" spans="3:25" ht="15.5" x14ac:dyDescent="0.35">
      <c r="C119" t="s">
        <v>144</v>
      </c>
      <c r="D119" s="5">
        <v>198081000000</v>
      </c>
      <c r="E119" s="5">
        <v>208514000000</v>
      </c>
      <c r="F119" s="5">
        <v>211668000000</v>
      </c>
      <c r="G119" s="5">
        <v>191048000000</v>
      </c>
      <c r="I119" s="5">
        <v>208514000000</v>
      </c>
      <c r="J119" s="5">
        <v>166878000000</v>
      </c>
      <c r="K119" s="5">
        <v>150054000000</v>
      </c>
      <c r="L119" s="5">
        <v>219148960138</v>
      </c>
      <c r="M119" s="5">
        <v>199591059102</v>
      </c>
      <c r="N119" s="5">
        <v>760074963735</v>
      </c>
      <c r="O119" s="5">
        <v>176879793470</v>
      </c>
      <c r="P119" s="5">
        <v>60000000000</v>
      </c>
      <c r="R119" s="5">
        <v>74597380164</v>
      </c>
      <c r="S119" s="5">
        <v>169597380164</v>
      </c>
      <c r="T119" s="5">
        <v>292776559024</v>
      </c>
      <c r="U119" s="5">
        <v>371761300159</v>
      </c>
    </row>
    <row r="120" spans="3:25" ht="15.5" x14ac:dyDescent="0.35">
      <c r="C120" t="s">
        <v>345</v>
      </c>
    </row>
    <row r="121" spans="3:25" ht="15.5" x14ac:dyDescent="0.35">
      <c r="C121" t="s">
        <v>470</v>
      </c>
      <c r="K121" s="5">
        <v>402000000</v>
      </c>
      <c r="L121" s="5">
        <v>2441052043</v>
      </c>
      <c r="M121" s="5">
        <v>3582839439</v>
      </c>
      <c r="Q121" s="5">
        <v>173039010</v>
      </c>
      <c r="R121" s="5">
        <v>562409867</v>
      </c>
      <c r="T121" s="5">
        <v>204392498</v>
      </c>
      <c r="U121" s="5">
        <v>290939221</v>
      </c>
    </row>
    <row r="122" spans="3:25" ht="15.5" x14ac:dyDescent="0.35">
      <c r="C122" t="s">
        <v>471</v>
      </c>
      <c r="K122" s="5">
        <v>402000000</v>
      </c>
      <c r="L122" s="5">
        <v>2441052043</v>
      </c>
      <c r="M122" s="5">
        <v>3582839439</v>
      </c>
      <c r="Q122" s="5">
        <v>173039010</v>
      </c>
      <c r="R122" s="5">
        <v>693078294</v>
      </c>
      <c r="S122" s="5">
        <v>787923811</v>
      </c>
      <c r="T122" s="5">
        <v>851578845</v>
      </c>
      <c r="U122" s="5">
        <v>290939221</v>
      </c>
    </row>
    <row r="123" spans="3:25" ht="15.5" x14ac:dyDescent="0.35">
      <c r="C123" t="s">
        <v>145</v>
      </c>
      <c r="D123" s="5">
        <v>540526000000</v>
      </c>
      <c r="E123" s="5">
        <v>540287000000</v>
      </c>
      <c r="F123" s="5">
        <v>539814000000</v>
      </c>
      <c r="G123" s="5">
        <v>539828000000</v>
      </c>
      <c r="I123" s="5">
        <v>540287000000</v>
      </c>
      <c r="J123" s="5">
        <v>538467000000</v>
      </c>
      <c r="K123" s="5">
        <v>944725000000</v>
      </c>
      <c r="L123" s="5">
        <v>943301762640</v>
      </c>
    </row>
    <row r="124" spans="3:25" ht="15.5" x14ac:dyDescent="0.35">
      <c r="C124" t="s">
        <v>472</v>
      </c>
      <c r="D124" s="5">
        <v>714661000000</v>
      </c>
      <c r="E124" s="5">
        <v>734153000000</v>
      </c>
      <c r="F124" s="5">
        <v>391035000000</v>
      </c>
      <c r="G124" s="5">
        <v>400133000000</v>
      </c>
      <c r="I124" s="5">
        <v>734153000000</v>
      </c>
      <c r="J124" s="5">
        <v>417535000000</v>
      </c>
      <c r="K124" s="5">
        <v>443840000000</v>
      </c>
    </row>
    <row r="125" spans="3:25" ht="15.5" x14ac:dyDescent="0.35">
      <c r="C125" t="s">
        <v>146</v>
      </c>
      <c r="D125" s="5">
        <v>160026000000</v>
      </c>
      <c r="E125" s="5">
        <v>169578000000</v>
      </c>
      <c r="F125" s="5">
        <v>531525000000</v>
      </c>
      <c r="G125" s="5">
        <v>528636000000</v>
      </c>
      <c r="I125" s="5">
        <v>169578000000</v>
      </c>
      <c r="J125" s="5">
        <v>514488000000</v>
      </c>
      <c r="K125" s="5">
        <v>90122000000</v>
      </c>
      <c r="L125" s="5">
        <v>76883137321</v>
      </c>
      <c r="M125" s="5">
        <v>53868042995</v>
      </c>
      <c r="N125" s="5">
        <v>91176257959</v>
      </c>
      <c r="O125" s="5">
        <v>51524564029</v>
      </c>
      <c r="P125" s="5">
        <v>51732114933</v>
      </c>
      <c r="Q125" s="5">
        <v>76641983477</v>
      </c>
      <c r="R125" s="5">
        <v>119946408742</v>
      </c>
      <c r="S125" s="5">
        <v>153166982148</v>
      </c>
      <c r="T125" s="5">
        <v>105212513576</v>
      </c>
      <c r="U125" s="5">
        <v>74103636044</v>
      </c>
      <c r="V125" s="5">
        <v>38095455467</v>
      </c>
      <c r="W125" s="5">
        <v>16765015271</v>
      </c>
      <c r="X125" s="5">
        <v>13838930902</v>
      </c>
      <c r="Y125" s="5">
        <v>3098554096</v>
      </c>
    </row>
    <row r="126" spans="3:25" ht="15.5" x14ac:dyDescent="0.35">
      <c r="C126" t="s">
        <v>147</v>
      </c>
      <c r="D126" s="5">
        <v>4747297000000</v>
      </c>
      <c r="E126" s="5">
        <v>4678155000000</v>
      </c>
      <c r="F126" s="5">
        <v>4242787000000</v>
      </c>
      <c r="G126" s="5">
        <v>4107334000000</v>
      </c>
      <c r="I126" s="5">
        <v>4678155000000</v>
      </c>
      <c r="J126" s="5">
        <v>1252672000000</v>
      </c>
      <c r="K126" s="5">
        <v>1643308000000</v>
      </c>
      <c r="L126" s="5">
        <v>1251695700590</v>
      </c>
      <c r="M126" s="5">
        <v>285223163901</v>
      </c>
      <c r="N126" s="5">
        <v>850604303917</v>
      </c>
      <c r="O126" s="5">
        <v>245550300338</v>
      </c>
      <c r="P126" s="5">
        <v>123461098798</v>
      </c>
      <c r="Q126" s="5">
        <v>53299014353</v>
      </c>
      <c r="R126" s="5">
        <v>116070214533</v>
      </c>
      <c r="S126" s="5">
        <v>198837732212</v>
      </c>
      <c r="T126" s="5">
        <v>330101278395</v>
      </c>
      <c r="U126" s="5">
        <v>415544102391</v>
      </c>
      <c r="V126" s="5">
        <v>335057100697</v>
      </c>
      <c r="W126" s="5">
        <v>172486140026</v>
      </c>
      <c r="X126" s="5">
        <v>119263854059</v>
      </c>
      <c r="Y126" s="5">
        <v>108607037570</v>
      </c>
    </row>
    <row r="127" spans="3:25" ht="15.5" x14ac:dyDescent="0.35">
      <c r="C127" t="s">
        <v>148</v>
      </c>
      <c r="D127" s="5">
        <v>4747297000000</v>
      </c>
      <c r="E127" s="5">
        <v>4678155000000</v>
      </c>
      <c r="F127" s="5">
        <v>4242787000000</v>
      </c>
      <c r="G127" s="5">
        <v>4107334000000</v>
      </c>
      <c r="I127" s="5">
        <v>4678155000000</v>
      </c>
      <c r="J127" s="5">
        <v>1252672000000</v>
      </c>
      <c r="K127" s="5">
        <v>1643308000000</v>
      </c>
      <c r="L127" s="5">
        <v>1251695700590</v>
      </c>
      <c r="M127" s="5">
        <v>285223163901</v>
      </c>
      <c r="N127" s="5">
        <v>850604303917</v>
      </c>
      <c r="O127" s="5">
        <v>245550300338</v>
      </c>
      <c r="P127" s="5">
        <v>123461098798</v>
      </c>
      <c r="Q127" s="5">
        <v>53299014353</v>
      </c>
      <c r="R127" s="5">
        <v>116070214533</v>
      </c>
      <c r="S127" s="5">
        <v>198837732212</v>
      </c>
      <c r="T127" s="5">
        <v>330101278395</v>
      </c>
      <c r="U127" s="5">
        <v>415544102391</v>
      </c>
      <c r="V127" s="5">
        <v>335057100697</v>
      </c>
      <c r="W127" s="5">
        <v>172486140026</v>
      </c>
      <c r="X127" s="5">
        <v>119263854059</v>
      </c>
      <c r="Y127" s="5">
        <v>108607037570</v>
      </c>
    </row>
    <row r="128" spans="3:25" ht="15.5" x14ac:dyDescent="0.35">
      <c r="C128" t="s">
        <v>150</v>
      </c>
    </row>
    <row r="129" spans="3:25" ht="15.5" x14ac:dyDescent="0.35">
      <c r="C129" t="s">
        <v>473</v>
      </c>
      <c r="D129" s="5">
        <v>3123866000000</v>
      </c>
      <c r="E129" s="5">
        <v>3034135000000</v>
      </c>
      <c r="F129" s="5">
        <v>2959326000000</v>
      </c>
      <c r="G129" s="5">
        <v>2841312000000</v>
      </c>
      <c r="I129" s="5">
        <v>3034135000000</v>
      </c>
    </row>
    <row r="130" spans="3:25" ht="15.5" x14ac:dyDescent="0.35">
      <c r="C130" t="s">
        <v>151</v>
      </c>
      <c r="D130" s="5">
        <v>4581701000000</v>
      </c>
      <c r="E130" s="5">
        <v>4522514000000</v>
      </c>
      <c r="F130" s="5">
        <v>4104208000000</v>
      </c>
      <c r="G130" s="5">
        <v>3974718000000</v>
      </c>
      <c r="I130" s="5">
        <v>4522514000000</v>
      </c>
      <c r="J130" s="5">
        <v>1125485000000</v>
      </c>
      <c r="K130" s="5">
        <v>1542298000000</v>
      </c>
      <c r="L130" s="5">
        <v>1165104675764</v>
      </c>
      <c r="M130" s="5">
        <v>203173898541</v>
      </c>
      <c r="N130" s="5">
        <v>761306509548</v>
      </c>
      <c r="O130" s="5">
        <v>176879793470</v>
      </c>
      <c r="P130" s="5">
        <v>60000000000</v>
      </c>
      <c r="Q130" s="5">
        <v>173039010</v>
      </c>
      <c r="R130" s="5">
        <v>75290458458</v>
      </c>
      <c r="S130" s="5">
        <v>170385303975</v>
      </c>
      <c r="T130" s="5">
        <v>309081887937</v>
      </c>
      <c r="U130" s="5">
        <v>402885041173</v>
      </c>
      <c r="V130" s="5">
        <v>326106959727</v>
      </c>
      <c r="W130" s="5">
        <v>167068871262</v>
      </c>
      <c r="X130" s="5">
        <v>116632744591</v>
      </c>
      <c r="Y130" s="5">
        <v>107391096065</v>
      </c>
    </row>
    <row r="131" spans="3:25" ht="15.5" x14ac:dyDescent="0.35">
      <c r="C131" t="s">
        <v>149</v>
      </c>
      <c r="D131" s="5">
        <v>395000000</v>
      </c>
      <c r="E131" s="5">
        <v>308000000</v>
      </c>
      <c r="G131" s="5">
        <v>3000000</v>
      </c>
      <c r="I131" s="5">
        <v>308000000</v>
      </c>
      <c r="J131" s="5">
        <v>16173000000</v>
      </c>
      <c r="K131" s="5">
        <v>14432000000</v>
      </c>
      <c r="L131" s="5">
        <v>9652870680</v>
      </c>
      <c r="W131" s="5">
        <v>371241</v>
      </c>
    </row>
    <row r="132" spans="3:25" ht="15.5" x14ac:dyDescent="0.35">
      <c r="C132" t="s">
        <v>152</v>
      </c>
      <c r="D132" s="5">
        <v>6291556000000</v>
      </c>
      <c r="E132" s="5">
        <v>6288185000000</v>
      </c>
      <c r="F132" s="5">
        <v>6190823000000</v>
      </c>
      <c r="G132" s="5">
        <v>6129187000000</v>
      </c>
      <c r="I132" s="5">
        <v>6288185000000</v>
      </c>
      <c r="J132" s="5">
        <v>3849708000000</v>
      </c>
      <c r="K132" s="5">
        <v>3748834000000</v>
      </c>
      <c r="L132" s="5">
        <v>3854461126636</v>
      </c>
      <c r="M132" s="5">
        <v>2944404062678</v>
      </c>
      <c r="N132" s="5">
        <v>2591592815242</v>
      </c>
      <c r="O132" s="5">
        <v>1332955849063</v>
      </c>
      <c r="P132" s="5">
        <v>896163497906</v>
      </c>
      <c r="Q132" s="5">
        <v>531068166628</v>
      </c>
      <c r="R132" s="5">
        <v>579517731399</v>
      </c>
      <c r="S132" s="5">
        <v>656936794021</v>
      </c>
      <c r="T132" s="5">
        <v>712789298794</v>
      </c>
      <c r="U132" s="5">
        <v>806313424016</v>
      </c>
      <c r="V132" s="5">
        <v>582312827609</v>
      </c>
      <c r="W132" s="5">
        <v>214645827338</v>
      </c>
      <c r="X132" s="5">
        <v>171433304022</v>
      </c>
      <c r="Y132" s="5">
        <v>157333471970</v>
      </c>
    </row>
    <row r="133" spans="3:25" ht="15.5" x14ac:dyDescent="0.35">
      <c r="C133" t="s">
        <v>153</v>
      </c>
    </row>
    <row r="134" spans="3:25" ht="15.5" x14ac:dyDescent="0.35">
      <c r="C134" t="s">
        <v>154</v>
      </c>
      <c r="D134" s="5">
        <v>1223896000000</v>
      </c>
      <c r="E134" s="5">
        <v>1223896000000</v>
      </c>
      <c r="F134" s="5">
        <v>1223896000000</v>
      </c>
      <c r="G134" s="5">
        <v>1223896000000</v>
      </c>
      <c r="I134" s="5">
        <v>1223896000000</v>
      </c>
      <c r="J134" s="5">
        <v>1200071000000</v>
      </c>
      <c r="K134" s="5">
        <v>1200071000000</v>
      </c>
      <c r="L134" s="5">
        <v>1200070544500</v>
      </c>
      <c r="M134" s="5">
        <v>1200070544500</v>
      </c>
      <c r="N134" s="5">
        <v>1200070544500</v>
      </c>
      <c r="O134" s="5">
        <v>1200070544500</v>
      </c>
      <c r="P134" s="5">
        <v>1200070544500</v>
      </c>
      <c r="Q134" s="5">
        <v>1091778398100</v>
      </c>
      <c r="R134" s="5">
        <v>1091778398100</v>
      </c>
      <c r="S134" s="5">
        <v>803048359300</v>
      </c>
      <c r="T134" s="5">
        <v>803048359300</v>
      </c>
      <c r="U134" s="5">
        <v>803048359300</v>
      </c>
      <c r="V134" s="5">
        <v>553525000000</v>
      </c>
      <c r="W134" s="5">
        <v>553525000000</v>
      </c>
      <c r="X134" s="5">
        <v>478525000000</v>
      </c>
      <c r="Y134" s="5">
        <v>418525000000</v>
      </c>
    </row>
    <row r="135" spans="3:25" ht="15.5" x14ac:dyDescent="0.35">
      <c r="C135" t="s">
        <v>155</v>
      </c>
      <c r="D135" s="5">
        <v>806384000000</v>
      </c>
      <c r="E135" s="5">
        <v>806384000000</v>
      </c>
      <c r="F135" s="5">
        <v>806383000000</v>
      </c>
      <c r="G135" s="5">
        <v>806384000000</v>
      </c>
      <c r="I135" s="5">
        <v>806384000000</v>
      </c>
      <c r="J135" s="5">
        <v>1124817000000</v>
      </c>
      <c r="K135" s="5">
        <v>1124817000000</v>
      </c>
      <c r="L135" s="5">
        <v>1124816856453</v>
      </c>
      <c r="M135" s="5">
        <v>1124816856453</v>
      </c>
      <c r="N135" s="5">
        <v>1124816856453</v>
      </c>
      <c r="O135" s="5">
        <v>1124816856453</v>
      </c>
      <c r="P135" s="5">
        <v>1124816856453</v>
      </c>
      <c r="Q135" s="5">
        <v>927725134093</v>
      </c>
      <c r="R135" s="5">
        <v>927725134093</v>
      </c>
      <c r="S135" s="5">
        <v>410716879018</v>
      </c>
      <c r="T135" s="5">
        <v>410716879018</v>
      </c>
      <c r="U135" s="5">
        <v>410716879018</v>
      </c>
      <c r="V135" s="5">
        <v>12977450000</v>
      </c>
      <c r="W135" s="5">
        <v>12977450000</v>
      </c>
    </row>
    <row r="136" spans="3:25" ht="15.5" x14ac:dyDescent="0.35">
      <c r="C136" t="s">
        <v>474</v>
      </c>
      <c r="D136" s="5">
        <v>806384000000</v>
      </c>
      <c r="E136" s="5">
        <v>806384000000</v>
      </c>
      <c r="F136" s="5">
        <v>806383000000</v>
      </c>
      <c r="G136" s="5">
        <v>806384000000</v>
      </c>
      <c r="I136" s="5">
        <v>806384000000</v>
      </c>
      <c r="J136" s="5">
        <v>1124817000000</v>
      </c>
      <c r="K136" s="5">
        <v>1124817000000</v>
      </c>
      <c r="L136" s="5">
        <v>1124816856453</v>
      </c>
      <c r="M136" s="5">
        <v>1124816856453</v>
      </c>
      <c r="N136" s="5">
        <v>1124816856453</v>
      </c>
      <c r="O136" s="5">
        <v>1124816856453</v>
      </c>
      <c r="P136" s="5">
        <v>1124816856453</v>
      </c>
      <c r="Q136" s="5">
        <v>927725134093</v>
      </c>
      <c r="R136" s="5">
        <v>927725134093</v>
      </c>
      <c r="S136" s="5">
        <v>410716879018</v>
      </c>
      <c r="T136" s="5">
        <v>410716879018</v>
      </c>
      <c r="U136" s="5">
        <v>410716879018</v>
      </c>
      <c r="V136" s="5">
        <v>12977450000</v>
      </c>
      <c r="W136" s="5">
        <v>12977450000</v>
      </c>
    </row>
    <row r="137" spans="3:25" ht="15.5" x14ac:dyDescent="0.35">
      <c r="C137" t="s">
        <v>156</v>
      </c>
      <c r="D137" s="5">
        <v>-831295000000</v>
      </c>
      <c r="E137" s="5">
        <v>-740699000000</v>
      </c>
      <c r="F137" s="5">
        <v>-627190000000</v>
      </c>
      <c r="G137" s="5">
        <v>-604279000000</v>
      </c>
      <c r="I137" s="5">
        <v>-740699000000</v>
      </c>
      <c r="J137" s="5">
        <v>-538728000000</v>
      </c>
      <c r="K137" s="5">
        <v>-518186000000</v>
      </c>
      <c r="L137" s="5">
        <v>-479695516834</v>
      </c>
      <c r="M137" s="5">
        <v>-435380567809</v>
      </c>
      <c r="N137" s="5">
        <v>-600688806428</v>
      </c>
      <c r="O137" s="5">
        <v>-573930831448</v>
      </c>
      <c r="P137" s="5">
        <v>-498261030389</v>
      </c>
      <c r="Q137" s="5">
        <v>-402842492217</v>
      </c>
      <c r="R137" s="5">
        <v>-301992345980</v>
      </c>
      <c r="S137" s="5">
        <v>-204770309725</v>
      </c>
      <c r="T137" s="5">
        <v>-70890843256</v>
      </c>
      <c r="U137" s="5">
        <v>29470665358</v>
      </c>
      <c r="V137" s="5">
        <v>26106951348</v>
      </c>
      <c r="W137" s="5">
        <v>21436684085</v>
      </c>
      <c r="X137" s="5">
        <v>16731605759</v>
      </c>
      <c r="Y137" s="5">
        <v>4667081282</v>
      </c>
    </row>
    <row r="138" spans="3:25" ht="15.5" x14ac:dyDescent="0.35">
      <c r="C138" t="s">
        <v>157</v>
      </c>
      <c r="E138" s="5">
        <v>7000000000</v>
      </c>
      <c r="G138" s="5">
        <v>7000000000</v>
      </c>
      <c r="I138" s="5">
        <v>7000000000</v>
      </c>
      <c r="J138" s="5">
        <v>7000000000</v>
      </c>
      <c r="L138" s="5">
        <v>7000000000</v>
      </c>
      <c r="M138" s="5">
        <v>2000000000</v>
      </c>
      <c r="N138" s="5">
        <v>2000000000</v>
      </c>
      <c r="O138" s="5">
        <v>2000000000</v>
      </c>
      <c r="P138" s="5">
        <v>2000000000</v>
      </c>
      <c r="Q138" s="5">
        <v>2000000000</v>
      </c>
      <c r="R138" s="5">
        <v>2000000000</v>
      </c>
      <c r="S138" s="5">
        <v>2000000000</v>
      </c>
      <c r="T138" s="5">
        <v>2000000000</v>
      </c>
      <c r="U138" s="5">
        <v>2000000000</v>
      </c>
      <c r="V138" s="5">
        <v>1500000000</v>
      </c>
      <c r="W138" s="5">
        <v>1000000000</v>
      </c>
      <c r="X138" s="5">
        <v>500000000</v>
      </c>
    </row>
    <row r="139" spans="3:25" ht="15.5" x14ac:dyDescent="0.35">
      <c r="C139" t="s">
        <v>158</v>
      </c>
      <c r="D139" s="5">
        <v>-831295000000</v>
      </c>
      <c r="E139" s="5">
        <v>-747699000000</v>
      </c>
      <c r="F139" s="5">
        <v>-627190000000</v>
      </c>
      <c r="G139" s="5">
        <v>-611279000000</v>
      </c>
      <c r="I139" s="5">
        <v>-747699000000</v>
      </c>
      <c r="J139" s="5">
        <v>-545728000000</v>
      </c>
      <c r="K139" s="5">
        <v>-518186000000</v>
      </c>
      <c r="L139" s="5">
        <v>-486695516834</v>
      </c>
      <c r="M139" s="5">
        <v>-437380567809</v>
      </c>
      <c r="N139" s="5">
        <v>-602688806428</v>
      </c>
      <c r="O139" s="5">
        <v>-575930831448</v>
      </c>
      <c r="P139" s="5">
        <v>-500261030389</v>
      </c>
      <c r="Q139" s="5">
        <v>-404842492217</v>
      </c>
      <c r="R139" s="5">
        <v>-303992345980</v>
      </c>
      <c r="S139" s="5">
        <v>-206770309725</v>
      </c>
      <c r="T139" s="5">
        <v>-72890843256</v>
      </c>
      <c r="U139" s="5">
        <v>27470665358</v>
      </c>
      <c r="V139" s="5">
        <v>24606951348</v>
      </c>
      <c r="W139" s="5">
        <v>20436684085</v>
      </c>
      <c r="X139" s="5">
        <v>16231605759</v>
      </c>
      <c r="Y139" s="5">
        <v>4667081282</v>
      </c>
    </row>
    <row r="140" spans="3:25" ht="15.5" x14ac:dyDescent="0.35">
      <c r="C140" t="s">
        <v>159</v>
      </c>
      <c r="D140" s="5">
        <v>-831295000000</v>
      </c>
      <c r="E140" s="5">
        <v>-740699000000</v>
      </c>
      <c r="F140" s="5">
        <v>-627190000000</v>
      </c>
      <c r="G140" s="5">
        <v>-604279000000</v>
      </c>
      <c r="I140" s="5">
        <v>-740699000000</v>
      </c>
      <c r="J140" s="5">
        <v>-538728000000</v>
      </c>
      <c r="K140" s="5">
        <v>-518186000000</v>
      </c>
      <c r="L140" s="5">
        <v>-479695516834</v>
      </c>
      <c r="M140" s="5">
        <v>-435380567809</v>
      </c>
      <c r="N140" s="5">
        <v>-600688806428</v>
      </c>
      <c r="O140" s="5">
        <v>-573930831448</v>
      </c>
      <c r="P140" s="5">
        <v>-498261030389</v>
      </c>
      <c r="Q140" s="5">
        <v>-402842492217</v>
      </c>
      <c r="R140" s="5">
        <v>-301992345980</v>
      </c>
      <c r="S140" s="5">
        <v>-204770309725</v>
      </c>
      <c r="T140" s="5">
        <v>-70890843256</v>
      </c>
      <c r="U140" s="5">
        <v>29470665358</v>
      </c>
      <c r="V140" s="5">
        <v>26106951348</v>
      </c>
      <c r="W140" s="5">
        <v>21436684085</v>
      </c>
      <c r="X140" s="5">
        <v>16731605759</v>
      </c>
      <c r="Y140" s="5">
        <v>4667081282</v>
      </c>
    </row>
    <row r="141" spans="3:25" ht="15.5" x14ac:dyDescent="0.35">
      <c r="C141" t="s">
        <v>160</v>
      </c>
      <c r="D141" s="5">
        <v>1830000000</v>
      </c>
      <c r="E141" s="5">
        <v>3135000000</v>
      </c>
      <c r="F141" s="5">
        <v>1811000000</v>
      </c>
      <c r="G141" s="5">
        <v>1677000000</v>
      </c>
      <c r="I141" s="5">
        <v>3135000000</v>
      </c>
      <c r="J141" s="5">
        <v>1572000000</v>
      </c>
      <c r="K141" s="5">
        <v>1402000000</v>
      </c>
      <c r="L141" s="5">
        <v>1225387334</v>
      </c>
      <c r="M141" s="5">
        <v>1089841354</v>
      </c>
      <c r="N141" s="5">
        <v>788766333</v>
      </c>
      <c r="O141" s="5">
        <v>913032909</v>
      </c>
      <c r="P141" s="5">
        <v>1004310726</v>
      </c>
      <c r="Q141" s="5">
        <v>1170964093</v>
      </c>
      <c r="R141" s="5">
        <v>1602052121</v>
      </c>
      <c r="S141" s="5">
        <v>1885765974</v>
      </c>
      <c r="T141" s="5">
        <v>2244926484</v>
      </c>
      <c r="U141" s="5">
        <v>2531547210</v>
      </c>
      <c r="V141" s="5">
        <v>2986981950</v>
      </c>
      <c r="W141" s="5">
        <v>2999079619</v>
      </c>
      <c r="X141" s="5">
        <v>2997865739</v>
      </c>
      <c r="Y141" s="5">
        <v>2500051495</v>
      </c>
    </row>
    <row r="142" spans="3:25" ht="15.5" x14ac:dyDescent="0.35">
      <c r="C142" t="s">
        <v>9</v>
      </c>
      <c r="D142" s="5">
        <v>1245170000000</v>
      </c>
      <c r="E142" s="5">
        <v>1335725000000</v>
      </c>
      <c r="F142" s="5">
        <v>1448794000000</v>
      </c>
      <c r="G142" s="5">
        <v>1471657000000</v>
      </c>
      <c r="I142" s="5">
        <v>1335725000000</v>
      </c>
      <c r="J142" s="5">
        <v>1833122000000</v>
      </c>
      <c r="K142" s="5">
        <v>1857457000000</v>
      </c>
      <c r="L142" s="5">
        <v>1895138121116</v>
      </c>
      <c r="M142" s="5">
        <v>1927402545683</v>
      </c>
      <c r="N142" s="5">
        <v>1754736272764</v>
      </c>
      <c r="O142" s="5">
        <v>1776625101562</v>
      </c>
      <c r="P142" s="5">
        <v>1842720088141</v>
      </c>
      <c r="Q142" s="5">
        <v>1624877489793</v>
      </c>
      <c r="R142" s="5">
        <v>1724049770033</v>
      </c>
      <c r="S142" s="5">
        <v>1015008606563</v>
      </c>
      <c r="T142" s="5">
        <v>1145119321546</v>
      </c>
      <c r="U142" s="5">
        <v>1245767450886</v>
      </c>
      <c r="V142" s="5">
        <v>654081383298</v>
      </c>
      <c r="W142" s="5">
        <v>649423213704</v>
      </c>
      <c r="X142" s="5">
        <v>556739471498</v>
      </c>
      <c r="Y142" s="5">
        <v>488927132777</v>
      </c>
    </row>
    <row r="143" spans="3:25" ht="15.5" x14ac:dyDescent="0.35">
      <c r="C143" t="s">
        <v>161</v>
      </c>
      <c r="D143" s="5">
        <v>7536726000000</v>
      </c>
      <c r="E143" s="5">
        <v>7623910000000</v>
      </c>
      <c r="F143" s="5">
        <v>7639617000000</v>
      </c>
      <c r="G143" s="5">
        <v>7600844000000</v>
      </c>
      <c r="I143" s="5">
        <v>7623910000000</v>
      </c>
      <c r="J143" s="5">
        <v>5682830000000</v>
      </c>
      <c r="K143" s="5">
        <v>5606291000000</v>
      </c>
      <c r="L143" s="5">
        <v>5749599247752</v>
      </c>
      <c r="M143" s="5">
        <v>4871806608361</v>
      </c>
      <c r="N143" s="5">
        <v>4346329088006</v>
      </c>
      <c r="O143" s="5">
        <v>3109580950625</v>
      </c>
      <c r="P143" s="5">
        <v>2738883586047</v>
      </c>
      <c r="Q143" s="5">
        <v>2155945656421</v>
      </c>
      <c r="R143" s="5">
        <v>2303567501432</v>
      </c>
      <c r="S143" s="5">
        <v>1671945400584</v>
      </c>
      <c r="T143" s="5">
        <v>1857908620340</v>
      </c>
      <c r="U143" s="5">
        <v>2052080874902</v>
      </c>
      <c r="V143" s="5">
        <v>1236394210907</v>
      </c>
      <c r="W143" s="5">
        <v>864069041042</v>
      </c>
      <c r="X143" s="5">
        <v>728172775520</v>
      </c>
      <c r="Y143" s="5">
        <v>646260604747</v>
      </c>
    </row>
    <row r="144" spans="3:25" ht="15.5" x14ac:dyDescent="0.35">
      <c r="C144" t="s">
        <v>162</v>
      </c>
      <c r="D144" s="5">
        <v>12238959990</v>
      </c>
      <c r="E144" s="5">
        <v>12238959990</v>
      </c>
      <c r="F144" s="5">
        <v>12238705445</v>
      </c>
      <c r="G144" s="5">
        <v>12238959990</v>
      </c>
      <c r="I144" s="5">
        <v>12238959990</v>
      </c>
      <c r="J144" s="5">
        <v>12000705445</v>
      </c>
      <c r="K144" s="5">
        <v>12000705445</v>
      </c>
      <c r="L144" s="5">
        <v>12000705445</v>
      </c>
      <c r="M144" s="5">
        <v>12000705445</v>
      </c>
      <c r="N144" s="5">
        <v>12000705445</v>
      </c>
      <c r="O144" s="5">
        <v>12000705445</v>
      </c>
      <c r="P144" s="5">
        <v>12000705445</v>
      </c>
      <c r="Q144" s="5">
        <v>10917783981</v>
      </c>
      <c r="R144" s="5">
        <v>10917783981</v>
      </c>
      <c r="S144" s="5">
        <v>8030483593</v>
      </c>
      <c r="T144" s="5">
        <v>8030483593</v>
      </c>
      <c r="U144" s="5">
        <v>8030483593</v>
      </c>
      <c r="V144" s="5">
        <v>5535250000</v>
      </c>
      <c r="W144" s="5">
        <v>5535250000</v>
      </c>
      <c r="X144" s="5">
        <v>4785250000</v>
      </c>
      <c r="Y144" s="5">
        <v>4185250000</v>
      </c>
    </row>
    <row r="146" spans="2:25" ht="15.5" x14ac:dyDescent="0.35">
      <c r="B146" t="s">
        <v>163</v>
      </c>
      <c r="C146" t="s">
        <v>164</v>
      </c>
      <c r="D146" s="5">
        <v>100916000000</v>
      </c>
      <c r="E146" s="5">
        <v>64953000000</v>
      </c>
      <c r="F146" s="5">
        <v>36752000000</v>
      </c>
      <c r="G146" s="5">
        <v>-498000000</v>
      </c>
      <c r="I146" s="5">
        <v>129670000000</v>
      </c>
      <c r="J146" s="5">
        <v>273245000000</v>
      </c>
      <c r="K146" s="5">
        <v>55917000000</v>
      </c>
      <c r="L146" s="5">
        <v>210474822261</v>
      </c>
      <c r="M146" s="5">
        <v>336786662790</v>
      </c>
      <c r="N146" s="5">
        <v>93881891402</v>
      </c>
      <c r="O146" s="5">
        <v>90011624990</v>
      </c>
      <c r="P146" s="5">
        <v>180782235454</v>
      </c>
      <c r="Q146" s="5">
        <v>13834633480</v>
      </c>
      <c r="R146" s="5">
        <v>-2319159813</v>
      </c>
      <c r="S146" s="5">
        <v>20570017651</v>
      </c>
      <c r="T146" s="5">
        <v>-43357968346</v>
      </c>
      <c r="U146" s="5">
        <v>-14601024872</v>
      </c>
      <c r="V146" s="5">
        <v>50478634987</v>
      </c>
      <c r="W146" s="5">
        <v>46919447070</v>
      </c>
      <c r="X146" s="5">
        <v>27039912689</v>
      </c>
      <c r="Y146" s="5">
        <v>9702099155</v>
      </c>
    </row>
    <row r="147" spans="2:25" ht="15.5" x14ac:dyDescent="0.35">
      <c r="C147" t="s">
        <v>475</v>
      </c>
      <c r="D147" s="5">
        <v>930182000000</v>
      </c>
      <c r="E147" s="5">
        <v>30376000000</v>
      </c>
      <c r="F147" s="5">
        <v>894266000000</v>
      </c>
      <c r="G147" s="5">
        <v>762168000000</v>
      </c>
      <c r="I147" s="5">
        <v>2460965000000</v>
      </c>
      <c r="J147" s="5">
        <v>3082122000000</v>
      </c>
      <c r="K147" s="5">
        <v>2365859000000</v>
      </c>
      <c r="L147" s="5">
        <v>1932446236358</v>
      </c>
      <c r="M147" s="5">
        <v>1917035104557</v>
      </c>
      <c r="N147" s="5">
        <v>1206282381896</v>
      </c>
      <c r="O147" s="5">
        <v>981566882404</v>
      </c>
      <c r="P147" s="5">
        <v>751821095835</v>
      </c>
      <c r="Q147" s="5">
        <v>609197233790</v>
      </c>
      <c r="R147" s="5">
        <v>550128675141</v>
      </c>
      <c r="S147" s="5">
        <v>441008387205</v>
      </c>
      <c r="T147" s="5">
        <v>332037690127</v>
      </c>
      <c r="U147" s="5">
        <v>216112691488</v>
      </c>
      <c r="V147" s="5">
        <v>191145089675</v>
      </c>
      <c r="W147" s="5">
        <v>168727629066</v>
      </c>
      <c r="X147" s="5">
        <v>149013758627</v>
      </c>
      <c r="Y147" s="5">
        <v>122988870459</v>
      </c>
    </row>
    <row r="148" spans="2:25" ht="15.5" x14ac:dyDescent="0.35">
      <c r="C148" t="s">
        <v>476</v>
      </c>
      <c r="D148" s="5">
        <v>-350176000000</v>
      </c>
      <c r="E148" s="5">
        <v>-397524000000</v>
      </c>
      <c r="F148" s="5">
        <v>-458267000000</v>
      </c>
      <c r="G148" s="5">
        <v>-312840000000</v>
      </c>
      <c r="I148" s="5">
        <v>-1506034000000</v>
      </c>
      <c r="J148" s="5">
        <v>-1316328000000</v>
      </c>
      <c r="K148" s="5">
        <v>-1058144000000</v>
      </c>
      <c r="L148" s="5">
        <v>-789221263965</v>
      </c>
      <c r="M148" s="5">
        <v>-782054151603</v>
      </c>
      <c r="N148" s="5">
        <v>-518399717152</v>
      </c>
      <c r="O148" s="5">
        <v>-95159808682</v>
      </c>
      <c r="P148" s="5">
        <v>-56996801276</v>
      </c>
      <c r="Q148" s="5">
        <v>-88976020472</v>
      </c>
      <c r="R148" s="5">
        <v>-88815836505</v>
      </c>
      <c r="S148" s="5">
        <v>-55493618732</v>
      </c>
      <c r="T148" s="5">
        <v>-48845066389</v>
      </c>
      <c r="U148" s="5">
        <v>-32364723747</v>
      </c>
      <c r="V148" s="5">
        <v>-18910041506</v>
      </c>
      <c r="W148" s="5">
        <v>-21402276646</v>
      </c>
      <c r="X148" s="5">
        <v>-21664564446</v>
      </c>
      <c r="Y148" s="5">
        <v>-21246807771</v>
      </c>
    </row>
    <row r="149" spans="2:25" ht="15.5" x14ac:dyDescent="0.35">
      <c r="C149" t="s">
        <v>477</v>
      </c>
      <c r="D149" s="5">
        <v>-446100000000</v>
      </c>
      <c r="E149" s="5">
        <v>482561000000</v>
      </c>
      <c r="F149" s="5">
        <v>-381347000000</v>
      </c>
      <c r="G149" s="5">
        <v>-402371000000</v>
      </c>
      <c r="I149" s="5">
        <v>-669878000000</v>
      </c>
      <c r="J149" s="5">
        <v>-1364631000000</v>
      </c>
      <c r="K149" s="5">
        <v>-1126223000000</v>
      </c>
      <c r="L149" s="5">
        <v>-858868120858</v>
      </c>
      <c r="M149" s="5">
        <v>-700717424697</v>
      </c>
      <c r="N149" s="5">
        <v>-518122857052</v>
      </c>
      <c r="O149" s="5">
        <v>-498160470179</v>
      </c>
      <c r="P149" s="5">
        <v>-399951566268</v>
      </c>
      <c r="Q149" s="5">
        <v>-316655834314</v>
      </c>
      <c r="R149" s="5">
        <v>-264783895534</v>
      </c>
      <c r="S149" s="5">
        <v>-197199009167</v>
      </c>
      <c r="T149" s="5">
        <v>-165644159232</v>
      </c>
      <c r="U149" s="5">
        <v>-107846988279</v>
      </c>
      <c r="V149" s="5">
        <v>-65507185493</v>
      </c>
      <c r="W149" s="5">
        <v>-59497460872</v>
      </c>
      <c r="X149" s="5">
        <v>-58546254711</v>
      </c>
      <c r="Y149" s="5">
        <v>-48030484445</v>
      </c>
    </row>
    <row r="150" spans="2:25" ht="15.5" x14ac:dyDescent="0.35">
      <c r="C150" t="s">
        <v>478</v>
      </c>
      <c r="O150" s="5">
        <v>-264758967030</v>
      </c>
      <c r="P150" s="5">
        <v>-123089187442</v>
      </c>
      <c r="Q150" s="5">
        <v>-219425866544</v>
      </c>
      <c r="R150" s="5">
        <v>-213122912080</v>
      </c>
      <c r="S150" s="5">
        <v>-160462005107</v>
      </c>
      <c r="T150" s="5">
        <v>-159309308582</v>
      </c>
      <c r="U150" s="5">
        <v>-82193035257</v>
      </c>
      <c r="V150" s="5">
        <v>-47737269091</v>
      </c>
      <c r="W150" s="5">
        <v>-34352099562</v>
      </c>
      <c r="X150" s="5">
        <v>-30049452122</v>
      </c>
      <c r="Y150" s="5">
        <v>-32741073567</v>
      </c>
    </row>
    <row r="151" spans="2:25" ht="15.5" x14ac:dyDescent="0.35">
      <c r="C151" t="s">
        <v>479</v>
      </c>
      <c r="D151" s="5">
        <v>-8089000000</v>
      </c>
      <c r="E151" s="5">
        <v>-19773000000</v>
      </c>
      <c r="F151" s="5">
        <v>1270000000</v>
      </c>
      <c r="G151" s="5">
        <v>-19043000000</v>
      </c>
      <c r="I151" s="5">
        <v>-41882000000</v>
      </c>
      <c r="J151" s="5">
        <v>-27842000000</v>
      </c>
      <c r="K151" s="5">
        <v>-9178000000</v>
      </c>
      <c r="L151" s="5">
        <v>-12881913537</v>
      </c>
      <c r="M151" s="5">
        <v>-6292866811</v>
      </c>
      <c r="N151" s="5">
        <v>-2085522676</v>
      </c>
      <c r="O151" s="5">
        <v>-42968293476</v>
      </c>
      <c r="S151" s="5">
        <v>-27252725013</v>
      </c>
      <c r="T151" s="5">
        <v>-19641684014</v>
      </c>
      <c r="U151" s="5">
        <v>-14340152592</v>
      </c>
      <c r="V151" s="5">
        <v>-8718936177</v>
      </c>
      <c r="W151" s="5">
        <v>-7553875700</v>
      </c>
      <c r="X151" s="5">
        <v>-7656297548</v>
      </c>
      <c r="Y151" s="5">
        <v>-10696470686</v>
      </c>
    </row>
    <row r="152" spans="2:25" ht="15.5" x14ac:dyDescent="0.35">
      <c r="C152" t="s">
        <v>170</v>
      </c>
      <c r="D152" s="5">
        <v>-40728000000</v>
      </c>
      <c r="E152" s="5">
        <v>-52984000000</v>
      </c>
      <c r="F152" s="5">
        <v>-39807000000</v>
      </c>
      <c r="G152" s="5">
        <v>-45574000000</v>
      </c>
      <c r="I152" s="5">
        <v>-180398000000</v>
      </c>
      <c r="J152" s="5">
        <v>-120996000000</v>
      </c>
      <c r="K152" s="5">
        <v>-145447000000</v>
      </c>
      <c r="L152" s="5">
        <v>-80404699161</v>
      </c>
      <c r="M152" s="5">
        <v>-115124935079</v>
      </c>
      <c r="N152" s="5">
        <v>-100262493441</v>
      </c>
    </row>
    <row r="153" spans="2:25" ht="15.5" x14ac:dyDescent="0.35">
      <c r="C153" t="s">
        <v>382</v>
      </c>
      <c r="J153" s="5">
        <v>7437000000</v>
      </c>
    </row>
    <row r="154" spans="2:25" ht="15.5" x14ac:dyDescent="0.35">
      <c r="C154" t="s">
        <v>480</v>
      </c>
    </row>
    <row r="155" spans="2:25" ht="15.5" x14ac:dyDescent="0.35">
      <c r="C155" t="s">
        <v>481</v>
      </c>
      <c r="Q155" s="5">
        <v>3979763151</v>
      </c>
      <c r="R155" s="5">
        <v>2729251479</v>
      </c>
    </row>
    <row r="156" spans="2:25" ht="15.5" x14ac:dyDescent="0.35">
      <c r="C156" t="s">
        <v>482</v>
      </c>
      <c r="D156" s="5">
        <v>15827000000</v>
      </c>
      <c r="E156" s="5">
        <v>22297000000</v>
      </c>
      <c r="F156" s="5">
        <v>20637000000</v>
      </c>
      <c r="G156" s="5">
        <v>17162000000</v>
      </c>
      <c r="I156" s="5">
        <v>66897000000</v>
      </c>
      <c r="J156" s="5">
        <v>13483000000</v>
      </c>
      <c r="K156" s="5">
        <v>29050000000</v>
      </c>
      <c r="L156" s="5">
        <v>19404583424</v>
      </c>
      <c r="M156" s="5">
        <v>23940936423</v>
      </c>
      <c r="N156" s="5">
        <v>26470099827</v>
      </c>
      <c r="O156" s="5">
        <v>9492281953</v>
      </c>
      <c r="P156" s="5">
        <v>8998694605</v>
      </c>
      <c r="Q156" s="5">
        <v>25715357869</v>
      </c>
      <c r="R156" s="5">
        <v>11545557686</v>
      </c>
      <c r="S156" s="5">
        <v>19968988465</v>
      </c>
      <c r="T156" s="5">
        <v>18044559744</v>
      </c>
      <c r="U156" s="5">
        <v>6031183515</v>
      </c>
      <c r="V156" s="5">
        <v>206977579</v>
      </c>
      <c r="W156" s="5">
        <v>997530784</v>
      </c>
      <c r="X156" s="5">
        <v>-4057277111</v>
      </c>
      <c r="Y156" s="5">
        <v>-571934835</v>
      </c>
    </row>
    <row r="157" spans="2:25" ht="15.5" x14ac:dyDescent="0.35">
      <c r="C157" t="s">
        <v>179</v>
      </c>
      <c r="D157" s="5">
        <v>-40977000000</v>
      </c>
      <c r="E157" s="5">
        <v>-44002000000</v>
      </c>
      <c r="F157" s="5">
        <v>13388000000</v>
      </c>
      <c r="G157" s="5">
        <v>11584000000</v>
      </c>
      <c r="I157" s="5">
        <v>2023440000000</v>
      </c>
      <c r="J157" s="5">
        <v>21095000000</v>
      </c>
      <c r="K157" s="5">
        <v>-73596000000</v>
      </c>
      <c r="L157" s="5">
        <v>885079436935</v>
      </c>
      <c r="M157" s="5">
        <v>179238263141</v>
      </c>
      <c r="N157" s="5">
        <v>854320635527</v>
      </c>
      <c r="O157" s="5">
        <v>308147845736</v>
      </c>
      <c r="P157" s="5">
        <v>175459123536</v>
      </c>
      <c r="Q157" s="5">
        <v>-79158344552</v>
      </c>
      <c r="R157" s="5">
        <v>684308246991</v>
      </c>
      <c r="S157" s="5">
        <v>-142355729448</v>
      </c>
      <c r="T157" s="5">
        <v>92405254641</v>
      </c>
      <c r="U157" s="5">
        <v>551301213892</v>
      </c>
      <c r="V157" s="5">
        <v>268049985022</v>
      </c>
      <c r="W157" s="5">
        <v>111587053431</v>
      </c>
      <c r="X157" s="5">
        <v>111525193884</v>
      </c>
      <c r="Y157" s="5">
        <v>163051612403</v>
      </c>
    </row>
    <row r="158" spans="2:25" ht="15.5" x14ac:dyDescent="0.35">
      <c r="C158" t="s">
        <v>180</v>
      </c>
      <c r="D158" s="5">
        <v>-310955000000</v>
      </c>
      <c r="E158" s="5">
        <v>-115818000000</v>
      </c>
      <c r="F158" s="5">
        <v>-197073000000</v>
      </c>
      <c r="G158" s="5">
        <v>-84568000000</v>
      </c>
      <c r="I158" s="5">
        <v>-612150000000</v>
      </c>
      <c r="J158" s="5">
        <v>-532317000000</v>
      </c>
      <c r="K158" s="5">
        <v>-585390000000</v>
      </c>
      <c r="L158" s="5">
        <v>-678222368151</v>
      </c>
      <c r="M158" s="5">
        <v>-468280289395</v>
      </c>
      <c r="N158" s="5">
        <v>-550711027296</v>
      </c>
      <c r="O158" s="5">
        <v>-390527038525</v>
      </c>
      <c r="P158" s="5">
        <v>-383991929289</v>
      </c>
      <c r="Q158" s="5">
        <v>-407693231851</v>
      </c>
      <c r="R158" s="5">
        <v>-202689122973</v>
      </c>
      <c r="S158" s="5">
        <v>-44104794592</v>
      </c>
      <c r="T158" s="5">
        <v>-42000246370</v>
      </c>
      <c r="U158" s="5">
        <v>-171629437643</v>
      </c>
      <c r="V158" s="5">
        <v>-300427229525</v>
      </c>
      <c r="W158" s="5">
        <v>-161209667046</v>
      </c>
      <c r="X158" s="5">
        <v>-132125628325</v>
      </c>
      <c r="Y158" s="5">
        <v>-172314755614</v>
      </c>
    </row>
    <row r="159" spans="2:25" ht="15.5" x14ac:dyDescent="0.35">
      <c r="C159" t="s">
        <v>483</v>
      </c>
    </row>
    <row r="160" spans="2:25" ht="15.5" x14ac:dyDescent="0.35">
      <c r="C160" t="s">
        <v>484</v>
      </c>
    </row>
    <row r="161" spans="3:25" ht="15.5" x14ac:dyDescent="0.35">
      <c r="C161" t="s">
        <v>181</v>
      </c>
      <c r="D161" s="5">
        <v>-307579000000</v>
      </c>
      <c r="E161" s="5">
        <v>-86479000000</v>
      </c>
      <c r="F161" s="5">
        <v>-493126000000</v>
      </c>
      <c r="G161" s="5">
        <v>213097000000</v>
      </c>
      <c r="I161" s="5">
        <v>-579605000000</v>
      </c>
      <c r="J161" s="5">
        <v>-473679000000</v>
      </c>
      <c r="K161" s="5">
        <v>-479017000000</v>
      </c>
      <c r="L161" s="5">
        <v>-655546517280</v>
      </c>
      <c r="M161" s="5">
        <v>-464023277324</v>
      </c>
      <c r="N161" s="5">
        <v>-544122343656</v>
      </c>
      <c r="O161" s="5">
        <v>-170935387428</v>
      </c>
      <c r="P161" s="5">
        <v>-186302810058</v>
      </c>
      <c r="Q161" s="5">
        <v>-203582932849</v>
      </c>
      <c r="R161" s="5">
        <v>-10869227139</v>
      </c>
      <c r="S161" s="5">
        <v>-31545800534</v>
      </c>
      <c r="T161" s="5">
        <v>-40015521288</v>
      </c>
      <c r="U161" s="5">
        <v>-165932104370</v>
      </c>
      <c r="V161" s="5">
        <v>-287720128632</v>
      </c>
      <c r="W161" s="5">
        <v>-160994442933</v>
      </c>
      <c r="X161" s="5">
        <v>-129931637465</v>
      </c>
      <c r="Y161" s="5">
        <v>-170321870826</v>
      </c>
    </row>
    <row r="162" spans="3:25" ht="15.5" x14ac:dyDescent="0.35">
      <c r="C162" t="s">
        <v>186</v>
      </c>
      <c r="F162" s="5">
        <v>296266000000</v>
      </c>
      <c r="G162" s="5">
        <v>-296266000000</v>
      </c>
      <c r="J162" s="5">
        <v>-51070000000</v>
      </c>
      <c r="K162" s="5">
        <v>-12833000000</v>
      </c>
      <c r="O162" s="5">
        <v>193500000</v>
      </c>
      <c r="P162" s="5">
        <v>125100000</v>
      </c>
      <c r="Q162" s="5">
        <v>75892000</v>
      </c>
      <c r="R162" s="5">
        <v>146850000</v>
      </c>
      <c r="S162" s="5">
        <v>669701025</v>
      </c>
      <c r="T162" s="5">
        <v>910915578</v>
      </c>
      <c r="U162" s="5">
        <v>125000000</v>
      </c>
      <c r="V162" s="5">
        <v>-12005926660</v>
      </c>
      <c r="W162" s="5">
        <v>-385940588</v>
      </c>
      <c r="X162" s="5">
        <v>-2549984281</v>
      </c>
      <c r="Y162" s="5">
        <v>-1371261469</v>
      </c>
    </row>
    <row r="163" spans="3:25" ht="15.5" x14ac:dyDescent="0.35">
      <c r="C163" t="s">
        <v>485</v>
      </c>
      <c r="K163" s="5">
        <v>-88474000000</v>
      </c>
    </row>
    <row r="164" spans="3:25" ht="15.5" x14ac:dyDescent="0.35">
      <c r="C164" t="s">
        <v>486</v>
      </c>
      <c r="E164" s="5">
        <v>357000000</v>
      </c>
      <c r="F164" s="5">
        <v>-102000000</v>
      </c>
      <c r="G164" s="5">
        <v>102000000</v>
      </c>
      <c r="I164" s="5">
        <v>357000000</v>
      </c>
      <c r="L164" s="5">
        <v>294685224</v>
      </c>
      <c r="M164" s="5">
        <v>313000000</v>
      </c>
      <c r="N164" s="5">
        <v>108657000</v>
      </c>
      <c r="O164" s="5">
        <v>-45204761149</v>
      </c>
      <c r="P164" s="5">
        <v>-2251522377</v>
      </c>
      <c r="Q164" s="5">
        <v>-120107744225</v>
      </c>
      <c r="R164" s="5">
        <v>-189657697334</v>
      </c>
      <c r="S164" s="5">
        <v>-11743250907</v>
      </c>
      <c r="T164" s="5">
        <v>-2225581662</v>
      </c>
      <c r="U164" s="5">
        <v>-3017999001</v>
      </c>
      <c r="V164" s="5">
        <v>48000000</v>
      </c>
      <c r="W164" s="5">
        <v>420562500</v>
      </c>
      <c r="X164" s="5">
        <v>600000000</v>
      </c>
    </row>
    <row r="165" spans="3:25" ht="15.5" x14ac:dyDescent="0.35">
      <c r="C165" t="s">
        <v>195</v>
      </c>
      <c r="D165" s="5">
        <v>-3376000000</v>
      </c>
      <c r="E165" s="5">
        <v>-25011000000</v>
      </c>
      <c r="F165" s="5">
        <v>-111000000</v>
      </c>
      <c r="G165" s="5">
        <v>-1501000000</v>
      </c>
      <c r="I165" s="5">
        <v>-28217000000</v>
      </c>
      <c r="J165" s="5">
        <v>-7568000000</v>
      </c>
      <c r="K165" s="5">
        <v>-5066000000</v>
      </c>
      <c r="L165" s="5">
        <v>-4343974611</v>
      </c>
      <c r="M165" s="5">
        <v>-3165516135</v>
      </c>
      <c r="N165" s="5">
        <v>-6697340640</v>
      </c>
    </row>
    <row r="166" spans="3:25" ht="15.5" x14ac:dyDescent="0.35">
      <c r="C166" t="s">
        <v>487</v>
      </c>
      <c r="O166" s="5">
        <v>-169101729948</v>
      </c>
      <c r="P166" s="5">
        <v>-221009137700</v>
      </c>
      <c r="Q166" s="5">
        <v>-83541747227</v>
      </c>
      <c r="R166" s="5">
        <v>-2223100000</v>
      </c>
      <c r="S166" s="5">
        <v>-1307666667</v>
      </c>
    </row>
    <row r="167" spans="3:25" ht="15.5" x14ac:dyDescent="0.35">
      <c r="C167" t="s">
        <v>488</v>
      </c>
      <c r="L167" s="5">
        <v>-18626561484</v>
      </c>
      <c r="M167" s="5">
        <v>-1404495936</v>
      </c>
    </row>
    <row r="168" spans="3:25" ht="15.5" x14ac:dyDescent="0.35">
      <c r="C168" t="s">
        <v>489</v>
      </c>
      <c r="O168" s="5">
        <v>-5478660000</v>
      </c>
      <c r="Q168" s="5">
        <v>-536699550</v>
      </c>
      <c r="R168" s="5">
        <v>-85948500</v>
      </c>
      <c r="S168" s="5">
        <v>-177777509</v>
      </c>
      <c r="T168" s="5">
        <v>-670058998</v>
      </c>
      <c r="U168" s="5">
        <v>-2804334272</v>
      </c>
      <c r="V168" s="5">
        <v>-749174233</v>
      </c>
      <c r="W168" s="5">
        <v>-249846025</v>
      </c>
      <c r="X168" s="5">
        <v>-244006579</v>
      </c>
      <c r="Y168" s="5">
        <v>-621623319</v>
      </c>
    </row>
    <row r="169" spans="3:25" ht="15.5" x14ac:dyDescent="0.35">
      <c r="C169" t="s">
        <v>182</v>
      </c>
      <c r="E169" s="5">
        <v>-4685000000</v>
      </c>
      <c r="I169" s="5">
        <v>-4685000000</v>
      </c>
    </row>
    <row r="170" spans="3:25" ht="15.5" x14ac:dyDescent="0.35">
      <c r="C170" t="s">
        <v>490</v>
      </c>
      <c r="P170" s="5">
        <v>25446440846</v>
      </c>
    </row>
    <row r="171" spans="3:25" ht="15.5" x14ac:dyDescent="0.35">
      <c r="C171" t="s">
        <v>197</v>
      </c>
      <c r="D171" s="5">
        <v>-40977000000</v>
      </c>
      <c r="E171" s="5">
        <v>-44002000000</v>
      </c>
      <c r="F171" s="5">
        <v>13388000000</v>
      </c>
      <c r="G171" s="5">
        <v>11584000000</v>
      </c>
      <c r="I171" s="5">
        <v>2023440000000</v>
      </c>
      <c r="J171" s="5">
        <v>21095000000</v>
      </c>
      <c r="K171" s="5">
        <v>-73596000000</v>
      </c>
      <c r="L171" s="5">
        <v>885079436935</v>
      </c>
      <c r="M171" s="5">
        <v>179238263141</v>
      </c>
      <c r="N171" s="5">
        <v>854320635527</v>
      </c>
      <c r="O171" s="5">
        <v>308147845736</v>
      </c>
      <c r="P171" s="5">
        <v>175459123536</v>
      </c>
      <c r="Q171" s="5">
        <v>-79158344552</v>
      </c>
      <c r="R171" s="5">
        <v>684308246991</v>
      </c>
      <c r="S171" s="5">
        <v>-142355729448</v>
      </c>
      <c r="T171" s="5">
        <v>92405254641</v>
      </c>
      <c r="U171" s="5">
        <v>551301213892</v>
      </c>
      <c r="V171" s="5">
        <v>268049985022</v>
      </c>
      <c r="W171" s="5">
        <v>111587053431</v>
      </c>
      <c r="X171" s="5">
        <v>111525193884</v>
      </c>
      <c r="Y171" s="5">
        <v>163051612403</v>
      </c>
    </row>
    <row r="172" spans="3:25" ht="15.5" x14ac:dyDescent="0.35">
      <c r="C172" t="s">
        <v>491</v>
      </c>
      <c r="W172" s="5">
        <v>90000000000</v>
      </c>
      <c r="X172" s="5">
        <v>60000000000</v>
      </c>
      <c r="Y172" s="5">
        <v>26000000000</v>
      </c>
    </row>
    <row r="173" spans="3:25" ht="15.5" x14ac:dyDescent="0.35">
      <c r="C173" t="s">
        <v>492</v>
      </c>
      <c r="U173" s="5">
        <v>-1497945862</v>
      </c>
      <c r="W173" s="5">
        <v>-2022550000</v>
      </c>
    </row>
    <row r="174" spans="3:25" ht="15.5" x14ac:dyDescent="0.35">
      <c r="C174" t="s">
        <v>493</v>
      </c>
      <c r="O174" s="5">
        <v>322949094546</v>
      </c>
      <c r="P174" s="5">
        <v>255010000000</v>
      </c>
      <c r="Q174" s="5">
        <v>59999999960</v>
      </c>
      <c r="R174" s="5">
        <v>237950620053</v>
      </c>
      <c r="S174" s="5">
        <v>-1839918740</v>
      </c>
      <c r="T174" s="5">
        <v>-14047046039</v>
      </c>
      <c r="U174" s="5">
        <v>39061523060</v>
      </c>
      <c r="V174" s="5">
        <v>154775200000</v>
      </c>
      <c r="Y174" s="5">
        <v>16030373700</v>
      </c>
    </row>
    <row r="175" spans="3:25" ht="15.5" x14ac:dyDescent="0.35">
      <c r="C175" t="s">
        <v>494</v>
      </c>
      <c r="E175" s="5">
        <v>-18310000000</v>
      </c>
      <c r="I175" s="5">
        <v>-18310000000</v>
      </c>
    </row>
    <row r="176" spans="3:25" ht="15.5" x14ac:dyDescent="0.35">
      <c r="C176" t="s">
        <v>495</v>
      </c>
    </row>
    <row r="177" spans="3:25" ht="15.5" x14ac:dyDescent="0.35">
      <c r="C177" t="s">
        <v>496</v>
      </c>
      <c r="D177" s="5">
        <v>-20857000000</v>
      </c>
      <c r="E177" s="5">
        <v>-23711000000</v>
      </c>
      <c r="F177" s="5">
        <v>-19436000000</v>
      </c>
      <c r="G177" s="5">
        <v>-21517000000</v>
      </c>
      <c r="I177" s="5">
        <v>-83663000000</v>
      </c>
      <c r="J177" s="5">
        <v>-251795000000</v>
      </c>
      <c r="K177" s="5">
        <v>-80956000000</v>
      </c>
      <c r="L177" s="5">
        <v>-57661026547</v>
      </c>
      <c r="M177" s="5">
        <v>-839428499944</v>
      </c>
      <c r="N177" s="5">
        <v>-134309028160</v>
      </c>
    </row>
    <row r="178" spans="3:25" ht="15.5" x14ac:dyDescent="0.35">
      <c r="C178" t="s">
        <v>497</v>
      </c>
      <c r="E178" s="5">
        <v>407900000000</v>
      </c>
      <c r="I178" s="5">
        <v>407900000000</v>
      </c>
      <c r="K178" s="5">
        <v>481631000000</v>
      </c>
      <c r="U178" s="5">
        <v>143430606721</v>
      </c>
      <c r="V178" s="5">
        <v>142913564025</v>
      </c>
      <c r="W178" s="5">
        <v>64253209418</v>
      </c>
      <c r="X178" s="5">
        <v>76111420012</v>
      </c>
      <c r="Y178" s="5">
        <v>110145983488</v>
      </c>
    </row>
    <row r="179" spans="3:25" ht="15.5" x14ac:dyDescent="0.35">
      <c r="C179" t="s">
        <v>418</v>
      </c>
      <c r="D179" s="5">
        <v>-19228000000</v>
      </c>
      <c r="E179" s="5">
        <v>-24935000000</v>
      </c>
      <c r="F179" s="5">
        <v>-6021000000</v>
      </c>
      <c r="G179" s="5">
        <v>-6021000000</v>
      </c>
      <c r="I179" s="5">
        <v>-42998000000</v>
      </c>
      <c r="J179" s="5">
        <v>-24083000000</v>
      </c>
      <c r="K179" s="5">
        <v>-6021000000</v>
      </c>
      <c r="P179" s="5">
        <v>-65535645933</v>
      </c>
      <c r="Q179" s="5">
        <v>-117407388805</v>
      </c>
      <c r="R179" s="5">
        <v>-135171641056</v>
      </c>
      <c r="S179" s="5">
        <v>-90943356111</v>
      </c>
      <c r="T179" s="5">
        <v>-60232581111</v>
      </c>
      <c r="U179" s="5">
        <v>-33681446423</v>
      </c>
      <c r="V179" s="5">
        <v>-15017870000</v>
      </c>
      <c r="W179" s="5">
        <v>-13233326084</v>
      </c>
      <c r="X179" s="5">
        <v>-24203999976</v>
      </c>
      <c r="Y179" s="5">
        <v>-1740244785</v>
      </c>
    </row>
    <row r="180" spans="3:25" ht="15.5" x14ac:dyDescent="0.35">
      <c r="C180" t="s">
        <v>388</v>
      </c>
      <c r="O180" s="5">
        <v>-14595432810</v>
      </c>
      <c r="P180" s="5">
        <v>-13529703141</v>
      </c>
      <c r="Q180" s="5">
        <v>-20634158246</v>
      </c>
      <c r="R180" s="5">
        <v>-38763690513</v>
      </c>
      <c r="S180" s="5">
        <v>-48636191058</v>
      </c>
      <c r="T180" s="5">
        <v>-55737892234</v>
      </c>
      <c r="U180" s="5">
        <v>-22769721080</v>
      </c>
      <c r="V180" s="5">
        <v>-13136874415</v>
      </c>
      <c r="W180" s="5">
        <v>-17625674539</v>
      </c>
    </row>
    <row r="181" spans="3:25" ht="15.5" x14ac:dyDescent="0.35">
      <c r="C181" t="s">
        <v>212</v>
      </c>
      <c r="D181" s="5">
        <v>-892000000</v>
      </c>
      <c r="E181" s="5">
        <v>-892000000</v>
      </c>
      <c r="F181" s="5">
        <v>-707000000</v>
      </c>
      <c r="I181" s="5">
        <v>-1599000000</v>
      </c>
      <c r="J181" s="5">
        <v>-707000000</v>
      </c>
      <c r="K181" s="5">
        <v>-707000000</v>
      </c>
      <c r="N181" s="5">
        <v>-330000000000</v>
      </c>
    </row>
    <row r="182" spans="3:25" ht="15.5" x14ac:dyDescent="0.35">
      <c r="C182" t="s">
        <v>364</v>
      </c>
    </row>
    <row r="183" spans="3:25" ht="15.5" x14ac:dyDescent="0.35">
      <c r="C183" t="s">
        <v>498</v>
      </c>
      <c r="E183" s="5">
        <v>435044000000</v>
      </c>
    </row>
    <row r="184" spans="3:25" ht="15.5" x14ac:dyDescent="0.35">
      <c r="C184" t="s">
        <v>499</v>
      </c>
      <c r="M184" s="5">
        <v>428841753085</v>
      </c>
      <c r="N184" s="5">
        <v>342308233436</v>
      </c>
    </row>
    <row r="185" spans="3:25" ht="15.5" x14ac:dyDescent="0.35">
      <c r="C185" t="s">
        <v>500</v>
      </c>
      <c r="T185" s="5">
        <v>220000000000</v>
      </c>
      <c r="U185" s="5">
        <v>-220000000000</v>
      </c>
    </row>
    <row r="186" spans="3:25" ht="15.5" x14ac:dyDescent="0.35">
      <c r="C186" t="s">
        <v>198</v>
      </c>
      <c r="E186" s="5">
        <v>-90844000000</v>
      </c>
      <c r="F186" s="5">
        <v>90843000000</v>
      </c>
      <c r="G186" s="5">
        <v>-90843000000</v>
      </c>
      <c r="I186" s="5">
        <v>1947031000000</v>
      </c>
      <c r="L186" s="5">
        <v>950000000000</v>
      </c>
    </row>
    <row r="187" spans="3:25" ht="15.5" x14ac:dyDescent="0.35">
      <c r="C187" t="s">
        <v>501</v>
      </c>
      <c r="E187" s="5">
        <v>-407900000000</v>
      </c>
      <c r="I187" s="5">
        <v>-407900000000</v>
      </c>
    </row>
    <row r="188" spans="3:25" ht="15.5" x14ac:dyDescent="0.35">
      <c r="C188" t="s">
        <v>502</v>
      </c>
      <c r="E188" s="5">
        <v>90843000000</v>
      </c>
      <c r="F188" s="5">
        <v>-90843000000</v>
      </c>
      <c r="G188" s="5">
        <v>90843000000</v>
      </c>
      <c r="I188" s="5">
        <v>521696000000</v>
      </c>
      <c r="U188" s="5">
        <v>648760734180</v>
      </c>
    </row>
    <row r="189" spans="3:25" ht="15.5" x14ac:dyDescent="0.35">
      <c r="C189" t="s">
        <v>503</v>
      </c>
      <c r="Q189" s="5">
        <v>-102341544</v>
      </c>
      <c r="R189" s="5">
        <v>-155941353</v>
      </c>
      <c r="S189" s="5">
        <v>-173154260</v>
      </c>
      <c r="T189" s="5">
        <v>3744211802</v>
      </c>
      <c r="U189" s="5">
        <v>-324518876</v>
      </c>
    </row>
    <row r="190" spans="3:25" ht="15.5" x14ac:dyDescent="0.35">
      <c r="C190" t="s">
        <v>504</v>
      </c>
      <c r="X190" s="5">
        <v>500000000</v>
      </c>
    </row>
    <row r="191" spans="3:25" ht="15.5" x14ac:dyDescent="0.35">
      <c r="C191" t="s">
        <v>155</v>
      </c>
      <c r="R191" s="5">
        <v>621444108640</v>
      </c>
    </row>
    <row r="192" spans="3:25" ht="15.5" x14ac:dyDescent="0.35">
      <c r="C192" t="s">
        <v>505</v>
      </c>
      <c r="Y192" s="5">
        <v>4560000000</v>
      </c>
    </row>
    <row r="193" spans="2:25" ht="15.5" x14ac:dyDescent="0.35">
      <c r="C193" t="s">
        <v>215</v>
      </c>
      <c r="D193" s="5">
        <v>-251016000000</v>
      </c>
      <c r="E193" s="5">
        <v>-94867000000</v>
      </c>
      <c r="F193" s="5">
        <v>-146933000000</v>
      </c>
      <c r="G193" s="5">
        <v>-73482000000</v>
      </c>
      <c r="I193" s="5">
        <v>1540960000000</v>
      </c>
      <c r="J193" s="5">
        <v>-237977000000</v>
      </c>
      <c r="K193" s="5">
        <v>-603069000000</v>
      </c>
      <c r="L193" s="5">
        <v>417331891045</v>
      </c>
      <c r="M193" s="5">
        <v>47744636536</v>
      </c>
      <c r="N193" s="5">
        <v>397491499633</v>
      </c>
      <c r="O193" s="5">
        <v>7632432201</v>
      </c>
      <c r="P193" s="5">
        <v>-27750570299</v>
      </c>
      <c r="Q193" s="5">
        <v>-473016942923</v>
      </c>
      <c r="R193" s="5">
        <v>479299964205</v>
      </c>
      <c r="S193" s="5">
        <v>-165890506389</v>
      </c>
      <c r="T193" s="5">
        <v>7047039925</v>
      </c>
      <c r="U193" s="5">
        <v>365070751377</v>
      </c>
      <c r="V193" s="5">
        <v>18101390484</v>
      </c>
      <c r="W193" s="5">
        <v>-2703166545</v>
      </c>
      <c r="X193" s="5">
        <v>6439478248</v>
      </c>
      <c r="Y193" s="5">
        <v>438955944</v>
      </c>
    </row>
    <row r="194" spans="2:25" ht="15.5" x14ac:dyDescent="0.35">
      <c r="C194" t="s">
        <v>216</v>
      </c>
      <c r="D194" s="5">
        <v>14472000000</v>
      </c>
      <c r="E194" s="5">
        <v>-4946000000</v>
      </c>
      <c r="F194" s="5">
        <v>49744000000</v>
      </c>
      <c r="G194" s="5">
        <v>-46463000000</v>
      </c>
      <c r="I194" s="5">
        <v>37264000000</v>
      </c>
      <c r="T194" s="5">
        <v>143118098</v>
      </c>
      <c r="U194" s="5">
        <v>6398000000</v>
      </c>
    </row>
    <row r="195" spans="2:25" ht="15.5" x14ac:dyDescent="0.35">
      <c r="C195" t="s">
        <v>217</v>
      </c>
      <c r="D195" s="5">
        <v>1826263000000</v>
      </c>
      <c r="E195" s="5">
        <v>-29169000000</v>
      </c>
      <c r="F195" s="5">
        <v>29169000000</v>
      </c>
      <c r="G195" s="5">
        <v>-29169000000</v>
      </c>
      <c r="I195" s="5">
        <v>248039000000</v>
      </c>
      <c r="J195" s="5">
        <v>515185000000</v>
      </c>
      <c r="K195" s="5">
        <v>1118254000000</v>
      </c>
      <c r="L195" s="5">
        <v>700922359619</v>
      </c>
      <c r="M195" s="5">
        <v>653177723083</v>
      </c>
      <c r="N195" s="5">
        <v>232117189241</v>
      </c>
      <c r="O195" s="5">
        <v>199806187291</v>
      </c>
      <c r="P195" s="5">
        <v>227556757590</v>
      </c>
      <c r="Q195" s="5">
        <v>700573700513</v>
      </c>
      <c r="R195" s="5">
        <v>221273736308</v>
      </c>
      <c r="S195" s="5">
        <v>387164242697</v>
      </c>
      <c r="T195" s="5">
        <v>379974084674</v>
      </c>
      <c r="U195" s="5">
        <v>8505333297</v>
      </c>
      <c r="V195" s="5">
        <v>8371817540</v>
      </c>
      <c r="W195" s="5">
        <v>11074984085</v>
      </c>
      <c r="X195" s="5">
        <v>4635505837</v>
      </c>
      <c r="Y195" s="5">
        <v>4196549893</v>
      </c>
    </row>
    <row r="196" spans="2:25" ht="15.5" x14ac:dyDescent="0.35">
      <c r="C196" t="s">
        <v>218</v>
      </c>
      <c r="D196" s="5">
        <v>1589719000000</v>
      </c>
      <c r="E196" s="5">
        <v>-128982000000</v>
      </c>
      <c r="F196" s="5">
        <v>-68020000000</v>
      </c>
      <c r="G196" s="5">
        <v>-149114000000</v>
      </c>
      <c r="I196" s="5">
        <v>1826263000000</v>
      </c>
      <c r="J196" s="5">
        <v>277208000000</v>
      </c>
      <c r="K196" s="5">
        <v>515185000000</v>
      </c>
      <c r="L196" s="5">
        <v>1118254250664</v>
      </c>
      <c r="M196" s="5">
        <v>700922359619</v>
      </c>
      <c r="N196" s="5">
        <v>629608688874</v>
      </c>
      <c r="O196" s="5">
        <v>207438619492</v>
      </c>
      <c r="P196" s="5">
        <v>199806187291</v>
      </c>
      <c r="Q196" s="5">
        <v>227556757590</v>
      </c>
      <c r="R196" s="5">
        <v>700573700513</v>
      </c>
      <c r="S196" s="5">
        <v>221273736308</v>
      </c>
      <c r="T196" s="5">
        <v>387164242697</v>
      </c>
      <c r="U196" s="5">
        <v>379974084674</v>
      </c>
      <c r="V196" s="5">
        <v>26473208024</v>
      </c>
      <c r="W196" s="5">
        <v>8371817540</v>
      </c>
      <c r="X196" s="5">
        <v>11074984085</v>
      </c>
      <c r="Y196" s="5">
        <v>4635505837</v>
      </c>
    </row>
    <row r="198" spans="2:25" ht="15.5" x14ac:dyDescent="0.35">
      <c r="B198" t="s">
        <v>219</v>
      </c>
      <c r="C198" t="s">
        <v>11</v>
      </c>
      <c r="D198" s="5">
        <v>12240000000</v>
      </c>
      <c r="E198" s="5">
        <v>12240000000</v>
      </c>
      <c r="F198" s="5">
        <v>12240000000</v>
      </c>
      <c r="G198" s="5">
        <v>12240000000</v>
      </c>
      <c r="I198" s="5">
        <v>12240000000</v>
      </c>
      <c r="J198" s="5">
        <v>12000000000</v>
      </c>
      <c r="K198" s="5">
        <v>12000000000</v>
      </c>
      <c r="L198" s="5">
        <v>12000000000</v>
      </c>
      <c r="M198" s="5">
        <v>12000000000</v>
      </c>
      <c r="N198" s="5">
        <v>12000000000</v>
      </c>
      <c r="O198" s="5">
        <v>12000000000</v>
      </c>
      <c r="P198" s="5">
        <v>12000000000</v>
      </c>
      <c r="Q198" s="5">
        <v>10920000000</v>
      </c>
      <c r="R198" s="5">
        <v>10920000000</v>
      </c>
      <c r="S198" s="6">
        <v>8029999999.999999</v>
      </c>
      <c r="T198" s="6">
        <v>8029999999.999999</v>
      </c>
      <c r="U198" s="6">
        <v>8029999999.999999</v>
      </c>
      <c r="V198" s="5">
        <v>5540000000</v>
      </c>
      <c r="W198" s="5">
        <v>5540000000</v>
      </c>
      <c r="X198" s="5">
        <v>4790000000</v>
      </c>
      <c r="Y198" s="6">
        <v>4190000000.0000005</v>
      </c>
    </row>
    <row r="199" spans="2:25" ht="15.5" x14ac:dyDescent="0.35">
      <c r="C199" t="s">
        <v>220</v>
      </c>
      <c r="D199" s="6">
        <v>-7.4</v>
      </c>
      <c r="E199" s="6">
        <v>-9.0299999999999994</v>
      </c>
      <c r="F199" s="6">
        <v>-1.87</v>
      </c>
      <c r="G199" s="6">
        <v>-3.02</v>
      </c>
    </row>
    <row r="200" spans="2:25" ht="15.5" x14ac:dyDescent="0.35">
      <c r="C200" t="s">
        <v>221</v>
      </c>
      <c r="D200" s="6">
        <v>-2030.41</v>
      </c>
      <c r="E200" s="6">
        <v>-1827.24</v>
      </c>
      <c r="F200" s="6">
        <v>-5681.82</v>
      </c>
      <c r="G200" s="6">
        <v>-1294.7</v>
      </c>
    </row>
    <row r="201" spans="2:25" ht="15.5" x14ac:dyDescent="0.35">
      <c r="C201" t="s">
        <v>73</v>
      </c>
      <c r="D201" s="6">
        <v>285.14999999999998</v>
      </c>
      <c r="E201" s="6">
        <v>282.69</v>
      </c>
      <c r="F201" s="6">
        <v>189.5</v>
      </c>
      <c r="G201" s="6">
        <v>123.2</v>
      </c>
    </row>
    <row r="202" spans="2:25" ht="15.5" x14ac:dyDescent="0.35">
      <c r="C202" t="s">
        <v>222</v>
      </c>
      <c r="D202" s="5">
        <v>86900000000</v>
      </c>
      <c r="E202" s="5">
        <v>107050000000</v>
      </c>
      <c r="F202" s="5">
        <v>150010000000</v>
      </c>
      <c r="G202" s="5">
        <v>92330000000</v>
      </c>
    </row>
    <row r="203" spans="2:25" ht="15.5" x14ac:dyDescent="0.35">
      <c r="C203" t="s">
        <v>223</v>
      </c>
      <c r="D203" s="6">
        <v>-1.2E-2</v>
      </c>
      <c r="E203" s="6">
        <v>-1.4499999999999999E-2</v>
      </c>
      <c r="F203" s="6">
        <v>-3.0000000000000001E-3</v>
      </c>
      <c r="G203" s="6">
        <v>-4.8999999999999998E-3</v>
      </c>
    </row>
    <row r="204" spans="2:25" ht="15.5" x14ac:dyDescent="0.35">
      <c r="C204" t="s">
        <v>224</v>
      </c>
      <c r="D204" s="6">
        <v>-7.2900000000000006E-2</v>
      </c>
      <c r="E204" s="6">
        <v>-8.2899999999999988E-2</v>
      </c>
      <c r="F204" s="6">
        <v>-1.5800000000000002E-2</v>
      </c>
      <c r="G204" s="6">
        <v>-2.52E-2</v>
      </c>
    </row>
    <row r="205" spans="2:25" ht="15.5" x14ac:dyDescent="0.35">
      <c r="C205" t="s">
        <v>225</v>
      </c>
      <c r="D205" s="6">
        <v>-2.0999999999999999E-3</v>
      </c>
      <c r="E205" s="6">
        <v>1E-4</v>
      </c>
      <c r="F205" s="6">
        <v>9.8999999999999991E-3</v>
      </c>
      <c r="G205" s="6">
        <v>1E-4</v>
      </c>
    </row>
    <row r="206" spans="2:25" ht="15.5" x14ac:dyDescent="0.35">
      <c r="C206" t="s">
        <v>226</v>
      </c>
      <c r="D206" s="6">
        <v>-0.12</v>
      </c>
      <c r="E206" s="6">
        <v>0.01</v>
      </c>
      <c r="F206" s="6">
        <v>0.53</v>
      </c>
      <c r="G206" s="6">
        <v>0.01</v>
      </c>
    </row>
    <row r="207" spans="2:25" ht="15.5" x14ac:dyDescent="0.35">
      <c r="C207" t="s">
        <v>227</v>
      </c>
      <c r="D207" s="5">
        <v>1245000000000</v>
      </c>
      <c r="E207" s="5">
        <v>1336000000000</v>
      </c>
      <c r="F207" s="5">
        <v>1449000000000</v>
      </c>
      <c r="G207" s="5">
        <v>1472000000000</v>
      </c>
    </row>
    <row r="208" spans="2:25" ht="15.5" x14ac:dyDescent="0.35">
      <c r="C208" t="s">
        <v>228</v>
      </c>
      <c r="D208" s="6">
        <v>147.9</v>
      </c>
      <c r="E208" s="6">
        <v>151.54</v>
      </c>
      <c r="F208" s="6">
        <v>89.87</v>
      </c>
      <c r="G208" s="6">
        <v>32.549999999999997</v>
      </c>
    </row>
    <row r="209" spans="3:25" ht="15.5" x14ac:dyDescent="0.35">
      <c r="C209" t="s">
        <v>229</v>
      </c>
      <c r="D209" s="6">
        <v>101.59</v>
      </c>
      <c r="E209" s="6">
        <v>108.88</v>
      </c>
      <c r="F209" s="6">
        <v>118.23</v>
      </c>
      <c r="G209" s="6">
        <v>120.11</v>
      </c>
    </row>
    <row r="210" spans="3:25" ht="15.5" x14ac:dyDescent="0.35">
      <c r="C210" t="s">
        <v>230</v>
      </c>
      <c r="D210" s="6">
        <v>187.7</v>
      </c>
      <c r="E210" s="6">
        <v>189.05</v>
      </c>
      <c r="F210" s="6">
        <v>108.34</v>
      </c>
      <c r="G210" s="6">
        <v>39.229999999999997</v>
      </c>
    </row>
    <row r="211" spans="3:25" ht="15.5" x14ac:dyDescent="0.35">
      <c r="C211" t="s">
        <v>231</v>
      </c>
      <c r="D211" s="6">
        <v>80.05</v>
      </c>
      <c r="E211" s="6">
        <v>87.28</v>
      </c>
      <c r="F211" s="6">
        <v>98.07</v>
      </c>
      <c r="G211" s="6">
        <v>99.66</v>
      </c>
    </row>
    <row r="212" spans="3:25" ht="15.5" x14ac:dyDescent="0.35">
      <c r="C212" t="s">
        <v>232</v>
      </c>
      <c r="D212" s="5">
        <v>158000000000</v>
      </c>
      <c r="E212" s="5">
        <v>167000000000</v>
      </c>
      <c r="F212" s="5">
        <v>558000000000</v>
      </c>
      <c r="G212" s="5">
        <v>556000000000</v>
      </c>
    </row>
    <row r="213" spans="3:25" ht="15.5" x14ac:dyDescent="0.35">
      <c r="C213" t="s">
        <v>233</v>
      </c>
      <c r="D213" s="5">
        <v>4577000000000</v>
      </c>
      <c r="E213" s="5">
        <v>4517000000000</v>
      </c>
      <c r="F213" s="5">
        <v>4102000000000</v>
      </c>
      <c r="G213" s="5">
        <v>3972000000000</v>
      </c>
    </row>
    <row r="214" spans="3:25" ht="15.5" x14ac:dyDescent="0.35">
      <c r="C214" t="s">
        <v>234</v>
      </c>
      <c r="D214" s="5">
        <v>1243000000000</v>
      </c>
      <c r="E214" s="5">
        <v>1333000000000</v>
      </c>
      <c r="F214" s="5">
        <v>1447000000000</v>
      </c>
      <c r="G214" s="5">
        <v>1470000000000</v>
      </c>
    </row>
    <row r="215" spans="3:25" ht="15.5" x14ac:dyDescent="0.35">
      <c r="C215" t="s">
        <v>23</v>
      </c>
      <c r="D215" s="5">
        <v>4735000000000</v>
      </c>
      <c r="E215" s="5">
        <v>4684000000000</v>
      </c>
      <c r="F215" s="5">
        <v>4660000000000</v>
      </c>
      <c r="G215" s="5">
        <v>4528000000000</v>
      </c>
    </row>
    <row r="216" spans="3:25" ht="15.5" x14ac:dyDescent="0.35">
      <c r="C216" t="s">
        <v>20</v>
      </c>
      <c r="D216" s="5">
        <v>3145000000000</v>
      </c>
      <c r="E216" s="5">
        <v>2858000000000</v>
      </c>
      <c r="F216" s="5">
        <v>2705000000000</v>
      </c>
      <c r="G216" s="5">
        <v>2477000000000</v>
      </c>
    </row>
    <row r="217" spans="3:25" ht="15.5" x14ac:dyDescent="0.35">
      <c r="C217" t="s">
        <v>235</v>
      </c>
      <c r="D217" s="5">
        <v>702000000000</v>
      </c>
      <c r="E217" s="5">
        <v>918000000000</v>
      </c>
      <c r="F217" s="5">
        <v>711000000000</v>
      </c>
      <c r="G217" s="5">
        <v>643000000000</v>
      </c>
    </row>
    <row r="218" spans="3:25" ht="15.5" x14ac:dyDescent="0.35">
      <c r="C218" t="s">
        <v>236</v>
      </c>
      <c r="D218" s="5">
        <v>101000000000</v>
      </c>
      <c r="E218" s="5">
        <v>65000000000</v>
      </c>
      <c r="F218" s="5">
        <v>37000000000</v>
      </c>
      <c r="G218" s="5">
        <v>0</v>
      </c>
    </row>
    <row r="219" spans="3:25" ht="15.5" x14ac:dyDescent="0.35">
      <c r="C219" t="s">
        <v>237</v>
      </c>
      <c r="D219" s="5">
        <v>-311000000000</v>
      </c>
      <c r="E219" s="5">
        <v>-111000000000</v>
      </c>
      <c r="F219" s="5">
        <v>-197000000000</v>
      </c>
      <c r="G219" s="5">
        <v>-85000000000</v>
      </c>
    </row>
    <row r="220" spans="3:25" ht="15.5" x14ac:dyDescent="0.35">
      <c r="C220" t="s">
        <v>12</v>
      </c>
      <c r="D220" s="5">
        <v>-210000000000</v>
      </c>
      <c r="E220" s="5">
        <v>-47000000000</v>
      </c>
      <c r="F220" s="5">
        <v>-160000000000</v>
      </c>
      <c r="G220" s="5">
        <v>-85000000000</v>
      </c>
    </row>
    <row r="221" spans="3:25" ht="15.5" x14ac:dyDescent="0.35">
      <c r="C221" t="s">
        <v>15</v>
      </c>
      <c r="D221" s="6">
        <v>-17.16</v>
      </c>
      <c r="E221" s="6">
        <v>-3.8</v>
      </c>
      <c r="F221" s="6">
        <v>-13.09</v>
      </c>
      <c r="G221" s="6">
        <v>-6.96</v>
      </c>
    </row>
    <row r="222" spans="3:25" ht="15.5" x14ac:dyDescent="0.35">
      <c r="C222" t="s">
        <v>58</v>
      </c>
      <c r="I222" s="6">
        <v>-16.260000000000002</v>
      </c>
      <c r="J222" s="6">
        <v>-1.96</v>
      </c>
      <c r="K222" s="6">
        <v>-3.21</v>
      </c>
      <c r="L222" s="6">
        <v>-3.69</v>
      </c>
      <c r="M222" s="6">
        <v>13.77</v>
      </c>
      <c r="N222" s="6">
        <v>-1.2</v>
      </c>
      <c r="O222" s="6">
        <v>-6.31</v>
      </c>
      <c r="P222" s="6">
        <v>-7.95</v>
      </c>
      <c r="Q222" s="6">
        <v>-9.24</v>
      </c>
      <c r="R222" s="6">
        <v>-8.9</v>
      </c>
      <c r="S222" s="6">
        <v>-16.46</v>
      </c>
      <c r="T222" s="6">
        <v>-12.5</v>
      </c>
      <c r="U222" s="6">
        <v>-6.86</v>
      </c>
      <c r="V222" s="6">
        <v>0.86</v>
      </c>
      <c r="W222" s="6">
        <v>0.85</v>
      </c>
      <c r="X222" s="6">
        <v>1.25</v>
      </c>
      <c r="Y222" s="6">
        <v>1.07</v>
      </c>
    </row>
    <row r="223" spans="3:25" ht="15.5" x14ac:dyDescent="0.35">
      <c r="C223" t="s">
        <v>72</v>
      </c>
      <c r="I223" s="6">
        <v>-1014.76</v>
      </c>
      <c r="J223" s="6">
        <v>-1204.08</v>
      </c>
      <c r="K223" s="6">
        <v>-93.46</v>
      </c>
      <c r="L223" s="6">
        <v>-177.51</v>
      </c>
      <c r="M223" s="6">
        <v>22.51</v>
      </c>
      <c r="N223" s="5">
        <v>-170</v>
      </c>
      <c r="O223" s="6">
        <v>-42.47</v>
      </c>
      <c r="P223" s="6">
        <v>-31.95</v>
      </c>
      <c r="Q223" s="6">
        <v>-26.19</v>
      </c>
      <c r="R223" s="6">
        <v>-27.42</v>
      </c>
      <c r="S223" s="6">
        <v>-22.17</v>
      </c>
      <c r="T223" s="6">
        <v>-24.48</v>
      </c>
      <c r="U223" s="6">
        <v>-36.01</v>
      </c>
      <c r="V223" s="6">
        <v>504.65</v>
      </c>
      <c r="W223" s="6">
        <v>382.35</v>
      </c>
      <c r="X223" s="5">
        <v>0</v>
      </c>
      <c r="Y223" s="5">
        <v>0</v>
      </c>
    </row>
    <row r="224" spans="3:25" ht="15.5" x14ac:dyDescent="0.35">
      <c r="C224" t="s">
        <v>75</v>
      </c>
      <c r="I224" s="6">
        <v>77.989999999999995</v>
      </c>
      <c r="J224" s="6">
        <v>12.1</v>
      </c>
      <c r="K224" s="6">
        <v>1.44</v>
      </c>
      <c r="L224" s="6">
        <v>4.0599999999999996</v>
      </c>
      <c r="M224" s="6">
        <v>1.93</v>
      </c>
      <c r="N224" s="6">
        <v>1.91</v>
      </c>
      <c r="O224" s="6">
        <v>3.21</v>
      </c>
      <c r="P224" s="6">
        <v>3.78</v>
      </c>
      <c r="Q224" s="6">
        <v>4.18</v>
      </c>
      <c r="R224" s="6">
        <v>4.62</v>
      </c>
      <c r="S224" s="6">
        <v>6.53</v>
      </c>
      <c r="T224" s="6">
        <v>7.22</v>
      </c>
      <c r="U224" s="6">
        <v>8.9600000000000009</v>
      </c>
      <c r="V224" s="6">
        <v>12.35</v>
      </c>
      <c r="W224" s="6">
        <v>10.74</v>
      </c>
      <c r="X224" s="5">
        <v>0</v>
      </c>
      <c r="Y224" s="5">
        <v>0</v>
      </c>
    </row>
    <row r="225" spans="3:25" ht="15.5" x14ac:dyDescent="0.35">
      <c r="C225" t="s">
        <v>238</v>
      </c>
      <c r="I225" s="5">
        <v>466740000000</v>
      </c>
      <c r="J225" s="5">
        <v>484440000000</v>
      </c>
      <c r="K225" s="5">
        <v>395540000000</v>
      </c>
      <c r="L225" s="5">
        <v>264550000000</v>
      </c>
      <c r="M225" s="5">
        <v>380500000000</v>
      </c>
      <c r="N225" s="5">
        <v>121230000000</v>
      </c>
      <c r="O225" s="5">
        <v>28290000000</v>
      </c>
      <c r="P225" s="5">
        <v>-2180000000</v>
      </c>
    </row>
    <row r="226" spans="3:25" ht="15.5" x14ac:dyDescent="0.35">
      <c r="C226" t="s">
        <v>239</v>
      </c>
      <c r="I226" s="6">
        <v>-2.6099999999999998E-2</v>
      </c>
      <c r="J226" s="6">
        <v>-4.0999999999999995E-3</v>
      </c>
      <c r="K226" s="6">
        <v>-6.8999999999999999E-3</v>
      </c>
      <c r="L226" s="6">
        <v>-7.7000000000000002E-3</v>
      </c>
      <c r="M226" s="6">
        <v>3.39E-2</v>
      </c>
      <c r="N226" s="6">
        <v>-3.3E-3</v>
      </c>
      <c r="O226" s="6">
        <v>-2.4300000000000002E-2</v>
      </c>
      <c r="P226" s="6">
        <v>-3.4799999999999998E-2</v>
      </c>
      <c r="Q226" s="6">
        <v>-4.6799999999999994E-2</v>
      </c>
      <c r="R226" s="6">
        <v>-4.2199999999999994E-2</v>
      </c>
      <c r="S226" s="6">
        <v>-7.9100000000000004E-2</v>
      </c>
      <c r="T226" s="6">
        <v>-5.4000000000000006E-2</v>
      </c>
      <c r="U226" s="6">
        <v>-2.69E-2</v>
      </c>
      <c r="V226" s="6">
        <v>3.8E-3</v>
      </c>
      <c r="W226" s="6">
        <v>5.4000000000000003E-3</v>
      </c>
      <c r="X226" s="6">
        <v>8.199999999999999E-3</v>
      </c>
      <c r="Y226" s="6">
        <v>6.9999999999999993E-3</v>
      </c>
    </row>
    <row r="227" spans="3:25" ht="15.5" x14ac:dyDescent="0.35">
      <c r="C227" t="s">
        <v>240</v>
      </c>
      <c r="I227" s="6">
        <v>-0.14929999999999999</v>
      </c>
      <c r="J227" s="6">
        <v>-1.2800000000000001E-2</v>
      </c>
      <c r="K227" s="6">
        <v>-2.07E-2</v>
      </c>
      <c r="L227" s="6">
        <v>-2.3399999999999997E-2</v>
      </c>
      <c r="M227" s="6">
        <v>8.5800000000000001E-2</v>
      </c>
      <c r="N227" s="6">
        <v>-8.199999999999999E-3</v>
      </c>
      <c r="O227" s="6">
        <v>-4.2599999999999999E-2</v>
      </c>
      <c r="P227" s="6">
        <v>-5.1799999999999999E-2</v>
      </c>
      <c r="Q227" s="6">
        <v>-6.2100000000000002E-2</v>
      </c>
      <c r="R227" s="6">
        <v>-5.6399999999999999E-2</v>
      </c>
      <c r="S227" s="6">
        <v>-0.1305</v>
      </c>
      <c r="T227" s="6">
        <v>-8.7799999999999989E-2</v>
      </c>
      <c r="U227" s="6">
        <v>-4.4299999999999999E-2</v>
      </c>
      <c r="V227" s="6">
        <v>7.3000000000000001E-3</v>
      </c>
      <c r="W227" s="6">
        <v>7.3000000000000001E-3</v>
      </c>
      <c r="X227" s="6">
        <v>1.0800000000000001E-2</v>
      </c>
      <c r="Y227" s="6">
        <v>9.1999999999999998E-3</v>
      </c>
    </row>
    <row r="228" spans="3:25" ht="15.5" x14ac:dyDescent="0.35">
      <c r="C228" t="s">
        <v>241</v>
      </c>
      <c r="I228" s="6">
        <v>1.8799999999999997E-2</v>
      </c>
      <c r="J228" s="6">
        <v>4.7899999999999998E-2</v>
      </c>
      <c r="K228" s="6">
        <v>3.2000000000000001E-2</v>
      </c>
      <c r="L228" s="6">
        <v>1.1599999999999999E-2</v>
      </c>
      <c r="M228" s="6">
        <v>9.4E-2</v>
      </c>
      <c r="N228" s="6">
        <v>6.8999999999999999E-3</v>
      </c>
      <c r="O228" s="6">
        <v>-2.4199999999999999E-2</v>
      </c>
      <c r="P228" s="6">
        <v>-4.53E-2</v>
      </c>
      <c r="Q228" s="6">
        <v>-5.1799999999999999E-2</v>
      </c>
      <c r="R228" s="6">
        <v>-5.7999999999999996E-2</v>
      </c>
      <c r="S228" s="6">
        <v>-7.51E-2</v>
      </c>
      <c r="T228" s="6">
        <v>-6.3700000000000007E-2</v>
      </c>
      <c r="U228" s="6">
        <v>-3.27E-2</v>
      </c>
      <c r="V228" s="6">
        <v>2.0099999999999996E-2</v>
      </c>
      <c r="W228" s="6">
        <v>2.7200000000000002E-2</v>
      </c>
      <c r="X228" s="6">
        <v>2.0099999999999996E-2</v>
      </c>
      <c r="Y228" s="6">
        <v>3.3300000000000003E-2</v>
      </c>
    </row>
    <row r="229" spans="3:25" ht="15.5" x14ac:dyDescent="0.35">
      <c r="C229" t="s">
        <v>242</v>
      </c>
      <c r="I229" s="6">
        <v>0.48</v>
      </c>
      <c r="J229" s="6">
        <v>0.91</v>
      </c>
      <c r="K229" s="6">
        <v>0.61</v>
      </c>
      <c r="L229" s="6">
        <v>0.32</v>
      </c>
      <c r="M229" s="6">
        <v>1.92</v>
      </c>
      <c r="N229" s="6">
        <v>0.22</v>
      </c>
      <c r="O229" s="6">
        <v>-3.25</v>
      </c>
      <c r="P229" s="6">
        <v>-5.17</v>
      </c>
      <c r="Q229" s="6">
        <v>-4.63</v>
      </c>
      <c r="R229" s="6">
        <v>-2.39</v>
      </c>
      <c r="S229" s="6">
        <v>-2.1</v>
      </c>
      <c r="T229" s="6">
        <v>-1.79</v>
      </c>
      <c r="U229" s="6">
        <v>-1.82</v>
      </c>
    </row>
    <row r="230" spans="3:25" ht="15.5" x14ac:dyDescent="0.35">
      <c r="C230" t="s">
        <v>69</v>
      </c>
      <c r="I230" s="6">
        <v>151.54</v>
      </c>
      <c r="J230" s="6">
        <v>15.46</v>
      </c>
      <c r="K230" s="6">
        <v>1.94</v>
      </c>
      <c r="L230" s="6">
        <v>4.1500000000000004</v>
      </c>
      <c r="M230" s="6">
        <v>1.93</v>
      </c>
      <c r="N230" s="6">
        <v>1.4</v>
      </c>
      <c r="O230" s="6">
        <v>1.81</v>
      </c>
      <c r="P230" s="6">
        <v>1.66</v>
      </c>
      <c r="Q230" s="6">
        <v>1.63</v>
      </c>
      <c r="R230" s="6">
        <v>1.55</v>
      </c>
      <c r="S230" s="6">
        <v>2.89</v>
      </c>
      <c r="T230" s="6">
        <v>2.15</v>
      </c>
      <c r="U230" s="6">
        <v>1.6</v>
      </c>
      <c r="V230" s="6">
        <v>3.69</v>
      </c>
      <c r="W230" s="6">
        <v>2.78</v>
      </c>
      <c r="X230" s="5">
        <v>0</v>
      </c>
      <c r="Y230" s="5">
        <v>0</v>
      </c>
    </row>
    <row r="231" spans="3:25" ht="15.5" x14ac:dyDescent="0.35">
      <c r="C231" t="s">
        <v>66</v>
      </c>
      <c r="I231" s="6">
        <v>108.88</v>
      </c>
      <c r="J231" s="6">
        <v>152.62</v>
      </c>
      <c r="K231" s="6">
        <v>154.66</v>
      </c>
      <c r="L231" s="6">
        <v>157.82</v>
      </c>
      <c r="M231" s="6">
        <v>160.52000000000001</v>
      </c>
      <c r="N231" s="6">
        <v>146.15</v>
      </c>
      <c r="O231" s="6">
        <v>147.97</v>
      </c>
      <c r="P231" s="6">
        <v>153.47</v>
      </c>
      <c r="Q231" s="6">
        <v>148.72</v>
      </c>
      <c r="R231" s="6">
        <v>157.77000000000001</v>
      </c>
      <c r="S231" s="6">
        <v>126.16</v>
      </c>
      <c r="T231" s="6">
        <v>142.32</v>
      </c>
      <c r="U231" s="6">
        <v>154.81</v>
      </c>
      <c r="V231" s="6">
        <v>117.63</v>
      </c>
      <c r="W231" s="6">
        <v>116.78</v>
      </c>
      <c r="X231" s="6">
        <v>115.72</v>
      </c>
      <c r="Y231" s="6">
        <v>116.22</v>
      </c>
    </row>
    <row r="232" spans="3:25" ht="15.5" x14ac:dyDescent="0.35">
      <c r="C232" t="s">
        <v>243</v>
      </c>
      <c r="I232" s="6">
        <v>189.05</v>
      </c>
      <c r="J232" s="6">
        <v>17.899999999999999</v>
      </c>
      <c r="K232" s="6">
        <v>2.2400000000000002</v>
      </c>
      <c r="L232" s="6">
        <v>4.78</v>
      </c>
      <c r="M232" s="6">
        <v>2.23</v>
      </c>
      <c r="N232" s="6">
        <v>1.63</v>
      </c>
      <c r="O232" s="6">
        <v>2.1</v>
      </c>
      <c r="P232" s="6">
        <v>1.9</v>
      </c>
      <c r="Q232" s="6">
        <v>1.63</v>
      </c>
      <c r="R232" s="6">
        <v>1.55</v>
      </c>
      <c r="S232" s="6">
        <v>2.9</v>
      </c>
      <c r="T232" s="6">
        <v>2.16</v>
      </c>
      <c r="U232" s="6">
        <v>1.6</v>
      </c>
      <c r="V232" s="6">
        <v>3.71</v>
      </c>
      <c r="W232" s="6">
        <v>2.79</v>
      </c>
      <c r="X232" s="5">
        <v>0</v>
      </c>
      <c r="Y232" s="5">
        <v>0</v>
      </c>
    </row>
    <row r="233" spans="3:25" ht="15.5" x14ac:dyDescent="0.35">
      <c r="C233" t="s">
        <v>244</v>
      </c>
      <c r="I233" s="6">
        <v>87.28</v>
      </c>
      <c r="J233" s="6">
        <v>131.84</v>
      </c>
      <c r="K233" s="6">
        <v>133.87</v>
      </c>
      <c r="L233" s="6">
        <v>136.94</v>
      </c>
      <c r="M233" s="6">
        <v>139.19999999999999</v>
      </c>
      <c r="N233" s="6">
        <v>125.5</v>
      </c>
      <c r="O233" s="6">
        <v>127.67</v>
      </c>
      <c r="P233" s="6">
        <v>133.62</v>
      </c>
      <c r="Q233" s="6">
        <v>148.66</v>
      </c>
      <c r="R233" s="6">
        <v>157.66999999999999</v>
      </c>
      <c r="S233" s="6">
        <v>125.81</v>
      </c>
      <c r="T233" s="6">
        <v>141.76</v>
      </c>
      <c r="U233" s="6">
        <v>154.08000000000001</v>
      </c>
      <c r="V233" s="6">
        <v>117.09</v>
      </c>
      <c r="W233" s="6">
        <v>116.67</v>
      </c>
      <c r="X233" s="6">
        <v>115.59</v>
      </c>
      <c r="Y233" s="6">
        <v>116.07</v>
      </c>
    </row>
    <row r="234" spans="3:25" ht="15.5" x14ac:dyDescent="0.35">
      <c r="C234" t="s">
        <v>245</v>
      </c>
      <c r="I234" s="5">
        <v>167000000000</v>
      </c>
      <c r="J234" s="5">
        <v>543000000000</v>
      </c>
      <c r="K234" s="5">
        <v>107000000000</v>
      </c>
      <c r="L234" s="5">
        <v>560000000000</v>
      </c>
      <c r="M234" s="5">
        <v>643000000000</v>
      </c>
      <c r="N234" s="5">
        <v>312000000000</v>
      </c>
      <c r="O234" s="5">
        <v>75000000000</v>
      </c>
      <c r="P234" s="5">
        <v>75000000000</v>
      </c>
      <c r="Q234" s="5">
        <v>94000000000</v>
      </c>
      <c r="R234" s="5">
        <v>121000000000</v>
      </c>
      <c r="S234" s="5">
        <v>155000000000</v>
      </c>
      <c r="T234" s="5">
        <v>96000000000</v>
      </c>
      <c r="U234" s="5">
        <v>61000000000</v>
      </c>
      <c r="V234" s="5">
        <v>161000000000</v>
      </c>
      <c r="W234" s="5">
        <v>11000000000</v>
      </c>
      <c r="X234" s="5">
        <v>22000000000</v>
      </c>
    </row>
    <row r="235" spans="3:25" ht="15.5" x14ac:dyDescent="0.35">
      <c r="C235" t="s">
        <v>246</v>
      </c>
      <c r="I235" s="5">
        <v>4517000000000</v>
      </c>
      <c r="J235" s="5">
        <v>1123000000000</v>
      </c>
      <c r="K235" s="5">
        <v>1539000000000</v>
      </c>
      <c r="L235" s="5">
        <v>1165000000000</v>
      </c>
      <c r="M235" s="5">
        <v>203000000000</v>
      </c>
      <c r="N235" s="5">
        <v>760000000000</v>
      </c>
      <c r="O235" s="5">
        <v>177000000000</v>
      </c>
      <c r="P235" s="5">
        <v>60000000000</v>
      </c>
      <c r="Q235" s="5">
        <v>0</v>
      </c>
      <c r="R235" s="5">
        <v>75000000000</v>
      </c>
      <c r="S235" s="5">
        <v>170000000000</v>
      </c>
      <c r="T235" s="5">
        <v>294000000000</v>
      </c>
      <c r="U235" s="5">
        <v>372000000000</v>
      </c>
    </row>
    <row r="236" spans="3:25" ht="15.5" x14ac:dyDescent="0.35">
      <c r="C236" t="s">
        <v>25</v>
      </c>
      <c r="I236" s="5">
        <v>4684000000000</v>
      </c>
      <c r="J236" s="5">
        <v>1666000000000</v>
      </c>
      <c r="K236" s="5">
        <v>1646000000000</v>
      </c>
      <c r="L236" s="5">
        <v>1725000000000</v>
      </c>
      <c r="M236" s="5">
        <v>846000000000</v>
      </c>
      <c r="N236" s="5">
        <v>1072000000000</v>
      </c>
      <c r="O236" s="5">
        <v>252000000000</v>
      </c>
      <c r="P236" s="5">
        <v>135000000000</v>
      </c>
      <c r="Q236" s="5">
        <v>94000000000</v>
      </c>
      <c r="R236" s="5">
        <v>196000000000</v>
      </c>
      <c r="S236" s="5">
        <v>326000000000</v>
      </c>
      <c r="T236" s="5">
        <v>389000000000</v>
      </c>
      <c r="U236" s="5">
        <v>433000000000</v>
      </c>
      <c r="V236" s="5">
        <v>161000000000</v>
      </c>
      <c r="W236" s="5">
        <v>11000000000</v>
      </c>
      <c r="X236" s="5">
        <v>22000000000</v>
      </c>
    </row>
    <row r="237" spans="3:25" ht="15.5" x14ac:dyDescent="0.35">
      <c r="C237" t="s">
        <v>22</v>
      </c>
      <c r="I237" s="5">
        <v>2858000000000</v>
      </c>
      <c r="J237" s="5">
        <v>1389000000000</v>
      </c>
      <c r="K237" s="5">
        <v>1131000000000</v>
      </c>
      <c r="L237" s="5">
        <v>607000000000</v>
      </c>
      <c r="M237" s="5">
        <v>145000000000</v>
      </c>
      <c r="N237" s="5">
        <v>443000000000</v>
      </c>
      <c r="O237" s="5">
        <v>19000000000</v>
      </c>
      <c r="P237" s="5">
        <v>-90000000000</v>
      </c>
      <c r="Q237" s="5">
        <v>-152000000000</v>
      </c>
      <c r="R237" s="5">
        <v>-521000000000</v>
      </c>
      <c r="S237" s="5">
        <v>79000000000</v>
      </c>
      <c r="T237" s="5">
        <v>-9000000000</v>
      </c>
      <c r="U237" s="5">
        <v>45000000000</v>
      </c>
      <c r="V237" s="5">
        <v>134000000000</v>
      </c>
      <c r="W237" s="5">
        <v>2000000000</v>
      </c>
      <c r="X237" s="5">
        <v>11000000000</v>
      </c>
      <c r="Y237" s="5">
        <v>-5000000000</v>
      </c>
    </row>
    <row r="238" spans="3:25" ht="15.5" x14ac:dyDescent="0.35">
      <c r="C238" t="s">
        <v>247</v>
      </c>
      <c r="I238" s="5">
        <v>918000000000</v>
      </c>
      <c r="J238" s="5">
        <v>-1764000000000</v>
      </c>
      <c r="K238" s="5">
        <v>-1107000000000</v>
      </c>
      <c r="L238" s="5">
        <v>-1157000000000</v>
      </c>
      <c r="M238" s="5">
        <v>-1638000000000</v>
      </c>
      <c r="N238" s="5">
        <v>-801000000000</v>
      </c>
      <c r="O238" s="5">
        <v>-461000000000</v>
      </c>
      <c r="P238" s="5">
        <v>-226000000000</v>
      </c>
      <c r="Q238" s="5">
        <v>178000000000</v>
      </c>
      <c r="R238" s="5">
        <v>542000000000</v>
      </c>
      <c r="S238" s="5">
        <v>-133000000000</v>
      </c>
      <c r="T238" s="5">
        <v>73000000000</v>
      </c>
      <c r="U238" s="5">
        <v>37000000000</v>
      </c>
      <c r="V238" s="5">
        <v>-187000000000</v>
      </c>
      <c r="W238" s="5">
        <v>-12000000000</v>
      </c>
      <c r="X238" s="5">
        <v>-19000000000</v>
      </c>
      <c r="Y238" s="5">
        <v>-29000000000</v>
      </c>
    </row>
    <row r="239" spans="3:25" ht="15.5" x14ac:dyDescent="0.35">
      <c r="C239" t="s">
        <v>248</v>
      </c>
      <c r="I239" s="5">
        <v>130000000000</v>
      </c>
      <c r="J239" s="5">
        <v>273000000000</v>
      </c>
      <c r="K239" s="5">
        <v>56000000000</v>
      </c>
      <c r="L239" s="5">
        <v>210000000000</v>
      </c>
      <c r="M239" s="5">
        <v>337000000000</v>
      </c>
      <c r="N239" s="5">
        <v>94000000000</v>
      </c>
      <c r="O239" s="5">
        <v>90000000000</v>
      </c>
      <c r="P239" s="5">
        <v>181000000000</v>
      </c>
      <c r="Q239" s="5">
        <v>14000000000</v>
      </c>
      <c r="R239" s="5">
        <v>-2000000000</v>
      </c>
      <c r="S239" s="5">
        <v>21000000000</v>
      </c>
      <c r="T239" s="5">
        <v>-43000000000</v>
      </c>
      <c r="U239" s="5">
        <v>-15000000000</v>
      </c>
      <c r="V239" s="5">
        <v>50000000000</v>
      </c>
      <c r="W239" s="5">
        <v>47000000000</v>
      </c>
      <c r="X239" s="5">
        <v>27000000000</v>
      </c>
      <c r="Y239" s="5">
        <v>10000000000</v>
      </c>
    </row>
    <row r="240" spans="3:25" ht="15.5" x14ac:dyDescent="0.35">
      <c r="C240" t="s">
        <v>249</v>
      </c>
      <c r="I240" s="5">
        <v>-608000000000</v>
      </c>
      <c r="J240" s="5">
        <v>-532000000000</v>
      </c>
      <c r="K240" s="5">
        <v>-497000000000</v>
      </c>
      <c r="L240" s="5">
        <v>-660000000000</v>
      </c>
      <c r="M240" s="5">
        <v>-467000000000</v>
      </c>
      <c r="N240" s="5">
        <v>-551000000000</v>
      </c>
      <c r="O240" s="5">
        <v>-345000000000</v>
      </c>
      <c r="P240" s="5">
        <v>-407000000000</v>
      </c>
      <c r="Q240" s="5">
        <v>-288000000000</v>
      </c>
      <c r="R240" s="5">
        <v>-13000000000</v>
      </c>
      <c r="S240" s="5">
        <v>-32000000000</v>
      </c>
      <c r="T240" s="5">
        <v>-40000000000</v>
      </c>
      <c r="U240" s="5">
        <v>-169000000000</v>
      </c>
      <c r="V240" s="5">
        <v>-300000000000</v>
      </c>
      <c r="W240" s="5">
        <v>-162000000000</v>
      </c>
      <c r="X240" s="5">
        <v>-133000000000</v>
      </c>
      <c r="Y240" s="5">
        <v>-172000000000</v>
      </c>
    </row>
    <row r="241" spans="2:25" ht="15.5" x14ac:dyDescent="0.35">
      <c r="C241" t="s">
        <v>14</v>
      </c>
      <c r="I241" s="5">
        <v>-478000000000</v>
      </c>
      <c r="J241" s="5">
        <v>-259000000000</v>
      </c>
      <c r="K241" s="5">
        <v>-441000000000</v>
      </c>
      <c r="L241" s="5">
        <v>-449000000000</v>
      </c>
      <c r="M241" s="5">
        <v>-130000000000</v>
      </c>
      <c r="N241" s="5">
        <v>-457000000000</v>
      </c>
      <c r="O241" s="5">
        <v>-255000000000</v>
      </c>
      <c r="P241" s="5">
        <v>-226000000000</v>
      </c>
      <c r="Q241" s="5">
        <v>-274000000000</v>
      </c>
      <c r="R241" s="5">
        <v>-15000000000</v>
      </c>
      <c r="S241" s="5">
        <v>-12000000000</v>
      </c>
      <c r="T241" s="5">
        <v>-83000000000</v>
      </c>
      <c r="U241" s="5">
        <v>-183000000000</v>
      </c>
      <c r="V241" s="5">
        <v>-250000000000</v>
      </c>
      <c r="W241" s="5">
        <v>-115000000000</v>
      </c>
      <c r="X241" s="5">
        <v>-106000000000</v>
      </c>
      <c r="Y241" s="5">
        <v>-163000000000</v>
      </c>
    </row>
    <row r="242" spans="2:25" ht="15.5" x14ac:dyDescent="0.35">
      <c r="C242" t="s">
        <v>16</v>
      </c>
      <c r="I242" s="6">
        <v>-39.07</v>
      </c>
      <c r="J242" s="6">
        <v>-21.59</v>
      </c>
      <c r="K242" s="6">
        <v>-36.75</v>
      </c>
      <c r="L242" s="6">
        <v>-37.450000000000003</v>
      </c>
      <c r="M242" s="6">
        <v>-10.87</v>
      </c>
      <c r="N242" s="6">
        <v>-38.08</v>
      </c>
      <c r="O242" s="6">
        <v>-21.27</v>
      </c>
      <c r="P242" s="6">
        <v>-18.87</v>
      </c>
      <c r="Q242" s="6">
        <v>-25.07</v>
      </c>
      <c r="R242" s="6">
        <v>-1.41</v>
      </c>
      <c r="S242" s="6">
        <v>-1.47</v>
      </c>
      <c r="T242" s="6">
        <v>-10.35</v>
      </c>
      <c r="U242" s="6">
        <v>-22.81</v>
      </c>
      <c r="V242" s="6">
        <v>-45.16</v>
      </c>
      <c r="W242" s="6">
        <v>-20.72</v>
      </c>
      <c r="X242" s="6">
        <v>-22.09</v>
      </c>
      <c r="Y242" s="6">
        <v>-38.85</v>
      </c>
    </row>
    <row r="244" spans="2:25" ht="15.5" x14ac:dyDescent="0.35">
      <c r="B244" t="s">
        <v>250</v>
      </c>
      <c r="C244" t="s">
        <v>251</v>
      </c>
      <c r="D244" s="5">
        <v>-91000000000</v>
      </c>
      <c r="E244" s="5">
        <v>-111000000000</v>
      </c>
      <c r="F244" s="5">
        <v>-23000000000</v>
      </c>
      <c r="G244" s="5">
        <v>-37000000000</v>
      </c>
      <c r="H244" s="5">
        <v>-362000000000</v>
      </c>
      <c r="I244" s="5">
        <v>-199000000000</v>
      </c>
      <c r="J244" s="5">
        <v>-24000000000</v>
      </c>
      <c r="K244" s="5">
        <v>-38000000000</v>
      </c>
      <c r="L244" s="5">
        <v>-44000000000</v>
      </c>
      <c r="M244" s="5">
        <v>165000000000</v>
      </c>
      <c r="N244" s="5">
        <v>-14000000000</v>
      </c>
      <c r="O244" s="5">
        <v>-76000000000</v>
      </c>
      <c r="P244" s="5">
        <v>-95000000000</v>
      </c>
      <c r="Q244" s="5">
        <v>-101000000000</v>
      </c>
    </row>
    <row r="245" spans="2:25" ht="15.5" x14ac:dyDescent="0.35">
      <c r="C245" t="s">
        <v>252</v>
      </c>
      <c r="H245" s="5">
        <v>-261000000000</v>
      </c>
      <c r="I245" s="5">
        <v>-199000000000</v>
      </c>
      <c r="J245" s="5">
        <v>-24000000000</v>
      </c>
      <c r="K245" s="5">
        <v>-38000000000</v>
      </c>
      <c r="L245" s="5">
        <v>-44000000000</v>
      </c>
      <c r="M245" s="5">
        <v>165000000000</v>
      </c>
      <c r="N245" s="5">
        <v>-14000000000</v>
      </c>
      <c r="O245" s="5">
        <v>-76000000000</v>
      </c>
      <c r="P245" s="5">
        <v>-95000000000</v>
      </c>
      <c r="Q245" s="5">
        <v>-101000000000</v>
      </c>
    </row>
    <row r="246" spans="2:25" ht="15.5" x14ac:dyDescent="0.35">
      <c r="C246" t="s">
        <v>57</v>
      </c>
      <c r="D246" s="6">
        <v>-7.4</v>
      </c>
      <c r="E246" s="6">
        <v>-9.0299999999999994</v>
      </c>
      <c r="F246" s="6">
        <v>-1.87</v>
      </c>
      <c r="G246" s="6">
        <v>-3.02</v>
      </c>
      <c r="H246" s="6">
        <v>-29.61</v>
      </c>
      <c r="I246" s="6">
        <v>-16.260000000000002</v>
      </c>
      <c r="J246" s="6">
        <v>-1.92</v>
      </c>
      <c r="K246" s="6">
        <v>-3.14</v>
      </c>
      <c r="L246" s="6">
        <v>-3.62</v>
      </c>
      <c r="M246" s="6">
        <v>13.51</v>
      </c>
      <c r="N246" s="6">
        <v>-1.17</v>
      </c>
      <c r="O246" s="6">
        <v>-6.18</v>
      </c>
      <c r="P246" s="6">
        <v>-7.8</v>
      </c>
      <c r="Q246" s="6">
        <v>-8.24</v>
      </c>
    </row>
    <row r="247" spans="2:25" ht="15.5" x14ac:dyDescent="0.35">
      <c r="C247" t="s">
        <v>255</v>
      </c>
      <c r="H247" s="6">
        <v>-21.33</v>
      </c>
      <c r="I247" s="6">
        <v>-16.260000000000002</v>
      </c>
      <c r="J247" s="6">
        <v>-1.92</v>
      </c>
      <c r="K247" s="6">
        <v>-3.14</v>
      </c>
      <c r="L247" s="6">
        <v>-3.62</v>
      </c>
      <c r="M247" s="6">
        <v>13.51</v>
      </c>
      <c r="N247" s="6">
        <v>-1.17</v>
      </c>
      <c r="O247" s="6">
        <v>-6.18</v>
      </c>
      <c r="P247" s="6">
        <v>-7.8</v>
      </c>
      <c r="Q247" s="6">
        <v>-8.24</v>
      </c>
    </row>
    <row r="248" spans="2:25" ht="15.5" x14ac:dyDescent="0.35">
      <c r="C248" t="s">
        <v>258</v>
      </c>
      <c r="D248" s="5">
        <v>645000000000</v>
      </c>
      <c r="E248" s="5">
        <v>714000000000</v>
      </c>
      <c r="F248" s="5">
        <v>686000000000</v>
      </c>
      <c r="G248" s="5">
        <v>388000000000</v>
      </c>
      <c r="H248" s="5">
        <v>2580000000000</v>
      </c>
      <c r="I248" s="5">
        <v>2589000000000</v>
      </c>
      <c r="J248" s="5">
        <v>2340000000000</v>
      </c>
      <c r="K248" s="5">
        <v>2503000000000</v>
      </c>
      <c r="L248" s="5">
        <v>1934000000000</v>
      </c>
      <c r="M248" s="5">
        <v>1924000000000</v>
      </c>
      <c r="N248" s="5">
        <v>1284000000000</v>
      </c>
      <c r="O248" s="5">
        <v>1002000000000</v>
      </c>
      <c r="P248" s="5">
        <v>806000000000</v>
      </c>
      <c r="Q248" s="5">
        <v>632000000000</v>
      </c>
    </row>
    <row r="249" spans="2:25" ht="15.5" x14ac:dyDescent="0.35">
      <c r="C249" t="s">
        <v>259</v>
      </c>
      <c r="H249" s="5">
        <v>2434000000000</v>
      </c>
      <c r="I249" s="5">
        <v>2589000000000</v>
      </c>
      <c r="J249" s="5">
        <v>2340000000000</v>
      </c>
      <c r="K249" s="5">
        <v>2503000000000</v>
      </c>
      <c r="L249" s="5">
        <v>1934000000000</v>
      </c>
      <c r="M249" s="5">
        <v>1924000000000</v>
      </c>
      <c r="N249" s="5">
        <v>1284000000000</v>
      </c>
      <c r="O249" s="5">
        <v>1002000000000</v>
      </c>
      <c r="P249" s="5">
        <v>806000000000</v>
      </c>
      <c r="Q249" s="5">
        <v>632000000000</v>
      </c>
    </row>
    <row r="250" spans="2:25" ht="15.5" x14ac:dyDescent="0.35">
      <c r="C250" t="s">
        <v>263</v>
      </c>
      <c r="I250" s="6">
        <v>-374.04</v>
      </c>
    </row>
    <row r="251" spans="2:25" ht="15.5" x14ac:dyDescent="0.35">
      <c r="C251" t="s">
        <v>264</v>
      </c>
      <c r="I251" s="6">
        <v>-519.24</v>
      </c>
    </row>
    <row r="252" spans="2:25" ht="15.5" x14ac:dyDescent="0.35">
      <c r="C252" t="s">
        <v>265</v>
      </c>
      <c r="I252" s="6">
        <v>7.42</v>
      </c>
    </row>
    <row r="253" spans="2:25" ht="15.5" x14ac:dyDescent="0.35">
      <c r="C253" t="s">
        <v>266</v>
      </c>
      <c r="I253" s="6">
        <v>-1.9E-3</v>
      </c>
    </row>
    <row r="254" spans="2:25" ht="15.5" x14ac:dyDescent="0.35">
      <c r="C254" t="s">
        <v>267</v>
      </c>
      <c r="I254" s="6">
        <v>55.69</v>
      </c>
    </row>
    <row r="255" spans="2:25" ht="15.5" x14ac:dyDescent="0.35">
      <c r="C255" t="s">
        <v>268</v>
      </c>
      <c r="I255" s="6">
        <v>109.02</v>
      </c>
    </row>
    <row r="256" spans="2:25" ht="15.5" x14ac:dyDescent="0.35">
      <c r="C256" t="s">
        <v>269</v>
      </c>
      <c r="I256" s="6">
        <v>670.61</v>
      </c>
    </row>
    <row r="257" spans="3:9" ht="15.5" x14ac:dyDescent="0.35">
      <c r="C257" t="s">
        <v>270</v>
      </c>
      <c r="I257" s="6">
        <v>-270.02999999999997</v>
      </c>
    </row>
    <row r="258" spans="3:9" ht="15.5" x14ac:dyDescent="0.35">
      <c r="C258" t="s">
        <v>271</v>
      </c>
      <c r="I258" s="6">
        <v>3115.8</v>
      </c>
    </row>
    <row r="259" spans="3:9" ht="15.5" x14ac:dyDescent="0.35">
      <c r="C259" t="s">
        <v>272</v>
      </c>
      <c r="I259" s="6">
        <v>317.89</v>
      </c>
    </row>
    <row r="260" spans="3:9" ht="15.5" x14ac:dyDescent="0.35">
      <c r="C260" t="s">
        <v>274</v>
      </c>
      <c r="I260" s="6">
        <v>-8.1199999999999992</v>
      </c>
    </row>
    <row r="261" spans="3:9" ht="15.5" x14ac:dyDescent="0.35">
      <c r="C261" t="s">
        <v>275</v>
      </c>
      <c r="I261" s="6">
        <v>-21.33</v>
      </c>
    </row>
    <row r="262" spans="3:9" ht="15.5" x14ac:dyDescent="0.35">
      <c r="C262" t="s">
        <v>276</v>
      </c>
      <c r="I262" s="6">
        <v>-29.61</v>
      </c>
    </row>
    <row r="263" spans="3:9" ht="15.5" x14ac:dyDescent="0.35">
      <c r="C263" t="s">
        <v>277</v>
      </c>
      <c r="I263" s="6">
        <v>198.87</v>
      </c>
    </row>
    <row r="264" spans="3:9" ht="15.5" x14ac:dyDescent="0.35">
      <c r="C264" t="s">
        <v>278</v>
      </c>
      <c r="D264" s="6">
        <v>129.88999999999999</v>
      </c>
    </row>
    <row r="265" spans="3:9" ht="15.5" x14ac:dyDescent="0.35">
      <c r="C265" t="s">
        <v>279</v>
      </c>
      <c r="I265" s="6">
        <v>101.59</v>
      </c>
    </row>
    <row r="266" spans="3:9" ht="15.5" x14ac:dyDescent="0.35">
      <c r="C266" t="s">
        <v>280</v>
      </c>
      <c r="I266" s="6">
        <v>-41.01</v>
      </c>
    </row>
    <row r="267" spans="3:9" ht="15.5" x14ac:dyDescent="0.35">
      <c r="C267" t="s">
        <v>281</v>
      </c>
      <c r="D267" s="6">
        <v>1.45</v>
      </c>
    </row>
    <row r="268" spans="3:9" ht="15.5" x14ac:dyDescent="0.35">
      <c r="C268" t="s">
        <v>282</v>
      </c>
      <c r="D268" s="6">
        <v>1.41</v>
      </c>
    </row>
    <row r="269" spans="3:9" ht="15.5" x14ac:dyDescent="0.35">
      <c r="C269" t="s">
        <v>283</v>
      </c>
      <c r="D269" s="6">
        <v>3.81</v>
      </c>
    </row>
    <row r="270" spans="3:9" ht="15.5" x14ac:dyDescent="0.35">
      <c r="C270" t="s">
        <v>284</v>
      </c>
      <c r="D270" s="6">
        <v>3.68</v>
      </c>
    </row>
    <row r="271" spans="3:9" ht="15.5" x14ac:dyDescent="0.35">
      <c r="C271" t="s">
        <v>285</v>
      </c>
      <c r="D271" s="6">
        <v>5.0599999999999996</v>
      </c>
    </row>
    <row r="272" spans="3:9" ht="15.5" x14ac:dyDescent="0.35">
      <c r="C272" t="s">
        <v>286</v>
      </c>
      <c r="D272" s="6">
        <v>0.63</v>
      </c>
    </row>
    <row r="273" spans="3:9" ht="15.5" x14ac:dyDescent="0.35">
      <c r="C273" t="s">
        <v>287</v>
      </c>
      <c r="D273" s="6">
        <v>6.06</v>
      </c>
    </row>
    <row r="274" spans="3:9" ht="15.5" x14ac:dyDescent="0.35">
      <c r="C274" t="s">
        <v>288</v>
      </c>
      <c r="I274" s="6">
        <v>0.21</v>
      </c>
    </row>
    <row r="275" spans="3:9" ht="15.5" x14ac:dyDescent="0.35">
      <c r="C275" t="s">
        <v>12</v>
      </c>
      <c r="D275" s="5">
        <v>-210000000000</v>
      </c>
    </row>
    <row r="276" spans="3:9" ht="15.5" x14ac:dyDescent="0.35">
      <c r="C276" t="s">
        <v>289</v>
      </c>
      <c r="I276" s="6">
        <v>0.5</v>
      </c>
    </row>
    <row r="277" spans="3:9" ht="15.5" x14ac:dyDescent="0.35">
      <c r="C277" t="s">
        <v>290</v>
      </c>
      <c r="I277" s="6">
        <v>-3.4599999999999999E-2</v>
      </c>
    </row>
    <row r="278" spans="3:9" ht="15.5" x14ac:dyDescent="0.35">
      <c r="C278" t="s">
        <v>291</v>
      </c>
      <c r="I278" s="6">
        <v>-0.21</v>
      </c>
    </row>
    <row r="279" spans="3:9" ht="15.5" x14ac:dyDescent="0.35">
      <c r="C279" t="s">
        <v>292</v>
      </c>
      <c r="I279" s="6">
        <v>7.4000000000000003E-3</v>
      </c>
    </row>
    <row r="280" spans="3:9" ht="15.5" x14ac:dyDescent="0.35">
      <c r="C280" t="s">
        <v>293</v>
      </c>
      <c r="I280" s="6">
        <v>8.6999999999999994E-3</v>
      </c>
    </row>
    <row r="281" spans="3:9" ht="15.5" x14ac:dyDescent="0.35">
      <c r="C281" t="s">
        <v>294</v>
      </c>
      <c r="D281" s="6">
        <v>74.239999999999995</v>
      </c>
    </row>
    <row r="282" spans="3:9" ht="15.5" x14ac:dyDescent="0.35">
      <c r="C282" t="s">
        <v>295</v>
      </c>
      <c r="D282" s="6">
        <v>16.11</v>
      </c>
    </row>
    <row r="283" spans="3:9" ht="15.5" x14ac:dyDescent="0.35">
      <c r="C283" t="s">
        <v>296</v>
      </c>
      <c r="D283" s="6">
        <v>27.63</v>
      </c>
    </row>
    <row r="284" spans="3:9" ht="15.5" x14ac:dyDescent="0.35">
      <c r="C284" t="s">
        <v>297</v>
      </c>
      <c r="D284" s="6">
        <v>62.72</v>
      </c>
    </row>
    <row r="285" spans="3:9" ht="15.5" x14ac:dyDescent="0.35">
      <c r="C285" t="s">
        <v>298</v>
      </c>
      <c r="D285" s="6">
        <v>1.23</v>
      </c>
    </row>
    <row r="286" spans="3:9" ht="15.5" x14ac:dyDescent="0.35">
      <c r="C286" t="s">
        <v>299</v>
      </c>
      <c r="I286" s="6">
        <v>0.32</v>
      </c>
    </row>
    <row r="287" spans="3:9" ht="15.5" x14ac:dyDescent="0.35">
      <c r="C287" t="s">
        <v>300</v>
      </c>
      <c r="I287" s="6">
        <v>19.34</v>
      </c>
    </row>
    <row r="288" spans="3:9" ht="15.5" x14ac:dyDescent="0.35">
      <c r="C288" t="s">
        <v>53</v>
      </c>
      <c r="I288" s="5">
        <v>135546000000000</v>
      </c>
    </row>
    <row r="289" spans="3:9" ht="15.5" x14ac:dyDescent="0.35">
      <c r="C289" t="s">
        <v>301</v>
      </c>
      <c r="I289" s="5">
        <v>138694000000000</v>
      </c>
    </row>
    <row r="290" spans="3:9" ht="15.5" x14ac:dyDescent="0.35">
      <c r="C290" t="s">
        <v>302</v>
      </c>
      <c r="I290" s="5">
        <v>12240000000</v>
      </c>
    </row>
    <row r="291" spans="3:9" ht="15.5" x14ac:dyDescent="0.35">
      <c r="C291" t="s">
        <v>303</v>
      </c>
      <c r="I291" s="6">
        <v>0.16800000000000001</v>
      </c>
    </row>
    <row r="292" spans="3:9" ht="15.5" x14ac:dyDescent="0.35">
      <c r="C292" t="s">
        <v>304</v>
      </c>
      <c r="D292" s="6">
        <v>0.38729999999999998</v>
      </c>
    </row>
    <row r="293" spans="3:9" ht="15.5" x14ac:dyDescent="0.35">
      <c r="C293" t="s">
        <v>305</v>
      </c>
      <c r="D293" s="6">
        <v>-1.9900000000000001E-2</v>
      </c>
    </row>
    <row r="294" spans="3:9" ht="15.5" x14ac:dyDescent="0.35">
      <c r="C294" t="s">
        <v>306</v>
      </c>
      <c r="D294" s="6">
        <v>-0.14050000000000001</v>
      </c>
    </row>
    <row r="295" spans="3:9" ht="15.5" x14ac:dyDescent="0.35">
      <c r="C295" t="s">
        <v>307</v>
      </c>
      <c r="D295" s="6">
        <v>-0.1943</v>
      </c>
    </row>
    <row r="296" spans="3:9" ht="15.5" x14ac:dyDescent="0.35">
      <c r="C296" t="s">
        <v>308</v>
      </c>
      <c r="D296" s="6">
        <v>9.3900000000000011E-2</v>
      </c>
    </row>
    <row r="297" spans="3:9" ht="15.5" x14ac:dyDescent="0.35">
      <c r="C297" t="s">
        <v>309</v>
      </c>
      <c r="D297" s="6">
        <v>-2.1734</v>
      </c>
    </row>
    <row r="298" spans="3:9" ht="15.5" x14ac:dyDescent="0.35">
      <c r="C298" t="s">
        <v>316</v>
      </c>
      <c r="I298" s="5">
        <v>5</v>
      </c>
    </row>
    <row r="299" spans="3:9" ht="15.5" x14ac:dyDescent="0.35">
      <c r="C299" t="s">
        <v>317</v>
      </c>
      <c r="I299" s="6">
        <v>0.83</v>
      </c>
    </row>
    <row r="300" spans="3:9" ht="15.5" x14ac:dyDescent="0.35">
      <c r="C300" t="s">
        <v>318</v>
      </c>
      <c r="I300" s="6">
        <v>0.98</v>
      </c>
    </row>
    <row r="301" spans="3:9" ht="15.5" x14ac:dyDescent="0.35">
      <c r="C301" t="s">
        <v>319</v>
      </c>
      <c r="I301" s="6">
        <v>0.01</v>
      </c>
    </row>
    <row r="302" spans="3:9" ht="15.5" x14ac:dyDescent="0.35">
      <c r="C302" t="s">
        <v>320</v>
      </c>
      <c r="I302" s="6">
        <v>0.28999999999999998</v>
      </c>
    </row>
    <row r="303" spans="3:9" ht="15.5" x14ac:dyDescent="0.35">
      <c r="C303" t="s">
        <v>321</v>
      </c>
      <c r="I303" s="6">
        <v>0.03</v>
      </c>
    </row>
    <row r="304" spans="3:9" ht="15.5" x14ac:dyDescent="0.35">
      <c r="C304" t="s">
        <v>322</v>
      </c>
      <c r="I304" s="6">
        <v>0.01</v>
      </c>
    </row>
    <row r="305" spans="3:9" ht="15.5" x14ac:dyDescent="0.35">
      <c r="C305" t="s">
        <v>323</v>
      </c>
      <c r="I305" s="6">
        <v>0.54</v>
      </c>
    </row>
    <row r="306" spans="3:9" ht="15.5" x14ac:dyDescent="0.35">
      <c r="C306" t="s">
        <v>324</v>
      </c>
      <c r="I306" s="5">
        <v>2434000000000</v>
      </c>
    </row>
    <row r="307" spans="3:9" ht="15.5" x14ac:dyDescent="0.35">
      <c r="C307" t="s">
        <v>325</v>
      </c>
      <c r="I307" s="5">
        <v>1080000000000</v>
      </c>
    </row>
    <row r="308" spans="3:9" ht="15.5" x14ac:dyDescent="0.35">
      <c r="C308" t="s">
        <v>326</v>
      </c>
      <c r="I308" s="5">
        <v>436000000000</v>
      </c>
    </row>
    <row r="309" spans="3:9" ht="15.5" x14ac:dyDescent="0.35">
      <c r="C309" t="s">
        <v>327</v>
      </c>
      <c r="I309" s="5">
        <v>-261000000000</v>
      </c>
    </row>
    <row r="310" spans="3:9" ht="15.5" x14ac:dyDescent="0.35">
      <c r="C310" t="s">
        <v>328</v>
      </c>
      <c r="D310" s="5">
        <v>1590000000000</v>
      </c>
    </row>
    <row r="311" spans="3:9" ht="15.5" x14ac:dyDescent="0.35">
      <c r="C311" t="s">
        <v>329</v>
      </c>
      <c r="D311" s="5">
        <v>7537000000000</v>
      </c>
    </row>
    <row r="312" spans="3:9" ht="15.5" x14ac:dyDescent="0.35">
      <c r="C312" t="s">
        <v>330</v>
      </c>
      <c r="D312" s="5">
        <v>6292000000000</v>
      </c>
    </row>
    <row r="313" spans="3:9" ht="15.5" x14ac:dyDescent="0.35">
      <c r="C313" t="s">
        <v>235</v>
      </c>
      <c r="D313" s="5">
        <v>702000000000</v>
      </c>
    </row>
    <row r="314" spans="3:9" ht="15.5" x14ac:dyDescent="0.35">
      <c r="C314" t="s">
        <v>234</v>
      </c>
      <c r="I314" s="5">
        <v>1243000000000</v>
      </c>
    </row>
    <row r="315" spans="3:9" ht="15.5" x14ac:dyDescent="0.35">
      <c r="C315" t="s">
        <v>233</v>
      </c>
      <c r="D315" s="5">
        <v>4577000000000</v>
      </c>
    </row>
    <row r="316" spans="3:9" ht="15.5" x14ac:dyDescent="0.35">
      <c r="C316" t="s">
        <v>232</v>
      </c>
      <c r="D316" s="5">
        <v>158000000000</v>
      </c>
    </row>
    <row r="317" spans="3:9" ht="15.5" x14ac:dyDescent="0.35">
      <c r="C317" t="s">
        <v>23</v>
      </c>
      <c r="D317" s="5">
        <v>4735000000000</v>
      </c>
    </row>
    <row r="318" spans="3:9" ht="15.5" x14ac:dyDescent="0.35">
      <c r="C318" t="s">
        <v>20</v>
      </c>
      <c r="D318" s="5">
        <v>3145000000000</v>
      </c>
    </row>
    <row r="319" spans="3:9" ht="15.5" x14ac:dyDescent="0.35">
      <c r="C319" t="s">
        <v>331</v>
      </c>
      <c r="I319" s="5">
        <v>1245000000000</v>
      </c>
    </row>
    <row r="320" spans="3:9" ht="15.5" x14ac:dyDescent="0.35">
      <c r="C320" t="s">
        <v>332</v>
      </c>
      <c r="I320" s="5">
        <v>202000000000</v>
      </c>
    </row>
    <row r="321" spans="3:9" ht="15.5" x14ac:dyDescent="0.35">
      <c r="C321" t="s">
        <v>333</v>
      </c>
      <c r="I321" s="5">
        <v>-708000000000</v>
      </c>
    </row>
    <row r="322" spans="3:9" ht="15.5" x14ac:dyDescent="0.35">
      <c r="C322" t="s">
        <v>334</v>
      </c>
      <c r="I322" s="5">
        <v>-60000000000</v>
      </c>
    </row>
    <row r="323" spans="3:9" ht="15.5" x14ac:dyDescent="0.35">
      <c r="C323" t="s">
        <v>335</v>
      </c>
      <c r="I323" s="5">
        <v>-704000000000</v>
      </c>
    </row>
    <row r="324" spans="3:9" ht="15.5" x14ac:dyDescent="0.35">
      <c r="C324" t="s">
        <v>336</v>
      </c>
      <c r="I324" s="5">
        <v>-502000000000</v>
      </c>
    </row>
  </sheetData>
  <pageMargins left="0.7" right="0.7" top="0.75" bottom="0.75" header="0.3" footer="0.3"/>
  <ignoredErrors>
    <ignoredError sqref="A1:Y32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506</v>
      </c>
      <c r="D1" t="s">
        <v>1</v>
      </c>
      <c r="H1" t="s">
        <v>2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  <c r="O1" s="1">
        <v>43098</v>
      </c>
      <c r="P1" s="1">
        <v>42734</v>
      </c>
      <c r="Q1" s="1">
        <v>42368</v>
      </c>
      <c r="R1" s="1">
        <v>42003</v>
      </c>
      <c r="S1" s="1">
        <v>41638</v>
      </c>
      <c r="T1" s="1">
        <v>41271</v>
      </c>
    </row>
    <row r="2" spans="1:20" ht="15.5" x14ac:dyDescent="0.35">
      <c r="C2" t="s">
        <v>507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T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vm="79">
        <f t="shared" ca="1" si="0"/>
        <v>262</v>
      </c>
      <c r="M2" s="2" vm="80">
        <f t="shared" ca="1" si="0"/>
        <v>260</v>
      </c>
      <c r="N2" s="2" vm="81">
        <f t="shared" ca="1" si="0"/>
        <v>358</v>
      </c>
      <c r="O2" s="2" vm="82">
        <f t="shared" ca="1" si="0"/>
        <v>380</v>
      </c>
      <c r="P2" s="2" vm="83">
        <f t="shared" ca="1" si="0"/>
        <v>230</v>
      </c>
      <c r="Q2" s="2" vm="84">
        <f t="shared" ca="1" si="0"/>
        <v>389</v>
      </c>
      <c r="R2" s="2" vm="85">
        <f t="shared" ca="1" si="0"/>
        <v>163</v>
      </c>
      <c r="S2" s="2" vm="86">
        <f t="shared" ca="1" si="0"/>
        <v>245</v>
      </c>
      <c r="T2" s="2" t="str">
        <f t="shared" ca="1" si="0"/>
        <v>Libur</v>
      </c>
    </row>
    <row r="3" spans="1:20" ht="15.5" x14ac:dyDescent="0.35">
      <c r="D3" s="1">
        <v>46111</v>
      </c>
      <c r="H3" s="1">
        <f>IFERROR(INDEX(D3:G3,COUNT(D3:G3)),"")</f>
        <v>46111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69199429</v>
      </c>
      <c r="H4" s="2">
        <f>IFERROR(SUM(D4:G4)*(4/MAX(1,COUNT(D4:G4))),"")</f>
        <v>276797716</v>
      </c>
      <c r="I4" s="2">
        <f t="shared" ref="I4:T4" si="1">IFERROR(INDEX(I51:I500,MATCH($C$4,$C$51:$C$500,0)),"")</f>
        <v>325081656</v>
      </c>
      <c r="J4" s="2">
        <f t="shared" si="1"/>
        <v>524565291</v>
      </c>
      <c r="K4" s="2">
        <f t="shared" si="1"/>
        <v>847523131</v>
      </c>
      <c r="L4" s="2">
        <f t="shared" si="1"/>
        <v>1282569384</v>
      </c>
      <c r="M4" s="2">
        <f t="shared" si="1"/>
        <v>1181834182</v>
      </c>
      <c r="N4" s="2">
        <f t="shared" si="1"/>
        <v>1033945566</v>
      </c>
      <c r="O4" s="2">
        <f t="shared" si="1"/>
        <v>759349865</v>
      </c>
      <c r="P4" s="2">
        <f t="shared" si="1"/>
        <v>679939490</v>
      </c>
      <c r="Q4" s="2">
        <f t="shared" si="1"/>
        <v>621993673</v>
      </c>
      <c r="R4" s="2">
        <f t="shared" si="1"/>
        <v>554622619</v>
      </c>
      <c r="S4" s="2">
        <f t="shared" si="1"/>
        <v>4714576290183</v>
      </c>
      <c r="T4" s="2">
        <f t="shared" si="1"/>
        <v>3339153518289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-40314972</v>
      </c>
      <c r="H5" s="2">
        <f>IFERROR(SUM(D5:G5)*(4/MAX(1,COUNT(D5:G5))),"")</f>
        <v>-161259888</v>
      </c>
      <c r="I5" s="2">
        <f t="shared" ref="I5:T5" si="2">IFERROR(INDEX(I51:I500,MATCH($C$5,$C$51:$C$500,0)),"")</f>
        <v>-173806906</v>
      </c>
      <c r="J5" s="2">
        <f t="shared" si="2"/>
        <v>-391569292</v>
      </c>
      <c r="K5" s="2">
        <f t="shared" si="2"/>
        <v>-1071233639</v>
      </c>
      <c r="L5" s="2">
        <f t="shared" si="2"/>
        <v>82984634</v>
      </c>
      <c r="M5" s="2">
        <f t="shared" si="2"/>
        <v>80658215</v>
      </c>
      <c r="N5" s="2">
        <f t="shared" si="2"/>
        <v>86165571</v>
      </c>
      <c r="O5" s="2">
        <f t="shared" si="2"/>
        <v>65759702</v>
      </c>
      <c r="P5" s="2">
        <f t="shared" si="2"/>
        <v>58387620</v>
      </c>
      <c r="Q5" s="2">
        <f t="shared" si="2"/>
        <v>55282878</v>
      </c>
      <c r="R5" s="2">
        <f t="shared" si="2"/>
        <v>44759651</v>
      </c>
      <c r="S5" s="2">
        <f t="shared" si="2"/>
        <v>309602613909</v>
      </c>
      <c r="T5" s="2">
        <f t="shared" si="2"/>
        <v>229309011988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-1020874503</v>
      </c>
      <c r="H6" s="2">
        <f>IFERROR(INDEX(D6:G6,COUNT(D6:G6)),"")</f>
        <v>-1020874503</v>
      </c>
      <c r="I6" s="2">
        <f t="shared" ref="I6:T6" si="3">IFERROR(INDEX(I51:I500,MATCH($C$6,$C$51:$C$500,0)),"")</f>
        <v>-954825475</v>
      </c>
      <c r="J6" s="2">
        <f t="shared" si="3"/>
        <v>-781018569</v>
      </c>
      <c r="K6" s="2">
        <f t="shared" si="3"/>
        <v>-398816550</v>
      </c>
      <c r="L6" s="2">
        <f t="shared" si="3"/>
        <v>672417089</v>
      </c>
      <c r="M6" s="2">
        <f t="shared" si="3"/>
        <v>592668709</v>
      </c>
      <c r="N6" s="2">
        <f t="shared" si="3"/>
        <v>516247531</v>
      </c>
      <c r="O6" s="2">
        <f t="shared" si="3"/>
        <v>442158829</v>
      </c>
      <c r="P6" s="2">
        <f t="shared" si="3"/>
        <v>331109508</v>
      </c>
      <c r="Q6" s="2">
        <f t="shared" si="3"/>
        <v>276741172</v>
      </c>
      <c r="R6" s="2">
        <f t="shared" si="3"/>
        <v>233016627</v>
      </c>
      <c r="S6" s="2">
        <f t="shared" si="3"/>
        <v>2319599411985</v>
      </c>
      <c r="T6" s="2">
        <f t="shared" si="3"/>
        <v>1323472929284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20.45</v>
      </c>
      <c r="H7" s="3">
        <f>IFERROR(INDEX(D7:G7,COUNT(D7:G7)),"")</f>
        <v>20.45</v>
      </c>
      <c r="I7" s="3">
        <f t="shared" ref="I7:T7" si="4">IFERROR(INDEX(I51:I500,MATCH($C$7,$C$51:$C$500,0))/1000000000,"")</f>
        <v>20.45</v>
      </c>
      <c r="J7" s="3">
        <f t="shared" si="4"/>
        <v>20.45</v>
      </c>
      <c r="K7" s="3">
        <f t="shared" si="4"/>
        <v>20.45</v>
      </c>
      <c r="L7" s="3">
        <f t="shared" si="4"/>
        <v>20.45</v>
      </c>
      <c r="M7" s="3">
        <f t="shared" si="4"/>
        <v>20.45</v>
      </c>
      <c r="N7" s="3">
        <f t="shared" si="4"/>
        <v>20.45</v>
      </c>
      <c r="O7" s="3">
        <f t="shared" si="4"/>
        <v>20.45</v>
      </c>
      <c r="P7" s="3">
        <f t="shared" si="4"/>
        <v>18.59</v>
      </c>
      <c r="Q7" s="3">
        <f t="shared" si="4"/>
        <v>18.59</v>
      </c>
      <c r="R7" s="3">
        <f t="shared" si="4"/>
        <v>18.59</v>
      </c>
      <c r="S7" s="3">
        <f t="shared" si="4"/>
        <v>18.59</v>
      </c>
      <c r="T7" s="3">
        <f t="shared" si="4"/>
        <v>18.59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 t="shared" ref="I8:T8" si="5">IFERROR(INDEX(I51:I500,MATCH($C$8,$C$51:$C$500,0)),"")</f>
        <v>261000000000</v>
      </c>
      <c r="J8" s="2">
        <f t="shared" si="5"/>
        <v>143000000000</v>
      </c>
      <c r="K8" s="2">
        <f t="shared" si="5"/>
        <v>-6371000000000</v>
      </c>
      <c r="L8" s="2">
        <f t="shared" si="5"/>
        <v>-1835000000000</v>
      </c>
      <c r="M8" s="2">
        <f t="shared" si="5"/>
        <v>18000000000</v>
      </c>
      <c r="N8" s="2">
        <f t="shared" si="5"/>
        <v>396000000000</v>
      </c>
      <c r="O8" s="2">
        <f t="shared" si="5"/>
        <v>-731000000000</v>
      </c>
      <c r="P8" s="2">
        <f t="shared" si="5"/>
        <v>-296000000000</v>
      </c>
      <c r="Q8" s="2">
        <f t="shared" si="5"/>
        <v>-646000000000</v>
      </c>
      <c r="R8" s="2">
        <f t="shared" si="5"/>
        <v>-1573000000000</v>
      </c>
      <c r="S8" s="2">
        <f t="shared" si="5"/>
        <v>-1051000000000</v>
      </c>
      <c r="T8" s="2">
        <f t="shared" si="5"/>
        <v>-486000000000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0.25</v>
      </c>
      <c r="H9" s="3">
        <f>IFERROR(INDEX(D9:G9,COUNT(D9:G9)),"")</f>
        <v>0.25</v>
      </c>
      <c r="I9" s="3">
        <f t="shared" ref="I9:T9" si="6">IFERROR(INDEX(I51:I500,MATCH($C$9,$C$51:$C$500,0)),"")</f>
        <v>12.75</v>
      </c>
      <c r="J9" s="3">
        <f t="shared" si="6"/>
        <v>6.98</v>
      </c>
      <c r="K9" s="3">
        <f t="shared" si="6"/>
        <v>-311.5</v>
      </c>
      <c r="L9" s="3">
        <f t="shared" si="6"/>
        <v>-89.71</v>
      </c>
      <c r="M9" s="3">
        <f t="shared" si="6"/>
        <v>0.89</v>
      </c>
      <c r="N9" s="3">
        <f t="shared" si="6"/>
        <v>19.350000000000001</v>
      </c>
      <c r="O9" s="3">
        <f t="shared" si="6"/>
        <v>-35.729999999999997</v>
      </c>
      <c r="P9" s="3">
        <f t="shared" si="6"/>
        <v>-15.9</v>
      </c>
      <c r="Q9" s="3">
        <f t="shared" si="6"/>
        <v>-34.74</v>
      </c>
      <c r="R9" s="3">
        <f t="shared" si="6"/>
        <v>-84.59</v>
      </c>
      <c r="S9" s="3">
        <f t="shared" si="6"/>
        <v>-56.52</v>
      </c>
      <c r="T9" s="3">
        <f t="shared" si="6"/>
        <v>-26.15</v>
      </c>
    </row>
    <row r="10" spans="1:20" ht="15.5" x14ac:dyDescent="0.35">
      <c r="C10" t="s">
        <v>17</v>
      </c>
      <c r="D10" s="3" t="str">
        <f ca="1">IFERROR(IF(D9=0,"",D2/D9),"")</f>
        <v/>
      </c>
      <c r="I10" s="3" t="str">
        <f t="shared" ref="I10:T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>
        <f t="shared" ca="1" si="7"/>
        <v>-2.9205216809720214</v>
      </c>
      <c r="M10" s="3">
        <f t="shared" ca="1" si="7"/>
        <v>292.13483146067415</v>
      </c>
      <c r="N10" s="3">
        <f t="shared" ca="1" si="7"/>
        <v>18.501291989664082</v>
      </c>
      <c r="O10" s="3">
        <f t="shared" ca="1" si="7"/>
        <v>-10.635320458998041</v>
      </c>
      <c r="P10" s="3">
        <f t="shared" ca="1" si="7"/>
        <v>-14.465408805031446</v>
      </c>
      <c r="Q10" s="3">
        <f t="shared" ca="1" si="7"/>
        <v>-11.197466896948761</v>
      </c>
      <c r="R10" s="3">
        <f t="shared" ca="1" si="7"/>
        <v>-1.9269417188793001</v>
      </c>
      <c r="S10" s="3">
        <f t="shared" ca="1" si="7"/>
        <v>-4.3347487615003537</v>
      </c>
      <c r="T10" s="3" t="str">
        <f t="shared" ca="1" si="7"/>
        <v/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3362743</v>
      </c>
      <c r="H11" s="2">
        <f>IFERROR(INDEX(D11:G11,COUNT(D11:G11)),"")</f>
        <v>3362743</v>
      </c>
      <c r="I11" s="2">
        <f t="shared" ref="I11:T11" si="8">IFERROR(INDEX(I51:I500,MATCH($C$11,$C$51:$C$500,0)),"")</f>
        <v>2468057</v>
      </c>
      <c r="J11" s="2">
        <f t="shared" si="8"/>
        <v>16326481</v>
      </c>
      <c r="K11" s="2">
        <f t="shared" si="8"/>
        <v>8739530</v>
      </c>
      <c r="L11" s="2">
        <f t="shared" si="8"/>
        <v>116805925</v>
      </c>
      <c r="M11" s="2">
        <f t="shared" si="8"/>
        <v>168358913</v>
      </c>
      <c r="N11" s="2">
        <f t="shared" si="8"/>
        <v>128073266</v>
      </c>
      <c r="O11" s="2">
        <f t="shared" si="8"/>
        <v>127232030</v>
      </c>
      <c r="P11" s="2">
        <f t="shared" si="8"/>
        <v>60487294</v>
      </c>
      <c r="Q11" s="2">
        <f t="shared" si="8"/>
        <v>77136595</v>
      </c>
      <c r="R11" s="2">
        <f t="shared" si="8"/>
        <v>81604263</v>
      </c>
      <c r="S11" s="2">
        <f t="shared" si="8"/>
        <v>74439850359</v>
      </c>
      <c r="T11" s="2">
        <f t="shared" si="8"/>
        <v>69094195233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13757000000000</v>
      </c>
      <c r="H12" s="2">
        <f>IFERROR(INDEX(D12:G12,COUNT(D12:G12)),"")</f>
        <v>13757000000000</v>
      </c>
      <c r="I12" s="2">
        <f t="shared" ref="I12:T12" si="9">IFERROR(INDEX(I51:I500,MATCH($C$12,$C$51:$C$500,0)),"")</f>
        <v>14297000000000</v>
      </c>
      <c r="J12" s="2">
        <f t="shared" si="9"/>
        <v>15222000000000</v>
      </c>
      <c r="K12" s="2">
        <f t="shared" si="9"/>
        <v>20133000000000</v>
      </c>
      <c r="L12" s="2">
        <f t="shared" si="9"/>
        <v>13268000000000</v>
      </c>
      <c r="M12" s="2">
        <f t="shared" si="9"/>
        <v>9649000000000</v>
      </c>
      <c r="N12" s="2">
        <f t="shared" si="9"/>
        <v>8585000000000</v>
      </c>
      <c r="O12" s="2">
        <f t="shared" si="9"/>
        <v>7139000000000</v>
      </c>
      <c r="P12" s="2">
        <f t="shared" si="9"/>
        <v>6823000000000</v>
      </c>
      <c r="Q12" s="2">
        <f t="shared" si="9"/>
        <v>5166000000000</v>
      </c>
      <c r="R12" s="2">
        <f t="shared" si="9"/>
        <v>4161000000000</v>
      </c>
      <c r="S12" s="2">
        <f t="shared" si="9"/>
        <v>2366000000000</v>
      </c>
      <c r="T12" s="2">
        <f t="shared" si="9"/>
        <v>1660000000000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13808000000000</v>
      </c>
      <c r="H13" s="2">
        <f>IFERROR(INDEX(D13:G13,COUNT(D13:G13)),"")</f>
        <v>13808000000000</v>
      </c>
      <c r="I13" s="2">
        <f t="shared" ref="I13:T13" si="10">IFERROR(INDEX(I51:I500,MATCH($C$13,$C$51:$C$500,0)),"")</f>
        <v>14335000000000</v>
      </c>
      <c r="J13" s="2">
        <f t="shared" si="10"/>
        <v>15476000000000</v>
      </c>
      <c r="K13" s="2">
        <f t="shared" si="10"/>
        <v>20257000000000</v>
      </c>
      <c r="L13" s="2">
        <f t="shared" si="10"/>
        <v>14916000000000</v>
      </c>
      <c r="M13" s="2">
        <f t="shared" si="10"/>
        <v>11990000000000</v>
      </c>
      <c r="N13" s="2">
        <f t="shared" si="10"/>
        <v>10439000000000</v>
      </c>
      <c r="O13" s="2">
        <f t="shared" si="10"/>
        <v>8863000000000</v>
      </c>
      <c r="P13" s="2">
        <f t="shared" si="10"/>
        <v>7635000000000</v>
      </c>
      <c r="Q13" s="2">
        <f t="shared" si="10"/>
        <v>6230000000000</v>
      </c>
      <c r="R13" s="2">
        <f t="shared" si="10"/>
        <v>5176000000000</v>
      </c>
      <c r="S13" s="2">
        <f t="shared" si="10"/>
        <v>2441000000000</v>
      </c>
      <c r="T13" s="2">
        <f t="shared" si="10"/>
        <v>1729000000000</v>
      </c>
    </row>
    <row r="14" spans="1:20" ht="15.5" x14ac:dyDescent="0.35">
      <c r="C14" t="s">
        <v>26</v>
      </c>
      <c r="D14" s="2">
        <f>IFERROR(INDEX(D51:D500,MATCH($C$14,$C$51:$C$500,0)),"")</f>
        <v>-5189067</v>
      </c>
      <c r="H14" s="2">
        <f>IFERROR(SUM(D14:G14)*(4/MAX(1,COUNT(D14:G14))),"")</f>
        <v>-20756268</v>
      </c>
      <c r="I14" s="2">
        <f t="shared" ref="I14:T14" si="11">IFERROR(INDEX(I51:I500,MATCH($C$14,$C$51:$C$500,0)),"")</f>
        <v>-19965460</v>
      </c>
      <c r="J14" s="2">
        <f t="shared" si="11"/>
        <v>-21709133</v>
      </c>
      <c r="K14" s="2">
        <f t="shared" si="11"/>
        <v>-116241229</v>
      </c>
      <c r="L14" s="2">
        <f t="shared" si="11"/>
        <v>-75510481</v>
      </c>
      <c r="M14" s="2">
        <f t="shared" si="11"/>
        <v>-82307841</v>
      </c>
      <c r="N14" s="2">
        <f t="shared" si="11"/>
        <v>-63434510</v>
      </c>
      <c r="O14" s="2">
        <f t="shared" si="11"/>
        <v>-62949649</v>
      </c>
      <c r="P14" s="2">
        <f t="shared" si="11"/>
        <v>-50529779</v>
      </c>
      <c r="Q14" s="2">
        <f t="shared" si="11"/>
        <v>-35436572</v>
      </c>
      <c r="R14" s="2">
        <f t="shared" si="11"/>
        <v>-29952932</v>
      </c>
      <c r="S14" s="2">
        <f t="shared" si="11"/>
        <v>-221003716654</v>
      </c>
      <c r="T14" s="2">
        <f t="shared" si="11"/>
        <v>-184043708332</v>
      </c>
    </row>
    <row r="15" spans="1:20" ht="15.5" x14ac:dyDescent="0.35">
      <c r="C15" t="s">
        <v>27</v>
      </c>
      <c r="D15" s="2">
        <f>IFERROR(INDEX(D51:D500,MATCH($C$15,$C$51:$C$500,0)),"")</f>
        <v>-402785</v>
      </c>
      <c r="H15" s="2">
        <f>IFERROR(SUM(D15:G15)*(4/MAX(1,COUNT(D15:G15))),"")</f>
        <v>-1611140</v>
      </c>
      <c r="I15" s="2">
        <f t="shared" ref="I15:T15" si="12">IFERROR(INDEX(I51:I500,MATCH($C$15,$C$51:$C$500,0)),"")</f>
        <v>-23829969</v>
      </c>
      <c r="J15" s="2">
        <f t="shared" si="12"/>
        <v>-99075681</v>
      </c>
      <c r="K15" s="2">
        <f t="shared" si="12"/>
        <v>100050321</v>
      </c>
      <c r="L15" s="2">
        <f t="shared" si="12"/>
        <v>-16375440</v>
      </c>
      <c r="M15" s="2">
        <f t="shared" si="12"/>
        <v>-13896346</v>
      </c>
      <c r="N15" s="2">
        <f t="shared" si="12"/>
        <v>-14857309</v>
      </c>
      <c r="O15" s="2">
        <f t="shared" si="12"/>
        <v>-4105822</v>
      </c>
      <c r="P15" s="2">
        <f t="shared" si="12"/>
        <v>-6662101</v>
      </c>
      <c r="Q15" s="2">
        <f t="shared" si="12"/>
        <v>-8920772</v>
      </c>
      <c r="R15" s="2">
        <f t="shared" si="12"/>
        <v>-15440846</v>
      </c>
      <c r="S15" s="2">
        <f t="shared" si="12"/>
        <v>-133656587487</v>
      </c>
      <c r="T15" s="2">
        <f t="shared" si="12"/>
        <v>-82561408394</v>
      </c>
    </row>
    <row r="16" spans="1:20" ht="15.5" x14ac:dyDescent="0.35">
      <c r="C16" t="s">
        <v>28</v>
      </c>
      <c r="D16" s="2">
        <f>IFERROR(INDEX(D51:D500,MATCH($C$16,$C$51:$C$500,0)),"")</f>
        <v>-39912187</v>
      </c>
      <c r="H16" s="2">
        <f>IFERROR(SUM(D16:G16)*(4/MAX(1,COUNT(D16:G16))),"")</f>
        <v>-159648748</v>
      </c>
      <c r="I16" s="2">
        <f t="shared" ref="I16:T16" si="13">IFERROR(INDEX(I51:I500,MATCH($C$16,$C$51:$C$500,0)),"")</f>
        <v>-151010426</v>
      </c>
      <c r="J16" s="2">
        <f t="shared" si="13"/>
        <v>-296487480</v>
      </c>
      <c r="K16" s="2">
        <f t="shared" si="13"/>
        <v>-1181388693</v>
      </c>
      <c r="L16" s="2">
        <f t="shared" si="13"/>
        <v>101700548</v>
      </c>
      <c r="M16" s="2">
        <f t="shared" si="13"/>
        <v>101548894</v>
      </c>
      <c r="N16" s="2">
        <f t="shared" si="13"/>
        <v>99413342</v>
      </c>
      <c r="O16" s="2">
        <f t="shared" si="13"/>
        <v>72141142</v>
      </c>
      <c r="P16" s="2">
        <f t="shared" si="13"/>
        <v>66027791</v>
      </c>
      <c r="Q16" s="2">
        <f t="shared" si="13"/>
        <v>64584701</v>
      </c>
      <c r="R16" s="2">
        <f t="shared" si="13"/>
        <v>65959193</v>
      </c>
      <c r="S16" s="2">
        <f t="shared" si="13"/>
        <v>462824799087</v>
      </c>
      <c r="T16" s="2">
        <f t="shared" si="13"/>
        <v>323497629524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  <c r="R18" t="s">
        <v>42</v>
      </c>
      <c r="S18" t="s">
        <v>43</v>
      </c>
      <c r="T18" t="s">
        <v>44</v>
      </c>
    </row>
    <row r="19" spans="1:20" ht="15.5" x14ac:dyDescent="0.35">
      <c r="A19" t="s">
        <v>50</v>
      </c>
      <c r="C19" t="s">
        <v>51</v>
      </c>
    </row>
    <row r="20" spans="1:20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T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>
        <f t="shared" ca="1" si="14"/>
        <v>5357900000000</v>
      </c>
      <c r="M20" s="2">
        <f t="shared" ca="1" si="14"/>
        <v>5317000000000</v>
      </c>
      <c r="N20" s="2">
        <f t="shared" ca="1" si="14"/>
        <v>7321100000000</v>
      </c>
      <c r="O20" s="2">
        <f t="shared" ca="1" si="14"/>
        <v>7771000000000</v>
      </c>
      <c r="P20" s="2">
        <f t="shared" ca="1" si="14"/>
        <v>4275700000000</v>
      </c>
      <c r="Q20" s="2">
        <f t="shared" ca="1" si="14"/>
        <v>7231510000000</v>
      </c>
      <c r="R20" s="2">
        <f t="shared" ca="1" si="14"/>
        <v>3030170000000</v>
      </c>
      <c r="S20" s="2">
        <f t="shared" ca="1" si="14"/>
        <v>4554550000000</v>
      </c>
      <c r="T20" s="2" t="str">
        <f t="shared" ca="1" si="14"/>
        <v/>
      </c>
    </row>
    <row r="21" spans="1:20" ht="15.5" x14ac:dyDescent="0.35">
      <c r="C21" t="s">
        <v>11</v>
      </c>
      <c r="D21" s="2">
        <f>IFERROR(INDEX(D51:D500,MATCH($C$7,$C$51:$C$500,0)),"")</f>
        <v>20450000000</v>
      </c>
      <c r="H21" s="2">
        <f>IFERROR(INDEX(D21:G21,COUNT(D21:G21)),"")</f>
        <v>20450000000</v>
      </c>
      <c r="I21" s="2">
        <f t="shared" ref="I21:T21" si="15">IFERROR(INDEX(I51:I500,MATCH($C$7,$C$51:$C$500,0)),"")</f>
        <v>20450000000</v>
      </c>
      <c r="J21" s="2">
        <f t="shared" si="15"/>
        <v>20450000000</v>
      </c>
      <c r="K21" s="2">
        <f t="shared" si="15"/>
        <v>20450000000</v>
      </c>
      <c r="L21" s="2">
        <f t="shared" si="15"/>
        <v>20450000000</v>
      </c>
      <c r="M21" s="2">
        <f t="shared" si="15"/>
        <v>20450000000</v>
      </c>
      <c r="N21" s="2">
        <f t="shared" si="15"/>
        <v>20450000000</v>
      </c>
      <c r="O21" s="2">
        <f t="shared" si="15"/>
        <v>20450000000</v>
      </c>
      <c r="P21" s="2">
        <f t="shared" si="15"/>
        <v>18590000000</v>
      </c>
      <c r="Q21" s="2">
        <f t="shared" si="15"/>
        <v>18590000000</v>
      </c>
      <c r="R21" s="2">
        <f t="shared" si="15"/>
        <v>18590000000</v>
      </c>
      <c r="S21" s="2">
        <f t="shared" si="15"/>
        <v>18590000000</v>
      </c>
      <c r="T21" s="2">
        <f t="shared" si="15"/>
        <v>18590000000</v>
      </c>
    </row>
    <row r="23" spans="1:20" ht="15.5" x14ac:dyDescent="0.35">
      <c r="B23" t="s">
        <v>54</v>
      </c>
      <c r="C23" t="s">
        <v>55</v>
      </c>
      <c r="D23" s="3">
        <f>IFERROR(D5/D6*100,"")</f>
        <v>3.9490624833442429</v>
      </c>
      <c r="H23" s="3">
        <f t="shared" ref="H23:T23" si="16">IFERROR(H5/H6*100,"")</f>
        <v>15.796249933376972</v>
      </c>
      <c r="I23" s="3">
        <f t="shared" si="16"/>
        <v>18.203002595840879</v>
      </c>
      <c r="J23" s="3">
        <f t="shared" si="16"/>
        <v>50.135721164908695</v>
      </c>
      <c r="K23" s="3">
        <f t="shared" si="16"/>
        <v>268.60310561334529</v>
      </c>
      <c r="L23" s="3">
        <f t="shared" si="16"/>
        <v>12.341244051874476</v>
      </c>
      <c r="M23" s="3">
        <f t="shared" si="16"/>
        <v>13.609325711845536</v>
      </c>
      <c r="N23" s="3">
        <f t="shared" si="16"/>
        <v>16.690747330663747</v>
      </c>
      <c r="O23" s="3">
        <f t="shared" si="16"/>
        <v>14.872416355164539</v>
      </c>
      <c r="P23" s="3">
        <f t="shared" si="16"/>
        <v>17.633930343069459</v>
      </c>
      <c r="Q23" s="3">
        <f t="shared" si="16"/>
        <v>19.97638356463996</v>
      </c>
      <c r="R23" s="3">
        <f t="shared" si="16"/>
        <v>19.20877989535056</v>
      </c>
      <c r="S23" s="3">
        <f t="shared" si="16"/>
        <v>13.34724488673918</v>
      </c>
      <c r="T23" s="3">
        <f t="shared" si="16"/>
        <v>17.326309206192555</v>
      </c>
    </row>
    <row r="24" spans="1:20" ht="15.5" x14ac:dyDescent="0.35">
      <c r="C24" t="s">
        <v>56</v>
      </c>
      <c r="D24" s="4">
        <f>IFERROR(_xlfn.RRI(5,I23,D23),"")</f>
        <v>-0.263334731204656</v>
      </c>
      <c r="H24" s="4">
        <f t="shared" ref="H24:T24" si="17">IFERROR(_xlfn.RRI(5,M23,H23),"")</f>
        <v>3.0252027087969813E-2</v>
      </c>
      <c r="I24" s="4">
        <f t="shared" si="17"/>
        <v>1.7497731541775252E-2</v>
      </c>
      <c r="J24" s="4">
        <f t="shared" si="17"/>
        <v>0.27512613238626971</v>
      </c>
      <c r="K24" s="4">
        <f t="shared" si="17"/>
        <v>0.72406002332230845</v>
      </c>
      <c r="L24" s="4">
        <f t="shared" si="17"/>
        <v>-9.1827359022609523E-2</v>
      </c>
      <c r="M24" s="4">
        <f t="shared" si="17"/>
        <v>-6.660092621992586E-2</v>
      </c>
      <c r="N24" s="4">
        <f t="shared" si="17"/>
        <v>4.5723410910189388E-2</v>
      </c>
      <c r="O24" s="4">
        <f t="shared" si="17"/>
        <v>-3.0081830853742275E-2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57</v>
      </c>
      <c r="C25" t="s">
        <v>58</v>
      </c>
      <c r="D25" s="3">
        <f>IFERROR(INDEX(D51:D500,MATCH($A$25,$C$51:$C$500,0)),"")</f>
        <v>-31.15</v>
      </c>
      <c r="H25" s="3">
        <f>IFERROR(INDEX(D25:G25,COUNT(D25:G25)),"")</f>
        <v>-31.15</v>
      </c>
      <c r="I25" s="3">
        <f t="shared" ref="I25:T25" si="18">IFERROR(INDEX(I51:I500,MATCH($C$25,$C$51:$C$500,0)),"")</f>
        <v>-130.41</v>
      </c>
      <c r="J25" s="3">
        <f t="shared" si="18"/>
        <v>-287.70999999999998</v>
      </c>
      <c r="K25" s="3">
        <f t="shared" si="18"/>
        <v>-756.68</v>
      </c>
      <c r="L25" s="3">
        <f t="shared" si="18"/>
        <v>60.81</v>
      </c>
      <c r="M25" s="3">
        <f t="shared" si="18"/>
        <v>60.63</v>
      </c>
      <c r="N25" s="3">
        <f t="shared" si="18"/>
        <v>58.91</v>
      </c>
      <c r="O25" s="3">
        <f t="shared" si="18"/>
        <v>44.52</v>
      </c>
      <c r="P25" s="3">
        <f t="shared" si="18"/>
        <v>42.49</v>
      </c>
      <c r="Q25" s="3">
        <f t="shared" si="18"/>
        <v>40.090000000000003</v>
      </c>
      <c r="R25" s="3">
        <f t="shared" si="18"/>
        <v>33.799999999999997</v>
      </c>
      <c r="S25" s="3">
        <f t="shared" si="18"/>
        <v>16.649999999999999</v>
      </c>
      <c r="T25" s="3">
        <f t="shared" si="18"/>
        <v>12.33</v>
      </c>
    </row>
    <row r="26" spans="1:20" ht="15.5" x14ac:dyDescent="0.35">
      <c r="C26" t="s">
        <v>59</v>
      </c>
      <c r="D26" s="4">
        <f>IFERROR(_xlfn.RRI(5,I25,D25),"")</f>
        <v>-0.24901816682253675</v>
      </c>
      <c r="H26" s="4" t="str">
        <f t="shared" ref="H26:T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8.6895496883194756E-2</v>
      </c>
      <c r="M26" s="4">
        <f t="shared" si="19"/>
        <v>0.12396858694028312</v>
      </c>
      <c r="N26" s="4">
        <f t="shared" si="19"/>
        <v>0.28752288457043362</v>
      </c>
      <c r="O26" s="4">
        <f t="shared" si="19"/>
        <v>0.29276151787468896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60</v>
      </c>
      <c r="D27" s="3">
        <f>IFERROR(D4/D21,"")</f>
        <v>3.3838351589242054E-3</v>
      </c>
      <c r="H27" s="3">
        <f t="shared" ref="H27:T27" si="20">IFERROR(H4/H21,"")</f>
        <v>1.3535340635696821E-2</v>
      </c>
      <c r="I27" s="3">
        <f t="shared" si="20"/>
        <v>1.5896413496332518E-2</v>
      </c>
      <c r="J27" s="3">
        <f t="shared" si="20"/>
        <v>2.5651114474327628E-2</v>
      </c>
      <c r="K27" s="3">
        <f t="shared" si="20"/>
        <v>4.1443673887530563E-2</v>
      </c>
      <c r="L27" s="3">
        <f t="shared" si="20"/>
        <v>6.2717329290953541E-2</v>
      </c>
      <c r="M27" s="3">
        <f t="shared" si="20"/>
        <v>5.7791402542787286E-2</v>
      </c>
      <c r="N27" s="3">
        <f t="shared" si="20"/>
        <v>5.0559685378973103E-2</v>
      </c>
      <c r="O27" s="3">
        <f t="shared" si="20"/>
        <v>3.7132022738386311E-2</v>
      </c>
      <c r="P27" s="3">
        <f t="shared" si="20"/>
        <v>3.6575550833781605E-2</v>
      </c>
      <c r="Q27" s="3">
        <f t="shared" si="20"/>
        <v>3.3458508499193115E-2</v>
      </c>
      <c r="R27" s="3">
        <f t="shared" si="20"/>
        <v>2.9834460408821949E-2</v>
      </c>
      <c r="S27" s="3">
        <f t="shared" si="20"/>
        <v>253.60819204857449</v>
      </c>
      <c r="T27" s="3">
        <f t="shared" si="20"/>
        <v>179.62095310860678</v>
      </c>
    </row>
    <row r="28" spans="1:20" ht="15.5" x14ac:dyDescent="0.35">
      <c r="C28" t="s">
        <v>61</v>
      </c>
      <c r="D28" s="4">
        <f>IFERROR(_xlfn.RRI(5,I27,D27),"")</f>
        <v>-0.26612514176544921</v>
      </c>
      <c r="H28" s="4">
        <f t="shared" ref="H28:T28" si="21">IFERROR(_xlfn.RRI(5,M27,H27),"")</f>
        <v>-0.25196625319876897</v>
      </c>
      <c r="I28" s="4">
        <f t="shared" si="21"/>
        <v>-0.20658764747031855</v>
      </c>
      <c r="J28" s="4">
        <f t="shared" si="21"/>
        <v>-7.1308381096786166E-2</v>
      </c>
      <c r="K28" s="4">
        <f t="shared" si="21"/>
        <v>2.5305942441913754E-2</v>
      </c>
      <c r="L28" s="4">
        <f t="shared" si="21"/>
        <v>0.133903761100576</v>
      </c>
      <c r="M28" s="4">
        <f t="shared" si="21"/>
        <v>0.14137671775757576</v>
      </c>
      <c r="N28" s="4">
        <f t="shared" si="21"/>
        <v>-0.81805998886599185</v>
      </c>
      <c r="O28" s="4">
        <f t="shared" si="21"/>
        <v>-0.8167355101604582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62</v>
      </c>
      <c r="H29" s="4">
        <f t="shared" ref="H29:T29" si="22">IFERROR(((H25-I25)/I25)*100%,"")</f>
        <v>-0.76113794954374658</v>
      </c>
      <c r="I29" s="4">
        <f t="shared" si="22"/>
        <v>-0.5467310833825727</v>
      </c>
      <c r="J29" s="4">
        <f t="shared" si="22"/>
        <v>-0.61977321985515677</v>
      </c>
      <c r="K29" s="4">
        <f t="shared" si="22"/>
        <v>-13.443348133530669</v>
      </c>
      <c r="L29" s="4">
        <f t="shared" si="22"/>
        <v>2.9688273132112766E-3</v>
      </c>
      <c r="M29" s="4">
        <f t="shared" si="22"/>
        <v>2.9197080291970906E-2</v>
      </c>
      <c r="N29" s="4">
        <f t="shared" si="22"/>
        <v>0.32322551662174287</v>
      </c>
      <c r="O29" s="4">
        <f t="shared" si="22"/>
        <v>4.7775947281713367E-2</v>
      </c>
      <c r="P29" s="4">
        <f t="shared" si="22"/>
        <v>5.9865303068096738E-2</v>
      </c>
      <c r="Q29" s="4">
        <f t="shared" si="22"/>
        <v>0.18609467455621323</v>
      </c>
      <c r="R29" s="4">
        <f t="shared" si="22"/>
        <v>1.03003003003003</v>
      </c>
      <c r="S29" s="4">
        <f t="shared" si="22"/>
        <v>0.35036496350364948</v>
      </c>
      <c r="T29" s="4" t="str">
        <f t="shared" si="22"/>
        <v/>
      </c>
    </row>
    <row r="30" spans="1:20" ht="15.5" x14ac:dyDescent="0.35">
      <c r="C30" t="s">
        <v>63</v>
      </c>
      <c r="H30" s="4">
        <f t="shared" ref="H30:T30" si="23">IFERROR(((H27-I27)/I27)*100%,"")</f>
        <v>-0.1485286515213273</v>
      </c>
      <c r="I30" s="4">
        <f t="shared" si="23"/>
        <v>-0.38028371000245992</v>
      </c>
      <c r="J30" s="4">
        <f t="shared" si="23"/>
        <v>-0.3810607972657209</v>
      </c>
      <c r="K30" s="4">
        <f t="shared" si="23"/>
        <v>-0.33919900040277268</v>
      </c>
      <c r="L30" s="4">
        <f t="shared" si="23"/>
        <v>8.5236324633568533E-2</v>
      </c>
      <c r="M30" s="4">
        <f t="shared" si="23"/>
        <v>0.14303327067026664</v>
      </c>
      <c r="N30" s="4">
        <f t="shared" si="23"/>
        <v>0.36161947694558405</v>
      </c>
      <c r="O30" s="4">
        <f t="shared" si="23"/>
        <v>1.5214313712829788E-2</v>
      </c>
      <c r="P30" s="4">
        <f t="shared" si="23"/>
        <v>9.3161425132374326E-2</v>
      </c>
      <c r="Q30" s="4">
        <f t="shared" si="23"/>
        <v>0.12147188320857139</v>
      </c>
      <c r="R30" s="4">
        <f t="shared" si="23"/>
        <v>-0.99988236002879938</v>
      </c>
      <c r="S30" s="4">
        <f t="shared" si="23"/>
        <v>0.41190761801175696</v>
      </c>
      <c r="T30" s="4" t="str">
        <f t="shared" si="23"/>
        <v/>
      </c>
    </row>
    <row r="32" spans="1:20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-755.92</v>
      </c>
      <c r="H32" s="3">
        <f>IFERROR(INDEX(D32:G32,COUNT(D32:G32)),"")</f>
        <v>-755.92</v>
      </c>
      <c r="I32" s="3">
        <f t="shared" ref="I32:T32" si="24">IFERROR(INDEX(I51:I500,MATCH($C$32,$C$51:$C$500,0)),"")</f>
        <v>-720.78</v>
      </c>
      <c r="J32" s="3">
        <f t="shared" si="24"/>
        <v>-595.41999999999996</v>
      </c>
      <c r="K32" s="3">
        <f t="shared" si="24"/>
        <v>-278.42</v>
      </c>
      <c r="L32" s="3">
        <f t="shared" si="24"/>
        <v>463.74</v>
      </c>
      <c r="M32" s="3">
        <f t="shared" si="24"/>
        <v>402.83</v>
      </c>
      <c r="N32" s="3">
        <f t="shared" si="24"/>
        <v>365.52</v>
      </c>
      <c r="O32" s="3">
        <f t="shared" si="24"/>
        <v>292.89999999999998</v>
      </c>
      <c r="P32" s="3">
        <f t="shared" si="24"/>
        <v>239.27</v>
      </c>
      <c r="Q32" s="3">
        <f t="shared" si="24"/>
        <v>205.32</v>
      </c>
      <c r="R32" s="3">
        <f t="shared" si="24"/>
        <v>155.9</v>
      </c>
      <c r="S32" s="3">
        <f t="shared" si="24"/>
        <v>124.75</v>
      </c>
      <c r="T32" s="3">
        <f t="shared" si="24"/>
        <v>71.180000000000007</v>
      </c>
    </row>
    <row r="33" spans="1:20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-0.19</v>
      </c>
      <c r="H33" s="3">
        <f>IFERROR(INDEX(D33:G33,COUNT(D33:G33)),"")</f>
        <v>-0.19</v>
      </c>
      <c r="I33" s="3">
        <f t="shared" ref="I33:T33" si="25">IFERROR(INDEX(I51:I500,MATCH($C$33,$C$51:$C$500,0)),"")</f>
        <v>-0.2</v>
      </c>
      <c r="J33" s="3">
        <f t="shared" si="25"/>
        <v>-0.25</v>
      </c>
      <c r="K33" s="3">
        <f t="shared" si="25"/>
        <v>-0.52</v>
      </c>
      <c r="L33" s="3">
        <f t="shared" si="25"/>
        <v>0.56000000000000005</v>
      </c>
      <c r="M33" s="3">
        <f t="shared" si="25"/>
        <v>0.65</v>
      </c>
      <c r="N33" s="3">
        <f t="shared" si="25"/>
        <v>0.98</v>
      </c>
      <c r="O33" s="3">
        <f t="shared" si="25"/>
        <v>1.3</v>
      </c>
      <c r="P33" s="3">
        <f t="shared" si="25"/>
        <v>0.96</v>
      </c>
      <c r="Q33" s="3">
        <f t="shared" si="25"/>
        <v>1.89</v>
      </c>
      <c r="R33" s="3">
        <f t="shared" si="25"/>
        <v>1.05</v>
      </c>
      <c r="S33" s="3">
        <f t="shared" si="25"/>
        <v>1.96</v>
      </c>
      <c r="T33" s="3">
        <f t="shared" si="25"/>
        <v>0</v>
      </c>
    </row>
    <row r="34" spans="1:20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-4.6900000000000004</v>
      </c>
      <c r="H34" s="3">
        <f>IFERROR(INDEX(D34:G34,COUNT(D34:G34)),"")</f>
        <v>-4.6900000000000004</v>
      </c>
      <c r="I34" s="3">
        <f t="shared" ref="I34:T34" si="26">IFERROR(INDEX(I51:I500,MATCH($C$34,$C$51:$C$500,0)),"")</f>
        <v>-1.1200000000000001</v>
      </c>
      <c r="J34" s="3">
        <f t="shared" si="26"/>
        <v>-0.51</v>
      </c>
      <c r="K34" s="3">
        <f t="shared" si="26"/>
        <v>-0.19</v>
      </c>
      <c r="L34" s="3">
        <f t="shared" si="26"/>
        <v>4.3099999999999996</v>
      </c>
      <c r="M34" s="3">
        <f t="shared" si="26"/>
        <v>4.29</v>
      </c>
      <c r="N34" s="3">
        <f t="shared" si="26"/>
        <v>6.08</v>
      </c>
      <c r="O34" s="3">
        <f t="shared" si="26"/>
        <v>8.5399999999999991</v>
      </c>
      <c r="P34" s="3">
        <f t="shared" si="26"/>
        <v>5.41</v>
      </c>
      <c r="Q34" s="3">
        <f t="shared" si="26"/>
        <v>9.6999999999999993</v>
      </c>
      <c r="R34" s="3">
        <f t="shared" si="26"/>
        <v>4.82</v>
      </c>
      <c r="S34" s="3">
        <f t="shared" si="26"/>
        <v>14.71</v>
      </c>
      <c r="T34" s="3">
        <f t="shared" si="26"/>
        <v>0</v>
      </c>
    </row>
    <row r="35" spans="1:20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2.73</v>
      </c>
      <c r="H35" s="3">
        <f>IFERROR(INDEX(D35:G35,COUNT(D35:G35)),"")</f>
        <v>2.73</v>
      </c>
      <c r="I35" s="3">
        <f t="shared" ref="I35:T35" si="27">IFERROR(INDEX(I51:I500,MATCH($C$35,$C$51:$C$500,0)),"")</f>
        <v>0.6</v>
      </c>
      <c r="J35" s="3">
        <f t="shared" si="27"/>
        <v>0.38</v>
      </c>
      <c r="K35" s="3">
        <f t="shared" si="27"/>
        <v>0.25</v>
      </c>
      <c r="L35" s="3">
        <f t="shared" si="27"/>
        <v>0.28999999999999998</v>
      </c>
      <c r="M35" s="3">
        <f t="shared" si="27"/>
        <v>0.32</v>
      </c>
      <c r="N35" s="3">
        <f t="shared" si="27"/>
        <v>0.5</v>
      </c>
      <c r="O35" s="3">
        <f t="shared" si="27"/>
        <v>0.76</v>
      </c>
      <c r="P35" s="3">
        <f t="shared" si="27"/>
        <v>0.47</v>
      </c>
      <c r="Q35" s="3">
        <f t="shared" si="27"/>
        <v>0.87</v>
      </c>
      <c r="R35" s="3">
        <f t="shared" si="27"/>
        <v>0.44</v>
      </c>
      <c r="S35" s="3">
        <f t="shared" si="27"/>
        <v>0.97</v>
      </c>
      <c r="T35" s="3">
        <f t="shared" si="27"/>
        <v>0</v>
      </c>
    </row>
    <row r="36" spans="1:20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T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1.6500000000000001E-2</v>
      </c>
      <c r="N36" s="4">
        <f t="shared" si="28"/>
        <v>5.04E-2</v>
      </c>
      <c r="O36" s="4">
        <f t="shared" si="28"/>
        <v>0.18530000000000002</v>
      </c>
      <c r="P36" s="4">
        <f t="shared" si="28"/>
        <v>7.7699999999999991E-2</v>
      </c>
      <c r="Q36" s="4">
        <f t="shared" si="28"/>
        <v>2.69E-2</v>
      </c>
      <c r="R36" s="4">
        <f t="shared" si="28"/>
        <v>0</v>
      </c>
      <c r="S36" s="4">
        <f t="shared" si="28"/>
        <v>0</v>
      </c>
      <c r="T36" s="4">
        <f t="shared" si="28"/>
        <v>0</v>
      </c>
    </row>
    <row r="37" spans="1:20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T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</v>
      </c>
      <c r="N37" s="3">
        <f t="shared" si="29"/>
        <v>2.97</v>
      </c>
      <c r="O37" s="3">
        <f t="shared" si="29"/>
        <v>8.25</v>
      </c>
      <c r="P37" s="3">
        <f t="shared" si="29"/>
        <v>3</v>
      </c>
      <c r="Q37" s="3">
        <f t="shared" si="29"/>
        <v>0.98</v>
      </c>
      <c r="R37" s="3">
        <f t="shared" si="29"/>
        <v>0</v>
      </c>
      <c r="S37" s="3">
        <f t="shared" si="29"/>
        <v>0</v>
      </c>
      <c r="T37" s="3">
        <f t="shared" si="29"/>
        <v>0</v>
      </c>
    </row>
    <row r="50" spans="2:20" ht="15.5" x14ac:dyDescent="0.35">
      <c r="D50" t="s">
        <v>508</v>
      </c>
      <c r="E50" t="s">
        <v>509</v>
      </c>
      <c r="F50" t="s">
        <v>510</v>
      </c>
      <c r="G50" t="s">
        <v>511</v>
      </c>
      <c r="H50" t="s">
        <v>512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  <c r="S50" t="s">
        <v>43</v>
      </c>
      <c r="T50" t="s">
        <v>44</v>
      </c>
    </row>
    <row r="51" spans="2:20" ht="15.5" x14ac:dyDescent="0.35">
      <c r="B51" t="s">
        <v>85</v>
      </c>
      <c r="C51" t="s">
        <v>5</v>
      </c>
      <c r="D51" s="5">
        <v>69199429</v>
      </c>
      <c r="E51" s="5">
        <v>53354843</v>
      </c>
      <c r="F51" s="5">
        <v>78374789</v>
      </c>
      <c r="G51" s="5">
        <v>76574449</v>
      </c>
      <c r="I51" s="5">
        <v>325081656</v>
      </c>
      <c r="J51" s="5">
        <v>524565291</v>
      </c>
      <c r="K51" s="5">
        <v>847523131</v>
      </c>
      <c r="L51" s="5">
        <v>1282569384</v>
      </c>
      <c r="M51" s="5">
        <v>1181834182</v>
      </c>
      <c r="N51" s="5">
        <v>1033945566</v>
      </c>
      <c r="O51" s="5">
        <v>759349865</v>
      </c>
      <c r="P51" s="5">
        <v>679939490</v>
      </c>
      <c r="Q51" s="5">
        <v>621993673</v>
      </c>
      <c r="R51" s="5">
        <v>554622619</v>
      </c>
      <c r="S51" s="5">
        <v>4714576290183</v>
      </c>
      <c r="T51" s="5">
        <v>3339153518289</v>
      </c>
    </row>
    <row r="52" spans="2:20" ht="15.5" x14ac:dyDescent="0.35">
      <c r="C52" t="s">
        <v>513</v>
      </c>
      <c r="D52" s="5">
        <v>69199429</v>
      </c>
      <c r="E52" s="5">
        <v>53354843</v>
      </c>
      <c r="F52" s="5">
        <v>78374789</v>
      </c>
      <c r="G52" s="5">
        <v>76574449</v>
      </c>
      <c r="I52" s="5">
        <v>325081656</v>
      </c>
      <c r="J52" s="5">
        <v>524565291</v>
      </c>
      <c r="K52" s="5">
        <v>847523131</v>
      </c>
      <c r="L52" s="5">
        <v>1282569384</v>
      </c>
      <c r="M52" s="5">
        <v>1181834182</v>
      </c>
      <c r="N52" s="5">
        <v>1033945566</v>
      </c>
      <c r="O52" s="5">
        <v>759349865</v>
      </c>
      <c r="P52" s="5">
        <v>679939490</v>
      </c>
      <c r="Q52" s="5">
        <v>631342874</v>
      </c>
      <c r="R52" s="5">
        <v>589089425</v>
      </c>
      <c r="S52" s="5">
        <v>5721758543615</v>
      </c>
      <c r="T52" s="5">
        <v>4601810148523</v>
      </c>
    </row>
    <row r="53" spans="2:20" ht="15.5" x14ac:dyDescent="0.35">
      <c r="C53" t="s">
        <v>91</v>
      </c>
      <c r="N53" s="5">
        <v>1609538</v>
      </c>
      <c r="O53" s="5">
        <v>-2275618</v>
      </c>
      <c r="P53" s="5">
        <v>-978070</v>
      </c>
      <c r="Q53" s="5">
        <v>-377804</v>
      </c>
    </row>
    <row r="54" spans="2:20" ht="15.5" x14ac:dyDescent="0.35">
      <c r="C54" t="s">
        <v>86</v>
      </c>
      <c r="D54" s="5">
        <v>-73276484</v>
      </c>
      <c r="E54" s="5">
        <v>-63026905</v>
      </c>
      <c r="F54" s="5">
        <v>-87214938</v>
      </c>
      <c r="G54" s="5">
        <v>-86593030</v>
      </c>
      <c r="I54" s="5">
        <v>-401673357</v>
      </c>
      <c r="J54" s="5">
        <v>-791088505</v>
      </c>
      <c r="K54" s="5">
        <v>-1217267309</v>
      </c>
      <c r="L54" s="5">
        <v>-1055504269</v>
      </c>
      <c r="M54" s="5">
        <v>-946588161</v>
      </c>
      <c r="N54" s="5">
        <v>-850167512</v>
      </c>
      <c r="O54" s="5">
        <v>-588079100</v>
      </c>
      <c r="P54" s="5">
        <v>-534588503</v>
      </c>
      <c r="Q54" s="5">
        <v>-488578225</v>
      </c>
      <c r="R54" s="5">
        <v>-432203710</v>
      </c>
      <c r="S54" s="5">
        <v>-3696164422479</v>
      </c>
      <c r="T54" s="5">
        <v>-2654065967636</v>
      </c>
    </row>
    <row r="55" spans="2:20" ht="15.5" x14ac:dyDescent="0.35">
      <c r="C55" t="s">
        <v>514</v>
      </c>
      <c r="D55" s="5">
        <v>-73276484</v>
      </c>
      <c r="E55" s="5">
        <v>-63026905</v>
      </c>
      <c r="F55" s="5">
        <v>-87214938</v>
      </c>
      <c r="G55" s="5">
        <v>-86593030</v>
      </c>
      <c r="I55" s="5">
        <v>-401673357</v>
      </c>
      <c r="J55" s="5">
        <v>-791088505</v>
      </c>
      <c r="K55" s="5">
        <v>-1217267309</v>
      </c>
      <c r="L55" s="5">
        <v>-1055504269</v>
      </c>
      <c r="M55" s="5">
        <v>-946588161</v>
      </c>
      <c r="N55" s="5">
        <v>-850167512</v>
      </c>
      <c r="O55" s="5">
        <v>-588079100</v>
      </c>
      <c r="P55" s="5">
        <v>-534588503</v>
      </c>
      <c r="Q55" s="5">
        <v>-497927426</v>
      </c>
      <c r="R55" s="5">
        <v>-466670516</v>
      </c>
      <c r="S55" s="5">
        <v>-4703346675911</v>
      </c>
      <c r="T55" s="5">
        <v>-3916722597870</v>
      </c>
    </row>
    <row r="56" spans="2:20" ht="15.5" x14ac:dyDescent="0.35">
      <c r="C56" t="s">
        <v>515</v>
      </c>
      <c r="D56" s="5">
        <v>-73276484</v>
      </c>
      <c r="E56" s="5">
        <v>-63026905</v>
      </c>
      <c r="F56" s="5">
        <v>-87214938</v>
      </c>
      <c r="G56" s="5">
        <v>-86593030</v>
      </c>
      <c r="I56" s="5">
        <v>-401673357</v>
      </c>
      <c r="J56" s="5">
        <v>-791088505</v>
      </c>
      <c r="K56" s="5">
        <v>-1217267309</v>
      </c>
      <c r="L56" s="5">
        <v>-1055504269</v>
      </c>
      <c r="M56" s="5">
        <v>-946588161</v>
      </c>
      <c r="N56" s="5">
        <v>-850167512</v>
      </c>
      <c r="O56" s="5">
        <v>-588079100</v>
      </c>
      <c r="P56" s="5">
        <v>-534588503</v>
      </c>
      <c r="Q56" s="5">
        <v>-488578225</v>
      </c>
      <c r="R56" s="5">
        <v>-432203710</v>
      </c>
      <c r="S56" s="5">
        <v>-3696164422479</v>
      </c>
      <c r="T56" s="5">
        <v>-2654065967636</v>
      </c>
    </row>
    <row r="57" spans="2:20" ht="15.5" x14ac:dyDescent="0.35">
      <c r="C57" t="s">
        <v>87</v>
      </c>
      <c r="D57" s="5">
        <v>-4077055</v>
      </c>
      <c r="E57" s="5">
        <v>-9672062</v>
      </c>
      <c r="F57" s="5">
        <v>-8840149</v>
      </c>
      <c r="G57" s="5">
        <v>-10018581</v>
      </c>
      <c r="I57" s="5">
        <v>-76591701</v>
      </c>
      <c r="J57" s="5">
        <v>-266523214</v>
      </c>
      <c r="K57" s="5">
        <v>-369744178</v>
      </c>
      <c r="L57" s="5">
        <v>227065115</v>
      </c>
      <c r="M57" s="5">
        <v>235246021</v>
      </c>
      <c r="N57" s="5">
        <v>183778054</v>
      </c>
      <c r="O57" s="5">
        <v>171270765</v>
      </c>
      <c r="P57" s="5">
        <v>145350987</v>
      </c>
      <c r="Q57" s="5">
        <v>133415448</v>
      </c>
      <c r="R57" s="5">
        <v>122418909</v>
      </c>
      <c r="S57" s="5">
        <v>1018411867704</v>
      </c>
      <c r="T57" s="5">
        <v>685087550653</v>
      </c>
    </row>
    <row r="58" spans="2:20" ht="15.5" x14ac:dyDescent="0.35">
      <c r="C58" t="s">
        <v>88</v>
      </c>
      <c r="D58" s="5">
        <v>-30811995</v>
      </c>
      <c r="E58" s="5">
        <v>656656</v>
      </c>
      <c r="F58" s="5">
        <v>-5867504</v>
      </c>
      <c r="G58" s="5">
        <v>-15923596</v>
      </c>
      <c r="I58" s="5">
        <v>-54491864</v>
      </c>
      <c r="J58" s="5">
        <v>-8287737</v>
      </c>
      <c r="K58" s="5">
        <v>-567078769</v>
      </c>
      <c r="L58" s="5">
        <v>-52377154</v>
      </c>
      <c r="M58" s="5">
        <v>-18402074</v>
      </c>
      <c r="N58" s="5">
        <v>-21863318</v>
      </c>
      <c r="O58" s="5">
        <v>-36588860</v>
      </c>
      <c r="P58" s="5">
        <v>-29898497</v>
      </c>
      <c r="Q58" s="5">
        <v>-35326370</v>
      </c>
      <c r="R58" s="5">
        <v>-28057271</v>
      </c>
      <c r="S58" s="5">
        <v>-350516205407</v>
      </c>
      <c r="T58" s="5">
        <v>-189259443077</v>
      </c>
    </row>
    <row r="59" spans="2:20" ht="15.5" x14ac:dyDescent="0.35">
      <c r="C59" t="s">
        <v>89</v>
      </c>
      <c r="D59" s="5">
        <v>-5470387</v>
      </c>
      <c r="E59" s="5">
        <v>-4110829</v>
      </c>
      <c r="F59" s="5">
        <v>-3034465</v>
      </c>
      <c r="G59" s="5">
        <v>574943</v>
      </c>
      <c r="I59" s="5">
        <v>-15805209</v>
      </c>
      <c r="J59" s="5">
        <v>-43222091</v>
      </c>
      <c r="K59" s="5">
        <v>-39451963</v>
      </c>
      <c r="L59" s="5">
        <v>-18934215</v>
      </c>
      <c r="M59" s="5">
        <v>-17511585</v>
      </c>
      <c r="N59" s="5">
        <v>-15644415</v>
      </c>
      <c r="O59" s="5">
        <v>-12536689</v>
      </c>
      <c r="P59" s="5">
        <v>-13021633</v>
      </c>
      <c r="Q59" s="5">
        <v>-13484403</v>
      </c>
      <c r="R59" s="5">
        <v>-10879662</v>
      </c>
      <c r="S59" s="5">
        <v>-101564994059</v>
      </c>
      <c r="T59" s="5">
        <v>-71525716117</v>
      </c>
    </row>
    <row r="60" spans="2:20" ht="15.5" x14ac:dyDescent="0.35">
      <c r="C60" t="s">
        <v>90</v>
      </c>
      <c r="D60" s="5">
        <v>-3976620</v>
      </c>
      <c r="E60" s="5">
        <v>-5845637</v>
      </c>
      <c r="F60" s="5">
        <v>-5602988</v>
      </c>
      <c r="G60" s="5">
        <v>-4848005</v>
      </c>
      <c r="I60" s="5">
        <v>-25794937</v>
      </c>
      <c r="J60" s="5">
        <v>-39239593</v>
      </c>
      <c r="K60" s="5">
        <v>-48445099</v>
      </c>
      <c r="L60" s="5">
        <v>-36745593</v>
      </c>
      <c r="M60" s="5">
        <v>-39176031</v>
      </c>
      <c r="N60" s="5">
        <v>-31978840</v>
      </c>
      <c r="O60" s="5">
        <v>-24545553</v>
      </c>
      <c r="P60" s="5">
        <v>-22234341</v>
      </c>
      <c r="Q60" s="5">
        <v>-22067268</v>
      </c>
      <c r="R60" s="5">
        <v>-16587372</v>
      </c>
      <c r="S60" s="5">
        <v>-154012626031</v>
      </c>
      <c r="T60" s="5">
        <v>-100577690188</v>
      </c>
    </row>
    <row r="61" spans="2:20" ht="15.5" x14ac:dyDescent="0.35">
      <c r="C61" t="s">
        <v>96</v>
      </c>
      <c r="D61" s="5">
        <v>-20951961</v>
      </c>
      <c r="E61" s="5">
        <v>5727015</v>
      </c>
      <c r="F61" s="5">
        <v>8196870</v>
      </c>
      <c r="G61" s="5">
        <v>-4683419</v>
      </c>
      <c r="I61" s="5">
        <v>-7047947</v>
      </c>
      <c r="J61" s="5">
        <v>1503977</v>
      </c>
      <c r="K61" s="5">
        <v>-4663161</v>
      </c>
      <c r="L61" s="5">
        <v>1703362</v>
      </c>
      <c r="M61" s="5">
        <v>73819</v>
      </c>
      <c r="N61" s="5">
        <v>28400</v>
      </c>
      <c r="O61" s="5">
        <v>-576279</v>
      </c>
      <c r="P61" s="5">
        <v>-929728</v>
      </c>
      <c r="Q61" s="5">
        <v>-977185</v>
      </c>
      <c r="R61" s="5">
        <v>-2013036</v>
      </c>
      <c r="S61" s="5">
        <v>-121697202299</v>
      </c>
      <c r="T61" s="5">
        <v>-19436215953</v>
      </c>
    </row>
    <row r="62" spans="2:20" ht="15.5" x14ac:dyDescent="0.35">
      <c r="C62" t="s">
        <v>109</v>
      </c>
    </row>
    <row r="63" spans="2:20" ht="15.5" x14ac:dyDescent="0.35">
      <c r="C63" t="s">
        <v>92</v>
      </c>
      <c r="D63" s="5">
        <v>-34889050</v>
      </c>
      <c r="E63" s="5">
        <v>-9015406</v>
      </c>
      <c r="F63" s="5">
        <v>-14707653</v>
      </c>
      <c r="G63" s="5">
        <v>-25942177</v>
      </c>
      <c r="I63" s="5">
        <v>-131083565</v>
      </c>
      <c r="J63" s="5">
        <v>-274810951</v>
      </c>
      <c r="K63" s="5">
        <v>-936822947</v>
      </c>
      <c r="L63" s="5">
        <v>174687961</v>
      </c>
      <c r="M63" s="5">
        <v>216843947</v>
      </c>
      <c r="N63" s="5">
        <v>161914736</v>
      </c>
      <c r="O63" s="5">
        <v>134681905</v>
      </c>
      <c r="P63" s="5">
        <v>115452490</v>
      </c>
      <c r="Q63" s="5">
        <v>98089078</v>
      </c>
      <c r="R63" s="5">
        <v>94361638</v>
      </c>
      <c r="S63" s="5">
        <v>667895662297</v>
      </c>
      <c r="T63" s="5">
        <v>495828107576</v>
      </c>
    </row>
    <row r="64" spans="2:20" ht="15.5" x14ac:dyDescent="0.35">
      <c r="C64" t="s">
        <v>93</v>
      </c>
      <c r="D64" s="5">
        <v>-5023137</v>
      </c>
      <c r="E64" s="5">
        <v>-1336759</v>
      </c>
      <c r="F64" s="5">
        <v>-604394</v>
      </c>
      <c r="G64" s="5">
        <v>-8927373</v>
      </c>
      <c r="I64" s="5">
        <v>-19926861</v>
      </c>
      <c r="J64" s="5">
        <v>-21676529</v>
      </c>
      <c r="K64" s="5">
        <v>-244565746</v>
      </c>
      <c r="L64" s="5">
        <v>-72987413</v>
      </c>
      <c r="M64" s="5">
        <v>-115295053</v>
      </c>
      <c r="N64" s="5">
        <v>-62501394</v>
      </c>
      <c r="O64" s="5">
        <v>-62540763</v>
      </c>
      <c r="P64" s="5">
        <v>-49424699</v>
      </c>
      <c r="Q64" s="5">
        <v>-33504377</v>
      </c>
      <c r="R64" s="5">
        <v>-28402445</v>
      </c>
      <c r="S64" s="5">
        <v>-205070863210</v>
      </c>
      <c r="T64" s="5">
        <v>-172330478052</v>
      </c>
    </row>
    <row r="65" spans="3:20" ht="15.5" x14ac:dyDescent="0.35">
      <c r="C65" t="s">
        <v>26</v>
      </c>
      <c r="D65" s="5">
        <v>-5189067</v>
      </c>
      <c r="E65" s="5">
        <v>-1341257</v>
      </c>
      <c r="F65" s="5">
        <v>-608432</v>
      </c>
      <c r="G65" s="5">
        <v>-8928121</v>
      </c>
      <c r="I65" s="5">
        <v>-19965460</v>
      </c>
      <c r="J65" s="5">
        <v>-21709133</v>
      </c>
      <c r="K65" s="5">
        <v>-116241229</v>
      </c>
      <c r="L65" s="5">
        <v>-75510481</v>
      </c>
      <c r="M65" s="5">
        <v>-82307841</v>
      </c>
      <c r="N65" s="5">
        <v>-63434510</v>
      </c>
      <c r="O65" s="5">
        <v>-62949649</v>
      </c>
      <c r="P65" s="5">
        <v>-50529779</v>
      </c>
      <c r="Q65" s="5">
        <v>-35436572</v>
      </c>
      <c r="R65" s="5">
        <v>-29952932</v>
      </c>
      <c r="S65" s="5">
        <v>-221003716654</v>
      </c>
      <c r="T65" s="5">
        <v>-184043708332</v>
      </c>
    </row>
    <row r="66" spans="3:20" ht="15.5" x14ac:dyDescent="0.35">
      <c r="C66" t="s">
        <v>94</v>
      </c>
      <c r="D66" s="5">
        <v>165930</v>
      </c>
      <c r="E66" s="5">
        <v>4498</v>
      </c>
      <c r="F66" s="5">
        <v>4038</v>
      </c>
      <c r="G66" s="5">
        <v>748</v>
      </c>
      <c r="I66" s="5">
        <v>38599</v>
      </c>
      <c r="J66" s="5">
        <v>32604</v>
      </c>
      <c r="K66" s="5">
        <v>666264</v>
      </c>
      <c r="L66" s="5">
        <v>1408816</v>
      </c>
      <c r="M66" s="5">
        <v>1378768</v>
      </c>
      <c r="N66" s="5">
        <v>933116</v>
      </c>
      <c r="O66" s="5">
        <v>408886</v>
      </c>
      <c r="P66" s="5">
        <v>1105080</v>
      </c>
      <c r="Q66" s="5">
        <v>1932195</v>
      </c>
      <c r="R66" s="5">
        <v>1550487</v>
      </c>
      <c r="S66" s="5">
        <v>15932853444</v>
      </c>
      <c r="T66" s="5">
        <v>11713230280</v>
      </c>
    </row>
    <row r="67" spans="3:20" ht="15.5" x14ac:dyDescent="0.35">
      <c r="C67" t="s">
        <v>97</v>
      </c>
      <c r="D67" s="5">
        <v>-5023137</v>
      </c>
      <c r="E67" s="5">
        <v>-1336759</v>
      </c>
      <c r="F67" s="5">
        <v>-604394</v>
      </c>
      <c r="G67" s="5">
        <v>-8927373</v>
      </c>
      <c r="I67" s="5">
        <v>-19926861</v>
      </c>
      <c r="J67" s="5">
        <v>-21676529</v>
      </c>
      <c r="K67" s="5">
        <v>-244565746</v>
      </c>
      <c r="L67" s="5">
        <v>-72987413</v>
      </c>
      <c r="M67" s="5">
        <v>-115295053</v>
      </c>
      <c r="N67" s="5">
        <v>-62501394</v>
      </c>
      <c r="O67" s="5">
        <v>-62540763</v>
      </c>
      <c r="P67" s="5">
        <v>-49424699</v>
      </c>
      <c r="Q67" s="5">
        <v>-33504377</v>
      </c>
      <c r="R67" s="5">
        <v>-28402445</v>
      </c>
      <c r="S67" s="5">
        <v>-205070863210</v>
      </c>
      <c r="T67" s="5">
        <v>-172330478052</v>
      </c>
    </row>
    <row r="68" spans="3:20" ht="15.5" x14ac:dyDescent="0.35">
      <c r="C68" t="s">
        <v>28</v>
      </c>
      <c r="D68" s="5">
        <v>-39912187</v>
      </c>
      <c r="E68" s="5">
        <v>-10352165</v>
      </c>
      <c r="F68" s="5">
        <v>-15312047</v>
      </c>
      <c r="G68" s="5">
        <v>-34869550</v>
      </c>
      <c r="I68" s="5">
        <v>-151010426</v>
      </c>
      <c r="J68" s="5">
        <v>-296487480</v>
      </c>
      <c r="K68" s="5">
        <v>-1181388693</v>
      </c>
      <c r="L68" s="5">
        <v>101700548</v>
      </c>
      <c r="M68" s="5">
        <v>101548894</v>
      </c>
      <c r="N68" s="5">
        <v>99413342</v>
      </c>
      <c r="O68" s="5">
        <v>72141142</v>
      </c>
      <c r="P68" s="5">
        <v>66027791</v>
      </c>
      <c r="Q68" s="5">
        <v>64584701</v>
      </c>
      <c r="R68" s="5">
        <v>65959193</v>
      </c>
      <c r="S68" s="5">
        <v>462824799087</v>
      </c>
      <c r="T68" s="5">
        <v>323497629524</v>
      </c>
    </row>
    <row r="69" spans="3:20" ht="15.5" x14ac:dyDescent="0.35">
      <c r="C69" t="s">
        <v>27</v>
      </c>
      <c r="D69" s="5">
        <v>-402785</v>
      </c>
      <c r="E69" s="5">
        <v>-588214</v>
      </c>
      <c r="F69" s="5">
        <v>518370</v>
      </c>
      <c r="G69" s="5">
        <v>-24767862</v>
      </c>
      <c r="I69" s="5">
        <v>-23829969</v>
      </c>
      <c r="J69" s="5">
        <v>-99075681</v>
      </c>
      <c r="K69" s="5">
        <v>100050321</v>
      </c>
      <c r="L69" s="5">
        <v>-16375440</v>
      </c>
      <c r="M69" s="5">
        <v>-13896346</v>
      </c>
      <c r="N69" s="5">
        <v>-14857309</v>
      </c>
      <c r="O69" s="5">
        <v>-4105822</v>
      </c>
      <c r="P69" s="5">
        <v>-6662101</v>
      </c>
      <c r="Q69" s="5">
        <v>-8920772</v>
      </c>
      <c r="R69" s="5">
        <v>-15440846</v>
      </c>
      <c r="S69" s="5">
        <v>-133656587487</v>
      </c>
      <c r="T69" s="5">
        <v>-82561408394</v>
      </c>
    </row>
    <row r="70" spans="3:20" ht="15.5" x14ac:dyDescent="0.35">
      <c r="C70" t="s">
        <v>101</v>
      </c>
      <c r="D70" s="5">
        <v>-40314972</v>
      </c>
      <c r="E70" s="5">
        <v>-10940379</v>
      </c>
      <c r="F70" s="5">
        <v>-14793677</v>
      </c>
      <c r="G70" s="5">
        <v>-59637412</v>
      </c>
      <c r="I70" s="5">
        <v>-174840395</v>
      </c>
      <c r="J70" s="5">
        <v>-395563161</v>
      </c>
      <c r="K70" s="5">
        <v>-1081338372</v>
      </c>
      <c r="L70" s="5">
        <v>85325108</v>
      </c>
      <c r="M70" s="5">
        <v>87652548</v>
      </c>
      <c r="N70" s="5">
        <v>84556033</v>
      </c>
      <c r="O70" s="5">
        <v>68035320</v>
      </c>
      <c r="P70" s="5">
        <v>59365690</v>
      </c>
      <c r="Q70" s="5">
        <v>55663929</v>
      </c>
      <c r="R70" s="5">
        <v>50518347</v>
      </c>
      <c r="S70" s="5">
        <v>329168211600</v>
      </c>
      <c r="T70" s="5">
        <v>240936221130</v>
      </c>
    </row>
    <row r="71" spans="3:20" ht="15.5" x14ac:dyDescent="0.35">
      <c r="C71" t="s">
        <v>103</v>
      </c>
      <c r="S71" s="5">
        <v>-19565597691</v>
      </c>
      <c r="T71" s="5">
        <v>-11627209142</v>
      </c>
    </row>
    <row r="72" spans="3:20" ht="15.5" x14ac:dyDescent="0.35">
      <c r="C72" t="s">
        <v>102</v>
      </c>
      <c r="R72" s="5">
        <v>-2942</v>
      </c>
    </row>
    <row r="73" spans="3:20" ht="15.5" x14ac:dyDescent="0.35">
      <c r="C73" t="s">
        <v>104</v>
      </c>
      <c r="D73" s="5">
        <v>-40314972</v>
      </c>
      <c r="E73" s="5">
        <v>-10940379</v>
      </c>
      <c r="F73" s="5">
        <v>-14793677</v>
      </c>
      <c r="G73" s="5">
        <v>-59637412</v>
      </c>
      <c r="I73" s="5">
        <v>-174840395</v>
      </c>
      <c r="J73" s="5">
        <v>-395563161</v>
      </c>
      <c r="K73" s="5">
        <v>-1081338372</v>
      </c>
      <c r="L73" s="5">
        <v>85325108</v>
      </c>
      <c r="M73" s="5">
        <v>87652548</v>
      </c>
      <c r="N73" s="5">
        <v>84556033</v>
      </c>
      <c r="O73" s="5">
        <v>68035320</v>
      </c>
      <c r="P73" s="5">
        <v>59365690</v>
      </c>
      <c r="Q73" s="5">
        <v>55663929</v>
      </c>
      <c r="R73" s="5">
        <v>50515405</v>
      </c>
      <c r="S73" s="5">
        <v>309602613909</v>
      </c>
      <c r="T73" s="5">
        <v>229309011988</v>
      </c>
    </row>
    <row r="74" spans="3:20" ht="15.5" x14ac:dyDescent="0.35">
      <c r="C74" t="s">
        <v>105</v>
      </c>
      <c r="G74" s="5">
        <v>347239</v>
      </c>
      <c r="I74" s="5">
        <v>1033489</v>
      </c>
      <c r="J74" s="5">
        <v>3993869</v>
      </c>
      <c r="K74" s="5">
        <v>10104733</v>
      </c>
      <c r="L74" s="5">
        <v>-2340474</v>
      </c>
      <c r="M74" s="5">
        <v>-6994333</v>
      </c>
      <c r="N74" s="5">
        <v>1609538</v>
      </c>
      <c r="O74" s="5">
        <v>-2275618</v>
      </c>
      <c r="P74" s="5">
        <v>-978070</v>
      </c>
      <c r="Q74" s="5">
        <v>-377804</v>
      </c>
      <c r="R74" s="5">
        <v>-5758696</v>
      </c>
    </row>
    <row r="75" spans="3:20" ht="15.5" x14ac:dyDescent="0.35">
      <c r="C75" t="s">
        <v>106</v>
      </c>
      <c r="G75" s="5">
        <v>347239</v>
      </c>
      <c r="I75" s="5">
        <v>1033489</v>
      </c>
      <c r="J75" s="5">
        <v>3993869</v>
      </c>
      <c r="K75" s="5">
        <v>10104733</v>
      </c>
      <c r="L75" s="5">
        <v>-2340474</v>
      </c>
      <c r="M75" s="5">
        <v>-6994333</v>
      </c>
      <c r="N75" s="5">
        <v>1609538</v>
      </c>
      <c r="O75" s="5">
        <v>-2275618</v>
      </c>
      <c r="P75" s="5">
        <v>-978070</v>
      </c>
      <c r="Q75" s="5">
        <v>-377804</v>
      </c>
      <c r="R75" s="5">
        <v>-5758696</v>
      </c>
    </row>
    <row r="76" spans="3:20" ht="15.5" x14ac:dyDescent="0.35">
      <c r="C76" t="s">
        <v>107</v>
      </c>
      <c r="D76" s="5">
        <v>-40314972</v>
      </c>
      <c r="E76" s="5">
        <v>-10940379</v>
      </c>
      <c r="F76" s="5">
        <v>-14793677</v>
      </c>
      <c r="G76" s="5">
        <v>-59290173</v>
      </c>
      <c r="I76" s="5">
        <v>-173806906</v>
      </c>
      <c r="J76" s="5">
        <v>-391569292</v>
      </c>
      <c r="K76" s="5">
        <v>-1071233639</v>
      </c>
      <c r="L76" s="5">
        <v>82984634</v>
      </c>
      <c r="M76" s="5">
        <v>80658215</v>
      </c>
      <c r="N76" s="5">
        <v>86165571</v>
      </c>
      <c r="O76" s="5">
        <v>65759702</v>
      </c>
      <c r="P76" s="5">
        <v>58387620</v>
      </c>
      <c r="Q76" s="5">
        <v>55286125</v>
      </c>
      <c r="R76" s="5">
        <v>44756709</v>
      </c>
      <c r="S76" s="5">
        <v>309602613909</v>
      </c>
      <c r="T76" s="5">
        <v>229309011988</v>
      </c>
    </row>
    <row r="77" spans="3:20" ht="15.5" x14ac:dyDescent="0.35">
      <c r="C77" t="s">
        <v>108</v>
      </c>
      <c r="D77" s="5">
        <v>-40314972</v>
      </c>
      <c r="E77" s="5">
        <v>-10940379</v>
      </c>
      <c r="F77" s="5">
        <v>-14793677</v>
      </c>
      <c r="G77" s="5">
        <v>-59637412</v>
      </c>
      <c r="I77" s="5">
        <v>-174840395</v>
      </c>
      <c r="J77" s="5">
        <v>-395563161</v>
      </c>
      <c r="K77" s="5">
        <v>-1081338372</v>
      </c>
      <c r="L77" s="5">
        <v>85325108</v>
      </c>
      <c r="M77" s="5">
        <v>87652548</v>
      </c>
      <c r="N77" s="5">
        <v>84556033</v>
      </c>
      <c r="O77" s="5">
        <v>68035320</v>
      </c>
      <c r="P77" s="5">
        <v>59365690</v>
      </c>
      <c r="Q77" s="5">
        <v>55663929</v>
      </c>
      <c r="R77" s="5">
        <v>50515405</v>
      </c>
      <c r="S77" s="5">
        <v>309605339119</v>
      </c>
      <c r="T77" s="5">
        <v>229309011988</v>
      </c>
    </row>
    <row r="78" spans="3:20" ht="15.5" x14ac:dyDescent="0.35">
      <c r="C78" t="s">
        <v>7</v>
      </c>
      <c r="D78" s="5">
        <v>-40314972</v>
      </c>
      <c r="E78" s="5">
        <v>-10940379</v>
      </c>
      <c r="F78" s="5">
        <v>-14793677</v>
      </c>
      <c r="G78" s="5">
        <v>-59290173</v>
      </c>
      <c r="I78" s="5">
        <v>-173806906</v>
      </c>
      <c r="J78" s="5">
        <v>-391569292</v>
      </c>
      <c r="K78" s="5">
        <v>-1071233639</v>
      </c>
      <c r="L78" s="5">
        <v>82984634</v>
      </c>
      <c r="M78" s="5">
        <v>80658215</v>
      </c>
      <c r="N78" s="5">
        <v>86165571</v>
      </c>
      <c r="O78" s="5">
        <v>65759702</v>
      </c>
      <c r="P78" s="5">
        <v>58387620</v>
      </c>
      <c r="Q78" s="5">
        <v>55282878</v>
      </c>
      <c r="R78" s="5">
        <v>44759651</v>
      </c>
      <c r="S78" s="5">
        <v>309602613909</v>
      </c>
      <c r="T78" s="5">
        <v>229309011988</v>
      </c>
    </row>
    <row r="79" spans="3:20" ht="15.5" x14ac:dyDescent="0.35">
      <c r="C79" t="s">
        <v>466</v>
      </c>
      <c r="Q79" s="5">
        <v>3247</v>
      </c>
      <c r="R79" s="5">
        <v>-2942</v>
      </c>
      <c r="S79" s="5">
        <v>2725210</v>
      </c>
    </row>
    <row r="80" spans="3:20" ht="15.5" x14ac:dyDescent="0.35">
      <c r="C80" t="s">
        <v>110</v>
      </c>
      <c r="D80" s="5">
        <v>-40314972</v>
      </c>
      <c r="E80" s="5">
        <v>-10940379</v>
      </c>
      <c r="F80" s="5">
        <v>-14793677</v>
      </c>
      <c r="G80" s="5">
        <v>-59637412</v>
      </c>
      <c r="I80" s="5">
        <v>-174840395</v>
      </c>
      <c r="J80" s="5">
        <v>-395563161</v>
      </c>
      <c r="K80" s="5">
        <v>-1081338372</v>
      </c>
      <c r="L80" s="5">
        <v>85325108</v>
      </c>
      <c r="M80" s="5">
        <v>87652548</v>
      </c>
      <c r="N80" s="5">
        <v>84556033</v>
      </c>
      <c r="O80" s="5">
        <v>68035320</v>
      </c>
      <c r="P80" s="5">
        <v>59365690</v>
      </c>
      <c r="Q80" s="5">
        <v>55663929</v>
      </c>
      <c r="R80" s="5">
        <v>50515405</v>
      </c>
      <c r="S80" s="5">
        <v>309605339119</v>
      </c>
      <c r="T80" s="5">
        <v>229309011988</v>
      </c>
    </row>
    <row r="81" spans="2:20" ht="15.5" x14ac:dyDescent="0.35">
      <c r="C81" t="s">
        <v>111</v>
      </c>
      <c r="D81" s="5">
        <v>-40314972</v>
      </c>
      <c r="E81" s="5">
        <v>-10940379</v>
      </c>
      <c r="F81" s="5">
        <v>-14793677</v>
      </c>
      <c r="G81" s="5">
        <v>-59290173</v>
      </c>
      <c r="I81" s="5">
        <v>-173806906</v>
      </c>
      <c r="J81" s="5">
        <v>-391569292</v>
      </c>
      <c r="K81" s="5">
        <v>-1071233639</v>
      </c>
      <c r="L81" s="5">
        <v>82984634</v>
      </c>
      <c r="M81" s="5">
        <v>80658215</v>
      </c>
      <c r="N81" s="5">
        <v>86165571</v>
      </c>
      <c r="O81" s="5">
        <v>65759702</v>
      </c>
      <c r="P81" s="5">
        <v>58387620</v>
      </c>
      <c r="Q81" s="5">
        <v>55286125</v>
      </c>
      <c r="R81" s="5">
        <v>44756709</v>
      </c>
      <c r="S81" s="5">
        <v>309605339119</v>
      </c>
      <c r="T81" s="5">
        <v>229309011988</v>
      </c>
    </row>
    <row r="82" spans="2:20" ht="15.5" x14ac:dyDescent="0.35">
      <c r="C82" t="s">
        <v>112</v>
      </c>
      <c r="D82" s="5">
        <v>-40314972</v>
      </c>
      <c r="E82" s="5">
        <v>-10940379</v>
      </c>
      <c r="F82" s="5">
        <v>-14793677</v>
      </c>
      <c r="G82" s="5">
        <v>-59290173</v>
      </c>
      <c r="I82" s="5">
        <v>-173806906</v>
      </c>
      <c r="J82" s="5">
        <v>-391569292</v>
      </c>
      <c r="K82" s="5">
        <v>-1071233639</v>
      </c>
      <c r="L82" s="5">
        <v>82984634</v>
      </c>
      <c r="M82" s="5">
        <v>80658215</v>
      </c>
      <c r="N82" s="5">
        <v>86165571</v>
      </c>
      <c r="O82" s="5">
        <v>65759702</v>
      </c>
      <c r="P82" s="5">
        <v>58387620</v>
      </c>
      <c r="Q82" s="5">
        <v>55286125</v>
      </c>
      <c r="R82" s="5">
        <v>44756709</v>
      </c>
      <c r="S82" s="5">
        <v>309605339119</v>
      </c>
      <c r="T82" s="5">
        <v>229309011988</v>
      </c>
    </row>
    <row r="84" spans="2:20" ht="15.5" x14ac:dyDescent="0.35">
      <c r="B84" t="s">
        <v>113</v>
      </c>
      <c r="C84" t="s">
        <v>114</v>
      </c>
    </row>
    <row r="85" spans="2:20" ht="15.5" x14ac:dyDescent="0.35">
      <c r="C85" t="s">
        <v>115</v>
      </c>
    </row>
    <row r="86" spans="2:20" ht="15.5" x14ac:dyDescent="0.35">
      <c r="C86" t="s">
        <v>19</v>
      </c>
      <c r="D86" s="5">
        <v>3362743</v>
      </c>
      <c r="E86" s="5">
        <v>4610853</v>
      </c>
      <c r="F86" s="5">
        <v>3558200</v>
      </c>
      <c r="G86" s="5">
        <v>2468057</v>
      </c>
      <c r="I86" s="5">
        <v>2468057</v>
      </c>
      <c r="J86" s="5">
        <v>16326481</v>
      </c>
      <c r="K86" s="5">
        <v>8739530</v>
      </c>
      <c r="L86" s="5">
        <v>116805925</v>
      </c>
      <c r="M86" s="5">
        <v>168358913</v>
      </c>
      <c r="N86" s="5">
        <v>128073266</v>
      </c>
      <c r="O86" s="5">
        <v>127232030</v>
      </c>
      <c r="P86" s="5">
        <v>60487294</v>
      </c>
      <c r="Q86" s="5">
        <v>77136595</v>
      </c>
      <c r="R86" s="5">
        <v>81604263</v>
      </c>
      <c r="S86" s="5">
        <v>74439850359</v>
      </c>
      <c r="T86" s="5">
        <v>69094195233</v>
      </c>
    </row>
    <row r="87" spans="2:20" ht="15.5" x14ac:dyDescent="0.35">
      <c r="C87" t="s">
        <v>116</v>
      </c>
      <c r="D87" s="5">
        <v>50994689</v>
      </c>
      <c r="E87" s="5">
        <v>55493559</v>
      </c>
      <c r="F87" s="5">
        <v>58193706</v>
      </c>
      <c r="G87" s="5">
        <v>53428547</v>
      </c>
      <c r="I87" s="5">
        <v>53428547</v>
      </c>
      <c r="J87" s="5">
        <v>43877709</v>
      </c>
      <c r="K87" s="5">
        <v>81754433</v>
      </c>
      <c r="L87" s="5">
        <v>349596762</v>
      </c>
      <c r="M87" s="5">
        <v>265239468</v>
      </c>
      <c r="N87" s="5">
        <v>196094662</v>
      </c>
      <c r="O87" s="5">
        <v>188659054</v>
      </c>
      <c r="P87" s="5">
        <v>149560622</v>
      </c>
      <c r="Q87" s="5">
        <v>102181939</v>
      </c>
      <c r="R87" s="5">
        <v>129239679</v>
      </c>
      <c r="S87" s="5">
        <v>741125603389</v>
      </c>
      <c r="T87" s="5">
        <v>304307303909</v>
      </c>
    </row>
    <row r="88" spans="2:20" ht="15.5" x14ac:dyDescent="0.35">
      <c r="C88" t="s">
        <v>118</v>
      </c>
      <c r="D88" s="5">
        <v>54243979</v>
      </c>
      <c r="E88" s="5">
        <v>55771154</v>
      </c>
      <c r="F88" s="5">
        <v>42905047</v>
      </c>
      <c r="G88" s="5">
        <v>31863974</v>
      </c>
      <c r="I88" s="5">
        <v>31863974</v>
      </c>
      <c r="J88" s="5">
        <v>28161889</v>
      </c>
      <c r="K88" s="5">
        <v>26726254</v>
      </c>
      <c r="L88" s="5">
        <v>33425238</v>
      </c>
      <c r="M88" s="5">
        <v>29598438</v>
      </c>
      <c r="N88" s="5">
        <v>56544709</v>
      </c>
      <c r="O88" s="5">
        <v>54941724</v>
      </c>
      <c r="P88" s="5">
        <v>4947294</v>
      </c>
      <c r="Q88" s="5">
        <v>7741487</v>
      </c>
      <c r="R88" s="5">
        <v>15408105</v>
      </c>
      <c r="S88" s="5">
        <v>445744537579</v>
      </c>
      <c r="T88" s="5">
        <v>146843836029</v>
      </c>
    </row>
    <row r="89" spans="2:20" ht="15.5" x14ac:dyDescent="0.35">
      <c r="C89" t="s">
        <v>117</v>
      </c>
      <c r="J89" s="5">
        <v>39039</v>
      </c>
      <c r="K89" s="5">
        <v>29173725</v>
      </c>
      <c r="L89" s="5">
        <v>3478978</v>
      </c>
      <c r="M89" s="5">
        <v>5377794</v>
      </c>
      <c r="N89" s="5">
        <v>2325096</v>
      </c>
      <c r="P89" s="5">
        <v>576381</v>
      </c>
      <c r="Q89" s="5">
        <v>3366005</v>
      </c>
      <c r="R89" s="5">
        <v>3213255</v>
      </c>
      <c r="S89" s="5">
        <v>63473331774</v>
      </c>
      <c r="T89" s="5">
        <v>153933851765</v>
      </c>
    </row>
    <row r="90" spans="2:20" ht="15.5" x14ac:dyDescent="0.35">
      <c r="C90" t="s">
        <v>119</v>
      </c>
      <c r="D90" s="5">
        <v>50994689</v>
      </c>
      <c r="E90" s="5">
        <v>55493559</v>
      </c>
      <c r="F90" s="5">
        <v>58193706</v>
      </c>
      <c r="G90" s="5">
        <v>53428547</v>
      </c>
      <c r="I90" s="5">
        <v>53428547</v>
      </c>
      <c r="J90" s="5">
        <v>43877709</v>
      </c>
      <c r="K90" s="5">
        <v>81754433</v>
      </c>
      <c r="L90" s="5">
        <v>349596762</v>
      </c>
      <c r="M90" s="5">
        <v>265239468</v>
      </c>
      <c r="N90" s="5">
        <v>196094662</v>
      </c>
      <c r="O90" s="5">
        <v>188659054</v>
      </c>
      <c r="P90" s="5">
        <v>149560622</v>
      </c>
      <c r="Q90" s="5">
        <v>102181939</v>
      </c>
      <c r="R90" s="5">
        <v>129239679</v>
      </c>
      <c r="S90" s="5">
        <v>741125603389</v>
      </c>
      <c r="T90" s="5">
        <v>304307303909</v>
      </c>
    </row>
    <row r="91" spans="2:20" ht="15.5" x14ac:dyDescent="0.35">
      <c r="C91" t="s">
        <v>122</v>
      </c>
      <c r="D91" s="5">
        <v>58416853</v>
      </c>
      <c r="E91" s="5">
        <v>65045469</v>
      </c>
      <c r="F91" s="5">
        <v>66559839</v>
      </c>
      <c r="G91" s="5">
        <v>71581689</v>
      </c>
      <c r="I91" s="5">
        <v>71581689</v>
      </c>
      <c r="J91" s="5">
        <v>150189768</v>
      </c>
      <c r="K91" s="5">
        <v>379565612</v>
      </c>
      <c r="L91" s="5">
        <v>494899788</v>
      </c>
      <c r="M91" s="5">
        <v>361171510</v>
      </c>
      <c r="N91" s="5">
        <v>331841525</v>
      </c>
      <c r="O91" s="5">
        <v>266238820</v>
      </c>
      <c r="P91" s="5">
        <v>147615967</v>
      </c>
      <c r="Q91" s="5">
        <v>135788325</v>
      </c>
      <c r="R91" s="5">
        <v>109569858</v>
      </c>
      <c r="S91" s="5">
        <v>1458637608356</v>
      </c>
      <c r="T91" s="5">
        <v>978519811117</v>
      </c>
    </row>
    <row r="92" spans="2:20" ht="15.5" x14ac:dyDescent="0.35">
      <c r="C92" t="s">
        <v>91</v>
      </c>
      <c r="D92" s="5">
        <v>-4903159</v>
      </c>
      <c r="E92" s="5">
        <v>-4903159</v>
      </c>
      <c r="F92" s="5">
        <v>-4903159</v>
      </c>
      <c r="G92" s="5">
        <v>-4903159</v>
      </c>
      <c r="I92" s="5">
        <v>-4903159</v>
      </c>
      <c r="J92" s="5">
        <v>-5936648</v>
      </c>
      <c r="K92" s="5">
        <v>-9155307</v>
      </c>
      <c r="L92" s="5">
        <v>-19260040</v>
      </c>
      <c r="M92" s="5">
        <v>-16919566</v>
      </c>
      <c r="N92" s="5">
        <v>-9925233</v>
      </c>
      <c r="O92" s="5">
        <v>-11534771</v>
      </c>
      <c r="P92" s="5">
        <v>-9259153</v>
      </c>
      <c r="Q92" s="5">
        <v>-8281083</v>
      </c>
      <c r="R92" s="5">
        <v>-5758696</v>
      </c>
      <c r="T92" s="5">
        <v>446430213390</v>
      </c>
    </row>
    <row r="93" spans="2:20" ht="15.5" x14ac:dyDescent="0.35">
      <c r="C93" t="s">
        <v>123</v>
      </c>
      <c r="D93" s="5">
        <v>167243578</v>
      </c>
      <c r="E93" s="5">
        <v>184383525</v>
      </c>
      <c r="F93" s="5">
        <v>197446436</v>
      </c>
      <c r="G93" s="5">
        <v>197020038</v>
      </c>
      <c r="I93" s="5">
        <v>197020038</v>
      </c>
      <c r="J93" s="5">
        <v>273097960</v>
      </c>
      <c r="K93" s="5">
        <v>589321220</v>
      </c>
      <c r="L93" s="5">
        <v>1151048437</v>
      </c>
      <c r="M93" s="5">
        <v>894760661</v>
      </c>
      <c r="N93" s="5">
        <v>706252545</v>
      </c>
      <c r="O93" s="5">
        <v>645050740</v>
      </c>
      <c r="P93" s="5">
        <v>378025198</v>
      </c>
      <c r="Q93" s="5">
        <v>323137765</v>
      </c>
      <c r="R93" s="5">
        <v>322091517</v>
      </c>
      <c r="S93" s="5">
        <v>2342148258253</v>
      </c>
      <c r="T93" s="5">
        <v>1489617616675</v>
      </c>
    </row>
    <row r="94" spans="2:20" ht="15.5" x14ac:dyDescent="0.35">
      <c r="C94" t="s">
        <v>124</v>
      </c>
    </row>
    <row r="95" spans="2:20" ht="15.5" x14ac:dyDescent="0.35">
      <c r="C95" t="s">
        <v>380</v>
      </c>
      <c r="R95" s="5">
        <v>7007510</v>
      </c>
      <c r="S95" s="5">
        <v>91262629279</v>
      </c>
      <c r="T95" s="5">
        <v>5000000000</v>
      </c>
    </row>
    <row r="96" spans="2:20" ht="15.5" x14ac:dyDescent="0.35">
      <c r="C96" t="s">
        <v>126</v>
      </c>
      <c r="D96" s="5">
        <v>418648528</v>
      </c>
      <c r="E96" s="5">
        <v>424402072</v>
      </c>
      <c r="F96" s="5">
        <v>432766371</v>
      </c>
      <c r="G96" s="5">
        <v>442404326</v>
      </c>
      <c r="I96" s="5">
        <v>442404326</v>
      </c>
      <c r="J96" s="5">
        <v>475335302</v>
      </c>
      <c r="K96" s="5">
        <v>524888295</v>
      </c>
      <c r="L96" s="5">
        <v>668568816</v>
      </c>
      <c r="M96" s="5">
        <v>653796162</v>
      </c>
      <c r="N96" s="5">
        <v>653580976</v>
      </c>
      <c r="O96" s="5">
        <v>546707929</v>
      </c>
      <c r="P96" s="5">
        <v>519304496</v>
      </c>
      <c r="Q96" s="5">
        <v>440876907</v>
      </c>
      <c r="R96" s="5">
        <v>322597417</v>
      </c>
      <c r="S96" s="5">
        <v>3047672048583</v>
      </c>
      <c r="T96" s="5">
        <v>2024564886179</v>
      </c>
    </row>
    <row r="97" spans="3:20" ht="15.5" x14ac:dyDescent="0.35">
      <c r="C97" t="s">
        <v>125</v>
      </c>
      <c r="J97" s="5">
        <v>4778727</v>
      </c>
      <c r="K97" s="5">
        <v>98722699</v>
      </c>
      <c r="L97" s="5">
        <v>2690248</v>
      </c>
      <c r="M97" s="5">
        <v>3078604</v>
      </c>
      <c r="N97" s="5">
        <v>3215137</v>
      </c>
      <c r="S97" s="5">
        <v>8613359979</v>
      </c>
    </row>
    <row r="98" spans="3:20" ht="15.5" x14ac:dyDescent="0.35">
      <c r="C98" t="s">
        <v>130</v>
      </c>
      <c r="D98" s="5">
        <v>426769198</v>
      </c>
      <c r="E98" s="5">
        <v>432951820</v>
      </c>
      <c r="F98" s="5">
        <v>441796352</v>
      </c>
      <c r="G98" s="5">
        <v>451968037</v>
      </c>
      <c r="I98" s="5">
        <v>451968037</v>
      </c>
      <c r="J98" s="5">
        <v>491454079</v>
      </c>
      <c r="K98" s="5">
        <v>644872026</v>
      </c>
      <c r="L98" s="5">
        <v>700940403</v>
      </c>
      <c r="M98" s="5">
        <v>664491094</v>
      </c>
      <c r="N98" s="5">
        <v>658019446</v>
      </c>
      <c r="O98" s="5">
        <v>547850298</v>
      </c>
      <c r="P98" s="5">
        <v>569144512</v>
      </c>
      <c r="Q98" s="5">
        <v>460208965</v>
      </c>
      <c r="R98" s="5">
        <v>376774387</v>
      </c>
      <c r="S98" s="5">
        <v>3248833536356</v>
      </c>
      <c r="T98" s="5">
        <v>2064168991591</v>
      </c>
    </row>
    <row r="99" spans="3:20" ht="15.5" x14ac:dyDescent="0.35">
      <c r="C99" t="s">
        <v>131</v>
      </c>
      <c r="D99" s="5">
        <v>594012776</v>
      </c>
      <c r="E99" s="5">
        <v>617335345</v>
      </c>
      <c r="F99" s="5">
        <v>639242788</v>
      </c>
      <c r="G99" s="5">
        <v>648988075</v>
      </c>
      <c r="I99" s="5">
        <v>648988075</v>
      </c>
      <c r="J99" s="5">
        <v>764552039</v>
      </c>
      <c r="K99" s="5">
        <v>1234193246</v>
      </c>
      <c r="L99" s="5">
        <v>1851988840</v>
      </c>
      <c r="M99" s="5">
        <v>1559251755</v>
      </c>
      <c r="N99" s="5">
        <v>1364271991</v>
      </c>
      <c r="O99" s="5">
        <v>1192901038</v>
      </c>
      <c r="P99" s="5">
        <v>947169710</v>
      </c>
      <c r="Q99" s="5">
        <v>783346730</v>
      </c>
      <c r="R99" s="5">
        <v>698865904</v>
      </c>
      <c r="S99" s="5">
        <v>5590981794609</v>
      </c>
      <c r="T99" s="5">
        <v>3553786608266</v>
      </c>
    </row>
    <row r="100" spans="3:20" ht="15.5" x14ac:dyDescent="0.35">
      <c r="C100" t="s">
        <v>132</v>
      </c>
    </row>
    <row r="101" spans="3:20" ht="15.5" x14ac:dyDescent="0.35">
      <c r="C101" t="s">
        <v>133</v>
      </c>
    </row>
    <row r="102" spans="3:20" ht="15.5" x14ac:dyDescent="0.35">
      <c r="C102" t="s">
        <v>134</v>
      </c>
      <c r="D102" s="5">
        <v>133842684</v>
      </c>
      <c r="E102" s="5">
        <v>131417775</v>
      </c>
      <c r="F102" s="5">
        <v>120640289</v>
      </c>
      <c r="G102" s="5">
        <v>113018076</v>
      </c>
      <c r="I102" s="5">
        <v>113018076</v>
      </c>
      <c r="J102" s="5">
        <v>99697450</v>
      </c>
      <c r="K102" s="5">
        <v>1578580872</v>
      </c>
      <c r="L102" s="5">
        <v>398345886</v>
      </c>
      <c r="M102" s="5">
        <v>182540923</v>
      </c>
      <c r="N102" s="5">
        <v>228955322</v>
      </c>
      <c r="O102" s="5">
        <v>175187960</v>
      </c>
      <c r="P102" s="5">
        <v>123527900</v>
      </c>
      <c r="Q102" s="5">
        <v>67155332</v>
      </c>
      <c r="R102" s="5">
        <v>60449971</v>
      </c>
      <c r="S102" s="5">
        <v>2232337497410</v>
      </c>
      <c r="T102" s="5">
        <v>1372911846231</v>
      </c>
    </row>
    <row r="103" spans="3:20" ht="15.5" x14ac:dyDescent="0.35">
      <c r="C103" t="s">
        <v>135</v>
      </c>
      <c r="D103" s="5">
        <v>12581026</v>
      </c>
      <c r="E103" s="5">
        <v>11368574</v>
      </c>
      <c r="F103" s="5">
        <v>7771455</v>
      </c>
      <c r="G103" s="5">
        <v>11002103</v>
      </c>
      <c r="I103" s="5">
        <v>11002103</v>
      </c>
      <c r="K103" s="5">
        <v>608918675</v>
      </c>
      <c r="L103" s="5">
        <v>277512339</v>
      </c>
      <c r="M103" s="5">
        <v>67586343</v>
      </c>
      <c r="N103" s="5">
        <v>122993804</v>
      </c>
      <c r="O103" s="5">
        <v>101720124</v>
      </c>
      <c r="P103" s="5">
        <v>73136312</v>
      </c>
      <c r="Q103" s="5">
        <v>38273334</v>
      </c>
      <c r="R103" s="5">
        <v>31674477</v>
      </c>
      <c r="S103" s="5">
        <v>1230237474531</v>
      </c>
      <c r="T103" s="5">
        <v>726862102267</v>
      </c>
    </row>
    <row r="104" spans="3:20" ht="15.5" x14ac:dyDescent="0.35">
      <c r="C104" t="s">
        <v>136</v>
      </c>
    </row>
    <row r="105" spans="3:20" ht="15.5" x14ac:dyDescent="0.35">
      <c r="C105" t="s">
        <v>137</v>
      </c>
      <c r="D105" s="5">
        <v>54243979</v>
      </c>
      <c r="E105" s="5">
        <v>55771154</v>
      </c>
      <c r="F105" s="5">
        <v>42905047</v>
      </c>
      <c r="G105" s="5">
        <v>31863974</v>
      </c>
      <c r="I105" s="5">
        <v>31863974</v>
      </c>
      <c r="J105" s="5">
        <v>28200928</v>
      </c>
      <c r="K105" s="5">
        <v>55899979</v>
      </c>
      <c r="L105" s="5">
        <v>36904216</v>
      </c>
      <c r="M105" s="5">
        <v>34976232</v>
      </c>
      <c r="N105" s="5">
        <v>58869805</v>
      </c>
      <c r="O105" s="5">
        <v>54941724</v>
      </c>
      <c r="P105" s="5">
        <v>5523675</v>
      </c>
      <c r="Q105" s="5">
        <v>11107492</v>
      </c>
      <c r="R105" s="5">
        <v>18621360</v>
      </c>
      <c r="S105" s="5">
        <v>509217869353</v>
      </c>
      <c r="T105" s="5">
        <v>300777687794</v>
      </c>
    </row>
    <row r="106" spans="3:20" ht="15.5" x14ac:dyDescent="0.35">
      <c r="C106" t="s">
        <v>142</v>
      </c>
      <c r="D106" s="5">
        <v>18789321</v>
      </c>
      <c r="E106" s="5">
        <v>18728942</v>
      </c>
      <c r="F106" s="5">
        <v>18912894</v>
      </c>
      <c r="G106" s="5">
        <v>18968164</v>
      </c>
      <c r="I106" s="5">
        <v>18968164</v>
      </c>
      <c r="J106" s="5">
        <v>16018563</v>
      </c>
      <c r="K106" s="5">
        <v>25868461</v>
      </c>
      <c r="L106" s="5">
        <v>19131509</v>
      </c>
      <c r="M106" s="5">
        <v>16230488</v>
      </c>
      <c r="N106" s="5">
        <v>13251185</v>
      </c>
      <c r="O106" s="5">
        <v>3969012</v>
      </c>
      <c r="P106" s="5">
        <v>6169008</v>
      </c>
      <c r="Q106" s="5">
        <v>8100466</v>
      </c>
      <c r="R106" s="5">
        <v>4840187</v>
      </c>
      <c r="S106" s="5">
        <v>98174619651</v>
      </c>
      <c r="T106" s="5">
        <v>69058743238</v>
      </c>
    </row>
    <row r="107" spans="3:20" ht="15.5" x14ac:dyDescent="0.35">
      <c r="C107" t="s">
        <v>138</v>
      </c>
      <c r="D107" s="5">
        <v>18813819</v>
      </c>
      <c r="E107" s="5">
        <v>16760305</v>
      </c>
      <c r="F107" s="5">
        <v>14783192</v>
      </c>
      <c r="G107" s="5">
        <v>16468244</v>
      </c>
      <c r="I107" s="5">
        <v>16468244</v>
      </c>
      <c r="J107" s="5">
        <v>15180611</v>
      </c>
      <c r="K107" s="5">
        <v>81208680</v>
      </c>
      <c r="L107" s="5">
        <v>16678528</v>
      </c>
      <c r="M107" s="5">
        <v>9722934</v>
      </c>
      <c r="N107" s="5">
        <v>11255439</v>
      </c>
      <c r="O107" s="5">
        <v>8101973</v>
      </c>
      <c r="P107" s="5">
        <v>6365833</v>
      </c>
      <c r="Q107" s="5">
        <v>6861669</v>
      </c>
      <c r="R107" s="5">
        <v>3757082</v>
      </c>
      <c r="S107" s="5">
        <v>52725532389</v>
      </c>
      <c r="T107" s="5">
        <v>26771731751</v>
      </c>
    </row>
    <row r="108" spans="3:20" ht="15.5" x14ac:dyDescent="0.35">
      <c r="C108" t="s">
        <v>143</v>
      </c>
    </row>
    <row r="109" spans="3:20" ht="15.5" x14ac:dyDescent="0.35">
      <c r="C109" t="s">
        <v>144</v>
      </c>
      <c r="D109" s="5">
        <v>829673239</v>
      </c>
      <c r="E109" s="5">
        <v>809994386</v>
      </c>
      <c r="F109" s="5">
        <v>848252854</v>
      </c>
      <c r="G109" s="5">
        <v>858046460</v>
      </c>
      <c r="I109" s="5">
        <v>858046460</v>
      </c>
      <c r="J109" s="5">
        <v>919446392</v>
      </c>
      <c r="L109" s="5">
        <v>357025385</v>
      </c>
      <c r="M109" s="5">
        <v>358488471</v>
      </c>
      <c r="N109" s="5">
        <v>29183557</v>
      </c>
      <c r="O109" s="5">
        <v>17702606</v>
      </c>
      <c r="P109" s="5">
        <v>30387243</v>
      </c>
      <c r="Q109" s="5">
        <v>114765366</v>
      </c>
      <c r="R109" s="5">
        <v>82974215</v>
      </c>
      <c r="S109" s="5">
        <v>887301106531</v>
      </c>
      <c r="T109" s="5">
        <v>738343811060</v>
      </c>
    </row>
    <row r="110" spans="3:20" ht="15.5" x14ac:dyDescent="0.35">
      <c r="C110" t="s">
        <v>345</v>
      </c>
      <c r="D110" s="5">
        <v>31961047</v>
      </c>
      <c r="E110" s="5">
        <v>32084580</v>
      </c>
      <c r="F110" s="5">
        <v>32547795</v>
      </c>
      <c r="G110" s="5">
        <v>33011007</v>
      </c>
      <c r="I110" s="5">
        <v>33011007</v>
      </c>
      <c r="J110" s="5">
        <v>36345247</v>
      </c>
      <c r="K110" s="5">
        <v>18100208</v>
      </c>
      <c r="L110" s="5">
        <v>12055142</v>
      </c>
      <c r="Q110" s="5">
        <v>13604</v>
      </c>
      <c r="R110" s="5">
        <v>151101</v>
      </c>
      <c r="S110" s="5">
        <v>2021412340</v>
      </c>
    </row>
    <row r="111" spans="3:20" ht="15.5" x14ac:dyDescent="0.35">
      <c r="C111" t="s">
        <v>344</v>
      </c>
      <c r="D111" s="5">
        <v>13725934</v>
      </c>
      <c r="E111" s="5">
        <v>13725934</v>
      </c>
      <c r="F111" s="5">
        <v>13725934</v>
      </c>
      <c r="G111" s="5">
        <v>13725934</v>
      </c>
      <c r="I111" s="5">
        <v>13725934</v>
      </c>
      <c r="J111" s="5">
        <v>18333333</v>
      </c>
      <c r="M111" s="5">
        <v>25000000</v>
      </c>
      <c r="N111" s="5">
        <v>65000000</v>
      </c>
      <c r="O111" s="5">
        <v>40000000</v>
      </c>
      <c r="Q111" s="5">
        <v>30000000</v>
      </c>
      <c r="R111" s="5">
        <v>30000000</v>
      </c>
    </row>
    <row r="112" spans="3:20" ht="15.5" x14ac:dyDescent="0.35">
      <c r="C112" t="s">
        <v>145</v>
      </c>
      <c r="K112" s="5">
        <v>363616354</v>
      </c>
    </row>
    <row r="113" spans="3:20" ht="15.5" x14ac:dyDescent="0.35">
      <c r="C113" t="s">
        <v>139</v>
      </c>
    </row>
    <row r="114" spans="3:20" ht="15.5" x14ac:dyDescent="0.35">
      <c r="C114" t="s">
        <v>146</v>
      </c>
      <c r="D114" s="5">
        <v>14450615</v>
      </c>
      <c r="E114" s="5">
        <v>14073916</v>
      </c>
      <c r="F114" s="5">
        <v>14073916</v>
      </c>
      <c r="G114" s="5">
        <v>12728560</v>
      </c>
      <c r="I114" s="5">
        <v>12728560</v>
      </c>
      <c r="J114" s="5">
        <v>18452279</v>
      </c>
      <c r="K114" s="5">
        <v>791759226</v>
      </c>
      <c r="L114" s="5">
        <v>42779126</v>
      </c>
      <c r="M114" s="5">
        <v>48476767</v>
      </c>
      <c r="N114" s="5">
        <v>10629232</v>
      </c>
      <c r="O114" s="5">
        <v>3466666</v>
      </c>
      <c r="P114" s="5">
        <v>30014406</v>
      </c>
      <c r="Q114" s="5">
        <v>109018</v>
      </c>
      <c r="R114" s="5">
        <v>124549</v>
      </c>
      <c r="S114" s="5">
        <v>321281033923</v>
      </c>
      <c r="T114" s="5">
        <v>224027562076</v>
      </c>
    </row>
    <row r="115" spans="3:20" ht="15.5" x14ac:dyDescent="0.35">
      <c r="C115" t="s">
        <v>147</v>
      </c>
      <c r="D115" s="5">
        <v>1481044595</v>
      </c>
      <c r="E115" s="5">
        <v>1466477101</v>
      </c>
      <c r="F115" s="5">
        <v>1488221651</v>
      </c>
      <c r="G115" s="5">
        <v>1490795474</v>
      </c>
      <c r="I115" s="5">
        <v>1490795474</v>
      </c>
      <c r="J115" s="5">
        <v>1445873158</v>
      </c>
      <c r="K115" s="5">
        <v>54428924</v>
      </c>
      <c r="L115" s="5">
        <v>781225865</v>
      </c>
      <c r="M115" s="5">
        <v>784042123</v>
      </c>
      <c r="N115" s="5">
        <v>619069138</v>
      </c>
      <c r="O115" s="5">
        <v>575554249</v>
      </c>
      <c r="P115" s="5">
        <v>492532302</v>
      </c>
      <c r="Q115" s="5">
        <v>439450226</v>
      </c>
      <c r="R115" s="5">
        <v>405399306</v>
      </c>
      <c r="S115" s="5">
        <v>1039044885214</v>
      </c>
      <c r="T115" s="5">
        <v>857401832751</v>
      </c>
    </row>
    <row r="116" spans="3:20" ht="15.5" x14ac:dyDescent="0.35">
      <c r="C116" t="s">
        <v>148</v>
      </c>
      <c r="D116" s="5">
        <v>1481044595</v>
      </c>
      <c r="E116" s="5">
        <v>1466477101</v>
      </c>
      <c r="F116" s="5">
        <v>1488221651</v>
      </c>
      <c r="G116" s="5">
        <v>1490795474</v>
      </c>
      <c r="I116" s="5">
        <v>1490795474</v>
      </c>
      <c r="J116" s="5">
        <v>1445873158</v>
      </c>
      <c r="K116" s="5">
        <v>54428924</v>
      </c>
      <c r="L116" s="5">
        <v>781225865</v>
      </c>
      <c r="M116" s="5">
        <v>784042123</v>
      </c>
      <c r="N116" s="5">
        <v>619069138</v>
      </c>
      <c r="O116" s="5">
        <v>575554249</v>
      </c>
      <c r="P116" s="5">
        <v>492532302</v>
      </c>
      <c r="Q116" s="5">
        <v>439450226</v>
      </c>
      <c r="R116" s="5">
        <v>405399306</v>
      </c>
      <c r="S116" s="5">
        <v>1039044885214</v>
      </c>
      <c r="T116" s="5">
        <v>857401832751</v>
      </c>
    </row>
    <row r="117" spans="3:20" ht="15.5" x14ac:dyDescent="0.35">
      <c r="C117" t="s">
        <v>150</v>
      </c>
    </row>
    <row r="118" spans="3:20" ht="15.5" x14ac:dyDescent="0.35">
      <c r="C118" t="s">
        <v>151</v>
      </c>
      <c r="D118" s="5">
        <v>1250360220</v>
      </c>
      <c r="E118" s="5">
        <v>1230804900</v>
      </c>
      <c r="F118" s="5">
        <v>1269526583</v>
      </c>
      <c r="G118" s="5">
        <v>1276648022</v>
      </c>
      <c r="I118" s="5">
        <v>1276648022</v>
      </c>
      <c r="J118" s="5">
        <v>1342371451</v>
      </c>
      <c r="K118" s="5">
        <v>18100208</v>
      </c>
      <c r="L118" s="5">
        <v>369080527</v>
      </c>
      <c r="M118" s="5">
        <v>383488471</v>
      </c>
      <c r="N118" s="5">
        <v>94183557</v>
      </c>
      <c r="O118" s="5">
        <v>57702606</v>
      </c>
      <c r="P118" s="5">
        <v>30387243</v>
      </c>
      <c r="Q118" s="5">
        <v>144778970</v>
      </c>
      <c r="R118" s="5">
        <v>113125316</v>
      </c>
      <c r="S118" s="5">
        <v>889322518871</v>
      </c>
      <c r="T118" s="5">
        <v>738343811060</v>
      </c>
    </row>
    <row r="119" spans="3:20" ht="15.5" x14ac:dyDescent="0.35">
      <c r="C119" t="s">
        <v>516</v>
      </c>
    </row>
    <row r="120" spans="3:20" ht="15.5" x14ac:dyDescent="0.35">
      <c r="C120" t="s">
        <v>517</v>
      </c>
      <c r="D120" s="5">
        <v>9359243</v>
      </c>
      <c r="E120" s="5">
        <v>7130000</v>
      </c>
      <c r="F120" s="5">
        <v>4500000</v>
      </c>
      <c r="T120" s="5">
        <v>39876062555</v>
      </c>
    </row>
    <row r="121" spans="3:20" ht="15.5" x14ac:dyDescent="0.35">
      <c r="C121" t="s">
        <v>518</v>
      </c>
      <c r="L121" s="5">
        <v>359602101</v>
      </c>
      <c r="M121" s="5">
        <v>355587848</v>
      </c>
      <c r="N121" s="5">
        <v>493098425</v>
      </c>
      <c r="O121" s="5">
        <v>491273002</v>
      </c>
      <c r="P121" s="5">
        <v>434729957</v>
      </c>
      <c r="Q121" s="5">
        <v>268473045</v>
      </c>
      <c r="R121" s="5">
        <v>271154492</v>
      </c>
    </row>
    <row r="122" spans="3:20" ht="15.5" x14ac:dyDescent="0.35">
      <c r="C122" t="s">
        <v>141</v>
      </c>
      <c r="L122" s="5">
        <v>8521427</v>
      </c>
      <c r="M122" s="5">
        <v>7372461</v>
      </c>
    </row>
    <row r="123" spans="3:20" ht="15.5" x14ac:dyDescent="0.35">
      <c r="C123" t="s">
        <v>149</v>
      </c>
      <c r="D123" s="5">
        <v>35230754</v>
      </c>
      <c r="E123" s="5">
        <v>34827969</v>
      </c>
      <c r="F123" s="5">
        <v>34239755</v>
      </c>
      <c r="G123" s="5">
        <v>34758125</v>
      </c>
      <c r="I123" s="5">
        <v>34758125</v>
      </c>
      <c r="J123" s="5">
        <v>15706883</v>
      </c>
      <c r="K123" s="5">
        <v>10120019</v>
      </c>
      <c r="L123" s="5">
        <v>13054375</v>
      </c>
      <c r="M123" s="5">
        <v>10956361</v>
      </c>
      <c r="N123" s="5">
        <v>9949110</v>
      </c>
      <c r="O123" s="5">
        <v>9017449</v>
      </c>
      <c r="P123" s="5">
        <v>14550734</v>
      </c>
      <c r="Q123" s="5">
        <v>16074988</v>
      </c>
      <c r="R123" s="5">
        <v>14111577</v>
      </c>
      <c r="S123" s="5">
        <v>73969036860</v>
      </c>
      <c r="T123" s="5">
        <v>46102210221</v>
      </c>
    </row>
    <row r="124" spans="3:20" ht="15.5" x14ac:dyDescent="0.35">
      <c r="C124" t="s">
        <v>152</v>
      </c>
      <c r="D124" s="5">
        <v>1614887279</v>
      </c>
      <c r="E124" s="5">
        <v>1597894876</v>
      </c>
      <c r="F124" s="5">
        <v>1608861940</v>
      </c>
      <c r="G124" s="5">
        <v>1603813550</v>
      </c>
      <c r="I124" s="5">
        <v>1603813550</v>
      </c>
      <c r="J124" s="5">
        <v>1545570608</v>
      </c>
      <c r="K124" s="5">
        <v>1633009796</v>
      </c>
      <c r="L124" s="5">
        <v>1179571751</v>
      </c>
      <c r="M124" s="5">
        <v>966583046</v>
      </c>
      <c r="N124" s="5">
        <v>848024460</v>
      </c>
      <c r="O124" s="5">
        <v>750742209</v>
      </c>
      <c r="P124" s="5">
        <v>616060202</v>
      </c>
      <c r="Q124" s="5">
        <v>506605558</v>
      </c>
      <c r="R124" s="5">
        <v>465849277</v>
      </c>
      <c r="S124" s="5">
        <v>3271382382624</v>
      </c>
      <c r="T124" s="5">
        <v>2230313678982</v>
      </c>
    </row>
    <row r="125" spans="3:20" ht="15.5" x14ac:dyDescent="0.35">
      <c r="C125" t="s">
        <v>153</v>
      </c>
    </row>
    <row r="126" spans="3:20" ht="15.5" x14ac:dyDescent="0.35">
      <c r="C126" t="s">
        <v>154</v>
      </c>
      <c r="D126" s="5">
        <v>167476063</v>
      </c>
      <c r="E126" s="5">
        <v>167476063</v>
      </c>
      <c r="F126" s="5">
        <v>167476063</v>
      </c>
      <c r="G126" s="5">
        <v>167476063</v>
      </c>
      <c r="I126" s="5">
        <v>167476063</v>
      </c>
      <c r="J126" s="5">
        <v>167476063</v>
      </c>
      <c r="K126" s="5">
        <v>167476063</v>
      </c>
      <c r="L126" s="5">
        <v>167476063</v>
      </c>
      <c r="M126" s="5">
        <v>167476063</v>
      </c>
      <c r="N126" s="5">
        <v>167476063</v>
      </c>
      <c r="O126" s="5">
        <v>167476063</v>
      </c>
      <c r="P126" s="5">
        <v>152250966</v>
      </c>
      <c r="Q126" s="5">
        <v>152250966</v>
      </c>
      <c r="R126" s="5">
        <v>152250966</v>
      </c>
      <c r="S126" s="5">
        <v>1859288804000</v>
      </c>
      <c r="T126" s="5">
        <v>290000000000</v>
      </c>
    </row>
    <row r="127" spans="3:20" ht="15.5" x14ac:dyDescent="0.35">
      <c r="C127" t="s">
        <v>155</v>
      </c>
      <c r="D127" s="5">
        <v>44669942</v>
      </c>
      <c r="E127" s="5">
        <v>44669942</v>
      </c>
      <c r="F127" s="5">
        <v>44669942</v>
      </c>
      <c r="G127" s="5">
        <v>44669942</v>
      </c>
      <c r="I127" s="5">
        <v>44669942</v>
      </c>
      <c r="J127" s="5">
        <v>44669942</v>
      </c>
      <c r="K127" s="5">
        <v>44669942</v>
      </c>
      <c r="L127" s="5">
        <v>44669942</v>
      </c>
      <c r="M127" s="5">
        <v>44669942</v>
      </c>
      <c r="N127" s="5">
        <v>44669942</v>
      </c>
      <c r="O127" s="5">
        <v>44669942</v>
      </c>
      <c r="P127" s="5">
        <v>10477799</v>
      </c>
      <c r="Q127" s="5">
        <v>10472300</v>
      </c>
      <c r="R127" s="5">
        <v>10472300</v>
      </c>
      <c r="S127" s="5">
        <v>126424881280</v>
      </c>
      <c r="T127" s="5">
        <v>80110591926</v>
      </c>
    </row>
    <row r="128" spans="3:20" ht="15.5" x14ac:dyDescent="0.35">
      <c r="C128" t="s">
        <v>156</v>
      </c>
      <c r="D128" s="5">
        <v>-1228117349</v>
      </c>
      <c r="E128" s="5">
        <v>-1187802377</v>
      </c>
      <c r="F128" s="5">
        <v>-1176861998</v>
      </c>
      <c r="G128" s="5">
        <v>-1162068321</v>
      </c>
      <c r="I128" s="5">
        <v>-1162068321</v>
      </c>
      <c r="J128" s="5">
        <v>-987227926</v>
      </c>
      <c r="K128" s="5">
        <v>-601807248</v>
      </c>
      <c r="L128" s="5">
        <v>479531124</v>
      </c>
      <c r="M128" s="5">
        <v>397442270</v>
      </c>
      <c r="N128" s="5">
        <v>314026759</v>
      </c>
      <c r="O128" s="5">
        <v>241547595</v>
      </c>
      <c r="P128" s="5">
        <v>177639896</v>
      </c>
      <c r="Q128" s="5">
        <v>122290270</v>
      </c>
      <c r="R128" s="5">
        <v>76030964</v>
      </c>
      <c r="S128" s="5">
        <v>333785013983</v>
      </c>
      <c r="T128" s="5">
        <v>506932123968</v>
      </c>
    </row>
    <row r="129" spans="2:20" ht="15.5" x14ac:dyDescent="0.35">
      <c r="C129" t="s">
        <v>157</v>
      </c>
    </row>
    <row r="130" spans="2:20" ht="15.5" x14ac:dyDescent="0.35">
      <c r="C130" t="s">
        <v>158</v>
      </c>
    </row>
    <row r="131" spans="2:20" ht="15.5" x14ac:dyDescent="0.35">
      <c r="C131" t="s">
        <v>159</v>
      </c>
      <c r="D131" s="5">
        <v>-1228117349</v>
      </c>
      <c r="E131" s="5">
        <v>-1187802377</v>
      </c>
      <c r="F131" s="5">
        <v>-1176861998</v>
      </c>
      <c r="G131" s="5">
        <v>-1162068321</v>
      </c>
      <c r="I131" s="5">
        <v>-1162068321</v>
      </c>
      <c r="J131" s="5">
        <v>-987227926</v>
      </c>
      <c r="K131" s="5">
        <v>-601807248</v>
      </c>
      <c r="L131" s="5">
        <v>479531124</v>
      </c>
      <c r="M131" s="5">
        <v>397442270</v>
      </c>
      <c r="N131" s="5">
        <v>314026759</v>
      </c>
      <c r="O131" s="5">
        <v>241547595</v>
      </c>
      <c r="P131" s="5">
        <v>177639896</v>
      </c>
      <c r="Q131" s="5">
        <v>122290270</v>
      </c>
      <c r="R131" s="5">
        <v>76030964</v>
      </c>
      <c r="S131" s="5">
        <v>333785013983</v>
      </c>
      <c r="T131" s="5">
        <v>506932123968</v>
      </c>
    </row>
    <row r="132" spans="2:20" ht="15.5" x14ac:dyDescent="0.35">
      <c r="C132" t="s">
        <v>160</v>
      </c>
      <c r="Q132" s="5">
        <v>8719</v>
      </c>
      <c r="R132" s="5">
        <v>21093</v>
      </c>
      <c r="S132" s="5">
        <v>101712722</v>
      </c>
    </row>
    <row r="133" spans="2:20" ht="15.5" x14ac:dyDescent="0.35">
      <c r="C133" t="s">
        <v>109</v>
      </c>
      <c r="S133" s="5">
        <v>-1000000</v>
      </c>
    </row>
    <row r="134" spans="2:20" ht="15.5" x14ac:dyDescent="0.35">
      <c r="C134" t="s">
        <v>9</v>
      </c>
      <c r="D134" s="5">
        <v>-1020874503</v>
      </c>
      <c r="E134" s="5">
        <v>-980559531</v>
      </c>
      <c r="F134" s="5">
        <v>-969619152</v>
      </c>
      <c r="G134" s="5">
        <v>-954825475</v>
      </c>
      <c r="I134" s="5">
        <v>-954825475</v>
      </c>
      <c r="J134" s="5">
        <v>-781018569</v>
      </c>
      <c r="K134" s="5">
        <v>-398816550</v>
      </c>
      <c r="L134" s="5">
        <v>672417089</v>
      </c>
      <c r="M134" s="5">
        <v>592668709</v>
      </c>
      <c r="N134" s="5">
        <v>516247531</v>
      </c>
      <c r="O134" s="5">
        <v>442158829</v>
      </c>
      <c r="P134" s="5">
        <v>331109508</v>
      </c>
      <c r="Q134" s="5">
        <v>276741172</v>
      </c>
      <c r="R134" s="5">
        <v>233016627</v>
      </c>
      <c r="S134" s="5">
        <v>2319599411985</v>
      </c>
      <c r="T134" s="5">
        <v>1323472929284</v>
      </c>
    </row>
    <row r="135" spans="2:20" ht="15.5" x14ac:dyDescent="0.35">
      <c r="C135" t="s">
        <v>161</v>
      </c>
      <c r="D135" s="5">
        <v>594012776</v>
      </c>
      <c r="E135" s="5">
        <v>617335345</v>
      </c>
      <c r="F135" s="5">
        <v>639242788</v>
      </c>
      <c r="G135" s="5">
        <v>648988075</v>
      </c>
      <c r="I135" s="5">
        <v>648988075</v>
      </c>
      <c r="J135" s="5">
        <v>764552039</v>
      </c>
      <c r="K135" s="5">
        <v>1234193246</v>
      </c>
      <c r="L135" s="5">
        <v>1851988840</v>
      </c>
      <c r="M135" s="5">
        <v>1559251755</v>
      </c>
      <c r="N135" s="5">
        <v>1364271991</v>
      </c>
      <c r="O135" s="5">
        <v>1192901038</v>
      </c>
      <c r="P135" s="5">
        <v>947169710</v>
      </c>
      <c r="Q135" s="5">
        <v>783346730</v>
      </c>
      <c r="R135" s="5">
        <v>698865904</v>
      </c>
      <c r="S135" s="5">
        <v>5590981794609</v>
      </c>
      <c r="T135" s="5">
        <v>3553786608266</v>
      </c>
    </row>
    <row r="136" spans="2:20" ht="15.5" x14ac:dyDescent="0.35">
      <c r="C136" t="s">
        <v>162</v>
      </c>
      <c r="D136" s="5">
        <v>20452176844</v>
      </c>
      <c r="E136" s="5">
        <v>20452176844</v>
      </c>
      <c r="F136" s="5">
        <v>20452176844</v>
      </c>
      <c r="G136" s="5">
        <v>20452176844</v>
      </c>
      <c r="I136" s="5">
        <v>20452176844</v>
      </c>
      <c r="J136" s="5">
        <v>20452176844</v>
      </c>
      <c r="K136" s="5">
        <v>20452176844</v>
      </c>
      <c r="L136" s="5">
        <v>20452176844</v>
      </c>
      <c r="M136" s="5">
        <v>20452176844</v>
      </c>
      <c r="N136" s="5">
        <v>20452176844</v>
      </c>
      <c r="O136" s="5">
        <v>20452176844</v>
      </c>
      <c r="P136" s="5">
        <v>18592888040</v>
      </c>
      <c r="Q136" s="5">
        <v>18592888040</v>
      </c>
      <c r="R136" s="5">
        <v>18592888040</v>
      </c>
      <c r="S136" s="5">
        <v>18592888040</v>
      </c>
      <c r="T136" s="5">
        <v>18592888040</v>
      </c>
    </row>
    <row r="138" spans="2:20" ht="15.5" x14ac:dyDescent="0.35">
      <c r="B138" t="s">
        <v>163</v>
      </c>
      <c r="C138" t="s">
        <v>164</v>
      </c>
      <c r="D138" s="5">
        <v>-1973053</v>
      </c>
      <c r="E138" s="5">
        <v>-4978988</v>
      </c>
      <c r="F138" s="5">
        <v>-145599</v>
      </c>
      <c r="G138" s="5">
        <v>14412509</v>
      </c>
      <c r="I138" s="5">
        <v>16895515</v>
      </c>
      <c r="J138" s="5">
        <v>9152421</v>
      </c>
      <c r="K138" s="5">
        <v>-446195372</v>
      </c>
      <c r="L138" s="5">
        <v>-130075510</v>
      </c>
      <c r="M138" s="5">
        <v>1310368</v>
      </c>
      <c r="N138" s="5">
        <v>64508730</v>
      </c>
      <c r="O138" s="5">
        <v>-28845821</v>
      </c>
      <c r="P138" s="5">
        <v>61463315</v>
      </c>
      <c r="Q138" s="5">
        <v>58844059</v>
      </c>
      <c r="R138" s="5">
        <v>7921412</v>
      </c>
      <c r="S138" s="5">
        <v>-158127283864</v>
      </c>
      <c r="T138" s="5">
        <v>264021215388</v>
      </c>
    </row>
    <row r="139" spans="2:20" ht="15.5" x14ac:dyDescent="0.35">
      <c r="C139" t="s">
        <v>347</v>
      </c>
      <c r="D139" s="5">
        <v>73698299</v>
      </c>
      <c r="E139" s="5">
        <v>56054990</v>
      </c>
      <c r="F139" s="5">
        <v>73609630</v>
      </c>
      <c r="G139" s="5">
        <v>68457884</v>
      </c>
      <c r="I139" s="5">
        <v>313949936</v>
      </c>
      <c r="J139" s="5">
        <v>593676852</v>
      </c>
      <c r="K139" s="5">
        <v>1071651062</v>
      </c>
      <c r="L139" s="5">
        <v>1196024920</v>
      </c>
      <c r="M139" s="5">
        <v>1112689376</v>
      </c>
      <c r="N139" s="5">
        <v>1026509958</v>
      </c>
      <c r="O139" s="5">
        <v>720251433</v>
      </c>
      <c r="P139" s="5">
        <v>654998140</v>
      </c>
      <c r="Q139" s="5">
        <v>648491359</v>
      </c>
      <c r="R139" s="5">
        <v>482870116</v>
      </c>
      <c r="S139" s="5">
        <v>4163780597918</v>
      </c>
      <c r="T139" s="5">
        <v>3201787682909</v>
      </c>
    </row>
    <row r="140" spans="2:20" ht="15.5" x14ac:dyDescent="0.35">
      <c r="C140" t="s">
        <v>350</v>
      </c>
      <c r="D140" s="5">
        <v>165930</v>
      </c>
      <c r="E140" s="5">
        <v>8536</v>
      </c>
      <c r="G140" s="5">
        <v>340114</v>
      </c>
      <c r="I140" s="5">
        <v>1470271</v>
      </c>
      <c r="J140" s="5">
        <v>13432316</v>
      </c>
      <c r="K140" s="5">
        <v>968374</v>
      </c>
      <c r="L140" s="5">
        <v>1599292</v>
      </c>
      <c r="M140" s="5">
        <v>38208593</v>
      </c>
      <c r="N140" s="5">
        <v>811754</v>
      </c>
      <c r="O140" s="5">
        <v>675350</v>
      </c>
      <c r="P140" s="5">
        <v>6287205</v>
      </c>
      <c r="Q140" s="5">
        <v>1269928</v>
      </c>
      <c r="R140" s="5">
        <v>1422799</v>
      </c>
      <c r="S140" s="5">
        <v>28033601555</v>
      </c>
    </row>
    <row r="141" spans="2:20" ht="15.5" x14ac:dyDescent="0.35">
      <c r="C141" t="s">
        <v>349</v>
      </c>
      <c r="D141" s="5">
        <v>-49830953</v>
      </c>
      <c r="E141" s="5">
        <v>-45403385</v>
      </c>
      <c r="F141" s="5">
        <v>-57979414</v>
      </c>
      <c r="G141" s="5">
        <v>-59703718</v>
      </c>
      <c r="I141" s="5">
        <v>-228643410</v>
      </c>
      <c r="J141" s="5">
        <v>-473895075</v>
      </c>
      <c r="K141" s="5">
        <v>-1353007233</v>
      </c>
      <c r="L141" s="5">
        <v>-1164074389</v>
      </c>
      <c r="M141" s="5">
        <v>-967844191</v>
      </c>
      <c r="N141" s="5">
        <v>-794519547</v>
      </c>
      <c r="O141" s="5">
        <v>-617141434</v>
      </c>
      <c r="P141" s="5">
        <v>-483935735</v>
      </c>
      <c r="Q141" s="5">
        <v>-485518067</v>
      </c>
      <c r="R141" s="5">
        <v>-392016792</v>
      </c>
      <c r="S141" s="5">
        <v>-3496515426751</v>
      </c>
      <c r="T141" s="5">
        <v>-2322729036918</v>
      </c>
    </row>
    <row r="142" spans="2:20" ht="15.5" x14ac:dyDescent="0.35">
      <c r="C142" t="s">
        <v>519</v>
      </c>
      <c r="D142" s="5">
        <v>-10604284</v>
      </c>
      <c r="E142" s="5">
        <v>-8040592</v>
      </c>
      <c r="F142" s="5">
        <v>-8583508</v>
      </c>
      <c r="G142" s="5">
        <v>-6777146</v>
      </c>
      <c r="I142" s="5">
        <v>-41122251</v>
      </c>
      <c r="J142" s="5">
        <v>-51747545</v>
      </c>
      <c r="K142" s="5">
        <v>-53353523</v>
      </c>
      <c r="L142" s="5">
        <v>-64290259</v>
      </c>
      <c r="M142" s="5">
        <v>-56950730</v>
      </c>
      <c r="N142" s="5">
        <v>-58053590</v>
      </c>
      <c r="O142" s="5">
        <v>-36378914</v>
      </c>
      <c r="P142" s="5">
        <v>-30934663</v>
      </c>
      <c r="Q142" s="5">
        <v>-31586318</v>
      </c>
      <c r="R142" s="5">
        <v>-32377308</v>
      </c>
      <c r="S142" s="5">
        <v>-351331179435</v>
      </c>
      <c r="T142" s="5">
        <v>-253716586357</v>
      </c>
    </row>
    <row r="143" spans="2:20" ht="15.5" x14ac:dyDescent="0.35">
      <c r="C143" t="s">
        <v>388</v>
      </c>
      <c r="D143" s="5">
        <v>-7138756</v>
      </c>
      <c r="G143" s="5">
        <v>-5347830</v>
      </c>
      <c r="I143" s="5">
        <v>-16347318</v>
      </c>
      <c r="J143" s="5">
        <v>-2762177</v>
      </c>
      <c r="K143" s="5">
        <v>-38618351</v>
      </c>
      <c r="L143" s="5">
        <v>-57285988</v>
      </c>
      <c r="M143" s="5">
        <v>-71833534</v>
      </c>
      <c r="N143" s="5">
        <v>-60978431</v>
      </c>
      <c r="O143" s="5">
        <v>-58007132</v>
      </c>
      <c r="P143" s="5">
        <v>-49449212</v>
      </c>
      <c r="Q143" s="5">
        <v>-39764312</v>
      </c>
      <c r="R143" s="5">
        <v>-29876594</v>
      </c>
      <c r="S143" s="5">
        <v>-292759518098</v>
      </c>
      <c r="T143" s="5">
        <v>-198854077795</v>
      </c>
    </row>
    <row r="144" spans="2:20" ht="15.5" x14ac:dyDescent="0.35">
      <c r="C144" t="s">
        <v>520</v>
      </c>
      <c r="D144" s="5">
        <v>-7919959</v>
      </c>
      <c r="E144" s="5">
        <v>-7563904</v>
      </c>
      <c r="F144" s="5">
        <v>-7176523</v>
      </c>
      <c r="G144" s="5">
        <v>17015749</v>
      </c>
      <c r="I144" s="5">
        <v>-12450312</v>
      </c>
      <c r="J144" s="5">
        <v>-64668953</v>
      </c>
      <c r="K144" s="5">
        <v>-72592431</v>
      </c>
      <c r="L144" s="5">
        <v>-34294027</v>
      </c>
      <c r="M144" s="5">
        <v>-41715469</v>
      </c>
      <c r="N144" s="5">
        <v>-37249508</v>
      </c>
      <c r="O144" s="5">
        <v>-26686222</v>
      </c>
      <c r="P144" s="5">
        <v>-27216896</v>
      </c>
      <c r="Q144" s="5">
        <v>-23906925</v>
      </c>
      <c r="R144" s="5">
        <v>-15268786</v>
      </c>
      <c r="S144" s="5">
        <v>-116976346998</v>
      </c>
      <c r="T144" s="5">
        <v>-161172541314</v>
      </c>
    </row>
    <row r="145" spans="3:20" ht="15.5" x14ac:dyDescent="0.35">
      <c r="C145" t="s">
        <v>172</v>
      </c>
      <c r="D145" s="5">
        <v>-343330</v>
      </c>
      <c r="E145" s="5">
        <v>-30595</v>
      </c>
      <c r="F145" s="5">
        <v>-19822</v>
      </c>
      <c r="G145" s="5">
        <v>388857</v>
      </c>
      <c r="J145" s="5">
        <v>-4915601</v>
      </c>
      <c r="K145" s="5">
        <v>-1909534</v>
      </c>
      <c r="L145" s="5">
        <v>-9163875</v>
      </c>
      <c r="M145" s="5">
        <v>-12622445</v>
      </c>
      <c r="N145" s="5">
        <v>-12945022</v>
      </c>
      <c r="O145" s="5">
        <v>-11967788</v>
      </c>
      <c r="P145" s="5">
        <v>-9390604</v>
      </c>
      <c r="Q145" s="5">
        <v>-12073801</v>
      </c>
      <c r="R145" s="5">
        <v>-8382510</v>
      </c>
      <c r="S145" s="5">
        <v>-108291865499</v>
      </c>
      <c r="T145" s="5">
        <v>-13007455416</v>
      </c>
    </row>
    <row r="146" spans="3:20" ht="15.5" x14ac:dyDescent="0.35">
      <c r="C146" t="s">
        <v>394</v>
      </c>
    </row>
    <row r="147" spans="3:20" ht="15.5" x14ac:dyDescent="0.35">
      <c r="C147" t="s">
        <v>179</v>
      </c>
      <c r="D147" s="5">
        <v>611560</v>
      </c>
      <c r="E147" s="5">
        <v>6227119</v>
      </c>
      <c r="F147" s="5">
        <v>1269352</v>
      </c>
      <c r="G147" s="5">
        <v>-12690662</v>
      </c>
      <c r="I147" s="5">
        <v>-21374207</v>
      </c>
      <c r="J147" s="5">
        <v>-2533279</v>
      </c>
      <c r="K147" s="5">
        <v>338266868</v>
      </c>
      <c r="L147" s="5">
        <v>187217680</v>
      </c>
      <c r="M147" s="5">
        <v>89142285</v>
      </c>
      <c r="N147" s="5">
        <v>51743661</v>
      </c>
      <c r="O147" s="5">
        <v>156284391</v>
      </c>
      <c r="P147" s="5">
        <v>5627959</v>
      </c>
      <c r="Q147" s="5">
        <v>42314439</v>
      </c>
      <c r="R147" s="5">
        <v>201773604</v>
      </c>
      <c r="S147" s="5">
        <v>1757686411678</v>
      </c>
      <c r="T147" s="5">
        <v>484633818105</v>
      </c>
    </row>
    <row r="148" spans="3:20" ht="15.5" x14ac:dyDescent="0.35">
      <c r="C148" t="s">
        <v>180</v>
      </c>
      <c r="D148" s="5">
        <v>200655</v>
      </c>
      <c r="E148" s="5">
        <v>-230584</v>
      </c>
      <c r="F148" s="5">
        <v>-66551</v>
      </c>
      <c r="G148" s="5">
        <v>165957</v>
      </c>
      <c r="I148" s="5">
        <v>-2323949</v>
      </c>
      <c r="J148" s="5">
        <v>-536168</v>
      </c>
      <c r="K148" s="5">
        <v>4525270</v>
      </c>
      <c r="L148" s="5">
        <v>-70398520</v>
      </c>
      <c r="M148" s="5">
        <v>-50240825</v>
      </c>
      <c r="N148" s="5">
        <v>-115439555</v>
      </c>
      <c r="O148" s="5">
        <v>-30086791</v>
      </c>
      <c r="P148" s="5">
        <v>-83460847</v>
      </c>
      <c r="Q148" s="5">
        <v>-105669391</v>
      </c>
      <c r="R148" s="5">
        <v>-134345715</v>
      </c>
      <c r="S148" s="5">
        <v>-1615887761947</v>
      </c>
      <c r="T148" s="5">
        <v>-746799456772</v>
      </c>
    </row>
    <row r="149" spans="3:20" ht="15.5" x14ac:dyDescent="0.35">
      <c r="C149" t="s">
        <v>521</v>
      </c>
      <c r="D149" s="5">
        <v>-96480</v>
      </c>
      <c r="G149" s="5">
        <v>103374</v>
      </c>
      <c r="I149" s="5">
        <v>-2401979</v>
      </c>
      <c r="J149" s="5">
        <v>-536775</v>
      </c>
      <c r="K149" s="5">
        <v>4488210</v>
      </c>
      <c r="L149" s="5">
        <v>-74378686</v>
      </c>
      <c r="M149" s="5">
        <v>-50244684</v>
      </c>
    </row>
    <row r="150" spans="3:20" ht="15.5" x14ac:dyDescent="0.35">
      <c r="C150" t="s">
        <v>455</v>
      </c>
    </row>
    <row r="151" spans="3:20" ht="15.5" x14ac:dyDescent="0.35">
      <c r="C151" t="s">
        <v>522</v>
      </c>
    </row>
    <row r="152" spans="3:20" ht="15.5" x14ac:dyDescent="0.35">
      <c r="C152" t="s">
        <v>447</v>
      </c>
      <c r="T152" s="5">
        <v>3427826247</v>
      </c>
    </row>
    <row r="153" spans="3:20" ht="15.5" x14ac:dyDescent="0.35">
      <c r="C153" t="s">
        <v>186</v>
      </c>
      <c r="O153" s="5">
        <v>-1114808</v>
      </c>
      <c r="P153" s="5">
        <v>-3827061</v>
      </c>
      <c r="Q153" s="5">
        <v>-19304497</v>
      </c>
      <c r="R153" s="5">
        <v>-36019468</v>
      </c>
      <c r="S153" s="5">
        <v>-53483168654</v>
      </c>
      <c r="T153" s="5">
        <v>-254903437882</v>
      </c>
    </row>
    <row r="154" spans="3:20" ht="15.5" x14ac:dyDescent="0.35">
      <c r="C154" t="s">
        <v>523</v>
      </c>
      <c r="N154" s="5">
        <v>5000000</v>
      </c>
      <c r="O154" s="5">
        <v>-5000000</v>
      </c>
    </row>
    <row r="155" spans="3:20" ht="15.5" x14ac:dyDescent="0.35">
      <c r="C155" t="s">
        <v>524</v>
      </c>
      <c r="S155" s="5">
        <v>-723058600000</v>
      </c>
    </row>
    <row r="156" spans="3:20" ht="15.5" x14ac:dyDescent="0.35">
      <c r="C156" t="s">
        <v>368</v>
      </c>
      <c r="N156" s="5">
        <v>-85002409</v>
      </c>
    </row>
    <row r="157" spans="3:20" ht="15.5" x14ac:dyDescent="0.35">
      <c r="C157" t="s">
        <v>412</v>
      </c>
      <c r="D157" s="5">
        <v>-1450407</v>
      </c>
      <c r="F157" s="5">
        <v>1450407</v>
      </c>
      <c r="G157" s="5">
        <v>62583</v>
      </c>
      <c r="I157" s="5">
        <v>78030</v>
      </c>
      <c r="J157" s="5">
        <v>607</v>
      </c>
      <c r="K157" s="5">
        <v>37060</v>
      </c>
      <c r="L157" s="5">
        <v>3980166</v>
      </c>
      <c r="M157" s="5">
        <v>3859</v>
      </c>
      <c r="N157" s="5">
        <v>1741778</v>
      </c>
    </row>
    <row r="158" spans="3:20" ht="15.5" x14ac:dyDescent="0.35">
      <c r="C158" t="s">
        <v>181</v>
      </c>
      <c r="D158" s="5">
        <v>1747542</v>
      </c>
      <c r="E158" s="5">
        <v>-230584</v>
      </c>
      <c r="F158" s="5">
        <v>-1516958</v>
      </c>
      <c r="N158" s="5">
        <v>-37178924</v>
      </c>
      <c r="O158" s="5">
        <v>-23971983</v>
      </c>
      <c r="P158" s="5">
        <v>-79633786</v>
      </c>
      <c r="Q158" s="5">
        <v>-86364894</v>
      </c>
      <c r="R158" s="5">
        <v>-98326247</v>
      </c>
      <c r="S158" s="5">
        <v>-839345993293</v>
      </c>
      <c r="T158" s="5">
        <v>-495323845137</v>
      </c>
    </row>
    <row r="159" spans="3:20" ht="15.5" x14ac:dyDescent="0.35">
      <c r="C159" t="s">
        <v>197</v>
      </c>
      <c r="D159" s="5">
        <v>611560</v>
      </c>
      <c r="E159" s="5">
        <v>6227119</v>
      </c>
      <c r="F159" s="5">
        <v>1269352</v>
      </c>
      <c r="G159" s="5">
        <v>-12690662</v>
      </c>
      <c r="I159" s="5">
        <v>-21374207</v>
      </c>
      <c r="J159" s="5">
        <v>-2533279</v>
      </c>
      <c r="K159" s="5">
        <v>338266868</v>
      </c>
      <c r="L159" s="5">
        <v>187217680</v>
      </c>
      <c r="M159" s="5">
        <v>89142285</v>
      </c>
      <c r="N159" s="5">
        <v>51743661</v>
      </c>
      <c r="O159" s="5">
        <v>156284391</v>
      </c>
      <c r="P159" s="5">
        <v>5627959</v>
      </c>
      <c r="Q159" s="5">
        <v>42314439</v>
      </c>
      <c r="R159" s="5">
        <v>201773604</v>
      </c>
      <c r="S159" s="5">
        <v>1757686411678</v>
      </c>
      <c r="T159" s="5">
        <v>484633818105</v>
      </c>
    </row>
    <row r="160" spans="3:20" ht="15.5" x14ac:dyDescent="0.35">
      <c r="C160" t="s">
        <v>525</v>
      </c>
      <c r="S160" s="5">
        <v>1278768265401</v>
      </c>
    </row>
    <row r="161" spans="3:20" ht="15.5" x14ac:dyDescent="0.35">
      <c r="C161" t="s">
        <v>526</v>
      </c>
      <c r="L161" s="5">
        <v>-1471274</v>
      </c>
      <c r="M161" s="5">
        <v>-4237037</v>
      </c>
      <c r="N161" s="5">
        <v>-12076869</v>
      </c>
      <c r="O161" s="5">
        <v>-4127621</v>
      </c>
      <c r="P161" s="5">
        <v>-4016064</v>
      </c>
      <c r="Q161" s="5">
        <v>-7407407</v>
      </c>
      <c r="R161" s="5">
        <v>-3006369</v>
      </c>
      <c r="S161" s="5">
        <v>25519908</v>
      </c>
    </row>
    <row r="162" spans="3:20" ht="15.5" x14ac:dyDescent="0.35">
      <c r="C162" t="s">
        <v>527</v>
      </c>
      <c r="R162" s="5">
        <v>30000000</v>
      </c>
    </row>
    <row r="163" spans="3:20" ht="15.5" x14ac:dyDescent="0.35">
      <c r="C163" t="s">
        <v>528</v>
      </c>
      <c r="M163" s="5">
        <v>-387792203</v>
      </c>
      <c r="O163" s="5">
        <v>-89264000</v>
      </c>
    </row>
    <row r="164" spans="3:20" ht="15.5" x14ac:dyDescent="0.35">
      <c r="C164" t="s">
        <v>529</v>
      </c>
    </row>
    <row r="165" spans="3:20" ht="15.5" x14ac:dyDescent="0.35">
      <c r="C165" t="s">
        <v>530</v>
      </c>
      <c r="O165" s="5">
        <v>-6420370</v>
      </c>
    </row>
    <row r="166" spans="3:20" ht="15.5" x14ac:dyDescent="0.35">
      <c r="C166" t="s">
        <v>212</v>
      </c>
      <c r="D166" s="5">
        <v>-607351</v>
      </c>
      <c r="G166" s="5">
        <v>1348199</v>
      </c>
    </row>
    <row r="167" spans="3:20" ht="15.5" x14ac:dyDescent="0.35">
      <c r="C167" t="s">
        <v>495</v>
      </c>
      <c r="G167" s="5">
        <v>3891170</v>
      </c>
      <c r="I167" s="5">
        <v>3891170</v>
      </c>
      <c r="K167" s="5">
        <v>17239875</v>
      </c>
      <c r="M167" s="5">
        <v>347143016</v>
      </c>
      <c r="N167" s="5">
        <v>22110183</v>
      </c>
      <c r="O167" s="5">
        <v>14747346</v>
      </c>
      <c r="Q167" s="5">
        <v>39359451</v>
      </c>
      <c r="S167" s="5">
        <v>326539160509</v>
      </c>
      <c r="T167" s="5">
        <v>512279121977</v>
      </c>
    </row>
    <row r="168" spans="3:20" ht="15.5" x14ac:dyDescent="0.35">
      <c r="C168" t="s">
        <v>496</v>
      </c>
      <c r="G168" s="5">
        <v>-15016910</v>
      </c>
      <c r="I168" s="5">
        <v>-15016910</v>
      </c>
      <c r="J168" s="5">
        <v>-304877</v>
      </c>
      <c r="K168" s="5">
        <v>-2671022</v>
      </c>
      <c r="L168" s="5">
        <v>-8530907</v>
      </c>
      <c r="M168" s="5">
        <v>-19990567</v>
      </c>
      <c r="N168" s="5">
        <v>-3466667</v>
      </c>
      <c r="O168" s="5">
        <v>-44156775</v>
      </c>
      <c r="P168" s="5">
        <v>-155424525</v>
      </c>
      <c r="Q168" s="5">
        <v>-7568300</v>
      </c>
      <c r="R168" s="5">
        <v>-106140587</v>
      </c>
      <c r="S168" s="5">
        <v>-342812221110</v>
      </c>
      <c r="T168" s="5">
        <v>-133695002348</v>
      </c>
    </row>
    <row r="169" spans="3:20" ht="15.5" x14ac:dyDescent="0.35">
      <c r="C169" t="s">
        <v>531</v>
      </c>
      <c r="G169" s="5">
        <v>-4607399</v>
      </c>
      <c r="I169" s="5">
        <v>-4607399</v>
      </c>
      <c r="J169" s="5">
        <v>-1666667</v>
      </c>
    </row>
    <row r="170" spans="3:20" ht="15.5" x14ac:dyDescent="0.35">
      <c r="C170" t="s">
        <v>532</v>
      </c>
    </row>
    <row r="171" spans="3:20" ht="15.5" x14ac:dyDescent="0.35">
      <c r="C171" t="s">
        <v>533</v>
      </c>
      <c r="N171" s="5">
        <v>-562214</v>
      </c>
      <c r="P171" s="5">
        <v>-28020528</v>
      </c>
      <c r="Q171" s="5">
        <v>-4050149</v>
      </c>
      <c r="R171" s="5">
        <v>-4108847</v>
      </c>
    </row>
    <row r="172" spans="3:20" ht="15.5" x14ac:dyDescent="0.35">
      <c r="C172" t="s">
        <v>534</v>
      </c>
    </row>
    <row r="173" spans="3:20" ht="15.5" x14ac:dyDescent="0.35">
      <c r="C173" t="s">
        <v>364</v>
      </c>
      <c r="G173" s="5">
        <v>-809801</v>
      </c>
      <c r="I173" s="5">
        <v>-809801</v>
      </c>
      <c r="J173" s="5">
        <v>-561735</v>
      </c>
      <c r="K173" s="5">
        <v>-8237989</v>
      </c>
      <c r="L173" s="5">
        <v>-12706135</v>
      </c>
      <c r="O173" s="5">
        <v>-14406</v>
      </c>
      <c r="P173" s="5">
        <v>-108216</v>
      </c>
      <c r="Q173" s="5">
        <v>-1687528</v>
      </c>
      <c r="R173" s="5">
        <v>-323421</v>
      </c>
      <c r="S173" s="5">
        <v>-4383372064</v>
      </c>
      <c r="T173" s="5">
        <v>-3092706412</v>
      </c>
    </row>
    <row r="174" spans="3:20" ht="15.5" x14ac:dyDescent="0.35">
      <c r="C174" t="s">
        <v>535</v>
      </c>
      <c r="Q174" s="5">
        <v>17069515</v>
      </c>
      <c r="R174" s="5">
        <v>479784</v>
      </c>
      <c r="S174" s="5">
        <v>131666938226</v>
      </c>
      <c r="T174" s="5">
        <v>-43842676554</v>
      </c>
    </row>
    <row r="175" spans="3:20" ht="15.5" x14ac:dyDescent="0.35">
      <c r="C175" t="s">
        <v>536</v>
      </c>
    </row>
    <row r="176" spans="3:20" ht="15.5" x14ac:dyDescent="0.35">
      <c r="C176" t="s">
        <v>537</v>
      </c>
    </row>
    <row r="177" spans="2:20" ht="15.5" x14ac:dyDescent="0.35">
      <c r="C177" t="s">
        <v>538</v>
      </c>
    </row>
    <row r="178" spans="2:20" ht="15.5" x14ac:dyDescent="0.35">
      <c r="C178" t="s">
        <v>501</v>
      </c>
    </row>
    <row r="179" spans="2:20" ht="15.5" x14ac:dyDescent="0.35">
      <c r="C179" t="s">
        <v>539</v>
      </c>
      <c r="D179" s="5">
        <v>2229243</v>
      </c>
      <c r="E179" s="5">
        <v>2630000</v>
      </c>
      <c r="F179" s="5">
        <v>4500000</v>
      </c>
    </row>
    <row r="180" spans="2:20" ht="15.5" x14ac:dyDescent="0.35">
      <c r="C180" t="s">
        <v>540</v>
      </c>
      <c r="O180" s="5">
        <v>49417240</v>
      </c>
    </row>
    <row r="181" spans="2:20" ht="15.5" x14ac:dyDescent="0.35">
      <c r="C181" t="s">
        <v>541</v>
      </c>
      <c r="N181" s="5">
        <v>25000000</v>
      </c>
      <c r="O181" s="5">
        <v>40000000</v>
      </c>
    </row>
    <row r="182" spans="2:20" ht="15.5" x14ac:dyDescent="0.35">
      <c r="C182" t="s">
        <v>498</v>
      </c>
      <c r="T182" s="5">
        <v>-4834375000</v>
      </c>
    </row>
    <row r="183" spans="2:20" ht="15.5" x14ac:dyDescent="0.35">
      <c r="C183" t="s">
        <v>542</v>
      </c>
    </row>
    <row r="184" spans="2:20" ht="15.5" x14ac:dyDescent="0.35">
      <c r="C184" t="s">
        <v>109</v>
      </c>
    </row>
    <row r="185" spans="2:20" ht="15.5" x14ac:dyDescent="0.35">
      <c r="C185" t="s">
        <v>215</v>
      </c>
      <c r="D185" s="5">
        <v>-1160838</v>
      </c>
      <c r="E185" s="5">
        <v>1017547</v>
      </c>
      <c r="F185" s="5">
        <v>1057202</v>
      </c>
      <c r="G185" s="5">
        <v>1887804</v>
      </c>
      <c r="I185" s="5">
        <v>-6802641</v>
      </c>
      <c r="J185" s="5">
        <v>6082974</v>
      </c>
      <c r="K185" s="5">
        <v>-103403234</v>
      </c>
      <c r="L185" s="5">
        <v>-53256350</v>
      </c>
      <c r="M185" s="5">
        <v>40211828</v>
      </c>
      <c r="N185" s="5">
        <v>812836</v>
      </c>
      <c r="O185" s="5">
        <v>67351779</v>
      </c>
      <c r="P185" s="5">
        <v>-16369573</v>
      </c>
      <c r="Q185" s="5">
        <v>-4510893</v>
      </c>
      <c r="R185" s="5">
        <v>75349301</v>
      </c>
      <c r="S185" s="5">
        <v>-16328634133</v>
      </c>
      <c r="T185" s="5">
        <v>1855576721</v>
      </c>
    </row>
    <row r="186" spans="2:20" ht="15.5" x14ac:dyDescent="0.35">
      <c r="C186" t="s">
        <v>216</v>
      </c>
      <c r="D186" s="5">
        <v>-87272</v>
      </c>
      <c r="E186" s="5">
        <v>35106</v>
      </c>
      <c r="F186" s="5">
        <v>32941</v>
      </c>
      <c r="G186" s="5">
        <v>-7033523</v>
      </c>
      <c r="I186" s="5">
        <v>-7055783</v>
      </c>
      <c r="J186" s="5">
        <v>1503977</v>
      </c>
      <c r="K186" s="5">
        <v>-4663161</v>
      </c>
      <c r="L186" s="5">
        <v>1703362</v>
      </c>
      <c r="M186" s="5">
        <v>73819</v>
      </c>
      <c r="N186" s="5">
        <v>28400</v>
      </c>
      <c r="O186" s="5">
        <v>-607043</v>
      </c>
      <c r="P186" s="5">
        <v>-279728</v>
      </c>
      <c r="Q186" s="5">
        <v>43225</v>
      </c>
      <c r="R186" s="5">
        <v>147828</v>
      </c>
      <c r="S186" s="5">
        <v>13540888953</v>
      </c>
      <c r="T186" s="5">
        <v>1901319107</v>
      </c>
    </row>
    <row r="187" spans="2:20" ht="15.5" x14ac:dyDescent="0.35">
      <c r="C187" t="s">
        <v>543</v>
      </c>
    </row>
    <row r="188" spans="2:20" ht="15.5" x14ac:dyDescent="0.35">
      <c r="C188" t="s">
        <v>217</v>
      </c>
      <c r="F188" s="5">
        <v>2468057</v>
      </c>
      <c r="I188" s="5">
        <v>16326481</v>
      </c>
      <c r="J188" s="5">
        <v>8739530</v>
      </c>
      <c r="K188" s="5">
        <v>116805925</v>
      </c>
      <c r="L188" s="5">
        <v>168358913</v>
      </c>
      <c r="M188" s="5">
        <v>128073266</v>
      </c>
      <c r="N188" s="5">
        <v>127232030</v>
      </c>
      <c r="O188" s="5">
        <v>60487294</v>
      </c>
      <c r="P188" s="5">
        <v>77136595</v>
      </c>
      <c r="Q188" s="5">
        <v>81604263</v>
      </c>
      <c r="R188" s="5">
        <v>6107134</v>
      </c>
      <c r="S188" s="5">
        <v>77227595539</v>
      </c>
      <c r="T188" s="5">
        <v>73470699712</v>
      </c>
    </row>
    <row r="189" spans="2:20" ht="15.5" x14ac:dyDescent="0.35">
      <c r="C189" t="s">
        <v>218</v>
      </c>
      <c r="D189" s="5">
        <v>-1248110</v>
      </c>
      <c r="E189" s="5">
        <v>1052653</v>
      </c>
      <c r="F189" s="5">
        <v>3558200</v>
      </c>
      <c r="G189" s="5">
        <v>-5145719</v>
      </c>
      <c r="I189" s="5">
        <v>2468057</v>
      </c>
      <c r="J189" s="5">
        <v>16326481</v>
      </c>
      <c r="K189" s="5">
        <v>8739530</v>
      </c>
      <c r="L189" s="5">
        <v>116805925</v>
      </c>
      <c r="M189" s="5">
        <v>168358913</v>
      </c>
      <c r="N189" s="5">
        <v>128073266</v>
      </c>
      <c r="O189" s="5">
        <v>127232030</v>
      </c>
      <c r="P189" s="5">
        <v>60487294</v>
      </c>
      <c r="Q189" s="5">
        <v>77136595</v>
      </c>
      <c r="R189" s="5">
        <v>81604263</v>
      </c>
      <c r="S189" s="5">
        <v>74439850359</v>
      </c>
      <c r="T189" s="5">
        <v>77227595540</v>
      </c>
    </row>
    <row r="191" spans="2:20" ht="15.5" x14ac:dyDescent="0.35">
      <c r="B191" t="s">
        <v>219</v>
      </c>
      <c r="C191" t="s">
        <v>11</v>
      </c>
      <c r="D191" s="5">
        <v>20450000000</v>
      </c>
      <c r="E191" s="5">
        <v>20450000000</v>
      </c>
      <c r="F191" s="5">
        <v>20450000000</v>
      </c>
      <c r="G191" s="5">
        <v>20450000000</v>
      </c>
      <c r="I191" s="5">
        <v>20450000000</v>
      </c>
      <c r="J191" s="5">
        <v>20450000000</v>
      </c>
      <c r="K191" s="5">
        <v>20450000000</v>
      </c>
      <c r="L191" s="5">
        <v>20450000000</v>
      </c>
      <c r="M191" s="5">
        <v>20450000000</v>
      </c>
      <c r="N191" s="5">
        <v>20450000000</v>
      </c>
      <c r="O191" s="5">
        <v>20450000000</v>
      </c>
      <c r="P191" s="5">
        <v>18590000000</v>
      </c>
      <c r="Q191" s="5">
        <v>18590000000</v>
      </c>
      <c r="R191" s="5">
        <v>18590000000</v>
      </c>
      <c r="S191" s="5">
        <v>18590000000</v>
      </c>
      <c r="T191" s="5">
        <v>18590000000</v>
      </c>
    </row>
    <row r="192" spans="2:20" ht="15.5" x14ac:dyDescent="0.35">
      <c r="C192" t="s">
        <v>220</v>
      </c>
      <c r="D192" s="6">
        <v>-31.15</v>
      </c>
      <c r="E192" s="6">
        <v>-8.66</v>
      </c>
      <c r="F192" s="6">
        <v>-11.33</v>
      </c>
      <c r="G192" s="6">
        <v>-45.57</v>
      </c>
    </row>
    <row r="193" spans="3:7" ht="15.5" x14ac:dyDescent="0.35">
      <c r="C193" t="s">
        <v>221</v>
      </c>
      <c r="D193" s="6">
        <v>-4.6900000000000004</v>
      </c>
      <c r="E193" s="6">
        <v>-16.86</v>
      </c>
      <c r="F193" s="6">
        <v>-12.89</v>
      </c>
      <c r="G193" s="6">
        <v>-3.2</v>
      </c>
    </row>
    <row r="194" spans="3:7" ht="15.5" x14ac:dyDescent="0.35">
      <c r="C194" t="s">
        <v>73</v>
      </c>
      <c r="D194" s="6">
        <v>2.73</v>
      </c>
      <c r="E194" s="6">
        <v>3.46</v>
      </c>
      <c r="F194" s="6">
        <v>2.4300000000000002</v>
      </c>
      <c r="G194" s="6">
        <v>2.5</v>
      </c>
    </row>
    <row r="195" spans="3:7" ht="15.5" x14ac:dyDescent="0.35">
      <c r="C195" t="s">
        <v>222</v>
      </c>
      <c r="D195" s="5">
        <v>-447270000000</v>
      </c>
      <c r="E195" s="5">
        <v>670000000</v>
      </c>
      <c r="F195" s="5">
        <v>-80260000000</v>
      </c>
      <c r="G195" s="5">
        <v>-289510000000</v>
      </c>
    </row>
    <row r="196" spans="3:7" ht="15.5" x14ac:dyDescent="0.35">
      <c r="C196" t="s">
        <v>223</v>
      </c>
      <c r="D196" s="6">
        <v>-7.0800000000000002E-2</v>
      </c>
      <c r="E196" s="6">
        <v>-1.7500000000000002E-2</v>
      </c>
      <c r="F196" s="6">
        <v>-2.2799999999999997E-2</v>
      </c>
      <c r="G196" s="6">
        <v>-9.3000000000000013E-2</v>
      </c>
    </row>
    <row r="197" spans="3:7" ht="15.5" x14ac:dyDescent="0.35">
      <c r="C197" t="s">
        <v>224</v>
      </c>
      <c r="D197" s="6">
        <v>4.1200000000000001E-2</v>
      </c>
      <c r="E197" s="6">
        <v>1.1000000000000001E-2</v>
      </c>
      <c r="F197" s="6">
        <v>1.5100000000000001E-2</v>
      </c>
      <c r="G197" s="6">
        <v>6.3200000000000006E-2</v>
      </c>
    </row>
    <row r="198" spans="3:7" ht="15.5" x14ac:dyDescent="0.35">
      <c r="C198" t="s">
        <v>225</v>
      </c>
      <c r="D198" s="6">
        <v>-7.3800000000000004E-2</v>
      </c>
      <c r="E198" s="6">
        <v>-1.8000000000000002E-2</v>
      </c>
      <c r="F198" s="6">
        <v>-2.7900000000000001E-2</v>
      </c>
      <c r="G198" s="6">
        <v>-4.8399999999999999E-2</v>
      </c>
    </row>
    <row r="199" spans="3:7" ht="15.5" x14ac:dyDescent="0.35">
      <c r="C199" t="s">
        <v>226</v>
      </c>
      <c r="D199" s="6">
        <v>-6.72</v>
      </c>
      <c r="E199" s="6">
        <v>-6.72</v>
      </c>
      <c r="F199" s="6">
        <v>-24.17</v>
      </c>
      <c r="G199" s="6">
        <v>-2.91</v>
      </c>
    </row>
    <row r="200" spans="3:7" ht="15.5" x14ac:dyDescent="0.35">
      <c r="C200" t="s">
        <v>228</v>
      </c>
      <c r="D200" s="6">
        <v>-0.19</v>
      </c>
      <c r="E200" s="6">
        <v>-0.19</v>
      </c>
      <c r="F200" s="6">
        <v>-0.19</v>
      </c>
      <c r="G200" s="6">
        <v>-0.2</v>
      </c>
    </row>
    <row r="201" spans="3:7" ht="15.5" x14ac:dyDescent="0.35">
      <c r="C201" t="s">
        <v>229</v>
      </c>
      <c r="D201" s="6">
        <v>-755.92</v>
      </c>
      <c r="E201" s="6">
        <v>-785.99</v>
      </c>
      <c r="F201" s="6">
        <v>-752.52</v>
      </c>
      <c r="G201" s="6">
        <v>-720.78</v>
      </c>
    </row>
    <row r="202" spans="3:7" ht="15.5" x14ac:dyDescent="0.35">
      <c r="C202" t="s">
        <v>230</v>
      </c>
      <c r="D202" s="6">
        <v>-0.19</v>
      </c>
      <c r="E202" s="6">
        <v>-0.19</v>
      </c>
      <c r="F202" s="6">
        <v>-0.19</v>
      </c>
      <c r="G202" s="6">
        <v>-0.2</v>
      </c>
    </row>
    <row r="203" spans="3:7" ht="15.5" x14ac:dyDescent="0.35">
      <c r="C203" t="s">
        <v>231</v>
      </c>
      <c r="D203" s="6">
        <v>-755.92</v>
      </c>
      <c r="E203" s="6">
        <v>-785.99</v>
      </c>
      <c r="F203" s="6">
        <v>-752.52</v>
      </c>
      <c r="G203" s="6">
        <v>-720.78</v>
      </c>
    </row>
    <row r="204" spans="3:7" ht="15.5" x14ac:dyDescent="0.35">
      <c r="C204" t="s">
        <v>232</v>
      </c>
      <c r="D204" s="5">
        <v>409000000000</v>
      </c>
      <c r="E204" s="5">
        <v>417000000000</v>
      </c>
      <c r="F204" s="5">
        <v>347000000000</v>
      </c>
      <c r="G204" s="5">
        <v>366000000000</v>
      </c>
    </row>
    <row r="205" spans="3:7" ht="15.5" x14ac:dyDescent="0.35">
      <c r="C205" t="s">
        <v>233</v>
      </c>
      <c r="D205" s="5">
        <v>13398000000000</v>
      </c>
      <c r="E205" s="5">
        <v>14147000000000</v>
      </c>
      <c r="F205" s="5">
        <v>14270000000000</v>
      </c>
      <c r="G205" s="5">
        <v>13969000000000</v>
      </c>
    </row>
    <row r="206" spans="3:7" ht="15.5" x14ac:dyDescent="0.35">
      <c r="C206" t="s">
        <v>331</v>
      </c>
      <c r="D206" s="5">
        <v>-15460000000000</v>
      </c>
      <c r="E206" s="5">
        <v>-16075000000000</v>
      </c>
      <c r="F206" s="5">
        <v>-15391000000000</v>
      </c>
      <c r="G206" s="5">
        <v>-14742000000000</v>
      </c>
    </row>
    <row r="207" spans="3:7" ht="15.5" x14ac:dyDescent="0.35">
      <c r="C207" t="s">
        <v>23</v>
      </c>
      <c r="D207" s="5">
        <v>13808000000000</v>
      </c>
      <c r="E207" s="5">
        <v>14564000000000</v>
      </c>
      <c r="F207" s="5">
        <v>14617000000000</v>
      </c>
      <c r="G207" s="5">
        <v>14335000000000</v>
      </c>
    </row>
    <row r="208" spans="3:7" ht="15.5" x14ac:dyDescent="0.35">
      <c r="C208" t="s">
        <v>20</v>
      </c>
      <c r="D208" s="5">
        <v>13757000000000</v>
      </c>
      <c r="E208" s="5">
        <v>14488000000000</v>
      </c>
      <c r="F208" s="5">
        <v>14561000000000</v>
      </c>
      <c r="G208" s="5">
        <v>14297000000000</v>
      </c>
    </row>
    <row r="209" spans="3:20" ht="15.5" x14ac:dyDescent="0.35">
      <c r="C209" t="s">
        <v>235</v>
      </c>
      <c r="D209" s="5">
        <v>506000000000</v>
      </c>
      <c r="E209" s="5">
        <v>868000000000</v>
      </c>
      <c r="F209" s="5">
        <v>1219000000000</v>
      </c>
      <c r="G209" s="5">
        <v>1297000000000</v>
      </c>
    </row>
    <row r="210" spans="3:20" ht="15.5" x14ac:dyDescent="0.35">
      <c r="C210" t="s">
        <v>236</v>
      </c>
      <c r="D210" s="5">
        <v>-23000000000</v>
      </c>
      <c r="E210" s="5">
        <v>-82000000000</v>
      </c>
      <c r="F210" s="5">
        <v>-2000000000</v>
      </c>
      <c r="G210" s="5">
        <v>222000000000</v>
      </c>
    </row>
    <row r="211" spans="3:20" ht="15.5" x14ac:dyDescent="0.35">
      <c r="C211" t="s">
        <v>237</v>
      </c>
      <c r="D211" s="5">
        <v>29000000000</v>
      </c>
      <c r="E211" s="5">
        <v>-5000000000</v>
      </c>
      <c r="F211" s="5">
        <v>-24000000000</v>
      </c>
    </row>
    <row r="212" spans="3:20" ht="15.5" x14ac:dyDescent="0.35">
      <c r="C212" t="s">
        <v>12</v>
      </c>
      <c r="D212" s="5">
        <v>5000000000</v>
      </c>
      <c r="E212" s="5">
        <v>-86000000000</v>
      </c>
      <c r="F212" s="5">
        <v>-26000000000</v>
      </c>
      <c r="G212" s="5">
        <v>222000000000</v>
      </c>
    </row>
    <row r="213" spans="3:20" ht="15.5" x14ac:dyDescent="0.35">
      <c r="C213" t="s">
        <v>15</v>
      </c>
      <c r="D213" s="6">
        <v>0.25</v>
      </c>
      <c r="E213" s="6">
        <v>-4.22</v>
      </c>
      <c r="F213" s="6">
        <v>-1.29</v>
      </c>
      <c r="G213" s="6">
        <v>10.87</v>
      </c>
    </row>
    <row r="214" spans="3:20" ht="15.5" x14ac:dyDescent="0.35">
      <c r="C214" t="s">
        <v>58</v>
      </c>
      <c r="I214" s="6">
        <v>-130.41</v>
      </c>
      <c r="J214" s="6">
        <v>-287.70999999999998</v>
      </c>
      <c r="K214" s="6">
        <v>-756.68</v>
      </c>
      <c r="L214" s="6">
        <v>60.81</v>
      </c>
      <c r="M214" s="6">
        <v>60.63</v>
      </c>
      <c r="N214" s="6">
        <v>58.91</v>
      </c>
      <c r="O214" s="6">
        <v>44.52</v>
      </c>
      <c r="P214" s="6">
        <v>42.49</v>
      </c>
      <c r="Q214" s="6">
        <v>40.090000000000003</v>
      </c>
      <c r="R214" s="6">
        <v>33.799999999999997</v>
      </c>
      <c r="S214" s="6">
        <v>16.649999999999999</v>
      </c>
      <c r="T214" s="6">
        <v>12.33</v>
      </c>
    </row>
    <row r="215" spans="3:20" ht="15.5" x14ac:dyDescent="0.35">
      <c r="C215" t="s">
        <v>72</v>
      </c>
      <c r="I215" s="6">
        <v>-1.1200000000000001</v>
      </c>
      <c r="J215" s="6">
        <v>-0.51</v>
      </c>
      <c r="K215" s="6">
        <v>-0.19</v>
      </c>
      <c r="L215" s="6">
        <v>4.3099999999999996</v>
      </c>
      <c r="M215" s="6">
        <v>4.29</v>
      </c>
      <c r="N215" s="6">
        <v>6.08</v>
      </c>
      <c r="O215" s="6">
        <v>8.5399999999999991</v>
      </c>
      <c r="P215" s="6">
        <v>5.41</v>
      </c>
      <c r="Q215" s="6">
        <v>9.6999999999999993</v>
      </c>
      <c r="R215" s="6">
        <v>4.82</v>
      </c>
      <c r="S215" s="6">
        <v>14.71</v>
      </c>
      <c r="T215" s="5">
        <v>0</v>
      </c>
    </row>
    <row r="216" spans="3:20" ht="15.5" x14ac:dyDescent="0.35">
      <c r="C216" t="s">
        <v>75</v>
      </c>
      <c r="I216" s="6">
        <v>0.6</v>
      </c>
      <c r="J216" s="6">
        <v>0.38</v>
      </c>
      <c r="K216" s="6">
        <v>0.25</v>
      </c>
      <c r="L216" s="6">
        <v>0.28999999999999998</v>
      </c>
      <c r="M216" s="6">
        <v>0.32</v>
      </c>
      <c r="N216" s="6">
        <v>0.5</v>
      </c>
      <c r="O216" s="6">
        <v>0.76</v>
      </c>
      <c r="P216" s="6">
        <v>0.47</v>
      </c>
      <c r="Q216" s="6">
        <v>0.87</v>
      </c>
      <c r="R216" s="6">
        <v>0.44</v>
      </c>
      <c r="S216" s="6">
        <v>0.97</v>
      </c>
      <c r="T216" s="5">
        <v>0</v>
      </c>
    </row>
    <row r="217" spans="3:20" ht="15.5" x14ac:dyDescent="0.35">
      <c r="C217" t="s">
        <v>238</v>
      </c>
      <c r="I217" s="5">
        <v>-1475830000000</v>
      </c>
      <c r="J217" s="5">
        <v>-3197500000000</v>
      </c>
      <c r="K217" s="5">
        <v>-12251890000000</v>
      </c>
      <c r="L217" s="5">
        <v>3385250000000</v>
      </c>
      <c r="M217" s="5">
        <v>3657270000000</v>
      </c>
      <c r="N217" s="5">
        <v>3048000000000</v>
      </c>
    </row>
    <row r="218" spans="3:20" ht="15.5" x14ac:dyDescent="0.35">
      <c r="C218" t="s">
        <v>239</v>
      </c>
      <c r="I218" s="6">
        <v>-0.26619999999999999</v>
      </c>
      <c r="J218" s="6">
        <v>-0.49359999999999998</v>
      </c>
      <c r="K218" s="6">
        <v>-0.87819999999999998</v>
      </c>
      <c r="L218" s="6">
        <v>4.7599999999999996E-2</v>
      </c>
      <c r="M218" s="6">
        <v>5.7200000000000001E-2</v>
      </c>
      <c r="N218" s="6">
        <v>6.0999999999999999E-2</v>
      </c>
      <c r="O218" s="6">
        <v>5.6299999999999996E-2</v>
      </c>
      <c r="P218" s="6">
        <v>6.2100000000000002E-2</v>
      </c>
      <c r="Q218" s="6">
        <v>6.9000000000000006E-2</v>
      </c>
      <c r="R218" s="6">
        <v>7.2300000000000003E-2</v>
      </c>
      <c r="S218" s="6">
        <v>5.5399999999999998E-2</v>
      </c>
      <c r="T218" s="6">
        <v>6.4500000000000002E-2</v>
      </c>
    </row>
    <row r="219" spans="3:20" ht="15.5" x14ac:dyDescent="0.35">
      <c r="C219" t="s">
        <v>240</v>
      </c>
      <c r="I219" s="6">
        <v>0.18090000000000001</v>
      </c>
      <c r="J219" s="6">
        <v>0.48320000000000002</v>
      </c>
      <c r="K219" s="6">
        <v>2.7177999999999995</v>
      </c>
      <c r="L219" s="6">
        <v>0.13109999999999999</v>
      </c>
      <c r="M219" s="6">
        <v>0.15049999999999999</v>
      </c>
      <c r="N219" s="6">
        <v>0.16120000000000001</v>
      </c>
      <c r="O219" s="6">
        <v>0.152</v>
      </c>
      <c r="P219" s="6">
        <v>0.17760000000000001</v>
      </c>
      <c r="Q219" s="6">
        <v>0.1953</v>
      </c>
      <c r="R219" s="6">
        <v>0.21679999999999999</v>
      </c>
      <c r="S219" s="6">
        <v>0.13350000000000001</v>
      </c>
      <c r="T219" s="6">
        <v>0.17329999999999998</v>
      </c>
    </row>
    <row r="220" spans="3:20" ht="15.5" x14ac:dyDescent="0.35">
      <c r="C220" t="s">
        <v>241</v>
      </c>
      <c r="I220" s="6">
        <v>-0.2145</v>
      </c>
      <c r="J220" s="6">
        <v>-1.5004</v>
      </c>
      <c r="K220" s="6">
        <v>-1.7203999999999999</v>
      </c>
      <c r="L220" s="6">
        <v>0.1285</v>
      </c>
      <c r="M220" s="6">
        <v>0.1724</v>
      </c>
      <c r="N220" s="6">
        <v>0.1527</v>
      </c>
      <c r="O220" s="6">
        <v>0.14510000000000001</v>
      </c>
      <c r="P220" s="6">
        <v>0.1467</v>
      </c>
      <c r="Q220" s="6">
        <v>0.1474</v>
      </c>
      <c r="R220" s="6">
        <v>0.20780000000000001</v>
      </c>
      <c r="S220" s="6">
        <v>0.24109999999999998</v>
      </c>
      <c r="T220" s="6">
        <v>0.25190000000000001</v>
      </c>
    </row>
    <row r="221" spans="3:20" ht="15.5" x14ac:dyDescent="0.35">
      <c r="C221" t="s">
        <v>242</v>
      </c>
      <c r="I221" s="6">
        <v>-6.57</v>
      </c>
      <c r="J221" s="6">
        <v>-12.66</v>
      </c>
      <c r="K221" s="6">
        <v>-8.06</v>
      </c>
      <c r="L221" s="6">
        <v>2.31</v>
      </c>
      <c r="M221" s="6">
        <v>2.63</v>
      </c>
      <c r="N221" s="6">
        <v>2.5499999999999998</v>
      </c>
      <c r="O221" s="6">
        <v>2.14</v>
      </c>
      <c r="P221" s="6">
        <v>2.2799999999999998</v>
      </c>
      <c r="Q221" s="6">
        <v>2.77</v>
      </c>
      <c r="R221" s="6">
        <v>3.15</v>
      </c>
      <c r="S221" s="6">
        <v>3.02</v>
      </c>
      <c r="T221" s="6">
        <v>2.69</v>
      </c>
    </row>
    <row r="222" spans="3:20" ht="15.5" x14ac:dyDescent="0.35">
      <c r="C222" t="s">
        <v>69</v>
      </c>
      <c r="I222" s="6">
        <v>-0.2</v>
      </c>
      <c r="J222" s="6">
        <v>-0.25</v>
      </c>
      <c r="K222" s="6">
        <v>-0.52</v>
      </c>
      <c r="L222" s="6">
        <v>0.56000000000000005</v>
      </c>
      <c r="M222" s="6">
        <v>0.65</v>
      </c>
      <c r="N222" s="6">
        <v>0.98</v>
      </c>
      <c r="O222" s="6">
        <v>1.3</v>
      </c>
      <c r="P222" s="6">
        <v>0.96</v>
      </c>
      <c r="Q222" s="6">
        <v>1.89</v>
      </c>
      <c r="R222" s="6">
        <v>1.05</v>
      </c>
      <c r="S222" s="6">
        <v>1.96</v>
      </c>
      <c r="T222" s="5">
        <v>0</v>
      </c>
    </row>
    <row r="223" spans="3:20" ht="15.5" x14ac:dyDescent="0.35">
      <c r="C223" t="s">
        <v>66</v>
      </c>
      <c r="I223" s="6">
        <v>-720.78</v>
      </c>
      <c r="J223" s="6">
        <v>-595.41999999999996</v>
      </c>
      <c r="K223" s="6">
        <v>-278.42</v>
      </c>
      <c r="L223" s="6">
        <v>463.74</v>
      </c>
      <c r="M223" s="6">
        <v>402.83</v>
      </c>
      <c r="N223" s="6">
        <v>365.52</v>
      </c>
      <c r="O223" s="6">
        <v>292.89999999999998</v>
      </c>
      <c r="P223" s="6">
        <v>239.27</v>
      </c>
      <c r="Q223" s="6">
        <v>205.32</v>
      </c>
      <c r="R223" s="6">
        <v>155.9</v>
      </c>
      <c r="S223" s="6">
        <v>124.75</v>
      </c>
      <c r="T223" s="6">
        <v>71.180000000000007</v>
      </c>
    </row>
    <row r="224" spans="3:20" ht="15.5" x14ac:dyDescent="0.35">
      <c r="C224" t="s">
        <v>243</v>
      </c>
      <c r="I224" s="6">
        <v>-0.2</v>
      </c>
      <c r="J224" s="6">
        <v>-0.25</v>
      </c>
      <c r="K224" s="6">
        <v>-0.52</v>
      </c>
      <c r="L224" s="6">
        <v>0.56000000000000005</v>
      </c>
      <c r="M224" s="6">
        <v>0.65</v>
      </c>
      <c r="N224" s="6">
        <v>0.98</v>
      </c>
      <c r="O224" s="6">
        <v>1.3</v>
      </c>
      <c r="P224" s="6">
        <v>0.96</v>
      </c>
      <c r="Q224" s="6">
        <v>1.89</v>
      </c>
      <c r="R224" s="6">
        <v>1.05</v>
      </c>
      <c r="S224" s="6">
        <v>1.96</v>
      </c>
      <c r="T224" s="5">
        <v>0</v>
      </c>
    </row>
    <row r="225" spans="2:20" ht="15.5" x14ac:dyDescent="0.35">
      <c r="C225" t="s">
        <v>244</v>
      </c>
      <c r="I225" s="6">
        <v>-720.78</v>
      </c>
      <c r="J225" s="6">
        <v>-595.41999999999996</v>
      </c>
      <c r="K225" s="6">
        <v>-278.42</v>
      </c>
      <c r="L225" s="6">
        <v>463.74</v>
      </c>
      <c r="M225" s="6">
        <v>402.83</v>
      </c>
      <c r="N225" s="6">
        <v>365.52</v>
      </c>
      <c r="O225" s="6">
        <v>292.89999999999998</v>
      </c>
      <c r="P225" s="6">
        <v>239.27</v>
      </c>
      <c r="Q225" s="6">
        <v>205.32</v>
      </c>
      <c r="R225" s="6">
        <v>155.9</v>
      </c>
      <c r="S225" s="6">
        <v>124.75</v>
      </c>
      <c r="T225" s="6">
        <v>71.180000000000007</v>
      </c>
    </row>
    <row r="226" spans="2:20" ht="15.5" x14ac:dyDescent="0.35">
      <c r="C226" t="s">
        <v>245</v>
      </c>
      <c r="I226" s="5">
        <v>366000000000</v>
      </c>
      <c r="J226" s="5">
        <v>288000000000</v>
      </c>
      <c r="K226" s="5">
        <v>19999000000000</v>
      </c>
      <c r="L226" s="5">
        <v>4518000000000</v>
      </c>
      <c r="M226" s="5">
        <v>1613000000000</v>
      </c>
      <c r="N226" s="5">
        <v>1935000000000</v>
      </c>
      <c r="O226" s="5">
        <v>1425000000000</v>
      </c>
      <c r="P226" s="5">
        <v>1386000000000</v>
      </c>
      <c r="Q226" s="5">
        <v>529000000000</v>
      </c>
      <c r="R226" s="5">
        <v>396000000000</v>
      </c>
      <c r="S226" s="5">
        <v>1552000000000</v>
      </c>
      <c r="T226" s="5">
        <v>951000000000</v>
      </c>
    </row>
    <row r="227" spans="2:20" ht="15.5" x14ac:dyDescent="0.35">
      <c r="C227" t="s">
        <v>246</v>
      </c>
      <c r="I227" s="5">
        <v>13969000000000</v>
      </c>
      <c r="J227" s="5">
        <v>15189000000000</v>
      </c>
      <c r="K227" s="5">
        <v>258000000000</v>
      </c>
      <c r="L227" s="5">
        <v>10398000000000</v>
      </c>
      <c r="M227" s="5">
        <v>10376000000000</v>
      </c>
      <c r="N227" s="5">
        <v>8504000000000</v>
      </c>
      <c r="O227" s="5">
        <v>7438000000000</v>
      </c>
      <c r="P227" s="5">
        <v>6249000000000</v>
      </c>
      <c r="Q227" s="5">
        <v>5701000000000</v>
      </c>
      <c r="R227" s="5">
        <v>4781000000000</v>
      </c>
      <c r="S227" s="5">
        <v>889000000000</v>
      </c>
      <c r="T227" s="5">
        <v>778000000000</v>
      </c>
    </row>
    <row r="228" spans="2:20" ht="15.5" x14ac:dyDescent="0.35">
      <c r="C228" t="s">
        <v>25</v>
      </c>
      <c r="I228" s="5">
        <v>14335000000000</v>
      </c>
      <c r="J228" s="5">
        <v>15476000000000</v>
      </c>
      <c r="K228" s="5">
        <v>20257000000000</v>
      </c>
      <c r="L228" s="5">
        <v>14916000000000</v>
      </c>
      <c r="M228" s="5">
        <v>11990000000000</v>
      </c>
      <c r="N228" s="5">
        <v>10439000000000</v>
      </c>
      <c r="O228" s="5">
        <v>8863000000000</v>
      </c>
      <c r="P228" s="5">
        <v>7635000000000</v>
      </c>
      <c r="Q228" s="5">
        <v>6230000000000</v>
      </c>
      <c r="R228" s="5">
        <v>5176000000000</v>
      </c>
      <c r="S228" s="5">
        <v>2441000000000</v>
      </c>
      <c r="T228" s="5">
        <v>1729000000000</v>
      </c>
    </row>
    <row r="229" spans="2:20" ht="15.5" x14ac:dyDescent="0.35">
      <c r="C229" t="s">
        <v>22</v>
      </c>
      <c r="I229" s="5">
        <v>14297000000000</v>
      </c>
      <c r="J229" s="5">
        <v>15222000000000</v>
      </c>
      <c r="K229" s="5">
        <v>20133000000000</v>
      </c>
      <c r="L229" s="5">
        <v>13268000000000</v>
      </c>
      <c r="M229" s="5">
        <v>9649000000000</v>
      </c>
      <c r="N229" s="5">
        <v>8585000000000</v>
      </c>
      <c r="O229" s="5">
        <v>7139000000000</v>
      </c>
      <c r="P229" s="5">
        <v>6823000000000</v>
      </c>
      <c r="Q229" s="5">
        <v>5166000000000</v>
      </c>
      <c r="R229" s="5">
        <v>4161000000000</v>
      </c>
      <c r="S229" s="5">
        <v>2366000000000</v>
      </c>
      <c r="T229" s="5">
        <v>1660000000000</v>
      </c>
    </row>
    <row r="230" spans="2:20" ht="15.5" x14ac:dyDescent="0.35">
      <c r="C230" t="s">
        <v>247</v>
      </c>
      <c r="I230" s="5">
        <v>1297000000000</v>
      </c>
      <c r="J230" s="5">
        <v>2704000000000</v>
      </c>
      <c r="K230" s="5">
        <v>-14125000000000</v>
      </c>
      <c r="L230" s="5">
        <v>10617000000000</v>
      </c>
      <c r="M230" s="5">
        <v>9901000000000</v>
      </c>
      <c r="N230" s="5">
        <v>6912000000000</v>
      </c>
      <c r="O230" s="5">
        <v>6366000000000</v>
      </c>
      <c r="P230" s="5">
        <v>3419000000000</v>
      </c>
      <c r="Q230" s="5">
        <v>3531000000000</v>
      </c>
      <c r="R230" s="5">
        <v>3255000000000</v>
      </c>
      <c r="S230" s="5">
        <v>110000000000</v>
      </c>
      <c r="T230" s="5">
        <v>117000000000</v>
      </c>
    </row>
    <row r="231" spans="2:20" ht="15.5" x14ac:dyDescent="0.35">
      <c r="C231" t="s">
        <v>248</v>
      </c>
      <c r="I231" s="5">
        <v>261000000000</v>
      </c>
      <c r="J231" s="5">
        <v>143000000000</v>
      </c>
      <c r="K231" s="5">
        <v>-6371000000000</v>
      </c>
      <c r="L231" s="5">
        <v>-1835000000000</v>
      </c>
      <c r="M231" s="5">
        <v>18000000000</v>
      </c>
      <c r="N231" s="5">
        <v>934000000000</v>
      </c>
      <c r="O231" s="5">
        <v>-391000000000</v>
      </c>
      <c r="P231" s="5">
        <v>826000000000</v>
      </c>
      <c r="Q231" s="5">
        <v>812000000000</v>
      </c>
      <c r="R231" s="5">
        <v>99000000000</v>
      </c>
      <c r="S231" s="5">
        <v>-158000000000</v>
      </c>
      <c r="T231" s="5">
        <v>264000000000</v>
      </c>
    </row>
    <row r="232" spans="2:20" ht="15.5" x14ac:dyDescent="0.35">
      <c r="C232" t="s">
        <v>249</v>
      </c>
      <c r="N232" s="5">
        <v>-538000000000</v>
      </c>
      <c r="O232" s="5">
        <v>-340000000000</v>
      </c>
      <c r="P232" s="5">
        <v>-1121000000000</v>
      </c>
      <c r="Q232" s="5">
        <v>-1458000000000</v>
      </c>
      <c r="R232" s="5">
        <v>-1671000000000</v>
      </c>
      <c r="S232" s="5">
        <v>-893000000000</v>
      </c>
      <c r="T232" s="5">
        <v>-750000000000</v>
      </c>
    </row>
    <row r="233" spans="2:20" ht="15.5" x14ac:dyDescent="0.35">
      <c r="C233" t="s">
        <v>14</v>
      </c>
      <c r="I233" s="5">
        <v>261000000000</v>
      </c>
      <c r="J233" s="5">
        <v>143000000000</v>
      </c>
      <c r="K233" s="5">
        <v>-6371000000000</v>
      </c>
      <c r="L233" s="5">
        <v>-1835000000000</v>
      </c>
      <c r="M233" s="5">
        <v>18000000000</v>
      </c>
      <c r="N233" s="5">
        <v>396000000000</v>
      </c>
      <c r="O233" s="5">
        <v>-731000000000</v>
      </c>
      <c r="P233" s="5">
        <v>-296000000000</v>
      </c>
      <c r="Q233" s="5">
        <v>-646000000000</v>
      </c>
      <c r="R233" s="5">
        <v>-1573000000000</v>
      </c>
      <c r="S233" s="5">
        <v>-1051000000000</v>
      </c>
      <c r="T233" s="5">
        <v>-486000000000</v>
      </c>
    </row>
    <row r="234" spans="2:20" ht="15.5" x14ac:dyDescent="0.35">
      <c r="C234" t="s">
        <v>16</v>
      </c>
      <c r="I234" s="6">
        <v>12.75</v>
      </c>
      <c r="J234" s="6">
        <v>6.98</v>
      </c>
      <c r="K234" s="6">
        <v>-311.5</v>
      </c>
      <c r="L234" s="6">
        <v>-89.71</v>
      </c>
      <c r="M234" s="6">
        <v>0.89</v>
      </c>
      <c r="N234" s="6">
        <v>19.350000000000001</v>
      </c>
      <c r="O234" s="6">
        <v>-35.729999999999997</v>
      </c>
      <c r="P234" s="6">
        <v>-15.9</v>
      </c>
      <c r="Q234" s="6">
        <v>-34.74</v>
      </c>
      <c r="R234" s="6">
        <v>-84.59</v>
      </c>
      <c r="S234" s="6">
        <v>-56.52</v>
      </c>
      <c r="T234" s="6">
        <v>-26.15</v>
      </c>
    </row>
    <row r="236" spans="2:20" ht="15.5" x14ac:dyDescent="0.35">
      <c r="B236" t="s">
        <v>250</v>
      </c>
      <c r="C236" t="s">
        <v>251</v>
      </c>
      <c r="D236" s="5">
        <v>-637000000000</v>
      </c>
      <c r="E236" s="5">
        <v>-177000000000</v>
      </c>
      <c r="F236" s="5">
        <v>-232000000000</v>
      </c>
      <c r="G236" s="5">
        <v>-932000000000</v>
      </c>
      <c r="H236" s="5">
        <v>-1394000000000</v>
      </c>
      <c r="I236" s="5">
        <v>-2667000000000</v>
      </c>
      <c r="J236" s="5">
        <v>-5884000000000</v>
      </c>
      <c r="K236" s="5">
        <v>-15476000000000</v>
      </c>
      <c r="L236" s="5">
        <v>1244000000000</v>
      </c>
      <c r="M236" s="5">
        <v>1240000000000</v>
      </c>
      <c r="N236" s="5">
        <v>1205000000000</v>
      </c>
      <c r="O236" s="5">
        <v>911000000000</v>
      </c>
      <c r="P236" s="5">
        <v>790000000000</v>
      </c>
      <c r="Q236" s="5">
        <v>745000000000</v>
      </c>
    </row>
    <row r="237" spans="2:20" ht="15.5" x14ac:dyDescent="0.35">
      <c r="C237" t="s">
        <v>253</v>
      </c>
      <c r="M237" s="5">
        <v>1</v>
      </c>
      <c r="N237" s="6">
        <v>2.97</v>
      </c>
      <c r="O237" s="6">
        <v>8.25</v>
      </c>
      <c r="P237" s="5">
        <v>3</v>
      </c>
      <c r="Q237" s="6">
        <v>0.98</v>
      </c>
    </row>
    <row r="238" spans="2:20" ht="15.5" x14ac:dyDescent="0.35">
      <c r="C238" t="s">
        <v>77</v>
      </c>
      <c r="M238" s="6">
        <v>1.6500000000000001E-2</v>
      </c>
      <c r="N238" s="6">
        <v>5.04E-2</v>
      </c>
      <c r="O238" s="6">
        <v>0.18530000000000002</v>
      </c>
      <c r="P238" s="6">
        <v>7.7699999999999991E-2</v>
      </c>
      <c r="Q238" s="6">
        <v>2.69E-2</v>
      </c>
    </row>
    <row r="239" spans="2:20" ht="15.5" x14ac:dyDescent="0.35">
      <c r="C239" t="s">
        <v>254</v>
      </c>
      <c r="M239" s="6">
        <v>5.0000000000000001E-3</v>
      </c>
      <c r="N239" s="6">
        <v>8.8000000000000005E-3</v>
      </c>
      <c r="O239" s="6">
        <v>2.4900000000000002E-2</v>
      </c>
      <c r="P239" s="6">
        <v>8.8000000000000005E-3</v>
      </c>
      <c r="Q239" s="6">
        <v>3.4999999999999996E-3</v>
      </c>
    </row>
    <row r="240" spans="2:20" ht="15.5" x14ac:dyDescent="0.35">
      <c r="C240" t="s">
        <v>57</v>
      </c>
      <c r="D240" s="6">
        <v>-31.15</v>
      </c>
      <c r="E240" s="6">
        <v>-8.66</v>
      </c>
      <c r="F240" s="6">
        <v>-11.33</v>
      </c>
      <c r="G240" s="6">
        <v>-45.57</v>
      </c>
      <c r="H240" s="6">
        <v>-68.180000000000007</v>
      </c>
      <c r="I240" s="6">
        <v>-130.41</v>
      </c>
      <c r="J240" s="6">
        <v>-287.70999999999998</v>
      </c>
      <c r="K240" s="6">
        <v>-756.68</v>
      </c>
      <c r="L240" s="6">
        <v>60.81</v>
      </c>
      <c r="M240" s="6">
        <v>60.63</v>
      </c>
      <c r="N240" s="6">
        <v>58.91</v>
      </c>
      <c r="O240" s="6">
        <v>44.52</v>
      </c>
      <c r="P240" s="6">
        <v>38.630000000000003</v>
      </c>
      <c r="Q240" s="6">
        <v>36.450000000000003</v>
      </c>
    </row>
    <row r="241" spans="3:17" ht="15.5" x14ac:dyDescent="0.35">
      <c r="C241" t="s">
        <v>79</v>
      </c>
      <c r="M241" s="5">
        <v>1</v>
      </c>
      <c r="N241" s="6">
        <v>2.97</v>
      </c>
      <c r="O241" s="6">
        <v>8.25</v>
      </c>
      <c r="P241" s="5">
        <v>3</v>
      </c>
      <c r="Q241" s="6">
        <v>0.98</v>
      </c>
    </row>
    <row r="242" spans="3:17" ht="15.5" x14ac:dyDescent="0.35">
      <c r="C242" t="s">
        <v>256</v>
      </c>
      <c r="M242" s="6">
        <v>1.6500000000000001E-2</v>
      </c>
      <c r="N242" s="6">
        <v>5.04E-2</v>
      </c>
      <c r="O242" s="6">
        <v>0.18530000000000002</v>
      </c>
      <c r="P242" s="6">
        <v>7.7699999999999991E-2</v>
      </c>
      <c r="Q242" s="6">
        <v>2.69E-2</v>
      </c>
    </row>
    <row r="243" spans="3:17" ht="15.5" x14ac:dyDescent="0.35">
      <c r="C243" t="s">
        <v>257</v>
      </c>
      <c r="M243" s="6">
        <v>5.0000000000000001E-3</v>
      </c>
      <c r="N243" s="6">
        <v>8.8000000000000005E-3</v>
      </c>
      <c r="O243" s="6">
        <v>2.4900000000000002E-2</v>
      </c>
      <c r="P243" s="6">
        <v>8.8000000000000005E-3</v>
      </c>
      <c r="Q243" s="6">
        <v>3.4999999999999996E-3</v>
      </c>
    </row>
    <row r="244" spans="3:17" ht="15.5" x14ac:dyDescent="0.35">
      <c r="C244" t="s">
        <v>258</v>
      </c>
      <c r="D244" s="5">
        <v>1093000000000</v>
      </c>
      <c r="E244" s="5">
        <v>863000000000</v>
      </c>
      <c r="F244" s="5">
        <v>1228000000000</v>
      </c>
      <c r="G244" s="5">
        <v>1197000000000</v>
      </c>
      <c r="H244" s="5">
        <v>4246000000000</v>
      </c>
      <c r="I244" s="5">
        <v>4959000000000</v>
      </c>
      <c r="J244" s="5">
        <v>7803000000000</v>
      </c>
      <c r="K244" s="5">
        <v>12129000000000</v>
      </c>
      <c r="L244" s="5">
        <v>18696000000000</v>
      </c>
      <c r="M244" s="5">
        <v>16719000000000</v>
      </c>
      <c r="N244" s="5">
        <v>14733000000000</v>
      </c>
      <c r="O244" s="5">
        <v>10163000000000</v>
      </c>
      <c r="P244" s="5">
        <v>9048000000000</v>
      </c>
      <c r="Q244" s="5">
        <v>8330000000000</v>
      </c>
    </row>
    <row r="245" spans="3:17" ht="15.5" x14ac:dyDescent="0.35">
      <c r="C245" t="s">
        <v>260</v>
      </c>
      <c r="M245" s="5">
        <v>1</v>
      </c>
      <c r="N245" s="6">
        <v>2.97</v>
      </c>
      <c r="O245" s="6">
        <v>8.25</v>
      </c>
      <c r="P245" s="5">
        <v>3</v>
      </c>
      <c r="Q245" s="6">
        <v>0.98</v>
      </c>
    </row>
    <row r="246" spans="3:17" ht="15.5" x14ac:dyDescent="0.35">
      <c r="C246" t="s">
        <v>261</v>
      </c>
      <c r="M246" s="6">
        <v>1.6500000000000001E-2</v>
      </c>
      <c r="N246" s="6">
        <v>5.04E-2</v>
      </c>
      <c r="O246" s="6">
        <v>0.18530000000000002</v>
      </c>
      <c r="P246" s="6">
        <v>7.7699999999999991E-2</v>
      </c>
      <c r="Q246" s="6">
        <v>2.69E-2</v>
      </c>
    </row>
    <row r="247" spans="3:17" ht="15.5" x14ac:dyDescent="0.35">
      <c r="C247" t="s">
        <v>262</v>
      </c>
      <c r="M247" s="6">
        <v>5.0000000000000001E-3</v>
      </c>
      <c r="N247" s="6">
        <v>8.8000000000000005E-3</v>
      </c>
      <c r="O247" s="6">
        <v>2.4900000000000002E-2</v>
      </c>
      <c r="P247" s="6">
        <v>8.8000000000000005E-3</v>
      </c>
      <c r="Q247" s="6">
        <v>3.4999999999999996E-3</v>
      </c>
    </row>
    <row r="248" spans="3:17" ht="15.5" x14ac:dyDescent="0.35">
      <c r="C248" t="s">
        <v>263</v>
      </c>
      <c r="I248" s="6">
        <v>-2.14</v>
      </c>
    </row>
    <row r="249" spans="3:17" ht="15.5" x14ac:dyDescent="0.35">
      <c r="C249" t="s">
        <v>264</v>
      </c>
      <c r="I249" s="6">
        <v>-1.5</v>
      </c>
    </row>
    <row r="250" spans="3:17" ht="15.5" x14ac:dyDescent="0.35">
      <c r="C250" t="s">
        <v>265</v>
      </c>
      <c r="I250" s="6">
        <v>7.42</v>
      </c>
    </row>
    <row r="251" spans="3:17" ht="15.5" x14ac:dyDescent="0.35">
      <c r="C251" t="s">
        <v>266</v>
      </c>
      <c r="I251" s="6">
        <v>-0.6653</v>
      </c>
    </row>
    <row r="252" spans="3:17" ht="15.5" x14ac:dyDescent="0.35">
      <c r="C252" t="s">
        <v>267</v>
      </c>
      <c r="I252" s="6">
        <v>0.68</v>
      </c>
    </row>
    <row r="253" spans="3:17" ht="15.5" x14ac:dyDescent="0.35">
      <c r="C253" t="s">
        <v>268</v>
      </c>
      <c r="I253" s="6">
        <v>-0.19</v>
      </c>
    </row>
    <row r="254" spans="3:17" ht="15.5" x14ac:dyDescent="0.35">
      <c r="C254" t="s">
        <v>269</v>
      </c>
      <c r="I254" s="6">
        <v>25.99</v>
      </c>
    </row>
    <row r="255" spans="3:17" ht="15.5" x14ac:dyDescent="0.35">
      <c r="C255" t="s">
        <v>270</v>
      </c>
      <c r="I255" s="6">
        <v>25.99</v>
      </c>
    </row>
    <row r="256" spans="3:17" ht="15.5" x14ac:dyDescent="0.35">
      <c r="C256" t="s">
        <v>271</v>
      </c>
      <c r="I256" s="6">
        <v>-12.53</v>
      </c>
    </row>
    <row r="257" spans="3:9" ht="15.5" x14ac:dyDescent="0.35">
      <c r="C257" t="s">
        <v>272</v>
      </c>
      <c r="I257" s="6">
        <v>-20.420000000000002</v>
      </c>
    </row>
    <row r="258" spans="3:9" ht="15.5" x14ac:dyDescent="0.35">
      <c r="C258" t="s">
        <v>273</v>
      </c>
      <c r="I258" s="6">
        <v>-0.03</v>
      </c>
    </row>
    <row r="259" spans="3:9" ht="15.5" x14ac:dyDescent="0.35">
      <c r="C259" t="s">
        <v>274</v>
      </c>
      <c r="I259" s="6">
        <v>-0.05</v>
      </c>
    </row>
    <row r="260" spans="3:9" ht="15.5" x14ac:dyDescent="0.35">
      <c r="C260" t="s">
        <v>275</v>
      </c>
      <c r="I260" s="6">
        <v>-97.13</v>
      </c>
    </row>
    <row r="261" spans="3:9" ht="15.5" x14ac:dyDescent="0.35">
      <c r="C261" t="s">
        <v>276</v>
      </c>
      <c r="I261" s="6">
        <v>-68.33</v>
      </c>
    </row>
    <row r="262" spans="3:9" ht="15.5" x14ac:dyDescent="0.35">
      <c r="C262" t="s">
        <v>277</v>
      </c>
      <c r="I262" s="6">
        <v>214.45</v>
      </c>
    </row>
    <row r="263" spans="3:9" ht="15.5" x14ac:dyDescent="0.35">
      <c r="C263" t="s">
        <v>278</v>
      </c>
      <c r="D263" s="6">
        <v>2.4900000000000002</v>
      </c>
    </row>
    <row r="264" spans="3:9" ht="15.5" x14ac:dyDescent="0.35">
      <c r="C264" t="s">
        <v>279</v>
      </c>
      <c r="I264" s="6">
        <v>-755.92</v>
      </c>
    </row>
    <row r="265" spans="3:9" ht="15.5" x14ac:dyDescent="0.35">
      <c r="C265" t="s">
        <v>280</v>
      </c>
      <c r="I265" s="6">
        <v>5.62</v>
      </c>
    </row>
    <row r="266" spans="3:9" ht="15.5" x14ac:dyDescent="0.35">
      <c r="C266" t="s">
        <v>281</v>
      </c>
      <c r="D266" s="6">
        <v>1.25</v>
      </c>
    </row>
    <row r="267" spans="3:9" ht="15.5" x14ac:dyDescent="0.35">
      <c r="C267" t="s">
        <v>282</v>
      </c>
      <c r="D267" s="6">
        <v>0.81</v>
      </c>
    </row>
    <row r="268" spans="3:9" ht="15.5" x14ac:dyDescent="0.35">
      <c r="C268" t="s">
        <v>283</v>
      </c>
      <c r="D268" s="6">
        <v>-0.89</v>
      </c>
    </row>
    <row r="269" spans="3:9" ht="15.5" x14ac:dyDescent="0.35">
      <c r="C269" t="s">
        <v>284</v>
      </c>
      <c r="D269" s="6">
        <v>-0.87</v>
      </c>
    </row>
    <row r="270" spans="3:9" ht="15.5" x14ac:dyDescent="0.35">
      <c r="C270" t="s">
        <v>285</v>
      </c>
      <c r="D270" s="6">
        <v>-1.58</v>
      </c>
    </row>
    <row r="271" spans="3:9" ht="15.5" x14ac:dyDescent="0.35">
      <c r="C271" t="s">
        <v>286</v>
      </c>
      <c r="D271" s="6">
        <v>1.53</v>
      </c>
    </row>
    <row r="272" spans="3:9" ht="15.5" x14ac:dyDescent="0.35">
      <c r="C272" t="s">
        <v>287</v>
      </c>
      <c r="D272" s="6">
        <v>-0.57999999999999996</v>
      </c>
    </row>
    <row r="273" spans="3:9" ht="15.5" x14ac:dyDescent="0.35">
      <c r="C273" t="s">
        <v>288</v>
      </c>
      <c r="I273" s="6">
        <v>-5.26</v>
      </c>
    </row>
    <row r="274" spans="3:9" ht="15.5" x14ac:dyDescent="0.35">
      <c r="C274" t="s">
        <v>12</v>
      </c>
      <c r="D274" s="5">
        <v>5000000000</v>
      </c>
    </row>
    <row r="275" spans="3:9" ht="15.5" x14ac:dyDescent="0.35">
      <c r="C275" t="s">
        <v>289</v>
      </c>
      <c r="I275" s="6">
        <v>-8.0299999999999994</v>
      </c>
    </row>
    <row r="276" spans="3:9" ht="15.5" x14ac:dyDescent="0.35">
      <c r="C276" t="s">
        <v>290</v>
      </c>
      <c r="I276" s="6">
        <v>-0.2208</v>
      </c>
    </row>
    <row r="277" spans="3:9" ht="15.5" x14ac:dyDescent="0.35">
      <c r="C277" t="s">
        <v>291</v>
      </c>
      <c r="I277" s="6">
        <v>0.1285</v>
      </c>
    </row>
    <row r="278" spans="3:9" ht="15.5" x14ac:dyDescent="0.35">
      <c r="C278" t="s">
        <v>292</v>
      </c>
      <c r="I278" s="6">
        <v>-0.17899999999999999</v>
      </c>
    </row>
    <row r="279" spans="3:9" ht="15.5" x14ac:dyDescent="0.35">
      <c r="C279" t="s">
        <v>293</v>
      </c>
      <c r="I279" s="6">
        <v>0.63249999999999995</v>
      </c>
    </row>
    <row r="280" spans="3:9" ht="15.5" x14ac:dyDescent="0.35">
      <c r="C280" t="s">
        <v>294</v>
      </c>
      <c r="D280" s="6">
        <v>69.989999999999995</v>
      </c>
    </row>
    <row r="281" spans="3:9" ht="15.5" x14ac:dyDescent="0.35">
      <c r="C281" t="s">
        <v>295</v>
      </c>
      <c r="D281" s="6">
        <v>76.67</v>
      </c>
    </row>
    <row r="282" spans="3:9" ht="15.5" x14ac:dyDescent="0.35">
      <c r="C282" t="s">
        <v>296</v>
      </c>
      <c r="D282" s="6">
        <v>68.209999999999994</v>
      </c>
    </row>
    <row r="283" spans="3:9" ht="15.5" x14ac:dyDescent="0.35">
      <c r="C283" t="s">
        <v>297</v>
      </c>
      <c r="D283" s="6">
        <v>78.45</v>
      </c>
    </row>
    <row r="284" spans="3:9" ht="15.5" x14ac:dyDescent="0.35">
      <c r="C284" t="s">
        <v>298</v>
      </c>
      <c r="D284" s="6">
        <v>1.3</v>
      </c>
    </row>
    <row r="285" spans="3:9" ht="15.5" x14ac:dyDescent="0.35">
      <c r="C285" t="s">
        <v>299</v>
      </c>
      <c r="I285" s="6">
        <v>0.46</v>
      </c>
    </row>
    <row r="286" spans="3:9" ht="15.5" x14ac:dyDescent="0.35">
      <c r="C286" t="s">
        <v>300</v>
      </c>
      <c r="I286" s="6">
        <v>5.0199999999999996</v>
      </c>
    </row>
    <row r="287" spans="3:9" ht="15.5" x14ac:dyDescent="0.35">
      <c r="C287" t="s">
        <v>53</v>
      </c>
      <c r="I287" s="5">
        <v>2986000000000</v>
      </c>
    </row>
    <row r="288" spans="3:9" ht="15.5" x14ac:dyDescent="0.35">
      <c r="C288" t="s">
        <v>301</v>
      </c>
      <c r="I288" s="5">
        <v>16743000000000</v>
      </c>
    </row>
    <row r="289" spans="3:9" ht="15.5" x14ac:dyDescent="0.35">
      <c r="C289" t="s">
        <v>302</v>
      </c>
      <c r="I289" s="5">
        <v>20450000000</v>
      </c>
    </row>
    <row r="290" spans="3:9" ht="15.5" x14ac:dyDescent="0.35">
      <c r="C290" t="s">
        <v>303</v>
      </c>
      <c r="I290" s="6">
        <v>0.39890000000000003</v>
      </c>
    </row>
    <row r="291" spans="3:9" ht="15.5" x14ac:dyDescent="0.35">
      <c r="C291" t="s">
        <v>304</v>
      </c>
      <c r="D291" s="6">
        <v>-5.8899999999999994E-2</v>
      </c>
    </row>
    <row r="292" spans="3:9" ht="15.5" x14ac:dyDescent="0.35">
      <c r="C292" t="s">
        <v>305</v>
      </c>
      <c r="D292" s="6">
        <v>-0.50419999999999998</v>
      </c>
    </row>
    <row r="293" spans="3:9" ht="15.5" x14ac:dyDescent="0.35">
      <c r="C293" t="s">
        <v>306</v>
      </c>
      <c r="D293" s="6">
        <v>-0.58260000000000001</v>
      </c>
    </row>
    <row r="294" spans="3:9" ht="15.5" x14ac:dyDescent="0.35">
      <c r="C294" t="s">
        <v>307</v>
      </c>
      <c r="D294" s="6">
        <v>-0.1197</v>
      </c>
    </row>
    <row r="295" spans="3:9" ht="15.5" x14ac:dyDescent="0.35">
      <c r="C295" t="s">
        <v>308</v>
      </c>
      <c r="D295" s="6">
        <v>0.87980000000000003</v>
      </c>
    </row>
    <row r="296" spans="3:9" ht="15.5" x14ac:dyDescent="0.35">
      <c r="C296" t="s">
        <v>309</v>
      </c>
      <c r="D296" s="6">
        <v>-0.1472</v>
      </c>
    </row>
    <row r="297" spans="3:9" ht="15.5" x14ac:dyDescent="0.35">
      <c r="C297" t="s">
        <v>310</v>
      </c>
      <c r="I297" s="6">
        <v>8.25</v>
      </c>
    </row>
    <row r="298" spans="3:9" ht="15.5" x14ac:dyDescent="0.35">
      <c r="C298" t="s">
        <v>314</v>
      </c>
      <c r="I298" t="s">
        <v>544</v>
      </c>
    </row>
    <row r="299" spans="3:9" ht="15.5" x14ac:dyDescent="0.35">
      <c r="C299" t="s">
        <v>316</v>
      </c>
      <c r="I299" s="5">
        <v>5</v>
      </c>
    </row>
    <row r="300" spans="3:9" ht="15.5" x14ac:dyDescent="0.35">
      <c r="C300" t="s">
        <v>317</v>
      </c>
      <c r="I300" s="6">
        <v>0.64</v>
      </c>
    </row>
    <row r="301" spans="3:9" ht="15.5" x14ac:dyDescent="0.35">
      <c r="C301" t="s">
        <v>318</v>
      </c>
      <c r="I301" s="6">
        <v>0.7</v>
      </c>
    </row>
    <row r="302" spans="3:9" ht="15.5" x14ac:dyDescent="0.35">
      <c r="C302" t="s">
        <v>320</v>
      </c>
      <c r="I302" s="6">
        <v>0.01</v>
      </c>
    </row>
    <row r="303" spans="3:9" ht="15.5" x14ac:dyDescent="0.35">
      <c r="C303" t="s">
        <v>321</v>
      </c>
      <c r="I303" s="6">
        <v>0.68</v>
      </c>
    </row>
    <row r="304" spans="3:9" ht="15.5" x14ac:dyDescent="0.35">
      <c r="C304" t="s">
        <v>322</v>
      </c>
      <c r="I304" s="5">
        <v>0</v>
      </c>
    </row>
    <row r="305" spans="3:9" ht="15.5" x14ac:dyDescent="0.35">
      <c r="C305" t="s">
        <v>323</v>
      </c>
      <c r="I305" s="6">
        <v>0.95</v>
      </c>
    </row>
    <row r="306" spans="3:9" ht="15.5" x14ac:dyDescent="0.35">
      <c r="C306" t="s">
        <v>324</v>
      </c>
      <c r="I306" s="5">
        <v>4386000000000</v>
      </c>
    </row>
    <row r="307" spans="3:9" ht="15.5" x14ac:dyDescent="0.35">
      <c r="C307" t="s">
        <v>325</v>
      </c>
      <c r="I307" s="5">
        <v>-515000000000</v>
      </c>
    </row>
    <row r="308" spans="3:9" ht="15.5" x14ac:dyDescent="0.35">
      <c r="C308" t="s">
        <v>326</v>
      </c>
      <c r="I308" s="5">
        <v>-820000000000</v>
      </c>
    </row>
    <row r="309" spans="3:9" ht="15.5" x14ac:dyDescent="0.35">
      <c r="C309" t="s">
        <v>327</v>
      </c>
      <c r="I309" s="5">
        <v>-1987000000000</v>
      </c>
    </row>
    <row r="310" spans="3:9" ht="15.5" x14ac:dyDescent="0.35">
      <c r="C310" t="s">
        <v>328</v>
      </c>
      <c r="D310" s="5">
        <v>51000000000</v>
      </c>
    </row>
    <row r="311" spans="3:9" ht="15.5" x14ac:dyDescent="0.35">
      <c r="C311" t="s">
        <v>329</v>
      </c>
      <c r="D311" s="5">
        <v>8996000000000</v>
      </c>
    </row>
    <row r="312" spans="3:9" ht="15.5" x14ac:dyDescent="0.35">
      <c r="C312" t="s">
        <v>330</v>
      </c>
      <c r="D312" s="5">
        <v>24456000000000</v>
      </c>
    </row>
    <row r="313" spans="3:9" ht="15.5" x14ac:dyDescent="0.35">
      <c r="C313" t="s">
        <v>235</v>
      </c>
      <c r="D313" s="5">
        <v>506000000000</v>
      </c>
    </row>
    <row r="314" spans="3:9" ht="15.5" x14ac:dyDescent="0.35">
      <c r="C314" t="s">
        <v>234</v>
      </c>
      <c r="I314" s="5">
        <v>-15460000000000</v>
      </c>
    </row>
    <row r="315" spans="3:9" ht="15.5" x14ac:dyDescent="0.35">
      <c r="C315" t="s">
        <v>233</v>
      </c>
      <c r="D315" s="5">
        <v>13398000000000</v>
      </c>
    </row>
    <row r="316" spans="3:9" ht="15.5" x14ac:dyDescent="0.35">
      <c r="C316" t="s">
        <v>232</v>
      </c>
      <c r="D316" s="5">
        <v>409000000000</v>
      </c>
    </row>
    <row r="317" spans="3:9" ht="15.5" x14ac:dyDescent="0.35">
      <c r="C317" t="s">
        <v>23</v>
      </c>
      <c r="D317" s="5">
        <v>13808000000000</v>
      </c>
    </row>
    <row r="318" spans="3:9" ht="15.5" x14ac:dyDescent="0.35">
      <c r="C318" t="s">
        <v>20</v>
      </c>
      <c r="D318" s="5">
        <v>13757000000000</v>
      </c>
    </row>
    <row r="319" spans="3:9" ht="15.5" x14ac:dyDescent="0.35">
      <c r="C319" t="s">
        <v>331</v>
      </c>
      <c r="I319" s="5">
        <v>-15460000000000</v>
      </c>
    </row>
    <row r="320" spans="3:9" ht="15.5" x14ac:dyDescent="0.35">
      <c r="C320" t="s">
        <v>332</v>
      </c>
      <c r="I320" s="5">
        <v>115000000000</v>
      </c>
    </row>
    <row r="321" spans="3:9" ht="15.5" x14ac:dyDescent="0.35">
      <c r="C321" t="s">
        <v>333</v>
      </c>
      <c r="I321" s="5">
        <v>1000000000</v>
      </c>
    </row>
    <row r="322" spans="3:9" ht="15.5" x14ac:dyDescent="0.35">
      <c r="C322" t="s">
        <v>334</v>
      </c>
      <c r="I322" s="5">
        <v>-73000000000</v>
      </c>
    </row>
    <row r="323" spans="3:9" ht="15.5" x14ac:dyDescent="0.35">
      <c r="C323" t="s">
        <v>336</v>
      </c>
      <c r="I323" s="5">
        <v>115000000000</v>
      </c>
    </row>
  </sheetData>
  <pageMargins left="0.7" right="0.7" top="0.75" bottom="0.75" header="0.3" footer="0.3"/>
  <ignoredErrors>
    <ignoredError sqref="A1:T32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545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546</v>
      </c>
      <c r="D2" s="2" vm="87">
        <f ca="1">IFERROR(_xlfn.STOCKHISTORY("XIDX:" &amp; $C$1, D3, , 0, 0, 1), "Libur")</f>
        <v>57</v>
      </c>
      <c r="H2" s="2" vm="87">
        <f ca="1">IFERROR(INDEX(D2:G2,COUNT(D2:G2)),"")</f>
        <v>57</v>
      </c>
      <c r="I2" s="2" vm="88">
        <f t="shared" ref="I2:W2" ca="1" si="0">IFERROR(_xlfn.STOCKHISTORY("XIDX:" &amp; $C$1, I1, , 0, 0, 1), "Libur")</f>
        <v>61</v>
      </c>
      <c r="J2" s="2" vm="89">
        <f t="shared" ca="1" si="0"/>
        <v>50</v>
      </c>
      <c r="K2" s="2" vm="90">
        <f t="shared" ca="1" si="0"/>
        <v>67</v>
      </c>
      <c r="L2" s="2" vm="91">
        <f t="shared" ca="1" si="0"/>
        <v>52</v>
      </c>
      <c r="M2" s="2" vm="57">
        <f t="shared" ca="1" si="0"/>
        <v>55</v>
      </c>
      <c r="N2" s="2" vm="55">
        <f t="shared" ca="1" si="0"/>
        <v>58</v>
      </c>
      <c r="O2" s="2" vm="58">
        <f t="shared" ca="1" si="0"/>
        <v>68</v>
      </c>
      <c r="P2" s="2" vm="92">
        <f t="shared" ca="1" si="0"/>
        <v>63</v>
      </c>
      <c r="Q2" s="2" vm="89">
        <f t="shared" ca="1" si="0"/>
        <v>50</v>
      </c>
      <c r="R2" s="2" vm="89">
        <f t="shared" ca="1" si="0"/>
        <v>50</v>
      </c>
      <c r="S2" s="2" t="str">
        <f t="shared" ca="1" si="0"/>
        <v>Libur</v>
      </c>
      <c r="T2" s="2" vm="89">
        <f t="shared" ca="1" si="0"/>
        <v>50</v>
      </c>
      <c r="U2" s="2" vm="89">
        <f t="shared" ca="1" si="0"/>
        <v>50</v>
      </c>
      <c r="V2" s="2" vm="89">
        <f t="shared" ca="1" si="0"/>
        <v>50</v>
      </c>
      <c r="W2" s="2" vm="93">
        <f t="shared" ca="1" si="0"/>
        <v>54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239537811000</v>
      </c>
      <c r="H4" s="2">
        <f>IFERROR(SUM(D4:G4)*(4/MAX(1,COUNT(D4:G4))),"")</f>
        <v>958151244000</v>
      </c>
      <c r="I4" s="2">
        <f t="shared" ref="I4:W4" si="1">IFERROR(INDEX(I51:I500,MATCH($C$4,$C$51:$C$500,0)),"")</f>
        <v>1256364046000</v>
      </c>
      <c r="J4" s="2">
        <f t="shared" si="1"/>
        <v>1153788430000</v>
      </c>
      <c r="K4" s="2">
        <f t="shared" si="1"/>
        <v>1026705444000</v>
      </c>
      <c r="L4" s="2">
        <f t="shared" si="1"/>
        <v>977707591000</v>
      </c>
      <c r="M4" s="2">
        <f t="shared" si="1"/>
        <v>907832649000</v>
      </c>
      <c r="N4" s="2">
        <f t="shared" si="1"/>
        <v>890996866000</v>
      </c>
      <c r="O4" s="2">
        <f t="shared" si="1"/>
        <v>684464392000</v>
      </c>
      <c r="P4" s="2">
        <f t="shared" si="1"/>
        <v>600986872000</v>
      </c>
      <c r="Q4" s="2">
        <f t="shared" si="1"/>
        <v>521481727000</v>
      </c>
      <c r="R4" s="2">
        <f t="shared" si="1"/>
        <v>500539668000</v>
      </c>
      <c r="S4" s="2">
        <f t="shared" si="1"/>
        <v>531573325000</v>
      </c>
      <c r="T4" s="2">
        <f t="shared" si="1"/>
        <v>472834591000</v>
      </c>
      <c r="U4" s="2">
        <f t="shared" si="1"/>
        <v>392315526000</v>
      </c>
      <c r="V4" s="2">
        <f t="shared" si="1"/>
        <v>384145388000</v>
      </c>
      <c r="W4" s="2">
        <f t="shared" si="1"/>
        <v>387354222000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28907392000</v>
      </c>
      <c r="H5" s="2">
        <f>IFERROR(SUM(D5:G5)*(4/MAX(1,COUNT(D5:G5))),"")</f>
        <v>115629568000</v>
      </c>
      <c r="I5" s="2">
        <f t="shared" ref="I5:W5" si="2">IFERROR(INDEX(I51:I500,MATCH($C$5,$C$51:$C$500,0)),"")</f>
        <v>77279309000</v>
      </c>
      <c r="J5" s="2">
        <f t="shared" si="2"/>
        <v>33989809000</v>
      </c>
      <c r="K5" s="2">
        <f t="shared" si="2"/>
        <v>58265091000</v>
      </c>
      <c r="L5" s="2">
        <f t="shared" si="2"/>
        <v>50135001000</v>
      </c>
      <c r="M5" s="2">
        <f t="shared" si="2"/>
        <v>26340030000</v>
      </c>
      <c r="N5" s="2">
        <f t="shared" si="2"/>
        <v>86743012000</v>
      </c>
      <c r="O5" s="2">
        <f t="shared" si="2"/>
        <v>42832547000</v>
      </c>
      <c r="P5" s="2">
        <f t="shared" si="2"/>
        <v>62282117000</v>
      </c>
      <c r="Q5" s="2">
        <f t="shared" si="2"/>
        <v>13452266000</v>
      </c>
      <c r="R5" s="2">
        <f t="shared" si="2"/>
        <v>63457334000</v>
      </c>
      <c r="S5" s="2">
        <f t="shared" si="2"/>
        <v>16049623000</v>
      </c>
      <c r="T5" s="2">
        <f t="shared" si="2"/>
        <v>14460805000</v>
      </c>
      <c r="U5" s="2">
        <f t="shared" si="2"/>
        <v>45171491000</v>
      </c>
      <c r="V5" s="2">
        <f t="shared" si="2"/>
        <v>16963915000</v>
      </c>
      <c r="W5" s="2">
        <f t="shared" si="2"/>
        <v>23987835000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838724030000</v>
      </c>
      <c r="H6" s="2">
        <f>IFERROR(INDEX(D6:G6,COUNT(D6:G6)),"")</f>
        <v>838724030000</v>
      </c>
      <c r="I6" s="2">
        <f t="shared" ref="I6:W6" si="3">IFERROR(INDEX(I51:I500,MATCH($C$6,$C$51:$C$500,0)),"")</f>
        <v>809816638000</v>
      </c>
      <c r="J6" s="2">
        <f t="shared" si="3"/>
        <v>738557329000</v>
      </c>
      <c r="K6" s="2">
        <f t="shared" si="3"/>
        <v>710587520000</v>
      </c>
      <c r="L6" s="2">
        <f t="shared" si="3"/>
        <v>658342429000</v>
      </c>
      <c r="M6" s="2">
        <f t="shared" si="3"/>
        <v>608207428000</v>
      </c>
      <c r="N6" s="2">
        <f t="shared" si="3"/>
        <v>587887398000</v>
      </c>
      <c r="O6" s="2">
        <f t="shared" si="3"/>
        <v>514600563000</v>
      </c>
      <c r="P6" s="2">
        <f t="shared" si="3"/>
        <v>477788016000</v>
      </c>
      <c r="Q6" s="2">
        <f t="shared" si="3"/>
        <v>415505899000</v>
      </c>
      <c r="R6" s="2">
        <f t="shared" si="3"/>
        <v>402053633000</v>
      </c>
      <c r="S6" s="2">
        <f t="shared" si="3"/>
        <v>340079836000</v>
      </c>
      <c r="T6" s="2">
        <f t="shared" si="3"/>
        <v>328836439000</v>
      </c>
      <c r="U6" s="2">
        <f t="shared" si="3"/>
        <v>314375634000</v>
      </c>
      <c r="V6" s="2">
        <f t="shared" si="3"/>
        <v>269204143000</v>
      </c>
      <c r="W6" s="2">
        <f t="shared" si="3"/>
        <v>252240232000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6.02</v>
      </c>
      <c r="H7" s="3">
        <f>IFERROR(INDEX(D7:G7,COUNT(D7:G7)),"")</f>
        <v>6.02</v>
      </c>
      <c r="I7" s="3">
        <f t="shared" ref="I7:W7" si="4">IFERROR(INDEX(I51:I500,MATCH($C$7,$C$51:$C$500,0))/1000000000,"")</f>
        <v>6.02</v>
      </c>
      <c r="J7" s="3">
        <f t="shared" si="4"/>
        <v>6.02</v>
      </c>
      <c r="K7" s="3">
        <f t="shared" si="4"/>
        <v>6.02</v>
      </c>
      <c r="L7" s="3">
        <f t="shared" si="4"/>
        <v>6.02</v>
      </c>
      <c r="M7" s="3">
        <f t="shared" si="4"/>
        <v>6.02</v>
      </c>
      <c r="N7" s="3">
        <f t="shared" si="4"/>
        <v>6.02</v>
      </c>
      <c r="O7" s="3">
        <f t="shared" si="4"/>
        <v>6.02</v>
      </c>
      <c r="P7" s="3">
        <f t="shared" si="4"/>
        <v>6.02</v>
      </c>
      <c r="Q7" s="3">
        <f t="shared" si="4"/>
        <v>6.02</v>
      </c>
      <c r="R7" s="3">
        <f t="shared" si="4"/>
        <v>6.02</v>
      </c>
      <c r="S7" s="3">
        <f t="shared" si="4"/>
        <v>6.02</v>
      </c>
      <c r="T7" s="3">
        <f t="shared" si="4"/>
        <v>6.02</v>
      </c>
      <c r="U7" s="3">
        <f t="shared" si="4"/>
        <v>6.02</v>
      </c>
      <c r="V7" s="3">
        <f t="shared" si="4"/>
        <v>6.02</v>
      </c>
      <c r="W7" s="3">
        <f t="shared" si="4"/>
        <v>6.02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83000000000</v>
      </c>
      <c r="H8" s="2">
        <f>IFERROR(INDEX(D8:G8,COUNT(D8:G8)),"")</f>
        <v>83000000000</v>
      </c>
      <c r="I8" s="2">
        <f t="shared" ref="I8:W8" si="5">IFERROR(INDEX(I51:I500,MATCH($C$8,$C$51:$C$500,0)),"")</f>
        <v>221000000000</v>
      </c>
      <c r="J8" s="2">
        <f t="shared" si="5"/>
        <v>-164000000000</v>
      </c>
      <c r="K8" s="2">
        <f t="shared" si="5"/>
        <v>17000000000</v>
      </c>
      <c r="L8" s="2">
        <f t="shared" si="5"/>
        <v>16000000000</v>
      </c>
      <c r="M8" s="2">
        <f t="shared" si="5"/>
        <v>58000000000</v>
      </c>
      <c r="N8" s="2">
        <f t="shared" si="5"/>
        <v>-51000000000</v>
      </c>
      <c r="O8" s="2">
        <f t="shared" si="5"/>
        <v>5000000000</v>
      </c>
      <c r="P8" s="2">
        <f t="shared" si="5"/>
        <v>24000000000</v>
      </c>
      <c r="Q8" s="2">
        <f t="shared" si="5"/>
        <v>82000000000</v>
      </c>
      <c r="R8" s="2">
        <f t="shared" si="5"/>
        <v>74000000000</v>
      </c>
      <c r="S8" s="2">
        <f t="shared" si="5"/>
        <v>-92000000000</v>
      </c>
      <c r="T8" s="2">
        <f t="shared" si="5"/>
        <v>-7000000000</v>
      </c>
      <c r="U8" s="2">
        <f t="shared" si="5"/>
        <v>21000000000</v>
      </c>
      <c r="V8" s="2">
        <f t="shared" si="5"/>
        <v>-11000000000</v>
      </c>
      <c r="W8" s="2">
        <f t="shared" si="5"/>
        <v>25000000000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13.83</v>
      </c>
      <c r="H9" s="3">
        <f>IFERROR(INDEX(D9:G9,COUNT(D9:G9)),"")</f>
        <v>13.83</v>
      </c>
      <c r="I9" s="3">
        <f t="shared" ref="I9:W9" si="6">IFERROR(INDEX(I51:I500,MATCH($C$9,$C$51:$C$500,0)),"")</f>
        <v>36.68</v>
      </c>
      <c r="J9" s="3">
        <f t="shared" si="6"/>
        <v>-27.26</v>
      </c>
      <c r="K9" s="3">
        <f t="shared" si="6"/>
        <v>2.79</v>
      </c>
      <c r="L9" s="3">
        <f t="shared" si="6"/>
        <v>2.68</v>
      </c>
      <c r="M9" s="3">
        <f t="shared" si="6"/>
        <v>9.65</v>
      </c>
      <c r="N9" s="3">
        <f t="shared" si="6"/>
        <v>-8.41</v>
      </c>
      <c r="O9" s="3">
        <f t="shared" si="6"/>
        <v>0.83</v>
      </c>
      <c r="P9" s="3">
        <f t="shared" si="6"/>
        <v>3.92</v>
      </c>
      <c r="Q9" s="3">
        <f t="shared" si="6"/>
        <v>13.63</v>
      </c>
      <c r="R9" s="3">
        <f t="shared" si="6"/>
        <v>12.31</v>
      </c>
      <c r="S9" s="3">
        <f t="shared" si="6"/>
        <v>-15.25</v>
      </c>
      <c r="T9" s="3">
        <f t="shared" si="6"/>
        <v>-1.1499999999999999</v>
      </c>
      <c r="U9" s="3">
        <f t="shared" si="6"/>
        <v>3.51</v>
      </c>
      <c r="V9" s="3">
        <f t="shared" si="6"/>
        <v>-1.89</v>
      </c>
      <c r="W9" s="3">
        <f t="shared" si="6"/>
        <v>4.13</v>
      </c>
    </row>
    <row r="10" spans="1:23" ht="15.5" x14ac:dyDescent="0.35">
      <c r="C10" t="s">
        <v>17</v>
      </c>
      <c r="D10" s="3">
        <f ca="1">IFERROR(IF(D9=0,"",D2/D9),"")</f>
        <v>4.1214750542299345</v>
      </c>
      <c r="I10" s="3">
        <f t="shared" ref="I10:W10" ca="1" si="7">IFERROR(IF(I9=0,"",I2/I9),"")</f>
        <v>1.6630316248636861</v>
      </c>
      <c r="J10" s="3">
        <f t="shared" ca="1" si="7"/>
        <v>-1.8341892883345561</v>
      </c>
      <c r="K10" s="3">
        <f t="shared" ca="1" si="7"/>
        <v>24.014336917562723</v>
      </c>
      <c r="L10" s="3">
        <f t="shared" ca="1" si="7"/>
        <v>19.402985074626866</v>
      </c>
      <c r="M10" s="3">
        <f t="shared" ca="1" si="7"/>
        <v>5.6994818652849739</v>
      </c>
      <c r="N10" s="3">
        <f t="shared" ca="1" si="7"/>
        <v>-6.8965517241379306</v>
      </c>
      <c r="O10" s="3">
        <f t="shared" ca="1" si="7"/>
        <v>81.927710843373504</v>
      </c>
      <c r="P10" s="3">
        <f t="shared" ca="1" si="7"/>
        <v>16.071428571428573</v>
      </c>
      <c r="Q10" s="3">
        <f t="shared" ca="1" si="7"/>
        <v>3.6683785766691122</v>
      </c>
      <c r="R10" s="3">
        <f t="shared" ca="1" si="7"/>
        <v>4.0617384240454912</v>
      </c>
      <c r="S10" s="3" t="str">
        <f t="shared" ca="1" si="7"/>
        <v/>
      </c>
      <c r="T10" s="3">
        <f t="shared" ca="1" si="7"/>
        <v>-43.478260869565219</v>
      </c>
      <c r="U10" s="3">
        <f t="shared" ca="1" si="7"/>
        <v>14.245014245014247</v>
      </c>
      <c r="V10" s="3">
        <f t="shared" ca="1" si="7"/>
        <v>-26.455026455026456</v>
      </c>
      <c r="W10" s="3">
        <f t="shared" ca="1" si="7"/>
        <v>13.075060532687651</v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16169262000</v>
      </c>
      <c r="H11" s="2">
        <f>IFERROR(INDEX(D11:G11,COUNT(D11:G11)),"")</f>
        <v>16169262000</v>
      </c>
      <c r="I11" s="2">
        <f t="shared" ref="I11:W11" si="8">IFERROR(INDEX(I51:I500,MATCH($C$11,$C$51:$C$500,0)),"")</f>
        <v>6321406000</v>
      </c>
      <c r="J11" s="2">
        <f t="shared" si="8"/>
        <v>4673796000</v>
      </c>
      <c r="K11" s="2">
        <f t="shared" si="8"/>
        <v>18160023000</v>
      </c>
      <c r="L11" s="2">
        <f t="shared" si="8"/>
        <v>14505411000</v>
      </c>
      <c r="M11" s="2">
        <f t="shared" si="8"/>
        <v>24461897000</v>
      </c>
      <c r="N11" s="2">
        <f t="shared" si="8"/>
        <v>40472889000</v>
      </c>
      <c r="O11" s="2">
        <f t="shared" si="8"/>
        <v>27385791000</v>
      </c>
      <c r="P11" s="2">
        <f t="shared" si="8"/>
        <v>9103719000</v>
      </c>
      <c r="Q11" s="2">
        <f t="shared" si="8"/>
        <v>7782872000</v>
      </c>
      <c r="R11" s="2">
        <f t="shared" si="8"/>
        <v>3983543000</v>
      </c>
      <c r="S11" s="2">
        <f t="shared" si="8"/>
        <v>14988397000</v>
      </c>
      <c r="T11" s="2">
        <f t="shared" si="8"/>
        <v>23522063000</v>
      </c>
      <c r="U11" s="2">
        <f t="shared" si="8"/>
        <v>8598239000</v>
      </c>
      <c r="V11" s="2">
        <f t="shared" si="8"/>
        <v>18746821000</v>
      </c>
      <c r="W11" s="2">
        <f t="shared" si="8"/>
        <v>2942278000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18000000000</v>
      </c>
      <c r="H12" s="2">
        <f>IFERROR(INDEX(D12:G12,COUNT(D12:G12)),"")</f>
        <v>18000000000</v>
      </c>
      <c r="I12" s="2">
        <f t="shared" ref="I12:W12" si="9">IFERROR(INDEX(I51:I500,MATCH($C$12,$C$51:$C$500,0)),"")</f>
        <v>104000000000</v>
      </c>
      <c r="J12" s="2">
        <f t="shared" si="9"/>
        <v>310000000000</v>
      </c>
      <c r="K12" s="2">
        <f t="shared" si="9"/>
        <v>140000000000</v>
      </c>
      <c r="L12" s="2">
        <f t="shared" si="9"/>
        <v>152000000000</v>
      </c>
      <c r="M12" s="2">
        <f t="shared" si="9"/>
        <v>169000000000</v>
      </c>
      <c r="N12" s="2">
        <f t="shared" si="9"/>
        <v>221000000000</v>
      </c>
      <c r="O12" s="2">
        <f t="shared" si="9"/>
        <v>157000000000</v>
      </c>
      <c r="P12" s="2">
        <f t="shared" si="9"/>
        <v>148000000000</v>
      </c>
      <c r="Q12" s="2">
        <f t="shared" si="9"/>
        <v>177000000000</v>
      </c>
      <c r="R12" s="2">
        <f t="shared" si="9"/>
        <v>258000000000</v>
      </c>
      <c r="S12" s="2">
        <f t="shared" si="9"/>
        <v>163000000000</v>
      </c>
      <c r="T12" s="2">
        <f t="shared" si="9"/>
        <v>73000000000</v>
      </c>
      <c r="U12" s="2">
        <f t="shared" si="9"/>
        <v>65000000000</v>
      </c>
      <c r="V12" s="2">
        <f t="shared" si="9"/>
        <v>86000000000</v>
      </c>
      <c r="W12" s="2">
        <f t="shared" si="9"/>
        <v>71000000000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34000000000</v>
      </c>
      <c r="H13" s="2">
        <f>IFERROR(INDEX(D13:G13,COUNT(D13:G13)),"")</f>
        <v>34000000000</v>
      </c>
      <c r="I13" s="2">
        <f t="shared" ref="I13:W13" si="10">IFERROR(INDEX(I51:I500,MATCH($C$13,$C$51:$C$500,0)),"")</f>
        <v>110000000000</v>
      </c>
      <c r="J13" s="2">
        <f t="shared" si="10"/>
        <v>315000000000</v>
      </c>
      <c r="K13" s="2">
        <f t="shared" si="10"/>
        <v>158000000000</v>
      </c>
      <c r="L13" s="2">
        <f t="shared" si="10"/>
        <v>167000000000</v>
      </c>
      <c r="M13" s="2">
        <f t="shared" si="10"/>
        <v>193000000000</v>
      </c>
      <c r="N13" s="2">
        <f t="shared" si="10"/>
        <v>261000000000</v>
      </c>
      <c r="O13" s="2">
        <f t="shared" si="10"/>
        <v>184000000000</v>
      </c>
      <c r="P13" s="2">
        <f t="shared" si="10"/>
        <v>157000000000</v>
      </c>
      <c r="Q13" s="2">
        <f t="shared" si="10"/>
        <v>185000000000</v>
      </c>
      <c r="R13" s="2">
        <f t="shared" si="10"/>
        <v>262000000000</v>
      </c>
      <c r="S13" s="2">
        <f t="shared" si="10"/>
        <v>178000000000</v>
      </c>
      <c r="T13" s="2">
        <f t="shared" si="10"/>
        <v>97000000000</v>
      </c>
      <c r="U13" s="2">
        <f t="shared" si="10"/>
        <v>74000000000</v>
      </c>
      <c r="V13" s="2">
        <f t="shared" si="10"/>
        <v>105000000000</v>
      </c>
      <c r="W13" s="2">
        <f t="shared" si="10"/>
        <v>74000000000</v>
      </c>
    </row>
    <row r="14" spans="1:23" ht="15.5" x14ac:dyDescent="0.35">
      <c r="C14" t="s">
        <v>26</v>
      </c>
      <c r="D14" s="2">
        <f>IFERROR(INDEX(D51:D500,MATCH($C$14,$C$51:$C$500,0)),"")</f>
        <v>-1423799000</v>
      </c>
      <c r="H14" s="2">
        <f>IFERROR(SUM(D14:G14)*(4/MAX(1,COUNT(D14:G14))),"")</f>
        <v>-5695196000</v>
      </c>
      <c r="I14" s="2">
        <f t="shared" ref="I14:W14" si="11">IFERROR(INDEX(I51:I500,MATCH($C$14,$C$51:$C$500,0)),"")</f>
        <v>-21445788000</v>
      </c>
      <c r="J14" s="2">
        <f t="shared" si="11"/>
        <v>-17322548000</v>
      </c>
      <c r="K14" s="2">
        <f t="shared" si="11"/>
        <v>-13470009000</v>
      </c>
      <c r="L14" s="2">
        <f t="shared" si="11"/>
        <v>-13704143000</v>
      </c>
      <c r="M14" s="2">
        <f t="shared" si="11"/>
        <v>-24269814000</v>
      </c>
      <c r="N14" s="2">
        <f t="shared" si="11"/>
        <v>-20816785000</v>
      </c>
      <c r="O14" s="2">
        <f t="shared" si="11"/>
        <v>-13705410000</v>
      </c>
      <c r="P14" s="2">
        <f t="shared" si="11"/>
        <v>-14069972000</v>
      </c>
      <c r="Q14" s="2">
        <f t="shared" si="11"/>
        <v>-22383842000</v>
      </c>
      <c r="R14" s="2">
        <f t="shared" si="11"/>
        <v>-18237708000</v>
      </c>
      <c r="S14" s="2">
        <f t="shared" si="11"/>
        <v>-14806577000</v>
      </c>
      <c r="T14" s="2">
        <f t="shared" si="11"/>
        <v>-9969083000</v>
      </c>
      <c r="U14" s="2">
        <f t="shared" si="11"/>
        <v>-7271993000</v>
      </c>
      <c r="V14" s="2">
        <f t="shared" si="11"/>
        <v>-5492682000</v>
      </c>
      <c r="W14" s="2">
        <f t="shared" si="11"/>
        <v>-4216942000</v>
      </c>
    </row>
    <row r="15" spans="1:23" ht="15.5" x14ac:dyDescent="0.35">
      <c r="C15" t="s">
        <v>27</v>
      </c>
      <c r="D15" s="2">
        <f>IFERROR(INDEX(D51:D500,MATCH($C$15,$C$51:$C$500,0)),"")</f>
        <v>-8248261000</v>
      </c>
      <c r="H15" s="2">
        <f>IFERROR(SUM(D15:G15)*(4/MAX(1,COUNT(D15:G15))),"")</f>
        <v>-32993044000</v>
      </c>
      <c r="I15" s="2">
        <f t="shared" ref="I15:W15" si="12">IFERROR(INDEX(I51:I500,MATCH($C$15,$C$51:$C$500,0)),"")</f>
        <v>-23291830000</v>
      </c>
      <c r="J15" s="2">
        <f t="shared" si="12"/>
        <v>-7056908000</v>
      </c>
      <c r="K15" s="2">
        <f t="shared" si="12"/>
        <v>-16773528000</v>
      </c>
      <c r="L15" s="2">
        <f t="shared" si="12"/>
        <v>-10783005000</v>
      </c>
      <c r="M15" s="2">
        <f t="shared" si="12"/>
        <v>-5714303000</v>
      </c>
      <c r="N15" s="2">
        <f t="shared" si="12"/>
        <v>-16875622000</v>
      </c>
      <c r="O15" s="2">
        <f t="shared" si="12"/>
        <v>-14200531000</v>
      </c>
      <c r="P15" s="2">
        <f t="shared" si="12"/>
        <v>-12110671000</v>
      </c>
      <c r="Q15" s="2">
        <f t="shared" si="12"/>
        <v>-1270641000</v>
      </c>
      <c r="R15" s="2">
        <f t="shared" si="12"/>
        <v>10851227000</v>
      </c>
      <c r="S15" s="2">
        <f t="shared" si="12"/>
        <v>-5209875000</v>
      </c>
      <c r="T15" s="2">
        <f t="shared" si="12"/>
        <v>-15401730000</v>
      </c>
      <c r="U15" s="2">
        <f t="shared" si="12"/>
        <v>-16672659000</v>
      </c>
      <c r="V15" s="2">
        <f t="shared" si="12"/>
        <v>-8804575000</v>
      </c>
      <c r="W15" s="2">
        <f t="shared" si="12"/>
        <v>-9823476000</v>
      </c>
    </row>
    <row r="16" spans="1:23" ht="15.5" x14ac:dyDescent="0.35">
      <c r="C16" t="s">
        <v>28</v>
      </c>
      <c r="D16" s="2">
        <f>IFERROR(INDEX(D51:D500,MATCH($C$16,$C$51:$C$500,0)),"")</f>
        <v>37155653000</v>
      </c>
      <c r="H16" s="2">
        <f>IFERROR(SUM(D16:G16)*(4/MAX(1,COUNT(D16:G16))),"")</f>
        <v>148622612000</v>
      </c>
      <c r="I16" s="2">
        <f t="shared" ref="I16:W16" si="13">IFERROR(INDEX(I51:I500,MATCH($C$16,$C$51:$C$500,0)),"")</f>
        <v>100643968000</v>
      </c>
      <c r="J16" s="2">
        <f t="shared" si="13"/>
        <v>29558472000</v>
      </c>
      <c r="K16" s="2">
        <f t="shared" si="13"/>
        <v>74791679000</v>
      </c>
      <c r="L16" s="2">
        <f t="shared" si="13"/>
        <v>44423333000</v>
      </c>
      <c r="M16" s="2">
        <f t="shared" si="13"/>
        <v>32257288000</v>
      </c>
      <c r="N16" s="2">
        <f t="shared" si="13"/>
        <v>61027867000</v>
      </c>
      <c r="O16" s="2">
        <f t="shared" si="13"/>
        <v>57029659000</v>
      </c>
      <c r="P16" s="2">
        <f t="shared" si="13"/>
        <v>50845763000</v>
      </c>
      <c r="Q16" s="2">
        <f t="shared" si="13"/>
        <v>18969208000</v>
      </c>
      <c r="R16" s="2">
        <f t="shared" si="13"/>
        <v>1688362000</v>
      </c>
      <c r="S16" s="2">
        <f t="shared" si="13"/>
        <v>20714663000</v>
      </c>
      <c r="T16" s="2">
        <f t="shared" si="13"/>
        <v>29857990000</v>
      </c>
      <c r="U16" s="2">
        <f t="shared" si="13"/>
        <v>32666954000</v>
      </c>
      <c r="V16" s="2">
        <f t="shared" si="13"/>
        <v>25760615000</v>
      </c>
      <c r="W16" s="2">
        <f t="shared" si="13"/>
        <v>33811311000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343140000000</v>
      </c>
      <c r="H20" s="2">
        <f t="shared" ref="H20:W20" ca="1" si="14">IFERROR(H21*H2,"")</f>
        <v>343140000000</v>
      </c>
      <c r="I20" s="2">
        <f t="shared" ca="1" si="14"/>
        <v>367220000000</v>
      </c>
      <c r="J20" s="2">
        <f t="shared" ca="1" si="14"/>
        <v>301000000000</v>
      </c>
      <c r="K20" s="2">
        <f t="shared" ca="1" si="14"/>
        <v>403340000000</v>
      </c>
      <c r="L20" s="2">
        <f t="shared" ca="1" si="14"/>
        <v>313040000000</v>
      </c>
      <c r="M20" s="2">
        <f t="shared" ca="1" si="14"/>
        <v>331100000000</v>
      </c>
      <c r="N20" s="2">
        <f t="shared" ca="1" si="14"/>
        <v>349160000000</v>
      </c>
      <c r="O20" s="2">
        <f t="shared" ca="1" si="14"/>
        <v>409360000000</v>
      </c>
      <c r="P20" s="2">
        <f t="shared" ca="1" si="14"/>
        <v>379260000000</v>
      </c>
      <c r="Q20" s="2">
        <f t="shared" ca="1" si="14"/>
        <v>301000000000</v>
      </c>
      <c r="R20" s="2">
        <f t="shared" ca="1" si="14"/>
        <v>301000000000</v>
      </c>
      <c r="S20" s="2" t="str">
        <f t="shared" ca="1" si="14"/>
        <v/>
      </c>
      <c r="T20" s="2">
        <f t="shared" ca="1" si="14"/>
        <v>301000000000</v>
      </c>
      <c r="U20" s="2">
        <f t="shared" ca="1" si="14"/>
        <v>301000000000</v>
      </c>
      <c r="V20" s="2">
        <f t="shared" ca="1" si="14"/>
        <v>301000000000</v>
      </c>
      <c r="W20" s="2">
        <f t="shared" ca="1" si="14"/>
        <v>325080000000</v>
      </c>
    </row>
    <row r="21" spans="1:23" ht="15.5" x14ac:dyDescent="0.35">
      <c r="C21" t="s">
        <v>11</v>
      </c>
      <c r="D21" s="2">
        <f>IFERROR(INDEX(D51:D500,MATCH($C$7,$C$51:$C$500,0)),"")</f>
        <v>6020000000</v>
      </c>
      <c r="H21" s="2">
        <f>IFERROR(INDEX(D21:G21,COUNT(D21:G21)),"")</f>
        <v>6020000000</v>
      </c>
      <c r="I21" s="2">
        <f t="shared" ref="I21:W21" si="15">IFERROR(INDEX(I51:I500,MATCH($C$7,$C$51:$C$500,0)),"")</f>
        <v>6020000000</v>
      </c>
      <c r="J21" s="2">
        <f t="shared" si="15"/>
        <v>6020000000</v>
      </c>
      <c r="K21" s="2">
        <f t="shared" si="15"/>
        <v>6020000000</v>
      </c>
      <c r="L21" s="2">
        <f t="shared" si="15"/>
        <v>6020000000</v>
      </c>
      <c r="M21" s="2">
        <f t="shared" si="15"/>
        <v>6020000000</v>
      </c>
      <c r="N21" s="2">
        <f t="shared" si="15"/>
        <v>6020000000</v>
      </c>
      <c r="O21" s="2">
        <f t="shared" si="15"/>
        <v>6020000000</v>
      </c>
      <c r="P21" s="2">
        <f t="shared" si="15"/>
        <v>6020000000</v>
      </c>
      <c r="Q21" s="2">
        <f t="shared" si="15"/>
        <v>6020000000</v>
      </c>
      <c r="R21" s="2">
        <f t="shared" si="15"/>
        <v>6020000000</v>
      </c>
      <c r="S21" s="2">
        <f t="shared" si="15"/>
        <v>6020000000</v>
      </c>
      <c r="T21" s="2">
        <f t="shared" si="15"/>
        <v>6020000000</v>
      </c>
      <c r="U21" s="2">
        <f t="shared" si="15"/>
        <v>6020000000</v>
      </c>
      <c r="V21" s="2">
        <f t="shared" si="15"/>
        <v>6020000000</v>
      </c>
      <c r="W21" s="2">
        <f t="shared" si="15"/>
        <v>6020000000</v>
      </c>
    </row>
    <row r="23" spans="1:23" ht="15.5" x14ac:dyDescent="0.35">
      <c r="B23" t="s">
        <v>54</v>
      </c>
      <c r="C23" t="s">
        <v>55</v>
      </c>
      <c r="D23" s="3">
        <f>IFERROR(D5/D6*100,"")</f>
        <v>3.4465916041537521</v>
      </c>
      <c r="H23" s="3">
        <f t="shared" ref="H23:W23" si="16">IFERROR(H5/H6*100,"")</f>
        <v>13.786366416615008</v>
      </c>
      <c r="I23" s="3">
        <f t="shared" si="16"/>
        <v>9.542815666378047</v>
      </c>
      <c r="J23" s="3">
        <f t="shared" si="16"/>
        <v>4.6021896561532865</v>
      </c>
      <c r="K23" s="3">
        <f t="shared" si="16"/>
        <v>8.1995657621456672</v>
      </c>
      <c r="L23" s="3">
        <f t="shared" si="16"/>
        <v>7.6153379748216103</v>
      </c>
      <c r="M23" s="3">
        <f t="shared" si="16"/>
        <v>4.3307642734018037</v>
      </c>
      <c r="N23" s="3">
        <f t="shared" si="16"/>
        <v>14.755038515045699</v>
      </c>
      <c r="O23" s="3">
        <f t="shared" si="16"/>
        <v>8.323455137766727</v>
      </c>
      <c r="P23" s="3">
        <f t="shared" si="16"/>
        <v>13.035512594355234</v>
      </c>
      <c r="Q23" s="3">
        <f t="shared" si="16"/>
        <v>3.2375631807817005</v>
      </c>
      <c r="R23" s="3">
        <f t="shared" si="16"/>
        <v>15.783300731920013</v>
      </c>
      <c r="S23" s="3">
        <f t="shared" si="16"/>
        <v>4.7193691895334835</v>
      </c>
      <c r="T23" s="3">
        <f t="shared" si="16"/>
        <v>4.3975676916997637</v>
      </c>
      <c r="U23" s="3">
        <f t="shared" si="16"/>
        <v>14.368636151998981</v>
      </c>
      <c r="V23" s="3">
        <f t="shared" si="16"/>
        <v>6.3015059170170344</v>
      </c>
      <c r="W23" s="3">
        <f t="shared" si="16"/>
        <v>9.509916324529863</v>
      </c>
    </row>
    <row r="24" spans="1:23" ht="15.5" x14ac:dyDescent="0.35">
      <c r="C24" t="s">
        <v>56</v>
      </c>
      <c r="D24" s="4">
        <f>IFERROR(_xlfn.RRI(5,I23,D23),"")</f>
        <v>-0.18427709317124696</v>
      </c>
      <c r="H24" s="4">
        <f t="shared" ref="H24:W24" si="17">IFERROR(_xlfn.RRI(5,M23,H23),"")</f>
        <v>0.26059927881607581</v>
      </c>
      <c r="I24" s="4">
        <f t="shared" si="17"/>
        <v>-8.3468833895682715E-2</v>
      </c>
      <c r="J24" s="4">
        <f t="shared" si="17"/>
        <v>-0.11175622248211792</v>
      </c>
      <c r="K24" s="4">
        <f t="shared" si="17"/>
        <v>-8.855063236845917E-2</v>
      </c>
      <c r="L24" s="4">
        <f t="shared" si="17"/>
        <v>0.18657224617521218</v>
      </c>
      <c r="M24" s="4">
        <f t="shared" si="17"/>
        <v>-0.22790037278018294</v>
      </c>
      <c r="N24" s="4">
        <f t="shared" si="17"/>
        <v>0.2560625840414279</v>
      </c>
      <c r="O24" s="4">
        <f t="shared" si="17"/>
        <v>0.13610434806895766</v>
      </c>
      <c r="P24" s="4">
        <f t="shared" si="17"/>
        <v>-1.9285687991090428E-2</v>
      </c>
      <c r="Q24" s="4">
        <f t="shared" si="17"/>
        <v>-0.12470432851010038</v>
      </c>
      <c r="R24" s="4">
        <f t="shared" si="17"/>
        <v>0.10663455526583343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4.8</v>
      </c>
      <c r="H25" s="3">
        <f>IFERROR(INDEX(D25:G25,COUNT(D25:G25)),"")</f>
        <v>4.8</v>
      </c>
      <c r="I25" s="3">
        <f t="shared" ref="I25:W25" si="18">IFERROR(INDEX(I51:I500,MATCH($C$25,$C$51:$C$500,0)),"")</f>
        <v>12.85</v>
      </c>
      <c r="J25" s="3">
        <f t="shared" si="18"/>
        <v>3.74</v>
      </c>
      <c r="K25" s="3">
        <f t="shared" si="18"/>
        <v>9.64</v>
      </c>
      <c r="L25" s="3">
        <f t="shared" si="18"/>
        <v>5.59</v>
      </c>
      <c r="M25" s="3">
        <f t="shared" si="18"/>
        <v>4.41</v>
      </c>
      <c r="N25" s="3">
        <f t="shared" si="18"/>
        <v>7.33</v>
      </c>
      <c r="O25" s="3">
        <f t="shared" si="18"/>
        <v>7.11</v>
      </c>
      <c r="P25" s="3">
        <f t="shared" si="18"/>
        <v>6.43</v>
      </c>
      <c r="Q25" s="3">
        <f t="shared" si="18"/>
        <v>2.94</v>
      </c>
      <c r="R25" s="3">
        <f t="shared" si="18"/>
        <v>2.08</v>
      </c>
      <c r="S25" s="3">
        <f t="shared" si="18"/>
        <v>2.58</v>
      </c>
      <c r="T25" s="3">
        <f t="shared" si="18"/>
        <v>2.4</v>
      </c>
      <c r="U25" s="3">
        <f t="shared" si="18"/>
        <v>2.66</v>
      </c>
      <c r="V25" s="3">
        <f t="shared" si="18"/>
        <v>2.82</v>
      </c>
      <c r="W25" s="3">
        <f t="shared" si="18"/>
        <v>3.98</v>
      </c>
    </row>
    <row r="26" spans="1:23" ht="15.5" x14ac:dyDescent="0.35">
      <c r="C26" t="s">
        <v>59</v>
      </c>
      <c r="D26" s="4">
        <f>IFERROR(_xlfn.RRI(5,I25,D25),"")</f>
        <v>-0.17876467519752925</v>
      </c>
      <c r="H26" s="4">
        <f t="shared" ref="H26:W26" si="19">IFERROR(_xlfn.RRI(5,M25,H25),"")</f>
        <v>1.7092682034142381E-2</v>
      </c>
      <c r="I26" s="4">
        <f t="shared" si="19"/>
        <v>0.11881899374114413</v>
      </c>
      <c r="J26" s="4">
        <f t="shared" si="19"/>
        <v>-0.12057177453773493</v>
      </c>
      <c r="K26" s="4">
        <f t="shared" si="19"/>
        <v>8.4359309122149062E-2</v>
      </c>
      <c r="L26" s="4">
        <f t="shared" si="19"/>
        <v>0.1371372741971264</v>
      </c>
      <c r="M26" s="4">
        <f t="shared" si="19"/>
        <v>0.16218442486971929</v>
      </c>
      <c r="N26" s="4">
        <f t="shared" si="19"/>
        <v>0.23224440164177174</v>
      </c>
      <c r="O26" s="4">
        <f t="shared" si="19"/>
        <v>0.24260092281076306</v>
      </c>
      <c r="P26" s="4">
        <f t="shared" si="19"/>
        <v>0.19306984023486096</v>
      </c>
      <c r="Q26" s="4">
        <f t="shared" si="19"/>
        <v>8.3693682465066921E-3</v>
      </c>
      <c r="R26" s="4">
        <f t="shared" si="19"/>
        <v>-0.12171381296603478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39.790334053156144</v>
      </c>
      <c r="H27" s="3">
        <f t="shared" ref="H27:W27" si="20">IFERROR(H4/H21,"")</f>
        <v>159.16133621262458</v>
      </c>
      <c r="I27" s="3">
        <f t="shared" si="20"/>
        <v>208.6983465116279</v>
      </c>
      <c r="J27" s="3">
        <f t="shared" si="20"/>
        <v>191.65920764119602</v>
      </c>
      <c r="K27" s="3">
        <f t="shared" si="20"/>
        <v>170.54907707641195</v>
      </c>
      <c r="L27" s="3">
        <f t="shared" si="20"/>
        <v>162.40989883720931</v>
      </c>
      <c r="M27" s="3">
        <f t="shared" si="20"/>
        <v>150.80276561461795</v>
      </c>
      <c r="N27" s="3">
        <f t="shared" si="20"/>
        <v>148.00612392026579</v>
      </c>
      <c r="O27" s="3">
        <f t="shared" si="20"/>
        <v>113.69840398671096</v>
      </c>
      <c r="P27" s="3">
        <f t="shared" si="20"/>
        <v>99.831706312292354</v>
      </c>
      <c r="Q27" s="3">
        <f t="shared" si="20"/>
        <v>86.624871594684379</v>
      </c>
      <c r="R27" s="3">
        <f t="shared" si="20"/>
        <v>83.146124252491688</v>
      </c>
      <c r="S27" s="3">
        <f t="shared" si="20"/>
        <v>88.301216777408641</v>
      </c>
      <c r="T27" s="3">
        <f t="shared" si="20"/>
        <v>78.543951993355478</v>
      </c>
      <c r="U27" s="3">
        <f t="shared" si="20"/>
        <v>65.168692026578071</v>
      </c>
      <c r="V27" s="3">
        <f t="shared" si="20"/>
        <v>63.811526245847176</v>
      </c>
      <c r="W27" s="3">
        <f t="shared" si="20"/>
        <v>64.344555149501659</v>
      </c>
    </row>
    <row r="28" spans="1:23" ht="15.5" x14ac:dyDescent="0.35">
      <c r="C28" t="s">
        <v>61</v>
      </c>
      <c r="D28" s="4">
        <f>IFERROR(_xlfn.RRI(5,I27,D27),"")</f>
        <v>-0.28212022933936842</v>
      </c>
      <c r="H28" s="4">
        <f t="shared" ref="H28:W28" si="21">IFERROR(_xlfn.RRI(5,M27,H27),"")</f>
        <v>1.0847529589150584E-2</v>
      </c>
      <c r="I28" s="4">
        <f t="shared" si="21"/>
        <v>7.1144012737804241E-2</v>
      </c>
      <c r="J28" s="4">
        <f t="shared" si="21"/>
        <v>0.11008200860706063</v>
      </c>
      <c r="K28" s="4">
        <f t="shared" si="21"/>
        <v>0.11305384925466622</v>
      </c>
      <c r="L28" s="4">
        <f t="shared" si="21"/>
        <v>0.13395019072834047</v>
      </c>
      <c r="M28" s="4">
        <f t="shared" si="21"/>
        <v>0.12645399412459035</v>
      </c>
      <c r="N28" s="4">
        <f t="shared" si="21"/>
        <v>0.10882395387062793</v>
      </c>
      <c r="O28" s="4">
        <f t="shared" si="21"/>
        <v>7.678333082389277E-2</v>
      </c>
      <c r="P28" s="4">
        <f t="shared" si="21"/>
        <v>8.9045181731167711E-2</v>
      </c>
      <c r="Q28" s="4">
        <f t="shared" si="21"/>
        <v>6.3037767403379963E-2</v>
      </c>
      <c r="R28" s="4">
        <f t="shared" si="21"/>
        <v>5.2606485288267946E-2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>
        <f t="shared" ref="H29:W29" si="22">IFERROR(((H25-I25)/I25)*100%,"")</f>
        <v>-0.6264591439688717</v>
      </c>
      <c r="I29" s="4">
        <f t="shared" si="22"/>
        <v>2.4358288770053473</v>
      </c>
      <c r="J29" s="4">
        <f t="shared" si="22"/>
        <v>-0.61203319502074693</v>
      </c>
      <c r="K29" s="4">
        <f t="shared" si="22"/>
        <v>0.72450805008944563</v>
      </c>
      <c r="L29" s="4">
        <f t="shared" si="22"/>
        <v>0.26757369614512466</v>
      </c>
      <c r="M29" s="4">
        <f t="shared" si="22"/>
        <v>-0.39836289222373805</v>
      </c>
      <c r="N29" s="4">
        <f t="shared" si="22"/>
        <v>3.0942334739803058E-2</v>
      </c>
      <c r="O29" s="4">
        <f t="shared" si="22"/>
        <v>0.10575427682737179</v>
      </c>
      <c r="P29" s="4">
        <f t="shared" si="22"/>
        <v>1.1870748299319727</v>
      </c>
      <c r="Q29" s="4">
        <f t="shared" si="22"/>
        <v>0.41346153846153838</v>
      </c>
      <c r="R29" s="4">
        <f t="shared" si="22"/>
        <v>-0.19379844961240308</v>
      </c>
      <c r="S29" s="4">
        <f t="shared" si="22"/>
        <v>7.5000000000000067E-2</v>
      </c>
      <c r="T29" s="4">
        <f t="shared" si="22"/>
        <v>-9.7744360902255717E-2</v>
      </c>
      <c r="U29" s="4">
        <f t="shared" si="22"/>
        <v>-5.6737588652482164E-2</v>
      </c>
      <c r="V29" s="4">
        <f t="shared" si="22"/>
        <v>-0.29145728643216084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-0.23736177658812121</v>
      </c>
      <c r="I30" s="4">
        <f t="shared" si="23"/>
        <v>8.8903314795763674E-2</v>
      </c>
      <c r="J30" s="4">
        <f t="shared" si="23"/>
        <v>0.12377745413026185</v>
      </c>
      <c r="K30" s="4">
        <f t="shared" si="23"/>
        <v>5.0115037922416894E-2</v>
      </c>
      <c r="L30" s="4">
        <f t="shared" si="23"/>
        <v>7.6968967878572048E-2</v>
      </c>
      <c r="M30" s="4">
        <f t="shared" si="23"/>
        <v>1.8895445811815018E-2</v>
      </c>
      <c r="N30" s="4">
        <f t="shared" si="23"/>
        <v>0.3017431971830028</v>
      </c>
      <c r="O30" s="4">
        <f t="shared" si="23"/>
        <v>0.13890073791828184</v>
      </c>
      <c r="P30" s="4">
        <f t="shared" si="23"/>
        <v>0.15246007843339066</v>
      </c>
      <c r="Q30" s="4">
        <f t="shared" si="23"/>
        <v>4.1838959704588286E-2</v>
      </c>
      <c r="R30" s="4">
        <f t="shared" si="23"/>
        <v>-5.838076430942063E-2</v>
      </c>
      <c r="S30" s="4">
        <f t="shared" si="23"/>
        <v>0.12422681233150314</v>
      </c>
      <c r="T30" s="4">
        <f t="shared" si="23"/>
        <v>0.20524057719805866</v>
      </c>
      <c r="U30" s="4">
        <f t="shared" si="23"/>
        <v>2.1268348534747968E-2</v>
      </c>
      <c r="V30" s="4">
        <f t="shared" si="23"/>
        <v>-8.2839783788389576E-3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139.32</v>
      </c>
      <c r="H32" s="3">
        <f>IFERROR(INDEX(D32:G32,COUNT(D32:G32)),"")</f>
        <v>139.32</v>
      </c>
      <c r="I32" s="3">
        <f t="shared" ref="I32:W32" si="24">IFERROR(INDEX(I51:I500,MATCH($C$32,$C$51:$C$500,0)),"")</f>
        <v>134.52000000000001</v>
      </c>
      <c r="J32" s="3">
        <f t="shared" si="24"/>
        <v>122.68</v>
      </c>
      <c r="K32" s="3">
        <f t="shared" si="24"/>
        <v>118.04</v>
      </c>
      <c r="L32" s="3">
        <f t="shared" si="24"/>
        <v>109.36</v>
      </c>
      <c r="M32" s="3">
        <f t="shared" si="24"/>
        <v>101.03</v>
      </c>
      <c r="N32" s="3">
        <f t="shared" si="24"/>
        <v>97.66</v>
      </c>
      <c r="O32" s="3">
        <f t="shared" si="24"/>
        <v>85.48</v>
      </c>
      <c r="P32" s="3">
        <f t="shared" si="24"/>
        <v>79.37</v>
      </c>
      <c r="Q32" s="3">
        <f t="shared" si="24"/>
        <v>69.02</v>
      </c>
      <c r="R32" s="3">
        <f t="shared" si="24"/>
        <v>66.790000000000006</v>
      </c>
      <c r="S32" s="3">
        <f t="shared" si="24"/>
        <v>56.49</v>
      </c>
      <c r="T32" s="3">
        <f t="shared" si="24"/>
        <v>54.62</v>
      </c>
      <c r="U32" s="3">
        <f t="shared" si="24"/>
        <v>52.22</v>
      </c>
      <c r="V32" s="3">
        <f t="shared" si="24"/>
        <v>44.72</v>
      </c>
      <c r="W32" s="3">
        <f t="shared" si="24"/>
        <v>41.9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0.46</v>
      </c>
      <c r="H33" s="3">
        <f>IFERROR(INDEX(D33:G33,COUNT(D33:G33)),"")</f>
        <v>0.46</v>
      </c>
      <c r="I33" s="3">
        <f t="shared" ref="I33:W33" si="25">IFERROR(INDEX(I51:I500,MATCH($C$33,$C$51:$C$500,0)),"")</f>
        <v>0.45</v>
      </c>
      <c r="J33" s="3">
        <f t="shared" si="25"/>
        <v>0.41</v>
      </c>
      <c r="K33" s="3">
        <f t="shared" si="25"/>
        <v>0.56999999999999995</v>
      </c>
      <c r="L33" s="3">
        <f t="shared" si="25"/>
        <v>0.48</v>
      </c>
      <c r="M33" s="3">
        <f t="shared" si="25"/>
        <v>0.54</v>
      </c>
      <c r="N33" s="3">
        <f t="shared" si="25"/>
        <v>0.59</v>
      </c>
      <c r="O33" s="3">
        <f t="shared" si="25"/>
        <v>0.8</v>
      </c>
      <c r="P33" s="3">
        <f t="shared" si="25"/>
        <v>0.79</v>
      </c>
      <c r="Q33" s="3">
        <f t="shared" si="25"/>
        <v>0.72</v>
      </c>
      <c r="R33" s="3">
        <f t="shared" si="25"/>
        <v>0.75</v>
      </c>
      <c r="S33" s="3">
        <f t="shared" si="25"/>
        <v>0.89</v>
      </c>
      <c r="T33" s="3">
        <f t="shared" si="25"/>
        <v>0.92</v>
      </c>
      <c r="U33" s="3">
        <f t="shared" si="25"/>
        <v>0.96</v>
      </c>
      <c r="V33" s="3">
        <f t="shared" si="25"/>
        <v>1.1200000000000001</v>
      </c>
      <c r="W33" s="3">
        <f t="shared" si="25"/>
        <v>1.29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13.33</v>
      </c>
      <c r="H34" s="3">
        <f>IFERROR(INDEX(D34:G34,COUNT(D34:G34)),"")</f>
        <v>13.33</v>
      </c>
      <c r="I34" s="3">
        <f t="shared" ref="I34:W34" si="26">IFERROR(INDEX(I51:I500,MATCH($C$34,$C$51:$C$500,0)),"")</f>
        <v>4.75</v>
      </c>
      <c r="J34" s="3">
        <f t="shared" si="26"/>
        <v>13.37</v>
      </c>
      <c r="K34" s="3">
        <f t="shared" si="26"/>
        <v>6.95</v>
      </c>
      <c r="L34" s="3">
        <f t="shared" si="26"/>
        <v>9.3000000000000007</v>
      </c>
      <c r="M34" s="3">
        <f t="shared" si="26"/>
        <v>12.47</v>
      </c>
      <c r="N34" s="3">
        <f t="shared" si="26"/>
        <v>7.91</v>
      </c>
      <c r="O34" s="3">
        <f t="shared" si="26"/>
        <v>9.56</v>
      </c>
      <c r="P34" s="3">
        <f t="shared" si="26"/>
        <v>9.8000000000000007</v>
      </c>
      <c r="Q34" s="3">
        <f t="shared" si="26"/>
        <v>17.010000000000002</v>
      </c>
      <c r="R34" s="3">
        <f t="shared" si="26"/>
        <v>24.04</v>
      </c>
      <c r="S34" s="3">
        <f t="shared" si="26"/>
        <v>19.38</v>
      </c>
      <c r="T34" s="3">
        <f t="shared" si="26"/>
        <v>20.83</v>
      </c>
      <c r="U34" s="3">
        <f t="shared" si="26"/>
        <v>18.8</v>
      </c>
      <c r="V34" s="3">
        <f t="shared" si="26"/>
        <v>17.73</v>
      </c>
      <c r="W34" s="3">
        <f t="shared" si="26"/>
        <v>13.57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1.61</v>
      </c>
      <c r="H35" s="3">
        <f>IFERROR(INDEX(D35:G35,COUNT(D35:G35)),"")</f>
        <v>1.61</v>
      </c>
      <c r="I35" s="3">
        <f t="shared" ref="I35:W35" si="27">IFERROR(INDEX(I51:I500,MATCH($C$35,$C$51:$C$500,0)),"")</f>
        <v>0.28999999999999998</v>
      </c>
      <c r="J35" s="3">
        <f t="shared" si="27"/>
        <v>0.26</v>
      </c>
      <c r="K35" s="3">
        <f t="shared" si="27"/>
        <v>0.39</v>
      </c>
      <c r="L35" s="3">
        <f t="shared" si="27"/>
        <v>0.32</v>
      </c>
      <c r="M35" s="3">
        <f t="shared" si="27"/>
        <v>0.36</v>
      </c>
      <c r="N35" s="3">
        <f t="shared" si="27"/>
        <v>0.39</v>
      </c>
      <c r="O35" s="3">
        <f t="shared" si="27"/>
        <v>0.6</v>
      </c>
      <c r="P35" s="3">
        <f t="shared" si="27"/>
        <v>0.63</v>
      </c>
      <c r="Q35" s="3">
        <f t="shared" si="27"/>
        <v>0.57999999999999996</v>
      </c>
      <c r="R35" s="3">
        <f t="shared" si="27"/>
        <v>0.6</v>
      </c>
      <c r="S35" s="3">
        <f t="shared" si="27"/>
        <v>0.56999999999999995</v>
      </c>
      <c r="T35" s="3">
        <f t="shared" si="27"/>
        <v>0.64</v>
      </c>
      <c r="U35" s="3">
        <f t="shared" si="27"/>
        <v>0.77</v>
      </c>
      <c r="V35" s="3">
        <f t="shared" si="27"/>
        <v>0.78</v>
      </c>
      <c r="W35" s="3">
        <f t="shared" si="27"/>
        <v>0.84</v>
      </c>
    </row>
    <row r="36" spans="1:23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W36" si="28">IFERROR(INDEX(H51:H500,MATCH($C$36,$C$51:$C$500,0)),"")</f>
        <v>5.7300000000000004E-2</v>
      </c>
      <c r="I36" s="4">
        <f t="shared" si="28"/>
        <v>8.5600000000000009E-2</v>
      </c>
      <c r="J36" s="4">
        <f t="shared" si="28"/>
        <v>0.26750000000000002</v>
      </c>
      <c r="K36" s="4">
        <f t="shared" si="28"/>
        <v>0.1038</v>
      </c>
      <c r="L36" s="4">
        <f t="shared" si="28"/>
        <v>0.17899999999999999</v>
      </c>
      <c r="M36" s="4">
        <f t="shared" si="28"/>
        <v>0</v>
      </c>
      <c r="N36" s="4">
        <f t="shared" si="28"/>
        <v>0.1363</v>
      </c>
      <c r="O36" s="4">
        <f t="shared" si="28"/>
        <v>0.28110000000000002</v>
      </c>
      <c r="P36" s="4">
        <f t="shared" si="28"/>
        <v>0.15539999999999998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W37" si="29">IFERROR(INDEX(H51:H500,MATCH($C$37,$C$51:$C$500,0)),"")</f>
        <v>1.1000000000000001</v>
      </c>
      <c r="I37" s="3">
        <f t="shared" si="29"/>
        <v>1.1000000000000001</v>
      </c>
      <c r="J37" s="3">
        <f t="shared" si="29"/>
        <v>1</v>
      </c>
      <c r="K37" s="3">
        <f t="shared" si="29"/>
        <v>1</v>
      </c>
      <c r="L37" s="3">
        <f t="shared" si="29"/>
        <v>1</v>
      </c>
      <c r="M37" s="3">
        <f t="shared" si="29"/>
        <v>0</v>
      </c>
      <c r="N37" s="3">
        <f t="shared" si="29"/>
        <v>1</v>
      </c>
      <c r="O37" s="3">
        <f t="shared" si="29"/>
        <v>2</v>
      </c>
      <c r="P37" s="3">
        <f t="shared" si="29"/>
        <v>1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85</v>
      </c>
      <c r="C51" t="s">
        <v>5</v>
      </c>
      <c r="D51" s="5">
        <v>239537811000</v>
      </c>
      <c r="E51" s="5">
        <v>303267386000</v>
      </c>
      <c r="F51" s="5">
        <v>337286260000</v>
      </c>
      <c r="G51" s="5">
        <v>303358887000</v>
      </c>
      <c r="I51" s="5">
        <v>1256364046000</v>
      </c>
      <c r="J51" s="5">
        <v>1153788430000</v>
      </c>
      <c r="K51" s="5">
        <v>1026705444000</v>
      </c>
      <c r="L51" s="5">
        <v>977707591000</v>
      </c>
      <c r="M51" s="5">
        <v>907832649000</v>
      </c>
      <c r="N51" s="5">
        <v>890996866000</v>
      </c>
      <c r="O51" s="5">
        <v>684464392000</v>
      </c>
      <c r="P51" s="5">
        <v>600986872000</v>
      </c>
      <c r="Q51" s="5">
        <v>521481727000</v>
      </c>
      <c r="R51" s="5">
        <v>500539668000</v>
      </c>
      <c r="S51" s="5">
        <v>531573325000</v>
      </c>
      <c r="T51" s="5">
        <v>472834591000</v>
      </c>
      <c r="U51" s="5">
        <v>392315526000</v>
      </c>
      <c r="V51" s="5">
        <v>384145388000</v>
      </c>
      <c r="W51" s="5">
        <v>387354222000</v>
      </c>
    </row>
    <row r="52" spans="2:23" ht="15.5" x14ac:dyDescent="0.35">
      <c r="C52" t="s">
        <v>86</v>
      </c>
      <c r="D52" s="5">
        <v>-165086728000</v>
      </c>
      <c r="E52" s="5">
        <v>-207808430000</v>
      </c>
      <c r="F52" s="5">
        <v>-246527919000</v>
      </c>
      <c r="G52" s="5">
        <v>-240744722000</v>
      </c>
      <c r="I52" s="5">
        <v>-944281009000</v>
      </c>
      <c r="J52" s="5">
        <v>-962044136000</v>
      </c>
      <c r="K52" s="5">
        <v>-788700768000</v>
      </c>
      <c r="L52" s="5">
        <v>-792043776000</v>
      </c>
      <c r="M52" s="5">
        <v>-740039641000</v>
      </c>
      <c r="N52" s="5">
        <v>-699831445000</v>
      </c>
      <c r="O52" s="5">
        <v>-511519472000</v>
      </c>
      <c r="P52" s="5">
        <v>-458091261000</v>
      </c>
      <c r="Q52" s="5">
        <v>-407409419000</v>
      </c>
      <c r="R52" s="5">
        <v>-410835586000</v>
      </c>
      <c r="S52" s="5">
        <v>-417139227000</v>
      </c>
      <c r="T52" s="5">
        <v>-376489241000</v>
      </c>
      <c r="U52" s="5">
        <v>-306038282000</v>
      </c>
      <c r="V52" s="5">
        <v>-302808979000</v>
      </c>
      <c r="W52" s="5">
        <v>-299748018000</v>
      </c>
    </row>
    <row r="53" spans="2:23" ht="15.5" x14ac:dyDescent="0.35">
      <c r="C53" t="s">
        <v>87</v>
      </c>
      <c r="D53" s="5">
        <v>74451083000</v>
      </c>
      <c r="E53" s="5">
        <v>95458956000</v>
      </c>
      <c r="F53" s="5">
        <v>90758341000</v>
      </c>
      <c r="G53" s="5">
        <v>62614165000</v>
      </c>
      <c r="I53" s="5">
        <v>312083037000</v>
      </c>
      <c r="J53" s="5">
        <v>191744294000</v>
      </c>
      <c r="K53" s="5">
        <v>238004676000</v>
      </c>
      <c r="L53" s="5">
        <v>185663815000</v>
      </c>
      <c r="M53" s="5">
        <v>167793008000</v>
      </c>
      <c r="N53" s="5">
        <v>191165421000</v>
      </c>
      <c r="O53" s="5">
        <v>172944920000</v>
      </c>
      <c r="P53" s="5">
        <v>142895611000</v>
      </c>
      <c r="Q53" s="5">
        <v>114072308000</v>
      </c>
      <c r="R53" s="5">
        <v>89704082000</v>
      </c>
      <c r="S53" s="5">
        <v>114434098000</v>
      </c>
      <c r="T53" s="5">
        <v>96345350000</v>
      </c>
      <c r="U53" s="5">
        <v>86277244000</v>
      </c>
      <c r="V53" s="5">
        <v>81336409000</v>
      </c>
      <c r="W53" s="5">
        <v>87606204000</v>
      </c>
    </row>
    <row r="54" spans="2:23" ht="15.5" x14ac:dyDescent="0.35">
      <c r="C54" t="s">
        <v>88</v>
      </c>
      <c r="D54" s="5">
        <v>-35871631000</v>
      </c>
      <c r="E54" s="5">
        <v>-49464910000</v>
      </c>
      <c r="F54" s="5">
        <v>-59162503000</v>
      </c>
      <c r="G54" s="5">
        <v>-37196668000</v>
      </c>
      <c r="I54" s="5">
        <v>-189993281000</v>
      </c>
      <c r="J54" s="5">
        <v>-144863274000</v>
      </c>
      <c r="K54" s="5">
        <v>-149742988000</v>
      </c>
      <c r="L54" s="5">
        <v>-127536339000</v>
      </c>
      <c r="M54" s="5">
        <v>-111265906000</v>
      </c>
      <c r="N54" s="5">
        <v>-109320769000</v>
      </c>
      <c r="O54" s="5">
        <v>-102209851000</v>
      </c>
      <c r="P54" s="5">
        <v>-77979876000</v>
      </c>
      <c r="Q54" s="5">
        <v>-72719258000</v>
      </c>
      <c r="R54" s="5">
        <v>-69778012000</v>
      </c>
      <c r="S54" s="5">
        <v>-78912858000</v>
      </c>
      <c r="T54" s="5">
        <v>-56518277000</v>
      </c>
      <c r="U54" s="5">
        <v>-46338297000</v>
      </c>
      <c r="V54" s="5">
        <v>-50083112000</v>
      </c>
      <c r="W54" s="5">
        <v>-49577951000</v>
      </c>
    </row>
    <row r="55" spans="2:23" ht="15.5" x14ac:dyDescent="0.35">
      <c r="C55" t="s">
        <v>438</v>
      </c>
      <c r="D55" s="5">
        <v>-38920137000</v>
      </c>
      <c r="E55" s="5">
        <v>-46351081000</v>
      </c>
      <c r="F55" s="5">
        <v>-59736670000</v>
      </c>
      <c r="G55" s="5">
        <v>-38830806000</v>
      </c>
      <c r="I55" s="5">
        <v>-191732578000</v>
      </c>
      <c r="J55" s="5">
        <v>-148446274000</v>
      </c>
      <c r="K55" s="5">
        <v>-149649742000</v>
      </c>
      <c r="L55" s="5">
        <v>-136472954000</v>
      </c>
      <c r="M55" s="5">
        <v>-110310821000</v>
      </c>
      <c r="N55" s="5">
        <v>-111840300000</v>
      </c>
      <c r="O55" s="5">
        <v>-102044774000</v>
      </c>
      <c r="P55" s="5">
        <v>-83109088000</v>
      </c>
      <c r="Q55" s="5">
        <v>-73649611000</v>
      </c>
      <c r="R55" s="5">
        <v>-67412749000</v>
      </c>
      <c r="S55" s="5">
        <v>-80478270000</v>
      </c>
      <c r="T55" s="5">
        <v>-59186991000</v>
      </c>
      <c r="U55" s="5">
        <v>-50364498000</v>
      </c>
      <c r="V55" s="5">
        <v>-50886930000</v>
      </c>
      <c r="W55" s="5">
        <v>-48204871000</v>
      </c>
    </row>
    <row r="56" spans="2:23" ht="15.5" x14ac:dyDescent="0.35">
      <c r="C56" t="s">
        <v>89</v>
      </c>
    </row>
    <row r="57" spans="2:23" ht="15.5" x14ac:dyDescent="0.35">
      <c r="C57" t="s">
        <v>90</v>
      </c>
    </row>
    <row r="58" spans="2:23" ht="15.5" x14ac:dyDescent="0.35">
      <c r="C58" t="s">
        <v>91</v>
      </c>
    </row>
    <row r="59" spans="2:23" ht="15.5" x14ac:dyDescent="0.35">
      <c r="C59" t="s">
        <v>92</v>
      </c>
      <c r="D59" s="5">
        <v>38579452000</v>
      </c>
      <c r="E59" s="5">
        <v>45994046000</v>
      </c>
      <c r="F59" s="5">
        <v>31595838000</v>
      </c>
      <c r="G59" s="5">
        <v>25417497000</v>
      </c>
      <c r="I59" s="5">
        <v>122089756000</v>
      </c>
      <c r="J59" s="5">
        <v>46881020000</v>
      </c>
      <c r="K59" s="5">
        <v>88261688000</v>
      </c>
      <c r="L59" s="5">
        <v>58127476000</v>
      </c>
      <c r="M59" s="5">
        <v>56527102000</v>
      </c>
      <c r="N59" s="5">
        <v>81844652000</v>
      </c>
      <c r="O59" s="5">
        <v>70735069000</v>
      </c>
      <c r="P59" s="5">
        <v>64915735000</v>
      </c>
      <c r="Q59" s="5">
        <v>41353050000</v>
      </c>
      <c r="R59" s="5">
        <v>19926070000</v>
      </c>
      <c r="S59" s="5">
        <v>35521240000</v>
      </c>
      <c r="T59" s="5">
        <v>39827073000</v>
      </c>
      <c r="U59" s="5">
        <v>39938947000</v>
      </c>
      <c r="V59" s="5">
        <v>31253297000</v>
      </c>
      <c r="W59" s="5">
        <v>38028253000</v>
      </c>
    </row>
    <row r="60" spans="2:23" ht="15.5" x14ac:dyDescent="0.35">
      <c r="C60" t="s">
        <v>93</v>
      </c>
      <c r="D60" s="5">
        <v>-1423799000</v>
      </c>
      <c r="E60" s="5">
        <v>-3702887000</v>
      </c>
      <c r="F60" s="5">
        <v>-5388869000</v>
      </c>
      <c r="G60" s="5">
        <v>-5909547000</v>
      </c>
      <c r="I60" s="5">
        <v>-21445788000</v>
      </c>
      <c r="J60" s="5">
        <v>-17322548000</v>
      </c>
      <c r="K60" s="5">
        <v>-13470009000</v>
      </c>
      <c r="L60" s="5">
        <v>-13704143000</v>
      </c>
      <c r="M60" s="5">
        <v>-24269814000</v>
      </c>
      <c r="N60" s="5">
        <v>-20816785000</v>
      </c>
      <c r="O60" s="5">
        <v>-13705410000</v>
      </c>
      <c r="P60" s="5">
        <v>-14069972000</v>
      </c>
      <c r="Q60" s="5">
        <v>-22383842000</v>
      </c>
      <c r="R60" s="5">
        <v>-18237708000</v>
      </c>
      <c r="S60" s="5">
        <v>-14806577000</v>
      </c>
      <c r="T60" s="5">
        <v>-9969083000</v>
      </c>
      <c r="U60" s="5">
        <v>-7271993000</v>
      </c>
      <c r="V60" s="5">
        <v>-5492682000</v>
      </c>
      <c r="W60" s="5">
        <v>-4216942000</v>
      </c>
    </row>
    <row r="61" spans="2:23" ht="15.5" x14ac:dyDescent="0.35">
      <c r="C61" t="s">
        <v>94</v>
      </c>
    </row>
    <row r="62" spans="2:23" ht="15.5" x14ac:dyDescent="0.35">
      <c r="C62" t="s">
        <v>26</v>
      </c>
      <c r="D62" s="5">
        <v>-1423799000</v>
      </c>
      <c r="E62" s="5">
        <v>-3702887000</v>
      </c>
      <c r="F62" s="5">
        <v>-5388869000</v>
      </c>
      <c r="G62" s="5">
        <v>-5909547000</v>
      </c>
      <c r="I62" s="5">
        <v>-21445788000</v>
      </c>
      <c r="J62" s="5">
        <v>-17322548000</v>
      </c>
      <c r="K62" s="5">
        <v>-13470009000</v>
      </c>
      <c r="L62" s="5">
        <v>-13704143000</v>
      </c>
      <c r="M62" s="5">
        <v>-24269814000</v>
      </c>
      <c r="N62" s="5">
        <v>-20816785000</v>
      </c>
      <c r="O62" s="5">
        <v>-13705410000</v>
      </c>
      <c r="P62" s="5">
        <v>-14069972000</v>
      </c>
      <c r="Q62" s="5">
        <v>-22383842000</v>
      </c>
      <c r="R62" s="5">
        <v>-18237708000</v>
      </c>
      <c r="S62" s="5">
        <v>-14806577000</v>
      </c>
      <c r="T62" s="5">
        <v>-9969083000</v>
      </c>
      <c r="U62" s="5">
        <v>-7271993000</v>
      </c>
      <c r="V62" s="5">
        <v>-5492682000</v>
      </c>
      <c r="W62" s="5">
        <v>-4216942000</v>
      </c>
    </row>
    <row r="63" spans="2:23" ht="15.5" x14ac:dyDescent="0.35">
      <c r="C63" t="s">
        <v>96</v>
      </c>
    </row>
    <row r="64" spans="2:23" ht="15.5" x14ac:dyDescent="0.35">
      <c r="C64" t="s">
        <v>97</v>
      </c>
      <c r="D64" s="5">
        <v>-1423799000</v>
      </c>
      <c r="E64" s="5">
        <v>-3702887000</v>
      </c>
      <c r="F64" s="5">
        <v>-5388869000</v>
      </c>
      <c r="G64" s="5">
        <v>-5909547000</v>
      </c>
      <c r="I64" s="5">
        <v>-21445788000</v>
      </c>
      <c r="J64" s="5">
        <v>-17322548000</v>
      </c>
      <c r="K64" s="5">
        <v>-13470009000</v>
      </c>
      <c r="L64" s="5">
        <v>-13704143000</v>
      </c>
      <c r="M64" s="5">
        <v>-24269814000</v>
      </c>
      <c r="N64" s="5">
        <v>-20816785000</v>
      </c>
      <c r="O64" s="5">
        <v>-13705410000</v>
      </c>
      <c r="P64" s="5">
        <v>-14069972000</v>
      </c>
      <c r="Q64" s="5">
        <v>-22383842000</v>
      </c>
      <c r="R64" s="5">
        <v>-18237708000</v>
      </c>
      <c r="S64" s="5">
        <v>-14806577000</v>
      </c>
      <c r="T64" s="5">
        <v>-9969083000</v>
      </c>
      <c r="U64" s="5">
        <v>-7271993000</v>
      </c>
      <c r="V64" s="5">
        <v>-5492682000</v>
      </c>
      <c r="W64" s="5">
        <v>-4216942000</v>
      </c>
    </row>
    <row r="65" spans="3:23" ht="15.5" x14ac:dyDescent="0.35">
      <c r="C65" t="s">
        <v>28</v>
      </c>
      <c r="D65" s="5">
        <v>37155653000</v>
      </c>
      <c r="E65" s="5">
        <v>42291159000</v>
      </c>
      <c r="F65" s="5">
        <v>26206969000</v>
      </c>
      <c r="G65" s="5">
        <v>19507950000</v>
      </c>
      <c r="I65" s="5">
        <v>100643968000</v>
      </c>
      <c r="J65" s="5">
        <v>29558472000</v>
      </c>
      <c r="K65" s="5">
        <v>74791679000</v>
      </c>
      <c r="L65" s="5">
        <v>44423333000</v>
      </c>
      <c r="M65" s="5">
        <v>32257288000</v>
      </c>
      <c r="N65" s="5">
        <v>61027867000</v>
      </c>
      <c r="O65" s="5">
        <v>57029659000</v>
      </c>
      <c r="P65" s="5">
        <v>50845763000</v>
      </c>
      <c r="Q65" s="5">
        <v>18969208000</v>
      </c>
      <c r="R65" s="5">
        <v>1688362000</v>
      </c>
      <c r="S65" s="5">
        <v>20714663000</v>
      </c>
      <c r="T65" s="5">
        <v>29857990000</v>
      </c>
      <c r="U65" s="5">
        <v>32666954000</v>
      </c>
      <c r="V65" s="5">
        <v>25760615000</v>
      </c>
      <c r="W65" s="5">
        <v>33811311000</v>
      </c>
    </row>
    <row r="66" spans="3:23" ht="15.5" x14ac:dyDescent="0.35">
      <c r="C66" t="s">
        <v>27</v>
      </c>
      <c r="D66" s="5">
        <v>-8248261000</v>
      </c>
      <c r="E66" s="5">
        <v>-10315066000</v>
      </c>
      <c r="F66" s="5">
        <v>-5613554000</v>
      </c>
      <c r="G66" s="5">
        <v>-4458535000</v>
      </c>
      <c r="I66" s="5">
        <v>-23291830000</v>
      </c>
      <c r="J66" s="5">
        <v>-7056908000</v>
      </c>
      <c r="K66" s="5">
        <v>-16773528000</v>
      </c>
      <c r="L66" s="5">
        <v>-10783005000</v>
      </c>
      <c r="M66" s="5">
        <v>-5714303000</v>
      </c>
      <c r="N66" s="5">
        <v>-16875622000</v>
      </c>
      <c r="O66" s="5">
        <v>-14200531000</v>
      </c>
      <c r="P66" s="5">
        <v>-12110671000</v>
      </c>
      <c r="Q66" s="5">
        <v>-1270641000</v>
      </c>
      <c r="R66" s="5">
        <v>10851227000</v>
      </c>
      <c r="S66" s="5">
        <v>-5209875000</v>
      </c>
      <c r="T66" s="5">
        <v>-15401730000</v>
      </c>
      <c r="U66" s="5">
        <v>-16672659000</v>
      </c>
      <c r="V66" s="5">
        <v>-8804575000</v>
      </c>
      <c r="W66" s="5">
        <v>-9823476000</v>
      </c>
    </row>
    <row r="67" spans="3:23" ht="15.5" x14ac:dyDescent="0.35">
      <c r="C67" t="s">
        <v>98</v>
      </c>
      <c r="D67" s="5">
        <v>-7389692000</v>
      </c>
      <c r="G67" s="5">
        <v>-3965464000</v>
      </c>
      <c r="I67" s="5">
        <v>-21775917000</v>
      </c>
      <c r="J67" s="5">
        <v>-4677948000</v>
      </c>
      <c r="K67" s="5">
        <v>-16024478000</v>
      </c>
      <c r="L67" s="5">
        <v>-3464191000</v>
      </c>
      <c r="M67" s="5">
        <v>-321888000</v>
      </c>
      <c r="N67" s="5">
        <v>-4972701000</v>
      </c>
    </row>
    <row r="68" spans="3:23" ht="15.5" x14ac:dyDescent="0.35">
      <c r="C68" t="s">
        <v>99</v>
      </c>
      <c r="D68" s="5">
        <v>-858569000</v>
      </c>
      <c r="G68" s="5">
        <v>-493071000</v>
      </c>
      <c r="I68" s="5">
        <v>-1515913000</v>
      </c>
      <c r="J68" s="5">
        <v>-2378960000</v>
      </c>
      <c r="K68" s="5">
        <v>-749050000</v>
      </c>
      <c r="L68" s="5">
        <v>-7318814000</v>
      </c>
      <c r="M68" s="5">
        <v>-5392415000</v>
      </c>
      <c r="N68" s="5">
        <v>-11902921000</v>
      </c>
    </row>
    <row r="69" spans="3:23" ht="15.5" x14ac:dyDescent="0.35">
      <c r="C69" t="s">
        <v>547</v>
      </c>
    </row>
    <row r="70" spans="3:23" ht="15.5" x14ac:dyDescent="0.35">
      <c r="C70" t="s">
        <v>100</v>
      </c>
      <c r="D70" s="5">
        <v>-8248261000</v>
      </c>
      <c r="E70" s="5">
        <v>-10315066000</v>
      </c>
      <c r="F70" s="5">
        <v>-5613554000</v>
      </c>
      <c r="G70" s="5">
        <v>-4458535000</v>
      </c>
      <c r="I70" s="5">
        <v>-23291830000</v>
      </c>
      <c r="J70" s="5">
        <v>-7056908000</v>
      </c>
      <c r="K70" s="5">
        <v>-16773528000</v>
      </c>
      <c r="L70" s="5">
        <v>-10783005000</v>
      </c>
      <c r="M70" s="5">
        <v>-5714303000</v>
      </c>
      <c r="N70" s="5">
        <v>-16875622000</v>
      </c>
      <c r="O70" s="5">
        <v>-14200531000</v>
      </c>
      <c r="P70" s="5">
        <v>-12110671000</v>
      </c>
      <c r="Q70" s="5">
        <v>-1270641000</v>
      </c>
      <c r="R70" s="5">
        <v>10851227000</v>
      </c>
      <c r="S70" s="5">
        <v>-5209875000</v>
      </c>
      <c r="T70" s="5">
        <v>-15401730000</v>
      </c>
      <c r="U70" s="5">
        <v>-16672659000</v>
      </c>
      <c r="V70" s="5">
        <v>-8804575000</v>
      </c>
      <c r="W70" s="5">
        <v>-9823476000</v>
      </c>
    </row>
    <row r="71" spans="3:23" ht="15.5" x14ac:dyDescent="0.35">
      <c r="C71" t="s">
        <v>104</v>
      </c>
      <c r="D71" s="5">
        <v>28907392000</v>
      </c>
      <c r="E71" s="5">
        <v>31976093000</v>
      </c>
      <c r="F71" s="5">
        <v>20593415000</v>
      </c>
      <c r="G71" s="5">
        <v>15049415000</v>
      </c>
      <c r="I71" s="5">
        <v>77352138000</v>
      </c>
      <c r="J71" s="5">
        <v>22501564000</v>
      </c>
      <c r="K71" s="5">
        <v>58018151000</v>
      </c>
      <c r="L71" s="5">
        <v>33640328000</v>
      </c>
      <c r="M71" s="5">
        <v>26542985000</v>
      </c>
      <c r="N71" s="5">
        <v>44152245000</v>
      </c>
      <c r="O71" s="5">
        <v>42829128000</v>
      </c>
      <c r="P71" s="5">
        <v>38735092000</v>
      </c>
      <c r="Q71" s="5">
        <v>17698567000</v>
      </c>
      <c r="R71" s="5">
        <v>12539589000</v>
      </c>
      <c r="S71" s="5">
        <v>15504788000</v>
      </c>
      <c r="T71" s="5">
        <v>14456260000</v>
      </c>
      <c r="U71" s="5">
        <v>15994295000</v>
      </c>
      <c r="V71" s="5">
        <v>16956040000</v>
      </c>
      <c r="W71" s="5">
        <v>23987835000</v>
      </c>
    </row>
    <row r="72" spans="3:23" ht="15.5" x14ac:dyDescent="0.35">
      <c r="C72" t="s">
        <v>105</v>
      </c>
      <c r="E72" s="5">
        <v>-72829000</v>
      </c>
      <c r="I72" s="5">
        <v>-72829000</v>
      </c>
      <c r="J72" s="5">
        <v>11488245000</v>
      </c>
      <c r="K72" s="5">
        <v>246940000</v>
      </c>
      <c r="L72" s="5">
        <v>16494673000</v>
      </c>
      <c r="M72" s="5">
        <v>-202955000</v>
      </c>
      <c r="N72" s="5">
        <v>42590767000</v>
      </c>
      <c r="O72" s="5">
        <v>3419000</v>
      </c>
      <c r="P72" s="5">
        <v>23547025000</v>
      </c>
      <c r="Q72" s="5">
        <v>-4246301000</v>
      </c>
      <c r="R72" s="5">
        <v>50917745000</v>
      </c>
      <c r="S72" s="5">
        <v>544835000</v>
      </c>
      <c r="T72" s="5">
        <v>4545000</v>
      </c>
      <c r="U72" s="5">
        <v>29177196000</v>
      </c>
      <c r="V72" s="5">
        <v>7875000</v>
      </c>
    </row>
    <row r="73" spans="3:23" ht="15.5" x14ac:dyDescent="0.35">
      <c r="C73" t="s">
        <v>107</v>
      </c>
      <c r="D73" s="5">
        <v>28907392000</v>
      </c>
      <c r="E73" s="5">
        <v>31903264000</v>
      </c>
      <c r="F73" s="5">
        <v>20593415000</v>
      </c>
      <c r="G73" s="5">
        <v>15049415000</v>
      </c>
      <c r="I73" s="5">
        <v>77279309000</v>
      </c>
      <c r="J73" s="5">
        <v>33989809000</v>
      </c>
      <c r="K73" s="5">
        <v>58265091000</v>
      </c>
      <c r="L73" s="5">
        <v>50135001000</v>
      </c>
      <c r="M73" s="5">
        <v>26340030000</v>
      </c>
      <c r="N73" s="5">
        <v>86743012000</v>
      </c>
      <c r="O73" s="5">
        <v>42832547000</v>
      </c>
      <c r="P73" s="5">
        <v>62282117000</v>
      </c>
      <c r="Q73" s="5">
        <v>13452266000</v>
      </c>
      <c r="R73" s="5">
        <v>63457334000</v>
      </c>
      <c r="S73" s="5">
        <v>16049623000</v>
      </c>
      <c r="T73" s="5">
        <v>14460805000</v>
      </c>
      <c r="U73" s="5">
        <v>45171491000</v>
      </c>
      <c r="V73" s="5">
        <v>16963915000</v>
      </c>
      <c r="W73" s="5">
        <v>23987835000</v>
      </c>
    </row>
    <row r="74" spans="3:23" ht="15.5" x14ac:dyDescent="0.35">
      <c r="C74" t="s">
        <v>108</v>
      </c>
      <c r="D74" s="5">
        <v>28907392000</v>
      </c>
      <c r="E74" s="5">
        <v>31976093000</v>
      </c>
      <c r="F74" s="5">
        <v>20593415000</v>
      </c>
      <c r="G74" s="5">
        <v>15049415000</v>
      </c>
      <c r="I74" s="5">
        <v>77352138000</v>
      </c>
      <c r="J74" s="5">
        <v>22501564000</v>
      </c>
      <c r="K74" s="5">
        <v>58018151000</v>
      </c>
      <c r="L74" s="5">
        <v>33640328000</v>
      </c>
      <c r="M74" s="5">
        <v>26542985000</v>
      </c>
      <c r="N74" s="5">
        <v>44152245000</v>
      </c>
      <c r="O74" s="5">
        <v>42829128000</v>
      </c>
      <c r="P74" s="5">
        <v>38735092000</v>
      </c>
      <c r="Q74" s="5">
        <v>17698567000</v>
      </c>
      <c r="R74" s="5">
        <v>12539589000</v>
      </c>
      <c r="S74" s="5">
        <v>15504788000</v>
      </c>
      <c r="T74" s="5">
        <v>14456260000</v>
      </c>
      <c r="U74" s="5">
        <v>15994295000</v>
      </c>
      <c r="V74" s="5">
        <v>16956040000</v>
      </c>
      <c r="W74" s="5">
        <v>23987835000</v>
      </c>
    </row>
    <row r="75" spans="3:23" ht="15.5" x14ac:dyDescent="0.35">
      <c r="C75" t="s">
        <v>7</v>
      </c>
      <c r="D75" s="5">
        <v>28907392000</v>
      </c>
      <c r="E75" s="5">
        <v>31903264000</v>
      </c>
      <c r="F75" s="5">
        <v>20593415000</v>
      </c>
      <c r="G75" s="5">
        <v>15049415000</v>
      </c>
      <c r="I75" s="5">
        <v>77279309000</v>
      </c>
      <c r="J75" s="5">
        <v>33989809000</v>
      </c>
      <c r="K75" s="5">
        <v>58265091000</v>
      </c>
      <c r="L75" s="5">
        <v>50135001000</v>
      </c>
      <c r="M75" s="5">
        <v>26340030000</v>
      </c>
      <c r="N75" s="5">
        <v>86743012000</v>
      </c>
      <c r="O75" s="5">
        <v>42832547000</v>
      </c>
      <c r="P75" s="5">
        <v>62282117000</v>
      </c>
      <c r="Q75" s="5">
        <v>13452266000</v>
      </c>
      <c r="R75" s="5">
        <v>63457334000</v>
      </c>
      <c r="S75" s="5">
        <v>16049623000</v>
      </c>
      <c r="T75" s="5">
        <v>14460805000</v>
      </c>
      <c r="U75" s="5">
        <v>45171491000</v>
      </c>
      <c r="V75" s="5">
        <v>16963915000</v>
      </c>
      <c r="W75" s="5">
        <v>23987835000</v>
      </c>
    </row>
    <row r="76" spans="3:23" ht="15.5" x14ac:dyDescent="0.35">
      <c r="C76" t="s">
        <v>466</v>
      </c>
    </row>
    <row r="77" spans="3:23" ht="15.5" x14ac:dyDescent="0.35">
      <c r="C77" t="s">
        <v>110</v>
      </c>
      <c r="D77" s="5">
        <v>28907392000</v>
      </c>
      <c r="E77" s="5">
        <v>31976093000</v>
      </c>
      <c r="F77" s="5">
        <v>20593415000</v>
      </c>
      <c r="G77" s="5">
        <v>15049415000</v>
      </c>
      <c r="I77" s="5">
        <v>77352138000</v>
      </c>
      <c r="J77" s="5">
        <v>22501564000</v>
      </c>
      <c r="K77" s="5">
        <v>58018151000</v>
      </c>
      <c r="L77" s="5">
        <v>33640328000</v>
      </c>
      <c r="M77" s="5">
        <v>26542985000</v>
      </c>
      <c r="N77" s="5">
        <v>44152245000</v>
      </c>
      <c r="O77" s="5">
        <v>42829128000</v>
      </c>
      <c r="P77" s="5">
        <v>38735092000</v>
      </c>
      <c r="Q77" s="5">
        <v>17698567000</v>
      </c>
      <c r="R77" s="5">
        <v>12539589000</v>
      </c>
      <c r="S77" s="5">
        <v>15504788000</v>
      </c>
      <c r="T77" s="5">
        <v>14456260000</v>
      </c>
      <c r="U77" s="5">
        <v>15994295000</v>
      </c>
      <c r="V77" s="5">
        <v>16956040000</v>
      </c>
      <c r="W77" s="5">
        <v>23987835000</v>
      </c>
    </row>
    <row r="78" spans="3:23" ht="15.5" x14ac:dyDescent="0.35">
      <c r="C78" t="s">
        <v>111</v>
      </c>
      <c r="D78" s="5">
        <v>28907392000</v>
      </c>
      <c r="E78" s="5">
        <v>31903264000</v>
      </c>
      <c r="F78" s="5">
        <v>20593415000</v>
      </c>
      <c r="G78" s="5">
        <v>15049415000</v>
      </c>
      <c r="I78" s="5">
        <v>77279309000</v>
      </c>
      <c r="J78" s="5">
        <v>33989809000</v>
      </c>
      <c r="K78" s="5">
        <v>58265091000</v>
      </c>
      <c r="L78" s="5">
        <v>50135001000</v>
      </c>
      <c r="M78" s="5">
        <v>26340030000</v>
      </c>
      <c r="N78" s="5">
        <v>86743012000</v>
      </c>
      <c r="O78" s="5">
        <v>42832547000</v>
      </c>
      <c r="P78" s="5">
        <v>62282117000</v>
      </c>
      <c r="Q78" s="5">
        <v>13452266000</v>
      </c>
      <c r="R78" s="5">
        <v>63457334000</v>
      </c>
      <c r="S78" s="5">
        <v>16049623000</v>
      </c>
      <c r="T78" s="5">
        <v>14460805000</v>
      </c>
      <c r="U78" s="5">
        <v>45171491000</v>
      </c>
      <c r="V78" s="5">
        <v>16963915000</v>
      </c>
      <c r="W78" s="5">
        <v>23987835000</v>
      </c>
    </row>
    <row r="79" spans="3:23" ht="15.5" x14ac:dyDescent="0.35">
      <c r="C79" t="s">
        <v>112</v>
      </c>
      <c r="D79" s="5">
        <v>28907392000</v>
      </c>
      <c r="E79" s="5">
        <v>31903264000</v>
      </c>
      <c r="F79" s="5">
        <v>20593415000</v>
      </c>
      <c r="G79" s="5">
        <v>15049415000</v>
      </c>
      <c r="I79" s="5">
        <v>77279309000</v>
      </c>
      <c r="J79" s="5">
        <v>33989809000</v>
      </c>
      <c r="K79" s="5">
        <v>58265091000</v>
      </c>
      <c r="L79" s="5">
        <v>50135001000</v>
      </c>
      <c r="M79" s="5">
        <v>26340030000</v>
      </c>
      <c r="N79" s="5">
        <v>86743012000</v>
      </c>
      <c r="O79" s="5">
        <v>42832547000</v>
      </c>
      <c r="P79" s="5">
        <v>62282117000</v>
      </c>
      <c r="Q79" s="5">
        <v>13452266000</v>
      </c>
      <c r="R79" s="5">
        <v>63457334000</v>
      </c>
      <c r="S79" s="5">
        <v>16049623000</v>
      </c>
      <c r="T79" s="5">
        <v>14460805000</v>
      </c>
      <c r="U79" s="5">
        <v>45171491000</v>
      </c>
      <c r="V79" s="5">
        <v>16963915000</v>
      </c>
      <c r="W79" s="5">
        <v>23987835000</v>
      </c>
    </row>
    <row r="81" spans="2:23" ht="15.5" x14ac:dyDescent="0.35">
      <c r="B81" t="s">
        <v>113</v>
      </c>
      <c r="C81" t="s">
        <v>114</v>
      </c>
    </row>
    <row r="82" spans="2:23" ht="15.5" x14ac:dyDescent="0.35">
      <c r="C82" t="s">
        <v>115</v>
      </c>
    </row>
    <row r="83" spans="2:23" ht="15.5" x14ac:dyDescent="0.35">
      <c r="C83" t="s">
        <v>19</v>
      </c>
      <c r="D83" s="5">
        <v>16169262000</v>
      </c>
      <c r="E83" s="5">
        <v>6321406000</v>
      </c>
      <c r="F83" s="5">
        <v>8494214000</v>
      </c>
      <c r="G83" s="5">
        <v>5378905000</v>
      </c>
      <c r="I83" s="5">
        <v>6321406000</v>
      </c>
      <c r="J83" s="5">
        <v>4673796000</v>
      </c>
      <c r="K83" s="5">
        <v>18160023000</v>
      </c>
      <c r="L83" s="5">
        <v>14505411000</v>
      </c>
      <c r="M83" s="5">
        <v>24461897000</v>
      </c>
      <c r="N83" s="5">
        <v>40472889000</v>
      </c>
      <c r="O83" s="5">
        <v>27385791000</v>
      </c>
      <c r="P83" s="5">
        <v>9103719000</v>
      </c>
      <c r="Q83" s="5">
        <v>7782872000</v>
      </c>
      <c r="R83" s="5">
        <v>3983543000</v>
      </c>
      <c r="S83" s="5">
        <v>14988397000</v>
      </c>
      <c r="T83" s="5">
        <v>23522063000</v>
      </c>
      <c r="U83" s="5">
        <v>8598239000</v>
      </c>
      <c r="V83" s="5">
        <v>18746821000</v>
      </c>
      <c r="W83" s="5">
        <v>2942278000</v>
      </c>
    </row>
    <row r="84" spans="2:23" ht="15.5" x14ac:dyDescent="0.35">
      <c r="C84" t="s">
        <v>116</v>
      </c>
      <c r="D84" s="5">
        <v>197100601000</v>
      </c>
      <c r="E84" s="5">
        <v>240481823000</v>
      </c>
      <c r="F84" s="5">
        <v>264880745000</v>
      </c>
      <c r="G84" s="5">
        <v>241064383000</v>
      </c>
      <c r="I84" s="5">
        <v>240481823000</v>
      </c>
      <c r="J84" s="5">
        <v>206538624000</v>
      </c>
      <c r="K84" s="5">
        <v>184270692000</v>
      </c>
      <c r="L84" s="5">
        <v>181007017000</v>
      </c>
      <c r="M84" s="5">
        <v>122670238000</v>
      </c>
      <c r="N84" s="5">
        <v>181455713000</v>
      </c>
      <c r="O84" s="5">
        <v>154767798000</v>
      </c>
      <c r="P84" s="5">
        <v>128433648000</v>
      </c>
      <c r="Q84" s="5">
        <v>95520907000</v>
      </c>
      <c r="R84" s="5">
        <v>118463589000</v>
      </c>
      <c r="S84" s="5">
        <v>117335496000</v>
      </c>
      <c r="T84" s="5">
        <v>94876681000</v>
      </c>
      <c r="U84" s="5">
        <v>81705524000</v>
      </c>
      <c r="V84" s="5">
        <v>67312492000</v>
      </c>
      <c r="W84" s="5">
        <v>105008355000</v>
      </c>
    </row>
    <row r="85" spans="2:23" ht="15.5" x14ac:dyDescent="0.35">
      <c r="C85" t="s">
        <v>118</v>
      </c>
    </row>
    <row r="86" spans="2:23" ht="15.5" x14ac:dyDescent="0.35">
      <c r="C86" t="s">
        <v>117</v>
      </c>
    </row>
    <row r="87" spans="2:23" ht="15.5" x14ac:dyDescent="0.35">
      <c r="C87" t="s">
        <v>119</v>
      </c>
      <c r="D87" s="5">
        <v>197100601000</v>
      </c>
      <c r="E87" s="5">
        <v>240481823000</v>
      </c>
      <c r="F87" s="5">
        <v>264880745000</v>
      </c>
      <c r="G87" s="5">
        <v>241064383000</v>
      </c>
      <c r="I87" s="5">
        <v>240481823000</v>
      </c>
      <c r="J87" s="5">
        <v>206538624000</v>
      </c>
      <c r="K87" s="5">
        <v>184270692000</v>
      </c>
      <c r="L87" s="5">
        <v>181007017000</v>
      </c>
      <c r="M87" s="5">
        <v>122670238000</v>
      </c>
      <c r="N87" s="5">
        <v>181455713000</v>
      </c>
      <c r="O87" s="5">
        <v>154767798000</v>
      </c>
      <c r="P87" s="5">
        <v>128433648000</v>
      </c>
      <c r="Q87" s="5">
        <v>95520907000</v>
      </c>
      <c r="R87" s="5">
        <v>118463589000</v>
      </c>
      <c r="S87" s="5">
        <v>117335496000</v>
      </c>
      <c r="T87" s="5">
        <v>94876681000</v>
      </c>
      <c r="U87" s="5">
        <v>81705524000</v>
      </c>
      <c r="V87" s="5">
        <v>67312492000</v>
      </c>
      <c r="W87" s="5">
        <v>105008355000</v>
      </c>
    </row>
    <row r="88" spans="2:23" ht="15.5" x14ac:dyDescent="0.35">
      <c r="C88" t="s">
        <v>120</v>
      </c>
      <c r="W88" s="5">
        <v>12412000</v>
      </c>
    </row>
    <row r="89" spans="2:23" ht="15.5" x14ac:dyDescent="0.35">
      <c r="C89" t="s">
        <v>121</v>
      </c>
      <c r="W89" s="5">
        <v>12412000</v>
      </c>
    </row>
    <row r="90" spans="2:23" ht="15.5" x14ac:dyDescent="0.35">
      <c r="C90" t="s">
        <v>548</v>
      </c>
    </row>
    <row r="91" spans="2:23" ht="15.5" x14ac:dyDescent="0.35">
      <c r="C91" t="s">
        <v>549</v>
      </c>
    </row>
    <row r="92" spans="2:23" ht="15.5" x14ac:dyDescent="0.35">
      <c r="C92" t="s">
        <v>550</v>
      </c>
    </row>
    <row r="93" spans="2:23" ht="15.5" x14ac:dyDescent="0.35">
      <c r="C93" t="s">
        <v>122</v>
      </c>
      <c r="D93" s="5">
        <v>233668204000</v>
      </c>
      <c r="E93" s="5">
        <v>310318891000</v>
      </c>
      <c r="F93" s="5">
        <v>351062700000</v>
      </c>
      <c r="G93" s="5">
        <v>285828921000</v>
      </c>
      <c r="I93" s="5">
        <v>310318891000</v>
      </c>
      <c r="J93" s="5">
        <v>411909715000</v>
      </c>
      <c r="K93" s="5">
        <v>316291024000</v>
      </c>
      <c r="L93" s="5">
        <v>277489414000</v>
      </c>
      <c r="M93" s="5">
        <v>340874112000</v>
      </c>
      <c r="N93" s="5">
        <v>323200819000</v>
      </c>
      <c r="O93" s="5">
        <v>285804878000</v>
      </c>
      <c r="P93" s="5">
        <v>231990354000</v>
      </c>
      <c r="Q93" s="5">
        <v>264621844000</v>
      </c>
      <c r="R93" s="5">
        <v>264136305000</v>
      </c>
      <c r="S93" s="5">
        <v>223054752000</v>
      </c>
      <c r="T93" s="5">
        <v>182628520000</v>
      </c>
      <c r="U93" s="5">
        <v>192744153000</v>
      </c>
      <c r="V93" s="5">
        <v>180002478000</v>
      </c>
      <c r="W93" s="5">
        <v>121603634000</v>
      </c>
    </row>
    <row r="94" spans="2:23" ht="15.5" x14ac:dyDescent="0.35">
      <c r="C94" t="s">
        <v>91</v>
      </c>
      <c r="D94" s="5">
        <v>165299663000</v>
      </c>
      <c r="E94" s="5">
        <v>165299663000</v>
      </c>
      <c r="F94" s="5">
        <v>165299663000</v>
      </c>
      <c r="G94" s="5">
        <v>165299663000</v>
      </c>
      <c r="I94" s="5">
        <v>165299663000</v>
      </c>
      <c r="J94" s="5">
        <v>165299663000</v>
      </c>
      <c r="K94" s="5">
        <v>154579133000</v>
      </c>
      <c r="L94" s="5">
        <v>154579133000</v>
      </c>
      <c r="M94" s="5">
        <v>138773369000</v>
      </c>
      <c r="N94" s="5">
        <v>138773369000</v>
      </c>
      <c r="O94" s="5">
        <v>95976355000</v>
      </c>
      <c r="P94" s="5">
        <v>95976355000</v>
      </c>
      <c r="Q94" s="5">
        <v>80853517000</v>
      </c>
      <c r="R94" s="5">
        <v>80621403000</v>
      </c>
      <c r="S94" s="5">
        <v>29184471000</v>
      </c>
      <c r="T94" s="5">
        <v>29177291000</v>
      </c>
      <c r="U94" s="5">
        <v>29172746000</v>
      </c>
      <c r="V94" s="5">
        <v>-4450000</v>
      </c>
      <c r="W94" s="5">
        <v>-12325000</v>
      </c>
    </row>
    <row r="95" spans="2:23" ht="15.5" x14ac:dyDescent="0.35">
      <c r="C95" t="s">
        <v>123</v>
      </c>
      <c r="D95" s="5">
        <v>598429245000</v>
      </c>
      <c r="E95" s="5">
        <v>638935783000</v>
      </c>
      <c r="F95" s="5">
        <v>741519373000</v>
      </c>
      <c r="G95" s="5">
        <v>708190538000</v>
      </c>
      <c r="I95" s="5">
        <v>638935783000</v>
      </c>
      <c r="J95" s="5">
        <v>737249459000</v>
      </c>
      <c r="K95" s="5">
        <v>592551321000</v>
      </c>
      <c r="L95" s="5">
        <v>538289996000</v>
      </c>
      <c r="M95" s="5">
        <v>528387932000</v>
      </c>
      <c r="N95" s="5">
        <v>579393962000</v>
      </c>
      <c r="O95" s="5">
        <v>537425364000</v>
      </c>
      <c r="P95" s="5">
        <v>448247260000</v>
      </c>
      <c r="Q95" s="5">
        <v>422532126000</v>
      </c>
      <c r="R95" s="5">
        <v>481542567000</v>
      </c>
      <c r="S95" s="5">
        <v>440739212000</v>
      </c>
      <c r="T95" s="5">
        <v>335892148000</v>
      </c>
      <c r="U95" s="5">
        <v>294789185000</v>
      </c>
      <c r="V95" s="5">
        <v>306887345000</v>
      </c>
      <c r="W95" s="5">
        <v>259287598000</v>
      </c>
    </row>
    <row r="96" spans="2:23" ht="15.5" x14ac:dyDescent="0.35">
      <c r="C96" t="s">
        <v>124</v>
      </c>
    </row>
    <row r="97" spans="3:23" ht="15.5" x14ac:dyDescent="0.35">
      <c r="C97" t="s">
        <v>127</v>
      </c>
      <c r="D97" s="5">
        <v>1198000000</v>
      </c>
      <c r="E97" s="5">
        <v>1198000000</v>
      </c>
      <c r="F97" s="5">
        <v>1198000000</v>
      </c>
      <c r="G97" s="5">
        <v>1198000000</v>
      </c>
      <c r="I97" s="5">
        <v>1198000000</v>
      </c>
      <c r="J97" s="5">
        <v>1198000000</v>
      </c>
      <c r="K97" s="5">
        <v>958000000</v>
      </c>
      <c r="L97" s="5">
        <v>958000000</v>
      </c>
      <c r="M97" s="5">
        <v>766000000</v>
      </c>
      <c r="N97" s="5">
        <v>766000000</v>
      </c>
      <c r="O97" s="5">
        <v>575000000</v>
      </c>
      <c r="P97" s="5">
        <v>575000000</v>
      </c>
      <c r="Q97" s="5">
        <v>2341000000</v>
      </c>
      <c r="R97" s="5">
        <v>2291000000</v>
      </c>
      <c r="S97" s="5">
        <v>4817000000</v>
      </c>
      <c r="T97" s="5">
        <v>4838940000</v>
      </c>
      <c r="U97" s="5">
        <v>4296971000</v>
      </c>
      <c r="V97" s="5">
        <v>571173000</v>
      </c>
    </row>
    <row r="98" spans="3:23" ht="15.5" x14ac:dyDescent="0.35">
      <c r="C98" t="s">
        <v>126</v>
      </c>
      <c r="D98" s="5">
        <v>411663521000</v>
      </c>
      <c r="E98" s="5">
        <v>412276703000</v>
      </c>
      <c r="F98" s="5">
        <v>415121941000</v>
      </c>
      <c r="G98" s="5">
        <v>406725988000</v>
      </c>
      <c r="I98" s="5">
        <v>412276703000</v>
      </c>
      <c r="J98" s="5">
        <v>396981530000</v>
      </c>
      <c r="K98" s="5">
        <v>341229561000</v>
      </c>
      <c r="L98" s="5">
        <v>334576636000</v>
      </c>
      <c r="M98" s="5">
        <v>324351860000</v>
      </c>
      <c r="N98" s="5">
        <v>319819738000</v>
      </c>
      <c r="O98" s="5">
        <v>228818788000</v>
      </c>
      <c r="P98" s="5">
        <v>224257888000</v>
      </c>
      <c r="Q98" s="5">
        <v>211756440000</v>
      </c>
      <c r="R98" s="5">
        <v>220066270000</v>
      </c>
      <c r="S98" s="5">
        <v>125627353000</v>
      </c>
      <c r="T98" s="5">
        <v>122183633000</v>
      </c>
      <c r="U98" s="5">
        <v>118272543000</v>
      </c>
      <c r="V98" s="5">
        <v>80470546000</v>
      </c>
      <c r="W98" s="5">
        <v>85639848000</v>
      </c>
    </row>
    <row r="99" spans="3:23" ht="15.5" x14ac:dyDescent="0.35">
      <c r="C99" t="s">
        <v>129</v>
      </c>
      <c r="R99" s="5">
        <v>36917000</v>
      </c>
      <c r="S99" s="5">
        <v>186244000</v>
      </c>
      <c r="T99" s="5">
        <v>305570000</v>
      </c>
      <c r="U99" s="5">
        <v>408897000</v>
      </c>
      <c r="V99" s="5">
        <v>544224000</v>
      </c>
    </row>
    <row r="100" spans="3:23" ht="15.5" x14ac:dyDescent="0.35">
      <c r="C100" t="s">
        <v>125</v>
      </c>
      <c r="K100" s="5">
        <v>1958969000</v>
      </c>
      <c r="L100" s="5">
        <v>2777669000</v>
      </c>
      <c r="M100" s="5">
        <v>6657116000</v>
      </c>
      <c r="N100" s="5">
        <v>6867195000</v>
      </c>
      <c r="O100" s="5">
        <v>12427706000</v>
      </c>
      <c r="P100" s="5">
        <v>13697063000</v>
      </c>
      <c r="Q100" s="5">
        <v>16096888000</v>
      </c>
      <c r="R100" s="5">
        <v>13212950000</v>
      </c>
      <c r="S100" s="5">
        <v>2703505000</v>
      </c>
      <c r="T100" s="5">
        <v>119513000</v>
      </c>
      <c r="U100" s="5">
        <v>3012177000</v>
      </c>
      <c r="V100" s="5">
        <v>13625622000</v>
      </c>
      <c r="W100" s="5">
        <v>13762168000</v>
      </c>
    </row>
    <row r="101" spans="3:23" ht="15.5" x14ac:dyDescent="0.35">
      <c r="C101" t="s">
        <v>130</v>
      </c>
      <c r="D101" s="5">
        <v>412861521000</v>
      </c>
      <c r="E101" s="5">
        <v>413474703000</v>
      </c>
      <c r="F101" s="5">
        <v>416319941000</v>
      </c>
      <c r="G101" s="5">
        <v>407923988000</v>
      </c>
      <c r="I101" s="5">
        <v>413474703000</v>
      </c>
      <c r="J101" s="5">
        <v>398179530000</v>
      </c>
      <c r="K101" s="5">
        <v>344146530000</v>
      </c>
      <c r="L101" s="5">
        <v>338312305000</v>
      </c>
      <c r="M101" s="5">
        <v>331774976000</v>
      </c>
      <c r="N101" s="5">
        <v>327452933000</v>
      </c>
      <c r="O101" s="5">
        <v>241821494000</v>
      </c>
      <c r="P101" s="5">
        <v>238529951000</v>
      </c>
      <c r="Q101" s="5">
        <v>230194328000</v>
      </c>
      <c r="R101" s="5">
        <v>235607137000</v>
      </c>
      <c r="S101" s="5">
        <v>133334102000</v>
      </c>
      <c r="T101" s="5">
        <v>127454976000</v>
      </c>
      <c r="U101" s="5">
        <v>125993363000</v>
      </c>
      <c r="V101" s="5">
        <v>95221615000</v>
      </c>
      <c r="W101" s="5">
        <v>101894588000</v>
      </c>
    </row>
    <row r="102" spans="3:23" ht="15.5" x14ac:dyDescent="0.35">
      <c r="C102" t="s">
        <v>131</v>
      </c>
      <c r="D102" s="5">
        <v>1011290766000</v>
      </c>
      <c r="E102" s="5">
        <v>1052410486000</v>
      </c>
      <c r="F102" s="5">
        <v>1157839314000</v>
      </c>
      <c r="G102" s="5">
        <v>1116114526000</v>
      </c>
      <c r="I102" s="5">
        <v>1052410486000</v>
      </c>
      <c r="J102" s="5">
        <v>1135428989000</v>
      </c>
      <c r="K102" s="5">
        <v>936697851000</v>
      </c>
      <c r="L102" s="5">
        <v>876602301000</v>
      </c>
      <c r="M102" s="5">
        <v>860162908000</v>
      </c>
      <c r="N102" s="5">
        <v>906846895000</v>
      </c>
      <c r="O102" s="5">
        <v>779246858000</v>
      </c>
      <c r="P102" s="5">
        <v>686777211000</v>
      </c>
      <c r="Q102" s="5">
        <v>652726454000</v>
      </c>
      <c r="R102" s="5">
        <v>717149704000</v>
      </c>
      <c r="S102" s="5">
        <v>574073314000</v>
      </c>
      <c r="T102" s="5">
        <v>463347124000</v>
      </c>
      <c r="U102" s="5">
        <v>420782548000</v>
      </c>
      <c r="V102" s="5">
        <v>402108960000</v>
      </c>
      <c r="W102" s="5">
        <v>361182186000</v>
      </c>
    </row>
    <row r="103" spans="3:23" ht="15.5" x14ac:dyDescent="0.35">
      <c r="C103" t="s">
        <v>132</v>
      </c>
    </row>
    <row r="104" spans="3:23" ht="15.5" x14ac:dyDescent="0.35">
      <c r="C104" t="s">
        <v>133</v>
      </c>
    </row>
    <row r="105" spans="3:23" ht="15.5" x14ac:dyDescent="0.35">
      <c r="C105" t="s">
        <v>134</v>
      </c>
      <c r="D105" s="5">
        <v>146540007000</v>
      </c>
      <c r="E105" s="5">
        <v>217904456000</v>
      </c>
      <c r="F105" s="5">
        <v>353572080000</v>
      </c>
      <c r="G105" s="5">
        <v>332663670000</v>
      </c>
      <c r="I105" s="5">
        <v>217904456000</v>
      </c>
      <c r="J105" s="5">
        <v>377107726000</v>
      </c>
      <c r="K105" s="5">
        <v>205361384000</v>
      </c>
      <c r="L105" s="5">
        <v>191188510000</v>
      </c>
      <c r="M105" s="5">
        <v>213017466000</v>
      </c>
      <c r="N105" s="5">
        <v>266837335000</v>
      </c>
      <c r="O105" s="5">
        <v>217673718000</v>
      </c>
      <c r="P105" s="5">
        <v>182749220000</v>
      </c>
      <c r="Q105" s="5">
        <v>198217020000</v>
      </c>
      <c r="R105" s="5">
        <v>276341289000</v>
      </c>
      <c r="S105" s="5">
        <v>203379900000</v>
      </c>
      <c r="T105" s="5">
        <v>116994521000</v>
      </c>
      <c r="U105" s="5">
        <v>89839668000</v>
      </c>
      <c r="V105" s="5">
        <v>111511056000</v>
      </c>
      <c r="W105" s="5">
        <v>81670263000</v>
      </c>
    </row>
    <row r="106" spans="3:23" ht="15.5" x14ac:dyDescent="0.35">
      <c r="C106" t="s">
        <v>468</v>
      </c>
      <c r="D106" s="5">
        <v>19972490000</v>
      </c>
      <c r="E106" s="5">
        <v>95012590000</v>
      </c>
      <c r="F106" s="5">
        <v>229190604000</v>
      </c>
      <c r="G106" s="5">
        <v>243770493000</v>
      </c>
      <c r="I106" s="5">
        <v>95012590000</v>
      </c>
      <c r="J106" s="5">
        <v>301533333000</v>
      </c>
      <c r="K106" s="5">
        <v>142241501000</v>
      </c>
      <c r="L106" s="5">
        <v>143195723000</v>
      </c>
      <c r="M106" s="5">
        <v>160972635000</v>
      </c>
      <c r="N106" s="5">
        <v>218302500000</v>
      </c>
      <c r="O106" s="5">
        <v>150208620000</v>
      </c>
      <c r="P106" s="5">
        <v>145511875000</v>
      </c>
      <c r="Q106" s="5">
        <v>167179116000</v>
      </c>
      <c r="R106" s="5">
        <v>238498248000</v>
      </c>
      <c r="S106" s="5">
        <v>165172148000</v>
      </c>
      <c r="T106" s="5">
        <v>90489468000</v>
      </c>
      <c r="U106" s="5">
        <v>59788989000</v>
      </c>
      <c r="V106" s="5">
        <v>85297372000</v>
      </c>
      <c r="W106" s="5">
        <v>52518257000</v>
      </c>
    </row>
    <row r="107" spans="3:23" ht="15.5" x14ac:dyDescent="0.35">
      <c r="C107" t="s">
        <v>136</v>
      </c>
      <c r="D107" s="5">
        <v>42833868000</v>
      </c>
      <c r="E107" s="5">
        <v>42705752000</v>
      </c>
      <c r="F107" s="5">
        <v>72007133000</v>
      </c>
      <c r="G107" s="5">
        <v>49829264000</v>
      </c>
      <c r="I107" s="5">
        <v>42705752000</v>
      </c>
      <c r="J107" s="5">
        <v>28271541000</v>
      </c>
      <c r="K107" s="5">
        <v>26199188000</v>
      </c>
      <c r="L107" s="5">
        <v>20851894000</v>
      </c>
      <c r="M107" s="5">
        <v>30249260000</v>
      </c>
      <c r="N107" s="5">
        <v>15848490000</v>
      </c>
      <c r="O107" s="5">
        <v>43714048000</v>
      </c>
      <c r="P107" s="5">
        <v>11314441000</v>
      </c>
      <c r="Q107" s="5">
        <v>8471814000</v>
      </c>
      <c r="R107" s="5">
        <v>20925951000</v>
      </c>
      <c r="S107" s="5">
        <v>13970434000</v>
      </c>
      <c r="T107" s="5">
        <v>8367017000</v>
      </c>
      <c r="U107" s="5">
        <v>9708678000</v>
      </c>
      <c r="V107" s="5">
        <v>9300947000</v>
      </c>
      <c r="W107" s="5">
        <v>8657752000</v>
      </c>
    </row>
    <row r="108" spans="3:23" ht="15.5" x14ac:dyDescent="0.35">
      <c r="C108" t="s">
        <v>551</v>
      </c>
      <c r="D108" s="5">
        <v>4768000000</v>
      </c>
      <c r="E108" s="5">
        <v>4768000000</v>
      </c>
      <c r="F108" s="5">
        <v>4768000000</v>
      </c>
      <c r="G108" s="5">
        <v>4768000000</v>
      </c>
      <c r="I108" s="5">
        <v>4768000000</v>
      </c>
      <c r="J108" s="5">
        <v>4768000000</v>
      </c>
      <c r="K108" s="5">
        <v>4768000000</v>
      </c>
      <c r="L108" s="5">
        <v>4768000000</v>
      </c>
      <c r="M108" s="5">
        <v>4768000000</v>
      </c>
      <c r="N108" s="5">
        <v>4768000000</v>
      </c>
      <c r="O108" s="5">
        <v>4768000000</v>
      </c>
      <c r="P108" s="5">
        <v>4768000000</v>
      </c>
      <c r="Q108" s="5">
        <v>4768000000</v>
      </c>
      <c r="R108" s="5">
        <v>4768000000</v>
      </c>
      <c r="S108" s="5">
        <v>4768000000</v>
      </c>
      <c r="T108" s="5">
        <v>4778424000</v>
      </c>
      <c r="U108" s="5">
        <v>4768000000</v>
      </c>
      <c r="V108" s="5">
        <v>4768000000</v>
      </c>
    </row>
    <row r="109" spans="3:23" ht="15.5" x14ac:dyDescent="0.35">
      <c r="C109" t="s">
        <v>142</v>
      </c>
      <c r="D109" s="5">
        <v>11450841000</v>
      </c>
      <c r="E109" s="5">
        <v>11378144000</v>
      </c>
      <c r="F109" s="5">
        <v>7249778000</v>
      </c>
      <c r="G109" s="5">
        <v>4790417000</v>
      </c>
      <c r="I109" s="5">
        <v>11378144000</v>
      </c>
      <c r="J109" s="5">
        <v>601661000</v>
      </c>
      <c r="K109" s="5">
        <v>4326529000</v>
      </c>
      <c r="L109" s="5">
        <v>3553927000</v>
      </c>
      <c r="M109" s="5">
        <v>1209512000</v>
      </c>
      <c r="N109" s="5">
        <v>5360671000</v>
      </c>
      <c r="O109" s="5">
        <v>3982460000</v>
      </c>
      <c r="P109" s="5">
        <v>8847316000</v>
      </c>
      <c r="Q109" s="5">
        <v>3571270000</v>
      </c>
      <c r="R109" s="5">
        <v>655258000</v>
      </c>
      <c r="S109" s="5">
        <v>3224269000</v>
      </c>
      <c r="T109" s="5">
        <v>8403230000</v>
      </c>
      <c r="U109" s="5">
        <v>3654222000</v>
      </c>
      <c r="V109" s="5">
        <v>1672610000</v>
      </c>
      <c r="W109" s="5">
        <v>6083157000</v>
      </c>
    </row>
    <row r="110" spans="3:23" ht="15.5" x14ac:dyDescent="0.35">
      <c r="C110" t="s">
        <v>138</v>
      </c>
      <c r="D110" s="5">
        <v>22202466000</v>
      </c>
      <c r="E110" s="5">
        <v>23620759000</v>
      </c>
      <c r="F110" s="5">
        <v>20942926000</v>
      </c>
      <c r="G110" s="5">
        <v>13328301000</v>
      </c>
      <c r="I110" s="5">
        <v>23620759000</v>
      </c>
      <c r="J110" s="5">
        <v>16627192000</v>
      </c>
      <c r="K110" s="5">
        <v>14360426000</v>
      </c>
      <c r="L110" s="5">
        <v>9794193000</v>
      </c>
      <c r="M110" s="5">
        <v>6177806000</v>
      </c>
      <c r="N110" s="5">
        <v>11095112000</v>
      </c>
      <c r="O110" s="5">
        <v>7243080000</v>
      </c>
      <c r="P110" s="5">
        <v>4988712000</v>
      </c>
      <c r="Q110" s="5">
        <v>5483713000</v>
      </c>
      <c r="R110" s="5">
        <v>4470520000</v>
      </c>
      <c r="S110" s="5">
        <v>3918762000</v>
      </c>
      <c r="T110" s="5">
        <v>4153839000</v>
      </c>
      <c r="U110" s="5">
        <v>3023737000</v>
      </c>
      <c r="V110" s="5">
        <v>2418205000</v>
      </c>
      <c r="W110" s="5">
        <v>1772594000</v>
      </c>
    </row>
    <row r="111" spans="3:23" ht="15.5" x14ac:dyDescent="0.35">
      <c r="C111" t="s">
        <v>143</v>
      </c>
    </row>
    <row r="112" spans="3:23" ht="15.5" x14ac:dyDescent="0.35">
      <c r="C112" t="s">
        <v>144</v>
      </c>
      <c r="K112" s="5">
        <v>2500000000</v>
      </c>
      <c r="L112" s="5">
        <v>9366267000</v>
      </c>
      <c r="M112" s="5">
        <v>17480124000</v>
      </c>
      <c r="N112" s="5">
        <v>25593980000</v>
      </c>
      <c r="O112" s="5">
        <v>19236301000</v>
      </c>
      <c r="Q112" s="5">
        <v>5108108000</v>
      </c>
      <c r="R112" s="5">
        <v>11918919000</v>
      </c>
      <c r="S112" s="5">
        <v>6256250000</v>
      </c>
    </row>
    <row r="113" spans="3:23" ht="15.5" x14ac:dyDescent="0.35">
      <c r="C113" t="s">
        <v>346</v>
      </c>
      <c r="P113" s="5">
        <v>224029000</v>
      </c>
      <c r="Q113" s="5">
        <v>581161000</v>
      </c>
      <c r="R113" s="5">
        <v>77265000</v>
      </c>
      <c r="S113" s="5">
        <v>285889000</v>
      </c>
      <c r="T113" s="5">
        <v>510685000</v>
      </c>
      <c r="U113" s="5">
        <v>584307000</v>
      </c>
    </row>
    <row r="114" spans="3:23" ht="15.5" x14ac:dyDescent="0.35">
      <c r="C114" t="s">
        <v>345</v>
      </c>
      <c r="D114" s="5">
        <v>5240647000</v>
      </c>
      <c r="E114" s="5">
        <v>5661880000</v>
      </c>
      <c r="F114" s="5">
        <v>6628278000</v>
      </c>
      <c r="G114" s="5">
        <v>7129653000</v>
      </c>
      <c r="I114" s="5">
        <v>5661880000</v>
      </c>
      <c r="J114" s="5">
        <v>3373046000</v>
      </c>
      <c r="K114" s="5">
        <v>976447000</v>
      </c>
      <c r="L114" s="5">
        <v>657719000</v>
      </c>
      <c r="M114" s="5">
        <v>372816000</v>
      </c>
      <c r="N114" s="5">
        <v>1574038000</v>
      </c>
      <c r="O114" s="5">
        <v>2730969000</v>
      </c>
      <c r="P114" s="5">
        <v>532262000</v>
      </c>
    </row>
    <row r="115" spans="3:23" ht="15.5" x14ac:dyDescent="0.35">
      <c r="C115" t="s">
        <v>146</v>
      </c>
      <c r="D115" s="5">
        <v>3851238000</v>
      </c>
      <c r="E115" s="5">
        <v>4490137000</v>
      </c>
      <c r="F115" s="5">
        <v>4861457000</v>
      </c>
      <c r="G115" s="5">
        <v>3631836000</v>
      </c>
      <c r="I115" s="5">
        <v>4490137000</v>
      </c>
      <c r="J115" s="5">
        <v>5104229000</v>
      </c>
      <c r="K115" s="5">
        <v>7785532000</v>
      </c>
      <c r="L115" s="5">
        <v>8760700000</v>
      </c>
      <c r="M115" s="5">
        <v>9429503000</v>
      </c>
      <c r="N115" s="5">
        <v>11070154000</v>
      </c>
      <c r="O115" s="5">
        <v>7269361000</v>
      </c>
      <c r="P115" s="5">
        <v>5794737000</v>
      </c>
      <c r="Q115" s="5">
        <v>7241278000</v>
      </c>
      <c r="R115" s="5">
        <v>7023312000</v>
      </c>
      <c r="S115" s="5">
        <v>1135639000</v>
      </c>
      <c r="T115" s="5">
        <v>802543000</v>
      </c>
      <c r="U115" s="5">
        <v>8896042000</v>
      </c>
      <c r="V115" s="5">
        <v>8053922000</v>
      </c>
      <c r="W115" s="5">
        <v>7552530000</v>
      </c>
    </row>
    <row r="116" spans="3:23" ht="15.5" x14ac:dyDescent="0.35">
      <c r="C116" t="s">
        <v>147</v>
      </c>
      <c r="D116" s="5">
        <v>26026729000</v>
      </c>
      <c r="E116" s="5">
        <v>24689392000</v>
      </c>
      <c r="F116" s="5">
        <v>26353860000</v>
      </c>
      <c r="G116" s="5">
        <v>26130897000</v>
      </c>
      <c r="I116" s="5">
        <v>24689392000</v>
      </c>
      <c r="J116" s="5">
        <v>19763934000</v>
      </c>
      <c r="K116" s="5">
        <v>20748947000</v>
      </c>
      <c r="L116" s="5">
        <v>27071362000</v>
      </c>
      <c r="M116" s="5">
        <v>38938014000</v>
      </c>
      <c r="N116" s="5">
        <v>52122162000</v>
      </c>
      <c r="O116" s="5">
        <v>46972577000</v>
      </c>
      <c r="P116" s="5">
        <v>26239975000</v>
      </c>
      <c r="Q116" s="5">
        <v>39003535000</v>
      </c>
      <c r="R116" s="5">
        <v>38754782000</v>
      </c>
      <c r="S116" s="5">
        <v>30613578000</v>
      </c>
      <c r="T116" s="5">
        <v>17516164000</v>
      </c>
      <c r="U116" s="5">
        <v>16567246000</v>
      </c>
      <c r="V116" s="5">
        <v>21393761000</v>
      </c>
      <c r="W116" s="5">
        <v>27271692000</v>
      </c>
    </row>
    <row r="117" spans="3:23" ht="15.5" x14ac:dyDescent="0.35">
      <c r="C117" t="s">
        <v>148</v>
      </c>
      <c r="D117" s="5">
        <v>26026729000</v>
      </c>
      <c r="E117" s="5">
        <v>24689392000</v>
      </c>
      <c r="F117" s="5">
        <v>26353860000</v>
      </c>
      <c r="G117" s="5">
        <v>26130897000</v>
      </c>
      <c r="I117" s="5">
        <v>24689392000</v>
      </c>
      <c r="J117" s="5">
        <v>19763934000</v>
      </c>
      <c r="K117" s="5">
        <v>20748947000</v>
      </c>
      <c r="L117" s="5">
        <v>27071362000</v>
      </c>
      <c r="M117" s="5">
        <v>38938014000</v>
      </c>
      <c r="N117" s="5">
        <v>52122162000</v>
      </c>
      <c r="O117" s="5">
        <v>46972577000</v>
      </c>
      <c r="P117" s="5">
        <v>26239975000</v>
      </c>
      <c r="Q117" s="5">
        <v>39003535000</v>
      </c>
      <c r="R117" s="5">
        <v>38754782000</v>
      </c>
      <c r="S117" s="5">
        <v>30613578000</v>
      </c>
      <c r="T117" s="5">
        <v>17516164000</v>
      </c>
      <c r="U117" s="5">
        <v>16567246000</v>
      </c>
      <c r="V117" s="5">
        <v>21393761000</v>
      </c>
      <c r="W117" s="5">
        <v>27271692000</v>
      </c>
    </row>
    <row r="118" spans="3:23" ht="15.5" x14ac:dyDescent="0.35">
      <c r="C118" t="s">
        <v>150</v>
      </c>
    </row>
    <row r="119" spans="3:23" ht="15.5" x14ac:dyDescent="0.35">
      <c r="C119" t="s">
        <v>472</v>
      </c>
      <c r="V119" s="5">
        <v>6711601000</v>
      </c>
      <c r="W119" s="5">
        <v>13846305000</v>
      </c>
    </row>
    <row r="120" spans="3:23" ht="15.5" x14ac:dyDescent="0.35">
      <c r="C120" t="s">
        <v>151</v>
      </c>
      <c r="D120" s="5">
        <v>5240647000</v>
      </c>
      <c r="E120" s="5">
        <v>5661880000</v>
      </c>
      <c r="F120" s="5">
        <v>6628278000</v>
      </c>
      <c r="G120" s="5">
        <v>7129653000</v>
      </c>
      <c r="I120" s="5">
        <v>5661880000</v>
      </c>
      <c r="J120" s="5">
        <v>3373046000</v>
      </c>
      <c r="K120" s="5">
        <v>3476447000</v>
      </c>
      <c r="L120" s="5">
        <v>10023986000</v>
      </c>
      <c r="M120" s="5">
        <v>17852940000</v>
      </c>
      <c r="N120" s="5">
        <v>27168018000</v>
      </c>
      <c r="O120" s="5">
        <v>21967270000</v>
      </c>
      <c r="P120" s="5">
        <v>756291000</v>
      </c>
      <c r="Q120" s="5">
        <v>5689269000</v>
      </c>
      <c r="R120" s="5">
        <v>11996184000</v>
      </c>
      <c r="S120" s="5">
        <v>6542139000</v>
      </c>
      <c r="T120" s="5">
        <v>510685000</v>
      </c>
      <c r="U120" s="5">
        <v>584307000</v>
      </c>
      <c r="V120" s="5">
        <v>6711601000</v>
      </c>
      <c r="W120" s="5">
        <v>13846305000</v>
      </c>
    </row>
    <row r="121" spans="3:23" ht="15.5" x14ac:dyDescent="0.35">
      <c r="C121" t="s">
        <v>149</v>
      </c>
      <c r="D121" s="5">
        <v>3265352000</v>
      </c>
      <c r="E121" s="5">
        <v>2406782000</v>
      </c>
      <c r="F121" s="5">
        <v>1546105000</v>
      </c>
      <c r="G121" s="5">
        <v>1721767000</v>
      </c>
      <c r="I121" s="5">
        <v>2406782000</v>
      </c>
      <c r="J121" s="5">
        <v>911411000</v>
      </c>
    </row>
    <row r="122" spans="3:23" ht="15.5" x14ac:dyDescent="0.35">
      <c r="C122" t="s">
        <v>152</v>
      </c>
      <c r="D122" s="5">
        <v>172566736000</v>
      </c>
      <c r="E122" s="5">
        <v>242593848000</v>
      </c>
      <c r="F122" s="5">
        <v>379925940000</v>
      </c>
      <c r="G122" s="5">
        <v>358794567000</v>
      </c>
      <c r="I122" s="5">
        <v>242593848000</v>
      </c>
      <c r="J122" s="5">
        <v>396871660000</v>
      </c>
      <c r="K122" s="5">
        <v>226110331000</v>
      </c>
      <c r="L122" s="5">
        <v>218259872000</v>
      </c>
      <c r="M122" s="5">
        <v>251955480000</v>
      </c>
      <c r="N122" s="5">
        <v>318959497000</v>
      </c>
      <c r="O122" s="5">
        <v>264646295000</v>
      </c>
      <c r="P122" s="5">
        <v>208989195000</v>
      </c>
      <c r="Q122" s="5">
        <v>237220555000</v>
      </c>
      <c r="R122" s="5">
        <v>315096071000</v>
      </c>
      <c r="S122" s="5">
        <v>233993478000</v>
      </c>
      <c r="T122" s="5">
        <v>134510685000</v>
      </c>
      <c r="U122" s="5">
        <v>106406914000</v>
      </c>
      <c r="V122" s="5">
        <v>132904817000</v>
      </c>
      <c r="W122" s="5">
        <v>108941955000</v>
      </c>
    </row>
    <row r="123" spans="3:23" ht="15.5" x14ac:dyDescent="0.35">
      <c r="C123" t="s">
        <v>153</v>
      </c>
    </row>
    <row r="124" spans="3:23" ht="15.5" x14ac:dyDescent="0.35">
      <c r="C124" t="s">
        <v>154</v>
      </c>
      <c r="D124" s="5">
        <v>301000000000</v>
      </c>
      <c r="E124" s="5">
        <v>301000000000</v>
      </c>
      <c r="F124" s="5">
        <v>301000000000</v>
      </c>
      <c r="G124" s="5">
        <v>301000000000</v>
      </c>
      <c r="I124" s="5">
        <v>301000000000</v>
      </c>
      <c r="J124" s="5">
        <v>301000000000</v>
      </c>
      <c r="K124" s="5">
        <v>301000000000</v>
      </c>
      <c r="L124" s="5">
        <v>301000000000</v>
      </c>
      <c r="M124" s="5">
        <v>301000000000</v>
      </c>
      <c r="N124" s="5">
        <v>301000000000</v>
      </c>
      <c r="O124" s="5">
        <v>301000000000</v>
      </c>
      <c r="P124" s="5">
        <v>301000000000</v>
      </c>
      <c r="Q124" s="5">
        <v>301000000000</v>
      </c>
      <c r="R124" s="5">
        <v>301000000000</v>
      </c>
      <c r="S124" s="5">
        <v>301000000000</v>
      </c>
      <c r="T124" s="5">
        <v>301000000000</v>
      </c>
      <c r="U124" s="5">
        <v>301000000000</v>
      </c>
      <c r="V124" s="5">
        <v>301000000000</v>
      </c>
      <c r="W124" s="5">
        <v>301000000000</v>
      </c>
    </row>
    <row r="125" spans="3:23" ht="15.5" x14ac:dyDescent="0.35">
      <c r="C125" t="s">
        <v>155</v>
      </c>
      <c r="D125" s="5">
        <v>600000000</v>
      </c>
      <c r="E125" s="5">
        <v>600000000</v>
      </c>
      <c r="F125" s="5">
        <v>600000000</v>
      </c>
      <c r="G125" s="5">
        <v>600000000</v>
      </c>
      <c r="I125" s="5">
        <v>600000000</v>
      </c>
      <c r="J125" s="5">
        <v>600000000</v>
      </c>
      <c r="K125" s="5">
        <v>600000000</v>
      </c>
      <c r="L125" s="5">
        <v>600000000</v>
      </c>
      <c r="M125" s="5">
        <v>600000000</v>
      </c>
      <c r="N125" s="5">
        <v>600000000</v>
      </c>
      <c r="O125" s="5">
        <v>600000000</v>
      </c>
      <c r="P125" s="5">
        <v>600000000</v>
      </c>
      <c r="Q125" s="5">
        <v>600000000</v>
      </c>
      <c r="R125" s="5">
        <v>600000000</v>
      </c>
      <c r="S125" s="5">
        <v>600000000</v>
      </c>
      <c r="T125" s="5">
        <v>600000000</v>
      </c>
      <c r="U125" s="5">
        <v>600000000</v>
      </c>
      <c r="V125" s="5">
        <v>600000000</v>
      </c>
      <c r="W125" s="5">
        <v>600000000</v>
      </c>
    </row>
    <row r="126" spans="3:23" ht="15.5" x14ac:dyDescent="0.35">
      <c r="C126" t="s">
        <v>156</v>
      </c>
      <c r="D126" s="5">
        <v>371824367000</v>
      </c>
      <c r="E126" s="5">
        <v>342916975000</v>
      </c>
      <c r="F126" s="5">
        <v>311013711000</v>
      </c>
      <c r="G126" s="5">
        <v>290420296000</v>
      </c>
      <c r="I126" s="5">
        <v>342916975000</v>
      </c>
      <c r="J126" s="5">
        <v>271657666000</v>
      </c>
      <c r="K126" s="5">
        <v>254408387000</v>
      </c>
      <c r="L126" s="5">
        <v>202163296000</v>
      </c>
      <c r="M126" s="5">
        <v>167834059000</v>
      </c>
      <c r="N126" s="5">
        <v>147514029000</v>
      </c>
      <c r="O126" s="5">
        <v>117024208000</v>
      </c>
      <c r="P126" s="5">
        <v>80211661000</v>
      </c>
      <c r="Q126" s="5">
        <v>33052382000</v>
      </c>
      <c r="R126" s="5">
        <v>19832230000</v>
      </c>
      <c r="S126" s="5">
        <v>9295365000</v>
      </c>
      <c r="T126" s="5">
        <v>-1940852000</v>
      </c>
      <c r="U126" s="5">
        <v>-16397112000</v>
      </c>
      <c r="V126" s="5">
        <v>-32391407000</v>
      </c>
      <c r="W126" s="5">
        <v>-49347443000</v>
      </c>
    </row>
    <row r="127" spans="3:23" ht="15.5" x14ac:dyDescent="0.35">
      <c r="C127" t="s">
        <v>158</v>
      </c>
    </row>
    <row r="128" spans="3:23" ht="15.5" x14ac:dyDescent="0.35">
      <c r="C128" t="s">
        <v>159</v>
      </c>
      <c r="D128" s="5">
        <v>371824367000</v>
      </c>
      <c r="E128" s="5">
        <v>342916975000</v>
      </c>
      <c r="F128" s="5">
        <v>311013711000</v>
      </c>
      <c r="G128" s="5">
        <v>290420296000</v>
      </c>
      <c r="I128" s="5">
        <v>342916975000</v>
      </c>
      <c r="J128" s="5">
        <v>271657666000</v>
      </c>
      <c r="K128" s="5">
        <v>254408387000</v>
      </c>
      <c r="L128" s="5">
        <v>202163296000</v>
      </c>
      <c r="M128" s="5">
        <v>167834059000</v>
      </c>
      <c r="N128" s="5">
        <v>147514029000</v>
      </c>
      <c r="O128" s="5">
        <v>117024208000</v>
      </c>
      <c r="P128" s="5">
        <v>80211661000</v>
      </c>
      <c r="Q128" s="5">
        <v>33052382000</v>
      </c>
      <c r="R128" s="5">
        <v>19832230000</v>
      </c>
      <c r="S128" s="5">
        <v>9295365000</v>
      </c>
      <c r="T128" s="5">
        <v>-1940852000</v>
      </c>
      <c r="U128" s="5">
        <v>-16397112000</v>
      </c>
      <c r="V128" s="5">
        <v>-32391407000</v>
      </c>
      <c r="W128" s="5">
        <v>-49347443000</v>
      </c>
    </row>
    <row r="129" spans="2:23" ht="15.5" x14ac:dyDescent="0.35">
      <c r="C129" t="s">
        <v>9</v>
      </c>
      <c r="D129" s="5">
        <v>838724030000</v>
      </c>
      <c r="E129" s="5">
        <v>809816638000</v>
      </c>
      <c r="F129" s="5">
        <v>777913374000</v>
      </c>
      <c r="G129" s="5">
        <v>757319959000</v>
      </c>
      <c r="I129" s="5">
        <v>809816638000</v>
      </c>
      <c r="J129" s="5">
        <v>738557329000</v>
      </c>
      <c r="K129" s="5">
        <v>710587520000</v>
      </c>
      <c r="L129" s="5">
        <v>658342429000</v>
      </c>
      <c r="M129" s="5">
        <v>608207428000</v>
      </c>
      <c r="N129" s="5">
        <v>587887398000</v>
      </c>
      <c r="O129" s="5">
        <v>514600563000</v>
      </c>
      <c r="P129" s="5">
        <v>477788016000</v>
      </c>
      <c r="Q129" s="5">
        <v>415505899000</v>
      </c>
      <c r="R129" s="5">
        <v>402053633000</v>
      </c>
      <c r="S129" s="5">
        <v>340079836000</v>
      </c>
      <c r="T129" s="5">
        <v>328836439000</v>
      </c>
      <c r="U129" s="5">
        <v>314375634000</v>
      </c>
      <c r="V129" s="5">
        <v>269204143000</v>
      </c>
      <c r="W129" s="5">
        <v>252240232000</v>
      </c>
    </row>
    <row r="130" spans="2:23" ht="15.5" x14ac:dyDescent="0.35">
      <c r="C130" t="s">
        <v>161</v>
      </c>
      <c r="D130" s="5">
        <v>1011290766000</v>
      </c>
      <c r="E130" s="5">
        <v>1052410486000</v>
      </c>
      <c r="F130" s="5">
        <v>1157839314000</v>
      </c>
      <c r="G130" s="5">
        <v>1116114526000</v>
      </c>
      <c r="I130" s="5">
        <v>1052410486000</v>
      </c>
      <c r="J130" s="5">
        <v>1135428989000</v>
      </c>
      <c r="K130" s="5">
        <v>936697851000</v>
      </c>
      <c r="L130" s="5">
        <v>876602301000</v>
      </c>
      <c r="M130" s="5">
        <v>860162908000</v>
      </c>
      <c r="N130" s="5">
        <v>906846895000</v>
      </c>
      <c r="O130" s="5">
        <v>779246858000</v>
      </c>
      <c r="P130" s="5">
        <v>686777211000</v>
      </c>
      <c r="Q130" s="5">
        <v>652726454000</v>
      </c>
      <c r="R130" s="5">
        <v>717149704000</v>
      </c>
      <c r="S130" s="5">
        <v>574073314000</v>
      </c>
      <c r="T130" s="5">
        <v>463347124000</v>
      </c>
      <c r="U130" s="5">
        <v>420782548000</v>
      </c>
      <c r="V130" s="5">
        <v>402108960000</v>
      </c>
      <c r="W130" s="5">
        <v>361182187000</v>
      </c>
    </row>
    <row r="131" spans="2:23" ht="15.5" x14ac:dyDescent="0.35">
      <c r="C131" t="s">
        <v>162</v>
      </c>
      <c r="D131" s="5">
        <v>6020000000</v>
      </c>
      <c r="E131" s="5">
        <v>6020000000</v>
      </c>
      <c r="F131" s="5">
        <v>6020000000</v>
      </c>
      <c r="G131" s="5">
        <v>6020000000</v>
      </c>
      <c r="I131" s="5">
        <v>6020000000</v>
      </c>
      <c r="J131" s="5">
        <v>6020000000</v>
      </c>
      <c r="K131" s="5">
        <v>6020000000</v>
      </c>
      <c r="L131" s="5">
        <v>6020000000</v>
      </c>
      <c r="M131" s="5">
        <v>6020000000</v>
      </c>
      <c r="N131" s="5">
        <v>6020000000</v>
      </c>
      <c r="O131" s="5">
        <v>6020000000</v>
      </c>
      <c r="P131" s="5">
        <v>6020000000</v>
      </c>
      <c r="Q131" s="5">
        <v>6020000000</v>
      </c>
      <c r="R131" s="5">
        <v>6020000000</v>
      </c>
      <c r="S131" s="5">
        <v>6020000000</v>
      </c>
      <c r="T131" s="5">
        <v>6020000000</v>
      </c>
      <c r="U131" s="5">
        <v>6020000000</v>
      </c>
      <c r="V131" s="5">
        <v>6020000000</v>
      </c>
      <c r="W131" s="5">
        <v>6020000000</v>
      </c>
    </row>
    <row r="133" spans="2:23" ht="15.5" x14ac:dyDescent="0.35">
      <c r="B133" t="s">
        <v>163</v>
      </c>
      <c r="C133" t="s">
        <v>164</v>
      </c>
      <c r="D133" s="5">
        <v>87749513000</v>
      </c>
      <c r="E133" s="5">
        <v>144209086000</v>
      </c>
      <c r="F133" s="5">
        <v>46867589000</v>
      </c>
      <c r="G133" s="5">
        <v>83920761000</v>
      </c>
      <c r="I133" s="5">
        <v>255837992000</v>
      </c>
      <c r="J133" s="5">
        <v>-163436115000</v>
      </c>
      <c r="K133" s="5">
        <v>36606819000</v>
      </c>
      <c r="L133" s="5">
        <v>24091201000</v>
      </c>
      <c r="M133" s="5">
        <v>76373971000</v>
      </c>
      <c r="N133" s="5">
        <v>5784321000</v>
      </c>
      <c r="O133" s="5">
        <v>10927791000</v>
      </c>
      <c r="P133" s="5">
        <v>31387996000</v>
      </c>
      <c r="Q133" s="5">
        <v>85865101000</v>
      </c>
      <c r="R133" s="5">
        <v>114821748000</v>
      </c>
      <c r="S133" s="5">
        <v>-76732542000</v>
      </c>
      <c r="T133" s="5">
        <v>9622985000</v>
      </c>
      <c r="U133" s="5">
        <v>37888934000</v>
      </c>
      <c r="V133" s="5">
        <v>-7454188000</v>
      </c>
      <c r="W133" s="5">
        <v>29713806000</v>
      </c>
    </row>
    <row r="134" spans="2:23" ht="15.5" x14ac:dyDescent="0.35">
      <c r="C134" t="s">
        <v>552</v>
      </c>
      <c r="D134" s="5">
        <v>-189344079000</v>
      </c>
      <c r="E134" s="5">
        <v>-163229878000</v>
      </c>
      <c r="F134" s="5">
        <v>-265484969000</v>
      </c>
      <c r="G134" s="5">
        <v>-218205706000</v>
      </c>
      <c r="I134" s="5">
        <v>-907234073000</v>
      </c>
      <c r="J134" s="5">
        <v>-1224037939000</v>
      </c>
      <c r="K134" s="5">
        <v>-930764277000</v>
      </c>
      <c r="L134" s="5">
        <v>-838134164000</v>
      </c>
      <c r="M134" s="5">
        <v>-811716620000</v>
      </c>
      <c r="N134" s="5">
        <v>-784722975000</v>
      </c>
      <c r="O134" s="5">
        <v>-577983243000</v>
      </c>
      <c r="P134" s="5">
        <v>-482997321000</v>
      </c>
      <c r="Q134" s="5">
        <v>-406674129000</v>
      </c>
      <c r="R134" s="5">
        <v>-332520127000</v>
      </c>
      <c r="S134" s="5">
        <v>-541477669000</v>
      </c>
      <c r="T134" s="5">
        <v>-403489651000</v>
      </c>
      <c r="U134" s="5">
        <v>-299264400000</v>
      </c>
      <c r="V134" s="5">
        <v>-384720720000</v>
      </c>
      <c r="W134" s="5">
        <v>-292564856000</v>
      </c>
    </row>
    <row r="135" spans="2:23" ht="15.5" x14ac:dyDescent="0.35">
      <c r="C135" t="s">
        <v>553</v>
      </c>
      <c r="D135" s="5">
        <v>307011979000</v>
      </c>
      <c r="E135" s="5">
        <v>1233338301000</v>
      </c>
      <c r="F135" s="5">
        <v>-570394188000</v>
      </c>
      <c r="G135" s="5">
        <v>305329858000</v>
      </c>
      <c r="I135" s="5">
        <v>1233338301000</v>
      </c>
      <c r="J135" s="5">
        <v>1146144216000</v>
      </c>
      <c r="K135" s="5">
        <v>1030649708000</v>
      </c>
      <c r="L135" s="5">
        <v>921214654000</v>
      </c>
      <c r="M135" s="5">
        <v>966999832000</v>
      </c>
      <c r="N135" s="5">
        <v>863901951000</v>
      </c>
      <c r="O135" s="5">
        <v>656955456000</v>
      </c>
      <c r="P135" s="5">
        <v>568096443000</v>
      </c>
      <c r="Q135" s="5">
        <v>545738697000</v>
      </c>
      <c r="R135" s="5">
        <v>499411574000</v>
      </c>
      <c r="S135" s="5">
        <v>520305158000</v>
      </c>
      <c r="T135" s="5">
        <v>459663432000</v>
      </c>
      <c r="U135" s="5">
        <v>378190394000</v>
      </c>
      <c r="V135" s="5">
        <v>420584239000</v>
      </c>
      <c r="W135" s="5">
        <v>358764044000</v>
      </c>
    </row>
    <row r="136" spans="2:23" ht="15.5" x14ac:dyDescent="0.35">
      <c r="C136" t="s">
        <v>554</v>
      </c>
      <c r="D136" s="5">
        <v>-18220849000</v>
      </c>
      <c r="E136" s="5">
        <v>-8909806000</v>
      </c>
      <c r="F136" s="5">
        <v>-4465016000</v>
      </c>
      <c r="G136" s="5">
        <v>5497090000</v>
      </c>
      <c r="I136" s="5">
        <v>-11425189000</v>
      </c>
      <c r="J136" s="5">
        <v>-32060813000</v>
      </c>
      <c r="K136" s="5">
        <v>-16413196000</v>
      </c>
      <c r="L136" s="5">
        <v>-10791000000</v>
      </c>
      <c r="M136" s="5">
        <v>-11969463000</v>
      </c>
      <c r="N136" s="5">
        <v>-8193767000</v>
      </c>
      <c r="O136" s="5">
        <v>-18614426000</v>
      </c>
      <c r="P136" s="5">
        <v>-8338542000</v>
      </c>
      <c r="Q136" s="5">
        <v>-1005112000</v>
      </c>
      <c r="R136" s="5">
        <v>-4898179000</v>
      </c>
      <c r="S136" s="5">
        <v>-9662769000</v>
      </c>
      <c r="T136" s="5">
        <v>-8157747000</v>
      </c>
      <c r="U136" s="5">
        <v>-10316305000</v>
      </c>
      <c r="V136" s="5">
        <v>-16444563000</v>
      </c>
      <c r="W136" s="5">
        <v>-5265430000</v>
      </c>
    </row>
    <row r="137" spans="2:23" ht="15.5" x14ac:dyDescent="0.35">
      <c r="C137" t="s">
        <v>555</v>
      </c>
      <c r="D137" s="5">
        <v>-1423799000</v>
      </c>
      <c r="E137" s="5">
        <v>-4028176000</v>
      </c>
      <c r="F137" s="5">
        <v>-5393053000</v>
      </c>
      <c r="G137" s="5">
        <v>-5907551000</v>
      </c>
      <c r="I137" s="5">
        <v>-21771077000</v>
      </c>
      <c r="J137" s="5">
        <v>-17322548000</v>
      </c>
      <c r="K137" s="5">
        <v>-13470009000</v>
      </c>
      <c r="L137" s="5">
        <v>-13704143000</v>
      </c>
      <c r="M137" s="5">
        <v>-24269814000</v>
      </c>
      <c r="N137" s="5">
        <v>-20779149000</v>
      </c>
      <c r="O137" s="5">
        <v>-13167729000</v>
      </c>
      <c r="P137" s="5">
        <v>-14058261000</v>
      </c>
      <c r="Q137" s="5">
        <v>-22370360000</v>
      </c>
      <c r="R137" s="5">
        <v>-17610944000</v>
      </c>
      <c r="S137" s="5">
        <v>-14227032000</v>
      </c>
      <c r="T137" s="5">
        <v>-9281979000</v>
      </c>
      <c r="U137" s="5">
        <v>-6816399000</v>
      </c>
      <c r="V137" s="5">
        <v>-5418014000</v>
      </c>
      <c r="W137" s="5">
        <v>-4216942000</v>
      </c>
    </row>
    <row r="138" spans="2:23" ht="15.5" x14ac:dyDescent="0.35">
      <c r="C138" t="s">
        <v>444</v>
      </c>
      <c r="D138" s="5">
        <v>-10275381000</v>
      </c>
      <c r="E138" s="5">
        <v>-10971202000</v>
      </c>
      <c r="F138" s="5">
        <v>-9392965000</v>
      </c>
      <c r="G138" s="5">
        <v>-2792930000</v>
      </c>
      <c r="I138" s="5">
        <v>-37077597000</v>
      </c>
      <c r="J138" s="5">
        <v>-36169033000</v>
      </c>
      <c r="K138" s="5">
        <v>-33402355000</v>
      </c>
      <c r="L138" s="5">
        <v>-34503229000</v>
      </c>
      <c r="M138" s="5">
        <v>-42680608000</v>
      </c>
      <c r="N138" s="5">
        <v>-44421739000</v>
      </c>
      <c r="O138" s="5">
        <v>-36262267000</v>
      </c>
      <c r="P138" s="5">
        <v>-35220778000</v>
      </c>
      <c r="Q138" s="5">
        <v>-31971813000</v>
      </c>
      <c r="R138" s="5">
        <v>-29560576000</v>
      </c>
      <c r="S138" s="5">
        <v>-31670230000</v>
      </c>
      <c r="T138" s="5">
        <v>-29411394000</v>
      </c>
      <c r="U138" s="5">
        <v>-25856463000</v>
      </c>
      <c r="V138" s="5">
        <v>-26017220000</v>
      </c>
      <c r="W138" s="5">
        <v>-27003010000</v>
      </c>
    </row>
    <row r="139" spans="2:23" ht="15.5" x14ac:dyDescent="0.35">
      <c r="C139" t="s">
        <v>177</v>
      </c>
      <c r="D139" s="5">
        <v>1642000</v>
      </c>
      <c r="E139" s="5">
        <v>1820000</v>
      </c>
      <c r="F139" s="5">
        <v>5807000</v>
      </c>
      <c r="I139" s="5">
        <v>7627000</v>
      </c>
      <c r="J139" s="5">
        <v>10002000</v>
      </c>
      <c r="K139" s="5">
        <v>6948000</v>
      </c>
      <c r="L139" s="5">
        <v>9083000</v>
      </c>
      <c r="M139" s="5">
        <v>10644000</v>
      </c>
    </row>
    <row r="140" spans="2:23" ht="15.5" x14ac:dyDescent="0.35">
      <c r="C140" t="s">
        <v>382</v>
      </c>
      <c r="P140" s="5">
        <v>3906455000</v>
      </c>
      <c r="Q140" s="5">
        <v>2147818000</v>
      </c>
      <c r="T140" s="5">
        <v>300324000</v>
      </c>
      <c r="U140" s="5">
        <v>1952107000</v>
      </c>
      <c r="V140" s="5">
        <v>4562090000</v>
      </c>
    </row>
    <row r="141" spans="2:23" ht="15.5" x14ac:dyDescent="0.35">
      <c r="C141" t="s">
        <v>556</v>
      </c>
      <c r="E141" s="5">
        <v>6017246000</v>
      </c>
      <c r="F141" s="5">
        <v>-6017246000</v>
      </c>
      <c r="J141" s="5">
        <v>-6017246000</v>
      </c>
      <c r="K141" s="5">
        <v>-6017246000</v>
      </c>
      <c r="M141" s="5">
        <v>-6017246000</v>
      </c>
      <c r="N141" s="5">
        <v>-12034736000</v>
      </c>
      <c r="O141" s="5">
        <v>-6017384000</v>
      </c>
    </row>
    <row r="142" spans="2:23" ht="15.5" x14ac:dyDescent="0.35">
      <c r="C142" t="s">
        <v>109</v>
      </c>
    </row>
    <row r="143" spans="2:23" ht="15.5" x14ac:dyDescent="0.35">
      <c r="C143" t="s">
        <v>179</v>
      </c>
      <c r="D143" s="5">
        <v>-73994232000</v>
      </c>
      <c r="E143" s="5">
        <v>-150722841000</v>
      </c>
      <c r="F143" s="5">
        <v>-7831644000</v>
      </c>
      <c r="G143" s="5">
        <v>-92991997000</v>
      </c>
      <c r="I143" s="5">
        <v>-220053110000</v>
      </c>
      <c r="J143" s="5">
        <v>156507128000</v>
      </c>
      <c r="K143" s="5">
        <v>-8476928000</v>
      </c>
      <c r="L143" s="5">
        <v>-27425909000</v>
      </c>
      <c r="M143" s="5">
        <v>-68384470000</v>
      </c>
      <c r="N143" s="5">
        <v>74876347000</v>
      </c>
      <c r="O143" s="5">
        <v>27382348000</v>
      </c>
      <c r="P143" s="5">
        <v>-29240852000</v>
      </c>
      <c r="Q143" s="5">
        <v>-78479480000</v>
      </c>
      <c r="R143" s="5">
        <v>-85230830000</v>
      </c>
      <c r="S143" s="5">
        <v>81507680000</v>
      </c>
      <c r="T143" s="5">
        <v>21248987000</v>
      </c>
      <c r="U143" s="5">
        <v>-33562305000</v>
      </c>
      <c r="V143" s="5">
        <v>26145804000</v>
      </c>
      <c r="W143" s="5">
        <v>-32217030000</v>
      </c>
    </row>
    <row r="144" spans="2:23" ht="15.5" x14ac:dyDescent="0.35">
      <c r="C144" t="s">
        <v>180</v>
      </c>
      <c r="D144" s="5">
        <v>-4481980000</v>
      </c>
      <c r="E144" s="5">
        <v>4116604000</v>
      </c>
      <c r="F144" s="5">
        <v>-35756800000</v>
      </c>
      <c r="G144" s="5">
        <v>7109040000</v>
      </c>
      <c r="I144" s="5">
        <v>-34178869000</v>
      </c>
      <c r="J144" s="5">
        <v>-6470488000</v>
      </c>
      <c r="K144" s="5">
        <v>-25456372000</v>
      </c>
      <c r="L144" s="5">
        <v>-7602871000</v>
      </c>
      <c r="M144" s="5">
        <v>-24250116000</v>
      </c>
      <c r="N144" s="5">
        <v>-68123051000</v>
      </c>
      <c r="O144" s="5">
        <v>-18993873000</v>
      </c>
      <c r="P144" s="5">
        <v>-1314364000</v>
      </c>
      <c r="Q144" s="5">
        <v>-3640363000</v>
      </c>
      <c r="R144" s="5">
        <v>-40672173000</v>
      </c>
      <c r="S144" s="5">
        <v>-14541100000</v>
      </c>
      <c r="T144" s="5">
        <v>-16094936000</v>
      </c>
      <c r="U144" s="5">
        <v>-16008499000</v>
      </c>
      <c r="V144" s="5">
        <v>-2973036000</v>
      </c>
      <c r="W144" s="5">
        <v>1218043000</v>
      </c>
    </row>
    <row r="145" spans="3:23" ht="15.5" x14ac:dyDescent="0.35">
      <c r="C145" t="s">
        <v>181</v>
      </c>
      <c r="D145" s="5">
        <v>-4481980000</v>
      </c>
      <c r="E145" s="5">
        <v>-1900642000</v>
      </c>
      <c r="F145" s="5">
        <v>-29739554000</v>
      </c>
      <c r="G145" s="5">
        <v>6334716000</v>
      </c>
      <c r="I145" s="5">
        <v>-35016256000</v>
      </c>
      <c r="J145" s="5">
        <v>-664954000</v>
      </c>
      <c r="K145" s="5">
        <v>-19835522000</v>
      </c>
      <c r="L145" s="5">
        <v>-7944902000</v>
      </c>
      <c r="M145" s="5">
        <v>-18283779000</v>
      </c>
      <c r="N145" s="5">
        <v>-56435224000</v>
      </c>
      <c r="O145" s="5">
        <v>-5913125000</v>
      </c>
      <c r="P145" s="5">
        <v>-7818909000</v>
      </c>
      <c r="Q145" s="5">
        <v>-3813090000</v>
      </c>
      <c r="R145" s="5">
        <v>-40688907000</v>
      </c>
      <c r="S145" s="5">
        <v>-11088959000</v>
      </c>
      <c r="T145" s="5">
        <v>-12495670000</v>
      </c>
      <c r="U145" s="5">
        <v>-15948459000</v>
      </c>
      <c r="V145" s="5">
        <v>-3438877000</v>
      </c>
      <c r="W145" s="5">
        <v>-4602248000</v>
      </c>
    </row>
    <row r="146" spans="3:23" ht="15.5" x14ac:dyDescent="0.35">
      <c r="C146" t="s">
        <v>557</v>
      </c>
      <c r="O146" s="5">
        <v>-7063364000</v>
      </c>
    </row>
    <row r="147" spans="3:23" ht="15.5" x14ac:dyDescent="0.35">
      <c r="C147" t="s">
        <v>412</v>
      </c>
      <c r="G147" s="5">
        <v>774324000</v>
      </c>
      <c r="I147" s="5">
        <v>837387000</v>
      </c>
      <c r="J147" s="5">
        <v>211712000</v>
      </c>
      <c r="K147" s="5">
        <v>396396000</v>
      </c>
      <c r="L147" s="5">
        <v>342031000</v>
      </c>
      <c r="M147" s="5">
        <v>50909000</v>
      </c>
      <c r="N147" s="5">
        <v>346909000</v>
      </c>
      <c r="P147" s="5">
        <v>4545000</v>
      </c>
      <c r="Q147" s="5">
        <v>172727000</v>
      </c>
      <c r="R147" s="5">
        <v>16734000</v>
      </c>
      <c r="S147" s="5">
        <v>521711000</v>
      </c>
      <c r="T147" s="5">
        <v>474615000</v>
      </c>
      <c r="U147" s="5">
        <v>289773000</v>
      </c>
      <c r="V147" s="5">
        <v>962437000</v>
      </c>
      <c r="W147" s="5">
        <v>468632000</v>
      </c>
    </row>
    <row r="148" spans="3:23" ht="15.5" x14ac:dyDescent="0.35">
      <c r="C148" t="s">
        <v>558</v>
      </c>
      <c r="P148" s="5">
        <v>6500000000</v>
      </c>
      <c r="U148" s="5">
        <v>486364000</v>
      </c>
      <c r="W148" s="5">
        <v>5615659000</v>
      </c>
    </row>
    <row r="149" spans="3:23" ht="15.5" x14ac:dyDescent="0.35">
      <c r="C149" t="s">
        <v>186</v>
      </c>
      <c r="S149" s="5">
        <v>-3973852000</v>
      </c>
      <c r="T149" s="5">
        <v>-4073881000</v>
      </c>
      <c r="U149" s="5">
        <v>-836177000</v>
      </c>
      <c r="V149" s="5">
        <v>-496596000</v>
      </c>
      <c r="W149" s="5">
        <v>-264000000</v>
      </c>
    </row>
    <row r="150" spans="3:23" ht="15.5" x14ac:dyDescent="0.35">
      <c r="C150" t="s">
        <v>197</v>
      </c>
      <c r="D150" s="5">
        <v>-73994232000</v>
      </c>
      <c r="E150" s="5">
        <v>-150722841000</v>
      </c>
      <c r="F150" s="5">
        <v>-7831644000</v>
      </c>
      <c r="G150" s="5">
        <v>-92991997000</v>
      </c>
      <c r="I150" s="5">
        <v>-220053110000</v>
      </c>
      <c r="J150" s="5">
        <v>156507128000</v>
      </c>
      <c r="K150" s="5">
        <v>-8476928000</v>
      </c>
      <c r="L150" s="5">
        <v>-27425909000</v>
      </c>
      <c r="M150" s="5">
        <v>-68384470000</v>
      </c>
      <c r="N150" s="5">
        <v>74876347000</v>
      </c>
      <c r="O150" s="5">
        <v>27382348000</v>
      </c>
      <c r="P150" s="5">
        <v>-29240852000</v>
      </c>
      <c r="Q150" s="5">
        <v>-78479480000</v>
      </c>
      <c r="R150" s="5">
        <v>-85230830000</v>
      </c>
      <c r="S150" s="5">
        <v>81507680000</v>
      </c>
      <c r="T150" s="5">
        <v>21248987000</v>
      </c>
      <c r="U150" s="5">
        <v>-33562305000</v>
      </c>
      <c r="V150" s="5">
        <v>26145804000</v>
      </c>
      <c r="W150" s="5">
        <v>-32217030000</v>
      </c>
    </row>
    <row r="151" spans="3:23" ht="15.5" x14ac:dyDescent="0.35">
      <c r="C151" t="s">
        <v>559</v>
      </c>
      <c r="N151" s="5">
        <v>15000000000</v>
      </c>
      <c r="O151" s="5">
        <v>25000000000</v>
      </c>
    </row>
    <row r="152" spans="3:23" ht="15.5" x14ac:dyDescent="0.35">
      <c r="C152" t="s">
        <v>496</v>
      </c>
      <c r="E152" s="5">
        <v>-2500000000</v>
      </c>
      <c r="F152" s="5">
        <v>1500000000</v>
      </c>
      <c r="G152" s="5">
        <v>-750000000</v>
      </c>
      <c r="I152" s="5">
        <v>-2500000000</v>
      </c>
      <c r="J152" s="5">
        <v>-6866267000</v>
      </c>
      <c r="K152" s="5">
        <v>-8113856000</v>
      </c>
      <c r="L152" s="5">
        <v>-8113856000</v>
      </c>
      <c r="M152" s="5">
        <v>-8113856000</v>
      </c>
      <c r="N152" s="5">
        <v>-5528465000</v>
      </c>
      <c r="O152" s="5">
        <v>-5871807000</v>
      </c>
      <c r="P152" s="5">
        <v>-6810811000</v>
      </c>
      <c r="Q152" s="5">
        <v>-627077451000</v>
      </c>
      <c r="R152" s="5">
        <v>-165367740000</v>
      </c>
      <c r="S152" s="5">
        <v>-193841175000</v>
      </c>
      <c r="T152" s="5">
        <v>-199479793000</v>
      </c>
      <c r="U152" s="5">
        <v>-223635996000</v>
      </c>
      <c r="V152" s="5">
        <v>-184997790000</v>
      </c>
      <c r="W152" s="5">
        <v>-124248931000</v>
      </c>
    </row>
    <row r="153" spans="3:23" ht="15.5" x14ac:dyDescent="0.35">
      <c r="C153" t="s">
        <v>560</v>
      </c>
      <c r="D153" s="5">
        <v>1060000000</v>
      </c>
      <c r="E153" s="5">
        <v>-5946996000</v>
      </c>
      <c r="F153" s="5">
        <v>1568040000</v>
      </c>
      <c r="G153" s="5">
        <v>1483279000</v>
      </c>
      <c r="J153" s="5">
        <v>4676304000</v>
      </c>
      <c r="K153" s="5">
        <v>1185891000</v>
      </c>
      <c r="O153" s="5">
        <v>5822067000</v>
      </c>
    </row>
    <row r="154" spans="3:23" ht="15.5" x14ac:dyDescent="0.35">
      <c r="C154" t="s">
        <v>364</v>
      </c>
      <c r="D154" s="5">
        <v>-14134000</v>
      </c>
      <c r="E154" s="5">
        <v>-4330585000</v>
      </c>
      <c r="F154" s="5">
        <v>-89795000</v>
      </c>
      <c r="I154" s="5">
        <v>-5015121000</v>
      </c>
      <c r="J154" s="5">
        <v>-594741000</v>
      </c>
      <c r="K154" s="5">
        <v>-594741000</v>
      </c>
      <c r="L154" s="5">
        <v>-1535141000</v>
      </c>
      <c r="M154" s="5">
        <v>-2940749000</v>
      </c>
      <c r="N154" s="5">
        <v>-2604357000</v>
      </c>
      <c r="O154" s="5">
        <v>-1768206000</v>
      </c>
      <c r="P154" s="5">
        <v>-332333000</v>
      </c>
    </row>
    <row r="155" spans="3:23" ht="15.5" x14ac:dyDescent="0.35">
      <c r="C155" t="s">
        <v>394</v>
      </c>
      <c r="E155" s="5">
        <v>-3767246000</v>
      </c>
      <c r="F155" s="5">
        <v>3770000000</v>
      </c>
      <c r="G155" s="5">
        <v>-6020000000</v>
      </c>
      <c r="I155" s="5">
        <v>-6017246000</v>
      </c>
    </row>
    <row r="156" spans="3:23" ht="15.5" x14ac:dyDescent="0.35">
      <c r="C156" t="s">
        <v>561</v>
      </c>
      <c r="N156" s="5">
        <v>-84711000</v>
      </c>
      <c r="O156" s="5">
        <v>-496451000</v>
      </c>
      <c r="P156" s="5">
        <v>-430467000</v>
      </c>
      <c r="Q156" s="5">
        <v>-349538000</v>
      </c>
    </row>
    <row r="157" spans="3:23" ht="15.5" x14ac:dyDescent="0.35">
      <c r="C157" t="s">
        <v>215</v>
      </c>
      <c r="D157" s="5">
        <v>9273301000</v>
      </c>
      <c r="E157" s="5">
        <v>-2397151000</v>
      </c>
      <c r="F157" s="5">
        <v>3279145000</v>
      </c>
      <c r="G157" s="5">
        <v>-1962196000</v>
      </c>
      <c r="I157" s="5">
        <v>1606013000</v>
      </c>
      <c r="J157" s="5">
        <v>-13399475000</v>
      </c>
      <c r="K157" s="5">
        <v>2673519000</v>
      </c>
      <c r="L157" s="5">
        <v>-10937579000</v>
      </c>
      <c r="M157" s="5">
        <v>-16260615000</v>
      </c>
      <c r="N157" s="5">
        <v>12537617000</v>
      </c>
      <c r="O157" s="5">
        <v>19316266000</v>
      </c>
      <c r="P157" s="5">
        <v>832780000</v>
      </c>
      <c r="Q157" s="5">
        <v>3745258000</v>
      </c>
      <c r="R157" s="5">
        <v>-11081255000</v>
      </c>
      <c r="S157" s="5">
        <v>-9765962000</v>
      </c>
      <c r="T157" s="5">
        <v>14777036000</v>
      </c>
      <c r="U157" s="5">
        <v>-11681870000</v>
      </c>
      <c r="V157" s="5">
        <v>15718580000</v>
      </c>
      <c r="W157" s="5">
        <v>-1285181000</v>
      </c>
    </row>
    <row r="158" spans="3:23" ht="15.5" x14ac:dyDescent="0.35">
      <c r="C158" t="s">
        <v>217</v>
      </c>
      <c r="D158" s="5">
        <v>6321406000</v>
      </c>
      <c r="I158" s="5">
        <v>4673796000</v>
      </c>
      <c r="J158" s="5">
        <v>18160023000</v>
      </c>
      <c r="K158" s="5">
        <v>14505411000</v>
      </c>
      <c r="L158" s="5">
        <v>24461897000</v>
      </c>
      <c r="M158" s="5">
        <v>40472889000</v>
      </c>
      <c r="N158" s="5">
        <v>27385791000</v>
      </c>
      <c r="O158" s="5">
        <v>9103719000</v>
      </c>
      <c r="P158" s="5">
        <v>7782872000</v>
      </c>
      <c r="Q158" s="5">
        <v>3983543000</v>
      </c>
      <c r="R158" s="5">
        <v>14988397000</v>
      </c>
      <c r="S158" s="5">
        <v>23522063000</v>
      </c>
      <c r="T158" s="5">
        <v>8598239000</v>
      </c>
      <c r="U158" s="5">
        <v>18746821000</v>
      </c>
      <c r="V158" s="5">
        <v>2942278000</v>
      </c>
      <c r="W158" s="5">
        <v>4214114000</v>
      </c>
    </row>
    <row r="159" spans="3:23" ht="15.5" x14ac:dyDescent="0.35">
      <c r="C159" t="s">
        <v>216</v>
      </c>
      <c r="D159" s="5">
        <v>574555000</v>
      </c>
      <c r="E159" s="5">
        <v>224343000</v>
      </c>
      <c r="F159" s="5">
        <v>-163836000</v>
      </c>
      <c r="G159" s="5">
        <v>100167000</v>
      </c>
      <c r="I159" s="5">
        <v>41597000</v>
      </c>
      <c r="J159" s="5">
        <v>-86752000</v>
      </c>
      <c r="K159" s="5">
        <v>981093000</v>
      </c>
      <c r="L159" s="5">
        <v>981093000</v>
      </c>
      <c r="M159" s="5">
        <v>249623000</v>
      </c>
      <c r="N159" s="5">
        <v>549480000</v>
      </c>
      <c r="O159" s="5">
        <v>-1034194000</v>
      </c>
      <c r="P159" s="5">
        <v>488066000</v>
      </c>
      <c r="Q159" s="5">
        <v>54072000</v>
      </c>
      <c r="R159" s="5">
        <v>76402000</v>
      </c>
      <c r="S159" s="5">
        <v>1232297000</v>
      </c>
      <c r="T159" s="5">
        <v>146789000</v>
      </c>
      <c r="U159" s="5">
        <v>1533288000</v>
      </c>
      <c r="V159" s="5">
        <v>85963000</v>
      </c>
      <c r="W159" s="5">
        <v>13345000</v>
      </c>
    </row>
    <row r="160" spans="3:23" ht="15.5" x14ac:dyDescent="0.35">
      <c r="C160" t="s">
        <v>218</v>
      </c>
      <c r="D160" s="5">
        <v>16169262000</v>
      </c>
      <c r="E160" s="5">
        <v>-2172808000</v>
      </c>
      <c r="F160" s="5">
        <v>3115309000</v>
      </c>
      <c r="G160" s="5">
        <v>-1862029000</v>
      </c>
      <c r="I160" s="5">
        <v>6321406000</v>
      </c>
      <c r="J160" s="5">
        <v>4673796000</v>
      </c>
      <c r="K160" s="5">
        <v>18160023000</v>
      </c>
      <c r="L160" s="5">
        <v>14505411000</v>
      </c>
      <c r="M160" s="5">
        <v>24461897000</v>
      </c>
      <c r="N160" s="5">
        <v>40472888000</v>
      </c>
      <c r="O160" s="5">
        <v>27385791000</v>
      </c>
      <c r="P160" s="5">
        <v>9103718000</v>
      </c>
      <c r="Q160" s="5">
        <v>7782873000</v>
      </c>
      <c r="R160" s="5">
        <v>3983544000</v>
      </c>
      <c r="S160" s="5">
        <v>14988398000</v>
      </c>
      <c r="T160" s="5">
        <v>23522064000</v>
      </c>
      <c r="U160" s="5">
        <v>8598239000</v>
      </c>
      <c r="V160" s="5">
        <v>18746821000</v>
      </c>
      <c r="W160" s="5">
        <v>2942278000</v>
      </c>
    </row>
    <row r="162" spans="2:23" ht="15.5" x14ac:dyDescent="0.35">
      <c r="B162" t="s">
        <v>219</v>
      </c>
      <c r="C162" t="s">
        <v>11</v>
      </c>
      <c r="D162" s="5">
        <v>6020000000</v>
      </c>
      <c r="E162" s="5">
        <v>6020000000</v>
      </c>
      <c r="F162" s="5">
        <v>6020000000</v>
      </c>
      <c r="G162" s="5">
        <v>6020000000</v>
      </c>
      <c r="I162" s="5">
        <v>6020000000</v>
      </c>
      <c r="J162" s="5">
        <v>6020000000</v>
      </c>
      <c r="K162" s="5">
        <v>6020000000</v>
      </c>
      <c r="L162" s="5">
        <v>6020000000</v>
      </c>
      <c r="M162" s="5">
        <v>6020000000</v>
      </c>
      <c r="N162" s="5">
        <v>6020000000</v>
      </c>
      <c r="O162" s="5">
        <v>6020000000</v>
      </c>
      <c r="P162" s="5">
        <v>6020000000</v>
      </c>
      <c r="Q162" s="5">
        <v>6020000000</v>
      </c>
      <c r="R162" s="5">
        <v>6020000000</v>
      </c>
      <c r="S162" s="5">
        <v>6020000000</v>
      </c>
      <c r="T162" s="5">
        <v>6020000000</v>
      </c>
      <c r="U162" s="5">
        <v>6020000000</v>
      </c>
      <c r="V162" s="5">
        <v>6020000000</v>
      </c>
      <c r="W162" s="5">
        <v>6020000000</v>
      </c>
    </row>
    <row r="163" spans="2:23" ht="15.5" x14ac:dyDescent="0.35">
      <c r="C163" t="s">
        <v>220</v>
      </c>
      <c r="D163" s="6">
        <v>4.8</v>
      </c>
      <c r="E163" s="6">
        <v>5.31</v>
      </c>
      <c r="F163" s="6">
        <v>3.42</v>
      </c>
      <c r="G163" s="6">
        <v>2.5</v>
      </c>
    </row>
    <row r="164" spans="2:23" ht="15.5" x14ac:dyDescent="0.35">
      <c r="C164" t="s">
        <v>221</v>
      </c>
      <c r="D164" s="6">
        <v>13.33</v>
      </c>
      <c r="E164" s="6">
        <v>11.49</v>
      </c>
      <c r="F164" s="6">
        <v>19.88</v>
      </c>
      <c r="G164" s="5">
        <v>20</v>
      </c>
    </row>
    <row r="165" spans="2:23" ht="15.5" x14ac:dyDescent="0.35">
      <c r="C165" t="s">
        <v>73</v>
      </c>
      <c r="D165" s="6">
        <v>1.61</v>
      </c>
      <c r="E165" s="6">
        <v>1.21</v>
      </c>
      <c r="F165" s="6">
        <v>1.21</v>
      </c>
      <c r="G165" s="6">
        <v>0.99</v>
      </c>
    </row>
    <row r="166" spans="2:23" ht="15.5" x14ac:dyDescent="0.35">
      <c r="C166" t="s">
        <v>222</v>
      </c>
      <c r="D166" s="5">
        <v>43670000000</v>
      </c>
      <c r="E166" s="5">
        <v>51610000000</v>
      </c>
      <c r="F166" s="5">
        <v>36620000000</v>
      </c>
      <c r="G166" s="5">
        <v>29970000000</v>
      </c>
    </row>
    <row r="167" spans="2:23" ht="15.5" x14ac:dyDescent="0.35">
      <c r="C167" t="s">
        <v>223</v>
      </c>
      <c r="D167" s="6">
        <v>2.86E-2</v>
      </c>
      <c r="E167" s="6">
        <v>3.04E-2</v>
      </c>
      <c r="F167" s="6">
        <v>1.78E-2</v>
      </c>
      <c r="G167" s="6">
        <v>1.3500000000000002E-2</v>
      </c>
    </row>
    <row r="168" spans="2:23" ht="15.5" x14ac:dyDescent="0.35">
      <c r="C168" t="s">
        <v>224</v>
      </c>
      <c r="D168" s="6">
        <v>3.4500000000000003E-2</v>
      </c>
      <c r="E168" s="6">
        <v>3.95E-2</v>
      </c>
      <c r="F168" s="6">
        <v>2.6499999999999999E-2</v>
      </c>
      <c r="G168" s="6">
        <v>1.9900000000000001E-2</v>
      </c>
    </row>
    <row r="169" spans="2:23" ht="15.5" x14ac:dyDescent="0.35">
      <c r="C169" t="s">
        <v>225</v>
      </c>
      <c r="D169" s="6">
        <v>4.5400000000000003E-2</v>
      </c>
      <c r="E169" s="6">
        <v>5.6100000000000004E-2</v>
      </c>
      <c r="F169" s="6">
        <v>3.9800000000000002E-2</v>
      </c>
      <c r="G169" s="6">
        <v>3.27E-2</v>
      </c>
    </row>
    <row r="170" spans="2:23" ht="15.5" x14ac:dyDescent="0.35">
      <c r="C170" t="s">
        <v>226</v>
      </c>
      <c r="D170" s="6">
        <v>27.1</v>
      </c>
      <c r="E170" s="6">
        <v>12.42</v>
      </c>
      <c r="F170" s="6">
        <v>5.86</v>
      </c>
      <c r="G170" s="6">
        <v>4.3</v>
      </c>
    </row>
    <row r="171" spans="2:23" ht="15.5" x14ac:dyDescent="0.35">
      <c r="C171" t="s">
        <v>227</v>
      </c>
      <c r="D171" s="5">
        <v>839000000000</v>
      </c>
      <c r="E171" s="5">
        <v>810000000000</v>
      </c>
      <c r="F171" s="5">
        <v>778000000000</v>
      </c>
      <c r="G171" s="5">
        <v>757000000000</v>
      </c>
    </row>
    <row r="172" spans="2:23" ht="15.5" x14ac:dyDescent="0.35">
      <c r="C172" t="s">
        <v>228</v>
      </c>
      <c r="D172" s="6">
        <v>0.46</v>
      </c>
      <c r="E172" s="6">
        <v>0.45</v>
      </c>
      <c r="F172" s="6">
        <v>0.53</v>
      </c>
      <c r="G172" s="6">
        <v>0.4</v>
      </c>
    </row>
    <row r="173" spans="2:23" ht="15.5" x14ac:dyDescent="0.35">
      <c r="C173" t="s">
        <v>229</v>
      </c>
      <c r="D173" s="6">
        <v>139.32</v>
      </c>
      <c r="E173" s="6">
        <v>134.52000000000001</v>
      </c>
      <c r="F173" s="6">
        <v>129.22</v>
      </c>
      <c r="G173" s="6">
        <v>125.8</v>
      </c>
    </row>
    <row r="174" spans="2:23" ht="15.5" x14ac:dyDescent="0.35">
      <c r="C174" t="s">
        <v>230</v>
      </c>
      <c r="D174" s="6">
        <v>0.46</v>
      </c>
      <c r="E174" s="6">
        <v>0.45</v>
      </c>
      <c r="F174" s="6">
        <v>0.53</v>
      </c>
      <c r="G174" s="6">
        <v>0.4</v>
      </c>
    </row>
    <row r="175" spans="2:23" ht="15.5" x14ac:dyDescent="0.35">
      <c r="C175" t="s">
        <v>231</v>
      </c>
      <c r="D175" s="6">
        <v>139.32</v>
      </c>
      <c r="E175" s="6">
        <v>134.52000000000001</v>
      </c>
      <c r="F175" s="6">
        <v>129.22</v>
      </c>
      <c r="G175" s="6">
        <v>125.8</v>
      </c>
    </row>
    <row r="176" spans="2:23" ht="15.5" x14ac:dyDescent="0.35">
      <c r="C176" t="s">
        <v>232</v>
      </c>
      <c r="D176" s="5">
        <v>29000000000</v>
      </c>
      <c r="E176" s="5">
        <v>104000000000</v>
      </c>
      <c r="F176" s="5">
        <v>239000000000</v>
      </c>
      <c r="G176" s="5">
        <v>252000000000</v>
      </c>
    </row>
    <row r="177" spans="3:23" ht="15.5" x14ac:dyDescent="0.35">
      <c r="C177" t="s">
        <v>233</v>
      </c>
      <c r="D177" s="5">
        <v>5000000000</v>
      </c>
      <c r="E177" s="5">
        <v>6000000000</v>
      </c>
      <c r="F177" s="5">
        <v>7000000000</v>
      </c>
      <c r="G177" s="5">
        <v>7000000000</v>
      </c>
    </row>
    <row r="178" spans="3:23" ht="15.5" x14ac:dyDescent="0.35">
      <c r="C178" t="s">
        <v>234</v>
      </c>
      <c r="D178" s="5">
        <v>839000000000</v>
      </c>
      <c r="E178" s="5">
        <v>810000000000</v>
      </c>
      <c r="F178" s="5">
        <v>778000000000</v>
      </c>
      <c r="G178" s="5">
        <v>757000000000</v>
      </c>
    </row>
    <row r="179" spans="3:23" ht="15.5" x14ac:dyDescent="0.35">
      <c r="C179" t="s">
        <v>23</v>
      </c>
      <c r="D179" s="5">
        <v>34000000000</v>
      </c>
      <c r="E179" s="5">
        <v>110000000000</v>
      </c>
      <c r="F179" s="5">
        <v>245000000000</v>
      </c>
      <c r="G179" s="5">
        <v>259000000000</v>
      </c>
    </row>
    <row r="180" spans="3:23" ht="15.5" x14ac:dyDescent="0.35">
      <c r="C180" t="s">
        <v>20</v>
      </c>
      <c r="D180" s="5">
        <v>18000000000</v>
      </c>
      <c r="E180" s="5">
        <v>104000000000</v>
      </c>
      <c r="F180" s="5">
        <v>237000000000</v>
      </c>
      <c r="G180" s="5">
        <v>254000000000</v>
      </c>
    </row>
    <row r="181" spans="3:23" ht="15.5" x14ac:dyDescent="0.35">
      <c r="C181" t="s">
        <v>235</v>
      </c>
      <c r="D181" s="5">
        <v>452000000000</v>
      </c>
      <c r="E181" s="5">
        <v>421000000000</v>
      </c>
      <c r="F181" s="5">
        <v>388000000000</v>
      </c>
      <c r="G181" s="5">
        <v>376000000000</v>
      </c>
    </row>
    <row r="182" spans="3:23" ht="15.5" x14ac:dyDescent="0.35">
      <c r="C182" t="s">
        <v>236</v>
      </c>
      <c r="D182" s="5">
        <v>88000000000</v>
      </c>
      <c r="E182" s="5">
        <v>144000000000</v>
      </c>
      <c r="F182" s="5">
        <v>47000000000</v>
      </c>
      <c r="G182" s="5">
        <v>84000000000</v>
      </c>
    </row>
    <row r="183" spans="3:23" ht="15.5" x14ac:dyDescent="0.35">
      <c r="C183" t="s">
        <v>237</v>
      </c>
      <c r="D183" s="5">
        <v>-4000000000</v>
      </c>
      <c r="E183" s="5">
        <v>-2000000000</v>
      </c>
      <c r="F183" s="5">
        <v>-30000000000</v>
      </c>
      <c r="G183" s="5">
        <v>6000000000</v>
      </c>
    </row>
    <row r="184" spans="3:23" ht="15.5" x14ac:dyDescent="0.35">
      <c r="C184" t="s">
        <v>12</v>
      </c>
      <c r="D184" s="5">
        <v>83000000000</v>
      </c>
      <c r="E184" s="5">
        <v>142000000000</v>
      </c>
      <c r="F184" s="5">
        <v>17000000000</v>
      </c>
      <c r="G184" s="5">
        <v>90000000000</v>
      </c>
    </row>
    <row r="185" spans="3:23" ht="15.5" x14ac:dyDescent="0.35">
      <c r="C185" t="s">
        <v>15</v>
      </c>
      <c r="D185" s="6">
        <v>13.83</v>
      </c>
      <c r="E185" s="6">
        <v>23.64</v>
      </c>
      <c r="F185" s="6">
        <v>2.85</v>
      </c>
      <c r="G185" s="6">
        <v>14.99</v>
      </c>
    </row>
    <row r="186" spans="3:23" ht="15.5" x14ac:dyDescent="0.35">
      <c r="C186" t="s">
        <v>58</v>
      </c>
      <c r="I186" s="6">
        <v>12.85</v>
      </c>
      <c r="J186" s="6">
        <v>3.74</v>
      </c>
      <c r="K186" s="6">
        <v>9.64</v>
      </c>
      <c r="L186" s="6">
        <v>5.59</v>
      </c>
      <c r="M186" s="6">
        <v>4.41</v>
      </c>
      <c r="N186" s="6">
        <v>7.33</v>
      </c>
      <c r="O186" s="6">
        <v>7.11</v>
      </c>
      <c r="P186" s="6">
        <v>6.43</v>
      </c>
      <c r="Q186" s="6">
        <v>2.94</v>
      </c>
      <c r="R186" s="6">
        <v>2.08</v>
      </c>
      <c r="S186" s="6">
        <v>2.58</v>
      </c>
      <c r="T186" s="6">
        <v>2.4</v>
      </c>
      <c r="U186" s="6">
        <v>2.66</v>
      </c>
      <c r="V186" s="6">
        <v>2.82</v>
      </c>
      <c r="W186" s="6">
        <v>3.98</v>
      </c>
    </row>
    <row r="187" spans="3:23" ht="15.5" x14ac:dyDescent="0.35">
      <c r="C187" t="s">
        <v>72</v>
      </c>
      <c r="I187" s="6">
        <v>4.75</v>
      </c>
      <c r="J187" s="6">
        <v>13.37</v>
      </c>
      <c r="K187" s="6">
        <v>6.95</v>
      </c>
      <c r="L187" s="6">
        <v>9.3000000000000007</v>
      </c>
      <c r="M187" s="6">
        <v>12.47</v>
      </c>
      <c r="N187" s="6">
        <v>7.91</v>
      </c>
      <c r="O187" s="6">
        <v>9.56</v>
      </c>
      <c r="P187" s="6">
        <v>9.8000000000000007</v>
      </c>
      <c r="Q187" s="6">
        <v>17.010000000000002</v>
      </c>
      <c r="R187" s="6">
        <v>24.04</v>
      </c>
      <c r="S187" s="6">
        <v>19.38</v>
      </c>
      <c r="T187" s="6">
        <v>20.83</v>
      </c>
      <c r="U187" s="6">
        <v>18.8</v>
      </c>
      <c r="V187" s="6">
        <v>17.73</v>
      </c>
      <c r="W187" s="6">
        <v>13.57</v>
      </c>
    </row>
    <row r="188" spans="3:23" ht="15.5" x14ac:dyDescent="0.35">
      <c r="C188" t="s">
        <v>75</v>
      </c>
      <c r="I188" s="6">
        <v>0.28999999999999998</v>
      </c>
      <c r="J188" s="6">
        <v>0.26</v>
      </c>
      <c r="K188" s="6">
        <v>0.39</v>
      </c>
      <c r="L188" s="6">
        <v>0.32</v>
      </c>
      <c r="M188" s="6">
        <v>0.36</v>
      </c>
      <c r="N188" s="6">
        <v>0.39</v>
      </c>
      <c r="O188" s="6">
        <v>0.6</v>
      </c>
      <c r="P188" s="6">
        <v>0.63</v>
      </c>
      <c r="Q188" s="6">
        <v>0.57999999999999996</v>
      </c>
      <c r="R188" s="6">
        <v>0.6</v>
      </c>
      <c r="S188" s="6">
        <v>0.56999999999999995</v>
      </c>
      <c r="T188" s="6">
        <v>0.64</v>
      </c>
      <c r="U188" s="6">
        <v>0.77</v>
      </c>
      <c r="V188" s="6">
        <v>0.78</v>
      </c>
      <c r="W188" s="6">
        <v>0.84</v>
      </c>
    </row>
    <row r="189" spans="3:23" ht="15.5" x14ac:dyDescent="0.35">
      <c r="C189" t="s">
        <v>238</v>
      </c>
      <c r="I189" s="5">
        <v>141810000000</v>
      </c>
      <c r="J189" s="5">
        <v>62330000000</v>
      </c>
      <c r="K189" s="5">
        <v>109730000000</v>
      </c>
      <c r="L189" s="5">
        <v>73480000000</v>
      </c>
      <c r="M189" s="5">
        <v>71440000000</v>
      </c>
      <c r="N189" s="5">
        <v>97480000000</v>
      </c>
      <c r="O189" s="5">
        <v>84490000000</v>
      </c>
      <c r="P189" s="5">
        <v>76750000000</v>
      </c>
    </row>
    <row r="190" spans="3:23" ht="15.5" x14ac:dyDescent="0.35">
      <c r="C190" t="s">
        <v>239</v>
      </c>
      <c r="I190" s="6">
        <v>7.3499999999999996E-2</v>
      </c>
      <c r="J190" s="6">
        <v>1.9799999999999998E-2</v>
      </c>
      <c r="K190" s="6">
        <v>6.1900000000000004E-2</v>
      </c>
      <c r="L190" s="6">
        <v>3.8399999999999997E-2</v>
      </c>
      <c r="M190" s="6">
        <v>3.0899999999999997E-2</v>
      </c>
      <c r="N190" s="6">
        <v>4.87E-2</v>
      </c>
      <c r="O190" s="6">
        <v>5.5E-2</v>
      </c>
      <c r="P190" s="6">
        <v>5.6399999999999999E-2</v>
      </c>
      <c r="Q190" s="6">
        <v>2.7099999999999999E-2</v>
      </c>
      <c r="R190" s="6">
        <v>1.7500000000000002E-2</v>
      </c>
      <c r="S190" s="6">
        <v>2.7000000000000003E-2</v>
      </c>
      <c r="T190" s="6">
        <v>3.1200000000000002E-2</v>
      </c>
      <c r="U190" s="6">
        <v>3.7999999999999999E-2</v>
      </c>
      <c r="V190" s="6">
        <v>4.2199999999999994E-2</v>
      </c>
      <c r="W190" s="6">
        <v>6.6400000000000001E-2</v>
      </c>
    </row>
    <row r="191" spans="3:23" ht="15.5" x14ac:dyDescent="0.35">
      <c r="C191" t="s">
        <v>240</v>
      </c>
      <c r="I191" s="6">
        <v>9.5500000000000002E-2</v>
      </c>
      <c r="J191" s="6">
        <v>3.0499999999999999E-2</v>
      </c>
      <c r="K191" s="6">
        <v>8.1600000000000006E-2</v>
      </c>
      <c r="L191" s="6">
        <v>5.1100000000000007E-2</v>
      </c>
      <c r="M191" s="6">
        <v>4.36E-2</v>
      </c>
      <c r="N191" s="6">
        <v>7.51E-2</v>
      </c>
      <c r="O191" s="6">
        <v>8.3199999999999996E-2</v>
      </c>
      <c r="P191" s="6">
        <v>8.1099999999999992E-2</v>
      </c>
      <c r="Q191" s="6">
        <v>4.2599999999999999E-2</v>
      </c>
      <c r="R191" s="6">
        <v>3.1200000000000002E-2</v>
      </c>
      <c r="S191" s="6">
        <v>4.5599999999999995E-2</v>
      </c>
      <c r="T191" s="6">
        <v>4.4000000000000004E-2</v>
      </c>
      <c r="U191" s="6">
        <v>5.0900000000000001E-2</v>
      </c>
      <c r="V191" s="6">
        <v>6.3E-2</v>
      </c>
      <c r="W191" s="6">
        <v>9.5100000000000004E-2</v>
      </c>
    </row>
    <row r="192" spans="3:23" ht="15.5" x14ac:dyDescent="0.35">
      <c r="C192" t="s">
        <v>241</v>
      </c>
      <c r="I192" s="6">
        <v>0.15329999999999999</v>
      </c>
      <c r="J192" s="6">
        <v>6.2899999999999998E-2</v>
      </c>
      <c r="K192" s="6">
        <v>0.1246</v>
      </c>
      <c r="L192" s="6">
        <v>8.72E-2</v>
      </c>
      <c r="M192" s="6">
        <v>8.7799999999999989E-2</v>
      </c>
      <c r="N192" s="6">
        <v>0.13619999999999999</v>
      </c>
      <c r="O192" s="6">
        <v>0.1328</v>
      </c>
      <c r="P192" s="6">
        <v>0.13539999999999999</v>
      </c>
      <c r="Q192" s="6">
        <v>9.2399999999999996E-2</v>
      </c>
      <c r="R192" s="6">
        <v>4.9100000000000005E-2</v>
      </c>
      <c r="S192" s="6">
        <v>9.9100000000000008E-2</v>
      </c>
      <c r="T192" s="6">
        <v>0.1176</v>
      </c>
      <c r="U192" s="6">
        <v>0.1285</v>
      </c>
      <c r="V192" s="6">
        <v>0.1096</v>
      </c>
      <c r="W192" s="6">
        <v>0.27210000000000001</v>
      </c>
    </row>
    <row r="193" spans="2:23" ht="15.5" x14ac:dyDescent="0.35">
      <c r="C193" t="s">
        <v>242</v>
      </c>
      <c r="I193" s="6">
        <v>5.69</v>
      </c>
      <c r="J193" s="6">
        <v>2.71</v>
      </c>
      <c r="K193" s="6">
        <v>6.55</v>
      </c>
      <c r="L193" s="6">
        <v>4.24</v>
      </c>
      <c r="M193" s="6">
        <v>2.33</v>
      </c>
      <c r="N193" s="6">
        <v>3.93</v>
      </c>
      <c r="O193" s="6">
        <v>5.16</v>
      </c>
      <c r="P193" s="6">
        <v>4.6100000000000003</v>
      </c>
      <c r="Q193" s="6">
        <v>1.85</v>
      </c>
      <c r="R193" s="6">
        <v>1.0900000000000001</v>
      </c>
      <c r="S193" s="6">
        <v>2.4</v>
      </c>
      <c r="T193" s="5">
        <v>4</v>
      </c>
      <c r="U193" s="6">
        <v>5.49</v>
      </c>
      <c r="V193" s="6">
        <v>5.69</v>
      </c>
      <c r="W193" s="6">
        <v>9.02</v>
      </c>
    </row>
    <row r="194" spans="2:23" ht="15.5" x14ac:dyDescent="0.35">
      <c r="C194" t="s">
        <v>69</v>
      </c>
      <c r="I194" s="6">
        <v>0.45</v>
      </c>
      <c r="J194" s="6">
        <v>0.41</v>
      </c>
      <c r="K194" s="6">
        <v>0.56999999999999995</v>
      </c>
      <c r="L194" s="6">
        <v>0.48</v>
      </c>
      <c r="M194" s="6">
        <v>0.54</v>
      </c>
      <c r="N194" s="6">
        <v>0.59</v>
      </c>
      <c r="O194" s="6">
        <v>0.8</v>
      </c>
      <c r="P194" s="6">
        <v>0.79</v>
      </c>
      <c r="Q194" s="6">
        <v>0.72</v>
      </c>
      <c r="R194" s="6">
        <v>0.75</v>
      </c>
      <c r="S194" s="6">
        <v>0.89</v>
      </c>
      <c r="T194" s="6">
        <v>0.92</v>
      </c>
      <c r="U194" s="6">
        <v>0.96</v>
      </c>
      <c r="V194" s="6">
        <v>1.1200000000000001</v>
      </c>
      <c r="W194" s="6">
        <v>1.29</v>
      </c>
    </row>
    <row r="195" spans="2:23" ht="15.5" x14ac:dyDescent="0.35">
      <c r="C195" t="s">
        <v>66</v>
      </c>
      <c r="I195" s="6">
        <v>134.52000000000001</v>
      </c>
      <c r="J195" s="6">
        <v>122.68</v>
      </c>
      <c r="K195" s="6">
        <v>118.04</v>
      </c>
      <c r="L195" s="6">
        <v>109.36</v>
      </c>
      <c r="M195" s="6">
        <v>101.03</v>
      </c>
      <c r="N195" s="6">
        <v>97.66</v>
      </c>
      <c r="O195" s="6">
        <v>85.48</v>
      </c>
      <c r="P195" s="6">
        <v>79.37</v>
      </c>
      <c r="Q195" s="6">
        <v>69.02</v>
      </c>
      <c r="R195" s="6">
        <v>66.790000000000006</v>
      </c>
      <c r="S195" s="6">
        <v>56.49</v>
      </c>
      <c r="T195" s="6">
        <v>54.62</v>
      </c>
      <c r="U195" s="6">
        <v>52.22</v>
      </c>
      <c r="V195" s="6">
        <v>44.72</v>
      </c>
      <c r="W195" s="6">
        <v>41.9</v>
      </c>
    </row>
    <row r="196" spans="2:23" ht="15.5" x14ac:dyDescent="0.35">
      <c r="C196" t="s">
        <v>243</v>
      </c>
      <c r="I196" s="6">
        <v>0.45</v>
      </c>
      <c r="J196" s="6">
        <v>0.41</v>
      </c>
      <c r="K196" s="6">
        <v>0.56999999999999995</v>
      </c>
      <c r="L196" s="6">
        <v>0.48</v>
      </c>
      <c r="M196" s="6">
        <v>0.54</v>
      </c>
      <c r="N196" s="6">
        <v>0.59</v>
      </c>
      <c r="O196" s="6">
        <v>0.8</v>
      </c>
      <c r="P196" s="6">
        <v>0.79</v>
      </c>
      <c r="Q196" s="6">
        <v>0.72</v>
      </c>
      <c r="R196" s="6">
        <v>0.75</v>
      </c>
      <c r="S196" s="6">
        <v>0.89</v>
      </c>
      <c r="T196" s="6">
        <v>0.92</v>
      </c>
      <c r="U196" s="6">
        <v>0.96</v>
      </c>
      <c r="V196" s="6">
        <v>1.1200000000000001</v>
      </c>
      <c r="W196" s="6">
        <v>1.29</v>
      </c>
    </row>
    <row r="197" spans="2:23" ht="15.5" x14ac:dyDescent="0.35">
      <c r="C197" t="s">
        <v>244</v>
      </c>
      <c r="I197" s="6">
        <v>134.52000000000001</v>
      </c>
      <c r="J197" s="6">
        <v>122.68</v>
      </c>
      <c r="K197" s="6">
        <v>118.04</v>
      </c>
      <c r="L197" s="6">
        <v>109.36</v>
      </c>
      <c r="M197" s="6">
        <v>101.03</v>
      </c>
      <c r="N197" s="6">
        <v>97.66</v>
      </c>
      <c r="O197" s="6">
        <v>85.48</v>
      </c>
      <c r="P197" s="6">
        <v>79.37</v>
      </c>
      <c r="Q197" s="6">
        <v>69.02</v>
      </c>
      <c r="R197" s="6">
        <v>66.78</v>
      </c>
      <c r="S197" s="6">
        <v>56.46</v>
      </c>
      <c r="T197" s="6">
        <v>54.57</v>
      </c>
      <c r="U197" s="6">
        <v>52.15</v>
      </c>
      <c r="V197" s="6">
        <v>44.63</v>
      </c>
      <c r="W197" s="6">
        <v>41.9</v>
      </c>
    </row>
    <row r="198" spans="2:23" ht="15.5" x14ac:dyDescent="0.35">
      <c r="C198" t="s">
        <v>245</v>
      </c>
      <c r="I198" s="5">
        <v>104000000000</v>
      </c>
      <c r="J198" s="5">
        <v>311000000000</v>
      </c>
      <c r="K198" s="5">
        <v>155000000000</v>
      </c>
      <c r="L198" s="5">
        <v>157000000000</v>
      </c>
      <c r="M198" s="5">
        <v>175000000000</v>
      </c>
      <c r="N198" s="5">
        <v>234000000000</v>
      </c>
      <c r="O198" s="5">
        <v>162000000000</v>
      </c>
      <c r="P198" s="5">
        <v>156000000000</v>
      </c>
      <c r="Q198" s="5">
        <v>179000000000</v>
      </c>
      <c r="R198" s="5">
        <v>250000000000</v>
      </c>
      <c r="S198" s="5">
        <v>171000000000</v>
      </c>
      <c r="T198" s="5">
        <v>96000000000</v>
      </c>
      <c r="U198" s="5">
        <v>73000000000</v>
      </c>
      <c r="V198" s="5">
        <v>98000000000</v>
      </c>
      <c r="W198" s="5">
        <v>60000000000</v>
      </c>
    </row>
    <row r="199" spans="2:23" ht="15.5" x14ac:dyDescent="0.35">
      <c r="C199" t="s">
        <v>246</v>
      </c>
      <c r="I199" s="5">
        <v>6000000000</v>
      </c>
      <c r="J199" s="5">
        <v>3000000000</v>
      </c>
      <c r="K199" s="5">
        <v>3000000000</v>
      </c>
      <c r="L199" s="5">
        <v>10000000000</v>
      </c>
      <c r="M199" s="5">
        <v>18000000000</v>
      </c>
      <c r="N199" s="5">
        <v>27000000000</v>
      </c>
      <c r="O199" s="5">
        <v>22000000000</v>
      </c>
      <c r="P199" s="5">
        <v>1000000000</v>
      </c>
      <c r="Q199" s="5">
        <v>6000000000</v>
      </c>
      <c r="R199" s="5">
        <v>12000000000</v>
      </c>
      <c r="S199" s="5">
        <v>7000000000</v>
      </c>
      <c r="T199" s="5">
        <v>1000000000</v>
      </c>
      <c r="U199" s="5">
        <v>1000000000</v>
      </c>
      <c r="V199" s="5">
        <v>7000000000</v>
      </c>
      <c r="W199" s="5">
        <v>14000000000</v>
      </c>
    </row>
    <row r="200" spans="2:23" ht="15.5" x14ac:dyDescent="0.35">
      <c r="C200" t="s">
        <v>25</v>
      </c>
      <c r="I200" s="5">
        <v>110000000000</v>
      </c>
      <c r="J200" s="5">
        <v>315000000000</v>
      </c>
      <c r="K200" s="5">
        <v>158000000000</v>
      </c>
      <c r="L200" s="5">
        <v>167000000000</v>
      </c>
      <c r="M200" s="5">
        <v>193000000000</v>
      </c>
      <c r="N200" s="5">
        <v>261000000000</v>
      </c>
      <c r="O200" s="5">
        <v>184000000000</v>
      </c>
      <c r="P200" s="5">
        <v>157000000000</v>
      </c>
      <c r="Q200" s="5">
        <v>185000000000</v>
      </c>
      <c r="R200" s="5">
        <v>262000000000</v>
      </c>
      <c r="S200" s="5">
        <v>178000000000</v>
      </c>
      <c r="T200" s="5">
        <v>97000000000</v>
      </c>
      <c r="U200" s="5">
        <v>74000000000</v>
      </c>
      <c r="V200" s="5">
        <v>105000000000</v>
      </c>
      <c r="W200" s="5">
        <v>74000000000</v>
      </c>
    </row>
    <row r="201" spans="2:23" ht="15.5" x14ac:dyDescent="0.35">
      <c r="C201" t="s">
        <v>22</v>
      </c>
      <c r="I201" s="5">
        <v>104000000000</v>
      </c>
      <c r="J201" s="5">
        <v>310000000000</v>
      </c>
      <c r="K201" s="5">
        <v>140000000000</v>
      </c>
      <c r="L201" s="5">
        <v>152000000000</v>
      </c>
      <c r="M201" s="5">
        <v>169000000000</v>
      </c>
      <c r="N201" s="5">
        <v>221000000000</v>
      </c>
      <c r="O201" s="5">
        <v>157000000000</v>
      </c>
      <c r="P201" s="5">
        <v>148000000000</v>
      </c>
      <c r="Q201" s="5">
        <v>177000000000</v>
      </c>
      <c r="R201" s="5">
        <v>258000000000</v>
      </c>
      <c r="S201" s="5">
        <v>163000000000</v>
      </c>
      <c r="T201" s="5">
        <v>73000000000</v>
      </c>
      <c r="U201" s="5">
        <v>65000000000</v>
      </c>
      <c r="V201" s="5">
        <v>86000000000</v>
      </c>
      <c r="W201" s="5">
        <v>71000000000</v>
      </c>
    </row>
    <row r="202" spans="2:23" ht="15.5" x14ac:dyDescent="0.35">
      <c r="C202" t="s">
        <v>247</v>
      </c>
      <c r="I202" s="5">
        <v>421000000000</v>
      </c>
      <c r="J202" s="5">
        <v>360000000000</v>
      </c>
      <c r="K202" s="5">
        <v>387000000000</v>
      </c>
      <c r="L202" s="5">
        <v>347000000000</v>
      </c>
      <c r="M202" s="5">
        <v>315000000000</v>
      </c>
      <c r="N202" s="5">
        <v>313000000000</v>
      </c>
      <c r="O202" s="5">
        <v>320000000000</v>
      </c>
      <c r="P202" s="5">
        <v>265000000000</v>
      </c>
      <c r="Q202" s="5">
        <v>224000000000</v>
      </c>
      <c r="R202" s="5">
        <v>205000000000</v>
      </c>
      <c r="S202" s="5">
        <v>237000000000</v>
      </c>
      <c r="T202" s="5">
        <v>219000000000</v>
      </c>
      <c r="U202" s="5">
        <v>205000000000</v>
      </c>
      <c r="V202" s="5">
        <v>195000000000</v>
      </c>
      <c r="W202" s="5">
        <v>178000000000</v>
      </c>
    </row>
    <row r="203" spans="2:23" ht="15.5" x14ac:dyDescent="0.35">
      <c r="C203" t="s">
        <v>248</v>
      </c>
      <c r="I203" s="5">
        <v>256000000000</v>
      </c>
      <c r="J203" s="5">
        <v>-163000000000</v>
      </c>
      <c r="K203" s="5">
        <v>37000000000</v>
      </c>
      <c r="L203" s="5">
        <v>24000000000</v>
      </c>
      <c r="M203" s="5">
        <v>76000000000</v>
      </c>
      <c r="N203" s="5">
        <v>6000000000</v>
      </c>
      <c r="O203" s="5">
        <v>11000000000</v>
      </c>
      <c r="P203" s="5">
        <v>31000000000</v>
      </c>
      <c r="Q203" s="5">
        <v>86000000000</v>
      </c>
      <c r="R203" s="5">
        <v>115000000000</v>
      </c>
      <c r="S203" s="5">
        <v>-77000000000</v>
      </c>
      <c r="T203" s="5">
        <v>10000000000</v>
      </c>
      <c r="U203" s="5">
        <v>38000000000</v>
      </c>
      <c r="V203" s="5">
        <v>-7000000000</v>
      </c>
      <c r="W203" s="5">
        <v>30000000000</v>
      </c>
    </row>
    <row r="204" spans="2:23" ht="15.5" x14ac:dyDescent="0.35">
      <c r="C204" t="s">
        <v>249</v>
      </c>
      <c r="I204" s="5">
        <v>-35000000000</v>
      </c>
      <c r="J204" s="5">
        <v>-1000000000</v>
      </c>
      <c r="K204" s="5">
        <v>-20000000000</v>
      </c>
      <c r="L204" s="5">
        <v>-8000000000</v>
      </c>
      <c r="M204" s="5">
        <v>-18000000000</v>
      </c>
      <c r="N204" s="5">
        <v>-56000000000</v>
      </c>
      <c r="O204" s="5">
        <v>-6000000000</v>
      </c>
      <c r="P204" s="5">
        <v>-8000000000</v>
      </c>
      <c r="Q204" s="5">
        <v>-4000000000</v>
      </c>
      <c r="R204" s="5">
        <v>-41000000000</v>
      </c>
      <c r="S204" s="5">
        <v>-15000000000</v>
      </c>
      <c r="T204" s="5">
        <v>-17000000000</v>
      </c>
      <c r="U204" s="5">
        <v>-17000000000</v>
      </c>
      <c r="V204" s="5">
        <v>-4000000000</v>
      </c>
      <c r="W204" s="5">
        <v>-5000000000</v>
      </c>
    </row>
    <row r="205" spans="2:23" ht="15.5" x14ac:dyDescent="0.35">
      <c r="C205" t="s">
        <v>14</v>
      </c>
      <c r="I205" s="5">
        <v>221000000000</v>
      </c>
      <c r="J205" s="5">
        <v>-164000000000</v>
      </c>
      <c r="K205" s="5">
        <v>17000000000</v>
      </c>
      <c r="L205" s="5">
        <v>16000000000</v>
      </c>
      <c r="M205" s="5">
        <v>58000000000</v>
      </c>
      <c r="N205" s="5">
        <v>-51000000000</v>
      </c>
      <c r="O205" s="5">
        <v>5000000000</v>
      </c>
      <c r="P205" s="5">
        <v>24000000000</v>
      </c>
      <c r="Q205" s="5">
        <v>82000000000</v>
      </c>
      <c r="R205" s="5">
        <v>74000000000</v>
      </c>
      <c r="S205" s="5">
        <v>-92000000000</v>
      </c>
      <c r="T205" s="5">
        <v>-7000000000</v>
      </c>
      <c r="U205" s="5">
        <v>21000000000</v>
      </c>
      <c r="V205" s="5">
        <v>-11000000000</v>
      </c>
      <c r="W205" s="5">
        <v>25000000000</v>
      </c>
    </row>
    <row r="206" spans="2:23" ht="15.5" x14ac:dyDescent="0.35">
      <c r="C206" t="s">
        <v>16</v>
      </c>
      <c r="I206" s="6">
        <v>36.68</v>
      </c>
      <c r="J206" s="6">
        <v>-27.26</v>
      </c>
      <c r="K206" s="6">
        <v>2.79</v>
      </c>
      <c r="L206" s="6">
        <v>2.68</v>
      </c>
      <c r="M206" s="6">
        <v>9.65</v>
      </c>
      <c r="N206" s="6">
        <v>-8.41</v>
      </c>
      <c r="O206" s="6">
        <v>0.83</v>
      </c>
      <c r="P206" s="6">
        <v>3.92</v>
      </c>
      <c r="Q206" s="6">
        <v>13.63</v>
      </c>
      <c r="R206" s="6">
        <v>12.31</v>
      </c>
      <c r="S206" s="6">
        <v>-15.25</v>
      </c>
      <c r="T206" s="6">
        <v>-1.1499999999999999</v>
      </c>
      <c r="U206" s="6">
        <v>3.51</v>
      </c>
      <c r="V206" s="6">
        <v>-1.89</v>
      </c>
      <c r="W206" s="6">
        <v>4.13</v>
      </c>
    </row>
    <row r="208" spans="2:23" ht="15.5" x14ac:dyDescent="0.35">
      <c r="B208" t="s">
        <v>250</v>
      </c>
      <c r="C208" t="s">
        <v>251</v>
      </c>
      <c r="D208" s="5">
        <v>29000000000</v>
      </c>
      <c r="E208" s="5">
        <v>32000000000</v>
      </c>
      <c r="F208" s="5">
        <v>21000000000</v>
      </c>
      <c r="G208" s="5">
        <v>15000000000</v>
      </c>
      <c r="H208" s="5">
        <v>116000000000</v>
      </c>
      <c r="I208" s="5">
        <v>77000000000</v>
      </c>
      <c r="J208" s="5">
        <v>23000000000</v>
      </c>
      <c r="K208" s="5">
        <v>58000000000</v>
      </c>
      <c r="L208" s="5">
        <v>34000000000</v>
      </c>
      <c r="M208" s="5">
        <v>27000000000</v>
      </c>
      <c r="N208" s="5">
        <v>44000000000</v>
      </c>
      <c r="O208" s="5">
        <v>43000000000</v>
      </c>
      <c r="P208" s="5">
        <v>39000000000</v>
      </c>
      <c r="Q208" s="5">
        <v>18000000000</v>
      </c>
    </row>
    <row r="209" spans="3:17" ht="15.5" x14ac:dyDescent="0.35">
      <c r="C209" t="s">
        <v>252</v>
      </c>
      <c r="H209" s="5">
        <v>97000000000</v>
      </c>
      <c r="I209" s="5">
        <v>77000000000</v>
      </c>
      <c r="J209" s="5">
        <v>23000000000</v>
      </c>
      <c r="K209" s="5">
        <v>58000000000</v>
      </c>
      <c r="L209" s="5">
        <v>34000000000</v>
      </c>
      <c r="M209" s="5">
        <v>27000000000</v>
      </c>
      <c r="N209" s="5">
        <v>44000000000</v>
      </c>
      <c r="O209" s="5">
        <v>43000000000</v>
      </c>
      <c r="P209" s="5">
        <v>39000000000</v>
      </c>
      <c r="Q209" s="5">
        <v>18000000000</v>
      </c>
    </row>
    <row r="210" spans="3:17" ht="15.5" x14ac:dyDescent="0.35">
      <c r="C210" t="s">
        <v>253</v>
      </c>
      <c r="H210" s="6">
        <v>1.1000000000000001</v>
      </c>
      <c r="I210" s="6">
        <v>1.1000000000000001</v>
      </c>
      <c r="J210" s="5">
        <v>1</v>
      </c>
      <c r="K210" s="5">
        <v>1</v>
      </c>
      <c r="L210" s="5">
        <v>1</v>
      </c>
      <c r="N210" s="5">
        <v>1</v>
      </c>
      <c r="O210" s="5">
        <v>2</v>
      </c>
      <c r="P210" s="5">
        <v>1</v>
      </c>
    </row>
    <row r="211" spans="3:17" ht="15.5" x14ac:dyDescent="0.35">
      <c r="C211" t="s">
        <v>77</v>
      </c>
      <c r="H211" s="6">
        <v>5.7300000000000004E-2</v>
      </c>
      <c r="I211" s="6">
        <v>8.5600000000000009E-2</v>
      </c>
      <c r="J211" s="6">
        <v>0.26750000000000002</v>
      </c>
      <c r="K211" s="6">
        <v>0.1038</v>
      </c>
      <c r="L211" s="6">
        <v>0.17899999999999999</v>
      </c>
      <c r="N211" s="6">
        <v>0.1363</v>
      </c>
      <c r="O211" s="6">
        <v>0.28110000000000002</v>
      </c>
      <c r="P211" s="6">
        <v>0.15539999999999998</v>
      </c>
    </row>
    <row r="212" spans="3:17" ht="15.5" x14ac:dyDescent="0.35">
      <c r="C212" t="s">
        <v>254</v>
      </c>
      <c r="H212" s="6">
        <v>1.5100000000000001E-2</v>
      </c>
      <c r="I212" s="6">
        <v>2.2000000000000002E-2</v>
      </c>
      <c r="J212" s="6">
        <v>0.02</v>
      </c>
      <c r="K212" s="6">
        <v>0.02</v>
      </c>
      <c r="L212" s="6">
        <v>1.9599999999999999E-2</v>
      </c>
      <c r="N212" s="6">
        <v>1.7899999999999999E-2</v>
      </c>
      <c r="O212" s="6">
        <v>3.39E-2</v>
      </c>
      <c r="P212" s="6">
        <v>1.43E-2</v>
      </c>
    </row>
    <row r="213" spans="3:17" ht="15.5" x14ac:dyDescent="0.35">
      <c r="C213" t="s">
        <v>57</v>
      </c>
      <c r="D213" s="6">
        <v>4.8</v>
      </c>
      <c r="E213" s="6">
        <v>5.31</v>
      </c>
      <c r="F213" s="6">
        <v>3.42</v>
      </c>
      <c r="G213" s="6">
        <v>2.5</v>
      </c>
      <c r="H213" s="6">
        <v>19.21</v>
      </c>
      <c r="I213" s="6">
        <v>12.85</v>
      </c>
      <c r="J213" s="6">
        <v>3.74</v>
      </c>
      <c r="K213" s="6">
        <v>9.64</v>
      </c>
      <c r="L213" s="6">
        <v>5.59</v>
      </c>
      <c r="M213" s="6">
        <v>4.41</v>
      </c>
      <c r="N213" s="6">
        <v>7.33</v>
      </c>
      <c r="O213" s="6">
        <v>7.11</v>
      </c>
      <c r="P213" s="6">
        <v>6.43</v>
      </c>
      <c r="Q213" s="6">
        <v>2.94</v>
      </c>
    </row>
    <row r="214" spans="3:17" ht="15.5" x14ac:dyDescent="0.35">
      <c r="C214" t="s">
        <v>255</v>
      </c>
      <c r="H214" s="6">
        <v>16.03</v>
      </c>
      <c r="I214" s="6">
        <v>12.85</v>
      </c>
      <c r="J214" s="6">
        <v>3.74</v>
      </c>
      <c r="K214" s="6">
        <v>9.64</v>
      </c>
      <c r="L214" s="6">
        <v>5.59</v>
      </c>
      <c r="M214" s="6">
        <v>4.41</v>
      </c>
      <c r="N214" s="6">
        <v>7.33</v>
      </c>
      <c r="O214" s="6">
        <v>7.11</v>
      </c>
      <c r="P214" s="6">
        <v>6.43</v>
      </c>
      <c r="Q214" s="6">
        <v>2.94</v>
      </c>
    </row>
    <row r="215" spans="3:17" ht="15.5" x14ac:dyDescent="0.35">
      <c r="C215" t="s">
        <v>79</v>
      </c>
      <c r="H215" s="6">
        <v>1.1000000000000001</v>
      </c>
      <c r="I215" s="6">
        <v>1.1000000000000001</v>
      </c>
      <c r="J215" s="5">
        <v>1</v>
      </c>
      <c r="K215" s="5">
        <v>1</v>
      </c>
      <c r="L215" s="5">
        <v>1</v>
      </c>
      <c r="N215" s="5">
        <v>1</v>
      </c>
      <c r="O215" s="5">
        <v>2</v>
      </c>
      <c r="P215" s="5">
        <v>1</v>
      </c>
    </row>
    <row r="216" spans="3:17" ht="15.5" x14ac:dyDescent="0.35">
      <c r="C216" t="s">
        <v>256</v>
      </c>
      <c r="H216" s="6">
        <v>5.7300000000000004E-2</v>
      </c>
      <c r="I216" s="6">
        <v>8.5600000000000009E-2</v>
      </c>
      <c r="J216" s="6">
        <v>0.26750000000000002</v>
      </c>
      <c r="K216" s="6">
        <v>0.1038</v>
      </c>
      <c r="L216" s="6">
        <v>0.17899999999999999</v>
      </c>
      <c r="N216" s="6">
        <v>0.1363</v>
      </c>
      <c r="O216" s="6">
        <v>0.28110000000000002</v>
      </c>
      <c r="P216" s="6">
        <v>0.15539999999999998</v>
      </c>
    </row>
    <row r="217" spans="3:17" ht="15.5" x14ac:dyDescent="0.35">
      <c r="C217" t="s">
        <v>257</v>
      </c>
      <c r="H217" s="6">
        <v>1.5100000000000001E-2</v>
      </c>
      <c r="I217" s="6">
        <v>2.2000000000000002E-2</v>
      </c>
      <c r="J217" s="6">
        <v>0.02</v>
      </c>
      <c r="K217" s="6">
        <v>0.02</v>
      </c>
      <c r="L217" s="6">
        <v>1.9599999999999999E-2</v>
      </c>
      <c r="N217" s="6">
        <v>1.7899999999999999E-2</v>
      </c>
      <c r="O217" s="6">
        <v>3.39E-2</v>
      </c>
      <c r="P217" s="6">
        <v>1.43E-2</v>
      </c>
    </row>
    <row r="218" spans="3:17" ht="15.5" x14ac:dyDescent="0.35">
      <c r="C218" t="s">
        <v>258</v>
      </c>
      <c r="D218" s="5">
        <v>240000000000</v>
      </c>
      <c r="E218" s="5">
        <v>303000000000</v>
      </c>
      <c r="F218" s="5">
        <v>337000000000</v>
      </c>
      <c r="G218" s="5">
        <v>303000000000</v>
      </c>
      <c r="H218" s="5">
        <v>958000000000</v>
      </c>
      <c r="I218" s="5">
        <v>1256000000000</v>
      </c>
      <c r="J218" s="5">
        <v>1154000000000</v>
      </c>
      <c r="K218" s="5">
        <v>1027000000000</v>
      </c>
      <c r="L218" s="5">
        <v>978000000000</v>
      </c>
      <c r="M218" s="5">
        <v>908000000000</v>
      </c>
      <c r="N218" s="5">
        <v>891000000000</v>
      </c>
      <c r="O218" s="5">
        <v>684000000000</v>
      </c>
      <c r="P218" s="5">
        <v>601000000000</v>
      </c>
      <c r="Q218" s="5">
        <v>521000000000</v>
      </c>
    </row>
    <row r="219" spans="3:17" ht="15.5" x14ac:dyDescent="0.35">
      <c r="C219" t="s">
        <v>259</v>
      </c>
      <c r="H219" s="5">
        <v>1183000000000</v>
      </c>
      <c r="I219" s="5">
        <v>1256000000000</v>
      </c>
      <c r="J219" s="5">
        <v>1154000000000</v>
      </c>
      <c r="K219" s="5">
        <v>1027000000000</v>
      </c>
      <c r="L219" s="5">
        <v>978000000000</v>
      </c>
      <c r="M219" s="5">
        <v>908000000000</v>
      </c>
      <c r="N219" s="5">
        <v>891000000000</v>
      </c>
      <c r="O219" s="5">
        <v>684000000000</v>
      </c>
      <c r="P219" s="5">
        <v>601000000000</v>
      </c>
      <c r="Q219" s="5">
        <v>521000000000</v>
      </c>
    </row>
    <row r="220" spans="3:17" ht="15.5" x14ac:dyDescent="0.35">
      <c r="C220" t="s">
        <v>260</v>
      </c>
      <c r="H220" s="6">
        <v>1.1000000000000001</v>
      </c>
      <c r="I220" s="6">
        <v>1.1000000000000001</v>
      </c>
      <c r="J220" s="5">
        <v>1</v>
      </c>
      <c r="K220" s="5">
        <v>1</v>
      </c>
      <c r="L220" s="5">
        <v>1</v>
      </c>
      <c r="N220" s="5">
        <v>1</v>
      </c>
      <c r="O220" s="5">
        <v>2</v>
      </c>
      <c r="P220" s="5">
        <v>1</v>
      </c>
    </row>
    <row r="221" spans="3:17" ht="15.5" x14ac:dyDescent="0.35">
      <c r="C221" t="s">
        <v>261</v>
      </c>
      <c r="H221" s="6">
        <v>5.7300000000000004E-2</v>
      </c>
      <c r="I221" s="6">
        <v>8.5600000000000009E-2</v>
      </c>
      <c r="J221" s="6">
        <v>0.26750000000000002</v>
      </c>
      <c r="K221" s="6">
        <v>0.1038</v>
      </c>
      <c r="L221" s="6">
        <v>0.17899999999999999</v>
      </c>
      <c r="N221" s="6">
        <v>0.1363</v>
      </c>
      <c r="O221" s="6">
        <v>0.28110000000000002</v>
      </c>
      <c r="P221" s="6">
        <v>0.15539999999999998</v>
      </c>
    </row>
    <row r="222" spans="3:17" ht="15.5" x14ac:dyDescent="0.35">
      <c r="C222" t="s">
        <v>262</v>
      </c>
      <c r="H222" s="6">
        <v>1.5100000000000001E-2</v>
      </c>
      <c r="I222" s="6">
        <v>2.2000000000000002E-2</v>
      </c>
      <c r="J222" s="6">
        <v>0.02</v>
      </c>
      <c r="K222" s="6">
        <v>0.02</v>
      </c>
      <c r="L222" s="6">
        <v>1.9599999999999999E-2</v>
      </c>
      <c r="N222" s="6">
        <v>1.7899999999999999E-2</v>
      </c>
      <c r="O222" s="6">
        <v>3.39E-2</v>
      </c>
      <c r="P222" s="6">
        <v>1.43E-2</v>
      </c>
    </row>
    <row r="223" spans="3:17" ht="15.5" x14ac:dyDescent="0.35">
      <c r="C223" t="s">
        <v>263</v>
      </c>
      <c r="I223" s="6">
        <v>3.8</v>
      </c>
    </row>
    <row r="224" spans="3:17" ht="15.5" x14ac:dyDescent="0.35">
      <c r="C224" t="s">
        <v>264</v>
      </c>
      <c r="I224" s="6">
        <v>4.55</v>
      </c>
    </row>
    <row r="225" spans="3:9" ht="15.5" x14ac:dyDescent="0.35">
      <c r="C225" t="s">
        <v>265</v>
      </c>
      <c r="I225" s="6">
        <v>7.42</v>
      </c>
    </row>
    <row r="226" spans="3:9" ht="15.5" x14ac:dyDescent="0.35">
      <c r="C226" t="s">
        <v>266</v>
      </c>
      <c r="I226" s="6">
        <v>0.21960000000000002</v>
      </c>
    </row>
    <row r="227" spans="3:9" ht="15.5" x14ac:dyDescent="0.35">
      <c r="C227" t="s">
        <v>267</v>
      </c>
      <c r="I227" s="6">
        <v>0.37</v>
      </c>
    </row>
    <row r="228" spans="3:9" ht="15.5" x14ac:dyDescent="0.35">
      <c r="C228" t="s">
        <v>268</v>
      </c>
      <c r="I228" s="6">
        <v>0.52</v>
      </c>
    </row>
    <row r="229" spans="3:9" ht="15.5" x14ac:dyDescent="0.35">
      <c r="C229" t="s">
        <v>269</v>
      </c>
      <c r="I229" s="6">
        <v>1.21</v>
      </c>
    </row>
    <row r="230" spans="3:9" ht="15.5" x14ac:dyDescent="0.35">
      <c r="C230" t="s">
        <v>270</v>
      </c>
      <c r="I230" s="6">
        <v>1.32</v>
      </c>
    </row>
    <row r="231" spans="3:9" ht="15.5" x14ac:dyDescent="0.35">
      <c r="C231" t="s">
        <v>271</v>
      </c>
      <c r="I231" s="6">
        <v>3.23</v>
      </c>
    </row>
    <row r="232" spans="3:9" ht="15.5" x14ac:dyDescent="0.35">
      <c r="C232" t="s">
        <v>272</v>
      </c>
      <c r="I232" s="6">
        <v>2.82</v>
      </c>
    </row>
    <row r="233" spans="3:9" ht="15.5" x14ac:dyDescent="0.35">
      <c r="C233" t="s">
        <v>273</v>
      </c>
      <c r="I233" s="6">
        <v>0.02</v>
      </c>
    </row>
    <row r="234" spans="3:9" ht="15.5" x14ac:dyDescent="0.35">
      <c r="C234" t="s">
        <v>274</v>
      </c>
      <c r="I234" s="6">
        <v>0.14000000000000001</v>
      </c>
    </row>
    <row r="235" spans="3:9" ht="15.5" x14ac:dyDescent="0.35">
      <c r="C235" t="s">
        <v>275</v>
      </c>
      <c r="I235" s="6">
        <v>16.03</v>
      </c>
    </row>
    <row r="236" spans="3:9" ht="15.5" x14ac:dyDescent="0.35">
      <c r="C236" t="s">
        <v>276</v>
      </c>
      <c r="I236" s="6">
        <v>19.21</v>
      </c>
    </row>
    <row r="237" spans="3:9" ht="15.5" x14ac:dyDescent="0.35">
      <c r="C237" t="s">
        <v>277</v>
      </c>
      <c r="I237" s="6">
        <v>196.59</v>
      </c>
    </row>
    <row r="238" spans="3:9" ht="15.5" x14ac:dyDescent="0.35">
      <c r="C238" t="s">
        <v>278</v>
      </c>
      <c r="D238" s="6">
        <v>2.69</v>
      </c>
    </row>
    <row r="239" spans="3:9" ht="15.5" x14ac:dyDescent="0.35">
      <c r="C239" t="s">
        <v>279</v>
      </c>
      <c r="I239" s="6">
        <v>139.32</v>
      </c>
    </row>
    <row r="240" spans="3:9" ht="15.5" x14ac:dyDescent="0.35">
      <c r="C240" t="s">
        <v>280</v>
      </c>
      <c r="I240" s="6">
        <v>55.31</v>
      </c>
    </row>
    <row r="241" spans="3:9" ht="15.5" x14ac:dyDescent="0.35">
      <c r="C241" t="s">
        <v>281</v>
      </c>
      <c r="D241" s="6">
        <v>4.08</v>
      </c>
    </row>
    <row r="242" spans="3:9" ht="15.5" x14ac:dyDescent="0.35">
      <c r="C242" t="s">
        <v>282</v>
      </c>
      <c r="D242" s="6">
        <v>2.4900000000000002</v>
      </c>
    </row>
    <row r="243" spans="3:9" ht="15.5" x14ac:dyDescent="0.35">
      <c r="C243" t="s">
        <v>283</v>
      </c>
      <c r="D243" s="6">
        <v>0.04</v>
      </c>
    </row>
    <row r="244" spans="3:9" ht="15.5" x14ac:dyDescent="0.35">
      <c r="C244" t="s">
        <v>284</v>
      </c>
      <c r="D244" s="6">
        <v>0.01</v>
      </c>
    </row>
    <row r="245" spans="3:9" ht="15.5" x14ac:dyDescent="0.35">
      <c r="C245" t="s">
        <v>285</v>
      </c>
      <c r="D245" s="6">
        <v>0.21</v>
      </c>
    </row>
    <row r="246" spans="3:9" ht="15.5" x14ac:dyDescent="0.35">
      <c r="C246" t="s">
        <v>286</v>
      </c>
      <c r="D246" s="6">
        <v>0.03</v>
      </c>
    </row>
    <row r="247" spans="3:9" ht="15.5" x14ac:dyDescent="0.35">
      <c r="C247" t="s">
        <v>287</v>
      </c>
      <c r="D247" s="6">
        <v>1.21</v>
      </c>
    </row>
    <row r="248" spans="3:9" ht="15.5" x14ac:dyDescent="0.35">
      <c r="C248" t="s">
        <v>288</v>
      </c>
      <c r="I248" s="6">
        <v>8.6199999999999992</v>
      </c>
    </row>
    <row r="249" spans="3:9" ht="15.5" x14ac:dyDescent="0.35">
      <c r="C249" t="s">
        <v>12</v>
      </c>
      <c r="D249" s="5">
        <v>83000000000</v>
      </c>
    </row>
    <row r="250" spans="3:9" ht="15.5" x14ac:dyDescent="0.35">
      <c r="C250" t="s">
        <v>289</v>
      </c>
      <c r="I250" s="6">
        <v>10.17</v>
      </c>
    </row>
    <row r="251" spans="3:9" ht="15.5" x14ac:dyDescent="0.35">
      <c r="C251" t="s">
        <v>290</v>
      </c>
      <c r="I251" s="6">
        <v>9.5399999999999985E-2</v>
      </c>
    </row>
    <row r="252" spans="3:9" ht="15.5" x14ac:dyDescent="0.35">
      <c r="C252" t="s">
        <v>291</v>
      </c>
      <c r="I252" s="6">
        <v>0.11509999999999999</v>
      </c>
    </row>
    <row r="253" spans="3:9" ht="15.5" x14ac:dyDescent="0.35">
      <c r="C253" t="s">
        <v>292</v>
      </c>
      <c r="I253" s="6">
        <v>0.1666</v>
      </c>
    </row>
    <row r="254" spans="3:9" ht="15.5" x14ac:dyDescent="0.35">
      <c r="C254" t="s">
        <v>293</v>
      </c>
      <c r="I254" s="6">
        <v>0.12179999999999999</v>
      </c>
    </row>
    <row r="255" spans="3:9" ht="15.5" x14ac:dyDescent="0.35">
      <c r="C255" t="s">
        <v>294</v>
      </c>
      <c r="D255" s="6">
        <v>83.12</v>
      </c>
    </row>
    <row r="256" spans="3:9" ht="15.5" x14ac:dyDescent="0.35">
      <c r="C256" t="s">
        <v>295</v>
      </c>
      <c r="D256" s="6">
        <v>149.93</v>
      </c>
    </row>
    <row r="257" spans="3:9" ht="15.5" x14ac:dyDescent="0.35">
      <c r="C257" t="s">
        <v>296</v>
      </c>
      <c r="D257" s="6">
        <v>23.58</v>
      </c>
    </row>
    <row r="258" spans="3:9" ht="15.5" x14ac:dyDescent="0.35">
      <c r="C258" t="s">
        <v>297</v>
      </c>
      <c r="D258" s="6">
        <v>209.47</v>
      </c>
    </row>
    <row r="259" spans="3:9" ht="15.5" x14ac:dyDescent="0.35">
      <c r="C259" t="s">
        <v>298</v>
      </c>
      <c r="D259" s="6">
        <v>1.0900000000000001</v>
      </c>
    </row>
    <row r="260" spans="3:9" ht="15.5" x14ac:dyDescent="0.35">
      <c r="C260" t="s">
        <v>299</v>
      </c>
      <c r="I260" s="6">
        <v>1.1499999999999999</v>
      </c>
    </row>
    <row r="261" spans="3:9" ht="15.5" x14ac:dyDescent="0.35">
      <c r="C261" t="s">
        <v>300</v>
      </c>
      <c r="I261" s="6">
        <v>3.16</v>
      </c>
    </row>
    <row r="262" spans="3:9" ht="15.5" x14ac:dyDescent="0.35">
      <c r="C262" t="s">
        <v>53</v>
      </c>
      <c r="I262" s="5">
        <v>439000000000</v>
      </c>
    </row>
    <row r="263" spans="3:9" ht="15.5" x14ac:dyDescent="0.35">
      <c r="C263" t="s">
        <v>301</v>
      </c>
      <c r="I263" s="5">
        <v>457000000000</v>
      </c>
    </row>
    <row r="264" spans="3:9" ht="15.5" x14ac:dyDescent="0.35">
      <c r="C264" t="s">
        <v>302</v>
      </c>
      <c r="I264" s="5">
        <v>6020000000</v>
      </c>
    </row>
    <row r="265" spans="3:9" ht="15.5" x14ac:dyDescent="0.35">
      <c r="C265" t="s">
        <v>303</v>
      </c>
      <c r="I265" s="6">
        <v>0.34799999999999998</v>
      </c>
    </row>
    <row r="266" spans="3:9" ht="15.5" x14ac:dyDescent="0.35">
      <c r="C266" t="s">
        <v>304</v>
      </c>
      <c r="D266" s="6">
        <v>0.31079999999999997</v>
      </c>
    </row>
    <row r="267" spans="3:9" ht="15.5" x14ac:dyDescent="0.35">
      <c r="C267" t="s">
        <v>305</v>
      </c>
      <c r="D267" s="6">
        <v>0.16109999999999999</v>
      </c>
    </row>
    <row r="268" spans="3:9" ht="15.5" x14ac:dyDescent="0.35">
      <c r="C268" t="s">
        <v>306</v>
      </c>
      <c r="D268" s="6">
        <v>0.1207</v>
      </c>
    </row>
    <row r="269" spans="3:9" ht="15.5" x14ac:dyDescent="0.35">
      <c r="C269" t="s">
        <v>307</v>
      </c>
      <c r="D269" s="6">
        <v>-0.2334</v>
      </c>
    </row>
    <row r="270" spans="3:9" ht="15.5" x14ac:dyDescent="0.35">
      <c r="C270" t="s">
        <v>308</v>
      </c>
      <c r="D270" s="6">
        <v>0.17710000000000001</v>
      </c>
    </row>
    <row r="271" spans="3:9" ht="15.5" x14ac:dyDescent="0.35">
      <c r="C271" t="s">
        <v>309</v>
      </c>
      <c r="D271" s="6">
        <v>1.97</v>
      </c>
    </row>
    <row r="272" spans="3:9" ht="15.5" x14ac:dyDescent="0.35">
      <c r="C272" t="s">
        <v>310</v>
      </c>
      <c r="I272" s="6">
        <v>1.1000000000000001</v>
      </c>
    </row>
    <row r="273" spans="3:9" ht="15.5" x14ac:dyDescent="0.35">
      <c r="C273" t="s">
        <v>311</v>
      </c>
      <c r="I273" s="6">
        <v>1.1000000000000001</v>
      </c>
    </row>
    <row r="274" spans="3:9" ht="15.5" x14ac:dyDescent="0.35">
      <c r="C274" t="s">
        <v>312</v>
      </c>
      <c r="I274" s="6">
        <v>5.7300000000000004E-2</v>
      </c>
    </row>
    <row r="275" spans="3:9" ht="15.5" x14ac:dyDescent="0.35">
      <c r="C275" t="s">
        <v>313</v>
      </c>
      <c r="I275" s="6">
        <v>1.5100000000000001E-2</v>
      </c>
    </row>
    <row r="276" spans="3:9" ht="15.5" x14ac:dyDescent="0.35">
      <c r="C276" t="s">
        <v>314</v>
      </c>
      <c r="I276" t="s">
        <v>562</v>
      </c>
    </row>
    <row r="277" spans="3:9" ht="15.5" x14ac:dyDescent="0.35">
      <c r="C277" t="s">
        <v>316</v>
      </c>
      <c r="I277" s="5">
        <v>8</v>
      </c>
    </row>
    <row r="278" spans="3:9" ht="15.5" x14ac:dyDescent="0.35">
      <c r="C278" t="s">
        <v>317</v>
      </c>
      <c r="I278" s="6">
        <v>0.87</v>
      </c>
    </row>
    <row r="279" spans="3:9" ht="15.5" x14ac:dyDescent="0.35">
      <c r="C279" t="s">
        <v>318</v>
      </c>
      <c r="I279" s="6">
        <v>0.36</v>
      </c>
    </row>
    <row r="280" spans="3:9" ht="15.5" x14ac:dyDescent="0.35">
      <c r="C280" t="s">
        <v>319</v>
      </c>
      <c r="I280" s="6">
        <v>0.94</v>
      </c>
    </row>
    <row r="281" spans="3:9" ht="15.5" x14ac:dyDescent="0.35">
      <c r="C281" t="s">
        <v>320</v>
      </c>
      <c r="I281" s="6">
        <v>0.93</v>
      </c>
    </row>
    <row r="282" spans="3:9" ht="15.5" x14ac:dyDescent="0.35">
      <c r="C282" t="s">
        <v>321</v>
      </c>
      <c r="I282" s="6">
        <v>0.82</v>
      </c>
    </row>
    <row r="283" spans="3:9" ht="15.5" x14ac:dyDescent="0.35">
      <c r="C283" t="s">
        <v>322</v>
      </c>
      <c r="I283" s="6">
        <v>0.79</v>
      </c>
    </row>
    <row r="284" spans="3:9" ht="15.5" x14ac:dyDescent="0.35">
      <c r="C284" t="s">
        <v>323</v>
      </c>
      <c r="I284" s="6">
        <v>0.86</v>
      </c>
    </row>
    <row r="285" spans="3:9" ht="15.5" x14ac:dyDescent="0.35">
      <c r="C285" t="s">
        <v>324</v>
      </c>
      <c r="I285" s="5">
        <v>1183000000000</v>
      </c>
    </row>
    <row r="286" spans="3:9" ht="15.5" x14ac:dyDescent="0.35">
      <c r="C286" t="s">
        <v>325</v>
      </c>
      <c r="I286" s="5">
        <v>323000000000</v>
      </c>
    </row>
    <row r="287" spans="3:9" ht="15.5" x14ac:dyDescent="0.35">
      <c r="C287" t="s">
        <v>326</v>
      </c>
      <c r="I287" s="5">
        <v>162000000000</v>
      </c>
    </row>
    <row r="288" spans="3:9" ht="15.5" x14ac:dyDescent="0.35">
      <c r="C288" t="s">
        <v>327</v>
      </c>
      <c r="I288" s="5">
        <v>97000000000</v>
      </c>
    </row>
    <row r="289" spans="3:9" ht="15.5" x14ac:dyDescent="0.35">
      <c r="C289" t="s">
        <v>328</v>
      </c>
      <c r="D289" s="5">
        <v>16000000000</v>
      </c>
    </row>
    <row r="290" spans="3:9" ht="15.5" x14ac:dyDescent="0.35">
      <c r="C290" t="s">
        <v>329</v>
      </c>
      <c r="D290" s="5">
        <v>1011000000000</v>
      </c>
    </row>
    <row r="291" spans="3:9" ht="15.5" x14ac:dyDescent="0.35">
      <c r="C291" t="s">
        <v>330</v>
      </c>
      <c r="D291" s="5">
        <v>173000000000</v>
      </c>
    </row>
    <row r="292" spans="3:9" ht="15.5" x14ac:dyDescent="0.35">
      <c r="C292" t="s">
        <v>235</v>
      </c>
      <c r="D292" s="5">
        <v>452000000000</v>
      </c>
    </row>
    <row r="293" spans="3:9" ht="15.5" x14ac:dyDescent="0.35">
      <c r="C293" t="s">
        <v>234</v>
      </c>
      <c r="I293" s="5">
        <v>839000000000</v>
      </c>
    </row>
    <row r="294" spans="3:9" ht="15.5" x14ac:dyDescent="0.35">
      <c r="C294" t="s">
        <v>233</v>
      </c>
      <c r="D294" s="5">
        <v>5000000000</v>
      </c>
    </row>
    <row r="295" spans="3:9" ht="15.5" x14ac:dyDescent="0.35">
      <c r="C295" t="s">
        <v>232</v>
      </c>
      <c r="D295" s="5">
        <v>29000000000</v>
      </c>
    </row>
    <row r="296" spans="3:9" ht="15.5" x14ac:dyDescent="0.35">
      <c r="C296" t="s">
        <v>23</v>
      </c>
      <c r="D296" s="5">
        <v>34000000000</v>
      </c>
    </row>
    <row r="297" spans="3:9" ht="15.5" x14ac:dyDescent="0.35">
      <c r="C297" t="s">
        <v>20</v>
      </c>
      <c r="D297" s="5">
        <v>18000000000</v>
      </c>
    </row>
    <row r="298" spans="3:9" ht="15.5" x14ac:dyDescent="0.35">
      <c r="C298" t="s">
        <v>331</v>
      </c>
      <c r="I298" s="5">
        <v>839000000000</v>
      </c>
    </row>
    <row r="299" spans="3:9" ht="15.5" x14ac:dyDescent="0.35">
      <c r="C299" t="s">
        <v>332</v>
      </c>
      <c r="I299" s="5">
        <v>363000000000</v>
      </c>
    </row>
    <row r="300" spans="3:9" ht="15.5" x14ac:dyDescent="0.35">
      <c r="C300" t="s">
        <v>333</v>
      </c>
      <c r="I300" s="5">
        <v>-29000000000</v>
      </c>
    </row>
    <row r="301" spans="3:9" ht="15.5" x14ac:dyDescent="0.35">
      <c r="C301" t="s">
        <v>334</v>
      </c>
      <c r="I301" s="5">
        <v>-326000000000</v>
      </c>
    </row>
    <row r="302" spans="3:9" ht="15.5" x14ac:dyDescent="0.35">
      <c r="C302" t="s">
        <v>335</v>
      </c>
      <c r="I302" s="5">
        <v>-30000000000</v>
      </c>
    </row>
    <row r="303" spans="3:9" ht="15.5" x14ac:dyDescent="0.35">
      <c r="C303" t="s">
        <v>336</v>
      </c>
      <c r="I303" s="5">
        <v>333000000000</v>
      </c>
    </row>
  </sheetData>
  <pageMargins left="0.7" right="0.7" top="0.75" bottom="0.75" header="0.3" footer="0.3"/>
  <ignoredErrors>
    <ignoredError sqref="A1:W30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563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564</v>
      </c>
      <c r="D2" s="2" vm="2">
        <f ca="1">IFERROR(_xlfn.STOCKHISTORY("XIDX:" &amp; $C$1, D3, , 0, 0, 1), "Libur")</f>
        <v>1745</v>
      </c>
      <c r="H2" s="2" vm="2">
        <f ca="1">IFERROR(INDEX(D2:G2,COUNT(D2:G2)),"")</f>
        <v>1745</v>
      </c>
      <c r="I2" s="2" vm="94">
        <f t="shared" ref="I2:V2" ca="1" si="0">IFERROR(_xlfn.STOCKHISTORY("XIDX:" &amp; $C$1, I1, , 0, 0, 1), "Libur")</f>
        <v>1580</v>
      </c>
      <c r="J2" s="2" vm="95">
        <f t="shared" ca="1" si="0"/>
        <v>2090</v>
      </c>
      <c r="K2" s="2" vm="96">
        <f t="shared" ca="1" si="0"/>
        <v>1640</v>
      </c>
      <c r="L2" s="2" vm="97">
        <f t="shared" ca="1" si="0"/>
        <v>2530</v>
      </c>
      <c r="M2" s="2" vm="98">
        <f t="shared" ca="1" si="0"/>
        <v>2800</v>
      </c>
      <c r="N2" s="2" vm="99">
        <f t="shared" ca="1" si="0"/>
        <v>3430</v>
      </c>
      <c r="O2" s="2" vm="100">
        <f t="shared" ca="1" si="0"/>
        <v>3620</v>
      </c>
      <c r="P2" s="2" vm="101">
        <f t="shared" ca="1" si="0"/>
        <v>3800</v>
      </c>
      <c r="Q2" s="2" vm="102">
        <f t="shared" ca="1" si="0"/>
        <v>3580</v>
      </c>
      <c r="R2" s="2" vm="103">
        <f t="shared" ca="1" si="0"/>
        <v>3500</v>
      </c>
      <c r="S2" s="2" vm="104">
        <f t="shared" ca="1" si="0"/>
        <v>4010</v>
      </c>
      <c r="T2" s="2" vm="105">
        <f t="shared" ca="1" si="0"/>
        <v>5150</v>
      </c>
      <c r="U2" s="2" vm="106">
        <f t="shared" ca="1" si="0"/>
        <v>4800</v>
      </c>
      <c r="V2" s="2" t="str">
        <f t="shared" ca="1" si="0"/>
        <v>Libur</v>
      </c>
    </row>
    <row r="3" spans="1:22" ht="15.5" x14ac:dyDescent="0.35">
      <c r="D3" s="1">
        <v>46111</v>
      </c>
      <c r="H3" s="1">
        <f>IFERROR(INDEX(D3:G3,COUNT(D3:G3)),"")</f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6916884000000</v>
      </c>
      <c r="H4" s="2">
        <f>IFERROR(SUM(D4:G4)*(4/MAX(1,COUNT(D4:G4))),"")</f>
        <v>27667536000000</v>
      </c>
      <c r="I4" s="2">
        <f t="shared" ref="I4:V4" si="1">IFERROR(INDEX(I51:I500,MATCH($C$4,$C$51:$C$500,0)),"")</f>
        <v>4139792000000</v>
      </c>
      <c r="J4" s="2">
        <f t="shared" si="1"/>
        <v>1478187000000</v>
      </c>
      <c r="K4" s="2">
        <f t="shared" si="1"/>
        <v>-11003035000000</v>
      </c>
      <c r="L4" s="2">
        <f t="shared" si="1"/>
        <v>6338674000000</v>
      </c>
      <c r="M4" s="2">
        <f t="shared" si="1"/>
        <v>26064901000000</v>
      </c>
      <c r="N4" s="2">
        <f t="shared" si="1"/>
        <v>9186701000000</v>
      </c>
      <c r="O4" s="2">
        <f t="shared" si="1"/>
        <v>8241125000000</v>
      </c>
      <c r="P4" s="2">
        <f t="shared" si="1"/>
        <v>-6104643000000</v>
      </c>
      <c r="Q4" s="2">
        <f t="shared" si="1"/>
        <v>2293403000000</v>
      </c>
      <c r="R4" s="2">
        <f t="shared" si="1"/>
        <v>6344774000000</v>
      </c>
      <c r="S4" s="2">
        <f t="shared" si="1"/>
        <v>4282278000000</v>
      </c>
      <c r="T4" s="2">
        <f t="shared" si="1"/>
        <v>6123875000000</v>
      </c>
      <c r="U4" s="2">
        <f t="shared" si="1"/>
        <v>3658760000000</v>
      </c>
      <c r="V4" s="2">
        <f t="shared" si="1"/>
        <v>2358101000000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5330330000000</v>
      </c>
      <c r="H5" s="2">
        <f>IFERROR(SUM(D5:G5)*(4/MAX(1,COUNT(D5:G5))),"")</f>
        <v>21321320000000</v>
      </c>
      <c r="I5" s="2">
        <f t="shared" ref="I5:V5" si="2">IFERROR(INDEX(I51:I500,MATCH($C$5,$C$51:$C$500,0)),"")</f>
        <v>7333540000000</v>
      </c>
      <c r="J5" s="2">
        <f t="shared" si="2"/>
        <v>3316653000000</v>
      </c>
      <c r="K5" s="2">
        <f t="shared" si="2"/>
        <v>-10124870000000</v>
      </c>
      <c r="L5" s="2">
        <f t="shared" si="2"/>
        <v>4587086000000</v>
      </c>
      <c r="M5" s="2">
        <f t="shared" si="2"/>
        <v>24893268000000</v>
      </c>
      <c r="N5" s="2">
        <f t="shared" si="2"/>
        <v>8825999000000</v>
      </c>
      <c r="O5" s="2">
        <f t="shared" si="2"/>
        <v>7369027000000</v>
      </c>
      <c r="P5" s="2">
        <f t="shared" si="2"/>
        <v>-6193524000000</v>
      </c>
      <c r="Q5" s="2">
        <f t="shared" si="2"/>
        <v>3272477000000</v>
      </c>
      <c r="R5" s="2">
        <f t="shared" si="2"/>
        <v>6078672000000</v>
      </c>
      <c r="S5" s="2">
        <f t="shared" si="2"/>
        <v>194323000000</v>
      </c>
      <c r="T5" s="2">
        <f t="shared" si="2"/>
        <v>692787000000</v>
      </c>
      <c r="U5" s="2">
        <f t="shared" si="2"/>
        <v>-288568000000</v>
      </c>
      <c r="V5" s="2">
        <f t="shared" si="2"/>
        <v>2449687000000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64252014000000</v>
      </c>
      <c r="H6" s="2">
        <f>IFERROR(INDEX(D6:G6,COUNT(D6:G6)),"")</f>
        <v>64252014000000</v>
      </c>
      <c r="I6" s="2">
        <f t="shared" ref="I6:V6" si="3">IFERROR(INDEX(I51:I500,MATCH($C$6,$C$51:$C$500,0)),"")</f>
        <v>58918834000000</v>
      </c>
      <c r="J6" s="2">
        <f t="shared" si="3"/>
        <v>51772808000000</v>
      </c>
      <c r="K6" s="2">
        <f t="shared" si="3"/>
        <v>48788224000000</v>
      </c>
      <c r="L6" s="2">
        <f t="shared" si="3"/>
        <v>59816437000000</v>
      </c>
      <c r="M6" s="2">
        <f t="shared" si="3"/>
        <v>56014782000000</v>
      </c>
      <c r="N6" s="2">
        <f t="shared" si="3"/>
        <v>31396627000000</v>
      </c>
      <c r="O6" s="2">
        <f t="shared" si="3"/>
        <v>22774165000000</v>
      </c>
      <c r="P6" s="2">
        <f t="shared" si="3"/>
        <v>15964248000000</v>
      </c>
      <c r="Q6" s="2">
        <f t="shared" si="3"/>
        <v>22287359000000</v>
      </c>
      <c r="R6" s="2">
        <f t="shared" si="3"/>
        <v>19366537000000</v>
      </c>
      <c r="S6" s="2">
        <f t="shared" si="3"/>
        <v>11480784000000</v>
      </c>
      <c r="T6" s="2">
        <f t="shared" si="3"/>
        <v>11579787000000</v>
      </c>
      <c r="U6" s="2">
        <f t="shared" si="3"/>
        <v>10667709000000</v>
      </c>
      <c r="V6" s="2">
        <f t="shared" si="3"/>
        <v>9730315000000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13.56</v>
      </c>
      <c r="H7" s="3">
        <f>IFERROR(INDEX(D7:G7,COUNT(D7:G7)),"")</f>
        <v>13.56</v>
      </c>
      <c r="I7" s="3">
        <f t="shared" ref="I7:V7" si="4">IFERROR(INDEX(I51:I500,MATCH($C$7,$C$51:$C$500,0))/1000000000,"")</f>
        <v>13.56</v>
      </c>
      <c r="J7" s="3">
        <f t="shared" si="4"/>
        <v>13.56</v>
      </c>
      <c r="K7" s="3">
        <f t="shared" si="4"/>
        <v>13.56</v>
      </c>
      <c r="L7" s="3">
        <f t="shared" si="4"/>
        <v>13.56</v>
      </c>
      <c r="M7" s="3">
        <f t="shared" si="4"/>
        <v>13.56</v>
      </c>
      <c r="N7" s="3">
        <f t="shared" si="4"/>
        <v>2.71</v>
      </c>
      <c r="O7" s="3">
        <f t="shared" si="4"/>
        <v>2.71</v>
      </c>
      <c r="P7" s="3">
        <f t="shared" si="4"/>
        <v>2.71</v>
      </c>
      <c r="Q7" s="3">
        <f t="shared" si="4"/>
        <v>2.71</v>
      </c>
      <c r="R7" s="3">
        <f t="shared" si="4"/>
        <v>2.71</v>
      </c>
      <c r="S7" s="3">
        <f t="shared" si="4"/>
        <v>2.71</v>
      </c>
      <c r="T7" s="3">
        <f t="shared" si="4"/>
        <v>2.71</v>
      </c>
      <c r="U7" s="3">
        <f t="shared" si="4"/>
        <v>2.71</v>
      </c>
      <c r="V7" s="3">
        <f t="shared" si="4"/>
        <v>0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548000000000</v>
      </c>
      <c r="H8" s="2">
        <f>IFERROR(INDEX(D8:G8,COUNT(D8:G8)),"")</f>
        <v>548000000000</v>
      </c>
      <c r="I8" s="2">
        <f t="shared" ref="I8:V8" si="5">IFERROR(INDEX(I51:I500,MATCH($C$8,$C$51:$C$500,0)),"")</f>
        <v>1374000000000</v>
      </c>
      <c r="J8" s="2">
        <f t="shared" si="5"/>
        <v>-1049000000000</v>
      </c>
      <c r="K8" s="2">
        <f t="shared" si="5"/>
        <v>1407000000000</v>
      </c>
      <c r="L8" s="2">
        <f t="shared" si="5"/>
        <v>3706000000000</v>
      </c>
      <c r="M8" s="2">
        <f t="shared" si="5"/>
        <v>-363000000000</v>
      </c>
      <c r="N8" s="2">
        <f t="shared" si="5"/>
        <v>366000000000</v>
      </c>
      <c r="O8" s="2">
        <f t="shared" si="5"/>
        <v>674000000000</v>
      </c>
      <c r="P8" s="2">
        <f t="shared" si="5"/>
        <v>-379000000000</v>
      </c>
      <c r="Q8" s="2">
        <f t="shared" si="5"/>
        <v>1922000000000</v>
      </c>
      <c r="R8" s="2">
        <f t="shared" si="5"/>
        <v>292000000000</v>
      </c>
      <c r="S8" s="2">
        <f t="shared" si="5"/>
        <v>549000000000</v>
      </c>
      <c r="T8" s="2">
        <f t="shared" si="5"/>
        <v>309000000000</v>
      </c>
      <c r="U8" s="2">
        <f t="shared" si="5"/>
        <v>-154000000000</v>
      </c>
      <c r="V8" s="2">
        <f t="shared" si="5"/>
        <v>367000000000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40.43</v>
      </c>
      <c r="H9" s="3">
        <f>IFERROR(INDEX(D9:G9,COUNT(D9:G9)),"")</f>
        <v>40.43</v>
      </c>
      <c r="I9" s="3">
        <f t="shared" ref="I9:V9" si="6">IFERROR(INDEX(I51:I500,MATCH($C$9,$C$51:$C$500,0)),"")</f>
        <v>101.31</v>
      </c>
      <c r="J9" s="3">
        <f t="shared" si="6"/>
        <v>-77.37</v>
      </c>
      <c r="K9" s="3">
        <f t="shared" si="6"/>
        <v>103.73</v>
      </c>
      <c r="L9" s="3">
        <f t="shared" si="6"/>
        <v>273.2</v>
      </c>
      <c r="M9" s="3">
        <f t="shared" si="6"/>
        <v>-26.77</v>
      </c>
      <c r="N9" s="3">
        <f t="shared" si="6"/>
        <v>134.97999999999999</v>
      </c>
      <c r="O9" s="3">
        <f t="shared" si="6"/>
        <v>248.53</v>
      </c>
      <c r="P9" s="3">
        <f t="shared" si="6"/>
        <v>-139.72999999999999</v>
      </c>
      <c r="Q9" s="3">
        <f t="shared" si="6"/>
        <v>708.62</v>
      </c>
      <c r="R9" s="3">
        <f t="shared" si="6"/>
        <v>107.81</v>
      </c>
      <c r="S9" s="3">
        <f t="shared" si="6"/>
        <v>202.26</v>
      </c>
      <c r="T9" s="3">
        <f t="shared" si="6"/>
        <v>113.84</v>
      </c>
      <c r="U9" s="3">
        <f t="shared" si="6"/>
        <v>-56.76</v>
      </c>
      <c r="V9" s="3">
        <f t="shared" si="6"/>
        <v>1501169.28</v>
      </c>
    </row>
    <row r="10" spans="1:22" ht="15.5" x14ac:dyDescent="0.35">
      <c r="C10" t="s">
        <v>17</v>
      </c>
      <c r="D10" s="3">
        <f ca="1">IFERROR(IF(D9=0,"",D2/D9),"")</f>
        <v>43.161019045263416</v>
      </c>
      <c r="I10" s="3">
        <f t="shared" ref="I10:V10" ca="1" si="7">IFERROR(IF(I9=0,"",I2/I9),"")</f>
        <v>15.595696377455335</v>
      </c>
      <c r="J10" s="3">
        <f t="shared" ca="1" si="7"/>
        <v>-27.013054155357374</v>
      </c>
      <c r="K10" s="3">
        <f t="shared" ca="1" si="7"/>
        <v>15.810276679841897</v>
      </c>
      <c r="L10" s="3">
        <f t="shared" ca="1" si="7"/>
        <v>9.2606149341142032</v>
      </c>
      <c r="M10" s="3">
        <f t="shared" ca="1" si="7"/>
        <v>-104.59469555472545</v>
      </c>
      <c r="N10" s="3">
        <f t="shared" ca="1" si="7"/>
        <v>25.411172025485261</v>
      </c>
      <c r="O10" s="3">
        <f t="shared" ca="1" si="7"/>
        <v>14.565645998471009</v>
      </c>
      <c r="P10" s="3">
        <f t="shared" ca="1" si="7"/>
        <v>-27.195305231517928</v>
      </c>
      <c r="Q10" s="3">
        <f t="shared" ca="1" si="7"/>
        <v>5.0520730433800907</v>
      </c>
      <c r="R10" s="3">
        <f t="shared" ca="1" si="7"/>
        <v>32.464520916427048</v>
      </c>
      <c r="S10" s="3">
        <f t="shared" ca="1" si="7"/>
        <v>19.825966577672304</v>
      </c>
      <c r="T10" s="3">
        <f t="shared" ca="1" si="7"/>
        <v>45.238931834153199</v>
      </c>
      <c r="U10" s="3">
        <f t="shared" ca="1" si="7"/>
        <v>-84.566596194503177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870895000000</v>
      </c>
      <c r="H11" s="2">
        <f>IFERROR(INDEX(D11:G11,COUNT(D11:G11)),"")</f>
        <v>870895000000</v>
      </c>
      <c r="I11" s="2">
        <f t="shared" ref="I11:V11" si="8">IFERROR(INDEX(I51:I500,MATCH($C$11,$C$51:$C$500,0)),"")</f>
        <v>966366000000</v>
      </c>
      <c r="J11" s="2">
        <f t="shared" si="8"/>
        <v>1532633000000</v>
      </c>
      <c r="K11" s="2">
        <f t="shared" si="8"/>
        <v>665225000000</v>
      </c>
      <c r="L11" s="2">
        <f t="shared" si="8"/>
        <v>862852000000</v>
      </c>
      <c r="M11" s="2">
        <f t="shared" si="8"/>
        <v>462112000000</v>
      </c>
      <c r="N11" s="2">
        <f t="shared" si="8"/>
        <v>430605000000</v>
      </c>
      <c r="O11" s="2">
        <f t="shared" si="8"/>
        <v>393720000000</v>
      </c>
      <c r="P11" s="2">
        <f t="shared" si="8"/>
        <v>782337000000</v>
      </c>
      <c r="Q11" s="2">
        <f t="shared" si="8"/>
        <v>902173000000</v>
      </c>
      <c r="R11" s="2">
        <f t="shared" si="8"/>
        <v>488439000000</v>
      </c>
      <c r="S11" s="2">
        <f t="shared" si="8"/>
        <v>400500000000</v>
      </c>
      <c r="T11" s="2">
        <f t="shared" si="8"/>
        <v>537772000000</v>
      </c>
      <c r="U11" s="2">
        <f t="shared" si="8"/>
        <v>405632000000</v>
      </c>
      <c r="V11" s="2">
        <f t="shared" si="8"/>
        <v>1243053000000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V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26</v>
      </c>
      <c r="D14" s="2">
        <f>IFERROR(INDEX(D51:D500,MATCH($C$14,$C$51:$C$500,0)),"")</f>
        <v>-20259000000</v>
      </c>
      <c r="H14" s="2">
        <f>IFERROR(SUM(D14:G14)*(4/MAX(1,COUNT(D14:G14))),"")</f>
        <v>-81036000000</v>
      </c>
      <c r="I14" s="2">
        <f t="shared" ref="I14:V14" si="11">IFERROR(INDEX(I51:I500,MATCH($C$14,$C$51:$C$500,0)),"")</f>
        <v>-165202000000</v>
      </c>
      <c r="J14" s="2">
        <f t="shared" si="11"/>
        <v>-153187000000</v>
      </c>
      <c r="K14" s="2">
        <f t="shared" si="11"/>
        <v>-95106000000</v>
      </c>
      <c r="L14" s="2">
        <f t="shared" si="11"/>
        <v>-184833000000</v>
      </c>
      <c r="M14" s="2">
        <f t="shared" si="11"/>
        <v>-192137000000</v>
      </c>
      <c r="N14" s="2">
        <f t="shared" si="11"/>
        <v>-220676000000</v>
      </c>
      <c r="O14" s="2">
        <f t="shared" si="11"/>
        <v>-316879000000</v>
      </c>
      <c r="P14" s="2">
        <f t="shared" si="11"/>
        <v>-281971000000</v>
      </c>
      <c r="Q14" s="2">
        <f t="shared" si="11"/>
        <v>-348016000000</v>
      </c>
      <c r="R14" s="2">
        <f t="shared" si="11"/>
        <v>-282834000000</v>
      </c>
      <c r="S14" s="2">
        <f t="shared" si="11"/>
        <v>-369922000000</v>
      </c>
      <c r="T14" s="2">
        <f t="shared" si="11"/>
        <v>-278917000000</v>
      </c>
      <c r="U14" s="2">
        <f t="shared" si="11"/>
        <v>-286720000000</v>
      </c>
      <c r="V14" s="2">
        <f t="shared" si="11"/>
        <v>-216561000000</v>
      </c>
    </row>
    <row r="15" spans="1:22" ht="15.5" x14ac:dyDescent="0.35">
      <c r="C15" t="s">
        <v>27</v>
      </c>
      <c r="D15" s="2">
        <f>IFERROR(INDEX(D51:D500,MATCH($C$15,$C$51:$C$500,0)),"")</f>
        <v>-1500063000000</v>
      </c>
      <c r="H15" s="2">
        <f>IFERROR(SUM(D15:G15)*(4/MAX(1,COUNT(D15:G15))),"")</f>
        <v>-6000252000000</v>
      </c>
      <c r="I15" s="2">
        <f t="shared" ref="I15:V15" si="12">IFERROR(INDEX(I51:I500,MATCH($C$15,$C$51:$C$500,0)),"")</f>
        <v>713709000000</v>
      </c>
      <c r="J15" s="2">
        <f t="shared" si="12"/>
        <v>-1623730000000</v>
      </c>
      <c r="K15" s="2">
        <f t="shared" si="12"/>
        <v>1157924000000</v>
      </c>
      <c r="L15" s="2">
        <f t="shared" si="12"/>
        <v>-1232449000000</v>
      </c>
      <c r="M15" s="2">
        <f t="shared" si="12"/>
        <v>-804242000000</v>
      </c>
      <c r="N15" s="2">
        <f t="shared" si="12"/>
        <v>130107000000</v>
      </c>
      <c r="O15" s="2">
        <f t="shared" si="12"/>
        <v>-393970000000</v>
      </c>
      <c r="P15" s="2">
        <f t="shared" si="12"/>
        <v>550224000000</v>
      </c>
      <c r="Q15" s="2">
        <f t="shared" si="12"/>
        <v>-79292000000</v>
      </c>
      <c r="R15" s="2">
        <f t="shared" si="12"/>
        <v>-881710000000</v>
      </c>
      <c r="S15" s="2">
        <f t="shared" si="12"/>
        <v>-224857000000</v>
      </c>
      <c r="T15" s="2">
        <f t="shared" si="12"/>
        <v>-133165000000</v>
      </c>
      <c r="U15" s="2">
        <f t="shared" si="12"/>
        <v>-42263000000</v>
      </c>
      <c r="V15" s="2">
        <f t="shared" si="12"/>
        <v>-26310000000</v>
      </c>
    </row>
    <row r="16" spans="1:22" ht="15.5" x14ac:dyDescent="0.35">
      <c r="C16" t="s">
        <v>28</v>
      </c>
      <c r="D16" s="2">
        <f>IFERROR(INDEX(D51:D500,MATCH($C$16,$C$51:$C$500,0)),"")</f>
        <v>6821426000000</v>
      </c>
      <c r="H16" s="2">
        <f>IFERROR(SUM(D16:G16)*(4/MAX(1,COUNT(D16:G16))),"")</f>
        <v>27285704000000</v>
      </c>
      <c r="I16" s="2">
        <f t="shared" ref="I16:V16" si="13">IFERROR(INDEX(I51:I500,MATCH($C$16,$C$51:$C$500,0)),"")</f>
        <v>6608617000000</v>
      </c>
      <c r="J16" s="2">
        <f t="shared" si="13"/>
        <v>4915226000000</v>
      </c>
      <c r="K16" s="2">
        <f t="shared" si="13"/>
        <v>-11309265000000</v>
      </c>
      <c r="L16" s="2">
        <f t="shared" si="13"/>
        <v>5858672000000</v>
      </c>
      <c r="M16" s="2">
        <f t="shared" si="13"/>
        <v>25696068000000</v>
      </c>
      <c r="N16" s="2">
        <f t="shared" si="13"/>
        <v>8693225000000</v>
      </c>
      <c r="O16" s="2">
        <f t="shared" si="13"/>
        <v>7738088000000</v>
      </c>
      <c r="P16" s="2">
        <f t="shared" si="13"/>
        <v>-6685056000000</v>
      </c>
      <c r="Q16" s="2">
        <f t="shared" si="13"/>
        <v>3187469000000</v>
      </c>
      <c r="R16" s="2">
        <f t="shared" si="13"/>
        <v>6585135000000</v>
      </c>
      <c r="S16" s="2">
        <f t="shared" si="13"/>
        <v>1676469000000</v>
      </c>
      <c r="T16" s="2">
        <f t="shared" si="13"/>
        <v>1197975000000</v>
      </c>
      <c r="U16" s="2">
        <f t="shared" si="13"/>
        <v>391351000000</v>
      </c>
      <c r="V16" s="2">
        <f t="shared" si="13"/>
        <v>1937186000000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23662200000000</v>
      </c>
      <c r="H20" s="2">
        <f t="shared" ref="H20:V20" ca="1" si="14">IFERROR(H21*H2,"")</f>
        <v>23662200000000</v>
      </c>
      <c r="I20" s="2">
        <f t="shared" ca="1" si="14"/>
        <v>21424800000000</v>
      </c>
      <c r="J20" s="2">
        <f t="shared" ca="1" si="14"/>
        <v>28340400000000</v>
      </c>
      <c r="K20" s="2">
        <f t="shared" ca="1" si="14"/>
        <v>22238400000000</v>
      </c>
      <c r="L20" s="2">
        <f t="shared" ca="1" si="14"/>
        <v>34306800000000</v>
      </c>
      <c r="M20" s="2">
        <f t="shared" ca="1" si="14"/>
        <v>37968000000000</v>
      </c>
      <c r="N20" s="2">
        <f t="shared" ca="1" si="14"/>
        <v>9295300000000</v>
      </c>
      <c r="O20" s="2">
        <f t="shared" ca="1" si="14"/>
        <v>9810200000000</v>
      </c>
      <c r="P20" s="2">
        <f t="shared" ca="1" si="14"/>
        <v>10298000000000</v>
      </c>
      <c r="Q20" s="2">
        <f t="shared" ca="1" si="14"/>
        <v>9701800000000</v>
      </c>
      <c r="R20" s="2">
        <f t="shared" ca="1" si="14"/>
        <v>9485000000000</v>
      </c>
      <c r="S20" s="2">
        <f t="shared" ca="1" si="14"/>
        <v>10867100000000</v>
      </c>
      <c r="T20" s="2">
        <f t="shared" ca="1" si="14"/>
        <v>13956500000000</v>
      </c>
      <c r="U20" s="2">
        <f t="shared" ca="1" si="14"/>
        <v>13008000000000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13560000000</v>
      </c>
      <c r="H21" s="2">
        <f>IFERROR(INDEX(D21:G21,COUNT(D21:G21)),"")</f>
        <v>13560000000</v>
      </c>
      <c r="I21" s="2">
        <f t="shared" ref="I21:V21" si="15">IFERROR(INDEX(I51:I500,MATCH($C$7,$C$51:$C$500,0)),"")</f>
        <v>13560000000</v>
      </c>
      <c r="J21" s="2">
        <f t="shared" si="15"/>
        <v>13560000000</v>
      </c>
      <c r="K21" s="2">
        <f t="shared" si="15"/>
        <v>13560000000</v>
      </c>
      <c r="L21" s="2">
        <f t="shared" si="15"/>
        <v>13560000000</v>
      </c>
      <c r="M21" s="2">
        <f t="shared" si="15"/>
        <v>13560000000</v>
      </c>
      <c r="N21" s="2">
        <f t="shared" si="15"/>
        <v>2710000000</v>
      </c>
      <c r="O21" s="2">
        <f t="shared" si="15"/>
        <v>2710000000</v>
      </c>
      <c r="P21" s="2">
        <f t="shared" si="15"/>
        <v>2710000000</v>
      </c>
      <c r="Q21" s="2">
        <f t="shared" si="15"/>
        <v>2710000000</v>
      </c>
      <c r="R21" s="2">
        <f t="shared" si="15"/>
        <v>2710000000</v>
      </c>
      <c r="S21" s="2">
        <f t="shared" si="15"/>
        <v>2710000000</v>
      </c>
      <c r="T21" s="2">
        <f t="shared" si="15"/>
        <v>2710000000</v>
      </c>
      <c r="U21" s="2">
        <f t="shared" si="15"/>
        <v>2710000000</v>
      </c>
      <c r="V21" s="2">
        <f t="shared" si="15"/>
        <v>0</v>
      </c>
    </row>
    <row r="23" spans="1:22" ht="15.5" x14ac:dyDescent="0.35">
      <c r="B23" t="s">
        <v>54</v>
      </c>
      <c r="C23" t="s">
        <v>55</v>
      </c>
      <c r="D23" s="3">
        <f>IFERROR(D5/D6*100,"")</f>
        <v>8.2959734149345117</v>
      </c>
      <c r="H23" s="3">
        <f t="shared" ref="H23:V23" si="16">IFERROR(H5/H6*100,"")</f>
        <v>33.183893659738047</v>
      </c>
      <c r="I23" s="3">
        <f t="shared" si="16"/>
        <v>12.446851884407623</v>
      </c>
      <c r="J23" s="3">
        <f t="shared" si="16"/>
        <v>6.4061678864318115</v>
      </c>
      <c r="K23" s="3">
        <f t="shared" si="16"/>
        <v>-20.752692289024498</v>
      </c>
      <c r="L23" s="3">
        <f t="shared" si="16"/>
        <v>7.6686045342352971</v>
      </c>
      <c r="M23" s="3">
        <f t="shared" si="16"/>
        <v>44.440533572013187</v>
      </c>
      <c r="N23" s="3">
        <f t="shared" si="16"/>
        <v>28.111296796308729</v>
      </c>
      <c r="O23" s="3">
        <f t="shared" si="16"/>
        <v>32.35695798287226</v>
      </c>
      <c r="P23" s="3">
        <f t="shared" si="16"/>
        <v>-38.796215142736443</v>
      </c>
      <c r="Q23" s="3">
        <f t="shared" si="16"/>
        <v>14.683108034469225</v>
      </c>
      <c r="R23" s="3">
        <f t="shared" si="16"/>
        <v>31.38750102819105</v>
      </c>
      <c r="S23" s="3">
        <f t="shared" si="16"/>
        <v>1.6925934674844507</v>
      </c>
      <c r="T23" s="3">
        <f t="shared" si="16"/>
        <v>5.9827266252824858</v>
      </c>
      <c r="U23" s="3">
        <f t="shared" si="16"/>
        <v>-2.7050606648531561</v>
      </c>
      <c r="V23" s="3">
        <f t="shared" si="16"/>
        <v>25.17582421535171</v>
      </c>
    </row>
    <row r="24" spans="1:22" ht="15.5" x14ac:dyDescent="0.35">
      <c r="C24" t="s">
        <v>56</v>
      </c>
      <c r="D24" s="4">
        <f>IFERROR(_xlfn.RRI(5,I23,D23),"")</f>
        <v>-7.7934938943206467E-2</v>
      </c>
      <c r="H24" s="4">
        <f t="shared" ref="H24:V24" si="17">IFERROR(_xlfn.RRI(5,M23,H23),"")</f>
        <v>-5.6743914716948507E-2</v>
      </c>
      <c r="I24" s="4">
        <f t="shared" si="17"/>
        <v>-0.15035847802297286</v>
      </c>
      <c r="J24" s="4">
        <f t="shared" si="17"/>
        <v>-0.27668724060559824</v>
      </c>
      <c r="K24" s="4">
        <f t="shared" si="17"/>
        <v>-0.11761723339677244</v>
      </c>
      <c r="L24" s="4">
        <f t="shared" si="17"/>
        <v>-0.12182783056314794</v>
      </c>
      <c r="M24" s="4">
        <f t="shared" si="17"/>
        <v>7.202399179689567E-2</v>
      </c>
      <c r="N24" s="4">
        <f t="shared" si="17"/>
        <v>0.75414562250432127</v>
      </c>
      <c r="O24" s="4">
        <f t="shared" si="17"/>
        <v>0.40156648950338147</v>
      </c>
      <c r="P24" s="4">
        <f t="shared" si="17"/>
        <v>0.70342285514792535</v>
      </c>
      <c r="Q24" s="4">
        <f t="shared" si="17"/>
        <v>-0.10222634009397058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>
        <f>IFERROR(INDEX(D51:D500,MATCH($A$25,$C$51:$C$500,0)),"")</f>
        <v>392.29</v>
      </c>
      <c r="H25" s="3">
        <f>IFERROR(INDEX(D25:G25,COUNT(D25:G25)),"")</f>
        <v>392.29</v>
      </c>
      <c r="I25" s="3">
        <f t="shared" ref="I25:V25" si="18">IFERROR(INDEX(I51:I500,MATCH($C$25,$C$51:$C$500,0)),"")</f>
        <v>539.54</v>
      </c>
      <c r="J25" s="3">
        <f t="shared" si="18"/>
        <v>242.55</v>
      </c>
      <c r="K25" s="3">
        <f t="shared" si="18"/>
        <v>-748.24</v>
      </c>
      <c r="L25" s="3">
        <f t="shared" si="18"/>
        <v>340.32</v>
      </c>
      <c r="M25" s="3">
        <f t="shared" si="18"/>
        <v>1834.88</v>
      </c>
      <c r="N25" s="3">
        <f t="shared" si="18"/>
        <v>3253.05</v>
      </c>
      <c r="O25" s="3">
        <f t="shared" si="18"/>
        <v>2716.96</v>
      </c>
      <c r="P25" s="3">
        <f t="shared" si="18"/>
        <v>-2283.3200000000002</v>
      </c>
      <c r="Q25" s="3">
        <f t="shared" si="18"/>
        <v>1191.2</v>
      </c>
      <c r="R25" s="3">
        <f t="shared" si="18"/>
        <v>2089.94</v>
      </c>
      <c r="S25" s="3">
        <f t="shared" si="18"/>
        <v>340.37</v>
      </c>
      <c r="T25" s="3">
        <f t="shared" si="18"/>
        <v>295.95999999999998</v>
      </c>
      <c r="U25" s="3">
        <f t="shared" si="18"/>
        <v>90.64</v>
      </c>
      <c r="V25" s="3">
        <f t="shared" si="18"/>
        <v>7440038.9900000002</v>
      </c>
    </row>
    <row r="26" spans="1:22" ht="15.5" x14ac:dyDescent="0.35">
      <c r="C26" t="s">
        <v>59</v>
      </c>
      <c r="D26" s="4">
        <f>IFERROR(_xlfn.RRI(5,I25,D25),"")</f>
        <v>-6.1754007753477058E-2</v>
      </c>
      <c r="H26" s="4">
        <f t="shared" ref="H26:V26" si="19">IFERROR(_xlfn.RRI(5,M25,H25),"")</f>
        <v>-0.26548627709360839</v>
      </c>
      <c r="I26" s="4">
        <f t="shared" si="19"/>
        <v>-0.30185347316730005</v>
      </c>
      <c r="J26" s="4">
        <f t="shared" si="19"/>
        <v>-0.38320107678896964</v>
      </c>
      <c r="K26" s="4">
        <f t="shared" si="19"/>
        <v>-0.19999108226353013</v>
      </c>
      <c r="L26" s="4">
        <f t="shared" si="19"/>
        <v>-0.22163991367317137</v>
      </c>
      <c r="M26" s="4">
        <f t="shared" si="19"/>
        <v>-2.5695362399616228E-2</v>
      </c>
      <c r="N26" s="4">
        <f t="shared" si="19"/>
        <v>0.57060831659522915</v>
      </c>
      <c r="O26" s="4">
        <f t="shared" si="19"/>
        <v>0.55800929813991829</v>
      </c>
      <c r="P26" s="4" t="str">
        <f t="shared" si="19"/>
        <v/>
      </c>
      <c r="Q26" s="4">
        <f t="shared" si="19"/>
        <v>-0.82586667424414872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510.09469026548675</v>
      </c>
      <c r="H27" s="3">
        <f t="shared" ref="H27:V27" si="20">IFERROR(H4/H21,"")</f>
        <v>2040.378761061947</v>
      </c>
      <c r="I27" s="3">
        <f t="shared" si="20"/>
        <v>305.29439528023596</v>
      </c>
      <c r="J27" s="3">
        <f t="shared" si="20"/>
        <v>109.0108407079646</v>
      </c>
      <c r="K27" s="3">
        <f t="shared" si="20"/>
        <v>-811.43325958702064</v>
      </c>
      <c r="L27" s="3">
        <f t="shared" si="20"/>
        <v>467.45383480825961</v>
      </c>
      <c r="M27" s="3">
        <f t="shared" si="20"/>
        <v>1922.1903392330385</v>
      </c>
      <c r="N27" s="3">
        <f t="shared" si="20"/>
        <v>3389.9265682656828</v>
      </c>
      <c r="O27" s="3">
        <f t="shared" si="20"/>
        <v>3041.0055350553507</v>
      </c>
      <c r="P27" s="3">
        <f t="shared" si="20"/>
        <v>-2252.6357933579334</v>
      </c>
      <c r="Q27" s="3">
        <f t="shared" si="20"/>
        <v>846.27416974169739</v>
      </c>
      <c r="R27" s="3">
        <f t="shared" si="20"/>
        <v>2341.2450184501845</v>
      </c>
      <c r="S27" s="3">
        <f t="shared" si="20"/>
        <v>1580.1763837638377</v>
      </c>
      <c r="T27" s="3">
        <f t="shared" si="20"/>
        <v>2259.7324723247234</v>
      </c>
      <c r="U27" s="3">
        <f t="shared" si="20"/>
        <v>1350.0959409594095</v>
      </c>
      <c r="V27" s="3" t="str">
        <f t="shared" si="20"/>
        <v/>
      </c>
    </row>
    <row r="28" spans="1:22" ht="15.5" x14ac:dyDescent="0.35">
      <c r="C28" t="s">
        <v>61</v>
      </c>
      <c r="D28" s="4">
        <f>IFERROR(_xlfn.RRI(5,I27,D27),"")</f>
        <v>0.10811898177635548</v>
      </c>
      <c r="H28" s="4">
        <f t="shared" ref="H28:V28" si="21">IFERROR(_xlfn.RRI(5,M27,H27),"")</f>
        <v>1.200551864923205E-2</v>
      </c>
      <c r="I28" s="4">
        <f t="shared" si="21"/>
        <v>-0.38211776594971447</v>
      </c>
      <c r="J28" s="4">
        <f t="shared" si="21"/>
        <v>-0.48608594459952337</v>
      </c>
      <c r="K28" s="4">
        <f t="shared" si="21"/>
        <v>-0.1847095318473555</v>
      </c>
      <c r="L28" s="4">
        <f t="shared" si="21"/>
        <v>-0.11193341705480853</v>
      </c>
      <c r="M28" s="4">
        <f t="shared" si="21"/>
        <v>-3.8675734556732233E-2</v>
      </c>
      <c r="N28" s="4">
        <f t="shared" si="21"/>
        <v>0.16492226183835257</v>
      </c>
      <c r="O28" s="4">
        <f t="shared" si="21"/>
        <v>6.1187282916398855E-2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>
        <f t="shared" ref="H29:V29" si="22">IFERROR(((H25-I25)/I25)*100%,"")</f>
        <v>-0.27291767060829586</v>
      </c>
      <c r="I29" s="4">
        <f t="shared" si="22"/>
        <v>1.2244485673057099</v>
      </c>
      <c r="J29" s="4">
        <f t="shared" si="22"/>
        <v>-1.3241606971025339</v>
      </c>
      <c r="K29" s="4">
        <f t="shared" si="22"/>
        <v>-3.1986365773389749</v>
      </c>
      <c r="L29" s="4">
        <f t="shared" si="22"/>
        <v>-0.81452738053714691</v>
      </c>
      <c r="M29" s="4">
        <f t="shared" si="22"/>
        <v>-0.43595087686939948</v>
      </c>
      <c r="N29" s="4">
        <f t="shared" si="22"/>
        <v>0.19731243743006896</v>
      </c>
      <c r="O29" s="4">
        <f t="shared" si="22"/>
        <v>-2.189916437468248</v>
      </c>
      <c r="P29" s="4">
        <f t="shared" si="22"/>
        <v>-2.916823371390195</v>
      </c>
      <c r="Q29" s="4">
        <f t="shared" si="22"/>
        <v>-0.43003148415743991</v>
      </c>
      <c r="R29" s="4">
        <f t="shared" si="22"/>
        <v>5.1402003701853873</v>
      </c>
      <c r="S29" s="4">
        <f t="shared" si="22"/>
        <v>0.1500540613596433</v>
      </c>
      <c r="T29" s="4">
        <f t="shared" si="22"/>
        <v>2.2652250661959399</v>
      </c>
      <c r="U29" s="4">
        <f t="shared" si="22"/>
        <v>-0.9999878172681459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5.6833154902468541</v>
      </c>
      <c r="I30" s="4">
        <f t="shared" si="23"/>
        <v>1.8005874764153653</v>
      </c>
      <c r="J30" s="4">
        <f t="shared" si="23"/>
        <v>-1.1343435697514368</v>
      </c>
      <c r="K30" s="4">
        <f t="shared" si="23"/>
        <v>-2.7358575310861544</v>
      </c>
      <c r="L30" s="4">
        <f t="shared" si="23"/>
        <v>-0.75681189044224639</v>
      </c>
      <c r="M30" s="4">
        <f t="shared" si="23"/>
        <v>-0.43296991821965969</v>
      </c>
      <c r="N30" s="4">
        <f t="shared" si="23"/>
        <v>0.114738703757072</v>
      </c>
      <c r="O30" s="4">
        <f t="shared" si="23"/>
        <v>-2.3499765670162862</v>
      </c>
      <c r="P30" s="4">
        <f t="shared" si="23"/>
        <v>-3.6618274241378419</v>
      </c>
      <c r="Q30" s="4">
        <f t="shared" si="23"/>
        <v>-0.63853669177184247</v>
      </c>
      <c r="R30" s="4">
        <f t="shared" si="23"/>
        <v>0.48163524180354461</v>
      </c>
      <c r="S30" s="4">
        <f t="shared" si="23"/>
        <v>-0.30072413300402112</v>
      </c>
      <c r="T30" s="4">
        <f t="shared" si="23"/>
        <v>0.67375695590855944</v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4734.57</v>
      </c>
      <c r="H32" s="3">
        <f>IFERROR(INDEX(D32:G32,COUNT(D32:G32)),"")</f>
        <v>4734.57</v>
      </c>
      <c r="I32" s="3">
        <f t="shared" ref="I32:V32" si="24">IFERROR(INDEX(I51:I500,MATCH($C$32,$C$51:$C$500,0)),"")</f>
        <v>4341.41</v>
      </c>
      <c r="J32" s="3">
        <f t="shared" si="24"/>
        <v>3814.72</v>
      </c>
      <c r="K32" s="3">
        <f t="shared" si="24"/>
        <v>3590.8</v>
      </c>
      <c r="L32" s="3">
        <f t="shared" si="24"/>
        <v>4409.6000000000004</v>
      </c>
      <c r="M32" s="3">
        <f t="shared" si="24"/>
        <v>4127.8599999999997</v>
      </c>
      <c r="N32" s="3">
        <f t="shared" si="24"/>
        <v>11565.76</v>
      </c>
      <c r="O32" s="3">
        <f t="shared" si="24"/>
        <v>8376.35</v>
      </c>
      <c r="P32" s="3">
        <f t="shared" si="24"/>
        <v>5770.61</v>
      </c>
      <c r="Q32" s="3">
        <f t="shared" si="24"/>
        <v>8121.37</v>
      </c>
      <c r="R32" s="3">
        <f t="shared" si="24"/>
        <v>6997.63</v>
      </c>
      <c r="S32" s="3">
        <f t="shared" si="24"/>
        <v>3882.07</v>
      </c>
      <c r="T32" s="3">
        <f t="shared" si="24"/>
        <v>4060.03</v>
      </c>
      <c r="U32" s="3">
        <f t="shared" si="24"/>
        <v>3837.08</v>
      </c>
      <c r="V32" s="3">
        <f t="shared" si="24"/>
        <v>39353495.759999998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0.37</v>
      </c>
      <c r="H33" s="3">
        <f>IFERROR(INDEX(D33:G33,COUNT(D33:G33)),"")</f>
        <v>0.37</v>
      </c>
      <c r="I33" s="3">
        <f t="shared" ref="I33:V33" si="25">IFERROR(INDEX(I51:I500,MATCH($C$33,$C$51:$C$500,0)),"")</f>
        <v>0.36</v>
      </c>
      <c r="J33" s="3">
        <f t="shared" si="25"/>
        <v>0.55000000000000004</v>
      </c>
      <c r="K33" s="3">
        <f t="shared" si="25"/>
        <v>0.46</v>
      </c>
      <c r="L33" s="3">
        <f t="shared" si="25"/>
        <v>0.56999999999999995</v>
      </c>
      <c r="M33" s="3">
        <f t="shared" si="25"/>
        <v>0.68</v>
      </c>
      <c r="N33" s="3">
        <f t="shared" si="25"/>
        <v>0.3</v>
      </c>
      <c r="O33" s="3">
        <f t="shared" si="25"/>
        <v>0.43</v>
      </c>
      <c r="P33" s="3">
        <f t="shared" si="25"/>
        <v>0.66</v>
      </c>
      <c r="Q33" s="3">
        <f t="shared" si="25"/>
        <v>0.44</v>
      </c>
      <c r="R33" s="3">
        <f t="shared" si="25"/>
        <v>0.5</v>
      </c>
      <c r="S33" s="3">
        <f t="shared" si="25"/>
        <v>1.03</v>
      </c>
      <c r="T33" s="3">
        <f t="shared" si="25"/>
        <v>1.27</v>
      </c>
      <c r="U33" s="3">
        <f t="shared" si="25"/>
        <v>1.25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4.42</v>
      </c>
      <c r="H34" s="3">
        <f>IFERROR(INDEX(D34:G34,COUNT(D34:G34)),"")</f>
        <v>4.42</v>
      </c>
      <c r="I34" s="3">
        <f t="shared" ref="I34:V34" si="26">IFERROR(INDEX(I51:I500,MATCH($C$34,$C$51:$C$500,0)),"")</f>
        <v>2.93</v>
      </c>
      <c r="J34" s="3">
        <f t="shared" si="26"/>
        <v>8.6199999999999992</v>
      </c>
      <c r="K34" s="3">
        <f t="shared" si="26"/>
        <v>-2.19</v>
      </c>
      <c r="L34" s="3">
        <f t="shared" si="26"/>
        <v>7.43</v>
      </c>
      <c r="M34" s="3">
        <f t="shared" si="26"/>
        <v>1.53</v>
      </c>
      <c r="N34" s="3">
        <f t="shared" si="26"/>
        <v>1.05</v>
      </c>
      <c r="O34" s="3">
        <f t="shared" si="26"/>
        <v>1.33</v>
      </c>
      <c r="P34" s="3">
        <f t="shared" si="26"/>
        <v>-1.66</v>
      </c>
      <c r="Q34" s="3">
        <f t="shared" si="26"/>
        <v>3.01</v>
      </c>
      <c r="R34" s="3">
        <f t="shared" si="26"/>
        <v>1.67</v>
      </c>
      <c r="S34" s="3">
        <f t="shared" si="26"/>
        <v>11.78</v>
      </c>
      <c r="T34" s="3">
        <f t="shared" si="26"/>
        <v>17.399999999999999</v>
      </c>
      <c r="U34" s="3">
        <f t="shared" si="26"/>
        <v>52.96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3.4</v>
      </c>
      <c r="H35" s="3">
        <f>IFERROR(INDEX(D35:G35,COUNT(D35:G35)),"")</f>
        <v>3.4</v>
      </c>
      <c r="I35" s="3">
        <f t="shared" ref="I35:V35" si="27">IFERROR(INDEX(I51:I500,MATCH($C$35,$C$51:$C$500,0)),"")</f>
        <v>5.18</v>
      </c>
      <c r="J35" s="3">
        <f t="shared" si="27"/>
        <v>19.18</v>
      </c>
      <c r="K35" s="3">
        <f t="shared" si="27"/>
        <v>-2.02</v>
      </c>
      <c r="L35" s="3">
        <f t="shared" si="27"/>
        <v>5.41</v>
      </c>
      <c r="M35" s="3">
        <f t="shared" si="27"/>
        <v>1.46</v>
      </c>
      <c r="N35" s="3">
        <f t="shared" si="27"/>
        <v>1.01</v>
      </c>
      <c r="O35" s="3">
        <f t="shared" si="27"/>
        <v>1.19</v>
      </c>
      <c r="P35" s="3">
        <f t="shared" si="27"/>
        <v>-1.69</v>
      </c>
      <c r="Q35" s="3">
        <f t="shared" si="27"/>
        <v>4.2300000000000004</v>
      </c>
      <c r="R35" s="3">
        <f t="shared" si="27"/>
        <v>1.5</v>
      </c>
      <c r="S35" s="3">
        <f t="shared" si="27"/>
        <v>2.54</v>
      </c>
      <c r="T35" s="3">
        <f t="shared" si="27"/>
        <v>2.2799999999999998</v>
      </c>
      <c r="U35" s="3">
        <f t="shared" si="27"/>
        <v>3.56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V36" si="28">IFERROR(INDEX(H51:H500,MATCH($C$36,$C$51:$C$500,0)),"")</f>
        <v>6.5799999999999997E-2</v>
      </c>
      <c r="I36" s="4">
        <f t="shared" si="28"/>
        <v>0.19149999999999998</v>
      </c>
      <c r="J36" s="4">
        <f t="shared" si="28"/>
        <v>6.08E-2</v>
      </c>
      <c r="K36" s="4">
        <f t="shared" si="28"/>
        <v>-2.9399999999999999E-2</v>
      </c>
      <c r="L36" s="4">
        <f t="shared" si="28"/>
        <v>0.22039999999999998</v>
      </c>
      <c r="M36" s="4">
        <f t="shared" si="28"/>
        <v>3.27E-2</v>
      </c>
      <c r="N36" s="4">
        <f t="shared" si="28"/>
        <v>3.3799999999999997E-2</v>
      </c>
      <c r="O36" s="4">
        <f t="shared" si="28"/>
        <v>2.0199999999999999E-2</v>
      </c>
      <c r="P36" s="4">
        <f t="shared" si="28"/>
        <v>-4.82E-2</v>
      </c>
      <c r="Q36" s="4">
        <f t="shared" si="28"/>
        <v>6.2100000000000002E-2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V37" si="29">IFERROR(INDEX(H51:H500,MATCH($C$37,$C$51:$C$500,0)),"")</f>
        <v>103.3</v>
      </c>
      <c r="I37" s="3">
        <f t="shared" si="29"/>
        <v>103.3</v>
      </c>
      <c r="J37" s="3">
        <f t="shared" si="29"/>
        <v>14.75</v>
      </c>
      <c r="K37" s="3">
        <f t="shared" si="29"/>
        <v>22</v>
      </c>
      <c r="L37" s="3">
        <f t="shared" si="29"/>
        <v>75</v>
      </c>
      <c r="M37" s="3">
        <f t="shared" si="29"/>
        <v>60</v>
      </c>
      <c r="N37" s="3">
        <f t="shared" si="29"/>
        <v>22</v>
      </c>
      <c r="O37" s="3">
        <f t="shared" si="29"/>
        <v>11</v>
      </c>
      <c r="P37" s="3">
        <f t="shared" si="29"/>
        <v>22</v>
      </c>
      <c r="Q37" s="3">
        <f t="shared" si="29"/>
        <v>14.8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85</v>
      </c>
      <c r="C51" t="s">
        <v>5</v>
      </c>
      <c r="D51" s="5">
        <v>6916884000000</v>
      </c>
      <c r="E51" s="5">
        <v>8448211000000</v>
      </c>
      <c r="F51" s="5">
        <v>-2486478000000</v>
      </c>
      <c r="G51" s="5">
        <v>4947261000000</v>
      </c>
      <c r="I51" s="5">
        <v>4139792000000</v>
      </c>
      <c r="J51" s="5">
        <v>1478187000000</v>
      </c>
      <c r="K51" s="5">
        <v>-11003035000000</v>
      </c>
      <c r="L51" s="5">
        <v>6338674000000</v>
      </c>
      <c r="M51" s="5">
        <v>26064901000000</v>
      </c>
      <c r="N51" s="5">
        <v>9186701000000</v>
      </c>
      <c r="O51" s="5">
        <v>8241125000000</v>
      </c>
      <c r="P51" s="5">
        <v>-6104643000000</v>
      </c>
      <c r="Q51" s="5">
        <v>2293403000000</v>
      </c>
      <c r="R51" s="5">
        <v>6344774000000</v>
      </c>
      <c r="S51" s="5">
        <v>4282278000000</v>
      </c>
      <c r="T51" s="5">
        <v>6123875000000</v>
      </c>
      <c r="U51" s="5">
        <v>3658760000000</v>
      </c>
      <c r="V51" s="5">
        <v>2358101000000</v>
      </c>
    </row>
    <row r="52" spans="2:22" ht="15.5" x14ac:dyDescent="0.35">
      <c r="C52" t="s">
        <v>86</v>
      </c>
      <c r="S52" s="5">
        <v>-3318226000000</v>
      </c>
      <c r="T52" s="5">
        <v>-5385075000000</v>
      </c>
      <c r="U52" s="5">
        <v>-3285891000000</v>
      </c>
      <c r="V52" s="5">
        <v>-2073493000000</v>
      </c>
    </row>
    <row r="53" spans="2:22" ht="15.5" x14ac:dyDescent="0.35">
      <c r="C53" t="s">
        <v>87</v>
      </c>
      <c r="D53" s="5">
        <v>6916884000000</v>
      </c>
      <c r="E53" s="5">
        <v>8448211000000</v>
      </c>
      <c r="F53" s="5">
        <v>-2486478000000</v>
      </c>
      <c r="G53" s="5">
        <v>4947261000000</v>
      </c>
      <c r="I53" s="5">
        <v>4139792000000</v>
      </c>
      <c r="J53" s="5">
        <v>1478187000000</v>
      </c>
      <c r="K53" s="5">
        <v>-11003035000000</v>
      </c>
      <c r="L53" s="5">
        <v>6338674000000</v>
      </c>
      <c r="M53" s="5">
        <v>26064901000000</v>
      </c>
      <c r="N53" s="5">
        <v>9186701000000</v>
      </c>
      <c r="O53" s="5">
        <v>8241125000000</v>
      </c>
      <c r="P53" s="5">
        <v>-6104643000000</v>
      </c>
      <c r="Q53" s="5">
        <v>2293403000000</v>
      </c>
      <c r="R53" s="5">
        <v>6344774000000</v>
      </c>
      <c r="S53" s="5">
        <v>964052000000</v>
      </c>
      <c r="T53" s="5">
        <v>738800000000</v>
      </c>
      <c r="U53" s="5">
        <v>372869000000</v>
      </c>
      <c r="V53" s="5">
        <v>284608000000</v>
      </c>
    </row>
    <row r="54" spans="2:22" ht="15.5" x14ac:dyDescent="0.35">
      <c r="C54" t="s">
        <v>88</v>
      </c>
      <c r="D54" s="5">
        <v>-74239000000</v>
      </c>
      <c r="E54" s="5">
        <v>-56042000000</v>
      </c>
      <c r="F54" s="5">
        <v>-72891000000</v>
      </c>
      <c r="G54" s="5">
        <v>-34377000000</v>
      </c>
      <c r="I54" s="5">
        <v>-232558000000</v>
      </c>
      <c r="J54" s="5">
        <v>-232424000000</v>
      </c>
      <c r="K54" s="5">
        <v>-222144000000</v>
      </c>
      <c r="L54" s="5">
        <v>-232400000000</v>
      </c>
      <c r="M54" s="5">
        <v>-153497000000</v>
      </c>
      <c r="N54" s="5">
        <v>-182227000000</v>
      </c>
      <c r="O54" s="5">
        <v>-157014000000</v>
      </c>
      <c r="P54" s="5">
        <v>-138387000000</v>
      </c>
      <c r="Q54" s="5">
        <v>-212717000000</v>
      </c>
      <c r="R54" s="5">
        <v>-143619000000</v>
      </c>
      <c r="S54" s="5">
        <v>-300293000000</v>
      </c>
      <c r="T54" s="5">
        <v>-224137000000</v>
      </c>
      <c r="U54" s="5">
        <v>-196837000000</v>
      </c>
      <c r="V54" s="5">
        <v>-137813000000</v>
      </c>
    </row>
    <row r="55" spans="2:22" ht="15.5" x14ac:dyDescent="0.35">
      <c r="C55" t="s">
        <v>92</v>
      </c>
      <c r="D55" s="5">
        <v>6842645000000</v>
      </c>
      <c r="E55" s="5">
        <v>8392169000000</v>
      </c>
      <c r="F55" s="5">
        <v>-2559369000000</v>
      </c>
      <c r="G55" s="5">
        <v>4912884000000</v>
      </c>
      <c r="I55" s="5">
        <v>3907234000000</v>
      </c>
      <c r="J55" s="5">
        <v>1245763000000</v>
      </c>
      <c r="K55" s="5">
        <v>-11225179000000</v>
      </c>
      <c r="L55" s="5">
        <v>6106274000000</v>
      </c>
      <c r="M55" s="5">
        <v>25911404000000</v>
      </c>
      <c r="N55" s="5">
        <v>9004474000000</v>
      </c>
      <c r="O55" s="5">
        <v>8084111000000</v>
      </c>
      <c r="P55" s="5">
        <v>-6243030000000</v>
      </c>
      <c r="Q55" s="5">
        <v>2080686000000</v>
      </c>
      <c r="R55" s="5">
        <v>6201155000000</v>
      </c>
      <c r="S55" s="5">
        <v>663759000000</v>
      </c>
      <c r="T55" s="5">
        <v>514663000000</v>
      </c>
      <c r="U55" s="5">
        <v>176032000000</v>
      </c>
      <c r="V55" s="5">
        <v>146795000000</v>
      </c>
    </row>
    <row r="56" spans="2:22" ht="15.5" x14ac:dyDescent="0.35">
      <c r="C56" t="s">
        <v>93</v>
      </c>
      <c r="D56" s="5">
        <v>-21219000000</v>
      </c>
      <c r="E56" s="5">
        <v>1425180000000</v>
      </c>
      <c r="F56" s="5">
        <v>82300000000</v>
      </c>
      <c r="G56" s="5">
        <v>1239722000000</v>
      </c>
      <c r="I56" s="5">
        <v>2701383000000</v>
      </c>
      <c r="J56" s="5">
        <v>3669463000000</v>
      </c>
      <c r="K56" s="5">
        <v>-84086000000</v>
      </c>
      <c r="L56" s="5">
        <v>-247602000000</v>
      </c>
      <c r="M56" s="5">
        <v>-215336000000</v>
      </c>
      <c r="N56" s="5">
        <v>-311249000000</v>
      </c>
      <c r="O56" s="5">
        <v>-346023000000</v>
      </c>
      <c r="P56" s="5">
        <v>-442026000000</v>
      </c>
      <c r="Q56" s="5">
        <v>1106783000000</v>
      </c>
      <c r="R56" s="5">
        <v>383980000000</v>
      </c>
      <c r="S56" s="5">
        <v>1012710000000</v>
      </c>
      <c r="T56" s="5">
        <v>683312000000</v>
      </c>
      <c r="U56" s="5">
        <v>215319000000</v>
      </c>
      <c r="V56" s="5">
        <v>1790391000000</v>
      </c>
    </row>
    <row r="57" spans="2:22" ht="15.5" x14ac:dyDescent="0.35">
      <c r="C57" t="s">
        <v>95</v>
      </c>
      <c r="T57" s="5">
        <v>942630000000</v>
      </c>
      <c r="U57" s="5">
        <v>932588000000</v>
      </c>
      <c r="V57" s="5">
        <v>1952794000000</v>
      </c>
    </row>
    <row r="58" spans="2:22" ht="15.5" x14ac:dyDescent="0.35">
      <c r="C58" t="s">
        <v>94</v>
      </c>
      <c r="E58" s="5">
        <v>1460104000000</v>
      </c>
      <c r="F58" s="5">
        <v>1406623000000</v>
      </c>
      <c r="I58" s="5">
        <v>2866727000000</v>
      </c>
      <c r="J58" s="5">
        <v>3849103000000</v>
      </c>
      <c r="S58" s="5">
        <v>76011000000</v>
      </c>
      <c r="T58" s="5">
        <v>187971000000</v>
      </c>
      <c r="U58" s="5">
        <v>209982000000</v>
      </c>
      <c r="V58" s="5">
        <v>98728000000</v>
      </c>
    </row>
    <row r="59" spans="2:22" ht="15.5" x14ac:dyDescent="0.35">
      <c r="C59" t="s">
        <v>565</v>
      </c>
    </row>
    <row r="60" spans="2:22" ht="15.5" x14ac:dyDescent="0.35">
      <c r="C60" t="s">
        <v>96</v>
      </c>
      <c r="D60" s="5">
        <v>-1110000000</v>
      </c>
      <c r="E60" s="5">
        <v>419000000</v>
      </c>
      <c r="F60" s="5">
        <v>-897000000</v>
      </c>
      <c r="G60" s="5">
        <v>-2820000000</v>
      </c>
      <c r="I60" s="5">
        <v>-1043000000</v>
      </c>
      <c r="J60" s="5">
        <v>-32143000000</v>
      </c>
      <c r="K60" s="5">
        <v>12560000000</v>
      </c>
      <c r="L60" s="5">
        <v>-82369000000</v>
      </c>
      <c r="M60" s="5">
        <v>-16306000000</v>
      </c>
      <c r="N60" s="5">
        <v>-26267000000</v>
      </c>
      <c r="O60" s="5">
        <v>72793000000</v>
      </c>
      <c r="P60" s="5">
        <v>-150383000000</v>
      </c>
      <c r="Q60" s="5">
        <v>-27864000000</v>
      </c>
      <c r="R60" s="5">
        <v>90695000000</v>
      </c>
      <c r="S60" s="5">
        <v>-210543000000</v>
      </c>
      <c r="T60" s="5">
        <v>-53361000000</v>
      </c>
      <c r="U60" s="5">
        <v>-499980000000</v>
      </c>
      <c r="V60" s="5">
        <v>-45918000000</v>
      </c>
    </row>
    <row r="61" spans="2:22" ht="15.5" x14ac:dyDescent="0.35">
      <c r="C61" t="s">
        <v>26</v>
      </c>
      <c r="D61" s="5">
        <v>-20259000000</v>
      </c>
      <c r="E61" s="5">
        <v>-32297000000</v>
      </c>
      <c r="F61" s="5">
        <v>-33673000000</v>
      </c>
      <c r="G61" s="5">
        <v>-50481000000</v>
      </c>
      <c r="I61" s="5">
        <v>-165202000000</v>
      </c>
      <c r="J61" s="5">
        <v>-153187000000</v>
      </c>
      <c r="K61" s="5">
        <v>-95106000000</v>
      </c>
      <c r="L61" s="5">
        <v>-184833000000</v>
      </c>
      <c r="M61" s="5">
        <v>-192137000000</v>
      </c>
      <c r="N61" s="5">
        <v>-220676000000</v>
      </c>
      <c r="O61" s="5">
        <v>-316879000000</v>
      </c>
      <c r="P61" s="5">
        <v>-281971000000</v>
      </c>
      <c r="Q61" s="5">
        <v>-348016000000</v>
      </c>
      <c r="R61" s="5">
        <v>-282834000000</v>
      </c>
      <c r="S61" s="5">
        <v>-369922000000</v>
      </c>
      <c r="T61" s="5">
        <v>-278917000000</v>
      </c>
      <c r="U61" s="5">
        <v>-286720000000</v>
      </c>
      <c r="V61" s="5">
        <v>-216561000000</v>
      </c>
    </row>
    <row r="62" spans="2:22" ht="15.5" x14ac:dyDescent="0.35">
      <c r="C62" t="s">
        <v>91</v>
      </c>
    </row>
    <row r="63" spans="2:22" ht="15.5" x14ac:dyDescent="0.35">
      <c r="C63" t="s">
        <v>97</v>
      </c>
      <c r="D63" s="5">
        <v>-21219000000</v>
      </c>
      <c r="E63" s="5">
        <v>1425180000000</v>
      </c>
      <c r="F63" s="5">
        <v>82300000000</v>
      </c>
      <c r="G63" s="5">
        <v>1239722000000</v>
      </c>
      <c r="I63" s="5">
        <v>2701383000000</v>
      </c>
      <c r="J63" s="5">
        <v>3669463000000</v>
      </c>
      <c r="K63" s="5">
        <v>-84086000000</v>
      </c>
      <c r="L63" s="5">
        <v>-247602000000</v>
      </c>
      <c r="M63" s="5">
        <v>-215336000000</v>
      </c>
      <c r="N63" s="5">
        <v>-311249000000</v>
      </c>
      <c r="O63" s="5">
        <v>-346023000000</v>
      </c>
      <c r="P63" s="5">
        <v>-442026000000</v>
      </c>
      <c r="Q63" s="5">
        <v>1106783000000</v>
      </c>
      <c r="R63" s="5">
        <v>383980000000</v>
      </c>
      <c r="S63" s="5">
        <v>1012710000000</v>
      </c>
      <c r="T63" s="5">
        <v>683312000000</v>
      </c>
      <c r="U63" s="5">
        <v>215319000000</v>
      </c>
      <c r="V63" s="5">
        <v>1790391000000</v>
      </c>
    </row>
    <row r="64" spans="2:22" ht="15.5" x14ac:dyDescent="0.35">
      <c r="C64" t="s">
        <v>28</v>
      </c>
      <c r="D64" s="5">
        <v>6821426000000</v>
      </c>
      <c r="E64" s="5">
        <v>9817349000000</v>
      </c>
      <c r="F64" s="5">
        <v>-2477069000000</v>
      </c>
      <c r="G64" s="5">
        <v>6152606000000</v>
      </c>
      <c r="I64" s="5">
        <v>6608617000000</v>
      </c>
      <c r="J64" s="5">
        <v>4915226000000</v>
      </c>
      <c r="K64" s="5">
        <v>-11309265000000</v>
      </c>
      <c r="L64" s="5">
        <v>5858672000000</v>
      </c>
      <c r="M64" s="5">
        <v>25696068000000</v>
      </c>
      <c r="N64" s="5">
        <v>8693225000000</v>
      </c>
      <c r="O64" s="5">
        <v>7738088000000</v>
      </c>
      <c r="P64" s="5">
        <v>-6685056000000</v>
      </c>
      <c r="Q64" s="5">
        <v>3187469000000</v>
      </c>
      <c r="R64" s="5">
        <v>6585135000000</v>
      </c>
      <c r="S64" s="5">
        <v>1676469000000</v>
      </c>
      <c r="T64" s="5">
        <v>1197975000000</v>
      </c>
      <c r="U64" s="5">
        <v>391351000000</v>
      </c>
      <c r="V64" s="5">
        <v>1937186000000</v>
      </c>
    </row>
    <row r="65" spans="2:22" ht="15.5" x14ac:dyDescent="0.35">
      <c r="C65" t="s">
        <v>27</v>
      </c>
      <c r="D65" s="5">
        <v>-1500063000000</v>
      </c>
      <c r="E65" s="5">
        <v>-65025000000</v>
      </c>
      <c r="F65" s="5">
        <v>-56135000000</v>
      </c>
      <c r="G65" s="5">
        <v>26387000000</v>
      </c>
      <c r="I65" s="5">
        <v>713709000000</v>
      </c>
      <c r="J65" s="5">
        <v>-1623730000000</v>
      </c>
      <c r="K65" s="5">
        <v>1157924000000</v>
      </c>
      <c r="L65" s="5">
        <v>-1232449000000</v>
      </c>
      <c r="M65" s="5">
        <v>-804242000000</v>
      </c>
      <c r="N65" s="5">
        <v>130107000000</v>
      </c>
      <c r="O65" s="5">
        <v>-393970000000</v>
      </c>
      <c r="P65" s="5">
        <v>550224000000</v>
      </c>
      <c r="Q65" s="5">
        <v>-79292000000</v>
      </c>
      <c r="R65" s="5">
        <v>-881710000000</v>
      </c>
      <c r="S65" s="5">
        <v>-224857000000</v>
      </c>
      <c r="T65" s="5">
        <v>-133165000000</v>
      </c>
      <c r="U65" s="5">
        <v>-42263000000</v>
      </c>
      <c r="V65" s="5">
        <v>-26310000000</v>
      </c>
    </row>
    <row r="66" spans="2:22" ht="15.5" x14ac:dyDescent="0.35">
      <c r="C66" t="s">
        <v>98</v>
      </c>
      <c r="E66" s="5">
        <v>-32622000000</v>
      </c>
      <c r="F66" s="5">
        <v>-24000000</v>
      </c>
      <c r="G66" s="5">
        <v>-3007000000</v>
      </c>
      <c r="I66" s="5">
        <v>-35653000000</v>
      </c>
      <c r="J66" s="5">
        <v>-9217000000</v>
      </c>
      <c r="K66" s="5">
        <v>-2801000000</v>
      </c>
      <c r="L66" s="5">
        <v>-14506000000</v>
      </c>
      <c r="M66" s="5">
        <v>-909000000</v>
      </c>
      <c r="N66" s="5">
        <v>-9653000000</v>
      </c>
      <c r="P66" s="5">
        <v>-80762000000</v>
      </c>
      <c r="Q66" s="5">
        <v>-182789000000</v>
      </c>
    </row>
    <row r="67" spans="2:22" ht="15.5" x14ac:dyDescent="0.35">
      <c r="C67" t="s">
        <v>99</v>
      </c>
      <c r="D67" s="5">
        <v>-1500063000000</v>
      </c>
      <c r="E67" s="5">
        <v>-32403000000</v>
      </c>
      <c r="F67" s="5">
        <v>-56111000000</v>
      </c>
      <c r="G67" s="5">
        <v>29394000000</v>
      </c>
      <c r="I67" s="5">
        <v>749362000000</v>
      </c>
      <c r="J67" s="5">
        <v>-1614513000000</v>
      </c>
      <c r="K67" s="5">
        <v>1160725000000</v>
      </c>
      <c r="L67" s="5">
        <v>-1217943000000</v>
      </c>
      <c r="M67" s="5">
        <v>-803333000000</v>
      </c>
      <c r="N67" s="5">
        <v>139760000000</v>
      </c>
      <c r="P67" s="5">
        <v>630986000000</v>
      </c>
      <c r="Q67" s="5">
        <v>103497000000</v>
      </c>
    </row>
    <row r="68" spans="2:22" ht="15.5" x14ac:dyDescent="0.35">
      <c r="C68" t="s">
        <v>100</v>
      </c>
      <c r="D68" s="5">
        <v>-1500063000000</v>
      </c>
      <c r="E68" s="5">
        <v>-65025000000</v>
      </c>
      <c r="F68" s="5">
        <v>-56135000000</v>
      </c>
      <c r="G68" s="5">
        <v>26387000000</v>
      </c>
      <c r="I68" s="5">
        <v>713709000000</v>
      </c>
      <c r="J68" s="5">
        <v>-1623730000000</v>
      </c>
      <c r="K68" s="5">
        <v>1157924000000</v>
      </c>
      <c r="L68" s="5">
        <v>-1232449000000</v>
      </c>
      <c r="M68" s="5">
        <v>-804242000000</v>
      </c>
      <c r="N68" s="5">
        <v>130107000000</v>
      </c>
      <c r="O68" s="5">
        <v>-393970000000</v>
      </c>
      <c r="P68" s="5">
        <v>550224000000</v>
      </c>
      <c r="Q68" s="5">
        <v>-79292000000</v>
      </c>
      <c r="R68" s="5">
        <v>-881710000000</v>
      </c>
      <c r="S68" s="5">
        <v>-224857000000</v>
      </c>
      <c r="T68" s="5">
        <v>-133165000000</v>
      </c>
      <c r="U68" s="5">
        <v>-42263000000</v>
      </c>
      <c r="V68" s="5">
        <v>-26310000000</v>
      </c>
    </row>
    <row r="69" spans="2:22" ht="15.5" x14ac:dyDescent="0.35">
      <c r="C69" t="s">
        <v>104</v>
      </c>
      <c r="D69" s="5">
        <v>5321363000000</v>
      </c>
      <c r="E69" s="5">
        <v>9752324000000</v>
      </c>
      <c r="F69" s="5">
        <v>-2533204000000</v>
      </c>
      <c r="G69" s="5">
        <v>6178993000000</v>
      </c>
      <c r="I69" s="5">
        <v>7322326000000</v>
      </c>
      <c r="J69" s="5">
        <v>3291496000000</v>
      </c>
      <c r="K69" s="5">
        <v>-10151341000000</v>
      </c>
      <c r="L69" s="5">
        <v>4626223000000</v>
      </c>
      <c r="M69" s="5">
        <v>24891826000000</v>
      </c>
      <c r="N69" s="5">
        <v>8823332000000</v>
      </c>
      <c r="O69" s="5">
        <v>7344118000000</v>
      </c>
      <c r="P69" s="5">
        <v>-6134832000000</v>
      </c>
      <c r="Q69" s="5">
        <v>3108177000000</v>
      </c>
      <c r="R69" s="5">
        <v>5703425000000</v>
      </c>
      <c r="S69" s="5">
        <v>1451612000000</v>
      </c>
      <c r="T69" s="5">
        <v>1064810000000</v>
      </c>
      <c r="U69" s="5">
        <v>349088000000</v>
      </c>
      <c r="V69" s="5">
        <v>1910876000000</v>
      </c>
    </row>
    <row r="70" spans="2:22" ht="15.5" x14ac:dyDescent="0.35">
      <c r="C70" t="s">
        <v>105</v>
      </c>
      <c r="D70" s="5">
        <v>8968000000</v>
      </c>
      <c r="E70" s="5">
        <v>-11039000000</v>
      </c>
      <c r="F70" s="5">
        <v>15461000000</v>
      </c>
      <c r="G70" s="5">
        <v>-7361000000</v>
      </c>
      <c r="I70" s="5">
        <v>14744000000</v>
      </c>
      <c r="J70" s="5">
        <v>26456000000</v>
      </c>
      <c r="K70" s="5">
        <v>26432000000</v>
      </c>
      <c r="L70" s="5">
        <v>-40001000000</v>
      </c>
      <c r="M70" s="5">
        <v>3383000000</v>
      </c>
      <c r="N70" s="5">
        <v>1551000000</v>
      </c>
      <c r="O70" s="5">
        <v>-2302000000</v>
      </c>
      <c r="P70" s="5">
        <v>1069000000</v>
      </c>
      <c r="Q70" s="5">
        <v>51913000000</v>
      </c>
      <c r="R70" s="5">
        <v>384419000000</v>
      </c>
      <c r="S70" s="5">
        <v>-715823000000</v>
      </c>
      <c r="T70" s="5">
        <v>-102843000000</v>
      </c>
      <c r="U70" s="5">
        <v>-509476000000</v>
      </c>
      <c r="V70" s="5">
        <v>629082000000</v>
      </c>
    </row>
    <row r="71" spans="2:22" ht="15.5" x14ac:dyDescent="0.35">
      <c r="C71" t="s">
        <v>107</v>
      </c>
      <c r="D71" s="5">
        <v>5330331000000</v>
      </c>
      <c r="E71" s="5">
        <v>9741285000000</v>
      </c>
      <c r="F71" s="5">
        <v>-2517743000000</v>
      </c>
      <c r="G71" s="5">
        <v>6171632000000</v>
      </c>
      <c r="I71" s="5">
        <v>7337070000000</v>
      </c>
      <c r="J71" s="5">
        <v>3317952000000</v>
      </c>
      <c r="K71" s="5">
        <v>-10124909000000</v>
      </c>
      <c r="L71" s="5">
        <v>4586222000000</v>
      </c>
      <c r="M71" s="5">
        <v>24895209000000</v>
      </c>
      <c r="N71" s="5">
        <v>8824883000000</v>
      </c>
      <c r="O71" s="5">
        <v>7341816000000</v>
      </c>
      <c r="P71" s="5">
        <v>-6133763000000</v>
      </c>
      <c r="Q71" s="5">
        <v>3160090000000</v>
      </c>
      <c r="R71" s="5">
        <v>6087844000000</v>
      </c>
      <c r="S71" s="5">
        <v>735789000000</v>
      </c>
      <c r="T71" s="5">
        <v>961967000000</v>
      </c>
      <c r="U71" s="5">
        <v>-160388000000</v>
      </c>
      <c r="V71" s="5">
        <v>2539958000000</v>
      </c>
    </row>
    <row r="72" spans="2:22" ht="15.5" x14ac:dyDescent="0.35">
      <c r="C72" t="s">
        <v>108</v>
      </c>
      <c r="D72" s="5">
        <v>5321363000000</v>
      </c>
      <c r="E72" s="5">
        <v>9752324000000</v>
      </c>
      <c r="F72" s="5">
        <v>-2533204000000</v>
      </c>
      <c r="G72" s="5">
        <v>6178993000000</v>
      </c>
      <c r="I72" s="5">
        <v>7322326000000</v>
      </c>
      <c r="J72" s="5">
        <v>3291496000000</v>
      </c>
      <c r="K72" s="5">
        <v>-10151341000000</v>
      </c>
      <c r="L72" s="5">
        <v>4626223000000</v>
      </c>
      <c r="M72" s="5">
        <v>24891826000000</v>
      </c>
      <c r="N72" s="5">
        <v>8823332000000</v>
      </c>
      <c r="O72" s="5">
        <v>7344118000000</v>
      </c>
      <c r="P72" s="5">
        <v>-6134832000000</v>
      </c>
      <c r="Q72" s="5">
        <v>3108177000000</v>
      </c>
      <c r="R72" s="5">
        <v>5703425000000</v>
      </c>
      <c r="S72" s="5">
        <v>1451612000000</v>
      </c>
      <c r="T72" s="5">
        <v>1064810000000</v>
      </c>
      <c r="U72" s="5">
        <v>349088000000</v>
      </c>
      <c r="V72" s="5">
        <v>1910876000000</v>
      </c>
    </row>
    <row r="73" spans="2:22" ht="15.5" x14ac:dyDescent="0.35">
      <c r="C73" t="s">
        <v>7</v>
      </c>
      <c r="D73" s="5">
        <v>5330330000000</v>
      </c>
      <c r="E73" s="5">
        <v>9738941000000</v>
      </c>
      <c r="F73" s="5">
        <v>-2517740000000</v>
      </c>
      <c r="G73" s="5">
        <v>6170675000000</v>
      </c>
      <c r="I73" s="5">
        <v>7333540000000</v>
      </c>
      <c r="J73" s="5">
        <v>3316653000000</v>
      </c>
      <c r="K73" s="5">
        <v>-10124870000000</v>
      </c>
      <c r="L73" s="5">
        <v>4587086000000</v>
      </c>
      <c r="M73" s="5">
        <v>24893268000000</v>
      </c>
      <c r="N73" s="5">
        <v>8825999000000</v>
      </c>
      <c r="O73" s="5">
        <v>7369027000000</v>
      </c>
      <c r="P73" s="5">
        <v>-6193524000000</v>
      </c>
      <c r="Q73" s="5">
        <v>3272477000000</v>
      </c>
      <c r="R73" s="5">
        <v>6078672000000</v>
      </c>
      <c r="S73" s="5">
        <v>194323000000</v>
      </c>
      <c r="T73" s="5">
        <v>692787000000</v>
      </c>
      <c r="U73" s="5">
        <v>-288568000000</v>
      </c>
      <c r="V73" s="5">
        <v>2449687000000</v>
      </c>
    </row>
    <row r="74" spans="2:22" ht="15.5" x14ac:dyDescent="0.35">
      <c r="C74" t="s">
        <v>466</v>
      </c>
      <c r="D74" s="5">
        <v>1000000</v>
      </c>
      <c r="E74" s="5">
        <v>2344000000</v>
      </c>
      <c r="F74" s="5">
        <v>-3000000</v>
      </c>
      <c r="G74" s="5">
        <v>957000000</v>
      </c>
      <c r="I74" s="5">
        <v>3530000000</v>
      </c>
      <c r="J74" s="5">
        <v>1299000000</v>
      </c>
      <c r="K74" s="5">
        <v>-39000000</v>
      </c>
      <c r="L74" s="5">
        <v>-864000000</v>
      </c>
      <c r="M74" s="5">
        <v>1941000000</v>
      </c>
      <c r="N74" s="5">
        <v>-1116000000</v>
      </c>
      <c r="O74" s="5">
        <v>-27211000000</v>
      </c>
      <c r="P74" s="5">
        <v>59761000000</v>
      </c>
      <c r="Q74" s="5">
        <v>-112387000000</v>
      </c>
      <c r="R74" s="5">
        <v>9172000000</v>
      </c>
      <c r="S74" s="5">
        <v>541466000000</v>
      </c>
      <c r="T74" s="5">
        <v>269180000000</v>
      </c>
      <c r="U74" s="5">
        <v>128180000000</v>
      </c>
      <c r="V74" s="5">
        <v>90271000000</v>
      </c>
    </row>
    <row r="75" spans="2:22" ht="15.5" x14ac:dyDescent="0.35">
      <c r="C75" t="s">
        <v>110</v>
      </c>
      <c r="D75" s="5">
        <v>5321363000000</v>
      </c>
      <c r="E75" s="5">
        <v>9752324000000</v>
      </c>
      <c r="F75" s="5">
        <v>-2533204000000</v>
      </c>
      <c r="G75" s="5">
        <v>6178993000000</v>
      </c>
      <c r="I75" s="5">
        <v>7322326000000</v>
      </c>
      <c r="J75" s="5">
        <v>3291496000000</v>
      </c>
      <c r="K75" s="5">
        <v>-10151341000000</v>
      </c>
      <c r="L75" s="5">
        <v>4626223000000</v>
      </c>
      <c r="M75" s="5">
        <v>24891826000000</v>
      </c>
      <c r="N75" s="5">
        <v>8823332000000</v>
      </c>
      <c r="O75" s="5">
        <v>7344118000000</v>
      </c>
      <c r="P75" s="5">
        <v>-6134832000000</v>
      </c>
      <c r="Q75" s="5">
        <v>3108177000000</v>
      </c>
      <c r="R75" s="5">
        <v>5703425000000</v>
      </c>
      <c r="S75" s="5">
        <v>1451612000000</v>
      </c>
      <c r="T75" s="5">
        <v>1064810000000</v>
      </c>
      <c r="U75" s="5">
        <v>349088000000</v>
      </c>
      <c r="V75" s="5">
        <v>1910876000000</v>
      </c>
    </row>
    <row r="76" spans="2:22" ht="15.5" x14ac:dyDescent="0.35">
      <c r="C76" t="s">
        <v>111</v>
      </c>
      <c r="D76" s="5">
        <v>5330331000000</v>
      </c>
      <c r="E76" s="5">
        <v>9741285000000</v>
      </c>
      <c r="F76" s="5">
        <v>-2517743000000</v>
      </c>
      <c r="G76" s="5">
        <v>6171632000000</v>
      </c>
      <c r="I76" s="5">
        <v>7337070000000</v>
      </c>
      <c r="J76" s="5">
        <v>3317952000000</v>
      </c>
      <c r="K76" s="5">
        <v>-10124909000000</v>
      </c>
      <c r="L76" s="5">
        <v>4586222000000</v>
      </c>
      <c r="M76" s="5">
        <v>24895209000000</v>
      </c>
      <c r="N76" s="5">
        <v>8824883000000</v>
      </c>
      <c r="O76" s="5">
        <v>7341816000000</v>
      </c>
      <c r="P76" s="5">
        <v>-6133763000000</v>
      </c>
      <c r="Q76" s="5">
        <v>3160090000000</v>
      </c>
      <c r="R76" s="5">
        <v>6087844000000</v>
      </c>
      <c r="S76" s="5">
        <v>735789000000</v>
      </c>
      <c r="T76" s="5">
        <v>961967000000</v>
      </c>
      <c r="U76" s="5">
        <v>-160388000000</v>
      </c>
      <c r="V76" s="5">
        <v>2539958000000</v>
      </c>
    </row>
    <row r="77" spans="2:22" ht="15.5" x14ac:dyDescent="0.35">
      <c r="C77" t="s">
        <v>112</v>
      </c>
      <c r="D77" s="5">
        <v>5330331000000</v>
      </c>
      <c r="E77" s="5">
        <v>9741285000000</v>
      </c>
      <c r="F77" s="5">
        <v>-2517743000000</v>
      </c>
      <c r="G77" s="5">
        <v>6171632000000</v>
      </c>
      <c r="I77" s="5">
        <v>7337070000000</v>
      </c>
      <c r="J77" s="5">
        <v>3317952000000</v>
      </c>
      <c r="K77" s="5">
        <v>-10124909000000</v>
      </c>
      <c r="L77" s="5">
        <v>4586222000000</v>
      </c>
      <c r="M77" s="5">
        <v>24895209000000</v>
      </c>
      <c r="N77" s="5">
        <v>8824883000000</v>
      </c>
      <c r="O77" s="5">
        <v>7341816000000</v>
      </c>
      <c r="P77" s="5">
        <v>-6133763000000</v>
      </c>
      <c r="Q77" s="5">
        <v>3160090000000</v>
      </c>
      <c r="R77" s="5">
        <v>6087844000000</v>
      </c>
      <c r="S77" s="5">
        <v>735789000000</v>
      </c>
      <c r="T77" s="5">
        <v>961967000000</v>
      </c>
      <c r="U77" s="5">
        <v>-160388000000</v>
      </c>
      <c r="V77" s="5">
        <v>2539958000000</v>
      </c>
    </row>
    <row r="79" spans="2:22" ht="15.5" x14ac:dyDescent="0.35">
      <c r="B79" t="s">
        <v>113</v>
      </c>
      <c r="C79" t="s">
        <v>114</v>
      </c>
    </row>
    <row r="80" spans="2:22" ht="15.5" x14ac:dyDescent="0.35">
      <c r="C80" t="s">
        <v>115</v>
      </c>
    </row>
    <row r="81" spans="3:22" ht="15.5" x14ac:dyDescent="0.35">
      <c r="C81" t="s">
        <v>19</v>
      </c>
      <c r="D81" s="5">
        <v>870895000000</v>
      </c>
      <c r="E81" s="5">
        <v>966366000000</v>
      </c>
      <c r="F81" s="5">
        <v>904794000000</v>
      </c>
      <c r="G81" s="5">
        <v>1973414000000</v>
      </c>
      <c r="I81" s="5">
        <v>966366000000</v>
      </c>
      <c r="J81" s="5">
        <v>1532633000000</v>
      </c>
      <c r="K81" s="5">
        <v>665225000000</v>
      </c>
      <c r="L81" s="5">
        <v>862852000000</v>
      </c>
      <c r="M81" s="5">
        <v>462112000000</v>
      </c>
      <c r="N81" s="5">
        <v>430605000000</v>
      </c>
      <c r="O81" s="5">
        <v>393720000000</v>
      </c>
      <c r="P81" s="5">
        <v>782337000000</v>
      </c>
      <c r="Q81" s="5">
        <v>902173000000</v>
      </c>
      <c r="R81" s="5">
        <v>488439000000</v>
      </c>
      <c r="S81" s="5">
        <v>400500000000</v>
      </c>
      <c r="T81" s="5">
        <v>537772000000</v>
      </c>
      <c r="U81" s="5">
        <v>405632000000</v>
      </c>
      <c r="V81" s="5">
        <v>1243053000000</v>
      </c>
    </row>
    <row r="82" spans="3:22" ht="15.5" x14ac:dyDescent="0.35">
      <c r="C82" t="s">
        <v>566</v>
      </c>
    </row>
    <row r="83" spans="3:22" ht="15.5" x14ac:dyDescent="0.35">
      <c r="C83" t="s">
        <v>439</v>
      </c>
      <c r="D83" s="5">
        <v>156000000000</v>
      </c>
    </row>
    <row r="84" spans="3:22" ht="15.5" x14ac:dyDescent="0.35">
      <c r="C84" t="s">
        <v>116</v>
      </c>
      <c r="D84" s="5">
        <v>27002000000</v>
      </c>
      <c r="E84" s="5">
        <v>731694000000</v>
      </c>
      <c r="F84" s="5">
        <v>543000000</v>
      </c>
      <c r="G84" s="5">
        <v>53439000000</v>
      </c>
      <c r="I84" s="5">
        <v>731694000000</v>
      </c>
      <c r="J84" s="5">
        <v>601204000000</v>
      </c>
      <c r="K84" s="5">
        <v>1129567000000</v>
      </c>
      <c r="L84" s="5">
        <v>1247408000000</v>
      </c>
      <c r="M84" s="5">
        <v>859198000000</v>
      </c>
      <c r="N84" s="5">
        <v>80540000000</v>
      </c>
      <c r="O84" s="5">
        <v>440289000000</v>
      </c>
      <c r="P84" s="5">
        <v>365900000000</v>
      </c>
      <c r="Q84" s="5">
        <v>623283000000</v>
      </c>
      <c r="R84" s="5">
        <v>380600000000</v>
      </c>
      <c r="S84" s="5">
        <v>305282000000</v>
      </c>
      <c r="T84" s="5">
        <v>621346000000</v>
      </c>
      <c r="U84" s="5">
        <v>498437000000</v>
      </c>
      <c r="V84" s="5">
        <v>178179000000</v>
      </c>
    </row>
    <row r="85" spans="3:22" ht="15.5" x14ac:dyDescent="0.35">
      <c r="C85" t="s">
        <v>117</v>
      </c>
      <c r="U85" s="5">
        <v>1452129000000</v>
      </c>
    </row>
    <row r="86" spans="3:22" ht="15.5" x14ac:dyDescent="0.35">
      <c r="C86" t="s">
        <v>118</v>
      </c>
      <c r="O86" s="5">
        <v>518000000</v>
      </c>
      <c r="P86" s="5">
        <v>309000000</v>
      </c>
      <c r="Q86" s="5">
        <v>85000000</v>
      </c>
      <c r="R86" s="5">
        <v>201000000</v>
      </c>
      <c r="S86" s="5">
        <v>44000000</v>
      </c>
      <c r="T86" s="5">
        <v>66314000000</v>
      </c>
      <c r="U86" s="5">
        <v>33692000000</v>
      </c>
    </row>
    <row r="87" spans="3:22" ht="15.5" x14ac:dyDescent="0.35">
      <c r="C87" t="s">
        <v>119</v>
      </c>
      <c r="D87" s="5">
        <v>27002000000</v>
      </c>
      <c r="E87" s="5">
        <v>731694000000</v>
      </c>
      <c r="F87" s="5">
        <v>543000000</v>
      </c>
      <c r="G87" s="5">
        <v>53439000000</v>
      </c>
      <c r="I87" s="5">
        <v>731694000000</v>
      </c>
      <c r="J87" s="5">
        <v>601204000000</v>
      </c>
      <c r="K87" s="5">
        <v>1129567000000</v>
      </c>
      <c r="L87" s="5">
        <v>1247408000000</v>
      </c>
      <c r="M87" s="5">
        <v>859198000000</v>
      </c>
      <c r="N87" s="5">
        <v>80540000000</v>
      </c>
      <c r="O87" s="5">
        <v>440289000000</v>
      </c>
      <c r="P87" s="5">
        <v>365900000000</v>
      </c>
      <c r="Q87" s="5">
        <v>623283000000</v>
      </c>
      <c r="R87" s="5">
        <v>380600000000</v>
      </c>
      <c r="S87" s="5">
        <v>305282000000</v>
      </c>
      <c r="T87" s="5">
        <v>621346000000</v>
      </c>
      <c r="U87" s="5">
        <v>498437000000</v>
      </c>
      <c r="V87" s="5">
        <v>178179000000</v>
      </c>
    </row>
    <row r="88" spans="3:22" ht="15.5" x14ac:dyDescent="0.35">
      <c r="C88" t="s">
        <v>120</v>
      </c>
      <c r="S88" s="5">
        <v>149465000000</v>
      </c>
      <c r="T88" s="5">
        <v>122916000000</v>
      </c>
      <c r="U88" s="5">
        <v>93597000000</v>
      </c>
    </row>
    <row r="89" spans="3:22" ht="15.5" x14ac:dyDescent="0.35">
      <c r="C89" t="s">
        <v>91</v>
      </c>
      <c r="D89" s="5">
        <v>242279000000</v>
      </c>
      <c r="E89" s="5">
        <v>230462000000</v>
      </c>
      <c r="F89" s="5">
        <v>225271000000</v>
      </c>
      <c r="G89" s="5">
        <v>214804000000</v>
      </c>
      <c r="I89" s="5">
        <v>230462000000</v>
      </c>
      <c r="J89" s="5">
        <v>205465000000</v>
      </c>
      <c r="K89" s="5">
        <v>160459000000</v>
      </c>
      <c r="L89" s="5">
        <v>104704000000</v>
      </c>
      <c r="M89" s="5">
        <v>89132000000</v>
      </c>
      <c r="N89" s="5">
        <v>69567000000</v>
      </c>
      <c r="O89" s="5">
        <v>91087000000</v>
      </c>
      <c r="P89" s="5">
        <v>93453000000</v>
      </c>
      <c r="Q89" s="5">
        <v>1592584000000</v>
      </c>
      <c r="R89" s="5">
        <v>1538255000000</v>
      </c>
      <c r="S89" s="5">
        <v>1108202000000</v>
      </c>
      <c r="T89" s="5">
        <v>2020426000000</v>
      </c>
      <c r="U89" s="5">
        <v>2218499000000</v>
      </c>
      <c r="V89" s="5">
        <v>2888066000000</v>
      </c>
    </row>
    <row r="90" spans="3:22" ht="15.5" x14ac:dyDescent="0.35">
      <c r="C90" t="s">
        <v>121</v>
      </c>
      <c r="S90" s="5">
        <v>149465000000</v>
      </c>
      <c r="T90" s="5">
        <v>122916000000</v>
      </c>
      <c r="U90" s="5">
        <v>93597000000</v>
      </c>
    </row>
    <row r="91" spans="3:22" ht="15.5" x14ac:dyDescent="0.35">
      <c r="C91" t="s">
        <v>122</v>
      </c>
      <c r="S91" s="5">
        <v>190089000000</v>
      </c>
      <c r="T91" s="5">
        <v>90907000000</v>
      </c>
      <c r="U91" s="5">
        <v>97096000000</v>
      </c>
      <c r="V91" s="5">
        <v>80251000000</v>
      </c>
    </row>
    <row r="92" spans="3:22" ht="15.5" x14ac:dyDescent="0.35">
      <c r="C92" t="s">
        <v>127</v>
      </c>
      <c r="D92" s="5">
        <v>109642000000</v>
      </c>
      <c r="E92" s="5">
        <v>109642000000</v>
      </c>
      <c r="F92" s="5">
        <v>108964000000</v>
      </c>
      <c r="G92" s="5">
        <v>108964000000</v>
      </c>
      <c r="I92" s="5">
        <v>109642000000</v>
      </c>
      <c r="J92" s="5">
        <v>108964000000</v>
      </c>
      <c r="K92" s="5">
        <v>108488000000</v>
      </c>
      <c r="L92" s="5">
        <v>101352000000</v>
      </c>
      <c r="M92" s="5">
        <v>103425000000</v>
      </c>
      <c r="N92" s="5">
        <v>102704000000</v>
      </c>
      <c r="O92" s="5">
        <v>102704000000</v>
      </c>
      <c r="P92" s="5">
        <v>82328000000</v>
      </c>
      <c r="Q92" s="5">
        <v>122807000000</v>
      </c>
      <c r="R92" s="5">
        <v>84635000000</v>
      </c>
      <c r="S92" s="5">
        <v>114896000000</v>
      </c>
      <c r="T92" s="5">
        <v>113037000000</v>
      </c>
      <c r="U92" s="5">
        <v>64497000000</v>
      </c>
      <c r="V92" s="5">
        <v>32877000000</v>
      </c>
    </row>
    <row r="93" spans="3:22" ht="15.5" x14ac:dyDescent="0.35">
      <c r="C93" t="s">
        <v>123</v>
      </c>
      <c r="D93" s="5">
        <v>68528787000000</v>
      </c>
      <c r="E93" s="5">
        <v>62363614000000</v>
      </c>
      <c r="F93" s="5">
        <v>52695018000000</v>
      </c>
      <c r="G93" s="5">
        <v>56213639000000</v>
      </c>
      <c r="I93" s="5">
        <v>62363614000000</v>
      </c>
      <c r="J93" s="5">
        <v>57685491000000</v>
      </c>
      <c r="K93" s="5">
        <v>50808179000000</v>
      </c>
      <c r="L93" s="5">
        <v>63631099000000</v>
      </c>
      <c r="M93" s="5">
        <v>61021108000000</v>
      </c>
      <c r="N93" s="5">
        <v>34920173000000</v>
      </c>
      <c r="O93" s="5">
        <v>26528417000000</v>
      </c>
      <c r="P93" s="5">
        <v>19978708000000</v>
      </c>
      <c r="Q93" s="5">
        <v>1546020000000</v>
      </c>
      <c r="R93" s="5">
        <v>1140419000000</v>
      </c>
      <c r="S93" s="5">
        <v>1569698000000</v>
      </c>
      <c r="T93" s="5">
        <v>1865609000000</v>
      </c>
      <c r="U93" s="5">
        <v>1519351000000</v>
      </c>
      <c r="V93" s="5">
        <v>4614667000000</v>
      </c>
    </row>
    <row r="94" spans="3:22" ht="15.5" x14ac:dyDescent="0.35">
      <c r="C94" t="s">
        <v>124</v>
      </c>
    </row>
    <row r="95" spans="3:22" ht="15.5" x14ac:dyDescent="0.35">
      <c r="C95" t="s">
        <v>128</v>
      </c>
      <c r="Q95" s="5">
        <v>24755150000000</v>
      </c>
      <c r="R95" s="5">
        <v>23801617000000</v>
      </c>
      <c r="S95" s="5">
        <v>10517639000000</v>
      </c>
      <c r="T95" s="5">
        <v>10645375000000</v>
      </c>
      <c r="U95" s="5">
        <v>10945522000000</v>
      </c>
      <c r="V95" s="5">
        <v>6855714000000</v>
      </c>
    </row>
    <row r="96" spans="3:22" ht="15.5" x14ac:dyDescent="0.35">
      <c r="C96" t="s">
        <v>126</v>
      </c>
      <c r="Q96" s="5">
        <v>4957000000</v>
      </c>
      <c r="R96" s="5">
        <v>6278000000</v>
      </c>
      <c r="S96" s="5">
        <v>1189171000000</v>
      </c>
      <c r="T96" s="5">
        <v>1150943000000</v>
      </c>
      <c r="U96" s="5">
        <v>1187037000000</v>
      </c>
      <c r="V96" s="5">
        <v>887826000000</v>
      </c>
    </row>
    <row r="97" spans="3:22" ht="15.5" x14ac:dyDescent="0.35">
      <c r="C97" t="s">
        <v>129</v>
      </c>
      <c r="Q97" s="5">
        <v>43000000</v>
      </c>
      <c r="R97" s="5">
        <v>222000000</v>
      </c>
      <c r="S97" s="5">
        <v>1516000000</v>
      </c>
      <c r="T97" s="5">
        <v>1940000000</v>
      </c>
      <c r="U97" s="5">
        <v>2498000000</v>
      </c>
    </row>
    <row r="98" spans="3:22" ht="15.5" x14ac:dyDescent="0.35">
      <c r="C98" t="s">
        <v>342</v>
      </c>
      <c r="S98" s="5">
        <v>100682000000</v>
      </c>
      <c r="T98" s="5">
        <v>153456000000</v>
      </c>
      <c r="U98" s="5">
        <v>100682000000</v>
      </c>
      <c r="V98" s="5">
        <v>100682000000</v>
      </c>
    </row>
    <row r="99" spans="3:22" ht="15.5" x14ac:dyDescent="0.35">
      <c r="C99" t="s">
        <v>125</v>
      </c>
      <c r="S99" s="5">
        <v>3458000000</v>
      </c>
      <c r="T99" s="5">
        <v>3129000000</v>
      </c>
      <c r="U99" s="5">
        <v>2289000000</v>
      </c>
      <c r="V99" s="5">
        <v>16484000000</v>
      </c>
    </row>
    <row r="100" spans="3:22" ht="15.5" x14ac:dyDescent="0.35">
      <c r="C100" t="s">
        <v>130</v>
      </c>
      <c r="D100" s="5">
        <v>145346000000</v>
      </c>
      <c r="E100" s="5">
        <v>147228000000</v>
      </c>
      <c r="F100" s="5">
        <v>149113000000</v>
      </c>
      <c r="G100" s="5">
        <v>172399000000</v>
      </c>
      <c r="I100" s="5">
        <v>147228000000</v>
      </c>
      <c r="J100" s="5">
        <v>156366000000</v>
      </c>
      <c r="K100" s="5">
        <v>136941000000</v>
      </c>
      <c r="L100" s="5">
        <v>140051000000</v>
      </c>
      <c r="M100" s="5">
        <v>130419000000</v>
      </c>
      <c r="N100" s="5">
        <v>128776000000</v>
      </c>
      <c r="O100" s="5">
        <v>129106000000</v>
      </c>
      <c r="P100" s="5">
        <v>136166000000</v>
      </c>
      <c r="Q100" s="5">
        <v>25083573000000</v>
      </c>
      <c r="R100" s="5">
        <v>24003853000000</v>
      </c>
      <c r="S100" s="5">
        <v>15131742000000</v>
      </c>
      <c r="T100" s="5">
        <v>14482295000000</v>
      </c>
      <c r="U100" s="5">
        <v>14690534000000</v>
      </c>
      <c r="V100" s="5">
        <v>8296768000000</v>
      </c>
    </row>
    <row r="101" spans="3:22" ht="15.5" x14ac:dyDescent="0.35">
      <c r="C101" t="s">
        <v>131</v>
      </c>
      <c r="D101" s="5">
        <v>68674133000000</v>
      </c>
      <c r="E101" s="5">
        <v>62510842000000</v>
      </c>
      <c r="F101" s="5">
        <v>52844131000000</v>
      </c>
      <c r="G101" s="5">
        <v>56386038000000</v>
      </c>
      <c r="I101" s="5">
        <v>62510842000000</v>
      </c>
      <c r="J101" s="5">
        <v>57841857000000</v>
      </c>
      <c r="K101" s="5">
        <v>50945120000000</v>
      </c>
      <c r="L101" s="5">
        <v>63771150000000</v>
      </c>
      <c r="M101" s="5">
        <v>61151527000000</v>
      </c>
      <c r="N101" s="5">
        <v>35048949000000</v>
      </c>
      <c r="O101" s="5">
        <v>26657523000000</v>
      </c>
      <c r="P101" s="5">
        <v>20114874000000</v>
      </c>
      <c r="Q101" s="5">
        <v>26629593000000</v>
      </c>
      <c r="R101" s="5">
        <v>25144272000000</v>
      </c>
      <c r="S101" s="5">
        <v>16701440000000</v>
      </c>
      <c r="T101" s="5">
        <v>16347904000000</v>
      </c>
      <c r="U101" s="5">
        <v>16209885000000</v>
      </c>
      <c r="V101" s="5">
        <v>12911435000000</v>
      </c>
    </row>
    <row r="102" spans="3:22" ht="15.5" x14ac:dyDescent="0.35">
      <c r="C102" t="s">
        <v>132</v>
      </c>
    </row>
    <row r="103" spans="3:22" ht="15.5" x14ac:dyDescent="0.35">
      <c r="C103" t="s">
        <v>133</v>
      </c>
    </row>
    <row r="104" spans="3:22" ht="15.5" x14ac:dyDescent="0.35">
      <c r="C104" t="s">
        <v>134</v>
      </c>
      <c r="D104" s="5">
        <v>826299000000</v>
      </c>
      <c r="E104" s="5">
        <v>1497673000000</v>
      </c>
      <c r="F104" s="5">
        <v>1620848000000</v>
      </c>
      <c r="G104" s="5">
        <v>2497734000000</v>
      </c>
      <c r="I104" s="5">
        <v>1497673000000</v>
      </c>
      <c r="J104" s="5">
        <v>3229228000000</v>
      </c>
      <c r="K104" s="5">
        <v>936986000000</v>
      </c>
      <c r="L104" s="5">
        <v>1578719000000</v>
      </c>
      <c r="M104" s="5">
        <v>3953494000000</v>
      </c>
      <c r="N104" s="5">
        <v>3241306000000</v>
      </c>
      <c r="O104" s="5">
        <v>3359287000000</v>
      </c>
      <c r="P104" s="5">
        <v>3995842000000</v>
      </c>
      <c r="Q104" s="5">
        <v>148721000000</v>
      </c>
      <c r="R104" s="5">
        <v>339090000000</v>
      </c>
      <c r="S104" s="5">
        <v>1035106000000</v>
      </c>
      <c r="T104" s="5">
        <v>807985000000</v>
      </c>
      <c r="U104" s="5">
        <v>2086143000000</v>
      </c>
      <c r="V104" s="5">
        <v>489446000000</v>
      </c>
    </row>
    <row r="105" spans="3:22" ht="15.5" x14ac:dyDescent="0.35">
      <c r="C105" t="s">
        <v>136</v>
      </c>
      <c r="S105" s="5">
        <v>19935000000</v>
      </c>
      <c r="T105" s="5">
        <v>19831000000</v>
      </c>
      <c r="U105" s="5">
        <v>62493000000</v>
      </c>
      <c r="V105" s="5">
        <v>87724000000</v>
      </c>
    </row>
    <row r="106" spans="3:22" ht="15.5" x14ac:dyDescent="0.35">
      <c r="C106" t="s">
        <v>139</v>
      </c>
      <c r="D106" s="5">
        <v>8027000000</v>
      </c>
      <c r="E106" s="5">
        <v>25869000000</v>
      </c>
      <c r="F106" s="5">
        <v>216089000000</v>
      </c>
      <c r="G106" s="5">
        <v>209104000000</v>
      </c>
      <c r="I106" s="5">
        <v>25869000000</v>
      </c>
      <c r="J106" s="5">
        <v>5576000000</v>
      </c>
      <c r="K106" s="5">
        <v>5417000000</v>
      </c>
      <c r="L106" s="5">
        <v>16508000000</v>
      </c>
      <c r="M106" s="5">
        <v>4442000000</v>
      </c>
      <c r="N106" s="5">
        <v>7900000000</v>
      </c>
      <c r="V106" s="5">
        <v>38839000000</v>
      </c>
    </row>
    <row r="107" spans="3:22" ht="15.5" x14ac:dyDescent="0.35">
      <c r="C107" t="s">
        <v>140</v>
      </c>
      <c r="D107" s="5">
        <v>8027000000</v>
      </c>
      <c r="E107" s="5">
        <v>25869000000</v>
      </c>
      <c r="F107" s="5">
        <v>216089000000</v>
      </c>
      <c r="G107" s="5">
        <v>209104000000</v>
      </c>
      <c r="I107" s="5">
        <v>25869000000</v>
      </c>
      <c r="J107" s="5">
        <v>5576000000</v>
      </c>
      <c r="K107" s="5">
        <v>5417000000</v>
      </c>
      <c r="L107" s="5">
        <v>16508000000</v>
      </c>
      <c r="M107" s="5">
        <v>4442000000</v>
      </c>
      <c r="N107" s="5">
        <v>7900000000</v>
      </c>
      <c r="O107" s="5">
        <v>518000000</v>
      </c>
      <c r="P107" s="5">
        <v>309000000</v>
      </c>
      <c r="Q107" s="5">
        <v>85000000</v>
      </c>
      <c r="R107" s="5">
        <v>201000000</v>
      </c>
      <c r="S107" s="5">
        <v>44000000</v>
      </c>
      <c r="T107" s="5">
        <v>66314000000</v>
      </c>
      <c r="U107" s="5">
        <v>1485821000000</v>
      </c>
      <c r="V107" s="5">
        <v>38839000000</v>
      </c>
    </row>
    <row r="108" spans="3:22" ht="15.5" x14ac:dyDescent="0.35">
      <c r="C108" t="s">
        <v>138</v>
      </c>
      <c r="O108" s="5">
        <v>5643000000</v>
      </c>
      <c r="P108" s="5">
        <v>4226000000</v>
      </c>
      <c r="Q108" s="5">
        <v>3741000000</v>
      </c>
      <c r="R108" s="5">
        <v>20961000000</v>
      </c>
      <c r="S108" s="5">
        <v>90043000000</v>
      </c>
      <c r="T108" s="5">
        <v>76385000000</v>
      </c>
      <c r="U108" s="5">
        <v>14923000000</v>
      </c>
      <c r="V108" s="5">
        <v>63441000000</v>
      </c>
    </row>
    <row r="109" spans="3:22" ht="15.5" x14ac:dyDescent="0.35">
      <c r="C109" t="s">
        <v>142</v>
      </c>
      <c r="D109" s="5">
        <v>15620000000</v>
      </c>
      <c r="E109" s="5">
        <v>15626000000</v>
      </c>
      <c r="F109" s="5">
        <v>120000000</v>
      </c>
      <c r="G109" s="5">
        <v>386000000</v>
      </c>
      <c r="I109" s="5">
        <v>15626000000</v>
      </c>
      <c r="J109" s="5">
        <v>5856000000</v>
      </c>
      <c r="K109" s="5">
        <v>1644000000</v>
      </c>
      <c r="L109" s="5">
        <v>14105000000</v>
      </c>
      <c r="M109" s="5">
        <v>277000000</v>
      </c>
      <c r="N109" s="5">
        <v>1153000000</v>
      </c>
      <c r="O109" s="5">
        <v>21261000000</v>
      </c>
      <c r="P109" s="5">
        <v>46691000000</v>
      </c>
      <c r="Q109" s="5">
        <v>130430000000</v>
      </c>
      <c r="R109" s="5">
        <v>37375000000</v>
      </c>
      <c r="S109" s="5">
        <v>78677000000</v>
      </c>
      <c r="T109" s="5">
        <v>120491000000</v>
      </c>
      <c r="U109" s="5">
        <v>40575000000</v>
      </c>
      <c r="V109" s="5">
        <v>24464000000</v>
      </c>
    </row>
    <row r="110" spans="3:22" ht="15.5" x14ac:dyDescent="0.35">
      <c r="C110" t="s">
        <v>143</v>
      </c>
    </row>
    <row r="111" spans="3:22" ht="15.5" x14ac:dyDescent="0.35">
      <c r="C111" t="s">
        <v>144</v>
      </c>
      <c r="Q111" s="5">
        <v>2465413000000</v>
      </c>
      <c r="R111" s="5">
        <v>2791798000000</v>
      </c>
      <c r="S111" s="5">
        <v>2350562000000</v>
      </c>
      <c r="T111" s="5">
        <v>3182737000000</v>
      </c>
      <c r="U111" s="5">
        <v>3417442000000</v>
      </c>
      <c r="V111" s="5">
        <v>2676439000000</v>
      </c>
    </row>
    <row r="112" spans="3:22" ht="15.5" x14ac:dyDescent="0.35">
      <c r="C112" t="s">
        <v>345</v>
      </c>
      <c r="V112" s="5">
        <v>697000000</v>
      </c>
    </row>
    <row r="113" spans="3:22" ht="15.5" x14ac:dyDescent="0.35">
      <c r="C113" t="s">
        <v>567</v>
      </c>
      <c r="M113" s="5">
        <v>24741000000</v>
      </c>
      <c r="N113" s="5">
        <v>49609000000</v>
      </c>
      <c r="O113" s="5">
        <v>32263000000</v>
      </c>
      <c r="P113" s="5">
        <v>13279000000</v>
      </c>
    </row>
    <row r="114" spans="3:22" ht="15.5" x14ac:dyDescent="0.35">
      <c r="C114" t="s">
        <v>146</v>
      </c>
      <c r="S114" s="5">
        <v>746725000000</v>
      </c>
      <c r="T114" s="5">
        <v>435527000000</v>
      </c>
      <c r="U114" s="5">
        <v>480226000000</v>
      </c>
      <c r="V114" s="5">
        <v>265765000000</v>
      </c>
    </row>
    <row r="115" spans="3:22" ht="15.5" x14ac:dyDescent="0.35">
      <c r="C115" t="s">
        <v>147</v>
      </c>
      <c r="D115" s="5">
        <v>3595820000000</v>
      </c>
      <c r="E115" s="5">
        <v>2094335000000</v>
      </c>
      <c r="F115" s="5">
        <v>2062452000000</v>
      </c>
      <c r="G115" s="5">
        <v>2004876000000</v>
      </c>
      <c r="I115" s="5">
        <v>2094335000000</v>
      </c>
      <c r="J115" s="5">
        <v>2839821000000</v>
      </c>
      <c r="K115" s="5">
        <v>1219910000000</v>
      </c>
      <c r="L115" s="5">
        <v>2375994000000</v>
      </c>
      <c r="M115" s="5">
        <v>1183251000000</v>
      </c>
      <c r="N115" s="5">
        <v>411016000000</v>
      </c>
      <c r="O115" s="5">
        <v>524071000000</v>
      </c>
      <c r="P115" s="5">
        <v>154784000000</v>
      </c>
      <c r="Q115" s="5">
        <v>4193513000000</v>
      </c>
      <c r="R115" s="5">
        <v>5438645000000</v>
      </c>
      <c r="S115" s="5">
        <v>4185550000000</v>
      </c>
      <c r="T115" s="5">
        <v>3960132000000</v>
      </c>
      <c r="U115" s="5">
        <v>3456033000000</v>
      </c>
      <c r="V115" s="5">
        <v>2691674000000</v>
      </c>
    </row>
    <row r="116" spans="3:22" ht="15.5" x14ac:dyDescent="0.35">
      <c r="C116" t="s">
        <v>148</v>
      </c>
      <c r="D116" s="5">
        <v>3595820000000</v>
      </c>
      <c r="E116" s="5">
        <v>2094335000000</v>
      </c>
      <c r="F116" s="5">
        <v>2062452000000</v>
      </c>
      <c r="G116" s="5">
        <v>2004876000000</v>
      </c>
      <c r="I116" s="5">
        <v>2094335000000</v>
      </c>
      <c r="J116" s="5">
        <v>2839821000000</v>
      </c>
      <c r="K116" s="5">
        <v>1219910000000</v>
      </c>
      <c r="L116" s="5">
        <v>2375994000000</v>
      </c>
      <c r="M116" s="5">
        <v>1183251000000</v>
      </c>
      <c r="N116" s="5">
        <v>411016000000</v>
      </c>
      <c r="O116" s="5">
        <v>524071000000</v>
      </c>
      <c r="P116" s="5">
        <v>154784000000</v>
      </c>
      <c r="Q116" s="5">
        <v>4193513000000</v>
      </c>
      <c r="R116" s="5">
        <v>5438645000000</v>
      </c>
      <c r="S116" s="5">
        <v>4185550000000</v>
      </c>
      <c r="T116" s="5">
        <v>3960132000000</v>
      </c>
      <c r="U116" s="5">
        <v>3456033000000</v>
      </c>
      <c r="V116" s="5">
        <v>2691674000000</v>
      </c>
    </row>
    <row r="117" spans="3:22" ht="15.5" x14ac:dyDescent="0.35">
      <c r="C117" t="s">
        <v>150</v>
      </c>
    </row>
    <row r="118" spans="3:22" ht="15.5" x14ac:dyDescent="0.35">
      <c r="C118" t="s">
        <v>151</v>
      </c>
      <c r="M118" s="5">
        <v>24741000000</v>
      </c>
      <c r="N118" s="5">
        <v>49609000000</v>
      </c>
      <c r="O118" s="5">
        <v>32263000000</v>
      </c>
      <c r="P118" s="5">
        <v>13279000000</v>
      </c>
      <c r="Q118" s="5">
        <v>2465413000000</v>
      </c>
      <c r="R118" s="5">
        <v>2791798000000</v>
      </c>
      <c r="S118" s="5">
        <v>2350562000000</v>
      </c>
      <c r="T118" s="5">
        <v>3182737000000</v>
      </c>
      <c r="U118" s="5">
        <v>3417442000000</v>
      </c>
      <c r="V118" s="5">
        <v>2677136000000</v>
      </c>
    </row>
    <row r="119" spans="3:22" ht="15.5" x14ac:dyDescent="0.35">
      <c r="C119" t="s">
        <v>518</v>
      </c>
      <c r="R119" s="5">
        <v>721108000000</v>
      </c>
      <c r="S119" s="5">
        <v>717210000000</v>
      </c>
      <c r="T119" s="5">
        <v>729635000000</v>
      </c>
    </row>
    <row r="120" spans="3:22" ht="15.5" x14ac:dyDescent="0.35">
      <c r="C120" t="s">
        <v>145</v>
      </c>
    </row>
    <row r="121" spans="3:22" ht="15.5" x14ac:dyDescent="0.35">
      <c r="C121" t="s">
        <v>568</v>
      </c>
      <c r="Q121" s="5">
        <v>958639000000</v>
      </c>
      <c r="R121" s="5">
        <v>1061926000000</v>
      </c>
      <c r="S121" s="5">
        <v>1049462000000</v>
      </c>
    </row>
    <row r="122" spans="3:22" ht="15.5" x14ac:dyDescent="0.35">
      <c r="C122" t="s">
        <v>149</v>
      </c>
      <c r="D122" s="5">
        <v>3553782000000</v>
      </c>
      <c r="E122" s="5">
        <v>2053719000000</v>
      </c>
      <c r="F122" s="5">
        <v>2021178000000</v>
      </c>
      <c r="G122" s="5">
        <v>1965067000000</v>
      </c>
      <c r="I122" s="5">
        <v>2053719000000</v>
      </c>
      <c r="J122" s="5">
        <v>2802943000000</v>
      </c>
      <c r="K122" s="5">
        <v>1188409000000</v>
      </c>
      <c r="L122" s="5">
        <v>2348924000000</v>
      </c>
      <c r="M122" s="5">
        <v>1131067000000</v>
      </c>
      <c r="N122" s="5">
        <v>326779000000</v>
      </c>
      <c r="O122" s="5">
        <v>467152000000</v>
      </c>
      <c r="P122" s="5">
        <v>121641000000</v>
      </c>
      <c r="Q122" s="5">
        <v>752292000000</v>
      </c>
      <c r="R122" s="5">
        <v>846645000000</v>
      </c>
      <c r="S122" s="5">
        <v>50867000000</v>
      </c>
      <c r="T122" s="5">
        <v>30959000000</v>
      </c>
      <c r="U122" s="5">
        <v>26104000000</v>
      </c>
      <c r="V122" s="5">
        <v>1935000000</v>
      </c>
    </row>
    <row r="123" spans="3:22" ht="15.5" x14ac:dyDescent="0.35">
      <c r="C123" t="s">
        <v>152</v>
      </c>
      <c r="D123" s="5">
        <v>4422119000000</v>
      </c>
      <c r="E123" s="5">
        <v>3592008000000</v>
      </c>
      <c r="F123" s="5">
        <v>3683300000000</v>
      </c>
      <c r="G123" s="5">
        <v>4502610000000</v>
      </c>
      <c r="I123" s="5">
        <v>3592008000000</v>
      </c>
      <c r="J123" s="5">
        <v>6069049000000</v>
      </c>
      <c r="K123" s="5">
        <v>2156896000000</v>
      </c>
      <c r="L123" s="5">
        <v>3954713000000</v>
      </c>
      <c r="M123" s="5">
        <v>5136745000000</v>
      </c>
      <c r="N123" s="5">
        <v>3652322000000</v>
      </c>
      <c r="O123" s="5">
        <v>3883358000000</v>
      </c>
      <c r="P123" s="5">
        <v>4150626000000</v>
      </c>
      <c r="Q123" s="5">
        <v>4342234000000</v>
      </c>
      <c r="R123" s="5">
        <v>5777735000000</v>
      </c>
      <c r="S123" s="5">
        <v>5220656000000</v>
      </c>
      <c r="T123" s="5">
        <v>4768117000000</v>
      </c>
      <c r="U123" s="5">
        <v>5542176000000</v>
      </c>
      <c r="V123" s="5">
        <v>3181120000000</v>
      </c>
    </row>
    <row r="124" spans="3:22" ht="15.5" x14ac:dyDescent="0.35">
      <c r="C124" t="s">
        <v>153</v>
      </c>
    </row>
    <row r="125" spans="3:22" ht="15.5" x14ac:dyDescent="0.35">
      <c r="C125" t="s">
        <v>154</v>
      </c>
      <c r="D125" s="5">
        <v>271297000000</v>
      </c>
      <c r="E125" s="5">
        <v>271297000000</v>
      </c>
      <c r="F125" s="5">
        <v>271297000000</v>
      </c>
      <c r="G125" s="5">
        <v>271297000000</v>
      </c>
      <c r="I125" s="5">
        <v>271297000000</v>
      </c>
      <c r="J125" s="5">
        <v>271297000000</v>
      </c>
      <c r="K125" s="5">
        <v>271297000000</v>
      </c>
      <c r="L125" s="5">
        <v>271297000000</v>
      </c>
      <c r="M125" s="5">
        <v>271297000000</v>
      </c>
      <c r="N125" s="5">
        <v>271297000000</v>
      </c>
      <c r="O125" s="5">
        <v>271297000000</v>
      </c>
      <c r="P125" s="5">
        <v>271297000000</v>
      </c>
      <c r="Q125" s="5">
        <v>271297000000</v>
      </c>
      <c r="R125" s="5">
        <v>271297000000</v>
      </c>
      <c r="S125" s="5">
        <v>271297000000</v>
      </c>
      <c r="T125" s="5">
        <v>271297000000</v>
      </c>
      <c r="U125" s="5">
        <v>271297000000</v>
      </c>
      <c r="V125" s="5">
        <v>244167000000</v>
      </c>
    </row>
    <row r="126" spans="3:22" ht="15.5" x14ac:dyDescent="0.35">
      <c r="C126" t="s">
        <v>155</v>
      </c>
      <c r="D126" s="5">
        <v>5184710000000</v>
      </c>
      <c r="E126" s="5">
        <v>5184710000000</v>
      </c>
      <c r="F126" s="5">
        <v>5184710000000</v>
      </c>
      <c r="G126" s="5">
        <v>5184710000000</v>
      </c>
      <c r="I126" s="5">
        <v>5184710000000</v>
      </c>
      <c r="J126" s="5">
        <v>5184710000000</v>
      </c>
      <c r="K126" s="5">
        <v>5184710000000</v>
      </c>
      <c r="L126" s="5">
        <v>5184710000000</v>
      </c>
      <c r="M126" s="5">
        <v>5184710000000</v>
      </c>
      <c r="N126" s="5">
        <v>5185019000000</v>
      </c>
      <c r="O126" s="5">
        <v>5185019000000</v>
      </c>
      <c r="P126" s="5">
        <v>5185019000000</v>
      </c>
      <c r="Q126" s="5">
        <v>5184989000000</v>
      </c>
      <c r="R126" s="5">
        <v>5184989000000</v>
      </c>
      <c r="S126" s="5">
        <v>2570074000000</v>
      </c>
      <c r="T126" s="5">
        <v>2570074000000</v>
      </c>
      <c r="U126" s="5">
        <v>2570074000000</v>
      </c>
      <c r="V126" s="5">
        <v>1372515000000</v>
      </c>
    </row>
    <row r="127" spans="3:22" ht="15.5" x14ac:dyDescent="0.35">
      <c r="C127" t="s">
        <v>156</v>
      </c>
      <c r="D127" s="5">
        <v>58525411000000</v>
      </c>
      <c r="E127" s="5">
        <v>53204049000000</v>
      </c>
      <c r="F127" s="5">
        <v>43453581000000</v>
      </c>
      <c r="G127" s="5">
        <v>46186642000000</v>
      </c>
      <c r="I127" s="5">
        <v>53204049000000</v>
      </c>
      <c r="J127" s="5">
        <v>46084625000000</v>
      </c>
      <c r="K127" s="5">
        <v>43092157000000</v>
      </c>
      <c r="L127" s="5">
        <v>54254822000000</v>
      </c>
      <c r="M127" s="5">
        <v>50448596000000</v>
      </c>
      <c r="N127" s="5">
        <v>25851638000000</v>
      </c>
      <c r="O127" s="5">
        <v>17177360000000</v>
      </c>
      <c r="P127" s="5">
        <v>10105699000000</v>
      </c>
      <c r="Q127" s="5">
        <v>14984136000000</v>
      </c>
      <c r="R127" s="5">
        <v>11989793000000</v>
      </c>
      <c r="S127" s="5">
        <v>6582350000000</v>
      </c>
      <c r="T127" s="5">
        <v>6152917000000</v>
      </c>
      <c r="U127" s="5">
        <v>5349991000000</v>
      </c>
      <c r="V127" s="5">
        <v>5104077000000</v>
      </c>
    </row>
    <row r="128" spans="3:22" ht="15.5" x14ac:dyDescent="0.35">
      <c r="C128" t="s">
        <v>160</v>
      </c>
      <c r="D128" s="5">
        <v>28317000000</v>
      </c>
      <c r="E128" s="5">
        <v>28316000000</v>
      </c>
      <c r="F128" s="5">
        <v>25972000000</v>
      </c>
      <c r="G128" s="5">
        <v>25975000000</v>
      </c>
      <c r="I128" s="5">
        <v>28316000000</v>
      </c>
      <c r="J128" s="5">
        <v>26711000000</v>
      </c>
      <c r="K128" s="5">
        <v>79601000000</v>
      </c>
      <c r="L128" s="5">
        <v>904000000</v>
      </c>
      <c r="M128" s="5">
        <v>21047000000</v>
      </c>
      <c r="N128" s="5">
        <v>19106000000</v>
      </c>
      <c r="O128" s="5">
        <v>49402000000</v>
      </c>
      <c r="P128" s="5">
        <v>308780000000</v>
      </c>
      <c r="Q128" s="5">
        <v>254353000000</v>
      </c>
      <c r="R128" s="5">
        <v>382203000000</v>
      </c>
      <c r="S128" s="5">
        <v>948861000000</v>
      </c>
      <c r="T128" s="5">
        <v>565073000000</v>
      </c>
      <c r="U128" s="5">
        <v>257848000000</v>
      </c>
      <c r="V128" s="5">
        <v>121490000000</v>
      </c>
    </row>
    <row r="129" spans="2:22" ht="15.5" x14ac:dyDescent="0.35">
      <c r="C129" t="s">
        <v>9</v>
      </c>
      <c r="D129" s="5">
        <v>64252014000000</v>
      </c>
      <c r="E129" s="5">
        <v>58918834000000</v>
      </c>
      <c r="F129" s="5">
        <v>49160831000000</v>
      </c>
      <c r="G129" s="5">
        <v>51883428000000</v>
      </c>
      <c r="I129" s="5">
        <v>58918834000000</v>
      </c>
      <c r="J129" s="5">
        <v>51772808000000</v>
      </c>
      <c r="K129" s="5">
        <v>48788224000000</v>
      </c>
      <c r="L129" s="5">
        <v>59816437000000</v>
      </c>
      <c r="M129" s="5">
        <v>56014782000000</v>
      </c>
      <c r="N129" s="5">
        <v>31396627000000</v>
      </c>
      <c r="O129" s="5">
        <v>22774165000000</v>
      </c>
      <c r="P129" s="5">
        <v>15964248000000</v>
      </c>
      <c r="Q129" s="5">
        <v>22287359000000</v>
      </c>
      <c r="R129" s="5">
        <v>19366537000000</v>
      </c>
      <c r="S129" s="5">
        <v>11480784000000</v>
      </c>
      <c r="T129" s="5">
        <v>11579787000000</v>
      </c>
      <c r="U129" s="5">
        <v>10667709000000</v>
      </c>
      <c r="V129" s="5">
        <v>9730315000000</v>
      </c>
    </row>
    <row r="130" spans="2:22" ht="15.5" x14ac:dyDescent="0.35">
      <c r="C130" t="s">
        <v>161</v>
      </c>
      <c r="D130" s="5">
        <v>68674133000000</v>
      </c>
      <c r="E130" s="5">
        <v>62510842000000</v>
      </c>
      <c r="F130" s="5">
        <v>52844131000000</v>
      </c>
      <c r="G130" s="5">
        <v>56386038000000</v>
      </c>
      <c r="I130" s="5">
        <v>62510842000000</v>
      </c>
      <c r="J130" s="5">
        <v>57841857000000</v>
      </c>
      <c r="K130" s="5">
        <v>50945120000000</v>
      </c>
      <c r="L130" s="5">
        <v>63771150000000</v>
      </c>
      <c r="M130" s="5">
        <v>61151527000000</v>
      </c>
      <c r="N130" s="5">
        <v>35048949000000</v>
      </c>
      <c r="O130" s="5">
        <v>26657523000000</v>
      </c>
      <c r="P130" s="5">
        <v>20114874000000</v>
      </c>
      <c r="Q130" s="5">
        <v>26629593000000</v>
      </c>
      <c r="R130" s="5">
        <v>25144272000000</v>
      </c>
      <c r="S130" s="5">
        <v>16701440000000</v>
      </c>
      <c r="T130" s="5">
        <v>16347904000000</v>
      </c>
      <c r="U130" s="5">
        <v>16209885000000</v>
      </c>
      <c r="V130" s="5">
        <v>12911435000000</v>
      </c>
    </row>
    <row r="131" spans="2:22" ht="15.5" x14ac:dyDescent="0.35">
      <c r="C131" t="s">
        <v>162</v>
      </c>
      <c r="D131" s="5">
        <v>13564835000</v>
      </c>
      <c r="E131" s="5">
        <v>13564835000</v>
      </c>
      <c r="F131" s="5">
        <v>13564835000</v>
      </c>
      <c r="G131" s="5">
        <v>13564835000</v>
      </c>
      <c r="I131" s="5">
        <v>13564835000</v>
      </c>
      <c r="J131" s="5">
        <v>13564835000</v>
      </c>
      <c r="K131" s="5">
        <v>13564835000</v>
      </c>
      <c r="L131" s="5">
        <v>13564835000</v>
      </c>
      <c r="M131" s="5">
        <v>13564835000</v>
      </c>
      <c r="N131" s="5">
        <v>2712967000</v>
      </c>
      <c r="O131" s="5">
        <v>2712967000</v>
      </c>
      <c r="P131" s="5">
        <v>2712967000</v>
      </c>
      <c r="Q131" s="5">
        <v>2712967000</v>
      </c>
      <c r="R131" s="5">
        <v>2712967000</v>
      </c>
      <c r="S131" s="5">
        <v>2712967000</v>
      </c>
      <c r="T131" s="5">
        <v>2712967000</v>
      </c>
      <c r="U131" s="5">
        <v>2712967000</v>
      </c>
      <c r="V131" s="5">
        <v>244167</v>
      </c>
    </row>
    <row r="133" spans="2:22" ht="15.5" x14ac:dyDescent="0.35">
      <c r="B133" t="s">
        <v>163</v>
      </c>
      <c r="C133" t="s">
        <v>164</v>
      </c>
      <c r="D133" s="5">
        <v>548451000000</v>
      </c>
      <c r="E133" s="5">
        <v>21821000000</v>
      </c>
      <c r="F133" s="5">
        <v>-3439000000</v>
      </c>
      <c r="G133" s="5">
        <v>1038077000000</v>
      </c>
      <c r="I133" s="5">
        <v>1384281000000</v>
      </c>
      <c r="J133" s="5">
        <v>-1031484000000</v>
      </c>
      <c r="K133" s="5">
        <v>1407919000000</v>
      </c>
      <c r="L133" s="5">
        <v>3707312000000</v>
      </c>
      <c r="M133" s="5">
        <v>-362643000000</v>
      </c>
      <c r="N133" s="5">
        <v>366699000000</v>
      </c>
      <c r="O133" s="5">
        <v>674502000000</v>
      </c>
      <c r="P133" s="5">
        <v>-378929000000</v>
      </c>
      <c r="Q133" s="5">
        <v>1922507000000</v>
      </c>
      <c r="R133" s="5">
        <v>292736000000</v>
      </c>
      <c r="S133" s="5">
        <v>567568000000</v>
      </c>
      <c r="T133" s="5">
        <v>353076000000</v>
      </c>
      <c r="U133" s="5">
        <v>84000000</v>
      </c>
      <c r="V133" s="5">
        <v>552240000000</v>
      </c>
    </row>
    <row r="134" spans="2:22" ht="15.5" x14ac:dyDescent="0.35">
      <c r="C134" t="s">
        <v>347</v>
      </c>
      <c r="S134" s="5">
        <v>4596928000000</v>
      </c>
      <c r="T134" s="5">
        <v>6010142000000</v>
      </c>
      <c r="U134" s="5">
        <v>3331395000000</v>
      </c>
      <c r="V134" s="5">
        <v>2304407000000</v>
      </c>
    </row>
    <row r="135" spans="2:22" ht="15.5" x14ac:dyDescent="0.35">
      <c r="C135" t="s">
        <v>166</v>
      </c>
    </row>
    <row r="136" spans="2:22" ht="15.5" x14ac:dyDescent="0.35">
      <c r="C136" t="s">
        <v>167</v>
      </c>
      <c r="S136" s="5">
        <v>-3318122000000</v>
      </c>
      <c r="T136" s="5">
        <v>-5427739000000</v>
      </c>
      <c r="U136" s="5">
        <v>-3311123000000</v>
      </c>
      <c r="V136" s="5">
        <v>-2128426000000</v>
      </c>
    </row>
    <row r="137" spans="2:22" ht="15.5" x14ac:dyDescent="0.35">
      <c r="C137" t="s">
        <v>168</v>
      </c>
      <c r="D137" s="5">
        <v>-56617000000</v>
      </c>
      <c r="E137" s="5">
        <v>-20863000000</v>
      </c>
      <c r="F137" s="5">
        <v>-26251000000</v>
      </c>
      <c r="G137" s="5">
        <v>-19637000000</v>
      </c>
      <c r="I137" s="5">
        <v>-118362000000</v>
      </c>
      <c r="J137" s="5">
        <v>-116511000000</v>
      </c>
      <c r="K137" s="5">
        <v>-102804000000</v>
      </c>
      <c r="L137" s="5">
        <v>-89965000000</v>
      </c>
      <c r="M137" s="5">
        <v>-91980000000</v>
      </c>
      <c r="N137" s="5">
        <v>-94433000000</v>
      </c>
      <c r="O137" s="5">
        <v>-93617000000</v>
      </c>
      <c r="P137" s="5">
        <v>-62019000000</v>
      </c>
      <c r="Q137" s="5">
        <v>-96875000000</v>
      </c>
      <c r="R137" s="5">
        <v>-92653000000</v>
      </c>
      <c r="S137" s="5">
        <v>-100756000000</v>
      </c>
      <c r="T137" s="5">
        <v>-68536000000</v>
      </c>
      <c r="U137" s="5">
        <v>-109743000000</v>
      </c>
      <c r="V137" s="5">
        <v>-66459000000</v>
      </c>
    </row>
    <row r="138" spans="2:22" ht="15.5" x14ac:dyDescent="0.35">
      <c r="C138" t="s">
        <v>169</v>
      </c>
      <c r="D138" s="5">
        <v>-56617000000</v>
      </c>
      <c r="E138" s="5">
        <v>-20863000000</v>
      </c>
      <c r="F138" s="5">
        <v>-26251000000</v>
      </c>
      <c r="G138" s="5">
        <v>-19637000000</v>
      </c>
      <c r="I138" s="5">
        <v>-118362000000</v>
      </c>
      <c r="J138" s="5">
        <v>-116511000000</v>
      </c>
      <c r="K138" s="5">
        <v>-102804000000</v>
      </c>
      <c r="L138" s="5">
        <v>-89965000000</v>
      </c>
      <c r="M138" s="5">
        <v>-91980000000</v>
      </c>
      <c r="N138" s="5">
        <v>-94433000000</v>
      </c>
      <c r="O138" s="5">
        <v>-93617000000</v>
      </c>
      <c r="P138" s="5">
        <v>-62019000000</v>
      </c>
      <c r="Q138" s="5">
        <v>-96875000000</v>
      </c>
      <c r="R138" s="5">
        <v>-92653000000</v>
      </c>
      <c r="S138" s="5">
        <v>-3418878000000</v>
      </c>
      <c r="T138" s="5">
        <v>-5496275000000</v>
      </c>
      <c r="U138" s="5">
        <v>-3420866000000</v>
      </c>
      <c r="V138" s="5">
        <v>-2194885000000</v>
      </c>
    </row>
    <row r="139" spans="2:22" ht="15.5" x14ac:dyDescent="0.35">
      <c r="C139" t="s">
        <v>569</v>
      </c>
      <c r="D139" s="5">
        <v>-26797000000</v>
      </c>
      <c r="E139" s="5">
        <v>-6956000000</v>
      </c>
      <c r="F139" s="5">
        <v>-20732000000</v>
      </c>
      <c r="G139" s="5">
        <v>-16295000000</v>
      </c>
      <c r="I139" s="5">
        <v>-56137000000</v>
      </c>
      <c r="J139" s="5">
        <v>-91263000000</v>
      </c>
      <c r="K139" s="5">
        <v>-88155000000</v>
      </c>
      <c r="L139" s="5">
        <v>-126335000000</v>
      </c>
      <c r="M139" s="5">
        <v>-82156000000</v>
      </c>
      <c r="N139" s="5">
        <v>-91195000000</v>
      </c>
      <c r="O139" s="5">
        <v>-91312000000</v>
      </c>
      <c r="P139" s="5">
        <v>-98694000000</v>
      </c>
      <c r="Q139" s="5">
        <v>-143323000000</v>
      </c>
      <c r="R139" s="5">
        <v>-40806000000</v>
      </c>
      <c r="S139" s="5">
        <v>-155582000000</v>
      </c>
      <c r="T139" s="5">
        <v>-42918000000</v>
      </c>
      <c r="U139" s="5">
        <v>-231528000000</v>
      </c>
      <c r="V139" s="5">
        <v>-402492000000</v>
      </c>
    </row>
    <row r="140" spans="2:22" ht="15.5" x14ac:dyDescent="0.35">
      <c r="C140" t="s">
        <v>350</v>
      </c>
      <c r="D140" s="5">
        <v>704605000000</v>
      </c>
      <c r="E140" s="5">
        <v>635406000000</v>
      </c>
      <c r="F140" s="5">
        <v>158426000000</v>
      </c>
      <c r="G140" s="5">
        <v>1138500000000</v>
      </c>
      <c r="I140" s="5">
        <v>2510415000000</v>
      </c>
      <c r="J140" s="5">
        <v>4247922000000</v>
      </c>
      <c r="K140" s="5">
        <v>3032101000000</v>
      </c>
      <c r="L140" s="5">
        <v>2148503000000</v>
      </c>
      <c r="M140" s="5">
        <v>871386000000</v>
      </c>
      <c r="N140" s="5">
        <v>1069564000000</v>
      </c>
      <c r="O140" s="5">
        <v>1839418000000</v>
      </c>
      <c r="P140" s="5">
        <v>939706000000</v>
      </c>
      <c r="Q140" s="5">
        <v>808989000000</v>
      </c>
      <c r="R140" s="5">
        <v>566507000000</v>
      </c>
      <c r="S140" s="5">
        <v>169793000000</v>
      </c>
      <c r="T140" s="5">
        <v>234647000000</v>
      </c>
      <c r="U140" s="5">
        <v>217306000000</v>
      </c>
      <c r="V140" s="5">
        <v>1016548000000</v>
      </c>
    </row>
    <row r="141" spans="2:22" ht="15.5" x14ac:dyDescent="0.35">
      <c r="C141" t="s">
        <v>570</v>
      </c>
      <c r="D141" s="5">
        <v>-23039000000</v>
      </c>
      <c r="E141" s="5">
        <v>-31535000000</v>
      </c>
      <c r="F141" s="5">
        <v>-40035000000</v>
      </c>
      <c r="G141" s="5">
        <v>-50332000000</v>
      </c>
      <c r="I141" s="5">
        <v>-176921000000</v>
      </c>
      <c r="J141" s="5">
        <v>-138434000000</v>
      </c>
      <c r="K141" s="5">
        <v>-92453000000</v>
      </c>
      <c r="L141" s="5">
        <v>-182347000000</v>
      </c>
      <c r="M141" s="5">
        <v>-193551000000</v>
      </c>
      <c r="N141" s="5">
        <v>-236013000000</v>
      </c>
      <c r="O141" s="5">
        <v>-334503000000</v>
      </c>
      <c r="P141" s="5">
        <v>-273002000000</v>
      </c>
      <c r="Q141" s="5">
        <v>-364787000000</v>
      </c>
      <c r="R141" s="5">
        <v>-262050000000</v>
      </c>
      <c r="S141" s="5">
        <v>-282893000000</v>
      </c>
      <c r="T141" s="5">
        <v>-241987000000</v>
      </c>
      <c r="U141" s="5">
        <v>-185962000000</v>
      </c>
      <c r="V141" s="5">
        <v>-172877000000</v>
      </c>
    </row>
    <row r="142" spans="2:22" ht="15.5" x14ac:dyDescent="0.35">
      <c r="C142" t="s">
        <v>571</v>
      </c>
      <c r="E142" s="5">
        <v>-116114000000</v>
      </c>
      <c r="F142" s="5">
        <v>89463000000</v>
      </c>
      <c r="I142" s="5">
        <v>-26651000000</v>
      </c>
      <c r="J142" s="5">
        <v>-8550000000</v>
      </c>
      <c r="K142" s="5">
        <v>-55168000000</v>
      </c>
    </row>
    <row r="143" spans="2:22" ht="15.5" x14ac:dyDescent="0.35">
      <c r="C143" t="s">
        <v>193</v>
      </c>
      <c r="D143" s="5">
        <v>-156000000000</v>
      </c>
    </row>
    <row r="144" spans="2:22" ht="15.5" x14ac:dyDescent="0.35">
      <c r="C144" t="s">
        <v>572</v>
      </c>
      <c r="E144" s="5">
        <v>89463000000</v>
      </c>
      <c r="F144" s="5">
        <v>-89463000000</v>
      </c>
      <c r="I144" s="5">
        <v>89463000000</v>
      </c>
      <c r="J144" s="5">
        <v>77585000000</v>
      </c>
      <c r="O144" s="5">
        <v>-24556000000</v>
      </c>
    </row>
    <row r="145" spans="3:22" ht="15.5" x14ac:dyDescent="0.35">
      <c r="C145" t="s">
        <v>573</v>
      </c>
    </row>
    <row r="146" spans="3:22" ht="15.5" x14ac:dyDescent="0.35">
      <c r="C146" t="s">
        <v>574</v>
      </c>
    </row>
    <row r="147" spans="3:22" ht="15.5" x14ac:dyDescent="0.35">
      <c r="C147" t="s">
        <v>447</v>
      </c>
      <c r="U147" s="5">
        <v>5313000000</v>
      </c>
    </row>
    <row r="148" spans="3:22" ht="15.5" x14ac:dyDescent="0.35">
      <c r="C148" t="s">
        <v>575</v>
      </c>
      <c r="F148" s="5">
        <v>-1925000000</v>
      </c>
      <c r="I148" s="5">
        <v>-1925000000</v>
      </c>
      <c r="L148" s="5">
        <v>-12138000000</v>
      </c>
      <c r="N148" s="5">
        <v>-16428000000</v>
      </c>
      <c r="O148" s="5">
        <v>-232167000000</v>
      </c>
      <c r="P148" s="5">
        <v>-200759000000</v>
      </c>
      <c r="Q148" s="5">
        <v>-235800000000</v>
      </c>
      <c r="R148" s="5">
        <v>-252108000000</v>
      </c>
      <c r="V148" s="5">
        <v>-619000000</v>
      </c>
    </row>
    <row r="149" spans="3:22" ht="15.5" x14ac:dyDescent="0.35">
      <c r="C149" t="s">
        <v>576</v>
      </c>
      <c r="S149" s="5">
        <v>-351093000000</v>
      </c>
      <c r="T149" s="5">
        <v>-64036000000</v>
      </c>
      <c r="U149" s="5">
        <v>-811898000000</v>
      </c>
    </row>
    <row r="150" spans="3:22" ht="15.5" x14ac:dyDescent="0.35">
      <c r="C150" t="s">
        <v>577</v>
      </c>
      <c r="R150" s="5">
        <v>12996000000</v>
      </c>
    </row>
    <row r="151" spans="3:22" ht="15.5" x14ac:dyDescent="0.35">
      <c r="C151" t="s">
        <v>578</v>
      </c>
      <c r="Q151" s="5">
        <v>-92296000000</v>
      </c>
      <c r="R151" s="5">
        <v>-10513000000</v>
      </c>
      <c r="S151" s="5">
        <v>-51302000000</v>
      </c>
      <c r="T151" s="5">
        <v>30041000000</v>
      </c>
    </row>
    <row r="152" spans="3:22" ht="15.5" x14ac:dyDescent="0.35">
      <c r="C152" t="s">
        <v>500</v>
      </c>
    </row>
    <row r="153" spans="3:22" ht="15.5" x14ac:dyDescent="0.35">
      <c r="C153" t="s">
        <v>579</v>
      </c>
      <c r="L153" s="5">
        <v>32357000000</v>
      </c>
      <c r="M153" s="5">
        <v>665000000</v>
      </c>
      <c r="N153" s="5">
        <v>14793000000</v>
      </c>
      <c r="O153" s="5">
        <v>67129000000</v>
      </c>
      <c r="P153" s="5">
        <v>244494000000</v>
      </c>
      <c r="Q153" s="5">
        <v>-225336000000</v>
      </c>
      <c r="R153" s="5">
        <v>-106304000000</v>
      </c>
      <c r="S153" s="5">
        <v>-62949000000</v>
      </c>
      <c r="T153" s="5">
        <v>-144917000000</v>
      </c>
      <c r="U153" s="5">
        <v>230992000000</v>
      </c>
    </row>
    <row r="154" spans="3:22" ht="15.5" x14ac:dyDescent="0.35">
      <c r="C154" t="s">
        <v>580</v>
      </c>
    </row>
    <row r="155" spans="3:22" ht="15.5" x14ac:dyDescent="0.35">
      <c r="C155" t="s">
        <v>581</v>
      </c>
      <c r="T155" s="5">
        <v>-264483000000</v>
      </c>
      <c r="U155" s="5">
        <v>-154200000000</v>
      </c>
      <c r="V155" s="5">
        <v>-312453000000</v>
      </c>
    </row>
    <row r="156" spans="3:22" ht="15.5" x14ac:dyDescent="0.35">
      <c r="C156" t="s">
        <v>582</v>
      </c>
    </row>
    <row r="157" spans="3:22" ht="15.5" x14ac:dyDescent="0.35">
      <c r="C157" t="s">
        <v>388</v>
      </c>
    </row>
    <row r="158" spans="3:22" ht="15.5" x14ac:dyDescent="0.35">
      <c r="C158" t="s">
        <v>583</v>
      </c>
      <c r="P158" s="5">
        <v>41666000000</v>
      </c>
    </row>
    <row r="159" spans="3:22" ht="15.5" x14ac:dyDescent="0.35">
      <c r="C159" t="s">
        <v>172</v>
      </c>
      <c r="D159" s="5">
        <v>-6000000</v>
      </c>
      <c r="E159" s="5">
        <v>-17115000000</v>
      </c>
      <c r="F159" s="5">
        <v>-291000000</v>
      </c>
      <c r="G159" s="5">
        <v>-6013000000</v>
      </c>
      <c r="I159" s="5">
        <v>-25883000000</v>
      </c>
      <c r="J159" s="5">
        <v>-5005000000</v>
      </c>
      <c r="K159" s="5">
        <v>-15262000000</v>
      </c>
      <c r="L159" s="5">
        <v>-678000000</v>
      </c>
      <c r="M159" s="5">
        <v>-1784000000</v>
      </c>
      <c r="N159" s="5">
        <v>-29445000000</v>
      </c>
      <c r="O159" s="5">
        <v>-73536000000</v>
      </c>
      <c r="P159" s="5">
        <v>-164501000000</v>
      </c>
      <c r="Q159" s="5">
        <v>-89734000000</v>
      </c>
      <c r="R159" s="5">
        <v>-16219000000</v>
      </c>
      <c r="S159" s="5">
        <v>-252161000000</v>
      </c>
      <c r="T159" s="5">
        <v>-9438000000</v>
      </c>
      <c r="U159" s="5">
        <v>-7165000000</v>
      </c>
      <c r="V159" s="5">
        <v>-16089000000</v>
      </c>
    </row>
    <row r="160" spans="3:22" ht="15.5" x14ac:dyDescent="0.35">
      <c r="C160" t="s">
        <v>179</v>
      </c>
      <c r="D160" s="5">
        <v>-653037000000</v>
      </c>
      <c r="E160" s="5">
        <v>51145000000</v>
      </c>
      <c r="F160" s="5">
        <v>-1079387000000</v>
      </c>
      <c r="G160" s="5">
        <v>-184941000000</v>
      </c>
      <c r="I160" s="5">
        <v>-1956290000000</v>
      </c>
      <c r="J160" s="5">
        <v>1887398000000</v>
      </c>
      <c r="K160" s="5">
        <v>-1611183000000</v>
      </c>
      <c r="L160" s="5">
        <v>-3385721000000</v>
      </c>
      <c r="M160" s="5">
        <v>383298000000</v>
      </c>
      <c r="N160" s="5">
        <v>-314474000000</v>
      </c>
      <c r="O160" s="5">
        <v>-1064590000000</v>
      </c>
      <c r="P160" s="5">
        <v>167874000000</v>
      </c>
      <c r="Q160" s="5">
        <v>-1494380000000</v>
      </c>
      <c r="R160" s="5">
        <v>-303476000000</v>
      </c>
      <c r="S160" s="5">
        <v>45696000000</v>
      </c>
      <c r="T160" s="5">
        <v>116407000000</v>
      </c>
      <c r="U160" s="5">
        <v>2678615000000</v>
      </c>
      <c r="V160" s="5">
        <v>1097108000000</v>
      </c>
    </row>
    <row r="161" spans="3:22" ht="15.5" x14ac:dyDescent="0.35">
      <c r="C161" t="s">
        <v>180</v>
      </c>
      <c r="E161" s="5">
        <v>-890000000</v>
      </c>
      <c r="F161" s="5">
        <v>-133000000</v>
      </c>
      <c r="G161" s="5">
        <v>-2696000000</v>
      </c>
      <c r="I161" s="5">
        <v>-10077000000</v>
      </c>
      <c r="J161" s="5">
        <v>-17917000000</v>
      </c>
      <c r="K161" s="5">
        <v>-891000000</v>
      </c>
      <c r="L161" s="5">
        <v>-1401000000</v>
      </c>
      <c r="M161" s="5">
        <v>-453000000</v>
      </c>
      <c r="N161" s="5">
        <v>-425000000</v>
      </c>
      <c r="O161" s="5">
        <v>-243000000</v>
      </c>
      <c r="P161" s="5">
        <v>-162000000</v>
      </c>
      <c r="Q161" s="5">
        <v>-39000000</v>
      </c>
      <c r="R161" s="5">
        <v>-256000000</v>
      </c>
      <c r="S161" s="5">
        <v>-571317000000</v>
      </c>
      <c r="T161" s="5">
        <v>-337343000000</v>
      </c>
      <c r="U161" s="5">
        <v>-2743008000000</v>
      </c>
      <c r="V161" s="5">
        <v>-1237295000000</v>
      </c>
    </row>
    <row r="162" spans="3:22" ht="15.5" x14ac:dyDescent="0.35">
      <c r="C162" t="s">
        <v>584</v>
      </c>
      <c r="V162" s="5">
        <v>-84223000000</v>
      </c>
    </row>
    <row r="163" spans="3:22" ht="15.5" x14ac:dyDescent="0.35">
      <c r="C163" t="s">
        <v>585</v>
      </c>
    </row>
    <row r="164" spans="3:22" ht="15.5" x14ac:dyDescent="0.35">
      <c r="C164" t="s">
        <v>586</v>
      </c>
      <c r="T164" s="5">
        <v>3606000000</v>
      </c>
      <c r="U164" s="5">
        <v>1362000000</v>
      </c>
      <c r="V164" s="5">
        <v>-1200000000</v>
      </c>
    </row>
    <row r="165" spans="3:22" ht="15.5" x14ac:dyDescent="0.35">
      <c r="C165" t="s">
        <v>587</v>
      </c>
      <c r="U165" s="5">
        <v>-37673000000</v>
      </c>
    </row>
    <row r="166" spans="3:22" ht="15.5" x14ac:dyDescent="0.35">
      <c r="C166" t="s">
        <v>181</v>
      </c>
      <c r="E166" s="5">
        <v>-890000000</v>
      </c>
      <c r="F166" s="5">
        <v>-137000000</v>
      </c>
      <c r="G166" s="5">
        <v>-2696000000</v>
      </c>
      <c r="I166" s="5">
        <v>-10081000000</v>
      </c>
      <c r="J166" s="5">
        <v>-17992000000</v>
      </c>
      <c r="K166" s="5">
        <v>-891000000</v>
      </c>
      <c r="L166" s="5">
        <v>-1401000000</v>
      </c>
      <c r="M166" s="5">
        <v>-453000000</v>
      </c>
      <c r="N166" s="5">
        <v>-500000000</v>
      </c>
      <c r="O166" s="5">
        <v>-243000000</v>
      </c>
      <c r="P166" s="5">
        <v>-162000000</v>
      </c>
      <c r="Q166" s="5">
        <v>-39000000</v>
      </c>
      <c r="R166" s="5">
        <v>-193000000</v>
      </c>
      <c r="S166" s="5">
        <v>-18850000000</v>
      </c>
      <c r="T166" s="5">
        <v>-29563000000</v>
      </c>
      <c r="U166" s="5">
        <v>-128878000000</v>
      </c>
      <c r="V166" s="5">
        <v>-156321000000</v>
      </c>
    </row>
    <row r="167" spans="3:22" ht="15.5" x14ac:dyDescent="0.35">
      <c r="C167" t="s">
        <v>588</v>
      </c>
      <c r="S167" s="5">
        <v>-201929000000</v>
      </c>
      <c r="T167" s="5">
        <v>-15993000000</v>
      </c>
      <c r="U167" s="5">
        <v>-1591236000000</v>
      </c>
      <c r="V167" s="5">
        <v>-1506939000000</v>
      </c>
    </row>
    <row r="168" spans="3:22" ht="15.5" x14ac:dyDescent="0.35">
      <c r="C168" t="s">
        <v>589</v>
      </c>
      <c r="U168" s="5">
        <v>389000000</v>
      </c>
      <c r="V168" s="5">
        <v>840319000000</v>
      </c>
    </row>
    <row r="169" spans="3:22" ht="15.5" x14ac:dyDescent="0.35">
      <c r="C169" t="s">
        <v>195</v>
      </c>
      <c r="R169" s="5">
        <v>-63000000</v>
      </c>
      <c r="U169" s="5">
        <v>-2552000000</v>
      </c>
    </row>
    <row r="170" spans="3:22" ht="15.5" x14ac:dyDescent="0.35">
      <c r="C170" t="s">
        <v>590</v>
      </c>
      <c r="T170" s="5">
        <v>-18286000000</v>
      </c>
      <c r="U170" s="5">
        <v>-24010000000</v>
      </c>
      <c r="V170" s="5">
        <v>-28183000000</v>
      </c>
    </row>
    <row r="171" spans="3:22" ht="15.5" x14ac:dyDescent="0.35">
      <c r="C171" t="s">
        <v>197</v>
      </c>
      <c r="D171" s="5">
        <v>-653037000000</v>
      </c>
      <c r="E171" s="5">
        <v>51145000000</v>
      </c>
      <c r="F171" s="5">
        <v>-1079387000000</v>
      </c>
      <c r="G171" s="5">
        <v>-184941000000</v>
      </c>
      <c r="I171" s="5">
        <v>-1956290000000</v>
      </c>
      <c r="J171" s="5">
        <v>1887398000000</v>
      </c>
      <c r="K171" s="5">
        <v>-1611183000000</v>
      </c>
      <c r="L171" s="5">
        <v>-3385721000000</v>
      </c>
      <c r="M171" s="5">
        <v>383298000000</v>
      </c>
      <c r="N171" s="5">
        <v>-314474000000</v>
      </c>
      <c r="O171" s="5">
        <v>-1064590000000</v>
      </c>
      <c r="P171" s="5">
        <v>167874000000</v>
      </c>
      <c r="Q171" s="5">
        <v>-1494380000000</v>
      </c>
      <c r="R171" s="5">
        <v>-303476000000</v>
      </c>
      <c r="S171" s="5">
        <v>45696000000</v>
      </c>
      <c r="T171" s="5">
        <v>116407000000</v>
      </c>
      <c r="U171" s="5">
        <v>2678615000000</v>
      </c>
      <c r="V171" s="5">
        <v>1097108000000</v>
      </c>
    </row>
    <row r="172" spans="3:22" ht="15.5" x14ac:dyDescent="0.35">
      <c r="C172" t="s">
        <v>591</v>
      </c>
      <c r="E172" s="5">
        <v>926660000000</v>
      </c>
      <c r="F172" s="5">
        <v>445000000000</v>
      </c>
      <c r="G172" s="5">
        <v>610000000000</v>
      </c>
      <c r="I172" s="5">
        <v>2931310000000</v>
      </c>
      <c r="J172" s="5">
        <v>3532569000000</v>
      </c>
      <c r="K172" s="5">
        <v>1117605000000</v>
      </c>
      <c r="L172" s="5">
        <v>451000000000</v>
      </c>
      <c r="M172" s="5">
        <v>1964355000000</v>
      </c>
      <c r="N172" s="5">
        <v>1049820000000</v>
      </c>
      <c r="O172" s="5">
        <v>3105119000000</v>
      </c>
      <c r="P172" s="5">
        <v>3053274000000</v>
      </c>
      <c r="Q172" s="5">
        <v>668500000000</v>
      </c>
      <c r="R172" s="5">
        <v>863392000000</v>
      </c>
      <c r="S172" s="5">
        <v>190112000000</v>
      </c>
      <c r="T172" s="5">
        <v>1358204000000</v>
      </c>
      <c r="U172" s="5">
        <v>3599102000000</v>
      </c>
      <c r="V172" s="5">
        <v>1357198000000</v>
      </c>
    </row>
    <row r="173" spans="3:22" ht="15.5" x14ac:dyDescent="0.35">
      <c r="C173" t="s">
        <v>592</v>
      </c>
      <c r="U173" s="5">
        <v>1492134000000</v>
      </c>
    </row>
    <row r="174" spans="3:22" ht="15.5" x14ac:dyDescent="0.35">
      <c r="C174" t="s">
        <v>593</v>
      </c>
      <c r="V174" s="5">
        <v>236467000000</v>
      </c>
    </row>
    <row r="175" spans="3:22" ht="15.5" x14ac:dyDescent="0.35">
      <c r="C175" t="s">
        <v>594</v>
      </c>
      <c r="V175" s="5">
        <v>-424063000000</v>
      </c>
    </row>
    <row r="176" spans="3:22" ht="15.5" x14ac:dyDescent="0.35">
      <c r="C176" t="s">
        <v>595</v>
      </c>
    </row>
    <row r="177" spans="3:22" ht="15.5" x14ac:dyDescent="0.35">
      <c r="C177" t="s">
        <v>596</v>
      </c>
    </row>
    <row r="178" spans="3:22" ht="15.5" x14ac:dyDescent="0.35">
      <c r="C178" t="s">
        <v>597</v>
      </c>
      <c r="D178" s="5">
        <v>-38000000</v>
      </c>
      <c r="E178" s="5">
        <v>19000000</v>
      </c>
      <c r="F178" s="5">
        <v>-174000000</v>
      </c>
      <c r="G178" s="5">
        <v>59000000</v>
      </c>
      <c r="I178" s="5">
        <v>-113000000</v>
      </c>
      <c r="J178" s="5">
        <v>1489000000</v>
      </c>
      <c r="K178" s="5">
        <v>-1616000000</v>
      </c>
      <c r="L178" s="5">
        <v>-86000000</v>
      </c>
      <c r="M178" s="5">
        <v>-9000000</v>
      </c>
      <c r="N178" s="5">
        <v>-283000000</v>
      </c>
      <c r="O178" s="5">
        <v>12000000</v>
      </c>
      <c r="P178" s="5">
        <v>7341000000</v>
      </c>
      <c r="Q178" s="5">
        <v>3725000000</v>
      </c>
      <c r="R178" s="5">
        <v>34016000000</v>
      </c>
      <c r="S178" s="5">
        <v>-280199000000</v>
      </c>
      <c r="T178" s="5">
        <v>-3681000000</v>
      </c>
      <c r="U178" s="5">
        <v>88003000000</v>
      </c>
    </row>
    <row r="179" spans="3:22" ht="15.5" x14ac:dyDescent="0.35">
      <c r="C179" t="s">
        <v>598</v>
      </c>
      <c r="U179" s="5">
        <v>-69035000000</v>
      </c>
    </row>
    <row r="180" spans="3:22" ht="15.5" x14ac:dyDescent="0.35">
      <c r="C180" t="s">
        <v>599</v>
      </c>
      <c r="J180" s="5">
        <v>-78737000000</v>
      </c>
      <c r="L180" s="5">
        <v>-7141000000</v>
      </c>
    </row>
    <row r="181" spans="3:22" ht="15.5" x14ac:dyDescent="0.35">
      <c r="C181" t="s">
        <v>361</v>
      </c>
    </row>
    <row r="182" spans="3:22" ht="15.5" x14ac:dyDescent="0.35">
      <c r="C182" t="s">
        <v>600</v>
      </c>
      <c r="J182" s="5">
        <v>24505000000</v>
      </c>
      <c r="V182" s="5">
        <v>7323000000</v>
      </c>
    </row>
    <row r="183" spans="3:22" ht="15.5" x14ac:dyDescent="0.35">
      <c r="C183" t="s">
        <v>601</v>
      </c>
    </row>
    <row r="184" spans="3:22" ht="15.5" x14ac:dyDescent="0.35">
      <c r="C184" t="s">
        <v>602</v>
      </c>
      <c r="V184" s="5">
        <v>-822000000</v>
      </c>
    </row>
    <row r="185" spans="3:22" ht="15.5" x14ac:dyDescent="0.35">
      <c r="C185" t="s">
        <v>394</v>
      </c>
      <c r="F185" s="5">
        <v>-199860000000</v>
      </c>
      <c r="I185" s="5">
        <v>-199860000000</v>
      </c>
      <c r="J185" s="5">
        <v>-297803000000</v>
      </c>
      <c r="K185" s="5">
        <v>-1013638000000</v>
      </c>
      <c r="L185" s="5">
        <v>-809836000000</v>
      </c>
      <c r="M185" s="5">
        <v>-296329000000</v>
      </c>
      <c r="N185" s="5">
        <v>-148976000000</v>
      </c>
      <c r="O185" s="5">
        <v>-298198000000</v>
      </c>
    </row>
    <row r="186" spans="3:22" ht="15.5" x14ac:dyDescent="0.35">
      <c r="C186" t="s">
        <v>603</v>
      </c>
      <c r="N186" s="5">
        <v>-4012000000</v>
      </c>
    </row>
    <row r="187" spans="3:22" ht="15.5" x14ac:dyDescent="0.35">
      <c r="C187" t="s">
        <v>604</v>
      </c>
      <c r="Q187" s="5">
        <v>-725000000000</v>
      </c>
      <c r="T187" s="5">
        <v>725000000000</v>
      </c>
    </row>
    <row r="188" spans="3:22" ht="15.5" x14ac:dyDescent="0.35">
      <c r="C188" t="s">
        <v>605</v>
      </c>
    </row>
    <row r="189" spans="3:22" ht="15.5" x14ac:dyDescent="0.35">
      <c r="C189" t="s">
        <v>606</v>
      </c>
      <c r="K189" s="5">
        <v>-5204000000</v>
      </c>
      <c r="L189" s="5">
        <v>-985000000</v>
      </c>
      <c r="N189" s="5">
        <v>-56317000000</v>
      </c>
      <c r="O189" s="5">
        <v>-12324000000</v>
      </c>
      <c r="P189" s="5">
        <v>-6549000000</v>
      </c>
      <c r="Q189" s="5">
        <v>-2057000000</v>
      </c>
      <c r="R189" s="5">
        <v>-3848000000</v>
      </c>
      <c r="S189" s="5">
        <v>-5905000000</v>
      </c>
    </row>
    <row r="190" spans="3:22" ht="15.5" x14ac:dyDescent="0.35">
      <c r="C190" t="s">
        <v>607</v>
      </c>
      <c r="P190" s="5">
        <v>-957681000000</v>
      </c>
      <c r="S190" s="5">
        <v>1319200000000</v>
      </c>
    </row>
    <row r="191" spans="3:22" ht="15.5" x14ac:dyDescent="0.35">
      <c r="C191" t="s">
        <v>501</v>
      </c>
    </row>
    <row r="192" spans="3:22" ht="15.5" x14ac:dyDescent="0.35">
      <c r="C192" t="s">
        <v>608</v>
      </c>
      <c r="Q192" s="5">
        <v>-176631000000</v>
      </c>
      <c r="R192" s="5">
        <v>-202502000000</v>
      </c>
    </row>
    <row r="193" spans="2:22" ht="15.5" x14ac:dyDescent="0.35">
      <c r="C193" t="s">
        <v>609</v>
      </c>
      <c r="P193" s="5">
        <v>30000000</v>
      </c>
      <c r="R193" s="5">
        <v>2361000000</v>
      </c>
    </row>
    <row r="194" spans="2:22" ht="15.5" x14ac:dyDescent="0.35">
      <c r="C194" t="s">
        <v>610</v>
      </c>
    </row>
    <row r="195" spans="2:22" ht="15.5" x14ac:dyDescent="0.35">
      <c r="C195" t="s">
        <v>109</v>
      </c>
      <c r="R195" s="5">
        <v>364000000</v>
      </c>
    </row>
    <row r="196" spans="2:22" ht="15.5" x14ac:dyDescent="0.35">
      <c r="C196" t="s">
        <v>215</v>
      </c>
      <c r="D196" s="5">
        <v>-104586000000</v>
      </c>
      <c r="E196" s="5">
        <v>72076000000</v>
      </c>
      <c r="F196" s="5">
        <v>-1082959000000</v>
      </c>
      <c r="G196" s="5">
        <v>850440000000</v>
      </c>
      <c r="I196" s="5">
        <v>-582086000000</v>
      </c>
      <c r="J196" s="5">
        <v>837997000000</v>
      </c>
      <c r="K196" s="5">
        <v>-204155000000</v>
      </c>
      <c r="L196" s="5">
        <v>320190000000</v>
      </c>
      <c r="M196" s="5">
        <v>20202000000</v>
      </c>
      <c r="N196" s="5">
        <v>51800000000</v>
      </c>
      <c r="O196" s="5">
        <v>-390331000000</v>
      </c>
      <c r="P196" s="5">
        <v>-211217000000</v>
      </c>
      <c r="Q196" s="5">
        <v>428088000000</v>
      </c>
      <c r="R196" s="5">
        <v>-10996000000</v>
      </c>
      <c r="S196" s="5">
        <v>41947000000</v>
      </c>
      <c r="T196" s="5">
        <v>132140000000</v>
      </c>
      <c r="U196" s="5">
        <v>-64309000000</v>
      </c>
      <c r="V196" s="5">
        <v>412053000000</v>
      </c>
    </row>
    <row r="197" spans="2:22" ht="15.5" x14ac:dyDescent="0.35">
      <c r="C197" t="s">
        <v>216</v>
      </c>
      <c r="D197" s="5">
        <v>9115000000</v>
      </c>
      <c r="E197" s="5">
        <v>-10504000000</v>
      </c>
      <c r="F197" s="5">
        <v>14339000000</v>
      </c>
      <c r="G197" s="5">
        <v>-24969000000</v>
      </c>
      <c r="I197" s="5">
        <v>15819000000</v>
      </c>
      <c r="J197" s="5">
        <v>29411000000</v>
      </c>
      <c r="K197" s="5">
        <v>6528000000</v>
      </c>
      <c r="L197" s="5">
        <v>80550000000</v>
      </c>
      <c r="M197" s="5">
        <v>11305000000</v>
      </c>
      <c r="N197" s="5">
        <v>-14915000000</v>
      </c>
      <c r="O197" s="5">
        <v>1714000000</v>
      </c>
      <c r="P197" s="5">
        <v>91381000000</v>
      </c>
      <c r="Q197" s="5">
        <v>-14354000000</v>
      </c>
      <c r="R197" s="5">
        <v>216941000000</v>
      </c>
      <c r="S197" s="5">
        <v>-179219000000</v>
      </c>
      <c r="U197" s="5">
        <v>-773073000000</v>
      </c>
    </row>
    <row r="198" spans="2:22" ht="15.5" x14ac:dyDescent="0.35">
      <c r="C198" t="s">
        <v>217</v>
      </c>
      <c r="D198" s="5">
        <v>966366000000</v>
      </c>
      <c r="I198" s="5">
        <v>1532633000000</v>
      </c>
      <c r="J198" s="5">
        <v>665225000000</v>
      </c>
      <c r="K198" s="5">
        <v>862852000000</v>
      </c>
      <c r="L198" s="5">
        <v>462112000000</v>
      </c>
      <c r="M198" s="5">
        <v>430605000000</v>
      </c>
      <c r="N198" s="5">
        <v>393720000000</v>
      </c>
      <c r="O198" s="5">
        <v>782337000000</v>
      </c>
      <c r="P198" s="5">
        <v>902173000000</v>
      </c>
      <c r="Q198" s="5">
        <v>488439000000</v>
      </c>
      <c r="R198" s="5">
        <v>400500000000</v>
      </c>
      <c r="S198" s="5">
        <v>537772000000</v>
      </c>
      <c r="T198" s="5">
        <v>405632000000</v>
      </c>
      <c r="U198" s="5">
        <v>1243053000000</v>
      </c>
      <c r="V198" s="5">
        <v>872324000000</v>
      </c>
    </row>
    <row r="199" spans="2:22" ht="15.5" x14ac:dyDescent="0.35">
      <c r="C199" t="s">
        <v>611</v>
      </c>
      <c r="R199" s="5">
        <v>-118006000000</v>
      </c>
      <c r="U199" s="5">
        <v>-39000000</v>
      </c>
      <c r="V199" s="5">
        <v>-41324000000</v>
      </c>
    </row>
    <row r="200" spans="2:22" ht="15.5" x14ac:dyDescent="0.35">
      <c r="C200" t="s">
        <v>218</v>
      </c>
      <c r="D200" s="5">
        <v>870895000000</v>
      </c>
      <c r="E200" s="5">
        <v>61572000000</v>
      </c>
      <c r="F200" s="5">
        <v>-1068620000000</v>
      </c>
      <c r="G200" s="5">
        <v>825471000000</v>
      </c>
      <c r="I200" s="5">
        <v>966366000000</v>
      </c>
      <c r="J200" s="5">
        <v>1532633000000</v>
      </c>
      <c r="K200" s="5">
        <v>665225000000</v>
      </c>
      <c r="L200" s="5">
        <v>862852000000</v>
      </c>
      <c r="M200" s="5">
        <v>462112000000</v>
      </c>
      <c r="N200" s="5">
        <v>430605000000</v>
      </c>
      <c r="O200" s="5">
        <v>393720000000</v>
      </c>
      <c r="P200" s="5">
        <v>782337000000</v>
      </c>
      <c r="Q200" s="5">
        <v>902173000000</v>
      </c>
      <c r="R200" s="5">
        <v>488439000000</v>
      </c>
      <c r="S200" s="5">
        <v>400500000000</v>
      </c>
      <c r="T200" s="5">
        <v>537772000000</v>
      </c>
      <c r="U200" s="5">
        <v>405632000000</v>
      </c>
      <c r="V200" s="5">
        <v>1243053000000</v>
      </c>
    </row>
    <row r="202" spans="2:22" ht="15.5" x14ac:dyDescent="0.35">
      <c r="B202" t="s">
        <v>219</v>
      </c>
      <c r="C202" t="s">
        <v>11</v>
      </c>
      <c r="D202" s="5">
        <v>13560000000</v>
      </c>
      <c r="E202" s="5">
        <v>13560000000</v>
      </c>
      <c r="F202" s="5">
        <v>13560000000</v>
      </c>
      <c r="G202" s="5">
        <v>13560000000</v>
      </c>
      <c r="I202" s="5">
        <v>13560000000</v>
      </c>
      <c r="J202" s="5">
        <v>13560000000</v>
      </c>
      <c r="K202" s="5">
        <v>13560000000</v>
      </c>
      <c r="L202" s="5">
        <v>13560000000</v>
      </c>
      <c r="M202" s="5">
        <v>13560000000</v>
      </c>
      <c r="N202" s="5">
        <v>2710000000</v>
      </c>
      <c r="O202" s="5">
        <v>2710000000</v>
      </c>
      <c r="P202" s="5">
        <v>2710000000</v>
      </c>
      <c r="Q202" s="5">
        <v>2710000000</v>
      </c>
      <c r="R202" s="5">
        <v>2710000000</v>
      </c>
      <c r="S202" s="5">
        <v>2710000000</v>
      </c>
      <c r="T202" s="5">
        <v>2710000000</v>
      </c>
      <c r="U202" s="5">
        <v>2710000000</v>
      </c>
      <c r="V202" s="5">
        <v>0</v>
      </c>
    </row>
    <row r="203" spans="2:22" ht="15.5" x14ac:dyDescent="0.35">
      <c r="C203" t="s">
        <v>220</v>
      </c>
      <c r="D203" s="6">
        <v>392.29</v>
      </c>
      <c r="E203" s="6">
        <v>718.77</v>
      </c>
      <c r="F203" s="6">
        <v>-186.75</v>
      </c>
      <c r="G203" s="6">
        <v>455.44</v>
      </c>
    </row>
    <row r="204" spans="2:22" ht="15.5" x14ac:dyDescent="0.35">
      <c r="C204" t="s">
        <v>221</v>
      </c>
      <c r="D204" s="6">
        <v>4.42</v>
      </c>
      <c r="E204" s="6">
        <v>2.2000000000000002</v>
      </c>
      <c r="F204" s="6">
        <v>-9.42</v>
      </c>
      <c r="G204" s="6">
        <v>3.54</v>
      </c>
    </row>
    <row r="205" spans="2:22" ht="15.5" x14ac:dyDescent="0.35">
      <c r="C205" t="s">
        <v>73</v>
      </c>
      <c r="D205" s="6">
        <v>3.4</v>
      </c>
      <c r="E205" s="6">
        <v>2.54</v>
      </c>
      <c r="F205" s="6">
        <v>-9.6</v>
      </c>
      <c r="G205" s="6">
        <v>4.41</v>
      </c>
    </row>
    <row r="206" spans="2:22" ht="15.5" x14ac:dyDescent="0.35">
      <c r="C206" t="s">
        <v>222</v>
      </c>
      <c r="E206" s="5">
        <v>8394160000000</v>
      </c>
      <c r="F206" s="5">
        <v>-2558660000000</v>
      </c>
      <c r="G206" s="5">
        <v>4913690000000</v>
      </c>
    </row>
    <row r="207" spans="2:22" ht="15.5" x14ac:dyDescent="0.35">
      <c r="C207" t="s">
        <v>223</v>
      </c>
      <c r="D207" s="6">
        <v>7.7499999999999999E-2</v>
      </c>
      <c r="E207" s="6">
        <v>0.156</v>
      </c>
      <c r="F207" s="6">
        <v>-4.7899999999999998E-2</v>
      </c>
      <c r="G207" s="6">
        <v>0.1096</v>
      </c>
    </row>
    <row r="208" spans="2:22" ht="15.5" x14ac:dyDescent="0.35">
      <c r="C208" t="s">
        <v>224</v>
      </c>
      <c r="D208" s="6">
        <v>8.2899999999999988E-2</v>
      </c>
      <c r="E208" s="6">
        <v>0.1656</v>
      </c>
      <c r="F208" s="6">
        <v>-5.16E-2</v>
      </c>
      <c r="G208" s="6">
        <v>0.1191</v>
      </c>
    </row>
    <row r="209" spans="3:7" ht="15.5" x14ac:dyDescent="0.35">
      <c r="C209" t="s">
        <v>225</v>
      </c>
      <c r="D209" s="6">
        <v>0.10619999999999999</v>
      </c>
      <c r="E209" s="6">
        <v>0.14949999999999999</v>
      </c>
      <c r="F209" s="6">
        <v>-4.87E-2</v>
      </c>
      <c r="G209" s="6">
        <v>9.6699999999999994E-2</v>
      </c>
    </row>
    <row r="210" spans="3:7" ht="15.5" x14ac:dyDescent="0.35">
      <c r="C210" t="s">
        <v>226</v>
      </c>
      <c r="D210" s="6">
        <v>337.76</v>
      </c>
      <c r="E210" s="6">
        <v>259.83999999999997</v>
      </c>
      <c r="F210" s="6">
        <v>-76.010000000000005</v>
      </c>
      <c r="G210" s="6">
        <v>97.32</v>
      </c>
    </row>
    <row r="211" spans="3:7" ht="15.5" x14ac:dyDescent="0.35">
      <c r="C211" t="s">
        <v>227</v>
      </c>
      <c r="D211" s="5">
        <v>64252000000000</v>
      </c>
      <c r="E211" s="5">
        <v>58919000000000</v>
      </c>
      <c r="F211" s="5">
        <v>49161000000000</v>
      </c>
      <c r="G211" s="5">
        <v>51883000000000</v>
      </c>
    </row>
    <row r="212" spans="3:7" ht="15.5" x14ac:dyDescent="0.35">
      <c r="C212" t="s">
        <v>228</v>
      </c>
      <c r="D212" s="6">
        <v>0.37</v>
      </c>
      <c r="E212" s="6">
        <v>0.36</v>
      </c>
      <c r="F212" s="6">
        <v>0.49</v>
      </c>
      <c r="G212" s="6">
        <v>0.42</v>
      </c>
    </row>
    <row r="213" spans="3:7" ht="15.5" x14ac:dyDescent="0.35">
      <c r="C213" t="s">
        <v>229</v>
      </c>
      <c r="D213" s="6">
        <v>4734.57</v>
      </c>
      <c r="E213" s="6">
        <v>4341.41</v>
      </c>
      <c r="F213" s="6">
        <v>3622.22</v>
      </c>
      <c r="G213" s="6">
        <v>3822.93</v>
      </c>
    </row>
    <row r="214" spans="3:7" ht="15.5" x14ac:dyDescent="0.35">
      <c r="C214" t="s">
        <v>230</v>
      </c>
      <c r="D214" s="6">
        <v>0.37</v>
      </c>
      <c r="E214" s="6">
        <v>0.36</v>
      </c>
      <c r="F214" s="6">
        <v>0.49</v>
      </c>
      <c r="G214" s="6">
        <v>0.42</v>
      </c>
    </row>
    <row r="215" spans="3:7" ht="15.5" x14ac:dyDescent="0.35">
      <c r="C215" t="s">
        <v>231</v>
      </c>
      <c r="D215" s="6">
        <v>4734.57</v>
      </c>
      <c r="E215" s="6">
        <v>4341.41</v>
      </c>
      <c r="F215" s="6">
        <v>3622.22</v>
      </c>
      <c r="G215" s="6">
        <v>3822.93</v>
      </c>
    </row>
    <row r="216" spans="3:7" ht="15.5" x14ac:dyDescent="0.35">
      <c r="C216" t="s">
        <v>232</v>
      </c>
    </row>
    <row r="217" spans="3:7" ht="15.5" x14ac:dyDescent="0.35">
      <c r="C217" t="s">
        <v>233</v>
      </c>
    </row>
    <row r="218" spans="3:7" ht="15.5" x14ac:dyDescent="0.35">
      <c r="C218" t="s">
        <v>234</v>
      </c>
      <c r="D218" s="5">
        <v>64224000000000</v>
      </c>
      <c r="E218" s="5">
        <v>58891000000000</v>
      </c>
      <c r="F218" s="5">
        <v>49135000000000</v>
      </c>
      <c r="G218" s="5">
        <v>51857000000000</v>
      </c>
    </row>
    <row r="219" spans="3:7" ht="15.5" x14ac:dyDescent="0.35">
      <c r="C219" t="s">
        <v>23</v>
      </c>
    </row>
    <row r="220" spans="3:7" ht="15.5" x14ac:dyDescent="0.35">
      <c r="C220" t="s">
        <v>20</v>
      </c>
    </row>
    <row r="221" spans="3:7" ht="15.5" x14ac:dyDescent="0.35">
      <c r="C221" t="s">
        <v>235</v>
      </c>
      <c r="D221" s="5">
        <v>67702000000000</v>
      </c>
      <c r="E221" s="5">
        <v>60866000000000</v>
      </c>
      <c r="F221" s="5">
        <v>51074000000000</v>
      </c>
      <c r="G221" s="5">
        <v>53716000000000</v>
      </c>
    </row>
    <row r="222" spans="3:7" ht="15.5" x14ac:dyDescent="0.35">
      <c r="C222" t="s">
        <v>236</v>
      </c>
      <c r="D222" s="5">
        <v>548000000000</v>
      </c>
      <c r="E222" s="5">
        <v>22000000000</v>
      </c>
      <c r="F222" s="5">
        <v>-3000000000</v>
      </c>
      <c r="G222" s="5">
        <v>1038000000000</v>
      </c>
    </row>
    <row r="223" spans="3:7" ht="15.5" x14ac:dyDescent="0.35">
      <c r="C223" t="s">
        <v>237</v>
      </c>
      <c r="E223" s="5">
        <v>-1000000000</v>
      </c>
      <c r="F223" s="5">
        <v>0</v>
      </c>
      <c r="G223" s="5">
        <v>-3000000000</v>
      </c>
    </row>
    <row r="224" spans="3:7" ht="15.5" x14ac:dyDescent="0.35">
      <c r="C224" t="s">
        <v>12</v>
      </c>
      <c r="D224" s="5">
        <v>548000000000</v>
      </c>
      <c r="E224" s="5">
        <v>21000000000</v>
      </c>
      <c r="F224" s="5">
        <v>-4000000000</v>
      </c>
      <c r="G224" s="5">
        <v>1035000000000</v>
      </c>
    </row>
    <row r="225" spans="3:22" ht="15.5" x14ac:dyDescent="0.35">
      <c r="C225" t="s">
        <v>15</v>
      </c>
      <c r="D225" s="6">
        <v>40.43</v>
      </c>
      <c r="E225" s="6">
        <v>1.54</v>
      </c>
      <c r="F225" s="6">
        <v>-0.26</v>
      </c>
      <c r="G225" s="6">
        <v>76.33</v>
      </c>
    </row>
    <row r="226" spans="3:22" ht="15.5" x14ac:dyDescent="0.35">
      <c r="C226" t="s">
        <v>58</v>
      </c>
      <c r="I226" s="6">
        <v>539.54</v>
      </c>
      <c r="J226" s="6">
        <v>242.55</v>
      </c>
      <c r="K226" s="6">
        <v>-748.24</v>
      </c>
      <c r="L226" s="6">
        <v>340.32</v>
      </c>
      <c r="M226" s="6">
        <v>1834.88</v>
      </c>
      <c r="N226" s="6">
        <v>3253.05</v>
      </c>
      <c r="O226" s="6">
        <v>2716.96</v>
      </c>
      <c r="P226" s="6">
        <v>-2283.3200000000002</v>
      </c>
      <c r="Q226" s="6">
        <v>1191.2</v>
      </c>
      <c r="R226" s="6">
        <v>2089.94</v>
      </c>
      <c r="S226" s="6">
        <v>340.37</v>
      </c>
      <c r="T226" s="6">
        <v>295.95999999999998</v>
      </c>
      <c r="U226" s="6">
        <v>90.64</v>
      </c>
      <c r="V226" s="6">
        <v>7440038.9900000002</v>
      </c>
    </row>
    <row r="227" spans="3:22" ht="15.5" x14ac:dyDescent="0.35">
      <c r="C227" t="s">
        <v>72</v>
      </c>
      <c r="I227" s="6">
        <v>2.93</v>
      </c>
      <c r="J227" s="6">
        <v>8.6199999999999992</v>
      </c>
      <c r="K227" s="6">
        <v>-2.19</v>
      </c>
      <c r="L227" s="6">
        <v>7.43</v>
      </c>
      <c r="M227" s="6">
        <v>1.53</v>
      </c>
      <c r="N227" s="6">
        <v>1.05</v>
      </c>
      <c r="O227" s="6">
        <v>1.33</v>
      </c>
      <c r="P227" s="6">
        <v>-1.66</v>
      </c>
      <c r="Q227" s="6">
        <v>3.01</v>
      </c>
      <c r="R227" s="6">
        <v>1.67</v>
      </c>
      <c r="S227" s="6">
        <v>11.78</v>
      </c>
      <c r="T227" s="6">
        <v>17.399999999999999</v>
      </c>
      <c r="U227" s="6">
        <v>52.96</v>
      </c>
      <c r="V227" s="5">
        <v>0</v>
      </c>
    </row>
    <row r="228" spans="3:22" ht="15.5" x14ac:dyDescent="0.35">
      <c r="C228" t="s">
        <v>75</v>
      </c>
      <c r="I228" s="6">
        <v>5.18</v>
      </c>
      <c r="J228" s="6">
        <v>19.18</v>
      </c>
      <c r="K228" s="6">
        <v>-2.02</v>
      </c>
      <c r="L228" s="6">
        <v>5.41</v>
      </c>
      <c r="M228" s="6">
        <v>1.46</v>
      </c>
      <c r="N228" s="6">
        <v>1.01</v>
      </c>
      <c r="O228" s="6">
        <v>1.19</v>
      </c>
      <c r="P228" s="6">
        <v>-1.69</v>
      </c>
      <c r="Q228" s="6">
        <v>4.2300000000000004</v>
      </c>
      <c r="R228" s="6">
        <v>1.5</v>
      </c>
      <c r="S228" s="6">
        <v>2.54</v>
      </c>
      <c r="T228" s="6">
        <v>2.2799999999999998</v>
      </c>
      <c r="U228" s="6">
        <v>3.56</v>
      </c>
      <c r="V228" s="5">
        <v>0</v>
      </c>
    </row>
    <row r="229" spans="3:22" ht="15.5" x14ac:dyDescent="0.35">
      <c r="C229" t="s">
        <v>238</v>
      </c>
      <c r="I229" s="5">
        <v>3910910000000</v>
      </c>
      <c r="J229" s="5">
        <v>1246980000000</v>
      </c>
      <c r="K229" s="5">
        <v>-11223920000000</v>
      </c>
      <c r="L229" s="5">
        <v>6107240000000</v>
      </c>
      <c r="M229" s="5">
        <v>25912240000000</v>
      </c>
      <c r="N229" s="5">
        <v>9005280000000</v>
      </c>
      <c r="O229" s="5">
        <v>8084930000000</v>
      </c>
      <c r="P229" s="5">
        <v>-6241980000000</v>
      </c>
    </row>
    <row r="230" spans="3:22" ht="15.5" x14ac:dyDescent="0.35">
      <c r="C230" t="s">
        <v>239</v>
      </c>
      <c r="I230" s="6">
        <v>0.11710000000000001</v>
      </c>
      <c r="J230" s="6">
        <v>5.6900000000000006E-2</v>
      </c>
      <c r="K230" s="6">
        <v>-0.19920000000000002</v>
      </c>
      <c r="L230" s="6">
        <v>7.2400000000000006E-2</v>
      </c>
      <c r="M230" s="6">
        <v>0.40700000000000003</v>
      </c>
      <c r="N230" s="6">
        <v>0.25180000000000002</v>
      </c>
      <c r="O230" s="6">
        <v>0.27649999999999997</v>
      </c>
      <c r="P230" s="6">
        <v>-0.308</v>
      </c>
      <c r="Q230" s="6">
        <v>0.12140000000000001</v>
      </c>
      <c r="R230" s="6">
        <v>0.22550000000000001</v>
      </c>
      <c r="S230" s="6">
        <v>5.5300000000000002E-2</v>
      </c>
      <c r="T230" s="6">
        <v>4.9100000000000005E-2</v>
      </c>
      <c r="U230" s="6">
        <v>1.52E-2</v>
      </c>
      <c r="V230" s="6">
        <v>0.14069999999999999</v>
      </c>
    </row>
    <row r="231" spans="3:22" ht="15.5" x14ac:dyDescent="0.35">
      <c r="C231" t="s">
        <v>240</v>
      </c>
      <c r="I231" s="6">
        <v>0.12429999999999999</v>
      </c>
      <c r="J231" s="6">
        <v>6.3600000000000004E-2</v>
      </c>
      <c r="K231" s="6">
        <v>-0.2084</v>
      </c>
      <c r="L231" s="6">
        <v>7.7199999999999991E-2</v>
      </c>
      <c r="M231" s="6">
        <v>0.44450000000000001</v>
      </c>
      <c r="N231" s="6">
        <v>0.28129999999999999</v>
      </c>
      <c r="O231" s="6">
        <v>0.32439999999999997</v>
      </c>
      <c r="P231" s="6">
        <v>-0.3957</v>
      </c>
      <c r="Q231" s="6">
        <v>0.1467</v>
      </c>
      <c r="R231" s="6">
        <v>0.29870000000000002</v>
      </c>
      <c r="S231" s="6">
        <v>8.77E-2</v>
      </c>
      <c r="T231" s="6">
        <v>7.2900000000000006E-2</v>
      </c>
      <c r="U231" s="6">
        <v>2.3599999999999999E-2</v>
      </c>
      <c r="V231" s="6">
        <v>0.18909999999999999</v>
      </c>
    </row>
    <row r="232" spans="3:22" ht="15.5" x14ac:dyDescent="0.35">
      <c r="C232" t="s">
        <v>241</v>
      </c>
      <c r="I232" s="6">
        <v>6.7599999999999993E-2</v>
      </c>
      <c r="J232" s="6">
        <v>2.3799999999999998E-2</v>
      </c>
      <c r="K232" s="6">
        <v>-0.20010000000000003</v>
      </c>
      <c r="L232" s="6">
        <v>0.1023</v>
      </c>
      <c r="M232" s="6">
        <v>0.58219999999999994</v>
      </c>
      <c r="N232" s="6">
        <v>0.32679999999999998</v>
      </c>
      <c r="O232" s="6">
        <v>0.41020000000000001</v>
      </c>
      <c r="P232" s="6">
        <v>-0.29309999999999997</v>
      </c>
      <c r="Q232" s="6">
        <v>8.1099999999999992E-2</v>
      </c>
      <c r="R232" s="6">
        <v>0.30640000000000001</v>
      </c>
      <c r="S232" s="6">
        <v>4.2500000000000003E-2</v>
      </c>
      <c r="T232" s="6">
        <v>3.4700000000000002E-2</v>
      </c>
      <c r="U232" s="6">
        <v>1.3300000000000001E-2</v>
      </c>
      <c r="V232" s="6">
        <v>1.3899999999999999E-2</v>
      </c>
    </row>
    <row r="233" spans="3:22" ht="15.5" x14ac:dyDescent="0.35">
      <c r="C233" t="s">
        <v>242</v>
      </c>
      <c r="I233" s="6">
        <v>23.65</v>
      </c>
      <c r="J233" s="6">
        <v>8.1300000000000008</v>
      </c>
      <c r="K233" s="6">
        <v>-118.03</v>
      </c>
      <c r="L233" s="6">
        <v>33.04</v>
      </c>
      <c r="M233" s="6">
        <v>134.86000000000001</v>
      </c>
      <c r="N233" s="6">
        <v>40.799999999999997</v>
      </c>
      <c r="O233" s="6">
        <v>25.51</v>
      </c>
      <c r="P233" s="6">
        <v>-22.14</v>
      </c>
      <c r="Q233" s="6">
        <v>5.98</v>
      </c>
      <c r="R233" s="6">
        <v>21.93</v>
      </c>
      <c r="S233" s="6">
        <v>1.79</v>
      </c>
      <c r="T233" s="6">
        <v>1.85</v>
      </c>
      <c r="U233" s="6">
        <v>0.61</v>
      </c>
      <c r="V233" s="6">
        <v>0.68</v>
      </c>
    </row>
    <row r="234" spans="3:22" ht="15.5" x14ac:dyDescent="0.35">
      <c r="C234" t="s">
        <v>69</v>
      </c>
      <c r="I234" s="6">
        <v>0.36</v>
      </c>
      <c r="J234" s="6">
        <v>0.55000000000000004</v>
      </c>
      <c r="K234" s="6">
        <v>0.46</v>
      </c>
      <c r="L234" s="6">
        <v>0.56999999999999995</v>
      </c>
      <c r="M234" s="6">
        <v>0.68</v>
      </c>
      <c r="N234" s="6">
        <v>0.3</v>
      </c>
      <c r="O234" s="6">
        <v>0.43</v>
      </c>
      <c r="P234" s="6">
        <v>0.66</v>
      </c>
      <c r="Q234" s="6">
        <v>0.44</v>
      </c>
      <c r="R234" s="6">
        <v>0.5</v>
      </c>
      <c r="S234" s="6">
        <v>1.03</v>
      </c>
      <c r="T234" s="6">
        <v>1.27</v>
      </c>
      <c r="U234" s="6">
        <v>1.25</v>
      </c>
      <c r="V234" s="5">
        <v>0</v>
      </c>
    </row>
    <row r="235" spans="3:22" ht="15.5" x14ac:dyDescent="0.35">
      <c r="C235" t="s">
        <v>66</v>
      </c>
      <c r="I235" s="6">
        <v>4341.41</v>
      </c>
      <c r="J235" s="6">
        <v>3814.72</v>
      </c>
      <c r="K235" s="6">
        <v>3590.8</v>
      </c>
      <c r="L235" s="6">
        <v>4409.6000000000004</v>
      </c>
      <c r="M235" s="6">
        <v>4127.8599999999997</v>
      </c>
      <c r="N235" s="6">
        <v>11565.76</v>
      </c>
      <c r="O235" s="6">
        <v>8376.35</v>
      </c>
      <c r="P235" s="6">
        <v>5770.61</v>
      </c>
      <c r="Q235" s="6">
        <v>8121.37</v>
      </c>
      <c r="R235" s="6">
        <v>6997.63</v>
      </c>
      <c r="S235" s="6">
        <v>3882.07</v>
      </c>
      <c r="T235" s="6">
        <v>4060.03</v>
      </c>
      <c r="U235" s="6">
        <v>3837.08</v>
      </c>
      <c r="V235" s="6">
        <v>39353495.759999998</v>
      </c>
    </row>
    <row r="236" spans="3:22" ht="15.5" x14ac:dyDescent="0.35">
      <c r="C236" t="s">
        <v>243</v>
      </c>
      <c r="I236" s="6">
        <v>0.36</v>
      </c>
      <c r="J236" s="6">
        <v>0.55000000000000004</v>
      </c>
      <c r="K236" s="6">
        <v>0.46</v>
      </c>
      <c r="L236" s="6">
        <v>0.56999999999999995</v>
      </c>
      <c r="M236" s="6">
        <v>0.68</v>
      </c>
      <c r="N236" s="6">
        <v>0.3</v>
      </c>
      <c r="O236" s="6">
        <v>0.43</v>
      </c>
      <c r="P236" s="6">
        <v>0.66</v>
      </c>
      <c r="Q236" s="6">
        <v>0.44</v>
      </c>
      <c r="R236" s="6">
        <v>0.5</v>
      </c>
      <c r="S236" s="6">
        <v>1.04</v>
      </c>
      <c r="T236" s="6">
        <v>1.29</v>
      </c>
      <c r="U236" s="6">
        <v>1.26</v>
      </c>
      <c r="V236" s="5">
        <v>0</v>
      </c>
    </row>
    <row r="237" spans="3:22" ht="15.5" x14ac:dyDescent="0.35">
      <c r="C237" t="s">
        <v>244</v>
      </c>
      <c r="I237" s="6">
        <v>4341.41</v>
      </c>
      <c r="J237" s="6">
        <v>3814.72</v>
      </c>
      <c r="K237" s="6">
        <v>3590.8</v>
      </c>
      <c r="L237" s="6">
        <v>4409.6000000000004</v>
      </c>
      <c r="M237" s="6">
        <v>4127.8599999999997</v>
      </c>
      <c r="N237" s="6">
        <v>11565.76</v>
      </c>
      <c r="O237" s="6">
        <v>8376.35</v>
      </c>
      <c r="P237" s="6">
        <v>5770.61</v>
      </c>
      <c r="Q237" s="6">
        <v>8121.35</v>
      </c>
      <c r="R237" s="6">
        <v>6997.55</v>
      </c>
      <c r="S237" s="6">
        <v>3844.4</v>
      </c>
      <c r="T237" s="6">
        <v>4002.75</v>
      </c>
      <c r="U237" s="6">
        <v>3799.04</v>
      </c>
      <c r="V237" s="6">
        <v>38941146.840000004</v>
      </c>
    </row>
    <row r="238" spans="3:22" ht="15.5" x14ac:dyDescent="0.35">
      <c r="C238" t="s">
        <v>245</v>
      </c>
    </row>
    <row r="239" spans="3:22" ht="15.5" x14ac:dyDescent="0.35">
      <c r="C239" t="s">
        <v>246</v>
      </c>
    </row>
    <row r="240" spans="3:22" ht="15.5" x14ac:dyDescent="0.35">
      <c r="C240" t="s">
        <v>25</v>
      </c>
    </row>
    <row r="241" spans="2:22" ht="15.5" x14ac:dyDescent="0.35">
      <c r="C241" t="s">
        <v>22</v>
      </c>
    </row>
    <row r="242" spans="2:22" ht="15.5" x14ac:dyDescent="0.35">
      <c r="C242" t="s">
        <v>247</v>
      </c>
      <c r="I242" s="5">
        <v>60866000000000</v>
      </c>
      <c r="J242" s="5">
        <v>54456000000000</v>
      </c>
      <c r="K242" s="5">
        <v>49871000000000</v>
      </c>
      <c r="L242" s="5">
        <v>62052000000000</v>
      </c>
      <c r="M242" s="5">
        <v>57068000000000</v>
      </c>
      <c r="N242" s="5">
        <v>31679000000000</v>
      </c>
      <c r="O242" s="5">
        <v>23169000000000</v>
      </c>
      <c r="P242" s="5">
        <v>15983000000000</v>
      </c>
      <c r="Q242" s="5">
        <v>1397000000000</v>
      </c>
      <c r="R242" s="5">
        <v>801000000000</v>
      </c>
      <c r="S242" s="5">
        <v>535000000000</v>
      </c>
      <c r="T242" s="5">
        <v>1058000000000</v>
      </c>
      <c r="U242" s="5">
        <v>-567000000000</v>
      </c>
      <c r="V242" s="5">
        <v>4125000000000</v>
      </c>
    </row>
    <row r="243" spans="2:22" ht="15.5" x14ac:dyDescent="0.35">
      <c r="C243" t="s">
        <v>248</v>
      </c>
      <c r="I243" s="5">
        <v>1384000000000</v>
      </c>
      <c r="J243" s="5">
        <v>-1031000000000</v>
      </c>
      <c r="K243" s="5">
        <v>1408000000000</v>
      </c>
      <c r="L243" s="5">
        <v>3707000000000</v>
      </c>
      <c r="M243" s="5">
        <v>-363000000000</v>
      </c>
      <c r="N243" s="5">
        <v>367000000000</v>
      </c>
      <c r="O243" s="5">
        <v>675000000000</v>
      </c>
      <c r="P243" s="5">
        <v>-379000000000</v>
      </c>
      <c r="Q243" s="5">
        <v>1923000000000</v>
      </c>
      <c r="R243" s="5">
        <v>293000000000</v>
      </c>
      <c r="S243" s="5">
        <v>568000000000</v>
      </c>
      <c r="T243" s="5">
        <v>353000000000</v>
      </c>
      <c r="U243" s="5">
        <v>0</v>
      </c>
      <c r="V243" s="5">
        <v>552000000000</v>
      </c>
    </row>
    <row r="244" spans="2:22" ht="15.5" x14ac:dyDescent="0.35">
      <c r="C244" t="s">
        <v>249</v>
      </c>
      <c r="I244" s="5">
        <v>-10000000000</v>
      </c>
      <c r="J244" s="5">
        <v>-18000000000</v>
      </c>
      <c r="K244" s="5">
        <v>-1000000000</v>
      </c>
      <c r="L244" s="5">
        <v>-1000000000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-19000000000</v>
      </c>
      <c r="T244" s="5">
        <v>-44000000000</v>
      </c>
      <c r="U244" s="5">
        <v>-154000000000</v>
      </c>
      <c r="V244" s="5">
        <v>-186000000000</v>
      </c>
    </row>
    <row r="245" spans="2:22" ht="15.5" x14ac:dyDescent="0.35">
      <c r="C245" t="s">
        <v>14</v>
      </c>
      <c r="I245" s="5">
        <v>1374000000000</v>
      </c>
      <c r="J245" s="5">
        <v>-1049000000000</v>
      </c>
      <c r="K245" s="5">
        <v>1407000000000</v>
      </c>
      <c r="L245" s="5">
        <v>3706000000000</v>
      </c>
      <c r="M245" s="5">
        <v>-363000000000</v>
      </c>
      <c r="N245" s="5">
        <v>366000000000</v>
      </c>
      <c r="O245" s="5">
        <v>674000000000</v>
      </c>
      <c r="P245" s="5">
        <v>-379000000000</v>
      </c>
      <c r="Q245" s="5">
        <v>1922000000000</v>
      </c>
      <c r="R245" s="5">
        <v>292000000000</v>
      </c>
      <c r="S245" s="5">
        <v>549000000000</v>
      </c>
      <c r="T245" s="5">
        <v>309000000000</v>
      </c>
      <c r="U245" s="5">
        <v>-154000000000</v>
      </c>
      <c r="V245" s="5">
        <v>367000000000</v>
      </c>
    </row>
    <row r="246" spans="2:22" ht="15.5" x14ac:dyDescent="0.35">
      <c r="C246" t="s">
        <v>16</v>
      </c>
      <c r="I246" s="6">
        <v>101.31</v>
      </c>
      <c r="J246" s="6">
        <v>-77.37</v>
      </c>
      <c r="K246" s="6">
        <v>103.73</v>
      </c>
      <c r="L246" s="6">
        <v>273.2</v>
      </c>
      <c r="M246" s="6">
        <v>-26.77</v>
      </c>
      <c r="N246" s="6">
        <v>134.97999999999999</v>
      </c>
      <c r="O246" s="6">
        <v>248.53</v>
      </c>
      <c r="P246" s="6">
        <v>-139.72999999999999</v>
      </c>
      <c r="Q246" s="6">
        <v>708.62</v>
      </c>
      <c r="R246" s="6">
        <v>107.81</v>
      </c>
      <c r="S246" s="6">
        <v>202.26</v>
      </c>
      <c r="T246" s="6">
        <v>113.84</v>
      </c>
      <c r="U246" s="6">
        <v>-56.76</v>
      </c>
      <c r="V246" s="6">
        <v>1501169.28</v>
      </c>
    </row>
    <row r="248" spans="2:22" ht="15.5" x14ac:dyDescent="0.35">
      <c r="B248" t="s">
        <v>250</v>
      </c>
      <c r="C248" t="s">
        <v>251</v>
      </c>
      <c r="D248" s="5">
        <v>5321000000000</v>
      </c>
      <c r="E248" s="5">
        <v>9750000000000</v>
      </c>
      <c r="F248" s="5">
        <v>-2533000000000</v>
      </c>
      <c r="G248" s="5">
        <v>6178000000000</v>
      </c>
      <c r="H248" s="5">
        <v>21285000000000</v>
      </c>
      <c r="I248" s="5">
        <v>7319000000000</v>
      </c>
      <c r="J248" s="5">
        <v>3290000000000</v>
      </c>
      <c r="K248" s="5">
        <v>-10150000000000</v>
      </c>
      <c r="L248" s="5">
        <v>4616000000000</v>
      </c>
      <c r="M248" s="5">
        <v>24890000000000</v>
      </c>
      <c r="N248" s="5">
        <v>8825000000000</v>
      </c>
      <c r="O248" s="5">
        <v>7371000000000</v>
      </c>
      <c r="P248" s="5">
        <v>-6195000000000</v>
      </c>
      <c r="Q248" s="5">
        <v>3232000000000</v>
      </c>
    </row>
    <row r="249" spans="2:22" ht="15.5" x14ac:dyDescent="0.35">
      <c r="C249" t="s">
        <v>252</v>
      </c>
      <c r="H249" s="5">
        <v>18716000000000</v>
      </c>
      <c r="I249" s="5">
        <v>7319000000000</v>
      </c>
      <c r="J249" s="5">
        <v>3290000000000</v>
      </c>
      <c r="K249" s="5">
        <v>-10150000000000</v>
      </c>
      <c r="L249" s="5">
        <v>4616000000000</v>
      </c>
      <c r="M249" s="5">
        <v>24890000000000</v>
      </c>
      <c r="N249" s="5">
        <v>8825000000000</v>
      </c>
      <c r="O249" s="5">
        <v>7371000000000</v>
      </c>
      <c r="P249" s="5">
        <v>-6195000000000</v>
      </c>
      <c r="Q249" s="5">
        <v>3232000000000</v>
      </c>
    </row>
    <row r="250" spans="2:22" ht="15.5" x14ac:dyDescent="0.35">
      <c r="C250" t="s">
        <v>253</v>
      </c>
      <c r="H250" s="6">
        <v>103.3</v>
      </c>
      <c r="I250" s="6">
        <v>103.3</v>
      </c>
      <c r="J250" s="6">
        <v>14.75</v>
      </c>
      <c r="K250" s="5">
        <v>22</v>
      </c>
      <c r="L250" s="5">
        <v>75</v>
      </c>
      <c r="M250" s="5">
        <v>60</v>
      </c>
      <c r="N250" s="5">
        <v>22</v>
      </c>
      <c r="O250" s="5">
        <v>11</v>
      </c>
      <c r="P250" s="5">
        <v>22</v>
      </c>
      <c r="Q250" s="6">
        <v>14.8</v>
      </c>
    </row>
    <row r="251" spans="2:22" ht="15.5" x14ac:dyDescent="0.35">
      <c r="C251" t="s">
        <v>77</v>
      </c>
      <c r="H251" s="6">
        <v>6.5799999999999997E-2</v>
      </c>
      <c r="I251" s="6">
        <v>0.19149999999999998</v>
      </c>
      <c r="J251" s="6">
        <v>6.08E-2</v>
      </c>
      <c r="K251" s="6">
        <v>-2.9399999999999999E-2</v>
      </c>
      <c r="L251" s="6">
        <v>0.22039999999999998</v>
      </c>
      <c r="M251" s="6">
        <v>3.27E-2</v>
      </c>
      <c r="N251" s="6">
        <v>3.3799999999999997E-2</v>
      </c>
      <c r="O251" s="6">
        <v>2.0199999999999999E-2</v>
      </c>
      <c r="P251" s="6">
        <v>-4.82E-2</v>
      </c>
      <c r="Q251" s="6">
        <v>6.2100000000000002E-2</v>
      </c>
    </row>
    <row r="252" spans="2:22" ht="15.5" x14ac:dyDescent="0.35">
      <c r="C252" t="s">
        <v>254</v>
      </c>
      <c r="H252" s="6">
        <v>6.9599999999999995E-2</v>
      </c>
      <c r="I252" s="6">
        <v>6.2800000000000009E-2</v>
      </c>
      <c r="J252" s="6">
        <v>9.1999999999999998E-3</v>
      </c>
      <c r="K252" s="6">
        <v>1.46E-2</v>
      </c>
      <c r="L252" s="6">
        <v>4.41E-2</v>
      </c>
      <c r="M252" s="6">
        <v>1.7399999999999999E-2</v>
      </c>
      <c r="N252" s="6">
        <v>1.9599999999999999E-2</v>
      </c>
      <c r="O252" s="6">
        <v>1.9900000000000001E-2</v>
      </c>
      <c r="P252" s="6">
        <v>2.9600000000000001E-2</v>
      </c>
      <c r="Q252" s="6">
        <v>1.95E-2</v>
      </c>
    </row>
    <row r="253" spans="2:22" ht="15.5" x14ac:dyDescent="0.35">
      <c r="C253" t="s">
        <v>57</v>
      </c>
      <c r="D253" s="6">
        <v>392.29</v>
      </c>
      <c r="E253" s="6">
        <v>718.77</v>
      </c>
      <c r="F253" s="6">
        <v>-186.75</v>
      </c>
      <c r="G253" s="6">
        <v>455.44</v>
      </c>
      <c r="H253" s="6">
        <v>1569.16</v>
      </c>
      <c r="I253" s="6">
        <v>539.54</v>
      </c>
      <c r="J253" s="6">
        <v>242.55</v>
      </c>
      <c r="K253" s="6">
        <v>-748.24</v>
      </c>
      <c r="L253" s="6">
        <v>340.32</v>
      </c>
      <c r="M253" s="6">
        <v>1834.88</v>
      </c>
      <c r="N253" s="6">
        <v>650.61</v>
      </c>
      <c r="O253" s="6">
        <v>543.39</v>
      </c>
      <c r="P253" s="6">
        <v>-456.66</v>
      </c>
      <c r="Q253" s="6">
        <v>238.24</v>
      </c>
    </row>
    <row r="254" spans="2:22" ht="15.5" x14ac:dyDescent="0.35">
      <c r="C254" t="s">
        <v>255</v>
      </c>
      <c r="H254" s="6">
        <v>1379.76</v>
      </c>
      <c r="I254" s="6">
        <v>539.54</v>
      </c>
      <c r="J254" s="6">
        <v>242.55</v>
      </c>
      <c r="K254" s="6">
        <v>-748.24</v>
      </c>
      <c r="L254" s="6">
        <v>340.32</v>
      </c>
      <c r="M254" s="6">
        <v>1834.88</v>
      </c>
      <c r="N254" s="6">
        <v>650.61</v>
      </c>
      <c r="O254" s="6">
        <v>543.39</v>
      </c>
      <c r="P254" s="6">
        <v>-456.66</v>
      </c>
      <c r="Q254" s="6">
        <v>238.24</v>
      </c>
    </row>
    <row r="255" spans="2:22" ht="15.5" x14ac:dyDescent="0.35">
      <c r="C255" t="s">
        <v>79</v>
      </c>
      <c r="H255" s="6">
        <v>103.3</v>
      </c>
      <c r="I255" s="6">
        <v>103.3</v>
      </c>
      <c r="J255" s="6">
        <v>14.75</v>
      </c>
      <c r="K255" s="5">
        <v>22</v>
      </c>
      <c r="L255" s="5">
        <v>75</v>
      </c>
      <c r="M255" s="5">
        <v>60</v>
      </c>
      <c r="N255" s="5">
        <v>22</v>
      </c>
      <c r="O255" s="5">
        <v>11</v>
      </c>
      <c r="P255" s="5">
        <v>22</v>
      </c>
      <c r="Q255" s="6">
        <v>14.8</v>
      </c>
    </row>
    <row r="256" spans="2:22" ht="15.5" x14ac:dyDescent="0.35">
      <c r="C256" t="s">
        <v>256</v>
      </c>
      <c r="H256" s="6">
        <v>6.5799999999999997E-2</v>
      </c>
      <c r="I256" s="6">
        <v>0.19149999999999998</v>
      </c>
      <c r="J256" s="6">
        <v>6.08E-2</v>
      </c>
      <c r="K256" s="6">
        <v>-2.9399999999999999E-2</v>
      </c>
      <c r="L256" s="6">
        <v>0.22039999999999998</v>
      </c>
      <c r="M256" s="6">
        <v>3.27E-2</v>
      </c>
      <c r="N256" s="6">
        <v>3.3799999999999997E-2</v>
      </c>
      <c r="O256" s="6">
        <v>2.0199999999999999E-2</v>
      </c>
      <c r="P256" s="6">
        <v>-4.82E-2</v>
      </c>
      <c r="Q256" s="6">
        <v>6.2100000000000002E-2</v>
      </c>
    </row>
    <row r="257" spans="3:17" ht="15.5" x14ac:dyDescent="0.35">
      <c r="C257" t="s">
        <v>257</v>
      </c>
      <c r="H257" s="6">
        <v>6.9599999999999995E-2</v>
      </c>
      <c r="I257" s="6">
        <v>6.2800000000000009E-2</v>
      </c>
      <c r="J257" s="6">
        <v>9.1999999999999998E-3</v>
      </c>
      <c r="K257" s="6">
        <v>1.46E-2</v>
      </c>
      <c r="L257" s="6">
        <v>4.41E-2</v>
      </c>
      <c r="M257" s="6">
        <v>1.7399999999999999E-2</v>
      </c>
      <c r="N257" s="6">
        <v>1.9599999999999999E-2</v>
      </c>
      <c r="O257" s="6">
        <v>1.9900000000000001E-2</v>
      </c>
      <c r="P257" s="6">
        <v>2.9600000000000001E-2</v>
      </c>
      <c r="Q257" s="6">
        <v>1.95E-2</v>
      </c>
    </row>
    <row r="258" spans="3:17" ht="15.5" x14ac:dyDescent="0.35">
      <c r="C258" t="s">
        <v>258</v>
      </c>
      <c r="D258" s="5">
        <v>6917000000000</v>
      </c>
      <c r="E258" s="5">
        <v>8448000000000</v>
      </c>
      <c r="F258" s="5">
        <v>-2486000000000</v>
      </c>
      <c r="G258" s="5">
        <v>4947000000000</v>
      </c>
      <c r="H258" s="5">
        <v>27668000000000</v>
      </c>
      <c r="I258" s="5">
        <v>4140000000000</v>
      </c>
      <c r="J258" s="5">
        <v>1478000000000</v>
      </c>
      <c r="K258" s="5">
        <v>-11003000000000</v>
      </c>
      <c r="L258" s="5">
        <v>6339000000000</v>
      </c>
      <c r="M258" s="5">
        <v>26065000000000</v>
      </c>
      <c r="N258" s="5">
        <v>9187000000000</v>
      </c>
      <c r="O258" s="5">
        <v>8241000000000</v>
      </c>
      <c r="P258" s="5">
        <v>-6105000000000</v>
      </c>
      <c r="Q258" s="5">
        <v>2293000000000</v>
      </c>
    </row>
    <row r="259" spans="3:17" ht="15.5" x14ac:dyDescent="0.35">
      <c r="C259" t="s">
        <v>259</v>
      </c>
      <c r="H259" s="5">
        <v>17826000000000</v>
      </c>
      <c r="I259" s="5">
        <v>4140000000000</v>
      </c>
      <c r="J259" s="5">
        <v>1478000000000</v>
      </c>
      <c r="K259" s="5">
        <v>-11003000000000</v>
      </c>
      <c r="L259" s="5">
        <v>6339000000000</v>
      </c>
      <c r="M259" s="5">
        <v>26065000000000</v>
      </c>
      <c r="N259" s="5">
        <v>9187000000000</v>
      </c>
      <c r="O259" s="5">
        <v>8241000000000</v>
      </c>
      <c r="P259" s="5">
        <v>-6105000000000</v>
      </c>
      <c r="Q259" s="5">
        <v>2293000000000</v>
      </c>
    </row>
    <row r="260" spans="3:17" ht="15.5" x14ac:dyDescent="0.35">
      <c r="C260" t="s">
        <v>260</v>
      </c>
      <c r="H260" s="6">
        <v>103.3</v>
      </c>
      <c r="I260" s="6">
        <v>103.3</v>
      </c>
      <c r="J260" s="6">
        <v>14.75</v>
      </c>
      <c r="K260" s="5">
        <v>22</v>
      </c>
      <c r="L260" s="5">
        <v>75</v>
      </c>
      <c r="M260" s="5">
        <v>60</v>
      </c>
      <c r="N260" s="5">
        <v>22</v>
      </c>
      <c r="O260" s="5">
        <v>11</v>
      </c>
      <c r="P260" s="5">
        <v>22</v>
      </c>
      <c r="Q260" s="6">
        <v>14.8</v>
      </c>
    </row>
    <row r="261" spans="3:17" ht="15.5" x14ac:dyDescent="0.35">
      <c r="C261" t="s">
        <v>261</v>
      </c>
      <c r="H261" s="6">
        <v>6.5799999999999997E-2</v>
      </c>
      <c r="I261" s="6">
        <v>0.19149999999999998</v>
      </c>
      <c r="J261" s="6">
        <v>6.08E-2</v>
      </c>
      <c r="K261" s="6">
        <v>-2.9399999999999999E-2</v>
      </c>
      <c r="L261" s="6">
        <v>0.22039999999999998</v>
      </c>
      <c r="M261" s="6">
        <v>3.27E-2</v>
      </c>
      <c r="N261" s="6">
        <v>3.3799999999999997E-2</v>
      </c>
      <c r="O261" s="6">
        <v>2.0199999999999999E-2</v>
      </c>
      <c r="P261" s="6">
        <v>-4.82E-2</v>
      </c>
      <c r="Q261" s="6">
        <v>6.2100000000000002E-2</v>
      </c>
    </row>
    <row r="262" spans="3:17" ht="15.5" x14ac:dyDescent="0.35">
      <c r="C262" t="s">
        <v>262</v>
      </c>
      <c r="H262" s="6">
        <v>6.9599999999999995E-2</v>
      </c>
      <c r="I262" s="6">
        <v>6.2800000000000009E-2</v>
      </c>
      <c r="J262" s="6">
        <v>9.1999999999999998E-3</v>
      </c>
      <c r="K262" s="6">
        <v>1.46E-2</v>
      </c>
      <c r="L262" s="6">
        <v>4.41E-2</v>
      </c>
      <c r="M262" s="6">
        <v>1.7399999999999999E-2</v>
      </c>
      <c r="N262" s="6">
        <v>1.9599999999999999E-2</v>
      </c>
      <c r="O262" s="6">
        <v>1.9900000000000001E-2</v>
      </c>
      <c r="P262" s="6">
        <v>2.9600000000000001E-2</v>
      </c>
      <c r="Q262" s="6">
        <v>1.95E-2</v>
      </c>
    </row>
    <row r="263" spans="3:17" ht="15.5" x14ac:dyDescent="0.35">
      <c r="C263" t="s">
        <v>263</v>
      </c>
      <c r="I263" s="6">
        <v>0.95</v>
      </c>
    </row>
    <row r="264" spans="3:17" ht="15.5" x14ac:dyDescent="0.35">
      <c r="C264" t="s">
        <v>264</v>
      </c>
      <c r="I264" s="6">
        <v>1.08</v>
      </c>
    </row>
    <row r="265" spans="3:17" ht="15.5" x14ac:dyDescent="0.35">
      <c r="C265" t="s">
        <v>612</v>
      </c>
      <c r="I265" s="6">
        <v>7.94</v>
      </c>
    </row>
    <row r="266" spans="3:17" ht="15.5" x14ac:dyDescent="0.35">
      <c r="C266" t="s">
        <v>265</v>
      </c>
      <c r="I266" s="6">
        <v>7.42</v>
      </c>
    </row>
    <row r="267" spans="3:17" ht="15.5" x14ac:dyDescent="0.35">
      <c r="C267" t="s">
        <v>266</v>
      </c>
      <c r="I267" s="6">
        <v>0.92909999999999993</v>
      </c>
    </row>
    <row r="268" spans="3:17" ht="15.5" x14ac:dyDescent="0.35">
      <c r="C268" t="s">
        <v>267</v>
      </c>
      <c r="I268" s="6">
        <v>1.1299999999999999</v>
      </c>
    </row>
    <row r="269" spans="3:17" ht="15.5" x14ac:dyDescent="0.35">
      <c r="C269" t="s">
        <v>268</v>
      </c>
      <c r="I269" s="6">
        <v>0.31</v>
      </c>
    </row>
    <row r="270" spans="3:17" ht="15.5" x14ac:dyDescent="0.35">
      <c r="C270" t="s">
        <v>269</v>
      </c>
      <c r="I270" s="6">
        <v>12.55</v>
      </c>
    </row>
    <row r="271" spans="3:17" ht="15.5" x14ac:dyDescent="0.35">
      <c r="C271" t="s">
        <v>270</v>
      </c>
      <c r="I271" s="6">
        <v>12.58</v>
      </c>
    </row>
    <row r="272" spans="3:17" ht="15.5" x14ac:dyDescent="0.35">
      <c r="C272" t="s">
        <v>271</v>
      </c>
      <c r="I272" s="6">
        <v>1.1000000000000001</v>
      </c>
    </row>
    <row r="273" spans="3:9" ht="15.5" x14ac:dyDescent="0.35">
      <c r="C273" t="s">
        <v>272</v>
      </c>
      <c r="I273" s="6">
        <v>4.9400000000000004</v>
      </c>
    </row>
    <row r="274" spans="3:9" ht="15.5" x14ac:dyDescent="0.35">
      <c r="C274" t="s">
        <v>273</v>
      </c>
      <c r="I274" s="6">
        <v>0.01</v>
      </c>
    </row>
    <row r="275" spans="3:9" ht="15.5" x14ac:dyDescent="0.35">
      <c r="C275" t="s">
        <v>274</v>
      </c>
      <c r="I275" s="6">
        <v>7.0000000000000007E-2</v>
      </c>
    </row>
    <row r="276" spans="3:9" ht="15.5" x14ac:dyDescent="0.35">
      <c r="C276" t="s">
        <v>275</v>
      </c>
      <c r="I276" s="6">
        <v>1379.76</v>
      </c>
    </row>
    <row r="277" spans="3:9" ht="15.5" x14ac:dyDescent="0.35">
      <c r="C277" t="s">
        <v>276</v>
      </c>
      <c r="I277" s="6">
        <v>1569.16</v>
      </c>
    </row>
    <row r="278" spans="3:9" ht="15.5" x14ac:dyDescent="0.35">
      <c r="C278" t="s">
        <v>277</v>
      </c>
      <c r="I278" s="6">
        <v>1314.12</v>
      </c>
    </row>
    <row r="279" spans="3:9" ht="15.5" x14ac:dyDescent="0.35">
      <c r="C279" t="s">
        <v>278</v>
      </c>
      <c r="D279" s="6">
        <v>64.2</v>
      </c>
    </row>
    <row r="280" spans="3:9" ht="15.5" x14ac:dyDescent="0.35">
      <c r="C280" t="s">
        <v>279</v>
      </c>
      <c r="I280" s="6">
        <v>4734.57</v>
      </c>
    </row>
    <row r="281" spans="3:9" ht="15.5" x14ac:dyDescent="0.35">
      <c r="C281" t="s">
        <v>280</v>
      </c>
      <c r="I281" s="6">
        <v>118.04</v>
      </c>
    </row>
    <row r="282" spans="3:9" ht="15.5" x14ac:dyDescent="0.35">
      <c r="C282" t="s">
        <v>281</v>
      </c>
      <c r="D282" s="6">
        <v>82.93</v>
      </c>
    </row>
    <row r="283" spans="3:9" ht="15.5" x14ac:dyDescent="0.35">
      <c r="C283" t="s">
        <v>282</v>
      </c>
      <c r="D283" s="6">
        <v>82.93</v>
      </c>
    </row>
    <row r="284" spans="3:9" ht="15.5" x14ac:dyDescent="0.35">
      <c r="C284" t="s">
        <v>285</v>
      </c>
      <c r="D284" s="6">
        <v>7.0000000000000007E-2</v>
      </c>
    </row>
    <row r="285" spans="3:9" ht="15.5" x14ac:dyDescent="0.35">
      <c r="C285" t="s">
        <v>287</v>
      </c>
      <c r="D285" s="6">
        <v>1.07</v>
      </c>
    </row>
    <row r="286" spans="3:9" ht="15.5" x14ac:dyDescent="0.35">
      <c r="C286" t="s">
        <v>288</v>
      </c>
      <c r="I286" s="6">
        <v>128.65</v>
      </c>
    </row>
    <row r="287" spans="3:9" ht="15.5" x14ac:dyDescent="0.35">
      <c r="C287" t="s">
        <v>12</v>
      </c>
      <c r="D287" s="5">
        <v>548000000000</v>
      </c>
    </row>
    <row r="288" spans="3:9" ht="15.5" x14ac:dyDescent="0.35">
      <c r="C288" t="s">
        <v>289</v>
      </c>
      <c r="I288" s="6">
        <v>26.22</v>
      </c>
    </row>
    <row r="289" spans="3:9" ht="15.5" x14ac:dyDescent="0.35">
      <c r="C289" t="s">
        <v>290</v>
      </c>
      <c r="I289" s="6">
        <v>0.27250000000000002</v>
      </c>
    </row>
    <row r="290" spans="3:9" ht="15.5" x14ac:dyDescent="0.35">
      <c r="C290" t="s">
        <v>291</v>
      </c>
      <c r="I290" s="6">
        <v>0.29139999999999999</v>
      </c>
    </row>
    <row r="291" spans="3:9" ht="15.5" x14ac:dyDescent="0.35">
      <c r="C291" t="s">
        <v>292</v>
      </c>
      <c r="I291" s="6">
        <v>0.27300000000000002</v>
      </c>
    </row>
    <row r="292" spans="3:9" ht="15.5" x14ac:dyDescent="0.35">
      <c r="C292" t="s">
        <v>293</v>
      </c>
      <c r="I292" s="6">
        <v>0.26319999999999999</v>
      </c>
    </row>
    <row r="293" spans="3:9" ht="15.5" x14ac:dyDescent="0.35">
      <c r="C293" t="s">
        <v>294</v>
      </c>
      <c r="D293" s="6">
        <v>4.99</v>
      </c>
    </row>
    <row r="294" spans="3:9" ht="15.5" x14ac:dyDescent="0.35">
      <c r="C294" t="s">
        <v>297</v>
      </c>
      <c r="D294" s="6">
        <v>4.99</v>
      </c>
    </row>
    <row r="295" spans="3:9" ht="15.5" x14ac:dyDescent="0.35">
      <c r="C295" t="s">
        <v>298</v>
      </c>
      <c r="D295" s="6">
        <v>18.23</v>
      </c>
    </row>
    <row r="296" spans="3:9" ht="15.5" x14ac:dyDescent="0.35">
      <c r="C296" t="s">
        <v>299</v>
      </c>
      <c r="I296" s="6">
        <v>0.27</v>
      </c>
    </row>
    <row r="297" spans="3:9" ht="15.5" x14ac:dyDescent="0.35">
      <c r="C297" t="s">
        <v>53</v>
      </c>
      <c r="I297" s="5">
        <v>20144000000000</v>
      </c>
    </row>
    <row r="298" spans="3:9" ht="15.5" x14ac:dyDescent="0.35">
      <c r="C298" t="s">
        <v>301</v>
      </c>
      <c r="I298" s="5">
        <v>19301000000000</v>
      </c>
    </row>
    <row r="299" spans="3:9" ht="15.5" x14ac:dyDescent="0.35">
      <c r="C299" t="s">
        <v>302</v>
      </c>
      <c r="I299" s="5">
        <v>13560000000</v>
      </c>
    </row>
    <row r="300" spans="3:9" ht="15.5" x14ac:dyDescent="0.35">
      <c r="C300" t="s">
        <v>303</v>
      </c>
      <c r="I300" s="6">
        <v>0.12869999999999998</v>
      </c>
    </row>
    <row r="301" spans="3:9" ht="15.5" x14ac:dyDescent="0.35">
      <c r="C301" t="s">
        <v>304</v>
      </c>
      <c r="D301" s="5">
        <v>1</v>
      </c>
    </row>
    <row r="302" spans="3:9" ht="15.5" x14ac:dyDescent="0.35">
      <c r="C302" t="s">
        <v>305</v>
      </c>
      <c r="D302" s="6">
        <v>0.98930000000000007</v>
      </c>
    </row>
    <row r="303" spans="3:9" ht="15.5" x14ac:dyDescent="0.35">
      <c r="C303" t="s">
        <v>306</v>
      </c>
      <c r="D303" s="6">
        <v>0.76930000000000009</v>
      </c>
    </row>
    <row r="304" spans="3:9" ht="15.5" x14ac:dyDescent="0.35">
      <c r="C304" t="s">
        <v>307</v>
      </c>
      <c r="D304" s="6">
        <v>2.0218000000000003</v>
      </c>
    </row>
    <row r="305" spans="3:9" ht="15.5" x14ac:dyDescent="0.35">
      <c r="C305" t="s">
        <v>308</v>
      </c>
      <c r="D305" s="6">
        <v>2.0218000000000003</v>
      </c>
    </row>
    <row r="306" spans="3:9" ht="15.5" x14ac:dyDescent="0.35">
      <c r="C306" t="s">
        <v>309</v>
      </c>
      <c r="D306" s="6">
        <v>1.8758000000000001</v>
      </c>
    </row>
    <row r="307" spans="3:9" ht="15.5" x14ac:dyDescent="0.35">
      <c r="C307" t="s">
        <v>310</v>
      </c>
      <c r="I307" s="6">
        <v>103.3</v>
      </c>
    </row>
    <row r="308" spans="3:9" ht="15.5" x14ac:dyDescent="0.35">
      <c r="C308" t="s">
        <v>311</v>
      </c>
      <c r="I308" s="6">
        <v>103.3</v>
      </c>
    </row>
    <row r="309" spans="3:9" ht="15.5" x14ac:dyDescent="0.35">
      <c r="C309" t="s">
        <v>312</v>
      </c>
      <c r="I309" s="6">
        <v>6.5799999999999997E-2</v>
      </c>
    </row>
    <row r="310" spans="3:9" ht="15.5" x14ac:dyDescent="0.35">
      <c r="C310" t="s">
        <v>313</v>
      </c>
      <c r="I310" s="6">
        <v>6.9599999999999995E-2</v>
      </c>
    </row>
    <row r="311" spans="3:9" ht="15.5" x14ac:dyDescent="0.35">
      <c r="C311" t="s">
        <v>314</v>
      </c>
      <c r="I311" t="s">
        <v>613</v>
      </c>
    </row>
    <row r="312" spans="3:9" ht="15.5" x14ac:dyDescent="0.35">
      <c r="C312" t="s">
        <v>316</v>
      </c>
      <c r="I312" s="5">
        <v>7</v>
      </c>
    </row>
    <row r="313" spans="3:9" ht="15.5" x14ac:dyDescent="0.35">
      <c r="C313" t="s">
        <v>317</v>
      </c>
      <c r="I313" s="6">
        <v>0.44</v>
      </c>
    </row>
    <row r="314" spans="3:9" ht="15.5" x14ac:dyDescent="0.35">
      <c r="C314" t="s">
        <v>318</v>
      </c>
      <c r="I314" s="6">
        <v>0.91</v>
      </c>
    </row>
    <row r="315" spans="3:9" ht="15.5" x14ac:dyDescent="0.35">
      <c r="C315" t="s">
        <v>319</v>
      </c>
      <c r="I315" s="6">
        <v>0.99</v>
      </c>
    </row>
    <row r="316" spans="3:9" ht="15.5" x14ac:dyDescent="0.35">
      <c r="C316" t="s">
        <v>320</v>
      </c>
      <c r="I316" s="6">
        <v>0.05</v>
      </c>
    </row>
    <row r="317" spans="3:9" ht="15.5" x14ac:dyDescent="0.35">
      <c r="C317" t="s">
        <v>321</v>
      </c>
      <c r="I317" s="6">
        <v>0.54</v>
      </c>
    </row>
    <row r="318" spans="3:9" ht="15.5" x14ac:dyDescent="0.35">
      <c r="C318" t="s">
        <v>322</v>
      </c>
      <c r="I318" s="6">
        <v>0.92</v>
      </c>
    </row>
    <row r="319" spans="3:9" ht="15.5" x14ac:dyDescent="0.35">
      <c r="C319" t="s">
        <v>323</v>
      </c>
      <c r="I319" s="6">
        <v>0.68</v>
      </c>
    </row>
    <row r="320" spans="3:9" ht="15.5" x14ac:dyDescent="0.35">
      <c r="C320" t="s">
        <v>324</v>
      </c>
      <c r="I320" s="5">
        <v>17826000000000</v>
      </c>
    </row>
    <row r="321" spans="3:9" ht="15.5" x14ac:dyDescent="0.35">
      <c r="C321" t="s">
        <v>325</v>
      </c>
      <c r="I321" s="5">
        <v>17826000000000</v>
      </c>
    </row>
    <row r="322" spans="3:9" ht="15.5" x14ac:dyDescent="0.35">
      <c r="C322" t="s">
        <v>326</v>
      </c>
      <c r="I322" s="5">
        <v>3911000000000</v>
      </c>
    </row>
    <row r="323" spans="3:9" ht="15.5" x14ac:dyDescent="0.35">
      <c r="C323" t="s">
        <v>327</v>
      </c>
      <c r="I323" s="5">
        <v>18716000000000</v>
      </c>
    </row>
    <row r="324" spans="3:9" ht="15.5" x14ac:dyDescent="0.35">
      <c r="C324" t="s">
        <v>328</v>
      </c>
      <c r="D324" s="5">
        <v>871000000000</v>
      </c>
    </row>
    <row r="325" spans="3:9" ht="15.5" x14ac:dyDescent="0.35">
      <c r="C325" t="s">
        <v>329</v>
      </c>
      <c r="D325" s="5">
        <v>68674000000000</v>
      </c>
    </row>
    <row r="326" spans="3:9" ht="15.5" x14ac:dyDescent="0.35">
      <c r="C326" t="s">
        <v>330</v>
      </c>
      <c r="D326" s="5">
        <v>4422000000000</v>
      </c>
    </row>
    <row r="327" spans="3:9" ht="15.5" x14ac:dyDescent="0.35">
      <c r="C327" t="s">
        <v>235</v>
      </c>
      <c r="D327" s="5">
        <v>67702000000000</v>
      </c>
    </row>
    <row r="328" spans="3:9" ht="15.5" x14ac:dyDescent="0.35">
      <c r="C328" t="s">
        <v>234</v>
      </c>
      <c r="I328" s="5">
        <v>64224000000000</v>
      </c>
    </row>
    <row r="329" spans="3:9" ht="15.5" x14ac:dyDescent="0.35">
      <c r="C329" t="s">
        <v>331</v>
      </c>
      <c r="I329" s="5">
        <v>64252000000000</v>
      </c>
    </row>
    <row r="330" spans="3:9" ht="15.5" x14ac:dyDescent="0.35">
      <c r="C330" t="s">
        <v>332</v>
      </c>
      <c r="I330" s="5">
        <v>1605000000000</v>
      </c>
    </row>
    <row r="331" spans="3:9" ht="15.5" x14ac:dyDescent="0.35">
      <c r="C331" t="s">
        <v>333</v>
      </c>
      <c r="I331" s="5">
        <v>-4000000000</v>
      </c>
    </row>
    <row r="332" spans="3:9" ht="15.5" x14ac:dyDescent="0.35">
      <c r="C332" t="s">
        <v>334</v>
      </c>
      <c r="I332" s="5">
        <v>-1866000000000</v>
      </c>
    </row>
    <row r="333" spans="3:9" ht="15.5" x14ac:dyDescent="0.35">
      <c r="C333" t="s">
        <v>335</v>
      </c>
      <c r="I333" s="5">
        <v>-4000000000</v>
      </c>
    </row>
    <row r="334" spans="3:9" ht="15.5" x14ac:dyDescent="0.35">
      <c r="C334" t="s">
        <v>336</v>
      </c>
      <c r="I334" s="5">
        <v>1601000000000</v>
      </c>
    </row>
  </sheetData>
  <pageMargins left="0.7" right="0.7" top="0.75" bottom="0.75" header="0.3" footer="0.3"/>
  <ignoredErrors>
    <ignoredError sqref="A1:V33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614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615</v>
      </c>
      <c r="D2" s="2" vm="107">
        <f ca="1">IFERROR(_xlfn.STOCKHISTORY("XIDX:" &amp; $C$1, D3, , 0, 0, 1), "Libur")</f>
        <v>1335</v>
      </c>
      <c r="H2" s="2" vm="107">
        <f ca="1">IFERROR(INDEX(D2:G2,COUNT(D2:G2)),"")</f>
        <v>1335</v>
      </c>
      <c r="I2" s="2" vm="108">
        <f t="shared" ref="I2:Z2" ca="1" si="0">IFERROR(_xlfn.STOCKHISTORY("XIDX:" &amp; $C$1, I1, , 0, 0, 1), "Libur")</f>
        <v>1680</v>
      </c>
      <c r="J2" s="2" vm="109">
        <f t="shared" ca="1" si="0"/>
        <v>1345</v>
      </c>
      <c r="K2" s="2" vm="110">
        <f t="shared" ca="1" si="0"/>
        <v>434</v>
      </c>
      <c r="L2" s="2" vm="111">
        <f t="shared" ca="1" si="0"/>
        <v>274</v>
      </c>
      <c r="M2" s="2" vm="112">
        <f t="shared" ca="1" si="0"/>
        <v>484</v>
      </c>
      <c r="N2" s="2" vm="113">
        <f t="shared" ca="1" si="0"/>
        <v>575</v>
      </c>
      <c r="O2" s="2" vm="67">
        <f t="shared" ca="1" si="0"/>
        <v>655</v>
      </c>
      <c r="P2" s="2" vm="114">
        <f t="shared" ca="1" si="0"/>
        <v>500</v>
      </c>
      <c r="Q2" s="2" vm="115">
        <f t="shared" ca="1" si="0"/>
        <v>515</v>
      </c>
      <c r="R2" s="2" vm="110">
        <f t="shared" ca="1" si="0"/>
        <v>434</v>
      </c>
      <c r="S2" s="2" vm="116">
        <f t="shared" ca="1" si="0"/>
        <v>715</v>
      </c>
      <c r="T2" s="2" vm="117">
        <f t="shared" ca="1" si="0"/>
        <v>1070</v>
      </c>
      <c r="U2" s="2" vm="118">
        <f t="shared" ca="1" si="0"/>
        <v>560</v>
      </c>
      <c r="V2" s="2" vm="119">
        <f t="shared" ca="1" si="0"/>
        <v>1080</v>
      </c>
      <c r="W2" s="2" vm="120">
        <f t="shared" ca="1" si="0"/>
        <v>720</v>
      </c>
      <c r="X2" s="2" vm="121">
        <f t="shared" ca="1" si="0"/>
        <v>232.5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1445987114958</v>
      </c>
      <c r="H4" s="2">
        <f>IFERROR(SUM(D4:G4)*(4/MAX(1,COUNT(D4:G4))),"")</f>
        <v>5783948459832</v>
      </c>
      <c r="I4" s="2">
        <f t="shared" ref="I4:Z4" si="1">IFERROR(INDEX(I51:I500,MATCH($C$4,$C$51:$C$500,0)),"")</f>
        <v>4427181279129</v>
      </c>
      <c r="J4" s="2">
        <f t="shared" si="1"/>
        <v>6311009073490</v>
      </c>
      <c r="K4" s="2">
        <f t="shared" si="1"/>
        <v>4537653827301</v>
      </c>
      <c r="L4" s="2">
        <f t="shared" si="1"/>
        <v>3614941222156</v>
      </c>
      <c r="M4" s="2">
        <f t="shared" si="1"/>
        <v>2352908880457</v>
      </c>
      <c r="N4" s="2">
        <f t="shared" si="1"/>
        <v>2947321285487</v>
      </c>
      <c r="O4" s="2">
        <f t="shared" si="1"/>
        <v>4006437811242</v>
      </c>
      <c r="P4" s="2">
        <f t="shared" si="1"/>
        <v>3681834788101</v>
      </c>
      <c r="Q4" s="2">
        <f t="shared" si="1"/>
        <v>3274150704829</v>
      </c>
      <c r="R4" s="2">
        <f t="shared" si="1"/>
        <v>3796963231798</v>
      </c>
      <c r="S4" s="2">
        <f t="shared" si="1"/>
        <v>4867889109212</v>
      </c>
      <c r="T4" s="2">
        <f t="shared" si="1"/>
        <v>4464399987604</v>
      </c>
      <c r="U4" s="2">
        <f t="shared" si="1"/>
        <v>4582741464896</v>
      </c>
      <c r="V4" s="2">
        <f t="shared" si="1"/>
        <v>3564593950738</v>
      </c>
      <c r="W4" s="2">
        <f t="shared" si="1"/>
        <v>2878775284823</v>
      </c>
      <c r="X4" s="2">
        <f t="shared" si="1"/>
        <v>1690095966013</v>
      </c>
      <c r="Y4" s="2">
        <f t="shared" si="1"/>
        <v>1484101908482</v>
      </c>
      <c r="Z4" s="2">
        <f t="shared" si="1"/>
        <v>1753279906706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70106856252</v>
      </c>
      <c r="H5" s="2">
        <f>IFERROR(SUM(D5:G5)*(4/MAX(1,COUNT(D5:G5))),"")</f>
        <v>280427425008</v>
      </c>
      <c r="I5" s="2">
        <f t="shared" ref="I5:Z5" si="2">IFERROR(INDEX(I51:I500,MATCH($C$5,$C$51:$C$500,0)),"")</f>
        <v>-81568478091</v>
      </c>
      <c r="J5" s="2">
        <f t="shared" si="2"/>
        <v>215829552334</v>
      </c>
      <c r="K5" s="2">
        <f t="shared" si="2"/>
        <v>159678886987</v>
      </c>
      <c r="L5" s="2">
        <f t="shared" si="2"/>
        <v>224932104027</v>
      </c>
      <c r="M5" s="2">
        <f t="shared" si="2"/>
        <v>-169763333249</v>
      </c>
      <c r="N5" s="2">
        <f t="shared" si="2"/>
        <v>-115727838026</v>
      </c>
      <c r="O5" s="2">
        <f t="shared" si="2"/>
        <v>53016350119</v>
      </c>
      <c r="P5" s="2">
        <f t="shared" si="2"/>
        <v>27327302763</v>
      </c>
      <c r="Q5" s="2">
        <f t="shared" si="2"/>
        <v>1157273456326</v>
      </c>
      <c r="R5" s="2">
        <f t="shared" si="2"/>
        <v>45425719317</v>
      </c>
      <c r="S5" s="2">
        <f t="shared" si="2"/>
        <v>291211725785</v>
      </c>
      <c r="T5" s="2">
        <f t="shared" si="2"/>
        <v>414123165389</v>
      </c>
      <c r="U5" s="2">
        <f t="shared" si="2"/>
        <v>691073414600</v>
      </c>
      <c r="V5" s="2">
        <f t="shared" si="2"/>
        <v>708156560465</v>
      </c>
      <c r="W5" s="2">
        <f t="shared" si="2"/>
        <v>252064719831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8257906612381</v>
      </c>
      <c r="H6" s="2">
        <f>IFERROR(INDEX(D6:G6,COUNT(D6:G6)),"")</f>
        <v>8257906612381</v>
      </c>
      <c r="I6" s="2">
        <f t="shared" ref="I6:Z6" si="3">IFERROR(INDEX(I51:I500,MATCH($C$6,$C$51:$C$500,0)),"")</f>
        <v>8079942696540</v>
      </c>
      <c r="J6" s="2">
        <f t="shared" si="3"/>
        <v>7993674379693</v>
      </c>
      <c r="K6" s="2">
        <f t="shared" si="3"/>
        <v>4443454368823</v>
      </c>
      <c r="L6" s="2">
        <f t="shared" si="3"/>
        <v>4259467653293</v>
      </c>
      <c r="M6" s="2">
        <f t="shared" si="3"/>
        <v>4050552753578</v>
      </c>
      <c r="N6" s="2">
        <f t="shared" si="3"/>
        <v>4231074621473</v>
      </c>
      <c r="O6" s="2">
        <f t="shared" si="3"/>
        <v>4478179841864</v>
      </c>
      <c r="P6" s="2">
        <f t="shared" si="3"/>
        <v>4385006334887</v>
      </c>
      <c r="Q6" s="2">
        <f t="shared" si="3"/>
        <v>4476834418206</v>
      </c>
      <c r="R6" s="2">
        <f t="shared" si="3"/>
        <v>3352827079343</v>
      </c>
      <c r="S6" s="2">
        <f t="shared" si="3"/>
        <v>3337999551548</v>
      </c>
      <c r="T6" s="2">
        <f t="shared" si="3"/>
        <v>3038873238290</v>
      </c>
      <c r="U6" s="2">
        <f t="shared" si="3"/>
        <v>2611774171861</v>
      </c>
      <c r="V6" s="2">
        <f t="shared" si="3"/>
        <v>1669629132601</v>
      </c>
      <c r="W6" s="2">
        <f t="shared" si="3"/>
        <v>1201149244373</v>
      </c>
      <c r="X6" s="2">
        <f t="shared" si="3"/>
        <v>953730582598</v>
      </c>
      <c r="Y6" s="2">
        <f t="shared" si="3"/>
        <v>881741472929</v>
      </c>
      <c r="Z6" s="2">
        <f t="shared" si="3"/>
        <v>760476666603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4.71</v>
      </c>
      <c r="H7" s="3">
        <f>IFERROR(INDEX(D7:G7,COUNT(D7:G7)),"")</f>
        <v>4.71</v>
      </c>
      <c r="I7" s="3">
        <f t="shared" ref="I7:Z7" si="4">IFERROR(INDEX(I51:I500,MATCH($C$7,$C$51:$C$500,0))/1000000000,"")</f>
        <v>4.71</v>
      </c>
      <c r="J7" s="3">
        <f t="shared" si="4"/>
        <v>4.71</v>
      </c>
      <c r="K7" s="3">
        <f t="shared" si="4"/>
        <v>4.71</v>
      </c>
      <c r="L7" s="3">
        <f t="shared" si="4"/>
        <v>4.71</v>
      </c>
      <c r="M7" s="3">
        <f t="shared" si="4"/>
        <v>4.71</v>
      </c>
      <c r="N7" s="3">
        <f t="shared" si="4"/>
        <v>4.71</v>
      </c>
      <c r="O7" s="3">
        <f t="shared" si="4"/>
        <v>4.71</v>
      </c>
      <c r="P7" s="3">
        <f t="shared" si="4"/>
        <v>4.71</v>
      </c>
      <c r="Q7" s="3">
        <f t="shared" si="4"/>
        <v>4.71</v>
      </c>
      <c r="R7" s="3">
        <f t="shared" si="4"/>
        <v>4.71</v>
      </c>
      <c r="S7" s="3">
        <f t="shared" si="4"/>
        <v>4.71</v>
      </c>
      <c r="T7" s="3">
        <f t="shared" si="4"/>
        <v>4.71</v>
      </c>
      <c r="U7" s="3">
        <f t="shared" si="4"/>
        <v>4.71</v>
      </c>
      <c r="V7" s="3">
        <f t="shared" si="4"/>
        <v>4.71</v>
      </c>
      <c r="W7" s="3">
        <f t="shared" si="4"/>
        <v>4.71</v>
      </c>
      <c r="X7" s="3">
        <f t="shared" si="4"/>
        <v>1.18</v>
      </c>
      <c r="Y7" s="3">
        <f t="shared" si="4"/>
        <v>1.18</v>
      </c>
      <c r="Z7" s="3">
        <f t="shared" si="4"/>
        <v>1.18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-387000000000</v>
      </c>
      <c r="H8" s="2">
        <f>IFERROR(INDEX(D8:G8,COUNT(D8:G8)),"")</f>
        <v>-387000000000</v>
      </c>
      <c r="I8" s="2">
        <f t="shared" ref="I8:Z8" si="5">IFERROR(INDEX(I51:I500,MATCH($C$8,$C$51:$C$500,0)),"")</f>
        <v>-2684000000000</v>
      </c>
      <c r="J8" s="2">
        <f t="shared" si="5"/>
        <v>266000000000</v>
      </c>
      <c r="K8" s="2">
        <f t="shared" si="5"/>
        <v>15000000000</v>
      </c>
      <c r="L8" s="2">
        <f t="shared" si="5"/>
        <v>-305000000000</v>
      </c>
      <c r="M8" s="2">
        <f t="shared" si="5"/>
        <v>-397000000000</v>
      </c>
      <c r="N8" s="2">
        <f t="shared" si="5"/>
        <v>-886000000000</v>
      </c>
      <c r="O8" s="2">
        <f t="shared" si="5"/>
        <v>-216000000000</v>
      </c>
      <c r="P8" s="2">
        <f t="shared" si="5"/>
        <v>-982000000000</v>
      </c>
      <c r="Q8" s="2">
        <f t="shared" si="5"/>
        <v>-614000000000</v>
      </c>
      <c r="R8" s="2">
        <f t="shared" si="5"/>
        <v>-491000000000</v>
      </c>
      <c r="S8" s="2">
        <f t="shared" si="5"/>
        <v>-147000000000</v>
      </c>
      <c r="T8" s="2">
        <f t="shared" si="5"/>
        <v>-239000000000</v>
      </c>
      <c r="U8" s="2">
        <f t="shared" si="5"/>
        <v>45000000000</v>
      </c>
      <c r="V8" s="2">
        <f t="shared" si="5"/>
        <v>898000000000</v>
      </c>
      <c r="W8" s="2">
        <f t="shared" si="5"/>
        <v>450000000000</v>
      </c>
      <c r="X8" s="2">
        <f t="shared" si="5"/>
        <v>-12000000000</v>
      </c>
      <c r="Y8" s="2">
        <f t="shared" si="5"/>
        <v>-140000000000</v>
      </c>
      <c r="Z8" s="2">
        <f t="shared" si="5"/>
        <v>-126000000000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-82.33</v>
      </c>
      <c r="H9" s="3">
        <f>IFERROR(INDEX(D9:G9,COUNT(D9:G9)),"")</f>
        <v>-82.33</v>
      </c>
      <c r="I9" s="3">
        <f t="shared" ref="I9:Z9" si="6">IFERROR(INDEX(I51:I500,MATCH($C$9,$C$51:$C$500,0)),"")</f>
        <v>-570.48</v>
      </c>
      <c r="J9" s="3">
        <f t="shared" si="6"/>
        <v>56.54</v>
      </c>
      <c r="K9" s="3">
        <f t="shared" si="6"/>
        <v>3.28</v>
      </c>
      <c r="L9" s="3">
        <f t="shared" si="6"/>
        <v>-64.84</v>
      </c>
      <c r="M9" s="3">
        <f t="shared" si="6"/>
        <v>-84.37</v>
      </c>
      <c r="N9" s="3">
        <f t="shared" si="6"/>
        <v>-188.24</v>
      </c>
      <c r="O9" s="3">
        <f t="shared" si="6"/>
        <v>-45.89</v>
      </c>
      <c r="P9" s="3">
        <f t="shared" si="6"/>
        <v>-208.71</v>
      </c>
      <c r="Q9" s="3">
        <f t="shared" si="6"/>
        <v>-130.47</v>
      </c>
      <c r="R9" s="3">
        <f t="shared" si="6"/>
        <v>-104.37</v>
      </c>
      <c r="S9" s="3">
        <f t="shared" si="6"/>
        <v>-31.15</v>
      </c>
      <c r="T9" s="3">
        <f t="shared" si="6"/>
        <v>-50.77</v>
      </c>
      <c r="U9" s="3">
        <f t="shared" si="6"/>
        <v>9.5</v>
      </c>
      <c r="V9" s="3">
        <f t="shared" si="6"/>
        <v>190.92</v>
      </c>
      <c r="W9" s="3">
        <f t="shared" si="6"/>
        <v>95.55</v>
      </c>
      <c r="X9" s="3">
        <f t="shared" si="6"/>
        <v>-10.49</v>
      </c>
      <c r="Y9" s="3">
        <f t="shared" si="6"/>
        <v>-119.18</v>
      </c>
      <c r="Z9" s="3">
        <f t="shared" si="6"/>
        <v>-106.99</v>
      </c>
    </row>
    <row r="10" spans="1:26" ht="15.5" x14ac:dyDescent="0.35">
      <c r="C10" t="s">
        <v>17</v>
      </c>
      <c r="D10" s="3">
        <f ca="1">IFERROR(IF(D9=0,"",D2/D9),"")</f>
        <v>-16.215231385886067</v>
      </c>
      <c r="I10" s="3">
        <f t="shared" ref="I10:Z10" ca="1" si="7">IFERROR(IF(I9=0,"",I2/I9),"")</f>
        <v>-2.9448885149347919</v>
      </c>
      <c r="J10" s="3">
        <f t="shared" ca="1" si="7"/>
        <v>23.788468340997525</v>
      </c>
      <c r="K10" s="3">
        <f t="shared" ca="1" si="7"/>
        <v>132.3170731707317</v>
      </c>
      <c r="L10" s="3">
        <f t="shared" ca="1" si="7"/>
        <v>-4.2257865515114128</v>
      </c>
      <c r="M10" s="3">
        <f t="shared" ca="1" si="7"/>
        <v>-5.7366362451108213</v>
      </c>
      <c r="N10" s="3">
        <f t="shared" ca="1" si="7"/>
        <v>-3.0546111347216316</v>
      </c>
      <c r="O10" s="3">
        <f t="shared" ca="1" si="7"/>
        <v>-14.273262148616256</v>
      </c>
      <c r="P10" s="3">
        <f t="shared" ca="1" si="7"/>
        <v>-2.395668631114944</v>
      </c>
      <c r="Q10" s="3">
        <f t="shared" ca="1" si="7"/>
        <v>-3.9472675710891392</v>
      </c>
      <c r="R10" s="3">
        <f t="shared" ca="1" si="7"/>
        <v>-4.1582830315224681</v>
      </c>
      <c r="S10" s="3">
        <f t="shared" ca="1" si="7"/>
        <v>-22.953451043338685</v>
      </c>
      <c r="T10" s="3">
        <f t="shared" ca="1" si="7"/>
        <v>-21.075438250935591</v>
      </c>
      <c r="U10" s="3">
        <f t="shared" ca="1" si="7"/>
        <v>58.94736842105263</v>
      </c>
      <c r="V10" s="3">
        <f t="shared" ca="1" si="7"/>
        <v>5.6568196103079824</v>
      </c>
      <c r="W10" s="3">
        <f t="shared" ca="1" si="7"/>
        <v>7.5353218210361073</v>
      </c>
      <c r="X10" s="3">
        <f t="shared" ca="1" si="7"/>
        <v>-22.163965681601525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1140864047874</v>
      </c>
      <c r="H11" s="2">
        <f>IFERROR(INDEX(D11:G11,COUNT(D11:G11)),"")</f>
        <v>1140864047874</v>
      </c>
      <c r="I11" s="2">
        <f t="shared" ref="I11:Z11" si="8">IFERROR(INDEX(I51:I500,MATCH($C$11,$C$51:$C$500,0)),"")</f>
        <v>1424845892770</v>
      </c>
      <c r="J11" s="2">
        <f t="shared" si="8"/>
        <v>2633757670003</v>
      </c>
      <c r="K11" s="2">
        <f t="shared" si="8"/>
        <v>1219048850104</v>
      </c>
      <c r="L11" s="2">
        <f t="shared" si="8"/>
        <v>1136027220020</v>
      </c>
      <c r="M11" s="2">
        <f t="shared" si="8"/>
        <v>782185608688</v>
      </c>
      <c r="N11" s="2">
        <f t="shared" si="8"/>
        <v>850910101599</v>
      </c>
      <c r="O11" s="2">
        <f t="shared" si="8"/>
        <v>1527062933248</v>
      </c>
      <c r="P11" s="2">
        <f t="shared" si="8"/>
        <v>1371984166115</v>
      </c>
      <c r="Q11" s="2">
        <f t="shared" si="8"/>
        <v>1145366973159</v>
      </c>
      <c r="R11" s="2">
        <f t="shared" si="8"/>
        <v>1519976715533</v>
      </c>
      <c r="S11" s="2">
        <f t="shared" si="8"/>
        <v>923632276474</v>
      </c>
      <c r="T11" s="2">
        <f t="shared" si="8"/>
        <v>1172701116598</v>
      </c>
      <c r="U11" s="2">
        <f t="shared" si="8"/>
        <v>1692417194733</v>
      </c>
      <c r="V11" s="2">
        <f t="shared" si="8"/>
        <v>1890286697836</v>
      </c>
      <c r="W11" s="2">
        <f t="shared" si="8"/>
        <v>584074787171</v>
      </c>
      <c r="X11" s="2">
        <f t="shared" si="8"/>
        <v>244929185300</v>
      </c>
      <c r="Y11" s="2">
        <f t="shared" si="8"/>
        <v>209695741176</v>
      </c>
      <c r="Z11" s="2">
        <f t="shared" si="8"/>
        <v>218387183794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1569000000000</v>
      </c>
      <c r="H12" s="2">
        <f>IFERROR(INDEX(D12:G12,COUNT(D12:G12)),"")</f>
        <v>1569000000000</v>
      </c>
      <c r="I12" s="2">
        <f t="shared" ref="I12:Z12" si="9">IFERROR(INDEX(I51:I500,MATCH($C$12,$C$51:$C$500,0)),"")</f>
        <v>1259000000000</v>
      </c>
      <c r="J12" s="2">
        <f t="shared" si="9"/>
        <v>-1676000000000</v>
      </c>
      <c r="K12" s="2">
        <f t="shared" si="9"/>
        <v>1511000000000</v>
      </c>
      <c r="L12" s="2">
        <f t="shared" si="9"/>
        <v>1056000000000</v>
      </c>
      <c r="M12" s="2">
        <f t="shared" si="9"/>
        <v>912000000000</v>
      </c>
      <c r="N12" s="2">
        <f t="shared" si="9"/>
        <v>1302000000000</v>
      </c>
      <c r="O12" s="2">
        <f t="shared" si="9"/>
        <v>-205000000000</v>
      </c>
      <c r="P12" s="2">
        <f t="shared" si="9"/>
        <v>780000000000</v>
      </c>
      <c r="Q12" s="2">
        <f t="shared" si="9"/>
        <v>1412000000000</v>
      </c>
      <c r="R12" s="2">
        <f t="shared" si="9"/>
        <v>1693000000000</v>
      </c>
      <c r="S12" s="2">
        <f t="shared" si="9"/>
        <v>652000000000</v>
      </c>
      <c r="T12" s="2">
        <f t="shared" si="9"/>
        <v>388000000000</v>
      </c>
      <c r="U12" s="2">
        <f t="shared" si="9"/>
        <v>-175000000000</v>
      </c>
      <c r="V12" s="2">
        <f t="shared" si="9"/>
        <v>-383000000000</v>
      </c>
      <c r="W12" s="2">
        <f t="shared" si="9"/>
        <v>166000000000</v>
      </c>
      <c r="X12" s="2">
        <f t="shared" si="9"/>
        <v>639000000000</v>
      </c>
      <c r="Y12" s="2">
        <f t="shared" si="9"/>
        <v>665000000000</v>
      </c>
      <c r="Z12" s="2">
        <f t="shared" si="9"/>
        <v>681000000000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2709000000000</v>
      </c>
      <c r="H13" s="2">
        <f>IFERROR(INDEX(D13:G13,COUNT(D13:G13)),"")</f>
        <v>2709000000000</v>
      </c>
      <c r="I13" s="2">
        <f t="shared" ref="I13:Z13" si="10">IFERROR(INDEX(I51:I500,MATCH($C$13,$C$51:$C$500,0)),"")</f>
        <v>2684000000000</v>
      </c>
      <c r="J13" s="2">
        <f t="shared" si="10"/>
        <v>958000000000</v>
      </c>
      <c r="K13" s="2">
        <f t="shared" si="10"/>
        <v>2730000000000</v>
      </c>
      <c r="L13" s="2">
        <f t="shared" si="10"/>
        <v>2192000000000</v>
      </c>
      <c r="M13" s="2">
        <f t="shared" si="10"/>
        <v>1694000000000</v>
      </c>
      <c r="N13" s="2">
        <f t="shared" si="10"/>
        <v>2153000000000</v>
      </c>
      <c r="O13" s="2">
        <f t="shared" si="10"/>
        <v>1322000000000</v>
      </c>
      <c r="P13" s="2">
        <f t="shared" si="10"/>
        <v>2152000000000</v>
      </c>
      <c r="Q13" s="2">
        <f t="shared" si="10"/>
        <v>2557000000000</v>
      </c>
      <c r="R13" s="2">
        <f t="shared" si="10"/>
        <v>3213000000000</v>
      </c>
      <c r="S13" s="2">
        <f t="shared" si="10"/>
        <v>1576000000000</v>
      </c>
      <c r="T13" s="2">
        <f t="shared" si="10"/>
        <v>1561000000000</v>
      </c>
      <c r="U13" s="2">
        <f t="shared" si="10"/>
        <v>1518000000000</v>
      </c>
      <c r="V13" s="2">
        <f t="shared" si="10"/>
        <v>1507000000000</v>
      </c>
      <c r="W13" s="2">
        <f t="shared" si="10"/>
        <v>750000000000</v>
      </c>
      <c r="X13" s="2">
        <f t="shared" si="10"/>
        <v>884000000000</v>
      </c>
      <c r="Y13" s="2">
        <f t="shared" si="10"/>
        <v>874000000000</v>
      </c>
      <c r="Z13" s="2">
        <f t="shared" si="10"/>
        <v>900000000000</v>
      </c>
    </row>
    <row r="14" spans="1:26" ht="15.5" x14ac:dyDescent="0.35">
      <c r="C14" t="s">
        <v>26</v>
      </c>
      <c r="D14" s="2">
        <f>IFERROR(INDEX(D51:D500,MATCH($C$14,$C$51:$C$500,0)),"")</f>
        <v>-41135101897</v>
      </c>
      <c r="H14" s="2">
        <f>IFERROR(SUM(D14:G14)*(4/MAX(1,COUNT(D14:G14))),"")</f>
        <v>-164540407588</v>
      </c>
      <c r="I14" s="2">
        <f t="shared" ref="I14:Z14" si="11">IFERROR(INDEX(I51:I500,MATCH($C$14,$C$51:$C$500,0)),"")</f>
        <v>-107147440880</v>
      </c>
      <c r="J14" s="2">
        <f t="shared" si="11"/>
        <v>-188012618393</v>
      </c>
      <c r="K14" s="2">
        <f t="shared" si="11"/>
        <v>-207490545720</v>
      </c>
      <c r="L14" s="2">
        <f t="shared" si="11"/>
        <v>-233944976725</v>
      </c>
      <c r="M14" s="2">
        <f t="shared" si="11"/>
        <v>-222389257439</v>
      </c>
      <c r="N14" s="2">
        <f t="shared" si="11"/>
        <v>-201865374586</v>
      </c>
      <c r="O14" s="2">
        <f t="shared" si="11"/>
        <v>-176649474070</v>
      </c>
      <c r="P14" s="2">
        <f t="shared" si="11"/>
        <v>-171013663135</v>
      </c>
      <c r="Q14" s="2">
        <f t="shared" si="11"/>
        <v>-242770724741</v>
      </c>
      <c r="R14" s="2">
        <f t="shared" si="11"/>
        <v>-180760428687</v>
      </c>
      <c r="S14" s="2">
        <f t="shared" si="11"/>
        <v>-139693517893</v>
      </c>
      <c r="T14" s="2">
        <f t="shared" si="11"/>
        <v>-129877392091</v>
      </c>
      <c r="U14" s="2">
        <f t="shared" si="11"/>
        <v>-131615397247</v>
      </c>
      <c r="V14" s="2">
        <f t="shared" si="11"/>
        <v>-66213677747</v>
      </c>
      <c r="W14" s="2">
        <f t="shared" si="11"/>
        <v>-53807076471</v>
      </c>
      <c r="X14" s="2">
        <f t="shared" si="11"/>
        <v>-42888873840</v>
      </c>
      <c r="Y14" s="2">
        <f t="shared" si="11"/>
        <v>-41615086393</v>
      </c>
      <c r="Z14" s="2">
        <f t="shared" si="11"/>
        <v>-31335474912</v>
      </c>
    </row>
    <row r="15" spans="1:26" ht="15.5" x14ac:dyDescent="0.35">
      <c r="C15" t="s">
        <v>27</v>
      </c>
      <c r="D15" s="2">
        <f>IFERROR(INDEX(D51:D500,MATCH($C$15,$C$51:$C$500,0)),"")</f>
        <v>13529959336</v>
      </c>
      <c r="H15" s="2">
        <f>IFERROR(SUM(D15:G15)*(4/MAX(1,COUNT(D15:G15))),"")</f>
        <v>54119837344</v>
      </c>
      <c r="I15" s="2">
        <f t="shared" ref="I15:Z15" si="12">IFERROR(INDEX(I51:I500,MATCH($C$15,$C$51:$C$500,0)),"")</f>
        <v>17941930033</v>
      </c>
      <c r="J15" s="2">
        <f t="shared" si="12"/>
        <v>-55713710522</v>
      </c>
      <c r="K15" s="2">
        <f t="shared" si="12"/>
        <v>-43554786185</v>
      </c>
      <c r="L15" s="2">
        <f t="shared" si="12"/>
        <v>-15437164806</v>
      </c>
      <c r="M15" s="2">
        <f t="shared" si="12"/>
        <v>5258238038</v>
      </c>
      <c r="N15" s="2">
        <f t="shared" si="12"/>
        <v>22958134863</v>
      </c>
      <c r="O15" s="2">
        <f t="shared" si="12"/>
        <v>-28521943536</v>
      </c>
      <c r="P15" s="2">
        <f t="shared" si="12"/>
        <v>-35334633567</v>
      </c>
      <c r="Q15" s="2">
        <f t="shared" si="12"/>
        <v>-456739565957</v>
      </c>
      <c r="R15" s="2">
        <f t="shared" si="12"/>
        <v>7612321720</v>
      </c>
      <c r="S15" s="2">
        <f t="shared" si="12"/>
        <v>-9061504550</v>
      </c>
      <c r="T15" s="2">
        <f t="shared" si="12"/>
        <v>-157797797815</v>
      </c>
      <c r="U15" s="2">
        <f t="shared" si="12"/>
        <v>-160313098878</v>
      </c>
      <c r="V15" s="2">
        <f t="shared" si="12"/>
        <v>-139345070152</v>
      </c>
      <c r="W15" s="2">
        <f t="shared" si="12"/>
        <v>-106914188896</v>
      </c>
      <c r="X15" s="2">
        <f t="shared" si="12"/>
        <v>-55535576917</v>
      </c>
      <c r="Y15" s="2">
        <f t="shared" si="12"/>
        <v>-58647884053</v>
      </c>
      <c r="Z15" s="2">
        <f t="shared" si="12"/>
        <v>-27064077917</v>
      </c>
    </row>
    <row r="16" spans="1:26" ht="15.5" x14ac:dyDescent="0.35">
      <c r="C16" t="s">
        <v>28</v>
      </c>
      <c r="D16" s="2">
        <f>IFERROR(INDEX(D51:D500,MATCH($C$16,$C$51:$C$500,0)),"")</f>
        <v>170701736084</v>
      </c>
      <c r="H16" s="2">
        <f>IFERROR(SUM(D16:G16)*(4/MAX(1,COUNT(D16:G16))),"")</f>
        <v>682806944336</v>
      </c>
      <c r="I16" s="2">
        <f t="shared" ref="I16:Z16" si="13">IFERROR(INDEX(I51:I500,MATCH($C$16,$C$51:$C$500,0)),"")</f>
        <v>10985054382</v>
      </c>
      <c r="J16" s="2">
        <f t="shared" si="13"/>
        <v>504262779792</v>
      </c>
      <c r="K16" s="2">
        <f t="shared" si="13"/>
        <v>275100549438</v>
      </c>
      <c r="L16" s="2">
        <f t="shared" si="13"/>
        <v>223352872198</v>
      </c>
      <c r="M16" s="2">
        <f t="shared" si="13"/>
        <v>-196430536159</v>
      </c>
      <c r="N16" s="2">
        <f t="shared" si="13"/>
        <v>-100245386499</v>
      </c>
      <c r="O16" s="2">
        <f t="shared" si="13"/>
        <v>164833004075</v>
      </c>
      <c r="P16" s="2">
        <f t="shared" si="13"/>
        <v>125167889151</v>
      </c>
      <c r="Q16" s="2">
        <f t="shared" si="13"/>
        <v>1698096567386</v>
      </c>
      <c r="R16" s="2">
        <f t="shared" si="13"/>
        <v>93242525917</v>
      </c>
      <c r="S16" s="2">
        <f t="shared" si="13"/>
        <v>392243732813</v>
      </c>
      <c r="T16" s="2">
        <f t="shared" si="13"/>
        <v>671428684468</v>
      </c>
      <c r="U16" s="2">
        <f t="shared" si="13"/>
        <v>906928927108</v>
      </c>
      <c r="V16" s="2">
        <f t="shared" si="13"/>
        <v>877962947638</v>
      </c>
      <c r="W16" s="2">
        <f t="shared" si="13"/>
        <v>385089514791</v>
      </c>
      <c r="X16" s="2">
        <f t="shared" si="13"/>
        <v>195858098854</v>
      </c>
      <c r="Y16" s="2">
        <f t="shared" si="13"/>
        <v>112830314772</v>
      </c>
      <c r="Z16" s="2">
        <f t="shared" si="13"/>
        <v>13406158577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6287850000000</v>
      </c>
      <c r="H20" s="2">
        <f t="shared" ref="H20:Z20" ca="1" si="14">IFERROR(H21*H2,"")</f>
        <v>6287850000000</v>
      </c>
      <c r="I20" s="2">
        <f t="shared" ca="1" si="14"/>
        <v>7912800000000</v>
      </c>
      <c r="J20" s="2">
        <f t="shared" ca="1" si="14"/>
        <v>6334950000000</v>
      </c>
      <c r="K20" s="2">
        <f t="shared" ca="1" si="14"/>
        <v>2044140000000</v>
      </c>
      <c r="L20" s="2">
        <f t="shared" ca="1" si="14"/>
        <v>1290540000000</v>
      </c>
      <c r="M20" s="2">
        <f t="shared" ca="1" si="14"/>
        <v>2279640000000</v>
      </c>
      <c r="N20" s="2">
        <f t="shared" ca="1" si="14"/>
        <v>2708250000000</v>
      </c>
      <c r="O20" s="2">
        <f t="shared" ca="1" si="14"/>
        <v>3085050000000</v>
      </c>
      <c r="P20" s="2">
        <f t="shared" ca="1" si="14"/>
        <v>2355000000000</v>
      </c>
      <c r="Q20" s="2">
        <f t="shared" ca="1" si="14"/>
        <v>2425650000000</v>
      </c>
      <c r="R20" s="2">
        <f t="shared" ca="1" si="14"/>
        <v>2044140000000</v>
      </c>
      <c r="S20" s="2">
        <f t="shared" ca="1" si="14"/>
        <v>3367650000000</v>
      </c>
      <c r="T20" s="2">
        <f t="shared" ca="1" si="14"/>
        <v>5039700000000</v>
      </c>
      <c r="U20" s="2">
        <f t="shared" ca="1" si="14"/>
        <v>2637600000000</v>
      </c>
      <c r="V20" s="2">
        <f t="shared" ca="1" si="14"/>
        <v>5086800000000</v>
      </c>
      <c r="W20" s="2">
        <f t="shared" ca="1" si="14"/>
        <v>3391200000000</v>
      </c>
      <c r="X20" s="2">
        <f t="shared" ca="1" si="14"/>
        <v>274350000000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4710000000</v>
      </c>
      <c r="H21" s="2">
        <f>IFERROR(INDEX(D21:G21,COUNT(D21:G21)),"")</f>
        <v>4710000000</v>
      </c>
      <c r="I21" s="2">
        <f t="shared" ref="I21:Z21" si="15">IFERROR(INDEX(I51:I500,MATCH($C$7,$C$51:$C$500,0)),"")</f>
        <v>4710000000</v>
      </c>
      <c r="J21" s="2">
        <f t="shared" si="15"/>
        <v>4710000000</v>
      </c>
      <c r="K21" s="2">
        <f t="shared" si="15"/>
        <v>4710000000</v>
      </c>
      <c r="L21" s="2">
        <f t="shared" si="15"/>
        <v>4710000000</v>
      </c>
      <c r="M21" s="2">
        <f t="shared" si="15"/>
        <v>4710000000</v>
      </c>
      <c r="N21" s="2">
        <f t="shared" si="15"/>
        <v>4710000000</v>
      </c>
      <c r="O21" s="2">
        <f t="shared" si="15"/>
        <v>4710000000</v>
      </c>
      <c r="P21" s="2">
        <f t="shared" si="15"/>
        <v>4710000000</v>
      </c>
      <c r="Q21" s="2">
        <f t="shared" si="15"/>
        <v>4710000000</v>
      </c>
      <c r="R21" s="2">
        <f t="shared" si="15"/>
        <v>4710000000</v>
      </c>
      <c r="S21" s="2">
        <f t="shared" si="15"/>
        <v>4710000000</v>
      </c>
      <c r="T21" s="2">
        <f t="shared" si="15"/>
        <v>4710000000</v>
      </c>
      <c r="U21" s="2">
        <f t="shared" si="15"/>
        <v>4710000000</v>
      </c>
      <c r="V21" s="2">
        <f t="shared" si="15"/>
        <v>4710000000</v>
      </c>
      <c r="W21" s="2">
        <f t="shared" si="15"/>
        <v>4710000000</v>
      </c>
      <c r="X21" s="2">
        <f t="shared" si="15"/>
        <v>1180000000</v>
      </c>
      <c r="Y21" s="2">
        <f t="shared" si="15"/>
        <v>1180000000</v>
      </c>
      <c r="Z21" s="2">
        <f t="shared" si="15"/>
        <v>1180000000</v>
      </c>
    </row>
    <row r="23" spans="1:26" ht="15.5" x14ac:dyDescent="0.35">
      <c r="B23" t="s">
        <v>54</v>
      </c>
      <c r="C23" t="s">
        <v>55</v>
      </c>
      <c r="D23" s="3">
        <f>IFERROR(D5/D6*100,"")</f>
        <v>0.84896644564724755</v>
      </c>
      <c r="H23" s="3">
        <f t="shared" ref="H23:Z23" si="16">IFERROR(H5/H6*100,"")</f>
        <v>3.3958657825889902</v>
      </c>
      <c r="I23" s="3">
        <f t="shared" si="16"/>
        <v>-1.0095180269772126</v>
      </c>
      <c r="J23" s="3">
        <f t="shared" si="16"/>
        <v>2.7000043044321376</v>
      </c>
      <c r="K23" s="3">
        <f t="shared" si="16"/>
        <v>3.5935754872913521</v>
      </c>
      <c r="L23" s="3">
        <f t="shared" si="16"/>
        <v>5.2807562431681969</v>
      </c>
      <c r="M23" s="3">
        <f t="shared" si="16"/>
        <v>-4.1911152273980852</v>
      </c>
      <c r="N23" s="3">
        <f t="shared" si="16"/>
        <v>-2.7351878276661235</v>
      </c>
      <c r="O23" s="3">
        <f t="shared" si="16"/>
        <v>1.1838816660148344</v>
      </c>
      <c r="P23" s="3">
        <f t="shared" si="16"/>
        <v>0.62319870659215859</v>
      </c>
      <c r="Q23" s="3">
        <f t="shared" si="16"/>
        <v>25.850262668185831</v>
      </c>
      <c r="R23" s="3">
        <f t="shared" si="16"/>
        <v>1.3548482591563102</v>
      </c>
      <c r="S23" s="3">
        <f t="shared" si="16"/>
        <v>8.7241391524438736</v>
      </c>
      <c r="T23" s="3">
        <f t="shared" si="16"/>
        <v>13.627523523226348</v>
      </c>
      <c r="U23" s="3">
        <f t="shared" si="16"/>
        <v>26.459922226261273</v>
      </c>
      <c r="V23" s="3">
        <f t="shared" si="16"/>
        <v>42.414003603411722</v>
      </c>
      <c r="W23" s="3">
        <f t="shared" si="16"/>
        <v>20.985295625155871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-0.1807331455797988</v>
      </c>
      <c r="J24" s="4">
        <f t="shared" si="17"/>
        <v>0.17926451998453152</v>
      </c>
      <c r="K24" s="4">
        <f t="shared" si="17"/>
        <v>0.41964594332435445</v>
      </c>
      <c r="L24" s="4">
        <f t="shared" si="17"/>
        <v>-0.27214271665331136</v>
      </c>
      <c r="M24" s="4" t="str">
        <f t="shared" si="17"/>
        <v/>
      </c>
      <c r="N24" s="4" t="str">
        <f t="shared" si="17"/>
        <v/>
      </c>
      <c r="O24" s="4">
        <f t="shared" si="17"/>
        <v>-0.38655127108743215</v>
      </c>
      <c r="P24" s="4">
        <f t="shared" si="17"/>
        <v>-0.52749370805394713</v>
      </c>
      <c r="Q24" s="4">
        <f t="shared" si="17"/>
        <v>-9.4285880248084708E-2</v>
      </c>
      <c r="R24" s="4">
        <f t="shared" si="17"/>
        <v>-0.42191045744193734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18.920000000000002</v>
      </c>
      <c r="H25" s="3">
        <f>IFERROR(INDEX(D25:G25,COUNT(D25:G25)),"")</f>
        <v>18.920000000000002</v>
      </c>
      <c r="I25" s="3">
        <f t="shared" ref="I25:Z25" si="18">IFERROR(INDEX(I51:I500,MATCH($C$25,$C$51:$C$500,0)),"")</f>
        <v>-18.989999999999998</v>
      </c>
      <c r="J25" s="3">
        <f t="shared" si="18"/>
        <v>49.78</v>
      </c>
      <c r="K25" s="3">
        <f t="shared" si="18"/>
        <v>37.53</v>
      </c>
      <c r="L25" s="3">
        <f t="shared" si="18"/>
        <v>37.369999999999997</v>
      </c>
      <c r="M25" s="3">
        <f t="shared" si="18"/>
        <v>-42.55</v>
      </c>
      <c r="N25" s="3">
        <f t="shared" si="18"/>
        <v>-18.61</v>
      </c>
      <c r="O25" s="3">
        <f t="shared" si="18"/>
        <v>19.62</v>
      </c>
      <c r="P25" s="3">
        <f t="shared" si="18"/>
        <v>8.01</v>
      </c>
      <c r="Q25" s="3">
        <f t="shared" si="18"/>
        <v>250.43</v>
      </c>
      <c r="R25" s="3">
        <f t="shared" si="18"/>
        <v>13.28</v>
      </c>
      <c r="S25" s="3">
        <f t="shared" si="18"/>
        <v>64.28</v>
      </c>
      <c r="T25" s="3">
        <f t="shared" si="18"/>
        <v>88.24</v>
      </c>
      <c r="U25" s="3">
        <f t="shared" si="18"/>
        <v>146.88999999999999</v>
      </c>
      <c r="V25" s="3">
        <f t="shared" si="18"/>
        <v>150.31</v>
      </c>
      <c r="W25" s="3">
        <f t="shared" si="18"/>
        <v>54.72</v>
      </c>
      <c r="X25" s="3">
        <f t="shared" si="18"/>
        <v>119.29</v>
      </c>
      <c r="Y25" s="3">
        <f t="shared" si="18"/>
        <v>46.06</v>
      </c>
      <c r="Z25" s="3">
        <f t="shared" si="18"/>
        <v>-11.61</v>
      </c>
    </row>
    <row r="26" spans="1:26" ht="15.5" x14ac:dyDescent="0.35">
      <c r="C26" t="s">
        <v>59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4.0508735315865074E-3</v>
      </c>
      <c r="J26" s="4">
        <f t="shared" si="19"/>
        <v>0.20467855083244779</v>
      </c>
      <c r="K26" s="4">
        <f t="shared" si="19"/>
        <v>0.36191251158838833</v>
      </c>
      <c r="L26" s="4">
        <f t="shared" si="19"/>
        <v>-0.31645462540836244</v>
      </c>
      <c r="M26" s="4" t="str">
        <f t="shared" si="19"/>
        <v/>
      </c>
      <c r="N26" s="4" t="str">
        <f t="shared" si="19"/>
        <v/>
      </c>
      <c r="O26" s="4">
        <f t="shared" si="19"/>
        <v>-0.25970178754733642</v>
      </c>
      <c r="P26" s="4">
        <f t="shared" si="19"/>
        <v>-0.44110778908135362</v>
      </c>
      <c r="Q26" s="4">
        <f t="shared" si="19"/>
        <v>0.10748969974975453</v>
      </c>
      <c r="R26" s="4">
        <f t="shared" si="19"/>
        <v>-0.24662640027742877</v>
      </c>
      <c r="S26" s="4">
        <f t="shared" si="19"/>
        <v>-0.11632134288828344</v>
      </c>
      <c r="T26" s="4">
        <f t="shared" si="19"/>
        <v>0.13885468613459606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307.00363374904458</v>
      </c>
      <c r="H27" s="3">
        <f t="shared" ref="H27:Z27" si="20">IFERROR(H4/H21,"")</f>
        <v>1228.0145349961783</v>
      </c>
      <c r="I27" s="3">
        <f t="shared" si="20"/>
        <v>939.95356244777065</v>
      </c>
      <c r="J27" s="3">
        <f t="shared" si="20"/>
        <v>1339.9170007409766</v>
      </c>
      <c r="K27" s="3">
        <f t="shared" si="20"/>
        <v>963.40845590254776</v>
      </c>
      <c r="L27" s="3">
        <f t="shared" si="20"/>
        <v>767.50344419447981</v>
      </c>
      <c r="M27" s="3">
        <f t="shared" si="20"/>
        <v>499.55602557473463</v>
      </c>
      <c r="N27" s="3">
        <f t="shared" si="20"/>
        <v>625.75823471061574</v>
      </c>
      <c r="O27" s="3">
        <f t="shared" si="20"/>
        <v>850.62373911719749</v>
      </c>
      <c r="P27" s="3">
        <f t="shared" si="20"/>
        <v>781.70589980912951</v>
      </c>
      <c r="Q27" s="3">
        <f t="shared" si="20"/>
        <v>695.14876960276013</v>
      </c>
      <c r="R27" s="3">
        <f t="shared" si="20"/>
        <v>806.14930611422506</v>
      </c>
      <c r="S27" s="3">
        <f t="shared" si="20"/>
        <v>1033.5221038666666</v>
      </c>
      <c r="T27" s="3">
        <f t="shared" si="20"/>
        <v>947.85562369511672</v>
      </c>
      <c r="U27" s="3">
        <f t="shared" si="20"/>
        <v>972.9812027380043</v>
      </c>
      <c r="V27" s="3">
        <f t="shared" si="20"/>
        <v>756.81400227983011</v>
      </c>
      <c r="W27" s="3">
        <f t="shared" si="20"/>
        <v>611.2049436991507</v>
      </c>
      <c r="X27" s="3">
        <f t="shared" si="20"/>
        <v>1432.2847169601696</v>
      </c>
      <c r="Y27" s="3">
        <f t="shared" si="20"/>
        <v>1257.7134817644069</v>
      </c>
      <c r="Z27" s="3">
        <f t="shared" si="20"/>
        <v>1485.8304294118643</v>
      </c>
    </row>
    <row r="28" spans="1:26" ht="15.5" x14ac:dyDescent="0.35">
      <c r="C28" t="s">
        <v>61</v>
      </c>
      <c r="D28" s="4">
        <f>IFERROR(_xlfn.RRI(5,I27,D27),"")</f>
        <v>-0.20052033182893481</v>
      </c>
      <c r="H28" s="4">
        <f t="shared" ref="H28:Z28" si="21">IFERROR(_xlfn.RRI(5,M27,H27),"")</f>
        <v>0.19708189123791553</v>
      </c>
      <c r="I28" s="4">
        <f t="shared" si="21"/>
        <v>8.4775742277775956E-2</v>
      </c>
      <c r="J28" s="4">
        <f t="shared" si="21"/>
        <v>9.5136060852545112E-2</v>
      </c>
      <c r="K28" s="4">
        <f t="shared" si="21"/>
        <v>4.2685688963646884E-2</v>
      </c>
      <c r="L28" s="4">
        <f t="shared" si="21"/>
        <v>2.0000805979826453E-2</v>
      </c>
      <c r="M28" s="4">
        <f t="shared" si="21"/>
        <v>-9.1272348229639033E-2</v>
      </c>
      <c r="N28" s="4">
        <f t="shared" si="21"/>
        <v>-9.548169374376192E-2</v>
      </c>
      <c r="O28" s="4">
        <f t="shared" si="21"/>
        <v>-2.1413857511626277E-2</v>
      </c>
      <c r="P28" s="4">
        <f t="shared" si="21"/>
        <v>-4.2832843989829672E-2</v>
      </c>
      <c r="Q28" s="4">
        <f t="shared" si="21"/>
        <v>-1.685467152420117E-2</v>
      </c>
      <c r="R28" s="4">
        <f t="shared" si="21"/>
        <v>5.6928783408469963E-2</v>
      </c>
      <c r="S28" s="4">
        <f t="shared" si="21"/>
        <v>-6.3175840117662196E-2</v>
      </c>
      <c r="T28" s="4">
        <f t="shared" si="21"/>
        <v>-5.4999376669710776E-2</v>
      </c>
      <c r="U28" s="4">
        <f t="shared" si="21"/>
        <v>-8.1187192334429836E-2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-1.9963138493944181</v>
      </c>
      <c r="I29" s="4">
        <f t="shared" si="22"/>
        <v>-1.381478505423865</v>
      </c>
      <c r="J29" s="4">
        <f t="shared" si="22"/>
        <v>0.32640554223288037</v>
      </c>
      <c r="K29" s="4">
        <f t="shared" si="22"/>
        <v>4.2815092320043803E-3</v>
      </c>
      <c r="L29" s="4">
        <f t="shared" si="22"/>
        <v>-1.8782608695652172</v>
      </c>
      <c r="M29" s="4">
        <f t="shared" si="22"/>
        <v>1.2864051585169263</v>
      </c>
      <c r="N29" s="4">
        <f t="shared" si="22"/>
        <v>-1.9485219164118248</v>
      </c>
      <c r="O29" s="4">
        <f t="shared" si="22"/>
        <v>1.4494382022471912</v>
      </c>
      <c r="P29" s="4">
        <f t="shared" si="22"/>
        <v>-0.96801501417561797</v>
      </c>
      <c r="Q29" s="4">
        <f t="shared" si="22"/>
        <v>17.857680722891569</v>
      </c>
      <c r="R29" s="4">
        <f t="shared" si="22"/>
        <v>-0.79340385812072178</v>
      </c>
      <c r="S29" s="4">
        <f t="shared" si="22"/>
        <v>-0.27153218495013592</v>
      </c>
      <c r="T29" s="4">
        <f t="shared" si="22"/>
        <v>-0.39927837157056301</v>
      </c>
      <c r="U29" s="4">
        <f t="shared" si="22"/>
        <v>-2.2752977180493753E-2</v>
      </c>
      <c r="V29" s="4">
        <f t="shared" si="22"/>
        <v>1.7468932748538013</v>
      </c>
      <c r="W29" s="4">
        <f t="shared" si="22"/>
        <v>-0.54128594182244949</v>
      </c>
      <c r="X29" s="4">
        <f t="shared" si="22"/>
        <v>1.5898827616152844</v>
      </c>
      <c r="Y29" s="4">
        <f t="shared" si="22"/>
        <v>-4.967269595176572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0.30646298291402457</v>
      </c>
      <c r="I30" s="4">
        <f t="shared" si="23"/>
        <v>-0.29849866676221398</v>
      </c>
      <c r="J30" s="4">
        <f t="shared" si="23"/>
        <v>0.39080884388304982</v>
      </c>
      <c r="K30" s="4">
        <f t="shared" si="23"/>
        <v>0.25524968414138743</v>
      </c>
      <c r="L30" s="4">
        <f t="shared" si="23"/>
        <v>0.53637110734771765</v>
      </c>
      <c r="M30" s="4">
        <f t="shared" si="23"/>
        <v>-0.20167886275478866</v>
      </c>
      <c r="N30" s="4">
        <f t="shared" si="23"/>
        <v>-0.26435366668693472</v>
      </c>
      <c r="O30" s="4">
        <f t="shared" si="23"/>
        <v>8.8163386415397116E-2</v>
      </c>
      <c r="P30" s="4">
        <f t="shared" si="23"/>
        <v>0.12451597987554822</v>
      </c>
      <c r="Q30" s="4">
        <f t="shared" si="23"/>
        <v>-0.13769228066014985</v>
      </c>
      <c r="R30" s="4">
        <f t="shared" si="23"/>
        <v>-0.21999800188286503</v>
      </c>
      <c r="S30" s="4">
        <f t="shared" si="23"/>
        <v>9.0379249782353996E-2</v>
      </c>
      <c r="T30" s="4">
        <f t="shared" si="23"/>
        <v>-2.5823293371118879E-2</v>
      </c>
      <c r="U30" s="4">
        <f t="shared" si="23"/>
        <v>0.28562790831960178</v>
      </c>
      <c r="V30" s="4">
        <f t="shared" si="23"/>
        <v>0.23823278931518521</v>
      </c>
      <c r="W30" s="4">
        <f t="shared" si="23"/>
        <v>-0.57326575054410245</v>
      </c>
      <c r="X30" s="4">
        <f t="shared" si="23"/>
        <v>0.13880048017841248</v>
      </c>
      <c r="Y30" s="4">
        <f t="shared" si="23"/>
        <v>-0.15352825136159912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1197.43</v>
      </c>
      <c r="H32" s="3">
        <f>IFERROR(INDEX(D32:G32,COUNT(D32:G32)),"")</f>
        <v>1197.43</v>
      </c>
      <c r="I32" s="3">
        <f t="shared" ref="I32:Z32" si="24">IFERROR(INDEX(I51:I500,MATCH($C$32,$C$51:$C$500,0)),"")</f>
        <v>1182.53</v>
      </c>
      <c r="J32" s="3">
        <f t="shared" si="24"/>
        <v>1191.23</v>
      </c>
      <c r="K32" s="3">
        <f t="shared" si="24"/>
        <v>851.6</v>
      </c>
      <c r="L32" s="3">
        <f t="shared" si="24"/>
        <v>816.16</v>
      </c>
      <c r="M32" s="3">
        <f t="shared" si="24"/>
        <v>761.84</v>
      </c>
      <c r="N32" s="3">
        <f t="shared" si="24"/>
        <v>797.25</v>
      </c>
      <c r="O32" s="3">
        <f t="shared" si="24"/>
        <v>842.56</v>
      </c>
      <c r="P32" s="3">
        <f t="shared" si="24"/>
        <v>838.21</v>
      </c>
      <c r="Q32" s="3">
        <f t="shared" si="24"/>
        <v>851.94</v>
      </c>
      <c r="R32" s="3">
        <f t="shared" si="24"/>
        <v>618.87</v>
      </c>
      <c r="S32" s="3">
        <f t="shared" si="24"/>
        <v>618.13</v>
      </c>
      <c r="T32" s="3">
        <f t="shared" si="24"/>
        <v>562.91999999999996</v>
      </c>
      <c r="U32" s="3">
        <f t="shared" si="24"/>
        <v>493.15</v>
      </c>
      <c r="V32" s="3">
        <f t="shared" si="24"/>
        <v>339.81</v>
      </c>
      <c r="W32" s="3">
        <f t="shared" si="24"/>
        <v>233.78</v>
      </c>
      <c r="X32" s="3">
        <f t="shared" si="24"/>
        <v>738.82</v>
      </c>
      <c r="Y32" s="3">
        <f t="shared" si="24"/>
        <v>698.58</v>
      </c>
      <c r="Z32" s="3">
        <f t="shared" si="24"/>
        <v>626.22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1.1200000000000001</v>
      </c>
      <c r="H33" s="3">
        <f>IFERROR(INDEX(D33:G33,COUNT(D33:G33)),"")</f>
        <v>1.1200000000000001</v>
      </c>
      <c r="I33" s="3">
        <f t="shared" ref="I33:Z33" si="25">IFERROR(INDEX(I51:I500,MATCH($C$33,$C$51:$C$500,0)),"")</f>
        <v>1.42</v>
      </c>
      <c r="J33" s="3">
        <f t="shared" si="25"/>
        <v>1.1299999999999999</v>
      </c>
      <c r="K33" s="3">
        <f t="shared" si="25"/>
        <v>0.51</v>
      </c>
      <c r="L33" s="3">
        <f t="shared" si="25"/>
        <v>0.34</v>
      </c>
      <c r="M33" s="3">
        <f t="shared" si="25"/>
        <v>0.64</v>
      </c>
      <c r="N33" s="3">
        <f t="shared" si="25"/>
        <v>0.72</v>
      </c>
      <c r="O33" s="3">
        <f t="shared" si="25"/>
        <v>0.78</v>
      </c>
      <c r="P33" s="3">
        <f t="shared" si="25"/>
        <v>0.6</v>
      </c>
      <c r="Q33" s="3">
        <f t="shared" si="25"/>
        <v>0.6</v>
      </c>
      <c r="R33" s="3">
        <f t="shared" si="25"/>
        <v>0.7</v>
      </c>
      <c r="S33" s="3">
        <f t="shared" si="25"/>
        <v>1.1599999999999999</v>
      </c>
      <c r="T33" s="3">
        <f t="shared" si="25"/>
        <v>1.9</v>
      </c>
      <c r="U33" s="3">
        <f t="shared" si="25"/>
        <v>1.1399999999999999</v>
      </c>
      <c r="V33" s="3">
        <f t="shared" si="25"/>
        <v>3.18</v>
      </c>
      <c r="W33" s="3">
        <f t="shared" si="25"/>
        <v>3.08</v>
      </c>
      <c r="X33" s="3">
        <f t="shared" si="25"/>
        <v>1.26</v>
      </c>
      <c r="Y33" s="3">
        <f t="shared" si="25"/>
        <v>0.4</v>
      </c>
      <c r="Z33" s="3">
        <f t="shared" si="25"/>
        <v>0.67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71.09</v>
      </c>
      <c r="H34" s="3">
        <f>IFERROR(INDEX(D34:G34,COUNT(D34:G34)),"")</f>
        <v>71.09</v>
      </c>
      <c r="I34" s="3">
        <f t="shared" ref="I34:Z34" si="26">IFERROR(INDEX(I51:I500,MATCH($C$34,$C$51:$C$500,0)),"")</f>
        <v>-88.47</v>
      </c>
      <c r="J34" s="3">
        <f t="shared" si="26"/>
        <v>27.02</v>
      </c>
      <c r="K34" s="3">
        <f t="shared" si="26"/>
        <v>11.56</v>
      </c>
      <c r="L34" s="3">
        <f t="shared" si="26"/>
        <v>7.33</v>
      </c>
      <c r="M34" s="3">
        <f t="shared" si="26"/>
        <v>-11.37</v>
      </c>
      <c r="N34" s="3">
        <f t="shared" si="26"/>
        <v>-30.9</v>
      </c>
      <c r="O34" s="3">
        <f t="shared" si="26"/>
        <v>33.380000000000003</v>
      </c>
      <c r="P34" s="3">
        <f t="shared" si="26"/>
        <v>62.42</v>
      </c>
      <c r="Q34" s="3">
        <f t="shared" si="26"/>
        <v>2.06</v>
      </c>
      <c r="R34" s="3">
        <f t="shared" si="26"/>
        <v>32.68</v>
      </c>
      <c r="S34" s="3">
        <f t="shared" si="26"/>
        <v>11.12</v>
      </c>
      <c r="T34" s="3">
        <f t="shared" si="26"/>
        <v>12.13</v>
      </c>
      <c r="U34" s="3">
        <f t="shared" si="26"/>
        <v>3.81</v>
      </c>
      <c r="V34" s="3">
        <f t="shared" si="26"/>
        <v>7.19</v>
      </c>
      <c r="W34" s="3">
        <f t="shared" si="26"/>
        <v>13.16</v>
      </c>
      <c r="X34" s="3">
        <f t="shared" si="26"/>
        <v>7.81</v>
      </c>
      <c r="Y34" s="3">
        <f t="shared" si="26"/>
        <v>6.08</v>
      </c>
      <c r="Z34" s="3">
        <f t="shared" si="26"/>
        <v>-36.18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4.38</v>
      </c>
      <c r="H35" s="3">
        <f>IFERROR(INDEX(D35:G35,COUNT(D35:G35)),"")</f>
        <v>4.38</v>
      </c>
      <c r="I35" s="3">
        <f t="shared" ref="I35:Z35" si="27">IFERROR(INDEX(I51:I500,MATCH($C$35,$C$51:$C$500,0)),"")</f>
        <v>1.79</v>
      </c>
      <c r="J35" s="3">
        <f t="shared" si="27"/>
        <v>1</v>
      </c>
      <c r="K35" s="3">
        <f t="shared" si="27"/>
        <v>0.45</v>
      </c>
      <c r="L35" s="3">
        <f t="shared" si="27"/>
        <v>0.36</v>
      </c>
      <c r="M35" s="3">
        <f t="shared" si="27"/>
        <v>0.97</v>
      </c>
      <c r="N35" s="3">
        <f t="shared" si="27"/>
        <v>0.92</v>
      </c>
      <c r="O35" s="3">
        <f t="shared" si="27"/>
        <v>0.77</v>
      </c>
      <c r="P35" s="3">
        <f t="shared" si="27"/>
        <v>0.64</v>
      </c>
      <c r="Q35" s="3">
        <f t="shared" si="27"/>
        <v>0.74</v>
      </c>
      <c r="R35" s="3">
        <f t="shared" si="27"/>
        <v>0.54</v>
      </c>
      <c r="S35" s="3">
        <f t="shared" si="27"/>
        <v>0.69</v>
      </c>
      <c r="T35" s="3">
        <f t="shared" si="27"/>
        <v>1.1299999999999999</v>
      </c>
      <c r="U35" s="3">
        <f t="shared" si="27"/>
        <v>0.56999999999999995</v>
      </c>
      <c r="V35" s="3">
        <f t="shared" si="27"/>
        <v>1.43</v>
      </c>
      <c r="W35" s="3">
        <f t="shared" si="27"/>
        <v>1.18</v>
      </c>
      <c r="X35" s="3">
        <f t="shared" si="27"/>
        <v>0.65</v>
      </c>
      <c r="Y35" s="3">
        <f t="shared" si="27"/>
        <v>0.22</v>
      </c>
      <c r="Z35" s="3">
        <f t="shared" si="27"/>
        <v>0.28000000000000003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6.6100000000000006E-2</v>
      </c>
      <c r="I36" s="4">
        <f t="shared" si="28"/>
        <v>-0.26319999999999999</v>
      </c>
      <c r="J36" s="4">
        <f t="shared" si="28"/>
        <v>0.30130000000000001</v>
      </c>
      <c r="K36" s="4">
        <f t="shared" si="28"/>
        <v>0.31980000000000003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0.25489999999999996</v>
      </c>
      <c r="P36" s="4">
        <f t="shared" si="28"/>
        <v>0.87419999999999998</v>
      </c>
      <c r="Q36" s="4">
        <f t="shared" si="28"/>
        <v>7.9899999999999999E-2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5</v>
      </c>
      <c r="I37" s="3">
        <f t="shared" si="29"/>
        <v>5</v>
      </c>
      <c r="J37" s="3">
        <f t="shared" si="29"/>
        <v>15</v>
      </c>
      <c r="K37" s="3">
        <f t="shared" si="29"/>
        <v>12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5</v>
      </c>
      <c r="P37" s="3">
        <f t="shared" si="29"/>
        <v>7</v>
      </c>
      <c r="Q37" s="3">
        <f t="shared" si="29"/>
        <v>20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1445987114958</v>
      </c>
      <c r="E51" s="5">
        <v>1112058608925</v>
      </c>
      <c r="F51" s="5">
        <v>1203242936452</v>
      </c>
      <c r="G51" s="5">
        <v>1041095396444</v>
      </c>
      <c r="I51" s="5">
        <v>4427181279129</v>
      </c>
      <c r="J51" s="5">
        <v>6311009073490</v>
      </c>
      <c r="K51" s="5">
        <v>4537653827301</v>
      </c>
      <c r="L51" s="5">
        <v>3614941222156</v>
      </c>
      <c r="M51" s="5">
        <v>2352908880457</v>
      </c>
      <c r="N51" s="5">
        <v>2947321285487</v>
      </c>
      <c r="O51" s="5">
        <v>4006437811242</v>
      </c>
      <c r="P51" s="5">
        <v>3681834788101</v>
      </c>
      <c r="Q51" s="5">
        <v>3274150704829</v>
      </c>
      <c r="R51" s="5">
        <v>3796963231798</v>
      </c>
      <c r="S51" s="5">
        <v>4867889109212</v>
      </c>
      <c r="T51" s="5">
        <v>4464399987604</v>
      </c>
      <c r="U51" s="5">
        <v>4582741464896</v>
      </c>
      <c r="V51" s="5">
        <v>3564593950738</v>
      </c>
      <c r="W51" s="5">
        <v>2878775284823</v>
      </c>
      <c r="X51" s="5">
        <v>1690095966013</v>
      </c>
      <c r="Y51" s="5">
        <v>1484101908482</v>
      </c>
      <c r="Z51" s="5">
        <v>1753279906706</v>
      </c>
    </row>
    <row r="52" spans="2:26" ht="15.5" x14ac:dyDescent="0.35">
      <c r="C52" t="s">
        <v>86</v>
      </c>
      <c r="D52" s="5">
        <v>-994113926434</v>
      </c>
      <c r="E52" s="5">
        <v>-931385054361</v>
      </c>
      <c r="F52" s="5">
        <v>-907239838758</v>
      </c>
      <c r="G52" s="5">
        <v>-802744901806</v>
      </c>
      <c r="I52" s="5">
        <v>-3511398072298</v>
      </c>
      <c r="J52" s="5">
        <v>-4539337854872</v>
      </c>
      <c r="K52" s="5">
        <v>-3210471315180</v>
      </c>
      <c r="L52" s="5">
        <v>-2696803845920</v>
      </c>
      <c r="M52" s="5">
        <v>-1835892701500</v>
      </c>
      <c r="N52" s="5">
        <v>-2312088982391</v>
      </c>
      <c r="O52" s="5">
        <v>-2915075099634</v>
      </c>
      <c r="P52" s="5">
        <v>-2700901241365</v>
      </c>
      <c r="Q52" s="5">
        <v>-2410215890083</v>
      </c>
      <c r="R52" s="5">
        <v>-2728012339086</v>
      </c>
      <c r="S52" s="5">
        <v>-3689000479619</v>
      </c>
      <c r="T52" s="5">
        <v>-3410159747997</v>
      </c>
      <c r="U52" s="5">
        <v>-3262613622052</v>
      </c>
      <c r="V52" s="5">
        <v>-2268932101206</v>
      </c>
      <c r="W52" s="5">
        <v>-2096389788159</v>
      </c>
      <c r="X52" s="5">
        <v>-1211694376818</v>
      </c>
      <c r="Y52" s="5">
        <v>-1136302985673</v>
      </c>
      <c r="Z52" s="5">
        <v>-1464488425157</v>
      </c>
    </row>
    <row r="53" spans="2:26" ht="15.5" x14ac:dyDescent="0.35">
      <c r="C53" t="s">
        <v>87</v>
      </c>
      <c r="D53" s="5">
        <v>451873188524</v>
      </c>
      <c r="E53" s="5">
        <v>180673554564</v>
      </c>
      <c r="F53" s="5">
        <v>296003097694</v>
      </c>
      <c r="G53" s="5">
        <v>238350494638</v>
      </c>
      <c r="I53" s="5">
        <v>915783206831</v>
      </c>
      <c r="J53" s="5">
        <v>1771671218618</v>
      </c>
      <c r="K53" s="5">
        <v>1327182512121</v>
      </c>
      <c r="L53" s="5">
        <v>918137376236</v>
      </c>
      <c r="M53" s="5">
        <v>517016178957</v>
      </c>
      <c r="N53" s="5">
        <v>635232303096</v>
      </c>
      <c r="O53" s="5">
        <v>1091362711608</v>
      </c>
      <c r="P53" s="5">
        <v>980933546736</v>
      </c>
      <c r="Q53" s="5">
        <v>863934814746</v>
      </c>
      <c r="R53" s="5">
        <v>1068950892712</v>
      </c>
      <c r="S53" s="5">
        <v>1178888629593</v>
      </c>
      <c r="T53" s="5">
        <v>1054240239607</v>
      </c>
      <c r="U53" s="5">
        <v>1320127842844</v>
      </c>
      <c r="V53" s="5">
        <v>1295661849532</v>
      </c>
      <c r="W53" s="5">
        <v>782385496664</v>
      </c>
      <c r="X53" s="5">
        <v>478401589195</v>
      </c>
      <c r="Y53" s="5">
        <v>347798922809</v>
      </c>
      <c r="Z53" s="5">
        <v>288791481549</v>
      </c>
    </row>
    <row r="54" spans="2:26" ht="15.5" x14ac:dyDescent="0.35">
      <c r="C54" t="s">
        <v>88</v>
      </c>
      <c r="D54" s="5">
        <v>-206479486959</v>
      </c>
      <c r="E54" s="5">
        <v>-211018522566</v>
      </c>
      <c r="F54" s="5">
        <v>-151976960669</v>
      </c>
      <c r="G54" s="5">
        <v>-192388701561</v>
      </c>
      <c r="I54" s="5">
        <v>-700067609574</v>
      </c>
      <c r="J54" s="5">
        <v>-925747860848</v>
      </c>
      <c r="K54" s="5">
        <v>-737689412388</v>
      </c>
      <c r="L54" s="5">
        <v>-368866575888</v>
      </c>
      <c r="M54" s="5">
        <v>-410978676679</v>
      </c>
      <c r="N54" s="5">
        <v>-461907707390</v>
      </c>
      <c r="O54" s="5">
        <v>-671603364898</v>
      </c>
      <c r="P54" s="5">
        <v>-627024756106</v>
      </c>
      <c r="Q54" s="5">
        <v>1023912626210</v>
      </c>
      <c r="R54" s="5">
        <v>-627972566500</v>
      </c>
      <c r="S54" s="5">
        <v>-531415165477</v>
      </c>
      <c r="T54" s="5">
        <v>-478859216271</v>
      </c>
      <c r="U54" s="5">
        <v>-346885916780</v>
      </c>
      <c r="V54" s="5">
        <v>-356257279286</v>
      </c>
      <c r="W54" s="5">
        <v>-357741046403</v>
      </c>
      <c r="X54" s="5">
        <v>-290013709697</v>
      </c>
      <c r="Y54" s="5">
        <v>-255470814087</v>
      </c>
      <c r="Z54" s="5">
        <v>-186238817315</v>
      </c>
    </row>
    <row r="55" spans="2:26" ht="15.5" x14ac:dyDescent="0.35">
      <c r="C55" t="s">
        <v>89</v>
      </c>
      <c r="D55" s="5">
        <v>-16915895295</v>
      </c>
      <c r="E55" s="5">
        <v>-20499871421</v>
      </c>
      <c r="F55" s="5">
        <v>-20937066196</v>
      </c>
      <c r="G55" s="5">
        <v>-15059065003</v>
      </c>
      <c r="I55" s="5">
        <v>-73150951994</v>
      </c>
      <c r="J55" s="5">
        <v>-137559710018</v>
      </c>
      <c r="K55" s="5">
        <v>-79414433641</v>
      </c>
      <c r="L55" s="5">
        <v>-51798824341</v>
      </c>
      <c r="M55" s="5">
        <v>-22589424177</v>
      </c>
      <c r="N55" s="5">
        <v>-29547640788</v>
      </c>
      <c r="O55" s="5">
        <v>-70644156227</v>
      </c>
      <c r="P55" s="5">
        <v>-60337876440</v>
      </c>
      <c r="Q55" s="5">
        <v>-51126550887</v>
      </c>
      <c r="R55" s="5">
        <v>-48280342318</v>
      </c>
      <c r="S55" s="5">
        <v>-55028325667</v>
      </c>
      <c r="T55" s="5">
        <v>-51823787175</v>
      </c>
      <c r="U55" s="5">
        <v>-61849084105</v>
      </c>
      <c r="V55" s="5">
        <v>43808353677</v>
      </c>
      <c r="W55" s="5">
        <v>-55111272210</v>
      </c>
      <c r="X55" s="5">
        <v>-42171054277</v>
      </c>
      <c r="Y55" s="5">
        <v>-35990967877</v>
      </c>
      <c r="Z55" s="5">
        <v>-20319371948</v>
      </c>
    </row>
    <row r="56" spans="2:26" ht="15.5" x14ac:dyDescent="0.35">
      <c r="C56" t="s">
        <v>90</v>
      </c>
      <c r="D56" s="5">
        <v>-213268742459</v>
      </c>
      <c r="E56" s="5">
        <v>-249683689322</v>
      </c>
      <c r="F56" s="5">
        <v>-156499146166</v>
      </c>
      <c r="G56" s="5">
        <v>-177259511818</v>
      </c>
      <c r="I56" s="5">
        <v>-770582605314</v>
      </c>
      <c r="J56" s="5">
        <v>-735271501977</v>
      </c>
      <c r="K56" s="5">
        <v>-653193403307</v>
      </c>
      <c r="L56" s="5">
        <v>-527965573552</v>
      </c>
      <c r="M56" s="5">
        <v>-432939123542</v>
      </c>
      <c r="N56" s="5">
        <v>-484664392312</v>
      </c>
      <c r="O56" s="5">
        <v>-628628814514</v>
      </c>
      <c r="P56" s="5">
        <v>-643188873804</v>
      </c>
      <c r="Q56" s="5">
        <v>-578376121254</v>
      </c>
      <c r="R56" s="5">
        <v>-587974077734</v>
      </c>
      <c r="S56" s="5">
        <v>-566049712191</v>
      </c>
      <c r="T56" s="5">
        <v>-467595011150</v>
      </c>
      <c r="U56" s="5">
        <v>-386247671702</v>
      </c>
      <c r="V56" s="5">
        <v>-62110264785</v>
      </c>
      <c r="W56" s="5">
        <v>-274248880777</v>
      </c>
      <c r="X56" s="5">
        <v>-275394093617</v>
      </c>
      <c r="Y56" s="5">
        <v>-225630406404</v>
      </c>
      <c r="Z56" s="5">
        <v>-147803216267</v>
      </c>
    </row>
    <row r="57" spans="2:26" ht="15.5" x14ac:dyDescent="0.35">
      <c r="C57" t="s">
        <v>91</v>
      </c>
      <c r="D57" s="5">
        <v>95148282633</v>
      </c>
      <c r="E57" s="5">
        <v>-1392921644</v>
      </c>
      <c r="F57" s="5">
        <v>62883824284</v>
      </c>
      <c r="G57" s="5">
        <v>22246957553</v>
      </c>
      <c r="I57" s="5">
        <v>114663561448</v>
      </c>
      <c r="J57" s="5">
        <v>215067549828</v>
      </c>
      <c r="K57" s="5">
        <v>53350938407</v>
      </c>
      <c r="L57" s="5">
        <v>31232289783</v>
      </c>
      <c r="M57" s="5">
        <v>8643615269</v>
      </c>
      <c r="N57" s="5">
        <v>10600842086</v>
      </c>
      <c r="O57" s="5">
        <v>38073765360</v>
      </c>
      <c r="P57" s="5">
        <v>47284403623</v>
      </c>
      <c r="Q57" s="5">
        <v>55102784648</v>
      </c>
      <c r="R57" s="5">
        <v>34626106482</v>
      </c>
      <c r="S57" s="5">
        <v>77473888848</v>
      </c>
      <c r="T57" s="5">
        <v>98447692331</v>
      </c>
      <c r="U57" s="5">
        <v>55475590042</v>
      </c>
      <c r="V57" s="5">
        <v>31365358422</v>
      </c>
      <c r="W57" s="5">
        <v>20694231091</v>
      </c>
    </row>
    <row r="58" spans="2:26" ht="15.5" x14ac:dyDescent="0.35">
      <c r="C58" t="s">
        <v>92</v>
      </c>
      <c r="D58" s="5">
        <v>245393701565</v>
      </c>
      <c r="E58" s="5">
        <v>-30344968002</v>
      </c>
      <c r="F58" s="5">
        <v>144026137025</v>
      </c>
      <c r="G58" s="5">
        <v>45961793077</v>
      </c>
      <c r="I58" s="5">
        <v>215715597257</v>
      </c>
      <c r="J58" s="5">
        <v>845923357770</v>
      </c>
      <c r="K58" s="5">
        <v>589493099733</v>
      </c>
      <c r="L58" s="5">
        <v>549270800348</v>
      </c>
      <c r="M58" s="5">
        <v>106037502278</v>
      </c>
      <c r="N58" s="5">
        <v>173324595706</v>
      </c>
      <c r="O58" s="5">
        <v>419759346710</v>
      </c>
      <c r="P58" s="5">
        <v>353908790630</v>
      </c>
      <c r="Q58" s="5">
        <v>1887847440956</v>
      </c>
      <c r="R58" s="5">
        <v>440978326212</v>
      </c>
      <c r="S58" s="5">
        <v>647473464116</v>
      </c>
      <c r="T58" s="5">
        <v>575381023336</v>
      </c>
      <c r="U58" s="5">
        <v>973241926064</v>
      </c>
      <c r="V58" s="5">
        <v>939404570246</v>
      </c>
      <c r="W58" s="5">
        <v>424644450261</v>
      </c>
      <c r="X58" s="5">
        <v>188387879498</v>
      </c>
      <c r="Y58" s="5">
        <v>92328108722</v>
      </c>
      <c r="Z58" s="5">
        <v>102552664234</v>
      </c>
    </row>
    <row r="59" spans="2:26" ht="15.5" x14ac:dyDescent="0.35">
      <c r="C59" t="s">
        <v>93</v>
      </c>
      <c r="D59" s="5">
        <v>-74691965481</v>
      </c>
      <c r="E59" s="5">
        <v>-49275641824</v>
      </c>
      <c r="F59" s="5">
        <v>-57996667323</v>
      </c>
      <c r="G59" s="5">
        <v>-47569119446</v>
      </c>
      <c r="I59" s="5">
        <v>-204730542875</v>
      </c>
      <c r="J59" s="5">
        <v>-341660577978</v>
      </c>
      <c r="K59" s="5">
        <v>-314392550295</v>
      </c>
      <c r="L59" s="5">
        <v>-325917928150</v>
      </c>
      <c r="M59" s="5">
        <v>-302468038437</v>
      </c>
      <c r="N59" s="5">
        <v>-273569982205</v>
      </c>
      <c r="O59" s="5">
        <v>-254926342635</v>
      </c>
      <c r="P59" s="5">
        <v>-228740901479</v>
      </c>
      <c r="Q59" s="5">
        <v>-189750873570</v>
      </c>
      <c r="R59" s="5">
        <v>-347735800295</v>
      </c>
      <c r="S59" s="5">
        <v>-255229731303</v>
      </c>
      <c r="T59" s="5">
        <v>96047661132</v>
      </c>
      <c r="U59" s="5">
        <v>-66312998956</v>
      </c>
      <c r="V59" s="5">
        <v>-61441622608</v>
      </c>
      <c r="W59" s="5">
        <v>-39554935470</v>
      </c>
      <c r="X59" s="5">
        <v>7470219356</v>
      </c>
      <c r="Y59" s="5">
        <v>20502206050</v>
      </c>
      <c r="Z59" s="5">
        <v>-89146505657</v>
      </c>
    </row>
    <row r="60" spans="2:26" ht="15.5" x14ac:dyDescent="0.35">
      <c r="C60" t="s">
        <v>26</v>
      </c>
      <c r="D60" s="5">
        <v>-41135101897</v>
      </c>
      <c r="E60" s="5">
        <v>-31015271832</v>
      </c>
      <c r="F60" s="5">
        <v>-26550133948</v>
      </c>
      <c r="G60" s="5">
        <v>-25690549877</v>
      </c>
      <c r="I60" s="5">
        <v>-107147440880</v>
      </c>
      <c r="J60" s="5">
        <v>-188012618393</v>
      </c>
      <c r="K60" s="5">
        <v>-207490545720</v>
      </c>
      <c r="L60" s="5">
        <v>-233944976725</v>
      </c>
      <c r="M60" s="5">
        <v>-222389257439</v>
      </c>
      <c r="N60" s="5">
        <v>-201865374586</v>
      </c>
      <c r="O60" s="5">
        <v>-176649474070</v>
      </c>
      <c r="P60" s="5">
        <v>-171013663135</v>
      </c>
      <c r="Q60" s="5">
        <v>-242770724741</v>
      </c>
      <c r="R60" s="5">
        <v>-180760428687</v>
      </c>
      <c r="S60" s="5">
        <v>-139693517893</v>
      </c>
      <c r="T60" s="5">
        <v>-129877392091</v>
      </c>
      <c r="U60" s="5">
        <v>-131615397247</v>
      </c>
      <c r="V60" s="5">
        <v>-66213677747</v>
      </c>
      <c r="W60" s="5">
        <v>-53807076471</v>
      </c>
      <c r="X60" s="5">
        <v>-42888873840</v>
      </c>
      <c r="Y60" s="5">
        <v>-41615086393</v>
      </c>
      <c r="Z60" s="5">
        <v>-31335474912</v>
      </c>
    </row>
    <row r="61" spans="2:26" ht="15.5" x14ac:dyDescent="0.35">
      <c r="C61" t="s">
        <v>547</v>
      </c>
      <c r="D61" s="5">
        <v>-33968371260</v>
      </c>
      <c r="E61" s="5">
        <v>78394978209</v>
      </c>
      <c r="F61" s="5">
        <v>-30242428113</v>
      </c>
      <c r="G61" s="5">
        <v>-23498545902</v>
      </c>
      <c r="R61" s="5">
        <v>-103446022255</v>
      </c>
      <c r="S61" s="5">
        <v>-156953947002</v>
      </c>
    </row>
    <row r="62" spans="2:26" ht="15.5" x14ac:dyDescent="0.35">
      <c r="C62" t="s">
        <v>96</v>
      </c>
      <c r="E62" s="5">
        <v>-102400753720</v>
      </c>
      <c r="I62" s="5">
        <v>-102400753720</v>
      </c>
      <c r="J62" s="5">
        <v>-150408733963</v>
      </c>
      <c r="K62" s="5">
        <v>-96949371406</v>
      </c>
      <c r="L62" s="5">
        <v>-82818775866</v>
      </c>
      <c r="M62" s="5">
        <v>-56561501062</v>
      </c>
      <c r="N62" s="5">
        <v>-75809716534</v>
      </c>
      <c r="O62" s="5">
        <v>-86601498694</v>
      </c>
      <c r="P62" s="5">
        <v>-88433931618</v>
      </c>
      <c r="Q62" s="5">
        <v>676438987</v>
      </c>
      <c r="W62" s="5">
        <v>-4120640282</v>
      </c>
      <c r="X62" s="5">
        <v>17393140053</v>
      </c>
      <c r="Y62" s="5">
        <v>59092093732</v>
      </c>
      <c r="Z62" s="5">
        <v>-81576810411</v>
      </c>
    </row>
    <row r="63" spans="2:26" ht="15.5" x14ac:dyDescent="0.35">
      <c r="C63" t="s">
        <v>339</v>
      </c>
      <c r="W63" s="5">
        <v>457203562</v>
      </c>
      <c r="X63" s="5">
        <v>2027196330</v>
      </c>
      <c r="Y63" s="5">
        <v>383234092</v>
      </c>
      <c r="Z63" s="5">
        <v>144545455</v>
      </c>
    </row>
    <row r="64" spans="2:26" ht="15.5" x14ac:dyDescent="0.35">
      <c r="C64" t="s">
        <v>616</v>
      </c>
      <c r="E64" s="5">
        <v>3527504889</v>
      </c>
      <c r="F64" s="5">
        <v>57602452</v>
      </c>
      <c r="G64" s="5">
        <v>1607933040</v>
      </c>
      <c r="I64" s="5">
        <v>5193040381</v>
      </c>
      <c r="J64" s="5">
        <v>-3735967366</v>
      </c>
      <c r="K64" s="5">
        <v>-3794698038</v>
      </c>
      <c r="L64" s="5">
        <v>2801325197</v>
      </c>
      <c r="M64" s="5">
        <v>-13322402934</v>
      </c>
      <c r="N64" s="5">
        <v>4105108915</v>
      </c>
      <c r="O64" s="5">
        <v>8324630129</v>
      </c>
      <c r="P64" s="5">
        <v>30706693274</v>
      </c>
      <c r="Q64" s="5">
        <v>19011667295</v>
      </c>
    </row>
    <row r="65" spans="3:26" ht="15.5" x14ac:dyDescent="0.35">
      <c r="C65" t="s">
        <v>94</v>
      </c>
      <c r="Q65" s="5">
        <v>55692510358</v>
      </c>
      <c r="W65" s="5">
        <v>13602123519</v>
      </c>
      <c r="X65" s="5">
        <v>4589366840</v>
      </c>
      <c r="Y65" s="5">
        <v>5107241899</v>
      </c>
      <c r="Z65" s="5">
        <v>7916526276</v>
      </c>
    </row>
    <row r="66" spans="3:26" ht="15.5" x14ac:dyDescent="0.35">
      <c r="C66" t="s">
        <v>95</v>
      </c>
      <c r="E66" s="5">
        <v>2593289286</v>
      </c>
      <c r="F66" s="5">
        <v>-1261707714</v>
      </c>
      <c r="G66" s="5">
        <v>-1331581572</v>
      </c>
      <c r="Q66" s="5">
        <v>-22360765469</v>
      </c>
      <c r="R66" s="5">
        <v>-63529349353</v>
      </c>
      <c r="S66" s="5">
        <v>41417733592</v>
      </c>
      <c r="T66" s="5">
        <v>225925053223</v>
      </c>
      <c r="U66" s="5">
        <v>65302398291</v>
      </c>
      <c r="V66" s="5">
        <v>4772055139</v>
      </c>
      <c r="W66" s="5">
        <v>1302351827</v>
      </c>
      <c r="X66" s="5">
        <v>1184800797</v>
      </c>
      <c r="Y66" s="5">
        <v>1159720837</v>
      </c>
      <c r="Z66" s="5">
        <v>19690873565</v>
      </c>
    </row>
    <row r="67" spans="3:26" ht="15.5" x14ac:dyDescent="0.35">
      <c r="C67" t="s">
        <v>97</v>
      </c>
      <c r="D67" s="5">
        <v>-74691965481</v>
      </c>
      <c r="E67" s="5">
        <v>-49275641824</v>
      </c>
      <c r="F67" s="5">
        <v>-57996667323</v>
      </c>
      <c r="G67" s="5">
        <v>-47569119446</v>
      </c>
      <c r="I67" s="5">
        <v>-204730542875</v>
      </c>
      <c r="J67" s="5">
        <v>-341660577978</v>
      </c>
      <c r="K67" s="5">
        <v>-314392550295</v>
      </c>
      <c r="L67" s="5">
        <v>-325917928150</v>
      </c>
      <c r="M67" s="5">
        <v>-302468038437</v>
      </c>
      <c r="N67" s="5">
        <v>-273569982205</v>
      </c>
      <c r="O67" s="5">
        <v>-254926342635</v>
      </c>
      <c r="P67" s="5">
        <v>-228740901479</v>
      </c>
      <c r="Q67" s="5">
        <v>-189750873570</v>
      </c>
      <c r="R67" s="5">
        <v>-347735800295</v>
      </c>
      <c r="S67" s="5">
        <v>-255229731303</v>
      </c>
      <c r="T67" s="5">
        <v>96047661132</v>
      </c>
      <c r="U67" s="5">
        <v>-66312998956</v>
      </c>
      <c r="V67" s="5">
        <v>-61441622608</v>
      </c>
      <c r="W67" s="5">
        <v>-39554935470</v>
      </c>
      <c r="X67" s="5">
        <v>7470219356</v>
      </c>
      <c r="Y67" s="5">
        <v>20502206050</v>
      </c>
      <c r="Z67" s="5">
        <v>-89146505657</v>
      </c>
    </row>
    <row r="68" spans="3:26" ht="15.5" x14ac:dyDescent="0.35">
      <c r="C68" t="s">
        <v>28</v>
      </c>
      <c r="D68" s="5">
        <v>170701736084</v>
      </c>
      <c r="E68" s="5">
        <v>-79620609826</v>
      </c>
      <c r="F68" s="5">
        <v>86029469702</v>
      </c>
      <c r="G68" s="5">
        <v>-1607326369</v>
      </c>
      <c r="I68" s="5">
        <v>10985054382</v>
      </c>
      <c r="J68" s="5">
        <v>504262779792</v>
      </c>
      <c r="K68" s="5">
        <v>275100549438</v>
      </c>
      <c r="L68" s="5">
        <v>223352872198</v>
      </c>
      <c r="M68" s="5">
        <v>-196430536159</v>
      </c>
      <c r="N68" s="5">
        <v>-100245386499</v>
      </c>
      <c r="O68" s="5">
        <v>164833004075</v>
      </c>
      <c r="P68" s="5">
        <v>125167889151</v>
      </c>
      <c r="Q68" s="5">
        <v>1698096567386</v>
      </c>
      <c r="R68" s="5">
        <v>93242525917</v>
      </c>
      <c r="S68" s="5">
        <v>392243732813</v>
      </c>
      <c r="T68" s="5">
        <v>671428684468</v>
      </c>
      <c r="U68" s="5">
        <v>906928927108</v>
      </c>
      <c r="V68" s="5">
        <v>877962947638</v>
      </c>
      <c r="W68" s="5">
        <v>385089514791</v>
      </c>
      <c r="X68" s="5">
        <v>195858098854</v>
      </c>
      <c r="Y68" s="5">
        <v>112830314772</v>
      </c>
      <c r="Z68" s="5">
        <v>13406158577</v>
      </c>
    </row>
    <row r="69" spans="3:26" ht="15.5" x14ac:dyDescent="0.35">
      <c r="C69" t="s">
        <v>27</v>
      </c>
      <c r="D69" s="5">
        <v>13529959336</v>
      </c>
      <c r="E69" s="5">
        <v>-14431561198</v>
      </c>
      <c r="F69" s="5">
        <v>15817287308</v>
      </c>
      <c r="G69" s="5">
        <v>13362176368</v>
      </c>
      <c r="I69" s="5">
        <v>17941930033</v>
      </c>
      <c r="J69" s="5">
        <v>-55713710522</v>
      </c>
      <c r="K69" s="5">
        <v>-43554786185</v>
      </c>
      <c r="L69" s="5">
        <v>-15437164806</v>
      </c>
      <c r="M69" s="5">
        <v>5258238038</v>
      </c>
      <c r="N69" s="5">
        <v>22958134863</v>
      </c>
      <c r="O69" s="5">
        <v>-28521943536</v>
      </c>
      <c r="P69" s="5">
        <v>-35334633567</v>
      </c>
      <c r="Q69" s="5">
        <v>-456739565957</v>
      </c>
      <c r="R69" s="5">
        <v>7612321720</v>
      </c>
      <c r="S69" s="5">
        <v>-9061504550</v>
      </c>
      <c r="T69" s="5">
        <v>-157797797815</v>
      </c>
      <c r="U69" s="5">
        <v>-160313098878</v>
      </c>
      <c r="V69" s="5">
        <v>-139345070152</v>
      </c>
      <c r="W69" s="5">
        <v>-106914188896</v>
      </c>
      <c r="X69" s="5">
        <v>-55535576917</v>
      </c>
      <c r="Y69" s="5">
        <v>-58647884053</v>
      </c>
      <c r="Z69" s="5">
        <v>-27064077917</v>
      </c>
    </row>
    <row r="70" spans="3:26" ht="15.5" x14ac:dyDescent="0.35">
      <c r="C70" t="s">
        <v>101</v>
      </c>
      <c r="D70" s="5">
        <v>184231695420</v>
      </c>
      <c r="E70" s="5">
        <v>-94052171024</v>
      </c>
      <c r="F70" s="5">
        <v>101846757010</v>
      </c>
      <c r="G70" s="5">
        <v>11754849999</v>
      </c>
      <c r="I70" s="5">
        <v>28926984415</v>
      </c>
      <c r="J70" s="5">
        <v>448549069270</v>
      </c>
      <c r="K70" s="5">
        <v>231545763253</v>
      </c>
      <c r="L70" s="5">
        <v>207915707392</v>
      </c>
      <c r="M70" s="5">
        <v>-191172298121</v>
      </c>
      <c r="N70" s="5">
        <v>-77287251636</v>
      </c>
      <c r="O70" s="5">
        <v>136311060539</v>
      </c>
      <c r="P70" s="5">
        <v>89833255584</v>
      </c>
      <c r="Q70" s="5">
        <v>1241357001429</v>
      </c>
      <c r="R70" s="5">
        <v>100854847637</v>
      </c>
      <c r="S70" s="5">
        <v>383182228263</v>
      </c>
      <c r="T70" s="5">
        <v>513630886653</v>
      </c>
      <c r="U70" s="5">
        <v>746615828230</v>
      </c>
      <c r="V70" s="5">
        <v>738617877486</v>
      </c>
      <c r="W70" s="5">
        <v>278175325895</v>
      </c>
      <c r="X70" s="5">
        <v>140322521937</v>
      </c>
      <c r="Y70" s="5">
        <v>54182430719</v>
      </c>
      <c r="Z70" s="5">
        <v>-13657919340</v>
      </c>
    </row>
    <row r="71" spans="3:26" ht="15.5" x14ac:dyDescent="0.35">
      <c r="C71" t="s">
        <v>102</v>
      </c>
      <c r="X71" s="5">
        <v>-24734367720</v>
      </c>
      <c r="Y71" s="5">
        <v>-36583806876</v>
      </c>
      <c r="Z71" s="5">
        <v>1953700278</v>
      </c>
    </row>
    <row r="72" spans="3:26" ht="15.5" x14ac:dyDescent="0.35">
      <c r="C72" t="s">
        <v>104</v>
      </c>
      <c r="D72" s="5">
        <v>184231695420</v>
      </c>
      <c r="E72" s="5">
        <v>-94052171024</v>
      </c>
      <c r="F72" s="5">
        <v>101846757010</v>
      </c>
      <c r="G72" s="5">
        <v>11754849999</v>
      </c>
      <c r="I72" s="5">
        <v>28926984415</v>
      </c>
      <c r="J72" s="5">
        <v>448549069270</v>
      </c>
      <c r="K72" s="5">
        <v>231545763253</v>
      </c>
      <c r="L72" s="5">
        <v>207915707392</v>
      </c>
      <c r="M72" s="5">
        <v>-191172298121</v>
      </c>
      <c r="N72" s="5">
        <v>-77287251636</v>
      </c>
      <c r="O72" s="5">
        <v>136311060539</v>
      </c>
      <c r="P72" s="5">
        <v>89833255584</v>
      </c>
      <c r="Q72" s="5">
        <v>1241357001429</v>
      </c>
      <c r="R72" s="5">
        <v>100854847637</v>
      </c>
      <c r="S72" s="5">
        <v>383182228263</v>
      </c>
      <c r="T72" s="5">
        <v>513630886653</v>
      </c>
      <c r="U72" s="5">
        <v>746615828230</v>
      </c>
      <c r="V72" s="5">
        <v>738617877486</v>
      </c>
      <c r="W72" s="5">
        <v>278175325895</v>
      </c>
      <c r="X72" s="5">
        <v>115588154217</v>
      </c>
      <c r="Y72" s="5">
        <v>17598623843</v>
      </c>
      <c r="Z72" s="5">
        <v>-11704219062</v>
      </c>
    </row>
    <row r="73" spans="3:26" ht="15.5" x14ac:dyDescent="0.35">
      <c r="C73" t="s">
        <v>105</v>
      </c>
      <c r="D73" s="5">
        <v>-18976556535</v>
      </c>
      <c r="E73" s="5">
        <v>7255346466</v>
      </c>
      <c r="F73" s="5">
        <v>34086441</v>
      </c>
      <c r="G73" s="5">
        <v>-2034729834</v>
      </c>
      <c r="I73" s="5">
        <v>4168098942</v>
      </c>
      <c r="J73" s="5">
        <v>-17651967108</v>
      </c>
      <c r="K73" s="5">
        <v>-18515937859</v>
      </c>
      <c r="L73" s="5">
        <v>48248686418</v>
      </c>
      <c r="M73" s="5">
        <v>30052580141</v>
      </c>
      <c r="N73" s="5">
        <v>-27839744304</v>
      </c>
      <c r="O73" s="5">
        <v>-45220945060</v>
      </c>
      <c r="P73" s="5">
        <v>-15221549198</v>
      </c>
      <c r="Q73" s="5">
        <v>-28980760455</v>
      </c>
      <c r="R73" s="5">
        <v>-20803021838</v>
      </c>
      <c r="S73" s="5">
        <v>-14496613630</v>
      </c>
      <c r="T73" s="5">
        <v>-1060028933</v>
      </c>
      <c r="U73" s="5">
        <v>-66823587</v>
      </c>
      <c r="V73" s="5">
        <v>904041401</v>
      </c>
      <c r="W73" s="5">
        <v>-5416374972</v>
      </c>
    </row>
    <row r="74" spans="3:26" ht="15.5" x14ac:dyDescent="0.35">
      <c r="C74" t="s">
        <v>106</v>
      </c>
      <c r="D74" s="5">
        <v>-18976556535</v>
      </c>
      <c r="E74" s="5">
        <v>7255346466</v>
      </c>
      <c r="F74" s="5">
        <v>34086441</v>
      </c>
      <c r="G74" s="5">
        <v>-2034729834</v>
      </c>
      <c r="I74" s="5">
        <v>4168098942</v>
      </c>
      <c r="J74" s="5">
        <v>-17651967108</v>
      </c>
      <c r="K74" s="5">
        <v>-18515937859</v>
      </c>
      <c r="L74" s="5">
        <v>48248686418</v>
      </c>
      <c r="M74" s="5">
        <v>30052580141</v>
      </c>
      <c r="N74" s="5">
        <v>-27839744304</v>
      </c>
      <c r="O74" s="5">
        <v>-45220945060</v>
      </c>
      <c r="P74" s="5">
        <v>-15221549198</v>
      </c>
      <c r="Q74" s="5">
        <v>-28980760455</v>
      </c>
      <c r="R74" s="5">
        <v>-20803021838</v>
      </c>
      <c r="S74" s="5">
        <v>-14496613630</v>
      </c>
      <c r="T74" s="5">
        <v>-1060028933</v>
      </c>
      <c r="U74" s="5">
        <v>-66823587</v>
      </c>
      <c r="V74" s="5">
        <v>904041401</v>
      </c>
      <c r="W74" s="5">
        <v>-5416374972</v>
      </c>
    </row>
    <row r="75" spans="3:26" ht="15.5" x14ac:dyDescent="0.35">
      <c r="C75" t="s">
        <v>107</v>
      </c>
      <c r="D75" s="5">
        <v>165255138885</v>
      </c>
      <c r="E75" s="5">
        <v>-86796824558</v>
      </c>
      <c r="F75" s="5">
        <v>101880843451</v>
      </c>
      <c r="G75" s="5">
        <v>9720120165</v>
      </c>
      <c r="I75" s="5">
        <v>33095083357</v>
      </c>
      <c r="J75" s="5">
        <v>430897102162</v>
      </c>
      <c r="K75" s="5">
        <v>213029825394</v>
      </c>
      <c r="L75" s="5">
        <v>256164393810</v>
      </c>
      <c r="M75" s="5">
        <v>-161119717980</v>
      </c>
      <c r="N75" s="5">
        <v>-105126995940</v>
      </c>
      <c r="O75" s="5">
        <v>91090115479</v>
      </c>
      <c r="P75" s="5">
        <v>74611706386</v>
      </c>
      <c r="Q75" s="5">
        <v>1212376240974</v>
      </c>
      <c r="R75" s="5">
        <v>80051825799</v>
      </c>
      <c r="S75" s="5">
        <v>368685614633</v>
      </c>
      <c r="T75" s="5">
        <v>512570857720</v>
      </c>
      <c r="U75" s="5">
        <v>746549004643</v>
      </c>
      <c r="V75" s="5">
        <v>739521918887</v>
      </c>
      <c r="W75" s="5">
        <v>272758950923</v>
      </c>
    </row>
    <row r="76" spans="3:26" ht="15.5" x14ac:dyDescent="0.35">
      <c r="C76" t="s">
        <v>108</v>
      </c>
      <c r="D76" s="5">
        <v>184231695420</v>
      </c>
      <c r="E76" s="5">
        <v>-94052171024</v>
      </c>
      <c r="F76" s="5">
        <v>101846757010</v>
      </c>
      <c r="G76" s="5">
        <v>11754849999</v>
      </c>
      <c r="I76" s="5">
        <v>28926984415</v>
      </c>
      <c r="J76" s="5">
        <v>448549069270</v>
      </c>
      <c r="K76" s="5">
        <v>231545763253</v>
      </c>
      <c r="L76" s="5">
        <v>207915707392</v>
      </c>
      <c r="M76" s="5">
        <v>-191172298121</v>
      </c>
      <c r="N76" s="5">
        <v>-77287251636</v>
      </c>
      <c r="O76" s="5">
        <v>136311060539</v>
      </c>
      <c r="P76" s="5">
        <v>89833255584</v>
      </c>
      <c r="Q76" s="5">
        <v>1241357001429</v>
      </c>
      <c r="R76" s="5">
        <v>100854847637</v>
      </c>
      <c r="S76" s="5">
        <v>383182228263</v>
      </c>
      <c r="T76" s="5">
        <v>513630886653</v>
      </c>
      <c r="U76" s="5">
        <v>746615828229</v>
      </c>
      <c r="V76" s="5">
        <v>738617877486</v>
      </c>
      <c r="W76" s="5">
        <v>278175325895</v>
      </c>
      <c r="X76" s="5">
        <v>115588154217</v>
      </c>
      <c r="Y76" s="5">
        <v>17598623843</v>
      </c>
      <c r="Z76" s="5">
        <v>-11704219062</v>
      </c>
    </row>
    <row r="77" spans="3:26" ht="15.5" x14ac:dyDescent="0.35">
      <c r="C77" t="s">
        <v>7</v>
      </c>
      <c r="D77" s="5">
        <v>70106856252</v>
      </c>
      <c r="E77" s="5">
        <v>-85403902914</v>
      </c>
      <c r="F77" s="5">
        <v>38997019167</v>
      </c>
      <c r="G77" s="5">
        <v>-12526837388</v>
      </c>
      <c r="I77" s="5">
        <v>-81568478091</v>
      </c>
      <c r="J77" s="5">
        <v>215829552334</v>
      </c>
      <c r="K77" s="5">
        <v>159678886987</v>
      </c>
      <c r="L77" s="5">
        <v>224932104027</v>
      </c>
      <c r="M77" s="5">
        <v>-169763333249</v>
      </c>
      <c r="N77" s="5">
        <v>-115727838026</v>
      </c>
      <c r="O77" s="5">
        <v>53016350119</v>
      </c>
      <c r="P77" s="5">
        <v>27327302763</v>
      </c>
      <c r="Q77" s="5">
        <v>1157273456326</v>
      </c>
      <c r="R77" s="5">
        <v>45425719317</v>
      </c>
      <c r="S77" s="5">
        <v>291211725785</v>
      </c>
      <c r="T77" s="5">
        <v>414123165389</v>
      </c>
      <c r="U77" s="5">
        <v>691073414600</v>
      </c>
      <c r="V77" s="5">
        <v>708156560465</v>
      </c>
      <c r="W77" s="5">
        <v>252064719831</v>
      </c>
    </row>
    <row r="78" spans="3:26" ht="15.5" x14ac:dyDescent="0.35">
      <c r="C78" t="s">
        <v>110</v>
      </c>
      <c r="D78" s="5">
        <v>184231695420</v>
      </c>
      <c r="E78" s="5">
        <v>-94052171024</v>
      </c>
      <c r="F78" s="5">
        <v>101846757010</v>
      </c>
      <c r="G78" s="5">
        <v>11754849999</v>
      </c>
      <c r="I78" s="5">
        <v>28926984415</v>
      </c>
      <c r="J78" s="5">
        <v>448549069270</v>
      </c>
      <c r="K78" s="5">
        <v>231545763253</v>
      </c>
      <c r="L78" s="5">
        <v>207915707392</v>
      </c>
      <c r="M78" s="5">
        <v>-191172298121</v>
      </c>
      <c r="N78" s="5">
        <v>-77287251636</v>
      </c>
      <c r="O78" s="5">
        <v>136311060539</v>
      </c>
      <c r="P78" s="5">
        <v>89833255584</v>
      </c>
      <c r="Q78" s="5">
        <v>1241357001429</v>
      </c>
      <c r="R78" s="5">
        <v>100854847637</v>
      </c>
      <c r="S78" s="5">
        <v>383182228263</v>
      </c>
      <c r="T78" s="5">
        <v>513630886653</v>
      </c>
      <c r="U78" s="5">
        <v>746615828229</v>
      </c>
      <c r="V78" s="5">
        <v>738617877486</v>
      </c>
      <c r="W78" s="5">
        <v>278175325895</v>
      </c>
      <c r="X78" s="5">
        <v>115588154217</v>
      </c>
      <c r="Y78" s="5">
        <v>17598623843</v>
      </c>
      <c r="Z78" s="5">
        <v>-11704219062</v>
      </c>
    </row>
    <row r="79" spans="3:26" ht="15.5" x14ac:dyDescent="0.35">
      <c r="C79" t="s">
        <v>111</v>
      </c>
      <c r="D79" s="5">
        <v>165255138885</v>
      </c>
      <c r="E79" s="5">
        <v>-86796824558</v>
      </c>
      <c r="F79" s="5">
        <v>101880843451</v>
      </c>
      <c r="G79" s="5">
        <v>9720120165</v>
      </c>
      <c r="I79" s="5">
        <v>33095083357</v>
      </c>
      <c r="J79" s="5">
        <v>430897102162</v>
      </c>
      <c r="K79" s="5">
        <v>213029825394</v>
      </c>
      <c r="L79" s="5">
        <v>256164393810</v>
      </c>
      <c r="M79" s="5">
        <v>-161119717980</v>
      </c>
      <c r="N79" s="5">
        <v>-105126995940</v>
      </c>
      <c r="O79" s="5">
        <v>91090115479</v>
      </c>
      <c r="P79" s="5">
        <v>74611706386</v>
      </c>
      <c r="Q79" s="5">
        <v>1212376240974</v>
      </c>
      <c r="R79" s="5">
        <v>80051825799</v>
      </c>
      <c r="S79" s="5">
        <v>368685614633</v>
      </c>
      <c r="T79" s="5">
        <v>512570857720</v>
      </c>
      <c r="U79" s="5">
        <v>746549004642</v>
      </c>
      <c r="V79" s="5">
        <v>739521918887</v>
      </c>
      <c r="W79" s="5">
        <v>272758950922</v>
      </c>
    </row>
    <row r="80" spans="3:26" ht="15.5" x14ac:dyDescent="0.35">
      <c r="C80" t="s">
        <v>112</v>
      </c>
      <c r="D80" s="5">
        <v>165255138885</v>
      </c>
      <c r="E80" s="5">
        <v>-86796824558</v>
      </c>
      <c r="F80" s="5">
        <v>101880843451</v>
      </c>
      <c r="G80" s="5">
        <v>9720120165</v>
      </c>
      <c r="I80" s="5">
        <v>33095083357</v>
      </c>
      <c r="J80" s="5">
        <v>430897102162</v>
      </c>
      <c r="K80" s="5">
        <v>213029825394</v>
      </c>
      <c r="L80" s="5">
        <v>256164393810</v>
      </c>
      <c r="M80" s="5">
        <v>-161119717980</v>
      </c>
      <c r="N80" s="5">
        <v>-105126995940</v>
      </c>
      <c r="O80" s="5">
        <v>91090115479</v>
      </c>
      <c r="P80" s="5">
        <v>74611706386</v>
      </c>
      <c r="Q80" s="5">
        <v>1212376240974</v>
      </c>
      <c r="R80" s="5">
        <v>80051825799</v>
      </c>
      <c r="S80" s="5">
        <v>368685614633</v>
      </c>
      <c r="T80" s="5">
        <v>512570857720</v>
      </c>
      <c r="U80" s="5">
        <v>746549004642</v>
      </c>
      <c r="V80" s="5">
        <v>739521918887</v>
      </c>
      <c r="W80" s="5">
        <v>272758950922</v>
      </c>
    </row>
    <row r="82" spans="2:26" ht="15.5" x14ac:dyDescent="0.35">
      <c r="B82" t="s">
        <v>113</v>
      </c>
      <c r="C82" t="s">
        <v>114</v>
      </c>
    </row>
    <row r="83" spans="2:26" ht="15.5" x14ac:dyDescent="0.35">
      <c r="C83" t="s">
        <v>115</v>
      </c>
    </row>
    <row r="84" spans="2:26" ht="15.5" x14ac:dyDescent="0.35">
      <c r="C84" t="s">
        <v>19</v>
      </c>
      <c r="D84" s="5">
        <v>1140864047874</v>
      </c>
      <c r="E84" s="5">
        <v>1424845892770</v>
      </c>
      <c r="F84" s="5">
        <v>1611309355811</v>
      </c>
      <c r="G84" s="5">
        <v>1682307464227</v>
      </c>
      <c r="I84" s="5">
        <v>1424845892770</v>
      </c>
      <c r="J84" s="5">
        <v>2633757670003</v>
      </c>
      <c r="K84" s="5">
        <v>1219048850104</v>
      </c>
      <c r="L84" s="5">
        <v>1136027220020</v>
      </c>
      <c r="M84" s="5">
        <v>782185608688</v>
      </c>
      <c r="N84" s="5">
        <v>850910101599</v>
      </c>
      <c r="O84" s="5">
        <v>1527062933248</v>
      </c>
      <c r="P84" s="5">
        <v>1371984166115</v>
      </c>
      <c r="Q84" s="5">
        <v>1145366973159</v>
      </c>
      <c r="R84" s="5">
        <v>1519976715533</v>
      </c>
      <c r="S84" s="5">
        <v>923632276474</v>
      </c>
      <c r="T84" s="5">
        <v>1172701116598</v>
      </c>
      <c r="U84" s="5">
        <v>1692417194733</v>
      </c>
      <c r="V84" s="5">
        <v>1890286697836</v>
      </c>
      <c r="W84" s="5">
        <v>584074787171</v>
      </c>
      <c r="X84" s="5">
        <v>244929185300</v>
      </c>
      <c r="Y84" s="5">
        <v>209695741176</v>
      </c>
      <c r="Z84" s="5">
        <v>218387183794</v>
      </c>
    </row>
    <row r="85" spans="2:26" ht="15.5" x14ac:dyDescent="0.35">
      <c r="C85" t="s">
        <v>439</v>
      </c>
    </row>
    <row r="86" spans="2:26" ht="15.5" x14ac:dyDescent="0.35">
      <c r="C86" t="s">
        <v>341</v>
      </c>
      <c r="W86" s="5">
        <v>1256183442</v>
      </c>
      <c r="X86" s="5">
        <v>10292558414</v>
      </c>
      <c r="Y86" s="5">
        <v>18930052753</v>
      </c>
      <c r="Z86" s="5">
        <v>14562003706</v>
      </c>
    </row>
    <row r="87" spans="2:26" ht="15.5" x14ac:dyDescent="0.35">
      <c r="C87" t="s">
        <v>116</v>
      </c>
      <c r="D87" s="5">
        <v>610930218854</v>
      </c>
      <c r="E87" s="5">
        <v>560529967440</v>
      </c>
      <c r="F87" s="5">
        <v>546027839149</v>
      </c>
      <c r="G87" s="5">
        <v>536979612463</v>
      </c>
      <c r="I87" s="5">
        <v>560529967440</v>
      </c>
      <c r="J87" s="5">
        <v>597604784069</v>
      </c>
      <c r="K87" s="5">
        <v>311038212812</v>
      </c>
      <c r="L87" s="5">
        <v>431320127882</v>
      </c>
      <c r="M87" s="5">
        <v>417277914941</v>
      </c>
      <c r="N87" s="5">
        <v>282706142485</v>
      </c>
      <c r="O87" s="5">
        <v>460808368197</v>
      </c>
      <c r="P87" s="5">
        <v>342802503577</v>
      </c>
      <c r="Q87" s="5">
        <v>319916321039</v>
      </c>
      <c r="R87" s="5">
        <v>284045400306</v>
      </c>
      <c r="S87" s="5">
        <v>421218477812</v>
      </c>
      <c r="T87" s="5">
        <v>469628387395</v>
      </c>
      <c r="U87" s="5">
        <v>698777804574</v>
      </c>
      <c r="V87" s="5">
        <v>277207982864</v>
      </c>
      <c r="W87" s="5">
        <v>280336434287</v>
      </c>
      <c r="X87" s="5">
        <v>148892844025</v>
      </c>
      <c r="Y87" s="5">
        <v>105043742638</v>
      </c>
      <c r="Z87" s="5">
        <v>177928538226</v>
      </c>
    </row>
    <row r="88" spans="2:26" ht="15.5" x14ac:dyDescent="0.35">
      <c r="C88" t="s">
        <v>117</v>
      </c>
      <c r="R88" s="5">
        <v>86643994117</v>
      </c>
      <c r="W88" s="5">
        <v>131486000000</v>
      </c>
      <c r="X88" s="5">
        <v>130695500000</v>
      </c>
      <c r="Y88" s="5">
        <v>4666936</v>
      </c>
      <c r="Z88" s="5">
        <v>6780165649</v>
      </c>
    </row>
    <row r="89" spans="2:26" ht="15.5" x14ac:dyDescent="0.35">
      <c r="C89" t="s">
        <v>118</v>
      </c>
      <c r="D89" s="5">
        <v>100993575173</v>
      </c>
      <c r="E89" s="5">
        <v>71765666211</v>
      </c>
      <c r="F89" s="5">
        <v>27253839863</v>
      </c>
      <c r="G89" s="5">
        <v>50902429273</v>
      </c>
      <c r="I89" s="5">
        <v>71765666211</v>
      </c>
      <c r="J89" s="5">
        <v>44474861907</v>
      </c>
      <c r="K89" s="5">
        <v>78179887368</v>
      </c>
      <c r="L89" s="5">
        <v>70101578550</v>
      </c>
      <c r="M89" s="5">
        <v>68308573657</v>
      </c>
      <c r="N89" s="5">
        <v>74101641022</v>
      </c>
      <c r="O89" s="5">
        <v>93648352536</v>
      </c>
      <c r="P89" s="5">
        <v>136759972454</v>
      </c>
      <c r="R89" s="5">
        <v>120045835899</v>
      </c>
      <c r="S89" s="5">
        <v>198644125969</v>
      </c>
      <c r="T89" s="5">
        <v>132137983237</v>
      </c>
      <c r="U89" s="5">
        <v>160763465025</v>
      </c>
      <c r="V89" s="5">
        <v>92969115897</v>
      </c>
      <c r="W89" s="5">
        <v>88300364981</v>
      </c>
      <c r="X89" s="5">
        <v>72399717212</v>
      </c>
      <c r="Y89" s="5">
        <v>75694796448</v>
      </c>
      <c r="Z89" s="5">
        <v>135915863047</v>
      </c>
    </row>
    <row r="90" spans="2:26" ht="15.5" x14ac:dyDescent="0.35">
      <c r="C90" t="s">
        <v>119</v>
      </c>
      <c r="D90" s="5">
        <v>610930218854</v>
      </c>
      <c r="E90" s="5">
        <v>560529967440</v>
      </c>
      <c r="F90" s="5">
        <v>546027839149</v>
      </c>
      <c r="G90" s="5">
        <v>536979612463</v>
      </c>
      <c r="I90" s="5">
        <v>560529967440</v>
      </c>
      <c r="J90" s="5">
        <v>597604784069</v>
      </c>
      <c r="K90" s="5">
        <v>311038212812</v>
      </c>
      <c r="L90" s="5">
        <v>431320127882</v>
      </c>
      <c r="M90" s="5">
        <v>417277914941</v>
      </c>
      <c r="N90" s="5">
        <v>282706142485</v>
      </c>
      <c r="O90" s="5">
        <v>460808368197</v>
      </c>
      <c r="P90" s="5">
        <v>342802503577</v>
      </c>
      <c r="Q90" s="5">
        <v>319916321039</v>
      </c>
      <c r="R90" s="5">
        <v>284045400306</v>
      </c>
      <c r="S90" s="5">
        <v>421218477812</v>
      </c>
      <c r="T90" s="5">
        <v>469628387395</v>
      </c>
      <c r="U90" s="5">
        <v>698777804574</v>
      </c>
      <c r="V90" s="5">
        <v>277207982864</v>
      </c>
      <c r="W90" s="5">
        <v>280336434287</v>
      </c>
      <c r="X90" s="5">
        <v>148892844025</v>
      </c>
      <c r="Y90" s="5">
        <v>105043742638</v>
      </c>
      <c r="Z90" s="5">
        <v>177928538226</v>
      </c>
    </row>
    <row r="91" spans="2:26" ht="15.5" x14ac:dyDescent="0.35">
      <c r="C91" t="s">
        <v>550</v>
      </c>
      <c r="D91" s="5">
        <v>668942237996</v>
      </c>
      <c r="E91" s="5">
        <v>683200224524</v>
      </c>
      <c r="F91" s="5">
        <v>761513388587</v>
      </c>
      <c r="G91" s="5">
        <v>745276617314</v>
      </c>
      <c r="I91" s="5">
        <v>683200224524</v>
      </c>
      <c r="J91" s="5">
        <v>422475385262</v>
      </c>
      <c r="K91" s="5">
        <v>758598718146</v>
      </c>
      <c r="L91" s="5">
        <v>751256046829</v>
      </c>
      <c r="M91" s="5">
        <v>643329978987</v>
      </c>
      <c r="N91" s="5">
        <v>714204011273</v>
      </c>
      <c r="O91" s="5">
        <v>724875891238</v>
      </c>
      <c r="P91" s="5">
        <v>636784760035</v>
      </c>
      <c r="R91" s="5">
        <v>604550856386</v>
      </c>
      <c r="S91" s="5">
        <v>453417983722</v>
      </c>
      <c r="T91" s="5">
        <v>190490716362</v>
      </c>
      <c r="U91" s="5">
        <v>268889988241</v>
      </c>
      <c r="V91" s="5">
        <v>236751912223</v>
      </c>
      <c r="W91" s="5">
        <v>314749783355</v>
      </c>
      <c r="X91" s="5">
        <v>266486125053</v>
      </c>
      <c r="Y91" s="5">
        <v>215090706225</v>
      </c>
      <c r="Z91" s="5">
        <v>242509230872</v>
      </c>
    </row>
    <row r="92" spans="2:26" ht="15.5" x14ac:dyDescent="0.35">
      <c r="C92" t="s">
        <v>617</v>
      </c>
      <c r="D92" s="5">
        <v>668942237996</v>
      </c>
      <c r="E92" s="5">
        <v>683200224524</v>
      </c>
      <c r="F92" s="5">
        <v>761513388587</v>
      </c>
      <c r="G92" s="5">
        <v>745276617314</v>
      </c>
      <c r="I92" s="5">
        <v>683200224524</v>
      </c>
      <c r="J92" s="5">
        <v>422475385262</v>
      </c>
      <c r="K92" s="5">
        <v>758598718146</v>
      </c>
      <c r="L92" s="5">
        <v>751256046829</v>
      </c>
      <c r="M92" s="5">
        <v>643329978987</v>
      </c>
      <c r="N92" s="5">
        <v>714204011273</v>
      </c>
      <c r="O92" s="5">
        <v>724875891238</v>
      </c>
      <c r="T92" s="5">
        <v>190490716362</v>
      </c>
      <c r="U92" s="5">
        <v>268889988241</v>
      </c>
      <c r="V92" s="5">
        <v>236751912223</v>
      </c>
    </row>
    <row r="93" spans="2:26" ht="15.5" x14ac:dyDescent="0.35">
      <c r="C93" t="s">
        <v>618</v>
      </c>
      <c r="D93" s="5">
        <v>668942237996</v>
      </c>
      <c r="E93" s="5">
        <v>683200224524</v>
      </c>
      <c r="F93" s="5">
        <v>761513388587</v>
      </c>
      <c r="G93" s="5">
        <v>745276617314</v>
      </c>
      <c r="I93" s="5">
        <v>683200224524</v>
      </c>
      <c r="J93" s="5">
        <v>422475385262</v>
      </c>
      <c r="K93" s="5">
        <v>758598718146</v>
      </c>
      <c r="L93" s="5">
        <v>751256046829</v>
      </c>
      <c r="M93" s="5">
        <v>643329978987</v>
      </c>
      <c r="N93" s="5">
        <v>714204011273</v>
      </c>
      <c r="O93" s="5">
        <v>724875891238</v>
      </c>
      <c r="P93" s="5">
        <v>636784760035</v>
      </c>
      <c r="R93" s="5">
        <v>604550856386</v>
      </c>
      <c r="S93" s="5">
        <v>453417983722</v>
      </c>
      <c r="T93" s="5">
        <v>190490716362</v>
      </c>
      <c r="U93" s="5">
        <v>268889988241</v>
      </c>
      <c r="V93" s="5">
        <v>236751912223</v>
      </c>
      <c r="W93" s="5">
        <v>314749783355</v>
      </c>
      <c r="X93" s="5">
        <v>266486125053</v>
      </c>
      <c r="Y93" s="5">
        <v>215090706225</v>
      </c>
      <c r="Z93" s="5">
        <v>242509230872</v>
      </c>
    </row>
    <row r="94" spans="2:26" ht="15.5" x14ac:dyDescent="0.35">
      <c r="C94" t="s">
        <v>548</v>
      </c>
      <c r="D94" s="5">
        <v>340631052404</v>
      </c>
      <c r="E94" s="5">
        <v>339494613040</v>
      </c>
      <c r="F94" s="5">
        <v>300013701041</v>
      </c>
      <c r="G94" s="5">
        <v>267458358046</v>
      </c>
      <c r="I94" s="5">
        <v>339494613040</v>
      </c>
      <c r="J94" s="5">
        <v>255075085768</v>
      </c>
      <c r="K94" s="5">
        <v>372949507766</v>
      </c>
      <c r="L94" s="5">
        <v>359643878725</v>
      </c>
      <c r="M94" s="5">
        <v>344249936492</v>
      </c>
      <c r="N94" s="5">
        <v>422231018547</v>
      </c>
      <c r="O94" s="5">
        <v>329311087323</v>
      </c>
      <c r="P94" s="5">
        <v>259058691486</v>
      </c>
      <c r="R94" s="5">
        <v>240506591177</v>
      </c>
      <c r="S94" s="5">
        <v>217266972366</v>
      </c>
      <c r="T94" s="5">
        <v>207684274029</v>
      </c>
      <c r="U94" s="5">
        <v>169433090894</v>
      </c>
      <c r="V94" s="5">
        <v>106139861958</v>
      </c>
    </row>
    <row r="95" spans="2:26" ht="15.5" x14ac:dyDescent="0.35">
      <c r="C95" t="s">
        <v>549</v>
      </c>
      <c r="D95" s="5">
        <v>340631052404</v>
      </c>
      <c r="E95" s="5">
        <v>339494613040</v>
      </c>
      <c r="F95" s="5">
        <v>300013701041</v>
      </c>
      <c r="G95" s="5">
        <v>267458358046</v>
      </c>
      <c r="I95" s="5">
        <v>339494613040</v>
      </c>
      <c r="J95" s="5">
        <v>255075085768</v>
      </c>
      <c r="K95" s="5">
        <v>372949507766</v>
      </c>
      <c r="L95" s="5">
        <v>359643878725</v>
      </c>
      <c r="M95" s="5">
        <v>344249936492</v>
      </c>
      <c r="N95" s="5">
        <v>422231018547</v>
      </c>
      <c r="O95" s="5">
        <v>329311087323</v>
      </c>
      <c r="P95" s="5">
        <v>259058691486</v>
      </c>
      <c r="R95" s="5">
        <v>240506591177</v>
      </c>
      <c r="S95" s="5">
        <v>217266972366</v>
      </c>
      <c r="T95" s="5">
        <v>207684274029</v>
      </c>
      <c r="U95" s="5">
        <v>169433090894</v>
      </c>
      <c r="V95" s="5">
        <v>106139861958</v>
      </c>
    </row>
    <row r="96" spans="2:26" ht="15.5" x14ac:dyDescent="0.35">
      <c r="C96" t="s">
        <v>120</v>
      </c>
      <c r="N96" s="5">
        <v>35575000000</v>
      </c>
      <c r="O96" s="5">
        <v>35575000000</v>
      </c>
      <c r="P96" s="5">
        <v>6575000000</v>
      </c>
      <c r="Q96" s="5">
        <v>6575000000</v>
      </c>
      <c r="R96" s="5">
        <v>27219546188</v>
      </c>
      <c r="S96" s="5">
        <v>17008283000</v>
      </c>
      <c r="W96" s="5">
        <v>15089250000</v>
      </c>
      <c r="X96" s="5">
        <v>14835150000</v>
      </c>
      <c r="Y96" s="5">
        <v>31020000000</v>
      </c>
      <c r="Z96" s="5">
        <v>36313320631</v>
      </c>
    </row>
    <row r="97" spans="3:26" ht="15.5" x14ac:dyDescent="0.35">
      <c r="C97" t="s">
        <v>121</v>
      </c>
      <c r="N97" s="5">
        <v>35575000000</v>
      </c>
      <c r="O97" s="5">
        <v>35575000000</v>
      </c>
      <c r="P97" s="5">
        <v>6575000000</v>
      </c>
      <c r="Q97" s="5">
        <v>6575000000</v>
      </c>
      <c r="R97" s="5">
        <v>27219546188</v>
      </c>
      <c r="S97" s="5">
        <v>17008283000</v>
      </c>
      <c r="W97" s="5">
        <v>15089250000</v>
      </c>
      <c r="X97" s="5">
        <v>14835150000</v>
      </c>
      <c r="Y97" s="5">
        <v>31020000000</v>
      </c>
      <c r="Z97" s="5">
        <v>36313320631</v>
      </c>
    </row>
    <row r="98" spans="3:26" ht="15.5" x14ac:dyDescent="0.35">
      <c r="C98" t="s">
        <v>122</v>
      </c>
      <c r="D98" s="5">
        <v>704453338614</v>
      </c>
      <c r="E98" s="5">
        <v>825298852078</v>
      </c>
      <c r="F98" s="5">
        <v>485819609295</v>
      </c>
      <c r="G98" s="5">
        <v>421235169547</v>
      </c>
      <c r="I98" s="5">
        <v>825298852078</v>
      </c>
      <c r="J98" s="5">
        <v>435094125628</v>
      </c>
      <c r="K98" s="5">
        <v>313839608488</v>
      </c>
      <c r="L98" s="5">
        <v>376226600021</v>
      </c>
      <c r="M98" s="5">
        <v>552993739888</v>
      </c>
      <c r="N98" s="5">
        <v>489515271526</v>
      </c>
      <c r="O98" s="5">
        <v>422171490558</v>
      </c>
      <c r="P98" s="5">
        <v>462782200614</v>
      </c>
      <c r="Q98" s="5">
        <v>414533875789</v>
      </c>
      <c r="R98" s="5">
        <v>391697516147</v>
      </c>
      <c r="S98" s="5">
        <v>475737693459</v>
      </c>
      <c r="T98" s="5">
        <v>350778202266</v>
      </c>
      <c r="U98" s="5">
        <v>458902019371</v>
      </c>
      <c r="V98" s="5">
        <v>163816180129</v>
      </c>
      <c r="W98" s="5">
        <v>8261983863</v>
      </c>
      <c r="X98" s="5">
        <v>6463971760</v>
      </c>
      <c r="Y98" s="5">
        <v>5358792296</v>
      </c>
      <c r="Z98" s="5">
        <v>4525443779</v>
      </c>
    </row>
    <row r="99" spans="3:26" ht="15.5" x14ac:dyDescent="0.35">
      <c r="C99" t="s">
        <v>91</v>
      </c>
      <c r="D99" s="5">
        <v>1531962650090</v>
      </c>
      <c r="E99" s="5">
        <v>1549895534319</v>
      </c>
      <c r="F99" s="5">
        <v>1610643333603</v>
      </c>
      <c r="G99" s="5">
        <v>1572938983178</v>
      </c>
      <c r="I99" s="5">
        <v>1549895534319</v>
      </c>
      <c r="J99" s="5">
        <v>1561070945685</v>
      </c>
      <c r="K99" s="5">
        <v>141970491901</v>
      </c>
      <c r="L99" s="5">
        <v>135604259446</v>
      </c>
      <c r="M99" s="5">
        <v>53079006534</v>
      </c>
      <c r="N99" s="5">
        <v>20946070414</v>
      </c>
      <c r="O99" s="5">
        <v>88843887220</v>
      </c>
      <c r="P99" s="5">
        <v>109847293701</v>
      </c>
      <c r="Q99" s="5">
        <v>106556944272</v>
      </c>
      <c r="R99" s="5">
        <v>115381787301</v>
      </c>
      <c r="S99" s="5">
        <v>113485046715</v>
      </c>
      <c r="T99" s="5">
        <v>37208870013</v>
      </c>
      <c r="U99" s="5">
        <v>-15971103288</v>
      </c>
      <c r="V99" s="5">
        <v>-187501407445</v>
      </c>
      <c r="W99" s="5">
        <v>-9751990283</v>
      </c>
      <c r="X99" s="5">
        <v>-4335615311</v>
      </c>
      <c r="Y99" s="5">
        <v>63915630639</v>
      </c>
      <c r="Z99" s="5">
        <v>-3604264703</v>
      </c>
    </row>
    <row r="100" spans="3:26" ht="15.5" x14ac:dyDescent="0.35">
      <c r="C100" t="s">
        <v>123</v>
      </c>
      <c r="D100" s="5">
        <v>3820786847061</v>
      </c>
      <c r="E100" s="5">
        <v>4167960890098</v>
      </c>
      <c r="F100" s="5">
        <v>4003905294925</v>
      </c>
      <c r="G100" s="5">
        <v>4113012333442</v>
      </c>
      <c r="I100" s="5">
        <v>4167960890098</v>
      </c>
      <c r="J100" s="5">
        <v>4682185304816</v>
      </c>
      <c r="K100" s="5">
        <v>3234886448886</v>
      </c>
      <c r="L100" s="5">
        <v>3324869202882</v>
      </c>
      <c r="M100" s="5">
        <v>3008237106998</v>
      </c>
      <c r="N100" s="5">
        <v>3004087951852</v>
      </c>
      <c r="O100" s="5">
        <v>4057603566934</v>
      </c>
      <c r="P100" s="5">
        <v>3458662374618</v>
      </c>
      <c r="Q100" s="5">
        <v>5085335030413</v>
      </c>
      <c r="R100" s="5">
        <v>3380678959089</v>
      </c>
      <c r="S100" s="5">
        <v>2899771134371</v>
      </c>
      <c r="T100" s="5">
        <v>2900936450645</v>
      </c>
      <c r="U100" s="5">
        <v>3718548164425</v>
      </c>
      <c r="V100" s="5">
        <v>3074972800294</v>
      </c>
      <c r="W100" s="5">
        <v>1445771978037</v>
      </c>
      <c r="X100" s="5">
        <v>765168533764</v>
      </c>
      <c r="Y100" s="5">
        <v>643253773421</v>
      </c>
      <c r="Z100" s="5">
        <v>711908423214</v>
      </c>
    </row>
    <row r="101" spans="3:26" ht="15.5" x14ac:dyDescent="0.35">
      <c r="C101" t="s">
        <v>124</v>
      </c>
    </row>
    <row r="102" spans="3:26" ht="15.5" x14ac:dyDescent="0.35">
      <c r="C102" t="s">
        <v>125</v>
      </c>
      <c r="D102" s="5">
        <v>93511542856</v>
      </c>
      <c r="E102" s="5">
        <v>77075520047</v>
      </c>
      <c r="F102" s="5">
        <v>78159968985</v>
      </c>
      <c r="G102" s="5">
        <v>58128553750</v>
      </c>
      <c r="I102" s="5">
        <v>77075520047</v>
      </c>
      <c r="J102" s="5">
        <v>31746626429</v>
      </c>
      <c r="K102" s="5">
        <v>19079445401</v>
      </c>
      <c r="L102" s="5">
        <v>40623803667</v>
      </c>
      <c r="M102" s="5">
        <v>44389505652</v>
      </c>
      <c r="N102" s="5">
        <v>21871735082</v>
      </c>
      <c r="O102" s="5">
        <v>2955197779</v>
      </c>
      <c r="P102" s="5">
        <v>2802766707</v>
      </c>
      <c r="Q102" s="5">
        <v>2871625979</v>
      </c>
      <c r="R102" s="5">
        <v>40656613060</v>
      </c>
      <c r="S102" s="5">
        <v>23133500851</v>
      </c>
      <c r="T102" s="5">
        <v>18730309343</v>
      </c>
      <c r="U102" s="5">
        <v>16967982701</v>
      </c>
      <c r="V102" s="5">
        <v>15213438312</v>
      </c>
      <c r="W102" s="5">
        <v>12971283869</v>
      </c>
      <c r="X102" s="5">
        <v>9289407490</v>
      </c>
      <c r="Y102" s="5">
        <v>11736147884</v>
      </c>
      <c r="Z102" s="5">
        <v>4720791236</v>
      </c>
    </row>
    <row r="103" spans="3:26" ht="15.5" x14ac:dyDescent="0.35">
      <c r="C103" t="s">
        <v>128</v>
      </c>
      <c r="D103" s="5">
        <v>198696238472</v>
      </c>
      <c r="E103" s="5">
        <v>198807011123</v>
      </c>
      <c r="F103" s="5">
        <v>196611862821</v>
      </c>
      <c r="G103" s="5">
        <v>78773570535</v>
      </c>
      <c r="I103" s="5">
        <v>198807011123</v>
      </c>
      <c r="J103" s="5">
        <v>80105152107</v>
      </c>
      <c r="K103" s="5">
        <v>57238580443</v>
      </c>
      <c r="L103" s="5">
        <v>44385449663</v>
      </c>
      <c r="M103" s="5">
        <v>29968858344</v>
      </c>
      <c r="R103" s="5">
        <v>1326868002</v>
      </c>
      <c r="S103" s="5">
        <v>2275466001</v>
      </c>
      <c r="T103" s="5">
        <v>1326868002</v>
      </c>
      <c r="U103" s="5">
        <v>1460276173</v>
      </c>
      <c r="V103" s="5">
        <v>88854532705</v>
      </c>
    </row>
    <row r="104" spans="3:26" ht="15.5" x14ac:dyDescent="0.35">
      <c r="C104" t="s">
        <v>619</v>
      </c>
      <c r="R104" s="5">
        <v>606939047188</v>
      </c>
      <c r="S104" s="5">
        <v>370170523952</v>
      </c>
      <c r="T104" s="5">
        <v>336236035688</v>
      </c>
      <c r="U104" s="5">
        <v>48589203952</v>
      </c>
      <c r="V104" s="5">
        <v>192465770982</v>
      </c>
      <c r="W104" s="5">
        <v>402849337854</v>
      </c>
      <c r="X104" s="5">
        <v>746709848362</v>
      </c>
      <c r="Y104" s="5">
        <v>768225582966</v>
      </c>
      <c r="Z104" s="5">
        <v>754720976389</v>
      </c>
    </row>
    <row r="105" spans="3:26" ht="15.5" x14ac:dyDescent="0.35">
      <c r="C105" t="s">
        <v>127</v>
      </c>
      <c r="D105" s="5">
        <v>366971510820</v>
      </c>
      <c r="E105" s="5">
        <v>370428798474</v>
      </c>
      <c r="F105" s="5">
        <v>673300528454</v>
      </c>
      <c r="G105" s="5">
        <v>678197935192</v>
      </c>
      <c r="I105" s="5">
        <v>370428798474</v>
      </c>
      <c r="J105" s="5">
        <v>703118004518</v>
      </c>
      <c r="K105" s="5">
        <v>691243467410</v>
      </c>
      <c r="L105" s="5">
        <v>581365569888</v>
      </c>
      <c r="M105" s="5">
        <v>692171187366</v>
      </c>
      <c r="N105" s="5">
        <v>704211959439</v>
      </c>
      <c r="O105" s="5">
        <v>706810986956</v>
      </c>
      <c r="P105" s="5">
        <v>732556121497</v>
      </c>
      <c r="Q105" s="5">
        <v>767696605147</v>
      </c>
      <c r="R105" s="5">
        <v>605045719513</v>
      </c>
      <c r="S105" s="5">
        <v>624730604144</v>
      </c>
      <c r="T105" s="5">
        <v>757881620735</v>
      </c>
      <c r="U105" s="5">
        <v>540207195149</v>
      </c>
      <c r="V105" s="5">
        <v>528873680652</v>
      </c>
      <c r="W105" s="5">
        <v>509041818373</v>
      </c>
      <c r="X105" s="5">
        <v>108671161351</v>
      </c>
      <c r="Y105" s="5">
        <v>109832172034</v>
      </c>
      <c r="Z105" s="5">
        <v>100429727896</v>
      </c>
    </row>
    <row r="106" spans="3:26" ht="15.5" x14ac:dyDescent="0.35">
      <c r="C106" t="s">
        <v>126</v>
      </c>
      <c r="D106" s="5">
        <v>4484395185819</v>
      </c>
      <c r="E106" s="5">
        <v>4292952652435</v>
      </c>
      <c r="F106" s="5">
        <v>4239314434376</v>
      </c>
      <c r="G106" s="5">
        <v>3958092321696</v>
      </c>
      <c r="I106" s="5">
        <v>4292952652435</v>
      </c>
      <c r="J106" s="5">
        <v>3303121248459</v>
      </c>
      <c r="K106" s="5">
        <v>3092113111615</v>
      </c>
      <c r="L106" s="5">
        <v>2894551157248</v>
      </c>
      <c r="M106" s="5">
        <v>2431363284180</v>
      </c>
      <c r="N106" s="5">
        <v>2246593420747</v>
      </c>
      <c r="O106" s="5">
        <v>1674501560127</v>
      </c>
      <c r="P106" s="5">
        <v>1566309880906</v>
      </c>
      <c r="Q106" s="5">
        <v>1249898697158</v>
      </c>
      <c r="R106" s="5">
        <v>1182205359283</v>
      </c>
      <c r="S106" s="5">
        <v>1129632103330</v>
      </c>
      <c r="T106" s="5">
        <v>930256348701</v>
      </c>
      <c r="U106" s="5">
        <v>942494596795</v>
      </c>
      <c r="V106" s="5">
        <v>607714872758</v>
      </c>
      <c r="W106" s="5">
        <v>482930227067</v>
      </c>
      <c r="X106" s="5">
        <v>656511574544</v>
      </c>
      <c r="Y106" s="5">
        <v>635606504090</v>
      </c>
      <c r="Z106" s="5">
        <v>608748272474</v>
      </c>
    </row>
    <row r="107" spans="3:26" ht="15.5" x14ac:dyDescent="0.35">
      <c r="C107" t="s">
        <v>342</v>
      </c>
      <c r="Y107" s="5">
        <v>531966889</v>
      </c>
      <c r="Z107" s="5">
        <v>3551933724</v>
      </c>
    </row>
    <row r="108" spans="3:26" ht="15.5" x14ac:dyDescent="0.35">
      <c r="C108" t="s">
        <v>130</v>
      </c>
      <c r="D108" s="5">
        <v>9075695006653</v>
      </c>
      <c r="E108" s="5">
        <v>8543888953641</v>
      </c>
      <c r="F108" s="5">
        <v>7754499678174</v>
      </c>
      <c r="G108" s="5">
        <v>7160710470727</v>
      </c>
      <c r="I108" s="5">
        <v>8543888953641</v>
      </c>
      <c r="J108" s="5">
        <v>5685220185432</v>
      </c>
      <c r="K108" s="5">
        <v>5181886680394</v>
      </c>
      <c r="L108" s="5">
        <v>4964777103261</v>
      </c>
      <c r="M108" s="5">
        <v>4743933416214</v>
      </c>
      <c r="N108" s="5">
        <v>4621280586537</v>
      </c>
      <c r="O108" s="5">
        <v>4034843248036</v>
      </c>
      <c r="P108" s="5">
        <v>3945504725906</v>
      </c>
      <c r="Q108" s="5">
        <v>3766101936988</v>
      </c>
      <c r="R108" s="5">
        <v>3814769368529</v>
      </c>
      <c r="S108" s="5">
        <v>3564152330619</v>
      </c>
      <c r="T108" s="5">
        <v>3092141639544</v>
      </c>
      <c r="U108" s="5">
        <v>2095886948905</v>
      </c>
      <c r="V108" s="5">
        <v>1779660614515</v>
      </c>
      <c r="W108" s="5">
        <v>1492166071731</v>
      </c>
      <c r="X108" s="5">
        <v>1617473006212</v>
      </c>
      <c r="Y108" s="5">
        <v>1592187735133</v>
      </c>
      <c r="Z108" s="5">
        <v>1539460960558</v>
      </c>
    </row>
    <row r="109" spans="3:26" ht="15.5" x14ac:dyDescent="0.35">
      <c r="C109" t="s">
        <v>131</v>
      </c>
      <c r="D109" s="5">
        <v>12896481853714</v>
      </c>
      <c r="E109" s="5">
        <v>12711849843739</v>
      </c>
      <c r="F109" s="5">
        <v>11758404973099</v>
      </c>
      <c r="G109" s="5">
        <v>11273722804169</v>
      </c>
      <c r="I109" s="5">
        <v>12711849843739</v>
      </c>
      <c r="J109" s="5">
        <v>10367405490248</v>
      </c>
      <c r="K109" s="5">
        <v>8416773129280</v>
      </c>
      <c r="L109" s="5">
        <v>8289646306143</v>
      </c>
      <c r="M109" s="5">
        <v>7752170523212</v>
      </c>
      <c r="N109" s="5">
        <v>7625368538389</v>
      </c>
      <c r="O109" s="5">
        <v>8092446814970</v>
      </c>
      <c r="P109" s="5">
        <v>7404167100524</v>
      </c>
      <c r="Q109" s="5">
        <v>8851436967401</v>
      </c>
      <c r="R109" s="5">
        <v>7195448327618</v>
      </c>
      <c r="S109" s="5">
        <v>6463923464990</v>
      </c>
      <c r="T109" s="5">
        <v>5993078090189</v>
      </c>
      <c r="U109" s="5">
        <v>5814435113330</v>
      </c>
      <c r="V109" s="5">
        <v>4854633414809</v>
      </c>
      <c r="W109" s="5">
        <v>2937938049768</v>
      </c>
      <c r="X109" s="5">
        <v>2382641539976</v>
      </c>
      <c r="Y109" s="5">
        <v>2235441508554</v>
      </c>
      <c r="Z109" s="5">
        <v>2251369383772</v>
      </c>
    </row>
    <row r="110" spans="3:26" ht="15.5" x14ac:dyDescent="0.35">
      <c r="C110" t="s">
        <v>132</v>
      </c>
    </row>
    <row r="111" spans="3:26" ht="15.5" x14ac:dyDescent="0.35">
      <c r="C111" t="s">
        <v>133</v>
      </c>
    </row>
    <row r="112" spans="3:26" ht="15.5" x14ac:dyDescent="0.35">
      <c r="C112" t="s">
        <v>134</v>
      </c>
      <c r="D112" s="5">
        <v>2418891909723</v>
      </c>
      <c r="E112" s="5">
        <v>2474138226739</v>
      </c>
      <c r="F112" s="5">
        <v>1949497249630</v>
      </c>
      <c r="G112" s="5">
        <v>1965464134743</v>
      </c>
      <c r="I112" s="5">
        <v>2474138226739</v>
      </c>
      <c r="J112" s="5">
        <v>1552122829970</v>
      </c>
      <c r="K112" s="5">
        <v>1521061385408</v>
      </c>
      <c r="L112" s="5">
        <v>1831407799386</v>
      </c>
      <c r="M112" s="5">
        <v>1451839941799</v>
      </c>
      <c r="N112" s="5">
        <v>1862687652750</v>
      </c>
      <c r="O112" s="5">
        <v>1713172966844</v>
      </c>
      <c r="P112" s="5">
        <v>2033129970843</v>
      </c>
      <c r="Q112" s="5">
        <v>2640028081531</v>
      </c>
      <c r="R112" s="5">
        <v>1896353464038</v>
      </c>
      <c r="S112" s="5">
        <v>1856796353308</v>
      </c>
      <c r="T112" s="5">
        <v>1727093674726</v>
      </c>
      <c r="U112" s="5">
        <v>1853743955440</v>
      </c>
      <c r="V112" s="5">
        <v>1782520909150</v>
      </c>
      <c r="W112" s="5">
        <v>867167317211</v>
      </c>
      <c r="X112" s="5">
        <v>750818664763</v>
      </c>
      <c r="Y112" s="5">
        <v>594236358202</v>
      </c>
      <c r="Z112" s="5">
        <v>768782184099</v>
      </c>
    </row>
    <row r="113" spans="3:26" ht="15.5" x14ac:dyDescent="0.35">
      <c r="C113" t="s">
        <v>135</v>
      </c>
      <c r="D113" s="5">
        <v>491973024169</v>
      </c>
      <c r="E113" s="5">
        <v>458829065514</v>
      </c>
      <c r="F113" s="5">
        <v>290812259415</v>
      </c>
      <c r="G113" s="5">
        <v>267622483576</v>
      </c>
      <c r="I113" s="5">
        <v>458829065514</v>
      </c>
      <c r="J113" s="5">
        <v>201627401014</v>
      </c>
      <c r="K113" s="5">
        <v>149796265451</v>
      </c>
      <c r="L113" s="5">
        <v>247823191535</v>
      </c>
      <c r="M113" s="5">
        <v>68782874784</v>
      </c>
      <c r="N113" s="5">
        <v>246146680222</v>
      </c>
      <c r="O113" s="5">
        <v>109150000000</v>
      </c>
      <c r="P113" s="5">
        <v>8704863450</v>
      </c>
      <c r="Q113" s="5">
        <v>550000000000</v>
      </c>
      <c r="S113" s="5">
        <v>200000000000</v>
      </c>
      <c r="V113" s="5">
        <v>21429598203</v>
      </c>
      <c r="X113" s="5">
        <v>19543184897</v>
      </c>
      <c r="Y113" s="5">
        <v>40629881731</v>
      </c>
      <c r="Z113" s="5">
        <v>46966667719</v>
      </c>
    </row>
    <row r="114" spans="3:26" ht="15.5" x14ac:dyDescent="0.35">
      <c r="C114" t="s">
        <v>136</v>
      </c>
      <c r="O114" s="5">
        <v>626051789553</v>
      </c>
      <c r="P114" s="5">
        <v>462660876014</v>
      </c>
      <c r="Q114" s="5">
        <v>455524342348</v>
      </c>
      <c r="R114" s="5">
        <v>538365763891</v>
      </c>
      <c r="S114" s="5">
        <v>416666972301</v>
      </c>
      <c r="T114" s="5">
        <v>356250655358</v>
      </c>
      <c r="U114" s="5">
        <v>346350450679</v>
      </c>
      <c r="V114" s="5">
        <v>155720608012</v>
      </c>
      <c r="W114" s="5">
        <v>219660353932</v>
      </c>
      <c r="X114" s="5">
        <v>210044931394</v>
      </c>
      <c r="Y114" s="5">
        <v>191957376293</v>
      </c>
      <c r="Z114" s="5">
        <v>266494073066</v>
      </c>
    </row>
    <row r="115" spans="3:26" ht="15.5" x14ac:dyDescent="0.35">
      <c r="C115" t="s">
        <v>137</v>
      </c>
      <c r="D115" s="5">
        <v>814574810349</v>
      </c>
      <c r="E115" s="5">
        <v>924590666973</v>
      </c>
      <c r="F115" s="5">
        <v>654210299392</v>
      </c>
      <c r="G115" s="5">
        <v>660984794808</v>
      </c>
      <c r="I115" s="5">
        <v>924590666973</v>
      </c>
      <c r="J115" s="5">
        <v>543021664748</v>
      </c>
      <c r="K115" s="5">
        <v>531186102701</v>
      </c>
      <c r="L115" s="5">
        <v>533844259830</v>
      </c>
      <c r="M115" s="5">
        <v>546951400714</v>
      </c>
      <c r="N115" s="5">
        <v>532560336417</v>
      </c>
      <c r="O115" s="5">
        <v>626051789553</v>
      </c>
      <c r="P115" s="5">
        <v>462660876014</v>
      </c>
      <c r="Q115" s="5">
        <v>455524342348</v>
      </c>
      <c r="R115" s="5">
        <v>538365763891</v>
      </c>
      <c r="S115" s="5">
        <v>416666972301</v>
      </c>
      <c r="T115" s="5">
        <v>356250655358</v>
      </c>
      <c r="U115" s="5">
        <v>346350450679</v>
      </c>
      <c r="V115" s="5">
        <v>155720608012</v>
      </c>
      <c r="W115" s="5">
        <v>219660353932</v>
      </c>
      <c r="X115" s="5">
        <v>210044931394</v>
      </c>
      <c r="Y115" s="5">
        <v>191957376293</v>
      </c>
      <c r="Z115" s="5">
        <v>266494073066</v>
      </c>
    </row>
    <row r="116" spans="3:26" ht="15.5" x14ac:dyDescent="0.35">
      <c r="C116" t="s">
        <v>551</v>
      </c>
      <c r="Q116" s="5">
        <v>285698297106</v>
      </c>
    </row>
    <row r="117" spans="3:26" ht="15.5" x14ac:dyDescent="0.35">
      <c r="C117" t="s">
        <v>620</v>
      </c>
      <c r="D117" s="5">
        <v>100993575173</v>
      </c>
      <c r="E117" s="5">
        <v>71765666211</v>
      </c>
      <c r="F117" s="5">
        <v>27253839863</v>
      </c>
      <c r="G117" s="5">
        <v>50902429273</v>
      </c>
      <c r="I117" s="5">
        <v>71765666211</v>
      </c>
      <c r="J117" s="5">
        <v>44474861907</v>
      </c>
      <c r="K117" s="5">
        <v>78179887368</v>
      </c>
      <c r="L117" s="5">
        <v>70101578550</v>
      </c>
      <c r="M117" s="5">
        <v>68308573657</v>
      </c>
      <c r="N117" s="5">
        <v>74101641022</v>
      </c>
      <c r="O117" s="5">
        <v>93648352536</v>
      </c>
      <c r="P117" s="5">
        <v>136759972454</v>
      </c>
      <c r="Q117" s="5">
        <v>285698297106</v>
      </c>
      <c r="R117" s="5">
        <v>206689830016</v>
      </c>
      <c r="S117" s="5">
        <v>198644125969</v>
      </c>
      <c r="T117" s="5">
        <v>132137983237</v>
      </c>
      <c r="U117" s="5">
        <v>160763465025</v>
      </c>
      <c r="V117" s="5">
        <v>92969115897</v>
      </c>
      <c r="W117" s="5">
        <v>219786364981</v>
      </c>
      <c r="X117" s="5">
        <v>203095217212</v>
      </c>
      <c r="Y117" s="5">
        <v>75699463384</v>
      </c>
      <c r="Z117" s="5">
        <v>142696028696</v>
      </c>
    </row>
    <row r="118" spans="3:26" ht="15.5" x14ac:dyDescent="0.35">
      <c r="C118" t="s">
        <v>139</v>
      </c>
      <c r="D118" s="5">
        <v>15020007508</v>
      </c>
      <c r="E118" s="5">
        <v>15020007508</v>
      </c>
      <c r="F118" s="5">
        <v>6002947256</v>
      </c>
      <c r="G118" s="5">
        <v>1739891080</v>
      </c>
      <c r="I118" s="5">
        <v>15020007508</v>
      </c>
      <c r="J118" s="5">
        <v>3047780382</v>
      </c>
      <c r="K118" s="5">
        <v>15512475997</v>
      </c>
      <c r="L118" s="5">
        <v>15742347753</v>
      </c>
      <c r="M118" s="5">
        <v>3879007169</v>
      </c>
      <c r="N118" s="5">
        <v>13098595175</v>
      </c>
      <c r="O118" s="5">
        <v>24588725412</v>
      </c>
      <c r="P118" s="5">
        <v>29750849523</v>
      </c>
      <c r="Q118" s="5">
        <v>36747936933</v>
      </c>
    </row>
    <row r="119" spans="3:26" ht="15.5" x14ac:dyDescent="0.35">
      <c r="C119" t="s">
        <v>142</v>
      </c>
      <c r="D119" s="5">
        <v>53920351710</v>
      </c>
      <c r="E119" s="5">
        <v>39289859752</v>
      </c>
      <c r="F119" s="5">
        <v>32328223904</v>
      </c>
      <c r="G119" s="5">
        <v>41606013438</v>
      </c>
      <c r="I119" s="5">
        <v>39289859752</v>
      </c>
      <c r="J119" s="5">
        <v>177707609517</v>
      </c>
      <c r="K119" s="5">
        <v>93121485688</v>
      </c>
      <c r="L119" s="5">
        <v>46283181662</v>
      </c>
      <c r="M119" s="5">
        <v>64606478910</v>
      </c>
      <c r="N119" s="5">
        <v>43487828810</v>
      </c>
      <c r="O119" s="5">
        <v>56167390163</v>
      </c>
      <c r="P119" s="5">
        <v>70449958829</v>
      </c>
      <c r="Q119" s="5">
        <v>452743611263</v>
      </c>
      <c r="R119" s="5">
        <v>38101412656</v>
      </c>
      <c r="S119" s="5">
        <v>48454998079</v>
      </c>
      <c r="T119" s="5">
        <v>47189849039</v>
      </c>
      <c r="U119" s="5">
        <v>64118716669</v>
      </c>
      <c r="V119" s="5">
        <v>44265420894</v>
      </c>
      <c r="W119" s="5">
        <v>36687797937</v>
      </c>
      <c r="X119" s="5">
        <v>25061124158</v>
      </c>
      <c r="Y119" s="5">
        <v>38689091173</v>
      </c>
      <c r="Z119" s="5">
        <v>29789613791</v>
      </c>
    </row>
    <row r="120" spans="3:26" ht="15.5" x14ac:dyDescent="0.35">
      <c r="C120" t="s">
        <v>138</v>
      </c>
      <c r="D120" s="5">
        <v>169886594078</v>
      </c>
      <c r="E120" s="5">
        <v>64716780668</v>
      </c>
      <c r="F120" s="5">
        <v>208672429174</v>
      </c>
      <c r="G120" s="5">
        <v>278835043642</v>
      </c>
      <c r="I120" s="5">
        <v>64716780668</v>
      </c>
      <c r="J120" s="5">
        <v>69966298980</v>
      </c>
      <c r="K120" s="5">
        <v>46870652555</v>
      </c>
      <c r="L120" s="5">
        <v>36969255694</v>
      </c>
      <c r="M120" s="5">
        <v>34756871973</v>
      </c>
      <c r="N120" s="5">
        <v>31939366091</v>
      </c>
      <c r="O120" s="5">
        <v>44863405361</v>
      </c>
      <c r="P120" s="5">
        <v>50884746517</v>
      </c>
      <c r="Q120" s="5">
        <v>58575384389</v>
      </c>
      <c r="R120" s="5">
        <v>36863333452</v>
      </c>
      <c r="S120" s="5">
        <v>52371241806</v>
      </c>
      <c r="T120" s="5">
        <v>72775225693</v>
      </c>
      <c r="U120" s="5">
        <v>41713210164</v>
      </c>
      <c r="V120" s="5">
        <v>65712398435</v>
      </c>
      <c r="W120" s="5">
        <v>25190979573</v>
      </c>
      <c r="X120" s="5">
        <v>25910933575</v>
      </c>
      <c r="Y120" s="5">
        <v>26102068981</v>
      </c>
      <c r="Z120" s="5">
        <v>16471044274</v>
      </c>
    </row>
    <row r="121" spans="3:26" ht="15.5" x14ac:dyDescent="0.35">
      <c r="C121" t="s">
        <v>518</v>
      </c>
      <c r="X121" s="5">
        <v>21218760000</v>
      </c>
      <c r="Z121" s="5">
        <v>21900002497</v>
      </c>
    </row>
    <row r="122" spans="3:26" ht="15.5" x14ac:dyDescent="0.35">
      <c r="C122" t="s">
        <v>143</v>
      </c>
    </row>
    <row r="123" spans="3:26" ht="15.5" x14ac:dyDescent="0.35">
      <c r="C123" t="s">
        <v>144</v>
      </c>
      <c r="D123" s="5">
        <v>1644637251059</v>
      </c>
      <c r="E123" s="5">
        <v>1532520096167</v>
      </c>
      <c r="F123" s="5">
        <v>1081099872402</v>
      </c>
      <c r="G123" s="5">
        <v>917135836857</v>
      </c>
      <c r="I123" s="5">
        <v>1532520096167</v>
      </c>
      <c r="J123" s="5">
        <v>516973146010</v>
      </c>
      <c r="K123" s="5">
        <v>2151153216931</v>
      </c>
      <c r="L123" s="5">
        <v>1118189843017</v>
      </c>
      <c r="M123" s="5">
        <v>1016390078341</v>
      </c>
      <c r="N123" s="5">
        <v>592400098628</v>
      </c>
      <c r="O123" s="5">
        <v>560170005242</v>
      </c>
      <c r="P123" s="5">
        <v>364397407883</v>
      </c>
      <c r="Q123" s="5">
        <v>602374827394</v>
      </c>
      <c r="R123" s="5">
        <v>815151565686</v>
      </c>
      <c r="S123" s="5">
        <v>499425793612</v>
      </c>
      <c r="T123" s="5">
        <v>485052421747</v>
      </c>
      <c r="U123" s="5">
        <v>505024998404</v>
      </c>
      <c r="V123" s="5">
        <v>545968112892</v>
      </c>
      <c r="W123" s="5">
        <v>418114225923</v>
      </c>
      <c r="X123" s="5">
        <v>411828682780</v>
      </c>
      <c r="Y123" s="5">
        <v>407703323382</v>
      </c>
      <c r="Z123" s="5">
        <v>319187856667</v>
      </c>
    </row>
    <row r="124" spans="3:26" ht="15.5" x14ac:dyDescent="0.35">
      <c r="C124" t="s">
        <v>345</v>
      </c>
      <c r="D124" s="5">
        <v>197124384328</v>
      </c>
      <c r="E124" s="5">
        <v>209900775784</v>
      </c>
      <c r="F124" s="5">
        <v>204856763426</v>
      </c>
      <c r="G124" s="5">
        <v>201018354346</v>
      </c>
      <c r="I124" s="5">
        <v>209900775784</v>
      </c>
      <c r="J124" s="5">
        <v>60540708557</v>
      </c>
      <c r="K124" s="5">
        <v>66012495881</v>
      </c>
      <c r="L124" s="5">
        <v>73321921419</v>
      </c>
      <c r="M124" s="5">
        <v>92050308168</v>
      </c>
      <c r="N124" s="5">
        <v>96316542939</v>
      </c>
      <c r="W124" s="5">
        <v>94166670</v>
      </c>
      <c r="X124" s="5">
        <v>108350000</v>
      </c>
      <c r="Y124" s="5">
        <v>258094518</v>
      </c>
      <c r="Z124" s="5">
        <v>159756668</v>
      </c>
    </row>
    <row r="125" spans="3:26" ht="15.5" x14ac:dyDescent="0.35">
      <c r="C125" t="s">
        <v>400</v>
      </c>
      <c r="U125" s="5">
        <v>35812308</v>
      </c>
      <c r="V125" s="5">
        <v>23272196758</v>
      </c>
      <c r="W125" s="5">
        <v>4679464322</v>
      </c>
      <c r="X125" s="5">
        <v>10838717933</v>
      </c>
      <c r="Y125" s="5">
        <v>17840656774</v>
      </c>
      <c r="Z125" s="5">
        <v>28447467200</v>
      </c>
    </row>
    <row r="126" spans="3:26" ht="15.5" x14ac:dyDescent="0.35">
      <c r="C126" t="s">
        <v>145</v>
      </c>
      <c r="O126" s="5">
        <v>387960647966</v>
      </c>
      <c r="P126" s="5">
        <v>386939900370</v>
      </c>
      <c r="Q126" s="5">
        <v>892008947588</v>
      </c>
      <c r="R126" s="5">
        <v>889162394250</v>
      </c>
      <c r="S126" s="5">
        <v>547543550468</v>
      </c>
      <c r="T126" s="5">
        <v>546203668904</v>
      </c>
      <c r="U126" s="5">
        <v>693747219375</v>
      </c>
      <c r="V126" s="5">
        <v>691798300731</v>
      </c>
    </row>
    <row r="127" spans="3:26" ht="15.5" x14ac:dyDescent="0.35">
      <c r="C127" t="s">
        <v>146</v>
      </c>
      <c r="D127" s="5">
        <v>215773542237</v>
      </c>
      <c r="E127" s="5">
        <v>301321762396</v>
      </c>
      <c r="F127" s="5">
        <v>254781849607</v>
      </c>
      <c r="G127" s="5">
        <v>210165776954</v>
      </c>
      <c r="I127" s="5">
        <v>301321762396</v>
      </c>
      <c r="J127" s="5">
        <v>95806966250</v>
      </c>
      <c r="K127" s="5">
        <v>242924038513</v>
      </c>
      <c r="L127" s="5">
        <v>414080542410</v>
      </c>
      <c r="M127" s="5">
        <v>302305555178</v>
      </c>
      <c r="N127" s="5">
        <v>599083949706</v>
      </c>
      <c r="O127" s="5">
        <v>136479853244</v>
      </c>
      <c r="P127" s="5">
        <v>746576518847</v>
      </c>
      <c r="Q127" s="5">
        <v>226461527293</v>
      </c>
      <c r="R127" s="5">
        <v>752500131723</v>
      </c>
      <c r="S127" s="5">
        <v>130162653047</v>
      </c>
      <c r="T127" s="5">
        <v>247917829945</v>
      </c>
      <c r="U127" s="5">
        <v>118974197353</v>
      </c>
      <c r="V127" s="5">
        <v>94198373026</v>
      </c>
      <c r="W127" s="5">
        <v>77933924236</v>
      </c>
      <c r="X127" s="5">
        <v>154073835118</v>
      </c>
      <c r="Y127" s="5">
        <v>146422461121</v>
      </c>
      <c r="Z127" s="5">
        <v>158529391910</v>
      </c>
    </row>
    <row r="128" spans="3:26" ht="15.5" x14ac:dyDescent="0.35">
      <c r="C128" t="s">
        <v>147</v>
      </c>
      <c r="D128" s="5">
        <v>2219683331610</v>
      </c>
      <c r="E128" s="5">
        <v>2157768920460</v>
      </c>
      <c r="F128" s="5">
        <v>1622771813324</v>
      </c>
      <c r="G128" s="5">
        <v>1431263151356</v>
      </c>
      <c r="I128" s="5">
        <v>2157768920460</v>
      </c>
      <c r="J128" s="5">
        <v>821608280585</v>
      </c>
      <c r="K128" s="5">
        <v>2452257375049</v>
      </c>
      <c r="L128" s="5">
        <v>2198770853464</v>
      </c>
      <c r="M128" s="5">
        <v>2249777827835</v>
      </c>
      <c r="N128" s="5">
        <v>1531606264166</v>
      </c>
      <c r="O128" s="5">
        <v>1901094006262</v>
      </c>
      <c r="P128" s="5">
        <v>986030794794</v>
      </c>
      <c r="Q128" s="5">
        <v>1734574467664</v>
      </c>
      <c r="R128" s="5">
        <v>1946267784237</v>
      </c>
      <c r="S128" s="5">
        <v>1269127560134</v>
      </c>
      <c r="T128" s="5">
        <v>1227111177173</v>
      </c>
      <c r="U128" s="5">
        <v>1348916986030</v>
      </c>
      <c r="V128" s="5">
        <v>1402483373061</v>
      </c>
      <c r="W128" s="5">
        <v>869621488184</v>
      </c>
      <c r="X128" s="5">
        <v>678092292615</v>
      </c>
      <c r="Y128" s="5">
        <v>759463677423</v>
      </c>
      <c r="Z128" s="5">
        <v>722110533070</v>
      </c>
    </row>
    <row r="129" spans="3:26" ht="15.5" x14ac:dyDescent="0.35">
      <c r="C129" t="s">
        <v>148</v>
      </c>
      <c r="D129" s="5">
        <v>2219683331610</v>
      </c>
      <c r="E129" s="5">
        <v>2157768920460</v>
      </c>
      <c r="F129" s="5">
        <v>1622771813324</v>
      </c>
      <c r="G129" s="5">
        <v>1431263151356</v>
      </c>
      <c r="I129" s="5">
        <v>2157768920460</v>
      </c>
      <c r="J129" s="5">
        <v>821608280585</v>
      </c>
      <c r="K129" s="5">
        <v>2452257375049</v>
      </c>
      <c r="L129" s="5">
        <v>2198770853464</v>
      </c>
      <c r="M129" s="5">
        <v>2249777827835</v>
      </c>
      <c r="N129" s="5">
        <v>1531606264166</v>
      </c>
      <c r="O129" s="5">
        <v>1901094006262</v>
      </c>
      <c r="P129" s="5">
        <v>986030794794</v>
      </c>
      <c r="Q129" s="5">
        <v>1734574467664</v>
      </c>
      <c r="R129" s="5">
        <v>1946267784237</v>
      </c>
      <c r="S129" s="5">
        <v>1269127560134</v>
      </c>
      <c r="T129" s="5">
        <v>1227111177173</v>
      </c>
      <c r="U129" s="5">
        <v>1348916986030</v>
      </c>
      <c r="V129" s="5">
        <v>1402483373061</v>
      </c>
      <c r="W129" s="5">
        <v>869621488184</v>
      </c>
      <c r="X129" s="5">
        <v>678092292615</v>
      </c>
      <c r="Y129" s="5">
        <v>759463677423</v>
      </c>
      <c r="Z129" s="5">
        <v>722110533070</v>
      </c>
    </row>
    <row r="130" spans="3:26" ht="15.5" x14ac:dyDescent="0.35">
      <c r="C130" t="s">
        <v>516</v>
      </c>
    </row>
    <row r="131" spans="3:26" ht="15.5" x14ac:dyDescent="0.35">
      <c r="C131" t="s">
        <v>149</v>
      </c>
      <c r="K131" s="5">
        <v>1008435061</v>
      </c>
      <c r="O131" s="5">
        <v>17329502040</v>
      </c>
      <c r="P131" s="5">
        <v>24538807378</v>
      </c>
      <c r="Q131" s="5">
        <v>29323542591</v>
      </c>
      <c r="R131" s="5">
        <v>35347627993</v>
      </c>
      <c r="S131" s="5">
        <v>38017235313</v>
      </c>
      <c r="T131" s="5">
        <v>43179066476</v>
      </c>
      <c r="U131" s="5">
        <v>42220615691</v>
      </c>
      <c r="V131" s="5">
        <v>38818238166</v>
      </c>
      <c r="W131" s="5">
        <v>34527723092</v>
      </c>
      <c r="X131" s="5">
        <v>35641931890</v>
      </c>
      <c r="Y131" s="5">
        <v>40376969499</v>
      </c>
      <c r="Z131" s="5">
        <v>41010647495</v>
      </c>
    </row>
    <row r="132" spans="3:26" ht="15.5" x14ac:dyDescent="0.35">
      <c r="C132" t="s">
        <v>141</v>
      </c>
      <c r="D132" s="5">
        <v>58875787336</v>
      </c>
      <c r="E132" s="5">
        <v>109537789003</v>
      </c>
      <c r="F132" s="5">
        <v>91569271002</v>
      </c>
      <c r="G132" s="5">
        <v>74427026152</v>
      </c>
      <c r="I132" s="5">
        <v>109537789003</v>
      </c>
      <c r="J132" s="5">
        <v>38467250668</v>
      </c>
      <c r="K132" s="5">
        <v>41717258011</v>
      </c>
      <c r="L132" s="5">
        <v>31350278324</v>
      </c>
      <c r="M132" s="5">
        <v>23420057203</v>
      </c>
      <c r="N132" s="5">
        <v>32886580113</v>
      </c>
      <c r="O132" s="5">
        <v>33884929047</v>
      </c>
    </row>
    <row r="133" spans="3:26" ht="15.5" x14ac:dyDescent="0.35">
      <c r="C133" t="s">
        <v>150</v>
      </c>
    </row>
    <row r="134" spans="3:26" ht="15.5" x14ac:dyDescent="0.35">
      <c r="C134" t="s">
        <v>151</v>
      </c>
      <c r="D134" s="5">
        <v>1841761635387</v>
      </c>
      <c r="E134" s="5">
        <v>1742436838618</v>
      </c>
      <c r="F134" s="5">
        <v>1285996552495</v>
      </c>
      <c r="G134" s="5">
        <v>1118218057870</v>
      </c>
      <c r="I134" s="5">
        <v>1742436838618</v>
      </c>
      <c r="J134" s="5">
        <v>577513854567</v>
      </c>
      <c r="K134" s="5">
        <v>2217324262812</v>
      </c>
      <c r="L134" s="5">
        <v>1988457455954</v>
      </c>
      <c r="M134" s="5">
        <v>2044310107495</v>
      </c>
      <c r="N134" s="5">
        <v>1241421623059</v>
      </c>
      <c r="O134" s="5">
        <v>1222620201520</v>
      </c>
      <c r="P134" s="5">
        <v>364595028502</v>
      </c>
      <c r="Q134" s="5">
        <v>602394943226</v>
      </c>
      <c r="R134" s="5">
        <v>815462834660</v>
      </c>
      <c r="S134" s="5">
        <v>499562876944</v>
      </c>
      <c r="T134" s="5">
        <v>485052421747</v>
      </c>
      <c r="U134" s="5">
        <v>505060810712</v>
      </c>
      <c r="V134" s="5">
        <v>569240309650</v>
      </c>
      <c r="W134" s="5">
        <v>422887856915</v>
      </c>
      <c r="X134" s="5">
        <v>443994510713</v>
      </c>
      <c r="Y134" s="5">
        <v>425802074674</v>
      </c>
      <c r="Z134" s="5">
        <v>369695083032</v>
      </c>
    </row>
    <row r="135" spans="3:26" ht="15.5" x14ac:dyDescent="0.35">
      <c r="C135" t="s">
        <v>621</v>
      </c>
      <c r="Y135" s="5">
        <v>136300000000</v>
      </c>
      <c r="Z135" s="5">
        <v>158775000000</v>
      </c>
    </row>
    <row r="136" spans="3:26" ht="15.5" x14ac:dyDescent="0.35">
      <c r="C136" t="s">
        <v>152</v>
      </c>
      <c r="D136" s="5">
        <v>4638575241333</v>
      </c>
      <c r="E136" s="5">
        <v>4631907147199</v>
      </c>
      <c r="F136" s="5">
        <v>3572269062954</v>
      </c>
      <c r="G136" s="5">
        <v>3396727286099</v>
      </c>
      <c r="I136" s="5">
        <v>4631907147199</v>
      </c>
      <c r="J136" s="5">
        <v>2373731110555</v>
      </c>
      <c r="K136" s="5">
        <v>3973318760457</v>
      </c>
      <c r="L136" s="5">
        <v>4030178652850</v>
      </c>
      <c r="M136" s="5">
        <v>3701617769634</v>
      </c>
      <c r="N136" s="5">
        <v>3394293916916</v>
      </c>
      <c r="O136" s="5">
        <v>3614266973106</v>
      </c>
      <c r="P136" s="5">
        <v>3019160765637</v>
      </c>
      <c r="Q136" s="5">
        <v>4374602549195</v>
      </c>
      <c r="R136" s="5">
        <v>3842621248275</v>
      </c>
      <c r="S136" s="5">
        <v>3125923913442</v>
      </c>
      <c r="T136" s="5">
        <v>2954204851899</v>
      </c>
      <c r="U136" s="5">
        <v>3202660941470</v>
      </c>
      <c r="V136" s="5">
        <v>3185004282211</v>
      </c>
      <c r="W136" s="5">
        <v>1736788805395</v>
      </c>
      <c r="X136" s="5">
        <v>1428910957378</v>
      </c>
      <c r="Y136" s="5">
        <v>1353700035625</v>
      </c>
      <c r="Z136" s="5">
        <v>1490892717169</v>
      </c>
    </row>
    <row r="137" spans="3:26" ht="15.5" x14ac:dyDescent="0.35">
      <c r="C137" t="s">
        <v>153</v>
      </c>
    </row>
    <row r="138" spans="3:26" ht="15.5" x14ac:dyDescent="0.35">
      <c r="C138" t="s">
        <v>154</v>
      </c>
      <c r="D138" s="5">
        <v>588156180000</v>
      </c>
      <c r="E138" s="5">
        <v>588156180000</v>
      </c>
      <c r="F138" s="5">
        <v>588156180000</v>
      </c>
      <c r="G138" s="5">
        <v>588156180000</v>
      </c>
      <c r="I138" s="5">
        <v>588156180000</v>
      </c>
      <c r="J138" s="5">
        <v>588156180000</v>
      </c>
      <c r="K138" s="5">
        <v>588156180000</v>
      </c>
      <c r="L138" s="5">
        <v>588156180000</v>
      </c>
      <c r="M138" s="5">
        <v>588156180000</v>
      </c>
      <c r="N138" s="5">
        <v>588156180000</v>
      </c>
      <c r="O138" s="5">
        <v>588156180000</v>
      </c>
      <c r="P138" s="5">
        <v>588156180000</v>
      </c>
      <c r="Q138" s="5">
        <v>588156180000</v>
      </c>
      <c r="R138" s="5">
        <v>588156180000</v>
      </c>
      <c r="S138" s="5">
        <v>588156180000</v>
      </c>
      <c r="T138" s="5">
        <v>588156180000</v>
      </c>
      <c r="U138" s="5">
        <v>588156180000</v>
      </c>
      <c r="V138" s="5">
        <v>588156180000</v>
      </c>
      <c r="W138" s="5">
        <v>588156180000</v>
      </c>
      <c r="X138" s="5">
        <v>588156180000</v>
      </c>
      <c r="Y138" s="5">
        <v>588156180000</v>
      </c>
      <c r="Z138" s="5">
        <v>588156180000</v>
      </c>
    </row>
    <row r="139" spans="3:26" ht="15.5" x14ac:dyDescent="0.35">
      <c r="C139" t="s">
        <v>155</v>
      </c>
      <c r="D139" s="5">
        <v>433062374560</v>
      </c>
      <c r="E139" s="5">
        <v>433062374560</v>
      </c>
      <c r="F139" s="5">
        <v>433062374560</v>
      </c>
      <c r="G139" s="5">
        <v>292121427089</v>
      </c>
      <c r="I139" s="5">
        <v>433062374560</v>
      </c>
      <c r="J139" s="5">
        <v>291744224156</v>
      </c>
      <c r="K139" s="5">
        <v>290374540166</v>
      </c>
      <c r="L139" s="5">
        <v>290374540166</v>
      </c>
      <c r="M139" s="5">
        <v>290374540166</v>
      </c>
      <c r="N139" s="5">
        <v>290374540166</v>
      </c>
      <c r="O139" s="5">
        <v>290374540166</v>
      </c>
      <c r="P139" s="5">
        <v>290374540166</v>
      </c>
      <c r="Q139" s="5">
        <v>290374540166</v>
      </c>
      <c r="R139" s="5">
        <v>290374540166</v>
      </c>
      <c r="S139" s="5">
        <v>286976697091</v>
      </c>
      <c r="T139" s="5">
        <v>286976697091</v>
      </c>
      <c r="U139" s="5">
        <v>286976697091</v>
      </c>
      <c r="V139" s="5">
        <v>286976697091</v>
      </c>
      <c r="W139" s="5">
        <v>286976697091</v>
      </c>
      <c r="X139" s="5">
        <v>286976697091</v>
      </c>
      <c r="Y139" s="5">
        <v>286976697091</v>
      </c>
      <c r="Z139" s="5">
        <v>286976697091</v>
      </c>
    </row>
    <row r="140" spans="3:26" ht="15.5" x14ac:dyDescent="0.35">
      <c r="C140" t="s">
        <v>156</v>
      </c>
      <c r="D140" s="5">
        <v>3081021321641</v>
      </c>
      <c r="E140" s="5">
        <v>2992981581160</v>
      </c>
      <c r="F140" s="5">
        <v>3097980416216</v>
      </c>
      <c r="G140" s="5">
        <v>3060180221012</v>
      </c>
      <c r="I140" s="5">
        <v>2992981581160</v>
      </c>
      <c r="J140" s="5">
        <v>3164055094531</v>
      </c>
      <c r="K140" s="5">
        <v>2986505619491</v>
      </c>
      <c r="L140" s="5">
        <v>2826079845644</v>
      </c>
      <c r="M140" s="5">
        <v>2653028317172</v>
      </c>
      <c r="N140" s="5">
        <v>2851764702705</v>
      </c>
      <c r="O140" s="5">
        <v>2997067511235</v>
      </c>
      <c r="P140" s="5">
        <v>2955594043515</v>
      </c>
      <c r="Q140" s="5">
        <v>3023495480712</v>
      </c>
      <c r="R140" s="5">
        <v>1918007388148</v>
      </c>
      <c r="S140" s="5">
        <v>1919821657059</v>
      </c>
      <c r="T140" s="5">
        <v>1736332514235</v>
      </c>
      <c r="U140" s="5">
        <v>1461241743113</v>
      </c>
      <c r="V140" s="5">
        <v>911258988125</v>
      </c>
      <c r="W140" s="5">
        <v>234590590422</v>
      </c>
      <c r="X140" s="5">
        <v>-1716881902</v>
      </c>
      <c r="Y140" s="5">
        <v>-117305036119</v>
      </c>
      <c r="Z140" s="5">
        <v>-134903659962</v>
      </c>
    </row>
    <row r="141" spans="3:26" ht="15.5" x14ac:dyDescent="0.35">
      <c r="C141" t="s">
        <v>157</v>
      </c>
      <c r="D141" s="5">
        <v>42000000000</v>
      </c>
      <c r="E141" s="5">
        <v>42000000000</v>
      </c>
      <c r="F141" s="5">
        <v>42000000000</v>
      </c>
      <c r="G141" s="5">
        <v>42000000000</v>
      </c>
      <c r="I141" s="5">
        <v>42000000000</v>
      </c>
      <c r="J141" s="5">
        <v>41000000000</v>
      </c>
      <c r="K141" s="5">
        <v>40000000000</v>
      </c>
      <c r="L141" s="5">
        <v>39000000000</v>
      </c>
      <c r="M141" s="5">
        <v>39000000000</v>
      </c>
      <c r="N141" s="5">
        <v>39000000000</v>
      </c>
      <c r="O141" s="5">
        <v>38000000000</v>
      </c>
      <c r="P141" s="5">
        <v>37000000000</v>
      </c>
      <c r="Q141" s="5">
        <v>32000000000</v>
      </c>
      <c r="R141" s="5">
        <v>30600000000</v>
      </c>
      <c r="S141" s="5">
        <v>25600000000</v>
      </c>
      <c r="T141" s="5">
        <v>20600000000</v>
      </c>
      <c r="U141" s="5">
        <v>15600000000</v>
      </c>
      <c r="V141" s="5">
        <v>10600000000</v>
      </c>
      <c r="W141" s="5">
        <v>5600000000</v>
      </c>
      <c r="X141" s="5">
        <v>5600000000</v>
      </c>
      <c r="Y141" s="5">
        <v>5600000000</v>
      </c>
      <c r="Z141" s="5">
        <v>5600000000</v>
      </c>
    </row>
    <row r="142" spans="3:26" ht="15.5" x14ac:dyDescent="0.35">
      <c r="C142" t="s">
        <v>158</v>
      </c>
      <c r="D142" s="5">
        <v>3039021321641</v>
      </c>
      <c r="E142" s="5">
        <v>2950981581160</v>
      </c>
      <c r="F142" s="5">
        <v>3055980416216</v>
      </c>
      <c r="G142" s="5">
        <v>3018180221012</v>
      </c>
      <c r="I142" s="5">
        <v>2950981581160</v>
      </c>
      <c r="J142" s="5">
        <v>3123055094531</v>
      </c>
      <c r="K142" s="5">
        <v>2946505619491</v>
      </c>
      <c r="L142" s="5">
        <v>2787079845644</v>
      </c>
      <c r="M142" s="5">
        <v>2614028317172</v>
      </c>
      <c r="N142" s="5">
        <v>2812764702705</v>
      </c>
      <c r="O142" s="5">
        <v>2959067511235</v>
      </c>
      <c r="P142" s="5">
        <v>2918594043515</v>
      </c>
      <c r="Q142" s="5">
        <v>2991495480712</v>
      </c>
      <c r="R142" s="5">
        <v>1887407388148</v>
      </c>
      <c r="S142" s="5">
        <v>1894221657059</v>
      </c>
      <c r="T142" s="5">
        <v>1715732514235</v>
      </c>
      <c r="U142" s="5">
        <v>1445641743113</v>
      </c>
      <c r="V142" s="5">
        <v>900658988125</v>
      </c>
      <c r="W142" s="5">
        <v>228990590422</v>
      </c>
      <c r="X142" s="5">
        <v>-7316881902</v>
      </c>
      <c r="Y142" s="5">
        <v>-122905036119</v>
      </c>
      <c r="Z142" s="5">
        <v>-140503659962</v>
      </c>
    </row>
    <row r="143" spans="3:26" ht="15.5" x14ac:dyDescent="0.35">
      <c r="C143" t="s">
        <v>159</v>
      </c>
      <c r="D143" s="5">
        <v>3081021321641</v>
      </c>
      <c r="E143" s="5">
        <v>2992981581160</v>
      </c>
      <c r="F143" s="5">
        <v>3097980416216</v>
      </c>
      <c r="G143" s="5">
        <v>3060180221012</v>
      </c>
      <c r="I143" s="5">
        <v>2992981581160</v>
      </c>
      <c r="J143" s="5">
        <v>3164055094531</v>
      </c>
      <c r="K143" s="5">
        <v>2986505619491</v>
      </c>
      <c r="L143" s="5">
        <v>2826079845644</v>
      </c>
      <c r="M143" s="5">
        <v>2653028317172</v>
      </c>
      <c r="N143" s="5">
        <v>2851764702705</v>
      </c>
      <c r="O143" s="5">
        <v>2997067511235</v>
      </c>
      <c r="P143" s="5">
        <v>2955594043515</v>
      </c>
      <c r="Q143" s="5">
        <v>3023495480712</v>
      </c>
      <c r="R143" s="5">
        <v>1918007388148</v>
      </c>
      <c r="S143" s="5">
        <v>1919821657059</v>
      </c>
      <c r="T143" s="5">
        <v>1736332514235</v>
      </c>
      <c r="U143" s="5">
        <v>1461241743113</v>
      </c>
      <c r="V143" s="5">
        <v>911258988125</v>
      </c>
      <c r="W143" s="5">
        <v>234590590422</v>
      </c>
      <c r="X143" s="5">
        <v>-1716881902</v>
      </c>
      <c r="Y143" s="5">
        <v>-117305036119</v>
      </c>
      <c r="Z143" s="5">
        <v>-134903659962</v>
      </c>
    </row>
    <row r="144" spans="3:26" ht="15.5" x14ac:dyDescent="0.35">
      <c r="C144" t="s">
        <v>160</v>
      </c>
      <c r="D144" s="5">
        <v>2623704086090</v>
      </c>
      <c r="E144" s="5">
        <v>2515847026501</v>
      </c>
      <c r="F144" s="5">
        <v>2456293605766</v>
      </c>
      <c r="G144" s="5">
        <v>2363598706791</v>
      </c>
      <c r="I144" s="5">
        <v>2515847026501</v>
      </c>
      <c r="J144" s="5">
        <v>2388647935321</v>
      </c>
      <c r="K144" s="5">
        <v>436447537265</v>
      </c>
      <c r="L144" s="5">
        <v>419252828037</v>
      </c>
      <c r="M144" s="5">
        <v>465914709706</v>
      </c>
      <c r="N144" s="5">
        <v>479833128188</v>
      </c>
      <c r="O144" s="5">
        <v>513737723243</v>
      </c>
      <c r="P144" s="5">
        <v>441034277505</v>
      </c>
      <c r="Q144" s="5">
        <v>468251273056</v>
      </c>
      <c r="R144" s="5">
        <v>440907183728</v>
      </c>
      <c r="S144" s="5">
        <v>429559970683</v>
      </c>
      <c r="T144" s="5">
        <v>390198976951</v>
      </c>
      <c r="U144" s="5">
        <v>291370654945</v>
      </c>
      <c r="V144" s="5">
        <v>70738674830</v>
      </c>
      <c r="W144" s="5">
        <v>101177767143</v>
      </c>
      <c r="X144" s="5">
        <v>84650202720</v>
      </c>
      <c r="Y144" s="5">
        <v>59998001318</v>
      </c>
      <c r="Z144" s="5">
        <v>23851714177</v>
      </c>
    </row>
    <row r="145" spans="2:26" ht="15.5" x14ac:dyDescent="0.35">
      <c r="C145" t="s">
        <v>9</v>
      </c>
      <c r="D145" s="5">
        <v>8257906612381</v>
      </c>
      <c r="E145" s="5">
        <v>8079942696540</v>
      </c>
      <c r="F145" s="5">
        <v>8186135910145</v>
      </c>
      <c r="G145" s="5">
        <v>7876995518070</v>
      </c>
      <c r="I145" s="5">
        <v>8079942696540</v>
      </c>
      <c r="J145" s="5">
        <v>7993674379693</v>
      </c>
      <c r="K145" s="5">
        <v>4443454368823</v>
      </c>
      <c r="L145" s="5">
        <v>4259467653293</v>
      </c>
      <c r="M145" s="5">
        <v>4050552753578</v>
      </c>
      <c r="N145" s="5">
        <v>4231074621473</v>
      </c>
      <c r="O145" s="5">
        <v>4478179841864</v>
      </c>
      <c r="P145" s="5">
        <v>4385006334887</v>
      </c>
      <c r="Q145" s="5">
        <v>4476834418206</v>
      </c>
      <c r="R145" s="5">
        <v>3352827079343</v>
      </c>
      <c r="S145" s="5">
        <v>3337999551548</v>
      </c>
      <c r="T145" s="5">
        <v>3038873238290</v>
      </c>
      <c r="U145" s="5">
        <v>2611774171861</v>
      </c>
      <c r="V145" s="5">
        <v>1669629132601</v>
      </c>
      <c r="W145" s="5">
        <v>1201149244373</v>
      </c>
      <c r="X145" s="5">
        <v>953730582598</v>
      </c>
      <c r="Y145" s="5">
        <v>881741472929</v>
      </c>
      <c r="Z145" s="5">
        <v>760476666603</v>
      </c>
    </row>
    <row r="146" spans="2:26" ht="15.5" x14ac:dyDescent="0.35">
      <c r="C146" t="s">
        <v>161</v>
      </c>
      <c r="D146" s="5">
        <v>12896481853714</v>
      </c>
      <c r="E146" s="5">
        <v>12711849843739</v>
      </c>
      <c r="F146" s="5">
        <v>11758404973099</v>
      </c>
      <c r="G146" s="5">
        <v>11273722804169</v>
      </c>
      <c r="I146" s="5">
        <v>12711849843739</v>
      </c>
      <c r="J146" s="5">
        <v>10367405490248</v>
      </c>
      <c r="K146" s="5">
        <v>8416773129280</v>
      </c>
      <c r="L146" s="5">
        <v>8289646306143</v>
      </c>
      <c r="M146" s="5">
        <v>7752170523212</v>
      </c>
      <c r="N146" s="5">
        <v>7625368538389</v>
      </c>
      <c r="O146" s="5">
        <v>8092446814970</v>
      </c>
      <c r="P146" s="5">
        <v>7404167100524</v>
      </c>
      <c r="Q146" s="5">
        <v>8851436967401</v>
      </c>
      <c r="R146" s="5">
        <v>7195448327618</v>
      </c>
      <c r="S146" s="5">
        <v>6463923464990</v>
      </c>
      <c r="T146" s="5">
        <v>5993078090189</v>
      </c>
      <c r="U146" s="5">
        <v>5814435113331</v>
      </c>
      <c r="V146" s="5">
        <v>4854633414812</v>
      </c>
      <c r="W146" s="5">
        <v>2937938049768</v>
      </c>
      <c r="X146" s="5">
        <v>2382641539976</v>
      </c>
      <c r="Y146" s="5">
        <v>2235441508554</v>
      </c>
      <c r="Z146" s="5">
        <v>2251369383772</v>
      </c>
    </row>
    <row r="147" spans="2:26" ht="15.5" x14ac:dyDescent="0.35">
      <c r="C147" t="s">
        <v>162</v>
      </c>
      <c r="D147" s="5">
        <v>4705249440</v>
      </c>
      <c r="E147" s="5">
        <v>4705249440</v>
      </c>
      <c r="F147" s="5">
        <v>4705249440</v>
      </c>
      <c r="G147" s="5">
        <v>4705249440</v>
      </c>
      <c r="I147" s="5">
        <v>4705249440</v>
      </c>
      <c r="J147" s="5">
        <v>4705249440</v>
      </c>
      <c r="K147" s="5">
        <v>4705249440</v>
      </c>
      <c r="L147" s="5">
        <v>4705249440</v>
      </c>
      <c r="M147" s="5">
        <v>4705249440</v>
      </c>
      <c r="N147" s="5">
        <v>4705249440</v>
      </c>
      <c r="O147" s="5">
        <v>4705249440</v>
      </c>
      <c r="P147" s="5">
        <v>4705249440</v>
      </c>
      <c r="Q147" s="5">
        <v>4705249440</v>
      </c>
      <c r="R147" s="5">
        <v>4705249440</v>
      </c>
      <c r="S147" s="5">
        <v>4705249440</v>
      </c>
      <c r="T147" s="5">
        <v>4705249440</v>
      </c>
      <c r="U147" s="5">
        <v>4705249440</v>
      </c>
      <c r="V147" s="5">
        <v>4705249440</v>
      </c>
      <c r="W147" s="5">
        <v>4705249440</v>
      </c>
      <c r="X147" s="5">
        <v>1176312360</v>
      </c>
      <c r="Y147" s="5">
        <v>1176312360</v>
      </c>
      <c r="Z147" s="5">
        <v>1176312360</v>
      </c>
    </row>
    <row r="149" spans="2:26" ht="15.5" x14ac:dyDescent="0.35">
      <c r="B149" t="s">
        <v>163</v>
      </c>
      <c r="C149" t="s">
        <v>164</v>
      </c>
      <c r="D149" s="5">
        <v>-3410435136</v>
      </c>
      <c r="E149" s="5">
        <v>-149722959299</v>
      </c>
      <c r="F149" s="5">
        <v>-219147007570</v>
      </c>
      <c r="G149" s="5">
        <v>-461250340233</v>
      </c>
      <c r="I149" s="5">
        <v>-1151715669076</v>
      </c>
      <c r="J149" s="5">
        <v>718141112332</v>
      </c>
      <c r="K149" s="5">
        <v>257229904188</v>
      </c>
      <c r="L149" s="5">
        <v>-150799754785</v>
      </c>
      <c r="M149" s="5">
        <v>-340788908730</v>
      </c>
      <c r="N149" s="5">
        <v>-810840016295</v>
      </c>
      <c r="O149" s="5">
        <v>-122618235569</v>
      </c>
      <c r="P149" s="5">
        <v>-845167380009</v>
      </c>
      <c r="Q149" s="5">
        <v>-265358621579</v>
      </c>
      <c r="R149" s="5">
        <v>-280085173352</v>
      </c>
      <c r="S149" s="5">
        <v>180807454825</v>
      </c>
      <c r="T149" s="5">
        <v>84700282093</v>
      </c>
      <c r="U149" s="5">
        <v>441652166571</v>
      </c>
      <c r="V149" s="5">
        <v>1236480939297</v>
      </c>
      <c r="W149" s="5">
        <v>591509968216</v>
      </c>
      <c r="X149" s="5">
        <v>93707935480</v>
      </c>
      <c r="Y149" s="5">
        <v>-67756385148</v>
      </c>
      <c r="Z149" s="5">
        <v>-43989347292</v>
      </c>
    </row>
    <row r="150" spans="2:26" ht="15.5" x14ac:dyDescent="0.35">
      <c r="C150" t="s">
        <v>347</v>
      </c>
      <c r="D150" s="5">
        <v>1390993431373</v>
      </c>
      <c r="E150" s="5">
        <v>1285021857359</v>
      </c>
      <c r="F150" s="5">
        <v>1185406058457</v>
      </c>
      <c r="G150" s="5">
        <v>835609864022</v>
      </c>
      <c r="I150" s="5">
        <v>4355456927822</v>
      </c>
      <c r="J150" s="5">
        <v>6452615779095</v>
      </c>
      <c r="K150" s="5">
        <v>4497395008920</v>
      </c>
      <c r="L150" s="5">
        <v>3595792703196</v>
      </c>
      <c r="M150" s="5">
        <v>2425181010053</v>
      </c>
      <c r="N150" s="5">
        <v>2730885915220</v>
      </c>
      <c r="O150" s="5">
        <v>3837871116650</v>
      </c>
      <c r="P150" s="5">
        <v>3536331026426</v>
      </c>
      <c r="Q150" s="5">
        <v>3486485993663</v>
      </c>
      <c r="R150" s="5">
        <v>3388587893510</v>
      </c>
      <c r="S150" s="5">
        <v>4620088116964</v>
      </c>
      <c r="T150" s="5">
        <v>4615217939270</v>
      </c>
      <c r="U150" s="5">
        <v>3847249920366</v>
      </c>
      <c r="V150" s="5">
        <v>4218479501196</v>
      </c>
      <c r="W150" s="5">
        <v>2934187301097</v>
      </c>
      <c r="X150" s="5">
        <v>1627523753724</v>
      </c>
      <c r="Y150" s="5">
        <v>1565383049565</v>
      </c>
      <c r="Z150" s="5">
        <v>1587377154495</v>
      </c>
    </row>
    <row r="151" spans="2:26" ht="15.5" x14ac:dyDescent="0.35">
      <c r="C151" t="s">
        <v>349</v>
      </c>
      <c r="W151" s="5">
        <v>-2229028336269</v>
      </c>
      <c r="X151" s="5">
        <v>-1418739692503</v>
      </c>
      <c r="Y151" s="5">
        <v>-1548467363106</v>
      </c>
      <c r="Z151" s="5">
        <v>-1504454449859</v>
      </c>
    </row>
    <row r="152" spans="2:26" ht="15.5" x14ac:dyDescent="0.35">
      <c r="C152" t="s">
        <v>622</v>
      </c>
      <c r="D152" s="5">
        <v>-1144642908170</v>
      </c>
      <c r="E152" s="5">
        <v>-1237810835255</v>
      </c>
      <c r="F152" s="5">
        <v>-1198296748001</v>
      </c>
      <c r="G152" s="5">
        <v>-1039645386319</v>
      </c>
      <c r="I152" s="5">
        <v>-4671155466189</v>
      </c>
      <c r="J152" s="5">
        <v>-4881445733293</v>
      </c>
      <c r="K152" s="5">
        <v>-3487172170653</v>
      </c>
      <c r="L152" s="5">
        <v>-3041962915190</v>
      </c>
      <c r="M152" s="5">
        <v>-2155889464219</v>
      </c>
      <c r="N152" s="5">
        <v>-2846714887774</v>
      </c>
      <c r="O152" s="5">
        <v>-3195309385669</v>
      </c>
      <c r="P152" s="5">
        <v>-3258207489741</v>
      </c>
      <c r="Q152" s="5">
        <v>-3133479995068</v>
      </c>
      <c r="R152" s="5">
        <v>-3113763916858</v>
      </c>
      <c r="S152" s="5">
        <v>-3814703051215</v>
      </c>
      <c r="T152" s="5">
        <v>-4032317581220</v>
      </c>
      <c r="U152" s="5">
        <v>-2842723469531</v>
      </c>
      <c r="V152" s="5">
        <v>-2538692447645</v>
      </c>
    </row>
    <row r="153" spans="2:26" ht="15.5" x14ac:dyDescent="0.35">
      <c r="C153" t="s">
        <v>623</v>
      </c>
      <c r="D153" s="5">
        <v>-163104567244</v>
      </c>
      <c r="E153" s="5">
        <v>-146859526039</v>
      </c>
      <c r="F153" s="5">
        <v>-138351767762</v>
      </c>
      <c r="G153" s="5">
        <v>-156074049353</v>
      </c>
      <c r="I153" s="5">
        <v>-575900606092</v>
      </c>
      <c r="J153" s="5">
        <v>-559875010623</v>
      </c>
      <c r="K153" s="5">
        <v>-466457841507</v>
      </c>
      <c r="L153" s="5">
        <v>-406686103526</v>
      </c>
      <c r="M153" s="5">
        <v>-342616695112</v>
      </c>
      <c r="N153" s="5">
        <v>-389259450438</v>
      </c>
      <c r="O153" s="5">
        <v>-459637257101</v>
      </c>
      <c r="P153" s="5">
        <v>-416961495547</v>
      </c>
      <c r="R153" s="5">
        <v>-243576003164</v>
      </c>
      <c r="S153" s="5">
        <v>-217860609310</v>
      </c>
      <c r="T153" s="5">
        <v>-198540135914</v>
      </c>
      <c r="U153" s="5">
        <v>-255786711086</v>
      </c>
      <c r="V153" s="5">
        <v>-164792948474</v>
      </c>
    </row>
    <row r="154" spans="2:26" ht="15.5" x14ac:dyDescent="0.35">
      <c r="C154" t="s">
        <v>624</v>
      </c>
      <c r="D154" s="5">
        <v>-1307747475414</v>
      </c>
      <c r="E154" s="5">
        <v>-1384670361294</v>
      </c>
      <c r="F154" s="5">
        <v>-1336648515763</v>
      </c>
      <c r="G154" s="5">
        <v>-1195719435672</v>
      </c>
      <c r="I154" s="5">
        <v>-5247056072281</v>
      </c>
      <c r="J154" s="5">
        <v>-5441320743916</v>
      </c>
      <c r="K154" s="5">
        <v>-3953630012160</v>
      </c>
      <c r="L154" s="5">
        <v>-3448649018716</v>
      </c>
      <c r="M154" s="5">
        <v>-2498506159331</v>
      </c>
      <c r="N154" s="5">
        <v>-3235974338212</v>
      </c>
      <c r="O154" s="5">
        <v>-3654946642770</v>
      </c>
      <c r="P154" s="5">
        <v>-3675168985288</v>
      </c>
      <c r="Q154" s="5">
        <v>-3133479995068</v>
      </c>
      <c r="R154" s="5">
        <v>-3357339920022</v>
      </c>
      <c r="S154" s="5">
        <v>-4032563660525</v>
      </c>
      <c r="T154" s="5">
        <v>-4230857717134</v>
      </c>
      <c r="U154" s="5">
        <v>-3098510180617</v>
      </c>
      <c r="V154" s="5">
        <v>-2703485396119</v>
      </c>
      <c r="W154" s="5">
        <v>-2229028336269</v>
      </c>
      <c r="X154" s="5">
        <v>-1418739692503</v>
      </c>
      <c r="Y154" s="5">
        <v>-1548467363106</v>
      </c>
      <c r="Z154" s="5">
        <v>-1504454449859</v>
      </c>
    </row>
    <row r="155" spans="2:26" ht="15.5" x14ac:dyDescent="0.35">
      <c r="C155" t="s">
        <v>388</v>
      </c>
      <c r="D155" s="5">
        <v>-42041725153</v>
      </c>
      <c r="E155" s="5">
        <v>-39280338962</v>
      </c>
      <c r="F155" s="5">
        <v>-28718993543</v>
      </c>
      <c r="G155" s="5">
        <v>-24650668987</v>
      </c>
      <c r="I155" s="5">
        <v>-111417364266</v>
      </c>
      <c r="J155" s="5">
        <v>-183061188981</v>
      </c>
      <c r="K155" s="5">
        <v>-214040630168</v>
      </c>
      <c r="L155" s="5">
        <v>-227714439844</v>
      </c>
      <c r="M155" s="5">
        <v>-220378886984</v>
      </c>
      <c r="N155" s="5">
        <v>-199673588012</v>
      </c>
      <c r="O155" s="5">
        <v>-174637900685</v>
      </c>
      <c r="P155" s="5">
        <v>-179241572621</v>
      </c>
      <c r="Q155" s="5">
        <v>-243921513249</v>
      </c>
      <c r="R155" s="5">
        <v>-184585422556</v>
      </c>
      <c r="S155" s="5">
        <v>-152960863131</v>
      </c>
      <c r="T155" s="5">
        <v>-130315584787</v>
      </c>
      <c r="U155" s="5">
        <v>-132724699139</v>
      </c>
      <c r="V155" s="5">
        <v>-55604086740</v>
      </c>
      <c r="W155" s="5">
        <v>-54214401571</v>
      </c>
      <c r="X155" s="5">
        <v>-47740701753</v>
      </c>
      <c r="Y155" s="5">
        <v>-38899024717</v>
      </c>
      <c r="Z155" s="5">
        <v>-43251410325</v>
      </c>
    </row>
    <row r="156" spans="2:26" ht="15.5" x14ac:dyDescent="0.35">
      <c r="C156" t="s">
        <v>392</v>
      </c>
      <c r="D156" s="5">
        <v>-4214182238</v>
      </c>
      <c r="E156" s="5">
        <v>-9237994583</v>
      </c>
      <c r="F156" s="5">
        <v>-5260029997</v>
      </c>
      <c r="G156" s="5">
        <v>-5071407485</v>
      </c>
      <c r="I156" s="5">
        <v>-24216995487</v>
      </c>
      <c r="J156" s="5">
        <v>-5762357914</v>
      </c>
      <c r="K156" s="5">
        <v>-6220445553</v>
      </c>
      <c r="L156" s="5">
        <v>-1809828828</v>
      </c>
      <c r="M156" s="5">
        <v>-6993755040</v>
      </c>
      <c r="N156" s="5">
        <v>-6645350234</v>
      </c>
    </row>
    <row r="157" spans="2:26" ht="15.5" x14ac:dyDescent="0.35">
      <c r="C157" t="s">
        <v>172</v>
      </c>
      <c r="D157" s="5">
        <v>-39568150819</v>
      </c>
      <c r="E157" s="5">
        <v>-35299118700</v>
      </c>
      <c r="F157" s="5">
        <v>-32654508662</v>
      </c>
      <c r="G157" s="5">
        <v>-66513253406</v>
      </c>
      <c r="I157" s="5">
        <v>-161386677497</v>
      </c>
      <c r="J157" s="5">
        <v>-179193906915</v>
      </c>
      <c r="K157" s="5">
        <v>-106535899797</v>
      </c>
      <c r="L157" s="5">
        <v>-99683713959</v>
      </c>
      <c r="M157" s="5">
        <v>-69142662632</v>
      </c>
      <c r="N157" s="5">
        <v>-115500315384</v>
      </c>
      <c r="O157" s="5">
        <v>-144868549002</v>
      </c>
      <c r="P157" s="5">
        <v>-516298176111</v>
      </c>
      <c r="R157" s="5">
        <v>-93031012939</v>
      </c>
      <c r="S157" s="5">
        <v>-170900037330</v>
      </c>
      <c r="T157" s="5">
        <v>-175280037383</v>
      </c>
      <c r="U157" s="5">
        <v>-150032352048</v>
      </c>
      <c r="V157" s="5">
        <v>-135560563737</v>
      </c>
      <c r="W157" s="5">
        <v>-115690255465</v>
      </c>
      <c r="X157" s="5">
        <v>-74248927022</v>
      </c>
      <c r="Y157" s="5">
        <v>-55615442182</v>
      </c>
      <c r="Z157" s="5">
        <v>-31531910803</v>
      </c>
    </row>
    <row r="158" spans="2:26" ht="15.5" x14ac:dyDescent="0.35">
      <c r="C158" t="s">
        <v>625</v>
      </c>
      <c r="D158" s="5">
        <v>-832332885</v>
      </c>
      <c r="E158" s="5">
        <v>33742996881</v>
      </c>
      <c r="F158" s="5">
        <v>-1271018062</v>
      </c>
      <c r="G158" s="5">
        <v>-4905438705</v>
      </c>
      <c r="I158" s="5">
        <v>31252103801</v>
      </c>
      <c r="J158" s="5">
        <v>56371411120</v>
      </c>
      <c r="K158" s="5">
        <v>23225642518</v>
      </c>
      <c r="L158" s="5">
        <v>31264543366</v>
      </c>
      <c r="M158" s="5">
        <v>29051545204</v>
      </c>
      <c r="N158" s="5">
        <v>16067660327</v>
      </c>
      <c r="O158" s="5">
        <v>13963740238</v>
      </c>
      <c r="P158" s="5">
        <v>-10789672415</v>
      </c>
      <c r="Q158" s="5">
        <v>-374443106925</v>
      </c>
      <c r="R158" s="5">
        <v>-33716711345</v>
      </c>
      <c r="S158" s="5">
        <v>-82856101153</v>
      </c>
      <c r="T158" s="5">
        <v>5935682127</v>
      </c>
      <c r="U158" s="5">
        <v>-24330521991</v>
      </c>
      <c r="V158" s="5">
        <v>-87348515303</v>
      </c>
      <c r="W158" s="5">
        <v>56255660424</v>
      </c>
      <c r="X158" s="5">
        <v>5886088169</v>
      </c>
      <c r="Y158" s="5">
        <v>9842395292</v>
      </c>
      <c r="Z158" s="5">
        <v>-52128730800</v>
      </c>
    </row>
    <row r="159" spans="2:26" ht="15.5" x14ac:dyDescent="0.35">
      <c r="C159" t="s">
        <v>382</v>
      </c>
      <c r="I159" s="5">
        <v>5652408832</v>
      </c>
      <c r="J159" s="5">
        <v>18492119843</v>
      </c>
      <c r="K159" s="5">
        <v>17036240428</v>
      </c>
      <c r="X159" s="5">
        <v>1027414865</v>
      </c>
    </row>
    <row r="160" spans="2:26" ht="15.5" x14ac:dyDescent="0.35">
      <c r="C160" t="s">
        <v>179</v>
      </c>
      <c r="D160" s="5">
        <v>109375587085</v>
      </c>
      <c r="E160" s="5">
        <v>588110251550</v>
      </c>
      <c r="F160" s="5">
        <v>403637776370</v>
      </c>
      <c r="G160" s="5">
        <v>228677404949</v>
      </c>
      <c r="I160" s="5">
        <v>1340932140105</v>
      </c>
      <c r="J160" s="5">
        <v>1273060961162</v>
      </c>
      <c r="K160" s="5">
        <v>3339285892</v>
      </c>
      <c r="L160" s="5">
        <v>102951131639</v>
      </c>
      <c r="M160" s="5">
        <v>293256561563</v>
      </c>
      <c r="N160" s="5">
        <v>26162873257</v>
      </c>
      <c r="O160" s="5">
        <v>324280359816</v>
      </c>
      <c r="P160" s="5">
        <v>-927385702397</v>
      </c>
      <c r="Q160" s="5">
        <v>-280383751019</v>
      </c>
      <c r="R160" s="5">
        <v>1046401928896</v>
      </c>
      <c r="S160" s="5">
        <v>12192293494</v>
      </c>
      <c r="T160" s="5">
        <v>-178935574614</v>
      </c>
      <c r="U160" s="5">
        <v>-251491123423</v>
      </c>
      <c r="V160" s="5">
        <v>852682482553</v>
      </c>
      <c r="W160" s="5">
        <v>-145985896585</v>
      </c>
      <c r="X160" s="5">
        <v>-6141391221</v>
      </c>
      <c r="Y160" s="5">
        <v>123989123240</v>
      </c>
      <c r="Z160" s="5">
        <v>123900960733</v>
      </c>
    </row>
    <row r="161" spans="3:26" ht="15.5" x14ac:dyDescent="0.35">
      <c r="C161" t="s">
        <v>180</v>
      </c>
      <c r="D161" s="5">
        <v>-390452640162</v>
      </c>
      <c r="E161" s="5">
        <v>-624882738041</v>
      </c>
      <c r="F161" s="5">
        <v>-259187450680</v>
      </c>
      <c r="G161" s="5">
        <v>-277769663798</v>
      </c>
      <c r="I161" s="5">
        <v>-1402312859987</v>
      </c>
      <c r="J161" s="5">
        <v>-582582301200</v>
      </c>
      <c r="K161" s="5">
        <v>-176212399466</v>
      </c>
      <c r="L161" s="5">
        <v>400054123657</v>
      </c>
      <c r="M161" s="5">
        <v>-23140711201</v>
      </c>
      <c r="N161" s="5">
        <v>96031447390</v>
      </c>
      <c r="O161" s="5">
        <v>-35824980159</v>
      </c>
      <c r="P161" s="5">
        <v>1989697706038</v>
      </c>
      <c r="Q161" s="5">
        <v>170455866173</v>
      </c>
      <c r="R161" s="5">
        <v>-162162544065</v>
      </c>
      <c r="S161" s="5">
        <v>-481821535539</v>
      </c>
      <c r="T161" s="5">
        <v>-429306559389</v>
      </c>
      <c r="U161" s="5">
        <v>-436755761473</v>
      </c>
      <c r="V161" s="5">
        <v>-804208814855</v>
      </c>
      <c r="W161" s="5">
        <v>-102548543555</v>
      </c>
      <c r="X161" s="5">
        <v>-58018612661</v>
      </c>
      <c r="Y161" s="5">
        <v>-78865818699</v>
      </c>
      <c r="Z161" s="5">
        <v>-64523773054</v>
      </c>
    </row>
    <row r="162" spans="3:26" ht="15.5" x14ac:dyDescent="0.35">
      <c r="C162" t="s">
        <v>626</v>
      </c>
      <c r="X162" s="5">
        <v>-6045019928</v>
      </c>
      <c r="Y162" s="5">
        <v>2016741291</v>
      </c>
      <c r="Z162" s="5">
        <v>-3721615240</v>
      </c>
    </row>
    <row r="163" spans="3:26" ht="15.5" x14ac:dyDescent="0.35">
      <c r="C163" t="s">
        <v>627</v>
      </c>
    </row>
    <row r="164" spans="3:26" ht="15.5" x14ac:dyDescent="0.35">
      <c r="C164" t="s">
        <v>628</v>
      </c>
    </row>
    <row r="165" spans="3:26" ht="15.5" x14ac:dyDescent="0.35">
      <c r="C165" t="s">
        <v>629</v>
      </c>
    </row>
    <row r="166" spans="3:26" ht="15.5" x14ac:dyDescent="0.35">
      <c r="C166" t="s">
        <v>630</v>
      </c>
    </row>
    <row r="167" spans="3:26" ht="15.5" x14ac:dyDescent="0.35">
      <c r="C167" t="s">
        <v>631</v>
      </c>
      <c r="D167" s="5">
        <v>7500000000</v>
      </c>
      <c r="E167" s="5">
        <v>29251123318</v>
      </c>
      <c r="F167" s="5">
        <v>74017655000</v>
      </c>
      <c r="I167" s="5">
        <v>103268778318</v>
      </c>
    </row>
    <row r="168" spans="3:26" ht="15.5" x14ac:dyDescent="0.35">
      <c r="C168" t="s">
        <v>574</v>
      </c>
      <c r="F168" s="5">
        <v>-20500000000</v>
      </c>
      <c r="I168" s="5">
        <v>-20500000000</v>
      </c>
      <c r="J168" s="5">
        <v>-70088275000</v>
      </c>
    </row>
    <row r="169" spans="3:26" ht="15.5" x14ac:dyDescent="0.35">
      <c r="C169" t="s">
        <v>632</v>
      </c>
      <c r="L169" s="5">
        <v>-7745500000</v>
      </c>
    </row>
    <row r="170" spans="3:26" ht="15.5" x14ac:dyDescent="0.35">
      <c r="C170" t="s">
        <v>633</v>
      </c>
      <c r="O170" s="5">
        <v>702500000000</v>
      </c>
    </row>
    <row r="171" spans="3:26" ht="15.5" x14ac:dyDescent="0.35">
      <c r="C171" t="s">
        <v>634</v>
      </c>
    </row>
    <row r="172" spans="3:26" ht="15.5" x14ac:dyDescent="0.35">
      <c r="C172" t="s">
        <v>635</v>
      </c>
    </row>
    <row r="173" spans="3:26" ht="15.5" x14ac:dyDescent="0.35">
      <c r="C173" t="s">
        <v>636</v>
      </c>
      <c r="V173" s="5">
        <v>-327487159300</v>
      </c>
      <c r="Y173" s="5">
        <v>1343644422</v>
      </c>
    </row>
    <row r="174" spans="3:26" ht="15.5" x14ac:dyDescent="0.35">
      <c r="C174" t="s">
        <v>637</v>
      </c>
      <c r="P174" s="5">
        <v>-38351799888</v>
      </c>
      <c r="Q174" s="5">
        <v>1326866791</v>
      </c>
      <c r="R174" s="5">
        <v>11400000</v>
      </c>
      <c r="S174" s="5">
        <v>-3344032408</v>
      </c>
    </row>
    <row r="175" spans="3:26" ht="15.5" x14ac:dyDescent="0.35">
      <c r="C175" t="s">
        <v>638</v>
      </c>
      <c r="L175" s="5">
        <v>2500000</v>
      </c>
      <c r="Z175" s="5">
        <v>18125000000</v>
      </c>
    </row>
    <row r="176" spans="3:26" ht="15.5" x14ac:dyDescent="0.35">
      <c r="C176" t="s">
        <v>639</v>
      </c>
      <c r="R176" s="5">
        <v>-5414650311</v>
      </c>
      <c r="S176" s="5">
        <v>-254105422458</v>
      </c>
      <c r="T176" s="5">
        <v>-265510675542</v>
      </c>
    </row>
    <row r="177" spans="3:26" ht="15.5" x14ac:dyDescent="0.35">
      <c r="C177" t="s">
        <v>640</v>
      </c>
    </row>
    <row r="178" spans="3:26" ht="15.5" x14ac:dyDescent="0.35">
      <c r="C178" t="s">
        <v>641</v>
      </c>
      <c r="E178" s="5">
        <v>-35193000000</v>
      </c>
      <c r="I178" s="5">
        <v>-35193000000</v>
      </c>
      <c r="J178" s="5">
        <v>-119100000000</v>
      </c>
    </row>
    <row r="179" spans="3:26" ht="15.5" x14ac:dyDescent="0.35">
      <c r="C179" t="s">
        <v>642</v>
      </c>
      <c r="E179" s="5">
        <v>2912811362</v>
      </c>
      <c r="I179" s="5">
        <v>2912811362</v>
      </c>
      <c r="J179" s="5">
        <v>99923667</v>
      </c>
      <c r="K179" s="5">
        <v>47701000000</v>
      </c>
      <c r="L179" s="5">
        <v>3962448000</v>
      </c>
      <c r="M179" s="5">
        <v>2259000000</v>
      </c>
      <c r="N179" s="5">
        <v>40534958009</v>
      </c>
      <c r="O179" s="5">
        <v>532503500</v>
      </c>
      <c r="P179" s="5">
        <v>83051687052</v>
      </c>
      <c r="Q179" s="5">
        <v>42700000000</v>
      </c>
      <c r="R179" s="5">
        <v>9225641000</v>
      </c>
      <c r="S179" s="5">
        <v>128500000000</v>
      </c>
    </row>
    <row r="180" spans="3:26" ht="15.5" x14ac:dyDescent="0.35">
      <c r="C180" t="s">
        <v>643</v>
      </c>
      <c r="J180" s="5">
        <v>-22361000000</v>
      </c>
      <c r="K180" s="5">
        <v>-14960000000</v>
      </c>
      <c r="M180" s="5">
        <v>-1580560849</v>
      </c>
      <c r="N180" s="5">
        <v>3512251964</v>
      </c>
      <c r="O180" s="5">
        <v>4879886091</v>
      </c>
      <c r="P180" s="5">
        <v>1952173337</v>
      </c>
      <c r="S180" s="5">
        <v>98214975000</v>
      </c>
      <c r="U180" s="5">
        <v>2814505439</v>
      </c>
    </row>
    <row r="181" spans="3:26" ht="15.5" x14ac:dyDescent="0.35">
      <c r="C181" t="s">
        <v>355</v>
      </c>
      <c r="L181" s="5">
        <v>432493748565</v>
      </c>
      <c r="P181" s="5">
        <v>2180250000000</v>
      </c>
      <c r="Q181" s="5">
        <v>406172462058</v>
      </c>
    </row>
    <row r="182" spans="3:26" ht="15.5" x14ac:dyDescent="0.35">
      <c r="C182" t="s">
        <v>644</v>
      </c>
      <c r="J182" s="5">
        <v>169814958827</v>
      </c>
    </row>
    <row r="183" spans="3:26" ht="15.5" x14ac:dyDescent="0.35">
      <c r="C183" t="s">
        <v>645</v>
      </c>
      <c r="D183" s="5">
        <v>-26242000000</v>
      </c>
      <c r="E183" s="5">
        <v>-708006407</v>
      </c>
      <c r="F183" s="5">
        <v>708006407</v>
      </c>
      <c r="U183" s="5">
        <v>-2052346175</v>
      </c>
      <c r="V183" s="5">
        <v>-194113653825</v>
      </c>
    </row>
    <row r="184" spans="3:26" ht="15.5" x14ac:dyDescent="0.35">
      <c r="C184" t="s">
        <v>646</v>
      </c>
    </row>
    <row r="185" spans="3:26" ht="15.5" x14ac:dyDescent="0.35">
      <c r="C185" t="s">
        <v>186</v>
      </c>
      <c r="D185" s="5">
        <v>-15466296999</v>
      </c>
      <c r="E185" s="5">
        <v>-30456461209</v>
      </c>
      <c r="G185" s="5">
        <v>11618753227</v>
      </c>
      <c r="I185" s="5">
        <v>-30456461209</v>
      </c>
      <c r="J185" s="5">
        <v>-6084695338</v>
      </c>
      <c r="K185" s="5">
        <v>-81058412277</v>
      </c>
      <c r="L185" s="5">
        <v>-39883154792</v>
      </c>
      <c r="M185" s="5">
        <v>-14313847355</v>
      </c>
      <c r="N185" s="5">
        <v>19290099749</v>
      </c>
      <c r="O185" s="5">
        <v>-10668032825</v>
      </c>
      <c r="P185" s="5">
        <v>-4309539437</v>
      </c>
      <c r="Q185" s="5">
        <v>8433939162</v>
      </c>
      <c r="R185" s="5">
        <v>-17496785481</v>
      </c>
      <c r="S185" s="5">
        <v>11747679818</v>
      </c>
      <c r="T185" s="5">
        <v>-6768082381</v>
      </c>
      <c r="V185" s="5">
        <v>-70291241065</v>
      </c>
      <c r="W185" s="5">
        <v>-55011148446</v>
      </c>
      <c r="Y185" s="5">
        <v>-166830225</v>
      </c>
      <c r="Z185" s="5">
        <v>-1696562117</v>
      </c>
    </row>
    <row r="186" spans="3:26" ht="15.5" x14ac:dyDescent="0.35">
      <c r="C186" t="s">
        <v>181</v>
      </c>
      <c r="D186" s="5">
        <v>-367954147039</v>
      </c>
      <c r="E186" s="5">
        <v>-563309189109</v>
      </c>
      <c r="F186" s="5">
        <v>-330428432446</v>
      </c>
      <c r="G186" s="5">
        <v>-302514328265</v>
      </c>
      <c r="I186" s="5">
        <v>-1453166500497</v>
      </c>
      <c r="J186" s="5">
        <v>-378505720274</v>
      </c>
      <c r="K186" s="5">
        <v>-86256272145</v>
      </c>
      <c r="L186" s="5">
        <v>-54589048358</v>
      </c>
      <c r="M186" s="5">
        <v>-21503938339</v>
      </c>
      <c r="N186" s="5">
        <v>-65520118618</v>
      </c>
      <c r="O186" s="5">
        <v>-82027432236</v>
      </c>
      <c r="P186" s="5">
        <v>-127153812260</v>
      </c>
      <c r="Q186" s="5">
        <v>-199723317270</v>
      </c>
      <c r="R186" s="5">
        <v>-174014741219</v>
      </c>
      <c r="S186" s="5">
        <v>-307842351544</v>
      </c>
      <c r="T186" s="5">
        <v>-286652685120</v>
      </c>
      <c r="U186" s="5">
        <v>-341286763429</v>
      </c>
      <c r="V186" s="5">
        <v>-192190297971</v>
      </c>
      <c r="W186" s="5">
        <v>-86919943750</v>
      </c>
      <c r="X186" s="5">
        <v>-106044416940</v>
      </c>
      <c r="Y186" s="5">
        <v>-72270256745</v>
      </c>
      <c r="Z186" s="5">
        <v>-80173585570</v>
      </c>
    </row>
    <row r="187" spans="3:26" ht="15.5" x14ac:dyDescent="0.35">
      <c r="C187" t="s">
        <v>590</v>
      </c>
      <c r="D187" s="5">
        <v>-567133992</v>
      </c>
      <c r="E187" s="5">
        <v>-40810138362</v>
      </c>
      <c r="F187" s="5">
        <v>-6432535656</v>
      </c>
      <c r="G187" s="5">
        <v>-1652333374</v>
      </c>
      <c r="I187" s="5">
        <v>-48907755392</v>
      </c>
      <c r="J187" s="5">
        <v>-67539083725</v>
      </c>
      <c r="K187" s="5">
        <v>-74481273614</v>
      </c>
      <c r="L187" s="5">
        <v>-59834661100</v>
      </c>
      <c r="M187" s="5">
        <v>-20393358178</v>
      </c>
      <c r="N187" s="5">
        <v>-28629995454</v>
      </c>
      <c r="O187" s="5">
        <v>-609090907</v>
      </c>
      <c r="P187" s="5">
        <v>-5390241678</v>
      </c>
      <c r="Q187" s="5">
        <v>-157254477957</v>
      </c>
      <c r="R187" s="5">
        <v>-19493794193</v>
      </c>
      <c r="S187" s="5">
        <v>-31277054975</v>
      </c>
      <c r="T187" s="5">
        <v>-30152399529</v>
      </c>
      <c r="U187" s="5">
        <v>-55676845151</v>
      </c>
      <c r="V187" s="5">
        <v>-75675600248</v>
      </c>
    </row>
    <row r="188" spans="3:26" ht="15.5" x14ac:dyDescent="0.35">
      <c r="C188" t="s">
        <v>187</v>
      </c>
      <c r="D188" s="5">
        <v>216887146</v>
      </c>
      <c r="E188" s="5">
        <v>534684094</v>
      </c>
      <c r="F188" s="5">
        <v>1473096131</v>
      </c>
      <c r="G188" s="5">
        <v>213371468</v>
      </c>
      <c r="I188" s="5">
        <v>2397412955</v>
      </c>
      <c r="J188" s="5">
        <v>4306917271</v>
      </c>
      <c r="K188" s="5">
        <v>3405400878</v>
      </c>
      <c r="L188" s="5">
        <v>459063606</v>
      </c>
      <c r="M188" s="5">
        <v>932202803</v>
      </c>
      <c r="N188" s="5">
        <v>994998203</v>
      </c>
      <c r="O188" s="5">
        <v>403378065</v>
      </c>
      <c r="P188" s="5">
        <v>1361579864</v>
      </c>
      <c r="Q188" s="5">
        <v>2181699129</v>
      </c>
      <c r="R188" s="5">
        <v>13085282001</v>
      </c>
      <c r="S188" s="5">
        <v>3387205802</v>
      </c>
      <c r="T188" s="5">
        <v>1976341524</v>
      </c>
      <c r="U188" s="5">
        <v>26586072003</v>
      </c>
      <c r="V188" s="5">
        <v>21907844800</v>
      </c>
    </row>
    <row r="189" spans="3:26" ht="15.5" x14ac:dyDescent="0.35">
      <c r="C189" t="s">
        <v>189</v>
      </c>
      <c r="D189" s="5">
        <v>3035585586</v>
      </c>
      <c r="E189" s="5">
        <v>1401682150</v>
      </c>
      <c r="I189" s="5">
        <v>6771980673</v>
      </c>
      <c r="J189" s="5">
        <v>22569422946</v>
      </c>
      <c r="K189" s="5">
        <v>1872770630</v>
      </c>
      <c r="L189" s="5">
        <v>3454189191</v>
      </c>
      <c r="M189" s="5">
        <v>1818181818</v>
      </c>
      <c r="N189" s="5">
        <v>4954545455</v>
      </c>
      <c r="S189" s="5">
        <v>194707250194</v>
      </c>
      <c r="T189" s="5">
        <v>9333557772</v>
      </c>
      <c r="U189" s="5">
        <v>11007206238</v>
      </c>
      <c r="V189" s="5">
        <v>17839201051</v>
      </c>
    </row>
    <row r="190" spans="3:26" ht="15.5" x14ac:dyDescent="0.35">
      <c r="C190" t="s">
        <v>647</v>
      </c>
      <c r="T190" s="5">
        <v>133408171</v>
      </c>
      <c r="U190" s="5">
        <v>1076526510</v>
      </c>
      <c r="V190" s="5">
        <v>1234372443</v>
      </c>
      <c r="W190" s="5">
        <v>1161197366</v>
      </c>
      <c r="X190" s="5">
        <v>1404005447</v>
      </c>
      <c r="Y190" s="5">
        <v>668808348</v>
      </c>
      <c r="Z190" s="5">
        <v>487038486</v>
      </c>
    </row>
    <row r="191" spans="3:26" ht="15.5" x14ac:dyDescent="0.35">
      <c r="C191" t="s">
        <v>384</v>
      </c>
      <c r="D191" s="5">
        <v>9024465136</v>
      </c>
      <c r="E191" s="5">
        <v>11493756122</v>
      </c>
      <c r="F191" s="5">
        <v>15178291876</v>
      </c>
      <c r="G191" s="5">
        <v>21361341154</v>
      </c>
      <c r="I191" s="5">
        <v>71809873803</v>
      </c>
      <c r="J191" s="5">
        <v>54120209253</v>
      </c>
      <c r="K191" s="5">
        <v>26291668769</v>
      </c>
      <c r="L191" s="5">
        <v>21789306031</v>
      </c>
      <c r="M191" s="5">
        <v>22889201631</v>
      </c>
      <c r="N191" s="5">
        <v>44430073851</v>
      </c>
      <c r="O191" s="5">
        <v>55663808153</v>
      </c>
      <c r="P191" s="5">
        <v>72917145355</v>
      </c>
      <c r="Q191" s="5">
        <v>55692510358</v>
      </c>
      <c r="R191" s="5">
        <v>39862638050</v>
      </c>
      <c r="S191" s="5">
        <v>38930631113</v>
      </c>
      <c r="T191" s="5">
        <v>66242553118</v>
      </c>
      <c r="U191" s="5">
        <v>70704803456</v>
      </c>
      <c r="V191" s="5">
        <v>19275558095</v>
      </c>
      <c r="W191" s="5">
        <v>13602123519</v>
      </c>
      <c r="X191" s="5">
        <v>4589366840</v>
      </c>
      <c r="Y191" s="5">
        <v>5107241899</v>
      </c>
      <c r="Z191" s="5">
        <v>7916526276</v>
      </c>
    </row>
    <row r="192" spans="3:26" ht="15.5" x14ac:dyDescent="0.35">
      <c r="C192" t="s">
        <v>648</v>
      </c>
    </row>
    <row r="193" spans="3:26" ht="15.5" x14ac:dyDescent="0.35">
      <c r="C193" t="s">
        <v>649</v>
      </c>
      <c r="Q193" s="5">
        <v>20644546188</v>
      </c>
      <c r="R193" s="5">
        <v>-10211263188</v>
      </c>
      <c r="S193" s="5">
        <v>-17008283000</v>
      </c>
      <c r="W193" s="5">
        <v>-254100000</v>
      </c>
      <c r="X193" s="5">
        <v>16180183064</v>
      </c>
      <c r="Y193" s="5">
        <v>-11772444675</v>
      </c>
      <c r="Z193" s="5">
        <v>8887576519</v>
      </c>
    </row>
    <row r="194" spans="3:26" ht="15.5" x14ac:dyDescent="0.35">
      <c r="C194" t="s">
        <v>650</v>
      </c>
      <c r="O194" s="5">
        <v>-29000000000</v>
      </c>
    </row>
    <row r="195" spans="3:26" ht="15.5" x14ac:dyDescent="0.35">
      <c r="C195" t="s">
        <v>651</v>
      </c>
      <c r="F195" s="5">
        <v>6796468008</v>
      </c>
      <c r="G195" s="5">
        <v>-6796468008</v>
      </c>
      <c r="M195" s="5">
        <v>-25833553776</v>
      </c>
    </row>
    <row r="196" spans="3:26" ht="15.5" x14ac:dyDescent="0.35">
      <c r="C196" t="s">
        <v>652</v>
      </c>
    </row>
    <row r="197" spans="3:26" ht="15.5" x14ac:dyDescent="0.35">
      <c r="C197" t="s">
        <v>653</v>
      </c>
      <c r="Z197" s="5">
        <v>-27269348258</v>
      </c>
    </row>
    <row r="198" spans="3:26" ht="15.5" x14ac:dyDescent="0.35">
      <c r="C198" t="s">
        <v>654</v>
      </c>
    </row>
    <row r="199" spans="3:26" ht="15.5" x14ac:dyDescent="0.35">
      <c r="C199" t="s">
        <v>109</v>
      </c>
    </row>
    <row r="200" spans="3:26" ht="15.5" x14ac:dyDescent="0.35">
      <c r="C200" t="s">
        <v>197</v>
      </c>
      <c r="D200" s="5">
        <v>109375587085</v>
      </c>
      <c r="E200" s="5">
        <v>588110251550</v>
      </c>
      <c r="F200" s="5">
        <v>403637776370</v>
      </c>
      <c r="G200" s="5">
        <v>228677404949</v>
      </c>
      <c r="I200" s="5">
        <v>1340932140105</v>
      </c>
      <c r="J200" s="5">
        <v>1273060961162</v>
      </c>
      <c r="K200" s="5">
        <v>3339285892</v>
      </c>
      <c r="L200" s="5">
        <v>102951131639</v>
      </c>
      <c r="M200" s="5">
        <v>293256561563</v>
      </c>
      <c r="N200" s="5">
        <v>26162873257</v>
      </c>
      <c r="O200" s="5">
        <v>324280359816</v>
      </c>
      <c r="P200" s="5">
        <v>-927385702397</v>
      </c>
      <c r="Q200" s="5">
        <v>-280383751019</v>
      </c>
      <c r="R200" s="5">
        <v>1046401928896</v>
      </c>
      <c r="S200" s="5">
        <v>12192293494</v>
      </c>
      <c r="T200" s="5">
        <v>-178935574614</v>
      </c>
      <c r="U200" s="5">
        <v>-251491123423</v>
      </c>
      <c r="V200" s="5">
        <v>852682482553</v>
      </c>
      <c r="W200" s="5">
        <v>-145985896585</v>
      </c>
      <c r="X200" s="5">
        <v>-6141391221</v>
      </c>
      <c r="Y200" s="5">
        <v>123989123240</v>
      </c>
      <c r="Z200" s="5">
        <v>123900960733</v>
      </c>
    </row>
    <row r="201" spans="3:26" ht="15.5" x14ac:dyDescent="0.35">
      <c r="C201" t="s">
        <v>655</v>
      </c>
      <c r="E201" s="5">
        <v>-135709467919</v>
      </c>
      <c r="I201" s="5">
        <v>-135709467919</v>
      </c>
      <c r="J201" s="5">
        <v>-12925283089</v>
      </c>
      <c r="K201" s="5">
        <v>-23430598697</v>
      </c>
      <c r="L201" s="5">
        <v>-10797605448</v>
      </c>
      <c r="M201" s="5">
        <v>-1264269111</v>
      </c>
      <c r="N201" s="5">
        <v>-5102892000</v>
      </c>
      <c r="W201" s="5">
        <v>87146670</v>
      </c>
      <c r="X201" s="5">
        <v>-15647551</v>
      </c>
      <c r="Y201" s="5">
        <v>-231979116</v>
      </c>
    </row>
    <row r="202" spans="3:26" ht="15.5" x14ac:dyDescent="0.35">
      <c r="C202" t="s">
        <v>656</v>
      </c>
      <c r="D202" s="5">
        <v>177406473251</v>
      </c>
      <c r="E202" s="5">
        <v>-735655672488</v>
      </c>
      <c r="F202" s="5">
        <v>216742776949</v>
      </c>
      <c r="G202" s="5">
        <v>267644617902</v>
      </c>
      <c r="Q202" s="5">
        <v>569124554981</v>
      </c>
      <c r="R202" s="5">
        <v>562422845187</v>
      </c>
      <c r="S202" s="5">
        <v>142924211615</v>
      </c>
      <c r="T202" s="5">
        <v>80131045700</v>
      </c>
      <c r="U202" s="5">
        <v>44172419014</v>
      </c>
      <c r="W202" s="5">
        <v>164467463452</v>
      </c>
      <c r="X202" s="5">
        <v>257200000000</v>
      </c>
      <c r="Y202" s="5">
        <v>231579273382</v>
      </c>
      <c r="Z202" s="5">
        <v>6933345143</v>
      </c>
    </row>
    <row r="203" spans="3:26" ht="15.5" x14ac:dyDescent="0.35">
      <c r="C203" t="s">
        <v>657</v>
      </c>
      <c r="E203" s="5">
        <v>-37120556895</v>
      </c>
      <c r="F203" s="5">
        <v>-45767886873</v>
      </c>
      <c r="I203" s="5">
        <v>-82888443768</v>
      </c>
      <c r="J203" s="5">
        <v>-1878443861705</v>
      </c>
      <c r="K203" s="5">
        <v>-164228648909</v>
      </c>
      <c r="L203" s="5">
        <v>-46571428568</v>
      </c>
      <c r="M203" s="5">
        <v>-26021428568</v>
      </c>
      <c r="N203" s="5">
        <v>-36836029646</v>
      </c>
      <c r="O203" s="5">
        <v>-421168084719</v>
      </c>
      <c r="P203" s="5">
        <v>-227735097405</v>
      </c>
      <c r="R203" s="5">
        <v>-171357249109</v>
      </c>
      <c r="S203" s="5">
        <v>-96983359994</v>
      </c>
      <c r="T203" s="5">
        <v>-79777961330</v>
      </c>
      <c r="U203" s="5">
        <v>-98469598203</v>
      </c>
      <c r="W203" s="5">
        <v>-208741104947</v>
      </c>
      <c r="X203" s="5">
        <v>-212757014836</v>
      </c>
      <c r="Y203" s="5">
        <v>-62832164527</v>
      </c>
      <c r="Z203" s="5">
        <v>-21904654859</v>
      </c>
    </row>
    <row r="204" spans="3:26" ht="15.5" x14ac:dyDescent="0.35">
      <c r="C204" t="s">
        <v>658</v>
      </c>
      <c r="D204" s="5">
        <v>177406473251</v>
      </c>
      <c r="E204" s="5">
        <v>-772776229383</v>
      </c>
      <c r="F204" s="5">
        <v>170974890076</v>
      </c>
      <c r="G204" s="5">
        <v>267644617902</v>
      </c>
      <c r="I204" s="5">
        <v>-82888443768</v>
      </c>
      <c r="J204" s="5">
        <v>-1878443861705</v>
      </c>
      <c r="K204" s="5">
        <v>-164228648909</v>
      </c>
      <c r="L204" s="5">
        <v>-46571428568</v>
      </c>
      <c r="M204" s="5">
        <v>-26021428568</v>
      </c>
      <c r="N204" s="5">
        <v>-36836029646</v>
      </c>
      <c r="O204" s="5">
        <v>-421168084719</v>
      </c>
      <c r="P204" s="5">
        <v>-227735097405</v>
      </c>
      <c r="Q204" s="5">
        <v>569124554981</v>
      </c>
      <c r="R204" s="5">
        <v>391065596078</v>
      </c>
      <c r="S204" s="5">
        <v>45940851621</v>
      </c>
      <c r="T204" s="5">
        <v>353084370</v>
      </c>
      <c r="U204" s="5">
        <v>-54297179189</v>
      </c>
      <c r="W204" s="5">
        <v>-44273641495</v>
      </c>
      <c r="X204" s="5">
        <v>44442985164</v>
      </c>
      <c r="Y204" s="5">
        <v>168747108855</v>
      </c>
      <c r="Z204" s="5">
        <v>-14971309716</v>
      </c>
    </row>
    <row r="205" spans="3:26" ht="15.5" x14ac:dyDescent="0.35">
      <c r="C205" t="s">
        <v>659</v>
      </c>
      <c r="D205" s="5">
        <v>72993877179</v>
      </c>
      <c r="G205" s="5">
        <v>-103524802322</v>
      </c>
      <c r="V205" s="5">
        <v>461890000000</v>
      </c>
    </row>
    <row r="206" spans="3:26" ht="15.5" x14ac:dyDescent="0.35">
      <c r="C206" t="s">
        <v>208</v>
      </c>
      <c r="D206" s="5">
        <v>-49812035845</v>
      </c>
      <c r="F206" s="5">
        <v>39375366237</v>
      </c>
      <c r="G206" s="5">
        <v>-10636045425</v>
      </c>
      <c r="Q206" s="5">
        <v>-210586618514</v>
      </c>
      <c r="V206" s="5">
        <v>-304221290037</v>
      </c>
    </row>
    <row r="207" spans="3:26" ht="15.5" x14ac:dyDescent="0.35">
      <c r="C207" t="s">
        <v>660</v>
      </c>
      <c r="D207" s="5">
        <v>12677517626</v>
      </c>
    </row>
    <row r="208" spans="3:26" ht="15.5" x14ac:dyDescent="0.35">
      <c r="C208" t="s">
        <v>394</v>
      </c>
      <c r="F208" s="5">
        <v>-69509138100</v>
      </c>
      <c r="I208" s="5">
        <v>-69509138100</v>
      </c>
      <c r="J208" s="5">
        <v>-55480308480</v>
      </c>
      <c r="N208" s="5">
        <v>-22932295200</v>
      </c>
      <c r="O208" s="5">
        <v>-32546288880</v>
      </c>
      <c r="P208" s="5">
        <v>-92989396800</v>
      </c>
      <c r="Q208" s="5">
        <v>-79125917161</v>
      </c>
      <c r="R208" s="5">
        <v>-45343247642</v>
      </c>
      <c r="S208" s="5">
        <v>-84055453920</v>
      </c>
      <c r="T208" s="5">
        <v>-140092423200</v>
      </c>
      <c r="U208" s="5">
        <v>-141157483200</v>
      </c>
      <c r="V208" s="5">
        <v>-30584121360</v>
      </c>
      <c r="W208" s="5">
        <v>-21173622480</v>
      </c>
    </row>
    <row r="209" spans="3:26" ht="15.5" x14ac:dyDescent="0.35">
      <c r="C209" t="s">
        <v>661</v>
      </c>
      <c r="D209" s="5">
        <v>-215550000</v>
      </c>
      <c r="G209" s="5">
        <v>92000000</v>
      </c>
      <c r="V209" s="5">
        <v>48075000000</v>
      </c>
    </row>
    <row r="210" spans="3:26" ht="15.5" x14ac:dyDescent="0.35">
      <c r="C210" t="s">
        <v>370</v>
      </c>
      <c r="G210" s="5">
        <v>-77033121757</v>
      </c>
      <c r="I210" s="5">
        <v>-77033121757</v>
      </c>
      <c r="J210" s="5">
        <v>-25903741276</v>
      </c>
      <c r="K210" s="5">
        <v>-36156229179</v>
      </c>
      <c r="L210" s="5">
        <v>-12313170660</v>
      </c>
      <c r="M210" s="5">
        <v>-19358878260</v>
      </c>
      <c r="N210" s="5">
        <v>-20521951100</v>
      </c>
      <c r="O210" s="5">
        <v>-25371436320</v>
      </c>
      <c r="P210" s="5">
        <v>-34348581760</v>
      </c>
    </row>
    <row r="211" spans="3:26" ht="15.5" x14ac:dyDescent="0.35">
      <c r="C211" t="s">
        <v>662</v>
      </c>
      <c r="D211" s="5">
        <v>-64016376602</v>
      </c>
      <c r="E211" s="5">
        <v>111554791859</v>
      </c>
      <c r="F211" s="5">
        <v>-335402250</v>
      </c>
      <c r="G211" s="5">
        <v>-23451402250</v>
      </c>
    </row>
    <row r="212" spans="3:26" ht="15.5" x14ac:dyDescent="0.35">
      <c r="C212" t="s">
        <v>663</v>
      </c>
    </row>
    <row r="213" spans="3:26" ht="15.5" x14ac:dyDescent="0.35">
      <c r="C213" t="s">
        <v>664</v>
      </c>
      <c r="D213" s="5">
        <v>191600000</v>
      </c>
      <c r="I213" s="5">
        <v>191600000</v>
      </c>
      <c r="J213" s="5">
        <v>556885000</v>
      </c>
      <c r="K213" s="5">
        <v>838800000</v>
      </c>
      <c r="L213" s="5">
        <v>1263480000</v>
      </c>
      <c r="M213" s="5">
        <v>499450000000</v>
      </c>
      <c r="R213" s="5">
        <v>679580460</v>
      </c>
      <c r="S213" s="5">
        <v>306895793</v>
      </c>
    </row>
    <row r="214" spans="3:26" ht="15.5" x14ac:dyDescent="0.35">
      <c r="C214" t="s">
        <v>665</v>
      </c>
      <c r="E214" s="5">
        <v>-23950000</v>
      </c>
      <c r="F214" s="5">
        <v>-87962998</v>
      </c>
      <c r="G214" s="5">
        <v>-126470335</v>
      </c>
      <c r="I214" s="5">
        <v>-238383333</v>
      </c>
      <c r="J214" s="5">
        <v>-1195440000</v>
      </c>
      <c r="K214" s="5">
        <v>-950402523928</v>
      </c>
      <c r="L214" s="5">
        <v>-138448780000</v>
      </c>
      <c r="M214" s="5">
        <v>-129687608620</v>
      </c>
      <c r="N214" s="5">
        <v>-301926142</v>
      </c>
      <c r="O214" s="5">
        <v>-184869117</v>
      </c>
      <c r="P214" s="5">
        <v>54230461</v>
      </c>
      <c r="Q214" s="5">
        <v>-552785374</v>
      </c>
      <c r="S214" s="5">
        <v>-150000000000</v>
      </c>
      <c r="Z214" s="5">
        <v>-2048385252</v>
      </c>
    </row>
    <row r="215" spans="3:26" ht="15.5" x14ac:dyDescent="0.35">
      <c r="C215" t="s">
        <v>666</v>
      </c>
      <c r="D215" s="5">
        <v>191600000</v>
      </c>
      <c r="E215" s="5">
        <v>-23950000</v>
      </c>
      <c r="F215" s="5">
        <v>-87962998</v>
      </c>
      <c r="G215" s="5">
        <v>-126470335</v>
      </c>
      <c r="I215" s="5">
        <v>-46783333</v>
      </c>
      <c r="J215" s="5">
        <v>-638555000</v>
      </c>
      <c r="K215" s="5">
        <v>-949563723928</v>
      </c>
      <c r="L215" s="5">
        <v>-137185300000</v>
      </c>
      <c r="M215" s="5">
        <v>369762391380</v>
      </c>
      <c r="N215" s="5">
        <v>-301926142</v>
      </c>
      <c r="O215" s="5">
        <v>-184869117</v>
      </c>
      <c r="P215" s="5">
        <v>54230461</v>
      </c>
      <c r="Q215" s="5">
        <v>-552785374</v>
      </c>
      <c r="R215" s="5">
        <v>679580460</v>
      </c>
      <c r="S215" s="5">
        <v>-149693104207</v>
      </c>
      <c r="Z215" s="5">
        <v>-2048385252</v>
      </c>
    </row>
    <row r="216" spans="3:26" ht="15.5" x14ac:dyDescent="0.35">
      <c r="C216" t="s">
        <v>667</v>
      </c>
      <c r="R216" s="5">
        <v>900000000000</v>
      </c>
      <c r="V216" s="5">
        <v>700000000000</v>
      </c>
    </row>
    <row r="217" spans="3:26" ht="15.5" x14ac:dyDescent="0.35">
      <c r="C217" t="s">
        <v>668</v>
      </c>
      <c r="X217" s="5">
        <v>3768930000</v>
      </c>
      <c r="Y217" s="5">
        <v>-64002154775</v>
      </c>
      <c r="Z217" s="5">
        <v>-54228497503</v>
      </c>
    </row>
    <row r="218" spans="3:26" ht="15.5" x14ac:dyDescent="0.35">
      <c r="C218" t="s">
        <v>669</v>
      </c>
      <c r="X218" s="5">
        <v>-34937942400</v>
      </c>
    </row>
    <row r="219" spans="3:26" ht="15.5" x14ac:dyDescent="0.35">
      <c r="C219" t="s">
        <v>670</v>
      </c>
    </row>
    <row r="220" spans="3:26" ht="15.5" x14ac:dyDescent="0.35">
      <c r="C220" t="s">
        <v>210</v>
      </c>
      <c r="E220" s="5">
        <v>-19305898741</v>
      </c>
      <c r="F220" s="5">
        <v>25276398741</v>
      </c>
      <c r="I220" s="5">
        <v>5970500000</v>
      </c>
      <c r="J220" s="5">
        <v>2929308081601</v>
      </c>
    </row>
    <row r="221" spans="3:26" ht="15.5" x14ac:dyDescent="0.35">
      <c r="C221" t="s">
        <v>501</v>
      </c>
      <c r="M221" s="5">
        <v>-390000000000</v>
      </c>
      <c r="O221" s="5">
        <v>-510000000000</v>
      </c>
      <c r="Q221" s="5">
        <v>-550000000000</v>
      </c>
    </row>
    <row r="222" spans="3:26" ht="15.5" x14ac:dyDescent="0.35">
      <c r="C222" t="s">
        <v>671</v>
      </c>
      <c r="E222" s="5">
        <v>75274166</v>
      </c>
      <c r="F222" s="5">
        <v>-3211980210</v>
      </c>
      <c r="G222" s="5">
        <v>-16994999998</v>
      </c>
      <c r="I222" s="5">
        <v>-20131706042</v>
      </c>
      <c r="K222" s="5">
        <v>-30700000000</v>
      </c>
      <c r="O222" s="5">
        <v>-7394097698</v>
      </c>
      <c r="P222" s="5">
        <v>-30320970343</v>
      </c>
    </row>
    <row r="223" spans="3:26" ht="15.5" x14ac:dyDescent="0.35">
      <c r="C223" t="s">
        <v>672</v>
      </c>
      <c r="F223" s="5">
        <v>217965829035</v>
      </c>
      <c r="G223" s="5">
        <v>7736688715</v>
      </c>
      <c r="I223" s="5">
        <v>226799711055</v>
      </c>
      <c r="J223" s="5">
        <v>32382045817</v>
      </c>
      <c r="K223" s="5">
        <v>3067122771</v>
      </c>
      <c r="N223" s="5">
        <v>-34960932655</v>
      </c>
      <c r="U223" s="5">
        <v>-26125100911</v>
      </c>
    </row>
    <row r="224" spans="3:26" ht="15.5" x14ac:dyDescent="0.35">
      <c r="C224" t="s">
        <v>673</v>
      </c>
      <c r="Z224" s="5">
        <v>150059169573</v>
      </c>
    </row>
    <row r="225" spans="2:26" ht="15.5" x14ac:dyDescent="0.35">
      <c r="C225" t="s">
        <v>503</v>
      </c>
    </row>
    <row r="226" spans="2:26" ht="15.5" x14ac:dyDescent="0.35">
      <c r="C226" t="s">
        <v>674</v>
      </c>
      <c r="E226" s="5">
        <v>1236278925469</v>
      </c>
      <c r="I226" s="5">
        <v>1236278925469</v>
      </c>
      <c r="J226" s="5">
        <v>63116488904</v>
      </c>
      <c r="K226" s="5">
        <v>1302382961812</v>
      </c>
      <c r="L226" s="5">
        <v>133997337831</v>
      </c>
      <c r="M226" s="5">
        <v>537429769302</v>
      </c>
      <c r="N226" s="5">
        <v>9900000000</v>
      </c>
      <c r="O226" s="5">
        <v>518000000000</v>
      </c>
    </row>
    <row r="227" spans="2:26" ht="15.5" x14ac:dyDescent="0.35">
      <c r="C227" t="s">
        <v>215</v>
      </c>
      <c r="D227" s="5">
        <v>-284487488213</v>
      </c>
      <c r="E227" s="5">
        <v>-186495445790</v>
      </c>
      <c r="F227" s="5">
        <v>-74696681880</v>
      </c>
      <c r="G227" s="5">
        <v>-510342599082</v>
      </c>
      <c r="I227" s="5">
        <v>-1213096388958</v>
      </c>
      <c r="J227" s="5">
        <v>1408619772294</v>
      </c>
      <c r="K227" s="5">
        <v>84356790614</v>
      </c>
      <c r="L227" s="5">
        <v>352205500511</v>
      </c>
      <c r="M227" s="5">
        <v>-70673058368</v>
      </c>
      <c r="N227" s="5">
        <v>-688645695648</v>
      </c>
      <c r="O227" s="5">
        <v>165837144088</v>
      </c>
      <c r="P227" s="5">
        <v>217144623632</v>
      </c>
      <c r="Q227" s="5">
        <v>-375286506425</v>
      </c>
      <c r="R227" s="5">
        <v>604154211479</v>
      </c>
      <c r="S227" s="5">
        <v>-288821787220</v>
      </c>
      <c r="T227" s="5">
        <v>-523541851910</v>
      </c>
      <c r="U227" s="5">
        <v>-246594718325</v>
      </c>
      <c r="V227" s="5">
        <v>1284954606995</v>
      </c>
      <c r="W227" s="5">
        <v>342975528076</v>
      </c>
      <c r="X227" s="5">
        <v>29547931598</v>
      </c>
      <c r="Y227" s="5">
        <v>-22633080607</v>
      </c>
      <c r="Z227" s="5">
        <v>15387840387</v>
      </c>
    </row>
    <row r="228" spans="2:26" ht="15.5" x14ac:dyDescent="0.35">
      <c r="C228" t="s">
        <v>675</v>
      </c>
      <c r="Z228" s="5">
        <v>6131896246</v>
      </c>
    </row>
    <row r="229" spans="2:26" ht="15.5" x14ac:dyDescent="0.35">
      <c r="C229" t="s">
        <v>676</v>
      </c>
      <c r="S229" s="5">
        <v>-4748036293</v>
      </c>
    </row>
    <row r="230" spans="2:26" ht="15.5" x14ac:dyDescent="0.35">
      <c r="C230" t="s">
        <v>216</v>
      </c>
      <c r="D230" s="5">
        <v>505643317</v>
      </c>
      <c r="E230" s="5">
        <v>31982749</v>
      </c>
      <c r="F230" s="5">
        <v>3698573464</v>
      </c>
      <c r="G230" s="5">
        <v>-3368902056</v>
      </c>
      <c r="I230" s="5">
        <v>4184611725</v>
      </c>
      <c r="J230" s="5">
        <v>6089047605</v>
      </c>
      <c r="K230" s="5">
        <v>-1335160530</v>
      </c>
      <c r="L230" s="5">
        <v>1636110821</v>
      </c>
      <c r="M230" s="5">
        <v>1948565457</v>
      </c>
      <c r="N230" s="5">
        <v>12492863999</v>
      </c>
      <c r="O230" s="5">
        <v>-10758376955</v>
      </c>
      <c r="P230" s="5">
        <v>9472569324</v>
      </c>
      <c r="Q230" s="5">
        <v>676764051</v>
      </c>
      <c r="R230" s="5">
        <v>-7809772420</v>
      </c>
      <c r="S230" s="5">
        <v>44500983389</v>
      </c>
      <c r="T230" s="5">
        <v>3825773775</v>
      </c>
      <c r="U230" s="5">
        <v>48725215223</v>
      </c>
      <c r="V230" s="5">
        <v>21257303670</v>
      </c>
      <c r="W230" s="5">
        <v>-3829926205</v>
      </c>
      <c r="X230" s="5">
        <v>5685512526</v>
      </c>
      <c r="Y230" s="5">
        <v>13941637989</v>
      </c>
      <c r="Z230" s="5">
        <v>60919395315</v>
      </c>
    </row>
    <row r="231" spans="2:26" ht="15.5" x14ac:dyDescent="0.35">
      <c r="C231" t="s">
        <v>217</v>
      </c>
      <c r="D231" s="5">
        <v>1424845892770</v>
      </c>
      <c r="I231" s="5">
        <v>2633757670003</v>
      </c>
      <c r="J231" s="5">
        <v>1219048850104</v>
      </c>
      <c r="K231" s="5">
        <v>1136027220020</v>
      </c>
      <c r="L231" s="5">
        <v>782185608688</v>
      </c>
      <c r="M231" s="5">
        <v>850910101599</v>
      </c>
      <c r="N231" s="5">
        <v>1527062933248</v>
      </c>
      <c r="O231" s="5">
        <v>1371984166115</v>
      </c>
      <c r="P231" s="5">
        <v>1145366973159</v>
      </c>
      <c r="Q231" s="5">
        <v>1519976715533</v>
      </c>
      <c r="R231" s="5">
        <v>923632276474</v>
      </c>
      <c r="S231" s="5">
        <v>1172701116598</v>
      </c>
      <c r="T231" s="5">
        <v>1692417194733</v>
      </c>
      <c r="U231" s="5">
        <v>1890286697836</v>
      </c>
      <c r="V231" s="5">
        <v>584074787171</v>
      </c>
      <c r="W231" s="5">
        <v>244929185300</v>
      </c>
      <c r="X231" s="5">
        <v>209695741176</v>
      </c>
      <c r="Y231" s="5">
        <v>218387183794</v>
      </c>
      <c r="Z231" s="5">
        <v>135948051846</v>
      </c>
    </row>
    <row r="232" spans="2:26" ht="15.5" x14ac:dyDescent="0.35">
      <c r="C232" t="s">
        <v>218</v>
      </c>
      <c r="D232" s="5">
        <v>1140864047874</v>
      </c>
      <c r="E232" s="5">
        <v>-186463463041</v>
      </c>
      <c r="F232" s="5">
        <v>-70998108416</v>
      </c>
      <c r="G232" s="5">
        <v>-513711501138</v>
      </c>
      <c r="I232" s="5">
        <v>1424845892770</v>
      </c>
      <c r="J232" s="5">
        <v>2633757670003</v>
      </c>
      <c r="K232" s="5">
        <v>1219048850104</v>
      </c>
      <c r="L232" s="5">
        <v>1136027220020</v>
      </c>
      <c r="M232" s="5">
        <v>782185608688</v>
      </c>
      <c r="N232" s="5">
        <v>850910101599</v>
      </c>
      <c r="O232" s="5">
        <v>1527062933248</v>
      </c>
      <c r="P232" s="5">
        <v>1371984166115</v>
      </c>
      <c r="Q232" s="5">
        <v>1145366973159</v>
      </c>
      <c r="R232" s="5">
        <v>1519976715533</v>
      </c>
      <c r="S232" s="5">
        <v>923632276474</v>
      </c>
      <c r="T232" s="5">
        <v>1172701116598</v>
      </c>
      <c r="U232" s="5">
        <v>1692417194734</v>
      </c>
      <c r="V232" s="5">
        <v>1890286697836</v>
      </c>
      <c r="W232" s="5">
        <v>584074787171</v>
      </c>
      <c r="X232" s="5">
        <v>244929185300</v>
      </c>
      <c r="Y232" s="5">
        <v>209695741176</v>
      </c>
      <c r="Z232" s="5">
        <v>218387183794</v>
      </c>
    </row>
    <row r="234" spans="2:26" ht="15.5" x14ac:dyDescent="0.35">
      <c r="B234" t="s">
        <v>219</v>
      </c>
      <c r="C234" t="s">
        <v>11</v>
      </c>
      <c r="D234" s="5">
        <v>4710000000</v>
      </c>
      <c r="E234" s="5">
        <v>4710000000</v>
      </c>
      <c r="F234" s="5">
        <v>4710000000</v>
      </c>
      <c r="G234" s="5">
        <v>4710000000</v>
      </c>
      <c r="I234" s="5">
        <v>4710000000</v>
      </c>
      <c r="J234" s="5">
        <v>4710000000</v>
      </c>
      <c r="K234" s="5">
        <v>4710000000</v>
      </c>
      <c r="L234" s="5">
        <v>4710000000</v>
      </c>
      <c r="M234" s="5">
        <v>4710000000</v>
      </c>
      <c r="N234" s="5">
        <v>4710000000</v>
      </c>
      <c r="O234" s="5">
        <v>4710000000</v>
      </c>
      <c r="P234" s="5">
        <v>4710000000</v>
      </c>
      <c r="Q234" s="5">
        <v>4710000000</v>
      </c>
      <c r="R234" s="5">
        <v>4710000000</v>
      </c>
      <c r="S234" s="5">
        <v>4710000000</v>
      </c>
      <c r="T234" s="5">
        <v>4710000000</v>
      </c>
      <c r="U234" s="5">
        <v>4710000000</v>
      </c>
      <c r="V234" s="5">
        <v>4710000000</v>
      </c>
      <c r="W234" s="5">
        <v>4710000000</v>
      </c>
      <c r="X234" s="5">
        <v>1180000000</v>
      </c>
      <c r="Y234" s="5">
        <v>1180000000</v>
      </c>
      <c r="Z234" s="5">
        <v>1180000000</v>
      </c>
    </row>
    <row r="235" spans="2:26" ht="15.5" x14ac:dyDescent="0.35">
      <c r="C235" t="s">
        <v>220</v>
      </c>
      <c r="D235" s="6">
        <v>18.920000000000002</v>
      </c>
      <c r="E235" s="6">
        <v>-20.37</v>
      </c>
      <c r="F235" s="6">
        <v>8.25</v>
      </c>
      <c r="G235" s="6">
        <v>-2.2599999999999998</v>
      </c>
    </row>
    <row r="236" spans="2:26" ht="15.5" x14ac:dyDescent="0.35">
      <c r="C236" t="s">
        <v>221</v>
      </c>
      <c r="D236" s="6">
        <v>71.09</v>
      </c>
      <c r="E236" s="6">
        <v>-82.47</v>
      </c>
      <c r="F236" s="6">
        <v>218.79</v>
      </c>
      <c r="G236" s="6">
        <v>-703.54</v>
      </c>
    </row>
    <row r="237" spans="2:26" ht="15.5" x14ac:dyDescent="0.35">
      <c r="C237" t="s">
        <v>73</v>
      </c>
      <c r="D237" s="6">
        <v>4.38</v>
      </c>
      <c r="E237" s="6">
        <v>7.11</v>
      </c>
      <c r="F237" s="6">
        <v>7.06</v>
      </c>
      <c r="G237" s="6">
        <v>7.19</v>
      </c>
    </row>
    <row r="238" spans="2:26" ht="15.5" x14ac:dyDescent="0.35">
      <c r="C238" t="s">
        <v>222</v>
      </c>
      <c r="D238" s="5">
        <v>296220000000</v>
      </c>
      <c r="E238" s="5">
        <v>20400000000</v>
      </c>
      <c r="F238" s="5">
        <v>186670000000</v>
      </c>
      <c r="G238" s="5">
        <v>87810000000</v>
      </c>
    </row>
    <row r="239" spans="2:26" ht="15.5" x14ac:dyDescent="0.35">
      <c r="C239" t="s">
        <v>223</v>
      </c>
      <c r="D239" s="6">
        <v>6.8999999999999999E-3</v>
      </c>
      <c r="E239" s="6">
        <v>-7.4999999999999997E-3</v>
      </c>
      <c r="F239" s="6">
        <v>3.3E-3</v>
      </c>
      <c r="G239" s="6">
        <v>-8.9999999999999998E-4</v>
      </c>
    </row>
    <row r="240" spans="2:26" ht="15.5" x14ac:dyDescent="0.35">
      <c r="C240" t="s">
        <v>224</v>
      </c>
      <c r="D240" s="6">
        <v>1.5800000000000002E-2</v>
      </c>
      <c r="E240" s="6">
        <v>-1.72E-2</v>
      </c>
      <c r="F240" s="6">
        <v>6.8000000000000005E-3</v>
      </c>
      <c r="G240" s="6">
        <v>-1.9E-3</v>
      </c>
    </row>
    <row r="241" spans="3:7" ht="15.5" x14ac:dyDescent="0.35">
      <c r="C241" t="s">
        <v>225</v>
      </c>
      <c r="D241" s="6">
        <v>2.3700000000000002E-2</v>
      </c>
      <c r="E241" s="6">
        <v>-3.0000000000000001E-3</v>
      </c>
      <c r="F241" s="6">
        <v>1.5100000000000001E-2</v>
      </c>
      <c r="G241" s="6">
        <v>5.0000000000000001E-3</v>
      </c>
    </row>
    <row r="242" spans="3:7" ht="15.5" x14ac:dyDescent="0.35">
      <c r="C242" t="s">
        <v>226</v>
      </c>
      <c r="D242" s="6">
        <v>5.97</v>
      </c>
      <c r="E242" s="6">
        <v>-0.98</v>
      </c>
      <c r="F242" s="6">
        <v>5.42</v>
      </c>
      <c r="G242" s="6">
        <v>1.79</v>
      </c>
    </row>
    <row r="243" spans="3:7" ht="15.5" x14ac:dyDescent="0.35">
      <c r="C243" t="s">
        <v>227</v>
      </c>
      <c r="D243" s="5">
        <v>8258000000000</v>
      </c>
      <c r="E243" s="5">
        <v>8080000000000</v>
      </c>
      <c r="F243" s="5">
        <v>8186000000000</v>
      </c>
      <c r="G243" s="5">
        <v>7877000000000</v>
      </c>
    </row>
    <row r="244" spans="3:7" ht="15.5" x14ac:dyDescent="0.35">
      <c r="C244" t="s">
        <v>228</v>
      </c>
      <c r="D244" s="6">
        <v>1.1200000000000001</v>
      </c>
      <c r="E244" s="6">
        <v>1.42</v>
      </c>
      <c r="F244" s="6">
        <v>1.48</v>
      </c>
      <c r="G244" s="6">
        <v>1.36</v>
      </c>
    </row>
    <row r="245" spans="3:7" ht="15.5" x14ac:dyDescent="0.35">
      <c r="C245" t="s">
        <v>229</v>
      </c>
      <c r="D245" s="6">
        <v>1197.43</v>
      </c>
      <c r="E245" s="6">
        <v>1182.53</v>
      </c>
      <c r="F245" s="6">
        <v>1217.76</v>
      </c>
      <c r="G245" s="6">
        <v>1171.75</v>
      </c>
    </row>
    <row r="246" spans="3:7" ht="15.5" x14ac:dyDescent="0.35">
      <c r="C246" t="s">
        <v>230</v>
      </c>
      <c r="D246" s="6">
        <v>1.1200000000000001</v>
      </c>
      <c r="E246" s="6">
        <v>1.42</v>
      </c>
      <c r="F246" s="6">
        <v>1.48</v>
      </c>
      <c r="G246" s="6">
        <v>1.36</v>
      </c>
    </row>
    <row r="247" spans="3:7" ht="15.5" x14ac:dyDescent="0.35">
      <c r="C247" t="s">
        <v>231</v>
      </c>
      <c r="D247" s="6">
        <v>1197.43</v>
      </c>
      <c r="E247" s="6">
        <v>1182.53</v>
      </c>
      <c r="F247" s="6">
        <v>1217.76</v>
      </c>
      <c r="G247" s="6">
        <v>1171.75</v>
      </c>
    </row>
    <row r="248" spans="3:7" ht="15.5" x14ac:dyDescent="0.35">
      <c r="C248" t="s">
        <v>232</v>
      </c>
      <c r="D248" s="5">
        <v>809000000000</v>
      </c>
      <c r="E248" s="5">
        <v>832000000000</v>
      </c>
      <c r="F248" s="5">
        <v>573000000000</v>
      </c>
      <c r="G248" s="5">
        <v>529000000000</v>
      </c>
    </row>
    <row r="249" spans="3:7" ht="15.5" x14ac:dyDescent="0.35">
      <c r="C249" t="s">
        <v>233</v>
      </c>
      <c r="D249" s="5">
        <v>1901000000000</v>
      </c>
      <c r="E249" s="5">
        <v>1852000000000</v>
      </c>
      <c r="F249" s="5">
        <v>1378000000000</v>
      </c>
      <c r="G249" s="5">
        <v>1193000000000</v>
      </c>
    </row>
    <row r="250" spans="3:7" ht="15.5" x14ac:dyDescent="0.35">
      <c r="C250" t="s">
        <v>234</v>
      </c>
      <c r="D250" s="5">
        <v>5634000000000</v>
      </c>
      <c r="E250" s="5">
        <v>5564000000000</v>
      </c>
      <c r="F250" s="5">
        <v>5730000000000</v>
      </c>
      <c r="G250" s="5">
        <v>5513000000000</v>
      </c>
    </row>
    <row r="251" spans="3:7" ht="15.5" x14ac:dyDescent="0.35">
      <c r="C251" t="s">
        <v>23</v>
      </c>
      <c r="D251" s="5">
        <v>2709000000000</v>
      </c>
      <c r="E251" s="5">
        <v>2684000000000</v>
      </c>
      <c r="F251" s="5">
        <v>1950000000000</v>
      </c>
      <c r="G251" s="5">
        <v>1721000000000</v>
      </c>
    </row>
    <row r="252" spans="3:7" ht="15.5" x14ac:dyDescent="0.35">
      <c r="C252" t="s">
        <v>20</v>
      </c>
      <c r="D252" s="5">
        <v>1569000000000</v>
      </c>
      <c r="E252" s="5">
        <v>1259000000000</v>
      </c>
      <c r="F252" s="5">
        <v>339000000000</v>
      </c>
      <c r="G252" s="5">
        <v>39000000000</v>
      </c>
    </row>
    <row r="253" spans="3:7" ht="15.5" x14ac:dyDescent="0.35">
      <c r="C253" t="s">
        <v>235</v>
      </c>
      <c r="D253" s="5">
        <v>1402000000000</v>
      </c>
      <c r="E253" s="5">
        <v>1694000000000</v>
      </c>
      <c r="F253" s="5">
        <v>2054000000000</v>
      </c>
      <c r="G253" s="5">
        <v>2148000000000</v>
      </c>
    </row>
    <row r="254" spans="3:7" ht="15.5" x14ac:dyDescent="0.35">
      <c r="C254" t="s">
        <v>236</v>
      </c>
      <c r="D254" s="5">
        <v>-3000000000</v>
      </c>
      <c r="E254" s="5">
        <v>-150000000000</v>
      </c>
      <c r="F254" s="5">
        <v>-219000000000</v>
      </c>
      <c r="G254" s="5">
        <v>-461000000000</v>
      </c>
    </row>
    <row r="255" spans="3:7" ht="15.5" x14ac:dyDescent="0.35">
      <c r="C255" t="s">
        <v>237</v>
      </c>
      <c r="D255" s="5">
        <v>-384000000000</v>
      </c>
      <c r="E255" s="5">
        <v>-635000000000</v>
      </c>
      <c r="F255" s="5">
        <v>-337000000000</v>
      </c>
      <c r="G255" s="5">
        <v>-293000000000</v>
      </c>
    </row>
    <row r="256" spans="3:7" ht="15.5" x14ac:dyDescent="0.35">
      <c r="C256" t="s">
        <v>12</v>
      </c>
      <c r="D256" s="5">
        <v>-387000000000</v>
      </c>
      <c r="E256" s="5">
        <v>-784000000000</v>
      </c>
      <c r="F256" s="5">
        <v>-556000000000</v>
      </c>
      <c r="G256" s="5">
        <v>-754000000000</v>
      </c>
    </row>
    <row r="257" spans="3:26" ht="15.5" x14ac:dyDescent="0.35">
      <c r="C257" t="s">
        <v>15</v>
      </c>
      <c r="D257" s="6">
        <v>-82.33</v>
      </c>
      <c r="E257" s="6">
        <v>-166.69</v>
      </c>
      <c r="F257" s="6">
        <v>-118.17</v>
      </c>
      <c r="G257" s="6">
        <v>-160.19999999999999</v>
      </c>
    </row>
    <row r="258" spans="3:26" ht="15.5" x14ac:dyDescent="0.35">
      <c r="C258" t="s">
        <v>58</v>
      </c>
      <c r="I258" s="6">
        <v>-18.989999999999998</v>
      </c>
      <c r="J258" s="6">
        <v>49.78</v>
      </c>
      <c r="K258" s="6">
        <v>37.53</v>
      </c>
      <c r="L258" s="6">
        <v>37.369999999999997</v>
      </c>
      <c r="M258" s="6">
        <v>-42.55</v>
      </c>
      <c r="N258" s="6">
        <v>-18.61</v>
      </c>
      <c r="O258" s="6">
        <v>19.62</v>
      </c>
      <c r="P258" s="6">
        <v>8.01</v>
      </c>
      <c r="Q258" s="6">
        <v>250.43</v>
      </c>
      <c r="R258" s="6">
        <v>13.28</v>
      </c>
      <c r="S258" s="6">
        <v>64.28</v>
      </c>
      <c r="T258" s="6">
        <v>88.24</v>
      </c>
      <c r="U258" s="6">
        <v>146.88999999999999</v>
      </c>
      <c r="V258" s="6">
        <v>150.31</v>
      </c>
      <c r="W258" s="6">
        <v>54.72</v>
      </c>
      <c r="X258" s="6">
        <v>119.29</v>
      </c>
      <c r="Y258" s="6">
        <v>46.06</v>
      </c>
      <c r="Z258" s="6">
        <v>-11.61</v>
      </c>
    </row>
    <row r="259" spans="3:26" ht="15.5" x14ac:dyDescent="0.35">
      <c r="C259" t="s">
        <v>72</v>
      </c>
      <c r="I259" s="6">
        <v>-88.47</v>
      </c>
      <c r="J259" s="6">
        <v>27.02</v>
      </c>
      <c r="K259" s="6">
        <v>11.56</v>
      </c>
      <c r="L259" s="6">
        <v>7.33</v>
      </c>
      <c r="M259" s="6">
        <v>-11.37</v>
      </c>
      <c r="N259" s="6">
        <v>-30.9</v>
      </c>
      <c r="O259" s="6">
        <v>33.380000000000003</v>
      </c>
      <c r="P259" s="6">
        <v>62.42</v>
      </c>
      <c r="Q259" s="6">
        <v>2.06</v>
      </c>
      <c r="R259" s="6">
        <v>32.68</v>
      </c>
      <c r="S259" s="6">
        <v>11.12</v>
      </c>
      <c r="T259" s="6">
        <v>12.13</v>
      </c>
      <c r="U259" s="6">
        <v>3.81</v>
      </c>
      <c r="V259" s="6">
        <v>7.19</v>
      </c>
      <c r="W259" s="6">
        <v>13.16</v>
      </c>
      <c r="X259" s="6">
        <v>7.81</v>
      </c>
      <c r="Y259" s="6">
        <v>6.08</v>
      </c>
      <c r="Z259" s="6">
        <v>-36.18</v>
      </c>
    </row>
    <row r="260" spans="3:26" ht="15.5" x14ac:dyDescent="0.35">
      <c r="C260" t="s">
        <v>75</v>
      </c>
      <c r="I260" s="6">
        <v>1.79</v>
      </c>
      <c r="J260" s="5">
        <v>1</v>
      </c>
      <c r="K260" s="6">
        <v>0.45</v>
      </c>
      <c r="L260" s="6">
        <v>0.36</v>
      </c>
      <c r="M260" s="6">
        <v>0.97</v>
      </c>
      <c r="N260" s="6">
        <v>0.92</v>
      </c>
      <c r="O260" s="6">
        <v>0.77</v>
      </c>
      <c r="P260" s="6">
        <v>0.64</v>
      </c>
      <c r="Q260" s="6">
        <v>0.74</v>
      </c>
      <c r="R260" s="6">
        <v>0.54</v>
      </c>
      <c r="S260" s="6">
        <v>0.69</v>
      </c>
      <c r="T260" s="6">
        <v>1.1299999999999999</v>
      </c>
      <c r="U260" s="6">
        <v>0.56999999999999995</v>
      </c>
      <c r="V260" s="6">
        <v>1.43</v>
      </c>
      <c r="W260" s="6">
        <v>1.18</v>
      </c>
      <c r="X260" s="6">
        <v>0.65</v>
      </c>
      <c r="Y260" s="6">
        <v>0.22</v>
      </c>
      <c r="Z260" s="6">
        <v>0.28000000000000003</v>
      </c>
    </row>
    <row r="261" spans="3:26" ht="15.5" x14ac:dyDescent="0.35">
      <c r="C261" t="s">
        <v>238</v>
      </c>
      <c r="I261" s="5">
        <v>391180000000</v>
      </c>
      <c r="J261" s="5">
        <v>1006400000000</v>
      </c>
      <c r="K261" s="5">
        <v>728750000000</v>
      </c>
      <c r="L261" s="5">
        <v>685470000000</v>
      </c>
      <c r="M261" s="5">
        <v>251880000000</v>
      </c>
      <c r="N261" s="5">
        <v>326830000000</v>
      </c>
      <c r="O261" s="5">
        <v>542280000000</v>
      </c>
      <c r="P261" s="6">
        <v>518559999999.99994</v>
      </c>
    </row>
    <row r="262" spans="3:26" ht="15.5" x14ac:dyDescent="0.35">
      <c r="C262" t="s">
        <v>239</v>
      </c>
      <c r="I262" s="6">
        <v>-6.9999999999999993E-3</v>
      </c>
      <c r="J262" s="6">
        <v>2.2599999999999999E-2</v>
      </c>
      <c r="K262" s="6">
        <v>2.1000000000000001E-2</v>
      </c>
      <c r="L262" s="6">
        <v>2.12E-2</v>
      </c>
      <c r="M262" s="6">
        <v>-2.58E-2</v>
      </c>
      <c r="N262" s="6">
        <v>-1.15E-2</v>
      </c>
      <c r="O262" s="6">
        <v>1.1399999999999999E-2</v>
      </c>
      <c r="P262" s="6">
        <v>5.1000000000000004E-3</v>
      </c>
      <c r="Q262" s="6">
        <v>0.1331</v>
      </c>
      <c r="R262" s="6">
        <v>8.6999999999999994E-3</v>
      </c>
      <c r="S262" s="6">
        <v>4.6799999999999994E-2</v>
      </c>
      <c r="T262" s="6">
        <v>6.93E-2</v>
      </c>
      <c r="U262" s="6">
        <v>0.11890000000000001</v>
      </c>
      <c r="V262" s="6">
        <v>0.1457</v>
      </c>
      <c r="W262" s="6">
        <v>8.7599999999999997E-2</v>
      </c>
      <c r="X262" s="6">
        <v>5.8899999999999994E-2</v>
      </c>
      <c r="Y262" s="6">
        <v>2.4199999999999999E-2</v>
      </c>
      <c r="Z262" s="6">
        <v>-6.0999999999999995E-3</v>
      </c>
    </row>
    <row r="263" spans="3:26" ht="15.5" x14ac:dyDescent="0.35">
      <c r="C263" t="s">
        <v>240</v>
      </c>
      <c r="I263" s="6">
        <v>-1.61E-2</v>
      </c>
      <c r="J263" s="6">
        <v>4.1799999999999997E-2</v>
      </c>
      <c r="K263" s="6">
        <v>4.41E-2</v>
      </c>
      <c r="L263" s="6">
        <v>4.58E-2</v>
      </c>
      <c r="M263" s="6">
        <v>-5.5899999999999998E-2</v>
      </c>
      <c r="N263" s="6">
        <v>-2.3300000000000001E-2</v>
      </c>
      <c r="O263" s="6">
        <v>2.3300000000000001E-2</v>
      </c>
      <c r="P263" s="6">
        <v>9.5999999999999992E-3</v>
      </c>
      <c r="Q263" s="6">
        <v>0.29389999999999999</v>
      </c>
      <c r="R263" s="6">
        <v>2.1499999999999998E-2</v>
      </c>
      <c r="S263" s="6">
        <v>0.10400000000000001</v>
      </c>
      <c r="T263" s="6">
        <v>0.15679999999999999</v>
      </c>
      <c r="U263" s="6">
        <v>0.2979</v>
      </c>
      <c r="V263" s="6">
        <v>0.44229999999999997</v>
      </c>
      <c r="W263" s="6">
        <v>0.2341</v>
      </c>
      <c r="X263" s="6">
        <v>0.16149999999999998</v>
      </c>
      <c r="Y263" s="6">
        <v>6.59E-2</v>
      </c>
      <c r="Z263" s="6">
        <v>-1.8500000000000003E-2</v>
      </c>
    </row>
    <row r="264" spans="3:26" ht="15.5" x14ac:dyDescent="0.35">
      <c r="C264" t="s">
        <v>241</v>
      </c>
      <c r="I264" s="6">
        <v>2.2599999999999999E-2</v>
      </c>
      <c r="J264" s="6">
        <v>0.10769999999999999</v>
      </c>
      <c r="K264" s="6">
        <v>8.8300000000000003E-2</v>
      </c>
      <c r="L264" s="6">
        <v>8.6099999999999996E-2</v>
      </c>
      <c r="M264" s="6">
        <v>1.7600000000000001E-2</v>
      </c>
      <c r="N264" s="6">
        <v>2.8500000000000001E-2</v>
      </c>
      <c r="O264" s="6">
        <v>7.1399999999999991E-2</v>
      </c>
      <c r="P264" s="6">
        <v>6.1100000000000002E-2</v>
      </c>
      <c r="Q264" s="6">
        <v>0.32799999999999996</v>
      </c>
      <c r="R264" s="6">
        <v>8.900000000000001E-2</v>
      </c>
      <c r="S264" s="6">
        <v>0.1459</v>
      </c>
      <c r="T264" s="6">
        <v>0.1399</v>
      </c>
      <c r="U264" s="6">
        <v>0.27679999999999999</v>
      </c>
      <c r="V264" s="6">
        <v>0.36530000000000001</v>
      </c>
      <c r="W264" s="6">
        <v>0.22940000000000002</v>
      </c>
      <c r="X264" s="6">
        <v>0.11509999999999999</v>
      </c>
      <c r="Y264" s="6">
        <v>5.91E-2</v>
      </c>
      <c r="Z264" s="6">
        <v>0.13830000000000001</v>
      </c>
    </row>
    <row r="265" spans="3:26" ht="15.5" x14ac:dyDescent="0.35">
      <c r="C265" t="s">
        <v>242</v>
      </c>
      <c r="I265" s="6">
        <v>2.0099999999999998</v>
      </c>
      <c r="J265" s="6">
        <v>4.5</v>
      </c>
      <c r="K265" s="6">
        <v>2.84</v>
      </c>
      <c r="L265" s="6">
        <v>2.35</v>
      </c>
      <c r="M265" s="6">
        <v>0.48</v>
      </c>
      <c r="N265" s="6">
        <v>0.86</v>
      </c>
      <c r="O265" s="6">
        <v>2.38</v>
      </c>
      <c r="P265" s="6">
        <v>2.0699999999999998</v>
      </c>
      <c r="Q265" s="6">
        <v>7.78</v>
      </c>
      <c r="R265" s="6">
        <v>2.44</v>
      </c>
      <c r="S265" s="6">
        <v>4.63</v>
      </c>
      <c r="T265" s="6">
        <v>4.43</v>
      </c>
      <c r="U265" s="6">
        <v>7.39</v>
      </c>
      <c r="V265" s="6">
        <v>14.19</v>
      </c>
      <c r="W265" s="6">
        <v>7.89</v>
      </c>
      <c r="X265" s="6">
        <v>4.3899999999999997</v>
      </c>
      <c r="Y265" s="6">
        <v>2.2200000000000002</v>
      </c>
      <c r="Z265" s="6">
        <v>3.27</v>
      </c>
    </row>
    <row r="266" spans="3:26" ht="15.5" x14ac:dyDescent="0.35">
      <c r="C266" t="s">
        <v>69</v>
      </c>
      <c r="I266" s="6">
        <v>1.42</v>
      </c>
      <c r="J266" s="6">
        <v>1.1299999999999999</v>
      </c>
      <c r="K266" s="6">
        <v>0.51</v>
      </c>
      <c r="L266" s="6">
        <v>0.34</v>
      </c>
      <c r="M266" s="6">
        <v>0.64</v>
      </c>
      <c r="N266" s="6">
        <v>0.72</v>
      </c>
      <c r="O266" s="6">
        <v>0.78</v>
      </c>
      <c r="P266" s="6">
        <v>0.6</v>
      </c>
      <c r="Q266" s="6">
        <v>0.6</v>
      </c>
      <c r="R266" s="6">
        <v>0.7</v>
      </c>
      <c r="S266" s="6">
        <v>1.1599999999999999</v>
      </c>
      <c r="T266" s="6">
        <v>1.9</v>
      </c>
      <c r="U266" s="6">
        <v>1.1399999999999999</v>
      </c>
      <c r="V266" s="6">
        <v>3.18</v>
      </c>
      <c r="W266" s="6">
        <v>3.08</v>
      </c>
      <c r="X266" s="6">
        <v>1.26</v>
      </c>
      <c r="Y266" s="6">
        <v>0.4</v>
      </c>
      <c r="Z266" s="6">
        <v>0.67</v>
      </c>
    </row>
    <row r="267" spans="3:26" ht="15.5" x14ac:dyDescent="0.35">
      <c r="C267" t="s">
        <v>66</v>
      </c>
      <c r="I267" s="6">
        <v>1182.53</v>
      </c>
      <c r="J267" s="6">
        <v>1191.23</v>
      </c>
      <c r="K267" s="6">
        <v>851.6</v>
      </c>
      <c r="L267" s="6">
        <v>816.16</v>
      </c>
      <c r="M267" s="6">
        <v>761.84</v>
      </c>
      <c r="N267" s="6">
        <v>797.25</v>
      </c>
      <c r="O267" s="6">
        <v>842.56</v>
      </c>
      <c r="P267" s="6">
        <v>838.21</v>
      </c>
      <c r="Q267" s="6">
        <v>851.94</v>
      </c>
      <c r="R267" s="6">
        <v>618.87</v>
      </c>
      <c r="S267" s="6">
        <v>618.13</v>
      </c>
      <c r="T267" s="6">
        <v>562.91999999999996</v>
      </c>
      <c r="U267" s="6">
        <v>493.15</v>
      </c>
      <c r="V267" s="6">
        <v>339.81</v>
      </c>
      <c r="W267" s="6">
        <v>233.78</v>
      </c>
      <c r="X267" s="6">
        <v>738.82</v>
      </c>
      <c r="Y267" s="6">
        <v>698.58</v>
      </c>
      <c r="Z267" s="6">
        <v>626.22</v>
      </c>
    </row>
    <row r="268" spans="3:26" ht="15.5" x14ac:dyDescent="0.35">
      <c r="C268" t="s">
        <v>243</v>
      </c>
      <c r="I268" s="6">
        <v>1.42</v>
      </c>
      <c r="J268" s="6">
        <v>1.1299999999999999</v>
      </c>
      <c r="K268" s="6">
        <v>0.51</v>
      </c>
      <c r="L268" s="6">
        <v>0.34</v>
      </c>
      <c r="M268" s="6">
        <v>0.64</v>
      </c>
      <c r="N268" s="6">
        <v>0.72</v>
      </c>
      <c r="O268" s="6">
        <v>0.78</v>
      </c>
      <c r="P268" s="6">
        <v>0.6</v>
      </c>
      <c r="Q268" s="6">
        <v>0.6</v>
      </c>
      <c r="R268" s="6">
        <v>0.7</v>
      </c>
      <c r="S268" s="6">
        <v>1.1599999999999999</v>
      </c>
      <c r="T268" s="6">
        <v>1.9</v>
      </c>
      <c r="U268" s="6">
        <v>1.1399999999999999</v>
      </c>
      <c r="V268" s="6">
        <v>3.18</v>
      </c>
      <c r="W268" s="6">
        <v>3.08</v>
      </c>
      <c r="X268" s="6">
        <v>1.26</v>
      </c>
      <c r="Y268" s="6">
        <v>0.4</v>
      </c>
      <c r="Z268" s="6">
        <v>0.67</v>
      </c>
    </row>
    <row r="269" spans="3:26" ht="15.5" x14ac:dyDescent="0.35">
      <c r="C269" t="s">
        <v>244</v>
      </c>
      <c r="I269" s="6">
        <v>1182.53</v>
      </c>
      <c r="J269" s="6">
        <v>1191.23</v>
      </c>
      <c r="K269" s="6">
        <v>851.6</v>
      </c>
      <c r="L269" s="6">
        <v>816.16</v>
      </c>
      <c r="M269" s="6">
        <v>761.84</v>
      </c>
      <c r="N269" s="6">
        <v>797.25</v>
      </c>
      <c r="O269" s="6">
        <v>842.56</v>
      </c>
      <c r="P269" s="6">
        <v>838.21</v>
      </c>
      <c r="Q269" s="6">
        <v>851.94</v>
      </c>
      <c r="R269" s="6">
        <v>618.87</v>
      </c>
      <c r="S269" s="6">
        <v>618.13</v>
      </c>
      <c r="T269" s="6">
        <v>562.91999999999996</v>
      </c>
      <c r="U269" s="6">
        <v>493.15</v>
      </c>
      <c r="V269" s="6">
        <v>339.81</v>
      </c>
      <c r="W269" s="6">
        <v>233.78</v>
      </c>
      <c r="X269" s="6">
        <v>738.82</v>
      </c>
      <c r="Y269" s="6">
        <v>698.12</v>
      </c>
      <c r="Z269" s="6">
        <v>623.20000000000005</v>
      </c>
    </row>
    <row r="270" spans="3:26" ht="15.5" x14ac:dyDescent="0.35">
      <c r="C270" t="s">
        <v>245</v>
      </c>
      <c r="I270" s="5">
        <v>832000000000</v>
      </c>
      <c r="J270" s="5">
        <v>342000000000</v>
      </c>
      <c r="K270" s="5">
        <v>472000000000</v>
      </c>
      <c r="L270" s="5">
        <v>969000000000</v>
      </c>
      <c r="M270" s="5">
        <v>562000000000</v>
      </c>
      <c r="N270" s="5">
        <v>1431000000000</v>
      </c>
      <c r="O270" s="5">
        <v>340000000000</v>
      </c>
      <c r="P270" s="5">
        <v>1401000000000</v>
      </c>
      <c r="Q270" s="5">
        <v>1063000000000</v>
      </c>
      <c r="R270" s="5">
        <v>1509000000000</v>
      </c>
      <c r="S270" s="5">
        <v>529000000000</v>
      </c>
      <c r="T270" s="5">
        <v>530000000000</v>
      </c>
      <c r="U270" s="5">
        <v>319000000000</v>
      </c>
      <c r="V270" s="5">
        <v>246000000000</v>
      </c>
      <c r="W270" s="5">
        <v>327000000000</v>
      </c>
      <c r="X270" s="5">
        <v>440000000000</v>
      </c>
      <c r="Y270" s="5">
        <v>312000000000</v>
      </c>
      <c r="Z270" s="5">
        <v>371000000000</v>
      </c>
    </row>
    <row r="271" spans="3:26" ht="15.5" x14ac:dyDescent="0.35">
      <c r="C271" t="s">
        <v>246</v>
      </c>
      <c r="I271" s="5">
        <v>1852000000000</v>
      </c>
      <c r="J271" s="5">
        <v>616000000000</v>
      </c>
      <c r="K271" s="5">
        <v>2259000000000</v>
      </c>
      <c r="L271" s="5">
        <v>1223000000000</v>
      </c>
      <c r="M271" s="5">
        <v>1132000000000</v>
      </c>
      <c r="N271" s="5">
        <v>722000000000</v>
      </c>
      <c r="O271" s="5">
        <v>982000000000</v>
      </c>
      <c r="P271" s="5">
        <v>751000000000</v>
      </c>
      <c r="Q271" s="5">
        <v>1494000000000</v>
      </c>
      <c r="R271" s="5">
        <v>1704000000000</v>
      </c>
      <c r="S271" s="5">
        <v>1047000000000</v>
      </c>
      <c r="T271" s="5">
        <v>1031000000000</v>
      </c>
      <c r="U271" s="5">
        <v>1199000000000</v>
      </c>
      <c r="V271" s="5">
        <v>1261000000000</v>
      </c>
      <c r="W271" s="5">
        <v>423000000000</v>
      </c>
      <c r="X271" s="5">
        <v>444000000000</v>
      </c>
      <c r="Y271" s="5">
        <v>562000000000</v>
      </c>
      <c r="Z271" s="5">
        <v>528000000000</v>
      </c>
    </row>
    <row r="272" spans="3:26" ht="15.5" x14ac:dyDescent="0.35">
      <c r="C272" t="s">
        <v>25</v>
      </c>
      <c r="I272" s="5">
        <v>2684000000000</v>
      </c>
      <c r="J272" s="5">
        <v>958000000000</v>
      </c>
      <c r="K272" s="5">
        <v>2730000000000</v>
      </c>
      <c r="L272" s="5">
        <v>2192000000000</v>
      </c>
      <c r="M272" s="5">
        <v>1694000000000</v>
      </c>
      <c r="N272" s="5">
        <v>2153000000000</v>
      </c>
      <c r="O272" s="5">
        <v>1322000000000</v>
      </c>
      <c r="P272" s="5">
        <v>2152000000000</v>
      </c>
      <c r="Q272" s="5">
        <v>2557000000000</v>
      </c>
      <c r="R272" s="5">
        <v>3213000000000</v>
      </c>
      <c r="S272" s="5">
        <v>1576000000000</v>
      </c>
      <c r="T272" s="5">
        <v>1561000000000</v>
      </c>
      <c r="U272" s="5">
        <v>1518000000000</v>
      </c>
      <c r="V272" s="5">
        <v>1507000000000</v>
      </c>
      <c r="W272" s="5">
        <v>750000000000</v>
      </c>
      <c r="X272" s="5">
        <v>884000000000</v>
      </c>
      <c r="Y272" s="5">
        <v>874000000000</v>
      </c>
      <c r="Z272" s="5">
        <v>900000000000</v>
      </c>
    </row>
    <row r="273" spans="2:26" ht="15.5" x14ac:dyDescent="0.35">
      <c r="C273" t="s">
        <v>22</v>
      </c>
      <c r="I273" s="5">
        <v>1259000000000</v>
      </c>
      <c r="J273" s="5">
        <v>-1676000000000</v>
      </c>
      <c r="K273" s="5">
        <v>1511000000000</v>
      </c>
      <c r="L273" s="5">
        <v>1056000000000</v>
      </c>
      <c r="M273" s="5">
        <v>912000000000</v>
      </c>
      <c r="N273" s="5">
        <v>1302000000000</v>
      </c>
      <c r="O273" s="5">
        <v>-205000000000</v>
      </c>
      <c r="P273" s="5">
        <v>780000000000</v>
      </c>
      <c r="Q273" s="5">
        <v>1412000000000</v>
      </c>
      <c r="R273" s="5">
        <v>1693000000000</v>
      </c>
      <c r="S273" s="5">
        <v>652000000000</v>
      </c>
      <c r="T273" s="5">
        <v>388000000000</v>
      </c>
      <c r="U273" s="5">
        <v>-175000000000</v>
      </c>
      <c r="V273" s="5">
        <v>-383000000000</v>
      </c>
      <c r="W273" s="5">
        <v>166000000000</v>
      </c>
      <c r="X273" s="5">
        <v>639000000000</v>
      </c>
      <c r="Y273" s="5">
        <v>665000000000</v>
      </c>
      <c r="Z273" s="5">
        <v>681000000000</v>
      </c>
    </row>
    <row r="274" spans="2:26" ht="15.5" x14ac:dyDescent="0.35">
      <c r="C274" t="s">
        <v>247</v>
      </c>
      <c r="I274" s="5">
        <v>1694000000000</v>
      </c>
      <c r="J274" s="5">
        <v>3130000000000</v>
      </c>
      <c r="K274" s="5">
        <v>1714000000000</v>
      </c>
      <c r="L274" s="5">
        <v>1493000000000</v>
      </c>
      <c r="M274" s="5">
        <v>1556000000000</v>
      </c>
      <c r="N274" s="5">
        <v>1141000000000</v>
      </c>
      <c r="O274" s="5">
        <v>2344000000000</v>
      </c>
      <c r="P274" s="5">
        <v>1426000000000</v>
      </c>
      <c r="Q274" s="5">
        <v>2445000000000</v>
      </c>
      <c r="R274" s="5">
        <v>1484000000000</v>
      </c>
      <c r="S274" s="5">
        <v>1043000000000</v>
      </c>
      <c r="T274" s="5">
        <v>1174000000000</v>
      </c>
      <c r="U274" s="5">
        <v>1865000000000</v>
      </c>
      <c r="V274" s="5">
        <v>1292000000000</v>
      </c>
      <c r="W274" s="5">
        <v>579000000000</v>
      </c>
      <c r="X274" s="5">
        <v>14000000000</v>
      </c>
      <c r="Y274" s="5">
        <v>49000000000</v>
      </c>
      <c r="Z274" s="5">
        <v>-57000000000</v>
      </c>
    </row>
    <row r="275" spans="2:26" ht="15.5" x14ac:dyDescent="0.35">
      <c r="C275" t="s">
        <v>248</v>
      </c>
      <c r="I275" s="5">
        <v>-1152000000000</v>
      </c>
      <c r="J275" s="5">
        <v>718000000000</v>
      </c>
      <c r="K275" s="5">
        <v>257000000000</v>
      </c>
      <c r="L275" s="5">
        <v>-151000000000</v>
      </c>
      <c r="M275" s="5">
        <v>-341000000000</v>
      </c>
      <c r="N275" s="5">
        <v>-811000000000</v>
      </c>
      <c r="O275" s="5">
        <v>-123000000000</v>
      </c>
      <c r="P275" s="5">
        <v>-845000000000</v>
      </c>
      <c r="Q275" s="5">
        <v>-265000000000</v>
      </c>
      <c r="R275" s="5">
        <v>-280000000000</v>
      </c>
      <c r="S275" s="5">
        <v>181000000000</v>
      </c>
      <c r="T275" s="5">
        <v>85000000000</v>
      </c>
      <c r="U275" s="5">
        <v>442000000000</v>
      </c>
      <c r="V275" s="5">
        <v>1236000000000</v>
      </c>
      <c r="W275" s="5">
        <v>592000000000</v>
      </c>
      <c r="X275" s="5">
        <v>94000000000</v>
      </c>
      <c r="Y275" s="5">
        <v>-68000000000</v>
      </c>
      <c r="Z275" s="5">
        <v>-44000000000</v>
      </c>
    </row>
    <row r="276" spans="2:26" ht="15.5" x14ac:dyDescent="0.35">
      <c r="C276" t="s">
        <v>249</v>
      </c>
      <c r="I276" s="5">
        <v>-1533000000000</v>
      </c>
      <c r="J276" s="5">
        <v>-452000000000</v>
      </c>
      <c r="K276" s="5">
        <v>-242000000000</v>
      </c>
      <c r="L276" s="5">
        <v>-154000000000</v>
      </c>
      <c r="M276" s="5">
        <v>-56000000000</v>
      </c>
      <c r="N276" s="5">
        <v>-75000000000</v>
      </c>
      <c r="O276" s="5">
        <v>-93000000000</v>
      </c>
      <c r="P276" s="5">
        <v>-137000000000</v>
      </c>
      <c r="Q276" s="5">
        <v>-349000000000</v>
      </c>
      <c r="R276" s="5">
        <v>-211000000000</v>
      </c>
      <c r="S276" s="5">
        <v>-327000000000</v>
      </c>
      <c r="T276" s="5">
        <v>-324000000000</v>
      </c>
      <c r="U276" s="5">
        <v>-397000000000</v>
      </c>
      <c r="V276" s="5">
        <v>-338000000000</v>
      </c>
      <c r="W276" s="5">
        <v>-142000000000</v>
      </c>
      <c r="X276" s="5">
        <v>-106000000000</v>
      </c>
      <c r="Y276" s="5">
        <v>-72000000000</v>
      </c>
      <c r="Z276" s="5">
        <v>-82000000000</v>
      </c>
    </row>
    <row r="277" spans="2:26" ht="15.5" x14ac:dyDescent="0.35">
      <c r="C277" t="s">
        <v>14</v>
      </c>
      <c r="I277" s="5">
        <v>-2684000000000</v>
      </c>
      <c r="J277" s="5">
        <v>266000000000</v>
      </c>
      <c r="K277" s="5">
        <v>15000000000</v>
      </c>
      <c r="L277" s="5">
        <v>-305000000000</v>
      </c>
      <c r="M277" s="5">
        <v>-397000000000</v>
      </c>
      <c r="N277" s="5">
        <v>-886000000000</v>
      </c>
      <c r="O277" s="5">
        <v>-216000000000</v>
      </c>
      <c r="P277" s="5">
        <v>-982000000000</v>
      </c>
      <c r="Q277" s="5">
        <v>-614000000000</v>
      </c>
      <c r="R277" s="5">
        <v>-491000000000</v>
      </c>
      <c r="S277" s="5">
        <v>-147000000000</v>
      </c>
      <c r="T277" s="5">
        <v>-239000000000</v>
      </c>
      <c r="U277" s="5">
        <v>45000000000</v>
      </c>
      <c r="V277" s="5">
        <v>898000000000</v>
      </c>
      <c r="W277" s="5">
        <v>450000000000</v>
      </c>
      <c r="X277" s="5">
        <v>-12000000000</v>
      </c>
      <c r="Y277" s="5">
        <v>-140000000000</v>
      </c>
      <c r="Z277" s="5">
        <v>-126000000000</v>
      </c>
    </row>
    <row r="278" spans="2:26" ht="15.5" x14ac:dyDescent="0.35">
      <c r="C278" t="s">
        <v>16</v>
      </c>
      <c r="I278" s="6">
        <v>-570.48</v>
      </c>
      <c r="J278" s="6">
        <v>56.54</v>
      </c>
      <c r="K278" s="6">
        <v>3.28</v>
      </c>
      <c r="L278" s="6">
        <v>-64.84</v>
      </c>
      <c r="M278" s="6">
        <v>-84.37</v>
      </c>
      <c r="N278" s="6">
        <v>-188.24</v>
      </c>
      <c r="O278" s="6">
        <v>-45.89</v>
      </c>
      <c r="P278" s="6">
        <v>-208.71</v>
      </c>
      <c r="Q278" s="6">
        <v>-130.47</v>
      </c>
      <c r="R278" s="6">
        <v>-104.37</v>
      </c>
      <c r="S278" s="6">
        <v>-31.15</v>
      </c>
      <c r="T278" s="6">
        <v>-50.77</v>
      </c>
      <c r="U278" s="6">
        <v>9.5</v>
      </c>
      <c r="V278" s="6">
        <v>190.92</v>
      </c>
      <c r="W278" s="6">
        <v>95.55</v>
      </c>
      <c r="X278" s="6">
        <v>-10.49</v>
      </c>
      <c r="Y278" s="6">
        <v>-119.18</v>
      </c>
      <c r="Z278" s="6">
        <v>-106.99</v>
      </c>
    </row>
    <row r="280" spans="2:26" ht="15.5" x14ac:dyDescent="0.35">
      <c r="B280" t="s">
        <v>250</v>
      </c>
      <c r="C280" t="s">
        <v>251</v>
      </c>
      <c r="D280" s="5">
        <v>89000000000</v>
      </c>
      <c r="E280" s="5">
        <v>-96000000000</v>
      </c>
      <c r="F280" s="5">
        <v>39000000000</v>
      </c>
      <c r="G280" s="5">
        <v>-11000000000</v>
      </c>
      <c r="H280" s="5">
        <v>356000000000</v>
      </c>
      <c r="I280" s="5">
        <v>-89000000000</v>
      </c>
      <c r="J280" s="5">
        <v>234000000000</v>
      </c>
      <c r="K280" s="5">
        <v>177000000000</v>
      </c>
      <c r="L280" s="5">
        <v>176000000000</v>
      </c>
      <c r="M280" s="5">
        <v>-200000000000</v>
      </c>
      <c r="N280" s="5">
        <v>-88000000000</v>
      </c>
      <c r="O280" s="5">
        <v>92000000000</v>
      </c>
      <c r="P280" s="5">
        <v>38000000000</v>
      </c>
      <c r="Q280" s="5">
        <v>1178000000000</v>
      </c>
    </row>
    <row r="281" spans="2:26" ht="15.5" x14ac:dyDescent="0.35">
      <c r="C281" t="s">
        <v>252</v>
      </c>
      <c r="H281" s="5">
        <v>21000000000</v>
      </c>
      <c r="I281" s="5">
        <v>-89000000000</v>
      </c>
      <c r="J281" s="5">
        <v>234000000000</v>
      </c>
      <c r="K281" s="5">
        <v>177000000000</v>
      </c>
      <c r="L281" s="5">
        <v>176000000000</v>
      </c>
      <c r="M281" s="5">
        <v>-200000000000</v>
      </c>
      <c r="N281" s="5">
        <v>-88000000000</v>
      </c>
      <c r="O281" s="5">
        <v>92000000000</v>
      </c>
      <c r="P281" s="5">
        <v>38000000000</v>
      </c>
      <c r="Q281" s="5">
        <v>1178000000000</v>
      </c>
    </row>
    <row r="282" spans="2:26" ht="15.5" x14ac:dyDescent="0.35">
      <c r="C282" t="s">
        <v>253</v>
      </c>
      <c r="H282" s="5">
        <v>5</v>
      </c>
      <c r="I282" s="5">
        <v>5</v>
      </c>
      <c r="J282" s="5">
        <v>15</v>
      </c>
      <c r="K282" s="5">
        <v>12</v>
      </c>
      <c r="O282" s="5">
        <v>5</v>
      </c>
      <c r="P282" s="5">
        <v>7</v>
      </c>
      <c r="Q282" s="5">
        <v>20</v>
      </c>
    </row>
    <row r="283" spans="2:26" ht="15.5" x14ac:dyDescent="0.35">
      <c r="C283" t="s">
        <v>77</v>
      </c>
      <c r="H283" s="6">
        <v>6.6100000000000006E-2</v>
      </c>
      <c r="I283" s="6">
        <v>-0.26319999999999999</v>
      </c>
      <c r="J283" s="6">
        <v>0.30130000000000001</v>
      </c>
      <c r="K283" s="6">
        <v>0.31980000000000003</v>
      </c>
      <c r="O283" s="6">
        <v>0.25489999999999996</v>
      </c>
      <c r="P283" s="6">
        <v>0.87419999999999998</v>
      </c>
      <c r="Q283" s="6">
        <v>7.9899999999999999E-2</v>
      </c>
    </row>
    <row r="284" spans="2:26" ht="15.5" x14ac:dyDescent="0.35">
      <c r="C284" t="s">
        <v>254</v>
      </c>
      <c r="H284" s="6">
        <v>3.0999999999999999E-3</v>
      </c>
      <c r="I284" s="6">
        <v>3.2000000000000002E-3</v>
      </c>
      <c r="J284" s="6">
        <v>9.5999999999999992E-3</v>
      </c>
      <c r="K284" s="6">
        <v>1.0800000000000001E-2</v>
      </c>
      <c r="O284" s="6">
        <v>1.72E-2</v>
      </c>
      <c r="P284" s="6">
        <v>1.1299999999999999E-2</v>
      </c>
      <c r="Q284" s="6">
        <v>3.4200000000000001E-2</v>
      </c>
    </row>
    <row r="285" spans="2:26" ht="15.5" x14ac:dyDescent="0.35">
      <c r="C285" t="s">
        <v>57</v>
      </c>
      <c r="D285" s="6">
        <v>18.920000000000002</v>
      </c>
      <c r="E285" s="6">
        <v>-20.37</v>
      </c>
      <c r="F285" s="6">
        <v>8.25</v>
      </c>
      <c r="G285" s="6">
        <v>-2.2599999999999998</v>
      </c>
      <c r="H285" s="6">
        <v>75.67</v>
      </c>
      <c r="I285" s="6">
        <v>-18.989999999999998</v>
      </c>
      <c r="J285" s="6">
        <v>49.78</v>
      </c>
      <c r="K285" s="6">
        <v>37.53</v>
      </c>
      <c r="L285" s="6">
        <v>37.369999999999997</v>
      </c>
      <c r="M285" s="6">
        <v>-42.55</v>
      </c>
      <c r="N285" s="6">
        <v>-18.61</v>
      </c>
      <c r="O285" s="6">
        <v>19.62</v>
      </c>
      <c r="P285" s="6">
        <v>8.01</v>
      </c>
      <c r="Q285" s="6">
        <v>250.43</v>
      </c>
    </row>
    <row r="286" spans="2:26" ht="15.5" x14ac:dyDescent="0.35">
      <c r="C286" t="s">
        <v>255</v>
      </c>
      <c r="H286" s="6">
        <v>4.54</v>
      </c>
      <c r="I286" s="6">
        <v>-18.989999999999998</v>
      </c>
      <c r="J286" s="6">
        <v>49.78</v>
      </c>
      <c r="K286" s="6">
        <v>37.53</v>
      </c>
      <c r="L286" s="6">
        <v>37.369999999999997</v>
      </c>
      <c r="M286" s="6">
        <v>-42.55</v>
      </c>
      <c r="N286" s="6">
        <v>-18.61</v>
      </c>
      <c r="O286" s="6">
        <v>19.62</v>
      </c>
      <c r="P286" s="6">
        <v>8.01</v>
      </c>
      <c r="Q286" s="6">
        <v>250.43</v>
      </c>
    </row>
    <row r="287" spans="2:26" ht="15.5" x14ac:dyDescent="0.35">
      <c r="C287" t="s">
        <v>79</v>
      </c>
      <c r="H287" s="5">
        <v>5</v>
      </c>
      <c r="I287" s="5">
        <v>5</v>
      </c>
      <c r="J287" s="5">
        <v>15</v>
      </c>
      <c r="K287" s="5">
        <v>12</v>
      </c>
      <c r="O287" s="5">
        <v>5</v>
      </c>
      <c r="P287" s="5">
        <v>7</v>
      </c>
      <c r="Q287" s="5">
        <v>20</v>
      </c>
    </row>
    <row r="288" spans="2:26" ht="15.5" x14ac:dyDescent="0.35">
      <c r="C288" t="s">
        <v>256</v>
      </c>
      <c r="H288" s="6">
        <v>6.6100000000000006E-2</v>
      </c>
      <c r="I288" s="6">
        <v>-0.26319999999999999</v>
      </c>
      <c r="J288" s="6">
        <v>0.30130000000000001</v>
      </c>
      <c r="K288" s="6">
        <v>0.31980000000000003</v>
      </c>
      <c r="O288" s="6">
        <v>0.25489999999999996</v>
      </c>
      <c r="P288" s="6">
        <v>0.87419999999999998</v>
      </c>
      <c r="Q288" s="6">
        <v>7.9899999999999999E-2</v>
      </c>
    </row>
    <row r="289" spans="3:17" ht="15.5" x14ac:dyDescent="0.35">
      <c r="C289" t="s">
        <v>257</v>
      </c>
      <c r="H289" s="6">
        <v>3.0999999999999999E-3</v>
      </c>
      <c r="I289" s="6">
        <v>3.2000000000000002E-3</v>
      </c>
      <c r="J289" s="6">
        <v>9.5999999999999992E-3</v>
      </c>
      <c r="K289" s="6">
        <v>1.0800000000000001E-2</v>
      </c>
      <c r="O289" s="6">
        <v>1.72E-2</v>
      </c>
      <c r="P289" s="6">
        <v>1.1299999999999999E-2</v>
      </c>
      <c r="Q289" s="6">
        <v>3.4200000000000001E-2</v>
      </c>
    </row>
    <row r="290" spans="3:17" ht="15.5" x14ac:dyDescent="0.35">
      <c r="C290" t="s">
        <v>258</v>
      </c>
      <c r="D290" s="5">
        <v>1446000000000</v>
      </c>
      <c r="E290" s="5">
        <v>1112000000000</v>
      </c>
      <c r="F290" s="5">
        <v>1203000000000</v>
      </c>
      <c r="G290" s="5">
        <v>1041000000000</v>
      </c>
      <c r="H290" s="5">
        <v>5784000000000</v>
      </c>
      <c r="I290" s="5">
        <v>4427000000000</v>
      </c>
      <c r="J290" s="5">
        <v>6311000000000</v>
      </c>
      <c r="K290" s="5">
        <v>4538000000000</v>
      </c>
      <c r="L290" s="5">
        <v>3615000000000</v>
      </c>
      <c r="M290" s="5">
        <v>2353000000000</v>
      </c>
      <c r="N290" s="5">
        <v>2947000000000</v>
      </c>
      <c r="O290" s="5">
        <v>4006000000000</v>
      </c>
      <c r="P290" s="5">
        <v>3682000000000</v>
      </c>
      <c r="Q290" s="5">
        <v>3274000000000</v>
      </c>
    </row>
    <row r="291" spans="3:17" ht="15.5" x14ac:dyDescent="0.35">
      <c r="C291" t="s">
        <v>259</v>
      </c>
      <c r="H291" s="5">
        <v>4802000000000</v>
      </c>
      <c r="I291" s="5">
        <v>4427000000000</v>
      </c>
      <c r="J291" s="5">
        <v>6311000000000</v>
      </c>
      <c r="K291" s="5">
        <v>4538000000000</v>
      </c>
      <c r="L291" s="5">
        <v>3615000000000</v>
      </c>
      <c r="M291" s="5">
        <v>2353000000000</v>
      </c>
      <c r="N291" s="5">
        <v>2947000000000</v>
      </c>
      <c r="O291" s="5">
        <v>4006000000000</v>
      </c>
      <c r="P291" s="5">
        <v>3682000000000</v>
      </c>
      <c r="Q291" s="5">
        <v>3274000000000</v>
      </c>
    </row>
    <row r="292" spans="3:17" ht="15.5" x14ac:dyDescent="0.35">
      <c r="C292" t="s">
        <v>260</v>
      </c>
      <c r="H292" s="5">
        <v>5</v>
      </c>
      <c r="I292" s="5">
        <v>5</v>
      </c>
      <c r="J292" s="5">
        <v>15</v>
      </c>
      <c r="K292" s="5">
        <v>12</v>
      </c>
      <c r="O292" s="5">
        <v>5</v>
      </c>
      <c r="P292" s="5">
        <v>7</v>
      </c>
      <c r="Q292" s="5">
        <v>20</v>
      </c>
    </row>
    <row r="293" spans="3:17" ht="15.5" x14ac:dyDescent="0.35">
      <c r="C293" t="s">
        <v>261</v>
      </c>
      <c r="H293" s="6">
        <v>6.6100000000000006E-2</v>
      </c>
      <c r="I293" s="6">
        <v>-0.26319999999999999</v>
      </c>
      <c r="J293" s="6">
        <v>0.30130000000000001</v>
      </c>
      <c r="K293" s="6">
        <v>0.31980000000000003</v>
      </c>
      <c r="O293" s="6">
        <v>0.25489999999999996</v>
      </c>
      <c r="P293" s="6">
        <v>0.87419999999999998</v>
      </c>
      <c r="Q293" s="6">
        <v>7.9899999999999999E-2</v>
      </c>
    </row>
    <row r="294" spans="3:17" ht="15.5" x14ac:dyDescent="0.35">
      <c r="C294" t="s">
        <v>262</v>
      </c>
      <c r="H294" s="6">
        <v>3.0999999999999999E-3</v>
      </c>
      <c r="I294" s="6">
        <v>3.2000000000000002E-3</v>
      </c>
      <c r="J294" s="6">
        <v>9.5999999999999992E-3</v>
      </c>
      <c r="K294" s="6">
        <v>1.0800000000000001E-2</v>
      </c>
      <c r="O294" s="6">
        <v>1.72E-2</v>
      </c>
      <c r="P294" s="6">
        <v>1.1299999999999999E-2</v>
      </c>
      <c r="Q294" s="6">
        <v>3.4200000000000001E-2</v>
      </c>
    </row>
    <row r="295" spans="3:17" ht="15.5" x14ac:dyDescent="0.35">
      <c r="C295" t="s">
        <v>263</v>
      </c>
      <c r="I295" s="6">
        <v>21.08</v>
      </c>
    </row>
    <row r="296" spans="3:17" ht="15.5" x14ac:dyDescent="0.35">
      <c r="C296" t="s">
        <v>264</v>
      </c>
      <c r="I296" s="6">
        <v>351.57</v>
      </c>
    </row>
    <row r="297" spans="3:17" ht="15.5" x14ac:dyDescent="0.35">
      <c r="C297" t="s">
        <v>612</v>
      </c>
      <c r="I297" s="6">
        <v>16.52</v>
      </c>
    </row>
    <row r="298" spans="3:17" ht="15.5" x14ac:dyDescent="0.35">
      <c r="C298" t="s">
        <v>265</v>
      </c>
      <c r="I298" s="6">
        <v>7.42</v>
      </c>
    </row>
    <row r="299" spans="3:17" ht="15.5" x14ac:dyDescent="0.35">
      <c r="C299" t="s">
        <v>266</v>
      </c>
      <c r="I299" s="6">
        <v>2.8000000000000004E-3</v>
      </c>
    </row>
    <row r="300" spans="3:17" ht="15.5" x14ac:dyDescent="0.35">
      <c r="C300" t="s">
        <v>267</v>
      </c>
      <c r="I300" s="6">
        <v>1.56</v>
      </c>
    </row>
    <row r="301" spans="3:17" ht="15.5" x14ac:dyDescent="0.35">
      <c r="C301" t="s">
        <v>268</v>
      </c>
      <c r="I301" s="6">
        <v>1.33</v>
      </c>
    </row>
    <row r="302" spans="3:17" ht="15.5" x14ac:dyDescent="0.35">
      <c r="C302" t="s">
        <v>269</v>
      </c>
      <c r="I302" s="5">
        <v>-9</v>
      </c>
    </row>
    <row r="303" spans="3:17" ht="15.5" x14ac:dyDescent="0.35">
      <c r="C303" t="s">
        <v>270</v>
      </c>
      <c r="I303" s="6">
        <v>-3.02</v>
      </c>
    </row>
    <row r="304" spans="3:17" ht="15.5" x14ac:dyDescent="0.35">
      <c r="C304" t="s">
        <v>271</v>
      </c>
      <c r="I304" s="6">
        <v>28.88</v>
      </c>
    </row>
    <row r="305" spans="3:9" ht="15.5" x14ac:dyDescent="0.35">
      <c r="C305" t="s">
        <v>272</v>
      </c>
      <c r="I305" s="6">
        <v>19.79</v>
      </c>
    </row>
    <row r="306" spans="3:9" ht="15.5" x14ac:dyDescent="0.35">
      <c r="C306" t="s">
        <v>273</v>
      </c>
      <c r="I306" s="6">
        <v>-2.54</v>
      </c>
    </row>
    <row r="307" spans="3:9" ht="15.5" x14ac:dyDescent="0.35">
      <c r="C307" t="s">
        <v>274</v>
      </c>
      <c r="I307" s="6">
        <v>-17.399999999999999</v>
      </c>
    </row>
    <row r="308" spans="3:9" ht="15.5" x14ac:dyDescent="0.35">
      <c r="C308" t="s">
        <v>677</v>
      </c>
      <c r="I308" s="6">
        <v>0.18</v>
      </c>
    </row>
    <row r="309" spans="3:9" ht="15.5" x14ac:dyDescent="0.35">
      <c r="C309" t="s">
        <v>275</v>
      </c>
      <c r="I309" s="6">
        <v>4.54</v>
      </c>
    </row>
    <row r="310" spans="3:9" ht="15.5" x14ac:dyDescent="0.35">
      <c r="C310" t="s">
        <v>276</v>
      </c>
      <c r="I310" s="6">
        <v>75.67</v>
      </c>
    </row>
    <row r="311" spans="3:9" ht="15.5" x14ac:dyDescent="0.35">
      <c r="C311" t="s">
        <v>277</v>
      </c>
      <c r="I311" s="6">
        <v>1020.64</v>
      </c>
    </row>
    <row r="312" spans="3:9" ht="15.5" x14ac:dyDescent="0.35">
      <c r="C312" t="s">
        <v>278</v>
      </c>
      <c r="D312" s="6">
        <v>242.47</v>
      </c>
    </row>
    <row r="313" spans="3:9" ht="15.5" x14ac:dyDescent="0.35">
      <c r="C313" t="s">
        <v>279</v>
      </c>
      <c r="I313" s="6">
        <v>1197.43</v>
      </c>
    </row>
    <row r="314" spans="3:9" ht="15.5" x14ac:dyDescent="0.35">
      <c r="C314" t="s">
        <v>280</v>
      </c>
      <c r="I314" s="6">
        <v>-527.39</v>
      </c>
    </row>
    <row r="315" spans="3:9" ht="15.5" x14ac:dyDescent="0.35">
      <c r="C315" t="s">
        <v>281</v>
      </c>
      <c r="D315" s="6">
        <v>1.58</v>
      </c>
    </row>
    <row r="316" spans="3:9" ht="15.5" x14ac:dyDescent="0.35">
      <c r="C316" t="s">
        <v>282</v>
      </c>
      <c r="D316" s="6">
        <v>1.29</v>
      </c>
    </row>
    <row r="317" spans="3:9" ht="15.5" x14ac:dyDescent="0.35">
      <c r="C317" t="s">
        <v>283</v>
      </c>
      <c r="D317" s="6">
        <v>0.48</v>
      </c>
    </row>
    <row r="318" spans="3:9" ht="15.5" x14ac:dyDescent="0.35">
      <c r="C318" t="s">
        <v>284</v>
      </c>
      <c r="D318" s="6">
        <v>0.34</v>
      </c>
    </row>
    <row r="319" spans="3:9" ht="15.5" x14ac:dyDescent="0.35">
      <c r="C319" t="s">
        <v>285</v>
      </c>
      <c r="D319" s="6">
        <v>0.82</v>
      </c>
    </row>
    <row r="320" spans="3:9" ht="15.5" x14ac:dyDescent="0.35">
      <c r="C320" t="s">
        <v>286</v>
      </c>
      <c r="D320" s="6">
        <v>0.21</v>
      </c>
    </row>
    <row r="321" spans="3:9" ht="15.5" x14ac:dyDescent="0.35">
      <c r="C321" t="s">
        <v>287</v>
      </c>
      <c r="D321" s="6">
        <v>2.29</v>
      </c>
    </row>
    <row r="322" spans="3:9" ht="15.5" x14ac:dyDescent="0.35">
      <c r="C322" t="s">
        <v>288</v>
      </c>
      <c r="I322" s="6">
        <v>3.26</v>
      </c>
    </row>
    <row r="323" spans="3:9" ht="15.5" x14ac:dyDescent="0.35">
      <c r="C323" t="s">
        <v>12</v>
      </c>
      <c r="D323" s="5">
        <v>-387000000000</v>
      </c>
    </row>
    <row r="324" spans="3:9" ht="15.5" x14ac:dyDescent="0.35">
      <c r="C324" t="s">
        <v>289</v>
      </c>
      <c r="I324" s="6">
        <v>2.98</v>
      </c>
    </row>
    <row r="325" spans="3:9" ht="15.5" x14ac:dyDescent="0.35">
      <c r="C325" t="s">
        <v>290</v>
      </c>
      <c r="I325" s="6">
        <v>1.7000000000000001E-3</v>
      </c>
    </row>
    <row r="326" spans="3:9" ht="15.5" x14ac:dyDescent="0.35">
      <c r="C326" t="s">
        <v>291</v>
      </c>
      <c r="I326" s="6">
        <v>3.8E-3</v>
      </c>
    </row>
    <row r="327" spans="3:9" ht="15.5" x14ac:dyDescent="0.35">
      <c r="C327" t="s">
        <v>292</v>
      </c>
      <c r="I327" s="6">
        <v>3.9100000000000003E-2</v>
      </c>
    </row>
    <row r="328" spans="3:9" ht="15.5" x14ac:dyDescent="0.35">
      <c r="C328" t="s">
        <v>293</v>
      </c>
      <c r="I328" s="6">
        <v>4.3299999999999998E-2</v>
      </c>
    </row>
    <row r="329" spans="3:9" ht="15.5" x14ac:dyDescent="0.35">
      <c r="C329" t="s">
        <v>294</v>
      </c>
      <c r="D329" s="6">
        <v>36.86</v>
      </c>
    </row>
    <row r="330" spans="3:9" ht="15.5" x14ac:dyDescent="0.35">
      <c r="C330" t="s">
        <v>295</v>
      </c>
      <c r="D330" s="6">
        <v>70.02</v>
      </c>
    </row>
    <row r="331" spans="3:9" ht="15.5" x14ac:dyDescent="0.35">
      <c r="C331" t="s">
        <v>296</v>
      </c>
      <c r="D331" s="6">
        <v>79.599999999999994</v>
      </c>
    </row>
    <row r="332" spans="3:9" ht="15.5" x14ac:dyDescent="0.35">
      <c r="C332" t="s">
        <v>297</v>
      </c>
      <c r="D332" s="6">
        <v>27.28</v>
      </c>
    </row>
    <row r="333" spans="3:9" ht="15.5" x14ac:dyDescent="0.35">
      <c r="C333" t="s">
        <v>298</v>
      </c>
      <c r="D333" s="6">
        <v>2.4700000000000002</v>
      </c>
    </row>
    <row r="334" spans="3:9" ht="15.5" x14ac:dyDescent="0.35">
      <c r="C334" t="s">
        <v>299</v>
      </c>
      <c r="I334" s="6">
        <v>0.38</v>
      </c>
    </row>
    <row r="335" spans="3:9" ht="15.5" x14ac:dyDescent="0.35">
      <c r="C335" t="s">
        <v>300</v>
      </c>
      <c r="I335" s="6">
        <v>4.75</v>
      </c>
    </row>
    <row r="336" spans="3:9" ht="15.5" x14ac:dyDescent="0.35">
      <c r="C336" t="s">
        <v>53</v>
      </c>
      <c r="I336" s="5">
        <v>7505000000000</v>
      </c>
    </row>
    <row r="337" spans="3:9" ht="15.5" x14ac:dyDescent="0.35">
      <c r="C337" t="s">
        <v>301</v>
      </c>
      <c r="I337" s="5">
        <v>11697000000000</v>
      </c>
    </row>
    <row r="338" spans="3:9" ht="15.5" x14ac:dyDescent="0.35">
      <c r="C338" t="s">
        <v>302</v>
      </c>
      <c r="I338" s="5">
        <v>4710000000</v>
      </c>
    </row>
    <row r="339" spans="3:9" ht="15.5" x14ac:dyDescent="0.35">
      <c r="C339" t="s">
        <v>303</v>
      </c>
      <c r="I339" s="6">
        <v>0.52410000000000001</v>
      </c>
    </row>
    <row r="340" spans="3:9" ht="15.5" x14ac:dyDescent="0.35">
      <c r="C340" t="s">
        <v>304</v>
      </c>
      <c r="D340" s="6">
        <v>0.3125</v>
      </c>
    </row>
    <row r="341" spans="3:9" ht="15.5" x14ac:dyDescent="0.35">
      <c r="C341" t="s">
        <v>305</v>
      </c>
      <c r="D341" s="6">
        <v>0.16969999999999999</v>
      </c>
    </row>
    <row r="342" spans="3:9" ht="15.5" x14ac:dyDescent="0.35">
      <c r="C342" t="s">
        <v>306</v>
      </c>
      <c r="D342" s="6">
        <v>6.1600000000000002E-2</v>
      </c>
    </row>
    <row r="343" spans="3:9" ht="15.5" x14ac:dyDescent="0.35">
      <c r="C343" t="s">
        <v>307</v>
      </c>
      <c r="D343" s="6">
        <v>0.35039999999999999</v>
      </c>
    </row>
    <row r="344" spans="3:9" ht="15.5" x14ac:dyDescent="0.35">
      <c r="C344" t="s">
        <v>308</v>
      </c>
      <c r="D344" s="6">
        <v>1.2509000000000001</v>
      </c>
    </row>
    <row r="345" spans="3:9" ht="15.5" x14ac:dyDescent="0.35">
      <c r="C345" t="s">
        <v>309</v>
      </c>
      <c r="D345" s="6">
        <v>5.1017000000000001</v>
      </c>
    </row>
    <row r="346" spans="3:9" ht="15.5" x14ac:dyDescent="0.35">
      <c r="C346" t="s">
        <v>310</v>
      </c>
      <c r="I346" s="5">
        <v>15</v>
      </c>
    </row>
    <row r="347" spans="3:9" ht="15.5" x14ac:dyDescent="0.35">
      <c r="C347" t="s">
        <v>311</v>
      </c>
      <c r="I347" s="5">
        <v>5</v>
      </c>
    </row>
    <row r="348" spans="3:9" ht="15.5" x14ac:dyDescent="0.35">
      <c r="C348" t="s">
        <v>312</v>
      </c>
      <c r="I348" s="6">
        <v>6.6100000000000006E-2</v>
      </c>
    </row>
    <row r="349" spans="3:9" ht="15.5" x14ac:dyDescent="0.35">
      <c r="C349" t="s">
        <v>313</v>
      </c>
      <c r="I349" s="6">
        <v>3.0999999999999999E-3</v>
      </c>
    </row>
    <row r="350" spans="3:9" ht="15.5" x14ac:dyDescent="0.35">
      <c r="C350" t="s">
        <v>314</v>
      </c>
      <c r="I350" t="s">
        <v>678</v>
      </c>
    </row>
    <row r="351" spans="3:9" ht="15.5" x14ac:dyDescent="0.35">
      <c r="C351" t="s">
        <v>316</v>
      </c>
      <c r="I351" s="5">
        <v>2</v>
      </c>
    </row>
    <row r="352" spans="3:9" ht="15.5" x14ac:dyDescent="0.35">
      <c r="C352" t="s">
        <v>317</v>
      </c>
      <c r="I352" s="6">
        <v>0.76</v>
      </c>
    </row>
    <row r="353" spans="3:9" ht="15.5" x14ac:dyDescent="0.35">
      <c r="C353" t="s">
        <v>318</v>
      </c>
      <c r="I353" s="6">
        <v>0.81</v>
      </c>
    </row>
    <row r="354" spans="3:9" ht="15.5" x14ac:dyDescent="0.35">
      <c r="C354" t="s">
        <v>319</v>
      </c>
      <c r="I354" s="6">
        <v>0.04</v>
      </c>
    </row>
    <row r="355" spans="3:9" ht="15.5" x14ac:dyDescent="0.35">
      <c r="C355" t="s">
        <v>320</v>
      </c>
      <c r="I355" s="6">
        <v>0.56000000000000005</v>
      </c>
    </row>
    <row r="356" spans="3:9" ht="15.5" x14ac:dyDescent="0.35">
      <c r="C356" t="s">
        <v>321</v>
      </c>
      <c r="I356" s="6">
        <v>0.46</v>
      </c>
    </row>
    <row r="357" spans="3:9" ht="15.5" x14ac:dyDescent="0.35">
      <c r="C357" t="s">
        <v>322</v>
      </c>
      <c r="I357" s="6">
        <v>0.45</v>
      </c>
    </row>
    <row r="358" spans="3:9" ht="15.5" x14ac:dyDescent="0.35">
      <c r="C358" t="s">
        <v>323</v>
      </c>
      <c r="I358" s="6">
        <v>0.41</v>
      </c>
    </row>
    <row r="359" spans="3:9" ht="15.5" x14ac:dyDescent="0.35">
      <c r="C359" t="s">
        <v>324</v>
      </c>
      <c r="I359" s="5">
        <v>4802000000000</v>
      </c>
    </row>
    <row r="360" spans="3:9" ht="15.5" x14ac:dyDescent="0.35">
      <c r="C360" t="s">
        <v>325</v>
      </c>
      <c r="I360" s="5">
        <v>1167000000000</v>
      </c>
    </row>
    <row r="361" spans="3:9" ht="15.5" x14ac:dyDescent="0.35">
      <c r="C361" t="s">
        <v>326</v>
      </c>
      <c r="I361" s="5">
        <v>591000000000</v>
      </c>
    </row>
    <row r="362" spans="3:9" ht="15.5" x14ac:dyDescent="0.35">
      <c r="C362" t="s">
        <v>327</v>
      </c>
      <c r="I362" s="5">
        <v>21000000000</v>
      </c>
    </row>
    <row r="363" spans="3:9" ht="15.5" x14ac:dyDescent="0.35">
      <c r="C363" t="s">
        <v>328</v>
      </c>
      <c r="D363" s="5">
        <v>1141000000000</v>
      </c>
    </row>
    <row r="364" spans="3:9" ht="15.5" x14ac:dyDescent="0.35">
      <c r="C364" t="s">
        <v>329</v>
      </c>
      <c r="D364" s="5">
        <v>12896000000000</v>
      </c>
    </row>
    <row r="365" spans="3:9" ht="15.5" x14ac:dyDescent="0.35">
      <c r="C365" t="s">
        <v>330</v>
      </c>
      <c r="D365" s="5">
        <v>4639000000000</v>
      </c>
    </row>
    <row r="366" spans="3:9" ht="15.5" x14ac:dyDescent="0.35">
      <c r="C366" t="s">
        <v>235</v>
      </c>
      <c r="D366" s="5">
        <v>1402000000000</v>
      </c>
    </row>
    <row r="367" spans="3:9" ht="15.5" x14ac:dyDescent="0.35">
      <c r="C367" t="s">
        <v>234</v>
      </c>
      <c r="I367" s="5">
        <v>5634000000000</v>
      </c>
    </row>
    <row r="368" spans="3:9" ht="15.5" x14ac:dyDescent="0.35">
      <c r="C368" t="s">
        <v>233</v>
      </c>
      <c r="D368" s="5">
        <v>1901000000000</v>
      </c>
    </row>
    <row r="369" spans="3:9" ht="15.5" x14ac:dyDescent="0.35">
      <c r="C369" t="s">
        <v>232</v>
      </c>
      <c r="D369" s="5">
        <v>809000000000</v>
      </c>
    </row>
    <row r="370" spans="3:9" ht="15.5" x14ac:dyDescent="0.35">
      <c r="C370" t="s">
        <v>23</v>
      </c>
      <c r="D370" s="5">
        <v>2709000000000</v>
      </c>
    </row>
    <row r="371" spans="3:9" ht="15.5" x14ac:dyDescent="0.35">
      <c r="C371" t="s">
        <v>20</v>
      </c>
      <c r="D371" s="5">
        <v>1569000000000</v>
      </c>
    </row>
    <row r="372" spans="3:9" ht="15.5" x14ac:dyDescent="0.35">
      <c r="C372" t="s">
        <v>331</v>
      </c>
      <c r="I372" s="5">
        <v>8258000000000</v>
      </c>
    </row>
    <row r="373" spans="3:9" ht="15.5" x14ac:dyDescent="0.35">
      <c r="C373" t="s">
        <v>332</v>
      </c>
      <c r="I373" s="5">
        <v>-834000000000</v>
      </c>
    </row>
    <row r="374" spans="3:9" ht="15.5" x14ac:dyDescent="0.35">
      <c r="C374" t="s">
        <v>333</v>
      </c>
      <c r="I374" s="5">
        <v>-1552000000000</v>
      </c>
    </row>
    <row r="375" spans="3:9" ht="15.5" x14ac:dyDescent="0.35">
      <c r="C375" t="s">
        <v>334</v>
      </c>
      <c r="I375" s="5">
        <v>1330000000000</v>
      </c>
    </row>
    <row r="376" spans="3:9" ht="15.5" x14ac:dyDescent="0.35">
      <c r="C376" t="s">
        <v>335</v>
      </c>
      <c r="I376" s="5">
        <v>-1648000000000</v>
      </c>
    </row>
    <row r="377" spans="3:9" ht="15.5" x14ac:dyDescent="0.35">
      <c r="C377" t="s">
        <v>336</v>
      </c>
      <c r="I377" s="5">
        <v>-2482000000000</v>
      </c>
    </row>
  </sheetData>
  <pageMargins left="0.7" right="0.7" top="0.75" bottom="0.75" header="0.3" footer="0.3"/>
  <ignoredErrors>
    <ignoredError sqref="A1:Z37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3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679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680</v>
      </c>
      <c r="D2" s="2" vm="122">
        <f ca="1">IFERROR(_xlfn.STOCKHISTORY("XIDX:" &amp; $C$1, D3, , 0, 0, 1), "Libur")</f>
        <v>1420</v>
      </c>
      <c r="H2" s="2" vm="122">
        <f ca="1">IFERROR(INDEX(D2:G2,COUNT(D2:G2)),"")</f>
        <v>1420</v>
      </c>
      <c r="I2" s="2" vm="5">
        <f t="shared" ref="I2:V2" ca="1" si="0">IFERROR(_xlfn.STOCKHISTORY("XIDX:" &amp; $C$1, I1, , 0, 0, 1), "Libur")</f>
        <v>1535</v>
      </c>
      <c r="J2" s="2" vm="123">
        <f t="shared" ca="1" si="0"/>
        <v>1300</v>
      </c>
      <c r="K2" s="2" vm="124">
        <f t="shared" ca="1" si="0"/>
        <v>1045</v>
      </c>
      <c r="L2" s="2" vm="125">
        <f t="shared" ca="1" si="0"/>
        <v>1470</v>
      </c>
      <c r="M2" s="2" vm="126">
        <f t="shared" ca="1" si="0"/>
        <v>965</v>
      </c>
      <c r="N2" s="2" vm="127">
        <f t="shared" ca="1" si="0"/>
        <v>1250</v>
      </c>
      <c r="O2" s="2" vm="128">
        <f t="shared" ca="1" si="0"/>
        <v>845</v>
      </c>
      <c r="P2" s="2" vm="127">
        <f t="shared" ca="1" si="0"/>
        <v>1250</v>
      </c>
      <c r="Q2" s="2" vm="129">
        <f t="shared" ca="1" si="0"/>
        <v>1500</v>
      </c>
      <c r="R2" s="2" vm="9">
        <f t="shared" ca="1" si="0"/>
        <v>1400</v>
      </c>
      <c r="S2" s="2" vm="130">
        <f t="shared" ca="1" si="0"/>
        <v>1950</v>
      </c>
      <c r="T2" s="2" vm="131">
        <f t="shared" ca="1" si="0"/>
        <v>1665</v>
      </c>
      <c r="U2" s="2" vm="132">
        <f t="shared" ca="1" si="0"/>
        <v>820</v>
      </c>
      <c r="V2" s="2" t="str">
        <f t="shared" ca="1" si="0"/>
        <v>Libur</v>
      </c>
    </row>
    <row r="3" spans="1:22" ht="15.5" x14ac:dyDescent="0.35">
      <c r="D3" s="1">
        <v>46111</v>
      </c>
      <c r="H3" s="1">
        <f>IFERROR(INDEX(D3:G3,COUNT(D3:G3)),"")</f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3518838014000</v>
      </c>
      <c r="H4" s="2">
        <f>IFERROR(SUM(D4:G4)*(4/MAX(1,COUNT(D4:G4))),"")</f>
        <v>14075352056000</v>
      </c>
      <c r="I4" s="2">
        <f t="shared" ref="I4:V4" si="1">IFERROR(INDEX(I51:I500,MATCH($C$4,$C$51:$C$500,0)),"")</f>
        <v>14813170793000</v>
      </c>
      <c r="J4" s="2">
        <f t="shared" si="1"/>
        <v>10366799435000</v>
      </c>
      <c r="K4" s="2">
        <f t="shared" si="1"/>
        <v>10703411845000</v>
      </c>
      <c r="L4" s="2">
        <f t="shared" si="1"/>
        <v>11240219016000</v>
      </c>
      <c r="M4" s="2">
        <f t="shared" si="1"/>
        <v>5203100578000</v>
      </c>
      <c r="N4" s="2">
        <f t="shared" si="1"/>
        <v>4011130559000</v>
      </c>
      <c r="O4" s="2">
        <f t="shared" si="1"/>
        <v>3277806795000</v>
      </c>
      <c r="P4" s="2">
        <f t="shared" si="1"/>
        <v>3710780545000</v>
      </c>
      <c r="Q4" s="2">
        <f t="shared" si="1"/>
        <v>3240831859000</v>
      </c>
      <c r="R4" s="2">
        <f t="shared" si="1"/>
        <v>2722677818000</v>
      </c>
      <c r="S4" s="2">
        <f t="shared" si="1"/>
        <v>2371878115000</v>
      </c>
      <c r="T4" s="2">
        <f t="shared" si="1"/>
        <v>2180672958000</v>
      </c>
      <c r="U4" s="2">
        <f t="shared" si="1"/>
        <v>1962435194000</v>
      </c>
      <c r="V4" s="2">
        <f t="shared" si="1"/>
        <v>1880275200000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329985096000</v>
      </c>
      <c r="H5" s="2">
        <f>IFERROR(SUM(D5:G5)*(4/MAX(1,COUNT(D5:G5))),"")</f>
        <v>1319940384000</v>
      </c>
      <c r="I5" s="2">
        <f t="shared" ref="I5:V5" si="2">IFERROR(INDEX(I51:I500,MATCH($C$5,$C$51:$C$500,0)),"")</f>
        <v>1185556595000</v>
      </c>
      <c r="J5" s="2">
        <f t="shared" si="2"/>
        <v>877871265000</v>
      </c>
      <c r="K5" s="2">
        <f t="shared" si="2"/>
        <v>521065768000</v>
      </c>
      <c r="L5" s="2">
        <f t="shared" si="2"/>
        <v>1814036666000</v>
      </c>
      <c r="M5" s="2">
        <f t="shared" si="2"/>
        <v>1519321646000</v>
      </c>
      <c r="N5" s="2">
        <f t="shared" si="2"/>
        <v>739270756000</v>
      </c>
      <c r="O5" s="2">
        <f t="shared" si="2"/>
        <v>25295440000</v>
      </c>
      <c r="P5" s="2">
        <f t="shared" si="2"/>
        <v>122993385000</v>
      </c>
      <c r="Q5" s="2">
        <f t="shared" si="2"/>
        <v>768133702000</v>
      </c>
      <c r="R5" s="2">
        <f t="shared" si="2"/>
        <v>601455377000</v>
      </c>
      <c r="S5" s="2">
        <f t="shared" si="2"/>
        <v>574986977000</v>
      </c>
      <c r="T5" s="2">
        <f t="shared" si="2"/>
        <v>719096964000</v>
      </c>
      <c r="U5" s="2">
        <f t="shared" si="2"/>
        <v>576823943000</v>
      </c>
      <c r="V5" s="2">
        <f t="shared" si="2"/>
        <v>337534783000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3313002059000</v>
      </c>
      <c r="H6" s="2">
        <f>IFERROR(INDEX(D6:G6,COUNT(D6:G6)),"")</f>
        <v>3313002059000</v>
      </c>
      <c r="I6" s="2">
        <f t="shared" ref="I6:V6" si="3">IFERROR(INDEX(I51:I500,MATCH($C$6,$C$51:$C$500,0)),"")</f>
        <v>2941461800000</v>
      </c>
      <c r="J6" s="2">
        <f t="shared" si="3"/>
        <v>2884768261000</v>
      </c>
      <c r="K6" s="2">
        <f t="shared" si="3"/>
        <v>1996294483000</v>
      </c>
      <c r="L6" s="2">
        <f t="shared" si="3"/>
        <v>6443968832000</v>
      </c>
      <c r="M6" s="2">
        <f t="shared" si="3"/>
        <v>6107507765000</v>
      </c>
      <c r="N6" s="2">
        <f t="shared" si="3"/>
        <v>4870786420000</v>
      </c>
      <c r="O6" s="2">
        <f t="shared" si="3"/>
        <v>4068567272000</v>
      </c>
      <c r="P6" s="2">
        <f t="shared" si="3"/>
        <v>4069182342000</v>
      </c>
      <c r="Q6" s="2">
        <f t="shared" si="3"/>
        <v>4053047440000</v>
      </c>
      <c r="R6" s="2">
        <f t="shared" si="3"/>
        <v>3453797272000</v>
      </c>
      <c r="S6" s="2">
        <f t="shared" si="3"/>
        <v>3034051845000</v>
      </c>
      <c r="T6" s="2">
        <f t="shared" si="3"/>
        <v>3004599513000</v>
      </c>
      <c r="U6" s="2">
        <f t="shared" si="3"/>
        <v>2316270285000</v>
      </c>
      <c r="V6" s="2">
        <f t="shared" si="3"/>
        <v>466041144000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9.5299999999999994</v>
      </c>
      <c r="H7" s="3">
        <f>IFERROR(INDEX(D7:G7,COUNT(D7:G7)),"")</f>
        <v>9.5299999999999994</v>
      </c>
      <c r="I7" s="3">
        <f t="shared" ref="I7:V7" si="4">IFERROR(INDEX(I51:I500,MATCH($C$7,$C$51:$C$500,0))/1000000000,"")</f>
        <v>9.5299999999999994</v>
      </c>
      <c r="J7" s="3">
        <f t="shared" si="4"/>
        <v>9.5299999999999994</v>
      </c>
      <c r="K7" s="3">
        <f t="shared" si="4"/>
        <v>9.5299999999999994</v>
      </c>
      <c r="L7" s="3">
        <f t="shared" si="4"/>
        <v>9.5299999999999994</v>
      </c>
      <c r="M7" s="3">
        <f t="shared" si="4"/>
        <v>9.5299999999999994</v>
      </c>
      <c r="N7" s="3">
        <f t="shared" si="4"/>
        <v>9.5299999999999994</v>
      </c>
      <c r="O7" s="3">
        <f t="shared" si="4"/>
        <v>9.5299999999999994</v>
      </c>
      <c r="P7" s="3">
        <f t="shared" si="4"/>
        <v>9.5299999999999994</v>
      </c>
      <c r="Q7" s="3">
        <f t="shared" si="4"/>
        <v>9.5299999999999994</v>
      </c>
      <c r="R7" s="3">
        <f t="shared" si="4"/>
        <v>9.5299999999999994</v>
      </c>
      <c r="S7" s="3">
        <f t="shared" si="4"/>
        <v>9.5299999999999994</v>
      </c>
      <c r="T7" s="3">
        <f t="shared" si="4"/>
        <v>9.5299999999999994</v>
      </c>
      <c r="U7" s="3">
        <f t="shared" si="4"/>
        <v>9.5299999999999994</v>
      </c>
      <c r="V7" s="3">
        <f t="shared" si="4"/>
        <v>4.12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 t="shared" ref="I8:V8" si="5">IFERROR(INDEX(I51:I500,MATCH($C$8,$C$51:$C$500,0)),"")</f>
        <v>611000000000</v>
      </c>
      <c r="J8" s="2">
        <f t="shared" si="5"/>
        <v>476000000000</v>
      </c>
      <c r="K8" s="2">
        <f t="shared" si="5"/>
        <v>-840000000000</v>
      </c>
      <c r="L8" s="2">
        <f t="shared" si="5"/>
        <v>1893000000000</v>
      </c>
      <c r="M8" s="2">
        <f t="shared" si="5"/>
        <v>849000000000</v>
      </c>
      <c r="N8" s="2">
        <f t="shared" si="5"/>
        <v>368000000000</v>
      </c>
      <c r="O8" s="2">
        <f t="shared" si="5"/>
        <v>-452000000000</v>
      </c>
      <c r="P8" s="2">
        <f t="shared" si="5"/>
        <v>17000000000</v>
      </c>
      <c r="Q8" s="2">
        <f t="shared" si="5"/>
        <v>478000000000</v>
      </c>
      <c r="R8" s="2">
        <f t="shared" si="5"/>
        <v>266000000000</v>
      </c>
      <c r="S8" s="2">
        <f t="shared" si="5"/>
        <v>-1027000000000</v>
      </c>
      <c r="T8" s="2">
        <f t="shared" si="5"/>
        <v>788000000000</v>
      </c>
      <c r="U8" s="2">
        <f t="shared" si="5"/>
        <v>398000000000</v>
      </c>
      <c r="V8" s="2">
        <f t="shared" si="5"/>
        <v>99000000000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0.28999999999999998</v>
      </c>
      <c r="H9" s="3">
        <f>IFERROR(INDEX(D9:G9,COUNT(D9:G9)),"")</f>
        <v>0.28999999999999998</v>
      </c>
      <c r="I9" s="3">
        <f t="shared" ref="I9:V9" si="6">IFERROR(INDEX(I51:I500,MATCH($C$9,$C$51:$C$500,0)),"")</f>
        <v>64.13</v>
      </c>
      <c r="J9" s="3">
        <f t="shared" si="6"/>
        <v>50.02</v>
      </c>
      <c r="K9" s="3">
        <f t="shared" si="6"/>
        <v>-88.19</v>
      </c>
      <c r="L9" s="3">
        <f t="shared" si="6"/>
        <v>198.73</v>
      </c>
      <c r="M9" s="3">
        <f t="shared" si="6"/>
        <v>89.11</v>
      </c>
      <c r="N9" s="3">
        <f t="shared" si="6"/>
        <v>38.64</v>
      </c>
      <c r="O9" s="3">
        <f t="shared" si="6"/>
        <v>-47.5</v>
      </c>
      <c r="P9" s="3">
        <f t="shared" si="6"/>
        <v>1.74</v>
      </c>
      <c r="Q9" s="3">
        <f t="shared" si="6"/>
        <v>50.14</v>
      </c>
      <c r="R9" s="3">
        <f t="shared" si="6"/>
        <v>27.93</v>
      </c>
      <c r="S9" s="3">
        <f t="shared" si="6"/>
        <v>-107.82</v>
      </c>
      <c r="T9" s="3">
        <f t="shared" si="6"/>
        <v>82.76</v>
      </c>
      <c r="U9" s="3">
        <f t="shared" si="6"/>
        <v>41.74</v>
      </c>
      <c r="V9" s="3">
        <f t="shared" si="6"/>
        <v>23.95</v>
      </c>
    </row>
    <row r="10" spans="1:22" ht="15.5" x14ac:dyDescent="0.35">
      <c r="C10" t="s">
        <v>17</v>
      </c>
      <c r="D10" s="3">
        <f ca="1">IFERROR(IF(D9=0,"",D2/D9),"")</f>
        <v>4896.5517241379312</v>
      </c>
      <c r="I10" s="3">
        <f t="shared" ref="I10:V10" ca="1" si="7">IFERROR(IF(I9=0,"",I2/I9),"")</f>
        <v>23.935755496647438</v>
      </c>
      <c r="J10" s="3">
        <f t="shared" ca="1" si="7"/>
        <v>25.989604158336665</v>
      </c>
      <c r="K10" s="3">
        <f t="shared" ca="1" si="7"/>
        <v>-11.849416033563896</v>
      </c>
      <c r="L10" s="3">
        <f t="shared" ca="1" si="7"/>
        <v>7.3969707643536458</v>
      </c>
      <c r="M10" s="3">
        <f t="shared" ca="1" si="7"/>
        <v>10.829312086185613</v>
      </c>
      <c r="N10" s="3">
        <f t="shared" ca="1" si="7"/>
        <v>32.34989648033126</v>
      </c>
      <c r="O10" s="3">
        <f t="shared" ca="1" si="7"/>
        <v>-17.789473684210527</v>
      </c>
      <c r="P10" s="3">
        <f t="shared" ca="1" si="7"/>
        <v>718.39080459770116</v>
      </c>
      <c r="Q10" s="3">
        <f t="shared" ca="1" si="7"/>
        <v>29.916234543278819</v>
      </c>
      <c r="R10" s="3">
        <f t="shared" ca="1" si="7"/>
        <v>50.125313283208023</v>
      </c>
      <c r="S10" s="3">
        <f t="shared" ca="1" si="7"/>
        <v>-18.085698386199223</v>
      </c>
      <c r="T10" s="3">
        <f t="shared" ca="1" si="7"/>
        <v>20.118414693088447</v>
      </c>
      <c r="U10" s="3">
        <f t="shared" ca="1" si="7"/>
        <v>19.645424053665547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909513461000</v>
      </c>
      <c r="H11" s="2">
        <f>IFERROR(INDEX(D11:G11,COUNT(D11:G11)),"")</f>
        <v>909513461000</v>
      </c>
      <c r="I11" s="2">
        <f t="shared" ref="I11:V11" si="8">IFERROR(INDEX(I51:I500,MATCH($C$11,$C$51:$C$500,0)),"")</f>
        <v>874059881000</v>
      </c>
      <c r="J11" s="2">
        <f t="shared" si="8"/>
        <v>1180286182000</v>
      </c>
      <c r="K11" s="2">
        <f t="shared" si="8"/>
        <v>1237290419000</v>
      </c>
      <c r="L11" s="2">
        <f t="shared" si="8"/>
        <v>946867315000</v>
      </c>
      <c r="M11" s="2">
        <f t="shared" si="8"/>
        <v>1833309895000</v>
      </c>
      <c r="N11" s="2">
        <f t="shared" si="8"/>
        <v>1907844191000</v>
      </c>
      <c r="O11" s="2">
        <f t="shared" si="8"/>
        <v>2202460781000</v>
      </c>
      <c r="P11" s="2">
        <f t="shared" si="8"/>
        <v>2304638750000</v>
      </c>
      <c r="Q11" s="2">
        <f t="shared" si="8"/>
        <v>2200759180000</v>
      </c>
      <c r="R11" s="2">
        <f t="shared" si="8"/>
        <v>162460544000</v>
      </c>
      <c r="S11" s="2">
        <f t="shared" si="8"/>
        <v>521782952000</v>
      </c>
      <c r="T11" s="2">
        <f t="shared" si="8"/>
        <v>157296809000</v>
      </c>
      <c r="U11" s="2">
        <f t="shared" si="8"/>
        <v>929468765000</v>
      </c>
      <c r="V11" s="2">
        <f t="shared" si="8"/>
        <v>416254025000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7199000000000</v>
      </c>
      <c r="H12" s="2">
        <f>IFERROR(INDEX(D12:G12,COUNT(D12:G12)),"")</f>
        <v>7199000000000</v>
      </c>
      <c r="I12" s="2">
        <f t="shared" ref="I12:V12" si="9">IFERROR(INDEX(I51:I500,MATCH($C$12,$C$51:$C$500,0)),"")</f>
        <v>7276000000000</v>
      </c>
      <c r="J12" s="2">
        <f t="shared" si="9"/>
        <v>5907000000000</v>
      </c>
      <c r="K12" s="2">
        <f t="shared" si="9"/>
        <v>6976000000000</v>
      </c>
      <c r="L12" s="2">
        <f t="shared" si="9"/>
        <v>4962000000000</v>
      </c>
      <c r="M12" s="2">
        <f t="shared" si="9"/>
        <v>4426000000000</v>
      </c>
      <c r="N12" s="2">
        <f t="shared" si="9"/>
        <v>4435000000000</v>
      </c>
      <c r="O12" s="2">
        <f t="shared" si="9"/>
        <v>4183000000000</v>
      </c>
      <c r="P12" s="2">
        <f t="shared" si="9"/>
        <v>3711000000000</v>
      </c>
      <c r="Q12" s="2">
        <f t="shared" si="9"/>
        <v>2474000000000</v>
      </c>
      <c r="R12" s="2">
        <f t="shared" si="9"/>
        <v>2872000000000</v>
      </c>
      <c r="S12" s="2">
        <f t="shared" si="9"/>
        <v>2661000000000</v>
      </c>
      <c r="T12" s="2">
        <f t="shared" si="9"/>
        <v>530000000000</v>
      </c>
      <c r="U12" s="2">
        <f t="shared" si="9"/>
        <v>192000000000</v>
      </c>
      <c r="V12" s="2">
        <f t="shared" si="9"/>
        <v>900000000000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8108000000000</v>
      </c>
      <c r="H13" s="2">
        <f>IFERROR(INDEX(D13:G13,COUNT(D13:G13)),"")</f>
        <v>8108000000000</v>
      </c>
      <c r="I13" s="2">
        <f t="shared" ref="I13:V13" si="10">IFERROR(INDEX(I51:I500,MATCH($C$13,$C$51:$C$500,0)),"")</f>
        <v>8150000000000</v>
      </c>
      <c r="J13" s="2">
        <f t="shared" si="10"/>
        <v>7087000000000</v>
      </c>
      <c r="K13" s="2">
        <f t="shared" si="10"/>
        <v>8213000000000</v>
      </c>
      <c r="L13" s="2">
        <f t="shared" si="10"/>
        <v>5909000000000</v>
      </c>
      <c r="M13" s="2">
        <f t="shared" si="10"/>
        <v>6259000000000</v>
      </c>
      <c r="N13" s="2">
        <f t="shared" si="10"/>
        <v>6343000000000</v>
      </c>
      <c r="O13" s="2">
        <f t="shared" si="10"/>
        <v>6385000000000</v>
      </c>
      <c r="P13" s="2">
        <f t="shared" si="10"/>
        <v>6016000000000</v>
      </c>
      <c r="Q13" s="2">
        <f t="shared" si="10"/>
        <v>4674000000000</v>
      </c>
      <c r="R13" s="2">
        <f t="shared" si="10"/>
        <v>3035000000000</v>
      </c>
      <c r="S13" s="2">
        <f t="shared" si="10"/>
        <v>3182000000000</v>
      </c>
      <c r="T13" s="2">
        <f t="shared" si="10"/>
        <v>687000000000</v>
      </c>
      <c r="U13" s="2">
        <f t="shared" si="10"/>
        <v>1121000000000</v>
      </c>
      <c r="V13" s="2">
        <f t="shared" si="10"/>
        <v>1316000000000</v>
      </c>
    </row>
    <row r="14" spans="1:22" ht="15.5" x14ac:dyDescent="0.35">
      <c r="C14" t="s">
        <v>26</v>
      </c>
      <c r="D14" s="2">
        <f>IFERROR(INDEX(D51:D500,MATCH($C$14,$C$51:$C$500,0)),"")</f>
        <v>-176809731000</v>
      </c>
      <c r="H14" s="2">
        <f>IFERROR(SUM(D14:G14)*(4/MAX(1,COUNT(D14:G14))),"")</f>
        <v>-707238924000</v>
      </c>
      <c r="I14" s="2">
        <f t="shared" ref="I14:V14" si="11">IFERROR(INDEX(I51:I500,MATCH($C$14,$C$51:$C$500,0)),"")</f>
        <v>-691786609000</v>
      </c>
      <c r="J14" s="2">
        <f t="shared" si="11"/>
        <v>-620193284000</v>
      </c>
      <c r="K14" s="2">
        <f t="shared" si="11"/>
        <v>0</v>
      </c>
      <c r="L14" s="2">
        <f t="shared" si="11"/>
        <v>0</v>
      </c>
      <c r="M14" s="2">
        <f t="shared" si="11"/>
        <v>-540760882000</v>
      </c>
      <c r="N14" s="2">
        <f t="shared" si="11"/>
        <v>-566828280000</v>
      </c>
      <c r="O14" s="2">
        <f t="shared" si="11"/>
        <v>-513846823000</v>
      </c>
      <c r="P14" s="2">
        <f t="shared" si="11"/>
        <v>-487228270000</v>
      </c>
      <c r="Q14" s="2">
        <f t="shared" si="11"/>
        <v>-341795138000</v>
      </c>
      <c r="R14" s="2">
        <f t="shared" si="11"/>
        <v>-182425152000</v>
      </c>
      <c r="S14" s="2">
        <f t="shared" si="11"/>
        <v>-206091158000</v>
      </c>
      <c r="T14" s="2">
        <f t="shared" si="11"/>
        <v>-83835640000</v>
      </c>
      <c r="U14" s="2">
        <f t="shared" si="11"/>
        <v>-124091284000</v>
      </c>
      <c r="V14" s="2">
        <f t="shared" si="11"/>
        <v>-142294234000</v>
      </c>
    </row>
    <row r="15" spans="1:22" ht="15.5" x14ac:dyDescent="0.35">
      <c r="C15" t="s">
        <v>27</v>
      </c>
      <c r="D15" s="2">
        <f>IFERROR(INDEX(D51:D500,MATCH($C$15,$C$51:$C$500,0)),"")</f>
        <v>-104174191000</v>
      </c>
      <c r="H15" s="2">
        <f>IFERROR(SUM(D15:G15)*(4/MAX(1,COUNT(D15:G15))),"")</f>
        <v>-416696764000</v>
      </c>
      <c r="I15" s="2">
        <f t="shared" ref="I15:V15" si="12">IFERROR(INDEX(I51:I500,MATCH($C$15,$C$51:$C$500,0)),"")</f>
        <v>-534525859000</v>
      </c>
      <c r="J15" s="2">
        <f t="shared" si="12"/>
        <v>-381411917000</v>
      </c>
      <c r="K15" s="2">
        <f t="shared" si="12"/>
        <v>-208119522000</v>
      </c>
      <c r="L15" s="2">
        <f t="shared" si="12"/>
        <v>-489764327000</v>
      </c>
      <c r="M15" s="2">
        <f t="shared" si="12"/>
        <v>-347081310000</v>
      </c>
      <c r="N15" s="2">
        <f t="shared" si="12"/>
        <v>-318690994000</v>
      </c>
      <c r="O15" s="2">
        <f t="shared" si="12"/>
        <v>-142510662000</v>
      </c>
      <c r="P15" s="2">
        <f t="shared" si="12"/>
        <v>-254097843000</v>
      </c>
      <c r="Q15" s="2">
        <f t="shared" si="12"/>
        <v>-302775156000</v>
      </c>
      <c r="R15" s="2">
        <f t="shared" si="12"/>
        <v>-255728944000</v>
      </c>
      <c r="S15" s="2">
        <f t="shared" si="12"/>
        <v>-188305167000</v>
      </c>
      <c r="T15" s="2">
        <f t="shared" si="12"/>
        <v>-249059346000</v>
      </c>
      <c r="U15" s="2">
        <f t="shared" si="12"/>
        <v>-221750123000</v>
      </c>
      <c r="V15" s="2">
        <f t="shared" si="12"/>
        <v>-203478040000</v>
      </c>
    </row>
    <row r="16" spans="1:22" ht="15.5" x14ac:dyDescent="0.35">
      <c r="C16" t="s">
        <v>28</v>
      </c>
      <c r="D16" s="2">
        <f>IFERROR(INDEX(D51:D500,MATCH($C$16,$C$51:$C$500,0)),"")</f>
        <v>461980895000</v>
      </c>
      <c r="H16" s="2">
        <f>IFERROR(SUM(D16:G16)*(4/MAX(1,COUNT(D16:G16))),"")</f>
        <v>1847923580000</v>
      </c>
      <c r="I16" s="2">
        <f t="shared" ref="I16:V16" si="13">IFERROR(INDEX(I51:I500,MATCH($C$16,$C$51:$C$500,0)),"")</f>
        <v>1927160844000</v>
      </c>
      <c r="J16" s="2">
        <f t="shared" si="13"/>
        <v>1213181797000</v>
      </c>
      <c r="K16" s="2">
        <f t="shared" si="13"/>
        <v>552135147000</v>
      </c>
      <c r="L16" s="2">
        <f t="shared" si="13"/>
        <v>1964686167000</v>
      </c>
      <c r="M16" s="2">
        <f t="shared" si="13"/>
        <v>1873952184000</v>
      </c>
      <c r="N16" s="2">
        <f t="shared" si="13"/>
        <v>899545934000</v>
      </c>
      <c r="O16" s="2">
        <f t="shared" si="13"/>
        <v>154592621000</v>
      </c>
      <c r="P16" s="2">
        <f t="shared" si="13"/>
        <v>340868812000</v>
      </c>
      <c r="Q16" s="2">
        <f t="shared" si="13"/>
        <v>1093697928000</v>
      </c>
      <c r="R16" s="2">
        <f t="shared" si="13"/>
        <v>847387716000</v>
      </c>
      <c r="S16" s="2">
        <f t="shared" si="13"/>
        <v>775448776000</v>
      </c>
      <c r="T16" s="2">
        <f t="shared" si="13"/>
        <v>986889282000</v>
      </c>
      <c r="U16" s="2">
        <f t="shared" si="13"/>
        <v>853419149000</v>
      </c>
      <c r="V16" s="2">
        <f t="shared" si="13"/>
        <v>765173164000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13532600000000</v>
      </c>
      <c r="H20" s="2">
        <f t="shared" ref="H20:V20" ca="1" si="14">IFERROR(H21*H2,"")</f>
        <v>13532600000000</v>
      </c>
      <c r="I20" s="2">
        <f t="shared" ca="1" si="14"/>
        <v>14628550000000</v>
      </c>
      <c r="J20" s="2">
        <f t="shared" ca="1" si="14"/>
        <v>12389000000000</v>
      </c>
      <c r="K20" s="2">
        <f t="shared" ca="1" si="14"/>
        <v>9958850000000</v>
      </c>
      <c r="L20" s="2">
        <f t="shared" ca="1" si="14"/>
        <v>14009100000000</v>
      </c>
      <c r="M20" s="2">
        <f t="shared" ca="1" si="14"/>
        <v>9196450000000</v>
      </c>
      <c r="N20" s="2">
        <f t="shared" ca="1" si="14"/>
        <v>11912500000000</v>
      </c>
      <c r="O20" s="2">
        <f t="shared" ca="1" si="14"/>
        <v>8052850000000</v>
      </c>
      <c r="P20" s="2">
        <f t="shared" ca="1" si="14"/>
        <v>11912500000000</v>
      </c>
      <c r="Q20" s="2">
        <f t="shared" ca="1" si="14"/>
        <v>14295000000000</v>
      </c>
      <c r="R20" s="2">
        <f t="shared" ca="1" si="14"/>
        <v>13342000000000</v>
      </c>
      <c r="S20" s="2">
        <f t="shared" ca="1" si="14"/>
        <v>18583500000000</v>
      </c>
      <c r="T20" s="2">
        <f t="shared" ca="1" si="14"/>
        <v>15867450000000</v>
      </c>
      <c r="U20" s="2">
        <f t="shared" ca="1" si="14"/>
        <v>7814600000000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9530000000</v>
      </c>
      <c r="H21" s="2">
        <f>IFERROR(INDEX(D21:G21,COUNT(D21:G21)),"")</f>
        <v>9530000000</v>
      </c>
      <c r="I21" s="2">
        <f t="shared" ref="I21:V21" si="15">IFERROR(INDEX(I51:I500,MATCH($C$7,$C$51:$C$500,0)),"")</f>
        <v>9530000000</v>
      </c>
      <c r="J21" s="2">
        <f t="shared" si="15"/>
        <v>9530000000</v>
      </c>
      <c r="K21" s="2">
        <f t="shared" si="15"/>
        <v>9530000000</v>
      </c>
      <c r="L21" s="2">
        <f t="shared" si="15"/>
        <v>9530000000</v>
      </c>
      <c r="M21" s="2">
        <f t="shared" si="15"/>
        <v>9530000000</v>
      </c>
      <c r="N21" s="2">
        <f t="shared" si="15"/>
        <v>9530000000</v>
      </c>
      <c r="O21" s="2">
        <f t="shared" si="15"/>
        <v>9530000000</v>
      </c>
      <c r="P21" s="2">
        <f t="shared" si="15"/>
        <v>9530000000</v>
      </c>
      <c r="Q21" s="2">
        <f t="shared" si="15"/>
        <v>9530000000</v>
      </c>
      <c r="R21" s="2">
        <f t="shared" si="15"/>
        <v>9530000000</v>
      </c>
      <c r="S21" s="2">
        <f t="shared" si="15"/>
        <v>9530000000</v>
      </c>
      <c r="T21" s="2">
        <f t="shared" si="15"/>
        <v>9530000000</v>
      </c>
      <c r="U21" s="2">
        <f t="shared" si="15"/>
        <v>9530000000</v>
      </c>
      <c r="V21" s="2">
        <f t="shared" si="15"/>
        <v>4120000000</v>
      </c>
    </row>
    <row r="23" spans="1:22" ht="15.5" x14ac:dyDescent="0.35">
      <c r="B23" t="s">
        <v>54</v>
      </c>
      <c r="C23" t="s">
        <v>55</v>
      </c>
      <c r="D23" s="3">
        <f>IFERROR(D5/D6*100,"")</f>
        <v>9.9603045854913539</v>
      </c>
      <c r="H23" s="3">
        <f t="shared" ref="H23:V23" si="16">IFERROR(H5/H6*100,"")</f>
        <v>39.841218341965416</v>
      </c>
      <c r="I23" s="3">
        <f t="shared" si="16"/>
        <v>40.305014159966312</v>
      </c>
      <c r="J23" s="3">
        <f t="shared" si="16"/>
        <v>30.431257750169767</v>
      </c>
      <c r="K23" s="3">
        <f t="shared" si="16"/>
        <v>26.101648451031661</v>
      </c>
      <c r="L23" s="3">
        <f t="shared" si="16"/>
        <v>28.150922409675616</v>
      </c>
      <c r="M23" s="3">
        <f t="shared" si="16"/>
        <v>24.876294954657336</v>
      </c>
      <c r="N23" s="3">
        <f t="shared" si="16"/>
        <v>15.177646734097614</v>
      </c>
      <c r="O23" s="3">
        <f t="shared" si="16"/>
        <v>0.62172844416470552</v>
      </c>
      <c r="P23" s="3">
        <f t="shared" si="16"/>
        <v>3.0225577195331295</v>
      </c>
      <c r="Q23" s="3">
        <f t="shared" si="16"/>
        <v>18.952003729815704</v>
      </c>
      <c r="R23" s="3">
        <f t="shared" si="16"/>
        <v>17.414321966028815</v>
      </c>
      <c r="S23" s="3">
        <f t="shared" si="16"/>
        <v>18.951125635758544</v>
      </c>
      <c r="T23" s="3">
        <f t="shared" si="16"/>
        <v>23.933205103997498</v>
      </c>
      <c r="U23" s="3">
        <f t="shared" si="16"/>
        <v>24.903136164007734</v>
      </c>
      <c r="V23" s="3">
        <f t="shared" si="16"/>
        <v>72.42596224508452</v>
      </c>
    </row>
    <row r="24" spans="1:22" ht="15.5" x14ac:dyDescent="0.35">
      <c r="C24" t="s">
        <v>56</v>
      </c>
      <c r="D24" s="4">
        <f>IFERROR(_xlfn.RRI(5,I23,D23),"")</f>
        <v>-0.24389395842908934</v>
      </c>
      <c r="H24" s="4">
        <f t="shared" ref="H24:V24" si="17">IFERROR(_xlfn.RRI(5,M23,H23),"")</f>
        <v>9.8776551145785652E-2</v>
      </c>
      <c r="I24" s="4">
        <f t="shared" si="17"/>
        <v>0.2157126271310621</v>
      </c>
      <c r="J24" s="4">
        <f t="shared" si="17"/>
        <v>1.1774281495308756</v>
      </c>
      <c r="K24" s="4">
        <f t="shared" si="17"/>
        <v>0.53907104100225456</v>
      </c>
      <c r="L24" s="4">
        <f t="shared" si="17"/>
        <v>8.2349446320130415E-2</v>
      </c>
      <c r="M24" s="4">
        <f t="shared" si="17"/>
        <v>7.3929631802122087E-2</v>
      </c>
      <c r="N24" s="4">
        <f t="shared" si="17"/>
        <v>-4.3436322472826805E-2</v>
      </c>
      <c r="O24" s="4">
        <f t="shared" si="17"/>
        <v>-0.51814100018126796</v>
      </c>
      <c r="P24" s="4">
        <f t="shared" si="17"/>
        <v>-0.34412041687126493</v>
      </c>
      <c r="Q24" s="4">
        <f t="shared" si="17"/>
        <v>-0.2351924406447059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>
        <f>IFERROR(INDEX(D51:D500,MATCH($A$25,$C$51:$C$500,0)),"")</f>
        <v>33.4</v>
      </c>
      <c r="H25" s="3">
        <f>IFERROR(INDEX(D25:G25,COUNT(D25:G25)),"")</f>
        <v>33.4</v>
      </c>
      <c r="I25" s="3">
        <f t="shared" ref="I25:V25" si="18">IFERROR(INDEX(I51:I500,MATCH($C$25,$C$51:$C$500,0)),"")</f>
        <v>121.86</v>
      </c>
      <c r="J25" s="3">
        <f t="shared" si="18"/>
        <v>86.04</v>
      </c>
      <c r="K25" s="3">
        <f t="shared" si="18"/>
        <v>53.78</v>
      </c>
      <c r="L25" s="3">
        <f t="shared" si="18"/>
        <v>192.9</v>
      </c>
      <c r="M25" s="3">
        <f t="shared" si="18"/>
        <v>159.11000000000001</v>
      </c>
      <c r="N25" s="3">
        <f t="shared" si="18"/>
        <v>60.54</v>
      </c>
      <c r="O25" s="3">
        <f t="shared" si="18"/>
        <v>1.23</v>
      </c>
      <c r="P25" s="3">
        <f t="shared" si="18"/>
        <v>9.0500000000000007</v>
      </c>
      <c r="Q25" s="3">
        <f t="shared" si="18"/>
        <v>82.63</v>
      </c>
      <c r="R25" s="3">
        <f t="shared" si="18"/>
        <v>62.12</v>
      </c>
      <c r="S25" s="3">
        <f t="shared" si="18"/>
        <v>58.89</v>
      </c>
      <c r="T25" s="3">
        <f t="shared" si="18"/>
        <v>75.5</v>
      </c>
      <c r="U25" s="3">
        <f t="shared" si="18"/>
        <v>60.56</v>
      </c>
      <c r="V25" s="3">
        <f t="shared" si="18"/>
        <v>81.83</v>
      </c>
    </row>
    <row r="26" spans="1:22" ht="15.5" x14ac:dyDescent="0.35">
      <c r="C26" t="s">
        <v>59</v>
      </c>
      <c r="D26" s="4">
        <f>IFERROR(_xlfn.RRI(5,I25,D25),"")</f>
        <v>-0.22807153021381099</v>
      </c>
      <c r="H26" s="4">
        <f t="shared" ref="H26:V26" si="19">IFERROR(_xlfn.RRI(5,M25,H25),"")</f>
        <v>-0.2681706915478852</v>
      </c>
      <c r="I26" s="4">
        <f t="shared" si="19"/>
        <v>0.1501745439953015</v>
      </c>
      <c r="J26" s="4">
        <f t="shared" si="19"/>
        <v>1.3386167614586419</v>
      </c>
      <c r="K26" s="4">
        <f t="shared" si="19"/>
        <v>0.42821780761258266</v>
      </c>
      <c r="L26" s="4">
        <f t="shared" si="19"/>
        <v>0.18478322082513632</v>
      </c>
      <c r="M26" s="4">
        <f t="shared" si="19"/>
        <v>0.20696091267715366</v>
      </c>
      <c r="N26" s="4">
        <f t="shared" si="19"/>
        <v>5.5419011609092461E-3</v>
      </c>
      <c r="O26" s="4">
        <f t="shared" si="19"/>
        <v>-0.56107367183168666</v>
      </c>
      <c r="P26" s="4">
        <f t="shared" si="19"/>
        <v>-0.316257552002702</v>
      </c>
      <c r="Q26" s="4">
        <f t="shared" si="19"/>
        <v>1.9476714876829337E-3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369.23798677859389</v>
      </c>
      <c r="H27" s="3">
        <f t="shared" ref="H27:V27" si="20">IFERROR(H4/H21,"")</f>
        <v>1476.9519471143756</v>
      </c>
      <c r="I27" s="3">
        <f t="shared" si="20"/>
        <v>1554.3725910807975</v>
      </c>
      <c r="J27" s="3">
        <f t="shared" si="20"/>
        <v>1087.8068662119622</v>
      </c>
      <c r="K27" s="3">
        <f t="shared" si="20"/>
        <v>1123.1282103882477</v>
      </c>
      <c r="L27" s="3">
        <f t="shared" si="20"/>
        <v>1179.456350052466</v>
      </c>
      <c r="M27" s="3">
        <f t="shared" si="20"/>
        <v>545.97067974816366</v>
      </c>
      <c r="N27" s="3">
        <f t="shared" si="20"/>
        <v>420.89512686253937</v>
      </c>
      <c r="O27" s="3">
        <f t="shared" si="20"/>
        <v>343.94614847848896</v>
      </c>
      <c r="P27" s="3">
        <f t="shared" si="20"/>
        <v>389.3788609653725</v>
      </c>
      <c r="Q27" s="3">
        <f t="shared" si="20"/>
        <v>340.0663020986359</v>
      </c>
      <c r="R27" s="3">
        <f t="shared" si="20"/>
        <v>285.69546883525709</v>
      </c>
      <c r="S27" s="3">
        <f t="shared" si="20"/>
        <v>248.88542654774398</v>
      </c>
      <c r="T27" s="3">
        <f t="shared" si="20"/>
        <v>228.82192633788037</v>
      </c>
      <c r="U27" s="3">
        <f t="shared" si="20"/>
        <v>205.92184616998949</v>
      </c>
      <c r="V27" s="3">
        <f t="shared" si="20"/>
        <v>456.37747572815533</v>
      </c>
    </row>
    <row r="28" spans="1:22" ht="15.5" x14ac:dyDescent="0.35">
      <c r="C28" t="s">
        <v>61</v>
      </c>
      <c r="D28" s="4">
        <f>IFERROR(_xlfn.RRI(5,I27,D27),"")</f>
        <v>-0.24984631161966508</v>
      </c>
      <c r="H28" s="4">
        <f t="shared" ref="H28:V28" si="21">IFERROR(_xlfn.RRI(5,M27,H27),"")</f>
        <v>0.22022356839122215</v>
      </c>
      <c r="I28" s="4">
        <f t="shared" si="21"/>
        <v>0.29860253526369607</v>
      </c>
      <c r="J28" s="4">
        <f t="shared" si="21"/>
        <v>0.25896097756650338</v>
      </c>
      <c r="K28" s="4">
        <f t="shared" si="21"/>
        <v>0.23597985719679104</v>
      </c>
      <c r="L28" s="4">
        <f t="shared" si="21"/>
        <v>0.282400429517772</v>
      </c>
      <c r="M28" s="4">
        <f t="shared" si="21"/>
        <v>0.13829071565817697</v>
      </c>
      <c r="N28" s="4">
        <f t="shared" si="21"/>
        <v>0.11079748056061001</v>
      </c>
      <c r="O28" s="4">
        <f t="shared" si="21"/>
        <v>8.4922116770421052E-2</v>
      </c>
      <c r="P28" s="4">
        <f t="shared" si="21"/>
        <v>0.13588401907595138</v>
      </c>
      <c r="Q28" s="4">
        <f t="shared" si="21"/>
        <v>-5.7138550131842214E-2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>
        <f t="shared" ref="H29:V29" si="22">IFERROR(((H25-I25)/I25)*100%,"")</f>
        <v>-0.72591498440833746</v>
      </c>
      <c r="I29" s="4">
        <f t="shared" si="22"/>
        <v>0.41631799163179906</v>
      </c>
      <c r="J29" s="4">
        <f t="shared" si="22"/>
        <v>0.59985124581628868</v>
      </c>
      <c r="K29" s="4">
        <f t="shared" si="22"/>
        <v>-0.72120269569725248</v>
      </c>
      <c r="L29" s="4">
        <f t="shared" si="22"/>
        <v>0.21236880145811068</v>
      </c>
      <c r="M29" s="4">
        <f t="shared" si="22"/>
        <v>1.6281797158903208</v>
      </c>
      <c r="N29" s="4">
        <f t="shared" si="22"/>
        <v>48.219512195121951</v>
      </c>
      <c r="O29" s="4">
        <f t="shared" si="22"/>
        <v>-0.8640883977900552</v>
      </c>
      <c r="P29" s="4">
        <f t="shared" si="22"/>
        <v>-0.89047561418371057</v>
      </c>
      <c r="Q29" s="4">
        <f t="shared" si="22"/>
        <v>0.33016741790083709</v>
      </c>
      <c r="R29" s="4">
        <f t="shared" si="22"/>
        <v>5.4848021735438901E-2</v>
      </c>
      <c r="S29" s="4">
        <f t="shared" si="22"/>
        <v>-0.22</v>
      </c>
      <c r="T29" s="4">
        <f t="shared" si="22"/>
        <v>0.24669749009247022</v>
      </c>
      <c r="U29" s="4">
        <f t="shared" si="22"/>
        <v>-0.25992912134913843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-4.9808292047011246E-2</v>
      </c>
      <c r="I30" s="4">
        <f t="shared" si="23"/>
        <v>0.42890492729977281</v>
      </c>
      <c r="J30" s="4">
        <f t="shared" si="23"/>
        <v>-3.1449075759636971E-2</v>
      </c>
      <c r="K30" s="4">
        <f t="shared" si="23"/>
        <v>-4.7757714528149017E-2</v>
      </c>
      <c r="L30" s="4">
        <f t="shared" si="23"/>
        <v>1.1602924732084625</v>
      </c>
      <c r="M30" s="4">
        <f t="shared" si="23"/>
        <v>0.29716559993927621</v>
      </c>
      <c r="N30" s="4">
        <f t="shared" si="23"/>
        <v>0.2237239135383513</v>
      </c>
      <c r="O30" s="4">
        <f t="shared" si="23"/>
        <v>-0.11667996658638299</v>
      </c>
      <c r="P30" s="4">
        <f t="shared" si="23"/>
        <v>0.14500866025953238</v>
      </c>
      <c r="Q30" s="4">
        <f t="shared" si="23"/>
        <v>0.1903104500923363</v>
      </c>
      <c r="R30" s="4">
        <f t="shared" si="23"/>
        <v>0.14789954879279282</v>
      </c>
      <c r="S30" s="4">
        <f t="shared" si="23"/>
        <v>8.7681720589300835E-2</v>
      </c>
      <c r="T30" s="4">
        <f t="shared" si="23"/>
        <v>0.1112076284950687</v>
      </c>
      <c r="U30" s="4">
        <f t="shared" si="23"/>
        <v>-0.54879051416497082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273.77999999999997</v>
      </c>
      <c r="H32" s="3">
        <f>IFERROR(INDEX(D32:G32,COUNT(D32:G32)),"")</f>
        <v>273.77999999999997</v>
      </c>
      <c r="I32" s="3">
        <f t="shared" ref="I32:V32" si="24">IFERROR(INDEX(I51:I500,MATCH($C$32,$C$51:$C$500,0)),"")</f>
        <v>239.13</v>
      </c>
      <c r="J32" s="3">
        <f t="shared" si="24"/>
        <v>275.26</v>
      </c>
      <c r="K32" s="3">
        <f t="shared" si="24"/>
        <v>184.46</v>
      </c>
      <c r="L32" s="3">
        <f t="shared" si="24"/>
        <v>672.52</v>
      </c>
      <c r="M32" s="3">
        <f t="shared" si="24"/>
        <v>637.79</v>
      </c>
      <c r="N32" s="3">
        <f t="shared" si="24"/>
        <v>508.93</v>
      </c>
      <c r="O32" s="3">
        <f t="shared" si="24"/>
        <v>425.15</v>
      </c>
      <c r="P32" s="3">
        <f t="shared" si="24"/>
        <v>425.26</v>
      </c>
      <c r="Q32" s="3">
        <f t="shared" si="24"/>
        <v>423.66</v>
      </c>
      <c r="R32" s="3">
        <f t="shared" si="24"/>
        <v>362.6</v>
      </c>
      <c r="S32" s="3">
        <f t="shared" si="24"/>
        <v>318.54000000000002</v>
      </c>
      <c r="T32" s="3">
        <f t="shared" si="24"/>
        <v>308.89999999999998</v>
      </c>
      <c r="U32" s="3">
        <f t="shared" si="24"/>
        <v>238.6</v>
      </c>
      <c r="V32" s="3">
        <f t="shared" si="24"/>
        <v>105.53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5.33</v>
      </c>
      <c r="H33" s="3">
        <f>IFERROR(INDEX(D33:G33,COUNT(D33:G33)),"")</f>
        <v>5.33</v>
      </c>
      <c r="I33" s="3">
        <f t="shared" ref="I33:V33" si="25">IFERROR(INDEX(I51:I500,MATCH($C$33,$C$51:$C$500,0)),"")</f>
        <v>6.42</v>
      </c>
      <c r="J33" s="3">
        <f t="shared" si="25"/>
        <v>4.72</v>
      </c>
      <c r="K33" s="3">
        <f t="shared" si="25"/>
        <v>5.67</v>
      </c>
      <c r="L33" s="3">
        <f t="shared" si="25"/>
        <v>2.19</v>
      </c>
      <c r="M33" s="3">
        <f t="shared" si="25"/>
        <v>1.51</v>
      </c>
      <c r="N33" s="3">
        <f t="shared" si="25"/>
        <v>2.46</v>
      </c>
      <c r="O33" s="3">
        <f t="shared" si="25"/>
        <v>1.99</v>
      </c>
      <c r="P33" s="3">
        <f t="shared" si="25"/>
        <v>2.94</v>
      </c>
      <c r="Q33" s="3">
        <f t="shared" si="25"/>
        <v>3.54</v>
      </c>
      <c r="R33" s="3">
        <f t="shared" si="25"/>
        <v>3.86</v>
      </c>
      <c r="S33" s="3">
        <f t="shared" si="25"/>
        <v>6.12</v>
      </c>
      <c r="T33" s="3">
        <f t="shared" si="25"/>
        <v>5.39</v>
      </c>
      <c r="U33" s="3">
        <f t="shared" si="25"/>
        <v>3.44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43.71</v>
      </c>
      <c r="H34" s="3">
        <f>IFERROR(INDEX(D34:G34,COUNT(D34:G34)),"")</f>
        <v>43.71</v>
      </c>
      <c r="I34" s="3">
        <f t="shared" ref="I34:V34" si="26">IFERROR(INDEX(I51:I500,MATCH($C$34,$C$51:$C$500,0)),"")</f>
        <v>12.6</v>
      </c>
      <c r="J34" s="3">
        <f t="shared" si="26"/>
        <v>15.11</v>
      </c>
      <c r="K34" s="3">
        <f t="shared" si="26"/>
        <v>19.43</v>
      </c>
      <c r="L34" s="3">
        <f t="shared" si="26"/>
        <v>7.62</v>
      </c>
      <c r="M34" s="3">
        <f t="shared" si="26"/>
        <v>6.06</v>
      </c>
      <c r="N34" s="3">
        <f t="shared" si="26"/>
        <v>20.65</v>
      </c>
      <c r="O34" s="3">
        <f t="shared" si="26"/>
        <v>686.99</v>
      </c>
      <c r="P34" s="3">
        <f t="shared" si="26"/>
        <v>138.12</v>
      </c>
      <c r="Q34" s="3">
        <f t="shared" si="26"/>
        <v>18.149999999999999</v>
      </c>
      <c r="R34" s="3">
        <f t="shared" si="26"/>
        <v>22.54</v>
      </c>
      <c r="S34" s="3">
        <f t="shared" si="26"/>
        <v>33.11</v>
      </c>
      <c r="T34" s="3">
        <f t="shared" si="26"/>
        <v>22.05</v>
      </c>
      <c r="U34" s="3">
        <f t="shared" si="26"/>
        <v>13.54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3.95</v>
      </c>
      <c r="H35" s="3">
        <f>IFERROR(INDEX(D35:G35,COUNT(D35:G35)),"")</f>
        <v>3.95</v>
      </c>
      <c r="I35" s="3">
        <f t="shared" ref="I35:V35" si="27">IFERROR(INDEX(I51:I500,MATCH($C$35,$C$51:$C$500,0)),"")</f>
        <v>0.99</v>
      </c>
      <c r="J35" s="3">
        <f t="shared" si="27"/>
        <v>1.19</v>
      </c>
      <c r="K35" s="3">
        <f t="shared" si="27"/>
        <v>0.93</v>
      </c>
      <c r="L35" s="3">
        <f t="shared" si="27"/>
        <v>1.25</v>
      </c>
      <c r="M35" s="3">
        <f t="shared" si="27"/>
        <v>1.77</v>
      </c>
      <c r="N35" s="3">
        <f t="shared" si="27"/>
        <v>2.97</v>
      </c>
      <c r="O35" s="3">
        <f t="shared" si="27"/>
        <v>2.46</v>
      </c>
      <c r="P35" s="3">
        <f t="shared" si="27"/>
        <v>3.21</v>
      </c>
      <c r="Q35" s="3">
        <f t="shared" si="27"/>
        <v>4.41</v>
      </c>
      <c r="R35" s="3">
        <f t="shared" si="27"/>
        <v>4.9000000000000004</v>
      </c>
      <c r="S35" s="3">
        <f t="shared" si="27"/>
        <v>7.83</v>
      </c>
      <c r="T35" s="3">
        <f t="shared" si="27"/>
        <v>7.27</v>
      </c>
      <c r="U35" s="3">
        <f t="shared" si="27"/>
        <v>3.98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V36" si="28">IFERROR(INDEX(H51:H500,MATCH($C$36,$C$51:$C$500,0)),"")</f>
        <v>0.62869999999999993</v>
      </c>
      <c r="I36" s="4">
        <f t="shared" si="28"/>
        <v>0.68920000000000003</v>
      </c>
      <c r="J36" s="4">
        <f t="shared" si="28"/>
        <v>0.54899999999999993</v>
      </c>
      <c r="K36" s="4">
        <f t="shared" si="28"/>
        <v>0</v>
      </c>
      <c r="L36" s="4">
        <f t="shared" si="28"/>
        <v>0.77390000000000003</v>
      </c>
      <c r="M36" s="4">
        <f t="shared" si="28"/>
        <v>0.50369999999999993</v>
      </c>
      <c r="N36" s="4">
        <f t="shared" si="28"/>
        <v>0.50360000000000005</v>
      </c>
      <c r="O36" s="4">
        <f t="shared" si="28"/>
        <v>0</v>
      </c>
      <c r="P36" s="4">
        <f t="shared" si="28"/>
        <v>0.3</v>
      </c>
      <c r="Q36" s="4">
        <f t="shared" si="28"/>
        <v>0.3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V37" si="29">IFERROR(INDEX(H51:H500,MATCH($C$37,$C$51:$C$500,0)),"")</f>
        <v>83.99</v>
      </c>
      <c r="I37" s="3">
        <f t="shared" si="29"/>
        <v>83.99</v>
      </c>
      <c r="J37" s="3">
        <f t="shared" si="29"/>
        <v>47.24</v>
      </c>
      <c r="K37" s="3">
        <f t="shared" si="29"/>
        <v>0</v>
      </c>
      <c r="L37" s="3">
        <f t="shared" si="29"/>
        <v>149.28</v>
      </c>
      <c r="M37" s="3">
        <f t="shared" si="29"/>
        <v>80.150000000000006</v>
      </c>
      <c r="N37" s="3">
        <f t="shared" si="29"/>
        <v>30.49</v>
      </c>
      <c r="O37" s="3">
        <f t="shared" si="29"/>
        <v>0</v>
      </c>
      <c r="P37" s="3">
        <f t="shared" si="29"/>
        <v>2.71</v>
      </c>
      <c r="Q37" s="3">
        <f t="shared" si="29"/>
        <v>24.79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85</v>
      </c>
      <c r="C51" t="s">
        <v>5</v>
      </c>
      <c r="D51" s="5">
        <v>3518838014000</v>
      </c>
      <c r="E51" s="5">
        <v>3795538113000</v>
      </c>
      <c r="F51" s="5">
        <v>3822415927000</v>
      </c>
      <c r="G51" s="5">
        <v>3601390438000</v>
      </c>
      <c r="I51" s="5">
        <v>14813170793000</v>
      </c>
      <c r="J51" s="5">
        <v>10366799435000</v>
      </c>
      <c r="K51" s="5">
        <v>10703411845000</v>
      </c>
      <c r="L51" s="5">
        <v>11240219016000</v>
      </c>
      <c r="M51" s="5">
        <v>5203100578000</v>
      </c>
      <c r="N51" s="5">
        <v>4011130559000</v>
      </c>
      <c r="O51" s="5">
        <v>3277806795000</v>
      </c>
      <c r="P51" s="5">
        <v>3710780545000</v>
      </c>
      <c r="Q51" s="5">
        <v>3240831859000</v>
      </c>
      <c r="R51" s="5">
        <v>2722677818000</v>
      </c>
      <c r="S51" s="5">
        <v>2371878115000</v>
      </c>
      <c r="T51" s="5">
        <v>2180672958000</v>
      </c>
      <c r="U51" s="5">
        <v>1962435194000</v>
      </c>
      <c r="V51" s="5">
        <v>1880275200000</v>
      </c>
    </row>
    <row r="52" spans="2:22" ht="15.5" x14ac:dyDescent="0.35">
      <c r="C52" t="s">
        <v>86</v>
      </c>
      <c r="D52" s="5">
        <v>-2250483305000</v>
      </c>
      <c r="E52" s="5">
        <v>-2282351412000</v>
      </c>
      <c r="F52" s="5">
        <v>-2684371673000</v>
      </c>
      <c r="G52" s="5">
        <v>-2333819990000</v>
      </c>
      <c r="I52" s="5">
        <v>-9638245516000</v>
      </c>
      <c r="J52" s="5">
        <v>-7088221765000</v>
      </c>
      <c r="K52" s="5">
        <v>-7904355885000</v>
      </c>
      <c r="L52" s="5">
        <v>-6935789797000</v>
      </c>
      <c r="M52" s="5">
        <v>-2997853995000</v>
      </c>
      <c r="N52" s="5">
        <v>-2213911519000</v>
      </c>
      <c r="O52" s="5">
        <v>-2268335019000</v>
      </c>
      <c r="P52" s="5">
        <v>-2110179972000</v>
      </c>
      <c r="Q52" s="5">
        <v>-1515306946000</v>
      </c>
      <c r="R52" s="5">
        <v>-1256619296000</v>
      </c>
      <c r="S52" s="5">
        <v>-1123966317000</v>
      </c>
      <c r="T52" s="5">
        <v>-1027884588000</v>
      </c>
      <c r="U52" s="5">
        <v>-949458299000</v>
      </c>
      <c r="V52" s="5">
        <v>-891088320000</v>
      </c>
    </row>
    <row r="53" spans="2:22" ht="15.5" x14ac:dyDescent="0.35">
      <c r="C53" t="s">
        <v>109</v>
      </c>
    </row>
    <row r="54" spans="2:22" ht="15.5" x14ac:dyDescent="0.35">
      <c r="C54" t="s">
        <v>87</v>
      </c>
      <c r="D54" s="5">
        <v>1268354709000</v>
      </c>
      <c r="E54" s="5">
        <v>1513186701000</v>
      </c>
      <c r="F54" s="5">
        <v>1138044254000</v>
      </c>
      <c r="G54" s="5">
        <v>1267570448000</v>
      </c>
      <c r="I54" s="5">
        <v>5174925277000</v>
      </c>
      <c r="J54" s="5">
        <v>3278577670000</v>
      </c>
      <c r="K54" s="5">
        <v>2799055960000</v>
      </c>
      <c r="L54" s="5">
        <v>4304429219000</v>
      </c>
      <c r="M54" s="5">
        <v>2205246583000</v>
      </c>
      <c r="N54" s="5">
        <v>1797219040000</v>
      </c>
      <c r="O54" s="5">
        <v>1009471776000</v>
      </c>
      <c r="P54" s="5">
        <v>1600600573000</v>
      </c>
      <c r="Q54" s="5">
        <v>1725524913000</v>
      </c>
      <c r="R54" s="5">
        <v>1466058522000</v>
      </c>
      <c r="S54" s="5">
        <v>1247911798000</v>
      </c>
      <c r="T54" s="5">
        <v>1152788370000</v>
      </c>
      <c r="U54" s="5">
        <v>1012976895000</v>
      </c>
      <c r="V54" s="5">
        <v>989186880000</v>
      </c>
    </row>
    <row r="55" spans="2:22" ht="15.5" x14ac:dyDescent="0.35">
      <c r="C55" t="s">
        <v>88</v>
      </c>
      <c r="D55" s="5">
        <v>-664343633000</v>
      </c>
      <c r="E55" s="5">
        <v>-766720633000</v>
      </c>
      <c r="F55" s="5">
        <v>-594833233000</v>
      </c>
      <c r="G55" s="5">
        <v>-630777489000</v>
      </c>
      <c r="I55" s="5">
        <v>-2627379974000</v>
      </c>
      <c r="J55" s="5">
        <v>-1512341712000</v>
      </c>
      <c r="K55" s="5">
        <v>-1602772460000</v>
      </c>
      <c r="L55" s="5">
        <v>-1678573959000</v>
      </c>
      <c r="M55" s="5">
        <v>-436989434000</v>
      </c>
      <c r="N55" s="5">
        <v>-590807960000</v>
      </c>
      <c r="O55" s="5">
        <v>-563104695000</v>
      </c>
      <c r="P55" s="5">
        <v>-982683537000</v>
      </c>
      <c r="Q55" s="5">
        <v>-538476087000</v>
      </c>
      <c r="R55" s="5">
        <v>-477537851000</v>
      </c>
      <c r="S55" s="5">
        <v>-362402999000</v>
      </c>
      <c r="T55" s="5">
        <v>-219723578000</v>
      </c>
      <c r="U55" s="5">
        <v>-74648064000</v>
      </c>
      <c r="V55" s="5">
        <v>-113249238000</v>
      </c>
    </row>
    <row r="56" spans="2:22" ht="15.5" x14ac:dyDescent="0.35">
      <c r="C56" t="s">
        <v>89</v>
      </c>
      <c r="D56" s="5">
        <v>-437180656000</v>
      </c>
      <c r="E56" s="5">
        <v>-394281154000</v>
      </c>
      <c r="F56" s="5">
        <v>-415569678000</v>
      </c>
      <c r="G56" s="5">
        <v>-305041064000</v>
      </c>
      <c r="I56" s="5">
        <v>-1463606360000</v>
      </c>
      <c r="J56" s="5">
        <v>-904991243000</v>
      </c>
      <c r="K56" s="5">
        <v>-855378199000</v>
      </c>
      <c r="L56" s="5">
        <v>-1054835672000</v>
      </c>
      <c r="M56" s="5">
        <v>-81291076000</v>
      </c>
      <c r="N56" s="5">
        <v>-81699438000</v>
      </c>
      <c r="O56" s="5">
        <v>-82650007000</v>
      </c>
      <c r="P56" s="5">
        <v>-219484689000</v>
      </c>
      <c r="Q56" s="5">
        <v>-252766422000</v>
      </c>
      <c r="R56" s="5">
        <v>-166483507000</v>
      </c>
      <c r="S56" s="5">
        <v>-79948942000</v>
      </c>
      <c r="T56" s="5">
        <v>-34136502000</v>
      </c>
      <c r="U56" s="5">
        <v>-30113725000</v>
      </c>
      <c r="V56" s="5">
        <v>-25203551000</v>
      </c>
    </row>
    <row r="57" spans="2:22" ht="15.5" x14ac:dyDescent="0.35">
      <c r="C57" t="s">
        <v>90</v>
      </c>
      <c r="D57" s="5">
        <v>-300059516000</v>
      </c>
      <c r="E57" s="5">
        <v>-410189843000</v>
      </c>
      <c r="F57" s="5">
        <v>-240005519000</v>
      </c>
      <c r="G57" s="5">
        <v>-264380317000</v>
      </c>
      <c r="I57" s="5">
        <v>-1111189076000</v>
      </c>
      <c r="J57" s="5">
        <v>-946326561000</v>
      </c>
      <c r="K57" s="5">
        <v>-836073334000</v>
      </c>
      <c r="L57" s="5">
        <v>-767982550000</v>
      </c>
      <c r="M57" s="5">
        <v>-572435117000</v>
      </c>
      <c r="N57" s="5">
        <v>-606207082000</v>
      </c>
      <c r="O57" s="5">
        <v>-522937561000</v>
      </c>
      <c r="P57" s="5">
        <v>-491284515000</v>
      </c>
      <c r="Q57" s="5">
        <v>-373521066000</v>
      </c>
      <c r="R57" s="5">
        <v>-315218333000</v>
      </c>
      <c r="S57" s="5">
        <v>-287940562000</v>
      </c>
      <c r="T57" s="5">
        <v>-242394125000</v>
      </c>
      <c r="U57" s="5">
        <v>-93652296000</v>
      </c>
      <c r="V57" s="5">
        <v>-104412754000</v>
      </c>
    </row>
    <row r="58" spans="2:22" ht="15.5" x14ac:dyDescent="0.35">
      <c r="C58" t="s">
        <v>681</v>
      </c>
    </row>
    <row r="59" spans="2:22" ht="15.5" x14ac:dyDescent="0.35">
      <c r="C59" t="s">
        <v>682</v>
      </c>
    </row>
    <row r="60" spans="2:22" ht="15.5" x14ac:dyDescent="0.35">
      <c r="C60" t="s">
        <v>91</v>
      </c>
      <c r="D60" s="5">
        <v>41555163000</v>
      </c>
      <c r="E60" s="5">
        <v>18879169000</v>
      </c>
      <c r="F60" s="5">
        <v>19773470000</v>
      </c>
      <c r="G60" s="5">
        <v>-7964019000</v>
      </c>
      <c r="I60" s="5">
        <v>49612448000</v>
      </c>
      <c r="J60" s="5">
        <v>30908957000</v>
      </c>
      <c r="K60" s="5">
        <v>5584518000</v>
      </c>
      <c r="L60" s="5">
        <v>8715227000</v>
      </c>
      <c r="M60" s="5">
        <v>11402798000</v>
      </c>
      <c r="N60" s="5">
        <v>4231561000</v>
      </c>
      <c r="O60" s="5">
        <v>455768000</v>
      </c>
      <c r="P60" s="5">
        <v>764464000</v>
      </c>
      <c r="Q60" s="5">
        <v>3744991000</v>
      </c>
      <c r="S60" s="5">
        <v>-3911823000</v>
      </c>
      <c r="T60" s="5">
        <v>18732972000</v>
      </c>
      <c r="U60" s="5">
        <v>54845083000</v>
      </c>
      <c r="V60" s="5">
        <v>7309597000</v>
      </c>
    </row>
    <row r="61" spans="2:22" ht="15.5" x14ac:dyDescent="0.35">
      <c r="C61" t="s">
        <v>92</v>
      </c>
      <c r="D61" s="5">
        <v>604011076000</v>
      </c>
      <c r="E61" s="5">
        <v>746466068000</v>
      </c>
      <c r="F61" s="5">
        <v>543211021000</v>
      </c>
      <c r="G61" s="5">
        <v>636792959000</v>
      </c>
      <c r="I61" s="5">
        <v>2547545303000</v>
      </c>
      <c r="J61" s="5">
        <v>1766235958000</v>
      </c>
      <c r="K61" s="5">
        <v>1196283500000</v>
      </c>
      <c r="L61" s="5">
        <v>2625855260000</v>
      </c>
      <c r="M61" s="5">
        <v>1768257149000</v>
      </c>
      <c r="N61" s="5">
        <v>1206411080000</v>
      </c>
      <c r="O61" s="5">
        <v>446367081000</v>
      </c>
      <c r="P61" s="5">
        <v>617917036000</v>
      </c>
      <c r="Q61" s="5">
        <v>1187048826000</v>
      </c>
      <c r="R61" s="5">
        <v>988520671000</v>
      </c>
      <c r="S61" s="5">
        <v>885508799000</v>
      </c>
      <c r="T61" s="5">
        <v>933064792000</v>
      </c>
      <c r="U61" s="5">
        <v>938328831000</v>
      </c>
      <c r="V61" s="5">
        <v>875937642000</v>
      </c>
    </row>
    <row r="62" spans="2:22" ht="15.5" x14ac:dyDescent="0.35">
      <c r="C62" t="s">
        <v>93</v>
      </c>
      <c r="D62" s="5">
        <v>-142030181000</v>
      </c>
      <c r="E62" s="5">
        <v>-211070312000</v>
      </c>
      <c r="F62" s="5">
        <v>-139096895000</v>
      </c>
      <c r="G62" s="5">
        <v>-131737047000</v>
      </c>
      <c r="I62" s="5">
        <v>-620384459000</v>
      </c>
      <c r="J62" s="5">
        <v>-553054161000</v>
      </c>
      <c r="K62" s="5">
        <v>-644148353000</v>
      </c>
      <c r="L62" s="5">
        <v>-661169093000</v>
      </c>
      <c r="M62" s="5">
        <v>105695035000</v>
      </c>
      <c r="N62" s="5">
        <v>-306865146000</v>
      </c>
      <c r="O62" s="5">
        <v>-291774460000</v>
      </c>
      <c r="P62" s="5">
        <v>-277048224000</v>
      </c>
      <c r="Q62" s="5">
        <v>-93350898000</v>
      </c>
      <c r="R62" s="5">
        <v>-141132955000</v>
      </c>
      <c r="S62" s="5">
        <v>-110060023000</v>
      </c>
      <c r="T62" s="5">
        <v>53824490000</v>
      </c>
      <c r="U62" s="5">
        <v>-84909682000</v>
      </c>
      <c r="V62" s="5">
        <v>-110764478000</v>
      </c>
    </row>
    <row r="63" spans="2:22" ht="15.5" x14ac:dyDescent="0.35">
      <c r="C63" t="s">
        <v>94</v>
      </c>
      <c r="D63" s="5">
        <v>36293071000</v>
      </c>
      <c r="E63" s="5">
        <v>73974529000</v>
      </c>
      <c r="F63" s="5">
        <v>-304036000</v>
      </c>
      <c r="G63" s="5">
        <v>11968340000</v>
      </c>
      <c r="I63" s="5">
        <v>96168574000</v>
      </c>
      <c r="J63" s="5">
        <v>108610664000</v>
      </c>
      <c r="K63" s="5">
        <v>87923497000</v>
      </c>
      <c r="L63" s="5">
        <v>17534407000</v>
      </c>
      <c r="M63" s="5">
        <v>576156277000</v>
      </c>
      <c r="N63" s="5">
        <v>324854893000</v>
      </c>
      <c r="O63" s="5">
        <v>239147251000</v>
      </c>
      <c r="P63" s="5">
        <v>210180046000</v>
      </c>
      <c r="Q63" s="5">
        <v>248444240000</v>
      </c>
      <c r="R63" s="5">
        <v>135001406000</v>
      </c>
      <c r="S63" s="5">
        <v>96031135000</v>
      </c>
      <c r="T63" s="5">
        <v>137660130000</v>
      </c>
      <c r="U63" s="5">
        <v>39181602000</v>
      </c>
      <c r="V63" s="5">
        <v>31529756000</v>
      </c>
    </row>
    <row r="64" spans="2:22" ht="15.5" x14ac:dyDescent="0.35">
      <c r="C64" t="s">
        <v>26</v>
      </c>
      <c r="D64" s="5">
        <v>-176809731000</v>
      </c>
      <c r="E64" s="5">
        <v>-276929648000</v>
      </c>
      <c r="F64" s="5">
        <v>-135203952000</v>
      </c>
      <c r="G64" s="5">
        <v>-140866137000</v>
      </c>
      <c r="I64" s="5">
        <v>-691786609000</v>
      </c>
      <c r="J64" s="5">
        <v>-620193284000</v>
      </c>
      <c r="M64" s="5">
        <v>-540760882000</v>
      </c>
      <c r="N64" s="5">
        <v>-566828280000</v>
      </c>
      <c r="O64" s="5">
        <v>-513846823000</v>
      </c>
      <c r="P64" s="5">
        <v>-487228270000</v>
      </c>
      <c r="Q64" s="5">
        <v>-341795138000</v>
      </c>
      <c r="R64" s="5">
        <v>-182425152000</v>
      </c>
      <c r="S64" s="5">
        <v>-206091158000</v>
      </c>
      <c r="T64" s="5">
        <v>-83835640000</v>
      </c>
      <c r="U64" s="5">
        <v>-124091284000</v>
      </c>
      <c r="V64" s="5">
        <v>-142294234000</v>
      </c>
    </row>
    <row r="65" spans="2:22" ht="15.5" x14ac:dyDescent="0.35">
      <c r="C65" t="s">
        <v>97</v>
      </c>
      <c r="D65" s="5">
        <v>-142030181000</v>
      </c>
      <c r="E65" s="5">
        <v>-211070312000</v>
      </c>
      <c r="F65" s="5">
        <v>-139096895000</v>
      </c>
      <c r="G65" s="5">
        <v>-131737047000</v>
      </c>
      <c r="I65" s="5">
        <v>-620384459000</v>
      </c>
      <c r="J65" s="5">
        <v>-553054161000</v>
      </c>
      <c r="K65" s="5">
        <v>-644148353000</v>
      </c>
      <c r="L65" s="5">
        <v>-661169093000</v>
      </c>
      <c r="M65" s="5">
        <v>105695035000</v>
      </c>
      <c r="N65" s="5">
        <v>-306865146000</v>
      </c>
      <c r="O65" s="5">
        <v>-291774460000</v>
      </c>
      <c r="P65" s="5">
        <v>-277048224000</v>
      </c>
      <c r="Q65" s="5">
        <v>-93350898000</v>
      </c>
      <c r="R65" s="5">
        <v>-141132955000</v>
      </c>
      <c r="S65" s="5">
        <v>-110060023000</v>
      </c>
      <c r="T65" s="5">
        <v>53824490000</v>
      </c>
      <c r="U65" s="5">
        <v>-84909682000</v>
      </c>
      <c r="V65" s="5">
        <v>-110764478000</v>
      </c>
    </row>
    <row r="66" spans="2:22" ht="15.5" x14ac:dyDescent="0.35">
      <c r="C66" t="s">
        <v>28</v>
      </c>
      <c r="D66" s="5">
        <v>461980895000</v>
      </c>
      <c r="E66" s="5">
        <v>535395756000</v>
      </c>
      <c r="F66" s="5">
        <v>404114126000</v>
      </c>
      <c r="G66" s="5">
        <v>505055912000</v>
      </c>
      <c r="I66" s="5">
        <v>1927160844000</v>
      </c>
      <c r="J66" s="5">
        <v>1213181797000</v>
      </c>
      <c r="K66" s="5">
        <v>552135147000</v>
      </c>
      <c r="L66" s="5">
        <v>1964686167000</v>
      </c>
      <c r="M66" s="5">
        <v>1873952184000</v>
      </c>
      <c r="N66" s="5">
        <v>899545934000</v>
      </c>
      <c r="O66" s="5">
        <v>154592621000</v>
      </c>
      <c r="P66" s="5">
        <v>340868812000</v>
      </c>
      <c r="Q66" s="5">
        <v>1093697928000</v>
      </c>
      <c r="R66" s="5">
        <v>847387716000</v>
      </c>
      <c r="S66" s="5">
        <v>775448776000</v>
      </c>
      <c r="T66" s="5">
        <v>986889282000</v>
      </c>
      <c r="U66" s="5">
        <v>853419149000</v>
      </c>
      <c r="V66" s="5">
        <v>765173164000</v>
      </c>
    </row>
    <row r="67" spans="2:22" ht="15.5" x14ac:dyDescent="0.35">
      <c r="C67" t="s">
        <v>27</v>
      </c>
      <c r="D67" s="5">
        <v>-104174191000</v>
      </c>
      <c r="E67" s="5">
        <v>-167360731000</v>
      </c>
      <c r="F67" s="5">
        <v>-87368047000</v>
      </c>
      <c r="G67" s="5">
        <v>-142200069000</v>
      </c>
      <c r="I67" s="5">
        <v>-534525859000</v>
      </c>
      <c r="J67" s="5">
        <v>-381411917000</v>
      </c>
      <c r="K67" s="5">
        <v>-208119522000</v>
      </c>
      <c r="L67" s="5">
        <v>-489764327000</v>
      </c>
      <c r="M67" s="5">
        <v>-347081310000</v>
      </c>
      <c r="N67" s="5">
        <v>-318690994000</v>
      </c>
      <c r="O67" s="5">
        <v>-142510662000</v>
      </c>
      <c r="P67" s="5">
        <v>-254097843000</v>
      </c>
      <c r="Q67" s="5">
        <v>-302775156000</v>
      </c>
      <c r="R67" s="5">
        <v>-255728944000</v>
      </c>
      <c r="S67" s="5">
        <v>-188305167000</v>
      </c>
      <c r="T67" s="5">
        <v>-249059346000</v>
      </c>
      <c r="U67" s="5">
        <v>-221750123000</v>
      </c>
      <c r="V67" s="5">
        <v>-203478040000</v>
      </c>
    </row>
    <row r="68" spans="2:22" ht="15.5" x14ac:dyDescent="0.35">
      <c r="C68" t="s">
        <v>101</v>
      </c>
      <c r="D68" s="5">
        <v>357806704000</v>
      </c>
      <c r="E68" s="5">
        <v>368035025000</v>
      </c>
      <c r="F68" s="5">
        <v>316746079000</v>
      </c>
      <c r="G68" s="5">
        <v>362855843000</v>
      </c>
      <c r="I68" s="5">
        <v>1392634985000</v>
      </c>
      <c r="J68" s="5">
        <v>831769880000</v>
      </c>
      <c r="K68" s="5">
        <v>344015625000</v>
      </c>
      <c r="L68" s="5">
        <v>1474921840000</v>
      </c>
      <c r="M68" s="5">
        <v>1526870874000</v>
      </c>
      <c r="N68" s="5">
        <v>580854940000</v>
      </c>
      <c r="O68" s="5">
        <v>12081959000</v>
      </c>
      <c r="P68" s="5">
        <v>86770969000</v>
      </c>
      <c r="Q68" s="5">
        <v>790922772000</v>
      </c>
      <c r="R68" s="5">
        <v>591658772000</v>
      </c>
      <c r="S68" s="5">
        <v>587143609000</v>
      </c>
      <c r="T68" s="5">
        <v>737829936000</v>
      </c>
      <c r="U68" s="5">
        <v>631669026000</v>
      </c>
      <c r="V68" s="5">
        <v>561695124000</v>
      </c>
    </row>
    <row r="69" spans="2:22" ht="15.5" x14ac:dyDescent="0.35">
      <c r="C69" t="s">
        <v>103</v>
      </c>
      <c r="E69" s="5">
        <v>-190035229000</v>
      </c>
      <c r="G69" s="5">
        <v>-7371476000</v>
      </c>
      <c r="I69" s="5">
        <v>-190035229000</v>
      </c>
      <c r="J69" s="5">
        <v>12921506000</v>
      </c>
      <c r="K69" s="5">
        <v>174298439000</v>
      </c>
      <c r="L69" s="5">
        <v>373197138000</v>
      </c>
      <c r="S69" s="5">
        <v>-28174316000</v>
      </c>
      <c r="V69" s="5">
        <v>-216850744000</v>
      </c>
    </row>
    <row r="70" spans="2:22" ht="15.5" x14ac:dyDescent="0.35">
      <c r="C70" t="s">
        <v>104</v>
      </c>
      <c r="D70" s="5">
        <v>357806704000</v>
      </c>
      <c r="E70" s="5">
        <v>177999796000</v>
      </c>
      <c r="F70" s="5">
        <v>316746079000</v>
      </c>
      <c r="G70" s="5">
        <v>355484367000</v>
      </c>
      <c r="I70" s="5">
        <v>1202599756000</v>
      </c>
      <c r="J70" s="5">
        <v>844691386000</v>
      </c>
      <c r="K70" s="5">
        <v>518314064000</v>
      </c>
      <c r="L70" s="5">
        <v>1848118978000</v>
      </c>
      <c r="M70" s="5">
        <v>1526870874000</v>
      </c>
      <c r="N70" s="5">
        <v>580854940000</v>
      </c>
      <c r="O70" s="5">
        <v>12081959000</v>
      </c>
      <c r="P70" s="5">
        <v>86770969000</v>
      </c>
      <c r="Q70" s="5">
        <v>790922772000</v>
      </c>
      <c r="R70" s="5">
        <v>591658772000</v>
      </c>
      <c r="S70" s="5">
        <v>558969293000</v>
      </c>
      <c r="T70" s="5">
        <v>737829936000</v>
      </c>
      <c r="U70" s="5">
        <v>631669026000</v>
      </c>
      <c r="V70" s="5">
        <v>344844380000</v>
      </c>
    </row>
    <row r="71" spans="2:22" ht="15.5" x14ac:dyDescent="0.35">
      <c r="C71" t="s">
        <v>105</v>
      </c>
      <c r="D71" s="5">
        <v>13733555000</v>
      </c>
      <c r="E71" s="5">
        <v>-9740268000</v>
      </c>
      <c r="F71" s="5">
        <v>51561788000</v>
      </c>
      <c r="G71" s="5">
        <v>-38323300000</v>
      </c>
      <c r="I71" s="5">
        <v>31947671000</v>
      </c>
      <c r="J71" s="5">
        <v>64088836000</v>
      </c>
      <c r="K71" s="5">
        <v>-2681345000</v>
      </c>
      <c r="L71" s="5">
        <v>17870249000</v>
      </c>
      <c r="M71" s="5">
        <v>3853570000</v>
      </c>
      <c r="N71" s="5">
        <v>162647377000</v>
      </c>
      <c r="O71" s="5">
        <v>13669249000</v>
      </c>
      <c r="P71" s="5">
        <v>36986880000</v>
      </c>
      <c r="Q71" s="5">
        <v>-19044079000</v>
      </c>
      <c r="R71" s="5">
        <v>9796605000</v>
      </c>
      <c r="S71" s="5">
        <v>12478667000</v>
      </c>
    </row>
    <row r="72" spans="2:22" ht="15.5" x14ac:dyDescent="0.35">
      <c r="C72" t="s">
        <v>106</v>
      </c>
      <c r="D72" s="5">
        <v>13733555000</v>
      </c>
      <c r="E72" s="5">
        <v>-9740268000</v>
      </c>
      <c r="F72" s="5">
        <v>51561788000</v>
      </c>
      <c r="G72" s="5">
        <v>-38323300000</v>
      </c>
      <c r="I72" s="5">
        <v>31947671000</v>
      </c>
      <c r="J72" s="5">
        <v>64088836000</v>
      </c>
      <c r="K72" s="5">
        <v>-2681345000</v>
      </c>
      <c r="L72" s="5">
        <v>17870249000</v>
      </c>
      <c r="M72" s="5">
        <v>3853570000</v>
      </c>
      <c r="N72" s="5">
        <v>162647377000</v>
      </c>
      <c r="O72" s="5">
        <v>13669249000</v>
      </c>
      <c r="P72" s="5">
        <v>36986880000</v>
      </c>
      <c r="Q72" s="5">
        <v>-19044079000</v>
      </c>
      <c r="R72" s="5">
        <v>9796605000</v>
      </c>
      <c r="S72" s="5">
        <v>12478667000</v>
      </c>
    </row>
    <row r="73" spans="2:22" ht="15.5" x14ac:dyDescent="0.35">
      <c r="C73" t="s">
        <v>107</v>
      </c>
      <c r="D73" s="5">
        <v>371540259000</v>
      </c>
      <c r="E73" s="5">
        <v>168881144000</v>
      </c>
      <c r="F73" s="5">
        <v>368307867000</v>
      </c>
      <c r="G73" s="5">
        <v>316539451000</v>
      </c>
      <c r="I73" s="5">
        <v>1235169043000</v>
      </c>
      <c r="J73" s="5">
        <v>908780222000</v>
      </c>
      <c r="K73" s="5">
        <v>526650286000</v>
      </c>
      <c r="L73" s="5">
        <v>1822751893000</v>
      </c>
      <c r="M73" s="5">
        <v>1530724444000</v>
      </c>
      <c r="N73" s="5">
        <v>743502317000</v>
      </c>
      <c r="O73" s="5">
        <v>25751208000</v>
      </c>
      <c r="P73" s="5">
        <v>123757849000</v>
      </c>
      <c r="Q73" s="5">
        <v>771878693000</v>
      </c>
      <c r="R73" s="5">
        <v>601455377000</v>
      </c>
      <c r="S73" s="5">
        <v>571075154000</v>
      </c>
      <c r="T73" s="5">
        <v>737829936000</v>
      </c>
      <c r="U73" s="5">
        <v>631669026000</v>
      </c>
      <c r="V73" s="5">
        <v>344844380000</v>
      </c>
    </row>
    <row r="74" spans="2:22" ht="15.5" x14ac:dyDescent="0.35">
      <c r="C74" t="s">
        <v>108</v>
      </c>
      <c r="D74" s="5">
        <v>357806704000</v>
      </c>
      <c r="E74" s="5">
        <v>177999796000</v>
      </c>
      <c r="F74" s="5">
        <v>316746079000</v>
      </c>
      <c r="G74" s="5">
        <v>355484367000</v>
      </c>
      <c r="I74" s="5">
        <v>1202599756000</v>
      </c>
      <c r="J74" s="5">
        <v>844691386000</v>
      </c>
      <c r="K74" s="5">
        <v>518314064000</v>
      </c>
      <c r="L74" s="5">
        <v>1848118978000</v>
      </c>
      <c r="M74" s="5">
        <v>1526870874000</v>
      </c>
      <c r="N74" s="5">
        <v>580854940000</v>
      </c>
      <c r="O74" s="5">
        <v>12081959000</v>
      </c>
      <c r="P74" s="5">
        <v>86770969000</v>
      </c>
      <c r="Q74" s="5">
        <v>790922772000</v>
      </c>
      <c r="R74" s="5">
        <v>591658772000</v>
      </c>
      <c r="S74" s="5">
        <v>558969293000</v>
      </c>
      <c r="T74" s="5">
        <v>737829936000</v>
      </c>
      <c r="U74" s="5">
        <v>631669026000</v>
      </c>
      <c r="V74" s="5">
        <v>344844380000</v>
      </c>
    </row>
    <row r="75" spans="2:22" ht="15.5" x14ac:dyDescent="0.35">
      <c r="C75" t="s">
        <v>7</v>
      </c>
      <c r="D75" s="5">
        <v>329985096000</v>
      </c>
      <c r="E75" s="5">
        <v>150001975000</v>
      </c>
      <c r="F75" s="5">
        <v>348534397000</v>
      </c>
      <c r="G75" s="5">
        <v>324503470000</v>
      </c>
      <c r="I75" s="5">
        <v>1185556595000</v>
      </c>
      <c r="J75" s="5">
        <v>877871265000</v>
      </c>
      <c r="K75" s="5">
        <v>521065768000</v>
      </c>
      <c r="L75" s="5">
        <v>1814036666000</v>
      </c>
      <c r="M75" s="5">
        <v>1519321646000</v>
      </c>
      <c r="N75" s="5">
        <v>739270756000</v>
      </c>
      <c r="O75" s="5">
        <v>25295440000</v>
      </c>
      <c r="P75" s="5">
        <v>122993385000</v>
      </c>
      <c r="Q75" s="5">
        <v>768133702000</v>
      </c>
      <c r="R75" s="5">
        <v>601455377000</v>
      </c>
      <c r="S75" s="5">
        <v>574986977000</v>
      </c>
      <c r="T75" s="5">
        <v>719096964000</v>
      </c>
      <c r="U75" s="5">
        <v>576823943000</v>
      </c>
      <c r="V75" s="5">
        <v>337534783000</v>
      </c>
    </row>
    <row r="76" spans="2:22" ht="15.5" x14ac:dyDescent="0.35">
      <c r="C76" t="s">
        <v>110</v>
      </c>
      <c r="D76" s="5">
        <v>357806704000</v>
      </c>
      <c r="E76" s="5">
        <v>177999796000</v>
      </c>
      <c r="F76" s="5">
        <v>316746079000</v>
      </c>
      <c r="G76" s="5">
        <v>355484367000</v>
      </c>
      <c r="I76" s="5">
        <v>1202599756000</v>
      </c>
      <c r="J76" s="5">
        <v>844691386000</v>
      </c>
      <c r="K76" s="5">
        <v>518314064000</v>
      </c>
      <c r="L76" s="5">
        <v>1848118978000</v>
      </c>
      <c r="M76" s="5">
        <v>1526870874000</v>
      </c>
      <c r="N76" s="5">
        <v>580854940000</v>
      </c>
      <c r="O76" s="5">
        <v>12081959000</v>
      </c>
      <c r="P76" s="5">
        <v>86770969000</v>
      </c>
      <c r="Q76" s="5">
        <v>790922772000</v>
      </c>
      <c r="R76" s="5">
        <v>591658772000</v>
      </c>
      <c r="S76" s="5">
        <v>558969293000</v>
      </c>
      <c r="T76" s="5">
        <v>737829936000</v>
      </c>
      <c r="U76" s="5">
        <v>631669026000</v>
      </c>
      <c r="V76" s="5">
        <v>344844380000</v>
      </c>
    </row>
    <row r="77" spans="2:22" ht="15.5" x14ac:dyDescent="0.35">
      <c r="C77" t="s">
        <v>111</v>
      </c>
      <c r="D77" s="5">
        <v>371540259000</v>
      </c>
      <c r="E77" s="5">
        <v>168881144000</v>
      </c>
      <c r="F77" s="5">
        <v>368307867000</v>
      </c>
      <c r="G77" s="5">
        <v>316539451000</v>
      </c>
      <c r="I77" s="5">
        <v>1235169043000</v>
      </c>
      <c r="J77" s="5">
        <v>908780222000</v>
      </c>
      <c r="K77" s="5">
        <v>526650286000</v>
      </c>
      <c r="L77" s="5">
        <v>1822751893000</v>
      </c>
      <c r="M77" s="5">
        <v>1530724444000</v>
      </c>
      <c r="N77" s="5">
        <v>743502317000</v>
      </c>
      <c r="O77" s="5">
        <v>25751208000</v>
      </c>
      <c r="P77" s="5">
        <v>123757849000</v>
      </c>
      <c r="Q77" s="5">
        <v>771878693000</v>
      </c>
      <c r="R77" s="5">
        <v>601455377000</v>
      </c>
      <c r="S77" s="5">
        <v>571075154000</v>
      </c>
      <c r="T77" s="5">
        <v>737829936000</v>
      </c>
      <c r="U77" s="5">
        <v>631669026000</v>
      </c>
      <c r="V77" s="5">
        <v>344844380000</v>
      </c>
    </row>
    <row r="78" spans="2:22" ht="15.5" x14ac:dyDescent="0.35">
      <c r="C78" t="s">
        <v>112</v>
      </c>
      <c r="D78" s="5">
        <v>371540259000</v>
      </c>
      <c r="E78" s="5">
        <v>168881144000</v>
      </c>
      <c r="F78" s="5">
        <v>368307867000</v>
      </c>
      <c r="G78" s="5">
        <v>316539451000</v>
      </c>
      <c r="I78" s="5">
        <v>1235169043000</v>
      </c>
      <c r="J78" s="5">
        <v>908780222000</v>
      </c>
      <c r="K78" s="5">
        <v>526650286000</v>
      </c>
      <c r="L78" s="5">
        <v>1822751893000</v>
      </c>
      <c r="M78" s="5">
        <v>1530724444000</v>
      </c>
      <c r="N78" s="5">
        <v>743502317000</v>
      </c>
      <c r="O78" s="5">
        <v>25751208000</v>
      </c>
      <c r="P78" s="5">
        <v>123757849000</v>
      </c>
      <c r="Q78" s="5">
        <v>771878693000</v>
      </c>
      <c r="R78" s="5">
        <v>601455377000</v>
      </c>
      <c r="S78" s="5">
        <v>571075154000</v>
      </c>
      <c r="T78" s="5">
        <v>737829936000</v>
      </c>
      <c r="U78" s="5">
        <v>631669026000</v>
      </c>
      <c r="V78" s="5">
        <v>344844380000</v>
      </c>
    </row>
    <row r="80" spans="2:22" ht="15.5" x14ac:dyDescent="0.35">
      <c r="B80" t="s">
        <v>113</v>
      </c>
      <c r="C80" t="s">
        <v>114</v>
      </c>
    </row>
    <row r="81" spans="3:22" ht="15.5" x14ac:dyDescent="0.35">
      <c r="C81" t="s">
        <v>115</v>
      </c>
    </row>
    <row r="82" spans="3:22" ht="15.5" x14ac:dyDescent="0.35">
      <c r="C82" t="s">
        <v>19</v>
      </c>
      <c r="D82" s="5">
        <v>909513461000</v>
      </c>
      <c r="E82" s="5">
        <v>874059881000</v>
      </c>
      <c r="F82" s="5">
        <v>648794939000</v>
      </c>
      <c r="G82" s="5">
        <v>611576589000</v>
      </c>
      <c r="I82" s="5">
        <v>874059881000</v>
      </c>
      <c r="J82" s="5">
        <v>1180286182000</v>
      </c>
      <c r="K82" s="5">
        <v>1237290419000</v>
      </c>
      <c r="L82" s="5">
        <v>946867315000</v>
      </c>
      <c r="M82" s="5">
        <v>1833309895000</v>
      </c>
      <c r="N82" s="5">
        <v>1907844191000</v>
      </c>
      <c r="O82" s="5">
        <v>2202460781000</v>
      </c>
      <c r="P82" s="5">
        <v>2304638750000</v>
      </c>
      <c r="Q82" s="5">
        <v>2200759180000</v>
      </c>
      <c r="R82" s="5">
        <v>162460544000</v>
      </c>
      <c r="S82" s="5">
        <v>521782952000</v>
      </c>
      <c r="T82" s="5">
        <v>157296809000</v>
      </c>
      <c r="U82" s="5">
        <v>929468765000</v>
      </c>
      <c r="V82" s="5">
        <v>416254025000</v>
      </c>
    </row>
    <row r="83" spans="3:22" ht="15.5" x14ac:dyDescent="0.35">
      <c r="C83" t="s">
        <v>439</v>
      </c>
      <c r="P83" s="5">
        <v>20000000000</v>
      </c>
      <c r="T83" s="5">
        <v>1359642000000</v>
      </c>
      <c r="U83" s="5">
        <v>365975284000</v>
      </c>
    </row>
    <row r="84" spans="3:22" ht="15.5" x14ac:dyDescent="0.35">
      <c r="C84" t="s">
        <v>116</v>
      </c>
      <c r="D84" s="5">
        <v>854379108000</v>
      </c>
      <c r="E84" s="5">
        <v>895745304000</v>
      </c>
      <c r="F84" s="5">
        <v>682446804000</v>
      </c>
      <c r="G84" s="5">
        <v>703866287000</v>
      </c>
      <c r="I84" s="5">
        <v>895745304000</v>
      </c>
      <c r="J84" s="5">
        <v>458199306000</v>
      </c>
      <c r="K84" s="5">
        <v>594185872000</v>
      </c>
      <c r="L84" s="5">
        <v>945730331000</v>
      </c>
      <c r="M84" s="5">
        <v>453482496000</v>
      </c>
      <c r="N84" s="5">
        <v>473389135000</v>
      </c>
      <c r="O84" s="5">
        <v>148936718000</v>
      </c>
      <c r="P84" s="5">
        <v>189909755000</v>
      </c>
      <c r="Q84" s="5">
        <v>26985872000</v>
      </c>
      <c r="R84" s="5">
        <v>238779892000</v>
      </c>
      <c r="S84" s="5">
        <v>273238609000</v>
      </c>
      <c r="T84" s="5">
        <v>58826318000</v>
      </c>
      <c r="U84" s="5">
        <v>114920443000</v>
      </c>
      <c r="V84" s="5">
        <v>15347528000</v>
      </c>
    </row>
    <row r="85" spans="3:22" ht="15.5" x14ac:dyDescent="0.35">
      <c r="C85" t="s">
        <v>118</v>
      </c>
      <c r="D85" s="5">
        <v>436395940000</v>
      </c>
      <c r="E85" s="5">
        <v>411850231000</v>
      </c>
      <c r="F85" s="5">
        <v>308248941000</v>
      </c>
      <c r="G85" s="5">
        <v>265814777000</v>
      </c>
      <c r="I85" s="5">
        <v>411850231000</v>
      </c>
      <c r="J85" s="5">
        <v>398306812000</v>
      </c>
      <c r="K85" s="5">
        <v>740276157000</v>
      </c>
      <c r="L85" s="5">
        <v>826293215000</v>
      </c>
      <c r="M85" s="5">
        <v>445292457000</v>
      </c>
      <c r="N85" s="5">
        <v>542490384000</v>
      </c>
      <c r="O85" s="5">
        <v>597340642000</v>
      </c>
      <c r="P85" s="5">
        <v>384738437000</v>
      </c>
      <c r="Q85" s="5">
        <v>219288343000</v>
      </c>
      <c r="R85" s="5">
        <v>120639454000</v>
      </c>
      <c r="S85" s="5">
        <v>133011304000</v>
      </c>
      <c r="T85" s="5">
        <v>38377318000</v>
      </c>
      <c r="U85" s="5">
        <v>35014288000</v>
      </c>
      <c r="V85" s="5">
        <v>45284221000</v>
      </c>
    </row>
    <row r="86" spans="3:22" ht="15.5" x14ac:dyDescent="0.35">
      <c r="C86" t="s">
        <v>117</v>
      </c>
      <c r="D86" s="5">
        <v>73487852000</v>
      </c>
      <c r="E86" s="5">
        <v>86023482000</v>
      </c>
      <c r="F86" s="5">
        <v>105741734000</v>
      </c>
      <c r="G86" s="5">
        <v>78081647000</v>
      </c>
      <c r="I86" s="5">
        <v>86023482000</v>
      </c>
      <c r="J86" s="5">
        <v>41910784000</v>
      </c>
      <c r="K86" s="5">
        <v>36733613000</v>
      </c>
      <c r="L86" s="5">
        <v>12103587000</v>
      </c>
      <c r="M86" s="5">
        <v>11535232000</v>
      </c>
      <c r="N86" s="5">
        <v>80010966000</v>
      </c>
      <c r="O86" s="5">
        <v>62473182000</v>
      </c>
      <c r="P86" s="5">
        <v>179157377000</v>
      </c>
      <c r="Q86" s="5">
        <v>138215762000</v>
      </c>
      <c r="R86" s="5">
        <v>127311610000</v>
      </c>
      <c r="S86" s="5">
        <v>378316579000</v>
      </c>
      <c r="T86" s="5">
        <v>4094280000</v>
      </c>
      <c r="U86" s="5">
        <v>3671908000</v>
      </c>
      <c r="V86" s="5">
        <v>3691517000</v>
      </c>
    </row>
    <row r="87" spans="3:22" ht="15.5" x14ac:dyDescent="0.35">
      <c r="C87" t="s">
        <v>119</v>
      </c>
      <c r="D87" s="5">
        <v>854379108000</v>
      </c>
      <c r="E87" s="5">
        <v>895745304000</v>
      </c>
      <c r="F87" s="5">
        <v>682446804000</v>
      </c>
      <c r="G87" s="5">
        <v>703866287000</v>
      </c>
      <c r="I87" s="5">
        <v>895745304000</v>
      </c>
      <c r="J87" s="5">
        <v>458199306000</v>
      </c>
      <c r="K87" s="5">
        <v>594185872000</v>
      </c>
      <c r="L87" s="5">
        <v>945730331000</v>
      </c>
      <c r="M87" s="5">
        <v>453482496000</v>
      </c>
      <c r="N87" s="5">
        <v>473389135000</v>
      </c>
      <c r="O87" s="5">
        <v>148936718000</v>
      </c>
      <c r="P87" s="5">
        <v>189909755000</v>
      </c>
      <c r="Q87" s="5">
        <v>26985872000</v>
      </c>
      <c r="R87" s="5">
        <v>238779892000</v>
      </c>
      <c r="S87" s="5">
        <v>273238609000</v>
      </c>
      <c r="T87" s="5">
        <v>58826318000</v>
      </c>
      <c r="U87" s="5">
        <v>114920443000</v>
      </c>
      <c r="V87" s="5">
        <v>15347528000</v>
      </c>
    </row>
    <row r="88" spans="3:22" ht="15.5" x14ac:dyDescent="0.35">
      <c r="C88" t="s">
        <v>120</v>
      </c>
      <c r="M88" s="5">
        <v>87030280000</v>
      </c>
      <c r="O88" s="5">
        <v>2507745518000</v>
      </c>
      <c r="Q88" s="5">
        <v>231586060000</v>
      </c>
      <c r="R88" s="5">
        <v>626706384000</v>
      </c>
    </row>
    <row r="89" spans="3:22" ht="15.5" x14ac:dyDescent="0.35">
      <c r="C89" t="s">
        <v>121</v>
      </c>
      <c r="M89" s="5">
        <v>87030280000</v>
      </c>
      <c r="O89" s="5">
        <v>2507745518000</v>
      </c>
      <c r="Q89" s="5">
        <v>231586060000</v>
      </c>
      <c r="R89" s="5">
        <v>626706384000</v>
      </c>
    </row>
    <row r="90" spans="3:22" ht="15.5" x14ac:dyDescent="0.35">
      <c r="C90" t="s">
        <v>343</v>
      </c>
    </row>
    <row r="91" spans="3:22" ht="15.5" x14ac:dyDescent="0.35">
      <c r="C91" t="s">
        <v>380</v>
      </c>
      <c r="S91" s="5">
        <v>188568177000</v>
      </c>
      <c r="T91" s="5">
        <v>519237657000</v>
      </c>
      <c r="U91" s="5">
        <v>390615804000</v>
      </c>
    </row>
    <row r="92" spans="3:22" ht="15.5" x14ac:dyDescent="0.35">
      <c r="C92" t="s">
        <v>122</v>
      </c>
      <c r="D92" s="5">
        <v>1180678459000</v>
      </c>
      <c r="E92" s="5">
        <v>926163809000</v>
      </c>
      <c r="F92" s="5">
        <v>961738613000</v>
      </c>
      <c r="G92" s="5">
        <v>1010554363000</v>
      </c>
      <c r="I92" s="5">
        <v>926163809000</v>
      </c>
      <c r="J92" s="5">
        <v>793538217000</v>
      </c>
      <c r="K92" s="5">
        <v>799296135000</v>
      </c>
      <c r="L92" s="5">
        <v>448135065000</v>
      </c>
      <c r="M92" s="5">
        <v>352610739000</v>
      </c>
      <c r="N92" s="5">
        <v>314888575000</v>
      </c>
      <c r="O92" s="5">
        <v>255061319000</v>
      </c>
      <c r="P92" s="5">
        <v>253269069000</v>
      </c>
      <c r="Q92" s="5">
        <v>222031419000</v>
      </c>
      <c r="R92" s="5">
        <v>121834023000</v>
      </c>
      <c r="S92" s="5">
        <v>164188779000</v>
      </c>
      <c r="T92" s="5">
        <v>67667356000</v>
      </c>
      <c r="U92" s="5">
        <v>45808602000</v>
      </c>
      <c r="V92" s="5">
        <v>99053451000</v>
      </c>
    </row>
    <row r="93" spans="3:22" ht="15.5" x14ac:dyDescent="0.35">
      <c r="C93" t="s">
        <v>91</v>
      </c>
      <c r="D93" s="5">
        <v>425541974000</v>
      </c>
      <c r="E93" s="5">
        <v>413664940000</v>
      </c>
      <c r="F93" s="5">
        <v>423155119000</v>
      </c>
      <c r="G93" s="5">
        <v>381960872000</v>
      </c>
      <c r="I93" s="5">
        <v>413664940000</v>
      </c>
      <c r="J93" s="5">
        <v>382316743000</v>
      </c>
      <c r="K93" s="5">
        <v>336900661000</v>
      </c>
      <c r="L93" s="5">
        <v>324847037000</v>
      </c>
      <c r="M93" s="5">
        <v>357066437000</v>
      </c>
      <c r="N93" s="5">
        <v>354706731000</v>
      </c>
      <c r="O93" s="5">
        <v>134648577000</v>
      </c>
      <c r="P93" s="5">
        <v>121538567000</v>
      </c>
      <c r="Q93" s="5">
        <v>85191072000</v>
      </c>
      <c r="R93" s="5">
        <v>94400893000</v>
      </c>
      <c r="S93" s="5">
        <v>80779179000</v>
      </c>
      <c r="T93" s="5">
        <v>41950240000</v>
      </c>
      <c r="U93" s="5">
        <v>41950240000</v>
      </c>
    </row>
    <row r="94" spans="3:22" ht="15.5" x14ac:dyDescent="0.35">
      <c r="C94" t="s">
        <v>123</v>
      </c>
      <c r="D94" s="5">
        <v>6118395923000</v>
      </c>
      <c r="E94" s="5">
        <v>5901249645000</v>
      </c>
      <c r="F94" s="5">
        <v>4616125274000</v>
      </c>
      <c r="G94" s="5">
        <v>4464299329000</v>
      </c>
      <c r="I94" s="5">
        <v>5901249645000</v>
      </c>
      <c r="J94" s="5">
        <v>5212497254000</v>
      </c>
      <c r="K94" s="5">
        <v>5017475614000</v>
      </c>
      <c r="L94" s="5">
        <v>2881812789000</v>
      </c>
      <c r="M94" s="5">
        <v>3500547785000</v>
      </c>
      <c r="N94" s="5">
        <v>3415644666000</v>
      </c>
      <c r="O94" s="5">
        <v>3286526354000</v>
      </c>
      <c r="P94" s="5">
        <v>6102755239000</v>
      </c>
      <c r="Q94" s="5">
        <v>4724577403000</v>
      </c>
      <c r="R94" s="5">
        <v>1796842193000</v>
      </c>
      <c r="S94" s="5">
        <v>1732967777000</v>
      </c>
      <c r="T94" s="5">
        <v>2300593719000</v>
      </c>
      <c r="U94" s="5">
        <v>1957545903000</v>
      </c>
      <c r="V94" s="5">
        <v>545163218000</v>
      </c>
    </row>
    <row r="95" spans="3:22" ht="15.5" x14ac:dyDescent="0.35">
      <c r="C95" t="s">
        <v>124</v>
      </c>
    </row>
    <row r="96" spans="3:22" ht="15.5" x14ac:dyDescent="0.35">
      <c r="C96" t="s">
        <v>683</v>
      </c>
      <c r="Q96" s="5">
        <v>2462203545000</v>
      </c>
      <c r="R96" s="5">
        <v>2516929767000</v>
      </c>
      <c r="S96" s="5">
        <v>2418502322000</v>
      </c>
      <c r="T96" s="5">
        <v>677733231000</v>
      </c>
      <c r="U96" s="5">
        <v>712198630000</v>
      </c>
      <c r="V96" s="5">
        <v>738454665000</v>
      </c>
    </row>
    <row r="97" spans="3:22" ht="15.5" x14ac:dyDescent="0.35">
      <c r="C97" t="s">
        <v>684</v>
      </c>
      <c r="Q97" s="5">
        <v>2178633031000</v>
      </c>
      <c r="R97" s="5">
        <v>1810868478000</v>
      </c>
      <c r="S97" s="5">
        <v>1719672717000</v>
      </c>
      <c r="T97" s="5">
        <v>646925796000</v>
      </c>
      <c r="U97" s="5">
        <v>682778960000</v>
      </c>
      <c r="V97" s="5">
        <v>703518979000</v>
      </c>
    </row>
    <row r="98" spans="3:22" ht="15.5" x14ac:dyDescent="0.35">
      <c r="C98" t="s">
        <v>685</v>
      </c>
      <c r="Q98" s="5">
        <v>283570514000</v>
      </c>
      <c r="R98" s="5">
        <v>706061289000</v>
      </c>
      <c r="S98" s="5">
        <v>698829605000</v>
      </c>
      <c r="T98" s="5">
        <v>30807435000</v>
      </c>
      <c r="U98" s="5">
        <v>29419670000</v>
      </c>
      <c r="V98" s="5">
        <v>34935686000</v>
      </c>
    </row>
    <row r="99" spans="3:22" ht="15.5" x14ac:dyDescent="0.35">
      <c r="C99" t="s">
        <v>686</v>
      </c>
      <c r="Q99" s="5">
        <v>2462203545000</v>
      </c>
      <c r="R99" s="5">
        <v>2516929767000</v>
      </c>
      <c r="S99" s="5">
        <v>2418502322000</v>
      </c>
      <c r="T99" s="5">
        <v>677733231000</v>
      </c>
      <c r="U99" s="5">
        <v>712198630000</v>
      </c>
      <c r="V99" s="5">
        <v>738454665000</v>
      </c>
    </row>
    <row r="100" spans="3:22" ht="15.5" x14ac:dyDescent="0.35">
      <c r="C100" t="s">
        <v>126</v>
      </c>
      <c r="D100" s="5">
        <v>5758290808000</v>
      </c>
      <c r="E100" s="5">
        <v>5741823597000</v>
      </c>
      <c r="F100" s="5">
        <v>4745938204000</v>
      </c>
      <c r="G100" s="5">
        <v>4696713076000</v>
      </c>
      <c r="I100" s="5">
        <v>5741823597000</v>
      </c>
      <c r="J100" s="5">
        <v>4909842297000</v>
      </c>
      <c r="K100" s="5">
        <v>4949943542000</v>
      </c>
      <c r="L100" s="5">
        <v>4424183345000</v>
      </c>
      <c r="M100" s="5">
        <v>4400724564000</v>
      </c>
      <c r="N100" s="5">
        <v>4531121927000</v>
      </c>
      <c r="O100" s="5">
        <v>4642393712000</v>
      </c>
      <c r="P100" s="5">
        <v>4579445684000</v>
      </c>
      <c r="Q100" s="5">
        <v>1937014303000</v>
      </c>
      <c r="R100" s="5">
        <v>1749108382000</v>
      </c>
      <c r="S100" s="5">
        <v>2298867917000</v>
      </c>
      <c r="T100" s="5">
        <v>596196974000</v>
      </c>
      <c r="U100" s="5">
        <v>593891132000</v>
      </c>
      <c r="V100" s="5">
        <v>651904542000</v>
      </c>
    </row>
    <row r="101" spans="3:22" ht="15.5" x14ac:dyDescent="0.35">
      <c r="C101" t="s">
        <v>129</v>
      </c>
      <c r="D101" s="5">
        <v>4281187000</v>
      </c>
      <c r="E101" s="5">
        <v>4740983000</v>
      </c>
      <c r="F101" s="5">
        <v>1989720000</v>
      </c>
      <c r="G101" s="5">
        <v>2625835000</v>
      </c>
      <c r="I101" s="5">
        <v>4740983000</v>
      </c>
      <c r="J101" s="5">
        <v>3898066000</v>
      </c>
      <c r="K101" s="5">
        <v>6588822000</v>
      </c>
      <c r="L101" s="5">
        <v>9707799000</v>
      </c>
      <c r="M101" s="5">
        <v>11325090000</v>
      </c>
      <c r="N101" s="5">
        <v>9054784000</v>
      </c>
      <c r="O101" s="5">
        <v>7161764000</v>
      </c>
      <c r="P101" s="5">
        <v>7778577000</v>
      </c>
      <c r="Q101" s="5">
        <v>3407552000</v>
      </c>
      <c r="R101" s="5">
        <v>3545016000</v>
      </c>
      <c r="S101" s="5">
        <v>96994691000</v>
      </c>
      <c r="T101" s="5">
        <v>2917632000</v>
      </c>
    </row>
    <row r="102" spans="3:22" ht="15.5" x14ac:dyDescent="0.35">
      <c r="C102" t="s">
        <v>125</v>
      </c>
      <c r="D102" s="5">
        <v>215408500000</v>
      </c>
      <c r="E102" s="5">
        <v>204573970000</v>
      </c>
      <c r="F102" s="5">
        <v>172605740000</v>
      </c>
      <c r="G102" s="5">
        <v>178467264000</v>
      </c>
      <c r="I102" s="5">
        <v>204573970000</v>
      </c>
      <c r="J102" s="5">
        <v>187824862000</v>
      </c>
      <c r="K102" s="5">
        <v>142786096000</v>
      </c>
      <c r="L102" s="5">
        <v>109599658000</v>
      </c>
      <c r="M102" s="5">
        <v>88475362000</v>
      </c>
      <c r="N102" s="5">
        <v>49140320000</v>
      </c>
      <c r="O102" s="5">
        <v>33553032000</v>
      </c>
      <c r="P102" s="5">
        <v>9129392000</v>
      </c>
      <c r="Q102" s="5">
        <v>37529910000</v>
      </c>
      <c r="R102" s="5">
        <v>23187482000</v>
      </c>
      <c r="S102" s="5">
        <v>60309947000</v>
      </c>
      <c r="T102" s="5">
        <v>11864907000</v>
      </c>
      <c r="U102" s="5">
        <v>1531602000</v>
      </c>
    </row>
    <row r="103" spans="3:22" ht="15.5" x14ac:dyDescent="0.35">
      <c r="C103" t="s">
        <v>130</v>
      </c>
      <c r="D103" s="5">
        <v>7671369634000</v>
      </c>
      <c r="E103" s="5">
        <v>7682724157000</v>
      </c>
      <c r="F103" s="5">
        <v>6559701841000</v>
      </c>
      <c r="G103" s="5">
        <v>6579522147000</v>
      </c>
      <c r="I103" s="5">
        <v>7682724157000</v>
      </c>
      <c r="J103" s="5">
        <v>6658620971000</v>
      </c>
      <c r="K103" s="5">
        <v>6926519826000</v>
      </c>
      <c r="L103" s="5">
        <v>11087891334000</v>
      </c>
      <c r="M103" s="5">
        <v>10350062291000</v>
      </c>
      <c r="N103" s="5">
        <v>9360285393000</v>
      </c>
      <c r="O103" s="5">
        <v>8558678303000</v>
      </c>
      <c r="P103" s="5">
        <v>5193357059000</v>
      </c>
      <c r="Q103" s="5">
        <v>4899095211000</v>
      </c>
      <c r="R103" s="5">
        <v>5366127917000</v>
      </c>
      <c r="S103" s="5">
        <v>5240883095000</v>
      </c>
      <c r="T103" s="5">
        <v>1732291694000</v>
      </c>
      <c r="U103" s="5">
        <v>1744371588000</v>
      </c>
      <c r="V103" s="5">
        <v>1568447894000</v>
      </c>
    </row>
    <row r="104" spans="3:22" ht="15.5" x14ac:dyDescent="0.35">
      <c r="C104" t="s">
        <v>131</v>
      </c>
      <c r="D104" s="5">
        <v>13789765557000</v>
      </c>
      <c r="E104" s="5">
        <v>13583973802000</v>
      </c>
      <c r="F104" s="5">
        <v>11175827115000</v>
      </c>
      <c r="G104" s="5">
        <v>11043821476000</v>
      </c>
      <c r="I104" s="5">
        <v>13583973802000</v>
      </c>
      <c r="J104" s="5">
        <v>11871118225000</v>
      </c>
      <c r="K104" s="5">
        <v>11943995440000</v>
      </c>
      <c r="L104" s="5">
        <v>13969704123000</v>
      </c>
      <c r="M104" s="5">
        <v>13850610076000</v>
      </c>
      <c r="N104" s="5">
        <v>12775930059000</v>
      </c>
      <c r="O104" s="5">
        <v>11845204657000</v>
      </c>
      <c r="P104" s="5">
        <v>11296112298000</v>
      </c>
      <c r="Q104" s="5">
        <v>9623672614000</v>
      </c>
      <c r="R104" s="5">
        <v>7162970110000</v>
      </c>
      <c r="S104" s="5">
        <v>6973850872000</v>
      </c>
      <c r="T104" s="5">
        <v>4032885413000</v>
      </c>
      <c r="U104" s="5">
        <v>3701917491000</v>
      </c>
      <c r="V104" s="5">
        <v>2113611112000</v>
      </c>
    </row>
    <row r="105" spans="3:22" ht="15.5" x14ac:dyDescent="0.35">
      <c r="C105" t="s">
        <v>132</v>
      </c>
    </row>
    <row r="106" spans="3:22" ht="15.5" x14ac:dyDescent="0.35">
      <c r="C106" t="s">
        <v>133</v>
      </c>
    </row>
    <row r="107" spans="3:22" ht="15.5" x14ac:dyDescent="0.35">
      <c r="C107" t="s">
        <v>134</v>
      </c>
      <c r="D107" s="5">
        <v>4486697475000</v>
      </c>
      <c r="E107" s="5">
        <v>4613340682000</v>
      </c>
      <c r="F107" s="5">
        <v>4030950192000</v>
      </c>
      <c r="G107" s="5">
        <v>4060823660000</v>
      </c>
      <c r="I107" s="5">
        <v>4613340682000</v>
      </c>
      <c r="J107" s="5">
        <v>4751235135000</v>
      </c>
      <c r="K107" s="5">
        <v>4785421159000</v>
      </c>
      <c r="L107" s="5">
        <v>2789176598000</v>
      </c>
      <c r="M107" s="5">
        <v>1463937572000</v>
      </c>
      <c r="N107" s="5">
        <v>1438666723000</v>
      </c>
      <c r="O107" s="5">
        <v>1308913204000</v>
      </c>
      <c r="P107" s="5">
        <v>1156484796000</v>
      </c>
      <c r="Q107" s="5">
        <v>1122416497000</v>
      </c>
      <c r="R107" s="5">
        <v>1314577874000</v>
      </c>
      <c r="S107" s="5">
        <v>1302632857000</v>
      </c>
      <c r="T107" s="5">
        <v>509464734000</v>
      </c>
      <c r="U107" s="5">
        <v>697128799000</v>
      </c>
      <c r="V107" s="5">
        <v>557641529000</v>
      </c>
    </row>
    <row r="108" spans="3:22" ht="15.5" x14ac:dyDescent="0.35">
      <c r="C108" t="s">
        <v>135</v>
      </c>
      <c r="D108" s="5">
        <v>1757108952000</v>
      </c>
      <c r="E108" s="5">
        <v>1698144691000</v>
      </c>
      <c r="F108" s="5">
        <v>1667295463000</v>
      </c>
      <c r="G108" s="5">
        <v>1859090831000</v>
      </c>
      <c r="I108" s="5">
        <v>1698144691000</v>
      </c>
      <c r="J108" s="5">
        <v>2195100881000</v>
      </c>
      <c r="K108" s="5">
        <v>2437341526000</v>
      </c>
      <c r="S108" s="5">
        <v>16554000000</v>
      </c>
      <c r="T108" s="5">
        <v>36000000000</v>
      </c>
      <c r="U108" s="5">
        <v>66000000000</v>
      </c>
      <c r="V108" s="5">
        <v>66000000000</v>
      </c>
    </row>
    <row r="109" spans="3:22" ht="15.5" x14ac:dyDescent="0.35">
      <c r="C109" t="s">
        <v>136</v>
      </c>
    </row>
    <row r="110" spans="3:22" ht="15.5" x14ac:dyDescent="0.35">
      <c r="C110" t="s">
        <v>137</v>
      </c>
      <c r="D110" s="5">
        <v>590094364000</v>
      </c>
      <c r="E110" s="5">
        <v>750057432000</v>
      </c>
      <c r="F110" s="5">
        <v>380372257000</v>
      </c>
      <c r="G110" s="5">
        <v>287247427000</v>
      </c>
      <c r="I110" s="5">
        <v>750057432000</v>
      </c>
      <c r="J110" s="5">
        <v>389434159000</v>
      </c>
      <c r="K110" s="5">
        <v>340979578000</v>
      </c>
      <c r="L110" s="5">
        <v>142002343000</v>
      </c>
      <c r="M110" s="5">
        <v>196277284000</v>
      </c>
      <c r="N110" s="5">
        <v>125052575000</v>
      </c>
      <c r="O110" s="5">
        <v>90017732000</v>
      </c>
      <c r="P110" s="5">
        <v>38096796000</v>
      </c>
      <c r="Q110" s="5">
        <v>38125042000</v>
      </c>
      <c r="R110" s="5">
        <v>57223808000</v>
      </c>
      <c r="S110" s="5">
        <v>47517439000</v>
      </c>
      <c r="T110" s="5">
        <v>40480604000</v>
      </c>
      <c r="U110" s="5">
        <v>48451831000</v>
      </c>
      <c r="V110" s="5">
        <v>24750758000</v>
      </c>
    </row>
    <row r="111" spans="3:22" ht="15.5" x14ac:dyDescent="0.35">
      <c r="C111" t="s">
        <v>142</v>
      </c>
      <c r="D111" s="5">
        <v>276169685000</v>
      </c>
      <c r="E111" s="5">
        <v>272227629000</v>
      </c>
      <c r="F111" s="5">
        <v>134243048000</v>
      </c>
      <c r="G111" s="5">
        <v>139667870000</v>
      </c>
      <c r="I111" s="5">
        <v>272227629000</v>
      </c>
      <c r="J111" s="5">
        <v>126103682000</v>
      </c>
      <c r="K111" s="5">
        <v>23945223000</v>
      </c>
      <c r="L111" s="5">
        <v>152431758000</v>
      </c>
      <c r="M111" s="5">
        <v>219074938000</v>
      </c>
      <c r="N111" s="5">
        <v>143258628000</v>
      </c>
      <c r="O111" s="5">
        <v>54246270000</v>
      </c>
      <c r="P111" s="5">
        <v>62818767000</v>
      </c>
      <c r="Q111" s="5">
        <v>96411473000</v>
      </c>
      <c r="R111" s="5">
        <v>75475800000</v>
      </c>
      <c r="S111" s="5">
        <v>14290824000</v>
      </c>
      <c r="T111" s="5">
        <v>67187536000</v>
      </c>
      <c r="U111" s="5">
        <v>75384063000</v>
      </c>
      <c r="V111" s="5">
        <v>123873436000</v>
      </c>
    </row>
    <row r="112" spans="3:22" ht="15.5" x14ac:dyDescent="0.35">
      <c r="C112" t="s">
        <v>138</v>
      </c>
      <c r="D112" s="5">
        <v>40563063000</v>
      </c>
      <c r="E112" s="5">
        <v>56748335000</v>
      </c>
      <c r="F112" s="5">
        <v>41589098000</v>
      </c>
      <c r="G112" s="5">
        <v>56879420000</v>
      </c>
      <c r="I112" s="5">
        <v>56748335000</v>
      </c>
      <c r="J112" s="5">
        <v>167054235000</v>
      </c>
      <c r="K112" s="5">
        <v>66327664000</v>
      </c>
      <c r="L112" s="5">
        <v>77935776000</v>
      </c>
      <c r="M112" s="5">
        <v>187558953000</v>
      </c>
      <c r="N112" s="5">
        <v>242548253000</v>
      </c>
      <c r="O112" s="5">
        <v>257735503000</v>
      </c>
      <c r="P112" s="5">
        <v>269777164000</v>
      </c>
      <c r="Q112" s="5">
        <v>60590350000</v>
      </c>
      <c r="R112" s="5">
        <v>13636800000</v>
      </c>
      <c r="S112" s="5">
        <v>22205104000</v>
      </c>
      <c r="T112" s="5">
        <v>9255753000</v>
      </c>
      <c r="U112" s="5">
        <v>20506268000</v>
      </c>
      <c r="V112" s="5">
        <v>35588294000</v>
      </c>
    </row>
    <row r="113" spans="3:22" ht="15.5" x14ac:dyDescent="0.35">
      <c r="C113" t="s">
        <v>139</v>
      </c>
    </row>
    <row r="114" spans="3:22" ht="15.5" x14ac:dyDescent="0.35">
      <c r="C114" t="s">
        <v>140</v>
      </c>
      <c r="D114" s="5">
        <v>509883792000</v>
      </c>
      <c r="E114" s="5">
        <v>497873713000</v>
      </c>
      <c r="F114" s="5">
        <v>413990675000</v>
      </c>
      <c r="G114" s="5">
        <v>343896424000</v>
      </c>
      <c r="I114" s="5">
        <v>497873713000</v>
      </c>
      <c r="J114" s="5">
        <v>440217596000</v>
      </c>
      <c r="K114" s="5">
        <v>777009770000</v>
      </c>
      <c r="L114" s="5">
        <v>838396802000</v>
      </c>
      <c r="M114" s="5">
        <v>456827689000</v>
      </c>
      <c r="N114" s="5">
        <v>622501350000</v>
      </c>
      <c r="O114" s="5">
        <v>659813824000</v>
      </c>
      <c r="P114" s="5">
        <v>563895814000</v>
      </c>
      <c r="Q114" s="5">
        <v>357504105000</v>
      </c>
      <c r="R114" s="5">
        <v>247951064000</v>
      </c>
      <c r="S114" s="5">
        <v>511327883000</v>
      </c>
      <c r="T114" s="5">
        <v>42471598000</v>
      </c>
      <c r="U114" s="5">
        <v>38686196000</v>
      </c>
      <c r="V114" s="5">
        <v>48975738000</v>
      </c>
    </row>
    <row r="115" spans="3:22" ht="15.5" x14ac:dyDescent="0.35">
      <c r="C115" t="s">
        <v>141</v>
      </c>
      <c r="O115" s="5">
        <v>20244931000</v>
      </c>
      <c r="P115" s="5">
        <v>59065943000</v>
      </c>
    </row>
    <row r="116" spans="3:22" ht="15.5" x14ac:dyDescent="0.35">
      <c r="C116" t="s">
        <v>145</v>
      </c>
      <c r="M116" s="5">
        <v>4247062364000</v>
      </c>
      <c r="N116" s="5">
        <v>4169505994000</v>
      </c>
      <c r="O116" s="5">
        <v>4083152215000</v>
      </c>
      <c r="P116" s="5">
        <v>4228779123000</v>
      </c>
    </row>
    <row r="117" spans="3:22" ht="15.5" x14ac:dyDescent="0.35">
      <c r="C117" t="s">
        <v>143</v>
      </c>
    </row>
    <row r="118" spans="3:22" ht="15.5" x14ac:dyDescent="0.35">
      <c r="C118" t="s">
        <v>346</v>
      </c>
      <c r="F118" s="5">
        <v>1743375000</v>
      </c>
      <c r="Q118" s="5">
        <v>111704000</v>
      </c>
      <c r="R118" s="5">
        <v>256796000</v>
      </c>
      <c r="S118" s="5">
        <v>2511078000</v>
      </c>
      <c r="T118" s="5">
        <v>1519552000</v>
      </c>
      <c r="U118" s="5">
        <v>2131158000</v>
      </c>
      <c r="V118" s="5">
        <v>7584989000</v>
      </c>
    </row>
    <row r="119" spans="3:22" ht="15.5" x14ac:dyDescent="0.35">
      <c r="C119" t="s">
        <v>345</v>
      </c>
      <c r="M119" s="5">
        <v>665000000</v>
      </c>
      <c r="R119" s="5">
        <v>265297000</v>
      </c>
      <c r="T119" s="5">
        <v>593426000</v>
      </c>
      <c r="U119" s="5">
        <v>2139718000</v>
      </c>
      <c r="V119" s="5">
        <v>9496264000</v>
      </c>
    </row>
    <row r="120" spans="3:22" ht="15.5" x14ac:dyDescent="0.35">
      <c r="C120" t="s">
        <v>144</v>
      </c>
      <c r="D120" s="5">
        <v>5378108960000</v>
      </c>
      <c r="E120" s="5">
        <v>5449503968000</v>
      </c>
      <c r="F120" s="5">
        <v>3285408230000</v>
      </c>
      <c r="G120" s="5">
        <v>3492917589000</v>
      </c>
      <c r="I120" s="5">
        <v>5449503968000</v>
      </c>
      <c r="J120" s="5">
        <v>3876810788000</v>
      </c>
      <c r="K120" s="5">
        <v>4861241038000</v>
      </c>
      <c r="L120" s="5">
        <v>4506812389000</v>
      </c>
      <c r="M120" s="5">
        <v>1755124212000</v>
      </c>
      <c r="N120" s="5">
        <v>1989173885000</v>
      </c>
      <c r="O120" s="5">
        <v>2138384692000</v>
      </c>
      <c r="P120" s="5">
        <v>1623514102000</v>
      </c>
      <c r="Q120" s="5">
        <v>4221477555000</v>
      </c>
      <c r="R120" s="5">
        <v>2219635890000</v>
      </c>
      <c r="S120" s="5">
        <v>2536041348000</v>
      </c>
      <c r="T120" s="5">
        <v>450000000000</v>
      </c>
      <c r="U120" s="5">
        <v>646000000000</v>
      </c>
      <c r="V120" s="5">
        <v>1038500000000</v>
      </c>
    </row>
    <row r="121" spans="3:22" ht="15.5" x14ac:dyDescent="0.35">
      <c r="C121" t="s">
        <v>146</v>
      </c>
      <c r="D121" s="5">
        <v>972841162000</v>
      </c>
      <c r="E121" s="5">
        <v>1002272666000</v>
      </c>
      <c r="F121" s="5">
        <v>1092711465000</v>
      </c>
      <c r="G121" s="5">
        <v>1063569384000</v>
      </c>
      <c r="I121" s="5">
        <v>1002272666000</v>
      </c>
      <c r="J121" s="5">
        <v>1015482735000</v>
      </c>
      <c r="K121" s="5">
        <v>914213777000</v>
      </c>
      <c r="L121" s="5">
        <v>769063969000</v>
      </c>
      <c r="M121" s="5">
        <v>256645508000</v>
      </c>
      <c r="N121" s="5">
        <v>184581437000</v>
      </c>
      <c r="O121" s="5">
        <v>143659128000</v>
      </c>
      <c r="P121" s="5">
        <v>104202705000</v>
      </c>
      <c r="Q121" s="5">
        <v>452907152000</v>
      </c>
      <c r="R121" s="5">
        <v>814600360000</v>
      </c>
      <c r="S121" s="5">
        <v>627213642000</v>
      </c>
      <c r="T121" s="5">
        <v>198872436000</v>
      </c>
      <c r="U121" s="5">
        <v>405099689000</v>
      </c>
      <c r="V121" s="5">
        <v>194880047000</v>
      </c>
    </row>
    <row r="122" spans="3:22" ht="15.5" x14ac:dyDescent="0.35">
      <c r="C122" t="s">
        <v>147</v>
      </c>
      <c r="D122" s="5">
        <v>5990066023000</v>
      </c>
      <c r="E122" s="5">
        <v>6029171320000</v>
      </c>
      <c r="F122" s="5">
        <v>3639394694000</v>
      </c>
      <c r="G122" s="5">
        <v>3846009823000</v>
      </c>
      <c r="I122" s="5">
        <v>6029171320000</v>
      </c>
      <c r="J122" s="5">
        <v>4235114829000</v>
      </c>
      <c r="K122" s="5">
        <v>5162279798000</v>
      </c>
      <c r="L122" s="5">
        <v>4736558693000</v>
      </c>
      <c r="M122" s="5">
        <v>6279164739000</v>
      </c>
      <c r="N122" s="5">
        <v>6466476916000</v>
      </c>
      <c r="O122" s="5">
        <v>6467724181000</v>
      </c>
      <c r="P122" s="5">
        <v>6070445160000</v>
      </c>
      <c r="Q122" s="5">
        <v>4448208677000</v>
      </c>
      <c r="R122" s="5">
        <v>2394594964000</v>
      </c>
      <c r="S122" s="5">
        <v>2637166170000</v>
      </c>
      <c r="T122" s="5">
        <v>518821166000</v>
      </c>
      <c r="U122" s="5">
        <v>688518407000</v>
      </c>
      <c r="V122" s="5">
        <v>1089928439000</v>
      </c>
    </row>
    <row r="123" spans="3:22" ht="15.5" x14ac:dyDescent="0.35">
      <c r="C123" t="s">
        <v>148</v>
      </c>
      <c r="D123" s="5">
        <v>5990066023000</v>
      </c>
      <c r="E123" s="5">
        <v>6029171320000</v>
      </c>
      <c r="F123" s="5">
        <v>3639394694000</v>
      </c>
      <c r="G123" s="5">
        <v>3846009823000</v>
      </c>
      <c r="I123" s="5">
        <v>6029171320000</v>
      </c>
      <c r="J123" s="5">
        <v>4235114829000</v>
      </c>
      <c r="K123" s="5">
        <v>5162279798000</v>
      </c>
      <c r="L123" s="5">
        <v>4736558693000</v>
      </c>
      <c r="M123" s="5">
        <v>6279164739000</v>
      </c>
      <c r="N123" s="5">
        <v>6466476916000</v>
      </c>
      <c r="O123" s="5">
        <v>6467724181000</v>
      </c>
      <c r="P123" s="5">
        <v>6070445160000</v>
      </c>
      <c r="Q123" s="5">
        <v>4448208677000</v>
      </c>
      <c r="R123" s="5">
        <v>2394594964000</v>
      </c>
      <c r="S123" s="5">
        <v>2637166170000</v>
      </c>
      <c r="T123" s="5">
        <v>518821166000</v>
      </c>
      <c r="U123" s="5">
        <v>688518407000</v>
      </c>
      <c r="V123" s="5">
        <v>1089928439000</v>
      </c>
    </row>
    <row r="124" spans="3:22" ht="15.5" x14ac:dyDescent="0.35">
      <c r="C124" t="s">
        <v>150</v>
      </c>
    </row>
    <row r="125" spans="3:22" ht="15.5" x14ac:dyDescent="0.35">
      <c r="C125" t="s">
        <v>151</v>
      </c>
      <c r="D125" s="5">
        <v>5378108960000</v>
      </c>
      <c r="E125" s="5">
        <v>5449503968000</v>
      </c>
      <c r="F125" s="5">
        <v>3287151605000</v>
      </c>
      <c r="G125" s="5">
        <v>3492917589000</v>
      </c>
      <c r="I125" s="5">
        <v>5449503968000</v>
      </c>
      <c r="J125" s="5">
        <v>3876810788000</v>
      </c>
      <c r="K125" s="5">
        <v>4861241038000</v>
      </c>
      <c r="L125" s="5">
        <v>4506812389000</v>
      </c>
      <c r="M125" s="5">
        <v>1755789212000</v>
      </c>
      <c r="N125" s="5">
        <v>1989173885000</v>
      </c>
      <c r="O125" s="5">
        <v>2138384692000</v>
      </c>
      <c r="P125" s="5">
        <v>1623514102000</v>
      </c>
      <c r="Q125" s="5">
        <v>4221589259000</v>
      </c>
      <c r="R125" s="5">
        <v>2220157983000</v>
      </c>
      <c r="S125" s="5">
        <v>2538552426000</v>
      </c>
      <c r="T125" s="5">
        <v>452112978000</v>
      </c>
      <c r="U125" s="5">
        <v>650270876000</v>
      </c>
      <c r="V125" s="5">
        <v>1055581253000</v>
      </c>
    </row>
    <row r="126" spans="3:22" ht="15.5" x14ac:dyDescent="0.35">
      <c r="C126" t="s">
        <v>149</v>
      </c>
      <c r="D126" s="5">
        <v>97506508000</v>
      </c>
      <c r="E126" s="5">
        <v>94711058000</v>
      </c>
      <c r="F126" s="5">
        <v>80336852000</v>
      </c>
      <c r="G126" s="5">
        <v>73056317000</v>
      </c>
      <c r="I126" s="5">
        <v>94711058000</v>
      </c>
      <c r="J126" s="5">
        <v>79528849000</v>
      </c>
      <c r="K126" s="5">
        <v>38195747000</v>
      </c>
      <c r="L126" s="5">
        <v>67757148000</v>
      </c>
      <c r="M126" s="5">
        <v>79471800000</v>
      </c>
      <c r="N126" s="5">
        <v>75382373000</v>
      </c>
      <c r="O126" s="5">
        <v>72011455000</v>
      </c>
      <c r="P126" s="5">
        <v>58622890000</v>
      </c>
      <c r="Q126" s="5">
        <v>58348706000</v>
      </c>
      <c r="R126" s="5">
        <v>65149973000</v>
      </c>
      <c r="S126" s="5">
        <v>2715688000</v>
      </c>
      <c r="T126" s="5">
        <v>4375502000</v>
      </c>
      <c r="U126" s="5">
        <v>7296892000</v>
      </c>
      <c r="V126" s="5">
        <v>9455531000</v>
      </c>
    </row>
    <row r="127" spans="3:22" ht="15.5" x14ac:dyDescent="0.35">
      <c r="C127" t="s">
        <v>152</v>
      </c>
      <c r="D127" s="5">
        <v>10476763498000</v>
      </c>
      <c r="E127" s="5">
        <v>10642512002000</v>
      </c>
      <c r="F127" s="5">
        <v>7670344886000</v>
      </c>
      <c r="G127" s="5">
        <v>7906833483000</v>
      </c>
      <c r="I127" s="5">
        <v>10642512002000</v>
      </c>
      <c r="J127" s="5">
        <v>8986349964000</v>
      </c>
      <c r="K127" s="5">
        <v>9947700957000</v>
      </c>
      <c r="L127" s="5">
        <v>7525735291000</v>
      </c>
      <c r="M127" s="5">
        <v>7743102311000</v>
      </c>
      <c r="N127" s="5">
        <v>7905143639000</v>
      </c>
      <c r="O127" s="5">
        <v>7776637385000</v>
      </c>
      <c r="P127" s="5">
        <v>7226929956000</v>
      </c>
      <c r="Q127" s="5">
        <v>5570625174000</v>
      </c>
      <c r="R127" s="5">
        <v>3709172838000</v>
      </c>
      <c r="S127" s="5">
        <v>3939799027000</v>
      </c>
      <c r="T127" s="5">
        <v>1028285900000</v>
      </c>
      <c r="U127" s="5">
        <v>1385647206000</v>
      </c>
      <c r="V127" s="5">
        <v>1647569968000</v>
      </c>
    </row>
    <row r="128" spans="3:22" ht="15.5" x14ac:dyDescent="0.35">
      <c r="C128" t="s">
        <v>153</v>
      </c>
    </row>
    <row r="129" spans="2:22" ht="15.5" x14ac:dyDescent="0.35">
      <c r="C129" t="s">
        <v>154</v>
      </c>
      <c r="D129" s="5">
        <v>952500000000</v>
      </c>
      <c r="E129" s="5">
        <v>952500000000</v>
      </c>
      <c r="F129" s="5">
        <v>952500000000</v>
      </c>
      <c r="G129" s="5">
        <v>952500000000</v>
      </c>
      <c r="I129" s="5">
        <v>952500000000</v>
      </c>
      <c r="J129" s="5">
        <v>952500000000</v>
      </c>
      <c r="K129" s="5">
        <v>952500000000</v>
      </c>
      <c r="L129" s="5">
        <v>952500000000</v>
      </c>
      <c r="M129" s="5">
        <v>952500000000</v>
      </c>
      <c r="N129" s="5">
        <v>952500000000</v>
      </c>
      <c r="O129" s="5">
        <v>952500000000</v>
      </c>
      <c r="P129" s="5">
        <v>952500000000</v>
      </c>
      <c r="Q129" s="5">
        <v>952500000000</v>
      </c>
      <c r="R129" s="5">
        <v>952500000000</v>
      </c>
      <c r="S129" s="5">
        <v>952500000000</v>
      </c>
      <c r="T129" s="5">
        <v>952500000000</v>
      </c>
      <c r="U129" s="5">
        <v>952500000000</v>
      </c>
      <c r="V129" s="5">
        <v>412500000000</v>
      </c>
    </row>
    <row r="130" spans="2:22" ht="15.5" x14ac:dyDescent="0.35">
      <c r="C130" t="s">
        <v>155</v>
      </c>
      <c r="D130" s="5">
        <v>-3936675293000</v>
      </c>
      <c r="E130" s="5">
        <v>-3936675293000</v>
      </c>
      <c r="F130" s="5">
        <v>-2852050343000</v>
      </c>
      <c r="G130" s="5">
        <v>-2852050343000</v>
      </c>
      <c r="I130" s="5">
        <v>-3936675293000</v>
      </c>
      <c r="J130" s="5">
        <v>-2852050343000</v>
      </c>
      <c r="K130" s="5">
        <v>-2852050343000</v>
      </c>
      <c r="L130" s="5">
        <v>540919171000</v>
      </c>
      <c r="M130" s="5">
        <v>540919171000</v>
      </c>
      <c r="N130" s="5">
        <v>540919171000</v>
      </c>
      <c r="O130" s="5">
        <v>540919171000</v>
      </c>
      <c r="P130" s="5">
        <v>540919171000</v>
      </c>
      <c r="Q130" s="5">
        <v>540919171000</v>
      </c>
      <c r="R130" s="5">
        <v>540919171000</v>
      </c>
      <c r="S130" s="5">
        <v>540919171000</v>
      </c>
      <c r="T130" s="5">
        <v>834741170000</v>
      </c>
      <c r="U130" s="5">
        <v>834741170000</v>
      </c>
      <c r="V130" s="5">
        <v>16181055000</v>
      </c>
    </row>
    <row r="131" spans="2:22" ht="15.5" x14ac:dyDescent="0.35">
      <c r="C131" t="s">
        <v>156</v>
      </c>
      <c r="D131" s="5">
        <v>5166341110000</v>
      </c>
      <c r="E131" s="5">
        <v>4848233048000</v>
      </c>
      <c r="F131" s="5">
        <v>4690508937000</v>
      </c>
      <c r="G131" s="5">
        <v>4380607325000</v>
      </c>
      <c r="I131" s="5">
        <v>4848233048000</v>
      </c>
      <c r="J131" s="5">
        <v>4139123091000</v>
      </c>
      <c r="K131" s="5">
        <v>3319589415000</v>
      </c>
      <c r="L131" s="5">
        <v>4587470896000</v>
      </c>
      <c r="M131" s="5">
        <v>4224505037000</v>
      </c>
      <c r="N131" s="5">
        <v>2999418119000</v>
      </c>
      <c r="O131" s="5">
        <v>2421488684000</v>
      </c>
      <c r="P131" s="5">
        <v>2435669532000</v>
      </c>
      <c r="Q131" s="5">
        <v>2456769895000</v>
      </c>
      <c r="R131" s="5">
        <v>1865977208000</v>
      </c>
      <c r="S131" s="5">
        <v>1459853495000</v>
      </c>
      <c r="T131" s="5">
        <v>1113039134000</v>
      </c>
      <c r="U131" s="5">
        <v>443442878000</v>
      </c>
      <c r="V131" s="5">
        <v>6618935000</v>
      </c>
    </row>
    <row r="132" spans="2:22" ht="15.5" x14ac:dyDescent="0.35">
      <c r="C132" t="s">
        <v>157</v>
      </c>
      <c r="D132" s="5">
        <v>2228008453000</v>
      </c>
      <c r="E132" s="5">
        <v>2228008453000</v>
      </c>
      <c r="F132" s="5">
        <v>2228008453000</v>
      </c>
      <c r="G132" s="5">
        <v>2228008453000</v>
      </c>
      <c r="I132" s="5">
        <v>2228008453000</v>
      </c>
      <c r="J132" s="5">
        <v>1858474778000</v>
      </c>
      <c r="K132" s="5">
        <v>1340160714000</v>
      </c>
      <c r="L132" s="5">
        <v>970536918000</v>
      </c>
      <c r="M132" s="5">
        <v>665162743000</v>
      </c>
      <c r="N132" s="5">
        <v>548991755000</v>
      </c>
      <c r="O132" s="5">
        <v>548991755000</v>
      </c>
      <c r="P132" s="5">
        <v>531751065000</v>
      </c>
      <c r="Q132" s="5">
        <v>374333615000</v>
      </c>
      <c r="R132" s="5">
        <v>256001860000</v>
      </c>
      <c r="S132" s="5">
        <v>143819390000</v>
      </c>
      <c r="T132" s="5">
        <v>19252315000</v>
      </c>
      <c r="U132" s="5">
        <v>6618935000</v>
      </c>
    </row>
    <row r="133" spans="2:22" ht="15.5" x14ac:dyDescent="0.35">
      <c r="C133" t="s">
        <v>158</v>
      </c>
      <c r="D133" s="5">
        <v>2938332657000</v>
      </c>
      <c r="E133" s="5">
        <v>2620224595000</v>
      </c>
      <c r="F133" s="5">
        <v>2462500484000</v>
      </c>
      <c r="G133" s="5">
        <v>2152598872000</v>
      </c>
      <c r="I133" s="5">
        <v>2620224595000</v>
      </c>
      <c r="J133" s="5">
        <v>2280648313000</v>
      </c>
      <c r="K133" s="5">
        <v>1979428701000</v>
      </c>
      <c r="L133" s="5">
        <v>3616933978000</v>
      </c>
      <c r="M133" s="5">
        <v>3559342294000</v>
      </c>
      <c r="N133" s="5">
        <v>2450426364000</v>
      </c>
      <c r="O133" s="5">
        <v>1872496929000</v>
      </c>
      <c r="P133" s="5">
        <v>1903918467000</v>
      </c>
      <c r="Q133" s="5">
        <v>2082436280000</v>
      </c>
      <c r="R133" s="5">
        <v>1609975348000</v>
      </c>
      <c r="S133" s="5">
        <v>1316034105000</v>
      </c>
      <c r="T133" s="5">
        <v>1093786819000</v>
      </c>
      <c r="U133" s="5">
        <v>436823943000</v>
      </c>
      <c r="V133" s="5">
        <v>6618935000</v>
      </c>
    </row>
    <row r="134" spans="2:22" ht="15.5" x14ac:dyDescent="0.35">
      <c r="C134" t="s">
        <v>159</v>
      </c>
      <c r="D134" s="5">
        <v>5166341110000</v>
      </c>
      <c r="E134" s="5">
        <v>4848233048000</v>
      </c>
      <c r="F134" s="5">
        <v>4690508937000</v>
      </c>
      <c r="G134" s="5">
        <v>4380607325000</v>
      </c>
      <c r="I134" s="5">
        <v>4848233048000</v>
      </c>
      <c r="J134" s="5">
        <v>4139123091000</v>
      </c>
      <c r="K134" s="5">
        <v>3319589415000</v>
      </c>
      <c r="L134" s="5">
        <v>4587470896000</v>
      </c>
      <c r="M134" s="5">
        <v>4224505037000</v>
      </c>
      <c r="N134" s="5">
        <v>2999418119000</v>
      </c>
      <c r="O134" s="5">
        <v>2421488684000</v>
      </c>
      <c r="P134" s="5">
        <v>2435669532000</v>
      </c>
      <c r="Q134" s="5">
        <v>2456769895000</v>
      </c>
      <c r="R134" s="5">
        <v>1865977208000</v>
      </c>
      <c r="S134" s="5">
        <v>1459853495000</v>
      </c>
      <c r="T134" s="5">
        <v>1113039134000</v>
      </c>
      <c r="U134" s="5">
        <v>443442878000</v>
      </c>
      <c r="V134" s="5">
        <v>6618935000</v>
      </c>
    </row>
    <row r="135" spans="2:22" ht="15.5" x14ac:dyDescent="0.35">
      <c r="C135" t="s">
        <v>160</v>
      </c>
      <c r="D135" s="5">
        <v>705294268000</v>
      </c>
      <c r="E135" s="5">
        <v>663739105000</v>
      </c>
      <c r="F135" s="5">
        <v>291368516000</v>
      </c>
      <c r="G135" s="5">
        <v>273970139000</v>
      </c>
      <c r="I135" s="5">
        <v>663739105000</v>
      </c>
      <c r="J135" s="5">
        <v>262878770000</v>
      </c>
      <c r="K135" s="5">
        <v>239354750000</v>
      </c>
      <c r="L135" s="5">
        <v>38231728000</v>
      </c>
      <c r="M135" s="5">
        <v>32517120000</v>
      </c>
      <c r="N135" s="5">
        <v>23242399000</v>
      </c>
      <c r="O135" s="5">
        <v>19010840000</v>
      </c>
      <c r="P135" s="5">
        <v>18555072000</v>
      </c>
      <c r="Q135" s="5">
        <v>17667302000</v>
      </c>
      <c r="T135" s="5">
        <v>62368969000</v>
      </c>
      <c r="U135" s="5">
        <v>43635997000</v>
      </c>
      <c r="V135" s="5">
        <v>30741154000</v>
      </c>
    </row>
    <row r="136" spans="2:22" ht="15.5" x14ac:dyDescent="0.35">
      <c r="C136" t="s">
        <v>9</v>
      </c>
      <c r="D136" s="5">
        <v>3313002059000</v>
      </c>
      <c r="E136" s="5">
        <v>2941461800000</v>
      </c>
      <c r="F136" s="5">
        <v>3505482229000</v>
      </c>
      <c r="G136" s="5">
        <v>3136987993000</v>
      </c>
      <c r="I136" s="5">
        <v>2941461800000</v>
      </c>
      <c r="J136" s="5">
        <v>2884768261000</v>
      </c>
      <c r="K136" s="5">
        <v>1996294483000</v>
      </c>
      <c r="L136" s="5">
        <v>6443968832000</v>
      </c>
      <c r="M136" s="5">
        <v>6107507765000</v>
      </c>
      <c r="N136" s="5">
        <v>4870786420000</v>
      </c>
      <c r="O136" s="5">
        <v>4068567272000</v>
      </c>
      <c r="P136" s="5">
        <v>4069182342000</v>
      </c>
      <c r="Q136" s="5">
        <v>4053047440000</v>
      </c>
      <c r="R136" s="5">
        <v>3453797272000</v>
      </c>
      <c r="S136" s="5">
        <v>3034051845000</v>
      </c>
      <c r="T136" s="5">
        <v>3004599513000</v>
      </c>
      <c r="U136" s="5">
        <v>2316270285000</v>
      </c>
      <c r="V136" s="5">
        <v>466041144000</v>
      </c>
    </row>
    <row r="137" spans="2:22" ht="15.5" x14ac:dyDescent="0.35">
      <c r="C137" t="s">
        <v>161</v>
      </c>
      <c r="D137" s="5">
        <v>13789765557000</v>
      </c>
      <c r="E137" s="5">
        <v>13583973802000</v>
      </c>
      <c r="F137" s="5">
        <v>11175827115000</v>
      </c>
      <c r="G137" s="5">
        <v>11043821476000</v>
      </c>
      <c r="I137" s="5">
        <v>13583973802000</v>
      </c>
      <c r="J137" s="5">
        <v>11871118225000</v>
      </c>
      <c r="K137" s="5">
        <v>11943995440000</v>
      </c>
      <c r="L137" s="5">
        <v>13969704123000</v>
      </c>
      <c r="M137" s="5">
        <v>13850610076000</v>
      </c>
      <c r="N137" s="5">
        <v>12775930059000</v>
      </c>
      <c r="O137" s="5">
        <v>11845204657000</v>
      </c>
      <c r="P137" s="5">
        <v>11296112298000</v>
      </c>
      <c r="Q137" s="5">
        <v>9623672614000</v>
      </c>
      <c r="R137" s="5">
        <v>7162970110000</v>
      </c>
      <c r="S137" s="5">
        <v>6973850872000</v>
      </c>
      <c r="T137" s="5">
        <v>4032885413000</v>
      </c>
      <c r="U137" s="5">
        <v>3701917491000</v>
      </c>
      <c r="V137" s="5">
        <v>2113611112000</v>
      </c>
    </row>
    <row r="138" spans="2:22" ht="15.5" x14ac:dyDescent="0.35">
      <c r="C138" t="s">
        <v>162</v>
      </c>
      <c r="D138" s="5">
        <v>9525000000</v>
      </c>
      <c r="E138" s="5">
        <v>9525000000</v>
      </c>
      <c r="F138" s="5">
        <v>9525000000</v>
      </c>
      <c r="G138" s="5">
        <v>9525000000</v>
      </c>
      <c r="I138" s="5">
        <v>9525000000</v>
      </c>
      <c r="J138" s="5">
        <v>9525000000</v>
      </c>
      <c r="K138" s="5">
        <v>9525000000</v>
      </c>
      <c r="L138" s="5">
        <v>9525000000</v>
      </c>
      <c r="M138" s="5">
        <v>9525000000</v>
      </c>
      <c r="N138" s="5">
        <v>9525000000</v>
      </c>
      <c r="O138" s="5">
        <v>9525000000</v>
      </c>
      <c r="P138" s="5">
        <v>9525000000</v>
      </c>
      <c r="Q138" s="5">
        <v>9525000000</v>
      </c>
      <c r="R138" s="5">
        <v>9525000000</v>
      </c>
      <c r="S138" s="5">
        <v>9525000000</v>
      </c>
      <c r="T138" s="5">
        <v>9525000000</v>
      </c>
      <c r="U138" s="5">
        <v>9525000000</v>
      </c>
      <c r="V138" s="5">
        <v>4125000000</v>
      </c>
    </row>
    <row r="140" spans="2:22" ht="15.5" x14ac:dyDescent="0.35">
      <c r="B140" t="s">
        <v>163</v>
      </c>
      <c r="C140" t="s">
        <v>164</v>
      </c>
      <c r="D140" s="5">
        <v>124669299000</v>
      </c>
      <c r="E140" s="5">
        <v>-122744149000</v>
      </c>
      <c r="F140" s="5">
        <v>597615426000</v>
      </c>
      <c r="G140" s="5">
        <v>389143938000</v>
      </c>
      <c r="I140" s="5">
        <v>1097101433000</v>
      </c>
      <c r="J140" s="5">
        <v>993449223000</v>
      </c>
      <c r="K140" s="5">
        <v>-293966338000</v>
      </c>
      <c r="L140" s="5">
        <v>2442306662000</v>
      </c>
      <c r="M140" s="5">
        <v>1114556872000</v>
      </c>
      <c r="N140" s="5">
        <v>586013180000</v>
      </c>
      <c r="O140" s="5">
        <v>10739851000</v>
      </c>
      <c r="P140" s="5">
        <v>324498844000</v>
      </c>
      <c r="Q140" s="5">
        <v>907461958000</v>
      </c>
      <c r="R140" s="5">
        <v>659083189000</v>
      </c>
      <c r="S140" s="5">
        <v>61188070000</v>
      </c>
      <c r="T140" s="5">
        <v>917739609000</v>
      </c>
      <c r="U140" s="5">
        <v>593850439000</v>
      </c>
      <c r="V140" s="5">
        <v>508661175000</v>
      </c>
    </row>
    <row r="141" spans="2:22" ht="15.5" x14ac:dyDescent="0.35">
      <c r="C141" t="s">
        <v>165</v>
      </c>
      <c r="D141" s="5">
        <v>3550388187000</v>
      </c>
      <c r="E141" s="5">
        <v>3247001336000</v>
      </c>
      <c r="F141" s="5">
        <v>4244010173000</v>
      </c>
      <c r="G141" s="5">
        <v>3284903310000</v>
      </c>
      <c r="I141" s="5">
        <v>14422791036000</v>
      </c>
      <c r="J141" s="5">
        <v>10240606908000</v>
      </c>
      <c r="K141" s="5">
        <v>10815974275000</v>
      </c>
      <c r="L141" s="5">
        <v>10923504342000</v>
      </c>
      <c r="M141" s="5">
        <v>5663175004000</v>
      </c>
      <c r="N141" s="5">
        <v>4001236855000</v>
      </c>
      <c r="O141" s="5">
        <v>3526341246000</v>
      </c>
      <c r="P141" s="5">
        <v>4315130462000</v>
      </c>
      <c r="Q141" s="5">
        <v>3499626434000</v>
      </c>
      <c r="R141" s="5">
        <v>2803632205000</v>
      </c>
      <c r="S141" s="5">
        <v>2319477560000</v>
      </c>
      <c r="T141" s="5">
        <v>2507307596000</v>
      </c>
      <c r="U141" s="5">
        <v>2040352277000</v>
      </c>
      <c r="V141" s="5">
        <v>2078805951000</v>
      </c>
    </row>
    <row r="142" spans="2:22" ht="15.5" x14ac:dyDescent="0.35">
      <c r="C142" t="s">
        <v>476</v>
      </c>
      <c r="D142" s="5">
        <v>-3066742428000</v>
      </c>
      <c r="E142" s="5">
        <v>-2686436366000</v>
      </c>
      <c r="F142" s="5">
        <v>-3051933477000</v>
      </c>
      <c r="G142" s="5">
        <v>-2932344658000</v>
      </c>
      <c r="I142" s="5">
        <v>-11908507913000</v>
      </c>
      <c r="J142" s="5">
        <v>-8119941374000</v>
      </c>
      <c r="K142" s="5">
        <v>-8394962930000</v>
      </c>
      <c r="L142" s="5">
        <v>-6893971949000</v>
      </c>
      <c r="M142" s="5">
        <v>-3107762708000</v>
      </c>
      <c r="N142" s="5">
        <v>-2277435525000</v>
      </c>
      <c r="O142" s="5">
        <v>-2147003679000</v>
      </c>
      <c r="P142" s="5">
        <v>-2914438161000</v>
      </c>
      <c r="Q142" s="5">
        <v>-1658408019000</v>
      </c>
      <c r="R142" s="5">
        <v>-1421198490000</v>
      </c>
      <c r="S142" s="5">
        <v>-1645236644000</v>
      </c>
      <c r="T142" s="5">
        <v>-1069431365000</v>
      </c>
      <c r="U142" s="5">
        <v>-972694391000</v>
      </c>
      <c r="V142" s="5">
        <v>-1026646940000</v>
      </c>
    </row>
    <row r="143" spans="2:22" ht="15.5" x14ac:dyDescent="0.35">
      <c r="C143" t="s">
        <v>687</v>
      </c>
      <c r="D143" s="5">
        <v>-366587626000</v>
      </c>
      <c r="E143" s="5">
        <v>-364728315000</v>
      </c>
      <c r="F143" s="5">
        <v>-329887211000</v>
      </c>
      <c r="G143" s="5">
        <v>-287170635000</v>
      </c>
      <c r="I143" s="5">
        <v>-1231724879000</v>
      </c>
      <c r="J143" s="5">
        <v>-919819379000</v>
      </c>
      <c r="K143" s="5">
        <v>-1027471242000</v>
      </c>
      <c r="L143" s="5">
        <v>-1043884585000</v>
      </c>
      <c r="M143" s="5">
        <v>-821098432000</v>
      </c>
      <c r="N143" s="5">
        <v>-677800442000</v>
      </c>
      <c r="O143" s="5">
        <v>-617930657000</v>
      </c>
      <c r="P143" s="5">
        <v>-365705842000</v>
      </c>
      <c r="Q143" s="5">
        <v>-431061927000</v>
      </c>
      <c r="R143" s="5">
        <v>-351212352000</v>
      </c>
      <c r="S143" s="5">
        <v>-284652219000</v>
      </c>
      <c r="T143" s="5">
        <v>-293218251000</v>
      </c>
      <c r="U143" s="5">
        <v>-138030736000</v>
      </c>
      <c r="V143" s="5">
        <v>-118296330000</v>
      </c>
    </row>
    <row r="144" spans="2:22" ht="15.5" x14ac:dyDescent="0.35">
      <c r="C144" t="s">
        <v>688</v>
      </c>
      <c r="D144" s="5">
        <v>4896864000</v>
      </c>
      <c r="E144" s="5">
        <v>22881185000</v>
      </c>
      <c r="F144" s="5">
        <v>-457301000</v>
      </c>
      <c r="G144" s="5">
        <v>7039966000</v>
      </c>
      <c r="I144" s="5">
        <v>42371632000</v>
      </c>
      <c r="J144" s="5">
        <v>108610664000</v>
      </c>
      <c r="K144" s="5">
        <v>35408909000</v>
      </c>
      <c r="L144" s="5">
        <v>17534407000</v>
      </c>
      <c r="M144" s="5">
        <v>8279761000</v>
      </c>
      <c r="N144" s="5">
        <v>14352032000</v>
      </c>
      <c r="O144" s="5">
        <v>15691647000</v>
      </c>
      <c r="P144" s="5">
        <v>19384698000</v>
      </c>
      <c r="Q144" s="5">
        <v>60976464000</v>
      </c>
      <c r="R144" s="5">
        <v>48251375000</v>
      </c>
      <c r="S144" s="5">
        <v>90601669000</v>
      </c>
      <c r="T144" s="5">
        <v>108050503000</v>
      </c>
      <c r="U144" s="5">
        <v>20525322000</v>
      </c>
      <c r="V144" s="5">
        <v>5061724000</v>
      </c>
    </row>
    <row r="145" spans="3:22" ht="15.5" x14ac:dyDescent="0.35">
      <c r="C145" t="s">
        <v>172</v>
      </c>
      <c r="D145" s="5">
        <v>-109274577000</v>
      </c>
      <c r="E145" s="5">
        <v>43175525000</v>
      </c>
      <c r="F145" s="5">
        <v>-321484340000</v>
      </c>
      <c r="G145" s="5">
        <v>-186323123000</v>
      </c>
      <c r="I145" s="5">
        <v>-532348905000</v>
      </c>
      <c r="J145" s="5">
        <v>-352055265000</v>
      </c>
      <c r="K145" s="5">
        <v>-573585700000</v>
      </c>
      <c r="L145" s="5">
        <v>-545699596000</v>
      </c>
      <c r="M145" s="5">
        <v>-289996167000</v>
      </c>
      <c r="N145" s="5">
        <v>-241987946000</v>
      </c>
      <c r="O145" s="5">
        <v>-295782473000</v>
      </c>
      <c r="P145" s="5">
        <v>-412427460000</v>
      </c>
      <c r="Q145" s="5">
        <v>-299255062000</v>
      </c>
      <c r="R145" s="5">
        <v>-183688919000</v>
      </c>
      <c r="S145" s="5">
        <v>-252128462000</v>
      </c>
      <c r="T145" s="5">
        <v>-269234927000</v>
      </c>
      <c r="U145" s="5">
        <v>-258074618000</v>
      </c>
      <c r="V145" s="5">
        <v>-296213360000</v>
      </c>
    </row>
    <row r="146" spans="3:22" ht="15.5" x14ac:dyDescent="0.35">
      <c r="C146" t="s">
        <v>689</v>
      </c>
      <c r="G146" s="5">
        <v>632505544000</v>
      </c>
      <c r="I146" s="5">
        <v>632505544000</v>
      </c>
      <c r="J146" s="5">
        <v>255685328000</v>
      </c>
    </row>
    <row r="147" spans="3:22" ht="15.5" x14ac:dyDescent="0.35">
      <c r="C147" t="s">
        <v>690</v>
      </c>
      <c r="K147" s="5">
        <v>383010543000</v>
      </c>
      <c r="L147" s="5">
        <v>471842634000</v>
      </c>
      <c r="M147" s="5">
        <v>110871285000</v>
      </c>
      <c r="N147" s="5">
        <v>246699806000</v>
      </c>
      <c r="O147" s="5">
        <v>11599232000</v>
      </c>
      <c r="Q147" s="5">
        <v>78786956000</v>
      </c>
    </row>
    <row r="148" spans="3:22" ht="15.5" x14ac:dyDescent="0.35">
      <c r="C148" t="s">
        <v>691</v>
      </c>
      <c r="D148" s="5">
        <v>286851107000</v>
      </c>
      <c r="E148" s="5">
        <v>-123530528000</v>
      </c>
      <c r="F148" s="5">
        <v>123530528000</v>
      </c>
      <c r="G148" s="5">
        <v>166179122000</v>
      </c>
      <c r="I148" s="5">
        <v>210235436000</v>
      </c>
      <c r="J148" s="5">
        <v>420428257000</v>
      </c>
    </row>
    <row r="149" spans="3:22" ht="15.5" x14ac:dyDescent="0.35">
      <c r="C149" t="s">
        <v>692</v>
      </c>
      <c r="D149" s="5">
        <v>286851107000</v>
      </c>
      <c r="E149" s="5">
        <v>-120474160000</v>
      </c>
      <c r="F149" s="5">
        <v>176989898000</v>
      </c>
      <c r="G149" s="5">
        <v>240128965000</v>
      </c>
      <c r="I149" s="5">
        <v>340701017000</v>
      </c>
      <c r="J149" s="5">
        <v>444360724000</v>
      </c>
      <c r="K149" s="5">
        <v>383010543000</v>
      </c>
      <c r="L149" s="5">
        <v>471842634000</v>
      </c>
      <c r="M149" s="5">
        <v>110871285000</v>
      </c>
      <c r="N149" s="5">
        <v>246699806000</v>
      </c>
      <c r="O149" s="5">
        <v>11599232000</v>
      </c>
      <c r="Q149" s="5">
        <v>78786956000</v>
      </c>
    </row>
    <row r="150" spans="3:22" ht="15.5" x14ac:dyDescent="0.35">
      <c r="C150" t="s">
        <v>693</v>
      </c>
      <c r="D150" s="5">
        <v>-174862228000</v>
      </c>
      <c r="E150" s="5">
        <v>-264163354000</v>
      </c>
      <c r="F150" s="5">
        <v>-119622316000</v>
      </c>
      <c r="G150" s="5">
        <v>-150638670000</v>
      </c>
      <c r="I150" s="5">
        <v>-668686099000</v>
      </c>
      <c r="J150" s="5">
        <v>-663998383000</v>
      </c>
      <c r="K150" s="5">
        <v>-644149321000</v>
      </c>
      <c r="L150" s="5">
        <v>-487018591000</v>
      </c>
      <c r="M150" s="5">
        <v>-448911871000</v>
      </c>
      <c r="N150" s="5">
        <v>-479051600000</v>
      </c>
      <c r="O150" s="5">
        <v>-482175465000</v>
      </c>
      <c r="P150" s="5">
        <v>-317444853000</v>
      </c>
      <c r="Q150" s="5">
        <v>-343202888000</v>
      </c>
      <c r="R150" s="5">
        <v>-236700630000</v>
      </c>
      <c r="S150" s="5">
        <v>-166873834000</v>
      </c>
      <c r="T150" s="5">
        <v>-84729046000</v>
      </c>
      <c r="U150" s="5">
        <v>-123991381000</v>
      </c>
      <c r="V150" s="5">
        <v>-143521277000</v>
      </c>
    </row>
    <row r="151" spans="3:22" ht="15.5" x14ac:dyDescent="0.35">
      <c r="C151" t="s">
        <v>694</v>
      </c>
      <c r="G151" s="5">
        <v>-218956761000</v>
      </c>
      <c r="K151" s="5">
        <v>-888190872000</v>
      </c>
    </row>
    <row r="152" spans="3:22" ht="15.5" x14ac:dyDescent="0.35">
      <c r="C152" t="s">
        <v>695</v>
      </c>
      <c r="T152" s="5">
        <v>18995099000</v>
      </c>
      <c r="U152" s="5">
        <v>25763966000</v>
      </c>
      <c r="V152" s="5">
        <v>9471407000</v>
      </c>
    </row>
    <row r="153" spans="3:22" ht="15.5" x14ac:dyDescent="0.35">
      <c r="C153" t="s">
        <v>179</v>
      </c>
      <c r="D153" s="5">
        <v>-139625058000</v>
      </c>
      <c r="E153" s="5">
        <v>2040571990000</v>
      </c>
      <c r="F153" s="5">
        <v>-455383980000</v>
      </c>
      <c r="G153" s="5">
        <v>-1054547295000</v>
      </c>
      <c r="I153" s="5">
        <v>493940476000</v>
      </c>
      <c r="J153" s="5">
        <v>-1237830020000</v>
      </c>
      <c r="K153" s="5">
        <v>287988963000</v>
      </c>
      <c r="L153" s="5">
        <v>-1912036708000</v>
      </c>
      <c r="M153" s="5">
        <v>-396131828000</v>
      </c>
      <c r="N153" s="5">
        <v>-107942809000</v>
      </c>
      <c r="O153" s="5">
        <v>470064917000</v>
      </c>
      <c r="P153" s="5">
        <v>731205397000</v>
      </c>
      <c r="Q153" s="5">
        <v>1473096220000</v>
      </c>
      <c r="R153" s="5">
        <v>-991436780000</v>
      </c>
      <c r="S153" s="5">
        <v>-130689750000</v>
      </c>
      <c r="T153" s="5">
        <v>-461827448000</v>
      </c>
      <c r="U153" s="5">
        <v>967263706000</v>
      </c>
      <c r="V153" s="5">
        <v>-124130548000</v>
      </c>
    </row>
    <row r="154" spans="3:22" ht="15.5" x14ac:dyDescent="0.35">
      <c r="C154" t="s">
        <v>180</v>
      </c>
      <c r="D154" s="5">
        <v>50082280000</v>
      </c>
      <c r="E154" s="5">
        <v>-1697063853000</v>
      </c>
      <c r="F154" s="5">
        <v>-93970736000</v>
      </c>
      <c r="G154" s="5">
        <v>-7045636000</v>
      </c>
      <c r="I154" s="5">
        <v>-1901989340000</v>
      </c>
      <c r="J154" s="5">
        <v>90788528000</v>
      </c>
      <c r="K154" s="5">
        <v>-562707198000</v>
      </c>
      <c r="L154" s="5">
        <v>-710338678000</v>
      </c>
      <c r="M154" s="5">
        <v>-794614087000</v>
      </c>
      <c r="N154" s="5">
        <v>-778678902000</v>
      </c>
      <c r="O154" s="5">
        <v>-652333697000</v>
      </c>
      <c r="P154" s="5">
        <v>-951824671000</v>
      </c>
      <c r="Q154" s="5">
        <v>-342259542000</v>
      </c>
      <c r="R154" s="5">
        <v>-26968817000</v>
      </c>
      <c r="S154" s="5">
        <v>-842819905000</v>
      </c>
      <c r="T154" s="5">
        <v>15803986000</v>
      </c>
      <c r="U154" s="5">
        <v>-643528840000</v>
      </c>
      <c r="V154" s="5">
        <v>-108847769000</v>
      </c>
    </row>
    <row r="155" spans="3:22" ht="15.5" x14ac:dyDescent="0.35">
      <c r="C155" t="s">
        <v>186</v>
      </c>
      <c r="D155" s="5">
        <v>-16885792000</v>
      </c>
      <c r="E155" s="5">
        <v>41304745000</v>
      </c>
      <c r="F155" s="5">
        <v>-16837865000</v>
      </c>
      <c r="G155" s="5">
        <v>-19327136000</v>
      </c>
      <c r="I155" s="5">
        <v>-55571612000</v>
      </c>
      <c r="J155" s="5">
        <v>-253123366000</v>
      </c>
      <c r="K155" s="5">
        <v>-122506262000</v>
      </c>
      <c r="L155" s="5">
        <v>-143548433000</v>
      </c>
      <c r="Q155" s="5">
        <v>-10293131000</v>
      </c>
      <c r="T155" s="5">
        <v>-2752782000</v>
      </c>
      <c r="U155" s="5">
        <v>-128314384000</v>
      </c>
      <c r="V155" s="5">
        <v>-172429428000</v>
      </c>
    </row>
    <row r="156" spans="3:22" ht="15.5" x14ac:dyDescent="0.35">
      <c r="C156" t="s">
        <v>487</v>
      </c>
      <c r="T156" s="5">
        <v>-48669182000</v>
      </c>
      <c r="U156" s="5">
        <v>-40446502000</v>
      </c>
      <c r="V156" s="5">
        <v>-151977703000</v>
      </c>
    </row>
    <row r="157" spans="3:22" ht="15.5" x14ac:dyDescent="0.35">
      <c r="C157" t="s">
        <v>696</v>
      </c>
      <c r="D157" s="5">
        <v>-1936199000</v>
      </c>
      <c r="E157" s="5">
        <v>-6229513000</v>
      </c>
      <c r="F157" s="5">
        <v>-7198867000</v>
      </c>
      <c r="G157" s="5">
        <v>1778609000</v>
      </c>
      <c r="I157" s="5">
        <v>-13428380000</v>
      </c>
      <c r="J157" s="5">
        <v>-15052989000</v>
      </c>
      <c r="K157" s="5">
        <v>-4501059000</v>
      </c>
      <c r="L157" s="5">
        <v>-11617692000</v>
      </c>
      <c r="M157" s="5">
        <v>-6834660000</v>
      </c>
      <c r="N157" s="5">
        <v>-7957046000</v>
      </c>
      <c r="O157" s="5">
        <v>-23901128000</v>
      </c>
      <c r="P157" s="5">
        <v>-60243671000</v>
      </c>
      <c r="Q157" s="5">
        <v>-80270155000</v>
      </c>
      <c r="R157" s="5">
        <v>-235080357000</v>
      </c>
      <c r="S157" s="5">
        <v>-283433633000</v>
      </c>
      <c r="T157" s="5">
        <v>-9000216000</v>
      </c>
      <c r="U157" s="5">
        <v>-17302208000</v>
      </c>
      <c r="V157" s="5">
        <v>-18518285000</v>
      </c>
    </row>
    <row r="158" spans="3:22" ht="15.5" x14ac:dyDescent="0.35">
      <c r="C158" t="s">
        <v>181</v>
      </c>
      <c r="D158" s="5">
        <v>-114015956000</v>
      </c>
      <c r="E158" s="5">
        <v>-238217689000</v>
      </c>
      <c r="F158" s="5">
        <v>-122602281000</v>
      </c>
      <c r="G158" s="5">
        <v>-220660000</v>
      </c>
      <c r="I158" s="5">
        <v>-402440814000</v>
      </c>
      <c r="J158" s="5">
        <v>-230081332000</v>
      </c>
      <c r="K158" s="5">
        <v>-303472567000</v>
      </c>
      <c r="L158" s="5">
        <v>-268246300000</v>
      </c>
      <c r="M158" s="5">
        <v>-172142609000</v>
      </c>
      <c r="N158" s="5">
        <v>-98778295000</v>
      </c>
      <c r="O158" s="5">
        <v>-340170804000</v>
      </c>
      <c r="P158" s="5">
        <v>-188578501000</v>
      </c>
      <c r="Q158" s="5">
        <v>-308506780000</v>
      </c>
      <c r="R158" s="5">
        <v>-108557949000</v>
      </c>
      <c r="S158" s="5">
        <v>-800038807000</v>
      </c>
      <c r="T158" s="5">
        <v>-34811887000</v>
      </c>
      <c r="U158" s="5">
        <v>-10245223000</v>
      </c>
      <c r="V158" s="5">
        <v>-66922353000</v>
      </c>
    </row>
    <row r="159" spans="3:22" ht="15.5" x14ac:dyDescent="0.35">
      <c r="C159" t="s">
        <v>697</v>
      </c>
      <c r="E159" s="5">
        <v>-1491420090000</v>
      </c>
      <c r="I159" s="5">
        <v>-1491420090000</v>
      </c>
    </row>
    <row r="160" spans="3:22" ht="15.5" x14ac:dyDescent="0.35">
      <c r="C160" t="s">
        <v>489</v>
      </c>
      <c r="S160" s="5">
        <v>-4702517000</v>
      </c>
    </row>
    <row r="161" spans="3:22" ht="15.5" x14ac:dyDescent="0.35">
      <c r="C161" t="s">
        <v>698</v>
      </c>
      <c r="D161" s="5">
        <v>10903216000</v>
      </c>
      <c r="E161" s="5">
        <v>-23871971000</v>
      </c>
      <c r="F161" s="5">
        <v>-785936000</v>
      </c>
      <c r="G161" s="5">
        <v>10723551000</v>
      </c>
      <c r="I161" s="5">
        <v>-11239968000</v>
      </c>
      <c r="J161" s="5">
        <v>-18714614000</v>
      </c>
      <c r="K161" s="5">
        <v>-115279252000</v>
      </c>
      <c r="L161" s="5">
        <v>-123863380000</v>
      </c>
      <c r="M161" s="5">
        <v>-79956529000</v>
      </c>
      <c r="N161" s="5">
        <v>-107748957000</v>
      </c>
      <c r="O161" s="5">
        <v>-98283722000</v>
      </c>
      <c r="P161" s="5">
        <v>-59142558000</v>
      </c>
      <c r="Q161" s="5">
        <v>-30781678000</v>
      </c>
      <c r="R161" s="5">
        <v>-49036475000</v>
      </c>
      <c r="T161" s="5">
        <v>-37159888000</v>
      </c>
    </row>
    <row r="162" spans="3:22" ht="15.5" x14ac:dyDescent="0.35">
      <c r="C162" t="s">
        <v>699</v>
      </c>
      <c r="S162" s="5">
        <v>-4673893000</v>
      </c>
      <c r="U162" s="5">
        <v>-47999999000</v>
      </c>
    </row>
    <row r="163" spans="3:22" ht="15.5" x14ac:dyDescent="0.35">
      <c r="C163" t="s">
        <v>355</v>
      </c>
    </row>
    <row r="164" spans="3:22" ht="15.5" x14ac:dyDescent="0.35">
      <c r="C164" t="s">
        <v>700</v>
      </c>
      <c r="S164" s="5">
        <v>-15000000000</v>
      </c>
    </row>
    <row r="165" spans="3:22" ht="15.5" x14ac:dyDescent="0.35">
      <c r="C165" t="s">
        <v>701</v>
      </c>
      <c r="Q165" s="5">
        <v>626706383000</v>
      </c>
      <c r="R165" s="5">
        <v>-23583772000</v>
      </c>
    </row>
    <row r="166" spans="3:22" ht="15.5" x14ac:dyDescent="0.35">
      <c r="C166" t="s">
        <v>195</v>
      </c>
      <c r="E166" s="5">
        <v>-3629335000</v>
      </c>
      <c r="I166" s="5">
        <v>-3629335000</v>
      </c>
      <c r="K166" s="5">
        <v>-326865000</v>
      </c>
      <c r="L166" s="5">
        <v>-2131444000</v>
      </c>
      <c r="M166" s="5">
        <v>-6806659000</v>
      </c>
      <c r="N166" s="5">
        <v>-3456692000</v>
      </c>
      <c r="O166" s="5">
        <v>-814500000</v>
      </c>
      <c r="R166" s="5">
        <v>-397000000</v>
      </c>
      <c r="T166" s="5">
        <v>2917632000</v>
      </c>
    </row>
    <row r="167" spans="3:22" ht="15.5" x14ac:dyDescent="0.35">
      <c r="C167" t="s">
        <v>702</v>
      </c>
      <c r="S167" s="5">
        <v>-65640535000</v>
      </c>
      <c r="T167" s="5">
        <v>77670594000</v>
      </c>
    </row>
    <row r="168" spans="3:22" ht="15.5" x14ac:dyDescent="0.35">
      <c r="C168" t="s">
        <v>703</v>
      </c>
      <c r="R168" s="5">
        <v>288901671000</v>
      </c>
    </row>
    <row r="169" spans="3:22" ht="15.5" x14ac:dyDescent="0.35">
      <c r="C169" t="s">
        <v>704</v>
      </c>
      <c r="R169" s="5">
        <v>34950065000</v>
      </c>
    </row>
    <row r="170" spans="3:22" ht="15.5" x14ac:dyDescent="0.35">
      <c r="C170" t="s">
        <v>193</v>
      </c>
      <c r="P170" s="5">
        <v>-20000000000</v>
      </c>
      <c r="U170" s="5">
        <v>-8604720000</v>
      </c>
    </row>
    <row r="171" spans="3:22" ht="15.5" x14ac:dyDescent="0.35">
      <c r="C171" t="s">
        <v>449</v>
      </c>
      <c r="O171" s="5">
        <v>13992425000</v>
      </c>
      <c r="T171" s="5">
        <v>196231568000</v>
      </c>
    </row>
    <row r="172" spans="3:22" ht="15.5" x14ac:dyDescent="0.35">
      <c r="C172" t="s">
        <v>705</v>
      </c>
      <c r="P172" s="5">
        <v>-116025000000</v>
      </c>
      <c r="Q172" s="5">
        <v>93481200000</v>
      </c>
    </row>
    <row r="173" spans="3:22" ht="15.5" x14ac:dyDescent="0.35">
      <c r="C173" t="s">
        <v>706</v>
      </c>
      <c r="F173" s="5">
        <v>53454213000</v>
      </c>
      <c r="I173" s="5">
        <v>53454213000</v>
      </c>
      <c r="J173" s="5">
        <v>194590310000</v>
      </c>
      <c r="N173" s="5">
        <v>9769991000</v>
      </c>
      <c r="O173" s="5">
        <v>184352009000</v>
      </c>
    </row>
    <row r="174" spans="3:22" ht="15.5" x14ac:dyDescent="0.35">
      <c r="C174" t="s">
        <v>707</v>
      </c>
      <c r="R174" s="5">
        <v>65835000000</v>
      </c>
    </row>
    <row r="175" spans="3:22" ht="15.5" x14ac:dyDescent="0.35">
      <c r="C175" t="s">
        <v>577</v>
      </c>
      <c r="E175" s="5">
        <v>22286646000</v>
      </c>
      <c r="I175" s="5">
        <v>22286646000</v>
      </c>
      <c r="J175" s="5">
        <v>424432638000</v>
      </c>
      <c r="L175" s="5">
        <v>284839736000</v>
      </c>
      <c r="S175" s="5">
        <v>330669480000</v>
      </c>
      <c r="T175" s="5">
        <v>427874184000</v>
      </c>
      <c r="V175" s="5">
        <v>301000000000</v>
      </c>
    </row>
    <row r="176" spans="3:22" ht="15.5" x14ac:dyDescent="0.35">
      <c r="C176" t="s">
        <v>708</v>
      </c>
      <c r="D176" s="5">
        <v>172017011000</v>
      </c>
      <c r="E176" s="5">
        <v>2713354000</v>
      </c>
      <c r="K176" s="5">
        <v>-310733147000</v>
      </c>
      <c r="L176" s="5">
        <v>-445771165000</v>
      </c>
      <c r="M176" s="5">
        <v>-528873630000</v>
      </c>
      <c r="N176" s="5">
        <v>-570507903000</v>
      </c>
      <c r="O176" s="5">
        <v>-387507977000</v>
      </c>
      <c r="P176" s="5">
        <v>-507834941000</v>
      </c>
      <c r="Q176" s="5">
        <v>-632595381000</v>
      </c>
      <c r="T176" s="5">
        <v>-556496037000</v>
      </c>
      <c r="U176" s="5">
        <v>-390615804000</v>
      </c>
    </row>
    <row r="177" spans="3:22" ht="15.5" x14ac:dyDescent="0.35">
      <c r="C177" t="s">
        <v>709</v>
      </c>
      <c r="K177" s="5">
        <v>294111954000</v>
      </c>
    </row>
    <row r="178" spans="3:22" ht="15.5" x14ac:dyDescent="0.35">
      <c r="C178" t="s">
        <v>710</v>
      </c>
      <c r="J178" s="5">
        <v>-11262119000</v>
      </c>
    </row>
    <row r="179" spans="3:22" ht="15.5" x14ac:dyDescent="0.35">
      <c r="C179" t="s">
        <v>109</v>
      </c>
      <c r="F179" s="5">
        <v>100000</v>
      </c>
      <c r="G179" s="5">
        <v>-100000</v>
      </c>
    </row>
    <row r="180" spans="3:22" ht="15.5" x14ac:dyDescent="0.35">
      <c r="C180" t="s">
        <v>197</v>
      </c>
      <c r="D180" s="5">
        <v>-139625058000</v>
      </c>
      <c r="E180" s="5">
        <v>2040571990000</v>
      </c>
      <c r="F180" s="5">
        <v>-455383980000</v>
      </c>
      <c r="G180" s="5">
        <v>-1054547295000</v>
      </c>
      <c r="I180" s="5">
        <v>493940476000</v>
      </c>
      <c r="J180" s="5">
        <v>-1237830020000</v>
      </c>
      <c r="K180" s="5">
        <v>287988963000</v>
      </c>
      <c r="L180" s="5">
        <v>-1912036708000</v>
      </c>
      <c r="M180" s="5">
        <v>-396131828000</v>
      </c>
      <c r="N180" s="5">
        <v>-107942809000</v>
      </c>
      <c r="O180" s="5">
        <v>470064917000</v>
      </c>
      <c r="P180" s="5">
        <v>731205397000</v>
      </c>
      <c r="Q180" s="5">
        <v>1473096220000</v>
      </c>
      <c r="R180" s="5">
        <v>-991436780000</v>
      </c>
      <c r="S180" s="5">
        <v>-130689750000</v>
      </c>
      <c r="T180" s="5">
        <v>-461827448000</v>
      </c>
      <c r="U180" s="5">
        <v>967263706000</v>
      </c>
      <c r="V180" s="5">
        <v>-124130548000</v>
      </c>
    </row>
    <row r="181" spans="3:22" ht="15.5" x14ac:dyDescent="0.35">
      <c r="C181" t="s">
        <v>711</v>
      </c>
      <c r="M181" s="5">
        <v>31450000000</v>
      </c>
      <c r="N181" s="5">
        <v>17537784000</v>
      </c>
      <c r="O181" s="5">
        <v>-116684195000</v>
      </c>
      <c r="P181" s="5">
        <v>40941615000</v>
      </c>
      <c r="Q181" s="5">
        <v>10904152000</v>
      </c>
      <c r="R181" s="5">
        <v>-742667974000</v>
      </c>
      <c r="S181" s="5">
        <v>-1202716435000</v>
      </c>
      <c r="T181" s="5">
        <v>24370601000</v>
      </c>
      <c r="U181" s="5">
        <v>-47578874000</v>
      </c>
      <c r="V181" s="5">
        <v>540274121000</v>
      </c>
    </row>
    <row r="182" spans="3:22" ht="15.5" x14ac:dyDescent="0.35">
      <c r="C182" t="s">
        <v>712</v>
      </c>
    </row>
    <row r="183" spans="3:22" ht="15.5" x14ac:dyDescent="0.35">
      <c r="C183" t="s">
        <v>713</v>
      </c>
    </row>
    <row r="184" spans="3:22" ht="15.5" x14ac:dyDescent="0.35">
      <c r="C184" t="s">
        <v>714</v>
      </c>
      <c r="M184" s="5">
        <v>31450000000</v>
      </c>
      <c r="N184" s="5">
        <v>17537784000</v>
      </c>
      <c r="O184" s="5">
        <v>-116684195000</v>
      </c>
      <c r="P184" s="5">
        <v>40941615000</v>
      </c>
      <c r="Q184" s="5">
        <v>10904152000</v>
      </c>
      <c r="R184" s="5">
        <v>-742667974000</v>
      </c>
      <c r="S184" s="5">
        <v>-1202716435000</v>
      </c>
      <c r="T184" s="5">
        <v>24370601000</v>
      </c>
      <c r="U184" s="5">
        <v>-47578874000</v>
      </c>
      <c r="V184" s="5">
        <v>540274121000</v>
      </c>
    </row>
    <row r="185" spans="3:22" ht="15.5" x14ac:dyDescent="0.35">
      <c r="C185" t="s">
        <v>593</v>
      </c>
      <c r="U185" s="5">
        <v>1358560115000</v>
      </c>
      <c r="V185" s="5">
        <v>400000000000</v>
      </c>
    </row>
    <row r="186" spans="3:22" ht="15.5" x14ac:dyDescent="0.35">
      <c r="C186" t="s">
        <v>715</v>
      </c>
    </row>
    <row r="187" spans="3:22" ht="15.5" x14ac:dyDescent="0.35">
      <c r="C187" t="s">
        <v>204</v>
      </c>
      <c r="D187" s="5">
        <v>1660127774000</v>
      </c>
      <c r="E187" s="5">
        <v>6083040534000</v>
      </c>
      <c r="F187" s="5">
        <v>1000483680000</v>
      </c>
      <c r="G187" s="5">
        <v>1350636474000</v>
      </c>
      <c r="I187" s="5">
        <v>9536219184000</v>
      </c>
      <c r="J187" s="5">
        <v>5101154094000</v>
      </c>
      <c r="K187" s="5">
        <v>6333049559000</v>
      </c>
      <c r="L187" s="5">
        <v>7009422556000</v>
      </c>
      <c r="M187" s="5">
        <v>17883553000</v>
      </c>
      <c r="N187" s="5">
        <v>19386268000</v>
      </c>
      <c r="O187" s="5">
        <v>683702846000</v>
      </c>
      <c r="P187" s="5">
        <v>932322961000</v>
      </c>
      <c r="Q187" s="5">
        <v>2776271702000</v>
      </c>
      <c r="R187" s="5">
        <v>2075211574000</v>
      </c>
      <c r="V187" s="5">
        <v>100200000000</v>
      </c>
    </row>
    <row r="188" spans="3:22" ht="15.5" x14ac:dyDescent="0.35">
      <c r="C188" t="s">
        <v>208</v>
      </c>
      <c r="D188" s="5">
        <v>-1725870570000</v>
      </c>
      <c r="E188" s="5">
        <v>-3961266566000</v>
      </c>
      <c r="F188" s="5">
        <v>-1405140361000</v>
      </c>
      <c r="G188" s="5">
        <v>-1923796764000</v>
      </c>
      <c r="I188" s="5">
        <v>-8412307426000</v>
      </c>
      <c r="J188" s="5">
        <v>-6310785779000</v>
      </c>
      <c r="K188" s="5">
        <v>-4696189273000</v>
      </c>
      <c r="L188" s="5">
        <v>-3882693301000</v>
      </c>
      <c r="M188" s="5">
        <v>-153701624000</v>
      </c>
      <c r="N188" s="5">
        <v>-143659151000</v>
      </c>
      <c r="O188" s="5">
        <v>-70980995000</v>
      </c>
      <c r="P188" s="5">
        <v>-3878716123000</v>
      </c>
      <c r="Q188" s="5">
        <v>-1134139160000</v>
      </c>
      <c r="R188" s="5">
        <v>-2150844961000</v>
      </c>
      <c r="S188" s="5">
        <v>1328985857000</v>
      </c>
      <c r="T188" s="5">
        <v>-422500000000</v>
      </c>
      <c r="U188" s="5">
        <v>-174200000000</v>
      </c>
      <c r="V188" s="5">
        <v>-121500000000</v>
      </c>
    </row>
    <row r="189" spans="3:22" ht="15.5" x14ac:dyDescent="0.35">
      <c r="C189" t="s">
        <v>716</v>
      </c>
      <c r="D189" s="5">
        <v>-65742796000</v>
      </c>
      <c r="E189" s="5">
        <v>2121773968000</v>
      </c>
      <c r="F189" s="5">
        <v>-404656681000</v>
      </c>
      <c r="G189" s="5">
        <v>-573160290000</v>
      </c>
      <c r="I189" s="5">
        <v>1123911758000</v>
      </c>
      <c r="J189" s="5">
        <v>-1209631685000</v>
      </c>
      <c r="K189" s="5">
        <v>1636860286000</v>
      </c>
      <c r="L189" s="5">
        <v>3126729255000</v>
      </c>
      <c r="M189" s="5">
        <v>-135818071000</v>
      </c>
      <c r="N189" s="5">
        <v>-124272883000</v>
      </c>
      <c r="O189" s="5">
        <v>612721851000</v>
      </c>
      <c r="P189" s="5">
        <v>-2946393162000</v>
      </c>
      <c r="Q189" s="5">
        <v>1642132542000</v>
      </c>
      <c r="R189" s="5">
        <v>-75633387000</v>
      </c>
      <c r="S189" s="5">
        <v>1328985857000</v>
      </c>
      <c r="T189" s="5">
        <v>-422500000000</v>
      </c>
      <c r="U189" s="5">
        <v>-174200000000</v>
      </c>
      <c r="V189" s="5">
        <v>-21300000000</v>
      </c>
    </row>
    <row r="190" spans="3:22" ht="15.5" x14ac:dyDescent="0.35">
      <c r="C190" t="s">
        <v>717</v>
      </c>
      <c r="D190" s="5">
        <v>-42500000</v>
      </c>
      <c r="G190" s="5">
        <v>1576875000</v>
      </c>
    </row>
    <row r="191" spans="3:22" ht="15.5" x14ac:dyDescent="0.35">
      <c r="C191" t="s">
        <v>212</v>
      </c>
      <c r="D191" s="5">
        <v>-16728917000</v>
      </c>
      <c r="E191" s="5">
        <v>-38038042000</v>
      </c>
      <c r="F191" s="5">
        <v>-20804268000</v>
      </c>
      <c r="G191" s="5">
        <v>-11161864000</v>
      </c>
      <c r="I191" s="5">
        <v>-79105593000</v>
      </c>
      <c r="J191" s="5">
        <v>-7890857000</v>
      </c>
      <c r="L191" s="5">
        <v>-665000000</v>
      </c>
      <c r="M191" s="5">
        <v>-732432000</v>
      </c>
      <c r="N191" s="5">
        <v>-1207710000</v>
      </c>
      <c r="P191" s="5">
        <v>-218886000</v>
      </c>
      <c r="Q191" s="5">
        <v>-265297000</v>
      </c>
      <c r="R191" s="5">
        <v>-1122862000</v>
      </c>
      <c r="S191" s="5">
        <v>-2613552000</v>
      </c>
      <c r="T191" s="5">
        <v>-9329022000</v>
      </c>
      <c r="U191" s="5">
        <v>-14698828000</v>
      </c>
      <c r="V191" s="5">
        <v>-18977914000</v>
      </c>
    </row>
    <row r="192" spans="3:22" ht="15.5" x14ac:dyDescent="0.35">
      <c r="C192" t="s">
        <v>718</v>
      </c>
      <c r="D192" s="5">
        <v>-57110845000</v>
      </c>
      <c r="G192" s="5">
        <v>5976706000</v>
      </c>
      <c r="O192" s="5">
        <v>-111704000</v>
      </c>
      <c r="P192" s="5">
        <v>-167556000</v>
      </c>
      <c r="Q192" s="5">
        <v>-2129177000</v>
      </c>
      <c r="R192" s="5">
        <v>-3738859000</v>
      </c>
      <c r="S192" s="5">
        <v>-14256303000</v>
      </c>
      <c r="T192" s="5">
        <v>-4868319000</v>
      </c>
      <c r="U192" s="5">
        <v>-14818707000</v>
      </c>
      <c r="V192" s="5">
        <v>-9946755000</v>
      </c>
    </row>
    <row r="193" spans="2:22" ht="15.5" x14ac:dyDescent="0.35">
      <c r="C193" t="s">
        <v>719</v>
      </c>
      <c r="K193" s="5">
        <v>-633067305000</v>
      </c>
      <c r="L193" s="5">
        <v>-3502781213000</v>
      </c>
    </row>
    <row r="194" spans="2:22" ht="15.5" x14ac:dyDescent="0.35">
      <c r="C194" t="s">
        <v>720</v>
      </c>
      <c r="P194" s="5">
        <v>3873169560000</v>
      </c>
    </row>
    <row r="195" spans="2:22" ht="15.5" x14ac:dyDescent="0.35">
      <c r="C195" t="s">
        <v>369</v>
      </c>
      <c r="G195" s="5">
        <v>-449961000000</v>
      </c>
      <c r="I195" s="5">
        <v>-449961000000</v>
      </c>
    </row>
    <row r="196" spans="2:22" ht="15.5" x14ac:dyDescent="0.35">
      <c r="C196" t="s">
        <v>721</v>
      </c>
      <c r="K196" s="5">
        <v>-710946000000</v>
      </c>
      <c r="L196" s="5">
        <v>-1477410729000</v>
      </c>
      <c r="M196" s="5">
        <v>-290427470000</v>
      </c>
      <c r="O196" s="5">
        <v>-25861035000</v>
      </c>
      <c r="P196" s="5">
        <v>-236126174000</v>
      </c>
      <c r="Q196" s="5">
        <v>-177546000000</v>
      </c>
      <c r="R196" s="5">
        <v>-168273698000</v>
      </c>
      <c r="S196" s="5">
        <v>-215741250000</v>
      </c>
      <c r="T196" s="5">
        <v>-49500708000</v>
      </c>
      <c r="U196" s="5">
        <v>-140000000000</v>
      </c>
      <c r="V196" s="5">
        <v>-718390000000</v>
      </c>
    </row>
    <row r="197" spans="2:22" ht="15.5" x14ac:dyDescent="0.35">
      <c r="C197" t="s">
        <v>395</v>
      </c>
      <c r="G197" s="5">
        <v>-2202012000</v>
      </c>
      <c r="I197" s="5">
        <v>-2202012000</v>
      </c>
      <c r="J197" s="5">
        <v>-7384938000</v>
      </c>
      <c r="K197" s="5">
        <v>-1040500000</v>
      </c>
      <c r="S197" s="5">
        <v>-24348067000</v>
      </c>
      <c r="V197" s="5">
        <v>-295790000000</v>
      </c>
    </row>
    <row r="198" spans="2:22" ht="15.5" x14ac:dyDescent="0.35">
      <c r="C198" t="s">
        <v>722</v>
      </c>
    </row>
    <row r="199" spans="2:22" ht="15.5" x14ac:dyDescent="0.35">
      <c r="C199" t="s">
        <v>723</v>
      </c>
      <c r="K199" s="5">
        <v>-265653000</v>
      </c>
    </row>
    <row r="200" spans="2:22" ht="15.5" x14ac:dyDescent="0.35">
      <c r="C200" t="s">
        <v>724</v>
      </c>
      <c r="E200" s="5">
        <v>-38488753000</v>
      </c>
      <c r="I200" s="5">
        <v>-38488753000</v>
      </c>
      <c r="L200" s="5">
        <v>-46500000000</v>
      </c>
    </row>
    <row r="201" spans="2:22" ht="15.5" x14ac:dyDescent="0.35">
      <c r="C201" t="s">
        <v>215</v>
      </c>
      <c r="D201" s="5">
        <v>35126521000</v>
      </c>
      <c r="E201" s="5">
        <v>220763988000</v>
      </c>
      <c r="F201" s="5">
        <v>48260810000</v>
      </c>
      <c r="G201" s="5">
        <v>-672449093000</v>
      </c>
      <c r="I201" s="5">
        <v>-310947431000</v>
      </c>
      <c r="J201" s="5">
        <v>-153592269000</v>
      </c>
      <c r="K201" s="5">
        <v>-568684573000</v>
      </c>
      <c r="L201" s="5">
        <v>-180068724000</v>
      </c>
      <c r="M201" s="5">
        <v>-76189043000</v>
      </c>
      <c r="N201" s="5">
        <v>-300608531000</v>
      </c>
      <c r="O201" s="5">
        <v>-171528929000</v>
      </c>
      <c r="P201" s="5">
        <v>103879570000</v>
      </c>
      <c r="Q201" s="5">
        <v>2038298636000</v>
      </c>
      <c r="R201" s="5">
        <v>-359322408000</v>
      </c>
      <c r="S201" s="5">
        <v>-912321585000</v>
      </c>
      <c r="T201" s="5">
        <v>471716147000</v>
      </c>
      <c r="U201" s="5">
        <v>917585305000</v>
      </c>
      <c r="V201" s="5">
        <v>275682858000</v>
      </c>
    </row>
    <row r="202" spans="2:22" ht="15.5" x14ac:dyDescent="0.35">
      <c r="C202" t="s">
        <v>217</v>
      </c>
      <c r="D202" s="5">
        <v>874059881000</v>
      </c>
      <c r="E202" s="5">
        <v>4145000</v>
      </c>
      <c r="G202" s="5">
        <v>-4145000</v>
      </c>
      <c r="I202" s="5">
        <v>1180286182000</v>
      </c>
      <c r="J202" s="5">
        <v>1237290419000</v>
      </c>
      <c r="K202" s="5">
        <v>1806836518000</v>
      </c>
      <c r="L202" s="5">
        <v>1984947384000</v>
      </c>
      <c r="M202" s="5">
        <v>1907844191000</v>
      </c>
      <c r="N202" s="5">
        <v>2202460781000</v>
      </c>
      <c r="O202" s="5">
        <v>2304638750000</v>
      </c>
      <c r="P202" s="5">
        <v>2200759180000</v>
      </c>
      <c r="Q202" s="5">
        <v>162460544000</v>
      </c>
      <c r="R202" s="5">
        <v>521782952000</v>
      </c>
      <c r="S202" s="5">
        <v>473334712000</v>
      </c>
      <c r="T202" s="5">
        <v>929468765000</v>
      </c>
      <c r="U202" s="5">
        <v>416254025000</v>
      </c>
      <c r="V202" s="5">
        <v>137756167000</v>
      </c>
    </row>
    <row r="203" spans="2:22" ht="15.5" x14ac:dyDescent="0.35">
      <c r="C203" t="s">
        <v>725</v>
      </c>
      <c r="G203" s="5">
        <v>-7371476000</v>
      </c>
      <c r="J203" s="5">
        <v>-12921506000</v>
      </c>
    </row>
    <row r="204" spans="2:22" ht="15.5" x14ac:dyDescent="0.35">
      <c r="C204" t="s">
        <v>216</v>
      </c>
      <c r="D204" s="5">
        <v>327059000</v>
      </c>
      <c r="E204" s="5">
        <v>4496809000</v>
      </c>
      <c r="F204" s="5">
        <v>-11042460000</v>
      </c>
      <c r="G204" s="5">
        <v>10991290000</v>
      </c>
      <c r="I204" s="5">
        <v>4721130000</v>
      </c>
      <c r="J204" s="5">
        <v>109509538000</v>
      </c>
      <c r="K204" s="5">
        <v>-861526000</v>
      </c>
      <c r="L204" s="5">
        <v>1957858000</v>
      </c>
      <c r="M204" s="5">
        <v>1654747000</v>
      </c>
      <c r="N204" s="5">
        <v>5991941000</v>
      </c>
      <c r="O204" s="5">
        <v>69350960000</v>
      </c>
    </row>
    <row r="205" spans="2:22" ht="15.5" x14ac:dyDescent="0.35">
      <c r="C205" t="s">
        <v>218</v>
      </c>
      <c r="D205" s="5">
        <v>909513461000</v>
      </c>
      <c r="E205" s="5">
        <v>225264942000</v>
      </c>
      <c r="F205" s="5">
        <v>37218350000</v>
      </c>
      <c r="G205" s="5">
        <v>-668833424000</v>
      </c>
      <c r="I205" s="5">
        <v>874059881000</v>
      </c>
      <c r="J205" s="5">
        <v>1180286182000</v>
      </c>
      <c r="K205" s="5">
        <v>1237290419000</v>
      </c>
      <c r="L205" s="5">
        <v>1806836518000</v>
      </c>
      <c r="M205" s="5">
        <v>1833309895000</v>
      </c>
      <c r="N205" s="5">
        <v>1907844191000</v>
      </c>
      <c r="O205" s="5">
        <v>2202460781000</v>
      </c>
      <c r="P205" s="5">
        <v>2304638750000</v>
      </c>
      <c r="Q205" s="5">
        <v>2200759180000</v>
      </c>
      <c r="R205" s="5">
        <v>162460544000</v>
      </c>
      <c r="S205" s="5">
        <v>-438986873000</v>
      </c>
      <c r="T205" s="5">
        <v>1401184912000</v>
      </c>
      <c r="U205" s="5">
        <v>1333839330000</v>
      </c>
      <c r="V205" s="5">
        <v>413439025000</v>
      </c>
    </row>
    <row r="207" spans="2:22" ht="15.5" x14ac:dyDescent="0.35">
      <c r="B207" t="s">
        <v>219</v>
      </c>
      <c r="C207" t="s">
        <v>11</v>
      </c>
      <c r="D207" s="5">
        <v>9530000000</v>
      </c>
      <c r="E207" s="5">
        <v>9530000000</v>
      </c>
      <c r="F207" s="5">
        <v>9530000000</v>
      </c>
      <c r="G207" s="5">
        <v>9530000000</v>
      </c>
      <c r="I207" s="5">
        <v>9530000000</v>
      </c>
      <c r="J207" s="5">
        <v>9530000000</v>
      </c>
      <c r="K207" s="5">
        <v>9530000000</v>
      </c>
      <c r="L207" s="5">
        <v>9530000000</v>
      </c>
      <c r="M207" s="5">
        <v>9530000000</v>
      </c>
      <c r="N207" s="5">
        <v>9530000000</v>
      </c>
      <c r="O207" s="5">
        <v>9530000000</v>
      </c>
      <c r="P207" s="5">
        <v>9530000000</v>
      </c>
      <c r="Q207" s="5">
        <v>9530000000</v>
      </c>
      <c r="R207" s="5">
        <v>9530000000</v>
      </c>
      <c r="S207" s="5">
        <v>9530000000</v>
      </c>
      <c r="T207" s="5">
        <v>9530000000</v>
      </c>
      <c r="U207" s="5">
        <v>9530000000</v>
      </c>
      <c r="V207" s="5">
        <v>4120000000</v>
      </c>
    </row>
    <row r="208" spans="2:22" ht="15.5" x14ac:dyDescent="0.35">
      <c r="C208" t="s">
        <v>220</v>
      </c>
      <c r="D208" s="6">
        <v>33.4</v>
      </c>
      <c r="E208" s="6">
        <v>16.73</v>
      </c>
      <c r="F208" s="6">
        <v>32.54</v>
      </c>
      <c r="G208" s="6">
        <v>36.74</v>
      </c>
    </row>
    <row r="209" spans="3:7" ht="15.5" x14ac:dyDescent="0.35">
      <c r="C209" t="s">
        <v>221</v>
      </c>
      <c r="D209" s="6">
        <v>43.71</v>
      </c>
      <c r="E209" s="6">
        <v>91.75</v>
      </c>
      <c r="F209" s="6">
        <v>50.55</v>
      </c>
      <c r="G209" s="6">
        <v>35.79</v>
      </c>
    </row>
    <row r="210" spans="3:7" ht="15.5" x14ac:dyDescent="0.35">
      <c r="C210" t="s">
        <v>73</v>
      </c>
      <c r="D210" s="6">
        <v>3.95</v>
      </c>
      <c r="E210" s="6">
        <v>3.85</v>
      </c>
      <c r="F210" s="6">
        <v>4.0999999999999996</v>
      </c>
      <c r="G210" s="6">
        <v>3.48</v>
      </c>
    </row>
    <row r="211" spans="3:7" ht="15.5" x14ac:dyDescent="0.35">
      <c r="C211" t="s">
        <v>222</v>
      </c>
      <c r="D211" s="5">
        <v>770050000000</v>
      </c>
      <c r="E211" s="5">
        <v>933470000000</v>
      </c>
      <c r="F211" s="5">
        <v>645650000000</v>
      </c>
      <c r="G211" s="5">
        <v>760060000000</v>
      </c>
    </row>
    <row r="212" spans="3:7" ht="15.5" x14ac:dyDescent="0.35">
      <c r="C212" t="s">
        <v>223</v>
      </c>
      <c r="D212" s="6">
        <v>2.3099999999999999E-2</v>
      </c>
      <c r="E212" s="6">
        <v>1.1699999999999999E-2</v>
      </c>
      <c r="F212" s="6">
        <v>2.7699999999999999E-2</v>
      </c>
      <c r="G212" s="6">
        <v>3.1699999999999999E-2</v>
      </c>
    </row>
    <row r="213" spans="3:7" ht="15.5" x14ac:dyDescent="0.35">
      <c r="C213" t="s">
        <v>224</v>
      </c>
      <c r="D213" s="6">
        <v>0.122</v>
      </c>
      <c r="E213" s="6">
        <v>7.0000000000000007E-2</v>
      </c>
      <c r="F213" s="6">
        <v>9.64E-2</v>
      </c>
      <c r="G213" s="6">
        <v>0.1222</v>
      </c>
    </row>
    <row r="214" spans="3:7" ht="15.5" x14ac:dyDescent="0.35">
      <c r="C214" t="s">
        <v>225</v>
      </c>
      <c r="D214" s="6">
        <v>6.6100000000000006E-2</v>
      </c>
      <c r="E214" s="6">
        <v>9.2600000000000002E-2</v>
      </c>
      <c r="F214" s="6">
        <v>7.690000000000001E-2</v>
      </c>
      <c r="G214" s="6">
        <v>8.8800000000000004E-2</v>
      </c>
    </row>
    <row r="215" spans="3:7" ht="15.5" x14ac:dyDescent="0.35">
      <c r="C215" t="s">
        <v>226</v>
      </c>
      <c r="D215" s="6">
        <v>3.42</v>
      </c>
      <c r="E215" s="6">
        <v>2.7</v>
      </c>
      <c r="F215" s="6">
        <v>4.0199999999999996</v>
      </c>
      <c r="G215" s="6">
        <v>4.5199999999999996</v>
      </c>
    </row>
    <row r="216" spans="3:7" ht="15.5" x14ac:dyDescent="0.35">
      <c r="C216" t="s">
        <v>227</v>
      </c>
      <c r="D216" s="5">
        <v>3313000000000</v>
      </c>
      <c r="E216" s="5">
        <v>2941000000000</v>
      </c>
      <c r="F216" s="5">
        <v>3505000000000</v>
      </c>
      <c r="G216" s="5">
        <v>3137000000000</v>
      </c>
    </row>
    <row r="217" spans="3:7" ht="15.5" x14ac:dyDescent="0.35">
      <c r="C217" t="s">
        <v>228</v>
      </c>
      <c r="D217" s="6">
        <v>5.33</v>
      </c>
      <c r="E217" s="6">
        <v>6.42</v>
      </c>
      <c r="F217" s="6">
        <v>4.87</v>
      </c>
      <c r="G217" s="6">
        <v>4.37</v>
      </c>
    </row>
    <row r="218" spans="3:7" ht="15.5" x14ac:dyDescent="0.35">
      <c r="C218" t="s">
        <v>229</v>
      </c>
      <c r="D218" s="6">
        <v>273.77999999999997</v>
      </c>
      <c r="E218" s="6">
        <v>239.13</v>
      </c>
      <c r="F218" s="6">
        <v>337.44</v>
      </c>
      <c r="G218" s="6">
        <v>300.58</v>
      </c>
    </row>
    <row r="219" spans="3:7" ht="15.5" x14ac:dyDescent="0.35">
      <c r="C219" t="s">
        <v>230</v>
      </c>
      <c r="D219" s="6">
        <v>5.34</v>
      </c>
      <c r="E219" s="6">
        <v>6.43</v>
      </c>
      <c r="F219" s="6">
        <v>4.88</v>
      </c>
      <c r="G219" s="6">
        <v>4.38</v>
      </c>
    </row>
    <row r="220" spans="3:7" ht="15.5" x14ac:dyDescent="0.35">
      <c r="C220" t="s">
        <v>231</v>
      </c>
      <c r="D220" s="6">
        <v>273.33</v>
      </c>
      <c r="E220" s="6">
        <v>238.63</v>
      </c>
      <c r="F220" s="6">
        <v>337.23</v>
      </c>
      <c r="G220" s="6">
        <v>300.3</v>
      </c>
    </row>
    <row r="221" spans="3:7" ht="15.5" x14ac:dyDescent="0.35">
      <c r="C221" t="s">
        <v>232</v>
      </c>
      <c r="D221" s="5">
        <v>2730000000000</v>
      </c>
      <c r="E221" s="5">
        <v>2700000000000</v>
      </c>
      <c r="F221" s="5">
        <v>2760000000000</v>
      </c>
      <c r="G221" s="5">
        <v>2923000000000</v>
      </c>
    </row>
    <row r="222" spans="3:7" ht="15.5" x14ac:dyDescent="0.35">
      <c r="C222" t="s">
        <v>233</v>
      </c>
      <c r="D222" s="5">
        <v>5378000000000</v>
      </c>
      <c r="E222" s="5">
        <v>5450000000000</v>
      </c>
      <c r="F222" s="5">
        <v>3287000000000</v>
      </c>
      <c r="G222" s="5">
        <v>3493000000000</v>
      </c>
    </row>
    <row r="223" spans="3:7" ht="15.5" x14ac:dyDescent="0.35">
      <c r="C223" t="s">
        <v>234</v>
      </c>
      <c r="D223" s="5">
        <v>2608000000000</v>
      </c>
      <c r="E223" s="5">
        <v>2278000000000</v>
      </c>
      <c r="F223" s="5">
        <v>3214000000000</v>
      </c>
      <c r="G223" s="5">
        <v>2863000000000</v>
      </c>
    </row>
    <row r="224" spans="3:7" ht="15.5" x14ac:dyDescent="0.35">
      <c r="C224" t="s">
        <v>23</v>
      </c>
      <c r="D224" s="5">
        <v>8108000000000</v>
      </c>
      <c r="E224" s="5">
        <v>8150000000000</v>
      </c>
      <c r="F224" s="5">
        <v>6047000000000</v>
      </c>
      <c r="G224" s="5">
        <v>6416000000000</v>
      </c>
    </row>
    <row r="225" spans="3:22" ht="15.5" x14ac:dyDescent="0.35">
      <c r="C225" t="s">
        <v>20</v>
      </c>
      <c r="D225" s="5">
        <v>7199000000000</v>
      </c>
      <c r="E225" s="5">
        <v>7276000000000</v>
      </c>
      <c r="F225" s="5">
        <v>5398000000000</v>
      </c>
      <c r="G225" s="5">
        <v>5804000000000</v>
      </c>
    </row>
    <row r="226" spans="3:22" ht="15.5" x14ac:dyDescent="0.35">
      <c r="C226" t="s">
        <v>235</v>
      </c>
      <c r="D226" s="5">
        <v>1632000000000</v>
      </c>
      <c r="E226" s="5">
        <v>1288000000000</v>
      </c>
      <c r="F226" s="5">
        <v>585000000000</v>
      </c>
      <c r="G226" s="5">
        <v>403000000000</v>
      </c>
    </row>
    <row r="227" spans="3:22" ht="15.5" x14ac:dyDescent="0.35">
      <c r="C227" t="s">
        <v>236</v>
      </c>
      <c r="D227" s="5">
        <v>125000000000</v>
      </c>
      <c r="E227" s="5">
        <v>-123000000000</v>
      </c>
      <c r="F227" s="5">
        <v>598000000000</v>
      </c>
      <c r="G227" s="5">
        <v>389000000000</v>
      </c>
    </row>
    <row r="228" spans="3:22" ht="15.5" x14ac:dyDescent="0.35">
      <c r="C228" t="s">
        <v>237</v>
      </c>
      <c r="D228" s="5">
        <v>-122000000000</v>
      </c>
      <c r="E228" s="5">
        <v>-231000000000</v>
      </c>
      <c r="F228" s="5">
        <v>-147000000000</v>
      </c>
      <c r="G228" s="5">
        <v>-7000000000</v>
      </c>
    </row>
    <row r="229" spans="3:22" ht="15.5" x14ac:dyDescent="0.35">
      <c r="C229" t="s">
        <v>12</v>
      </c>
      <c r="D229" s="5">
        <v>3000000000</v>
      </c>
      <c r="E229" s="5">
        <v>-353000000000</v>
      </c>
      <c r="F229" s="5">
        <v>450000000000</v>
      </c>
      <c r="G229" s="5">
        <v>382000000000</v>
      </c>
    </row>
    <row r="230" spans="3:22" ht="15.5" x14ac:dyDescent="0.35">
      <c r="C230" t="s">
        <v>15</v>
      </c>
      <c r="D230" s="6">
        <v>0.28999999999999998</v>
      </c>
      <c r="E230" s="6">
        <v>-37.1</v>
      </c>
      <c r="F230" s="6">
        <v>47.26</v>
      </c>
      <c r="G230" s="6">
        <v>40.119999999999997</v>
      </c>
    </row>
    <row r="231" spans="3:22" ht="15.5" x14ac:dyDescent="0.35">
      <c r="C231" t="s">
        <v>58</v>
      </c>
      <c r="I231" s="6">
        <v>121.86</v>
      </c>
      <c r="J231" s="6">
        <v>86.04</v>
      </c>
      <c r="K231" s="6">
        <v>53.78</v>
      </c>
      <c r="L231" s="6">
        <v>192.9</v>
      </c>
      <c r="M231" s="6">
        <v>159.11000000000001</v>
      </c>
      <c r="N231" s="6">
        <v>60.54</v>
      </c>
      <c r="O231" s="6">
        <v>1.23</v>
      </c>
      <c r="P231" s="6">
        <v>9.0500000000000007</v>
      </c>
      <c r="Q231" s="6">
        <v>82.63</v>
      </c>
      <c r="R231" s="6">
        <v>62.12</v>
      </c>
      <c r="S231" s="6">
        <v>58.89</v>
      </c>
      <c r="T231" s="6">
        <v>75.5</v>
      </c>
      <c r="U231" s="6">
        <v>60.56</v>
      </c>
      <c r="V231" s="6">
        <v>81.83</v>
      </c>
    </row>
    <row r="232" spans="3:22" ht="15.5" x14ac:dyDescent="0.35">
      <c r="C232" t="s">
        <v>72</v>
      </c>
      <c r="I232" s="6">
        <v>12.6</v>
      </c>
      <c r="J232" s="6">
        <v>15.11</v>
      </c>
      <c r="K232" s="6">
        <v>19.43</v>
      </c>
      <c r="L232" s="6">
        <v>7.62</v>
      </c>
      <c r="M232" s="6">
        <v>6.06</v>
      </c>
      <c r="N232" s="6">
        <v>20.65</v>
      </c>
      <c r="O232" s="6">
        <v>686.99</v>
      </c>
      <c r="P232" s="6">
        <v>138.12</v>
      </c>
      <c r="Q232" s="6">
        <v>18.149999999999999</v>
      </c>
      <c r="R232" s="6">
        <v>22.54</v>
      </c>
      <c r="S232" s="6">
        <v>33.11</v>
      </c>
      <c r="T232" s="6">
        <v>22.05</v>
      </c>
      <c r="U232" s="6">
        <v>13.54</v>
      </c>
      <c r="V232" s="5">
        <v>0</v>
      </c>
    </row>
    <row r="233" spans="3:22" ht="15.5" x14ac:dyDescent="0.35">
      <c r="C233" t="s">
        <v>75</v>
      </c>
      <c r="I233" s="6">
        <v>0.99</v>
      </c>
      <c r="J233" s="6">
        <v>1.19</v>
      </c>
      <c r="K233" s="6">
        <v>0.93</v>
      </c>
      <c r="L233" s="6">
        <v>1.25</v>
      </c>
      <c r="M233" s="6">
        <v>1.77</v>
      </c>
      <c r="N233" s="6">
        <v>2.97</v>
      </c>
      <c r="O233" s="6">
        <v>2.46</v>
      </c>
      <c r="P233" s="6">
        <v>3.21</v>
      </c>
      <c r="Q233" s="6">
        <v>4.41</v>
      </c>
      <c r="R233" s="6">
        <v>4.9000000000000004</v>
      </c>
      <c r="S233" s="6">
        <v>7.83</v>
      </c>
      <c r="T233" s="6">
        <v>7.27</v>
      </c>
      <c r="U233" s="6">
        <v>3.98</v>
      </c>
      <c r="V233" s="5">
        <v>0</v>
      </c>
    </row>
    <row r="234" spans="3:22" ht="15.5" x14ac:dyDescent="0.35">
      <c r="C234" t="s">
        <v>238</v>
      </c>
      <c r="I234" s="5">
        <v>3070950000000</v>
      </c>
      <c r="J234" s="6">
        <v>2196800000000.0002</v>
      </c>
      <c r="K234" s="5">
        <v>1598210000000</v>
      </c>
      <c r="L234" s="5">
        <v>3188670000000</v>
      </c>
      <c r="M234" s="5">
        <v>2081880000000</v>
      </c>
      <c r="N234" s="5">
        <v>1508160000000</v>
      </c>
      <c r="O234" s="5">
        <v>744080000000</v>
      </c>
      <c r="P234" s="5">
        <v>885110000000</v>
      </c>
    </row>
    <row r="235" spans="3:22" ht="15.5" x14ac:dyDescent="0.35">
      <c r="C235" t="s">
        <v>239</v>
      </c>
      <c r="I235" s="6">
        <v>8.539999999999999E-2</v>
      </c>
      <c r="J235" s="6">
        <v>6.9000000000000006E-2</v>
      </c>
      <c r="K235" s="6">
        <v>4.2900000000000001E-2</v>
      </c>
      <c r="L235" s="6">
        <v>0.13150000000000001</v>
      </c>
      <c r="M235" s="6">
        <v>0.1094</v>
      </c>
      <c r="N235" s="6">
        <v>4.5100000000000001E-2</v>
      </c>
      <c r="O235" s="6">
        <v>1E-3</v>
      </c>
      <c r="P235" s="6">
        <v>7.6E-3</v>
      </c>
      <c r="Q235" s="6">
        <v>8.1799999999999998E-2</v>
      </c>
      <c r="R235" s="6">
        <v>8.2599999999999993E-2</v>
      </c>
      <c r="S235" s="6">
        <v>8.0399999999999985E-2</v>
      </c>
      <c r="T235" s="6">
        <v>0.17829999999999999</v>
      </c>
      <c r="U235" s="6">
        <v>0.15579999999999999</v>
      </c>
      <c r="V235" s="6">
        <v>0.15970000000000001</v>
      </c>
    </row>
    <row r="236" spans="3:22" ht="15.5" x14ac:dyDescent="0.35">
      <c r="C236" t="s">
        <v>240</v>
      </c>
      <c r="I236" s="6">
        <v>0.50960000000000005</v>
      </c>
      <c r="J236" s="6">
        <v>0.31259999999999999</v>
      </c>
      <c r="K236" s="6">
        <v>0.29160000000000003</v>
      </c>
      <c r="L236" s="6">
        <v>0.2868</v>
      </c>
      <c r="M236" s="6">
        <v>0.2495</v>
      </c>
      <c r="N236" s="6">
        <v>0.11900000000000001</v>
      </c>
      <c r="O236" s="6">
        <v>2.8999999999999998E-3</v>
      </c>
      <c r="P236" s="6">
        <v>2.1299999999999999E-2</v>
      </c>
      <c r="Q236" s="6">
        <v>0.19500000000000001</v>
      </c>
      <c r="R236" s="6">
        <v>0.17129999999999998</v>
      </c>
      <c r="S236" s="6">
        <v>0.18489999999999998</v>
      </c>
      <c r="T236" s="6">
        <v>0.24440000000000001</v>
      </c>
      <c r="U236" s="6">
        <v>0.25379999999999997</v>
      </c>
      <c r="V236" s="6">
        <v>0.77540000000000009</v>
      </c>
    </row>
    <row r="237" spans="3:22" ht="15.5" x14ac:dyDescent="0.35">
      <c r="C237" t="s">
        <v>241</v>
      </c>
      <c r="I237" s="6">
        <v>0.31670000000000004</v>
      </c>
      <c r="J237" s="6">
        <v>0.24739999999999998</v>
      </c>
      <c r="K237" s="6">
        <v>0.1305</v>
      </c>
      <c r="L237" s="6">
        <v>0.2228</v>
      </c>
      <c r="M237" s="6">
        <v>0.14910000000000001</v>
      </c>
      <c r="N237" s="6">
        <v>0.1103</v>
      </c>
      <c r="O237" s="6">
        <v>4.3200000000000002E-2</v>
      </c>
      <c r="P237" s="6">
        <v>6.6299999999999998E-2</v>
      </c>
      <c r="Q237" s="6">
        <v>0.16539999999999999</v>
      </c>
      <c r="R237" s="6">
        <v>0.1716</v>
      </c>
      <c r="S237" s="6">
        <v>0.19260000000000002</v>
      </c>
      <c r="T237" s="6">
        <v>0.28589999999999999</v>
      </c>
      <c r="U237" s="6">
        <v>0.41149999999999998</v>
      </c>
      <c r="V237" s="6">
        <v>1.1259000000000001</v>
      </c>
    </row>
    <row r="238" spans="3:22" ht="15.5" x14ac:dyDescent="0.35">
      <c r="C238" t="s">
        <v>242</v>
      </c>
      <c r="I238" s="6">
        <v>3.68</v>
      </c>
      <c r="J238" s="6">
        <v>2.85</v>
      </c>
      <c r="M238" s="6">
        <v>3.27</v>
      </c>
      <c r="N238" s="6">
        <v>2.13</v>
      </c>
      <c r="O238" s="6">
        <v>0.87</v>
      </c>
      <c r="P238" s="6">
        <v>1.27</v>
      </c>
      <c r="Q238" s="6">
        <v>3.47</v>
      </c>
      <c r="R238" s="6">
        <v>5.42</v>
      </c>
      <c r="S238" s="6">
        <v>4.3</v>
      </c>
      <c r="T238" s="6">
        <v>11.13</v>
      </c>
      <c r="U238" s="6">
        <v>7.56</v>
      </c>
      <c r="V238" s="6">
        <v>6.16</v>
      </c>
    </row>
    <row r="239" spans="3:22" ht="15.5" x14ac:dyDescent="0.35">
      <c r="C239" t="s">
        <v>69</v>
      </c>
      <c r="I239" s="6">
        <v>6.42</v>
      </c>
      <c r="J239" s="6">
        <v>4.72</v>
      </c>
      <c r="K239" s="6">
        <v>5.67</v>
      </c>
      <c r="L239" s="6">
        <v>2.19</v>
      </c>
      <c r="M239" s="6">
        <v>1.51</v>
      </c>
      <c r="N239" s="6">
        <v>2.46</v>
      </c>
      <c r="O239" s="6">
        <v>1.99</v>
      </c>
      <c r="P239" s="6">
        <v>2.94</v>
      </c>
      <c r="Q239" s="6">
        <v>3.54</v>
      </c>
      <c r="R239" s="6">
        <v>3.86</v>
      </c>
      <c r="S239" s="6">
        <v>6.12</v>
      </c>
      <c r="T239" s="6">
        <v>5.39</v>
      </c>
      <c r="U239" s="6">
        <v>3.44</v>
      </c>
      <c r="V239" s="5">
        <v>0</v>
      </c>
    </row>
    <row r="240" spans="3:22" ht="15.5" x14ac:dyDescent="0.35">
      <c r="C240" t="s">
        <v>66</v>
      </c>
      <c r="I240" s="6">
        <v>239.13</v>
      </c>
      <c r="J240" s="6">
        <v>275.26</v>
      </c>
      <c r="K240" s="6">
        <v>184.46</v>
      </c>
      <c r="L240" s="6">
        <v>672.52</v>
      </c>
      <c r="M240" s="6">
        <v>637.79</v>
      </c>
      <c r="N240" s="6">
        <v>508.93</v>
      </c>
      <c r="O240" s="6">
        <v>425.15</v>
      </c>
      <c r="P240" s="6">
        <v>425.26</v>
      </c>
      <c r="Q240" s="6">
        <v>423.66</v>
      </c>
      <c r="R240" s="6">
        <v>362.6</v>
      </c>
      <c r="S240" s="6">
        <v>318.54000000000002</v>
      </c>
      <c r="T240" s="6">
        <v>308.89999999999998</v>
      </c>
      <c r="U240" s="6">
        <v>238.6</v>
      </c>
      <c r="V240" s="6">
        <v>105.53</v>
      </c>
    </row>
    <row r="241" spans="2:22" ht="15.5" x14ac:dyDescent="0.35">
      <c r="C241" t="s">
        <v>243</v>
      </c>
      <c r="I241" s="6">
        <v>6.43</v>
      </c>
      <c r="J241" s="6">
        <v>4.7300000000000004</v>
      </c>
      <c r="K241" s="6">
        <v>5.69</v>
      </c>
      <c r="L241" s="6">
        <v>2.19</v>
      </c>
      <c r="M241" s="6">
        <v>1.52</v>
      </c>
      <c r="N241" s="6">
        <v>2.46</v>
      </c>
      <c r="O241" s="6">
        <v>1.99</v>
      </c>
      <c r="P241" s="6">
        <v>2.94</v>
      </c>
      <c r="Q241" s="6">
        <v>3.54</v>
      </c>
      <c r="R241" s="6">
        <v>3.86</v>
      </c>
      <c r="S241" s="6">
        <v>6.32</v>
      </c>
      <c r="T241" s="6">
        <v>5.4</v>
      </c>
      <c r="U241" s="6">
        <v>3.44</v>
      </c>
      <c r="V241" s="5">
        <v>0</v>
      </c>
    </row>
    <row r="242" spans="2:22" ht="15.5" x14ac:dyDescent="0.35">
      <c r="C242" t="s">
        <v>244</v>
      </c>
      <c r="I242" s="6">
        <v>238.63</v>
      </c>
      <c r="J242" s="6">
        <v>274.85000000000002</v>
      </c>
      <c r="K242" s="6">
        <v>183.76</v>
      </c>
      <c r="L242" s="6">
        <v>671.5</v>
      </c>
      <c r="M242" s="6">
        <v>636.61</v>
      </c>
      <c r="N242" s="6">
        <v>507.98</v>
      </c>
      <c r="O242" s="6">
        <v>424.4</v>
      </c>
      <c r="P242" s="6">
        <v>424.45</v>
      </c>
      <c r="Q242" s="6">
        <v>423.3</v>
      </c>
      <c r="R242" s="6">
        <v>362.23</v>
      </c>
      <c r="S242" s="6">
        <v>308.35000000000002</v>
      </c>
      <c r="T242" s="6">
        <v>308.58999999999997</v>
      </c>
      <c r="U242" s="6">
        <v>238.6</v>
      </c>
      <c r="V242" s="6">
        <v>105.53</v>
      </c>
    </row>
    <row r="243" spans="2:22" ht="15.5" x14ac:dyDescent="0.35">
      <c r="C243" t="s">
        <v>245</v>
      </c>
      <c r="I243" s="5">
        <v>2700000000000</v>
      </c>
      <c r="J243" s="5">
        <v>3211000000000</v>
      </c>
      <c r="K243" s="5">
        <v>3352000000000</v>
      </c>
      <c r="L243" s="5">
        <v>1402000000000</v>
      </c>
      <c r="M243" s="5">
        <v>257000000000</v>
      </c>
      <c r="N243" s="5">
        <v>185000000000</v>
      </c>
      <c r="O243" s="5">
        <v>164000000000</v>
      </c>
      <c r="P243" s="5">
        <v>163000000000</v>
      </c>
      <c r="Q243" s="5">
        <v>453000000000</v>
      </c>
      <c r="R243" s="5">
        <v>815000000000</v>
      </c>
      <c r="S243" s="5">
        <v>644000000000</v>
      </c>
      <c r="T243" s="5">
        <v>235000000000</v>
      </c>
      <c r="U243" s="5">
        <v>471000000000</v>
      </c>
      <c r="V243" s="5">
        <v>261000000000</v>
      </c>
    </row>
    <row r="244" spans="2:22" ht="15.5" x14ac:dyDescent="0.35">
      <c r="C244" t="s">
        <v>246</v>
      </c>
      <c r="I244" s="5">
        <v>5450000000000</v>
      </c>
      <c r="J244" s="5">
        <v>3877000000000</v>
      </c>
      <c r="K244" s="5">
        <v>4861000000000</v>
      </c>
      <c r="L244" s="5">
        <v>4507000000000</v>
      </c>
      <c r="M244" s="5">
        <v>6003000000000</v>
      </c>
      <c r="N244" s="5">
        <v>6159000000000</v>
      </c>
      <c r="O244" s="5">
        <v>6222000000000</v>
      </c>
      <c r="P244" s="5">
        <v>5852000000000</v>
      </c>
      <c r="Q244" s="5">
        <v>4222000000000</v>
      </c>
      <c r="R244" s="5">
        <v>2220000000000</v>
      </c>
      <c r="S244" s="5">
        <v>2539000000000</v>
      </c>
      <c r="T244" s="5">
        <v>452000000000</v>
      </c>
      <c r="U244" s="5">
        <v>650000000000</v>
      </c>
      <c r="V244" s="5">
        <v>1056000000000</v>
      </c>
    </row>
    <row r="245" spans="2:22" ht="15.5" x14ac:dyDescent="0.35">
      <c r="C245" t="s">
        <v>25</v>
      </c>
      <c r="I245" s="5">
        <v>8150000000000</v>
      </c>
      <c r="J245" s="5">
        <v>7087000000000</v>
      </c>
      <c r="K245" s="5">
        <v>8213000000000</v>
      </c>
      <c r="L245" s="5">
        <v>5909000000000</v>
      </c>
      <c r="M245" s="5">
        <v>6259000000000</v>
      </c>
      <c r="N245" s="5">
        <v>6343000000000</v>
      </c>
      <c r="O245" s="5">
        <v>6385000000000</v>
      </c>
      <c r="P245" s="5">
        <v>6016000000000</v>
      </c>
      <c r="Q245" s="5">
        <v>4674000000000</v>
      </c>
      <c r="R245" s="5">
        <v>3035000000000</v>
      </c>
      <c r="S245" s="5">
        <v>3182000000000</v>
      </c>
      <c r="T245" s="5">
        <v>687000000000</v>
      </c>
      <c r="U245" s="5">
        <v>1121000000000</v>
      </c>
      <c r="V245" s="5">
        <v>1316000000000</v>
      </c>
    </row>
    <row r="246" spans="2:22" ht="15.5" x14ac:dyDescent="0.35">
      <c r="C246" t="s">
        <v>22</v>
      </c>
      <c r="I246" s="5">
        <v>7276000000000</v>
      </c>
      <c r="J246" s="5">
        <v>5907000000000</v>
      </c>
      <c r="K246" s="5">
        <v>6976000000000</v>
      </c>
      <c r="L246" s="5">
        <v>4962000000000</v>
      </c>
      <c r="M246" s="5">
        <v>4426000000000</v>
      </c>
      <c r="N246" s="5">
        <v>4435000000000</v>
      </c>
      <c r="O246" s="5">
        <v>4183000000000</v>
      </c>
      <c r="P246" s="5">
        <v>3711000000000</v>
      </c>
      <c r="Q246" s="5">
        <v>2474000000000</v>
      </c>
      <c r="R246" s="5">
        <v>2872000000000</v>
      </c>
      <c r="S246" s="5">
        <v>2661000000000</v>
      </c>
      <c r="T246" s="5">
        <v>530000000000</v>
      </c>
      <c r="U246" s="5">
        <v>192000000000</v>
      </c>
      <c r="V246" s="5">
        <v>900000000000</v>
      </c>
    </row>
    <row r="247" spans="2:22" ht="15.5" x14ac:dyDescent="0.35">
      <c r="C247" t="s">
        <v>247</v>
      </c>
      <c r="I247" s="5">
        <v>1288000000000</v>
      </c>
      <c r="J247" s="5">
        <v>461000000000</v>
      </c>
      <c r="K247" s="5">
        <v>232000000000</v>
      </c>
      <c r="L247" s="5">
        <v>93000000000</v>
      </c>
      <c r="M247" s="5">
        <v>2037000000000</v>
      </c>
      <c r="N247" s="5">
        <v>1977000000000</v>
      </c>
      <c r="O247" s="5">
        <v>1978000000000</v>
      </c>
      <c r="P247" s="5">
        <v>4946000000000</v>
      </c>
      <c r="Q247" s="5">
        <v>3602000000000</v>
      </c>
      <c r="R247" s="5">
        <v>482000000000</v>
      </c>
      <c r="S247" s="5">
        <v>430000000000</v>
      </c>
      <c r="T247" s="5">
        <v>1791000000000</v>
      </c>
      <c r="U247" s="5">
        <v>1260000000000</v>
      </c>
      <c r="V247" s="5">
        <v>-12000000000</v>
      </c>
    </row>
    <row r="248" spans="2:22" ht="15.5" x14ac:dyDescent="0.35">
      <c r="C248" t="s">
        <v>248</v>
      </c>
      <c r="I248" s="5">
        <v>1097000000000</v>
      </c>
      <c r="J248" s="5">
        <v>993000000000</v>
      </c>
      <c r="K248" s="5">
        <v>-294000000000</v>
      </c>
      <c r="L248" s="5">
        <v>2442000000000</v>
      </c>
      <c r="M248" s="5">
        <v>1115000000000</v>
      </c>
      <c r="N248" s="5">
        <v>586000000000</v>
      </c>
      <c r="O248" s="5">
        <v>11000000000</v>
      </c>
      <c r="P248" s="5">
        <v>324000000000</v>
      </c>
      <c r="Q248" s="5">
        <v>907000000000</v>
      </c>
      <c r="R248" s="5">
        <v>659000000000</v>
      </c>
      <c r="S248" s="5">
        <v>61000000000</v>
      </c>
      <c r="T248" s="5">
        <v>918000000000</v>
      </c>
      <c r="U248" s="5">
        <v>594000000000</v>
      </c>
      <c r="V248" s="5">
        <v>509000000000</v>
      </c>
    </row>
    <row r="249" spans="2:22" ht="15.5" x14ac:dyDescent="0.35">
      <c r="C249" t="s">
        <v>249</v>
      </c>
      <c r="I249" s="5">
        <v>-486000000000</v>
      </c>
      <c r="J249" s="5">
        <v>-517000000000</v>
      </c>
      <c r="K249" s="5">
        <v>-546000000000</v>
      </c>
      <c r="L249" s="5">
        <v>-549000000000</v>
      </c>
      <c r="M249" s="5">
        <v>-266000000000</v>
      </c>
      <c r="N249" s="5">
        <v>-218000000000</v>
      </c>
      <c r="O249" s="5">
        <v>-463000000000</v>
      </c>
      <c r="P249" s="5">
        <v>-308000000000</v>
      </c>
      <c r="Q249" s="5">
        <v>-430000000000</v>
      </c>
      <c r="R249" s="5">
        <v>-393000000000</v>
      </c>
      <c r="S249" s="5">
        <v>-1088000000000</v>
      </c>
      <c r="T249" s="5">
        <v>-129000000000</v>
      </c>
      <c r="U249" s="5">
        <v>-196000000000</v>
      </c>
      <c r="V249" s="5">
        <v>-410000000000</v>
      </c>
    </row>
    <row r="250" spans="2:22" ht="15.5" x14ac:dyDescent="0.35">
      <c r="C250" t="s">
        <v>14</v>
      </c>
      <c r="I250" s="5">
        <v>611000000000</v>
      </c>
      <c r="J250" s="5">
        <v>476000000000</v>
      </c>
      <c r="K250" s="5">
        <v>-840000000000</v>
      </c>
      <c r="L250" s="5">
        <v>1893000000000</v>
      </c>
      <c r="M250" s="5">
        <v>849000000000</v>
      </c>
      <c r="N250" s="5">
        <v>368000000000</v>
      </c>
      <c r="O250" s="5">
        <v>-452000000000</v>
      </c>
      <c r="P250" s="5">
        <v>17000000000</v>
      </c>
      <c r="Q250" s="5">
        <v>478000000000</v>
      </c>
      <c r="R250" s="5">
        <v>266000000000</v>
      </c>
      <c r="S250" s="5">
        <v>-1027000000000</v>
      </c>
      <c r="T250" s="5">
        <v>788000000000</v>
      </c>
      <c r="U250" s="5">
        <v>398000000000</v>
      </c>
      <c r="V250" s="5">
        <v>99000000000</v>
      </c>
    </row>
    <row r="251" spans="2:22" ht="15.5" x14ac:dyDescent="0.35">
      <c r="C251" t="s">
        <v>16</v>
      </c>
      <c r="I251" s="6">
        <v>64.13</v>
      </c>
      <c r="J251" s="6">
        <v>50.02</v>
      </c>
      <c r="K251" s="6">
        <v>-88.19</v>
      </c>
      <c r="L251" s="6">
        <v>198.73</v>
      </c>
      <c r="M251" s="6">
        <v>89.11</v>
      </c>
      <c r="N251" s="6">
        <v>38.64</v>
      </c>
      <c r="O251" s="6">
        <v>-47.5</v>
      </c>
      <c r="P251" s="6">
        <v>1.74</v>
      </c>
      <c r="Q251" s="6">
        <v>50.14</v>
      </c>
      <c r="R251" s="6">
        <v>27.93</v>
      </c>
      <c r="S251" s="6">
        <v>-107.82</v>
      </c>
      <c r="T251" s="6">
        <v>82.76</v>
      </c>
      <c r="U251" s="6">
        <v>41.74</v>
      </c>
      <c r="V251" s="6">
        <v>23.95</v>
      </c>
    </row>
    <row r="253" spans="2:22" ht="15.5" x14ac:dyDescent="0.35">
      <c r="B253" t="s">
        <v>250</v>
      </c>
      <c r="C253" t="s">
        <v>251</v>
      </c>
      <c r="D253" s="5">
        <v>318000000000</v>
      </c>
      <c r="E253" s="5">
        <v>159000000000</v>
      </c>
      <c r="F253" s="5">
        <v>310000000000</v>
      </c>
      <c r="G253" s="5">
        <v>350000000000</v>
      </c>
      <c r="H253" s="5">
        <v>1272000000000</v>
      </c>
      <c r="I253" s="5">
        <v>1161000000000</v>
      </c>
      <c r="J253" s="5">
        <v>820000000000</v>
      </c>
      <c r="K253" s="5">
        <v>512000000000</v>
      </c>
      <c r="L253" s="5">
        <v>1837000000000</v>
      </c>
      <c r="M253" s="5">
        <v>1516000000000</v>
      </c>
      <c r="N253" s="5">
        <v>577000000000</v>
      </c>
      <c r="O253" s="5">
        <v>12000000000</v>
      </c>
      <c r="P253" s="5">
        <v>86000000000</v>
      </c>
      <c r="Q253" s="5">
        <v>787000000000</v>
      </c>
    </row>
    <row r="254" spans="2:22" ht="15.5" x14ac:dyDescent="0.35">
      <c r="C254" t="s">
        <v>252</v>
      </c>
      <c r="H254" s="5">
        <v>1137000000000</v>
      </c>
      <c r="I254" s="5">
        <v>1161000000000</v>
      </c>
      <c r="J254" s="5">
        <v>820000000000</v>
      </c>
      <c r="K254" s="5">
        <v>512000000000</v>
      </c>
      <c r="L254" s="5">
        <v>1837000000000</v>
      </c>
      <c r="M254" s="5">
        <v>1516000000000</v>
      </c>
      <c r="N254" s="5">
        <v>577000000000</v>
      </c>
      <c r="O254" s="5">
        <v>12000000000</v>
      </c>
      <c r="P254" s="5">
        <v>86000000000</v>
      </c>
      <c r="Q254" s="5">
        <v>787000000000</v>
      </c>
    </row>
    <row r="255" spans="2:22" ht="15.5" x14ac:dyDescent="0.35">
      <c r="C255" t="s">
        <v>253</v>
      </c>
      <c r="H255" s="6">
        <v>83.99</v>
      </c>
      <c r="I255" s="6">
        <v>83.99</v>
      </c>
      <c r="J255" s="6">
        <v>47.24</v>
      </c>
      <c r="L255" s="6">
        <v>149.28</v>
      </c>
      <c r="M255" s="6">
        <v>80.150000000000006</v>
      </c>
      <c r="N255" s="6">
        <v>30.49</v>
      </c>
      <c r="P255" s="6">
        <v>2.71</v>
      </c>
      <c r="Q255" s="6">
        <v>24.79</v>
      </c>
    </row>
    <row r="256" spans="2:22" ht="15.5" x14ac:dyDescent="0.35">
      <c r="C256" t="s">
        <v>77</v>
      </c>
      <c r="H256" s="6">
        <v>0.62869999999999993</v>
      </c>
      <c r="I256" s="6">
        <v>0.68920000000000003</v>
      </c>
      <c r="J256" s="6">
        <v>0.54899999999999993</v>
      </c>
      <c r="L256" s="6">
        <v>0.77390000000000003</v>
      </c>
      <c r="M256" s="6">
        <v>0.50369999999999993</v>
      </c>
      <c r="N256" s="6">
        <v>0.50360000000000005</v>
      </c>
      <c r="P256" s="6">
        <v>0.3</v>
      </c>
      <c r="Q256" s="6">
        <v>0.3</v>
      </c>
    </row>
    <row r="257" spans="3:17" ht="15.5" x14ac:dyDescent="0.35">
      <c r="C257" t="s">
        <v>254</v>
      </c>
      <c r="H257" s="6">
        <v>0.10630000000000001</v>
      </c>
      <c r="I257" s="6">
        <v>5.96E-2</v>
      </c>
      <c r="J257" s="6">
        <v>2.8999999999999998E-2</v>
      </c>
      <c r="L257" s="6">
        <v>8.5299999999999987E-2</v>
      </c>
      <c r="M257" s="6">
        <v>6.2600000000000003E-2</v>
      </c>
      <c r="N257" s="6">
        <v>3.39E-2</v>
      </c>
      <c r="P257" s="6">
        <v>2.7000000000000001E-3</v>
      </c>
      <c r="Q257" s="6">
        <v>1.9299999999999998E-2</v>
      </c>
    </row>
    <row r="258" spans="3:17" ht="15.5" x14ac:dyDescent="0.35">
      <c r="C258" t="s">
        <v>57</v>
      </c>
      <c r="D258" s="6">
        <v>33.4</v>
      </c>
      <c r="E258" s="6">
        <v>16.73</v>
      </c>
      <c r="F258" s="6">
        <v>32.54</v>
      </c>
      <c r="G258" s="6">
        <v>36.74</v>
      </c>
      <c r="H258" s="6">
        <v>133.59</v>
      </c>
      <c r="I258" s="6">
        <v>121.86</v>
      </c>
      <c r="J258" s="6">
        <v>86.04</v>
      </c>
      <c r="K258" s="6">
        <v>53.78</v>
      </c>
      <c r="L258" s="6">
        <v>192.9</v>
      </c>
      <c r="M258" s="6">
        <v>159.11000000000001</v>
      </c>
      <c r="N258" s="6">
        <v>60.54</v>
      </c>
      <c r="O258" s="6">
        <v>1.23</v>
      </c>
      <c r="P258" s="6">
        <v>9.0500000000000007</v>
      </c>
      <c r="Q258" s="6">
        <v>82.63</v>
      </c>
    </row>
    <row r="259" spans="3:17" ht="15.5" x14ac:dyDescent="0.35">
      <c r="C259" t="s">
        <v>255</v>
      </c>
      <c r="H259" s="6">
        <v>119.4</v>
      </c>
      <c r="I259" s="6">
        <v>121.86</v>
      </c>
      <c r="J259" s="6">
        <v>86.04</v>
      </c>
      <c r="K259" s="6">
        <v>53.78</v>
      </c>
      <c r="L259" s="6">
        <v>192.9</v>
      </c>
      <c r="M259" s="6">
        <v>159.11000000000001</v>
      </c>
      <c r="N259" s="6">
        <v>60.54</v>
      </c>
      <c r="O259" s="6">
        <v>1.23</v>
      </c>
      <c r="P259" s="6">
        <v>9.0500000000000007</v>
      </c>
      <c r="Q259" s="6">
        <v>82.63</v>
      </c>
    </row>
    <row r="260" spans="3:17" ht="15.5" x14ac:dyDescent="0.35">
      <c r="C260" t="s">
        <v>79</v>
      </c>
      <c r="H260" s="6">
        <v>83.99</v>
      </c>
      <c r="I260" s="6">
        <v>83.99</v>
      </c>
      <c r="J260" s="6">
        <v>47.24</v>
      </c>
      <c r="L260" s="6">
        <v>149.28</v>
      </c>
      <c r="M260" s="6">
        <v>80.150000000000006</v>
      </c>
      <c r="N260" s="6">
        <v>30.49</v>
      </c>
      <c r="P260" s="6">
        <v>2.71</v>
      </c>
      <c r="Q260" s="6">
        <v>24.79</v>
      </c>
    </row>
    <row r="261" spans="3:17" ht="15.5" x14ac:dyDescent="0.35">
      <c r="C261" t="s">
        <v>256</v>
      </c>
      <c r="H261" s="6">
        <v>0.62869999999999993</v>
      </c>
      <c r="I261" s="6">
        <v>0.68920000000000003</v>
      </c>
      <c r="J261" s="6">
        <v>0.54899999999999993</v>
      </c>
      <c r="L261" s="6">
        <v>0.77390000000000003</v>
      </c>
      <c r="M261" s="6">
        <v>0.50369999999999993</v>
      </c>
      <c r="N261" s="6">
        <v>0.50360000000000005</v>
      </c>
      <c r="P261" s="6">
        <v>0.3</v>
      </c>
      <c r="Q261" s="6">
        <v>0.3</v>
      </c>
    </row>
    <row r="262" spans="3:17" ht="15.5" x14ac:dyDescent="0.35">
      <c r="C262" t="s">
        <v>257</v>
      </c>
      <c r="H262" s="6">
        <v>0.10630000000000001</v>
      </c>
      <c r="I262" s="6">
        <v>5.96E-2</v>
      </c>
      <c r="J262" s="6">
        <v>2.8999999999999998E-2</v>
      </c>
      <c r="L262" s="6">
        <v>8.5299999999999987E-2</v>
      </c>
      <c r="M262" s="6">
        <v>6.2600000000000003E-2</v>
      </c>
      <c r="N262" s="6">
        <v>3.39E-2</v>
      </c>
      <c r="P262" s="6">
        <v>2.7000000000000001E-3</v>
      </c>
      <c r="Q262" s="6">
        <v>1.9299999999999998E-2</v>
      </c>
    </row>
    <row r="263" spans="3:17" ht="15.5" x14ac:dyDescent="0.35">
      <c r="C263" t="s">
        <v>258</v>
      </c>
      <c r="D263" s="5">
        <v>3519000000000</v>
      </c>
      <c r="E263" s="5">
        <v>3796000000000</v>
      </c>
      <c r="F263" s="5">
        <v>3822000000000</v>
      </c>
      <c r="G263" s="5">
        <v>3601000000000</v>
      </c>
      <c r="H263" s="5">
        <v>14075000000000</v>
      </c>
      <c r="I263" s="5">
        <v>14813000000000</v>
      </c>
      <c r="J263" s="5">
        <v>10367000000000</v>
      </c>
      <c r="K263" s="5">
        <v>10703000000000</v>
      </c>
      <c r="L263" s="5">
        <v>11240000000000</v>
      </c>
      <c r="M263" s="5">
        <v>5203000000000</v>
      </c>
      <c r="N263" s="5">
        <v>4011000000000</v>
      </c>
      <c r="O263" s="5">
        <v>3278000000000</v>
      </c>
      <c r="P263" s="5">
        <v>3711000000000</v>
      </c>
      <c r="Q263" s="5">
        <v>3241000000000</v>
      </c>
    </row>
    <row r="264" spans="3:17" ht="15.5" x14ac:dyDescent="0.35">
      <c r="C264" t="s">
        <v>259</v>
      </c>
      <c r="H264" s="5">
        <v>14738000000000</v>
      </c>
      <c r="I264" s="5">
        <v>14813000000000</v>
      </c>
      <c r="J264" s="5">
        <v>10367000000000</v>
      </c>
      <c r="K264" s="5">
        <v>10703000000000</v>
      </c>
      <c r="L264" s="5">
        <v>11240000000000</v>
      </c>
      <c r="M264" s="5">
        <v>5203000000000</v>
      </c>
      <c r="N264" s="5">
        <v>4011000000000</v>
      </c>
      <c r="O264" s="5">
        <v>3278000000000</v>
      </c>
      <c r="P264" s="5">
        <v>3711000000000</v>
      </c>
      <c r="Q264" s="5">
        <v>3241000000000</v>
      </c>
    </row>
    <row r="265" spans="3:17" ht="15.5" x14ac:dyDescent="0.35">
      <c r="C265" t="s">
        <v>260</v>
      </c>
      <c r="H265" s="6">
        <v>83.99</v>
      </c>
      <c r="I265" s="6">
        <v>83.99</v>
      </c>
      <c r="J265" s="6">
        <v>47.24</v>
      </c>
      <c r="L265" s="6">
        <v>149.28</v>
      </c>
      <c r="M265" s="6">
        <v>80.150000000000006</v>
      </c>
      <c r="N265" s="6">
        <v>30.49</v>
      </c>
      <c r="P265" s="6">
        <v>2.71</v>
      </c>
      <c r="Q265" s="6">
        <v>24.79</v>
      </c>
    </row>
    <row r="266" spans="3:17" ht="15.5" x14ac:dyDescent="0.35">
      <c r="C266" t="s">
        <v>261</v>
      </c>
      <c r="H266" s="6">
        <v>0.62869999999999993</v>
      </c>
      <c r="I266" s="6">
        <v>0.68920000000000003</v>
      </c>
      <c r="J266" s="6">
        <v>0.54899999999999993</v>
      </c>
      <c r="L266" s="6">
        <v>0.77390000000000003</v>
      </c>
      <c r="M266" s="6">
        <v>0.50369999999999993</v>
      </c>
      <c r="N266" s="6">
        <v>0.50360000000000005</v>
      </c>
      <c r="P266" s="6">
        <v>0.3</v>
      </c>
      <c r="Q266" s="6">
        <v>0.3</v>
      </c>
    </row>
    <row r="267" spans="3:17" ht="15.5" x14ac:dyDescent="0.35">
      <c r="C267" t="s">
        <v>262</v>
      </c>
      <c r="H267" s="6">
        <v>0.10630000000000001</v>
      </c>
      <c r="I267" s="6">
        <v>5.96E-2</v>
      </c>
      <c r="J267" s="6">
        <v>2.8999999999999998E-2</v>
      </c>
      <c r="L267" s="6">
        <v>8.5299999999999987E-2</v>
      </c>
      <c r="M267" s="6">
        <v>6.2600000000000003E-2</v>
      </c>
      <c r="N267" s="6">
        <v>3.39E-2</v>
      </c>
      <c r="P267" s="6">
        <v>2.7000000000000001E-3</v>
      </c>
      <c r="Q267" s="6">
        <v>1.9299999999999998E-2</v>
      </c>
    </row>
    <row r="268" spans="3:17" ht="15.5" x14ac:dyDescent="0.35">
      <c r="C268" t="s">
        <v>263</v>
      </c>
      <c r="I268" s="6">
        <v>5.91</v>
      </c>
    </row>
    <row r="269" spans="3:17" ht="15.5" x14ac:dyDescent="0.35">
      <c r="C269" t="s">
        <v>264</v>
      </c>
      <c r="I269" s="6">
        <v>6.62</v>
      </c>
    </row>
    <row r="270" spans="3:17" ht="15.5" x14ac:dyDescent="0.35">
      <c r="C270" t="s">
        <v>612</v>
      </c>
      <c r="I270" s="6">
        <v>8.06</v>
      </c>
    </row>
    <row r="271" spans="3:17" ht="15.5" x14ac:dyDescent="0.35">
      <c r="C271" t="s">
        <v>265</v>
      </c>
      <c r="I271" s="6">
        <v>7.42</v>
      </c>
    </row>
    <row r="272" spans="3:17" ht="15.5" x14ac:dyDescent="0.35">
      <c r="C272" t="s">
        <v>266</v>
      </c>
      <c r="I272" s="6">
        <v>0.15109999999999998</v>
      </c>
    </row>
    <row r="273" spans="3:9" ht="15.5" x14ac:dyDescent="0.35">
      <c r="C273" t="s">
        <v>267</v>
      </c>
      <c r="I273" s="6">
        <v>0.51</v>
      </c>
    </row>
    <row r="274" spans="3:9" ht="15.5" x14ac:dyDescent="0.35">
      <c r="C274" t="s">
        <v>268</v>
      </c>
      <c r="I274" s="6">
        <v>2.89</v>
      </c>
    </row>
    <row r="275" spans="3:9" ht="15.5" x14ac:dyDescent="0.35">
      <c r="C275" t="s">
        <v>269</v>
      </c>
      <c r="I275" s="6">
        <v>7.61</v>
      </c>
    </row>
    <row r="276" spans="3:9" ht="15.5" x14ac:dyDescent="0.35">
      <c r="C276" t="s">
        <v>270</v>
      </c>
      <c r="I276" s="6">
        <v>15.62</v>
      </c>
    </row>
    <row r="277" spans="3:9" ht="15.5" x14ac:dyDescent="0.35">
      <c r="C277" t="s">
        <v>271</v>
      </c>
      <c r="I277" s="6">
        <v>6.1</v>
      </c>
    </row>
    <row r="278" spans="3:9" ht="15.5" x14ac:dyDescent="0.35">
      <c r="C278" t="s">
        <v>272</v>
      </c>
      <c r="I278" s="6">
        <v>4.96</v>
      </c>
    </row>
    <row r="279" spans="3:9" ht="15.5" x14ac:dyDescent="0.35">
      <c r="C279" t="s">
        <v>273</v>
      </c>
      <c r="I279" s="6">
        <v>0.16</v>
      </c>
    </row>
    <row r="280" spans="3:9" ht="15.5" x14ac:dyDescent="0.35">
      <c r="C280" t="s">
        <v>274</v>
      </c>
      <c r="I280" s="6">
        <v>-0.47</v>
      </c>
    </row>
    <row r="281" spans="3:9" ht="15.5" x14ac:dyDescent="0.35">
      <c r="C281" t="s">
        <v>677</v>
      </c>
      <c r="I281" s="6">
        <v>0.28000000000000003</v>
      </c>
    </row>
    <row r="282" spans="3:9" ht="15.5" x14ac:dyDescent="0.35">
      <c r="C282" t="s">
        <v>275</v>
      </c>
      <c r="I282" s="6">
        <v>119.4</v>
      </c>
    </row>
    <row r="283" spans="3:9" ht="15.5" x14ac:dyDescent="0.35">
      <c r="C283" t="s">
        <v>276</v>
      </c>
      <c r="I283" s="6">
        <v>133.59</v>
      </c>
    </row>
    <row r="284" spans="3:9" ht="15.5" x14ac:dyDescent="0.35">
      <c r="C284" t="s">
        <v>277</v>
      </c>
      <c r="I284" s="6">
        <v>1547.32</v>
      </c>
    </row>
    <row r="285" spans="3:9" ht="15.5" x14ac:dyDescent="0.35">
      <c r="C285" t="s">
        <v>278</v>
      </c>
      <c r="D285" s="6">
        <v>95.49</v>
      </c>
    </row>
    <row r="286" spans="3:9" ht="15.5" x14ac:dyDescent="0.35">
      <c r="C286" t="s">
        <v>279</v>
      </c>
      <c r="I286" s="6">
        <v>273.77999999999997</v>
      </c>
    </row>
    <row r="287" spans="3:9" ht="15.5" x14ac:dyDescent="0.35">
      <c r="C287" t="s">
        <v>280</v>
      </c>
      <c r="I287" s="6">
        <v>50.57</v>
      </c>
    </row>
    <row r="288" spans="3:9" ht="15.5" x14ac:dyDescent="0.35">
      <c r="C288" t="s">
        <v>281</v>
      </c>
      <c r="D288" s="6">
        <v>1.36</v>
      </c>
    </row>
    <row r="289" spans="3:9" ht="15.5" x14ac:dyDescent="0.35">
      <c r="C289" t="s">
        <v>282</v>
      </c>
      <c r="D289" s="6">
        <v>1.1000000000000001</v>
      </c>
    </row>
    <row r="290" spans="3:9" ht="15.5" x14ac:dyDescent="0.35">
      <c r="C290" t="s">
        <v>283</v>
      </c>
      <c r="D290" s="6">
        <v>3.11</v>
      </c>
    </row>
    <row r="291" spans="3:9" ht="15.5" x14ac:dyDescent="0.35">
      <c r="C291" t="s">
        <v>284</v>
      </c>
      <c r="D291" s="6">
        <v>2.06</v>
      </c>
    </row>
    <row r="292" spans="3:9" ht="15.5" x14ac:dyDescent="0.35">
      <c r="C292" t="s">
        <v>285</v>
      </c>
      <c r="D292" s="6">
        <v>4.0199999999999996</v>
      </c>
    </row>
    <row r="293" spans="3:9" ht="15.5" x14ac:dyDescent="0.35">
      <c r="C293" t="s">
        <v>286</v>
      </c>
      <c r="D293" s="6">
        <v>0.59</v>
      </c>
    </row>
    <row r="294" spans="3:9" ht="15.5" x14ac:dyDescent="0.35">
      <c r="C294" t="s">
        <v>287</v>
      </c>
      <c r="D294" s="6">
        <v>5.29</v>
      </c>
    </row>
    <row r="295" spans="3:9" ht="15.5" x14ac:dyDescent="0.35">
      <c r="C295" t="s">
        <v>288</v>
      </c>
      <c r="I295" s="6">
        <v>3.47</v>
      </c>
    </row>
    <row r="296" spans="3:9" ht="15.5" x14ac:dyDescent="0.35">
      <c r="C296" t="s">
        <v>12</v>
      </c>
      <c r="D296" s="5">
        <v>3000000000</v>
      </c>
    </row>
    <row r="297" spans="3:9" ht="15.5" x14ac:dyDescent="0.35">
      <c r="C297" t="s">
        <v>289</v>
      </c>
      <c r="I297" s="6">
        <v>3.49</v>
      </c>
    </row>
    <row r="298" spans="3:9" ht="15.5" x14ac:dyDescent="0.35">
      <c r="C298" t="s">
        <v>290</v>
      </c>
      <c r="I298" s="6">
        <v>8.2500000000000004E-2</v>
      </c>
    </row>
    <row r="299" spans="3:9" ht="15.5" x14ac:dyDescent="0.35">
      <c r="C299" t="s">
        <v>291</v>
      </c>
      <c r="I299" s="6">
        <v>0.43609999999999999</v>
      </c>
    </row>
    <row r="300" spans="3:9" ht="15.5" x14ac:dyDescent="0.35">
      <c r="C300" t="s">
        <v>292</v>
      </c>
      <c r="I300" s="6">
        <v>0.27699999999999997</v>
      </c>
    </row>
    <row r="301" spans="3:9" ht="15.5" x14ac:dyDescent="0.35">
      <c r="C301" t="s">
        <v>293</v>
      </c>
      <c r="I301" s="6">
        <v>0.16570000000000001</v>
      </c>
    </row>
    <row r="302" spans="3:9" ht="15.5" x14ac:dyDescent="0.35">
      <c r="C302" t="s">
        <v>294</v>
      </c>
      <c r="D302" s="6">
        <v>22.63</v>
      </c>
    </row>
    <row r="303" spans="3:9" ht="15.5" x14ac:dyDescent="0.35">
      <c r="C303" t="s">
        <v>295</v>
      </c>
      <c r="D303" s="6">
        <v>42.6</v>
      </c>
    </row>
    <row r="304" spans="3:9" ht="15.5" x14ac:dyDescent="0.35">
      <c r="C304" t="s">
        <v>296</v>
      </c>
      <c r="D304" s="6">
        <v>27.1</v>
      </c>
    </row>
    <row r="305" spans="3:9" ht="15.5" x14ac:dyDescent="0.35">
      <c r="C305" t="s">
        <v>297</v>
      </c>
      <c r="D305" s="6">
        <v>38.130000000000003</v>
      </c>
    </row>
    <row r="306" spans="3:9" ht="15.5" x14ac:dyDescent="0.35">
      <c r="C306" t="s">
        <v>298</v>
      </c>
      <c r="D306" s="6">
        <v>4.0199999999999996</v>
      </c>
    </row>
    <row r="307" spans="3:9" ht="15.5" x14ac:dyDescent="0.35">
      <c r="C307" t="s">
        <v>299</v>
      </c>
      <c r="I307" s="6">
        <v>1.08</v>
      </c>
    </row>
    <row r="308" spans="3:9" ht="15.5" x14ac:dyDescent="0.35">
      <c r="C308" t="s">
        <v>300</v>
      </c>
      <c r="I308" s="6">
        <v>9.07</v>
      </c>
    </row>
    <row r="309" spans="3:9" ht="15.5" x14ac:dyDescent="0.35">
      <c r="C309" t="s">
        <v>53</v>
      </c>
      <c r="I309" s="5">
        <v>7525000000000</v>
      </c>
    </row>
    <row r="310" spans="3:9" ht="15.5" x14ac:dyDescent="0.35">
      <c r="C310" t="s">
        <v>301</v>
      </c>
      <c r="I310" s="5">
        <v>15429000000000</v>
      </c>
    </row>
    <row r="311" spans="3:9" ht="15.5" x14ac:dyDescent="0.35">
      <c r="C311" t="s">
        <v>302</v>
      </c>
      <c r="I311" s="5">
        <v>9530000000</v>
      </c>
    </row>
    <row r="312" spans="3:9" ht="15.5" x14ac:dyDescent="0.35">
      <c r="C312" t="s">
        <v>303</v>
      </c>
      <c r="I312" s="6">
        <v>0.29160000000000003</v>
      </c>
    </row>
    <row r="313" spans="3:9" ht="15.5" x14ac:dyDescent="0.35">
      <c r="C313" t="s">
        <v>304</v>
      </c>
      <c r="D313" s="6">
        <v>0.3604</v>
      </c>
    </row>
    <row r="314" spans="3:9" ht="15.5" x14ac:dyDescent="0.35">
      <c r="C314" t="s">
        <v>305</v>
      </c>
      <c r="D314" s="6">
        <v>0.17170000000000002</v>
      </c>
    </row>
    <row r="315" spans="3:9" ht="15.5" x14ac:dyDescent="0.35">
      <c r="C315" t="s">
        <v>306</v>
      </c>
      <c r="D315" s="6">
        <v>9.0399999999999994E-2</v>
      </c>
    </row>
    <row r="316" spans="3:9" ht="15.5" x14ac:dyDescent="0.35">
      <c r="C316" t="s">
        <v>307</v>
      </c>
      <c r="D316" s="6">
        <v>-2.0899999999999998E-2</v>
      </c>
    </row>
    <row r="317" spans="3:9" ht="15.5" x14ac:dyDescent="0.35">
      <c r="C317" t="s">
        <v>308</v>
      </c>
      <c r="D317" s="6">
        <v>9.7000000000000003E-3</v>
      </c>
    </row>
    <row r="318" spans="3:9" ht="15.5" x14ac:dyDescent="0.35">
      <c r="C318" t="s">
        <v>309</v>
      </c>
      <c r="D318" s="6">
        <v>-6.8600000000000008E-2</v>
      </c>
    </row>
    <row r="319" spans="3:9" ht="15.5" x14ac:dyDescent="0.35">
      <c r="C319" t="s">
        <v>310</v>
      </c>
      <c r="I319" s="6">
        <v>83.99</v>
      </c>
    </row>
    <row r="320" spans="3:9" ht="15.5" x14ac:dyDescent="0.35">
      <c r="C320" t="s">
        <v>311</v>
      </c>
      <c r="I320" s="6">
        <v>83.99</v>
      </c>
    </row>
    <row r="321" spans="3:9" ht="15.5" x14ac:dyDescent="0.35">
      <c r="C321" t="s">
        <v>312</v>
      </c>
      <c r="I321" s="6">
        <v>0.62869999999999993</v>
      </c>
    </row>
    <row r="322" spans="3:9" ht="15.5" x14ac:dyDescent="0.35">
      <c r="C322" t="s">
        <v>313</v>
      </c>
      <c r="I322" s="6">
        <v>0.10630000000000001</v>
      </c>
    </row>
    <row r="323" spans="3:9" ht="15.5" x14ac:dyDescent="0.35">
      <c r="C323" t="s">
        <v>314</v>
      </c>
      <c r="I323" t="s">
        <v>726</v>
      </c>
    </row>
    <row r="324" spans="3:9" ht="15.5" x14ac:dyDescent="0.35">
      <c r="C324" t="s">
        <v>316</v>
      </c>
      <c r="I324" s="5">
        <v>7</v>
      </c>
    </row>
    <row r="325" spans="3:9" ht="15.5" x14ac:dyDescent="0.35">
      <c r="C325" t="s">
        <v>317</v>
      </c>
      <c r="I325" s="6">
        <v>0.03</v>
      </c>
    </row>
    <row r="326" spans="3:9" ht="15.5" x14ac:dyDescent="0.35">
      <c r="C326" t="s">
        <v>318</v>
      </c>
      <c r="I326" s="6">
        <v>0.81</v>
      </c>
    </row>
    <row r="327" spans="3:9" ht="15.5" x14ac:dyDescent="0.35">
      <c r="C327" t="s">
        <v>319</v>
      </c>
      <c r="I327" s="6">
        <v>0.83</v>
      </c>
    </row>
    <row r="328" spans="3:9" ht="15.5" x14ac:dyDescent="0.35">
      <c r="C328" t="s">
        <v>320</v>
      </c>
      <c r="I328" s="6">
        <v>0.68</v>
      </c>
    </row>
    <row r="329" spans="3:9" ht="15.5" x14ac:dyDescent="0.35">
      <c r="C329" t="s">
        <v>321</v>
      </c>
      <c r="I329" s="6">
        <v>0.76</v>
      </c>
    </row>
    <row r="330" spans="3:9" ht="15.5" x14ac:dyDescent="0.35">
      <c r="C330" t="s">
        <v>322</v>
      </c>
      <c r="I330" s="6">
        <v>0.23</v>
      </c>
    </row>
    <row r="331" spans="3:9" ht="15.5" x14ac:dyDescent="0.35">
      <c r="C331" t="s">
        <v>323</v>
      </c>
      <c r="I331" s="6">
        <v>0.25</v>
      </c>
    </row>
    <row r="332" spans="3:9" ht="15.5" x14ac:dyDescent="0.35">
      <c r="C332" t="s">
        <v>324</v>
      </c>
      <c r="I332" s="5">
        <v>14738000000000</v>
      </c>
    </row>
    <row r="333" spans="3:9" ht="15.5" x14ac:dyDescent="0.35">
      <c r="C333" t="s">
        <v>325</v>
      </c>
      <c r="I333" s="5">
        <v>5187000000000</v>
      </c>
    </row>
    <row r="334" spans="3:9" ht="15.5" x14ac:dyDescent="0.35">
      <c r="C334" t="s">
        <v>326</v>
      </c>
      <c r="I334" s="5">
        <v>3102000000000</v>
      </c>
    </row>
    <row r="335" spans="3:9" ht="15.5" x14ac:dyDescent="0.35">
      <c r="C335" t="s">
        <v>327</v>
      </c>
      <c r="I335" s="5">
        <v>1137000000000</v>
      </c>
    </row>
    <row r="336" spans="3:9" ht="15.5" x14ac:dyDescent="0.35">
      <c r="C336" t="s">
        <v>328</v>
      </c>
      <c r="D336" s="5">
        <v>910000000000</v>
      </c>
    </row>
    <row r="337" spans="3:9" ht="15.5" x14ac:dyDescent="0.35">
      <c r="C337" t="s">
        <v>329</v>
      </c>
      <c r="D337" s="5">
        <v>13790000000000</v>
      </c>
    </row>
    <row r="338" spans="3:9" ht="15.5" x14ac:dyDescent="0.35">
      <c r="C338" t="s">
        <v>330</v>
      </c>
      <c r="D338" s="5">
        <v>10477000000000</v>
      </c>
    </row>
    <row r="339" spans="3:9" ht="15.5" x14ac:dyDescent="0.35">
      <c r="C339" t="s">
        <v>235</v>
      </c>
      <c r="D339" s="5">
        <v>1632000000000</v>
      </c>
    </row>
    <row r="340" spans="3:9" ht="15.5" x14ac:dyDescent="0.35">
      <c r="C340" t="s">
        <v>234</v>
      </c>
      <c r="I340" s="5">
        <v>2608000000000</v>
      </c>
    </row>
    <row r="341" spans="3:9" ht="15.5" x14ac:dyDescent="0.35">
      <c r="C341" t="s">
        <v>233</v>
      </c>
      <c r="D341" s="5">
        <v>5378000000000</v>
      </c>
    </row>
    <row r="342" spans="3:9" ht="15.5" x14ac:dyDescent="0.35">
      <c r="C342" t="s">
        <v>232</v>
      </c>
      <c r="D342" s="5">
        <v>2730000000000</v>
      </c>
    </row>
    <row r="343" spans="3:9" ht="15.5" x14ac:dyDescent="0.35">
      <c r="C343" t="s">
        <v>23</v>
      </c>
      <c r="D343" s="5">
        <v>8108000000000</v>
      </c>
    </row>
    <row r="344" spans="3:9" ht="15.5" x14ac:dyDescent="0.35">
      <c r="C344" t="s">
        <v>20</v>
      </c>
      <c r="D344" s="5">
        <v>7199000000000</v>
      </c>
    </row>
    <row r="345" spans="3:9" ht="15.5" x14ac:dyDescent="0.35">
      <c r="C345" t="s">
        <v>331</v>
      </c>
      <c r="I345" s="5">
        <v>3313000000000</v>
      </c>
    </row>
    <row r="346" spans="3:9" ht="15.5" x14ac:dyDescent="0.35">
      <c r="C346" t="s">
        <v>332</v>
      </c>
      <c r="I346" s="5">
        <v>989000000000</v>
      </c>
    </row>
    <row r="347" spans="3:9" ht="15.5" x14ac:dyDescent="0.35">
      <c r="C347" t="s">
        <v>333</v>
      </c>
      <c r="I347" s="5">
        <v>-1748000000000</v>
      </c>
    </row>
    <row r="348" spans="3:9" ht="15.5" x14ac:dyDescent="0.35">
      <c r="C348" t="s">
        <v>334</v>
      </c>
      <c r="I348" s="5">
        <v>391000000000</v>
      </c>
    </row>
    <row r="349" spans="3:9" ht="15.5" x14ac:dyDescent="0.35">
      <c r="C349" t="s">
        <v>335</v>
      </c>
      <c r="I349" s="5">
        <v>-507000000000</v>
      </c>
    </row>
    <row r="350" spans="3:9" ht="15.5" x14ac:dyDescent="0.35">
      <c r="C350" t="s">
        <v>336</v>
      </c>
      <c r="I350" s="5">
        <v>482000000000</v>
      </c>
    </row>
  </sheetData>
  <pageMargins left="0.7" right="0.7" top="0.75" bottom="0.75" header="0.3" footer="0.3"/>
  <ignoredErrors>
    <ignoredError sqref="A1:V35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7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727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728</v>
      </c>
      <c r="D2" s="2" vm="133">
        <f ca="1">IFERROR(_xlfn.STOCKHISTORY("XIDX:" &amp; $C$1, D3, , 0, 0, 1), "Libur")</f>
        <v>695</v>
      </c>
      <c r="H2" s="2" vm="133">
        <f ca="1">IFERROR(INDEX(D2:G2,COUNT(D2:G2)),"")</f>
        <v>695</v>
      </c>
      <c r="I2" s="2" vm="134">
        <f t="shared" ref="I2:Z2" ca="1" si="0">IFERROR(_xlfn.STOCKHISTORY("XIDX:" &amp; $C$1, I1, , 0, 0, 1), "Libur")</f>
        <v>2500</v>
      </c>
      <c r="J2" s="2" vm="135">
        <f t="shared" ca="1" si="0"/>
        <v>258</v>
      </c>
      <c r="K2" s="2" vm="21">
        <f t="shared" ca="1" si="0"/>
        <v>498</v>
      </c>
      <c r="L2" s="2" vm="136">
        <f t="shared" ca="1" si="0"/>
        <v>790</v>
      </c>
      <c r="M2" s="2" t="str">
        <f t="shared" ca="1" si="0"/>
        <v>Libur</v>
      </c>
      <c r="N2" s="2" vm="137">
        <f t="shared" ca="1" si="0"/>
        <v>570</v>
      </c>
      <c r="O2" s="2" vm="138">
        <f t="shared" ca="1" si="0"/>
        <v>530</v>
      </c>
      <c r="P2" s="2" vm="139">
        <f t="shared" ca="1" si="0"/>
        <v>452</v>
      </c>
      <c r="Q2" s="2" vm="82">
        <f t="shared" ca="1" si="0"/>
        <v>380</v>
      </c>
      <c r="R2" s="2" vm="140">
        <f t="shared" ca="1" si="0"/>
        <v>360</v>
      </c>
      <c r="S2" s="2" vm="91">
        <f t="shared" ca="1" si="0"/>
        <v>52</v>
      </c>
      <c r="T2" s="2" vm="141">
        <f t="shared" ca="1" si="0"/>
        <v>103</v>
      </c>
      <c r="U2" s="2" vm="142">
        <f t="shared" ca="1" si="0"/>
        <v>79</v>
      </c>
      <c r="V2" s="2" t="str">
        <f t="shared" ca="1" si="0"/>
        <v>Libur</v>
      </c>
      <c r="W2" s="2" vm="143">
        <f t="shared" ca="1" si="0"/>
        <v>180</v>
      </c>
      <c r="X2" s="2" vm="144">
        <f t="shared" ca="1" si="0"/>
        <v>225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67791024674</v>
      </c>
      <c r="H4" s="2">
        <f>IFERROR(SUM(D4:G4)*(4/MAX(1,COUNT(D4:G4))),"")</f>
        <v>271164098696</v>
      </c>
      <c r="I4" s="2">
        <f t="shared" ref="I4:Z4" si="1">IFERROR(INDEX(I51:I500,MATCH($C$4,$C$51:$C$500,0)),"")</f>
        <v>274483465010</v>
      </c>
      <c r="J4" s="2">
        <f t="shared" si="1"/>
        <v>235863387767</v>
      </c>
      <c r="K4" s="2">
        <f t="shared" si="1"/>
        <v>224458888000</v>
      </c>
      <c r="L4" s="2">
        <f t="shared" si="1"/>
        <v>260232693262</v>
      </c>
      <c r="M4" s="2">
        <f t="shared" si="1"/>
        <v>226838383304</v>
      </c>
      <c r="N4" s="2">
        <f t="shared" si="1"/>
        <v>220499855235</v>
      </c>
      <c r="O4" s="2">
        <f t="shared" si="1"/>
        <v>354113973461</v>
      </c>
      <c r="P4" s="2">
        <f t="shared" si="1"/>
        <v>410244604874</v>
      </c>
      <c r="Q4" s="2">
        <f t="shared" si="1"/>
        <v>343842837211</v>
      </c>
      <c r="R4" s="2">
        <f t="shared" si="1"/>
        <v>436691203876</v>
      </c>
      <c r="S4" s="2">
        <f t="shared" si="1"/>
        <v>506180498366</v>
      </c>
      <c r="T4" s="2">
        <f t="shared" si="1"/>
        <v>519854661831</v>
      </c>
      <c r="U4" s="2">
        <f t="shared" si="1"/>
        <v>573748747725</v>
      </c>
      <c r="V4" s="2">
        <f t="shared" si="1"/>
        <v>554471435919</v>
      </c>
      <c r="W4" s="2">
        <f t="shared" si="1"/>
        <v>403181559300</v>
      </c>
      <c r="X4" s="2">
        <f t="shared" si="1"/>
        <v>446624926710</v>
      </c>
      <c r="Y4" s="2">
        <f t="shared" si="1"/>
        <v>427198532746</v>
      </c>
      <c r="Z4" s="2">
        <f t="shared" si="1"/>
        <v>540163037733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5683356034</v>
      </c>
      <c r="H5" s="2">
        <f>IFERROR(SUM(D5:G5)*(4/MAX(1,COUNT(D5:G5))),"")</f>
        <v>22733424136</v>
      </c>
      <c r="I5" s="2">
        <f t="shared" ref="I5:Z5" si="2">IFERROR(INDEX(I51:I500,MATCH($C$5,$C$51:$C$500,0)),"")</f>
        <v>-18558327628</v>
      </c>
      <c r="J5" s="2">
        <f t="shared" si="2"/>
        <v>-16051812654</v>
      </c>
      <c r="K5" s="2">
        <f t="shared" si="2"/>
        <v>-2785659550</v>
      </c>
      <c r="L5" s="2">
        <f t="shared" si="2"/>
        <v>-5677350319</v>
      </c>
      <c r="M5" s="2">
        <f t="shared" si="2"/>
        <v>57993574099</v>
      </c>
      <c r="N5" s="2">
        <f t="shared" si="2"/>
        <v>-14017607214</v>
      </c>
      <c r="O5" s="2">
        <f t="shared" si="2"/>
        <v>-14901399322</v>
      </c>
      <c r="P5" s="2">
        <f t="shared" si="2"/>
        <v>2784652907</v>
      </c>
      <c r="Q5" s="2">
        <f t="shared" si="2"/>
        <v>-25474738734</v>
      </c>
      <c r="R5" s="2">
        <f t="shared" si="2"/>
        <v>-15208057913</v>
      </c>
      <c r="S5" s="2">
        <f t="shared" si="2"/>
        <v>-14039767615</v>
      </c>
      <c r="T5" s="2">
        <f t="shared" si="2"/>
        <v>-12840297828</v>
      </c>
      <c r="U5" s="2">
        <f t="shared" si="2"/>
        <v>-13228135718</v>
      </c>
      <c r="V5" s="2">
        <f t="shared" si="2"/>
        <v>-14137186803</v>
      </c>
      <c r="W5" s="2">
        <f t="shared" si="2"/>
        <v>-24097995553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206935098076</v>
      </c>
      <c r="H6" s="2">
        <f>IFERROR(INDEX(D6:G6,COUNT(D6:G6)),"")</f>
        <v>206935098076</v>
      </c>
      <c r="I6" s="2">
        <f t="shared" ref="I6:Z6" si="3">IFERROR(INDEX(I51:I500,MATCH($C$6,$C$51:$C$500,0)),"")</f>
        <v>201251742042</v>
      </c>
      <c r="J6" s="2">
        <f t="shared" si="3"/>
        <v>219810069670</v>
      </c>
      <c r="K6" s="2">
        <f t="shared" si="3"/>
        <v>235861882324</v>
      </c>
      <c r="L6" s="2">
        <f t="shared" si="3"/>
        <v>238647541874</v>
      </c>
      <c r="M6" s="2">
        <f t="shared" si="3"/>
        <v>244324892193</v>
      </c>
      <c r="N6" s="2">
        <f t="shared" si="3"/>
        <v>186331318094</v>
      </c>
      <c r="O6" s="2">
        <f t="shared" si="3"/>
        <v>200348925308</v>
      </c>
      <c r="P6" s="2">
        <f t="shared" si="3"/>
        <v>215250324630</v>
      </c>
      <c r="Q6" s="2">
        <f t="shared" si="3"/>
        <v>212465671723</v>
      </c>
      <c r="R6" s="2">
        <f t="shared" si="3"/>
        <v>263019501722</v>
      </c>
      <c r="S6" s="2">
        <f t="shared" si="3"/>
        <v>244091472861</v>
      </c>
      <c r="T6" s="2">
        <f t="shared" si="3"/>
        <v>258869839351</v>
      </c>
      <c r="U6" s="2">
        <f t="shared" si="3"/>
        <v>271710137179</v>
      </c>
      <c r="V6" s="2">
        <f t="shared" si="3"/>
        <v>284938272897</v>
      </c>
      <c r="W6" s="2">
        <f t="shared" si="3"/>
        <v>299075459700</v>
      </c>
      <c r="X6" s="2">
        <f t="shared" si="3"/>
        <v>323173455253</v>
      </c>
      <c r="Y6" s="2">
        <f t="shared" si="3"/>
        <v>313255131385</v>
      </c>
      <c r="Z6" s="2">
        <f t="shared" si="3"/>
        <v>282119851546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1.17</v>
      </c>
      <c r="H7" s="3">
        <f>IFERROR(INDEX(D7:G7,COUNT(D7:G7)),"")</f>
        <v>1.17</v>
      </c>
      <c r="I7" s="3">
        <f t="shared" ref="I7:Z7" si="4">IFERROR(INDEX(I51:I500,MATCH($C$7,$C$51:$C$500,0))/1000000000,"")</f>
        <v>1.17</v>
      </c>
      <c r="J7" s="3">
        <f t="shared" si="4"/>
        <v>1.17</v>
      </c>
      <c r="K7" s="3">
        <f t="shared" si="4"/>
        <v>1.17</v>
      </c>
      <c r="L7" s="3">
        <f t="shared" si="4"/>
        <v>1.17</v>
      </c>
      <c r="M7" s="3">
        <f t="shared" si="4"/>
        <v>1.17</v>
      </c>
      <c r="N7" s="3">
        <f t="shared" si="4"/>
        <v>1.17</v>
      </c>
      <c r="O7" s="3">
        <f t="shared" si="4"/>
        <v>1.17</v>
      </c>
      <c r="P7" s="3">
        <f t="shared" si="4"/>
        <v>1.17</v>
      </c>
      <c r="Q7" s="3">
        <f t="shared" si="4"/>
        <v>1.17</v>
      </c>
      <c r="R7" s="3">
        <f t="shared" si="4"/>
        <v>1.17</v>
      </c>
      <c r="S7" s="3">
        <f t="shared" si="4"/>
        <v>1.17</v>
      </c>
      <c r="T7" s="3">
        <f t="shared" si="4"/>
        <v>1.17</v>
      </c>
      <c r="U7" s="3">
        <f t="shared" si="4"/>
        <v>1.17</v>
      </c>
      <c r="V7" s="3">
        <f t="shared" si="4"/>
        <v>1.17</v>
      </c>
      <c r="W7" s="3">
        <f t="shared" si="4"/>
        <v>1.17</v>
      </c>
      <c r="X7" s="3">
        <f t="shared" si="4"/>
        <v>1.17</v>
      </c>
      <c r="Y7" s="3">
        <f t="shared" si="4"/>
        <v>1.17</v>
      </c>
      <c r="Z7" s="3">
        <f t="shared" si="4"/>
        <v>1.17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Z8" si="5">IFERROR(INDEX(I51:I500,MATCH($C$8,$C$51:$C$500,0)),"")</f>
        <v>1000000000</v>
      </c>
      <c r="J8" s="2">
        <f t="shared" si="5"/>
        <v>0</v>
      </c>
      <c r="K8" s="2">
        <f t="shared" si="5"/>
        <v>1000000000</v>
      </c>
      <c r="L8" s="2">
        <f t="shared" si="5"/>
        <v>92000000000</v>
      </c>
      <c r="M8" s="2">
        <f t="shared" si="5"/>
        <v>-35000000000</v>
      </c>
      <c r="N8" s="2">
        <f t="shared" si="5"/>
        <v>35000000000</v>
      </c>
      <c r="O8" s="2">
        <f t="shared" si="5"/>
        <v>32000000000</v>
      </c>
      <c r="P8" s="2">
        <f t="shared" si="5"/>
        <v>13000000000</v>
      </c>
      <c r="Q8" s="2">
        <f t="shared" si="5"/>
        <v>25000000000</v>
      </c>
      <c r="R8" s="2">
        <f t="shared" si="5"/>
        <v>35000000000</v>
      </c>
      <c r="S8" s="2">
        <f t="shared" si="5"/>
        <v>25000000000</v>
      </c>
      <c r="T8" s="2">
        <f t="shared" si="5"/>
        <v>16000000000</v>
      </c>
      <c r="U8" s="2">
        <f t="shared" si="5"/>
        <v>42000000000</v>
      </c>
      <c r="V8" s="2">
        <f t="shared" si="5"/>
        <v>12000000000</v>
      </c>
      <c r="W8" s="2">
        <f t="shared" si="5"/>
        <v>28000000000</v>
      </c>
      <c r="X8" s="2">
        <f t="shared" si="5"/>
        <v>3000000000</v>
      </c>
      <c r="Y8" s="2">
        <f t="shared" si="5"/>
        <v>2000000000</v>
      </c>
      <c r="Z8" s="2">
        <f t="shared" si="5"/>
        <v>-28000000000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-0.28000000000000003</v>
      </c>
      <c r="H9" s="3">
        <f>IFERROR(INDEX(D9:G9,COUNT(D9:G9)),"")</f>
        <v>-0.28000000000000003</v>
      </c>
      <c r="I9" s="3">
        <f t="shared" ref="I9:Z9" si="6">IFERROR(INDEX(I51:I500,MATCH($C$9,$C$51:$C$500,0)),"")</f>
        <v>1.03</v>
      </c>
      <c r="J9" s="3">
        <f t="shared" si="6"/>
        <v>-0.23</v>
      </c>
      <c r="K9" s="3">
        <f t="shared" si="6"/>
        <v>0.56000000000000005</v>
      </c>
      <c r="L9" s="3">
        <f t="shared" si="6"/>
        <v>78.86</v>
      </c>
      <c r="M9" s="3">
        <f t="shared" si="6"/>
        <v>-30.25</v>
      </c>
      <c r="N9" s="3">
        <f t="shared" si="6"/>
        <v>29.54</v>
      </c>
      <c r="O9" s="3">
        <f t="shared" si="6"/>
        <v>27.61</v>
      </c>
      <c r="P9" s="3">
        <f t="shared" si="6"/>
        <v>11.3</v>
      </c>
      <c r="Q9" s="3">
        <f t="shared" si="6"/>
        <v>21.04</v>
      </c>
      <c r="R9" s="3">
        <f t="shared" si="6"/>
        <v>29.8</v>
      </c>
      <c r="S9" s="3">
        <f t="shared" si="6"/>
        <v>21.51</v>
      </c>
      <c r="T9" s="3">
        <f t="shared" si="6"/>
        <v>13.62</v>
      </c>
      <c r="U9" s="3">
        <f t="shared" si="6"/>
        <v>35.71</v>
      </c>
      <c r="V9" s="3">
        <f t="shared" si="6"/>
        <v>10.039999999999999</v>
      </c>
      <c r="W9" s="3">
        <f t="shared" si="6"/>
        <v>23.66</v>
      </c>
      <c r="X9" s="3">
        <f t="shared" si="6"/>
        <v>2.2599999999999998</v>
      </c>
      <c r="Y9" s="3">
        <f t="shared" si="6"/>
        <v>1.58</v>
      </c>
      <c r="Z9" s="3">
        <f t="shared" si="6"/>
        <v>-24.03</v>
      </c>
    </row>
    <row r="10" spans="1:26" ht="15.5" x14ac:dyDescent="0.35">
      <c r="C10" t="s">
        <v>17</v>
      </c>
      <c r="D10" s="3">
        <f ca="1">IFERROR(IF(D9=0,"",D2/D9),"")</f>
        <v>-2482.1428571428569</v>
      </c>
      <c r="I10" s="3">
        <f t="shared" ref="I10:Z10" ca="1" si="7">IFERROR(IF(I9=0,"",I2/I9),"")</f>
        <v>2427.1844660194174</v>
      </c>
      <c r="J10" s="3">
        <f t="shared" ca="1" si="7"/>
        <v>-1121.7391304347825</v>
      </c>
      <c r="K10" s="3">
        <f t="shared" ca="1" si="7"/>
        <v>889.28571428571422</v>
      </c>
      <c r="L10" s="3">
        <f t="shared" ca="1" si="7"/>
        <v>10.017752979964493</v>
      </c>
      <c r="M10" s="3" t="str">
        <f t="shared" ca="1" si="7"/>
        <v/>
      </c>
      <c r="N10" s="3">
        <f t="shared" ca="1" si="7"/>
        <v>19.295870006770482</v>
      </c>
      <c r="O10" s="3">
        <f t="shared" ca="1" si="7"/>
        <v>19.195943498732344</v>
      </c>
      <c r="P10" s="3">
        <f t="shared" ca="1" si="7"/>
        <v>40</v>
      </c>
      <c r="Q10" s="3">
        <f t="shared" ca="1" si="7"/>
        <v>18.060836501901143</v>
      </c>
      <c r="R10" s="3">
        <f t="shared" ca="1" si="7"/>
        <v>12.080536912751677</v>
      </c>
      <c r="S10" s="3">
        <f t="shared" ca="1" si="7"/>
        <v>2.4174802417480241</v>
      </c>
      <c r="T10" s="3">
        <f t="shared" ca="1" si="7"/>
        <v>7.5624082232011753</v>
      </c>
      <c r="U10" s="3">
        <f t="shared" ca="1" si="7"/>
        <v>2.2122654718566226</v>
      </c>
      <c r="V10" s="3" t="str">
        <f t="shared" ca="1" si="7"/>
        <v/>
      </c>
      <c r="W10" s="3">
        <f t="shared" ca="1" si="7"/>
        <v>7.6077768385460693</v>
      </c>
      <c r="X10" s="3">
        <f t="shared" ca="1" si="7"/>
        <v>99.557522123893818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2974964015</v>
      </c>
      <c r="H11" s="2">
        <f>IFERROR(INDEX(D11:G11,COUNT(D11:G11)),"")</f>
        <v>2974964015</v>
      </c>
      <c r="I11" s="2">
        <f t="shared" ref="I11:Z11" si="8">IFERROR(INDEX(I51:I500,MATCH($C$11,$C$51:$C$500,0)),"")</f>
        <v>3308417592</v>
      </c>
      <c r="J11" s="2">
        <f t="shared" si="8"/>
        <v>2104556978</v>
      </c>
      <c r="K11" s="2">
        <f t="shared" si="8"/>
        <v>2377841687</v>
      </c>
      <c r="L11" s="2">
        <f t="shared" si="8"/>
        <v>1724598126</v>
      </c>
      <c r="M11" s="2">
        <f t="shared" si="8"/>
        <v>2147522414</v>
      </c>
      <c r="N11" s="2">
        <f t="shared" si="8"/>
        <v>1779593149</v>
      </c>
      <c r="O11" s="2">
        <f t="shared" si="8"/>
        <v>1830920129</v>
      </c>
      <c r="P11" s="2">
        <f t="shared" si="8"/>
        <v>3324644849</v>
      </c>
      <c r="Q11" s="2">
        <f t="shared" si="8"/>
        <v>2383042772</v>
      </c>
      <c r="R11" s="2">
        <f t="shared" si="8"/>
        <v>2420688310</v>
      </c>
      <c r="S11" s="2">
        <f t="shared" si="8"/>
        <v>1748000559</v>
      </c>
      <c r="T11" s="2">
        <f t="shared" si="8"/>
        <v>1446328917</v>
      </c>
      <c r="U11" s="2">
        <f t="shared" si="8"/>
        <v>2738498972</v>
      </c>
      <c r="V11" s="2">
        <f t="shared" si="8"/>
        <v>1233634407</v>
      </c>
      <c r="W11" s="2">
        <f t="shared" si="8"/>
        <v>1530510889</v>
      </c>
      <c r="X11" s="2">
        <f t="shared" si="8"/>
        <v>1810752949</v>
      </c>
      <c r="Y11" s="2">
        <f t="shared" si="8"/>
        <v>6144933788</v>
      </c>
      <c r="Z11" s="2">
        <f t="shared" si="8"/>
        <v>9912225657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-3000000000</v>
      </c>
      <c r="H12" s="2">
        <f>IFERROR(INDEX(D12:G12,COUNT(D12:G12)),"")</f>
        <v>-3000000000</v>
      </c>
      <c r="I12" s="2">
        <f t="shared" ref="I12:Z12" si="9">IFERROR(INDEX(I51:I500,MATCH($C$12,$C$51:$C$500,0)),"")</f>
        <v>-3000000000</v>
      </c>
      <c r="J12" s="2">
        <f t="shared" si="9"/>
        <v>-2000000000</v>
      </c>
      <c r="K12" s="2">
        <f t="shared" si="9"/>
        <v>-2000000000</v>
      </c>
      <c r="L12" s="2">
        <f t="shared" si="9"/>
        <v>-2000000000</v>
      </c>
      <c r="M12" s="2">
        <f t="shared" si="9"/>
        <v>91000000000</v>
      </c>
      <c r="N12" s="2">
        <f t="shared" si="9"/>
        <v>124000000000</v>
      </c>
      <c r="O12" s="2">
        <f t="shared" si="9"/>
        <v>158000000000</v>
      </c>
      <c r="P12" s="2">
        <f t="shared" si="9"/>
        <v>191000000000</v>
      </c>
      <c r="Q12" s="2">
        <f t="shared" si="9"/>
        <v>224000000000</v>
      </c>
      <c r="R12" s="2">
        <f t="shared" si="9"/>
        <v>250000000000</v>
      </c>
      <c r="S12" s="2">
        <f t="shared" si="9"/>
        <v>288000000000</v>
      </c>
      <c r="T12" s="2">
        <f t="shared" si="9"/>
        <v>301000000000</v>
      </c>
      <c r="U12" s="2">
        <f t="shared" si="9"/>
        <v>317000000000</v>
      </c>
      <c r="V12" s="2">
        <f t="shared" si="9"/>
        <v>323000000000</v>
      </c>
      <c r="W12" s="2">
        <f t="shared" si="9"/>
        <v>332000000000</v>
      </c>
      <c r="X12" s="2">
        <f t="shared" si="9"/>
        <v>358000000000</v>
      </c>
      <c r="Y12" s="2">
        <f t="shared" si="9"/>
        <v>370000000000</v>
      </c>
      <c r="Z12" s="2">
        <f t="shared" si="9"/>
        <v>410000000000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93000000000</v>
      </c>
      <c r="N13" s="2">
        <f t="shared" si="10"/>
        <v>125000000000</v>
      </c>
      <c r="O13" s="2">
        <f t="shared" si="10"/>
        <v>160000000000</v>
      </c>
      <c r="P13" s="2">
        <f t="shared" si="10"/>
        <v>194000000000</v>
      </c>
      <c r="Q13" s="2">
        <f t="shared" si="10"/>
        <v>226000000000</v>
      </c>
      <c r="R13" s="2">
        <f t="shared" si="10"/>
        <v>252000000000</v>
      </c>
      <c r="S13" s="2">
        <f t="shared" si="10"/>
        <v>289000000000</v>
      </c>
      <c r="T13" s="2">
        <f t="shared" si="10"/>
        <v>302000000000</v>
      </c>
      <c r="U13" s="2">
        <f t="shared" si="10"/>
        <v>320000000000</v>
      </c>
      <c r="V13" s="2">
        <f t="shared" si="10"/>
        <v>325000000000</v>
      </c>
      <c r="W13" s="2">
        <f t="shared" si="10"/>
        <v>333000000000</v>
      </c>
      <c r="X13" s="2">
        <f t="shared" si="10"/>
        <v>359000000000</v>
      </c>
      <c r="Y13" s="2">
        <f t="shared" si="10"/>
        <v>376000000000</v>
      </c>
      <c r="Z13" s="2">
        <f t="shared" si="10"/>
        <v>420000000000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-29791603689</v>
      </c>
      <c r="S14" s="2">
        <f t="shared" si="11"/>
        <v>-30999649750</v>
      </c>
      <c r="T14" s="2">
        <f t="shared" si="11"/>
        <v>-33326812245</v>
      </c>
      <c r="U14" s="2">
        <f t="shared" si="11"/>
        <v>-35958425147</v>
      </c>
      <c r="V14" s="2">
        <f t="shared" si="11"/>
        <v>-30820023321</v>
      </c>
      <c r="W14" s="2">
        <f t="shared" si="11"/>
        <v>-34880071626</v>
      </c>
      <c r="X14" s="2">
        <f t="shared" si="11"/>
        <v>-49652367663</v>
      </c>
      <c r="Y14" s="2">
        <f t="shared" si="11"/>
        <v>-37694704735</v>
      </c>
      <c r="Z14" s="2">
        <f t="shared" si="11"/>
        <v>-40900317739</v>
      </c>
    </row>
    <row r="15" spans="1:26" ht="15.5" x14ac:dyDescent="0.35">
      <c r="C15" t="s">
        <v>27</v>
      </c>
      <c r="D15" s="2">
        <f>IFERROR(INDEX(D51:D500,MATCH($C$15,$C$51:$C$500,0)),"")</f>
        <v>-522622123</v>
      </c>
      <c r="H15" s="2">
        <f>IFERROR(SUM(D15:G15)*(4/MAX(1,COUNT(D15:G15))),"")</f>
        <v>-2090488492</v>
      </c>
      <c r="I15" s="2">
        <f t="shared" ref="I15:Z15" si="12">IFERROR(INDEX(I51:I500,MATCH($C$15,$C$51:$C$500,0)),"")</f>
        <v>-228149643</v>
      </c>
      <c r="J15" s="2">
        <f t="shared" si="12"/>
        <v>1891906215</v>
      </c>
      <c r="K15" s="2">
        <f t="shared" si="12"/>
        <v>1761286898</v>
      </c>
      <c r="L15" s="2">
        <f t="shared" si="12"/>
        <v>1040401133</v>
      </c>
      <c r="M15" s="2">
        <f t="shared" si="12"/>
        <v>-517081273</v>
      </c>
      <c r="N15" s="2">
        <f t="shared" si="12"/>
        <v>4045128325</v>
      </c>
      <c r="O15" s="2">
        <f t="shared" si="12"/>
        <v>5056676216</v>
      </c>
      <c r="P15" s="2">
        <f t="shared" si="12"/>
        <v>-708151185</v>
      </c>
      <c r="Q15" s="2">
        <f t="shared" si="12"/>
        <v>7338995958</v>
      </c>
      <c r="R15" s="2">
        <f t="shared" si="12"/>
        <v>4130960803</v>
      </c>
      <c r="S15" s="2">
        <f t="shared" si="12"/>
        <v>3047164643</v>
      </c>
      <c r="T15" s="2">
        <f t="shared" si="12"/>
        <v>3846713856</v>
      </c>
      <c r="U15" s="2">
        <f t="shared" si="12"/>
        <v>3556751279</v>
      </c>
      <c r="V15" s="2">
        <f t="shared" si="12"/>
        <v>4178519818</v>
      </c>
      <c r="W15" s="2">
        <f t="shared" si="12"/>
        <v>5562271291</v>
      </c>
      <c r="X15" s="2">
        <f t="shared" si="12"/>
        <v>-4164093426</v>
      </c>
      <c r="Y15" s="2">
        <f t="shared" si="12"/>
        <v>-11402132773</v>
      </c>
      <c r="Z15" s="2">
        <f t="shared" si="12"/>
        <v>10059616822</v>
      </c>
    </row>
    <row r="16" spans="1:26" ht="15.5" x14ac:dyDescent="0.35">
      <c r="C16" t="s">
        <v>28</v>
      </c>
      <c r="D16" s="2">
        <f>IFERROR(INDEX(D51:D500,MATCH($C$16,$C$51:$C$500,0)),"")</f>
        <v>6205978157</v>
      </c>
      <c r="H16" s="2">
        <f>IFERROR(SUM(D16:G16)*(4/MAX(1,COUNT(D16:G16))),"")</f>
        <v>24823912628</v>
      </c>
      <c r="I16" s="2">
        <f t="shared" ref="I16:Z16" si="13">IFERROR(INDEX(I51:I500,MATCH($C$16,$C$51:$C$500,0)),"")</f>
        <v>-18846807632</v>
      </c>
      <c r="J16" s="2">
        <f t="shared" si="13"/>
        <v>-19877649363</v>
      </c>
      <c r="K16" s="2">
        <f t="shared" si="13"/>
        <v>-7996273998</v>
      </c>
      <c r="L16" s="2">
        <f t="shared" si="13"/>
        <v>-7085262908</v>
      </c>
      <c r="M16" s="2">
        <f t="shared" si="13"/>
        <v>57266903088</v>
      </c>
      <c r="N16" s="2">
        <f t="shared" si="13"/>
        <v>-19399505768</v>
      </c>
      <c r="O16" s="2">
        <f t="shared" si="13"/>
        <v>-21323408393</v>
      </c>
      <c r="P16" s="2">
        <f t="shared" si="13"/>
        <v>1820189102</v>
      </c>
      <c r="Q16" s="2">
        <f t="shared" si="13"/>
        <v>-31048829703</v>
      </c>
      <c r="R16" s="2">
        <f t="shared" si="13"/>
        <v>-18713585127</v>
      </c>
      <c r="S16" s="2">
        <f t="shared" si="13"/>
        <v>-13509341789</v>
      </c>
      <c r="T16" s="2">
        <f t="shared" si="13"/>
        <v>-16687011684</v>
      </c>
      <c r="U16" s="2">
        <f t="shared" si="13"/>
        <v>-16784886997</v>
      </c>
      <c r="V16" s="2">
        <f t="shared" si="13"/>
        <v>-18315706621</v>
      </c>
      <c r="W16" s="2">
        <f t="shared" si="13"/>
        <v>-29660266844</v>
      </c>
      <c r="X16" s="2">
        <f t="shared" si="13"/>
        <v>14082417294</v>
      </c>
      <c r="Y16" s="2">
        <f t="shared" si="13"/>
        <v>42537412612</v>
      </c>
      <c r="Z16" s="2">
        <f t="shared" si="13"/>
        <v>-106535799168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813150000000</v>
      </c>
      <c r="H20" s="2">
        <f t="shared" ref="H20:Z20" ca="1" si="14">IFERROR(H21*H2,"")</f>
        <v>813150000000</v>
      </c>
      <c r="I20" s="2">
        <f t="shared" ca="1" si="14"/>
        <v>2925000000000</v>
      </c>
      <c r="J20" s="2">
        <f t="shared" ca="1" si="14"/>
        <v>301860000000</v>
      </c>
      <c r="K20" s="2">
        <f t="shared" ca="1" si="14"/>
        <v>582660000000</v>
      </c>
      <c r="L20" s="2">
        <f t="shared" ca="1" si="14"/>
        <v>924300000000</v>
      </c>
      <c r="M20" s="2" t="str">
        <f t="shared" ca="1" si="14"/>
        <v/>
      </c>
      <c r="N20" s="2">
        <f t="shared" ca="1" si="14"/>
        <v>666900000000</v>
      </c>
      <c r="O20" s="2">
        <f t="shared" ca="1" si="14"/>
        <v>620100000000</v>
      </c>
      <c r="P20" s="2">
        <f t="shared" ca="1" si="14"/>
        <v>528840000000</v>
      </c>
      <c r="Q20" s="2">
        <f t="shared" ca="1" si="14"/>
        <v>444600000000</v>
      </c>
      <c r="R20" s="2">
        <f t="shared" ca="1" si="14"/>
        <v>421200000000</v>
      </c>
      <c r="S20" s="2">
        <f t="shared" ca="1" si="14"/>
        <v>60840000000</v>
      </c>
      <c r="T20" s="2">
        <f t="shared" ca="1" si="14"/>
        <v>120510000000</v>
      </c>
      <c r="U20" s="2">
        <f t="shared" ca="1" si="14"/>
        <v>92430000000</v>
      </c>
      <c r="V20" s="2" t="str">
        <f t="shared" ca="1" si="14"/>
        <v/>
      </c>
      <c r="W20" s="2">
        <f t="shared" ca="1" si="14"/>
        <v>210600000000</v>
      </c>
      <c r="X20" s="2">
        <f t="shared" ca="1" si="14"/>
        <v>263250000000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1170000000</v>
      </c>
      <c r="H21" s="2">
        <f>IFERROR(INDEX(D21:G21,COUNT(D21:G21)),"")</f>
        <v>1170000000</v>
      </c>
      <c r="I21" s="2">
        <f t="shared" ref="I21:Z21" si="15">IFERROR(INDEX(I51:I500,MATCH($C$7,$C$51:$C$500,0)),"")</f>
        <v>1170000000</v>
      </c>
      <c r="J21" s="2">
        <f t="shared" si="15"/>
        <v>1170000000</v>
      </c>
      <c r="K21" s="2">
        <f t="shared" si="15"/>
        <v>1170000000</v>
      </c>
      <c r="L21" s="2">
        <f t="shared" si="15"/>
        <v>1170000000</v>
      </c>
      <c r="M21" s="2">
        <f t="shared" si="15"/>
        <v>1170000000</v>
      </c>
      <c r="N21" s="2">
        <f t="shared" si="15"/>
        <v>1170000000</v>
      </c>
      <c r="O21" s="2">
        <f t="shared" si="15"/>
        <v>1170000000</v>
      </c>
      <c r="P21" s="2">
        <f t="shared" si="15"/>
        <v>1170000000</v>
      </c>
      <c r="Q21" s="2">
        <f t="shared" si="15"/>
        <v>1170000000</v>
      </c>
      <c r="R21" s="2">
        <f t="shared" si="15"/>
        <v>1170000000</v>
      </c>
      <c r="S21" s="2">
        <f t="shared" si="15"/>
        <v>1170000000</v>
      </c>
      <c r="T21" s="2">
        <f t="shared" si="15"/>
        <v>1170000000</v>
      </c>
      <c r="U21" s="2">
        <f t="shared" si="15"/>
        <v>1170000000</v>
      </c>
      <c r="V21" s="2">
        <f t="shared" si="15"/>
        <v>1170000000</v>
      </c>
      <c r="W21" s="2">
        <f t="shared" si="15"/>
        <v>1170000000</v>
      </c>
      <c r="X21" s="2">
        <f t="shared" si="15"/>
        <v>1170000000</v>
      </c>
      <c r="Y21" s="2">
        <f t="shared" si="15"/>
        <v>1170000000</v>
      </c>
      <c r="Z21" s="2">
        <f t="shared" si="15"/>
        <v>1170000000</v>
      </c>
    </row>
    <row r="23" spans="1:26" ht="15.5" x14ac:dyDescent="0.35">
      <c r="B23" t="s">
        <v>54</v>
      </c>
      <c r="C23" t="s">
        <v>55</v>
      </c>
      <c r="D23" s="3">
        <f>IFERROR(D5/D6*100,"")</f>
        <v>2.7464437337317729</v>
      </c>
      <c r="H23" s="3">
        <f t="shared" ref="H23:Z23" si="16">IFERROR(H5/H6*100,"")</f>
        <v>10.985774934927091</v>
      </c>
      <c r="I23" s="3">
        <f t="shared" si="16"/>
        <v>-9.2214494342747066</v>
      </c>
      <c r="J23" s="3">
        <f t="shared" si="16"/>
        <v>-7.3025829426734283</v>
      </c>
      <c r="K23" s="3">
        <f t="shared" si="16"/>
        <v>-1.1810554221615939</v>
      </c>
      <c r="L23" s="3">
        <f t="shared" si="16"/>
        <v>-2.3789686976945696</v>
      </c>
      <c r="M23" s="3">
        <f t="shared" si="16"/>
        <v>23.736252814219615</v>
      </c>
      <c r="N23" s="3">
        <f t="shared" si="16"/>
        <v>-7.5229474880483744</v>
      </c>
      <c r="O23" s="3">
        <f t="shared" si="16"/>
        <v>-7.43772361099108</v>
      </c>
      <c r="P23" s="3">
        <f t="shared" si="16"/>
        <v>1.2936811648421995</v>
      </c>
      <c r="Q23" s="3">
        <f t="shared" si="16"/>
        <v>-11.990049275919</v>
      </c>
      <c r="R23" s="3">
        <f t="shared" si="16"/>
        <v>-5.7821027769546323</v>
      </c>
      <c r="S23" s="3">
        <f t="shared" si="16"/>
        <v>-5.7518468180963724</v>
      </c>
      <c r="T23" s="3">
        <f t="shared" si="16"/>
        <v>-4.9601366695290912</v>
      </c>
      <c r="U23" s="3">
        <f t="shared" si="16"/>
        <v>-4.8684733868745695</v>
      </c>
      <c r="V23" s="3">
        <f t="shared" si="16"/>
        <v>-4.9614910132168646</v>
      </c>
      <c r="W23" s="3">
        <f t="shared" si="16"/>
        <v>-8.0574967859858813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H24" s="4">
        <f t="shared" ref="H24:Z24" si="17">IFERROR(_xlfn.RRI(5,M23,H23),"")</f>
        <v>-0.14279694989359693</v>
      </c>
      <c r="I24" s="4">
        <f t="shared" si="17"/>
        <v>4.1555056750189001E-2</v>
      </c>
      <c r="J24" s="4">
        <f t="shared" si="17"/>
        <v>-3.6606279908046879E-3</v>
      </c>
      <c r="K24" s="4" t="str">
        <f t="shared" si="17"/>
        <v/>
      </c>
      <c r="L24" s="4">
        <f t="shared" si="17"/>
        <v>-0.27637501771302253</v>
      </c>
      <c r="M24" s="4" t="str">
        <f t="shared" si="17"/>
        <v/>
      </c>
      <c r="N24" s="4">
        <f t="shared" si="17"/>
        <v>5.5154714587258846E-2</v>
      </c>
      <c r="O24" s="4">
        <f t="shared" si="17"/>
        <v>8.439942480261986E-2</v>
      </c>
      <c r="P24" s="4" t="str">
        <f t="shared" si="17"/>
        <v/>
      </c>
      <c r="Q24" s="4">
        <f t="shared" si="17"/>
        <v>0.19300359335400574</v>
      </c>
      <c r="R24" s="4">
        <f t="shared" si="17"/>
        <v>-6.4212729471102126E-2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4.8499999999999996</v>
      </c>
      <c r="H25" s="3">
        <f>IFERROR(INDEX(D25:G25,COUNT(D25:G25)),"")</f>
        <v>4.8499999999999996</v>
      </c>
      <c r="I25" s="3">
        <f t="shared" ref="I25:Z25" si="18">IFERROR(INDEX(I51:I500,MATCH($C$25,$C$51:$C$500,0)),"")</f>
        <v>-16.29</v>
      </c>
      <c r="J25" s="3">
        <f t="shared" si="18"/>
        <v>-15.36</v>
      </c>
      <c r="K25" s="3">
        <f t="shared" si="18"/>
        <v>-5.32</v>
      </c>
      <c r="L25" s="3">
        <f t="shared" si="18"/>
        <v>-5.16</v>
      </c>
      <c r="M25" s="3">
        <f t="shared" si="18"/>
        <v>48.47</v>
      </c>
      <c r="N25" s="3">
        <f t="shared" si="18"/>
        <v>-13.11</v>
      </c>
      <c r="O25" s="3">
        <f t="shared" si="18"/>
        <v>-13.89</v>
      </c>
      <c r="P25" s="3">
        <f t="shared" si="18"/>
        <v>0.95</v>
      </c>
      <c r="Q25" s="3">
        <f t="shared" si="18"/>
        <v>-20.25</v>
      </c>
      <c r="R25" s="3">
        <f t="shared" si="18"/>
        <v>-12.45</v>
      </c>
      <c r="S25" s="3">
        <f t="shared" si="18"/>
        <v>-8.94</v>
      </c>
      <c r="T25" s="3">
        <f t="shared" si="18"/>
        <v>-10.97</v>
      </c>
      <c r="U25" s="3">
        <f t="shared" si="18"/>
        <v>-11.3</v>
      </c>
      <c r="V25" s="3">
        <f t="shared" si="18"/>
        <v>-12.07</v>
      </c>
      <c r="W25" s="3">
        <f t="shared" si="18"/>
        <v>-20.58</v>
      </c>
      <c r="X25" s="3">
        <f t="shared" si="18"/>
        <v>8.4700000000000006</v>
      </c>
      <c r="Y25" s="3">
        <f t="shared" si="18"/>
        <v>26.59</v>
      </c>
      <c r="Z25" s="3">
        <f t="shared" si="18"/>
        <v>-82.39</v>
      </c>
    </row>
    <row r="26" spans="1:26" ht="15.5" x14ac:dyDescent="0.35">
      <c r="C26" t="s">
        <v>59</v>
      </c>
      <c r="D26" s="4" t="str">
        <f>IFERROR(_xlfn.RRI(5,I25,D25),"")</f>
        <v/>
      </c>
      <c r="H26" s="4">
        <f t="shared" ref="H26:Z26" si="19">IFERROR(_xlfn.RRI(5,M25,H25),"")</f>
        <v>-0.36896456995850901</v>
      </c>
      <c r="I26" s="4">
        <f t="shared" si="19"/>
        <v>4.4392341573254113E-2</v>
      </c>
      <c r="J26" s="4">
        <f t="shared" si="19"/>
        <v>2.0323275850599565E-2</v>
      </c>
      <c r="K26" s="4" t="str">
        <f t="shared" si="19"/>
        <v/>
      </c>
      <c r="L26" s="4">
        <f t="shared" si="19"/>
        <v>-0.23924479082775718</v>
      </c>
      <c r="M26" s="4" t="str">
        <f t="shared" si="19"/>
        <v/>
      </c>
      <c r="N26" s="4">
        <f t="shared" si="19"/>
        <v>7.9575536062191032E-2</v>
      </c>
      <c r="O26" s="4">
        <f t="shared" si="19"/>
        <v>4.8332678137290586E-2</v>
      </c>
      <c r="P26" s="4" t="str">
        <f t="shared" si="19"/>
        <v/>
      </c>
      <c r="Q26" s="4">
        <f t="shared" si="19"/>
        <v>0.10903065686604108</v>
      </c>
      <c r="R26" s="4">
        <f t="shared" si="19"/>
        <v>-9.5632813678203088E-2</v>
      </c>
      <c r="S26" s="4" t="str">
        <f t="shared" si="19"/>
        <v/>
      </c>
      <c r="T26" s="4" t="str">
        <f t="shared" si="19"/>
        <v/>
      </c>
      <c r="U26" s="4">
        <f t="shared" si="19"/>
        <v>-0.32788933295954237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57.941046729914532</v>
      </c>
      <c r="H27" s="3">
        <f t="shared" ref="H27:Z27" si="20">IFERROR(H4/H21,"")</f>
        <v>231.76418691965813</v>
      </c>
      <c r="I27" s="3">
        <f t="shared" si="20"/>
        <v>234.60125214529916</v>
      </c>
      <c r="J27" s="3">
        <f t="shared" si="20"/>
        <v>201.59263911709402</v>
      </c>
      <c r="K27" s="3">
        <f t="shared" si="20"/>
        <v>191.84520341880341</v>
      </c>
      <c r="L27" s="3">
        <f t="shared" si="20"/>
        <v>222.42110535213675</v>
      </c>
      <c r="M27" s="3">
        <f t="shared" si="20"/>
        <v>193.8789600888889</v>
      </c>
      <c r="N27" s="3">
        <f t="shared" si="20"/>
        <v>188.46141473076923</v>
      </c>
      <c r="O27" s="3">
        <f t="shared" si="20"/>
        <v>302.66151577863246</v>
      </c>
      <c r="P27" s="3">
        <f t="shared" si="20"/>
        <v>350.63641442222223</v>
      </c>
      <c r="Q27" s="3">
        <f t="shared" si="20"/>
        <v>293.88276684700855</v>
      </c>
      <c r="R27" s="3">
        <f t="shared" si="20"/>
        <v>373.2403451931624</v>
      </c>
      <c r="S27" s="3">
        <f t="shared" si="20"/>
        <v>432.6329045863248</v>
      </c>
      <c r="T27" s="3">
        <f t="shared" si="20"/>
        <v>444.32022378717949</v>
      </c>
      <c r="U27" s="3">
        <f t="shared" si="20"/>
        <v>490.38354506410258</v>
      </c>
      <c r="V27" s="3">
        <f t="shared" si="20"/>
        <v>473.90721018717949</v>
      </c>
      <c r="W27" s="3">
        <f t="shared" si="20"/>
        <v>344.59962333333334</v>
      </c>
      <c r="X27" s="3">
        <f t="shared" si="20"/>
        <v>381.73070658974359</v>
      </c>
      <c r="Y27" s="3">
        <f t="shared" si="20"/>
        <v>365.12695106495727</v>
      </c>
      <c r="Z27" s="3">
        <f t="shared" si="20"/>
        <v>461.6778100282051</v>
      </c>
    </row>
    <row r="28" spans="1:26" ht="15.5" x14ac:dyDescent="0.35">
      <c r="C28" t="s">
        <v>61</v>
      </c>
      <c r="D28" s="4">
        <f>IFERROR(_xlfn.RRI(5,I27,D27),"")</f>
        <v>-0.243983625107702</v>
      </c>
      <c r="H28" s="4">
        <f t="shared" ref="H28:Z28" si="21">IFERROR(_xlfn.RRI(5,M27,H27),"")</f>
        <v>3.6342071677518017E-2</v>
      </c>
      <c r="I28" s="4">
        <f t="shared" si="21"/>
        <v>4.4772122249631341E-2</v>
      </c>
      <c r="J28" s="4">
        <f t="shared" si="21"/>
        <v>-7.805822635100168E-2</v>
      </c>
      <c r="K28" s="4">
        <f t="shared" si="21"/>
        <v>-0.11362237256876084</v>
      </c>
      <c r="L28" s="4">
        <f t="shared" si="21"/>
        <v>-5.4197680080850796E-2</v>
      </c>
      <c r="M28" s="4">
        <f t="shared" si="21"/>
        <v>-0.12278021185546117</v>
      </c>
      <c r="N28" s="4">
        <f t="shared" si="21"/>
        <v>-0.15312252862735798</v>
      </c>
      <c r="O28" s="4">
        <f t="shared" si="21"/>
        <v>-7.3912069181641837E-2</v>
      </c>
      <c r="P28" s="4">
        <f t="shared" si="21"/>
        <v>-6.4886718118509545E-2</v>
      </c>
      <c r="Q28" s="4">
        <f t="shared" si="21"/>
        <v>-9.1141735466373053E-2</v>
      </c>
      <c r="R28" s="4">
        <f t="shared" si="21"/>
        <v>1.6096035314411727E-2</v>
      </c>
      <c r="S28" s="4">
        <f t="shared" si="21"/>
        <v>2.5350836885548178E-2</v>
      </c>
      <c r="T28" s="4">
        <f t="shared" si="21"/>
        <v>4.0040947105133728E-2</v>
      </c>
      <c r="U28" s="4">
        <f t="shared" si="21"/>
        <v>1.2137177540290756E-2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-1.2977286678944138</v>
      </c>
      <c r="I29" s="4">
        <f t="shared" si="22"/>
        <v>6.0546874999999986E-2</v>
      </c>
      <c r="J29" s="4">
        <f t="shared" si="22"/>
        <v>1.8872180451127818</v>
      </c>
      <c r="K29" s="4">
        <f t="shared" si="22"/>
        <v>3.1007751937984523E-2</v>
      </c>
      <c r="L29" s="4">
        <f t="shared" si="22"/>
        <v>-1.1064576026408086</v>
      </c>
      <c r="M29" s="4">
        <f t="shared" si="22"/>
        <v>-4.6971777269260109</v>
      </c>
      <c r="N29" s="4">
        <f t="shared" si="22"/>
        <v>-5.6155507559395329E-2</v>
      </c>
      <c r="O29" s="4">
        <f t="shared" si="22"/>
        <v>-15.621052631578948</v>
      </c>
      <c r="P29" s="4">
        <f t="shared" si="22"/>
        <v>-1.0469135802469136</v>
      </c>
      <c r="Q29" s="4">
        <f t="shared" si="22"/>
        <v>0.62650602409638567</v>
      </c>
      <c r="R29" s="4">
        <f t="shared" si="22"/>
        <v>0.39261744966442952</v>
      </c>
      <c r="S29" s="4">
        <f t="shared" si="22"/>
        <v>-0.18505013673655432</v>
      </c>
      <c r="T29" s="4">
        <f t="shared" si="22"/>
        <v>-2.9203539823008853E-2</v>
      </c>
      <c r="U29" s="4">
        <f t="shared" si="22"/>
        <v>-6.3794531897265916E-2</v>
      </c>
      <c r="V29" s="4">
        <f t="shared" si="22"/>
        <v>-0.41350826044703587</v>
      </c>
      <c r="W29" s="4">
        <f t="shared" si="22"/>
        <v>-3.4297520661157019</v>
      </c>
      <c r="X29" s="4">
        <f t="shared" si="22"/>
        <v>-0.68145919518616016</v>
      </c>
      <c r="Y29" s="4">
        <f t="shared" si="22"/>
        <v>-1.3227333414249303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-1.2093137609870488E-2</v>
      </c>
      <c r="I30" s="4">
        <f t="shared" si="23"/>
        <v>0.16373917804127885</v>
      </c>
      <c r="J30" s="4">
        <f t="shared" si="23"/>
        <v>5.0808857998975838E-2</v>
      </c>
      <c r="K30" s="4">
        <f t="shared" si="23"/>
        <v>-0.1374685279300524</v>
      </c>
      <c r="L30" s="4">
        <f t="shared" si="23"/>
        <v>0.14721631088882439</v>
      </c>
      <c r="M30" s="4">
        <f t="shared" si="23"/>
        <v>2.8746177915829736E-2</v>
      </c>
      <c r="N30" s="4">
        <f t="shared" si="23"/>
        <v>-0.37731953054576495</v>
      </c>
      <c r="O30" s="4">
        <f t="shared" si="23"/>
        <v>-0.13682235121712238</v>
      </c>
      <c r="P30" s="4">
        <f t="shared" si="23"/>
        <v>0.19311662328522608</v>
      </c>
      <c r="Q30" s="4">
        <f t="shared" si="23"/>
        <v>-0.21261789988186849</v>
      </c>
      <c r="R30" s="4">
        <f t="shared" si="23"/>
        <v>-0.13728165094135042</v>
      </c>
      <c r="S30" s="4">
        <f t="shared" si="23"/>
        <v>-2.6303820027000796E-2</v>
      </c>
      <c r="T30" s="4">
        <f t="shared" si="23"/>
        <v>-9.3933252329871153E-2</v>
      </c>
      <c r="U30" s="4">
        <f t="shared" si="23"/>
        <v>3.4767006120070255E-2</v>
      </c>
      <c r="V30" s="4">
        <f t="shared" si="23"/>
        <v>0.37524007020972894</v>
      </c>
      <c r="W30" s="4">
        <f t="shared" si="23"/>
        <v>-9.7270360008832185E-2</v>
      </c>
      <c r="X30" s="4">
        <f t="shared" si="23"/>
        <v>4.5473924826306397E-2</v>
      </c>
      <c r="Y30" s="4">
        <f t="shared" si="23"/>
        <v>-0.20913038674600645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176.73</v>
      </c>
      <c r="H32" s="3">
        <f>IFERROR(INDEX(D32:G32,COUNT(D32:G32)),"")</f>
        <v>176.73</v>
      </c>
      <c r="I32" s="3">
        <f t="shared" ref="I32:Z32" si="24">IFERROR(INDEX(I51:I500,MATCH($C$32,$C$51:$C$500,0)),"")</f>
        <v>171.88</v>
      </c>
      <c r="J32" s="3">
        <f t="shared" si="24"/>
        <v>187.73</v>
      </c>
      <c r="K32" s="3">
        <f t="shared" si="24"/>
        <v>201.43</v>
      </c>
      <c r="L32" s="3">
        <f t="shared" si="24"/>
        <v>203.81</v>
      </c>
      <c r="M32" s="3">
        <f t="shared" si="24"/>
        <v>208.66</v>
      </c>
      <c r="N32" s="3">
        <f t="shared" si="24"/>
        <v>159.13</v>
      </c>
      <c r="O32" s="3">
        <f t="shared" si="24"/>
        <v>171.11</v>
      </c>
      <c r="P32" s="3">
        <f t="shared" si="24"/>
        <v>183.83</v>
      </c>
      <c r="Q32" s="3">
        <f t="shared" si="24"/>
        <v>181.45</v>
      </c>
      <c r="R32" s="3">
        <f t="shared" si="24"/>
        <v>224.63</v>
      </c>
      <c r="S32" s="3">
        <f t="shared" si="24"/>
        <v>208.46</v>
      </c>
      <c r="T32" s="3">
        <f t="shared" si="24"/>
        <v>221.08</v>
      </c>
      <c r="U32" s="3">
        <f t="shared" si="24"/>
        <v>232.05</v>
      </c>
      <c r="V32" s="3">
        <f t="shared" si="24"/>
        <v>243.35</v>
      </c>
      <c r="W32" s="3">
        <f t="shared" si="24"/>
        <v>255.42</v>
      </c>
      <c r="X32" s="3">
        <f t="shared" si="24"/>
        <v>276</v>
      </c>
      <c r="Y32" s="3">
        <f t="shared" si="24"/>
        <v>267.52999999999997</v>
      </c>
      <c r="Z32" s="3">
        <f t="shared" si="24"/>
        <v>240.94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3.37</v>
      </c>
      <c r="H33" s="3">
        <f>IFERROR(INDEX(D33:G33,COUNT(D33:G33)),"")</f>
        <v>3.37</v>
      </c>
      <c r="I33" s="3">
        <f t="shared" ref="I33:Z33" si="25">IFERROR(INDEX(I51:I500,MATCH($C$33,$C$51:$C$500,0)),"")</f>
        <v>14.55</v>
      </c>
      <c r="J33" s="3">
        <f t="shared" si="25"/>
        <v>1.37</v>
      </c>
      <c r="K33" s="3">
        <f t="shared" si="25"/>
        <v>2.4700000000000002</v>
      </c>
      <c r="L33" s="3">
        <f t="shared" si="25"/>
        <v>3.88</v>
      </c>
      <c r="M33" s="3">
        <f t="shared" si="25"/>
        <v>3.88</v>
      </c>
      <c r="N33" s="3">
        <f t="shared" si="25"/>
        <v>3.58</v>
      </c>
      <c r="O33" s="3">
        <f t="shared" si="25"/>
        <v>3.1</v>
      </c>
      <c r="P33" s="3">
        <f t="shared" si="25"/>
        <v>2.46</v>
      </c>
      <c r="Q33" s="3">
        <f t="shared" si="25"/>
        <v>2.09</v>
      </c>
      <c r="R33" s="3">
        <f t="shared" si="25"/>
        <v>1.6</v>
      </c>
      <c r="S33" s="3">
        <f t="shared" si="25"/>
        <v>0.25</v>
      </c>
      <c r="T33" s="3">
        <f t="shared" si="25"/>
        <v>0.47</v>
      </c>
      <c r="U33" s="3">
        <f t="shared" si="25"/>
        <v>0.34</v>
      </c>
      <c r="V33" s="3">
        <f t="shared" si="25"/>
        <v>0.55000000000000004</v>
      </c>
      <c r="W33" s="3">
        <f t="shared" si="25"/>
        <v>0.7</v>
      </c>
      <c r="X33" s="3">
        <f t="shared" si="25"/>
        <v>0.82</v>
      </c>
      <c r="Y33" s="3">
        <f t="shared" si="25"/>
        <v>0.93</v>
      </c>
      <c r="Z33" s="3">
        <f t="shared" si="25"/>
        <v>1.04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122.68</v>
      </c>
      <c r="H34" s="3">
        <f>IFERROR(INDEX(D34:G34,COUNT(D34:G34)),"")</f>
        <v>122.68</v>
      </c>
      <c r="I34" s="3">
        <f t="shared" ref="I34:Z34" si="26">IFERROR(INDEX(I51:I500,MATCH($C$34,$C$51:$C$500,0)),"")</f>
        <v>-153.47</v>
      </c>
      <c r="J34" s="3">
        <f t="shared" si="26"/>
        <v>-16.8</v>
      </c>
      <c r="K34" s="3">
        <f t="shared" si="26"/>
        <v>-93.61</v>
      </c>
      <c r="L34" s="3">
        <f t="shared" si="26"/>
        <v>-153.1</v>
      </c>
      <c r="M34" s="3">
        <f t="shared" si="26"/>
        <v>16.71</v>
      </c>
      <c r="N34" s="3">
        <f t="shared" si="26"/>
        <v>-43.48</v>
      </c>
      <c r="O34" s="3">
        <f t="shared" si="26"/>
        <v>-38.159999999999997</v>
      </c>
      <c r="P34" s="3">
        <f t="shared" si="26"/>
        <v>475.79</v>
      </c>
      <c r="Q34" s="3">
        <f t="shared" si="26"/>
        <v>-18.77</v>
      </c>
      <c r="R34" s="3">
        <f t="shared" si="26"/>
        <v>-28.92</v>
      </c>
      <c r="S34" s="3">
        <f t="shared" si="26"/>
        <v>-5.82</v>
      </c>
      <c r="T34" s="3">
        <f t="shared" si="26"/>
        <v>-9.39</v>
      </c>
      <c r="U34" s="3">
        <f t="shared" si="26"/>
        <v>-6.99</v>
      </c>
      <c r="V34" s="3">
        <f t="shared" si="26"/>
        <v>-11.1</v>
      </c>
      <c r="W34" s="3">
        <f t="shared" si="26"/>
        <v>-8.75</v>
      </c>
      <c r="X34" s="3">
        <f t="shared" si="26"/>
        <v>26.56</v>
      </c>
      <c r="Y34" s="3">
        <f t="shared" si="26"/>
        <v>9.4</v>
      </c>
      <c r="Z34" s="3">
        <f t="shared" si="26"/>
        <v>-3.03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10.28</v>
      </c>
      <c r="H35" s="3">
        <f>IFERROR(INDEX(D35:G35,COUNT(D35:G35)),"")</f>
        <v>10.28</v>
      </c>
      <c r="I35" s="3">
        <f t="shared" ref="I35:Z35" si="27">IFERROR(INDEX(I51:I500,MATCH($C$35,$C$51:$C$500,0)),"")</f>
        <v>10.66</v>
      </c>
      <c r="J35" s="3">
        <f t="shared" si="27"/>
        <v>1.28</v>
      </c>
      <c r="K35" s="3">
        <f t="shared" si="27"/>
        <v>2.6</v>
      </c>
      <c r="L35" s="3">
        <f t="shared" si="27"/>
        <v>3.55</v>
      </c>
      <c r="M35" s="3">
        <f t="shared" si="27"/>
        <v>4.18</v>
      </c>
      <c r="N35" s="3">
        <f t="shared" si="27"/>
        <v>3.03</v>
      </c>
      <c r="O35" s="3">
        <f t="shared" si="27"/>
        <v>1.75</v>
      </c>
      <c r="P35" s="3">
        <f t="shared" si="27"/>
        <v>1.29</v>
      </c>
      <c r="Q35" s="3">
        <f t="shared" si="27"/>
        <v>1.29</v>
      </c>
      <c r="R35" s="3">
        <f t="shared" si="27"/>
        <v>0.97</v>
      </c>
      <c r="S35" s="3">
        <f t="shared" si="27"/>
        <v>0.12</v>
      </c>
      <c r="T35" s="3">
        <f t="shared" si="27"/>
        <v>0.23</v>
      </c>
      <c r="U35" s="3">
        <f t="shared" si="27"/>
        <v>0.16</v>
      </c>
      <c r="V35" s="3">
        <f t="shared" si="27"/>
        <v>0.28000000000000003</v>
      </c>
      <c r="W35" s="3">
        <f t="shared" si="27"/>
        <v>0.52</v>
      </c>
      <c r="X35" s="3">
        <f t="shared" si="27"/>
        <v>0.59</v>
      </c>
      <c r="Y35" s="3">
        <f t="shared" si="27"/>
        <v>0.69</v>
      </c>
      <c r="Z35" s="3">
        <f t="shared" si="27"/>
        <v>0.54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67791024674</v>
      </c>
      <c r="E51" s="5">
        <v>88563359982</v>
      </c>
      <c r="F51" s="5">
        <v>61686002032</v>
      </c>
      <c r="G51" s="5">
        <v>54930475844</v>
      </c>
      <c r="I51" s="5">
        <v>274483465010</v>
      </c>
      <c r="J51" s="5">
        <v>235863387767</v>
      </c>
      <c r="K51" s="5">
        <v>224458888000</v>
      </c>
      <c r="L51" s="5">
        <v>260232693262</v>
      </c>
      <c r="M51" s="5">
        <v>226838383304</v>
      </c>
      <c r="N51" s="5">
        <v>220499855235</v>
      </c>
      <c r="O51" s="5">
        <v>354113973461</v>
      </c>
      <c r="P51" s="5">
        <v>410244604874</v>
      </c>
      <c r="Q51" s="5">
        <v>343842837211</v>
      </c>
      <c r="R51" s="5">
        <v>436691203876</v>
      </c>
      <c r="S51" s="5">
        <v>506180498366</v>
      </c>
      <c r="T51" s="5">
        <v>519854661831</v>
      </c>
      <c r="U51" s="5">
        <v>573748747725</v>
      </c>
      <c r="V51" s="5">
        <v>554471435919</v>
      </c>
      <c r="W51" s="5">
        <v>403181559300</v>
      </c>
      <c r="X51" s="5">
        <v>446624926710</v>
      </c>
      <c r="Y51" s="5">
        <v>427198532746</v>
      </c>
      <c r="Z51" s="5">
        <v>540163037733</v>
      </c>
    </row>
    <row r="52" spans="2:26" ht="15.5" x14ac:dyDescent="0.35">
      <c r="C52" t="s">
        <v>86</v>
      </c>
      <c r="D52" s="5">
        <v>-62839284577</v>
      </c>
      <c r="E52" s="5">
        <v>-88368999606</v>
      </c>
      <c r="F52" s="5">
        <v>-55904035057</v>
      </c>
      <c r="G52" s="5">
        <v>-54702613986</v>
      </c>
      <c r="I52" s="5">
        <v>-262126395801</v>
      </c>
      <c r="J52" s="5">
        <v>-233319219638</v>
      </c>
      <c r="K52" s="5">
        <v>-221993578625</v>
      </c>
      <c r="L52" s="5">
        <v>-254508383470</v>
      </c>
      <c r="M52" s="5">
        <v>-220837864307</v>
      </c>
      <c r="N52" s="5">
        <v>-214249373220</v>
      </c>
      <c r="O52" s="5">
        <v>-340474551624</v>
      </c>
      <c r="P52" s="5">
        <v>-398508313159</v>
      </c>
      <c r="Q52" s="5">
        <v>-340200437602</v>
      </c>
      <c r="R52" s="5">
        <v>-434547485451</v>
      </c>
      <c r="S52" s="5">
        <v>-504827107491</v>
      </c>
      <c r="T52" s="5">
        <v>-516033321493</v>
      </c>
      <c r="U52" s="5">
        <v>-550324853479</v>
      </c>
      <c r="V52" s="5">
        <v>-553365136109</v>
      </c>
      <c r="W52" s="5">
        <v>-401937018793</v>
      </c>
      <c r="X52" s="5">
        <v>-417658026200</v>
      </c>
      <c r="Y52" s="5">
        <v>-389233372983</v>
      </c>
      <c r="Z52" s="5">
        <v>-530232626004</v>
      </c>
    </row>
    <row r="53" spans="2:26" ht="15.5" x14ac:dyDescent="0.35">
      <c r="C53" t="s">
        <v>87</v>
      </c>
      <c r="D53" s="5">
        <v>4951740097</v>
      </c>
      <c r="E53" s="5">
        <v>194360376</v>
      </c>
      <c r="F53" s="5">
        <v>5781966975</v>
      </c>
      <c r="G53" s="5">
        <v>227861858</v>
      </c>
      <c r="I53" s="5">
        <v>12357069209</v>
      </c>
      <c r="J53" s="5">
        <v>2544168129</v>
      </c>
      <c r="K53" s="5">
        <v>2465309375</v>
      </c>
      <c r="L53" s="5">
        <v>5724309792</v>
      </c>
      <c r="M53" s="5">
        <v>6000518997</v>
      </c>
      <c r="N53" s="5">
        <v>6250482015</v>
      </c>
      <c r="O53" s="5">
        <v>13639421837</v>
      </c>
      <c r="P53" s="5">
        <v>11736291715</v>
      </c>
      <c r="Q53" s="5">
        <v>3642399609</v>
      </c>
      <c r="R53" s="5">
        <v>2143718425</v>
      </c>
      <c r="S53" s="5">
        <v>1353390875</v>
      </c>
      <c r="T53" s="5">
        <v>3821340338</v>
      </c>
      <c r="U53" s="5">
        <v>23423894246</v>
      </c>
      <c r="V53" s="5">
        <v>1106299810</v>
      </c>
      <c r="W53" s="5">
        <v>1244540507</v>
      </c>
      <c r="X53" s="5">
        <v>28966900510</v>
      </c>
      <c r="Y53" s="5">
        <v>37965159763</v>
      </c>
      <c r="Z53" s="5">
        <v>9930411729</v>
      </c>
    </row>
    <row r="54" spans="2:26" ht="15.5" x14ac:dyDescent="0.35">
      <c r="C54" t="s">
        <v>88</v>
      </c>
      <c r="D54" s="5">
        <v>-3845993606</v>
      </c>
      <c r="E54" s="5">
        <v>-5620776608</v>
      </c>
      <c r="F54" s="5">
        <v>-2500663068</v>
      </c>
      <c r="G54" s="5">
        <v>-2314004071</v>
      </c>
      <c r="I54" s="5">
        <v>-13249044115</v>
      </c>
      <c r="J54" s="5">
        <v>-13722736949</v>
      </c>
      <c r="K54" s="5">
        <v>-15103414980</v>
      </c>
      <c r="L54" s="5">
        <v>-18334453352</v>
      </c>
      <c r="M54" s="5">
        <v>-18978564499</v>
      </c>
      <c r="N54" s="5">
        <v>-16902916902</v>
      </c>
      <c r="O54" s="5">
        <v>-23522109409</v>
      </c>
      <c r="P54" s="5">
        <v>-23934646366</v>
      </c>
      <c r="Q54" s="5">
        <v>-25193512766</v>
      </c>
      <c r="R54" s="5">
        <v>-23537162208</v>
      </c>
      <c r="S54" s="5">
        <v>-23708472034</v>
      </c>
      <c r="T54" s="5">
        <v>-26460793724</v>
      </c>
      <c r="U54" s="5">
        <v>-26908280126</v>
      </c>
      <c r="V54" s="5">
        <v>-26934614612</v>
      </c>
      <c r="W54" s="5">
        <v>-30641477410</v>
      </c>
      <c r="X54" s="5">
        <v>-36031119877</v>
      </c>
      <c r="Y54" s="5">
        <v>-31146166939</v>
      </c>
      <c r="Z54" s="5">
        <v>-34583799588</v>
      </c>
    </row>
    <row r="55" spans="2:26" ht="15.5" x14ac:dyDescent="0.35">
      <c r="C55" t="s">
        <v>89</v>
      </c>
      <c r="D55" s="5">
        <v>-776645016</v>
      </c>
      <c r="E55" s="5">
        <v>-1283461198</v>
      </c>
      <c r="F55" s="5">
        <v>-669117099</v>
      </c>
      <c r="G55" s="5">
        <v>-637236287</v>
      </c>
      <c r="I55" s="5">
        <v>-3375864116</v>
      </c>
      <c r="J55" s="5">
        <v>-2976433869</v>
      </c>
      <c r="K55" s="5">
        <v>-4445504638</v>
      </c>
      <c r="L55" s="5">
        <v>-4821534985</v>
      </c>
      <c r="M55" s="5">
        <v>-5113639689</v>
      </c>
      <c r="N55" s="5">
        <v>-5830321904</v>
      </c>
      <c r="O55" s="5">
        <v>-9887310324</v>
      </c>
      <c r="P55" s="5">
        <v>-9332114911</v>
      </c>
      <c r="Q55" s="5">
        <v>-10471880624</v>
      </c>
      <c r="R55" s="5">
        <v>-9808906422</v>
      </c>
      <c r="S55" s="5">
        <v>-10917062477</v>
      </c>
      <c r="T55" s="5">
        <v>-14030743940</v>
      </c>
      <c r="U55" s="5">
        <v>-13744560752</v>
      </c>
      <c r="V55" s="5">
        <v>-14364669498</v>
      </c>
      <c r="W55" s="5">
        <v>-12241046743</v>
      </c>
      <c r="X55" s="5">
        <v>-23161000112</v>
      </c>
      <c r="Y55" s="5">
        <v>-19126710548</v>
      </c>
      <c r="Z55" s="5">
        <v>-21090699575</v>
      </c>
    </row>
    <row r="56" spans="2:26" ht="15.5" x14ac:dyDescent="0.35">
      <c r="C56" t="s">
        <v>90</v>
      </c>
      <c r="D56" s="5">
        <v>-3069348590</v>
      </c>
      <c r="E56" s="5">
        <v>-4337315410</v>
      </c>
      <c r="F56" s="5">
        <v>-1831545969</v>
      </c>
      <c r="G56" s="5">
        <v>-1676767784</v>
      </c>
      <c r="I56" s="5">
        <v>-9873179999</v>
      </c>
      <c r="J56" s="5">
        <v>-10746303080</v>
      </c>
      <c r="K56" s="5">
        <v>-10657910342</v>
      </c>
      <c r="L56" s="5">
        <v>-13512918367</v>
      </c>
      <c r="M56" s="5">
        <v>-13864924810</v>
      </c>
      <c r="N56" s="5">
        <v>-11072594998</v>
      </c>
      <c r="O56" s="5">
        <v>-13634799085</v>
      </c>
      <c r="P56" s="5">
        <v>-14602531455</v>
      </c>
      <c r="Q56" s="5">
        <v>-14721632142</v>
      </c>
      <c r="R56" s="5">
        <v>-13728255786</v>
      </c>
      <c r="S56" s="5">
        <v>-12791409557</v>
      </c>
      <c r="T56" s="5">
        <v>-12430049784</v>
      </c>
      <c r="U56" s="5">
        <v>-13163719374</v>
      </c>
      <c r="V56" s="5">
        <v>-12569945114</v>
      </c>
      <c r="W56" s="5">
        <v>-18400430667</v>
      </c>
      <c r="X56" s="5">
        <v>-12870119765</v>
      </c>
      <c r="Y56" s="5">
        <v>-12019456391</v>
      </c>
      <c r="Z56" s="5">
        <v>-13493100013</v>
      </c>
    </row>
    <row r="57" spans="2:26" ht="15.5" x14ac:dyDescent="0.35">
      <c r="C57" t="s">
        <v>92</v>
      </c>
      <c r="D57" s="5">
        <v>1105746491</v>
      </c>
      <c r="E57" s="5">
        <v>-5426416232</v>
      </c>
      <c r="F57" s="5">
        <v>3281303907</v>
      </c>
      <c r="G57" s="5">
        <v>-2086142213</v>
      </c>
      <c r="I57" s="5">
        <v>-891974906</v>
      </c>
      <c r="J57" s="5">
        <v>-11178568820</v>
      </c>
      <c r="K57" s="5">
        <v>-12638105605</v>
      </c>
      <c r="L57" s="5">
        <v>-12610143560</v>
      </c>
      <c r="M57" s="5">
        <v>-12978045502</v>
      </c>
      <c r="N57" s="5">
        <v>-10652434887</v>
      </c>
      <c r="O57" s="5">
        <v>-9882687572</v>
      </c>
      <c r="P57" s="5">
        <v>-12198354651</v>
      </c>
      <c r="Q57" s="5">
        <v>-21551113157</v>
      </c>
      <c r="R57" s="5">
        <v>-21393443783</v>
      </c>
      <c r="S57" s="5">
        <v>-22355081159</v>
      </c>
      <c r="T57" s="5">
        <v>-22639453386</v>
      </c>
      <c r="U57" s="5">
        <v>-3484385880</v>
      </c>
      <c r="V57" s="5">
        <v>-25828314802</v>
      </c>
      <c r="W57" s="5">
        <v>-29396936903</v>
      </c>
      <c r="X57" s="5">
        <v>-7064219367</v>
      </c>
      <c r="Y57" s="5">
        <v>6818992824</v>
      </c>
      <c r="Z57" s="5">
        <v>-24653387859</v>
      </c>
    </row>
    <row r="58" spans="2:26" ht="15.5" x14ac:dyDescent="0.35">
      <c r="C58" t="s">
        <v>93</v>
      </c>
      <c r="D58" s="5">
        <v>5100231666</v>
      </c>
      <c r="E58" s="5">
        <v>-18736053628</v>
      </c>
      <c r="F58" s="5">
        <v>284304923</v>
      </c>
      <c r="G58" s="5">
        <v>511243967</v>
      </c>
      <c r="I58" s="5">
        <v>-17954832726</v>
      </c>
      <c r="J58" s="5">
        <v>-8699080543</v>
      </c>
      <c r="K58" s="5">
        <v>4641831607</v>
      </c>
      <c r="L58" s="5">
        <v>5524880652</v>
      </c>
      <c r="M58" s="5">
        <v>70244948590</v>
      </c>
      <c r="N58" s="5">
        <v>-8747070881</v>
      </c>
      <c r="O58" s="5">
        <v>-11440720821</v>
      </c>
      <c r="P58" s="5">
        <v>14018543753</v>
      </c>
      <c r="Q58" s="5">
        <v>-9497716546</v>
      </c>
      <c r="R58" s="5">
        <v>2679858656</v>
      </c>
      <c r="S58" s="5">
        <v>8845739370</v>
      </c>
      <c r="T58" s="5">
        <v>5952441702</v>
      </c>
      <c r="U58" s="5">
        <v>-13300501117</v>
      </c>
      <c r="V58" s="5">
        <v>7512608181</v>
      </c>
      <c r="W58" s="5">
        <v>-263329941</v>
      </c>
      <c r="X58" s="5">
        <v>21146636661</v>
      </c>
      <c r="Y58" s="5">
        <v>35718419788</v>
      </c>
      <c r="Z58" s="5">
        <v>-81882411309</v>
      </c>
    </row>
    <row r="59" spans="2:26" ht="15.5" x14ac:dyDescent="0.35">
      <c r="C59" t="s">
        <v>96</v>
      </c>
      <c r="R59" s="5">
        <v>1735768457</v>
      </c>
      <c r="S59" s="5">
        <v>13837546372</v>
      </c>
      <c r="T59" s="5">
        <v>-3081341113</v>
      </c>
      <c r="U59" s="5">
        <v>-36161717865</v>
      </c>
      <c r="V59" s="5">
        <v>-16145504997</v>
      </c>
      <c r="W59" s="5">
        <v>-2599366802</v>
      </c>
      <c r="X59" s="5">
        <v>11625495323</v>
      </c>
      <c r="Y59" s="5">
        <v>47141937063</v>
      </c>
      <c r="Z59" s="5">
        <v>-44965740000</v>
      </c>
    </row>
    <row r="60" spans="2:26" ht="15.5" x14ac:dyDescent="0.35">
      <c r="C60" t="s">
        <v>94</v>
      </c>
      <c r="R60" s="5">
        <v>107024724</v>
      </c>
      <c r="S60" s="5">
        <v>3705009</v>
      </c>
      <c r="T60" s="5">
        <v>3403103</v>
      </c>
      <c r="U60" s="5">
        <v>6268212</v>
      </c>
      <c r="V60" s="5">
        <v>22190522</v>
      </c>
      <c r="W60" s="5">
        <v>26533269</v>
      </c>
      <c r="X60" s="5">
        <v>25567747</v>
      </c>
      <c r="Y60" s="5">
        <v>28029798</v>
      </c>
      <c r="Z60" s="5">
        <v>29579052</v>
      </c>
    </row>
    <row r="61" spans="2:26" ht="15.5" x14ac:dyDescent="0.35">
      <c r="C61" t="s">
        <v>339</v>
      </c>
      <c r="T61" s="5">
        <v>22499999</v>
      </c>
      <c r="U61" s="5">
        <v>126520832</v>
      </c>
      <c r="V61" s="5">
        <v>74999997</v>
      </c>
    </row>
    <row r="62" spans="2:26" ht="15.5" x14ac:dyDescent="0.35">
      <c r="C62" t="s">
        <v>26</v>
      </c>
      <c r="R62" s="5">
        <v>-29791603689</v>
      </c>
      <c r="S62" s="5">
        <v>-30999649750</v>
      </c>
      <c r="T62" s="5">
        <v>-33326812245</v>
      </c>
      <c r="U62" s="5">
        <v>-35958425147</v>
      </c>
      <c r="V62" s="5">
        <v>-30820023321</v>
      </c>
      <c r="W62" s="5">
        <v>-34880071626</v>
      </c>
      <c r="X62" s="5">
        <v>-49652367663</v>
      </c>
      <c r="Y62" s="5">
        <v>-37694704735</v>
      </c>
      <c r="Z62" s="5">
        <v>-40900317739</v>
      </c>
    </row>
    <row r="63" spans="2:26" ht="15.5" x14ac:dyDescent="0.35">
      <c r="C63" t="s">
        <v>109</v>
      </c>
    </row>
    <row r="64" spans="2:26" ht="15.5" x14ac:dyDescent="0.35">
      <c r="C64" t="s">
        <v>91</v>
      </c>
    </row>
    <row r="65" spans="3:26" ht="15.5" x14ac:dyDescent="0.35">
      <c r="C65" t="s">
        <v>97</v>
      </c>
      <c r="D65" s="5">
        <v>5100231666</v>
      </c>
      <c r="E65" s="5">
        <v>-18736053628</v>
      </c>
      <c r="F65" s="5">
        <v>284304923</v>
      </c>
      <c r="G65" s="5">
        <v>511243967</v>
      </c>
      <c r="I65" s="5">
        <v>-17954832726</v>
      </c>
      <c r="J65" s="5">
        <v>-8699080543</v>
      </c>
      <c r="K65" s="5">
        <v>4641831607</v>
      </c>
      <c r="L65" s="5">
        <v>5524880652</v>
      </c>
      <c r="M65" s="5">
        <v>70244948590</v>
      </c>
      <c r="N65" s="5">
        <v>-8747070881</v>
      </c>
      <c r="O65" s="5">
        <v>-11440720821</v>
      </c>
      <c r="P65" s="5">
        <v>14018543753</v>
      </c>
      <c r="Q65" s="5">
        <v>-9497716546</v>
      </c>
      <c r="R65" s="5">
        <v>2679858656</v>
      </c>
      <c r="S65" s="5">
        <v>8845739370</v>
      </c>
      <c r="T65" s="5">
        <v>5952441702</v>
      </c>
      <c r="U65" s="5">
        <v>-13300501117</v>
      </c>
      <c r="V65" s="5">
        <v>7512608181</v>
      </c>
      <c r="W65" s="5">
        <v>-263329941</v>
      </c>
      <c r="X65" s="5">
        <v>21146636661</v>
      </c>
      <c r="Y65" s="5">
        <v>35718419788</v>
      </c>
      <c r="Z65" s="5">
        <v>-81882411309</v>
      </c>
    </row>
    <row r="66" spans="3:26" ht="15.5" x14ac:dyDescent="0.35">
      <c r="C66" t="s">
        <v>28</v>
      </c>
      <c r="D66" s="5">
        <v>6205978157</v>
      </c>
      <c r="E66" s="5">
        <v>-24162469860</v>
      </c>
      <c r="F66" s="5">
        <v>3565608830</v>
      </c>
      <c r="G66" s="5">
        <v>-1574898246</v>
      </c>
      <c r="I66" s="5">
        <v>-18846807632</v>
      </c>
      <c r="J66" s="5">
        <v>-19877649363</v>
      </c>
      <c r="K66" s="5">
        <v>-7996273998</v>
      </c>
      <c r="L66" s="5">
        <v>-7085262908</v>
      </c>
      <c r="M66" s="5">
        <v>57266903088</v>
      </c>
      <c r="N66" s="5">
        <v>-19399505768</v>
      </c>
      <c r="O66" s="5">
        <v>-21323408393</v>
      </c>
      <c r="P66" s="5">
        <v>1820189102</v>
      </c>
      <c r="Q66" s="5">
        <v>-31048829703</v>
      </c>
      <c r="R66" s="5">
        <v>-18713585127</v>
      </c>
      <c r="S66" s="5">
        <v>-13509341789</v>
      </c>
      <c r="T66" s="5">
        <v>-16687011684</v>
      </c>
      <c r="U66" s="5">
        <v>-16784886997</v>
      </c>
      <c r="V66" s="5">
        <v>-18315706621</v>
      </c>
      <c r="W66" s="5">
        <v>-29660266844</v>
      </c>
      <c r="X66" s="5">
        <v>14082417294</v>
      </c>
      <c r="Y66" s="5">
        <v>42537412612</v>
      </c>
      <c r="Z66" s="5">
        <v>-106535799168</v>
      </c>
    </row>
    <row r="67" spans="3:26" ht="15.5" x14ac:dyDescent="0.35">
      <c r="C67" t="s">
        <v>27</v>
      </c>
      <c r="D67" s="5">
        <v>-522622123</v>
      </c>
      <c r="E67" s="5">
        <v>992002009</v>
      </c>
      <c r="F67" s="5">
        <v>-795047255</v>
      </c>
      <c r="G67" s="5">
        <v>329329712</v>
      </c>
      <c r="I67" s="5">
        <v>-228149643</v>
      </c>
      <c r="J67" s="5">
        <v>1891906215</v>
      </c>
      <c r="K67" s="5">
        <v>1761286898</v>
      </c>
      <c r="L67" s="5">
        <v>1040401133</v>
      </c>
      <c r="M67" s="5">
        <v>-517081273</v>
      </c>
      <c r="N67" s="5">
        <v>4045128325</v>
      </c>
      <c r="O67" s="5">
        <v>5056676216</v>
      </c>
      <c r="P67" s="5">
        <v>-708151185</v>
      </c>
      <c r="Q67" s="5">
        <v>7338995958</v>
      </c>
      <c r="R67" s="5">
        <v>4130960803</v>
      </c>
      <c r="S67" s="5">
        <v>3047164643</v>
      </c>
      <c r="T67" s="5">
        <v>3846713856</v>
      </c>
      <c r="U67" s="5">
        <v>3556751279</v>
      </c>
      <c r="V67" s="5">
        <v>4178519818</v>
      </c>
      <c r="W67" s="5">
        <v>5562271291</v>
      </c>
      <c r="X67" s="5">
        <v>-4164093426</v>
      </c>
      <c r="Y67" s="5">
        <v>-11402132773</v>
      </c>
      <c r="Z67" s="5">
        <v>10059616822</v>
      </c>
    </row>
    <row r="68" spans="3:26" ht="15.5" x14ac:dyDescent="0.35">
      <c r="C68" t="s">
        <v>98</v>
      </c>
      <c r="R68" s="5">
        <v>-244367196</v>
      </c>
      <c r="S68" s="5">
        <v>-8124252</v>
      </c>
      <c r="T68" s="5">
        <v>-9013334</v>
      </c>
      <c r="U68" s="5">
        <v>-10746165</v>
      </c>
      <c r="V68" s="5">
        <v>-18603573</v>
      </c>
      <c r="W68" s="5">
        <v>-17321378</v>
      </c>
    </row>
    <row r="69" spans="3:26" ht="15.5" x14ac:dyDescent="0.35">
      <c r="C69" t="s">
        <v>99</v>
      </c>
      <c r="D69" s="5">
        <v>-522622123</v>
      </c>
      <c r="E69" s="5">
        <v>992002009</v>
      </c>
      <c r="F69" s="5">
        <v>-795047255</v>
      </c>
      <c r="G69" s="5">
        <v>329329712</v>
      </c>
      <c r="I69" s="5">
        <v>-228149643</v>
      </c>
      <c r="J69" s="5">
        <v>1891906215</v>
      </c>
      <c r="K69" s="5">
        <v>1761286898</v>
      </c>
      <c r="L69" s="5">
        <v>1040401133</v>
      </c>
      <c r="M69" s="5">
        <v>-517081273</v>
      </c>
      <c r="N69" s="5">
        <v>4045128325</v>
      </c>
      <c r="O69" s="5">
        <v>5056676216</v>
      </c>
      <c r="P69" s="5">
        <v>-708151185</v>
      </c>
      <c r="Q69" s="5">
        <v>7338995958</v>
      </c>
      <c r="R69" s="5">
        <v>4375327999</v>
      </c>
      <c r="S69" s="5">
        <v>3055288895</v>
      </c>
      <c r="T69" s="5">
        <v>3855727190</v>
      </c>
      <c r="U69" s="5">
        <v>3567497444</v>
      </c>
      <c r="V69" s="5">
        <v>4197123391</v>
      </c>
      <c r="W69" s="5">
        <v>5579592669</v>
      </c>
      <c r="X69" s="5">
        <v>-4164093426</v>
      </c>
      <c r="Y69" s="5">
        <v>-11402132773</v>
      </c>
      <c r="Z69" s="5">
        <v>10059616822</v>
      </c>
    </row>
    <row r="70" spans="3:26" ht="15.5" x14ac:dyDescent="0.35">
      <c r="C70" t="s">
        <v>100</v>
      </c>
      <c r="D70" s="5">
        <v>-522622123</v>
      </c>
      <c r="E70" s="5">
        <v>992002009</v>
      </c>
      <c r="F70" s="5">
        <v>-795047255</v>
      </c>
      <c r="G70" s="5">
        <v>329329712</v>
      </c>
      <c r="I70" s="5">
        <v>-228149643</v>
      </c>
      <c r="J70" s="5">
        <v>1891906215</v>
      </c>
      <c r="K70" s="5">
        <v>1761286898</v>
      </c>
      <c r="L70" s="5">
        <v>1040401133</v>
      </c>
      <c r="M70" s="5">
        <v>-517081273</v>
      </c>
      <c r="N70" s="5">
        <v>4045128325</v>
      </c>
      <c r="O70" s="5">
        <v>5056676216</v>
      </c>
      <c r="P70" s="5">
        <v>-708151185</v>
      </c>
      <c r="Q70" s="5">
        <v>7338995958</v>
      </c>
      <c r="R70" s="5">
        <v>4130960803</v>
      </c>
      <c r="S70" s="5">
        <v>3047164643</v>
      </c>
      <c r="T70" s="5">
        <v>3846713856</v>
      </c>
      <c r="U70" s="5">
        <v>3556751279</v>
      </c>
      <c r="V70" s="5">
        <v>4178519818</v>
      </c>
      <c r="W70" s="5">
        <v>5562271291</v>
      </c>
      <c r="X70" s="5">
        <v>-4164093426</v>
      </c>
      <c r="Y70" s="5">
        <v>-11402132773</v>
      </c>
      <c r="Z70" s="5">
        <v>10059616822</v>
      </c>
    </row>
    <row r="71" spans="3:26" ht="15.5" x14ac:dyDescent="0.35">
      <c r="C71" t="s">
        <v>101</v>
      </c>
      <c r="D71" s="5">
        <v>5683356034</v>
      </c>
      <c r="E71" s="5">
        <v>-23170467851</v>
      </c>
      <c r="F71" s="5">
        <v>2770561575</v>
      </c>
      <c r="G71" s="5">
        <v>-1245568534</v>
      </c>
      <c r="I71" s="5">
        <v>-19074957275</v>
      </c>
      <c r="J71" s="5">
        <v>-17985743148</v>
      </c>
      <c r="K71" s="5">
        <v>-6234987100</v>
      </c>
      <c r="L71" s="5">
        <v>-6044861775</v>
      </c>
      <c r="M71" s="5">
        <v>56749821815</v>
      </c>
      <c r="N71" s="5">
        <v>-15354377443</v>
      </c>
      <c r="O71" s="5">
        <v>-16266732177</v>
      </c>
      <c r="P71" s="5">
        <v>1112037917</v>
      </c>
      <c r="Q71" s="5">
        <v>-23709833745</v>
      </c>
      <c r="R71" s="5">
        <v>-14582624324</v>
      </c>
      <c r="S71" s="5">
        <v>-10462177146</v>
      </c>
      <c r="T71" s="5">
        <v>-12840297828</v>
      </c>
      <c r="U71" s="5">
        <v>-13228135718</v>
      </c>
      <c r="V71" s="5">
        <v>-14137186803</v>
      </c>
      <c r="W71" s="5">
        <v>-24097995553</v>
      </c>
      <c r="X71" s="5">
        <v>9918323868</v>
      </c>
      <c r="Y71" s="5">
        <v>31135279839</v>
      </c>
      <c r="Z71" s="5">
        <v>-96476182346</v>
      </c>
    </row>
    <row r="72" spans="3:26" ht="15.5" x14ac:dyDescent="0.35">
      <c r="C72" t="s">
        <v>729</v>
      </c>
      <c r="Z72" s="5">
        <v>27711948849</v>
      </c>
    </row>
    <row r="73" spans="3:26" ht="15.5" x14ac:dyDescent="0.35">
      <c r="C73" t="s">
        <v>730</v>
      </c>
      <c r="Z73" s="5">
        <v>27711948849</v>
      </c>
    </row>
    <row r="74" spans="3:26" ht="15.5" x14ac:dyDescent="0.35">
      <c r="C74" t="s">
        <v>104</v>
      </c>
      <c r="D74" s="5">
        <v>5683356034</v>
      </c>
      <c r="E74" s="5">
        <v>-23170467851</v>
      </c>
      <c r="F74" s="5">
        <v>2770561575</v>
      </c>
      <c r="G74" s="5">
        <v>-1245568534</v>
      </c>
      <c r="I74" s="5">
        <v>-19074957275</v>
      </c>
      <c r="J74" s="5">
        <v>-17985743148</v>
      </c>
      <c r="K74" s="5">
        <v>-6234987100</v>
      </c>
      <c r="L74" s="5">
        <v>-6044861775</v>
      </c>
      <c r="M74" s="5">
        <v>56749821815</v>
      </c>
      <c r="N74" s="5">
        <v>-15354377443</v>
      </c>
      <c r="O74" s="5">
        <v>-16266732177</v>
      </c>
      <c r="P74" s="5">
        <v>1112037917</v>
      </c>
      <c r="Q74" s="5">
        <v>-23709833745</v>
      </c>
      <c r="R74" s="5">
        <v>-14582624324</v>
      </c>
      <c r="S74" s="5">
        <v>-10462177146</v>
      </c>
      <c r="T74" s="5">
        <v>-12840297828</v>
      </c>
      <c r="U74" s="5">
        <v>-13228135718</v>
      </c>
      <c r="V74" s="5">
        <v>-14137186803</v>
      </c>
      <c r="W74" s="5">
        <v>-24097995553</v>
      </c>
      <c r="X74" s="5">
        <v>9918323868</v>
      </c>
      <c r="Y74" s="5">
        <v>31135279839</v>
      </c>
      <c r="Z74" s="5">
        <v>-68764233497</v>
      </c>
    </row>
    <row r="75" spans="3:26" ht="15.5" x14ac:dyDescent="0.35">
      <c r="C75" t="s">
        <v>105</v>
      </c>
      <c r="E75" s="5">
        <v>516629647</v>
      </c>
      <c r="I75" s="5">
        <v>516629647</v>
      </c>
      <c r="J75" s="5">
        <v>1933930494</v>
      </c>
      <c r="K75" s="5">
        <v>3449327550</v>
      </c>
      <c r="L75" s="5">
        <v>367511456</v>
      </c>
      <c r="M75" s="5">
        <v>1243752284</v>
      </c>
      <c r="N75" s="5">
        <v>1336770229</v>
      </c>
      <c r="O75" s="5">
        <v>1365332855</v>
      </c>
      <c r="P75" s="5">
        <v>1672614990</v>
      </c>
      <c r="Q75" s="5">
        <v>-1764904989</v>
      </c>
      <c r="R75" s="5">
        <v>-625433589</v>
      </c>
      <c r="S75" s="5">
        <v>-3577590469</v>
      </c>
    </row>
    <row r="76" spans="3:26" ht="15.5" x14ac:dyDescent="0.35">
      <c r="C76" t="s">
        <v>106</v>
      </c>
      <c r="E76" s="5">
        <v>516629647</v>
      </c>
      <c r="I76" s="5">
        <v>516629647</v>
      </c>
      <c r="J76" s="5">
        <v>1933930494</v>
      </c>
      <c r="K76" s="5">
        <v>3449327550</v>
      </c>
      <c r="L76" s="5">
        <v>367511456</v>
      </c>
      <c r="M76" s="5">
        <v>1243752284</v>
      </c>
      <c r="N76" s="5">
        <v>1336770229</v>
      </c>
      <c r="O76" s="5">
        <v>1365332855</v>
      </c>
      <c r="P76" s="5">
        <v>1672614990</v>
      </c>
      <c r="Q76" s="5">
        <v>-1764904989</v>
      </c>
      <c r="R76" s="5">
        <v>-625433589</v>
      </c>
      <c r="S76" s="5">
        <v>-3577590469</v>
      </c>
    </row>
    <row r="77" spans="3:26" ht="15.5" x14ac:dyDescent="0.35">
      <c r="C77" t="s">
        <v>107</v>
      </c>
      <c r="D77" s="5">
        <v>5683356034</v>
      </c>
      <c r="E77" s="5">
        <v>-22653838204</v>
      </c>
      <c r="F77" s="5">
        <v>2770561575</v>
      </c>
      <c r="G77" s="5">
        <v>-1245568534</v>
      </c>
      <c r="I77" s="5">
        <v>-18558327628</v>
      </c>
      <c r="J77" s="5">
        <v>-16051812654</v>
      </c>
      <c r="K77" s="5">
        <v>-2785659550</v>
      </c>
      <c r="L77" s="5">
        <v>-5677350319</v>
      </c>
      <c r="M77" s="5">
        <v>57993574099</v>
      </c>
      <c r="N77" s="5">
        <v>-14017607214</v>
      </c>
      <c r="O77" s="5">
        <v>-14901399322</v>
      </c>
      <c r="P77" s="5">
        <v>2784652907</v>
      </c>
      <c r="Q77" s="5">
        <v>-25474738734</v>
      </c>
      <c r="R77" s="5">
        <v>-15208057913</v>
      </c>
      <c r="S77" s="5">
        <v>-14039767615</v>
      </c>
      <c r="T77" s="5">
        <v>-12840297828</v>
      </c>
      <c r="U77" s="5">
        <v>-13228135718</v>
      </c>
      <c r="V77" s="5">
        <v>-14137186803</v>
      </c>
      <c r="W77" s="5">
        <v>-24097995553</v>
      </c>
    </row>
    <row r="78" spans="3:26" ht="15.5" x14ac:dyDescent="0.35">
      <c r="C78" t="s">
        <v>108</v>
      </c>
      <c r="D78" s="5">
        <v>5683356034</v>
      </c>
      <c r="E78" s="5">
        <v>-23170467851</v>
      </c>
      <c r="F78" s="5">
        <v>2770561575</v>
      </c>
      <c r="G78" s="5">
        <v>-1245568534</v>
      </c>
      <c r="I78" s="5">
        <v>-19074957275</v>
      </c>
      <c r="J78" s="5">
        <v>-17985743148</v>
      </c>
      <c r="K78" s="5">
        <v>-6234987100</v>
      </c>
      <c r="L78" s="5">
        <v>-6044861775</v>
      </c>
      <c r="M78" s="5">
        <v>56749821815</v>
      </c>
      <c r="N78" s="5">
        <v>-15354377443</v>
      </c>
      <c r="O78" s="5">
        <v>-16266732177</v>
      </c>
      <c r="P78" s="5">
        <v>1112037917</v>
      </c>
      <c r="Q78" s="5">
        <v>-23709833745</v>
      </c>
      <c r="R78" s="5">
        <v>-14582624324</v>
      </c>
      <c r="S78" s="5">
        <v>-10462177146</v>
      </c>
      <c r="T78" s="5">
        <v>-12840297828</v>
      </c>
      <c r="U78" s="5">
        <v>-13228135718</v>
      </c>
      <c r="V78" s="5">
        <v>-14137186803</v>
      </c>
      <c r="W78" s="5">
        <v>-24097995553</v>
      </c>
      <c r="X78" s="5">
        <v>9918323868</v>
      </c>
      <c r="Y78" s="5">
        <v>31135279839</v>
      </c>
      <c r="Z78" s="5">
        <v>-68764233497</v>
      </c>
    </row>
    <row r="79" spans="3:26" ht="15.5" x14ac:dyDescent="0.35">
      <c r="C79" t="s">
        <v>7</v>
      </c>
      <c r="D79" s="5">
        <v>5683356034</v>
      </c>
      <c r="E79" s="5">
        <v>-22653838204</v>
      </c>
      <c r="F79" s="5">
        <v>2770561575</v>
      </c>
      <c r="G79" s="5">
        <v>-1245568534</v>
      </c>
      <c r="I79" s="5">
        <v>-18558327628</v>
      </c>
      <c r="J79" s="5">
        <v>-16051812654</v>
      </c>
      <c r="K79" s="5">
        <v>-2785659550</v>
      </c>
      <c r="L79" s="5">
        <v>-5677350319</v>
      </c>
      <c r="M79" s="5">
        <v>57993574099</v>
      </c>
      <c r="N79" s="5">
        <v>-14017607214</v>
      </c>
      <c r="O79" s="5">
        <v>-14901399322</v>
      </c>
      <c r="P79" s="5">
        <v>2784652907</v>
      </c>
      <c r="Q79" s="5">
        <v>-25474738734</v>
      </c>
      <c r="R79" s="5">
        <v>-15208057913</v>
      </c>
      <c r="S79" s="5">
        <v>-14039767615</v>
      </c>
      <c r="T79" s="5">
        <v>-12840297828</v>
      </c>
      <c r="U79" s="5">
        <v>-13228135718</v>
      </c>
      <c r="V79" s="5">
        <v>-14137186803</v>
      </c>
      <c r="W79" s="5">
        <v>-24097995553</v>
      </c>
    </row>
    <row r="80" spans="3:26" ht="15.5" x14ac:dyDescent="0.35">
      <c r="C80" t="s">
        <v>110</v>
      </c>
      <c r="D80" s="5">
        <v>5683356034</v>
      </c>
      <c r="E80" s="5">
        <v>-23170467851</v>
      </c>
      <c r="F80" s="5">
        <v>2770561575</v>
      </c>
      <c r="G80" s="5">
        <v>-1245568534</v>
      </c>
      <c r="I80" s="5">
        <v>-19074957275</v>
      </c>
      <c r="J80" s="5">
        <v>-17985743148</v>
      </c>
      <c r="K80" s="5">
        <v>-6234987100</v>
      </c>
      <c r="L80" s="5">
        <v>-6044861775</v>
      </c>
      <c r="M80" s="5">
        <v>56749821815</v>
      </c>
      <c r="N80" s="5">
        <v>-15354377443</v>
      </c>
      <c r="O80" s="5">
        <v>-16266732177</v>
      </c>
      <c r="P80" s="5">
        <v>1112037917</v>
      </c>
      <c r="Q80" s="5">
        <v>-23709833745</v>
      </c>
      <c r="R80" s="5">
        <v>-14582624324</v>
      </c>
      <c r="S80" s="5">
        <v>-10462177146</v>
      </c>
      <c r="T80" s="5">
        <v>-12840297828</v>
      </c>
      <c r="U80" s="5">
        <v>-13228135718</v>
      </c>
      <c r="V80" s="5">
        <v>-14137186803</v>
      </c>
      <c r="W80" s="5">
        <v>-24097995553</v>
      </c>
      <c r="X80" s="5">
        <v>9918323868</v>
      </c>
      <c r="Y80" s="5">
        <v>31135279839</v>
      </c>
      <c r="Z80" s="5">
        <v>-68764233497</v>
      </c>
    </row>
    <row r="81" spans="2:26" ht="15.5" x14ac:dyDescent="0.35">
      <c r="C81" t="s">
        <v>111</v>
      </c>
      <c r="D81" s="5">
        <v>5683356034</v>
      </c>
      <c r="E81" s="5">
        <v>-22653838204</v>
      </c>
      <c r="F81" s="5">
        <v>2770561575</v>
      </c>
      <c r="G81" s="5">
        <v>-1245568534</v>
      </c>
      <c r="I81" s="5">
        <v>-18558327628</v>
      </c>
      <c r="J81" s="5">
        <v>-16051812654</v>
      </c>
      <c r="K81" s="5">
        <v>-2785659550</v>
      </c>
      <c r="L81" s="5">
        <v>-5677350319</v>
      </c>
      <c r="M81" s="5">
        <v>57993574099</v>
      </c>
      <c r="N81" s="5">
        <v>-14017607214</v>
      </c>
      <c r="O81" s="5">
        <v>-14901399322</v>
      </c>
      <c r="P81" s="5">
        <v>2784652907</v>
      </c>
      <c r="Q81" s="5">
        <v>-25474738734</v>
      </c>
      <c r="R81" s="5">
        <v>-15208057913</v>
      </c>
      <c r="S81" s="5">
        <v>-14039767615</v>
      </c>
      <c r="T81" s="5">
        <v>-12840297828</v>
      </c>
      <c r="U81" s="5">
        <v>-13228135718</v>
      </c>
      <c r="V81" s="5">
        <v>-14137186803</v>
      </c>
      <c r="W81" s="5">
        <v>-24097995553</v>
      </c>
    </row>
    <row r="82" spans="2:26" ht="15.5" x14ac:dyDescent="0.35">
      <c r="C82" t="s">
        <v>112</v>
      </c>
      <c r="D82" s="5">
        <v>5683356034</v>
      </c>
      <c r="E82" s="5">
        <v>-22653838204</v>
      </c>
      <c r="F82" s="5">
        <v>2770561575</v>
      </c>
      <c r="G82" s="5">
        <v>-1245568534</v>
      </c>
      <c r="I82" s="5">
        <v>-18558327628</v>
      </c>
      <c r="J82" s="5">
        <v>-16051812654</v>
      </c>
      <c r="K82" s="5">
        <v>-2785659550</v>
      </c>
      <c r="L82" s="5">
        <v>-5677350319</v>
      </c>
      <c r="M82" s="5">
        <v>57993574099</v>
      </c>
      <c r="N82" s="5">
        <v>-14017607214</v>
      </c>
      <c r="O82" s="5">
        <v>-14901399322</v>
      </c>
      <c r="P82" s="5">
        <v>2784652907</v>
      </c>
      <c r="Q82" s="5">
        <v>-25474738734</v>
      </c>
      <c r="R82" s="5">
        <v>-15208057913</v>
      </c>
      <c r="S82" s="5">
        <v>-14039767615</v>
      </c>
      <c r="T82" s="5">
        <v>-12840297828</v>
      </c>
      <c r="U82" s="5">
        <v>-13228135718</v>
      </c>
      <c r="V82" s="5">
        <v>-14137186803</v>
      </c>
      <c r="W82" s="5">
        <v>-24097995553</v>
      </c>
    </row>
    <row r="84" spans="2:26" ht="15.5" x14ac:dyDescent="0.35">
      <c r="B84" t="s">
        <v>113</v>
      </c>
      <c r="C84" t="s">
        <v>114</v>
      </c>
    </row>
    <row r="85" spans="2:26" ht="15.5" x14ac:dyDescent="0.35">
      <c r="C85" t="s">
        <v>115</v>
      </c>
    </row>
    <row r="86" spans="2:26" ht="15.5" x14ac:dyDescent="0.35">
      <c r="C86" t="s">
        <v>19</v>
      </c>
      <c r="D86" s="5">
        <v>2974964015</v>
      </c>
      <c r="E86" s="5">
        <v>3308417592</v>
      </c>
      <c r="F86" s="5">
        <v>2011344763</v>
      </c>
      <c r="G86" s="5">
        <v>2039083078</v>
      </c>
      <c r="I86" s="5">
        <v>3308417592</v>
      </c>
      <c r="J86" s="5">
        <v>2104556978</v>
      </c>
      <c r="K86" s="5">
        <v>2377841687</v>
      </c>
      <c r="L86" s="5">
        <v>1724598126</v>
      </c>
      <c r="M86" s="5">
        <v>2147522414</v>
      </c>
      <c r="N86" s="5">
        <v>1779593149</v>
      </c>
      <c r="O86" s="5">
        <v>1830920129</v>
      </c>
      <c r="P86" s="5">
        <v>3324644849</v>
      </c>
      <c r="Q86" s="5">
        <v>2383042772</v>
      </c>
      <c r="R86" s="5">
        <v>2420688310</v>
      </c>
      <c r="S86" s="5">
        <v>1748000559</v>
      </c>
      <c r="T86" s="5">
        <v>1446328917</v>
      </c>
      <c r="U86" s="5">
        <v>2738498972</v>
      </c>
      <c r="V86" s="5">
        <v>1233634407</v>
      </c>
      <c r="W86" s="5">
        <v>1530510889</v>
      </c>
      <c r="X86" s="5">
        <v>1810752949</v>
      </c>
      <c r="Y86" s="5">
        <v>6144933788</v>
      </c>
      <c r="Z86" s="5">
        <v>9912225657</v>
      </c>
    </row>
    <row r="87" spans="2:26" ht="15.5" x14ac:dyDescent="0.35">
      <c r="C87" t="s">
        <v>116</v>
      </c>
      <c r="D87" s="5">
        <v>4392180648</v>
      </c>
      <c r="E87" s="5">
        <v>5689991834</v>
      </c>
      <c r="F87" s="5">
        <v>3453608445</v>
      </c>
      <c r="G87" s="5">
        <v>1590331524</v>
      </c>
      <c r="I87" s="5">
        <v>5689991834</v>
      </c>
      <c r="J87" s="5">
        <v>5425891378</v>
      </c>
      <c r="K87" s="5">
        <v>1518534670</v>
      </c>
      <c r="L87" s="5">
        <v>926449352</v>
      </c>
      <c r="M87" s="5">
        <v>9720628137</v>
      </c>
      <c r="N87" s="5">
        <v>13311875021</v>
      </c>
      <c r="O87" s="5">
        <v>14774264177</v>
      </c>
      <c r="P87" s="5">
        <v>15493537094</v>
      </c>
      <c r="Q87" s="5">
        <v>15891336432</v>
      </c>
      <c r="R87" s="5">
        <v>49306630395</v>
      </c>
      <c r="S87" s="5">
        <v>50717553591</v>
      </c>
      <c r="T87" s="5">
        <v>47878615385</v>
      </c>
      <c r="U87" s="5">
        <v>67217400707</v>
      </c>
      <c r="V87" s="5">
        <v>37269957428</v>
      </c>
      <c r="W87" s="5">
        <v>76131609438</v>
      </c>
      <c r="X87" s="5">
        <v>218372673849</v>
      </c>
      <c r="Y87" s="5">
        <v>222328909621</v>
      </c>
      <c r="Z87" s="5">
        <v>202335122835</v>
      </c>
    </row>
    <row r="88" spans="2:26" ht="15.5" x14ac:dyDescent="0.35">
      <c r="C88" t="s">
        <v>120</v>
      </c>
      <c r="T88" s="5">
        <v>21201952</v>
      </c>
      <c r="U88" s="5">
        <v>47457528</v>
      </c>
      <c r="V88" s="5">
        <v>57164878</v>
      </c>
      <c r="W88" s="5">
        <v>54071143</v>
      </c>
      <c r="X88" s="5">
        <v>46599242</v>
      </c>
      <c r="Y88" s="5">
        <v>308000000</v>
      </c>
      <c r="Z88" s="5">
        <v>39412672</v>
      </c>
    </row>
    <row r="89" spans="2:26" ht="15.5" x14ac:dyDescent="0.35">
      <c r="C89" t="s">
        <v>118</v>
      </c>
      <c r="X89" s="5">
        <v>283305000</v>
      </c>
      <c r="Y89" s="5">
        <v>168400665</v>
      </c>
      <c r="Z89" s="5">
        <v>12491714</v>
      </c>
    </row>
    <row r="90" spans="2:26" ht="15.5" x14ac:dyDescent="0.35">
      <c r="C90" t="s">
        <v>117</v>
      </c>
      <c r="V90" s="5">
        <v>9700000000</v>
      </c>
      <c r="Y90" s="5">
        <v>6156629</v>
      </c>
      <c r="Z90" s="5">
        <v>27810476</v>
      </c>
    </row>
    <row r="91" spans="2:26" ht="15.5" x14ac:dyDescent="0.35">
      <c r="C91" t="s">
        <v>91</v>
      </c>
      <c r="D91" s="5">
        <v>7107774190</v>
      </c>
      <c r="E91" s="5">
        <v>7107774190</v>
      </c>
      <c r="F91" s="5">
        <v>6591144543</v>
      </c>
      <c r="G91" s="5">
        <v>6591144543</v>
      </c>
      <c r="I91" s="5">
        <v>7107774190</v>
      </c>
      <c r="J91" s="5">
        <v>6591144543</v>
      </c>
      <c r="K91" s="5">
        <v>4657214049</v>
      </c>
      <c r="L91" s="5">
        <v>1207886499</v>
      </c>
      <c r="M91" s="5">
        <v>840375043</v>
      </c>
      <c r="N91" s="5">
        <v>-403377241</v>
      </c>
      <c r="O91" s="5">
        <v>-1740147470</v>
      </c>
      <c r="P91" s="5">
        <v>-2100230325</v>
      </c>
      <c r="Q91" s="5">
        <v>-3772845315</v>
      </c>
      <c r="R91" s="5">
        <v>-2007940326</v>
      </c>
      <c r="S91" s="5">
        <v>-2387756737</v>
      </c>
    </row>
    <row r="92" spans="2:26" ht="15.5" x14ac:dyDescent="0.35">
      <c r="C92" t="s">
        <v>121</v>
      </c>
      <c r="T92" s="5">
        <v>21201952</v>
      </c>
      <c r="U92" s="5">
        <v>47457528</v>
      </c>
      <c r="V92" s="5">
        <v>57164878</v>
      </c>
      <c r="W92" s="5">
        <v>54071143</v>
      </c>
      <c r="X92" s="5">
        <v>46599242</v>
      </c>
      <c r="Y92" s="5">
        <v>308000000</v>
      </c>
      <c r="Z92" s="5">
        <v>39412672</v>
      </c>
    </row>
    <row r="93" spans="2:26" ht="15.5" x14ac:dyDescent="0.35">
      <c r="C93" t="s">
        <v>122</v>
      </c>
      <c r="D93" s="5">
        <v>160709572606</v>
      </c>
      <c r="E93" s="5">
        <v>172268779476</v>
      </c>
      <c r="F93" s="5">
        <v>176589403685</v>
      </c>
      <c r="G93" s="5">
        <v>179771623524</v>
      </c>
      <c r="I93" s="5">
        <v>172268779476</v>
      </c>
      <c r="J93" s="5">
        <v>199723419476</v>
      </c>
      <c r="K93" s="5">
        <v>221972434155</v>
      </c>
      <c r="L93" s="5">
        <v>231288846681</v>
      </c>
      <c r="M93" s="5">
        <v>243381244209</v>
      </c>
      <c r="N93" s="5">
        <v>231219092276</v>
      </c>
      <c r="O93" s="5">
        <v>246903617805</v>
      </c>
      <c r="P93" s="5">
        <v>275298010853</v>
      </c>
      <c r="Q93" s="5">
        <v>293180825559</v>
      </c>
      <c r="R93" s="5">
        <v>298261379195</v>
      </c>
      <c r="S93" s="5">
        <v>323426229333</v>
      </c>
      <c r="T93" s="5">
        <v>349113710318</v>
      </c>
      <c r="U93" s="5">
        <v>344737943944</v>
      </c>
      <c r="V93" s="5">
        <v>389371990487</v>
      </c>
      <c r="W93" s="5">
        <v>391015379346</v>
      </c>
      <c r="X93" s="5">
        <v>251101206814</v>
      </c>
      <c r="Y93" s="5">
        <v>236364780804</v>
      </c>
      <c r="Z93" s="5">
        <v>239295014446</v>
      </c>
    </row>
    <row r="94" spans="2:26" ht="15.5" x14ac:dyDescent="0.35">
      <c r="C94" t="s">
        <v>123</v>
      </c>
      <c r="D94" s="5">
        <v>168124321665</v>
      </c>
      <c r="E94" s="5">
        <v>181354615581</v>
      </c>
      <c r="F94" s="5">
        <v>182066916905</v>
      </c>
      <c r="G94" s="5">
        <v>183414123965</v>
      </c>
      <c r="I94" s="5">
        <v>181354615581</v>
      </c>
      <c r="J94" s="5">
        <v>207379449454</v>
      </c>
      <c r="K94" s="5">
        <v>225961727243</v>
      </c>
      <c r="L94" s="5">
        <v>234003843351</v>
      </c>
      <c r="M94" s="5">
        <v>256580539718</v>
      </c>
      <c r="N94" s="5">
        <v>246379557480</v>
      </c>
      <c r="O94" s="5">
        <v>263602799221</v>
      </c>
      <c r="P94" s="5">
        <v>294172560216</v>
      </c>
      <c r="Q94" s="5">
        <v>311547858348</v>
      </c>
      <c r="R94" s="5">
        <v>351706167938</v>
      </c>
      <c r="S94" s="5">
        <v>377319537345</v>
      </c>
      <c r="T94" s="5">
        <v>398785346285</v>
      </c>
      <c r="U94" s="5">
        <v>415053316392</v>
      </c>
      <c r="V94" s="5">
        <v>428479361379</v>
      </c>
      <c r="W94" s="5">
        <v>469277014808</v>
      </c>
      <c r="X94" s="5">
        <v>479591778732</v>
      </c>
      <c r="Y94" s="5">
        <v>465693340163</v>
      </c>
      <c r="Z94" s="5">
        <v>460664394767</v>
      </c>
    </row>
    <row r="95" spans="2:26" ht="15.5" x14ac:dyDescent="0.35">
      <c r="C95" t="s">
        <v>124</v>
      </c>
    </row>
    <row r="96" spans="2:26" ht="15.5" x14ac:dyDescent="0.35">
      <c r="C96" t="s">
        <v>126</v>
      </c>
      <c r="D96" s="5">
        <v>186568344177</v>
      </c>
      <c r="E96" s="5">
        <v>184772927399</v>
      </c>
      <c r="F96" s="5">
        <v>187089262669</v>
      </c>
      <c r="G96" s="5">
        <v>187130032964</v>
      </c>
      <c r="I96" s="5">
        <v>184772927399</v>
      </c>
      <c r="J96" s="5">
        <v>189270924566</v>
      </c>
      <c r="K96" s="5">
        <v>196997827889</v>
      </c>
      <c r="L96" s="5">
        <v>207201373566</v>
      </c>
      <c r="M96" s="5">
        <v>213646511936</v>
      </c>
      <c r="N96" s="5">
        <v>234784296615</v>
      </c>
      <c r="O96" s="5">
        <v>250261492669</v>
      </c>
      <c r="P96" s="5">
        <v>267100180681</v>
      </c>
      <c r="Q96" s="5">
        <v>293194002959</v>
      </c>
      <c r="R96" s="5">
        <v>318356385777</v>
      </c>
      <c r="S96" s="5">
        <v>343663190339</v>
      </c>
      <c r="T96" s="5">
        <v>373976560649</v>
      </c>
      <c r="U96" s="5">
        <v>385911640643</v>
      </c>
      <c r="V96" s="5">
        <v>380894782589</v>
      </c>
      <c r="W96" s="5">
        <v>373271702153</v>
      </c>
      <c r="X96" s="5">
        <v>391965502624</v>
      </c>
      <c r="Y96" s="5">
        <v>410636609754</v>
      </c>
      <c r="Z96" s="5">
        <v>439340789498</v>
      </c>
    </row>
    <row r="97" spans="3:26" ht="15.5" x14ac:dyDescent="0.35">
      <c r="C97" t="s">
        <v>130</v>
      </c>
      <c r="D97" s="5">
        <v>187469784177</v>
      </c>
      <c r="E97" s="5">
        <v>185674367399</v>
      </c>
      <c r="F97" s="5">
        <v>187990702669</v>
      </c>
      <c r="G97" s="5">
        <v>188031472964</v>
      </c>
      <c r="I97" s="5">
        <v>185674367399</v>
      </c>
      <c r="J97" s="5">
        <v>190172364566</v>
      </c>
      <c r="K97" s="5">
        <v>197899267889</v>
      </c>
      <c r="L97" s="5">
        <v>208102813566</v>
      </c>
      <c r="M97" s="5">
        <v>214547951936</v>
      </c>
      <c r="N97" s="5">
        <v>235685736615</v>
      </c>
      <c r="O97" s="5">
        <v>251162932669</v>
      </c>
      <c r="P97" s="5">
        <v>268001620681</v>
      </c>
      <c r="Q97" s="5">
        <v>294095442959</v>
      </c>
      <c r="R97" s="5">
        <v>319257825777</v>
      </c>
      <c r="S97" s="5">
        <v>344564630339</v>
      </c>
      <c r="T97" s="5">
        <v>374878000649</v>
      </c>
      <c r="U97" s="5">
        <v>386813080643</v>
      </c>
      <c r="V97" s="5">
        <v>381796222589</v>
      </c>
      <c r="W97" s="5">
        <v>374173142153</v>
      </c>
      <c r="X97" s="5">
        <v>392866942624</v>
      </c>
      <c r="Y97" s="5">
        <v>411538049754</v>
      </c>
      <c r="Z97" s="5">
        <v>440242229498</v>
      </c>
    </row>
    <row r="98" spans="3:26" ht="15.5" x14ac:dyDescent="0.35">
      <c r="C98" t="s">
        <v>109</v>
      </c>
    </row>
    <row r="99" spans="3:26" ht="15.5" x14ac:dyDescent="0.35">
      <c r="C99" t="s">
        <v>131</v>
      </c>
      <c r="D99" s="5">
        <v>355594105842</v>
      </c>
      <c r="E99" s="5">
        <v>367028982980</v>
      </c>
      <c r="F99" s="5">
        <v>370057619574</v>
      </c>
      <c r="G99" s="5">
        <v>371445596929</v>
      </c>
      <c r="I99" s="5">
        <v>367028982980</v>
      </c>
      <c r="J99" s="5">
        <v>397551814020</v>
      </c>
      <c r="K99" s="5">
        <v>423860995132</v>
      </c>
      <c r="L99" s="5">
        <v>442106656917</v>
      </c>
      <c r="M99" s="5">
        <v>471128491654</v>
      </c>
      <c r="N99" s="5">
        <v>482065294095</v>
      </c>
      <c r="O99" s="5">
        <v>514765731890</v>
      </c>
      <c r="P99" s="5">
        <v>562174180897</v>
      </c>
      <c r="Q99" s="5">
        <v>605643301307</v>
      </c>
      <c r="R99" s="5">
        <v>670963993715</v>
      </c>
      <c r="S99" s="5">
        <v>721884167684</v>
      </c>
      <c r="T99" s="5">
        <v>773654333600</v>
      </c>
      <c r="U99" s="5">
        <v>801866397035</v>
      </c>
      <c r="V99" s="5">
        <v>810275583968</v>
      </c>
      <c r="W99" s="5">
        <v>843450156961</v>
      </c>
      <c r="X99" s="5">
        <v>872458721356</v>
      </c>
      <c r="Y99" s="5">
        <v>877231389917</v>
      </c>
      <c r="Z99" s="5">
        <v>900906624265</v>
      </c>
    </row>
    <row r="100" spans="3:26" ht="15.5" x14ac:dyDescent="0.35">
      <c r="C100" t="s">
        <v>132</v>
      </c>
    </row>
    <row r="101" spans="3:26" ht="15.5" x14ac:dyDescent="0.35">
      <c r="C101" t="s">
        <v>133</v>
      </c>
    </row>
    <row r="102" spans="3:26" ht="15.5" x14ac:dyDescent="0.35">
      <c r="C102" t="s">
        <v>134</v>
      </c>
      <c r="D102" s="5">
        <v>113599191893</v>
      </c>
      <c r="E102" s="5">
        <v>130169906988</v>
      </c>
      <c r="F102" s="5">
        <v>111145526804</v>
      </c>
      <c r="G102" s="5">
        <v>116299112989</v>
      </c>
      <c r="I102" s="5">
        <v>130169906988</v>
      </c>
      <c r="J102" s="5">
        <v>144555383478</v>
      </c>
      <c r="K102" s="5">
        <v>152875738521</v>
      </c>
      <c r="L102" s="5">
        <v>164175570860</v>
      </c>
      <c r="M102" s="5">
        <v>111926833396</v>
      </c>
      <c r="N102" s="5">
        <v>164959909413</v>
      </c>
      <c r="O102" s="5">
        <v>166219539040</v>
      </c>
      <c r="P102" s="5">
        <v>131917686499</v>
      </c>
      <c r="Q102" s="5">
        <v>182421582456</v>
      </c>
      <c r="R102" s="5">
        <v>277524504441</v>
      </c>
      <c r="S102" s="5">
        <v>331660630809</v>
      </c>
      <c r="T102" s="5">
        <v>332501069454</v>
      </c>
      <c r="U102" s="5">
        <v>315809046109</v>
      </c>
      <c r="V102" s="5">
        <v>249010900037</v>
      </c>
      <c r="W102" s="5">
        <v>256793923076</v>
      </c>
      <c r="X102" s="5">
        <v>238460976340</v>
      </c>
      <c r="Y102" s="5">
        <v>377312806517</v>
      </c>
      <c r="Z102" s="5">
        <v>420710314300</v>
      </c>
    </row>
    <row r="103" spans="3:26" ht="15.5" x14ac:dyDescent="0.35">
      <c r="C103" t="s">
        <v>468</v>
      </c>
      <c r="Q103" s="5">
        <v>31482119234</v>
      </c>
      <c r="R103" s="5">
        <v>37296294524</v>
      </c>
      <c r="S103" s="5">
        <v>56988727871</v>
      </c>
      <c r="T103" s="5">
        <v>29686512217</v>
      </c>
      <c r="U103" s="5">
        <v>26114716684</v>
      </c>
      <c r="V103" s="5">
        <v>69992451465</v>
      </c>
      <c r="W103" s="5">
        <v>79066281943</v>
      </c>
      <c r="X103" s="5">
        <v>89769886985</v>
      </c>
      <c r="Y103" s="5">
        <v>232552781952</v>
      </c>
      <c r="Z103" s="5">
        <v>250061641904</v>
      </c>
    </row>
    <row r="104" spans="3:26" ht="15.5" x14ac:dyDescent="0.35">
      <c r="C104" t="s">
        <v>136</v>
      </c>
      <c r="D104" s="5">
        <v>32394979082</v>
      </c>
      <c r="E104" s="5">
        <v>23502150151</v>
      </c>
      <c r="F104" s="5">
        <v>12279577966</v>
      </c>
      <c r="G104" s="5">
        <v>13444126605</v>
      </c>
      <c r="I104" s="5">
        <v>23502150151</v>
      </c>
      <c r="J104" s="5">
        <v>21325041293</v>
      </c>
      <c r="K104" s="5">
        <v>29673970724</v>
      </c>
      <c r="L104" s="5">
        <v>66674287972</v>
      </c>
      <c r="M104" s="5">
        <v>52797347738</v>
      </c>
      <c r="N104" s="5">
        <v>89739810270</v>
      </c>
      <c r="O104" s="5">
        <v>102564779276</v>
      </c>
      <c r="P104" s="5">
        <v>88097020637</v>
      </c>
      <c r="Q104" s="5">
        <v>104304344677</v>
      </c>
      <c r="R104" s="5">
        <v>93153187929</v>
      </c>
      <c r="S104" s="5">
        <v>97524474204</v>
      </c>
      <c r="T104" s="5">
        <v>110758216633</v>
      </c>
      <c r="U104" s="5">
        <v>111965882580</v>
      </c>
      <c r="V104" s="5">
        <v>91259647731</v>
      </c>
      <c r="W104" s="5">
        <v>72760916625</v>
      </c>
      <c r="X104" s="5">
        <v>50326230950</v>
      </c>
      <c r="Y104" s="5">
        <v>62297955677</v>
      </c>
      <c r="Z104" s="5">
        <v>86310718170</v>
      </c>
    </row>
    <row r="105" spans="3:26" ht="15.5" x14ac:dyDescent="0.35">
      <c r="C105" t="s">
        <v>139</v>
      </c>
    </row>
    <row r="106" spans="3:26" ht="15.5" x14ac:dyDescent="0.35">
      <c r="C106" t="s">
        <v>140</v>
      </c>
      <c r="V106" s="5">
        <v>9700000000</v>
      </c>
      <c r="X106" s="5">
        <v>283305000</v>
      </c>
      <c r="Y106" s="5">
        <v>174557294</v>
      </c>
      <c r="Z106" s="5">
        <v>40302190</v>
      </c>
    </row>
    <row r="107" spans="3:26" ht="15.5" x14ac:dyDescent="0.35">
      <c r="C107" t="s">
        <v>142</v>
      </c>
      <c r="D107" s="5">
        <v>22352487850</v>
      </c>
      <c r="E107" s="5">
        <v>22494909858</v>
      </c>
      <c r="F107" s="5">
        <v>15677556494</v>
      </c>
      <c r="G107" s="5">
        <v>16356429005</v>
      </c>
      <c r="I107" s="5">
        <v>22494909858</v>
      </c>
      <c r="J107" s="5">
        <v>16071774581</v>
      </c>
      <c r="K107" s="5">
        <v>16920773798</v>
      </c>
      <c r="L107" s="5">
        <v>14390946893</v>
      </c>
      <c r="M107" s="5">
        <v>8386454174</v>
      </c>
      <c r="N107" s="5">
        <v>7799213967</v>
      </c>
      <c r="O107" s="5">
        <v>3781732115</v>
      </c>
      <c r="P107" s="5">
        <v>7971629097</v>
      </c>
      <c r="Q107" s="5">
        <v>7668112911</v>
      </c>
      <c r="R107" s="5">
        <v>7673536694</v>
      </c>
      <c r="S107" s="5">
        <v>35611204253</v>
      </c>
      <c r="T107" s="5">
        <v>42146068099</v>
      </c>
      <c r="U107" s="5">
        <v>33295803827</v>
      </c>
      <c r="V107" s="5">
        <v>25360011982</v>
      </c>
      <c r="W107" s="5">
        <v>58039771741</v>
      </c>
      <c r="X107" s="5">
        <v>52366664934</v>
      </c>
      <c r="Y107" s="5">
        <v>48563728750</v>
      </c>
      <c r="Z107" s="5">
        <v>46661466070</v>
      </c>
    </row>
    <row r="108" spans="3:26" ht="15.5" x14ac:dyDescent="0.35">
      <c r="C108" t="s">
        <v>138</v>
      </c>
      <c r="D108" s="5">
        <v>1897976815</v>
      </c>
      <c r="E108" s="5">
        <v>2065480929</v>
      </c>
      <c r="F108" s="5">
        <v>2011979558</v>
      </c>
      <c r="G108" s="5">
        <v>2041071428</v>
      </c>
      <c r="I108" s="5">
        <v>2065480929</v>
      </c>
      <c r="J108" s="5">
        <v>1925389969</v>
      </c>
      <c r="K108" s="5">
        <v>2370346043</v>
      </c>
      <c r="L108" s="5">
        <v>1867689392</v>
      </c>
      <c r="M108" s="5">
        <v>3316148130</v>
      </c>
      <c r="N108" s="5">
        <v>3956312766</v>
      </c>
      <c r="O108" s="5">
        <v>4973304928</v>
      </c>
      <c r="P108" s="5">
        <v>4718555060</v>
      </c>
      <c r="Q108" s="5">
        <v>4732097238</v>
      </c>
      <c r="R108" s="5">
        <v>2749491620</v>
      </c>
      <c r="S108" s="5">
        <v>1726037579</v>
      </c>
      <c r="T108" s="5">
        <v>8876858733</v>
      </c>
      <c r="U108" s="5">
        <v>8051434766</v>
      </c>
      <c r="V108" s="5">
        <v>5469667439</v>
      </c>
      <c r="W108" s="5">
        <v>7821055379</v>
      </c>
      <c r="X108" s="5">
        <v>11177046894</v>
      </c>
      <c r="Y108" s="5">
        <v>3575732889</v>
      </c>
      <c r="Z108" s="5">
        <v>4725261698</v>
      </c>
    </row>
    <row r="109" spans="3:26" ht="15.5" x14ac:dyDescent="0.35">
      <c r="C109" t="s">
        <v>143</v>
      </c>
    </row>
    <row r="110" spans="3:26" ht="15.5" x14ac:dyDescent="0.35">
      <c r="C110" t="s">
        <v>472</v>
      </c>
      <c r="M110" s="5">
        <v>74595809188</v>
      </c>
      <c r="N110" s="5">
        <v>92281981158</v>
      </c>
      <c r="O110" s="5">
        <v>106943481158</v>
      </c>
      <c r="P110" s="5">
        <v>167488804298</v>
      </c>
      <c r="Q110" s="5">
        <v>164745695755</v>
      </c>
      <c r="R110" s="5">
        <v>78087751586</v>
      </c>
      <c r="S110" s="5">
        <v>92619648114</v>
      </c>
      <c r="T110" s="5">
        <v>131893555300</v>
      </c>
      <c r="U110" s="5">
        <v>157147352119</v>
      </c>
      <c r="V110" s="5">
        <v>207458406645</v>
      </c>
      <c r="W110" s="5">
        <v>215883279882</v>
      </c>
      <c r="X110" s="5">
        <v>235116231244</v>
      </c>
      <c r="Y110" s="5">
        <v>116239500000</v>
      </c>
      <c r="Z110" s="5">
        <v>140135397226</v>
      </c>
    </row>
    <row r="111" spans="3:26" ht="15.5" x14ac:dyDescent="0.35">
      <c r="C111" t="s">
        <v>146</v>
      </c>
      <c r="M111" s="5">
        <v>18170000000</v>
      </c>
      <c r="N111" s="5">
        <v>33206021082</v>
      </c>
      <c r="O111" s="5">
        <v>53167227751</v>
      </c>
      <c r="P111" s="5">
        <v>26442521944</v>
      </c>
      <c r="Q111" s="5">
        <v>29720624837</v>
      </c>
      <c r="R111" s="5">
        <v>136651993674</v>
      </c>
      <c r="S111" s="5">
        <v>139810186902</v>
      </c>
      <c r="T111" s="5">
        <v>140804359536</v>
      </c>
      <c r="U111" s="5">
        <v>136381208252</v>
      </c>
      <c r="V111" s="5">
        <v>47229121420</v>
      </c>
      <c r="W111" s="5">
        <v>38354160188</v>
      </c>
      <c r="X111" s="5">
        <v>34537841577</v>
      </c>
      <c r="Y111" s="5">
        <v>27652932000</v>
      </c>
      <c r="Z111" s="5">
        <v>29550187936</v>
      </c>
    </row>
    <row r="112" spans="3:26" ht="15.5" x14ac:dyDescent="0.35">
      <c r="C112" t="s">
        <v>147</v>
      </c>
      <c r="D112" s="5">
        <v>35059815873</v>
      </c>
      <c r="E112" s="5">
        <v>35607333950</v>
      </c>
      <c r="F112" s="5">
        <v>35006512524</v>
      </c>
      <c r="G112" s="5">
        <v>34011465269</v>
      </c>
      <c r="I112" s="5">
        <v>35607333950</v>
      </c>
      <c r="J112" s="5">
        <v>33186360872</v>
      </c>
      <c r="K112" s="5">
        <v>35123374287</v>
      </c>
      <c r="L112" s="5">
        <v>39283544183</v>
      </c>
      <c r="M112" s="5">
        <v>114876766065</v>
      </c>
      <c r="N112" s="5">
        <v>130774066588</v>
      </c>
      <c r="O112" s="5">
        <v>148197267542</v>
      </c>
      <c r="P112" s="5">
        <v>215006169768</v>
      </c>
      <c r="Q112" s="5">
        <v>210756047129</v>
      </c>
      <c r="R112" s="5">
        <v>130419987551</v>
      </c>
      <c r="S112" s="5">
        <v>146132064014</v>
      </c>
      <c r="T112" s="5">
        <v>182283424795</v>
      </c>
      <c r="U112" s="5">
        <v>214347213747</v>
      </c>
      <c r="V112" s="5">
        <v>276326411034</v>
      </c>
      <c r="W112" s="5">
        <v>287580774185</v>
      </c>
      <c r="X112" s="5">
        <v>310824289763</v>
      </c>
      <c r="Y112" s="5">
        <v>186663452015</v>
      </c>
      <c r="Z112" s="5">
        <v>198076458419</v>
      </c>
    </row>
    <row r="113" spans="2:26" ht="15.5" x14ac:dyDescent="0.35">
      <c r="C113" t="s">
        <v>148</v>
      </c>
      <c r="D113" s="5">
        <v>35059815873</v>
      </c>
      <c r="E113" s="5">
        <v>35607333950</v>
      </c>
      <c r="F113" s="5">
        <v>35006512524</v>
      </c>
      <c r="G113" s="5">
        <v>34011465269</v>
      </c>
      <c r="I113" s="5">
        <v>35607333950</v>
      </c>
      <c r="J113" s="5">
        <v>33186360872</v>
      </c>
      <c r="K113" s="5">
        <v>35123374287</v>
      </c>
      <c r="L113" s="5">
        <v>39283544183</v>
      </c>
      <c r="M113" s="5">
        <v>114876766065</v>
      </c>
      <c r="N113" s="5">
        <v>130774066588</v>
      </c>
      <c r="O113" s="5">
        <v>148197267542</v>
      </c>
      <c r="P113" s="5">
        <v>215006169768</v>
      </c>
      <c r="Q113" s="5">
        <v>210756047129</v>
      </c>
      <c r="R113" s="5">
        <v>130419987551</v>
      </c>
      <c r="S113" s="5">
        <v>146132064014</v>
      </c>
      <c r="T113" s="5">
        <v>182283424795</v>
      </c>
      <c r="U113" s="5">
        <v>214347213747</v>
      </c>
      <c r="V113" s="5">
        <v>276326411034</v>
      </c>
      <c r="W113" s="5">
        <v>287580774185</v>
      </c>
      <c r="X113" s="5">
        <v>310824289763</v>
      </c>
      <c r="Y113" s="5">
        <v>186663452015</v>
      </c>
      <c r="Z113" s="5">
        <v>198076458419</v>
      </c>
    </row>
    <row r="114" spans="2:26" ht="15.5" x14ac:dyDescent="0.35">
      <c r="C114" t="s">
        <v>149</v>
      </c>
      <c r="D114" s="5">
        <v>12691815863</v>
      </c>
      <c r="E114" s="5">
        <v>12169193740</v>
      </c>
      <c r="F114" s="5">
        <v>13161195749</v>
      </c>
      <c r="G114" s="5">
        <v>12366148494</v>
      </c>
      <c r="I114" s="5">
        <v>12169193740</v>
      </c>
      <c r="J114" s="5">
        <v>11941044097</v>
      </c>
      <c r="K114" s="5">
        <v>13832950312</v>
      </c>
      <c r="L114" s="5">
        <v>15594237210</v>
      </c>
      <c r="M114" s="5">
        <v>16634638343</v>
      </c>
      <c r="N114" s="5">
        <v>16117557070</v>
      </c>
      <c r="O114" s="5">
        <v>20162685395</v>
      </c>
      <c r="P114" s="5">
        <v>25219361612</v>
      </c>
      <c r="Q114" s="5">
        <v>24511210427</v>
      </c>
      <c r="R114" s="5">
        <v>31850206385</v>
      </c>
      <c r="S114" s="5">
        <v>36224746484</v>
      </c>
      <c r="T114" s="5">
        <v>39922846248</v>
      </c>
      <c r="U114" s="5">
        <v>43778573438</v>
      </c>
      <c r="V114" s="5">
        <v>47346070882</v>
      </c>
      <c r="W114" s="5">
        <v>51543194273</v>
      </c>
      <c r="X114" s="5">
        <v>57122786942</v>
      </c>
      <c r="Y114" s="5">
        <v>52958693516</v>
      </c>
      <c r="Z114" s="5">
        <v>41556560743</v>
      </c>
    </row>
    <row r="115" spans="2:26" ht="15.5" x14ac:dyDescent="0.35">
      <c r="C115" t="s">
        <v>150</v>
      </c>
    </row>
    <row r="116" spans="2:26" ht="15.5" x14ac:dyDescent="0.35">
      <c r="C116" t="s">
        <v>151</v>
      </c>
      <c r="M116" s="5">
        <v>74595809188</v>
      </c>
      <c r="N116" s="5">
        <v>92281981158</v>
      </c>
      <c r="O116" s="5">
        <v>106943481158</v>
      </c>
      <c r="P116" s="5">
        <v>167488804298</v>
      </c>
      <c r="Q116" s="5">
        <v>164745695755</v>
      </c>
      <c r="R116" s="5">
        <v>78087751586</v>
      </c>
      <c r="S116" s="5">
        <v>92619648114</v>
      </c>
      <c r="T116" s="5">
        <v>131893555300</v>
      </c>
      <c r="U116" s="5">
        <v>157147352119</v>
      </c>
      <c r="V116" s="5">
        <v>207458406645</v>
      </c>
      <c r="W116" s="5">
        <v>215883279882</v>
      </c>
      <c r="X116" s="5">
        <v>235116231244</v>
      </c>
      <c r="Y116" s="5">
        <v>116239500000</v>
      </c>
      <c r="Z116" s="5">
        <v>140135397226</v>
      </c>
    </row>
    <row r="117" spans="2:26" ht="15.5" x14ac:dyDescent="0.35">
      <c r="C117" t="s">
        <v>152</v>
      </c>
      <c r="D117" s="5">
        <v>148659007766</v>
      </c>
      <c r="E117" s="5">
        <v>165777240938</v>
      </c>
      <c r="F117" s="5">
        <v>146152039328</v>
      </c>
      <c r="G117" s="5">
        <v>150310578258</v>
      </c>
      <c r="I117" s="5">
        <v>165777240938</v>
      </c>
      <c r="J117" s="5">
        <v>177741744350</v>
      </c>
      <c r="K117" s="5">
        <v>187999112808</v>
      </c>
      <c r="L117" s="5">
        <v>203459115043</v>
      </c>
      <c r="M117" s="5">
        <v>226803599461</v>
      </c>
      <c r="N117" s="5">
        <v>295733976001</v>
      </c>
      <c r="O117" s="5">
        <v>314416806582</v>
      </c>
      <c r="P117" s="5">
        <v>346923856267</v>
      </c>
      <c r="Q117" s="5">
        <v>393177629585</v>
      </c>
      <c r="R117" s="5">
        <v>407944491992</v>
      </c>
      <c r="S117" s="5">
        <v>477792694823</v>
      </c>
      <c r="T117" s="5">
        <v>514784494249</v>
      </c>
      <c r="U117" s="5">
        <v>530156259856</v>
      </c>
      <c r="V117" s="5">
        <v>525337311071</v>
      </c>
      <c r="W117" s="5">
        <v>544374697261</v>
      </c>
      <c r="X117" s="5">
        <v>549285266103</v>
      </c>
      <c r="Y117" s="5">
        <v>563976258532</v>
      </c>
      <c r="Z117" s="5">
        <v>618786772719</v>
      </c>
    </row>
    <row r="118" spans="2:26" ht="15.5" x14ac:dyDescent="0.35">
      <c r="C118" t="s">
        <v>153</v>
      </c>
    </row>
    <row r="119" spans="2:26" ht="15.5" x14ac:dyDescent="0.35">
      <c r="C119" t="s">
        <v>154</v>
      </c>
      <c r="D119" s="5">
        <v>292727295250</v>
      </c>
      <c r="E119" s="5">
        <v>292727295250</v>
      </c>
      <c r="F119" s="5">
        <v>292727295250</v>
      </c>
      <c r="G119" s="5">
        <v>292727295250</v>
      </c>
      <c r="I119" s="5">
        <v>292727295250</v>
      </c>
      <c r="J119" s="5">
        <v>292727295250</v>
      </c>
      <c r="K119" s="5">
        <v>292727295250</v>
      </c>
      <c r="L119" s="5">
        <v>292727295250</v>
      </c>
      <c r="M119" s="5">
        <v>292727295250</v>
      </c>
      <c r="N119" s="5">
        <v>292727295250</v>
      </c>
      <c r="O119" s="5">
        <v>292727295250</v>
      </c>
      <c r="P119" s="5">
        <v>292727295250</v>
      </c>
      <c r="Q119" s="5">
        <v>292727295250</v>
      </c>
      <c r="R119" s="5">
        <v>292727295250</v>
      </c>
      <c r="S119" s="5">
        <v>292727295250</v>
      </c>
      <c r="T119" s="5">
        <v>292727295250</v>
      </c>
      <c r="U119" s="5">
        <v>292727295250</v>
      </c>
      <c r="V119" s="5">
        <v>292727295250</v>
      </c>
      <c r="W119" s="5">
        <v>292727295250</v>
      </c>
      <c r="X119" s="5">
        <v>292727295250</v>
      </c>
      <c r="Y119" s="5">
        <v>292727295250</v>
      </c>
      <c r="Z119" s="5">
        <v>292727295250</v>
      </c>
    </row>
    <row r="120" spans="2:26" ht="15.5" x14ac:dyDescent="0.35">
      <c r="C120" t="s">
        <v>155</v>
      </c>
      <c r="D120" s="5">
        <v>71627954211</v>
      </c>
      <c r="E120" s="5">
        <v>71627954211</v>
      </c>
      <c r="F120" s="5">
        <v>71627954211</v>
      </c>
      <c r="G120" s="5">
        <v>71627954211</v>
      </c>
      <c r="I120" s="5">
        <v>71627954211</v>
      </c>
      <c r="J120" s="5">
        <v>71627954211</v>
      </c>
      <c r="K120" s="5">
        <v>71627954211</v>
      </c>
      <c r="L120" s="5">
        <v>71627954211</v>
      </c>
      <c r="M120" s="5">
        <v>71627954211</v>
      </c>
      <c r="N120" s="5">
        <v>71627954211</v>
      </c>
      <c r="O120" s="5">
        <v>71627954211</v>
      </c>
      <c r="P120" s="5">
        <v>70622704211</v>
      </c>
      <c r="Q120" s="5">
        <v>70622704211</v>
      </c>
      <c r="R120" s="5">
        <v>70622704211</v>
      </c>
      <c r="S120" s="5">
        <v>70622704211</v>
      </c>
      <c r="T120" s="5">
        <v>70622704211</v>
      </c>
      <c r="U120" s="5">
        <v>70622704211</v>
      </c>
      <c r="V120" s="5">
        <v>70622704211</v>
      </c>
      <c r="W120" s="5">
        <v>70622704211</v>
      </c>
      <c r="X120" s="5">
        <v>70622704211</v>
      </c>
      <c r="Y120" s="5">
        <v>70622704211</v>
      </c>
      <c r="Z120" s="5">
        <v>70622704211</v>
      </c>
    </row>
    <row r="121" spans="2:26" ht="15.5" x14ac:dyDescent="0.35">
      <c r="C121" t="s">
        <v>156</v>
      </c>
      <c r="D121" s="5">
        <v>-164527925575</v>
      </c>
      <c r="E121" s="5">
        <v>-170211281609</v>
      </c>
      <c r="F121" s="5">
        <v>-147040813758</v>
      </c>
      <c r="G121" s="5">
        <v>-149811375333</v>
      </c>
      <c r="I121" s="5">
        <v>-170211281609</v>
      </c>
      <c r="J121" s="5">
        <v>-151136324334</v>
      </c>
      <c r="K121" s="5">
        <v>-133150581186</v>
      </c>
      <c r="L121" s="5">
        <v>-126915594086</v>
      </c>
      <c r="M121" s="5">
        <v>-120870732311</v>
      </c>
      <c r="N121" s="5">
        <v>-177620554126</v>
      </c>
      <c r="O121" s="5">
        <v>-162266176683</v>
      </c>
      <c r="P121" s="5">
        <v>-145999444506</v>
      </c>
      <c r="Q121" s="5">
        <v>-147111482423</v>
      </c>
      <c r="R121" s="5">
        <v>-98322557413</v>
      </c>
      <c r="S121" s="5">
        <v>-116870769863</v>
      </c>
      <c r="T121" s="5">
        <v>-104480160110</v>
      </c>
      <c r="U121" s="5">
        <v>-91639862282</v>
      </c>
      <c r="V121" s="5">
        <v>-78411726564</v>
      </c>
      <c r="W121" s="5">
        <v>-64274539761</v>
      </c>
      <c r="X121" s="5">
        <v>-40176544208</v>
      </c>
      <c r="Y121" s="5">
        <v>-50094868076</v>
      </c>
      <c r="Z121" s="5">
        <v>-81230147915</v>
      </c>
    </row>
    <row r="122" spans="2:26" ht="15.5" x14ac:dyDescent="0.35">
      <c r="C122" t="s">
        <v>9</v>
      </c>
      <c r="D122" s="5">
        <v>206935098076</v>
      </c>
      <c r="E122" s="5">
        <v>201251742042</v>
      </c>
      <c r="F122" s="5">
        <v>223905580246</v>
      </c>
      <c r="G122" s="5">
        <v>221135018671</v>
      </c>
      <c r="I122" s="5">
        <v>201251742042</v>
      </c>
      <c r="J122" s="5">
        <v>219810069670</v>
      </c>
      <c r="K122" s="5">
        <v>235861882324</v>
      </c>
      <c r="L122" s="5">
        <v>238647541874</v>
      </c>
      <c r="M122" s="5">
        <v>244324892193</v>
      </c>
      <c r="N122" s="5">
        <v>186331318094</v>
      </c>
      <c r="O122" s="5">
        <v>200348925308</v>
      </c>
      <c r="P122" s="5">
        <v>215250324630</v>
      </c>
      <c r="Q122" s="5">
        <v>212465671723</v>
      </c>
      <c r="R122" s="5">
        <v>263019501722</v>
      </c>
      <c r="S122" s="5">
        <v>244091472861</v>
      </c>
      <c r="T122" s="5">
        <v>258869839351</v>
      </c>
      <c r="U122" s="5">
        <v>271710137179</v>
      </c>
      <c r="V122" s="5">
        <v>284938272897</v>
      </c>
      <c r="W122" s="5">
        <v>299075459700</v>
      </c>
      <c r="X122" s="5">
        <v>323173455253</v>
      </c>
      <c r="Y122" s="5">
        <v>313255131385</v>
      </c>
      <c r="Z122" s="5">
        <v>282119851546</v>
      </c>
    </row>
    <row r="123" spans="2:26" ht="15.5" x14ac:dyDescent="0.35">
      <c r="C123" t="s">
        <v>161</v>
      </c>
      <c r="D123" s="5">
        <v>355594105842</v>
      </c>
      <c r="E123" s="5">
        <v>367028982980</v>
      </c>
      <c r="F123" s="5">
        <v>370057619574</v>
      </c>
      <c r="G123" s="5">
        <v>371445596929</v>
      </c>
      <c r="I123" s="5">
        <v>367028982980</v>
      </c>
      <c r="J123" s="5">
        <v>397551814020</v>
      </c>
      <c r="K123" s="5">
        <v>423860995132</v>
      </c>
      <c r="L123" s="5">
        <v>442106656917</v>
      </c>
      <c r="M123" s="5">
        <v>471128491654</v>
      </c>
      <c r="N123" s="5">
        <v>482065294095</v>
      </c>
      <c r="O123" s="5">
        <v>514765731890</v>
      </c>
      <c r="P123" s="5">
        <v>562174180897</v>
      </c>
      <c r="Q123" s="5">
        <v>605643301308</v>
      </c>
      <c r="R123" s="5">
        <v>670963993714</v>
      </c>
      <c r="S123" s="5">
        <v>721884167684</v>
      </c>
      <c r="T123" s="5">
        <v>773654333600</v>
      </c>
      <c r="U123" s="5">
        <v>801866397035</v>
      </c>
      <c r="V123" s="5">
        <v>810275583968</v>
      </c>
      <c r="W123" s="5">
        <v>843450156961</v>
      </c>
      <c r="X123" s="5">
        <v>872458721356</v>
      </c>
      <c r="Y123" s="5">
        <v>877231389917</v>
      </c>
      <c r="Z123" s="5">
        <v>900906624265</v>
      </c>
    </row>
    <row r="124" spans="2:26" ht="15.5" x14ac:dyDescent="0.35">
      <c r="C124" t="s">
        <v>162</v>
      </c>
      <c r="D124" s="5">
        <v>1170909181</v>
      </c>
      <c r="E124" s="5">
        <v>1170909181</v>
      </c>
      <c r="F124" s="5">
        <v>1170909181</v>
      </c>
      <c r="G124" s="5">
        <v>1170909181</v>
      </c>
      <c r="I124" s="5">
        <v>1170909181</v>
      </c>
      <c r="J124" s="5">
        <v>1170909181</v>
      </c>
      <c r="K124" s="5">
        <v>1170909181</v>
      </c>
      <c r="L124" s="5">
        <v>1170909181</v>
      </c>
      <c r="M124" s="5">
        <v>1170909181</v>
      </c>
      <c r="N124" s="5">
        <v>1170909181</v>
      </c>
      <c r="O124" s="5">
        <v>1170909181</v>
      </c>
      <c r="P124" s="5">
        <v>1170909181</v>
      </c>
      <c r="Q124" s="5">
        <v>1170909181</v>
      </c>
      <c r="R124" s="5">
        <v>1170909181</v>
      </c>
      <c r="S124" s="5">
        <v>1170909181</v>
      </c>
      <c r="T124" s="5">
        <v>1170909181</v>
      </c>
      <c r="U124" s="5">
        <v>1170909181</v>
      </c>
      <c r="V124" s="5">
        <v>1170909181</v>
      </c>
      <c r="W124" s="5">
        <v>1170909181</v>
      </c>
      <c r="X124" s="5">
        <v>1170909181</v>
      </c>
      <c r="Y124" s="5">
        <v>1170909181</v>
      </c>
      <c r="Z124" s="5">
        <v>1170909181</v>
      </c>
    </row>
    <row r="126" spans="2:26" ht="15.5" x14ac:dyDescent="0.35">
      <c r="B126" t="s">
        <v>163</v>
      </c>
      <c r="C126" t="s">
        <v>164</v>
      </c>
      <c r="D126" s="5">
        <v>3903597215</v>
      </c>
      <c r="E126" s="5">
        <v>1442145829</v>
      </c>
      <c r="F126" s="5">
        <v>2501146685</v>
      </c>
      <c r="G126" s="5">
        <v>1302907456</v>
      </c>
      <c r="I126" s="5">
        <v>6717518614</v>
      </c>
      <c r="J126" s="5">
        <v>2316715291</v>
      </c>
      <c r="K126" s="5">
        <v>2031621941</v>
      </c>
      <c r="L126" s="5">
        <v>97817512337</v>
      </c>
      <c r="M126" s="5">
        <v>-31799633422</v>
      </c>
      <c r="N126" s="5">
        <v>35172840199</v>
      </c>
      <c r="O126" s="5">
        <v>33552722613</v>
      </c>
      <c r="P126" s="5">
        <v>14880768388</v>
      </c>
      <c r="Q126" s="5">
        <v>25549790980</v>
      </c>
      <c r="R126" s="5">
        <v>42265424796</v>
      </c>
      <c r="S126" s="5">
        <v>29295185871</v>
      </c>
      <c r="T126" s="5">
        <v>39556169947</v>
      </c>
      <c r="U126" s="5">
        <v>83498266987</v>
      </c>
      <c r="V126" s="5">
        <v>54013300088</v>
      </c>
      <c r="W126" s="5">
        <v>42939506442</v>
      </c>
      <c r="X126" s="5">
        <v>16726584387</v>
      </c>
      <c r="Y126" s="5">
        <v>6194191501</v>
      </c>
      <c r="Z126" s="5">
        <v>-23891712467</v>
      </c>
    </row>
    <row r="127" spans="2:26" ht="15.5" x14ac:dyDescent="0.35">
      <c r="C127" t="s">
        <v>165</v>
      </c>
      <c r="D127" s="5">
        <v>49198885209</v>
      </c>
      <c r="E127" s="5">
        <v>68577879523</v>
      </c>
      <c r="F127" s="5">
        <v>56988071099</v>
      </c>
      <c r="G127" s="5">
        <v>45657640474</v>
      </c>
      <c r="I127" s="5">
        <v>233498128012</v>
      </c>
      <c r="J127" s="5">
        <v>243823039327</v>
      </c>
      <c r="K127" s="5">
        <v>251238766479</v>
      </c>
      <c r="L127" s="5">
        <v>327454099991</v>
      </c>
      <c r="M127" s="5">
        <v>250288859873</v>
      </c>
      <c r="N127" s="5">
        <v>255700669220</v>
      </c>
      <c r="O127" s="5">
        <v>356988893834</v>
      </c>
      <c r="P127" s="5">
        <v>467847515466</v>
      </c>
      <c r="Q127" s="5">
        <v>377258131174</v>
      </c>
      <c r="R127" s="5">
        <v>468709893837</v>
      </c>
      <c r="S127" s="5">
        <v>529116643663</v>
      </c>
      <c r="T127" s="5">
        <v>581757193347</v>
      </c>
      <c r="U127" s="5">
        <v>590123147711</v>
      </c>
      <c r="V127" s="5">
        <v>580570569305</v>
      </c>
      <c r="W127" s="5">
        <v>608193963588</v>
      </c>
      <c r="X127" s="5">
        <v>522319957182</v>
      </c>
      <c r="Y127" s="5">
        <v>407204745960</v>
      </c>
      <c r="Z127" s="5">
        <v>490855391018</v>
      </c>
    </row>
    <row r="128" spans="2:26" ht="15.5" x14ac:dyDescent="0.35">
      <c r="C128" t="s">
        <v>731</v>
      </c>
      <c r="Q128" s="5">
        <v>1620000000</v>
      </c>
      <c r="R128" s="5">
        <v>-280000000</v>
      </c>
      <c r="S128" s="5">
        <v>-1340000000</v>
      </c>
    </row>
    <row r="129" spans="3:26" ht="15.5" x14ac:dyDescent="0.35">
      <c r="C129" t="s">
        <v>459</v>
      </c>
      <c r="U129" s="5">
        <v>520000000</v>
      </c>
    </row>
    <row r="130" spans="3:26" ht="15.5" x14ac:dyDescent="0.35">
      <c r="C130" t="s">
        <v>732</v>
      </c>
    </row>
    <row r="131" spans="3:26" ht="15.5" x14ac:dyDescent="0.35">
      <c r="C131" t="s">
        <v>167</v>
      </c>
      <c r="D131" s="5">
        <v>-27398276565</v>
      </c>
      <c r="E131" s="5">
        <v>-48767783316</v>
      </c>
      <c r="F131" s="5">
        <v>-38234721900</v>
      </c>
      <c r="G131" s="5">
        <v>-30921176119</v>
      </c>
      <c r="I131" s="5">
        <v>-164902655829</v>
      </c>
      <c r="J131" s="5">
        <v>-185759936281</v>
      </c>
      <c r="K131" s="5">
        <v>-196013127079</v>
      </c>
      <c r="L131" s="5">
        <v>-172831240287</v>
      </c>
      <c r="M131" s="5">
        <v>-216162734878</v>
      </c>
      <c r="N131" s="5">
        <v>-162224775919</v>
      </c>
      <c r="O131" s="5">
        <v>-237526472975</v>
      </c>
      <c r="P131" s="5">
        <v>-358499815130</v>
      </c>
      <c r="Q131" s="5">
        <v>-248892341783</v>
      </c>
      <c r="R131" s="5">
        <v>-323023309009</v>
      </c>
      <c r="S131" s="5">
        <v>-388854592617</v>
      </c>
      <c r="T131" s="5">
        <v>-376963632143</v>
      </c>
      <c r="U131" s="5">
        <v>-336786082568</v>
      </c>
      <c r="V131" s="5">
        <v>-320790376953</v>
      </c>
      <c r="W131" s="5">
        <v>-361591233708</v>
      </c>
      <c r="X131" s="5">
        <v>-384861425504</v>
      </c>
      <c r="Y131" s="5">
        <v>-230475896010</v>
      </c>
      <c r="Z131" s="5">
        <v>-348022427445</v>
      </c>
    </row>
    <row r="132" spans="3:26" ht="15.5" x14ac:dyDescent="0.35">
      <c r="C132" t="s">
        <v>733</v>
      </c>
      <c r="D132" s="5">
        <v>-9133284766</v>
      </c>
      <c r="E132" s="5">
        <v>-8527225037</v>
      </c>
      <c r="F132" s="5">
        <v>-7934579429</v>
      </c>
      <c r="G132" s="5">
        <v>-6677874536</v>
      </c>
      <c r="I132" s="5">
        <v>-30374370345</v>
      </c>
      <c r="J132" s="5">
        <v>-21132012408</v>
      </c>
      <c r="K132" s="5">
        <v>-25714038582</v>
      </c>
      <c r="L132" s="5">
        <v>-25977199971</v>
      </c>
      <c r="M132" s="5">
        <v>-21136053756</v>
      </c>
      <c r="N132" s="5">
        <v>-21241597369</v>
      </c>
      <c r="O132" s="5">
        <v>-26655620353</v>
      </c>
      <c r="P132" s="5">
        <v>-23985494719</v>
      </c>
      <c r="Q132" s="5">
        <v>-28854691579</v>
      </c>
      <c r="R132" s="5">
        <v>-38003395974</v>
      </c>
      <c r="S132" s="5">
        <v>-43890194292</v>
      </c>
      <c r="T132" s="5">
        <v>-56300183486</v>
      </c>
      <c r="U132" s="5">
        <v>-52589876175</v>
      </c>
      <c r="V132" s="5">
        <v>-44057060639</v>
      </c>
      <c r="W132" s="5">
        <v>-46370843184</v>
      </c>
      <c r="X132" s="5">
        <v>-43093437759</v>
      </c>
      <c r="Y132" s="5">
        <v>-45930950801</v>
      </c>
      <c r="Z132" s="5">
        <v>-50698321123</v>
      </c>
    </row>
    <row r="133" spans="3:26" ht="15.5" x14ac:dyDescent="0.35">
      <c r="C133" t="s">
        <v>734</v>
      </c>
      <c r="D133" s="5">
        <v>-7300946972</v>
      </c>
      <c r="E133" s="5">
        <v>-9013167722</v>
      </c>
      <c r="F133" s="5">
        <v>-6976827377</v>
      </c>
      <c r="G133" s="5">
        <v>-6358782043</v>
      </c>
      <c r="I133" s="5">
        <v>-28815131306</v>
      </c>
      <c r="J133" s="5">
        <v>-25544922483</v>
      </c>
      <c r="K133" s="5">
        <v>-23709456567</v>
      </c>
      <c r="L133" s="5">
        <v>-24414602125</v>
      </c>
      <c r="M133" s="5">
        <v>-26150679992</v>
      </c>
      <c r="N133" s="5">
        <v>-22193547329</v>
      </c>
      <c r="O133" s="5">
        <v>-31849322624</v>
      </c>
      <c r="P133" s="5">
        <v>-39016504023</v>
      </c>
      <c r="Q133" s="5">
        <v>-46905182808</v>
      </c>
      <c r="R133" s="5">
        <v>-32259760846</v>
      </c>
      <c r="S133" s="5">
        <v>-14395016662</v>
      </c>
      <c r="T133" s="5">
        <v>-67225638134</v>
      </c>
      <c r="U133" s="5">
        <v>-73218904828</v>
      </c>
      <c r="V133" s="5">
        <v>-126799815800</v>
      </c>
      <c r="W133" s="5">
        <v>-116216415076</v>
      </c>
      <c r="X133" s="5">
        <v>-29547694563</v>
      </c>
      <c r="Y133" s="5">
        <v>-75704781422</v>
      </c>
      <c r="Z133" s="5">
        <v>-71468843587</v>
      </c>
    </row>
    <row r="134" spans="3:26" ht="15.5" x14ac:dyDescent="0.35">
      <c r="C134" t="s">
        <v>169</v>
      </c>
      <c r="D134" s="5">
        <v>-43832508303</v>
      </c>
      <c r="E134" s="5">
        <v>-66308176075</v>
      </c>
      <c r="F134" s="5">
        <v>-53146128706</v>
      </c>
      <c r="G134" s="5">
        <v>-43957832698</v>
      </c>
      <c r="I134" s="5">
        <v>-224092157480</v>
      </c>
      <c r="J134" s="5">
        <v>-232436871172</v>
      </c>
      <c r="K134" s="5">
        <v>-245436622228</v>
      </c>
      <c r="L134" s="5">
        <v>-223223042383</v>
      </c>
      <c r="M134" s="5">
        <v>-263449468626</v>
      </c>
      <c r="N134" s="5">
        <v>-205659920617</v>
      </c>
      <c r="O134" s="5">
        <v>-296031415952</v>
      </c>
      <c r="P134" s="5">
        <v>-421501813872</v>
      </c>
      <c r="Q134" s="5">
        <v>-324652216170</v>
      </c>
      <c r="R134" s="5">
        <v>-393286465829</v>
      </c>
      <c r="S134" s="5">
        <v>-447139803571</v>
      </c>
      <c r="T134" s="5">
        <v>-500489453763</v>
      </c>
      <c r="U134" s="5">
        <v>-462594863571</v>
      </c>
      <c r="V134" s="5">
        <v>-491647253392</v>
      </c>
      <c r="W134" s="5">
        <v>-524178491968</v>
      </c>
      <c r="X134" s="5">
        <v>-457502557826</v>
      </c>
      <c r="Y134" s="5">
        <v>-352111628233</v>
      </c>
      <c r="Z134" s="5">
        <v>-470189592155</v>
      </c>
    </row>
    <row r="135" spans="3:26" ht="15.5" x14ac:dyDescent="0.35">
      <c r="C135" t="s">
        <v>109</v>
      </c>
    </row>
    <row r="136" spans="3:26" ht="15.5" x14ac:dyDescent="0.35">
      <c r="C136" t="s">
        <v>352</v>
      </c>
      <c r="D136" s="5">
        <v>-138366693</v>
      </c>
      <c r="E136" s="5">
        <v>-98836656</v>
      </c>
      <c r="F136" s="5">
        <v>-100113575</v>
      </c>
      <c r="G136" s="5">
        <v>-83193829</v>
      </c>
      <c r="I136" s="5">
        <v>-356803356</v>
      </c>
      <c r="J136" s="5">
        <v>-265436935</v>
      </c>
      <c r="K136" s="5">
        <v>-60251808</v>
      </c>
      <c r="L136" s="5">
        <v>-2574185578</v>
      </c>
      <c r="M136" s="5">
        <v>-6494130888</v>
      </c>
      <c r="N136" s="5">
        <v>-14216945972</v>
      </c>
      <c r="O136" s="5">
        <v>-20599438020</v>
      </c>
      <c r="P136" s="5">
        <v>-27509498951</v>
      </c>
      <c r="Q136" s="5">
        <v>-28360585174</v>
      </c>
      <c r="R136" s="5">
        <v>-28373840945</v>
      </c>
      <c r="S136" s="5">
        <v>-34020959047</v>
      </c>
      <c r="T136" s="5">
        <v>-33515680845</v>
      </c>
      <c r="U136" s="5">
        <v>-34061292510</v>
      </c>
      <c r="V136" s="5">
        <v>-30820023321</v>
      </c>
      <c r="W136" s="5">
        <v>-34880071626</v>
      </c>
      <c r="X136" s="5">
        <v>-41952577054</v>
      </c>
      <c r="Y136" s="5">
        <v>-37694704735</v>
      </c>
      <c r="Z136" s="5">
        <v>-42027043756</v>
      </c>
    </row>
    <row r="137" spans="3:26" ht="15.5" x14ac:dyDescent="0.35">
      <c r="C137" t="s">
        <v>735</v>
      </c>
      <c r="Z137" s="5">
        <v>4582414977</v>
      </c>
    </row>
    <row r="138" spans="3:26" ht="15.5" x14ac:dyDescent="0.35">
      <c r="C138" t="s">
        <v>736</v>
      </c>
      <c r="D138" s="5">
        <v>5226406</v>
      </c>
      <c r="E138" s="5">
        <v>247919</v>
      </c>
      <c r="F138" s="5">
        <v>1057949</v>
      </c>
      <c r="G138" s="5">
        <v>349389</v>
      </c>
      <c r="I138" s="5">
        <v>2263101</v>
      </c>
      <c r="J138" s="5">
        <v>2587214</v>
      </c>
      <c r="K138" s="5">
        <v>1295397</v>
      </c>
      <c r="L138" s="5">
        <v>955007</v>
      </c>
      <c r="M138" s="5">
        <v>8285384</v>
      </c>
      <c r="N138" s="5">
        <v>7262686</v>
      </c>
      <c r="O138" s="5">
        <v>5105403</v>
      </c>
      <c r="P138" s="5">
        <v>71029856</v>
      </c>
      <c r="Q138" s="5">
        <v>40881031</v>
      </c>
      <c r="R138" s="5">
        <v>107024724</v>
      </c>
      <c r="S138" s="5">
        <v>3705009</v>
      </c>
      <c r="T138" s="5">
        <v>3403103</v>
      </c>
      <c r="U138" s="5">
        <v>6268212</v>
      </c>
      <c r="V138" s="5">
        <v>22190522</v>
      </c>
      <c r="W138" s="5">
        <v>26533269</v>
      </c>
      <c r="X138" s="5">
        <v>25567747</v>
      </c>
      <c r="Y138" s="5">
        <v>28029798</v>
      </c>
      <c r="Z138" s="5">
        <v>29579052</v>
      </c>
    </row>
    <row r="139" spans="3:26" ht="15.5" x14ac:dyDescent="0.35">
      <c r="C139" t="s">
        <v>172</v>
      </c>
      <c r="D139" s="5">
        <v>-714474194</v>
      </c>
      <c r="E139" s="5">
        <v>-167451564</v>
      </c>
      <c r="F139" s="5">
        <v>-39028966</v>
      </c>
      <c r="G139" s="5">
        <v>-17789002</v>
      </c>
      <c r="I139" s="5">
        <v>-233991070</v>
      </c>
      <c r="J139" s="5">
        <v>-1153556278</v>
      </c>
      <c r="K139" s="5">
        <v>-467403248</v>
      </c>
      <c r="L139" s="5">
        <v>-260631700</v>
      </c>
      <c r="M139" s="5">
        <v>-2085767531</v>
      </c>
      <c r="N139" s="5">
        <v>-271141518</v>
      </c>
      <c r="O139" s="5">
        <v>-129651218</v>
      </c>
    </row>
    <row r="140" spans="3:26" ht="15.5" x14ac:dyDescent="0.35">
      <c r="C140" t="s">
        <v>737</v>
      </c>
      <c r="P140" s="5">
        <v>-2143719825</v>
      </c>
      <c r="Q140" s="5">
        <v>-244367196</v>
      </c>
      <c r="R140" s="5">
        <v>-8124252</v>
      </c>
      <c r="S140" s="5">
        <v>-6092334</v>
      </c>
      <c r="T140" s="5">
        <v>-10746165</v>
      </c>
    </row>
    <row r="141" spans="3:26" ht="15.5" x14ac:dyDescent="0.35">
      <c r="C141" t="s">
        <v>738</v>
      </c>
      <c r="J141" s="5">
        <v>-36135805</v>
      </c>
      <c r="K141" s="5">
        <v>-937701400</v>
      </c>
      <c r="L141" s="5">
        <v>-1962134500</v>
      </c>
      <c r="M141" s="5">
        <v>-418825000</v>
      </c>
      <c r="N141" s="5">
        <v>-117447600</v>
      </c>
      <c r="P141" s="5">
        <v>-9316261</v>
      </c>
      <c r="Q141" s="5">
        <v>-117298786</v>
      </c>
      <c r="R141" s="5">
        <v>-4587000</v>
      </c>
      <c r="S141" s="5">
        <v>-5734602746</v>
      </c>
    </row>
    <row r="142" spans="3:26" ht="15.5" x14ac:dyDescent="0.35">
      <c r="C142" t="s">
        <v>739</v>
      </c>
    </row>
    <row r="143" spans="3:26" ht="15.5" x14ac:dyDescent="0.35">
      <c r="C143" t="s">
        <v>520</v>
      </c>
      <c r="D143" s="5">
        <v>-615165210</v>
      </c>
      <c r="E143" s="5">
        <v>-561517318</v>
      </c>
      <c r="F143" s="5">
        <v>-1202711116</v>
      </c>
      <c r="G143" s="5">
        <v>-296266878</v>
      </c>
      <c r="I143" s="5">
        <v>-2099920593</v>
      </c>
      <c r="J143" s="5">
        <v>-7616911060</v>
      </c>
      <c r="K143" s="5">
        <v>-2306461251</v>
      </c>
      <c r="L143" s="5">
        <v>-1617548500</v>
      </c>
      <c r="M143" s="5">
        <v>-9648586634</v>
      </c>
      <c r="N143" s="5">
        <v>-269636000</v>
      </c>
      <c r="O143" s="5">
        <v>-6680771434</v>
      </c>
      <c r="P143" s="5">
        <v>-1873428025</v>
      </c>
      <c r="Q143" s="5">
        <v>5246101</v>
      </c>
      <c r="R143" s="5">
        <v>-4598475739</v>
      </c>
      <c r="S143" s="5">
        <v>-11583705103</v>
      </c>
      <c r="T143" s="5">
        <v>-8188545730</v>
      </c>
      <c r="U143" s="5">
        <v>-10494992855</v>
      </c>
      <c r="V143" s="5">
        <v>-4112183026</v>
      </c>
      <c r="W143" s="5">
        <v>-6222426821</v>
      </c>
      <c r="X143" s="5">
        <v>-6163805662</v>
      </c>
      <c r="Y143" s="5">
        <v>-11232251289</v>
      </c>
      <c r="Z143" s="5">
        <v>-7142461603</v>
      </c>
    </row>
    <row r="144" spans="3:26" ht="15.5" x14ac:dyDescent="0.35">
      <c r="C144" t="s">
        <v>179</v>
      </c>
      <c r="L144" s="5">
        <v>-92765809188</v>
      </c>
      <c r="M144" s="5">
        <v>-32759470860</v>
      </c>
      <c r="N144" s="5">
        <v>-34636667179</v>
      </c>
      <c r="O144" s="5">
        <v>-33820617333</v>
      </c>
      <c r="P144" s="5">
        <v>-32017113584</v>
      </c>
      <c r="Q144" s="5">
        <v>-24669460766</v>
      </c>
      <c r="R144" s="5">
        <v>-34224329875</v>
      </c>
      <c r="S144" s="5">
        <v>-24886064231</v>
      </c>
      <c r="T144" s="5">
        <v>-17258850002</v>
      </c>
      <c r="U144" s="5">
        <v>-40484242422</v>
      </c>
      <c r="V144" s="5">
        <v>-12406168478</v>
      </c>
      <c r="W144" s="5">
        <v>-27982820321</v>
      </c>
      <c r="X144" s="5">
        <v>-6976879386</v>
      </c>
      <c r="Y144" s="5">
        <v>-5620104652</v>
      </c>
      <c r="Z144" s="5">
        <v>29248355473</v>
      </c>
    </row>
    <row r="145" spans="2:26" ht="15.5" x14ac:dyDescent="0.35">
      <c r="C145" t="s">
        <v>180</v>
      </c>
      <c r="D145" s="5">
        <v>-4237050792</v>
      </c>
      <c r="E145" s="5">
        <v>-145073000</v>
      </c>
      <c r="F145" s="5">
        <v>-2528885000</v>
      </c>
      <c r="G145" s="5">
        <v>-2119700000</v>
      </c>
      <c r="I145" s="5">
        <v>-5513658000</v>
      </c>
      <c r="J145" s="5">
        <v>-2590000000</v>
      </c>
      <c r="K145" s="5">
        <v>-1378378380</v>
      </c>
      <c r="L145" s="5">
        <v>-5474627437</v>
      </c>
      <c r="M145" s="5">
        <v>64927033547</v>
      </c>
      <c r="N145" s="5">
        <v>-587500000</v>
      </c>
      <c r="O145" s="5">
        <v>-1225830000</v>
      </c>
      <c r="P145" s="5">
        <v>18077947273</v>
      </c>
      <c r="Q145" s="5">
        <v>-917975752</v>
      </c>
      <c r="R145" s="5">
        <v>-7368407170</v>
      </c>
      <c r="S145" s="5">
        <v>-4107450000</v>
      </c>
      <c r="T145" s="5">
        <v>-23589490000</v>
      </c>
      <c r="U145" s="5">
        <v>-41509160000</v>
      </c>
      <c r="V145" s="5">
        <v>-42184250152</v>
      </c>
      <c r="W145" s="5">
        <v>-15236928181</v>
      </c>
      <c r="X145" s="5">
        <v>-14083885840</v>
      </c>
      <c r="Y145" s="5">
        <v>-4341378718</v>
      </c>
      <c r="Z145" s="5">
        <v>-4239531925</v>
      </c>
    </row>
    <row r="146" spans="2:26" ht="15.5" x14ac:dyDescent="0.35">
      <c r="C146" t="s">
        <v>181</v>
      </c>
      <c r="D146" s="5">
        <v>-4237050792</v>
      </c>
      <c r="E146" s="5">
        <v>-145073000</v>
      </c>
      <c r="F146" s="5">
        <v>-2528885000</v>
      </c>
      <c r="G146" s="5">
        <v>-2119700000</v>
      </c>
      <c r="I146" s="5">
        <v>-5513658000</v>
      </c>
      <c r="J146" s="5">
        <v>-2590000000</v>
      </c>
      <c r="K146" s="5">
        <v>-1378378380</v>
      </c>
      <c r="L146" s="5">
        <v>-5474627437</v>
      </c>
      <c r="M146" s="5">
        <v>-3618966453</v>
      </c>
      <c r="N146" s="5">
        <v>-587500000</v>
      </c>
      <c r="O146" s="5">
        <v>-1225830000</v>
      </c>
      <c r="P146" s="5">
        <v>-1646540000</v>
      </c>
      <c r="Q146" s="5">
        <v>-917975752</v>
      </c>
      <c r="R146" s="5">
        <v>-7368407170</v>
      </c>
      <c r="S146" s="5">
        <v>-4107450000</v>
      </c>
      <c r="T146" s="5">
        <v>-23611990000</v>
      </c>
      <c r="U146" s="5">
        <v>-41683260000</v>
      </c>
      <c r="V146" s="5">
        <v>-42259250152</v>
      </c>
      <c r="W146" s="5">
        <v>-15236928181</v>
      </c>
      <c r="X146" s="5">
        <v>-14083885840</v>
      </c>
      <c r="Y146" s="5">
        <v>-4341378718</v>
      </c>
      <c r="Z146" s="5">
        <v>-4239531925</v>
      </c>
    </row>
    <row r="147" spans="2:26" ht="15.5" x14ac:dyDescent="0.35">
      <c r="C147" t="s">
        <v>187</v>
      </c>
      <c r="M147" s="5">
        <v>68546000000</v>
      </c>
      <c r="P147" s="5">
        <v>19724487273</v>
      </c>
      <c r="T147" s="5">
        <v>22500000</v>
      </c>
      <c r="U147" s="5">
        <v>174100000</v>
      </c>
      <c r="V147" s="5">
        <v>75000000</v>
      </c>
    </row>
    <row r="148" spans="2:26" ht="15.5" x14ac:dyDescent="0.35">
      <c r="C148" t="s">
        <v>197</v>
      </c>
      <c r="L148" s="5">
        <v>-92765809188</v>
      </c>
      <c r="M148" s="5">
        <v>-32759470860</v>
      </c>
      <c r="N148" s="5">
        <v>-34636667179</v>
      </c>
      <c r="O148" s="5">
        <v>-33820617333</v>
      </c>
      <c r="P148" s="5">
        <v>-32017113584</v>
      </c>
      <c r="Q148" s="5">
        <v>-24669460766</v>
      </c>
      <c r="R148" s="5">
        <v>-34224329875</v>
      </c>
      <c r="S148" s="5">
        <v>-24886064231</v>
      </c>
      <c r="T148" s="5">
        <v>-17258850002</v>
      </c>
      <c r="U148" s="5">
        <v>-40484242422</v>
      </c>
      <c r="V148" s="5">
        <v>-12406168478</v>
      </c>
      <c r="W148" s="5">
        <v>-27982820321</v>
      </c>
      <c r="X148" s="5">
        <v>-6976879386</v>
      </c>
      <c r="Y148" s="5">
        <v>-5620104652</v>
      </c>
      <c r="Z148" s="5">
        <v>29248355473</v>
      </c>
    </row>
    <row r="149" spans="2:26" ht="15.5" x14ac:dyDescent="0.35">
      <c r="C149" t="s">
        <v>497</v>
      </c>
      <c r="Q149" s="5">
        <v>1000000</v>
      </c>
      <c r="R149" s="5">
        <v>1855566653</v>
      </c>
      <c r="S149" s="5">
        <v>707215654</v>
      </c>
      <c r="T149" s="5">
        <v>3571795533</v>
      </c>
      <c r="V149" s="5">
        <v>9700000000</v>
      </c>
    </row>
    <row r="150" spans="2:26" ht="15.5" x14ac:dyDescent="0.35">
      <c r="C150" t="s">
        <v>418</v>
      </c>
      <c r="L150" s="5">
        <v>-92765809188</v>
      </c>
      <c r="M150" s="5">
        <v>-32759470860</v>
      </c>
      <c r="N150" s="5">
        <v>-34636667179</v>
      </c>
      <c r="O150" s="5">
        <v>-33820617333</v>
      </c>
      <c r="P150" s="5">
        <v>-32017113584</v>
      </c>
      <c r="Q150" s="5">
        <v>-24670460766</v>
      </c>
      <c r="R150" s="5">
        <v>-36079896528</v>
      </c>
      <c r="S150" s="5">
        <v>-25593279885</v>
      </c>
      <c r="T150" s="5">
        <v>-20830645535</v>
      </c>
      <c r="U150" s="5">
        <v>-40484242422</v>
      </c>
      <c r="V150" s="5">
        <v>-22106168478</v>
      </c>
      <c r="W150" s="5">
        <v>-27982820321</v>
      </c>
      <c r="X150" s="5">
        <v>-16979602318</v>
      </c>
      <c r="Y150" s="5">
        <v>-58786747831</v>
      </c>
      <c r="Z150" s="5">
        <v>-7781038292</v>
      </c>
    </row>
    <row r="151" spans="2:26" ht="15.5" x14ac:dyDescent="0.35">
      <c r="C151" t="s">
        <v>215</v>
      </c>
      <c r="D151" s="5">
        <v>-333453577</v>
      </c>
      <c r="E151" s="5">
        <v>1297072829</v>
      </c>
      <c r="F151" s="5">
        <v>-27738315</v>
      </c>
      <c r="G151" s="5">
        <v>-816792544</v>
      </c>
      <c r="I151" s="5">
        <v>1203860614</v>
      </c>
      <c r="J151" s="5">
        <v>-273284709</v>
      </c>
      <c r="K151" s="5">
        <v>653243561</v>
      </c>
      <c r="L151" s="5">
        <v>-422924288</v>
      </c>
      <c r="M151" s="5">
        <v>367929265</v>
      </c>
      <c r="N151" s="5">
        <v>-51326980</v>
      </c>
      <c r="O151" s="5">
        <v>-1493724720</v>
      </c>
      <c r="P151" s="5">
        <v>941602077</v>
      </c>
      <c r="Q151" s="5">
        <v>-37645538</v>
      </c>
      <c r="R151" s="5">
        <v>672687751</v>
      </c>
      <c r="S151" s="5">
        <v>301671640</v>
      </c>
      <c r="T151" s="5">
        <v>-1292170055</v>
      </c>
      <c r="U151" s="5">
        <v>1504864565</v>
      </c>
      <c r="V151" s="5">
        <v>-577118542</v>
      </c>
      <c r="W151" s="5">
        <v>-280242060</v>
      </c>
      <c r="X151" s="5">
        <v>-4334180839</v>
      </c>
      <c r="Y151" s="5">
        <v>-3767291869</v>
      </c>
      <c r="Z151" s="5">
        <v>1117111081</v>
      </c>
    </row>
    <row r="152" spans="2:26" ht="15.5" x14ac:dyDescent="0.35">
      <c r="C152" t="s">
        <v>217</v>
      </c>
      <c r="D152" s="5">
        <v>3308417592</v>
      </c>
      <c r="I152" s="5">
        <v>2104556978</v>
      </c>
      <c r="J152" s="5">
        <v>2377841687</v>
      </c>
      <c r="K152" s="5">
        <v>1724598126</v>
      </c>
      <c r="L152" s="5">
        <v>2147522414</v>
      </c>
      <c r="M152" s="5">
        <v>1779593149</v>
      </c>
      <c r="N152" s="5">
        <v>1830920129</v>
      </c>
      <c r="O152" s="5">
        <v>3324644849</v>
      </c>
      <c r="P152" s="5">
        <v>2383042772</v>
      </c>
      <c r="Q152" s="5">
        <v>2420688310</v>
      </c>
      <c r="R152" s="5">
        <v>1748000559</v>
      </c>
      <c r="S152" s="5">
        <v>1446328917</v>
      </c>
      <c r="T152" s="5">
        <v>2738498972</v>
      </c>
      <c r="U152" s="5">
        <v>1233634407</v>
      </c>
      <c r="V152" s="5">
        <v>1810752949</v>
      </c>
      <c r="W152" s="5">
        <v>1810752949</v>
      </c>
      <c r="X152" s="5">
        <v>6144933788</v>
      </c>
      <c r="Y152" s="5">
        <v>9912225657</v>
      </c>
      <c r="Z152" s="5">
        <v>9315114576</v>
      </c>
    </row>
    <row r="153" spans="2:26" ht="15.5" x14ac:dyDescent="0.35">
      <c r="C153" t="s">
        <v>740</v>
      </c>
      <c r="Z153" s="5">
        <v>-520000000</v>
      </c>
    </row>
    <row r="154" spans="2:26" ht="15.5" x14ac:dyDescent="0.35">
      <c r="C154" t="s">
        <v>218</v>
      </c>
      <c r="D154" s="5">
        <v>2974964015</v>
      </c>
      <c r="E154" s="5">
        <v>1297072829</v>
      </c>
      <c r="F154" s="5">
        <v>-27738315</v>
      </c>
      <c r="G154" s="5">
        <v>-816792544</v>
      </c>
      <c r="I154" s="5">
        <v>3308417592</v>
      </c>
      <c r="J154" s="5">
        <v>2104556978</v>
      </c>
      <c r="K154" s="5">
        <v>2377841687</v>
      </c>
      <c r="L154" s="5">
        <v>1724598126</v>
      </c>
      <c r="M154" s="5">
        <v>2147522414</v>
      </c>
      <c r="N154" s="5">
        <v>1779593149</v>
      </c>
      <c r="O154" s="5">
        <v>1830920129</v>
      </c>
      <c r="P154" s="5">
        <v>3324644849</v>
      </c>
      <c r="Q154" s="5">
        <v>2383042772</v>
      </c>
      <c r="R154" s="5">
        <v>2420688310</v>
      </c>
      <c r="S154" s="5">
        <v>1748000557</v>
      </c>
      <c r="T154" s="5">
        <v>1446328917</v>
      </c>
      <c r="U154" s="5">
        <v>2738498972</v>
      </c>
      <c r="V154" s="5">
        <v>1233634407</v>
      </c>
      <c r="W154" s="5">
        <v>1530510889</v>
      </c>
      <c r="X154" s="5">
        <v>1810752949</v>
      </c>
      <c r="Y154" s="5">
        <v>6144933788</v>
      </c>
      <c r="Z154" s="5">
        <v>9912225657</v>
      </c>
    </row>
    <row r="156" spans="2:26" ht="15.5" x14ac:dyDescent="0.35">
      <c r="B156" t="s">
        <v>219</v>
      </c>
      <c r="C156" t="s">
        <v>11</v>
      </c>
      <c r="D156" s="5">
        <v>1170000000</v>
      </c>
      <c r="E156" s="5">
        <v>1170000000</v>
      </c>
      <c r="F156" s="5">
        <v>1170000000</v>
      </c>
      <c r="G156" s="5">
        <v>1170000000</v>
      </c>
      <c r="I156" s="5">
        <v>1170000000</v>
      </c>
      <c r="J156" s="5">
        <v>1170000000</v>
      </c>
      <c r="K156" s="5">
        <v>1170000000</v>
      </c>
      <c r="L156" s="5">
        <v>1170000000</v>
      </c>
      <c r="M156" s="5">
        <v>1170000000</v>
      </c>
      <c r="N156" s="5">
        <v>1170000000</v>
      </c>
      <c r="O156" s="5">
        <v>1170000000</v>
      </c>
      <c r="P156" s="5">
        <v>1170000000</v>
      </c>
      <c r="Q156" s="5">
        <v>1170000000</v>
      </c>
      <c r="R156" s="5">
        <v>1170000000</v>
      </c>
      <c r="S156" s="5">
        <v>1170000000</v>
      </c>
      <c r="T156" s="5">
        <v>1170000000</v>
      </c>
      <c r="U156" s="5">
        <v>1170000000</v>
      </c>
      <c r="V156" s="5">
        <v>1170000000</v>
      </c>
      <c r="W156" s="5">
        <v>1170000000</v>
      </c>
      <c r="X156" s="5">
        <v>1170000000</v>
      </c>
      <c r="Y156" s="5">
        <v>1170000000</v>
      </c>
      <c r="Z156" s="5">
        <v>1170000000</v>
      </c>
    </row>
    <row r="157" spans="2:26" ht="15.5" x14ac:dyDescent="0.35">
      <c r="C157" t="s">
        <v>220</v>
      </c>
      <c r="D157" s="6">
        <v>4.8499999999999996</v>
      </c>
      <c r="E157" s="6">
        <v>-19.79</v>
      </c>
      <c r="F157" s="6">
        <v>2.37</v>
      </c>
      <c r="G157" s="6">
        <v>-1.06</v>
      </c>
    </row>
    <row r="158" spans="2:26" ht="15.5" x14ac:dyDescent="0.35">
      <c r="C158" t="s">
        <v>221</v>
      </c>
      <c r="D158" s="6">
        <v>122.68</v>
      </c>
      <c r="E158" s="6">
        <v>-126.33</v>
      </c>
      <c r="F158" s="6">
        <v>118.14</v>
      </c>
      <c r="G158" s="6">
        <v>-160.38</v>
      </c>
    </row>
    <row r="159" spans="2:26" ht="15.5" x14ac:dyDescent="0.35">
      <c r="C159" t="s">
        <v>73</v>
      </c>
      <c r="D159" s="6">
        <v>10.28</v>
      </c>
      <c r="E159" s="6">
        <v>33.049999999999997</v>
      </c>
      <c r="F159" s="6">
        <v>5.31</v>
      </c>
      <c r="G159" s="6">
        <v>3.62</v>
      </c>
    </row>
    <row r="160" spans="2:26" ht="15.5" x14ac:dyDescent="0.35">
      <c r="C160" t="s">
        <v>222</v>
      </c>
      <c r="D160" s="5">
        <v>3550000000</v>
      </c>
      <c r="E160" s="5">
        <v>-2970000000</v>
      </c>
      <c r="F160" s="5">
        <v>5850000000</v>
      </c>
      <c r="G160" s="5">
        <v>420000000</v>
      </c>
    </row>
    <row r="161" spans="3:7" ht="15.5" x14ac:dyDescent="0.35">
      <c r="C161" t="s">
        <v>223</v>
      </c>
      <c r="D161" s="6">
        <v>1.6E-2</v>
      </c>
      <c r="E161" s="6">
        <v>-6.3099999999999989E-2</v>
      </c>
      <c r="F161" s="6">
        <v>7.4999999999999997E-3</v>
      </c>
      <c r="G161" s="6">
        <v>-3.4000000000000002E-3</v>
      </c>
    </row>
    <row r="162" spans="3:7" ht="15.5" x14ac:dyDescent="0.35">
      <c r="C162" t="s">
        <v>224</v>
      </c>
      <c r="D162" s="6">
        <v>2.75E-2</v>
      </c>
      <c r="E162" s="6">
        <v>-0.11509999999999999</v>
      </c>
      <c r="F162" s="6">
        <v>1.24E-2</v>
      </c>
      <c r="G162" s="6">
        <v>-5.6000000000000008E-3</v>
      </c>
    </row>
    <row r="163" spans="3:7" ht="15.5" x14ac:dyDescent="0.35">
      <c r="C163" t="s">
        <v>225</v>
      </c>
      <c r="D163" s="6">
        <v>4.5999999999999999E-3</v>
      </c>
      <c r="E163" s="6">
        <v>-2.1899999999999999E-2</v>
      </c>
      <c r="F163" s="6">
        <v>1.2800000000000001E-2</v>
      </c>
      <c r="G163" s="6">
        <v>-8.199999999999999E-3</v>
      </c>
    </row>
    <row r="164" spans="3:7" ht="15.5" x14ac:dyDescent="0.35">
      <c r="C164" t="s">
        <v>226</v>
      </c>
    </row>
    <row r="165" spans="3:7" ht="15.5" x14ac:dyDescent="0.35">
      <c r="C165" t="s">
        <v>227</v>
      </c>
      <c r="D165" s="5">
        <v>207000000000</v>
      </c>
      <c r="E165" s="5">
        <v>201000000000</v>
      </c>
      <c r="F165" s="5">
        <v>224000000000</v>
      </c>
      <c r="G165" s="5">
        <v>221000000000</v>
      </c>
    </row>
    <row r="166" spans="3:7" ht="15.5" x14ac:dyDescent="0.35">
      <c r="C166" t="s">
        <v>228</v>
      </c>
      <c r="D166" s="6">
        <v>3.37</v>
      </c>
      <c r="E166" s="6">
        <v>14.55</v>
      </c>
      <c r="F166" s="6">
        <v>1.46</v>
      </c>
      <c r="G166" s="6">
        <v>0.9</v>
      </c>
    </row>
    <row r="167" spans="3:7" ht="15.5" x14ac:dyDescent="0.35">
      <c r="C167" t="s">
        <v>229</v>
      </c>
      <c r="D167" s="6">
        <v>176.73</v>
      </c>
      <c r="E167" s="6">
        <v>171.88</v>
      </c>
      <c r="F167" s="6">
        <v>191.22</v>
      </c>
      <c r="G167" s="6">
        <v>188.86</v>
      </c>
    </row>
    <row r="168" spans="3:7" ht="15.5" x14ac:dyDescent="0.35">
      <c r="C168" t="s">
        <v>230</v>
      </c>
      <c r="D168" s="6">
        <v>3.37</v>
      </c>
      <c r="E168" s="6">
        <v>14.55</v>
      </c>
      <c r="F168" s="6">
        <v>1.46</v>
      </c>
      <c r="G168" s="6">
        <v>0.9</v>
      </c>
    </row>
    <row r="169" spans="3:7" ht="15.5" x14ac:dyDescent="0.35">
      <c r="C169" t="s">
        <v>231</v>
      </c>
      <c r="D169" s="6">
        <v>176.73</v>
      </c>
      <c r="E169" s="6">
        <v>171.88</v>
      </c>
      <c r="F169" s="6">
        <v>191.22</v>
      </c>
      <c r="G169" s="6">
        <v>188.86</v>
      </c>
    </row>
    <row r="170" spans="3:7" ht="15.5" x14ac:dyDescent="0.35">
      <c r="C170" t="s">
        <v>232</v>
      </c>
    </row>
    <row r="171" spans="3:7" ht="15.5" x14ac:dyDescent="0.35">
      <c r="C171" t="s">
        <v>233</v>
      </c>
    </row>
    <row r="172" spans="3:7" ht="15.5" x14ac:dyDescent="0.35">
      <c r="C172" t="s">
        <v>234</v>
      </c>
      <c r="D172" s="5">
        <v>207000000000</v>
      </c>
      <c r="E172" s="5">
        <v>201000000000</v>
      </c>
      <c r="F172" s="5">
        <v>224000000000</v>
      </c>
      <c r="G172" s="5">
        <v>221000000000</v>
      </c>
    </row>
    <row r="173" spans="3:7" ht="15.5" x14ac:dyDescent="0.35">
      <c r="C173" t="s">
        <v>23</v>
      </c>
    </row>
    <row r="174" spans="3:7" ht="15.5" x14ac:dyDescent="0.35">
      <c r="C174" t="s">
        <v>20</v>
      </c>
      <c r="D174" s="5">
        <v>-3000000000</v>
      </c>
      <c r="E174" s="5">
        <v>-3000000000</v>
      </c>
      <c r="F174" s="5">
        <v>-2000000000</v>
      </c>
      <c r="G174" s="5">
        <v>-2000000000</v>
      </c>
    </row>
    <row r="175" spans="3:7" ht="15.5" x14ac:dyDescent="0.35">
      <c r="C175" t="s">
        <v>235</v>
      </c>
      <c r="D175" s="5">
        <v>55000000000</v>
      </c>
      <c r="E175" s="5">
        <v>51000000000</v>
      </c>
      <c r="F175" s="5">
        <v>71000000000</v>
      </c>
      <c r="G175" s="5">
        <v>67000000000</v>
      </c>
    </row>
    <row r="176" spans="3:7" ht="15.5" x14ac:dyDescent="0.35">
      <c r="C176" t="s">
        <v>236</v>
      </c>
      <c r="D176" s="5">
        <v>4000000000</v>
      </c>
      <c r="E176" s="5">
        <v>1000000000</v>
      </c>
      <c r="F176" s="5">
        <v>3000000000</v>
      </c>
      <c r="G176" s="5">
        <v>1000000000</v>
      </c>
    </row>
    <row r="177" spans="3:26" ht="15.5" x14ac:dyDescent="0.35">
      <c r="C177" t="s">
        <v>237</v>
      </c>
      <c r="D177" s="5">
        <v>-4000000000</v>
      </c>
      <c r="E177" s="5">
        <v>0</v>
      </c>
      <c r="F177" s="5">
        <v>-3000000000</v>
      </c>
      <c r="G177" s="5">
        <v>-2000000000</v>
      </c>
    </row>
    <row r="178" spans="3:26" ht="15.5" x14ac:dyDescent="0.35">
      <c r="C178" t="s">
        <v>12</v>
      </c>
      <c r="D178" s="5">
        <v>0</v>
      </c>
      <c r="E178" s="5">
        <v>1000000000</v>
      </c>
      <c r="F178" s="5">
        <v>0</v>
      </c>
      <c r="G178" s="5">
        <v>-1000000000</v>
      </c>
    </row>
    <row r="179" spans="3:26" ht="15.5" x14ac:dyDescent="0.35">
      <c r="C179" t="s">
        <v>15</v>
      </c>
      <c r="D179" s="6">
        <v>-0.28000000000000003</v>
      </c>
      <c r="E179" s="6">
        <v>1.1100000000000001</v>
      </c>
      <c r="F179" s="6">
        <v>-0.02</v>
      </c>
      <c r="G179" s="6">
        <v>-0.7</v>
      </c>
    </row>
    <row r="180" spans="3:26" ht="15.5" x14ac:dyDescent="0.35">
      <c r="C180" t="s">
        <v>58</v>
      </c>
      <c r="I180" s="6">
        <v>-16.29</v>
      </c>
      <c r="J180" s="6">
        <v>-15.36</v>
      </c>
      <c r="K180" s="6">
        <v>-5.32</v>
      </c>
      <c r="L180" s="6">
        <v>-5.16</v>
      </c>
      <c r="M180" s="6">
        <v>48.47</v>
      </c>
      <c r="N180" s="6">
        <v>-13.11</v>
      </c>
      <c r="O180" s="6">
        <v>-13.89</v>
      </c>
      <c r="P180" s="6">
        <v>0.95</v>
      </c>
      <c r="Q180" s="6">
        <v>-20.25</v>
      </c>
      <c r="R180" s="6">
        <v>-12.45</v>
      </c>
      <c r="S180" s="6">
        <v>-8.94</v>
      </c>
      <c r="T180" s="6">
        <v>-10.97</v>
      </c>
      <c r="U180" s="6">
        <v>-11.3</v>
      </c>
      <c r="V180" s="6">
        <v>-12.07</v>
      </c>
      <c r="W180" s="6">
        <v>-20.58</v>
      </c>
      <c r="X180" s="6">
        <v>8.4700000000000006</v>
      </c>
      <c r="Y180" s="6">
        <v>26.59</v>
      </c>
      <c r="Z180" s="6">
        <v>-82.39</v>
      </c>
    </row>
    <row r="181" spans="3:26" ht="15.5" x14ac:dyDescent="0.35">
      <c r="C181" t="s">
        <v>72</v>
      </c>
      <c r="I181" s="6">
        <v>-153.47</v>
      </c>
      <c r="J181" s="6">
        <v>-16.8</v>
      </c>
      <c r="K181" s="6">
        <v>-93.61</v>
      </c>
      <c r="L181" s="6">
        <v>-153.1</v>
      </c>
      <c r="M181" s="6">
        <v>16.71</v>
      </c>
      <c r="N181" s="6">
        <v>-43.48</v>
      </c>
      <c r="O181" s="6">
        <v>-38.159999999999997</v>
      </c>
      <c r="P181" s="6">
        <v>475.79</v>
      </c>
      <c r="Q181" s="6">
        <v>-18.77</v>
      </c>
      <c r="R181" s="6">
        <v>-28.92</v>
      </c>
      <c r="S181" s="6">
        <v>-5.82</v>
      </c>
      <c r="T181" s="6">
        <v>-9.39</v>
      </c>
      <c r="U181" s="6">
        <v>-6.99</v>
      </c>
      <c r="V181" s="6">
        <v>-11.1</v>
      </c>
      <c r="W181" s="6">
        <v>-8.75</v>
      </c>
      <c r="X181" s="6">
        <v>26.56</v>
      </c>
      <c r="Y181" s="6">
        <v>9.4</v>
      </c>
      <c r="Z181" s="6">
        <v>-3.03</v>
      </c>
    </row>
    <row r="182" spans="3:26" ht="15.5" x14ac:dyDescent="0.35">
      <c r="C182" t="s">
        <v>75</v>
      </c>
      <c r="I182" s="6">
        <v>10.66</v>
      </c>
      <c r="J182" s="6">
        <v>1.28</v>
      </c>
      <c r="K182" s="6">
        <v>2.6</v>
      </c>
      <c r="L182" s="6">
        <v>3.55</v>
      </c>
      <c r="M182" s="6">
        <v>4.18</v>
      </c>
      <c r="N182" s="6">
        <v>3.03</v>
      </c>
      <c r="O182" s="6">
        <v>1.75</v>
      </c>
      <c r="P182" s="6">
        <v>1.29</v>
      </c>
      <c r="Q182" s="6">
        <v>1.29</v>
      </c>
      <c r="R182" s="6">
        <v>0.97</v>
      </c>
      <c r="S182" s="6">
        <v>0.12</v>
      </c>
      <c r="T182" s="6">
        <v>0.23</v>
      </c>
      <c r="U182" s="6">
        <v>0.16</v>
      </c>
      <c r="V182" s="6">
        <v>0.28000000000000003</v>
      </c>
      <c r="W182" s="6">
        <v>0.52</v>
      </c>
      <c r="X182" s="6">
        <v>0.59</v>
      </c>
      <c r="Y182" s="6">
        <v>0.69</v>
      </c>
      <c r="Z182" s="6">
        <v>0.54</v>
      </c>
    </row>
    <row r="183" spans="3:26" ht="15.5" x14ac:dyDescent="0.35">
      <c r="C183" t="s">
        <v>238</v>
      </c>
      <c r="I183" s="5">
        <v>9120000000</v>
      </c>
      <c r="J183" s="5">
        <v>-860000000</v>
      </c>
      <c r="K183" s="5">
        <v>-1060000000</v>
      </c>
      <c r="L183" s="5">
        <v>580000000</v>
      </c>
      <c r="M183" s="5">
        <v>830000000</v>
      </c>
      <c r="N183" s="5">
        <v>5410000000</v>
      </c>
      <c r="O183" s="5">
        <v>8180000000</v>
      </c>
      <c r="P183" s="5">
        <v>7520000000</v>
      </c>
    </row>
    <row r="184" spans="3:26" ht="15.5" x14ac:dyDescent="0.35">
      <c r="C184" t="s">
        <v>239</v>
      </c>
      <c r="I184" s="6">
        <v>-5.2000000000000005E-2</v>
      </c>
      <c r="J184" s="6">
        <v>-4.5199999999999997E-2</v>
      </c>
      <c r="K184" s="6">
        <v>-1.47E-2</v>
      </c>
      <c r="L184" s="6">
        <v>-1.37E-2</v>
      </c>
      <c r="M184" s="6">
        <v>0.12050000000000001</v>
      </c>
      <c r="N184" s="6">
        <v>-3.1899999999999998E-2</v>
      </c>
      <c r="O184" s="6">
        <v>-3.1600000000000003E-2</v>
      </c>
      <c r="P184" s="6">
        <v>2E-3</v>
      </c>
      <c r="Q184" s="6">
        <v>-3.9100000000000003E-2</v>
      </c>
      <c r="R184" s="6">
        <v>-2.1700000000000001E-2</v>
      </c>
      <c r="S184" s="6">
        <v>-1.4499999999999999E-2</v>
      </c>
      <c r="T184" s="6">
        <v>-1.66E-2</v>
      </c>
      <c r="U184" s="6">
        <v>-1.6500000000000001E-2</v>
      </c>
      <c r="V184" s="6">
        <v>-1.7399999999999999E-2</v>
      </c>
      <c r="W184" s="6">
        <v>-2.86E-2</v>
      </c>
      <c r="X184" s="6">
        <v>1.1399999999999999E-2</v>
      </c>
      <c r="Y184" s="6">
        <v>3.5499999999999997E-2</v>
      </c>
      <c r="Z184" s="6">
        <v>-0.10710000000000001</v>
      </c>
    </row>
    <row r="185" spans="3:26" ht="15.5" x14ac:dyDescent="0.35">
      <c r="C185" t="s">
        <v>240</v>
      </c>
      <c r="I185" s="6">
        <v>-9.4800000000000009E-2</v>
      </c>
      <c r="J185" s="6">
        <v>-8.1799999999999998E-2</v>
      </c>
      <c r="K185" s="6">
        <v>-2.64E-2</v>
      </c>
      <c r="L185" s="6">
        <v>-2.53E-2</v>
      </c>
      <c r="M185" s="6">
        <v>0.23230000000000001</v>
      </c>
      <c r="N185" s="6">
        <v>-8.2400000000000001E-2</v>
      </c>
      <c r="O185" s="6">
        <v>-8.1199999999999994E-2</v>
      </c>
      <c r="P185" s="6">
        <v>5.1999999999999998E-3</v>
      </c>
      <c r="Q185" s="6">
        <v>-0.1116</v>
      </c>
      <c r="R185" s="6">
        <v>-5.5399999999999998E-2</v>
      </c>
      <c r="S185" s="6">
        <v>-4.2900000000000001E-2</v>
      </c>
      <c r="T185" s="6">
        <v>-4.9599999999999998E-2</v>
      </c>
      <c r="U185" s="6">
        <v>-4.87E-2</v>
      </c>
      <c r="V185" s="6">
        <v>-4.9599999999999998E-2</v>
      </c>
      <c r="W185" s="6">
        <v>-8.0600000000000005E-2</v>
      </c>
      <c r="X185" s="6">
        <v>3.0699999999999998E-2</v>
      </c>
      <c r="Y185" s="6">
        <v>9.9399999999999988E-2</v>
      </c>
      <c r="Z185" s="6">
        <v>-0.34200000000000003</v>
      </c>
    </row>
    <row r="186" spans="3:26" ht="15.5" x14ac:dyDescent="0.35">
      <c r="C186" t="s">
        <v>241</v>
      </c>
      <c r="I186" s="6">
        <v>-3.5999999999999999E-3</v>
      </c>
      <c r="J186" s="6">
        <v>-4.2699999999999995E-2</v>
      </c>
      <c r="K186" s="6">
        <v>-4.5999999999999999E-2</v>
      </c>
      <c r="L186" s="6">
        <v>-3.9599999999999996E-2</v>
      </c>
      <c r="M186" s="6">
        <v>-3.8399999999999997E-2</v>
      </c>
      <c r="N186" s="6">
        <v>-3.2000000000000001E-2</v>
      </c>
      <c r="O186" s="6">
        <v>-2.5399999999999999E-2</v>
      </c>
      <c r="P186" s="6">
        <v>-2.86E-2</v>
      </c>
      <c r="Q186" s="6">
        <v>-5.28E-2</v>
      </c>
      <c r="R186" s="6">
        <v>-5.4600000000000003E-2</v>
      </c>
      <c r="S186" s="6">
        <v>-5.3800000000000001E-2</v>
      </c>
      <c r="T186" s="6">
        <v>-4.8799999999999996E-2</v>
      </c>
      <c r="U186" s="6">
        <v>-6.7000000000000002E-3</v>
      </c>
      <c r="V186" s="6">
        <v>-4.4999999999999998E-2</v>
      </c>
      <c r="W186" s="6">
        <v>-4.82E-2</v>
      </c>
      <c r="X186" s="6">
        <v>-1.2500000000000001E-2</v>
      </c>
      <c r="Y186" s="6">
        <v>1.3899999999999999E-2</v>
      </c>
      <c r="Z186" s="6">
        <v>-0.1027</v>
      </c>
    </row>
    <row r="187" spans="3:26" ht="15.5" x14ac:dyDescent="0.35">
      <c r="C187" t="s">
        <v>242</v>
      </c>
      <c r="R187" s="6">
        <v>-0.72</v>
      </c>
      <c r="S187" s="6">
        <v>-0.72</v>
      </c>
      <c r="T187" s="6">
        <v>-0.68</v>
      </c>
      <c r="U187" s="6">
        <v>-0.1</v>
      </c>
      <c r="V187" s="6">
        <v>-0.84</v>
      </c>
      <c r="W187" s="6">
        <v>-0.84</v>
      </c>
      <c r="X187" s="6">
        <v>-0.14000000000000001</v>
      </c>
      <c r="Y187" s="6">
        <v>0.18</v>
      </c>
      <c r="Z187" s="6">
        <v>-0.6</v>
      </c>
    </row>
    <row r="188" spans="3:26" ht="15.5" x14ac:dyDescent="0.35">
      <c r="C188" t="s">
        <v>69</v>
      </c>
      <c r="I188" s="6">
        <v>14.55</v>
      </c>
      <c r="J188" s="6">
        <v>1.37</v>
      </c>
      <c r="K188" s="6">
        <v>2.4700000000000002</v>
      </c>
      <c r="L188" s="6">
        <v>3.88</v>
      </c>
      <c r="M188" s="6">
        <v>3.88</v>
      </c>
      <c r="N188" s="6">
        <v>3.58</v>
      </c>
      <c r="O188" s="6">
        <v>3.1</v>
      </c>
      <c r="P188" s="6">
        <v>2.46</v>
      </c>
      <c r="Q188" s="6">
        <v>2.09</v>
      </c>
      <c r="R188" s="6">
        <v>1.6</v>
      </c>
      <c r="S188" s="6">
        <v>0.25</v>
      </c>
      <c r="T188" s="6">
        <v>0.47</v>
      </c>
      <c r="U188" s="6">
        <v>0.34</v>
      </c>
      <c r="V188" s="6">
        <v>0.55000000000000004</v>
      </c>
      <c r="W188" s="6">
        <v>0.7</v>
      </c>
      <c r="X188" s="6">
        <v>0.82</v>
      </c>
      <c r="Y188" s="6">
        <v>0.93</v>
      </c>
      <c r="Z188" s="6">
        <v>1.04</v>
      </c>
    </row>
    <row r="189" spans="3:26" ht="15.5" x14ac:dyDescent="0.35">
      <c r="C189" t="s">
        <v>66</v>
      </c>
      <c r="I189" s="6">
        <v>171.88</v>
      </c>
      <c r="J189" s="6">
        <v>187.73</v>
      </c>
      <c r="K189" s="6">
        <v>201.43</v>
      </c>
      <c r="L189" s="6">
        <v>203.81</v>
      </c>
      <c r="M189" s="6">
        <v>208.66</v>
      </c>
      <c r="N189" s="6">
        <v>159.13</v>
      </c>
      <c r="O189" s="6">
        <v>171.11</v>
      </c>
      <c r="P189" s="6">
        <v>183.83</v>
      </c>
      <c r="Q189" s="6">
        <v>181.45</v>
      </c>
      <c r="R189" s="6">
        <v>224.63</v>
      </c>
      <c r="S189" s="6">
        <v>208.46</v>
      </c>
      <c r="T189" s="6">
        <v>221.08</v>
      </c>
      <c r="U189" s="6">
        <v>232.05</v>
      </c>
      <c r="V189" s="6">
        <v>243.35</v>
      </c>
      <c r="W189" s="6">
        <v>255.42</v>
      </c>
      <c r="X189" s="5">
        <v>276</v>
      </c>
      <c r="Y189" s="6">
        <v>267.52999999999997</v>
      </c>
      <c r="Z189" s="6">
        <v>240.94</v>
      </c>
    </row>
    <row r="190" spans="3:26" ht="15.5" x14ac:dyDescent="0.35">
      <c r="C190" t="s">
        <v>243</v>
      </c>
      <c r="I190" s="6">
        <v>14.55</v>
      </c>
      <c r="J190" s="6">
        <v>1.37</v>
      </c>
      <c r="K190" s="6">
        <v>2.4700000000000002</v>
      </c>
      <c r="L190" s="6">
        <v>3.88</v>
      </c>
      <c r="M190" s="6">
        <v>3.88</v>
      </c>
      <c r="N190" s="6">
        <v>3.58</v>
      </c>
      <c r="O190" s="6">
        <v>3.1</v>
      </c>
      <c r="P190" s="6">
        <v>2.46</v>
      </c>
      <c r="Q190" s="6">
        <v>2.09</v>
      </c>
      <c r="R190" s="6">
        <v>1.6</v>
      </c>
      <c r="S190" s="6">
        <v>0.25</v>
      </c>
      <c r="T190" s="6">
        <v>0.47</v>
      </c>
      <c r="U190" s="6">
        <v>0.34</v>
      </c>
      <c r="V190" s="6">
        <v>0.55000000000000004</v>
      </c>
      <c r="W190" s="6">
        <v>0.7</v>
      </c>
      <c r="X190" s="6">
        <v>0.82</v>
      </c>
      <c r="Y190" s="6">
        <v>0.93</v>
      </c>
      <c r="Z190" s="6">
        <v>1.04</v>
      </c>
    </row>
    <row r="191" spans="3:26" ht="15.5" x14ac:dyDescent="0.35">
      <c r="C191" t="s">
        <v>244</v>
      </c>
      <c r="I191" s="6">
        <v>171.88</v>
      </c>
      <c r="J191" s="6">
        <v>187.73</v>
      </c>
      <c r="K191" s="6">
        <v>201.43</v>
      </c>
      <c r="L191" s="6">
        <v>203.81</v>
      </c>
      <c r="M191" s="6">
        <v>208.66</v>
      </c>
      <c r="N191" s="6">
        <v>159.13</v>
      </c>
      <c r="O191" s="6">
        <v>171.11</v>
      </c>
      <c r="P191" s="6">
        <v>183.83</v>
      </c>
      <c r="Q191" s="6">
        <v>181.45</v>
      </c>
      <c r="R191" s="6">
        <v>224.63</v>
      </c>
      <c r="S191" s="6">
        <v>208.46</v>
      </c>
      <c r="T191" s="6">
        <v>221.08</v>
      </c>
      <c r="U191" s="6">
        <v>232.05</v>
      </c>
      <c r="V191" s="6">
        <v>243.35</v>
      </c>
      <c r="W191" s="6">
        <v>255.42</v>
      </c>
      <c r="X191" s="5">
        <v>276</v>
      </c>
      <c r="Y191" s="6">
        <v>267.52999999999997</v>
      </c>
      <c r="Z191" s="6">
        <v>240.94</v>
      </c>
    </row>
    <row r="192" spans="3:26" ht="15.5" x14ac:dyDescent="0.35">
      <c r="C192" t="s">
        <v>245</v>
      </c>
      <c r="M192" s="5">
        <v>18000000000</v>
      </c>
      <c r="N192" s="5">
        <v>33000000000</v>
      </c>
      <c r="O192" s="5">
        <v>53000000000</v>
      </c>
      <c r="P192" s="5">
        <v>26000000000</v>
      </c>
      <c r="Q192" s="5">
        <v>61000000000</v>
      </c>
      <c r="R192" s="5">
        <v>174000000000</v>
      </c>
      <c r="S192" s="5">
        <v>197000000000</v>
      </c>
      <c r="T192" s="5">
        <v>170000000000</v>
      </c>
      <c r="U192" s="5">
        <v>162000000000</v>
      </c>
      <c r="V192" s="5">
        <v>117000000000</v>
      </c>
      <c r="W192" s="5">
        <v>117000000000</v>
      </c>
      <c r="X192" s="5">
        <v>124000000000</v>
      </c>
      <c r="Y192" s="5">
        <v>260000000000</v>
      </c>
      <c r="Z192" s="5">
        <v>280000000000</v>
      </c>
    </row>
    <row r="193" spans="2:26" ht="15.5" x14ac:dyDescent="0.35">
      <c r="C193" t="s">
        <v>246</v>
      </c>
      <c r="M193" s="5">
        <v>75000000000</v>
      </c>
      <c r="N193" s="5">
        <v>92000000000</v>
      </c>
      <c r="O193" s="5">
        <v>107000000000</v>
      </c>
      <c r="P193" s="5">
        <v>167000000000</v>
      </c>
      <c r="Q193" s="5">
        <v>165000000000</v>
      </c>
      <c r="R193" s="5">
        <v>78000000000</v>
      </c>
      <c r="S193" s="5">
        <v>93000000000</v>
      </c>
      <c r="T193" s="5">
        <v>132000000000</v>
      </c>
      <c r="U193" s="5">
        <v>157000000000</v>
      </c>
      <c r="V193" s="5">
        <v>207000000000</v>
      </c>
      <c r="W193" s="5">
        <v>216000000000</v>
      </c>
      <c r="X193" s="5">
        <v>235000000000</v>
      </c>
      <c r="Y193" s="5">
        <v>116000000000</v>
      </c>
      <c r="Z193" s="5">
        <v>140000000000</v>
      </c>
    </row>
    <row r="194" spans="2:26" ht="15.5" x14ac:dyDescent="0.35">
      <c r="C194" t="s">
        <v>25</v>
      </c>
      <c r="M194" s="5">
        <v>93000000000</v>
      </c>
      <c r="N194" s="5">
        <v>125000000000</v>
      </c>
      <c r="O194" s="5">
        <v>160000000000</v>
      </c>
      <c r="P194" s="5">
        <v>194000000000</v>
      </c>
      <c r="Q194" s="5">
        <v>226000000000</v>
      </c>
      <c r="R194" s="5">
        <v>252000000000</v>
      </c>
      <c r="S194" s="5">
        <v>289000000000</v>
      </c>
      <c r="T194" s="5">
        <v>302000000000</v>
      </c>
      <c r="U194" s="5">
        <v>320000000000</v>
      </c>
      <c r="V194" s="5">
        <v>325000000000</v>
      </c>
      <c r="W194" s="5">
        <v>333000000000</v>
      </c>
      <c r="X194" s="5">
        <v>359000000000</v>
      </c>
      <c r="Y194" s="5">
        <v>376000000000</v>
      </c>
      <c r="Z194" s="5">
        <v>420000000000</v>
      </c>
    </row>
    <row r="195" spans="2:26" ht="15.5" x14ac:dyDescent="0.35">
      <c r="C195" t="s">
        <v>22</v>
      </c>
      <c r="I195" s="5">
        <v>-3000000000</v>
      </c>
      <c r="J195" s="5">
        <v>-2000000000</v>
      </c>
      <c r="K195" s="5">
        <v>-2000000000</v>
      </c>
      <c r="L195" s="5">
        <v>-2000000000</v>
      </c>
      <c r="M195" s="5">
        <v>91000000000</v>
      </c>
      <c r="N195" s="5">
        <v>124000000000</v>
      </c>
      <c r="O195" s="5">
        <v>158000000000</v>
      </c>
      <c r="P195" s="5">
        <v>191000000000</v>
      </c>
      <c r="Q195" s="5">
        <v>224000000000</v>
      </c>
      <c r="R195" s="5">
        <v>250000000000</v>
      </c>
      <c r="S195" s="5">
        <v>288000000000</v>
      </c>
      <c r="T195" s="5">
        <v>301000000000</v>
      </c>
      <c r="U195" s="5">
        <v>317000000000</v>
      </c>
      <c r="V195" s="5">
        <v>323000000000</v>
      </c>
      <c r="W195" s="5">
        <v>332000000000</v>
      </c>
      <c r="X195" s="5">
        <v>358000000000</v>
      </c>
      <c r="Y195" s="5">
        <v>370000000000</v>
      </c>
      <c r="Z195" s="5">
        <v>410000000000</v>
      </c>
    </row>
    <row r="196" spans="2:26" ht="15.5" x14ac:dyDescent="0.35">
      <c r="C196" t="s">
        <v>247</v>
      </c>
      <c r="I196" s="5">
        <v>51000000000</v>
      </c>
      <c r="J196" s="5">
        <v>63000000000</v>
      </c>
      <c r="K196" s="5">
        <v>73000000000</v>
      </c>
      <c r="L196" s="5">
        <v>70000000000</v>
      </c>
      <c r="M196" s="5">
        <v>145000000000</v>
      </c>
      <c r="N196" s="5">
        <v>81000000000</v>
      </c>
      <c r="O196" s="5">
        <v>97000000000</v>
      </c>
      <c r="P196" s="5">
        <v>162000000000</v>
      </c>
      <c r="Q196" s="5">
        <v>129000000000</v>
      </c>
      <c r="R196" s="5">
        <v>74000000000</v>
      </c>
      <c r="S196" s="5">
        <v>46000000000</v>
      </c>
      <c r="T196" s="5">
        <v>66000000000</v>
      </c>
      <c r="U196" s="5">
        <v>99000000000</v>
      </c>
      <c r="V196" s="5">
        <v>179000000000</v>
      </c>
      <c r="W196" s="5">
        <v>212000000000</v>
      </c>
      <c r="X196" s="5">
        <v>241000000000</v>
      </c>
      <c r="Y196" s="5">
        <v>88000000000</v>
      </c>
      <c r="Z196" s="5">
        <v>40000000000</v>
      </c>
    </row>
    <row r="197" spans="2:26" ht="15.5" x14ac:dyDescent="0.35">
      <c r="C197" t="s">
        <v>248</v>
      </c>
      <c r="I197" s="5">
        <v>7000000000</v>
      </c>
      <c r="J197" s="5">
        <v>2000000000</v>
      </c>
      <c r="K197" s="5">
        <v>2000000000</v>
      </c>
      <c r="L197" s="5">
        <v>98000000000</v>
      </c>
      <c r="M197" s="5">
        <v>-32000000000</v>
      </c>
      <c r="N197" s="5">
        <v>35000000000</v>
      </c>
      <c r="O197" s="5">
        <v>34000000000</v>
      </c>
      <c r="P197" s="5">
        <v>15000000000</v>
      </c>
      <c r="Q197" s="5">
        <v>26000000000</v>
      </c>
      <c r="R197" s="5">
        <v>42000000000</v>
      </c>
      <c r="S197" s="5">
        <v>29000000000</v>
      </c>
      <c r="T197" s="5">
        <v>40000000000</v>
      </c>
      <c r="U197" s="5">
        <v>83000000000</v>
      </c>
      <c r="V197" s="5">
        <v>54000000000</v>
      </c>
      <c r="W197" s="5">
        <v>43000000000</v>
      </c>
      <c r="X197" s="5">
        <v>17000000000</v>
      </c>
      <c r="Y197" s="5">
        <v>6000000000</v>
      </c>
      <c r="Z197" s="5">
        <v>-24000000000</v>
      </c>
    </row>
    <row r="198" spans="2:26" ht="15.5" x14ac:dyDescent="0.35">
      <c r="C198" t="s">
        <v>249</v>
      </c>
      <c r="I198" s="5">
        <v>-6000000000</v>
      </c>
      <c r="J198" s="5">
        <v>-3000000000</v>
      </c>
      <c r="K198" s="5">
        <v>-1000000000</v>
      </c>
      <c r="L198" s="5">
        <v>-5000000000</v>
      </c>
      <c r="M198" s="5">
        <v>-4000000000</v>
      </c>
      <c r="N198" s="5">
        <v>-1000000000</v>
      </c>
      <c r="O198" s="5">
        <v>-1000000000</v>
      </c>
      <c r="P198" s="5">
        <v>-2000000000</v>
      </c>
      <c r="Q198" s="5">
        <v>-1000000000</v>
      </c>
      <c r="R198" s="5">
        <v>-7000000000</v>
      </c>
      <c r="S198" s="5">
        <v>-4000000000</v>
      </c>
      <c r="T198" s="5">
        <v>-24000000000</v>
      </c>
      <c r="U198" s="5">
        <v>-42000000000</v>
      </c>
      <c r="V198" s="5">
        <v>-42000000000</v>
      </c>
      <c r="W198" s="5">
        <v>-15000000000</v>
      </c>
      <c r="X198" s="5">
        <v>-14000000000</v>
      </c>
      <c r="Y198" s="5">
        <v>-4000000000</v>
      </c>
      <c r="Z198" s="5">
        <v>-4000000000</v>
      </c>
    </row>
    <row r="199" spans="2:26" ht="15.5" x14ac:dyDescent="0.35">
      <c r="C199" t="s">
        <v>14</v>
      </c>
      <c r="I199" s="5">
        <v>1000000000</v>
      </c>
      <c r="J199" s="5">
        <v>0</v>
      </c>
      <c r="K199" s="5">
        <v>1000000000</v>
      </c>
      <c r="L199" s="5">
        <v>92000000000</v>
      </c>
      <c r="M199" s="5">
        <v>-35000000000</v>
      </c>
      <c r="N199" s="5">
        <v>35000000000</v>
      </c>
      <c r="O199" s="5">
        <v>32000000000</v>
      </c>
      <c r="P199" s="5">
        <v>13000000000</v>
      </c>
      <c r="Q199" s="5">
        <v>25000000000</v>
      </c>
      <c r="R199" s="5">
        <v>35000000000</v>
      </c>
      <c r="S199" s="5">
        <v>25000000000</v>
      </c>
      <c r="T199" s="5">
        <v>16000000000</v>
      </c>
      <c r="U199" s="5">
        <v>42000000000</v>
      </c>
      <c r="V199" s="5">
        <v>12000000000</v>
      </c>
      <c r="W199" s="5">
        <v>28000000000</v>
      </c>
      <c r="X199" s="5">
        <v>3000000000</v>
      </c>
      <c r="Y199" s="5">
        <v>2000000000</v>
      </c>
      <c r="Z199" s="5">
        <v>-28000000000</v>
      </c>
    </row>
    <row r="200" spans="2:26" ht="15.5" x14ac:dyDescent="0.35">
      <c r="C200" t="s">
        <v>16</v>
      </c>
      <c r="I200" s="6">
        <v>1.03</v>
      </c>
      <c r="J200" s="6">
        <v>-0.23</v>
      </c>
      <c r="K200" s="6">
        <v>0.56000000000000005</v>
      </c>
      <c r="L200" s="6">
        <v>78.86</v>
      </c>
      <c r="M200" s="6">
        <v>-30.25</v>
      </c>
      <c r="N200" s="6">
        <v>29.54</v>
      </c>
      <c r="O200" s="6">
        <v>27.61</v>
      </c>
      <c r="P200" s="6">
        <v>11.3</v>
      </c>
      <c r="Q200" s="6">
        <v>21.04</v>
      </c>
      <c r="R200" s="6">
        <v>29.8</v>
      </c>
      <c r="S200" s="6">
        <v>21.51</v>
      </c>
      <c r="T200" s="6">
        <v>13.62</v>
      </c>
      <c r="U200" s="6">
        <v>35.71</v>
      </c>
      <c r="V200" s="6">
        <v>10.039999999999999</v>
      </c>
      <c r="W200" s="6">
        <v>23.66</v>
      </c>
      <c r="X200" s="6">
        <v>2.2599999999999998</v>
      </c>
      <c r="Y200" s="6">
        <v>1.58</v>
      </c>
      <c r="Z200" s="6">
        <v>-24.03</v>
      </c>
    </row>
    <row r="202" spans="2:26" ht="15.5" x14ac:dyDescent="0.35">
      <c r="B202" t="s">
        <v>250</v>
      </c>
      <c r="C202" t="s">
        <v>251</v>
      </c>
      <c r="D202" s="5">
        <v>6000000000</v>
      </c>
      <c r="E202" s="5">
        <v>-23000000000</v>
      </c>
      <c r="F202" s="5">
        <v>3000000000</v>
      </c>
      <c r="G202" s="5">
        <v>-1000000000</v>
      </c>
      <c r="H202" s="5">
        <v>23000000000</v>
      </c>
      <c r="I202" s="5">
        <v>-19000000000</v>
      </c>
      <c r="J202" s="5">
        <v>-18000000000</v>
      </c>
      <c r="K202" s="5">
        <v>-6000000000</v>
      </c>
      <c r="L202" s="5">
        <v>-6000000000</v>
      </c>
      <c r="M202" s="5">
        <v>57000000000</v>
      </c>
      <c r="N202" s="5">
        <v>-15000000000</v>
      </c>
      <c r="O202" s="5">
        <v>-16000000000</v>
      </c>
      <c r="P202" s="5">
        <v>1000000000</v>
      </c>
      <c r="Q202" s="5">
        <v>-24000000000</v>
      </c>
    </row>
    <row r="203" spans="2:26" ht="15.5" x14ac:dyDescent="0.35">
      <c r="C203" t="s">
        <v>252</v>
      </c>
      <c r="H203" s="5">
        <v>-16000000000</v>
      </c>
      <c r="I203" s="5">
        <v>-19000000000</v>
      </c>
      <c r="J203" s="5">
        <v>-18000000000</v>
      </c>
      <c r="K203" s="5">
        <v>-6000000000</v>
      </c>
      <c r="L203" s="5">
        <v>-6000000000</v>
      </c>
      <c r="M203" s="5">
        <v>57000000000</v>
      </c>
      <c r="N203" s="5">
        <v>-15000000000</v>
      </c>
      <c r="O203" s="5">
        <v>-16000000000</v>
      </c>
      <c r="P203" s="5">
        <v>1000000000</v>
      </c>
      <c r="Q203" s="5">
        <v>-24000000000</v>
      </c>
    </row>
    <row r="204" spans="2:26" ht="15.5" x14ac:dyDescent="0.35">
      <c r="C204" t="s">
        <v>57</v>
      </c>
      <c r="D204" s="6">
        <v>4.8499999999999996</v>
      </c>
      <c r="E204" s="6">
        <v>-19.79</v>
      </c>
      <c r="F204" s="6">
        <v>2.37</v>
      </c>
      <c r="G204" s="6">
        <v>-1.06</v>
      </c>
      <c r="H204" s="6">
        <v>19.420000000000002</v>
      </c>
      <c r="I204" s="6">
        <v>-16.29</v>
      </c>
      <c r="J204" s="6">
        <v>-15.36</v>
      </c>
      <c r="K204" s="6">
        <v>-5.32</v>
      </c>
      <c r="L204" s="6">
        <v>-5.16</v>
      </c>
      <c r="M204" s="6">
        <v>48.47</v>
      </c>
      <c r="N204" s="6">
        <v>-13.11</v>
      </c>
      <c r="O204" s="6">
        <v>-13.89</v>
      </c>
      <c r="P204" s="6">
        <v>0.95</v>
      </c>
      <c r="Q204" s="6">
        <v>-20.25</v>
      </c>
    </row>
    <row r="205" spans="2:26" ht="15.5" x14ac:dyDescent="0.35">
      <c r="C205" t="s">
        <v>255</v>
      </c>
      <c r="H205" s="6">
        <v>-13.63</v>
      </c>
      <c r="I205" s="6">
        <v>-16.29</v>
      </c>
      <c r="J205" s="6">
        <v>-15.36</v>
      </c>
      <c r="K205" s="6">
        <v>-5.32</v>
      </c>
      <c r="L205" s="6">
        <v>-5.16</v>
      </c>
      <c r="M205" s="6">
        <v>48.47</v>
      </c>
      <c r="N205" s="6">
        <v>-13.11</v>
      </c>
      <c r="O205" s="6">
        <v>-13.89</v>
      </c>
      <c r="P205" s="6">
        <v>0.95</v>
      </c>
      <c r="Q205" s="6">
        <v>-20.25</v>
      </c>
    </row>
    <row r="206" spans="2:26" ht="15.5" x14ac:dyDescent="0.35">
      <c r="C206" t="s">
        <v>258</v>
      </c>
      <c r="D206" s="5">
        <v>68000000000</v>
      </c>
      <c r="E206" s="5">
        <v>89000000000</v>
      </c>
      <c r="F206" s="5">
        <v>62000000000</v>
      </c>
      <c r="G206" s="5">
        <v>55000000000</v>
      </c>
      <c r="H206" s="5">
        <v>271000000000</v>
      </c>
      <c r="I206" s="5">
        <v>274000000000</v>
      </c>
      <c r="J206" s="5">
        <v>236000000000</v>
      </c>
      <c r="K206" s="5">
        <v>224000000000</v>
      </c>
      <c r="L206" s="5">
        <v>260000000000</v>
      </c>
      <c r="M206" s="5">
        <v>227000000000</v>
      </c>
      <c r="N206" s="5">
        <v>220000000000</v>
      </c>
      <c r="O206" s="5">
        <v>354000000000</v>
      </c>
      <c r="P206" s="5">
        <v>410000000000</v>
      </c>
      <c r="Q206" s="5">
        <v>344000000000</v>
      </c>
    </row>
    <row r="207" spans="2:26" ht="15.5" x14ac:dyDescent="0.35">
      <c r="C207" t="s">
        <v>259</v>
      </c>
      <c r="H207" s="5">
        <v>273000000000</v>
      </c>
      <c r="I207" s="5">
        <v>274000000000</v>
      </c>
      <c r="J207" s="5">
        <v>236000000000</v>
      </c>
      <c r="K207" s="5">
        <v>224000000000</v>
      </c>
      <c r="L207" s="5">
        <v>260000000000</v>
      </c>
      <c r="M207" s="5">
        <v>227000000000</v>
      </c>
      <c r="N207" s="5">
        <v>220000000000</v>
      </c>
      <c r="O207" s="5">
        <v>354000000000</v>
      </c>
      <c r="P207" s="5">
        <v>410000000000</v>
      </c>
      <c r="Q207" s="5">
        <v>344000000000</v>
      </c>
    </row>
    <row r="208" spans="2:26" ht="15.5" x14ac:dyDescent="0.35">
      <c r="C208" t="s">
        <v>263</v>
      </c>
      <c r="I208" s="6">
        <v>21.01</v>
      </c>
    </row>
    <row r="209" spans="3:9" ht="15.5" x14ac:dyDescent="0.35">
      <c r="C209" t="s">
        <v>264</v>
      </c>
      <c r="I209" s="6">
        <v>-29.93</v>
      </c>
    </row>
    <row r="210" spans="3:9" ht="15.5" x14ac:dyDescent="0.35">
      <c r="C210" t="s">
        <v>265</v>
      </c>
      <c r="I210" s="6">
        <v>7.42</v>
      </c>
    </row>
    <row r="211" spans="3:9" ht="15.5" x14ac:dyDescent="0.35">
      <c r="C211" t="s">
        <v>266</v>
      </c>
      <c r="I211" s="6">
        <v>-3.3399999999999999E-2</v>
      </c>
    </row>
    <row r="212" spans="3:9" ht="15.5" x14ac:dyDescent="0.35">
      <c r="C212" t="s">
        <v>267</v>
      </c>
      <c r="I212" s="6">
        <v>1.75</v>
      </c>
    </row>
    <row r="213" spans="3:9" ht="15.5" x14ac:dyDescent="0.35">
      <c r="C213" t="s">
        <v>268</v>
      </c>
      <c r="I213" s="6">
        <v>2.31</v>
      </c>
    </row>
    <row r="214" spans="3:9" ht="15.5" x14ac:dyDescent="0.35">
      <c r="C214" t="s">
        <v>269</v>
      </c>
      <c r="I214" s="6">
        <v>52.21</v>
      </c>
    </row>
    <row r="215" spans="3:9" ht="15.5" x14ac:dyDescent="0.35">
      <c r="C215" t="s">
        <v>270</v>
      </c>
      <c r="I215" s="6">
        <v>4011.57</v>
      </c>
    </row>
    <row r="216" spans="3:9" ht="15.5" x14ac:dyDescent="0.35">
      <c r="C216" t="s">
        <v>271</v>
      </c>
      <c r="I216" s="6">
        <v>-151.9</v>
      </c>
    </row>
    <row r="217" spans="3:9" ht="15.5" x14ac:dyDescent="0.35">
      <c r="C217" t="s">
        <v>272</v>
      </c>
      <c r="I217" s="6">
        <v>69.25</v>
      </c>
    </row>
    <row r="218" spans="3:9" ht="15.5" x14ac:dyDescent="0.35">
      <c r="C218" t="s">
        <v>274</v>
      </c>
      <c r="I218" s="6">
        <v>-0.64</v>
      </c>
    </row>
    <row r="219" spans="3:9" ht="15.5" x14ac:dyDescent="0.35">
      <c r="C219" t="s">
        <v>275</v>
      </c>
      <c r="I219" s="6">
        <v>-13.63</v>
      </c>
    </row>
    <row r="220" spans="3:9" ht="15.5" x14ac:dyDescent="0.35">
      <c r="C220" t="s">
        <v>276</v>
      </c>
      <c r="I220" s="6">
        <v>19.420000000000002</v>
      </c>
    </row>
    <row r="221" spans="3:9" ht="15.5" x14ac:dyDescent="0.35">
      <c r="C221" t="s">
        <v>277</v>
      </c>
      <c r="I221" s="6">
        <v>233.13</v>
      </c>
    </row>
    <row r="222" spans="3:9" ht="15.5" x14ac:dyDescent="0.35">
      <c r="C222" t="s">
        <v>278</v>
      </c>
      <c r="D222" s="6">
        <v>2.54</v>
      </c>
    </row>
    <row r="223" spans="3:9" ht="15.5" x14ac:dyDescent="0.35">
      <c r="C223" t="s">
        <v>279</v>
      </c>
      <c r="I223" s="6">
        <v>176.73</v>
      </c>
    </row>
    <row r="224" spans="3:9" ht="15.5" x14ac:dyDescent="0.35">
      <c r="C224" t="s">
        <v>280</v>
      </c>
      <c r="I224" s="6">
        <v>0.1</v>
      </c>
    </row>
    <row r="225" spans="3:9" ht="15.5" x14ac:dyDescent="0.35">
      <c r="C225" t="s">
        <v>281</v>
      </c>
      <c r="D225" s="6">
        <v>1.48</v>
      </c>
    </row>
    <row r="226" spans="3:9" ht="15.5" x14ac:dyDescent="0.35">
      <c r="C226" t="s">
        <v>282</v>
      </c>
      <c r="D226" s="6">
        <v>7.0000000000000007E-2</v>
      </c>
    </row>
    <row r="227" spans="3:9" ht="15.5" x14ac:dyDescent="0.35">
      <c r="C227" t="s">
        <v>285</v>
      </c>
      <c r="D227" s="6">
        <v>0.72</v>
      </c>
    </row>
    <row r="228" spans="3:9" ht="15.5" x14ac:dyDescent="0.35">
      <c r="C228" t="s">
        <v>287</v>
      </c>
      <c r="D228" s="6">
        <v>1.72</v>
      </c>
    </row>
    <row r="229" spans="3:9" ht="15.5" x14ac:dyDescent="0.35">
      <c r="C229" t="s">
        <v>12</v>
      </c>
      <c r="D229" s="5">
        <v>0</v>
      </c>
    </row>
    <row r="230" spans="3:9" ht="15.5" x14ac:dyDescent="0.35">
      <c r="C230" t="s">
        <v>289</v>
      </c>
      <c r="I230" s="6">
        <v>0.9</v>
      </c>
    </row>
    <row r="231" spans="3:9" ht="15.5" x14ac:dyDescent="0.35">
      <c r="C231" t="s">
        <v>290</v>
      </c>
      <c r="I231" s="6">
        <v>-4.4900000000000002E-2</v>
      </c>
    </row>
    <row r="232" spans="3:9" ht="15.5" x14ac:dyDescent="0.35">
      <c r="C232" t="s">
        <v>291</v>
      </c>
      <c r="I232" s="6">
        <v>-7.7100000000000002E-2</v>
      </c>
    </row>
    <row r="233" spans="3:9" ht="15.5" x14ac:dyDescent="0.35">
      <c r="C233" t="s">
        <v>292</v>
      </c>
      <c r="I233" s="6">
        <v>-1.3100000000000001E-2</v>
      </c>
    </row>
    <row r="234" spans="3:9" ht="15.5" x14ac:dyDescent="0.35">
      <c r="C234" t="s">
        <v>293</v>
      </c>
      <c r="I234" s="6">
        <v>-1.5300000000000001E-2</v>
      </c>
    </row>
    <row r="235" spans="3:9" ht="15.5" x14ac:dyDescent="0.35">
      <c r="C235" t="s">
        <v>294</v>
      </c>
      <c r="D235" s="6">
        <v>6.77</v>
      </c>
    </row>
    <row r="236" spans="3:9" ht="15.5" x14ac:dyDescent="0.35">
      <c r="C236" t="s">
        <v>295</v>
      </c>
      <c r="D236" s="6">
        <v>241.1</v>
      </c>
    </row>
    <row r="237" spans="3:9" ht="15.5" x14ac:dyDescent="0.35">
      <c r="C237" t="s">
        <v>296</v>
      </c>
      <c r="D237" s="6">
        <v>40.47</v>
      </c>
    </row>
    <row r="238" spans="3:9" ht="15.5" x14ac:dyDescent="0.35">
      <c r="C238" t="s">
        <v>297</v>
      </c>
      <c r="D238" s="6">
        <v>207.4</v>
      </c>
    </row>
    <row r="239" spans="3:9" ht="15.5" x14ac:dyDescent="0.35">
      <c r="C239" t="s">
        <v>298</v>
      </c>
      <c r="D239" s="6">
        <v>13.45</v>
      </c>
    </row>
    <row r="240" spans="3:9" ht="15.5" x14ac:dyDescent="0.35">
      <c r="C240" t="s">
        <v>299</v>
      </c>
      <c r="I240" s="6">
        <v>0.76</v>
      </c>
    </row>
    <row r="241" spans="3:9" ht="15.5" x14ac:dyDescent="0.35">
      <c r="C241" t="s">
        <v>300</v>
      </c>
      <c r="I241" s="6">
        <v>1.57</v>
      </c>
    </row>
    <row r="242" spans="3:9" ht="15.5" x14ac:dyDescent="0.35">
      <c r="C242" t="s">
        <v>53</v>
      </c>
      <c r="I242" s="5">
        <v>478000000000</v>
      </c>
    </row>
    <row r="243" spans="3:9" ht="15.5" x14ac:dyDescent="0.35">
      <c r="C243" t="s">
        <v>301</v>
      </c>
      <c r="I243" s="5">
        <v>475000000000</v>
      </c>
    </row>
    <row r="244" spans="3:9" ht="15.5" x14ac:dyDescent="0.35">
      <c r="C244" t="s">
        <v>302</v>
      </c>
      <c r="I244" s="5">
        <v>1170000000</v>
      </c>
    </row>
    <row r="245" spans="3:9" ht="15.5" x14ac:dyDescent="0.35">
      <c r="C245" t="s">
        <v>303</v>
      </c>
      <c r="I245" s="6">
        <v>7.6299999999999993E-2</v>
      </c>
    </row>
    <row r="246" spans="3:9" ht="15.5" x14ac:dyDescent="0.35">
      <c r="C246" t="s">
        <v>304</v>
      </c>
      <c r="D246" s="6">
        <v>7.2999999999999995E-2</v>
      </c>
    </row>
    <row r="247" spans="3:9" ht="15.5" x14ac:dyDescent="0.35">
      <c r="C247" t="s">
        <v>305</v>
      </c>
      <c r="D247" s="6">
        <v>1.6299999999999999E-2</v>
      </c>
    </row>
    <row r="248" spans="3:9" ht="15.5" x14ac:dyDescent="0.35">
      <c r="C248" t="s">
        <v>306</v>
      </c>
      <c r="D248" s="6">
        <v>8.3800000000000013E-2</v>
      </c>
    </row>
    <row r="249" spans="3:9" ht="15.5" x14ac:dyDescent="0.35">
      <c r="C249" t="s">
        <v>307</v>
      </c>
      <c r="D249" s="6">
        <v>-2.18E-2</v>
      </c>
    </row>
    <row r="250" spans="3:9" ht="15.5" x14ac:dyDescent="0.35">
      <c r="C250" t="s">
        <v>308</v>
      </c>
      <c r="D250" s="6">
        <v>-0.19519999999999998</v>
      </c>
    </row>
    <row r="251" spans="3:9" ht="15.5" x14ac:dyDescent="0.35">
      <c r="C251" t="s">
        <v>309</v>
      </c>
      <c r="D251" s="6">
        <v>1.2109999999999999</v>
      </c>
    </row>
    <row r="252" spans="3:9" ht="15.5" x14ac:dyDescent="0.35">
      <c r="C252" t="s">
        <v>316</v>
      </c>
      <c r="I252" s="5">
        <v>7</v>
      </c>
    </row>
    <row r="253" spans="3:9" ht="15.5" x14ac:dyDescent="0.35">
      <c r="C253" t="s">
        <v>317</v>
      </c>
      <c r="I253" s="6">
        <v>0.73</v>
      </c>
    </row>
    <row r="254" spans="3:9" ht="15.5" x14ac:dyDescent="0.35">
      <c r="C254" t="s">
        <v>318</v>
      </c>
      <c r="I254" s="6">
        <v>0.38</v>
      </c>
    </row>
    <row r="255" spans="3:9" ht="15.5" x14ac:dyDescent="0.35">
      <c r="C255" t="s">
        <v>319</v>
      </c>
      <c r="I255" s="6">
        <v>0.14000000000000001</v>
      </c>
    </row>
    <row r="256" spans="3:9" ht="15.5" x14ac:dyDescent="0.35">
      <c r="C256" t="s">
        <v>320</v>
      </c>
      <c r="I256" s="6">
        <v>0.27</v>
      </c>
    </row>
    <row r="257" spans="3:9" ht="15.5" x14ac:dyDescent="0.35">
      <c r="C257" t="s">
        <v>321</v>
      </c>
      <c r="I257" s="6">
        <v>0.43</v>
      </c>
    </row>
    <row r="258" spans="3:9" ht="15.5" x14ac:dyDescent="0.35">
      <c r="C258" t="s">
        <v>322</v>
      </c>
      <c r="I258" s="6">
        <v>0.28000000000000003</v>
      </c>
    </row>
    <row r="259" spans="3:9" ht="15.5" x14ac:dyDescent="0.35">
      <c r="C259" t="s">
        <v>323</v>
      </c>
      <c r="I259" s="6">
        <v>0.01</v>
      </c>
    </row>
    <row r="260" spans="3:9" ht="15.5" x14ac:dyDescent="0.35">
      <c r="C260" t="s">
        <v>324</v>
      </c>
      <c r="I260" s="5">
        <v>273000000000</v>
      </c>
    </row>
    <row r="261" spans="3:9" ht="15.5" x14ac:dyDescent="0.35">
      <c r="C261" t="s">
        <v>325</v>
      </c>
      <c r="I261" s="5">
        <v>11000000000</v>
      </c>
    </row>
    <row r="262" spans="3:9" ht="15.5" x14ac:dyDescent="0.35">
      <c r="C262" t="s">
        <v>326</v>
      </c>
      <c r="I262" s="5">
        <v>7000000000</v>
      </c>
    </row>
    <row r="263" spans="3:9" ht="15.5" x14ac:dyDescent="0.35">
      <c r="C263" t="s">
        <v>327</v>
      </c>
      <c r="I263" s="5">
        <v>-16000000000</v>
      </c>
    </row>
    <row r="264" spans="3:9" ht="15.5" x14ac:dyDescent="0.35">
      <c r="C264" t="s">
        <v>328</v>
      </c>
      <c r="D264" s="5">
        <v>3000000000</v>
      </c>
    </row>
    <row r="265" spans="3:9" ht="15.5" x14ac:dyDescent="0.35">
      <c r="C265" t="s">
        <v>329</v>
      </c>
      <c r="D265" s="5">
        <v>356000000000</v>
      </c>
    </row>
    <row r="266" spans="3:9" ht="15.5" x14ac:dyDescent="0.35">
      <c r="C266" t="s">
        <v>330</v>
      </c>
      <c r="D266" s="5">
        <v>149000000000</v>
      </c>
    </row>
    <row r="267" spans="3:9" ht="15.5" x14ac:dyDescent="0.35">
      <c r="C267" t="s">
        <v>235</v>
      </c>
      <c r="D267" s="5">
        <v>55000000000</v>
      </c>
    </row>
    <row r="268" spans="3:9" ht="15.5" x14ac:dyDescent="0.35">
      <c r="C268" t="s">
        <v>234</v>
      </c>
      <c r="I268" s="5">
        <v>207000000000</v>
      </c>
    </row>
    <row r="269" spans="3:9" ht="15.5" x14ac:dyDescent="0.35">
      <c r="C269" t="s">
        <v>20</v>
      </c>
      <c r="D269" s="5">
        <v>-3000000000</v>
      </c>
    </row>
    <row r="270" spans="3:9" ht="15.5" x14ac:dyDescent="0.35">
      <c r="C270" t="s">
        <v>331</v>
      </c>
      <c r="I270" s="5">
        <v>207000000000</v>
      </c>
    </row>
    <row r="271" spans="3:9" ht="15.5" x14ac:dyDescent="0.35">
      <c r="C271" t="s">
        <v>332</v>
      </c>
      <c r="I271" s="5">
        <v>9000000000</v>
      </c>
    </row>
    <row r="272" spans="3:9" ht="15.5" x14ac:dyDescent="0.35">
      <c r="C272" t="s">
        <v>333</v>
      </c>
      <c r="I272" s="5">
        <v>-9000000000</v>
      </c>
    </row>
    <row r="273" spans="3:9" ht="15.5" x14ac:dyDescent="0.35">
      <c r="C273" t="s">
        <v>335</v>
      </c>
      <c r="I273" s="5">
        <v>-9000000000</v>
      </c>
    </row>
    <row r="274" spans="3:9" ht="15.5" x14ac:dyDescent="0.35">
      <c r="C274" t="s">
        <v>336</v>
      </c>
      <c r="I274" s="5">
        <v>0</v>
      </c>
    </row>
  </sheetData>
  <pageMargins left="0.7" right="0.7" top="0.75" bottom="0.75" header="0.3" footer="0.3"/>
  <ignoredErrors>
    <ignoredError sqref="A1:Z27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741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742</v>
      </c>
      <c r="D2" s="2" vm="145">
        <f ca="1">IFERROR(_xlfn.STOCKHISTORY("XIDX:" &amp; $C$1, D3, , 0, 0, 1), "Libur")</f>
        <v>615</v>
      </c>
      <c r="H2" s="2" vm="145">
        <f ca="1">IFERROR(INDEX(D2:G2,COUNT(D2:G2)),"")</f>
        <v>615</v>
      </c>
      <c r="I2" s="2" vm="146">
        <f t="shared" ref="I2:W2" ca="1" si="0">IFERROR(_xlfn.STOCKHISTORY("XIDX:" &amp; $C$1, I1, , 0, 0, 1), "Libur")</f>
        <v>428</v>
      </c>
      <c r="J2" s="2" vm="89">
        <f t="shared" ca="1" si="0"/>
        <v>50</v>
      </c>
      <c r="K2" s="2" vm="147">
        <f t="shared" ca="1" si="0"/>
        <v>107</v>
      </c>
      <c r="L2" s="2" vm="148">
        <f t="shared" ca="1" si="0"/>
        <v>137</v>
      </c>
      <c r="M2" s="2" vm="149">
        <f t="shared" ca="1" si="0"/>
        <v>149</v>
      </c>
      <c r="N2" s="2" vm="150">
        <f t="shared" ca="1" si="0"/>
        <v>106</v>
      </c>
      <c r="O2" s="2" vm="151">
        <f t="shared" ca="1" si="0"/>
        <v>153</v>
      </c>
      <c r="P2" s="2" vm="152">
        <f t="shared" ca="1" si="0"/>
        <v>86</v>
      </c>
      <c r="Q2" s="2" vm="153">
        <f t="shared" ca="1" si="0"/>
        <v>99</v>
      </c>
      <c r="R2" s="2" vm="154">
        <f t="shared" ca="1" si="0"/>
        <v>56</v>
      </c>
      <c r="S2" s="2" vm="89">
        <f t="shared" ca="1" si="0"/>
        <v>50</v>
      </c>
      <c r="T2" s="2" t="str">
        <f t="shared" ca="1" si="0"/>
        <v>Libur</v>
      </c>
      <c r="U2" s="2" vm="89">
        <f t="shared" ca="1" si="0"/>
        <v>50</v>
      </c>
      <c r="V2" s="2" vm="89">
        <f t="shared" ca="1" si="0"/>
        <v>50</v>
      </c>
      <c r="W2" s="2" vm="155">
        <f t="shared" ca="1" si="0"/>
        <v>81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2025737602</v>
      </c>
      <c r="H4" s="2">
        <f>IFERROR(SUM(D4:G4)*(4/MAX(1,COUNT(D4:G4))),"")</f>
        <v>8102950408</v>
      </c>
      <c r="I4" s="2">
        <f t="shared" ref="I4:W4" si="1">IFERROR(INDEX(I51:I500,MATCH($C$4,$C$51:$C$500,0)),"")</f>
        <v>6618150922</v>
      </c>
      <c r="J4" s="2">
        <f t="shared" si="1"/>
        <v>4060531960</v>
      </c>
      <c r="K4" s="2">
        <f t="shared" si="1"/>
        <v>4738184022</v>
      </c>
      <c r="L4" s="2">
        <f t="shared" si="1"/>
        <v>4527998678</v>
      </c>
      <c r="M4" s="2">
        <f t="shared" si="1"/>
        <v>3896547467</v>
      </c>
      <c r="N4" s="2">
        <f t="shared" si="1"/>
        <v>2940955179</v>
      </c>
      <c r="O4" s="2">
        <f t="shared" si="1"/>
        <v>78512610966</v>
      </c>
      <c r="P4" s="2">
        <f t="shared" si="1"/>
        <v>131833235355</v>
      </c>
      <c r="Q4" s="2">
        <f t="shared" si="1"/>
        <v>114496159735</v>
      </c>
      <c r="R4" s="2">
        <f t="shared" si="1"/>
        <v>129480611941</v>
      </c>
      <c r="S4" s="2">
        <f t="shared" si="1"/>
        <v>258967329940</v>
      </c>
      <c r="T4" s="2">
        <f t="shared" si="1"/>
        <v>228622027943</v>
      </c>
      <c r="U4" s="2">
        <f t="shared" si="1"/>
        <v>274141734113</v>
      </c>
      <c r="V4" s="2">
        <f t="shared" si="1"/>
        <v>204735375950</v>
      </c>
      <c r="W4" s="2">
        <f t="shared" si="1"/>
        <v>220333781433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14598485340</v>
      </c>
      <c r="H5" s="2">
        <f>IFERROR(SUM(D5:G5)*(4/MAX(1,COUNT(D5:G5))),"")</f>
        <v>58393941360</v>
      </c>
      <c r="I5" s="2">
        <f t="shared" ref="I5:W5" si="2">IFERROR(INDEX(I51:I500,MATCH($C$5,$C$51:$C$500,0)),"")</f>
        <v>22938717005</v>
      </c>
      <c r="J5" s="2">
        <f t="shared" si="2"/>
        <v>4230258034</v>
      </c>
      <c r="K5" s="2">
        <f t="shared" si="2"/>
        <v>2725850315</v>
      </c>
      <c r="L5" s="2">
        <f t="shared" si="2"/>
        <v>1744725652</v>
      </c>
      <c r="M5" s="2">
        <f t="shared" si="2"/>
        <v>10539825738</v>
      </c>
      <c r="N5" s="2">
        <f t="shared" si="2"/>
        <v>5820468861</v>
      </c>
      <c r="O5" s="2">
        <f t="shared" si="2"/>
        <v>1951068297</v>
      </c>
      <c r="P5" s="2">
        <f t="shared" si="2"/>
        <v>914349545</v>
      </c>
      <c r="Q5" s="2">
        <f t="shared" si="2"/>
        <v>83200802</v>
      </c>
      <c r="R5" s="2">
        <f t="shared" si="2"/>
        <v>158279881</v>
      </c>
      <c r="S5" s="2">
        <f t="shared" si="2"/>
        <v>841503923</v>
      </c>
      <c r="T5" s="2">
        <f t="shared" si="2"/>
        <v>208580344</v>
      </c>
      <c r="U5" s="2">
        <f t="shared" si="2"/>
        <v>438246079</v>
      </c>
      <c r="V5" s="2">
        <f t="shared" si="2"/>
        <v>858705825</v>
      </c>
      <c r="W5" s="2">
        <f t="shared" si="2"/>
        <v>2616718172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538018810145</v>
      </c>
      <c r="H6" s="2">
        <f>IFERROR(INDEX(D6:G6,COUNT(D6:G6)),"")</f>
        <v>538018810145</v>
      </c>
      <c r="I6" s="2">
        <f t="shared" ref="I6:W6" si="3">IFERROR(INDEX(I51:I500,MATCH($C$6,$C$51:$C$500,0)),"")</f>
        <v>538018810145</v>
      </c>
      <c r="J6" s="2">
        <f t="shared" si="3"/>
        <v>515079919271</v>
      </c>
      <c r="K6" s="2">
        <f t="shared" si="3"/>
        <v>510849684197</v>
      </c>
      <c r="L6" s="2">
        <f t="shared" si="3"/>
        <v>508123816657</v>
      </c>
      <c r="M6" s="2">
        <f t="shared" si="3"/>
        <v>506379067845</v>
      </c>
      <c r="N6" s="2">
        <f t="shared" si="3"/>
        <v>495839212552</v>
      </c>
      <c r="O6" s="2">
        <f t="shared" si="3"/>
        <v>490018704992</v>
      </c>
      <c r="P6" s="2">
        <f t="shared" si="3"/>
        <v>491354577004</v>
      </c>
      <c r="Q6" s="2">
        <f t="shared" si="3"/>
        <v>490282287552</v>
      </c>
      <c r="R6" s="2">
        <f t="shared" si="3"/>
        <v>490025951324</v>
      </c>
      <c r="S6" s="2">
        <f t="shared" si="3"/>
        <v>489676008886</v>
      </c>
      <c r="T6" s="2">
        <f t="shared" si="3"/>
        <v>490173327018</v>
      </c>
      <c r="U6" s="2">
        <f t="shared" si="3"/>
        <v>489824348836</v>
      </c>
      <c r="V6" s="2">
        <f t="shared" si="3"/>
        <v>489254892975</v>
      </c>
      <c r="W6" s="2">
        <f t="shared" si="3"/>
        <v>488334054702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4.8</v>
      </c>
      <c r="H7" s="3">
        <f>IFERROR(INDEX(D7:G7,COUNT(D7:G7)),"")</f>
        <v>4.8</v>
      </c>
      <c r="I7" s="3">
        <f t="shared" ref="I7:W7" si="4">IFERROR(INDEX(I51:I500,MATCH($C$7,$C$51:$C$500,0))/1000000000,"")</f>
        <v>4.8</v>
      </c>
      <c r="J7" s="3">
        <f t="shared" si="4"/>
        <v>4.8</v>
      </c>
      <c r="K7" s="3">
        <f t="shared" si="4"/>
        <v>4.8</v>
      </c>
      <c r="L7" s="3">
        <f t="shared" si="4"/>
        <v>4.8</v>
      </c>
      <c r="M7" s="3">
        <f t="shared" si="4"/>
        <v>4.8</v>
      </c>
      <c r="N7" s="3">
        <f t="shared" si="4"/>
        <v>4.8</v>
      </c>
      <c r="O7" s="3">
        <f t="shared" si="4"/>
        <v>4.8</v>
      </c>
      <c r="P7" s="3">
        <f t="shared" si="4"/>
        <v>4.8</v>
      </c>
      <c r="Q7" s="3">
        <f t="shared" si="4"/>
        <v>4.8</v>
      </c>
      <c r="R7" s="3">
        <f t="shared" si="4"/>
        <v>4.8</v>
      </c>
      <c r="S7" s="3">
        <f t="shared" si="4"/>
        <v>4.8</v>
      </c>
      <c r="T7" s="3">
        <f t="shared" si="4"/>
        <v>4.8</v>
      </c>
      <c r="U7" s="3">
        <f t="shared" si="4"/>
        <v>4.8</v>
      </c>
      <c r="V7" s="3">
        <f t="shared" si="4"/>
        <v>4.8</v>
      </c>
      <c r="W7" s="3">
        <f t="shared" si="4"/>
        <v>4.8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36000000000</v>
      </c>
      <c r="H8" s="2">
        <f>IFERROR(INDEX(D8:G8,COUNT(D8:G8)),"")</f>
        <v>36000000000</v>
      </c>
      <c r="I8" s="2">
        <f t="shared" ref="I8:W8" si="5">IFERROR(INDEX(I51:I500,MATCH($C$8,$C$51:$C$500,0)),"")</f>
        <v>-3000000000</v>
      </c>
      <c r="J8" s="2">
        <f t="shared" si="5"/>
        <v>-6000000000</v>
      </c>
      <c r="K8" s="2">
        <f t="shared" si="5"/>
        <v>0</v>
      </c>
      <c r="L8" s="2">
        <f t="shared" si="5"/>
        <v>1000000000</v>
      </c>
      <c r="M8" s="2">
        <f t="shared" si="5"/>
        <v>122000000000</v>
      </c>
      <c r="N8" s="2">
        <f t="shared" si="5"/>
        <v>85000000000</v>
      </c>
      <c r="O8" s="2">
        <f t="shared" si="5"/>
        <v>76000000000</v>
      </c>
      <c r="P8" s="2">
        <f t="shared" si="5"/>
        <v>31000000000</v>
      </c>
      <c r="Q8" s="2">
        <f t="shared" si="5"/>
        <v>79000000000</v>
      </c>
      <c r="R8" s="2">
        <f t="shared" si="5"/>
        <v>36000000000</v>
      </c>
      <c r="S8" s="2">
        <f t="shared" si="5"/>
        <v>23000000000</v>
      </c>
      <c r="T8" s="2">
        <f t="shared" si="5"/>
        <v>-33000000000</v>
      </c>
      <c r="U8" s="2">
        <f t="shared" si="5"/>
        <v>6000000000</v>
      </c>
      <c r="V8" s="2">
        <f t="shared" si="5"/>
        <v>-26000000000</v>
      </c>
      <c r="W8" s="2">
        <f t="shared" si="5"/>
        <v>-240000000000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7.42</v>
      </c>
      <c r="H9" s="3">
        <f>IFERROR(INDEX(D9:G9,COUNT(D9:G9)),"")</f>
        <v>7.42</v>
      </c>
      <c r="I9" s="3">
        <f t="shared" ref="I9:W9" si="6">IFERROR(INDEX(I51:I500,MATCH($C$9,$C$51:$C$500,0)),"")</f>
        <v>-0.56000000000000005</v>
      </c>
      <c r="J9" s="3">
        <f t="shared" si="6"/>
        <v>-1.26</v>
      </c>
      <c r="K9" s="3">
        <f t="shared" si="6"/>
        <v>-0.02</v>
      </c>
      <c r="L9" s="3">
        <f t="shared" si="6"/>
        <v>0.21</v>
      </c>
      <c r="M9" s="3">
        <f t="shared" si="6"/>
        <v>25.39</v>
      </c>
      <c r="N9" s="3">
        <f t="shared" si="6"/>
        <v>17.77</v>
      </c>
      <c r="O9" s="3">
        <f t="shared" si="6"/>
        <v>15.75</v>
      </c>
      <c r="P9" s="3">
        <f t="shared" si="6"/>
        <v>6.38</v>
      </c>
      <c r="Q9" s="3">
        <f t="shared" si="6"/>
        <v>16.41</v>
      </c>
      <c r="R9" s="3">
        <f t="shared" si="6"/>
        <v>7.58</v>
      </c>
      <c r="S9" s="3">
        <f t="shared" si="6"/>
        <v>4.75</v>
      </c>
      <c r="T9" s="3">
        <f t="shared" si="6"/>
        <v>-6.94</v>
      </c>
      <c r="U9" s="3">
        <f t="shared" si="6"/>
        <v>1.1499999999999999</v>
      </c>
      <c r="V9" s="3">
        <f t="shared" si="6"/>
        <v>-5.47</v>
      </c>
      <c r="W9" s="3">
        <f t="shared" si="6"/>
        <v>-49.94</v>
      </c>
    </row>
    <row r="10" spans="1:23" ht="15.5" x14ac:dyDescent="0.35">
      <c r="C10" t="s">
        <v>17</v>
      </c>
      <c r="D10" s="3">
        <f ca="1">IFERROR(IF(D9=0,"",D2/D9),"")</f>
        <v>82.884097035040426</v>
      </c>
      <c r="I10" s="3">
        <f t="shared" ref="I10:W10" ca="1" si="7">IFERROR(IF(I9=0,"",I2/I9),"")</f>
        <v>-764.28571428571422</v>
      </c>
      <c r="J10" s="3">
        <f t="shared" ca="1" si="7"/>
        <v>-39.682539682539684</v>
      </c>
      <c r="K10" s="3">
        <f t="shared" ca="1" si="7"/>
        <v>-5350</v>
      </c>
      <c r="L10" s="3">
        <f t="shared" ca="1" si="7"/>
        <v>652.38095238095241</v>
      </c>
      <c r="M10" s="3">
        <f t="shared" ca="1" si="7"/>
        <v>5.8684521465143753</v>
      </c>
      <c r="N10" s="3">
        <f t="shared" ca="1" si="7"/>
        <v>5.9651097355092855</v>
      </c>
      <c r="O10" s="3">
        <f t="shared" ca="1" si="7"/>
        <v>9.7142857142857135</v>
      </c>
      <c r="P10" s="3">
        <f t="shared" ca="1" si="7"/>
        <v>13.47962382445141</v>
      </c>
      <c r="Q10" s="3">
        <f t="shared" ca="1" si="7"/>
        <v>6.0329067641681897</v>
      </c>
      <c r="R10" s="3">
        <f t="shared" ca="1" si="7"/>
        <v>7.3878627968337733</v>
      </c>
      <c r="S10" s="3">
        <f t="shared" ca="1" si="7"/>
        <v>10.526315789473685</v>
      </c>
      <c r="T10" s="3" t="str">
        <f t="shared" ca="1" si="7"/>
        <v/>
      </c>
      <c r="U10" s="3">
        <f t="shared" ca="1" si="7"/>
        <v>43.478260869565219</v>
      </c>
      <c r="V10" s="3">
        <f t="shared" ca="1" si="7"/>
        <v>-9.1407678244972583</v>
      </c>
      <c r="W10" s="3">
        <f t="shared" ca="1" si="7"/>
        <v>-1.6219463356027233</v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25486572276</v>
      </c>
      <c r="H11" s="2">
        <f>IFERROR(INDEX(D11:G11,COUNT(D11:G11)),"")</f>
        <v>25486572276</v>
      </c>
      <c r="I11" s="2">
        <f t="shared" ref="I11:W11" si="8">IFERROR(INDEX(I51:I500,MATCH($C$11,$C$51:$C$500,0)),"")</f>
        <v>25486572276</v>
      </c>
      <c r="J11" s="2">
        <f t="shared" si="8"/>
        <v>10366865316</v>
      </c>
      <c r="K11" s="2">
        <f t="shared" si="8"/>
        <v>251403095920</v>
      </c>
      <c r="L11" s="2">
        <f t="shared" si="8"/>
        <v>248197334677</v>
      </c>
      <c r="M11" s="2">
        <f t="shared" si="8"/>
        <v>435810781660</v>
      </c>
      <c r="N11" s="2">
        <f t="shared" si="8"/>
        <v>4313965647</v>
      </c>
      <c r="O11" s="2">
        <f t="shared" si="8"/>
        <v>14123985924</v>
      </c>
      <c r="P11" s="2">
        <f t="shared" si="8"/>
        <v>3916489221</v>
      </c>
      <c r="Q11" s="2">
        <f t="shared" si="8"/>
        <v>62011615340</v>
      </c>
      <c r="R11" s="2">
        <f t="shared" si="8"/>
        <v>2989777094</v>
      </c>
      <c r="S11" s="2">
        <f t="shared" si="8"/>
        <v>6120001398</v>
      </c>
      <c r="T11" s="2">
        <f t="shared" si="8"/>
        <v>6268636899</v>
      </c>
      <c r="U11" s="2">
        <f t="shared" si="8"/>
        <v>11398912543</v>
      </c>
      <c r="V11" s="2">
        <f t="shared" si="8"/>
        <v>8845630479</v>
      </c>
      <c r="W11" s="2">
        <f t="shared" si="8"/>
        <v>2721083795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W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W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-17234542405</v>
      </c>
      <c r="Q14" s="2">
        <f t="shared" si="11"/>
        <v>-16216272397</v>
      </c>
      <c r="R14" s="2">
        <f t="shared" si="11"/>
        <v>-22964795252</v>
      </c>
      <c r="S14" s="2">
        <f t="shared" si="11"/>
        <v>-28147086186</v>
      </c>
      <c r="T14" s="2">
        <f t="shared" si="11"/>
        <v>-25104351211</v>
      </c>
      <c r="U14" s="2">
        <f t="shared" si="11"/>
        <v>-27795034018</v>
      </c>
      <c r="V14" s="2">
        <f t="shared" si="11"/>
        <v>-29873631495</v>
      </c>
      <c r="W14" s="2">
        <f t="shared" si="11"/>
        <v>-19423773735</v>
      </c>
    </row>
    <row r="15" spans="1:23" ht="15.5" x14ac:dyDescent="0.35">
      <c r="C15" t="s">
        <v>27</v>
      </c>
      <c r="D15" s="2">
        <f>IFERROR(INDEX(D51:D500,MATCH($C$15,$C$51:$C$500,0)),"")</f>
        <v>-340652650</v>
      </c>
      <c r="H15" s="2">
        <f>IFERROR(SUM(D15:G15)*(4/MAX(1,COUNT(D15:G15))),"")</f>
        <v>-1362610600</v>
      </c>
      <c r="I15" s="2">
        <f t="shared" ref="I15:W15" si="12">IFERROR(INDEX(I51:I500,MATCH($C$15,$C$51:$C$500,0)),"")</f>
        <v>-340652650</v>
      </c>
      <c r="J15" s="2">
        <f t="shared" si="12"/>
        <v>3982519</v>
      </c>
      <c r="K15" s="2">
        <f t="shared" si="12"/>
        <v>-91030124</v>
      </c>
      <c r="L15" s="2">
        <f t="shared" si="12"/>
        <v>-90730329</v>
      </c>
      <c r="M15" s="2">
        <f t="shared" si="12"/>
        <v>-73717395</v>
      </c>
      <c r="N15" s="2">
        <f t="shared" si="12"/>
        <v>-9691732</v>
      </c>
      <c r="O15" s="2">
        <f t="shared" si="12"/>
        <v>-4818501423</v>
      </c>
      <c r="P15" s="2">
        <f t="shared" si="12"/>
        <v>-5856185860</v>
      </c>
      <c r="Q15" s="2">
        <f t="shared" si="12"/>
        <v>-4163674800</v>
      </c>
      <c r="R15" s="2">
        <f t="shared" si="12"/>
        <v>-5466959514</v>
      </c>
      <c r="S15" s="2">
        <f t="shared" si="12"/>
        <v>-2339678558</v>
      </c>
      <c r="T15" s="2">
        <f t="shared" si="12"/>
        <v>-6311985085</v>
      </c>
      <c r="U15" s="2">
        <f t="shared" si="12"/>
        <v>-5805600522</v>
      </c>
      <c r="V15" s="2">
        <f t="shared" si="12"/>
        <v>-3631129895</v>
      </c>
      <c r="W15" s="2">
        <f t="shared" si="12"/>
        <v>-1246537436</v>
      </c>
    </row>
    <row r="16" spans="1:23" ht="15.5" x14ac:dyDescent="0.35">
      <c r="C16" t="s">
        <v>28</v>
      </c>
      <c r="D16" s="2">
        <f>IFERROR(INDEX(D51:D500,MATCH($C$16,$C$51:$C$500,0)),"")</f>
        <v>14946058686</v>
      </c>
      <c r="H16" s="2">
        <f>IFERROR(SUM(D16:G16)*(4/MAX(1,COUNT(D16:G16))),"")</f>
        <v>59784234744</v>
      </c>
      <c r="I16" s="2">
        <f t="shared" ref="I16:W16" si="13">IFERROR(INDEX(I51:I500,MATCH($C$16,$C$51:$C$500,0)),"")</f>
        <v>23286314233</v>
      </c>
      <c r="J16" s="2">
        <f t="shared" si="13"/>
        <v>4230907555</v>
      </c>
      <c r="K16" s="2">
        <f t="shared" si="13"/>
        <v>2821199603</v>
      </c>
      <c r="L16" s="2">
        <f t="shared" si="13"/>
        <v>1840591240</v>
      </c>
      <c r="M16" s="2">
        <f t="shared" si="13"/>
        <v>10586803657</v>
      </c>
      <c r="N16" s="2">
        <f t="shared" si="13"/>
        <v>5817863143</v>
      </c>
      <c r="O16" s="2">
        <f t="shared" si="13"/>
        <v>6769612827</v>
      </c>
      <c r="P16" s="2">
        <f t="shared" si="13"/>
        <v>6029776900</v>
      </c>
      <c r="Q16" s="2">
        <f t="shared" si="13"/>
        <v>4758401598</v>
      </c>
      <c r="R16" s="2">
        <f t="shared" si="13"/>
        <v>5929514820</v>
      </c>
      <c r="S16" s="2">
        <f t="shared" si="13"/>
        <v>2646564128</v>
      </c>
      <c r="T16" s="2">
        <f t="shared" si="13"/>
        <v>6660901863</v>
      </c>
      <c r="U16" s="2">
        <f t="shared" si="13"/>
        <v>6375056383</v>
      </c>
      <c r="V16" s="2">
        <f t="shared" si="13"/>
        <v>4551968168</v>
      </c>
      <c r="W16" s="2">
        <f t="shared" si="13"/>
        <v>3835831413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2952000000000</v>
      </c>
      <c r="H20" s="2">
        <f t="shared" ref="H20:W20" ca="1" si="14">IFERROR(H21*H2,"")</f>
        <v>2952000000000</v>
      </c>
      <c r="I20" s="2">
        <f t="shared" ca="1" si="14"/>
        <v>2054400000000</v>
      </c>
      <c r="J20" s="2">
        <f t="shared" ca="1" si="14"/>
        <v>240000000000</v>
      </c>
      <c r="K20" s="2">
        <f t="shared" ca="1" si="14"/>
        <v>513600000000</v>
      </c>
      <c r="L20" s="2">
        <f t="shared" ca="1" si="14"/>
        <v>657600000000</v>
      </c>
      <c r="M20" s="2">
        <f t="shared" ca="1" si="14"/>
        <v>715200000000</v>
      </c>
      <c r="N20" s="2">
        <f t="shared" ca="1" si="14"/>
        <v>508800000000</v>
      </c>
      <c r="O20" s="2">
        <f t="shared" ca="1" si="14"/>
        <v>734400000000</v>
      </c>
      <c r="P20" s="2">
        <f t="shared" ca="1" si="14"/>
        <v>412800000000</v>
      </c>
      <c r="Q20" s="2">
        <f t="shared" ca="1" si="14"/>
        <v>475200000000</v>
      </c>
      <c r="R20" s="2">
        <f t="shared" ca="1" si="14"/>
        <v>268800000000</v>
      </c>
      <c r="S20" s="2">
        <f t="shared" ca="1" si="14"/>
        <v>240000000000</v>
      </c>
      <c r="T20" s="2" t="str">
        <f t="shared" ca="1" si="14"/>
        <v/>
      </c>
      <c r="U20" s="2">
        <f t="shared" ca="1" si="14"/>
        <v>240000000000</v>
      </c>
      <c r="V20" s="2">
        <f t="shared" ca="1" si="14"/>
        <v>240000000000</v>
      </c>
      <c r="W20" s="2">
        <f t="shared" ca="1" si="14"/>
        <v>388800000000</v>
      </c>
    </row>
    <row r="21" spans="1:23" ht="15.5" x14ac:dyDescent="0.35">
      <c r="C21" t="s">
        <v>11</v>
      </c>
      <c r="D21" s="2">
        <f>IFERROR(INDEX(D51:D500,MATCH($C$7,$C$51:$C$500,0)),"")</f>
        <v>4800000000</v>
      </c>
      <c r="H21" s="2">
        <f>IFERROR(INDEX(D21:G21,COUNT(D21:G21)),"")</f>
        <v>4800000000</v>
      </c>
      <c r="I21" s="2">
        <f t="shared" ref="I21:W21" si="15">IFERROR(INDEX(I51:I500,MATCH($C$7,$C$51:$C$500,0)),"")</f>
        <v>4800000000</v>
      </c>
      <c r="J21" s="2">
        <f t="shared" si="15"/>
        <v>4800000000</v>
      </c>
      <c r="K21" s="2">
        <f t="shared" si="15"/>
        <v>4800000000</v>
      </c>
      <c r="L21" s="2">
        <f t="shared" si="15"/>
        <v>4800000000</v>
      </c>
      <c r="M21" s="2">
        <f t="shared" si="15"/>
        <v>4800000000</v>
      </c>
      <c r="N21" s="2">
        <f t="shared" si="15"/>
        <v>4800000000</v>
      </c>
      <c r="O21" s="2">
        <f t="shared" si="15"/>
        <v>4800000000</v>
      </c>
      <c r="P21" s="2">
        <f t="shared" si="15"/>
        <v>4800000000</v>
      </c>
      <c r="Q21" s="2">
        <f t="shared" si="15"/>
        <v>4800000000</v>
      </c>
      <c r="R21" s="2">
        <f t="shared" si="15"/>
        <v>4800000000</v>
      </c>
      <c r="S21" s="2">
        <f t="shared" si="15"/>
        <v>4800000000</v>
      </c>
      <c r="T21" s="2">
        <f t="shared" si="15"/>
        <v>4800000000</v>
      </c>
      <c r="U21" s="2">
        <f t="shared" si="15"/>
        <v>4800000000</v>
      </c>
      <c r="V21" s="2">
        <f t="shared" si="15"/>
        <v>4800000000</v>
      </c>
      <c r="W21" s="2">
        <f t="shared" si="15"/>
        <v>4800000000</v>
      </c>
    </row>
    <row r="23" spans="1:23" ht="15.5" x14ac:dyDescent="0.35">
      <c r="B23" t="s">
        <v>54</v>
      </c>
      <c r="C23" t="s">
        <v>55</v>
      </c>
      <c r="D23" s="3">
        <f>IFERROR(D5/D6*100,"")</f>
        <v>2.7133782434234228</v>
      </c>
      <c r="H23" s="3">
        <f t="shared" ref="H23:W23" si="16">IFERROR(H5/H6*100,"")</f>
        <v>10.853512973693691</v>
      </c>
      <c r="I23" s="3">
        <f t="shared" si="16"/>
        <v>4.2635529785320792</v>
      </c>
      <c r="J23" s="3">
        <f t="shared" si="16"/>
        <v>0.82128187796316054</v>
      </c>
      <c r="K23" s="3">
        <f t="shared" si="16"/>
        <v>0.53359146522420575</v>
      </c>
      <c r="L23" s="3">
        <f t="shared" si="16"/>
        <v>0.34336624161385182</v>
      </c>
      <c r="M23" s="3">
        <f t="shared" si="16"/>
        <v>2.08141023341553</v>
      </c>
      <c r="N23" s="3">
        <f t="shared" si="16"/>
        <v>1.1738621540323602</v>
      </c>
      <c r="O23" s="3">
        <f t="shared" si="16"/>
        <v>0.39816200425080767</v>
      </c>
      <c r="P23" s="3">
        <f t="shared" si="16"/>
        <v>0.18608751964318354</v>
      </c>
      <c r="Q23" s="3">
        <f t="shared" si="16"/>
        <v>1.69699791553607E-2</v>
      </c>
      <c r="R23" s="3">
        <f t="shared" si="16"/>
        <v>3.2300305845505521E-2</v>
      </c>
      <c r="S23" s="3">
        <f t="shared" si="16"/>
        <v>0.17184912222152751</v>
      </c>
      <c r="T23" s="3">
        <f t="shared" si="16"/>
        <v>4.2552365153957175E-2</v>
      </c>
      <c r="U23" s="3">
        <f t="shared" si="16"/>
        <v>8.9470047791913851E-2</v>
      </c>
      <c r="V23" s="3">
        <f t="shared" si="16"/>
        <v>0.17551297643207797</v>
      </c>
      <c r="W23" s="3">
        <f t="shared" si="16"/>
        <v>0.53584593308709971</v>
      </c>
    </row>
    <row r="24" spans="1:23" ht="15.5" x14ac:dyDescent="0.35">
      <c r="C24" t="s">
        <v>56</v>
      </c>
      <c r="D24" s="4">
        <f>IFERROR(_xlfn.RRI(5,I23,D23),"")</f>
        <v>-8.6417577850674498E-2</v>
      </c>
      <c r="H24" s="4">
        <f t="shared" ref="H24:W24" si="17">IFERROR(_xlfn.RRI(5,M23,H23),"")</f>
        <v>0.39136965963239922</v>
      </c>
      <c r="I24" s="4">
        <f t="shared" si="17"/>
        <v>0.29428796409897284</v>
      </c>
      <c r="J24" s="4">
        <f t="shared" si="17"/>
        <v>0.155810100028142</v>
      </c>
      <c r="K24" s="4">
        <f t="shared" si="17"/>
        <v>0.23452055508714098</v>
      </c>
      <c r="L24" s="4">
        <f t="shared" si="17"/>
        <v>0.82479993666496831</v>
      </c>
      <c r="M24" s="4">
        <f t="shared" si="17"/>
        <v>1.3005422318816837</v>
      </c>
      <c r="N24" s="4">
        <f t="shared" si="17"/>
        <v>0.46856764774658766</v>
      </c>
      <c r="O24" s="4">
        <f t="shared" si="17"/>
        <v>0.56396569214165848</v>
      </c>
      <c r="P24" s="4">
        <f t="shared" si="17"/>
        <v>0.15773167507938513</v>
      </c>
      <c r="Q24" s="4">
        <f t="shared" si="17"/>
        <v>-0.37327875705142044</v>
      </c>
      <c r="R24" s="4">
        <f t="shared" si="17"/>
        <v>-0.42979195668832415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1.02</v>
      </c>
      <c r="H25" s="3">
        <f>IFERROR(INDEX(D25:G25,COUNT(D25:G25)),"")</f>
        <v>1.02</v>
      </c>
      <c r="I25" s="3">
        <f t="shared" ref="I25:W25" si="18">IFERROR(INDEX(I51:I500,MATCH($C$25,$C$51:$C$500,0)),"")</f>
        <v>4.78</v>
      </c>
      <c r="J25" s="3">
        <f t="shared" si="18"/>
        <v>0.88</v>
      </c>
      <c r="K25" s="3">
        <f t="shared" si="18"/>
        <v>0.56999999999999995</v>
      </c>
      <c r="L25" s="3">
        <f t="shared" si="18"/>
        <v>0.36</v>
      </c>
      <c r="M25" s="3">
        <f t="shared" si="18"/>
        <v>2.19</v>
      </c>
      <c r="N25" s="3">
        <f t="shared" si="18"/>
        <v>1.21</v>
      </c>
      <c r="O25" s="3">
        <f t="shared" si="18"/>
        <v>0.41</v>
      </c>
      <c r="P25" s="3">
        <f t="shared" si="18"/>
        <v>0</v>
      </c>
      <c r="Q25" s="3">
        <f t="shared" si="18"/>
        <v>0.09</v>
      </c>
      <c r="R25" s="3">
        <f t="shared" si="18"/>
        <v>0.06</v>
      </c>
      <c r="S25" s="3">
        <f t="shared" si="18"/>
        <v>0.02</v>
      </c>
      <c r="T25" s="3">
        <f t="shared" si="18"/>
        <v>0.04</v>
      </c>
      <c r="U25" s="3">
        <f t="shared" si="18"/>
        <v>0.09</v>
      </c>
      <c r="V25" s="3">
        <f t="shared" si="18"/>
        <v>0.18</v>
      </c>
      <c r="W25" s="3">
        <f t="shared" si="18"/>
        <v>0.55000000000000004</v>
      </c>
    </row>
    <row r="26" spans="1:23" ht="15.5" x14ac:dyDescent="0.35">
      <c r="C26" t="s">
        <v>59</v>
      </c>
      <c r="D26" s="4">
        <f>IFERROR(_xlfn.RRI(5,I25,D25),"")</f>
        <v>-0.26576606149757531</v>
      </c>
      <c r="H26" s="4">
        <f t="shared" ref="H26:W26" si="19">IFERROR(_xlfn.RRI(5,M25,H25),"")</f>
        <v>-0.14171561495147089</v>
      </c>
      <c r="I26" s="4">
        <f t="shared" si="19"/>
        <v>0.31622005948712872</v>
      </c>
      <c r="J26" s="4">
        <f t="shared" si="19"/>
        <v>0.16503712044711261</v>
      </c>
      <c r="K26" s="4" t="str">
        <f t="shared" si="19"/>
        <v/>
      </c>
      <c r="L26" s="4">
        <f t="shared" si="19"/>
        <v>0.3195079107728942</v>
      </c>
      <c r="M26" s="4">
        <f t="shared" si="19"/>
        <v>1.0533291511911531</v>
      </c>
      <c r="N26" s="4">
        <f t="shared" si="19"/>
        <v>1.2717005068624903</v>
      </c>
      <c r="O26" s="4">
        <f t="shared" si="19"/>
        <v>0.59273958201945565</v>
      </c>
      <c r="P26" s="4">
        <f t="shared" si="19"/>
        <v>-1</v>
      </c>
      <c r="Q26" s="4">
        <f t="shared" si="19"/>
        <v>-0.12944943670387588</v>
      </c>
      <c r="R26" s="4">
        <f t="shared" si="19"/>
        <v>-0.35796646612162553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0.42202866708333331</v>
      </c>
      <c r="H27" s="3">
        <f t="shared" ref="H27:W27" si="20">IFERROR(H4/H21,"")</f>
        <v>1.6881146683333332</v>
      </c>
      <c r="I27" s="3">
        <f t="shared" si="20"/>
        <v>1.3787814420833333</v>
      </c>
      <c r="J27" s="3">
        <f t="shared" si="20"/>
        <v>0.84594415833333336</v>
      </c>
      <c r="K27" s="3">
        <f t="shared" si="20"/>
        <v>0.98712167125000005</v>
      </c>
      <c r="L27" s="3">
        <f t="shared" si="20"/>
        <v>0.94333305791666666</v>
      </c>
      <c r="M27" s="3">
        <f t="shared" si="20"/>
        <v>0.81178072229166665</v>
      </c>
      <c r="N27" s="3">
        <f t="shared" si="20"/>
        <v>0.61269899562499996</v>
      </c>
      <c r="O27" s="3">
        <f t="shared" si="20"/>
        <v>16.356793951250001</v>
      </c>
      <c r="P27" s="3">
        <f t="shared" si="20"/>
        <v>27.465257365625</v>
      </c>
      <c r="Q27" s="3">
        <f t="shared" si="20"/>
        <v>23.853366611458334</v>
      </c>
      <c r="R27" s="3">
        <f t="shared" si="20"/>
        <v>26.975127487708335</v>
      </c>
      <c r="S27" s="3">
        <f t="shared" si="20"/>
        <v>53.951527070833336</v>
      </c>
      <c r="T27" s="3">
        <f t="shared" si="20"/>
        <v>47.629589154791667</v>
      </c>
      <c r="U27" s="3">
        <f t="shared" si="20"/>
        <v>57.112861273541668</v>
      </c>
      <c r="V27" s="3">
        <f t="shared" si="20"/>
        <v>42.653203322916667</v>
      </c>
      <c r="W27" s="3">
        <f t="shared" si="20"/>
        <v>45.902871131875003</v>
      </c>
    </row>
    <row r="28" spans="1:23" ht="15.5" x14ac:dyDescent="0.35">
      <c r="C28" t="s">
        <v>61</v>
      </c>
      <c r="D28" s="4">
        <f>IFERROR(_xlfn.RRI(5,I27,D27),"")</f>
        <v>-0.21083229461989972</v>
      </c>
      <c r="H28" s="4">
        <f t="shared" ref="H28:W28" si="21">IFERROR(_xlfn.RRI(5,M27,H27),"")</f>
        <v>0.15769095977000691</v>
      </c>
      <c r="I28" s="4">
        <f t="shared" si="21"/>
        <v>0.17611462965502667</v>
      </c>
      <c r="J28" s="4">
        <f t="shared" si="21"/>
        <v>-0.4469954525709301</v>
      </c>
      <c r="K28" s="4">
        <f t="shared" si="21"/>
        <v>-0.48581736835549605</v>
      </c>
      <c r="L28" s="4">
        <f t="shared" si="21"/>
        <v>-0.47588924202323679</v>
      </c>
      <c r="M28" s="4">
        <f t="shared" si="21"/>
        <v>-0.50375625510257993</v>
      </c>
      <c r="N28" s="4">
        <f t="shared" si="21"/>
        <v>-0.59163483761971114</v>
      </c>
      <c r="O28" s="4">
        <f t="shared" si="21"/>
        <v>-0.19245957979606609</v>
      </c>
      <c r="P28" s="4">
        <f t="shared" si="21"/>
        <v>-0.13620646168566475</v>
      </c>
      <c r="Q28" s="4">
        <f t="shared" si="21"/>
        <v>-0.10973437225942628</v>
      </c>
      <c r="R28" s="4">
        <f t="shared" si="21"/>
        <v>-0.10086535696821086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>
        <f t="shared" ref="H29:W29" si="22">IFERROR(((H25-I25)/I25)*100%,"")</f>
        <v>-0.78661087866108792</v>
      </c>
      <c r="I29" s="4">
        <f t="shared" si="22"/>
        <v>4.4318181818181825</v>
      </c>
      <c r="J29" s="4">
        <f t="shared" si="22"/>
        <v>0.54385964912280715</v>
      </c>
      <c r="K29" s="4">
        <f t="shared" si="22"/>
        <v>0.58333333333333326</v>
      </c>
      <c r="L29" s="4">
        <f t="shared" si="22"/>
        <v>-0.83561643835616439</v>
      </c>
      <c r="M29" s="4">
        <f t="shared" si="22"/>
        <v>0.80991735537190079</v>
      </c>
      <c r="N29" s="4">
        <f t="shared" si="22"/>
        <v>1.9512195121951221</v>
      </c>
      <c r="O29" s="4" t="str">
        <f t="shared" si="22"/>
        <v/>
      </c>
      <c r="P29" s="4">
        <f t="shared" si="22"/>
        <v>-1</v>
      </c>
      <c r="Q29" s="4">
        <f t="shared" si="22"/>
        <v>0.5</v>
      </c>
      <c r="R29" s="4">
        <f t="shared" si="22"/>
        <v>1.9999999999999996</v>
      </c>
      <c r="S29" s="4">
        <f t="shared" si="22"/>
        <v>-0.5</v>
      </c>
      <c r="T29" s="4">
        <f t="shared" si="22"/>
        <v>-0.55555555555555558</v>
      </c>
      <c r="U29" s="4">
        <f t="shared" si="22"/>
        <v>-0.5</v>
      </c>
      <c r="V29" s="4">
        <f t="shared" si="22"/>
        <v>-0.67272727272727273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0.22435261804989096</v>
      </c>
      <c r="I30" s="4">
        <f t="shared" si="23"/>
        <v>0.62987288049815016</v>
      </c>
      <c r="J30" s="4">
        <f t="shared" si="23"/>
        <v>-0.1430193632947927</v>
      </c>
      <c r="K30" s="4">
        <f t="shared" si="23"/>
        <v>4.6419038287537302E-2</v>
      </c>
      <c r="L30" s="4">
        <f t="shared" si="23"/>
        <v>0.16205402766109819</v>
      </c>
      <c r="M30" s="4">
        <f t="shared" si="23"/>
        <v>0.32492582505964129</v>
      </c>
      <c r="N30" s="4">
        <f t="shared" si="23"/>
        <v>-0.96254162047580383</v>
      </c>
      <c r="O30" s="4">
        <f t="shared" si="23"/>
        <v>-0.40445510000128898</v>
      </c>
      <c r="P30" s="4">
        <f t="shared" si="23"/>
        <v>0.15142058615875373</v>
      </c>
      <c r="Q30" s="4">
        <f t="shared" si="23"/>
        <v>-0.11572738173980764</v>
      </c>
      <c r="R30" s="4">
        <f t="shared" si="23"/>
        <v>-0.50001178924384282</v>
      </c>
      <c r="S30" s="4">
        <f t="shared" si="23"/>
        <v>0.13273131320734194</v>
      </c>
      <c r="T30" s="4">
        <f t="shared" si="23"/>
        <v>-0.16604442339755895</v>
      </c>
      <c r="U30" s="4">
        <f t="shared" si="23"/>
        <v>0.33900520533369016</v>
      </c>
      <c r="V30" s="4">
        <f t="shared" si="23"/>
        <v>-7.0794434614390875E-2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112.09</v>
      </c>
      <c r="H32" s="3">
        <f>IFERROR(INDEX(D32:G32,COUNT(D32:G32)),"")</f>
        <v>112.09</v>
      </c>
      <c r="I32" s="3">
        <f t="shared" ref="I32:W32" si="24">IFERROR(INDEX(I51:I500,MATCH($C$32,$C$51:$C$500,0)),"")</f>
        <v>112.09</v>
      </c>
      <c r="J32" s="3">
        <f t="shared" si="24"/>
        <v>107.31</v>
      </c>
      <c r="K32" s="3">
        <f t="shared" si="24"/>
        <v>106.43</v>
      </c>
      <c r="L32" s="3">
        <f t="shared" si="24"/>
        <v>105.86</v>
      </c>
      <c r="M32" s="3">
        <f t="shared" si="24"/>
        <v>105.5</v>
      </c>
      <c r="N32" s="3">
        <f t="shared" si="24"/>
        <v>103.3</v>
      </c>
      <c r="O32" s="3">
        <f t="shared" si="24"/>
        <v>102.09</v>
      </c>
      <c r="P32" s="3">
        <f t="shared" si="24"/>
        <v>101.77</v>
      </c>
      <c r="Q32" s="3">
        <f t="shared" si="24"/>
        <v>101.58</v>
      </c>
      <c r="R32" s="3">
        <f t="shared" si="24"/>
        <v>101.56</v>
      </c>
      <c r="S32" s="3">
        <f t="shared" si="24"/>
        <v>101.53</v>
      </c>
      <c r="T32" s="3">
        <f t="shared" si="24"/>
        <v>101.66</v>
      </c>
      <c r="U32" s="3">
        <f t="shared" si="24"/>
        <v>101.62</v>
      </c>
      <c r="V32" s="3">
        <f t="shared" si="24"/>
        <v>101.53</v>
      </c>
      <c r="W32" s="3">
        <f t="shared" si="24"/>
        <v>101.35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3.82</v>
      </c>
      <c r="H33" s="3">
        <f>IFERROR(INDEX(D33:G33,COUNT(D33:G33)),"")</f>
        <v>3.82</v>
      </c>
      <c r="I33" s="3">
        <f t="shared" ref="I33:W33" si="25">IFERROR(INDEX(I51:I500,MATCH($C$33,$C$51:$C$500,0)),"")</f>
        <v>3.82</v>
      </c>
      <c r="J33" s="3">
        <f t="shared" si="25"/>
        <v>0.47</v>
      </c>
      <c r="K33" s="3">
        <f t="shared" si="25"/>
        <v>1.01</v>
      </c>
      <c r="L33" s="3">
        <f t="shared" si="25"/>
        <v>1.29</v>
      </c>
      <c r="M33" s="3">
        <f t="shared" si="25"/>
        <v>1.41</v>
      </c>
      <c r="N33" s="3">
        <f t="shared" si="25"/>
        <v>1.03</v>
      </c>
      <c r="O33" s="3">
        <f t="shared" si="25"/>
        <v>1.5</v>
      </c>
      <c r="P33" s="3">
        <f t="shared" si="25"/>
        <v>0.85</v>
      </c>
      <c r="Q33" s="3">
        <f t="shared" si="25"/>
        <v>0.97</v>
      </c>
      <c r="R33" s="3">
        <f t="shared" si="25"/>
        <v>0.55000000000000004</v>
      </c>
      <c r="S33" s="3">
        <f t="shared" si="25"/>
        <v>0.49</v>
      </c>
      <c r="T33" s="3">
        <f t="shared" si="25"/>
        <v>0.49</v>
      </c>
      <c r="U33" s="3">
        <f t="shared" si="25"/>
        <v>0.49</v>
      </c>
      <c r="V33" s="3">
        <f t="shared" si="25"/>
        <v>0.49</v>
      </c>
      <c r="W33" s="3">
        <f t="shared" si="25"/>
        <v>0.8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140.79</v>
      </c>
      <c r="H34" s="3">
        <f>IFERROR(INDEX(D34:G34,COUNT(D34:G34)),"")</f>
        <v>140.79</v>
      </c>
      <c r="I34" s="3">
        <f t="shared" ref="I34:W34" si="26">IFERROR(INDEX(I51:I500,MATCH($C$34,$C$51:$C$500,0)),"")</f>
        <v>89.54</v>
      </c>
      <c r="J34" s="3">
        <f t="shared" si="26"/>
        <v>56.82</v>
      </c>
      <c r="K34" s="3">
        <f t="shared" si="26"/>
        <v>187.72</v>
      </c>
      <c r="L34" s="3">
        <f t="shared" si="26"/>
        <v>380.56</v>
      </c>
      <c r="M34" s="3">
        <f t="shared" si="26"/>
        <v>68.040000000000006</v>
      </c>
      <c r="N34" s="3">
        <f t="shared" si="26"/>
        <v>87.6</v>
      </c>
      <c r="O34" s="3">
        <f t="shared" si="26"/>
        <v>373.17</v>
      </c>
      <c r="P34" s="3">
        <f t="shared" si="26"/>
        <v>0</v>
      </c>
      <c r="Q34" s="3">
        <f t="shared" si="26"/>
        <v>1100</v>
      </c>
      <c r="R34" s="3">
        <f t="shared" si="26"/>
        <v>933.33</v>
      </c>
      <c r="S34" s="3">
        <f t="shared" si="26"/>
        <v>2500</v>
      </c>
      <c r="T34" s="3">
        <f t="shared" si="26"/>
        <v>1250</v>
      </c>
      <c r="U34" s="3">
        <f t="shared" si="26"/>
        <v>555.55999999999995</v>
      </c>
      <c r="V34" s="3">
        <f t="shared" si="26"/>
        <v>277.77999999999997</v>
      </c>
      <c r="W34" s="3">
        <f t="shared" si="26"/>
        <v>147.27000000000001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1014.15</v>
      </c>
      <c r="H35" s="3">
        <f>IFERROR(INDEX(D35:G35,COUNT(D35:G35)),"")</f>
        <v>1014.15</v>
      </c>
      <c r="I35" s="3">
        <f t="shared" ref="I35:W35" si="27">IFERROR(INDEX(I51:I500,MATCH($C$35,$C$51:$C$500,0)),"")</f>
        <v>310.42</v>
      </c>
      <c r="J35" s="3">
        <f t="shared" si="27"/>
        <v>59.11</v>
      </c>
      <c r="K35" s="3">
        <f t="shared" si="27"/>
        <v>108.4</v>
      </c>
      <c r="L35" s="3">
        <f t="shared" si="27"/>
        <v>145.22999999999999</v>
      </c>
      <c r="M35" s="3">
        <f t="shared" si="27"/>
        <v>183.55</v>
      </c>
      <c r="N35" s="3">
        <f t="shared" si="27"/>
        <v>173.01</v>
      </c>
      <c r="O35" s="3">
        <f t="shared" si="27"/>
        <v>9.35</v>
      </c>
      <c r="P35" s="3">
        <f t="shared" si="27"/>
        <v>3.13</v>
      </c>
      <c r="Q35" s="3">
        <f t="shared" si="27"/>
        <v>4.1500000000000004</v>
      </c>
      <c r="R35" s="3">
        <f t="shared" si="27"/>
        <v>2.08</v>
      </c>
      <c r="S35" s="3">
        <f t="shared" si="27"/>
        <v>0.93</v>
      </c>
      <c r="T35" s="3">
        <f t="shared" si="27"/>
        <v>1.05</v>
      </c>
      <c r="U35" s="3">
        <f t="shared" si="27"/>
        <v>0.88</v>
      </c>
      <c r="V35" s="3">
        <f t="shared" si="27"/>
        <v>1.17</v>
      </c>
      <c r="W35" s="3">
        <f t="shared" si="27"/>
        <v>1.76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81</v>
      </c>
      <c r="E50" t="s">
        <v>82</v>
      </c>
      <c r="F50" t="s">
        <v>83</v>
      </c>
      <c r="G50" t="s">
        <v>436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85</v>
      </c>
      <c r="C51" t="s">
        <v>5</v>
      </c>
      <c r="D51" s="5">
        <v>2025737602</v>
      </c>
      <c r="E51" s="5">
        <v>1474985830</v>
      </c>
      <c r="F51" s="5">
        <v>1630583318</v>
      </c>
      <c r="G51" s="5">
        <v>1486844172</v>
      </c>
      <c r="I51" s="5">
        <v>6618150922</v>
      </c>
      <c r="J51" s="5">
        <v>4060531960</v>
      </c>
      <c r="K51" s="5">
        <v>4738184022</v>
      </c>
      <c r="L51" s="5">
        <v>4527998678</v>
      </c>
      <c r="M51" s="5">
        <v>3896547467</v>
      </c>
      <c r="N51" s="5">
        <v>2940955179</v>
      </c>
      <c r="O51" s="5">
        <v>78512610966</v>
      </c>
      <c r="P51" s="5">
        <v>131833235355</v>
      </c>
      <c r="Q51" s="5">
        <v>114496159735</v>
      </c>
      <c r="R51" s="5">
        <v>129480611941</v>
      </c>
      <c r="S51" s="5">
        <v>258967329940</v>
      </c>
      <c r="T51" s="5">
        <v>228622027943</v>
      </c>
      <c r="U51" s="5">
        <v>274141734113</v>
      </c>
      <c r="V51" s="5">
        <v>204735375950</v>
      </c>
      <c r="W51" s="5">
        <v>220333781433</v>
      </c>
    </row>
    <row r="52" spans="2:23" ht="15.5" x14ac:dyDescent="0.35">
      <c r="C52" t="s">
        <v>86</v>
      </c>
      <c r="O52" s="5">
        <v>-62921073581</v>
      </c>
      <c r="P52" s="5">
        <v>-108490084338</v>
      </c>
      <c r="Q52" s="5">
        <v>-90260282563</v>
      </c>
      <c r="R52" s="5">
        <v>-100307649640</v>
      </c>
      <c r="S52" s="5">
        <v>-214833539261</v>
      </c>
      <c r="T52" s="5">
        <v>-182009698717</v>
      </c>
      <c r="U52" s="5">
        <v>-226390479502</v>
      </c>
      <c r="V52" s="5">
        <v>-160899464887</v>
      </c>
      <c r="W52" s="5">
        <v>-188783866182</v>
      </c>
    </row>
    <row r="53" spans="2:23" ht="15.5" x14ac:dyDescent="0.35">
      <c r="C53" t="s">
        <v>87</v>
      </c>
      <c r="D53" s="5">
        <v>2025737602</v>
      </c>
      <c r="E53" s="5">
        <v>1474985830</v>
      </c>
      <c r="F53" s="5">
        <v>1630583318</v>
      </c>
      <c r="G53" s="5">
        <v>1486844172</v>
      </c>
      <c r="I53" s="5">
        <v>6618150922</v>
      </c>
      <c r="J53" s="5">
        <v>4060531960</v>
      </c>
      <c r="K53" s="5">
        <v>4738184022</v>
      </c>
      <c r="L53" s="5">
        <v>4527998678</v>
      </c>
      <c r="M53" s="5">
        <v>3896547467</v>
      </c>
      <c r="N53" s="5">
        <v>2940955179</v>
      </c>
      <c r="O53" s="5">
        <v>15591537385</v>
      </c>
      <c r="P53" s="5">
        <v>23343151017</v>
      </c>
      <c r="Q53" s="5">
        <v>24235877172</v>
      </c>
      <c r="R53" s="5">
        <v>29172962301</v>
      </c>
      <c r="S53" s="5">
        <v>44133790679</v>
      </c>
      <c r="T53" s="5">
        <v>46612329226</v>
      </c>
      <c r="U53" s="5">
        <v>47751254611</v>
      </c>
      <c r="V53" s="5">
        <v>43835911063</v>
      </c>
      <c r="W53" s="5">
        <v>31549915251</v>
      </c>
    </row>
    <row r="54" spans="2:23" ht="15.5" x14ac:dyDescent="0.35">
      <c r="C54" t="s">
        <v>88</v>
      </c>
      <c r="D54" s="5">
        <v>-2604940722</v>
      </c>
      <c r="E54" s="5">
        <v>-1608753466</v>
      </c>
      <c r="F54" s="5">
        <v>-1667934511</v>
      </c>
      <c r="G54" s="5">
        <v>-2123935782</v>
      </c>
      <c r="I54" s="5">
        <v>-8005564481</v>
      </c>
      <c r="J54" s="5">
        <v>-8507116606</v>
      </c>
      <c r="K54" s="5">
        <v>-8325218012</v>
      </c>
      <c r="L54" s="5">
        <v>-7467236521</v>
      </c>
      <c r="M54" s="5">
        <v>-6910011349</v>
      </c>
      <c r="N54" s="5">
        <v>-8041024653</v>
      </c>
      <c r="O54" s="5">
        <v>-8577447982</v>
      </c>
      <c r="P54" s="5">
        <v>-78831712</v>
      </c>
      <c r="Q54" s="5">
        <v>-3261203177</v>
      </c>
      <c r="R54" s="5">
        <v>-278652229</v>
      </c>
      <c r="S54" s="5">
        <v>-7651337384</v>
      </c>
      <c r="T54" s="5">
        <v>-11032135459</v>
      </c>
      <c r="U54" s="5">
        <v>-9643220255</v>
      </c>
      <c r="V54" s="5">
        <v>-9368508666</v>
      </c>
      <c r="W54" s="5">
        <v>-9413500936</v>
      </c>
    </row>
    <row r="55" spans="2:23" ht="15.5" x14ac:dyDescent="0.35">
      <c r="C55" t="s">
        <v>89</v>
      </c>
      <c r="P55" s="5">
        <v>-553940223</v>
      </c>
      <c r="Q55" s="5">
        <v>-285239095</v>
      </c>
      <c r="R55" s="5">
        <v>-694244560</v>
      </c>
    </row>
    <row r="56" spans="2:23" ht="15.5" x14ac:dyDescent="0.35">
      <c r="C56" t="s">
        <v>90</v>
      </c>
      <c r="D56" s="5">
        <v>-2604940722</v>
      </c>
      <c r="E56" s="5">
        <v>-1608753466</v>
      </c>
      <c r="F56" s="5">
        <v>-1667934511</v>
      </c>
      <c r="G56" s="5">
        <v>-2123935782</v>
      </c>
      <c r="I56" s="5">
        <v>-8005564481</v>
      </c>
      <c r="J56" s="5">
        <v>-8507116606</v>
      </c>
      <c r="K56" s="5">
        <v>-8325218012</v>
      </c>
      <c r="L56" s="5">
        <v>-7467236521</v>
      </c>
      <c r="M56" s="5">
        <v>-6910011349</v>
      </c>
      <c r="N56" s="5">
        <v>-8041024653</v>
      </c>
      <c r="O56" s="5">
        <v>-8577447982</v>
      </c>
      <c r="P56" s="5">
        <v>-5984906288</v>
      </c>
      <c r="Q56" s="5">
        <v>-3812663656</v>
      </c>
      <c r="R56" s="5">
        <v>-4247418775</v>
      </c>
      <c r="S56" s="5">
        <v>-7651337384</v>
      </c>
      <c r="T56" s="5">
        <v>-11032135459</v>
      </c>
      <c r="U56" s="5">
        <v>-9643220255</v>
      </c>
      <c r="V56" s="5">
        <v>-9368508666</v>
      </c>
      <c r="W56" s="5">
        <v>-9413500936</v>
      </c>
    </row>
    <row r="57" spans="2:23" ht="15.5" x14ac:dyDescent="0.35">
      <c r="C57" t="s">
        <v>91</v>
      </c>
      <c r="D57" s="5">
        <v>15525261806</v>
      </c>
      <c r="E57" s="5">
        <v>2881179437</v>
      </c>
      <c r="F57" s="5">
        <v>2272286755</v>
      </c>
      <c r="G57" s="5">
        <v>3994999794</v>
      </c>
      <c r="I57" s="5">
        <v>24673727792</v>
      </c>
      <c r="J57" s="5">
        <v>8677492201</v>
      </c>
      <c r="K57" s="5">
        <v>6408233593</v>
      </c>
      <c r="L57" s="5">
        <v>4779829083</v>
      </c>
      <c r="M57" s="5">
        <v>13600267539</v>
      </c>
      <c r="N57" s="5">
        <v>10917932617</v>
      </c>
      <c r="O57" s="5">
        <v>-244476576</v>
      </c>
      <c r="S57" s="5">
        <v>4121277327</v>
      </c>
      <c r="T57" s="5">
        <v>-16848865</v>
      </c>
      <c r="U57" s="5">
        <v>-201616</v>
      </c>
      <c r="V57" s="5">
        <v>1893539</v>
      </c>
      <c r="W57" s="5">
        <v>642661</v>
      </c>
    </row>
    <row r="58" spans="2:23" ht="15.5" x14ac:dyDescent="0.35">
      <c r="C58" t="s">
        <v>92</v>
      </c>
      <c r="D58" s="5">
        <v>-579203120</v>
      </c>
      <c r="E58" s="5">
        <v>-133767636</v>
      </c>
      <c r="F58" s="5">
        <v>-37351193</v>
      </c>
      <c r="G58" s="5">
        <v>-637091610</v>
      </c>
      <c r="I58" s="5">
        <v>-1387413559</v>
      </c>
      <c r="J58" s="5">
        <v>-4446584646</v>
      </c>
      <c r="K58" s="5">
        <v>-3587033990</v>
      </c>
      <c r="L58" s="5">
        <v>-2939237843</v>
      </c>
      <c r="M58" s="5">
        <v>-3013463882</v>
      </c>
      <c r="N58" s="5">
        <v>-5100069474</v>
      </c>
      <c r="O58" s="5">
        <v>7014089403</v>
      </c>
      <c r="P58" s="5">
        <v>23264319305</v>
      </c>
      <c r="Q58" s="5">
        <v>20974673995</v>
      </c>
      <c r="R58" s="5">
        <v>28894310072</v>
      </c>
      <c r="S58" s="5">
        <v>36482453295</v>
      </c>
      <c r="T58" s="5">
        <v>35580193767</v>
      </c>
      <c r="U58" s="5">
        <v>38108034356</v>
      </c>
      <c r="V58" s="5">
        <v>34467402397</v>
      </c>
      <c r="W58" s="5">
        <v>22136414315</v>
      </c>
    </row>
    <row r="59" spans="2:23" ht="15.5" x14ac:dyDescent="0.35">
      <c r="C59" t="s">
        <v>93</v>
      </c>
      <c r="D59" s="5">
        <v>15525261806</v>
      </c>
      <c r="E59" s="5">
        <v>2881179437</v>
      </c>
      <c r="F59" s="5">
        <v>2272286755</v>
      </c>
      <c r="G59" s="5">
        <v>3994999794</v>
      </c>
      <c r="I59" s="5">
        <v>24673727792</v>
      </c>
      <c r="J59" s="5">
        <v>8677492201</v>
      </c>
      <c r="K59" s="5">
        <v>6408233593</v>
      </c>
      <c r="L59" s="5">
        <v>4779829083</v>
      </c>
      <c r="M59" s="5">
        <v>13600267539</v>
      </c>
      <c r="N59" s="5">
        <v>10917932617</v>
      </c>
      <c r="O59" s="5">
        <v>-244476576</v>
      </c>
      <c r="P59" s="5">
        <v>-17234542405</v>
      </c>
      <c r="Q59" s="5">
        <v>-16216272397</v>
      </c>
      <c r="R59" s="5">
        <v>-22964795252</v>
      </c>
      <c r="S59" s="5">
        <v>-33835889167</v>
      </c>
      <c r="T59" s="5">
        <v>-28919291904</v>
      </c>
      <c r="U59" s="5">
        <v>-31732977973</v>
      </c>
      <c r="V59" s="5">
        <v>-29915434229</v>
      </c>
      <c r="W59" s="5">
        <v>-18300582902</v>
      </c>
    </row>
    <row r="60" spans="2:23" ht="15.5" x14ac:dyDescent="0.35">
      <c r="C60" t="s">
        <v>96</v>
      </c>
      <c r="S60" s="5">
        <v>-11148902677</v>
      </c>
      <c r="T60" s="5">
        <v>-3813681739</v>
      </c>
      <c r="U60" s="5">
        <v>-3965365109</v>
      </c>
      <c r="V60" s="5">
        <v>-76925088</v>
      </c>
      <c r="W60" s="5">
        <v>1064335540</v>
      </c>
    </row>
    <row r="61" spans="2:23" ht="15.5" x14ac:dyDescent="0.35">
      <c r="C61" t="s">
        <v>339</v>
      </c>
      <c r="T61" s="5">
        <v>-12000000</v>
      </c>
    </row>
    <row r="62" spans="2:23" ht="15.5" x14ac:dyDescent="0.35">
      <c r="C62" t="s">
        <v>94</v>
      </c>
      <c r="S62" s="5">
        <v>1338822369</v>
      </c>
      <c r="T62" s="5">
        <v>27589911</v>
      </c>
      <c r="U62" s="5">
        <v>27622770</v>
      </c>
      <c r="V62" s="5">
        <v>33228815</v>
      </c>
      <c r="W62" s="5">
        <v>58212632</v>
      </c>
    </row>
    <row r="63" spans="2:23" ht="15.5" x14ac:dyDescent="0.35">
      <c r="C63" t="s">
        <v>26</v>
      </c>
      <c r="P63" s="5">
        <v>-17234542405</v>
      </c>
      <c r="Q63" s="5">
        <v>-16216272397</v>
      </c>
      <c r="R63" s="5">
        <v>-22964795252</v>
      </c>
      <c r="S63" s="5">
        <v>-28147086186</v>
      </c>
      <c r="T63" s="5">
        <v>-25104351211</v>
      </c>
      <c r="U63" s="5">
        <v>-27795034018</v>
      </c>
      <c r="V63" s="5">
        <v>-29873631495</v>
      </c>
      <c r="W63" s="5">
        <v>-19423773735</v>
      </c>
    </row>
    <row r="64" spans="2:23" ht="15.5" x14ac:dyDescent="0.35">
      <c r="C64" t="s">
        <v>97</v>
      </c>
      <c r="D64" s="5">
        <v>15525261806</v>
      </c>
      <c r="E64" s="5">
        <v>2881179437</v>
      </c>
      <c r="F64" s="5">
        <v>2272286755</v>
      </c>
      <c r="G64" s="5">
        <v>3994999794</v>
      </c>
      <c r="I64" s="5">
        <v>24673727792</v>
      </c>
      <c r="J64" s="5">
        <v>8677492201</v>
      </c>
      <c r="K64" s="5">
        <v>6408233593</v>
      </c>
      <c r="L64" s="5">
        <v>4779829083</v>
      </c>
      <c r="M64" s="5">
        <v>13600267539</v>
      </c>
      <c r="N64" s="5">
        <v>10917932617</v>
      </c>
      <c r="O64" s="5">
        <v>-244476576</v>
      </c>
      <c r="P64" s="5">
        <v>-17234542405</v>
      </c>
      <c r="Q64" s="5">
        <v>-16216272397</v>
      </c>
      <c r="R64" s="5">
        <v>-22964795252</v>
      </c>
      <c r="S64" s="5">
        <v>-33835889167</v>
      </c>
      <c r="T64" s="5">
        <v>-28919291904</v>
      </c>
      <c r="U64" s="5">
        <v>-31732977973</v>
      </c>
      <c r="V64" s="5">
        <v>-29915434229</v>
      </c>
      <c r="W64" s="5">
        <v>-18300582902</v>
      </c>
    </row>
    <row r="65" spans="3:23" ht="15.5" x14ac:dyDescent="0.35">
      <c r="C65" t="s">
        <v>28</v>
      </c>
      <c r="D65" s="5">
        <v>14946058686</v>
      </c>
      <c r="E65" s="5">
        <v>2747411801</v>
      </c>
      <c r="F65" s="5">
        <v>2234935562</v>
      </c>
      <c r="G65" s="5">
        <v>3357908184</v>
      </c>
      <c r="I65" s="5">
        <v>23286314233</v>
      </c>
      <c r="J65" s="5">
        <v>4230907555</v>
      </c>
      <c r="K65" s="5">
        <v>2821199603</v>
      </c>
      <c r="L65" s="5">
        <v>1840591240</v>
      </c>
      <c r="M65" s="5">
        <v>10586803657</v>
      </c>
      <c r="N65" s="5">
        <v>5817863143</v>
      </c>
      <c r="O65" s="5">
        <v>6769612827</v>
      </c>
      <c r="P65" s="5">
        <v>6029776900</v>
      </c>
      <c r="Q65" s="5">
        <v>4758401598</v>
      </c>
      <c r="R65" s="5">
        <v>5929514820</v>
      </c>
      <c r="S65" s="5">
        <v>2646564128</v>
      </c>
      <c r="T65" s="5">
        <v>6660901863</v>
      </c>
      <c r="U65" s="5">
        <v>6375056383</v>
      </c>
      <c r="V65" s="5">
        <v>4551968168</v>
      </c>
      <c r="W65" s="5">
        <v>3835831413</v>
      </c>
    </row>
    <row r="66" spans="3:23" ht="15.5" x14ac:dyDescent="0.35">
      <c r="C66" t="s">
        <v>27</v>
      </c>
      <c r="D66" s="5">
        <v>-340652650</v>
      </c>
      <c r="I66" s="5">
        <v>-340652650</v>
      </c>
      <c r="J66" s="5">
        <v>3982519</v>
      </c>
      <c r="K66" s="5">
        <v>-91030124</v>
      </c>
      <c r="L66" s="5">
        <v>-90730329</v>
      </c>
      <c r="M66" s="5">
        <v>-73717395</v>
      </c>
      <c r="N66" s="5">
        <v>-9691732</v>
      </c>
      <c r="O66" s="5">
        <v>-4818501423</v>
      </c>
      <c r="P66" s="5">
        <v>-5856185860</v>
      </c>
      <c r="Q66" s="5">
        <v>-4163674800</v>
      </c>
      <c r="R66" s="5">
        <v>-5466959514</v>
      </c>
      <c r="S66" s="5">
        <v>-2339678558</v>
      </c>
      <c r="T66" s="5">
        <v>-6311985085</v>
      </c>
      <c r="U66" s="5">
        <v>-5805600522</v>
      </c>
      <c r="V66" s="5">
        <v>-3631129895</v>
      </c>
      <c r="W66" s="5">
        <v>-1246537436</v>
      </c>
    </row>
    <row r="67" spans="3:23" ht="15.5" x14ac:dyDescent="0.35">
      <c r="C67" t="s">
        <v>98</v>
      </c>
    </row>
    <row r="68" spans="3:23" ht="15.5" x14ac:dyDescent="0.35">
      <c r="C68" t="s">
        <v>99</v>
      </c>
    </row>
    <row r="69" spans="3:23" ht="15.5" x14ac:dyDescent="0.35">
      <c r="C69" t="s">
        <v>100</v>
      </c>
      <c r="D69" s="5">
        <v>-340652650</v>
      </c>
      <c r="I69" s="5">
        <v>-340652650</v>
      </c>
      <c r="J69" s="5">
        <v>3982519</v>
      </c>
      <c r="K69" s="5">
        <v>-91030124</v>
      </c>
      <c r="L69" s="5">
        <v>-90730329</v>
      </c>
      <c r="M69" s="5">
        <v>-73717395</v>
      </c>
      <c r="N69" s="5">
        <v>-9691732</v>
      </c>
      <c r="O69" s="5">
        <v>-4818501423</v>
      </c>
      <c r="P69" s="5">
        <v>-5856185860</v>
      </c>
      <c r="Q69" s="5">
        <v>-4163674800</v>
      </c>
      <c r="R69" s="5">
        <v>-5466959514</v>
      </c>
      <c r="S69" s="5">
        <v>-2339678558</v>
      </c>
      <c r="T69" s="5">
        <v>-6311985085</v>
      </c>
      <c r="U69" s="5">
        <v>-5805600522</v>
      </c>
      <c r="V69" s="5">
        <v>-3631129895</v>
      </c>
      <c r="W69" s="5">
        <v>-1246537436</v>
      </c>
    </row>
    <row r="70" spans="3:23" ht="15.5" x14ac:dyDescent="0.35">
      <c r="C70" t="s">
        <v>101</v>
      </c>
      <c r="D70" s="5">
        <v>14605406036</v>
      </c>
      <c r="E70" s="5">
        <v>2747411801</v>
      </c>
      <c r="F70" s="5">
        <v>2234935562</v>
      </c>
      <c r="G70" s="5">
        <v>3357908184</v>
      </c>
      <c r="I70" s="5">
        <v>22945661583</v>
      </c>
      <c r="J70" s="5">
        <v>4234890074</v>
      </c>
      <c r="K70" s="5">
        <v>2730169479</v>
      </c>
      <c r="L70" s="5">
        <v>1749860911</v>
      </c>
      <c r="M70" s="5">
        <v>10513086262</v>
      </c>
      <c r="N70" s="5">
        <v>5808171411</v>
      </c>
      <c r="O70" s="5">
        <v>1951111404</v>
      </c>
      <c r="P70" s="5">
        <v>173591040</v>
      </c>
      <c r="Q70" s="5">
        <v>594726798</v>
      </c>
      <c r="R70" s="5">
        <v>462555306</v>
      </c>
      <c r="S70" s="5">
        <v>306885570</v>
      </c>
      <c r="T70" s="5">
        <v>348916778</v>
      </c>
      <c r="U70" s="5">
        <v>569455861</v>
      </c>
      <c r="V70" s="5">
        <v>920838273</v>
      </c>
      <c r="W70" s="5">
        <v>2589293977</v>
      </c>
    </row>
    <row r="71" spans="3:23" ht="15.5" x14ac:dyDescent="0.35">
      <c r="C71" t="s">
        <v>104</v>
      </c>
      <c r="D71" s="5">
        <v>14605406036</v>
      </c>
      <c r="E71" s="5">
        <v>2747411801</v>
      </c>
      <c r="F71" s="5">
        <v>2234935562</v>
      </c>
      <c r="G71" s="5">
        <v>3357908184</v>
      </c>
      <c r="I71" s="5">
        <v>22945661583</v>
      </c>
      <c r="J71" s="5">
        <v>4234890074</v>
      </c>
      <c r="K71" s="5">
        <v>2730169479</v>
      </c>
      <c r="L71" s="5">
        <v>1749860911</v>
      </c>
      <c r="M71" s="5">
        <v>10513086262</v>
      </c>
      <c r="N71" s="5">
        <v>5808171411</v>
      </c>
      <c r="O71" s="5">
        <v>1951111404</v>
      </c>
      <c r="P71" s="5">
        <v>173591040</v>
      </c>
      <c r="Q71" s="5">
        <v>594726798</v>
      </c>
      <c r="R71" s="5">
        <v>462555306</v>
      </c>
      <c r="S71" s="5">
        <v>306885570</v>
      </c>
      <c r="T71" s="5">
        <v>348916778</v>
      </c>
      <c r="U71" s="5">
        <v>569455861</v>
      </c>
      <c r="V71" s="5">
        <v>920838273</v>
      </c>
      <c r="W71" s="5">
        <v>2589293977</v>
      </c>
    </row>
    <row r="72" spans="3:23" ht="15.5" x14ac:dyDescent="0.35">
      <c r="C72" t="s">
        <v>105</v>
      </c>
      <c r="D72" s="5">
        <v>-6770709</v>
      </c>
      <c r="I72" s="5">
        <v>-6770709</v>
      </c>
      <c r="J72" s="5">
        <v>-4655000</v>
      </c>
      <c r="K72" s="5">
        <v>-4301939</v>
      </c>
      <c r="L72" s="5">
        <v>-5112099</v>
      </c>
      <c r="M72" s="5">
        <v>26769031</v>
      </c>
      <c r="N72" s="5">
        <v>12336149</v>
      </c>
      <c r="P72" s="5">
        <v>898698412</v>
      </c>
      <c r="Q72" s="5">
        <v>-338390570</v>
      </c>
      <c r="R72" s="5">
        <v>-112612869</v>
      </c>
      <c r="S72" s="5">
        <v>534618353</v>
      </c>
    </row>
    <row r="73" spans="3:23" ht="15.5" x14ac:dyDescent="0.35">
      <c r="C73" t="s">
        <v>107</v>
      </c>
      <c r="D73" s="5">
        <v>14598635327</v>
      </c>
      <c r="E73" s="5">
        <v>2747411801</v>
      </c>
      <c r="F73" s="5">
        <v>2234935562</v>
      </c>
      <c r="G73" s="5">
        <v>3357908184</v>
      </c>
      <c r="I73" s="5">
        <v>22938890874</v>
      </c>
      <c r="J73" s="5">
        <v>4230235074</v>
      </c>
      <c r="K73" s="5">
        <v>2725867540</v>
      </c>
      <c r="L73" s="5">
        <v>1744748812</v>
      </c>
      <c r="M73" s="5">
        <v>10539855293</v>
      </c>
      <c r="N73" s="5">
        <v>5820507560</v>
      </c>
      <c r="O73" s="5">
        <v>1951111404</v>
      </c>
      <c r="P73" s="5">
        <v>1072289452</v>
      </c>
      <c r="Q73" s="5">
        <v>256336228</v>
      </c>
      <c r="R73" s="5">
        <v>349942437</v>
      </c>
      <c r="S73" s="5">
        <v>841503923</v>
      </c>
      <c r="T73" s="5">
        <v>348916778</v>
      </c>
      <c r="U73" s="5">
        <v>569455861</v>
      </c>
      <c r="V73" s="5">
        <v>920838273</v>
      </c>
      <c r="W73" s="5">
        <v>2589293977</v>
      </c>
    </row>
    <row r="74" spans="3:23" ht="15.5" x14ac:dyDescent="0.35">
      <c r="C74" t="s">
        <v>108</v>
      </c>
      <c r="D74" s="5">
        <v>14605406036</v>
      </c>
      <c r="E74" s="5">
        <v>2747411801</v>
      </c>
      <c r="F74" s="5">
        <v>2234935562</v>
      </c>
      <c r="G74" s="5">
        <v>3357908184</v>
      </c>
      <c r="I74" s="5">
        <v>22945661583</v>
      </c>
      <c r="J74" s="5">
        <v>4234890074</v>
      </c>
      <c r="K74" s="5">
        <v>2730169479</v>
      </c>
      <c r="L74" s="5">
        <v>1749860911</v>
      </c>
      <c r="M74" s="5">
        <v>10513086262</v>
      </c>
      <c r="N74" s="5">
        <v>5808171411</v>
      </c>
      <c r="O74" s="5">
        <v>1951111404</v>
      </c>
      <c r="P74" s="5">
        <v>173591040</v>
      </c>
      <c r="Q74" s="5">
        <v>594726798</v>
      </c>
      <c r="R74" s="5">
        <v>462555307</v>
      </c>
      <c r="S74" s="5">
        <v>306885570</v>
      </c>
      <c r="T74" s="5">
        <v>348916778</v>
      </c>
      <c r="U74" s="5">
        <v>569455861</v>
      </c>
      <c r="V74" s="5">
        <v>920838273</v>
      </c>
      <c r="W74" s="5">
        <v>2589293977</v>
      </c>
    </row>
    <row r="75" spans="3:23" ht="15.5" x14ac:dyDescent="0.35">
      <c r="C75" t="s">
        <v>7</v>
      </c>
      <c r="D75" s="5">
        <v>14598485340</v>
      </c>
      <c r="E75" s="5">
        <v>2747411309</v>
      </c>
      <c r="F75" s="5">
        <v>2234923588</v>
      </c>
      <c r="G75" s="5">
        <v>3357896768</v>
      </c>
      <c r="I75" s="5">
        <v>22938717005</v>
      </c>
      <c r="J75" s="5">
        <v>4230258034</v>
      </c>
      <c r="K75" s="5">
        <v>2725850315</v>
      </c>
      <c r="L75" s="5">
        <v>1744725652</v>
      </c>
      <c r="M75" s="5">
        <v>10539825738</v>
      </c>
      <c r="N75" s="5">
        <v>5820468861</v>
      </c>
      <c r="O75" s="5">
        <v>1951068297</v>
      </c>
      <c r="P75" s="5">
        <v>914349545</v>
      </c>
      <c r="Q75" s="5">
        <v>83200802</v>
      </c>
      <c r="R75" s="5">
        <v>158279881</v>
      </c>
      <c r="S75" s="5">
        <v>841503923</v>
      </c>
      <c r="T75" s="5">
        <v>208580344</v>
      </c>
      <c r="U75" s="5">
        <v>438246079</v>
      </c>
      <c r="V75" s="5">
        <v>858705825</v>
      </c>
      <c r="W75" s="5">
        <v>2616718172</v>
      </c>
    </row>
    <row r="76" spans="3:23" ht="15.5" x14ac:dyDescent="0.35">
      <c r="C76" t="s">
        <v>466</v>
      </c>
      <c r="D76" s="5">
        <v>149987</v>
      </c>
      <c r="E76" s="5">
        <v>492</v>
      </c>
      <c r="F76" s="5">
        <v>11974</v>
      </c>
      <c r="G76" s="5">
        <v>11416</v>
      </c>
      <c r="I76" s="5">
        <v>173869</v>
      </c>
      <c r="J76" s="5">
        <v>-22960</v>
      </c>
      <c r="K76" s="5">
        <v>17225</v>
      </c>
      <c r="L76" s="5">
        <v>23160</v>
      </c>
      <c r="M76" s="5">
        <v>29555</v>
      </c>
      <c r="N76" s="5">
        <v>38699</v>
      </c>
      <c r="O76" s="5">
        <v>43107</v>
      </c>
      <c r="P76" s="5">
        <v>157939907</v>
      </c>
      <c r="Q76" s="5">
        <v>173135426</v>
      </c>
      <c r="R76" s="5">
        <v>191662556</v>
      </c>
      <c r="T76" s="5">
        <v>140336434</v>
      </c>
      <c r="U76" s="5">
        <v>131209782</v>
      </c>
      <c r="V76" s="5">
        <v>62132448</v>
      </c>
      <c r="W76" s="5">
        <v>-27424195</v>
      </c>
    </row>
    <row r="77" spans="3:23" ht="15.5" x14ac:dyDescent="0.35">
      <c r="C77" t="s">
        <v>110</v>
      </c>
      <c r="D77" s="5">
        <v>14605406036</v>
      </c>
      <c r="E77" s="5">
        <v>2747411801</v>
      </c>
      <c r="F77" s="5">
        <v>2234935562</v>
      </c>
      <c r="G77" s="5">
        <v>3357908184</v>
      </c>
      <c r="I77" s="5">
        <v>22945661583</v>
      </c>
      <c r="J77" s="5">
        <v>4234890074</v>
      </c>
      <c r="K77" s="5">
        <v>2730169479</v>
      </c>
      <c r="L77" s="5">
        <v>1749860911</v>
      </c>
      <c r="M77" s="5">
        <v>10513086262</v>
      </c>
      <c r="N77" s="5">
        <v>5808171411</v>
      </c>
      <c r="O77" s="5">
        <v>1951111404</v>
      </c>
      <c r="P77" s="5">
        <v>173591040</v>
      </c>
      <c r="Q77" s="5">
        <v>594726798</v>
      </c>
      <c r="R77" s="5">
        <v>462555307</v>
      </c>
      <c r="S77" s="5">
        <v>306885570</v>
      </c>
      <c r="T77" s="5">
        <v>348916778</v>
      </c>
      <c r="U77" s="5">
        <v>569455861</v>
      </c>
      <c r="V77" s="5">
        <v>920838273</v>
      </c>
      <c r="W77" s="5">
        <v>2589293977</v>
      </c>
    </row>
    <row r="78" spans="3:23" ht="15.5" x14ac:dyDescent="0.35">
      <c r="C78" t="s">
        <v>111</v>
      </c>
      <c r="D78" s="5">
        <v>14598635327</v>
      </c>
      <c r="E78" s="5">
        <v>2747411801</v>
      </c>
      <c r="F78" s="5">
        <v>2234935562</v>
      </c>
      <c r="G78" s="5">
        <v>3357908184</v>
      </c>
      <c r="I78" s="5">
        <v>22938890874</v>
      </c>
      <c r="J78" s="5">
        <v>4230235074</v>
      </c>
      <c r="K78" s="5">
        <v>2725867540</v>
      </c>
      <c r="L78" s="5">
        <v>1744748812</v>
      </c>
      <c r="M78" s="5">
        <v>10539855293</v>
      </c>
      <c r="N78" s="5">
        <v>5820507560</v>
      </c>
      <c r="O78" s="5">
        <v>1951111404</v>
      </c>
      <c r="P78" s="5">
        <v>1072289452</v>
      </c>
      <c r="Q78" s="5">
        <v>256336228</v>
      </c>
      <c r="R78" s="5">
        <v>349942437</v>
      </c>
      <c r="S78" s="5">
        <v>841503923</v>
      </c>
      <c r="T78" s="5">
        <v>348916778</v>
      </c>
      <c r="U78" s="5">
        <v>569455861</v>
      </c>
      <c r="V78" s="5">
        <v>920838273</v>
      </c>
      <c r="W78" s="5">
        <v>2589293977</v>
      </c>
    </row>
    <row r="79" spans="3:23" ht="15.5" x14ac:dyDescent="0.35">
      <c r="C79" t="s">
        <v>112</v>
      </c>
      <c r="D79" s="5">
        <v>14598635327</v>
      </c>
      <c r="E79" s="5">
        <v>2747411801</v>
      </c>
      <c r="F79" s="5">
        <v>2234935562</v>
      </c>
      <c r="G79" s="5">
        <v>3357908184</v>
      </c>
      <c r="I79" s="5">
        <v>22938890874</v>
      </c>
      <c r="J79" s="5">
        <v>4230235074</v>
      </c>
      <c r="K79" s="5">
        <v>2725867540</v>
      </c>
      <c r="L79" s="5">
        <v>1744748812</v>
      </c>
      <c r="M79" s="5">
        <v>10539855293</v>
      </c>
      <c r="N79" s="5">
        <v>5820507560</v>
      </c>
      <c r="O79" s="5">
        <v>1951111404</v>
      </c>
      <c r="P79" s="5">
        <v>1072289452</v>
      </c>
      <c r="Q79" s="5">
        <v>256336228</v>
      </c>
      <c r="R79" s="5">
        <v>349942437</v>
      </c>
      <c r="S79" s="5">
        <v>841503923</v>
      </c>
      <c r="T79" s="5">
        <v>348916778</v>
      </c>
      <c r="U79" s="5">
        <v>569455861</v>
      </c>
      <c r="V79" s="5">
        <v>920838273</v>
      </c>
      <c r="W79" s="5">
        <v>2589293977</v>
      </c>
    </row>
    <row r="81" spans="2:23" ht="15.5" x14ac:dyDescent="0.35">
      <c r="B81" t="s">
        <v>113</v>
      </c>
      <c r="C81" t="s">
        <v>114</v>
      </c>
    </row>
    <row r="82" spans="2:23" ht="15.5" x14ac:dyDescent="0.35">
      <c r="C82" t="s">
        <v>115</v>
      </c>
    </row>
    <row r="83" spans="2:23" ht="15.5" x14ac:dyDescent="0.35">
      <c r="C83" t="s">
        <v>19</v>
      </c>
      <c r="D83" s="5">
        <v>25486572276</v>
      </c>
      <c r="E83" s="5">
        <v>13347160958</v>
      </c>
      <c r="F83" s="5">
        <v>14932541389</v>
      </c>
      <c r="G83" s="5">
        <v>11300933454</v>
      </c>
      <c r="I83" s="5">
        <v>25486572276</v>
      </c>
      <c r="J83" s="5">
        <v>10366865316</v>
      </c>
      <c r="K83" s="5">
        <v>251403095920</v>
      </c>
      <c r="L83" s="5">
        <v>248197334677</v>
      </c>
      <c r="M83" s="5">
        <v>435810781660</v>
      </c>
      <c r="N83" s="5">
        <v>4313965647</v>
      </c>
      <c r="O83" s="5">
        <v>14123985924</v>
      </c>
      <c r="P83" s="5">
        <v>3916489221</v>
      </c>
      <c r="Q83" s="5">
        <v>62011615340</v>
      </c>
      <c r="R83" s="5">
        <v>2989777094</v>
      </c>
      <c r="S83" s="5">
        <v>6120001398</v>
      </c>
      <c r="T83" s="5">
        <v>6268636899</v>
      </c>
      <c r="U83" s="5">
        <v>11398912543</v>
      </c>
      <c r="V83" s="5">
        <v>8845630479</v>
      </c>
      <c r="W83" s="5">
        <v>2721083795</v>
      </c>
    </row>
    <row r="84" spans="2:23" ht="15.5" x14ac:dyDescent="0.35">
      <c r="C84" t="s">
        <v>439</v>
      </c>
      <c r="O84" s="5">
        <v>373500000000</v>
      </c>
      <c r="P84" s="5">
        <v>183500000000</v>
      </c>
      <c r="Q84" s="5">
        <v>100000000000</v>
      </c>
      <c r="R84" s="5">
        <v>110000000000</v>
      </c>
      <c r="S84" s="5">
        <v>50000000000</v>
      </c>
    </row>
    <row r="85" spans="2:23" ht="15.5" x14ac:dyDescent="0.35">
      <c r="C85" t="s">
        <v>341</v>
      </c>
      <c r="D85" s="5">
        <v>493000000000</v>
      </c>
      <c r="E85" s="5">
        <v>490000000000</v>
      </c>
      <c r="F85" s="5">
        <v>490000000000</v>
      </c>
      <c r="G85" s="5">
        <v>497500000000</v>
      </c>
      <c r="I85" s="5">
        <v>493000000000</v>
      </c>
      <c r="J85" s="5">
        <v>497500000000</v>
      </c>
      <c r="K85" s="5">
        <v>249500000000</v>
      </c>
      <c r="L85" s="5">
        <v>249500000000</v>
      </c>
      <c r="M85" s="5">
        <v>63500000000</v>
      </c>
      <c r="N85" s="5">
        <v>373500000000</v>
      </c>
      <c r="O85" s="5">
        <v>303577200</v>
      </c>
      <c r="P85" s="5">
        <v>364902690</v>
      </c>
    </row>
    <row r="86" spans="2:23" ht="15.5" x14ac:dyDescent="0.35">
      <c r="C86" t="s">
        <v>743</v>
      </c>
      <c r="D86" s="5">
        <v>18121405439</v>
      </c>
      <c r="E86" s="5">
        <v>7646313631</v>
      </c>
      <c r="F86" s="5">
        <v>5884544001</v>
      </c>
      <c r="G86" s="5">
        <v>6013901476</v>
      </c>
      <c r="I86" s="5">
        <v>18121405439</v>
      </c>
      <c r="J86" s="5">
        <v>5818406588</v>
      </c>
      <c r="K86" s="5">
        <v>8600097661</v>
      </c>
      <c r="L86" s="5">
        <v>8591248973</v>
      </c>
      <c r="M86" s="5">
        <v>5408746486</v>
      </c>
      <c r="N86" s="5">
        <v>5370331756</v>
      </c>
    </row>
    <row r="87" spans="2:23" ht="15.5" x14ac:dyDescent="0.35">
      <c r="C87" t="s">
        <v>116</v>
      </c>
      <c r="D87" s="5">
        <v>970748004</v>
      </c>
      <c r="E87" s="5">
        <v>519594601</v>
      </c>
      <c r="F87" s="5">
        <v>474762529</v>
      </c>
      <c r="G87" s="5">
        <v>478974438</v>
      </c>
      <c r="I87" s="5">
        <v>970748004</v>
      </c>
      <c r="J87" s="5">
        <v>330279378</v>
      </c>
      <c r="K87" s="5">
        <v>365494600</v>
      </c>
      <c r="L87" s="5">
        <v>396214949</v>
      </c>
      <c r="M87" s="5">
        <v>369906105</v>
      </c>
      <c r="N87" s="5">
        <v>272551356</v>
      </c>
      <c r="O87" s="5">
        <v>91063231</v>
      </c>
      <c r="P87" s="5">
        <v>45532079304</v>
      </c>
      <c r="Q87" s="5">
        <v>37347034900</v>
      </c>
      <c r="R87" s="5">
        <v>40800014603</v>
      </c>
      <c r="S87" s="5">
        <v>49064926881</v>
      </c>
      <c r="T87" s="5">
        <v>92919212334</v>
      </c>
      <c r="U87" s="5">
        <v>66356352072</v>
      </c>
      <c r="V87" s="5">
        <v>49255150276</v>
      </c>
      <c r="W87" s="5">
        <v>54547083584</v>
      </c>
    </row>
    <row r="88" spans="2:23" ht="15.5" x14ac:dyDescent="0.35">
      <c r="C88" t="s">
        <v>117</v>
      </c>
    </row>
    <row r="89" spans="2:23" ht="15.5" x14ac:dyDescent="0.35">
      <c r="C89" t="s">
        <v>118</v>
      </c>
      <c r="D89" s="5">
        <v>970748004</v>
      </c>
      <c r="E89" s="5">
        <v>519594601</v>
      </c>
      <c r="F89" s="5">
        <v>474762529</v>
      </c>
      <c r="G89" s="5">
        <v>478974438</v>
      </c>
      <c r="I89" s="5">
        <v>970748004</v>
      </c>
      <c r="J89" s="5">
        <v>330279378</v>
      </c>
      <c r="K89" s="5">
        <v>365494600</v>
      </c>
      <c r="L89" s="5">
        <v>396214949</v>
      </c>
      <c r="M89" s="5">
        <v>369906105</v>
      </c>
      <c r="N89" s="5">
        <v>272551356</v>
      </c>
      <c r="O89" s="5">
        <v>91063231</v>
      </c>
      <c r="P89" s="5">
        <v>45532079304</v>
      </c>
      <c r="Q89" s="5">
        <v>37347034900</v>
      </c>
      <c r="R89" s="5">
        <v>40800014603</v>
      </c>
      <c r="S89" s="5">
        <v>49064926881</v>
      </c>
      <c r="T89" s="5">
        <v>92919212334</v>
      </c>
      <c r="U89" s="5">
        <v>66356352072</v>
      </c>
      <c r="V89" s="5">
        <v>49255150276</v>
      </c>
      <c r="W89" s="5">
        <v>54547083584</v>
      </c>
    </row>
    <row r="90" spans="2:23" ht="15.5" x14ac:dyDescent="0.35">
      <c r="C90" t="s">
        <v>119</v>
      </c>
      <c r="D90" s="5">
        <v>970748004</v>
      </c>
      <c r="E90" s="5">
        <v>519594601</v>
      </c>
      <c r="F90" s="5">
        <v>474762529</v>
      </c>
      <c r="G90" s="5">
        <v>478974438</v>
      </c>
      <c r="I90" s="5">
        <v>970748004</v>
      </c>
      <c r="J90" s="5">
        <v>330279378</v>
      </c>
      <c r="K90" s="5">
        <v>365494600</v>
      </c>
      <c r="L90" s="5">
        <v>396214949</v>
      </c>
      <c r="M90" s="5">
        <v>369906105</v>
      </c>
      <c r="N90" s="5">
        <v>272551356</v>
      </c>
      <c r="O90" s="5">
        <v>91063231</v>
      </c>
      <c r="P90" s="5">
        <v>45532079304</v>
      </c>
      <c r="Q90" s="5">
        <v>37347034900</v>
      </c>
      <c r="R90" s="5">
        <v>40800014603</v>
      </c>
      <c r="S90" s="5">
        <v>49064926881</v>
      </c>
      <c r="T90" s="5">
        <v>92919212334</v>
      </c>
      <c r="U90" s="5">
        <v>66356352072</v>
      </c>
      <c r="V90" s="5">
        <v>49255150276</v>
      </c>
      <c r="W90" s="5">
        <v>54547083584</v>
      </c>
    </row>
    <row r="91" spans="2:23" ht="15.5" x14ac:dyDescent="0.35">
      <c r="C91" t="s">
        <v>380</v>
      </c>
      <c r="O91" s="5">
        <v>186788634833</v>
      </c>
      <c r="P91" s="5">
        <v>37268270148</v>
      </c>
      <c r="Q91" s="5">
        <v>59324679563</v>
      </c>
      <c r="R91" s="5">
        <v>96529069845</v>
      </c>
      <c r="S91" s="5">
        <v>154813739500</v>
      </c>
      <c r="T91" s="5">
        <v>1155845232</v>
      </c>
      <c r="U91" s="5">
        <v>142931129</v>
      </c>
      <c r="V91" s="5">
        <v>98519999</v>
      </c>
      <c r="W91" s="5">
        <v>178598629</v>
      </c>
    </row>
    <row r="92" spans="2:23" ht="15.5" x14ac:dyDescent="0.35">
      <c r="C92" t="s">
        <v>122</v>
      </c>
      <c r="P92" s="5">
        <v>27758525255</v>
      </c>
      <c r="Q92" s="5">
        <v>25983778836</v>
      </c>
      <c r="R92" s="5">
        <v>50894621608</v>
      </c>
      <c r="S92" s="5">
        <v>60990413694</v>
      </c>
      <c r="T92" s="5">
        <v>79238223389</v>
      </c>
      <c r="U92" s="5">
        <v>70870356698</v>
      </c>
      <c r="V92" s="5">
        <v>78428148585</v>
      </c>
      <c r="W92" s="5">
        <v>74999468646</v>
      </c>
    </row>
    <row r="93" spans="2:23" ht="15.5" x14ac:dyDescent="0.35">
      <c r="C93" t="s">
        <v>91</v>
      </c>
      <c r="D93" s="5">
        <v>18265036</v>
      </c>
      <c r="E93" s="5">
        <v>25035745</v>
      </c>
      <c r="F93" s="5">
        <v>25035745</v>
      </c>
      <c r="G93" s="5">
        <v>25035745</v>
      </c>
      <c r="I93" s="5">
        <v>18265036</v>
      </c>
      <c r="J93" s="5">
        <v>25035745</v>
      </c>
      <c r="K93" s="5">
        <v>29690745</v>
      </c>
      <c r="L93" s="5">
        <v>33992627</v>
      </c>
      <c r="M93" s="5">
        <v>39104658</v>
      </c>
      <c r="N93" s="5">
        <v>12335984</v>
      </c>
      <c r="P93" s="5">
        <v>420413050</v>
      </c>
      <c r="Q93" s="5">
        <v>-473775327</v>
      </c>
      <c r="R93" s="5">
        <v>-138768663</v>
      </c>
      <c r="S93" s="5">
        <v>-27281923</v>
      </c>
    </row>
    <row r="94" spans="2:23" ht="15.5" x14ac:dyDescent="0.35">
      <c r="C94" t="s">
        <v>123</v>
      </c>
      <c r="D94" s="5">
        <v>539070127504</v>
      </c>
      <c r="E94" s="5">
        <v>549928150813</v>
      </c>
      <c r="F94" s="5">
        <v>547748724921</v>
      </c>
      <c r="G94" s="5">
        <v>518767132793</v>
      </c>
      <c r="I94" s="5">
        <v>539070127504</v>
      </c>
      <c r="J94" s="5">
        <v>515298124071</v>
      </c>
      <c r="K94" s="5">
        <v>511567120496</v>
      </c>
      <c r="L94" s="5">
        <v>508828505827</v>
      </c>
      <c r="M94" s="5">
        <v>507212912939</v>
      </c>
      <c r="N94" s="5">
        <v>496511685073</v>
      </c>
      <c r="O94" s="5">
        <v>579106848960</v>
      </c>
      <c r="P94" s="5">
        <v>332865525071</v>
      </c>
      <c r="Q94" s="5">
        <v>321284372984</v>
      </c>
      <c r="R94" s="5">
        <v>386235136503</v>
      </c>
      <c r="S94" s="5">
        <v>412696940471</v>
      </c>
      <c r="T94" s="5">
        <v>457148015947</v>
      </c>
      <c r="U94" s="5">
        <v>419709950355</v>
      </c>
      <c r="V94" s="5">
        <v>409204628848</v>
      </c>
      <c r="W94" s="5">
        <v>360236455560</v>
      </c>
    </row>
    <row r="95" spans="2:23" ht="15.5" x14ac:dyDescent="0.35">
      <c r="C95" t="s">
        <v>124</v>
      </c>
    </row>
    <row r="96" spans="2:23" ht="15.5" x14ac:dyDescent="0.35">
      <c r="C96" t="s">
        <v>125</v>
      </c>
      <c r="D96" s="5">
        <v>87985574</v>
      </c>
      <c r="E96" s="5">
        <v>60977850</v>
      </c>
      <c r="F96" s="5">
        <v>60977850</v>
      </c>
      <c r="G96" s="5">
        <v>60977850</v>
      </c>
      <c r="I96" s="5">
        <v>87985574</v>
      </c>
      <c r="J96" s="5">
        <v>60977850</v>
      </c>
      <c r="K96" s="5">
        <v>42484307</v>
      </c>
      <c r="L96" s="5">
        <v>28939674</v>
      </c>
      <c r="M96" s="5">
        <v>17718153</v>
      </c>
      <c r="N96" s="5">
        <v>17854238</v>
      </c>
      <c r="O96" s="5">
        <v>12841194</v>
      </c>
      <c r="P96" s="5">
        <v>2862671810</v>
      </c>
      <c r="Q96" s="5">
        <v>2910766361</v>
      </c>
      <c r="R96" s="5">
        <v>561379554</v>
      </c>
    </row>
    <row r="97" spans="3:23" ht="15.5" x14ac:dyDescent="0.35">
      <c r="C97" t="s">
        <v>342</v>
      </c>
    </row>
    <row r="98" spans="3:23" ht="15.5" x14ac:dyDescent="0.35">
      <c r="C98" t="s">
        <v>127</v>
      </c>
    </row>
    <row r="99" spans="3:23" ht="15.5" x14ac:dyDescent="0.35">
      <c r="C99" t="s">
        <v>126</v>
      </c>
      <c r="D99" s="5">
        <v>34133790</v>
      </c>
      <c r="E99" s="5">
        <v>37349669</v>
      </c>
      <c r="F99" s="5">
        <v>32315548</v>
      </c>
      <c r="G99" s="5">
        <v>35015803</v>
      </c>
      <c r="I99" s="5">
        <v>34133790</v>
      </c>
      <c r="J99" s="5">
        <v>20012932</v>
      </c>
      <c r="K99" s="5">
        <v>54472343</v>
      </c>
      <c r="L99" s="5">
        <v>163852638</v>
      </c>
      <c r="M99" s="5">
        <v>311816244</v>
      </c>
      <c r="N99" s="5">
        <v>473411256</v>
      </c>
      <c r="O99" s="5">
        <v>692466685</v>
      </c>
      <c r="P99" s="5">
        <v>280227809829</v>
      </c>
      <c r="Q99" s="5">
        <v>290509898711</v>
      </c>
      <c r="R99" s="5">
        <v>303390837904</v>
      </c>
      <c r="S99" s="5">
        <v>316323612813</v>
      </c>
      <c r="T99" s="5">
        <v>318769811984</v>
      </c>
      <c r="U99" s="5">
        <v>329692789876</v>
      </c>
      <c r="V99" s="5">
        <v>342515991309</v>
      </c>
      <c r="W99" s="5">
        <v>358332726300</v>
      </c>
    </row>
    <row r="100" spans="3:23" ht="15.5" x14ac:dyDescent="0.35">
      <c r="C100" t="s">
        <v>130</v>
      </c>
      <c r="D100" s="5">
        <v>1734804004</v>
      </c>
      <c r="E100" s="5">
        <v>1849189494</v>
      </c>
      <c r="F100" s="5">
        <v>1976688456</v>
      </c>
      <c r="G100" s="5">
        <v>1289558383</v>
      </c>
      <c r="I100" s="5">
        <v>1734804004</v>
      </c>
      <c r="J100" s="5">
        <v>1394049513</v>
      </c>
      <c r="K100" s="5">
        <v>767095693</v>
      </c>
      <c r="L100" s="5">
        <v>558736114</v>
      </c>
      <c r="M100" s="5">
        <v>1234221751</v>
      </c>
      <c r="N100" s="5">
        <v>1045812400</v>
      </c>
      <c r="O100" s="5">
        <v>706307879</v>
      </c>
      <c r="P100" s="5">
        <v>283090481639</v>
      </c>
      <c r="Q100" s="5">
        <v>293420665072</v>
      </c>
      <c r="R100" s="5">
        <v>303952217458</v>
      </c>
      <c r="S100" s="5">
        <v>316323612813</v>
      </c>
      <c r="T100" s="5">
        <v>318769811984</v>
      </c>
      <c r="U100" s="5">
        <v>329692789876</v>
      </c>
      <c r="V100" s="5">
        <v>342515991309</v>
      </c>
      <c r="W100" s="5">
        <v>358332726300</v>
      </c>
    </row>
    <row r="101" spans="3:23" ht="15.5" x14ac:dyDescent="0.35">
      <c r="C101" t="s">
        <v>131</v>
      </c>
      <c r="D101" s="5">
        <v>540804931508</v>
      </c>
      <c r="E101" s="5">
        <v>551777340307</v>
      </c>
      <c r="F101" s="5">
        <v>549725413377</v>
      </c>
      <c r="G101" s="5">
        <v>520056691176</v>
      </c>
      <c r="I101" s="5">
        <v>540804931508</v>
      </c>
      <c r="J101" s="5">
        <v>516692173584</v>
      </c>
      <c r="K101" s="5">
        <v>512334216189</v>
      </c>
      <c r="L101" s="5">
        <v>509387241941</v>
      </c>
      <c r="M101" s="5">
        <v>508447134690</v>
      </c>
      <c r="N101" s="5">
        <v>497557497473</v>
      </c>
      <c r="O101" s="5">
        <v>579813156839</v>
      </c>
      <c r="P101" s="5">
        <v>615956006710</v>
      </c>
      <c r="Q101" s="5">
        <v>614705038056</v>
      </c>
      <c r="R101" s="5">
        <v>690187353961</v>
      </c>
      <c r="S101" s="5">
        <v>729020553284</v>
      </c>
      <c r="T101" s="5">
        <v>775917827931</v>
      </c>
      <c r="U101" s="5">
        <v>749402740231</v>
      </c>
      <c r="V101" s="5">
        <v>751720620157</v>
      </c>
      <c r="W101" s="5">
        <v>718569181860</v>
      </c>
    </row>
    <row r="102" spans="3:23" ht="15.5" x14ac:dyDescent="0.35">
      <c r="C102" t="s">
        <v>132</v>
      </c>
    </row>
    <row r="103" spans="3:23" ht="15.5" x14ac:dyDescent="0.35">
      <c r="C103" t="s">
        <v>133</v>
      </c>
    </row>
    <row r="104" spans="3:23" ht="15.5" x14ac:dyDescent="0.35">
      <c r="C104" t="s">
        <v>134</v>
      </c>
      <c r="D104" s="5">
        <v>1886784123</v>
      </c>
      <c r="E104" s="5">
        <v>27274708920</v>
      </c>
      <c r="F104" s="5">
        <v>4150977290</v>
      </c>
      <c r="G104" s="5">
        <v>922742455</v>
      </c>
      <c r="I104" s="5">
        <v>1886784123</v>
      </c>
      <c r="J104" s="5">
        <v>891991504</v>
      </c>
      <c r="K104" s="5">
        <v>1108400553</v>
      </c>
      <c r="L104" s="5">
        <v>1045429058</v>
      </c>
      <c r="M104" s="5">
        <v>1621585980</v>
      </c>
      <c r="N104" s="5">
        <v>1637129296</v>
      </c>
      <c r="O104" s="5">
        <v>89743087070</v>
      </c>
      <c r="P104" s="5">
        <v>115834635089</v>
      </c>
      <c r="Q104" s="5">
        <v>115972411559</v>
      </c>
      <c r="R104" s="5">
        <v>193182418174</v>
      </c>
      <c r="S104" s="5">
        <v>228149112195</v>
      </c>
      <c r="T104" s="5">
        <v>262328823129</v>
      </c>
      <c r="U104" s="5">
        <v>224298901387</v>
      </c>
      <c r="V104" s="5">
        <v>213615957125</v>
      </c>
      <c r="W104" s="5">
        <v>212454211896</v>
      </c>
    </row>
    <row r="105" spans="3:23" ht="15.5" x14ac:dyDescent="0.35">
      <c r="C105" t="s">
        <v>136</v>
      </c>
      <c r="P105" s="5">
        <v>289260581</v>
      </c>
      <c r="Q105" s="5">
        <v>231301979</v>
      </c>
      <c r="R105" s="5">
        <v>412384093</v>
      </c>
      <c r="S105" s="5">
        <v>824298585</v>
      </c>
      <c r="T105" s="5">
        <v>2714017616</v>
      </c>
      <c r="U105" s="5">
        <v>4877724180</v>
      </c>
      <c r="V105" s="5">
        <v>4435863474</v>
      </c>
      <c r="W105" s="5">
        <v>5793572841</v>
      </c>
    </row>
    <row r="106" spans="3:23" ht="15.5" x14ac:dyDescent="0.35">
      <c r="C106" t="s">
        <v>135</v>
      </c>
      <c r="E106" s="5">
        <v>26723999000</v>
      </c>
      <c r="O106" s="5">
        <v>89500000000</v>
      </c>
      <c r="P106" s="5">
        <v>114561880000</v>
      </c>
      <c r="Q106" s="5">
        <v>114561880000</v>
      </c>
      <c r="R106" s="5">
        <v>187035132271</v>
      </c>
      <c r="S106" s="5">
        <v>216556073403</v>
      </c>
      <c r="T106" s="5">
        <v>243618816233</v>
      </c>
      <c r="U106" s="5">
        <v>200563672666</v>
      </c>
      <c r="V106" s="5">
        <v>189210674341</v>
      </c>
      <c r="W106" s="5">
        <v>197295911551</v>
      </c>
    </row>
    <row r="107" spans="3:23" ht="15.5" x14ac:dyDescent="0.35">
      <c r="C107" t="s">
        <v>142</v>
      </c>
      <c r="D107" s="5">
        <v>287252876</v>
      </c>
      <c r="E107" s="5">
        <v>25438226</v>
      </c>
      <c r="F107" s="5">
        <v>48280491</v>
      </c>
      <c r="G107" s="5">
        <v>130764364</v>
      </c>
      <c r="I107" s="5">
        <v>287252876</v>
      </c>
      <c r="J107" s="5">
        <v>15647106</v>
      </c>
      <c r="K107" s="5">
        <v>51715449</v>
      </c>
      <c r="L107" s="5">
        <v>194319511</v>
      </c>
      <c r="M107" s="5">
        <v>203218431</v>
      </c>
      <c r="N107" s="5">
        <v>251615558</v>
      </c>
      <c r="O107" s="5">
        <v>30731070</v>
      </c>
      <c r="P107" s="5">
        <v>608571764</v>
      </c>
      <c r="Q107" s="5">
        <v>880424750</v>
      </c>
      <c r="R107" s="5">
        <v>893653283</v>
      </c>
      <c r="S107" s="5">
        <v>1103630613</v>
      </c>
      <c r="T107" s="5">
        <v>1641248933</v>
      </c>
      <c r="U107" s="5">
        <v>2446746200</v>
      </c>
      <c r="V107" s="5">
        <v>3298949525</v>
      </c>
      <c r="W107" s="5">
        <v>1307243976</v>
      </c>
    </row>
    <row r="108" spans="3:23" ht="15.5" x14ac:dyDescent="0.35">
      <c r="C108" t="s">
        <v>139</v>
      </c>
      <c r="D108" s="5">
        <v>143008000</v>
      </c>
      <c r="E108" s="5">
        <v>99261749</v>
      </c>
      <c r="F108" s="5">
        <v>67210500</v>
      </c>
      <c r="G108" s="5">
        <v>99261750</v>
      </c>
      <c r="I108" s="5">
        <v>143008000</v>
      </c>
      <c r="J108" s="5">
        <v>76665627</v>
      </c>
      <c r="K108" s="5">
        <v>83236335</v>
      </c>
      <c r="L108" s="5">
        <v>116618000</v>
      </c>
      <c r="M108" s="5">
        <v>119624000</v>
      </c>
      <c r="N108" s="5">
        <v>150966832</v>
      </c>
      <c r="O108" s="5">
        <v>212356000</v>
      </c>
      <c r="S108" s="5">
        <v>294675555</v>
      </c>
      <c r="T108" s="5">
        <v>12500000</v>
      </c>
      <c r="U108" s="5">
        <v>22500000</v>
      </c>
      <c r="V108" s="5">
        <v>298750000</v>
      </c>
      <c r="W108" s="5">
        <v>484675600</v>
      </c>
    </row>
    <row r="109" spans="3:23" ht="15.5" x14ac:dyDescent="0.35">
      <c r="C109" t="s">
        <v>138</v>
      </c>
      <c r="D109" s="5">
        <v>945000000</v>
      </c>
      <c r="E109" s="5">
        <v>73490997</v>
      </c>
      <c r="F109" s="5">
        <v>72666000</v>
      </c>
      <c r="G109" s="5">
        <v>525000000</v>
      </c>
      <c r="I109" s="5">
        <v>945000000</v>
      </c>
      <c r="J109" s="5">
        <v>525000000</v>
      </c>
      <c r="K109" s="5">
        <v>472500000</v>
      </c>
      <c r="L109" s="5">
        <v>455000000</v>
      </c>
      <c r="M109" s="5">
        <v>760000000</v>
      </c>
      <c r="N109" s="5">
        <v>680000000</v>
      </c>
      <c r="P109" s="5">
        <v>374922744</v>
      </c>
      <c r="Q109" s="5">
        <v>298804830</v>
      </c>
      <c r="R109" s="5">
        <v>674581860</v>
      </c>
      <c r="S109" s="5">
        <v>203767373</v>
      </c>
      <c r="T109" s="5">
        <v>450573681</v>
      </c>
      <c r="U109" s="5">
        <v>921591675</v>
      </c>
      <c r="V109" s="5">
        <v>905053119</v>
      </c>
      <c r="W109" s="5">
        <v>1272807928</v>
      </c>
    </row>
    <row r="110" spans="3:23" ht="15.5" x14ac:dyDescent="0.35">
      <c r="C110" t="s">
        <v>143</v>
      </c>
    </row>
    <row r="111" spans="3:23" ht="15.5" x14ac:dyDescent="0.35">
      <c r="C111" t="s">
        <v>144</v>
      </c>
      <c r="F111" s="5">
        <v>23819216500</v>
      </c>
      <c r="S111" s="5">
        <v>5000000000</v>
      </c>
      <c r="T111" s="5">
        <v>15000000000</v>
      </c>
      <c r="U111" s="5">
        <v>25000000000</v>
      </c>
      <c r="V111" s="5">
        <v>35000000000</v>
      </c>
    </row>
    <row r="112" spans="3:23" ht="15.5" x14ac:dyDescent="0.35">
      <c r="C112" t="s">
        <v>345</v>
      </c>
      <c r="D112" s="5">
        <v>526124203</v>
      </c>
      <c r="E112" s="5">
        <v>805284524</v>
      </c>
      <c r="F112" s="5">
        <v>805284525</v>
      </c>
      <c r="G112" s="5">
        <v>418949221</v>
      </c>
      <c r="I112" s="5">
        <v>526124203</v>
      </c>
      <c r="J112" s="5">
        <v>443090764</v>
      </c>
      <c r="K112" s="5">
        <v>183020951</v>
      </c>
      <c r="L112" s="5">
        <v>86452255</v>
      </c>
      <c r="M112" s="5">
        <v>365943805</v>
      </c>
      <c r="U112" s="5">
        <v>3039940390</v>
      </c>
      <c r="V112" s="5">
        <v>7358306338</v>
      </c>
      <c r="W112" s="5">
        <v>11061189463</v>
      </c>
    </row>
    <row r="113" spans="3:23" ht="15.5" x14ac:dyDescent="0.35">
      <c r="C113" t="s">
        <v>146</v>
      </c>
      <c r="D113" s="5">
        <v>511523247</v>
      </c>
      <c r="E113" s="5">
        <v>352518948</v>
      </c>
      <c r="F113" s="5">
        <v>3962820299</v>
      </c>
      <c r="G113" s="5">
        <v>167716341</v>
      </c>
      <c r="I113" s="5">
        <v>511523247</v>
      </c>
      <c r="J113" s="5">
        <v>274678771</v>
      </c>
      <c r="K113" s="5">
        <v>500948769</v>
      </c>
      <c r="L113" s="5">
        <v>279491547</v>
      </c>
      <c r="M113" s="5">
        <v>538743549</v>
      </c>
      <c r="N113" s="5">
        <v>554546906</v>
      </c>
      <c r="R113" s="5">
        <v>4166666667</v>
      </c>
      <c r="S113" s="5">
        <v>9166666666</v>
      </c>
      <c r="T113" s="5">
        <v>13891666666</v>
      </c>
      <c r="U113" s="5">
        <v>15466666666</v>
      </c>
      <c r="V113" s="5">
        <v>15466666666</v>
      </c>
      <c r="W113" s="5">
        <v>6300000000</v>
      </c>
    </row>
    <row r="114" spans="3:23" ht="15.5" x14ac:dyDescent="0.35">
      <c r="C114" t="s">
        <v>147</v>
      </c>
      <c r="D114" s="5">
        <v>899337240</v>
      </c>
      <c r="E114" s="5">
        <v>1082456569</v>
      </c>
      <c r="F114" s="5">
        <v>24901673070</v>
      </c>
      <c r="G114" s="5">
        <v>696121266</v>
      </c>
      <c r="I114" s="5">
        <v>899337240</v>
      </c>
      <c r="J114" s="5">
        <v>720262809</v>
      </c>
      <c r="K114" s="5">
        <v>376131439</v>
      </c>
      <c r="L114" s="5">
        <v>217996226</v>
      </c>
      <c r="M114" s="5">
        <v>446480865</v>
      </c>
      <c r="N114" s="5">
        <v>81155625</v>
      </c>
      <c r="O114" s="5">
        <v>51364777</v>
      </c>
      <c r="P114" s="5">
        <v>8766794617</v>
      </c>
      <c r="Q114" s="5">
        <v>8450338945</v>
      </c>
      <c r="R114" s="5">
        <v>6978984463</v>
      </c>
      <c r="S114" s="5">
        <v>11195432203</v>
      </c>
      <c r="T114" s="5">
        <v>23415677784</v>
      </c>
      <c r="U114" s="5">
        <v>35279490008</v>
      </c>
      <c r="V114" s="5">
        <v>48849770057</v>
      </c>
      <c r="W114" s="5">
        <v>17780915262</v>
      </c>
    </row>
    <row r="115" spans="3:23" ht="15.5" x14ac:dyDescent="0.35">
      <c r="C115" t="s">
        <v>148</v>
      </c>
      <c r="D115" s="5">
        <v>899337240</v>
      </c>
      <c r="E115" s="5">
        <v>1082456569</v>
      </c>
      <c r="F115" s="5">
        <v>24901673070</v>
      </c>
      <c r="G115" s="5">
        <v>696121266</v>
      </c>
      <c r="I115" s="5">
        <v>899337240</v>
      </c>
      <c r="J115" s="5">
        <v>720262809</v>
      </c>
      <c r="K115" s="5">
        <v>376131439</v>
      </c>
      <c r="L115" s="5">
        <v>217996226</v>
      </c>
      <c r="M115" s="5">
        <v>446480865</v>
      </c>
      <c r="N115" s="5">
        <v>81155625</v>
      </c>
      <c r="O115" s="5">
        <v>51364777</v>
      </c>
      <c r="P115" s="5">
        <v>8766794617</v>
      </c>
      <c r="Q115" s="5">
        <v>8450338945</v>
      </c>
      <c r="R115" s="5">
        <v>6978984463</v>
      </c>
      <c r="S115" s="5">
        <v>11195432203</v>
      </c>
      <c r="T115" s="5">
        <v>23415677784</v>
      </c>
      <c r="U115" s="5">
        <v>35279490008</v>
      </c>
      <c r="V115" s="5">
        <v>48849770057</v>
      </c>
      <c r="W115" s="5">
        <v>17780915262</v>
      </c>
    </row>
    <row r="116" spans="3:23" ht="15.5" x14ac:dyDescent="0.35">
      <c r="C116" t="s">
        <v>150</v>
      </c>
    </row>
    <row r="117" spans="3:23" ht="15.5" x14ac:dyDescent="0.35">
      <c r="C117" t="s">
        <v>151</v>
      </c>
      <c r="D117" s="5">
        <v>526124203</v>
      </c>
      <c r="E117" s="5">
        <v>805284524</v>
      </c>
      <c r="F117" s="5">
        <v>24624501025</v>
      </c>
      <c r="G117" s="5">
        <v>418949221</v>
      </c>
      <c r="I117" s="5">
        <v>526124203</v>
      </c>
      <c r="J117" s="5">
        <v>443090764</v>
      </c>
      <c r="K117" s="5">
        <v>183020951</v>
      </c>
      <c r="L117" s="5">
        <v>86452255</v>
      </c>
      <c r="M117" s="5">
        <v>365943805</v>
      </c>
      <c r="S117" s="5">
        <v>5000000000</v>
      </c>
      <c r="T117" s="5">
        <v>15000000000</v>
      </c>
      <c r="U117" s="5">
        <v>28039940390</v>
      </c>
      <c r="V117" s="5">
        <v>42358306338</v>
      </c>
      <c r="W117" s="5">
        <v>11061189463</v>
      </c>
    </row>
    <row r="118" spans="3:23" ht="15.5" x14ac:dyDescent="0.35">
      <c r="C118" t="s">
        <v>149</v>
      </c>
      <c r="S118" s="5">
        <v>293598053</v>
      </c>
      <c r="T118" s="5">
        <v>4456974130</v>
      </c>
      <c r="U118" s="5">
        <v>4151951294</v>
      </c>
      <c r="V118" s="5">
        <v>4181221773</v>
      </c>
      <c r="W118" s="5">
        <v>5215455126</v>
      </c>
    </row>
    <row r="119" spans="3:23" ht="15.5" x14ac:dyDescent="0.35">
      <c r="C119" t="s">
        <v>152</v>
      </c>
      <c r="D119" s="5">
        <v>2786121363</v>
      </c>
      <c r="E119" s="5">
        <v>28357165489</v>
      </c>
      <c r="F119" s="5">
        <v>29052650360</v>
      </c>
      <c r="G119" s="5">
        <v>1618863721</v>
      </c>
      <c r="I119" s="5">
        <v>2786121363</v>
      </c>
      <c r="J119" s="5">
        <v>1612254313</v>
      </c>
      <c r="K119" s="5">
        <v>1484531992</v>
      </c>
      <c r="L119" s="5">
        <v>1263425284</v>
      </c>
      <c r="M119" s="5">
        <v>2068066845</v>
      </c>
      <c r="N119" s="5">
        <v>1718284921</v>
      </c>
      <c r="O119" s="5">
        <v>89794451847</v>
      </c>
      <c r="P119" s="5">
        <v>124601429706</v>
      </c>
      <c r="Q119" s="5">
        <v>124422750504</v>
      </c>
      <c r="R119" s="5">
        <v>200161402637</v>
      </c>
      <c r="S119" s="5">
        <v>239344544398</v>
      </c>
      <c r="T119" s="5">
        <v>285744500913</v>
      </c>
      <c r="U119" s="5">
        <v>259578391395</v>
      </c>
      <c r="V119" s="5">
        <v>262465727182</v>
      </c>
      <c r="W119" s="5">
        <v>230235127158</v>
      </c>
    </row>
    <row r="120" spans="3:23" ht="15.5" x14ac:dyDescent="0.35">
      <c r="C120" t="s">
        <v>153</v>
      </c>
    </row>
    <row r="121" spans="3:23" ht="15.5" x14ac:dyDescent="0.35">
      <c r="C121" t="s">
        <v>154</v>
      </c>
      <c r="D121" s="5">
        <v>480000060200</v>
      </c>
      <c r="E121" s="5">
        <v>480000060200</v>
      </c>
      <c r="F121" s="5">
        <v>480000060200</v>
      </c>
      <c r="G121" s="5">
        <v>480000060200</v>
      </c>
      <c r="I121" s="5">
        <v>480000060200</v>
      </c>
      <c r="J121" s="5">
        <v>480000060200</v>
      </c>
      <c r="K121" s="5">
        <v>480000060200</v>
      </c>
      <c r="L121" s="5">
        <v>480000060200</v>
      </c>
      <c r="M121" s="5">
        <v>480000060200</v>
      </c>
      <c r="N121" s="5">
        <v>480000060200</v>
      </c>
      <c r="O121" s="5">
        <v>480000060200</v>
      </c>
      <c r="P121" s="5">
        <v>480000060200</v>
      </c>
      <c r="Q121" s="5">
        <v>480000060200</v>
      </c>
      <c r="R121" s="5">
        <v>480000060200</v>
      </c>
      <c r="S121" s="5">
        <v>480000060200</v>
      </c>
      <c r="T121" s="5">
        <v>480000060200</v>
      </c>
      <c r="U121" s="5">
        <v>480000000000</v>
      </c>
      <c r="V121" s="5">
        <v>480000000000</v>
      </c>
      <c r="W121" s="5">
        <v>480000000000</v>
      </c>
    </row>
    <row r="122" spans="3:23" ht="15.5" x14ac:dyDescent="0.35">
      <c r="C122" t="s">
        <v>155</v>
      </c>
      <c r="D122" s="5">
        <v>1204</v>
      </c>
      <c r="E122" s="5">
        <v>1204</v>
      </c>
      <c r="F122" s="5">
        <v>1204</v>
      </c>
      <c r="G122" s="5">
        <v>1204</v>
      </c>
      <c r="I122" s="5">
        <v>1204</v>
      </c>
      <c r="J122" s="5">
        <v>1204</v>
      </c>
      <c r="K122" s="5">
        <v>1204</v>
      </c>
      <c r="L122" s="5">
        <v>1204</v>
      </c>
      <c r="M122" s="5">
        <v>1204</v>
      </c>
      <c r="N122" s="5">
        <v>1204</v>
      </c>
      <c r="O122" s="5">
        <v>1204</v>
      </c>
      <c r="P122" s="5">
        <v>1204</v>
      </c>
      <c r="Q122" s="5">
        <v>1204</v>
      </c>
      <c r="R122" s="5">
        <v>1204</v>
      </c>
      <c r="S122" s="5">
        <v>1204</v>
      </c>
      <c r="T122" s="5">
        <v>1204</v>
      </c>
    </row>
    <row r="123" spans="3:23" ht="15.5" x14ac:dyDescent="0.35">
      <c r="C123" t="s">
        <v>156</v>
      </c>
      <c r="D123" s="5">
        <v>57999371956</v>
      </c>
      <c r="E123" s="5">
        <v>43394115907</v>
      </c>
      <c r="F123" s="5">
        <v>40646704598</v>
      </c>
      <c r="G123" s="5">
        <v>38411781010</v>
      </c>
      <c r="I123" s="5">
        <v>57999371956</v>
      </c>
      <c r="J123" s="5">
        <v>35053884242</v>
      </c>
      <c r="K123" s="5">
        <v>30818971208</v>
      </c>
      <c r="L123" s="5">
        <v>28088819011</v>
      </c>
      <c r="M123" s="5">
        <v>26338981328</v>
      </c>
      <c r="N123" s="5">
        <v>15825924264</v>
      </c>
      <c r="O123" s="5">
        <v>10017791387</v>
      </c>
      <c r="P123" s="5">
        <v>8066723090</v>
      </c>
      <c r="Q123" s="5">
        <v>8046561922</v>
      </c>
      <c r="R123" s="5">
        <v>7628354456</v>
      </c>
      <c r="S123" s="5">
        <v>7358587834</v>
      </c>
      <c r="T123" s="5">
        <v>7971682437</v>
      </c>
      <c r="U123" s="5">
        <v>7763102093</v>
      </c>
      <c r="V123" s="5">
        <v>7324856014</v>
      </c>
      <c r="W123" s="5">
        <v>6466150189</v>
      </c>
    </row>
    <row r="124" spans="3:23" ht="15.5" x14ac:dyDescent="0.35">
      <c r="C124" t="s">
        <v>157</v>
      </c>
      <c r="D124" s="5">
        <v>3700000000</v>
      </c>
      <c r="E124" s="5">
        <v>3700000000</v>
      </c>
      <c r="F124" s="5">
        <v>3700000000</v>
      </c>
      <c r="G124" s="5">
        <v>3200000000</v>
      </c>
      <c r="I124" s="5">
        <v>3700000000</v>
      </c>
      <c r="J124" s="5">
        <v>3200000000</v>
      </c>
      <c r="K124" s="5">
        <v>2700000000</v>
      </c>
      <c r="L124" s="5">
        <v>2700000000</v>
      </c>
      <c r="M124" s="5">
        <v>1350000000</v>
      </c>
      <c r="N124" s="5">
        <v>1350000000</v>
      </c>
      <c r="O124" s="5">
        <v>1350000000</v>
      </c>
      <c r="P124" s="5">
        <v>1350000000</v>
      </c>
      <c r="Q124" s="5">
        <v>1350000000</v>
      </c>
      <c r="R124" s="5">
        <v>1350000000</v>
      </c>
      <c r="S124" s="5">
        <v>1350000000</v>
      </c>
      <c r="T124" s="5">
        <v>1350000000</v>
      </c>
      <c r="U124" s="5">
        <v>1250000000</v>
      </c>
      <c r="V124" s="5">
        <v>1000000000</v>
      </c>
    </row>
    <row r="125" spans="3:23" ht="15.5" x14ac:dyDescent="0.35">
      <c r="C125" t="s">
        <v>158</v>
      </c>
      <c r="D125" s="5">
        <v>54299371956</v>
      </c>
      <c r="E125" s="5">
        <v>39694115907</v>
      </c>
      <c r="F125" s="5">
        <v>36946704598</v>
      </c>
      <c r="G125" s="5">
        <v>35211781010</v>
      </c>
      <c r="I125" s="5">
        <v>54299371956</v>
      </c>
      <c r="J125" s="5">
        <v>31853884242</v>
      </c>
      <c r="K125" s="5">
        <v>28118971208</v>
      </c>
      <c r="L125" s="5">
        <v>25388819011</v>
      </c>
      <c r="M125" s="5">
        <v>24988981328</v>
      </c>
      <c r="N125" s="5">
        <v>14475924264</v>
      </c>
      <c r="O125" s="5">
        <v>8667791387</v>
      </c>
      <c r="P125" s="5">
        <v>6716723090</v>
      </c>
      <c r="Q125" s="5">
        <v>6696561922</v>
      </c>
      <c r="R125" s="5">
        <v>6278354456</v>
      </c>
      <c r="S125" s="5">
        <v>6008587834</v>
      </c>
      <c r="T125" s="5">
        <v>6621682437</v>
      </c>
      <c r="U125" s="5">
        <v>6513102093</v>
      </c>
      <c r="V125" s="5">
        <v>6324856014</v>
      </c>
      <c r="W125" s="5">
        <v>6466150189</v>
      </c>
    </row>
    <row r="126" spans="3:23" ht="15.5" x14ac:dyDescent="0.35">
      <c r="C126" t="s">
        <v>159</v>
      </c>
      <c r="D126" s="5">
        <v>57999371956</v>
      </c>
      <c r="E126" s="5">
        <v>43394115907</v>
      </c>
      <c r="F126" s="5">
        <v>40646704598</v>
      </c>
      <c r="G126" s="5">
        <v>38411781010</v>
      </c>
      <c r="I126" s="5">
        <v>57999371956</v>
      </c>
      <c r="J126" s="5">
        <v>35053884242</v>
      </c>
      <c r="K126" s="5">
        <v>30818971208</v>
      </c>
      <c r="L126" s="5">
        <v>28088819011</v>
      </c>
      <c r="M126" s="5">
        <v>26338981328</v>
      </c>
      <c r="N126" s="5">
        <v>15825924264</v>
      </c>
      <c r="O126" s="5">
        <v>10017791387</v>
      </c>
      <c r="P126" s="5">
        <v>8066723090</v>
      </c>
      <c r="Q126" s="5">
        <v>8046561922</v>
      </c>
      <c r="R126" s="5">
        <v>7628354456</v>
      </c>
      <c r="S126" s="5">
        <v>7358587834</v>
      </c>
      <c r="T126" s="5">
        <v>7971682437</v>
      </c>
      <c r="U126" s="5">
        <v>7763102093</v>
      </c>
      <c r="V126" s="5">
        <v>7324856014</v>
      </c>
      <c r="W126" s="5">
        <v>6466150189</v>
      </c>
    </row>
    <row r="127" spans="3:23" ht="15.5" x14ac:dyDescent="0.35">
      <c r="C127" t="s">
        <v>160</v>
      </c>
      <c r="D127" s="5">
        <v>1111749</v>
      </c>
      <c r="E127" s="5">
        <v>961762</v>
      </c>
      <c r="F127" s="5">
        <v>961270</v>
      </c>
      <c r="G127" s="5">
        <v>949296</v>
      </c>
      <c r="I127" s="5">
        <v>1111749</v>
      </c>
      <c r="J127" s="5">
        <v>937880</v>
      </c>
      <c r="K127" s="5">
        <v>960840</v>
      </c>
      <c r="L127" s="5">
        <v>943615</v>
      </c>
      <c r="M127" s="5">
        <v>920455</v>
      </c>
      <c r="N127" s="5">
        <v>890900</v>
      </c>
      <c r="O127" s="5">
        <v>852201</v>
      </c>
      <c r="P127" s="5">
        <v>2867379460</v>
      </c>
      <c r="Q127" s="5">
        <v>2709439553</v>
      </c>
      <c r="R127" s="5">
        <v>2536304127</v>
      </c>
      <c r="S127" s="5">
        <v>2344641571</v>
      </c>
      <c r="T127" s="5">
        <v>2201583177</v>
      </c>
      <c r="U127" s="5">
        <v>2061246743</v>
      </c>
      <c r="V127" s="5">
        <v>1930036961</v>
      </c>
      <c r="W127" s="5">
        <v>1867904513</v>
      </c>
    </row>
    <row r="128" spans="3:23" ht="15.5" x14ac:dyDescent="0.35">
      <c r="C128" t="s">
        <v>9</v>
      </c>
      <c r="D128" s="5">
        <v>538018810145</v>
      </c>
      <c r="E128" s="5">
        <v>523420174818</v>
      </c>
      <c r="F128" s="5">
        <v>520672763017</v>
      </c>
      <c r="G128" s="5">
        <v>518437827455</v>
      </c>
      <c r="I128" s="5">
        <v>538018810145</v>
      </c>
      <c r="J128" s="5">
        <v>515079919271</v>
      </c>
      <c r="K128" s="5">
        <v>510849684197</v>
      </c>
      <c r="L128" s="5">
        <v>508123816657</v>
      </c>
      <c r="M128" s="5">
        <v>506379067845</v>
      </c>
      <c r="N128" s="5">
        <v>495839212552</v>
      </c>
      <c r="O128" s="5">
        <v>490018704992</v>
      </c>
      <c r="P128" s="5">
        <v>491354577004</v>
      </c>
      <c r="Q128" s="5">
        <v>490282287552</v>
      </c>
      <c r="R128" s="5">
        <v>490025951324</v>
      </c>
      <c r="S128" s="5">
        <v>489676008886</v>
      </c>
      <c r="T128" s="5">
        <v>490173327018</v>
      </c>
      <c r="U128" s="5">
        <v>489824348836</v>
      </c>
      <c r="V128" s="5">
        <v>489254892975</v>
      </c>
      <c r="W128" s="5">
        <v>488334054702</v>
      </c>
    </row>
    <row r="129" spans="2:23" ht="15.5" x14ac:dyDescent="0.35">
      <c r="C129" t="s">
        <v>161</v>
      </c>
      <c r="D129" s="5">
        <v>540804931508</v>
      </c>
      <c r="E129" s="5">
        <v>551777340307</v>
      </c>
      <c r="F129" s="5">
        <v>549725413377</v>
      </c>
      <c r="G129" s="5">
        <v>520056691176</v>
      </c>
      <c r="I129" s="5">
        <v>540804931508</v>
      </c>
      <c r="J129" s="5">
        <v>516692173584</v>
      </c>
      <c r="K129" s="5">
        <v>512334216189</v>
      </c>
      <c r="L129" s="5">
        <v>509387241941</v>
      </c>
      <c r="M129" s="5">
        <v>508447134690</v>
      </c>
      <c r="N129" s="5">
        <v>497557497473</v>
      </c>
      <c r="O129" s="5">
        <v>579813156839</v>
      </c>
      <c r="P129" s="5">
        <v>615956006710</v>
      </c>
      <c r="Q129" s="5">
        <v>614705038056</v>
      </c>
      <c r="R129" s="5">
        <v>690187353961</v>
      </c>
      <c r="S129" s="5">
        <v>729020553284</v>
      </c>
      <c r="T129" s="5">
        <v>775917827931</v>
      </c>
      <c r="U129" s="5">
        <v>749402740231</v>
      </c>
      <c r="V129" s="5">
        <v>751720620157</v>
      </c>
      <c r="W129" s="5">
        <v>718569181860</v>
      </c>
    </row>
    <row r="130" spans="2:23" ht="15.5" x14ac:dyDescent="0.35">
      <c r="C130" t="s">
        <v>162</v>
      </c>
      <c r="D130" s="5">
        <v>4800000602</v>
      </c>
      <c r="E130" s="5">
        <v>4800000602</v>
      </c>
      <c r="F130" s="5">
        <v>4800000602</v>
      </c>
      <c r="G130" s="5">
        <v>4800000602</v>
      </c>
      <c r="I130" s="5">
        <v>4800000602</v>
      </c>
      <c r="J130" s="5">
        <v>4800000602</v>
      </c>
      <c r="K130" s="5">
        <v>4800000602</v>
      </c>
      <c r="L130" s="5">
        <v>4800000602</v>
      </c>
      <c r="M130" s="5">
        <v>4800000602</v>
      </c>
      <c r="N130" s="5">
        <v>4800000602</v>
      </c>
      <c r="O130" s="5">
        <v>4800000602</v>
      </c>
      <c r="P130" s="5">
        <v>4800000602</v>
      </c>
      <c r="Q130" s="5">
        <v>4800000602</v>
      </c>
      <c r="R130" s="5">
        <v>4800000602</v>
      </c>
      <c r="S130" s="5">
        <v>4800000602</v>
      </c>
      <c r="T130" s="5">
        <v>4800000602</v>
      </c>
      <c r="U130" s="5">
        <v>4800000000</v>
      </c>
      <c r="V130" s="5">
        <v>4800000000</v>
      </c>
      <c r="W130" s="5">
        <v>4800000000</v>
      </c>
    </row>
    <row r="132" spans="2:23" ht="15.5" x14ac:dyDescent="0.35">
      <c r="B132" t="s">
        <v>163</v>
      </c>
      <c r="C132" t="s">
        <v>164</v>
      </c>
      <c r="D132" s="5">
        <v>748352783</v>
      </c>
      <c r="E132" s="5">
        <v>-1548822692</v>
      </c>
      <c r="F132" s="5">
        <v>-1485509555</v>
      </c>
      <c r="G132" s="5">
        <v>-382288360</v>
      </c>
      <c r="I132" s="5">
        <v>-2668267824</v>
      </c>
      <c r="J132" s="5">
        <v>-6028503178</v>
      </c>
      <c r="K132" s="5">
        <v>-87460902</v>
      </c>
      <c r="L132" s="5">
        <v>1035328452</v>
      </c>
      <c r="M132" s="5">
        <v>121885371191</v>
      </c>
      <c r="N132" s="5">
        <v>85311281185</v>
      </c>
      <c r="O132" s="5">
        <v>75582953903</v>
      </c>
      <c r="P132" s="5">
        <v>30736659689</v>
      </c>
      <c r="Q132" s="5">
        <v>78783737757</v>
      </c>
      <c r="R132" s="5">
        <v>36390716827</v>
      </c>
      <c r="S132" s="5">
        <v>33093380375</v>
      </c>
      <c r="T132" s="5">
        <v>-31499865702</v>
      </c>
      <c r="U132" s="5">
        <v>5562378087</v>
      </c>
      <c r="V132" s="5">
        <v>-26247899647</v>
      </c>
      <c r="W132" s="5">
        <v>-24272491002</v>
      </c>
    </row>
    <row r="133" spans="2:23" ht="15.5" x14ac:dyDescent="0.35">
      <c r="C133" t="s">
        <v>165</v>
      </c>
      <c r="D133" s="5">
        <v>1574584199</v>
      </c>
      <c r="E133" s="5">
        <v>1430153758</v>
      </c>
      <c r="F133" s="5">
        <v>1634795227</v>
      </c>
      <c r="G133" s="5">
        <v>1338149112</v>
      </c>
      <c r="I133" s="5">
        <v>5977682296</v>
      </c>
      <c r="J133" s="5">
        <v>4095747182</v>
      </c>
      <c r="K133" s="5">
        <v>4768904371</v>
      </c>
      <c r="L133" s="5">
        <v>4501689834</v>
      </c>
      <c r="M133" s="5">
        <v>3799192718</v>
      </c>
      <c r="N133" s="5">
        <v>2759467054</v>
      </c>
      <c r="O133" s="5">
        <v>123953627039</v>
      </c>
      <c r="P133" s="5">
        <v>145704600366</v>
      </c>
      <c r="Q133" s="5">
        <v>180064372492</v>
      </c>
      <c r="R133" s="5">
        <v>137745524219</v>
      </c>
      <c r="S133" s="5">
        <v>283246765515</v>
      </c>
      <c r="T133" s="5">
        <v>198245485942</v>
      </c>
      <c r="U133" s="5">
        <v>253075167208</v>
      </c>
      <c r="V133" s="5">
        <v>209950384170</v>
      </c>
      <c r="W133" s="5">
        <v>208998845870</v>
      </c>
    </row>
    <row r="134" spans="2:23" ht="15.5" x14ac:dyDescent="0.35">
      <c r="C134" t="s">
        <v>402</v>
      </c>
    </row>
    <row r="135" spans="2:23" ht="15.5" x14ac:dyDescent="0.35">
      <c r="C135" t="s">
        <v>167</v>
      </c>
      <c r="D135" s="5">
        <v>-2532104117</v>
      </c>
      <c r="E135" s="5">
        <v>-1228913312</v>
      </c>
      <c r="F135" s="5">
        <v>-2334978538</v>
      </c>
      <c r="G135" s="5">
        <v>-1545097966</v>
      </c>
      <c r="I135" s="5">
        <v>-7641093933</v>
      </c>
      <c r="J135" s="5">
        <v>-10658591702</v>
      </c>
      <c r="K135" s="5">
        <v>-7702114500</v>
      </c>
      <c r="L135" s="5">
        <v>-8354299919</v>
      </c>
      <c r="M135" s="5">
        <v>104599154077</v>
      </c>
      <c r="N135" s="5">
        <v>70760318261</v>
      </c>
      <c r="O135" s="5">
        <v>-37984898325</v>
      </c>
      <c r="P135" s="5">
        <v>-97661453589</v>
      </c>
      <c r="Q135" s="5">
        <v>-79474733215</v>
      </c>
      <c r="R135" s="5">
        <v>-74470982143</v>
      </c>
      <c r="S135" s="5">
        <v>-193861760897</v>
      </c>
      <c r="T135" s="5">
        <v>-162707852426</v>
      </c>
      <c r="U135" s="5">
        <v>-195270147870</v>
      </c>
      <c r="V135" s="5">
        <v>-193758946392</v>
      </c>
      <c r="W135" s="5">
        <v>-198227491657</v>
      </c>
    </row>
    <row r="136" spans="2:23" ht="15.5" x14ac:dyDescent="0.35">
      <c r="C136" t="s">
        <v>168</v>
      </c>
      <c r="S136" s="5">
        <v>-12526802521</v>
      </c>
      <c r="T136" s="5">
        <v>-13829714071</v>
      </c>
      <c r="U136" s="5">
        <v>-12671149889</v>
      </c>
      <c r="V136" s="5">
        <v>-11410716871</v>
      </c>
      <c r="W136" s="5">
        <v>-12853524100</v>
      </c>
    </row>
    <row r="137" spans="2:23" ht="15.5" x14ac:dyDescent="0.35">
      <c r="C137" t="s">
        <v>169</v>
      </c>
      <c r="D137" s="5">
        <v>-2532104117</v>
      </c>
      <c r="E137" s="5">
        <v>-1228913312</v>
      </c>
      <c r="F137" s="5">
        <v>-2334978538</v>
      </c>
      <c r="G137" s="5">
        <v>-1545097966</v>
      </c>
      <c r="I137" s="5">
        <v>-7641093933</v>
      </c>
      <c r="J137" s="5">
        <v>-10658591702</v>
      </c>
      <c r="K137" s="5">
        <v>-7702114500</v>
      </c>
      <c r="L137" s="5">
        <v>-8354299919</v>
      </c>
      <c r="M137" s="5">
        <v>104599154077</v>
      </c>
      <c r="N137" s="5">
        <v>70760318261</v>
      </c>
      <c r="O137" s="5">
        <v>-37984898325</v>
      </c>
      <c r="P137" s="5">
        <v>-97661453589</v>
      </c>
      <c r="Q137" s="5">
        <v>-79474733215</v>
      </c>
      <c r="R137" s="5">
        <v>-74470982143</v>
      </c>
      <c r="S137" s="5">
        <v>-206388563418</v>
      </c>
      <c r="T137" s="5">
        <v>-176537566497</v>
      </c>
      <c r="U137" s="5">
        <v>-207941297759</v>
      </c>
      <c r="V137" s="5">
        <v>-205169663263</v>
      </c>
      <c r="W137" s="5">
        <v>-211081015757</v>
      </c>
    </row>
    <row r="138" spans="2:23" ht="15.5" x14ac:dyDescent="0.35">
      <c r="C138" t="s">
        <v>744</v>
      </c>
      <c r="D138" s="5">
        <v>47957966</v>
      </c>
      <c r="E138" s="5">
        <v>49307456</v>
      </c>
      <c r="F138" s="5">
        <v>22592481</v>
      </c>
      <c r="G138" s="5">
        <v>20689281</v>
      </c>
      <c r="I138" s="5">
        <v>140547184</v>
      </c>
      <c r="J138" s="5">
        <v>750056949</v>
      </c>
      <c r="K138" s="5">
        <v>2953192762</v>
      </c>
      <c r="L138" s="5">
        <v>5862994874</v>
      </c>
      <c r="M138" s="5">
        <v>15150129146</v>
      </c>
      <c r="N138" s="5">
        <v>17475888849</v>
      </c>
      <c r="O138" s="5">
        <v>8962548286</v>
      </c>
      <c r="P138" s="5">
        <v>5799908303</v>
      </c>
      <c r="Q138" s="5">
        <v>823864160</v>
      </c>
      <c r="R138" s="5">
        <v>2519733614</v>
      </c>
      <c r="S138" s="5">
        <v>1338822369</v>
      </c>
      <c r="T138" s="5">
        <v>27589911</v>
      </c>
      <c r="U138" s="5">
        <v>27622770</v>
      </c>
      <c r="V138" s="5">
        <v>33228815</v>
      </c>
      <c r="W138" s="5">
        <v>58212632</v>
      </c>
    </row>
    <row r="139" spans="2:23" ht="15.5" x14ac:dyDescent="0.35">
      <c r="C139" t="s">
        <v>745</v>
      </c>
      <c r="D139" s="5">
        <v>1354156526</v>
      </c>
      <c r="E139" s="5">
        <v>-1557005285</v>
      </c>
      <c r="F139" s="5">
        <v>-807918725</v>
      </c>
      <c r="I139" s="5">
        <v>-1010767484</v>
      </c>
      <c r="L139" s="5">
        <v>-883641698</v>
      </c>
      <c r="M139" s="5">
        <v>-1589387355</v>
      </c>
      <c r="N139" s="5">
        <v>-5674701247</v>
      </c>
      <c r="O139" s="5">
        <v>-13746752082</v>
      </c>
      <c r="P139" s="5">
        <v>-17234542405</v>
      </c>
      <c r="Q139" s="5">
        <v>-16216272397</v>
      </c>
      <c r="R139" s="5">
        <v>-22964795252</v>
      </c>
      <c r="S139" s="5">
        <v>-28147086186</v>
      </c>
      <c r="T139" s="5">
        <v>-25104351211</v>
      </c>
      <c r="U139" s="5">
        <v>-27795034018</v>
      </c>
      <c r="V139" s="5">
        <v>-29873631495</v>
      </c>
      <c r="W139" s="5">
        <v>-19423773735</v>
      </c>
    </row>
    <row r="140" spans="2:23" ht="15.5" x14ac:dyDescent="0.35">
      <c r="C140" t="s">
        <v>172</v>
      </c>
      <c r="D140" s="5">
        <v>303758209</v>
      </c>
      <c r="E140" s="5">
        <v>-242365309</v>
      </c>
      <c r="G140" s="5">
        <v>-196028787</v>
      </c>
      <c r="I140" s="5">
        <v>-134635887</v>
      </c>
      <c r="J140" s="5">
        <v>-215715607</v>
      </c>
      <c r="K140" s="5">
        <v>-107443535</v>
      </c>
      <c r="L140" s="5">
        <v>-91414639</v>
      </c>
      <c r="M140" s="5">
        <v>-73717395</v>
      </c>
      <c r="N140" s="5">
        <v>-9691732</v>
      </c>
      <c r="O140" s="5">
        <v>-5601571015</v>
      </c>
      <c r="P140" s="5">
        <v>-5871852986</v>
      </c>
      <c r="Q140" s="5">
        <v>-6413493283</v>
      </c>
      <c r="R140" s="5">
        <v>-6438763611</v>
      </c>
      <c r="S140" s="5">
        <v>-6612317403</v>
      </c>
      <c r="T140" s="5">
        <v>-6836503118</v>
      </c>
      <c r="U140" s="5">
        <v>-6674055714</v>
      </c>
      <c r="V140" s="5">
        <v>-1420243879</v>
      </c>
      <c r="W140" s="5">
        <v>-2797440821</v>
      </c>
    </row>
    <row r="141" spans="2:23" ht="15.5" x14ac:dyDescent="0.35">
      <c r="C141" t="s">
        <v>746</v>
      </c>
      <c r="S141" s="5">
        <v>-10344240502</v>
      </c>
      <c r="T141" s="5">
        <v>-21294520729</v>
      </c>
      <c r="U141" s="5">
        <v>-5130024400</v>
      </c>
      <c r="V141" s="5">
        <v>232026005</v>
      </c>
      <c r="W141" s="5">
        <v>-27319191</v>
      </c>
    </row>
    <row r="142" spans="2:23" ht="15.5" x14ac:dyDescent="0.35">
      <c r="C142" t="s">
        <v>179</v>
      </c>
      <c r="D142" s="5">
        <v>-24804406998</v>
      </c>
      <c r="E142" s="5">
        <v>-2706757288</v>
      </c>
      <c r="F142" s="5">
        <v>29164207549</v>
      </c>
      <c r="G142" s="5">
        <v>-2270792748</v>
      </c>
      <c r="I142" s="5">
        <v>-617749485</v>
      </c>
      <c r="J142" s="5">
        <v>-580451200</v>
      </c>
      <c r="K142" s="5">
        <v>-578718200</v>
      </c>
      <c r="L142" s="5">
        <v>538743552</v>
      </c>
      <c r="M142" s="5">
        <v>-350140448</v>
      </c>
      <c r="N142" s="5">
        <v>-90054546906</v>
      </c>
      <c r="O142" s="5">
        <v>-25061880000</v>
      </c>
      <c r="Q142" s="5">
        <v>-76639918938</v>
      </c>
      <c r="R142" s="5">
        <v>-39520941131</v>
      </c>
      <c r="S142" s="5">
        <v>-41371369306</v>
      </c>
      <c r="T142" s="5">
        <v>28023891057</v>
      </c>
      <c r="U142" s="5">
        <v>-2965367623</v>
      </c>
      <c r="V142" s="5">
        <v>32378546331</v>
      </c>
      <c r="W142" s="5">
        <v>238589308420</v>
      </c>
    </row>
    <row r="143" spans="2:23" ht="15.5" x14ac:dyDescent="0.35">
      <c r="C143" t="s">
        <v>180</v>
      </c>
      <c r="D143" s="5">
        <v>36195465533</v>
      </c>
      <c r="E143" s="5">
        <v>2670199549</v>
      </c>
      <c r="F143" s="5">
        <v>-24047090059</v>
      </c>
      <c r="G143" s="5">
        <v>3587149246</v>
      </c>
      <c r="I143" s="5">
        <v>18405724269</v>
      </c>
      <c r="J143" s="5">
        <v>-234427276226</v>
      </c>
      <c r="K143" s="5">
        <v>3871940345</v>
      </c>
      <c r="L143" s="5">
        <v>-189187518987</v>
      </c>
      <c r="M143" s="5">
        <v>309961585270</v>
      </c>
      <c r="N143" s="5">
        <v>-5066754556</v>
      </c>
      <c r="O143" s="5">
        <v>-40313577200</v>
      </c>
      <c r="P143" s="5">
        <v>-88831785808</v>
      </c>
      <c r="Q143" s="5">
        <v>56878019428</v>
      </c>
      <c r="S143" s="5">
        <v>8129353430</v>
      </c>
      <c r="T143" s="5">
        <v>-1654300999</v>
      </c>
      <c r="U143" s="5">
        <v>-43728400</v>
      </c>
      <c r="V143" s="5">
        <v>-6100000</v>
      </c>
      <c r="W143" s="5">
        <v>-215460022515</v>
      </c>
    </row>
    <row r="144" spans="2:23" ht="15.5" x14ac:dyDescent="0.35">
      <c r="C144" t="s">
        <v>186</v>
      </c>
      <c r="D144" s="5">
        <v>34857390000</v>
      </c>
      <c r="F144" s="5">
        <v>-34857390000</v>
      </c>
      <c r="W144" s="5">
        <v>-211063221133</v>
      </c>
    </row>
    <row r="145" spans="3:23" ht="15.5" x14ac:dyDescent="0.35">
      <c r="C145" t="s">
        <v>449</v>
      </c>
      <c r="D145" s="5">
        <v>19500000000</v>
      </c>
      <c r="I145" s="5">
        <v>19500000000</v>
      </c>
      <c r="L145" s="5">
        <v>-186000000000</v>
      </c>
      <c r="M145" s="5">
        <v>310000000000</v>
      </c>
      <c r="P145" s="5">
        <v>100000000000</v>
      </c>
      <c r="Q145" s="5">
        <v>110000000000</v>
      </c>
      <c r="R145" s="5">
        <v>50000000000</v>
      </c>
    </row>
    <row r="146" spans="3:23" ht="15.5" x14ac:dyDescent="0.35">
      <c r="C146" t="s">
        <v>747</v>
      </c>
      <c r="D146" s="5">
        <v>-714592957</v>
      </c>
      <c r="E146" s="5">
        <v>-1761769630</v>
      </c>
      <c r="F146" s="5">
        <v>129357475</v>
      </c>
      <c r="G146" s="5">
        <v>-195494888</v>
      </c>
      <c r="I146" s="5">
        <v>-2542500000</v>
      </c>
      <c r="J146" s="5">
        <v>2781691073</v>
      </c>
      <c r="K146" s="5">
        <v>-620000000</v>
      </c>
      <c r="L146" s="5">
        <v>-3182502487</v>
      </c>
      <c r="M146" s="5">
        <v>-38414730</v>
      </c>
      <c r="N146" s="5">
        <v>-5066754556</v>
      </c>
      <c r="O146" s="5">
        <v>-303577200</v>
      </c>
      <c r="P146" s="5">
        <v>-364902690</v>
      </c>
    </row>
    <row r="147" spans="3:23" ht="15.5" x14ac:dyDescent="0.35">
      <c r="C147" t="s">
        <v>193</v>
      </c>
      <c r="O147" s="5">
        <v>-190000000000</v>
      </c>
      <c r="P147" s="5">
        <v>-183500000000</v>
      </c>
      <c r="Q147" s="5">
        <v>-100000000000</v>
      </c>
      <c r="R147" s="5">
        <v>-110000000000</v>
      </c>
      <c r="S147" s="5">
        <v>-50000000000</v>
      </c>
    </row>
    <row r="148" spans="3:23" ht="15.5" x14ac:dyDescent="0.35">
      <c r="C148" t="s">
        <v>748</v>
      </c>
      <c r="D148" s="5">
        <v>-15000000000</v>
      </c>
      <c r="I148" s="5">
        <v>-15000000000</v>
      </c>
    </row>
    <row r="149" spans="3:23" ht="15.5" x14ac:dyDescent="0.35">
      <c r="C149" t="s">
        <v>455</v>
      </c>
      <c r="Q149" s="5">
        <v>46878019428</v>
      </c>
      <c r="R149" s="5">
        <v>60000000000</v>
      </c>
      <c r="S149" s="5">
        <v>50000000000</v>
      </c>
    </row>
    <row r="150" spans="3:23" ht="15.5" x14ac:dyDescent="0.35">
      <c r="C150" t="s">
        <v>181</v>
      </c>
      <c r="E150" s="5">
        <v>-8250000</v>
      </c>
      <c r="G150" s="5">
        <v>-16995000</v>
      </c>
      <c r="I150" s="5">
        <v>-25245000</v>
      </c>
      <c r="J150" s="5">
        <v>-12982570</v>
      </c>
      <c r="K150" s="5">
        <v>-8210000</v>
      </c>
      <c r="L150" s="5">
        <v>-5016500</v>
      </c>
      <c r="P150" s="5">
        <v>-116974340</v>
      </c>
      <c r="S150" s="5">
        <v>-10270646570</v>
      </c>
      <c r="T150" s="5">
        <v>-1795800999</v>
      </c>
      <c r="U150" s="5">
        <v>-43728400</v>
      </c>
      <c r="V150" s="5">
        <v>-6100000</v>
      </c>
      <c r="W150" s="5">
        <v>-4396801382</v>
      </c>
    </row>
    <row r="151" spans="3:23" ht="15.5" x14ac:dyDescent="0.35">
      <c r="C151" t="s">
        <v>749</v>
      </c>
      <c r="D151" s="5">
        <v>5052668490</v>
      </c>
      <c r="E151" s="5">
        <v>4440219179</v>
      </c>
      <c r="F151" s="5">
        <v>3180942466</v>
      </c>
      <c r="G151" s="5">
        <v>3799639134</v>
      </c>
      <c r="I151" s="5">
        <v>16473469269</v>
      </c>
      <c r="J151" s="5">
        <v>10804015271</v>
      </c>
      <c r="K151" s="5">
        <v>4500150345</v>
      </c>
    </row>
    <row r="152" spans="3:23" ht="15.5" x14ac:dyDescent="0.35">
      <c r="C152" t="s">
        <v>750</v>
      </c>
      <c r="D152" s="5">
        <v>-7500000000</v>
      </c>
      <c r="F152" s="5">
        <v>7500000000</v>
      </c>
      <c r="J152" s="5">
        <v>-248000000000</v>
      </c>
    </row>
    <row r="153" spans="3:23" ht="15.5" x14ac:dyDescent="0.35">
      <c r="C153" t="s">
        <v>187</v>
      </c>
      <c r="T153" s="5">
        <v>141500000</v>
      </c>
    </row>
    <row r="154" spans="3:23" ht="15.5" x14ac:dyDescent="0.35">
      <c r="C154" t="s">
        <v>368</v>
      </c>
      <c r="P154" s="5">
        <v>-4849908778</v>
      </c>
    </row>
    <row r="155" spans="3:23" ht="15.5" x14ac:dyDescent="0.35">
      <c r="C155" t="s">
        <v>751</v>
      </c>
      <c r="O155" s="5">
        <v>149990000000</v>
      </c>
    </row>
    <row r="156" spans="3:23" ht="15.5" x14ac:dyDescent="0.35">
      <c r="C156" t="s">
        <v>752</v>
      </c>
      <c r="S156" s="5">
        <v>18400000000</v>
      </c>
    </row>
    <row r="157" spans="3:23" ht="15.5" x14ac:dyDescent="0.35">
      <c r="C157" t="s">
        <v>197</v>
      </c>
      <c r="D157" s="5">
        <v>-24804406998</v>
      </c>
      <c r="E157" s="5">
        <v>-2706757288</v>
      </c>
      <c r="F157" s="5">
        <v>29164207549</v>
      </c>
      <c r="G157" s="5">
        <v>-2270792748</v>
      </c>
      <c r="I157" s="5">
        <v>-617749485</v>
      </c>
      <c r="J157" s="5">
        <v>-580451200</v>
      </c>
      <c r="K157" s="5">
        <v>-578718200</v>
      </c>
      <c r="L157" s="5">
        <v>538743552</v>
      </c>
      <c r="M157" s="5">
        <v>-350140448</v>
      </c>
      <c r="N157" s="5">
        <v>-90054546906</v>
      </c>
      <c r="O157" s="5">
        <v>-25061880000</v>
      </c>
      <c r="Q157" s="5">
        <v>-76639918938</v>
      </c>
      <c r="R157" s="5">
        <v>-39520941131</v>
      </c>
      <c r="S157" s="5">
        <v>-41371369306</v>
      </c>
      <c r="T157" s="5">
        <v>28023891057</v>
      </c>
      <c r="U157" s="5">
        <v>-2965367623</v>
      </c>
      <c r="V157" s="5">
        <v>32378546331</v>
      </c>
      <c r="W157" s="5">
        <v>238589308420</v>
      </c>
    </row>
    <row r="158" spans="3:23" ht="15.5" x14ac:dyDescent="0.35">
      <c r="C158" t="s">
        <v>659</v>
      </c>
      <c r="D158" s="5">
        <v>1155913000</v>
      </c>
      <c r="E158" s="5">
        <v>-1155913000</v>
      </c>
      <c r="F158" s="5">
        <v>27885912000</v>
      </c>
      <c r="I158" s="5">
        <v>27885912000</v>
      </c>
      <c r="R158" s="5">
        <v>308685640000</v>
      </c>
      <c r="S158" s="5">
        <v>289734414636</v>
      </c>
      <c r="T158" s="5">
        <v>358119670633</v>
      </c>
      <c r="U158" s="5">
        <v>249272326387</v>
      </c>
      <c r="V158" s="5">
        <v>146962557236</v>
      </c>
      <c r="W158" s="5">
        <v>172915600239</v>
      </c>
    </row>
    <row r="159" spans="3:23" ht="15.5" x14ac:dyDescent="0.35">
      <c r="C159" t="s">
        <v>208</v>
      </c>
      <c r="D159" s="5">
        <v>-27885912000</v>
      </c>
      <c r="E159" s="5">
        <v>580956500</v>
      </c>
      <c r="F159" s="5">
        <v>-580956500</v>
      </c>
      <c r="I159" s="5">
        <v>-27885912000</v>
      </c>
      <c r="N159" s="5">
        <v>-89500000000</v>
      </c>
      <c r="O159" s="5">
        <v>-25061880000</v>
      </c>
      <c r="Q159" s="5">
        <v>-76639918938</v>
      </c>
      <c r="R159" s="5">
        <v>-348206581131</v>
      </c>
      <c r="S159" s="5">
        <v>-326797157466</v>
      </c>
      <c r="T159" s="5">
        <v>-325064527066</v>
      </c>
      <c r="U159" s="5">
        <v>-247919328062</v>
      </c>
      <c r="V159" s="5">
        <v>-110881127780</v>
      </c>
      <c r="W159" s="5">
        <v>-130281555115</v>
      </c>
    </row>
    <row r="160" spans="3:23" ht="15.5" x14ac:dyDescent="0.35">
      <c r="C160" t="s">
        <v>753</v>
      </c>
      <c r="D160" s="5">
        <v>2107178082</v>
      </c>
      <c r="E160" s="5">
        <v>-1923726029</v>
      </c>
      <c r="F160" s="5">
        <v>1970520549</v>
      </c>
      <c r="G160" s="5">
        <v>-2153972602</v>
      </c>
    </row>
    <row r="161" spans="2:23" ht="15.5" x14ac:dyDescent="0.35">
      <c r="C161" t="s">
        <v>754</v>
      </c>
      <c r="S161" s="5">
        <v>-4308626476</v>
      </c>
      <c r="T161" s="5">
        <v>-5031313914</v>
      </c>
      <c r="U161" s="5">
        <v>-4318365948</v>
      </c>
      <c r="V161" s="5">
        <v>-3702883125</v>
      </c>
      <c r="W161" s="5">
        <v>-4044736704</v>
      </c>
    </row>
    <row r="162" spans="2:23" ht="15.5" x14ac:dyDescent="0.35">
      <c r="C162" t="s">
        <v>212</v>
      </c>
      <c r="D162" s="5">
        <v>-181586080</v>
      </c>
      <c r="E162" s="5">
        <v>-208074759</v>
      </c>
      <c r="F162" s="5">
        <v>-111268500</v>
      </c>
      <c r="G162" s="5">
        <v>-116820146</v>
      </c>
      <c r="I162" s="5">
        <v>-617749485</v>
      </c>
      <c r="J162" s="5">
        <v>-580451200</v>
      </c>
      <c r="K162" s="5">
        <v>-578718200</v>
      </c>
      <c r="L162" s="5">
        <v>538743552</v>
      </c>
      <c r="M162" s="5">
        <v>-350140448</v>
      </c>
      <c r="N162" s="5">
        <v>-554546906</v>
      </c>
    </row>
    <row r="163" spans="2:23" ht="15.5" x14ac:dyDescent="0.35">
      <c r="C163" t="s">
        <v>755</v>
      </c>
      <c r="T163" s="5">
        <v>61404</v>
      </c>
      <c r="W163" s="5">
        <v>200000000000</v>
      </c>
    </row>
    <row r="164" spans="2:23" ht="15.5" x14ac:dyDescent="0.35">
      <c r="C164" t="s">
        <v>215</v>
      </c>
      <c r="D164" s="5">
        <v>12139411318</v>
      </c>
      <c r="E164" s="5">
        <v>-1585380431</v>
      </c>
      <c r="F164" s="5">
        <v>3631607935</v>
      </c>
      <c r="G164" s="5">
        <v>934068138</v>
      </c>
      <c r="I164" s="5">
        <v>15119706960</v>
      </c>
      <c r="J164" s="5">
        <v>-241036230604</v>
      </c>
      <c r="K164" s="5">
        <v>3205761243</v>
      </c>
      <c r="L164" s="5">
        <v>-187613446983</v>
      </c>
      <c r="M164" s="5">
        <v>431496816013</v>
      </c>
      <c r="N164" s="5">
        <v>-9810020277</v>
      </c>
      <c r="O164" s="5">
        <v>10207496703</v>
      </c>
      <c r="P164" s="5">
        <v>-58095126119</v>
      </c>
      <c r="Q164" s="5">
        <v>59021838247</v>
      </c>
      <c r="R164" s="5">
        <v>-3130224304</v>
      </c>
      <c r="S164" s="5">
        <v>-148635501</v>
      </c>
      <c r="T164" s="5">
        <v>-5130275644</v>
      </c>
      <c r="U164" s="5">
        <v>2553282064</v>
      </c>
      <c r="V164" s="5">
        <v>6124546684</v>
      </c>
      <c r="W164" s="5">
        <v>-1143205097</v>
      </c>
    </row>
    <row r="165" spans="2:23" ht="15.5" x14ac:dyDescent="0.35">
      <c r="C165" t="s">
        <v>217</v>
      </c>
      <c r="G165" s="5">
        <v>10366865316</v>
      </c>
      <c r="I165" s="5">
        <v>10366865316</v>
      </c>
      <c r="J165" s="5">
        <v>251403095920</v>
      </c>
      <c r="K165" s="5">
        <v>248197334677</v>
      </c>
      <c r="L165" s="5">
        <v>435810781660</v>
      </c>
      <c r="M165" s="5">
        <v>4313965647</v>
      </c>
      <c r="N165" s="5">
        <v>14123985924</v>
      </c>
      <c r="O165" s="5">
        <v>3916489221</v>
      </c>
      <c r="P165" s="5">
        <v>62011615340</v>
      </c>
      <c r="Q165" s="5">
        <v>2989777094</v>
      </c>
      <c r="R165" s="5">
        <v>6120001398</v>
      </c>
      <c r="S165" s="5">
        <v>6268636899</v>
      </c>
      <c r="T165" s="5">
        <v>11398912543</v>
      </c>
      <c r="U165" s="5">
        <v>8845630479</v>
      </c>
      <c r="V165" s="5">
        <v>2721083795</v>
      </c>
      <c r="W165" s="5">
        <v>3864288892</v>
      </c>
    </row>
    <row r="166" spans="2:23" ht="15.5" x14ac:dyDescent="0.35">
      <c r="C166" t="s">
        <v>218</v>
      </c>
      <c r="D166" s="5">
        <v>12139411318</v>
      </c>
      <c r="E166" s="5">
        <v>-1585380431</v>
      </c>
      <c r="F166" s="5">
        <v>3631607935</v>
      </c>
      <c r="G166" s="5">
        <v>11300933454</v>
      </c>
      <c r="I166" s="5">
        <v>25486572276</v>
      </c>
      <c r="J166" s="5">
        <v>10366865316</v>
      </c>
      <c r="K166" s="5">
        <v>251403095920</v>
      </c>
      <c r="L166" s="5">
        <v>248197334677</v>
      </c>
      <c r="M166" s="5">
        <v>435810781660</v>
      </c>
      <c r="N166" s="5">
        <v>4313965647</v>
      </c>
      <c r="O166" s="5">
        <v>14123985924</v>
      </c>
      <c r="P166" s="5">
        <v>3916489221</v>
      </c>
      <c r="Q166" s="5">
        <v>62011615341</v>
      </c>
      <c r="R166" s="5">
        <v>2989777094</v>
      </c>
      <c r="S166" s="5">
        <v>6120001398</v>
      </c>
      <c r="T166" s="5">
        <v>6268636899</v>
      </c>
      <c r="U166" s="5">
        <v>11398912543</v>
      </c>
      <c r="V166" s="5">
        <v>8845630479</v>
      </c>
      <c r="W166" s="5">
        <v>2721083795</v>
      </c>
    </row>
    <row r="168" spans="2:23" ht="15.5" x14ac:dyDescent="0.35">
      <c r="B168" t="s">
        <v>219</v>
      </c>
      <c r="C168" t="s">
        <v>11</v>
      </c>
      <c r="D168" s="5">
        <v>4800000000</v>
      </c>
      <c r="E168" s="5">
        <v>4800000000</v>
      </c>
      <c r="F168" s="5">
        <v>4800000000</v>
      </c>
      <c r="G168" s="5">
        <v>4800000000</v>
      </c>
      <c r="I168" s="5">
        <v>4800000000</v>
      </c>
      <c r="J168" s="5">
        <v>4800000000</v>
      </c>
      <c r="K168" s="5">
        <v>4800000000</v>
      </c>
      <c r="L168" s="5">
        <v>4800000000</v>
      </c>
      <c r="M168" s="5">
        <v>4800000000</v>
      </c>
      <c r="N168" s="5">
        <v>4800000000</v>
      </c>
      <c r="O168" s="5">
        <v>4800000000</v>
      </c>
      <c r="P168" s="5">
        <v>4800000000</v>
      </c>
      <c r="Q168" s="5">
        <v>4800000000</v>
      </c>
      <c r="R168" s="5">
        <v>4800000000</v>
      </c>
      <c r="S168" s="5">
        <v>4800000000</v>
      </c>
      <c r="T168" s="5">
        <v>4800000000</v>
      </c>
      <c r="U168" s="5">
        <v>4800000000</v>
      </c>
      <c r="V168" s="5">
        <v>4800000000</v>
      </c>
      <c r="W168" s="5">
        <v>4800000000</v>
      </c>
    </row>
    <row r="169" spans="2:23" ht="15.5" x14ac:dyDescent="0.35">
      <c r="C169" t="s">
        <v>220</v>
      </c>
      <c r="D169" s="6">
        <v>3.04</v>
      </c>
      <c r="E169" s="6">
        <v>0.56999999999999995</v>
      </c>
      <c r="F169" s="6">
        <v>0.47</v>
      </c>
      <c r="G169" s="6">
        <v>0.7</v>
      </c>
    </row>
    <row r="170" spans="2:23" ht="15.5" x14ac:dyDescent="0.35">
      <c r="C170" t="s">
        <v>221</v>
      </c>
      <c r="D170" s="6">
        <v>140.79</v>
      </c>
      <c r="E170" s="6">
        <v>133.33000000000001</v>
      </c>
      <c r="F170" s="6">
        <v>57.45</v>
      </c>
      <c r="G170" s="6">
        <v>28.57</v>
      </c>
    </row>
    <row r="171" spans="2:23" ht="15.5" x14ac:dyDescent="0.35">
      <c r="C171" t="s">
        <v>73</v>
      </c>
      <c r="D171" s="6">
        <v>1014.15</v>
      </c>
      <c r="E171" s="6">
        <v>247.32</v>
      </c>
      <c r="F171" s="6">
        <v>79.48</v>
      </c>
      <c r="G171" s="6">
        <v>64.569999999999993</v>
      </c>
    </row>
    <row r="172" spans="2:23" ht="15.5" x14ac:dyDescent="0.35">
      <c r="C172" t="s">
        <v>222</v>
      </c>
      <c r="D172" s="5">
        <v>-450000000</v>
      </c>
      <c r="E172" s="5">
        <v>0</v>
      </c>
      <c r="F172" s="5">
        <v>100000000</v>
      </c>
      <c r="G172" s="5">
        <v>-500000000</v>
      </c>
    </row>
    <row r="173" spans="2:23" ht="15.5" x14ac:dyDescent="0.35">
      <c r="C173" t="s">
        <v>223</v>
      </c>
      <c r="D173" s="6">
        <v>2.7000000000000003E-2</v>
      </c>
      <c r="E173" s="6">
        <v>5.0000000000000001E-3</v>
      </c>
      <c r="F173" s="6">
        <v>4.0999999999999995E-3</v>
      </c>
      <c r="G173" s="6">
        <v>6.5000000000000006E-3</v>
      </c>
    </row>
    <row r="174" spans="2:23" ht="15.5" x14ac:dyDescent="0.35">
      <c r="C174" t="s">
        <v>224</v>
      </c>
      <c r="D174" s="6">
        <v>2.7099999999999999E-2</v>
      </c>
      <c r="E174" s="6">
        <v>5.1999999999999998E-3</v>
      </c>
      <c r="F174" s="6">
        <v>4.3E-3</v>
      </c>
      <c r="G174" s="6">
        <v>6.5000000000000006E-3</v>
      </c>
    </row>
    <row r="175" spans="2:23" ht="15.5" x14ac:dyDescent="0.35">
      <c r="C175" t="s">
        <v>225</v>
      </c>
      <c r="D175" s="6">
        <v>-1.1000000000000001E-3</v>
      </c>
      <c r="E175" s="6">
        <v>-2.9999999999999997E-4</v>
      </c>
      <c r="F175" s="6">
        <v>-1E-4</v>
      </c>
      <c r="G175" s="6">
        <v>-1.1999999999999999E-3</v>
      </c>
    </row>
    <row r="176" spans="2:23" ht="15.5" x14ac:dyDescent="0.35">
      <c r="C176" t="s">
        <v>226</v>
      </c>
    </row>
    <row r="177" spans="3:23" ht="15.5" x14ac:dyDescent="0.35">
      <c r="C177" t="s">
        <v>227</v>
      </c>
      <c r="D177" s="5">
        <v>538000000000</v>
      </c>
      <c r="E177" s="5">
        <v>523000000000</v>
      </c>
      <c r="F177" s="5">
        <v>521000000000</v>
      </c>
      <c r="G177" s="5">
        <v>518000000000</v>
      </c>
    </row>
    <row r="178" spans="3:23" ht="15.5" x14ac:dyDescent="0.35">
      <c r="C178" t="s">
        <v>228</v>
      </c>
      <c r="D178" s="6">
        <v>3.82</v>
      </c>
      <c r="E178" s="6">
        <v>0.7</v>
      </c>
      <c r="F178" s="6">
        <v>0.25</v>
      </c>
      <c r="G178" s="6">
        <v>0.19</v>
      </c>
    </row>
    <row r="179" spans="3:23" ht="15.5" x14ac:dyDescent="0.35">
      <c r="C179" t="s">
        <v>229</v>
      </c>
      <c r="D179" s="6">
        <v>112.09</v>
      </c>
      <c r="E179" s="6">
        <v>109.05</v>
      </c>
      <c r="F179" s="6">
        <v>108.47</v>
      </c>
      <c r="G179" s="6">
        <v>108.01</v>
      </c>
    </row>
    <row r="180" spans="3:23" ht="15.5" x14ac:dyDescent="0.35">
      <c r="C180" t="s">
        <v>230</v>
      </c>
      <c r="D180" s="6">
        <v>3.82</v>
      </c>
      <c r="E180" s="6">
        <v>0.7</v>
      </c>
      <c r="F180" s="6">
        <v>0.25</v>
      </c>
      <c r="G180" s="6">
        <v>0.19</v>
      </c>
    </row>
    <row r="181" spans="3:23" ht="15.5" x14ac:dyDescent="0.35">
      <c r="C181" t="s">
        <v>231</v>
      </c>
      <c r="D181" s="6">
        <v>112.09</v>
      </c>
      <c r="E181" s="6">
        <v>109.05</v>
      </c>
      <c r="F181" s="6">
        <v>108.47</v>
      </c>
      <c r="G181" s="6">
        <v>108.01</v>
      </c>
    </row>
    <row r="182" spans="3:23" ht="15.5" x14ac:dyDescent="0.35">
      <c r="C182" t="s">
        <v>232</v>
      </c>
    </row>
    <row r="183" spans="3:23" ht="15.5" x14ac:dyDescent="0.35">
      <c r="C183" t="s">
        <v>233</v>
      </c>
    </row>
    <row r="184" spans="3:23" ht="15.5" x14ac:dyDescent="0.35">
      <c r="C184" t="s">
        <v>234</v>
      </c>
      <c r="D184" s="5">
        <v>538000000000</v>
      </c>
      <c r="E184" s="5">
        <v>523000000000</v>
      </c>
      <c r="F184" s="5">
        <v>521000000000</v>
      </c>
      <c r="G184" s="5">
        <v>518000000000</v>
      </c>
    </row>
    <row r="185" spans="3:23" ht="15.5" x14ac:dyDescent="0.35">
      <c r="C185" t="s">
        <v>23</v>
      </c>
    </row>
    <row r="186" spans="3:23" ht="15.5" x14ac:dyDescent="0.35">
      <c r="C186" t="s">
        <v>20</v>
      </c>
    </row>
    <row r="187" spans="3:23" ht="15.5" x14ac:dyDescent="0.35">
      <c r="C187" t="s">
        <v>235</v>
      </c>
      <c r="D187" s="5">
        <v>537000000000</v>
      </c>
      <c r="E187" s="5">
        <v>523000000000</v>
      </c>
      <c r="F187" s="5">
        <v>544000000000</v>
      </c>
      <c r="G187" s="5">
        <v>518000000000</v>
      </c>
    </row>
    <row r="188" spans="3:23" ht="15.5" x14ac:dyDescent="0.35">
      <c r="C188" t="s">
        <v>236</v>
      </c>
      <c r="D188" s="5">
        <v>1000000000</v>
      </c>
      <c r="E188" s="5">
        <v>-2000000000</v>
      </c>
      <c r="F188" s="5">
        <v>-1000000000</v>
      </c>
      <c r="G188" s="5">
        <v>0</v>
      </c>
    </row>
    <row r="189" spans="3:23" ht="15.5" x14ac:dyDescent="0.35">
      <c r="C189" t="s">
        <v>237</v>
      </c>
      <c r="D189" s="5">
        <v>35000000000</v>
      </c>
      <c r="E189" s="5">
        <v>0</v>
      </c>
      <c r="F189" s="5">
        <v>-35000000000</v>
      </c>
      <c r="G189" s="5">
        <v>0</v>
      </c>
    </row>
    <row r="190" spans="3:23" ht="15.5" x14ac:dyDescent="0.35">
      <c r="C190" t="s">
        <v>12</v>
      </c>
      <c r="D190" s="5">
        <v>36000000000</v>
      </c>
      <c r="E190" s="5">
        <v>-2000000000</v>
      </c>
      <c r="F190" s="5">
        <v>-36000000000</v>
      </c>
      <c r="G190" s="5">
        <v>0</v>
      </c>
    </row>
    <row r="191" spans="3:23" ht="15.5" x14ac:dyDescent="0.35">
      <c r="C191" t="s">
        <v>15</v>
      </c>
      <c r="D191" s="6">
        <v>7.42</v>
      </c>
      <c r="E191" s="6">
        <v>-0.32</v>
      </c>
      <c r="F191" s="6">
        <v>-7.57</v>
      </c>
      <c r="G191" s="6">
        <v>-0.08</v>
      </c>
    </row>
    <row r="192" spans="3:23" ht="15.5" x14ac:dyDescent="0.35">
      <c r="C192" t="s">
        <v>58</v>
      </c>
      <c r="I192" s="6">
        <v>4.78</v>
      </c>
      <c r="J192" s="6">
        <v>0.88</v>
      </c>
      <c r="K192" s="6">
        <v>0.56999999999999995</v>
      </c>
      <c r="L192" s="6">
        <v>0.36</v>
      </c>
      <c r="M192" s="6">
        <v>2.19</v>
      </c>
      <c r="N192" s="6">
        <v>1.21</v>
      </c>
      <c r="O192" s="6">
        <v>0.41</v>
      </c>
      <c r="Q192" s="6">
        <v>0.09</v>
      </c>
      <c r="R192" s="6">
        <v>0.06</v>
      </c>
      <c r="S192" s="6">
        <v>0.02</v>
      </c>
      <c r="T192" s="6">
        <v>0.04</v>
      </c>
      <c r="U192" s="6">
        <v>0.09</v>
      </c>
      <c r="V192" s="6">
        <v>0.18</v>
      </c>
      <c r="W192" s="6">
        <v>0.55000000000000004</v>
      </c>
    </row>
    <row r="193" spans="3:23" ht="15.5" x14ac:dyDescent="0.35">
      <c r="C193" t="s">
        <v>72</v>
      </c>
      <c r="I193" s="6">
        <v>89.54</v>
      </c>
      <c r="J193" s="6">
        <v>56.82</v>
      </c>
      <c r="K193" s="6">
        <v>187.72</v>
      </c>
      <c r="L193" s="6">
        <v>380.56</v>
      </c>
      <c r="M193" s="6">
        <v>68.040000000000006</v>
      </c>
      <c r="N193" s="6">
        <v>87.6</v>
      </c>
      <c r="O193" s="6">
        <v>373.17</v>
      </c>
      <c r="P193" s="5">
        <v>0</v>
      </c>
      <c r="Q193" s="5">
        <v>1100</v>
      </c>
      <c r="R193" s="6">
        <v>933.33</v>
      </c>
      <c r="S193" s="5">
        <v>2500</v>
      </c>
      <c r="T193" s="5">
        <v>1250</v>
      </c>
      <c r="U193" s="6">
        <v>555.55999999999995</v>
      </c>
      <c r="V193" s="6">
        <v>277.77999999999997</v>
      </c>
      <c r="W193" s="6">
        <v>147.27000000000001</v>
      </c>
    </row>
    <row r="194" spans="3:23" ht="15.5" x14ac:dyDescent="0.35">
      <c r="C194" t="s">
        <v>75</v>
      </c>
      <c r="I194" s="6">
        <v>310.42</v>
      </c>
      <c r="J194" s="6">
        <v>59.11</v>
      </c>
      <c r="K194" s="6">
        <v>108.4</v>
      </c>
      <c r="L194" s="6">
        <v>145.22999999999999</v>
      </c>
      <c r="M194" s="6">
        <v>183.55</v>
      </c>
      <c r="N194" s="6">
        <v>173.01</v>
      </c>
      <c r="O194" s="6">
        <v>9.35</v>
      </c>
      <c r="P194" s="6">
        <v>3.13</v>
      </c>
      <c r="Q194" s="6">
        <v>4.1500000000000004</v>
      </c>
      <c r="R194" s="6">
        <v>2.08</v>
      </c>
      <c r="S194" s="6">
        <v>0.93</v>
      </c>
      <c r="T194" s="6">
        <v>1.05</v>
      </c>
      <c r="U194" s="6">
        <v>0.88</v>
      </c>
      <c r="V194" s="6">
        <v>1.17</v>
      </c>
      <c r="W194" s="6">
        <v>1.76</v>
      </c>
    </row>
    <row r="195" spans="3:23" ht="15.5" x14ac:dyDescent="0.35">
      <c r="C195" t="s">
        <v>238</v>
      </c>
      <c r="I195" s="5">
        <v>-860000000</v>
      </c>
      <c r="J195" s="5">
        <v>-3890000000</v>
      </c>
      <c r="K195" s="5">
        <v>-2950000000</v>
      </c>
      <c r="L195" s="5">
        <v>-2250000000</v>
      </c>
      <c r="M195" s="5">
        <v>-2310000000</v>
      </c>
      <c r="N195" s="5">
        <v>-3950000000</v>
      </c>
      <c r="O195" s="5">
        <v>18530000000</v>
      </c>
      <c r="P195" s="5">
        <v>34590000000</v>
      </c>
    </row>
    <row r="196" spans="3:23" ht="15.5" x14ac:dyDescent="0.35">
      <c r="C196" t="s">
        <v>239</v>
      </c>
      <c r="I196" s="6">
        <v>4.24E-2</v>
      </c>
      <c r="J196" s="6">
        <v>8.199999999999999E-3</v>
      </c>
      <c r="K196" s="6">
        <v>5.3E-3</v>
      </c>
      <c r="L196" s="6">
        <v>3.4000000000000002E-3</v>
      </c>
      <c r="M196" s="6">
        <v>2.07E-2</v>
      </c>
      <c r="N196" s="6">
        <v>1.1699999999999999E-2</v>
      </c>
      <c r="O196" s="6">
        <v>3.4000000000000002E-3</v>
      </c>
      <c r="P196" s="5">
        <v>0</v>
      </c>
      <c r="Q196" s="6">
        <v>7.000000000000001E-4</v>
      </c>
      <c r="R196" s="6">
        <v>4.0000000000000002E-4</v>
      </c>
      <c r="S196" s="6">
        <v>1E-4</v>
      </c>
      <c r="T196" s="6">
        <v>2.9999999999999997E-4</v>
      </c>
      <c r="U196" s="6">
        <v>5.9999999999999995E-4</v>
      </c>
      <c r="V196" s="6">
        <v>1.1000000000000001E-3</v>
      </c>
      <c r="W196" s="6">
        <v>3.5999999999999999E-3</v>
      </c>
    </row>
    <row r="197" spans="3:23" ht="15.5" x14ac:dyDescent="0.35">
      <c r="C197" t="s">
        <v>240</v>
      </c>
      <c r="I197" s="6">
        <v>4.2599999999999999E-2</v>
      </c>
      <c r="J197" s="6">
        <v>8.199999999999999E-3</v>
      </c>
      <c r="K197" s="6">
        <v>5.3E-3</v>
      </c>
      <c r="L197" s="6">
        <v>3.4000000000000002E-3</v>
      </c>
      <c r="M197" s="6">
        <v>2.0799999999999999E-2</v>
      </c>
      <c r="N197" s="6">
        <v>1.1699999999999999E-2</v>
      </c>
      <c r="O197" s="6">
        <v>4.0000000000000001E-3</v>
      </c>
      <c r="P197" s="5">
        <v>0</v>
      </c>
      <c r="Q197" s="6">
        <v>8.9999999999999998E-4</v>
      </c>
      <c r="R197" s="6">
        <v>5.9999999999999995E-4</v>
      </c>
      <c r="S197" s="6">
        <v>2.0000000000000001E-4</v>
      </c>
      <c r="T197" s="6">
        <v>4.0000000000000002E-4</v>
      </c>
      <c r="U197" s="6">
        <v>8.9999999999999998E-4</v>
      </c>
      <c r="V197" s="6">
        <v>1.8E-3</v>
      </c>
      <c r="W197" s="6">
        <v>5.4000000000000003E-3</v>
      </c>
    </row>
    <row r="198" spans="3:23" ht="15.5" x14ac:dyDescent="0.35">
      <c r="C198" t="s">
        <v>241</v>
      </c>
      <c r="I198" s="6">
        <v>-2.5999999999999999E-3</v>
      </c>
      <c r="J198" s="6">
        <v>-8.6999999999999994E-3</v>
      </c>
      <c r="K198" s="6">
        <v>-6.9999999999999993E-3</v>
      </c>
      <c r="L198" s="6">
        <v>-5.7999999999999996E-3</v>
      </c>
      <c r="M198" s="6">
        <v>-6.0000000000000001E-3</v>
      </c>
      <c r="N198" s="6">
        <v>-1.03E-2</v>
      </c>
      <c r="O198" s="6">
        <v>1.4199999999999999E-2</v>
      </c>
      <c r="P198" s="6">
        <v>4.6600000000000003E-2</v>
      </c>
      <c r="Q198" s="6">
        <v>4.2099999999999999E-2</v>
      </c>
      <c r="R198" s="6">
        <v>5.79E-2</v>
      </c>
      <c r="S198" s="6">
        <v>7.1900000000000006E-2</v>
      </c>
      <c r="T198" s="6">
        <v>6.8499999999999991E-2</v>
      </c>
      <c r="U198" s="6">
        <v>7.17E-2</v>
      </c>
      <c r="V198" s="6">
        <v>6.6000000000000003E-2</v>
      </c>
      <c r="W198" s="6">
        <v>5.4400000000000004E-2</v>
      </c>
    </row>
    <row r="199" spans="3:23" ht="15.5" x14ac:dyDescent="0.35">
      <c r="C199" t="s">
        <v>242</v>
      </c>
      <c r="P199" s="6">
        <v>1.35</v>
      </c>
      <c r="Q199" s="6">
        <v>1.29</v>
      </c>
      <c r="R199" s="6">
        <v>1.26</v>
      </c>
      <c r="S199" s="6">
        <v>1.3</v>
      </c>
      <c r="T199" s="6">
        <v>1.42</v>
      </c>
      <c r="U199" s="6">
        <v>1.37</v>
      </c>
      <c r="V199" s="6">
        <v>1.1499999999999999</v>
      </c>
      <c r="W199" s="6">
        <v>1.1399999999999999</v>
      </c>
    </row>
    <row r="200" spans="3:23" ht="15.5" x14ac:dyDescent="0.35">
      <c r="C200" t="s">
        <v>69</v>
      </c>
      <c r="I200" s="6">
        <v>3.82</v>
      </c>
      <c r="J200" s="6">
        <v>0.47</v>
      </c>
      <c r="K200" s="6">
        <v>1.01</v>
      </c>
      <c r="L200" s="6">
        <v>1.29</v>
      </c>
      <c r="M200" s="6">
        <v>1.41</v>
      </c>
      <c r="N200" s="6">
        <v>1.03</v>
      </c>
      <c r="O200" s="6">
        <v>1.5</v>
      </c>
      <c r="P200" s="6">
        <v>0.85</v>
      </c>
      <c r="Q200" s="6">
        <v>0.97</v>
      </c>
      <c r="R200" s="6">
        <v>0.55000000000000004</v>
      </c>
      <c r="S200" s="6">
        <v>0.49</v>
      </c>
      <c r="T200" s="6">
        <v>0.49</v>
      </c>
      <c r="U200" s="6">
        <v>0.49</v>
      </c>
      <c r="V200" s="6">
        <v>0.49</v>
      </c>
      <c r="W200" s="6">
        <v>0.8</v>
      </c>
    </row>
    <row r="201" spans="3:23" ht="15.5" x14ac:dyDescent="0.35">
      <c r="C201" t="s">
        <v>66</v>
      </c>
      <c r="I201" s="6">
        <v>112.09</v>
      </c>
      <c r="J201" s="6">
        <v>107.31</v>
      </c>
      <c r="K201" s="6">
        <v>106.43</v>
      </c>
      <c r="L201" s="6">
        <v>105.86</v>
      </c>
      <c r="M201" s="6">
        <v>105.5</v>
      </c>
      <c r="N201" s="6">
        <v>103.3</v>
      </c>
      <c r="O201" s="6">
        <v>102.09</v>
      </c>
      <c r="P201" s="6">
        <v>101.77</v>
      </c>
      <c r="Q201" s="6">
        <v>101.58</v>
      </c>
      <c r="R201" s="6">
        <v>101.56</v>
      </c>
      <c r="S201" s="6">
        <v>101.53</v>
      </c>
      <c r="T201" s="6">
        <v>101.66</v>
      </c>
      <c r="U201" s="6">
        <v>101.62</v>
      </c>
      <c r="V201" s="6">
        <v>101.53</v>
      </c>
      <c r="W201" s="6">
        <v>101.35</v>
      </c>
    </row>
    <row r="202" spans="3:23" ht="15.5" x14ac:dyDescent="0.35">
      <c r="C202" t="s">
        <v>243</v>
      </c>
      <c r="I202" s="6">
        <v>3.82</v>
      </c>
      <c r="J202" s="6">
        <v>0.47</v>
      </c>
      <c r="K202" s="6">
        <v>1.01</v>
      </c>
      <c r="L202" s="6">
        <v>1.29</v>
      </c>
      <c r="M202" s="6">
        <v>1.41</v>
      </c>
      <c r="N202" s="6">
        <v>1.03</v>
      </c>
      <c r="O202" s="6">
        <v>1.5</v>
      </c>
      <c r="P202" s="6">
        <v>0.85</v>
      </c>
      <c r="Q202" s="6">
        <v>0.97</v>
      </c>
      <c r="R202" s="6">
        <v>0.55000000000000004</v>
      </c>
      <c r="S202" s="6">
        <v>0.49</v>
      </c>
      <c r="T202" s="6">
        <v>0.49</v>
      </c>
      <c r="U202" s="6">
        <v>0.49</v>
      </c>
      <c r="V202" s="6">
        <v>0.49</v>
      </c>
      <c r="W202" s="6">
        <v>0.8</v>
      </c>
    </row>
    <row r="203" spans="3:23" ht="15.5" x14ac:dyDescent="0.35">
      <c r="C203" t="s">
        <v>244</v>
      </c>
      <c r="I203" s="6">
        <v>112.09</v>
      </c>
      <c r="J203" s="6">
        <v>107.31</v>
      </c>
      <c r="K203" s="6">
        <v>106.43</v>
      </c>
      <c r="L203" s="6">
        <v>105.86</v>
      </c>
      <c r="M203" s="6">
        <v>105.5</v>
      </c>
      <c r="N203" s="6">
        <v>103.3</v>
      </c>
      <c r="O203" s="6">
        <v>102.09</v>
      </c>
      <c r="P203" s="6">
        <v>101.77</v>
      </c>
      <c r="Q203" s="6">
        <v>101.58</v>
      </c>
      <c r="R203" s="6">
        <v>101.56</v>
      </c>
      <c r="S203" s="6">
        <v>101.53</v>
      </c>
      <c r="T203" s="6">
        <v>101.66</v>
      </c>
      <c r="U203" s="6">
        <v>101.62</v>
      </c>
      <c r="V203" s="6">
        <v>101.53</v>
      </c>
      <c r="W203" s="6">
        <v>101.35</v>
      </c>
    </row>
    <row r="204" spans="3:23" ht="15.5" x14ac:dyDescent="0.35">
      <c r="C204" t="s">
        <v>245</v>
      </c>
    </row>
    <row r="205" spans="3:23" ht="15.5" x14ac:dyDescent="0.35">
      <c r="C205" t="s">
        <v>246</v>
      </c>
    </row>
    <row r="206" spans="3:23" ht="15.5" x14ac:dyDescent="0.35">
      <c r="C206" t="s">
        <v>25</v>
      </c>
    </row>
    <row r="207" spans="3:23" ht="15.5" x14ac:dyDescent="0.35">
      <c r="C207" t="s">
        <v>22</v>
      </c>
    </row>
    <row r="208" spans="3:23" ht="15.5" x14ac:dyDescent="0.35">
      <c r="C208" t="s">
        <v>247</v>
      </c>
      <c r="I208" s="5">
        <v>537000000000</v>
      </c>
      <c r="J208" s="5">
        <v>514000000000</v>
      </c>
      <c r="K208" s="5">
        <v>510000000000</v>
      </c>
      <c r="L208" s="5">
        <v>508000000000</v>
      </c>
      <c r="M208" s="5">
        <v>506000000000</v>
      </c>
      <c r="N208" s="5">
        <v>495000000000</v>
      </c>
      <c r="O208" s="5">
        <v>489000000000</v>
      </c>
      <c r="P208" s="5">
        <v>217000000000</v>
      </c>
      <c r="Q208" s="5">
        <v>205000000000</v>
      </c>
      <c r="R208" s="5">
        <v>193000000000</v>
      </c>
      <c r="S208" s="5">
        <v>185000000000</v>
      </c>
      <c r="T208" s="5">
        <v>195000000000</v>
      </c>
      <c r="U208" s="5">
        <v>195000000000</v>
      </c>
      <c r="V208" s="5">
        <v>196000000000</v>
      </c>
      <c r="W208" s="5">
        <v>148000000000</v>
      </c>
    </row>
    <row r="209" spans="2:23" ht="15.5" x14ac:dyDescent="0.35">
      <c r="C209" t="s">
        <v>248</v>
      </c>
      <c r="I209" s="5">
        <v>-3000000000</v>
      </c>
      <c r="J209" s="5">
        <v>-6000000000</v>
      </c>
      <c r="K209" s="5">
        <v>0</v>
      </c>
      <c r="L209" s="5">
        <v>1000000000</v>
      </c>
      <c r="M209" s="5">
        <v>122000000000</v>
      </c>
      <c r="N209" s="5">
        <v>85000000000</v>
      </c>
      <c r="O209" s="5">
        <v>76000000000</v>
      </c>
      <c r="P209" s="5">
        <v>31000000000</v>
      </c>
      <c r="Q209" s="5">
        <v>79000000000</v>
      </c>
      <c r="R209" s="5">
        <v>36000000000</v>
      </c>
      <c r="S209" s="5">
        <v>33000000000</v>
      </c>
      <c r="T209" s="5">
        <v>-31000000000</v>
      </c>
      <c r="U209" s="5">
        <v>6000000000</v>
      </c>
      <c r="V209" s="5">
        <v>-26000000000</v>
      </c>
      <c r="W209" s="5">
        <v>-24000000000</v>
      </c>
    </row>
    <row r="210" spans="2:23" ht="15.5" x14ac:dyDescent="0.35">
      <c r="C210" t="s">
        <v>249</v>
      </c>
      <c r="I210" s="5">
        <v>0</v>
      </c>
      <c r="J210" s="5">
        <v>0</v>
      </c>
      <c r="K210" s="5">
        <v>0</v>
      </c>
      <c r="L210" s="5">
        <v>0</v>
      </c>
      <c r="P210" s="5">
        <v>0</v>
      </c>
      <c r="S210" s="5">
        <v>-10000000000</v>
      </c>
      <c r="T210" s="5">
        <v>-2000000000</v>
      </c>
      <c r="U210" s="5">
        <v>0</v>
      </c>
      <c r="V210" s="5">
        <v>0</v>
      </c>
      <c r="W210" s="5">
        <v>-215000000000</v>
      </c>
    </row>
    <row r="211" spans="2:23" ht="15.5" x14ac:dyDescent="0.35">
      <c r="C211" t="s">
        <v>14</v>
      </c>
      <c r="I211" s="5">
        <v>-3000000000</v>
      </c>
      <c r="J211" s="5">
        <v>-6000000000</v>
      </c>
      <c r="K211" s="5">
        <v>0</v>
      </c>
      <c r="L211" s="5">
        <v>1000000000</v>
      </c>
      <c r="M211" s="5">
        <v>122000000000</v>
      </c>
      <c r="N211" s="5">
        <v>85000000000</v>
      </c>
      <c r="O211" s="5">
        <v>76000000000</v>
      </c>
      <c r="P211" s="5">
        <v>31000000000</v>
      </c>
      <c r="Q211" s="5">
        <v>79000000000</v>
      </c>
      <c r="R211" s="5">
        <v>36000000000</v>
      </c>
      <c r="S211" s="5">
        <v>23000000000</v>
      </c>
      <c r="T211" s="5">
        <v>-33000000000</v>
      </c>
      <c r="U211" s="5">
        <v>6000000000</v>
      </c>
      <c r="V211" s="5">
        <v>-26000000000</v>
      </c>
      <c r="W211" s="5">
        <v>-240000000000</v>
      </c>
    </row>
    <row r="212" spans="2:23" ht="15.5" x14ac:dyDescent="0.35">
      <c r="C212" t="s">
        <v>16</v>
      </c>
      <c r="I212" s="6">
        <v>-0.56000000000000005</v>
      </c>
      <c r="J212" s="6">
        <v>-1.26</v>
      </c>
      <c r="K212" s="6">
        <v>-0.02</v>
      </c>
      <c r="L212" s="6">
        <v>0.21</v>
      </c>
      <c r="M212" s="6">
        <v>25.39</v>
      </c>
      <c r="N212" s="6">
        <v>17.77</v>
      </c>
      <c r="O212" s="6">
        <v>15.75</v>
      </c>
      <c r="P212" s="6">
        <v>6.38</v>
      </c>
      <c r="Q212" s="6">
        <v>16.41</v>
      </c>
      <c r="R212" s="6">
        <v>7.58</v>
      </c>
      <c r="S212" s="6">
        <v>4.75</v>
      </c>
      <c r="T212" s="6">
        <v>-6.94</v>
      </c>
      <c r="U212" s="6">
        <v>1.1499999999999999</v>
      </c>
      <c r="V212" s="6">
        <v>-5.47</v>
      </c>
      <c r="W212" s="6">
        <v>-49.94</v>
      </c>
    </row>
    <row r="214" spans="2:23" ht="15.5" x14ac:dyDescent="0.35">
      <c r="B214" t="s">
        <v>250</v>
      </c>
      <c r="C214" t="s">
        <v>251</v>
      </c>
      <c r="D214" s="5">
        <v>5000000000</v>
      </c>
      <c r="E214" s="5">
        <v>15000000000</v>
      </c>
      <c r="F214" s="5">
        <v>3000000000</v>
      </c>
      <c r="G214" s="5">
        <v>2000000000</v>
      </c>
      <c r="H214" s="5">
        <v>20000000000</v>
      </c>
      <c r="I214" s="5">
        <v>23000000000</v>
      </c>
      <c r="J214" s="5">
        <v>4000000000</v>
      </c>
      <c r="K214" s="5">
        <v>3000000000</v>
      </c>
      <c r="L214" s="5">
        <v>2000000000</v>
      </c>
      <c r="M214" s="5">
        <v>11000000000</v>
      </c>
      <c r="N214" s="5">
        <v>6000000000</v>
      </c>
      <c r="O214" s="5">
        <v>2000000000</v>
      </c>
      <c r="P214" s="5">
        <v>20000000</v>
      </c>
      <c r="Q214" s="5">
        <v>418000000</v>
      </c>
    </row>
    <row r="215" spans="2:23" ht="15.5" x14ac:dyDescent="0.35">
      <c r="C215" t="s">
        <v>252</v>
      </c>
      <c r="H215" s="5">
        <v>25000000000</v>
      </c>
      <c r="I215" s="5">
        <v>23000000000</v>
      </c>
      <c r="J215" s="5">
        <v>4000000000</v>
      </c>
      <c r="K215" s="5">
        <v>3000000000</v>
      </c>
      <c r="L215" s="5">
        <v>2000000000</v>
      </c>
      <c r="M215" s="5">
        <v>11000000000</v>
      </c>
      <c r="N215" s="5">
        <v>6000000000</v>
      </c>
      <c r="O215" s="5">
        <v>2000000000</v>
      </c>
      <c r="P215" s="5">
        <v>20000000</v>
      </c>
      <c r="Q215" s="5">
        <v>418000000</v>
      </c>
    </row>
    <row r="216" spans="2:23" ht="15.5" x14ac:dyDescent="0.35">
      <c r="C216" t="s">
        <v>57</v>
      </c>
      <c r="D216" s="6">
        <v>1.02</v>
      </c>
      <c r="E216" s="6">
        <v>3.04</v>
      </c>
      <c r="F216" s="6">
        <v>0.56999999999999995</v>
      </c>
      <c r="G216" s="6">
        <v>0.47</v>
      </c>
      <c r="H216" s="6">
        <v>4.09</v>
      </c>
      <c r="I216" s="6">
        <v>4.78</v>
      </c>
      <c r="J216" s="6">
        <v>0.88</v>
      </c>
      <c r="K216" s="6">
        <v>0.56999999999999995</v>
      </c>
      <c r="L216" s="6">
        <v>0.36</v>
      </c>
      <c r="M216" s="6">
        <v>2.19</v>
      </c>
      <c r="N216" s="6">
        <v>1.21</v>
      </c>
      <c r="O216" s="6">
        <v>0.41</v>
      </c>
      <c r="P216" s="5">
        <v>0</v>
      </c>
      <c r="Q216" s="6">
        <v>0.09</v>
      </c>
    </row>
    <row r="217" spans="2:23" ht="15.5" x14ac:dyDescent="0.35">
      <c r="C217" t="s">
        <v>255</v>
      </c>
      <c r="H217" s="6">
        <v>5.0999999999999996</v>
      </c>
      <c r="I217" s="6">
        <v>4.78</v>
      </c>
      <c r="J217" s="6">
        <v>0.88</v>
      </c>
      <c r="K217" s="6">
        <v>0.56999999999999995</v>
      </c>
      <c r="L217" s="6">
        <v>0.36</v>
      </c>
      <c r="M217" s="6">
        <v>2.19</v>
      </c>
      <c r="N217" s="6">
        <v>1.21</v>
      </c>
      <c r="O217" s="6">
        <v>0.41</v>
      </c>
      <c r="P217" s="5">
        <v>0</v>
      </c>
      <c r="Q217" s="6">
        <v>0.09</v>
      </c>
    </row>
    <row r="218" spans="2:23" ht="15.5" x14ac:dyDescent="0.35">
      <c r="C218" t="s">
        <v>258</v>
      </c>
      <c r="D218" s="5">
        <v>3000000000</v>
      </c>
      <c r="E218" s="5">
        <v>2000000000</v>
      </c>
      <c r="F218" s="5">
        <v>1000000000</v>
      </c>
      <c r="G218" s="5">
        <v>2000000000</v>
      </c>
      <c r="H218" s="5">
        <v>10000000000</v>
      </c>
      <c r="I218" s="5">
        <v>7000000000</v>
      </c>
      <c r="J218" s="5">
        <v>4000000000</v>
      </c>
      <c r="K218" s="5">
        <v>5000000000</v>
      </c>
      <c r="L218" s="5">
        <v>5000000000</v>
      </c>
      <c r="M218" s="5">
        <v>4000000000</v>
      </c>
      <c r="N218" s="5">
        <v>3000000000</v>
      </c>
      <c r="O218" s="5">
        <v>79000000000</v>
      </c>
      <c r="P218" s="5">
        <v>132000000000</v>
      </c>
      <c r="Q218" s="5">
        <v>114000000000</v>
      </c>
    </row>
    <row r="219" spans="2:23" ht="15.5" x14ac:dyDescent="0.35">
      <c r="C219" t="s">
        <v>259</v>
      </c>
      <c r="H219" s="5">
        <v>8000000000</v>
      </c>
      <c r="I219" s="5">
        <v>7000000000</v>
      </c>
      <c r="J219" s="5">
        <v>4000000000</v>
      </c>
      <c r="K219" s="5">
        <v>5000000000</v>
      </c>
      <c r="L219" s="5">
        <v>5000000000</v>
      </c>
      <c r="M219" s="5">
        <v>4000000000</v>
      </c>
      <c r="N219" s="5">
        <v>3000000000</v>
      </c>
      <c r="O219" s="5">
        <v>79000000000</v>
      </c>
      <c r="P219" s="5">
        <v>132000000000</v>
      </c>
      <c r="Q219" s="5">
        <v>114000000000</v>
      </c>
    </row>
    <row r="220" spans="2:23" ht="15.5" x14ac:dyDescent="0.35">
      <c r="C220" t="s">
        <v>263</v>
      </c>
      <c r="I220" s="6">
        <v>70.819999999999993</v>
      </c>
    </row>
    <row r="221" spans="2:23" ht="15.5" x14ac:dyDescent="0.35">
      <c r="C221" t="s">
        <v>264</v>
      </c>
      <c r="I221" s="6">
        <v>56.81</v>
      </c>
    </row>
    <row r="222" spans="2:23" ht="15.5" x14ac:dyDescent="0.35">
      <c r="C222" t="s">
        <v>265</v>
      </c>
      <c r="I222" s="6">
        <v>7.42</v>
      </c>
    </row>
    <row r="223" spans="2:23" ht="15.5" x14ac:dyDescent="0.35">
      <c r="C223" t="s">
        <v>266</v>
      </c>
      <c r="I223" s="6">
        <v>1.7600000000000001E-2</v>
      </c>
    </row>
    <row r="224" spans="2:23" ht="15.5" x14ac:dyDescent="0.35">
      <c r="C224" t="s">
        <v>267</v>
      </c>
      <c r="I224" s="6">
        <v>181.77</v>
      </c>
    </row>
    <row r="225" spans="3:9" ht="15.5" x14ac:dyDescent="0.35">
      <c r="C225" t="s">
        <v>268</v>
      </c>
      <c r="I225" s="6">
        <v>2.56</v>
      </c>
    </row>
    <row r="226" spans="3:9" ht="15.5" x14ac:dyDescent="0.35">
      <c r="C226" t="s">
        <v>269</v>
      </c>
      <c r="I226" s="6">
        <v>461.7</v>
      </c>
    </row>
    <row r="227" spans="3:9" ht="15.5" x14ac:dyDescent="0.35">
      <c r="C227" t="s">
        <v>270</v>
      </c>
      <c r="I227" s="6">
        <v>461.7</v>
      </c>
    </row>
    <row r="228" spans="3:9" ht="15.5" x14ac:dyDescent="0.35">
      <c r="C228" t="s">
        <v>272</v>
      </c>
      <c r="I228" s="6">
        <v>-1588.64</v>
      </c>
    </row>
    <row r="229" spans="3:9" ht="15.5" x14ac:dyDescent="0.35">
      <c r="C229" t="s">
        <v>273</v>
      </c>
      <c r="I229" s="6">
        <v>0.14000000000000001</v>
      </c>
    </row>
    <row r="230" spans="3:9" ht="15.5" x14ac:dyDescent="0.35">
      <c r="C230" t="s">
        <v>274</v>
      </c>
      <c r="I230" s="6">
        <v>0.44</v>
      </c>
    </row>
    <row r="231" spans="3:9" ht="15.5" x14ac:dyDescent="0.35">
      <c r="C231" t="s">
        <v>275</v>
      </c>
      <c r="I231" s="6">
        <v>5.0999999999999996</v>
      </c>
    </row>
    <row r="232" spans="3:9" ht="15.5" x14ac:dyDescent="0.35">
      <c r="C232" t="s">
        <v>276</v>
      </c>
      <c r="I232" s="6">
        <v>4.09</v>
      </c>
    </row>
    <row r="233" spans="3:9" ht="15.5" x14ac:dyDescent="0.35">
      <c r="C233" t="s">
        <v>277</v>
      </c>
      <c r="I233" s="6">
        <v>1.6</v>
      </c>
    </row>
    <row r="234" spans="3:9" ht="15.5" x14ac:dyDescent="0.35">
      <c r="C234" t="s">
        <v>278</v>
      </c>
      <c r="D234" s="6">
        <v>6.19</v>
      </c>
    </row>
    <row r="235" spans="3:9" ht="15.5" x14ac:dyDescent="0.35">
      <c r="C235" t="s">
        <v>279</v>
      </c>
      <c r="I235" s="6">
        <v>113.11</v>
      </c>
    </row>
    <row r="236" spans="3:9" ht="15.5" x14ac:dyDescent="0.35">
      <c r="C236" t="s">
        <v>280</v>
      </c>
      <c r="I236" s="6">
        <v>0.63</v>
      </c>
    </row>
    <row r="237" spans="3:9" ht="15.5" x14ac:dyDescent="0.35">
      <c r="C237" t="s">
        <v>281</v>
      </c>
      <c r="D237" s="6">
        <v>288.56</v>
      </c>
    </row>
    <row r="238" spans="3:9" ht="15.5" x14ac:dyDescent="0.35">
      <c r="C238" t="s">
        <v>282</v>
      </c>
      <c r="D238" s="6">
        <v>285.70999999999998</v>
      </c>
    </row>
    <row r="239" spans="3:9" ht="15.5" x14ac:dyDescent="0.35">
      <c r="C239" t="s">
        <v>285</v>
      </c>
      <c r="D239" s="6">
        <v>0.01</v>
      </c>
    </row>
    <row r="240" spans="3:9" ht="15.5" x14ac:dyDescent="0.35">
      <c r="C240" t="s">
        <v>287</v>
      </c>
      <c r="D240" s="6">
        <v>1.01</v>
      </c>
    </row>
    <row r="241" spans="3:9" ht="15.5" x14ac:dyDescent="0.35">
      <c r="C241" t="s">
        <v>12</v>
      </c>
      <c r="D241" s="5">
        <v>36000000000</v>
      </c>
    </row>
    <row r="242" spans="3:9" ht="15.5" x14ac:dyDescent="0.35">
      <c r="C242" t="s">
        <v>289</v>
      </c>
      <c r="I242" s="6">
        <v>211.22</v>
      </c>
    </row>
    <row r="243" spans="3:9" ht="15.5" x14ac:dyDescent="0.35">
      <c r="C243" t="s">
        <v>290</v>
      </c>
      <c r="I243" s="6">
        <v>4.4900000000000002E-2</v>
      </c>
    </row>
    <row r="244" spans="3:9" ht="15.5" x14ac:dyDescent="0.35">
      <c r="C244" t="s">
        <v>291</v>
      </c>
      <c r="I244" s="6">
        <v>4.5100000000000001E-2</v>
      </c>
    </row>
    <row r="245" spans="3:9" ht="15.5" x14ac:dyDescent="0.35">
      <c r="C245" t="s">
        <v>292</v>
      </c>
      <c r="I245" s="6">
        <v>-2.5999999999999999E-3</v>
      </c>
    </row>
    <row r="246" spans="3:9" ht="15.5" x14ac:dyDescent="0.35">
      <c r="C246" t="s">
        <v>293</v>
      </c>
      <c r="I246" s="6">
        <v>-2.3999999999999998E-3</v>
      </c>
    </row>
    <row r="247" spans="3:9" ht="15.5" x14ac:dyDescent="0.35">
      <c r="C247" t="s">
        <v>294</v>
      </c>
      <c r="D247" s="6">
        <v>33.47</v>
      </c>
    </row>
    <row r="248" spans="3:9" ht="15.5" x14ac:dyDescent="0.35">
      <c r="C248" t="s">
        <v>297</v>
      </c>
      <c r="D248" s="6">
        <v>33.47</v>
      </c>
    </row>
    <row r="249" spans="3:9" ht="15.5" x14ac:dyDescent="0.35">
      <c r="C249" t="s">
        <v>298</v>
      </c>
      <c r="D249" s="6">
        <v>2.72</v>
      </c>
    </row>
    <row r="250" spans="3:9" ht="15.5" x14ac:dyDescent="0.35">
      <c r="C250" t="s">
        <v>299</v>
      </c>
      <c r="I250" s="6">
        <v>0.01</v>
      </c>
    </row>
    <row r="251" spans="3:9" ht="15.5" x14ac:dyDescent="0.35">
      <c r="C251" t="s">
        <v>53</v>
      </c>
      <c r="I251" s="5">
        <v>1392000000000</v>
      </c>
    </row>
    <row r="252" spans="3:9" ht="15.5" x14ac:dyDescent="0.35">
      <c r="C252" t="s">
        <v>301</v>
      </c>
      <c r="I252" s="5">
        <v>1362000000000</v>
      </c>
    </row>
    <row r="253" spans="3:9" ht="15.5" x14ac:dyDescent="0.35">
      <c r="C253" t="s">
        <v>302</v>
      </c>
      <c r="I253" s="5">
        <v>4800000000</v>
      </c>
    </row>
    <row r="254" spans="3:9" ht="15.5" x14ac:dyDescent="0.35">
      <c r="C254" t="s">
        <v>303</v>
      </c>
      <c r="I254" s="6">
        <v>0.67790000000000006</v>
      </c>
    </row>
    <row r="255" spans="3:9" ht="15.5" x14ac:dyDescent="0.35">
      <c r="C255" t="s">
        <v>304</v>
      </c>
      <c r="D255" s="5">
        <v>1</v>
      </c>
    </row>
    <row r="256" spans="3:9" ht="15.5" x14ac:dyDescent="0.35">
      <c r="C256" t="s">
        <v>305</v>
      </c>
      <c r="D256" s="6">
        <v>-0.28589999999999999</v>
      </c>
    </row>
    <row r="257" spans="3:9" ht="15.5" x14ac:dyDescent="0.35">
      <c r="C257" t="s">
        <v>306</v>
      </c>
      <c r="D257" s="6">
        <v>1.9449000000000001</v>
      </c>
    </row>
    <row r="258" spans="3:9" ht="15.5" x14ac:dyDescent="0.35">
      <c r="C258" t="s">
        <v>307</v>
      </c>
      <c r="D258" s="6">
        <v>0.69930000000000003</v>
      </c>
    </row>
    <row r="259" spans="3:9" ht="15.5" x14ac:dyDescent="0.35">
      <c r="C259" t="s">
        <v>308</v>
      </c>
      <c r="D259" s="6">
        <v>1.0864</v>
      </c>
    </row>
    <row r="260" spans="3:9" ht="15.5" x14ac:dyDescent="0.35">
      <c r="C260" t="s">
        <v>309</v>
      </c>
      <c r="D260" s="6">
        <v>0.46340000000000003</v>
      </c>
    </row>
    <row r="261" spans="3:9" ht="15.5" x14ac:dyDescent="0.35">
      <c r="C261" t="s">
        <v>316</v>
      </c>
      <c r="I261" s="5">
        <v>4</v>
      </c>
    </row>
    <row r="262" spans="3:9" ht="15.5" x14ac:dyDescent="0.35">
      <c r="C262" t="s">
        <v>317</v>
      </c>
      <c r="I262" s="6">
        <v>0.98</v>
      </c>
    </row>
    <row r="263" spans="3:9" ht="15.5" x14ac:dyDescent="0.35">
      <c r="C263" t="s">
        <v>318</v>
      </c>
      <c r="I263" s="6">
        <v>0.56999999999999995</v>
      </c>
    </row>
    <row r="264" spans="3:9" ht="15.5" x14ac:dyDescent="0.35">
      <c r="C264" t="s">
        <v>319</v>
      </c>
      <c r="I264" s="6">
        <v>0.18</v>
      </c>
    </row>
    <row r="265" spans="3:9" ht="15.5" x14ac:dyDescent="0.35">
      <c r="C265" t="s">
        <v>320</v>
      </c>
      <c r="I265" s="6">
        <v>0.38</v>
      </c>
    </row>
    <row r="266" spans="3:9" ht="15.5" x14ac:dyDescent="0.35">
      <c r="C266" t="s">
        <v>321</v>
      </c>
      <c r="I266" s="6">
        <v>0.01</v>
      </c>
    </row>
    <row r="267" spans="3:9" ht="15.5" x14ac:dyDescent="0.35">
      <c r="C267" t="s">
        <v>322</v>
      </c>
      <c r="I267" s="6">
        <v>0.25</v>
      </c>
    </row>
    <row r="268" spans="3:9" ht="15.5" x14ac:dyDescent="0.35">
      <c r="C268" t="s">
        <v>323</v>
      </c>
      <c r="I268" s="6">
        <v>0.14000000000000001</v>
      </c>
    </row>
    <row r="269" spans="3:9" ht="15.5" x14ac:dyDescent="0.35">
      <c r="C269" t="s">
        <v>324</v>
      </c>
      <c r="I269" s="5">
        <v>8000000000</v>
      </c>
    </row>
    <row r="270" spans="3:9" ht="15.5" x14ac:dyDescent="0.35">
      <c r="C270" t="s">
        <v>325</v>
      </c>
      <c r="I270" s="5">
        <v>7000000000</v>
      </c>
    </row>
    <row r="271" spans="3:9" ht="15.5" x14ac:dyDescent="0.35">
      <c r="C271" t="s">
        <v>326</v>
      </c>
      <c r="I271" s="5">
        <v>0</v>
      </c>
    </row>
    <row r="272" spans="3:9" ht="15.5" x14ac:dyDescent="0.35">
      <c r="C272" t="s">
        <v>327</v>
      </c>
      <c r="I272" s="5">
        <v>25000000000</v>
      </c>
    </row>
    <row r="273" spans="3:9" ht="15.5" x14ac:dyDescent="0.35">
      <c r="C273" t="s">
        <v>328</v>
      </c>
      <c r="D273" s="5">
        <v>30000000000</v>
      </c>
    </row>
    <row r="274" spans="3:9" ht="15.5" x14ac:dyDescent="0.35">
      <c r="C274" t="s">
        <v>329</v>
      </c>
      <c r="D274" s="5">
        <v>546000000000</v>
      </c>
    </row>
    <row r="275" spans="3:9" ht="15.5" x14ac:dyDescent="0.35">
      <c r="C275" t="s">
        <v>330</v>
      </c>
      <c r="D275" s="5">
        <v>3000000000</v>
      </c>
    </row>
    <row r="276" spans="3:9" ht="15.5" x14ac:dyDescent="0.35">
      <c r="C276" t="s">
        <v>235</v>
      </c>
      <c r="D276" s="5">
        <v>537000000000</v>
      </c>
    </row>
    <row r="277" spans="3:9" ht="15.5" x14ac:dyDescent="0.35">
      <c r="C277" t="s">
        <v>234</v>
      </c>
      <c r="I277" s="5">
        <v>543000000000</v>
      </c>
    </row>
    <row r="278" spans="3:9" ht="15.5" x14ac:dyDescent="0.35">
      <c r="C278" t="s">
        <v>331</v>
      </c>
      <c r="I278" s="5">
        <v>538000000000</v>
      </c>
    </row>
    <row r="279" spans="3:9" ht="15.5" x14ac:dyDescent="0.35">
      <c r="C279" t="s">
        <v>332</v>
      </c>
      <c r="I279" s="5">
        <v>3000000000</v>
      </c>
    </row>
    <row r="280" spans="3:9" ht="15.5" x14ac:dyDescent="0.35">
      <c r="C280" t="s">
        <v>333</v>
      </c>
      <c r="I280" s="5">
        <v>16000000000</v>
      </c>
    </row>
    <row r="281" spans="3:9" ht="15.5" x14ac:dyDescent="0.35">
      <c r="C281" t="s">
        <v>334</v>
      </c>
      <c r="I281" s="5">
        <v>-1000000000</v>
      </c>
    </row>
    <row r="282" spans="3:9" ht="15.5" x14ac:dyDescent="0.35">
      <c r="C282" t="s">
        <v>335</v>
      </c>
      <c r="I282" s="5">
        <v>0</v>
      </c>
    </row>
    <row r="283" spans="3:9" ht="15.5" x14ac:dyDescent="0.35">
      <c r="C283" t="s">
        <v>336</v>
      </c>
      <c r="I283" s="5">
        <v>-3000000000</v>
      </c>
    </row>
  </sheetData>
  <pageMargins left="0.7" right="0.7" top="0.75" bottom="0.75" header="0.3" footer="0.3"/>
  <ignoredErrors>
    <ignoredError sqref="A1:W284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756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757</v>
      </c>
      <c r="D2" s="2" vm="156">
        <f ca="1">IFERROR(_xlfn.STOCKHISTORY("XIDX:" &amp; $C$1, D3, , 0, 0, 1), "Libur")</f>
        <v>9975</v>
      </c>
      <c r="H2" s="2" vm="156">
        <f ca="1">IFERROR(INDEX(D2:G2,COUNT(D2:G2)),"")</f>
        <v>9975</v>
      </c>
      <c r="I2" s="2" vm="157">
        <f t="shared" ref="I2:Z2" ca="1" si="0">IFERROR(_xlfn.STOCKHISTORY("XIDX:" &amp; $C$1, I1, , 0, 0, 1), "Libur")</f>
        <v>9825</v>
      </c>
      <c r="J2" s="2" vm="158">
        <f t="shared" ca="1" si="0"/>
        <v>13625</v>
      </c>
      <c r="K2" s="2" vm="159">
        <f t="shared" ca="1" si="0"/>
        <v>9375</v>
      </c>
      <c r="L2" s="2" vm="160">
        <f t="shared" ca="1" si="0"/>
        <v>7650</v>
      </c>
      <c r="M2" s="2" vm="161">
        <f t="shared" ca="1" si="0"/>
        <v>7550</v>
      </c>
      <c r="N2" s="2" vm="162">
        <f t="shared" ca="1" si="0"/>
        <v>9500</v>
      </c>
      <c r="O2" s="2" t="str">
        <f t="shared" ca="1" si="0"/>
        <v>Libur</v>
      </c>
      <c r="P2" s="2" t="str">
        <f t="shared" ca="1" si="0"/>
        <v>Libur</v>
      </c>
      <c r="Q2" s="2" vm="163">
        <f t="shared" ca="1" si="0"/>
        <v>4360</v>
      </c>
      <c r="R2" s="2" t="str">
        <f t="shared" ca="1" si="0"/>
        <v>Libur</v>
      </c>
      <c r="S2" s="2" t="str">
        <f t="shared" ca="1" si="0"/>
        <v>Libur</v>
      </c>
      <c r="T2" s="2" vm="164">
        <f t="shared" ca="1" si="0"/>
        <v>2880</v>
      </c>
      <c r="U2" s="2" t="str">
        <f t="shared" ca="1" si="0"/>
        <v>Libur</v>
      </c>
      <c r="V2" s="2" vm="165">
        <f t="shared" ca="1" si="0"/>
        <v>1050</v>
      </c>
      <c r="W2" s="2" vm="166">
        <f t="shared" ca="1" si="0"/>
        <v>690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1214743045425</v>
      </c>
      <c r="H4" s="2">
        <f>IFERROR(SUM(D4:G4)*(4/MAX(1,COUNT(D4:G4))),"")</f>
        <v>4858972181700</v>
      </c>
      <c r="I4" s="2">
        <f t="shared" ref="I4:Z4" si="1">IFERROR(INDEX(I51:I500,MATCH($C$4,$C$51:$C$500,0)),"")</f>
        <v>5235956036238</v>
      </c>
      <c r="J4" s="2">
        <f t="shared" si="1"/>
        <v>4959939533239</v>
      </c>
      <c r="K4" s="2">
        <f t="shared" si="1"/>
        <v>4767207433046</v>
      </c>
      <c r="L4" s="2">
        <f t="shared" si="1"/>
        <v>4931553771470</v>
      </c>
      <c r="M4" s="2">
        <f t="shared" si="1"/>
        <v>4241856914012</v>
      </c>
      <c r="N4" s="2">
        <f t="shared" si="1"/>
        <v>3846300254825</v>
      </c>
      <c r="O4" s="2">
        <f t="shared" si="1"/>
        <v>3512509168853</v>
      </c>
      <c r="P4" s="2">
        <f t="shared" si="1"/>
        <v>2826957323397</v>
      </c>
      <c r="Q4" s="2">
        <f t="shared" si="1"/>
        <v>2825409180889</v>
      </c>
      <c r="R4" s="2">
        <f t="shared" si="1"/>
        <v>2629107367897</v>
      </c>
      <c r="S4" s="2">
        <f t="shared" si="1"/>
        <v>2544277844656</v>
      </c>
      <c r="T4" s="2">
        <f t="shared" si="1"/>
        <v>2170464194350</v>
      </c>
      <c r="U4" s="2">
        <f t="shared" si="1"/>
        <v>1694935468814</v>
      </c>
      <c r="V4" s="2">
        <f t="shared" si="1"/>
        <v>1283736251902</v>
      </c>
      <c r="W4" s="2">
        <f t="shared" si="1"/>
        <v>1027683999319</v>
      </c>
      <c r="X4" s="2">
        <f t="shared" si="1"/>
        <v>762612830093</v>
      </c>
      <c r="Y4" s="2">
        <f t="shared" si="1"/>
        <v>627114839010</v>
      </c>
      <c r="Z4" s="2">
        <f t="shared" si="1"/>
        <v>624400880523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238898039100</v>
      </c>
      <c r="H5" s="2">
        <f>IFERROR(SUM(D5:G5)*(4/MAX(1,COUNT(D5:G5))),"")</f>
        <v>955592156400</v>
      </c>
      <c r="I5" s="2">
        <f t="shared" ref="I5:Z5" si="2">IFERROR(INDEX(I51:I500,MATCH($C$5,$C$51:$C$500,0)),"")</f>
        <v>1173587589307</v>
      </c>
      <c r="J5" s="2">
        <f t="shared" si="2"/>
        <v>1305916029215</v>
      </c>
      <c r="K5" s="2">
        <f t="shared" si="2"/>
        <v>918950584630</v>
      </c>
      <c r="L5" s="2">
        <f t="shared" si="2"/>
        <v>627453567192</v>
      </c>
      <c r="M5" s="2">
        <f t="shared" si="2"/>
        <v>627407678423</v>
      </c>
      <c r="N5" s="2">
        <f t="shared" si="2"/>
        <v>625180566498</v>
      </c>
      <c r="O5" s="2">
        <f t="shared" si="2"/>
        <v>486469804390</v>
      </c>
      <c r="P5" s="2">
        <f t="shared" si="2"/>
        <v>258352834455</v>
      </c>
      <c r="Q5" s="2">
        <f t="shared" si="2"/>
        <v>216180618198</v>
      </c>
      <c r="R5" s="2">
        <f t="shared" si="2"/>
        <v>171100904741</v>
      </c>
      <c r="S5" s="2">
        <f t="shared" si="2"/>
        <v>183547214336</v>
      </c>
      <c r="T5" s="2">
        <f t="shared" si="2"/>
        <v>0</v>
      </c>
      <c r="U5" s="2">
        <f t="shared" si="2"/>
        <v>0</v>
      </c>
      <c r="V5" s="2">
        <f t="shared" si="2"/>
        <v>0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7558694250261</v>
      </c>
      <c r="H6" s="2">
        <f>IFERROR(INDEX(D6:G6,COUNT(D6:G6)),"")</f>
        <v>7558694250261</v>
      </c>
      <c r="I6" s="2">
        <f t="shared" ref="I6:Z6" si="3">IFERROR(INDEX(I51:I500,MATCH($C$6,$C$51:$C$500,0)),"")</f>
        <v>7319794674058</v>
      </c>
      <c r="J6" s="2">
        <f t="shared" si="3"/>
        <v>6146072005236</v>
      </c>
      <c r="K6" s="2">
        <f t="shared" si="3"/>
        <v>4847511375575</v>
      </c>
      <c r="L6" s="2">
        <f t="shared" si="3"/>
        <v>3928398773915</v>
      </c>
      <c r="M6" s="2">
        <f t="shared" si="3"/>
        <v>3300848622529</v>
      </c>
      <c r="N6" s="2">
        <f t="shared" si="3"/>
        <v>2673298199144</v>
      </c>
      <c r="O6" s="2">
        <f t="shared" si="3"/>
        <v>2148007007980</v>
      </c>
      <c r="P6" s="2">
        <f t="shared" si="3"/>
        <v>1646387946952</v>
      </c>
      <c r="Q6" s="2">
        <f t="shared" si="3"/>
        <v>1384772068360</v>
      </c>
      <c r="R6" s="2">
        <f t="shared" si="3"/>
        <v>1168512137670</v>
      </c>
      <c r="S6" s="2">
        <f t="shared" si="3"/>
        <v>1008809438257</v>
      </c>
      <c r="T6" s="2">
        <f t="shared" si="3"/>
        <v>817593813061</v>
      </c>
      <c r="U6" s="2">
        <f t="shared" si="3"/>
        <v>694128409113</v>
      </c>
      <c r="V6" s="2">
        <f t="shared" si="3"/>
        <v>579691340310</v>
      </c>
      <c r="W6" s="2">
        <f t="shared" si="3"/>
        <v>490065156836</v>
      </c>
      <c r="X6" s="2">
        <f t="shared" si="3"/>
        <v>447340001989</v>
      </c>
      <c r="Y6" s="2">
        <f t="shared" si="3"/>
        <v>404509244789</v>
      </c>
      <c r="Z6" s="2">
        <f t="shared" si="3"/>
        <v>363436877436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1.31</v>
      </c>
      <c r="H7" s="3">
        <f>IFERROR(INDEX(D7:G7,COUNT(D7:G7)),"")</f>
        <v>1.31</v>
      </c>
      <c r="I7" s="3">
        <f t="shared" ref="I7:Z7" si="4">IFERROR(INDEX(I51:I500,MATCH($C$7,$C$51:$C$500,0))/1000000000,"")</f>
        <v>1.31</v>
      </c>
      <c r="J7" s="3">
        <f t="shared" si="4"/>
        <v>1.31</v>
      </c>
      <c r="K7" s="3">
        <f t="shared" si="4"/>
        <v>1.31</v>
      </c>
      <c r="L7" s="3">
        <f t="shared" si="4"/>
        <v>1.31</v>
      </c>
      <c r="M7" s="3">
        <f t="shared" si="4"/>
        <v>1.31</v>
      </c>
      <c r="N7" s="3">
        <f t="shared" si="4"/>
        <v>1.31</v>
      </c>
      <c r="O7" s="3">
        <f t="shared" si="4"/>
        <v>1.31</v>
      </c>
      <c r="P7" s="3">
        <f t="shared" si="4"/>
        <v>1.31</v>
      </c>
      <c r="Q7" s="3">
        <f t="shared" si="4"/>
        <v>1.31</v>
      </c>
      <c r="R7" s="3">
        <f t="shared" si="4"/>
        <v>1.31</v>
      </c>
      <c r="S7" s="3">
        <f t="shared" si="4"/>
        <v>1.31</v>
      </c>
      <c r="T7" s="3">
        <f t="shared" si="4"/>
        <v>1.31</v>
      </c>
      <c r="U7" s="3">
        <f t="shared" si="4"/>
        <v>1.31</v>
      </c>
      <c r="V7" s="3">
        <f t="shared" si="4"/>
        <v>1.31</v>
      </c>
      <c r="W7" s="3">
        <f t="shared" si="4"/>
        <v>1.31</v>
      </c>
      <c r="X7" s="3">
        <f t="shared" si="4"/>
        <v>1.31</v>
      </c>
      <c r="Y7" s="3">
        <f t="shared" si="4"/>
        <v>1.31</v>
      </c>
      <c r="Z7" s="3">
        <f t="shared" si="4"/>
        <v>1.31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329000000000</v>
      </c>
      <c r="H8" s="2">
        <f>IFERROR(INDEX(D8:G8,COUNT(D8:G8)),"")</f>
        <v>329000000000</v>
      </c>
      <c r="I8" s="2">
        <f t="shared" ref="I8:Z8" si="5">IFERROR(INDEX(I51:I500,MATCH($C$8,$C$51:$C$500,0)),"")</f>
        <v>1270000000000</v>
      </c>
      <c r="J8" s="2">
        <f t="shared" si="5"/>
        <v>954000000000</v>
      </c>
      <c r="K8" s="2">
        <f t="shared" si="5"/>
        <v>924000000000</v>
      </c>
      <c r="L8" s="2">
        <f t="shared" si="5"/>
        <v>568000000000</v>
      </c>
      <c r="M8" s="2">
        <f t="shared" si="5"/>
        <v>559000000000</v>
      </c>
      <c r="N8" s="2">
        <f t="shared" si="5"/>
        <v>670000000000</v>
      </c>
      <c r="O8" s="2">
        <f t="shared" si="5"/>
        <v>97000000000</v>
      </c>
      <c r="P8" s="2">
        <f t="shared" si="5"/>
        <v>213000000000</v>
      </c>
      <c r="Q8" s="2">
        <f t="shared" si="5"/>
        <v>275000000000</v>
      </c>
      <c r="R8" s="2">
        <f t="shared" si="5"/>
        <v>11000000000</v>
      </c>
      <c r="S8" s="2">
        <f t="shared" si="5"/>
        <v>-1000000000</v>
      </c>
      <c r="T8" s="2">
        <f t="shared" si="5"/>
        <v>-34000000000</v>
      </c>
      <c r="U8" s="2">
        <f t="shared" si="5"/>
        <v>-132000000000</v>
      </c>
      <c r="V8" s="2">
        <f t="shared" si="5"/>
        <v>-119000000000</v>
      </c>
      <c r="W8" s="2">
        <f t="shared" si="5"/>
        <v>-207000000000</v>
      </c>
      <c r="X8" s="2">
        <f t="shared" si="5"/>
        <v>-40000000000</v>
      </c>
      <c r="Y8" s="2">
        <f t="shared" si="5"/>
        <v>83000000000</v>
      </c>
      <c r="Z8" s="2">
        <f t="shared" si="5"/>
        <v>-72000000000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251.37</v>
      </c>
      <c r="H9" s="3">
        <f>IFERROR(INDEX(D9:G9,COUNT(D9:G9)),"")</f>
        <v>251.37</v>
      </c>
      <c r="I9" s="3">
        <f t="shared" ref="I9:Z9" si="6">IFERROR(INDEX(I51:I500,MATCH($C$9,$C$51:$C$500,0)),"")</f>
        <v>969.78</v>
      </c>
      <c r="J9" s="3">
        <f t="shared" si="6"/>
        <v>727.87</v>
      </c>
      <c r="K9" s="3">
        <f t="shared" si="6"/>
        <v>705.44</v>
      </c>
      <c r="L9" s="3">
        <f t="shared" si="6"/>
        <v>433.65</v>
      </c>
      <c r="M9" s="3">
        <f t="shared" si="6"/>
        <v>426.48</v>
      </c>
      <c r="N9" s="3">
        <f t="shared" si="6"/>
        <v>511.69</v>
      </c>
      <c r="O9" s="3">
        <f t="shared" si="6"/>
        <v>73.78</v>
      </c>
      <c r="P9" s="3">
        <f t="shared" si="6"/>
        <v>162.56</v>
      </c>
      <c r="Q9" s="3">
        <f t="shared" si="6"/>
        <v>210.08</v>
      </c>
      <c r="R9" s="3">
        <f t="shared" si="6"/>
        <v>8.65</v>
      </c>
      <c r="S9" s="3">
        <f t="shared" si="6"/>
        <v>-0.56999999999999995</v>
      </c>
      <c r="T9" s="3">
        <f t="shared" si="6"/>
        <v>-25.82</v>
      </c>
      <c r="U9" s="3">
        <f t="shared" si="6"/>
        <v>-100.92</v>
      </c>
      <c r="V9" s="3">
        <f t="shared" si="6"/>
        <v>-90.61</v>
      </c>
      <c r="W9" s="3">
        <f t="shared" si="6"/>
        <v>-157.65</v>
      </c>
      <c r="X9" s="3">
        <f t="shared" si="6"/>
        <v>-30.62</v>
      </c>
      <c r="Y9" s="3">
        <f t="shared" si="6"/>
        <v>63.6</v>
      </c>
      <c r="Z9" s="3">
        <f t="shared" si="6"/>
        <v>-55.13</v>
      </c>
    </row>
    <row r="10" spans="1:26" ht="15.5" x14ac:dyDescent="0.35">
      <c r="C10" t="s">
        <v>17</v>
      </c>
      <c r="D10" s="3">
        <f ca="1">IFERROR(IF(D9=0,"",D2/D9),"")</f>
        <v>39.682539682539684</v>
      </c>
      <c r="I10" s="3">
        <f t="shared" ref="I10:Z10" ca="1" si="7">IFERROR(IF(I9=0,"",I2/I9),"")</f>
        <v>10.131163769102271</v>
      </c>
      <c r="J10" s="3">
        <f t="shared" ca="1" si="7"/>
        <v>18.719002019591411</v>
      </c>
      <c r="K10" s="3">
        <f t="shared" ca="1" si="7"/>
        <v>13.289578135631661</v>
      </c>
      <c r="L10" s="3">
        <f t="shared" ca="1" si="7"/>
        <v>17.640954686959532</v>
      </c>
      <c r="M10" s="3">
        <f t="shared" ca="1" si="7"/>
        <v>17.703057587694616</v>
      </c>
      <c r="N10" s="3">
        <f t="shared" ca="1" si="7"/>
        <v>18.565928589575719</v>
      </c>
      <c r="O10" s="3" t="str">
        <f t="shared" ca="1" si="7"/>
        <v/>
      </c>
      <c r="P10" s="3" t="str">
        <f t="shared" ca="1" si="7"/>
        <v/>
      </c>
      <c r="Q10" s="3">
        <f t="shared" ca="1" si="7"/>
        <v>20.753998476770754</v>
      </c>
      <c r="R10" s="3" t="str">
        <f t="shared" ca="1" si="7"/>
        <v/>
      </c>
      <c r="S10" s="3" t="str">
        <f t="shared" ca="1" si="7"/>
        <v/>
      </c>
      <c r="T10" s="3">
        <f t="shared" ca="1" si="7"/>
        <v>-111.5414407436096</v>
      </c>
      <c r="U10" s="3" t="str">
        <f t="shared" ca="1" si="7"/>
        <v/>
      </c>
      <c r="V10" s="3">
        <f t="shared" ca="1" si="7"/>
        <v>-11.588124931023065</v>
      </c>
      <c r="W10" s="3">
        <f t="shared" ca="1" si="7"/>
        <v>-4.3767840152235964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3921872591972</v>
      </c>
      <c r="H11" s="2">
        <f>IFERROR(INDEX(D11:G11,COUNT(D11:G11)),"")</f>
        <v>3921872591972</v>
      </c>
      <c r="I11" s="2">
        <f t="shared" ref="I11:Z11" si="8">IFERROR(INDEX(I51:I500,MATCH($C$11,$C$51:$C$500,0)),"")</f>
        <v>3454690998814</v>
      </c>
      <c r="J11" s="2">
        <f t="shared" si="8"/>
        <v>1486158154692</v>
      </c>
      <c r="K11" s="2">
        <f t="shared" si="8"/>
        <v>275536214576</v>
      </c>
      <c r="L11" s="2">
        <f t="shared" si="8"/>
        <v>241769133495</v>
      </c>
      <c r="M11" s="2">
        <f t="shared" si="8"/>
        <v>207073828564</v>
      </c>
      <c r="N11" s="2">
        <f t="shared" si="8"/>
        <v>143139894175</v>
      </c>
      <c r="O11" s="2">
        <f t="shared" si="8"/>
        <v>100727141756</v>
      </c>
      <c r="P11" s="2">
        <f t="shared" si="8"/>
        <v>64106808475</v>
      </c>
      <c r="Q11" s="2">
        <f t="shared" si="8"/>
        <v>69954867440</v>
      </c>
      <c r="R11" s="2">
        <f t="shared" si="8"/>
        <v>25398905805</v>
      </c>
      <c r="S11" s="2">
        <f t="shared" si="8"/>
        <v>9815172239</v>
      </c>
      <c r="T11" s="2">
        <f t="shared" si="8"/>
        <v>9165691827</v>
      </c>
      <c r="U11" s="2">
        <f t="shared" si="8"/>
        <v>10333359198</v>
      </c>
      <c r="V11" s="2">
        <f t="shared" si="8"/>
        <v>8304591431</v>
      </c>
      <c r="W11" s="2">
        <f t="shared" si="8"/>
        <v>6350975923</v>
      </c>
      <c r="X11" s="2">
        <f t="shared" si="8"/>
        <v>8309035550</v>
      </c>
      <c r="Y11" s="2">
        <f t="shared" si="8"/>
        <v>7678078340</v>
      </c>
      <c r="Z11" s="2">
        <f t="shared" si="8"/>
        <v>5138189074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-3922000000000</v>
      </c>
      <c r="H12" s="2">
        <f>IFERROR(INDEX(D12:G12,COUNT(D12:G12)),"")</f>
        <v>-3922000000000</v>
      </c>
      <c r="I12" s="2">
        <f t="shared" ref="I12:Z12" si="9">IFERROR(INDEX(I51:I500,MATCH($C$12,$C$51:$C$500,0)),"")</f>
        <v>-3455000000000</v>
      </c>
      <c r="J12" s="2">
        <f t="shared" si="9"/>
        <v>-1486000000000</v>
      </c>
      <c r="K12" s="2">
        <f t="shared" si="9"/>
        <v>-276000000000</v>
      </c>
      <c r="L12" s="2">
        <f t="shared" si="9"/>
        <v>-242000000000</v>
      </c>
      <c r="M12" s="2">
        <f t="shared" si="9"/>
        <v>-196000000000</v>
      </c>
      <c r="N12" s="2">
        <f t="shared" si="9"/>
        <v>60000000000</v>
      </c>
      <c r="O12" s="2">
        <f t="shared" si="9"/>
        <v>130000000000</v>
      </c>
      <c r="P12" s="2">
        <f t="shared" si="9"/>
        <v>454000000000</v>
      </c>
      <c r="Q12" s="2">
        <f t="shared" si="9"/>
        <v>472000000000</v>
      </c>
      <c r="R12" s="2">
        <f t="shared" si="9"/>
        <v>784000000000</v>
      </c>
      <c r="S12" s="2">
        <f t="shared" si="9"/>
        <v>606000000000</v>
      </c>
      <c r="T12" s="2">
        <f t="shared" si="9"/>
        <v>570000000000</v>
      </c>
      <c r="U12" s="2">
        <f t="shared" si="9"/>
        <v>482000000000</v>
      </c>
      <c r="V12" s="2">
        <f t="shared" si="9"/>
        <v>389000000000</v>
      </c>
      <c r="W12" s="2">
        <f t="shared" si="9"/>
        <v>271000000000</v>
      </c>
      <c r="X12" s="2">
        <f t="shared" si="9"/>
        <v>66000000000</v>
      </c>
      <c r="Y12" s="2">
        <f t="shared" si="9"/>
        <v>25000000000</v>
      </c>
      <c r="Z12" s="2">
        <f t="shared" si="9"/>
        <v>109000000000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11000000000</v>
      </c>
      <c r="N13" s="2">
        <f t="shared" si="10"/>
        <v>203000000000</v>
      </c>
      <c r="O13" s="2">
        <f t="shared" si="10"/>
        <v>231000000000</v>
      </c>
      <c r="P13" s="2">
        <f t="shared" si="10"/>
        <v>518000000000</v>
      </c>
      <c r="Q13" s="2">
        <f t="shared" si="10"/>
        <v>542000000000</v>
      </c>
      <c r="R13" s="2">
        <f t="shared" si="10"/>
        <v>809000000000</v>
      </c>
      <c r="S13" s="2">
        <f t="shared" si="10"/>
        <v>616000000000</v>
      </c>
      <c r="T13" s="2">
        <f t="shared" si="10"/>
        <v>579000000000</v>
      </c>
      <c r="U13" s="2">
        <f t="shared" si="10"/>
        <v>492000000000</v>
      </c>
      <c r="V13" s="2">
        <f t="shared" si="10"/>
        <v>398000000000</v>
      </c>
      <c r="W13" s="2">
        <f t="shared" si="10"/>
        <v>277000000000</v>
      </c>
      <c r="X13" s="2">
        <f t="shared" si="10"/>
        <v>74000000000</v>
      </c>
      <c r="Y13" s="2">
        <f t="shared" si="10"/>
        <v>33000000000</v>
      </c>
      <c r="Z13" s="2">
        <f t="shared" si="10"/>
        <v>114000000000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-300093</v>
      </c>
      <c r="K14" s="2">
        <f t="shared" si="11"/>
        <v>-8293573</v>
      </c>
      <c r="L14" s="2">
        <f t="shared" si="11"/>
        <v>-31126374</v>
      </c>
      <c r="M14" s="2">
        <f t="shared" si="11"/>
        <v>-5649763536</v>
      </c>
      <c r="N14" s="2">
        <f t="shared" si="11"/>
        <v>-22100278926</v>
      </c>
      <c r="O14" s="2">
        <f t="shared" si="11"/>
        <v>-30727064628</v>
      </c>
      <c r="P14" s="2">
        <f t="shared" si="11"/>
        <v>-54067624513</v>
      </c>
      <c r="Q14" s="2">
        <f t="shared" si="11"/>
        <v>-71977480135</v>
      </c>
      <c r="R14" s="2">
        <f t="shared" si="11"/>
        <v>-86645961692</v>
      </c>
      <c r="S14" s="2">
        <f t="shared" si="11"/>
        <v>-69213223651</v>
      </c>
      <c r="T14" s="2">
        <f t="shared" si="11"/>
        <v>-59032724130</v>
      </c>
      <c r="U14" s="2">
        <f t="shared" si="11"/>
        <v>-38432553147</v>
      </c>
      <c r="V14" s="2">
        <f t="shared" si="11"/>
        <v>-26866970612</v>
      </c>
      <c r="W14" s="2">
        <f t="shared" si="11"/>
        <v>-9864831055</v>
      </c>
      <c r="X14" s="2">
        <f t="shared" si="11"/>
        <v>-6406327999</v>
      </c>
      <c r="Y14" s="2">
        <f t="shared" si="11"/>
        <v>-8316867713</v>
      </c>
      <c r="Z14" s="2">
        <f t="shared" si="11"/>
        <v>-10827099256</v>
      </c>
    </row>
    <row r="15" spans="1:26" ht="15.5" x14ac:dyDescent="0.35">
      <c r="C15" t="s">
        <v>27</v>
      </c>
      <c r="D15" s="2">
        <f>IFERROR(INDEX(D51:D500,MATCH($C$15,$C$51:$C$500,0)),"")</f>
        <v>-49604205635</v>
      </c>
      <c r="H15" s="2">
        <f>IFERROR(SUM(D15:G15)*(4/MAX(1,COUNT(D15:G15))),"")</f>
        <v>-198416822540</v>
      </c>
      <c r="I15" s="2">
        <f t="shared" ref="I15:Z15" si="12">IFERROR(INDEX(I51:I500,MATCH($C$15,$C$51:$C$500,0)),"")</f>
        <v>-240943851776</v>
      </c>
      <c r="J15" s="2">
        <f t="shared" si="12"/>
        <v>-194589882421</v>
      </c>
      <c r="K15" s="2">
        <f t="shared" si="12"/>
        <v>-184846323957</v>
      </c>
      <c r="L15" s="2">
        <f t="shared" si="12"/>
        <v>-132199514819</v>
      </c>
      <c r="M15" s="2">
        <f t="shared" si="12"/>
        <v>-147614953252</v>
      </c>
      <c r="N15" s="2">
        <f t="shared" si="12"/>
        <v>-144978315572</v>
      </c>
      <c r="O15" s="2">
        <f t="shared" si="12"/>
        <v>-124452770582</v>
      </c>
      <c r="P15" s="2">
        <f t="shared" si="12"/>
        <v>-69605764156</v>
      </c>
      <c r="Q15" s="2">
        <f t="shared" si="12"/>
        <v>-72521739769</v>
      </c>
      <c r="R15" s="2">
        <f t="shared" si="12"/>
        <v>-43569590674</v>
      </c>
      <c r="S15" s="2">
        <f t="shared" si="12"/>
        <v>-46300197602</v>
      </c>
      <c r="T15" s="2">
        <f t="shared" si="12"/>
        <v>-44299638031</v>
      </c>
      <c r="U15" s="2">
        <f t="shared" si="12"/>
        <v>-28362006717</v>
      </c>
      <c r="V15" s="2">
        <f t="shared" si="12"/>
        <v>-18490616532</v>
      </c>
      <c r="W15" s="2">
        <f t="shared" si="12"/>
        <v>-17707256722</v>
      </c>
      <c r="X15" s="2">
        <f t="shared" si="12"/>
        <v>-3317941007</v>
      </c>
      <c r="Y15" s="2">
        <f t="shared" si="12"/>
        <v>1236285155</v>
      </c>
      <c r="Z15" s="2">
        <f t="shared" si="12"/>
        <v>1138855243</v>
      </c>
    </row>
    <row r="16" spans="1:26" ht="15.5" x14ac:dyDescent="0.35">
      <c r="C16" t="s">
        <v>28</v>
      </c>
      <c r="D16" s="2">
        <f>IFERROR(INDEX(D51:D500,MATCH($C$16,$C$51:$C$500,0)),"")</f>
        <v>291236626408</v>
      </c>
      <c r="H16" s="2">
        <f>IFERROR(SUM(D16:G16)*(4/MAX(1,COUNT(D16:G16))),"")</f>
        <v>1164946505632</v>
      </c>
      <c r="I16" s="2">
        <f t="shared" ref="I16:Z16" si="13">IFERROR(INDEX(I51:I500,MATCH($C$16,$C$51:$C$500,0)),"")</f>
        <v>1421319759735</v>
      </c>
      <c r="J16" s="2">
        <f t="shared" si="13"/>
        <v>1509020656369</v>
      </c>
      <c r="K16" s="2">
        <f t="shared" si="13"/>
        <v>1102640346668</v>
      </c>
      <c r="L16" s="2">
        <f t="shared" si="13"/>
        <v>756723520605</v>
      </c>
      <c r="M16" s="2">
        <f t="shared" si="13"/>
        <v>765188720115</v>
      </c>
      <c r="N16" s="2">
        <f t="shared" si="13"/>
        <v>773607195121</v>
      </c>
      <c r="O16" s="2">
        <f t="shared" si="13"/>
        <v>607043293422</v>
      </c>
      <c r="P16" s="2">
        <f t="shared" si="13"/>
        <v>324694650175</v>
      </c>
      <c r="Q16" s="2">
        <f t="shared" si="13"/>
        <v>288545819603</v>
      </c>
      <c r="R16" s="2">
        <f t="shared" si="13"/>
        <v>217746308540</v>
      </c>
      <c r="S16" s="2">
        <f t="shared" si="13"/>
        <v>232005398773</v>
      </c>
      <c r="T16" s="2">
        <f t="shared" si="13"/>
        <v>167765041979</v>
      </c>
      <c r="U16" s="2">
        <f t="shared" si="13"/>
        <v>142799075520</v>
      </c>
      <c r="V16" s="2">
        <f t="shared" si="13"/>
        <v>93116800006</v>
      </c>
      <c r="W16" s="2">
        <f t="shared" si="13"/>
        <v>60382411569</v>
      </c>
      <c r="X16" s="2">
        <f t="shared" si="13"/>
        <v>45051968301</v>
      </c>
      <c r="Y16" s="2">
        <f t="shared" si="13"/>
        <v>39836082198</v>
      </c>
      <c r="Z16" s="2">
        <f t="shared" si="13"/>
        <v>3677640730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13067250000000</v>
      </c>
      <c r="H20" s="2">
        <f t="shared" ref="H20:Z20" ca="1" si="14">IFERROR(H21*H2,"")</f>
        <v>13067250000000</v>
      </c>
      <c r="I20" s="2">
        <f t="shared" ca="1" si="14"/>
        <v>12870750000000</v>
      </c>
      <c r="J20" s="2">
        <f t="shared" ca="1" si="14"/>
        <v>17848750000000</v>
      </c>
      <c r="K20" s="2">
        <f t="shared" ca="1" si="14"/>
        <v>12281250000000</v>
      </c>
      <c r="L20" s="2">
        <f t="shared" ca="1" si="14"/>
        <v>10021500000000</v>
      </c>
      <c r="M20" s="2">
        <f t="shared" ca="1" si="14"/>
        <v>9890500000000</v>
      </c>
      <c r="N20" s="2">
        <f t="shared" ca="1" si="14"/>
        <v>12445000000000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5711600000000</v>
      </c>
      <c r="R20" s="2" t="str">
        <f t="shared" ca="1" si="14"/>
        <v/>
      </c>
      <c r="S20" s="2" t="str">
        <f t="shared" ca="1" si="14"/>
        <v/>
      </c>
      <c r="T20" s="2">
        <f t="shared" ca="1" si="14"/>
        <v>3772800000000</v>
      </c>
      <c r="U20" s="2" t="str">
        <f t="shared" ca="1" si="14"/>
        <v/>
      </c>
      <c r="V20" s="2">
        <f t="shared" ca="1" si="14"/>
        <v>1375500000000</v>
      </c>
      <c r="W20" s="2">
        <f t="shared" ca="1" si="14"/>
        <v>903900000000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1310000000</v>
      </c>
      <c r="H21" s="2">
        <f>IFERROR(INDEX(D21:G21,COUNT(D21:G21)),"")</f>
        <v>1310000000</v>
      </c>
      <c r="I21" s="2">
        <f t="shared" ref="I21:Z21" si="15">IFERROR(INDEX(I51:I500,MATCH($C$7,$C$51:$C$500,0)),"")</f>
        <v>1310000000</v>
      </c>
      <c r="J21" s="2">
        <f t="shared" si="15"/>
        <v>1310000000</v>
      </c>
      <c r="K21" s="2">
        <f t="shared" si="15"/>
        <v>1310000000</v>
      </c>
      <c r="L21" s="2">
        <f t="shared" si="15"/>
        <v>1310000000</v>
      </c>
      <c r="M21" s="2">
        <f t="shared" si="15"/>
        <v>1310000000</v>
      </c>
      <c r="N21" s="2">
        <f t="shared" si="15"/>
        <v>1310000000</v>
      </c>
      <c r="O21" s="2">
        <f t="shared" si="15"/>
        <v>1310000000</v>
      </c>
      <c r="P21" s="2">
        <f t="shared" si="15"/>
        <v>1310000000</v>
      </c>
      <c r="Q21" s="2">
        <f t="shared" si="15"/>
        <v>1310000000</v>
      </c>
      <c r="R21" s="2">
        <f t="shared" si="15"/>
        <v>1310000000</v>
      </c>
      <c r="S21" s="2">
        <f t="shared" si="15"/>
        <v>1310000000</v>
      </c>
      <c r="T21" s="2">
        <f t="shared" si="15"/>
        <v>1310000000</v>
      </c>
      <c r="U21" s="2">
        <f t="shared" si="15"/>
        <v>1310000000</v>
      </c>
      <c r="V21" s="2">
        <f t="shared" si="15"/>
        <v>1310000000</v>
      </c>
      <c r="W21" s="2">
        <f t="shared" si="15"/>
        <v>1310000000</v>
      </c>
      <c r="X21" s="2">
        <f t="shared" si="15"/>
        <v>1310000000</v>
      </c>
      <c r="Y21" s="2">
        <f t="shared" si="15"/>
        <v>1310000000</v>
      </c>
      <c r="Z21" s="2">
        <f t="shared" si="15"/>
        <v>1310000000</v>
      </c>
    </row>
    <row r="23" spans="1:26" ht="15.5" x14ac:dyDescent="0.35">
      <c r="B23" t="s">
        <v>54</v>
      </c>
      <c r="C23" t="s">
        <v>55</v>
      </c>
      <c r="D23" s="3">
        <f>IFERROR(D5/D6*100,"")</f>
        <v>3.1605728607391534</v>
      </c>
      <c r="H23" s="3">
        <f t="shared" ref="H23:Z23" si="16">IFERROR(H5/H6*100,"")</f>
        <v>12.642291442956614</v>
      </c>
      <c r="I23" s="3">
        <f t="shared" si="16"/>
        <v>16.033067067663772</v>
      </c>
      <c r="J23" s="3">
        <f t="shared" si="16"/>
        <v>21.247978027306804</v>
      </c>
      <c r="K23" s="3">
        <f t="shared" si="16"/>
        <v>18.957162003998317</v>
      </c>
      <c r="L23" s="3">
        <f t="shared" si="16"/>
        <v>15.972247302345188</v>
      </c>
      <c r="M23" s="3">
        <f t="shared" si="16"/>
        <v>19.007465963171047</v>
      </c>
      <c r="N23" s="3">
        <f t="shared" si="16"/>
        <v>23.386114078039821</v>
      </c>
      <c r="O23" s="3">
        <f t="shared" si="16"/>
        <v>22.647496147951557</v>
      </c>
      <c r="P23" s="3">
        <f t="shared" si="16"/>
        <v>15.692099479548254</v>
      </c>
      <c r="Q23" s="3">
        <f t="shared" si="16"/>
        <v>15.611278067879066</v>
      </c>
      <c r="R23" s="3">
        <f t="shared" si="16"/>
        <v>14.642629650571989</v>
      </c>
      <c r="S23" s="3">
        <f t="shared" si="16"/>
        <v>18.194438649694739</v>
      </c>
      <c r="T23" s="3">
        <f t="shared" si="16"/>
        <v>0</v>
      </c>
      <c r="U23" s="3">
        <f t="shared" si="16"/>
        <v>0</v>
      </c>
      <c r="V23" s="3">
        <f t="shared" si="16"/>
        <v>0</v>
      </c>
      <c r="W23" s="3">
        <f t="shared" si="16"/>
        <v>0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-0.27731367069813762</v>
      </c>
      <c r="H24" s="4">
        <f t="shared" ref="H24:Z24" si="17">IFERROR(_xlfn.RRI(5,M23,H23),"")</f>
        <v>-7.8319678115990166E-2</v>
      </c>
      <c r="I24" s="4">
        <f t="shared" si="17"/>
        <v>-7.2718257165791278E-2</v>
      </c>
      <c r="J24" s="4">
        <f t="shared" si="17"/>
        <v>-1.2676480153301695E-2</v>
      </c>
      <c r="K24" s="4">
        <f t="shared" si="17"/>
        <v>3.8528582568805092E-2</v>
      </c>
      <c r="L24" s="4">
        <f t="shared" si="17"/>
        <v>4.5822799736405795E-3</v>
      </c>
      <c r="M24" s="4">
        <f t="shared" si="17"/>
        <v>5.3564257612952915E-2</v>
      </c>
      <c r="N24" s="4">
        <f t="shared" si="17"/>
        <v>5.1486934407680485E-2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>
        <f t="shared" si="17"/>
        <v>0</v>
      </c>
      <c r="U24" s="4">
        <f t="shared" si="17"/>
        <v>0</v>
      </c>
      <c r="V24" s="4">
        <f t="shared" si="17"/>
        <v>0</v>
      </c>
      <c r="W24" s="4">
        <f t="shared" si="17"/>
        <v>0</v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184.45</v>
      </c>
      <c r="H25" s="3">
        <f>IFERROR(INDEX(D25:G25,COUNT(D25:G25)),"")</f>
        <v>184.45</v>
      </c>
      <c r="I25" s="3">
        <f t="shared" ref="I25:Z25" si="18">IFERROR(INDEX(I51:I500,MATCH($C$25,$C$51:$C$500,0)),"")</f>
        <v>900.95</v>
      </c>
      <c r="J25" s="3">
        <f t="shared" si="18"/>
        <v>1003.3</v>
      </c>
      <c r="K25" s="3">
        <f t="shared" si="18"/>
        <v>700.53</v>
      </c>
      <c r="L25" s="3">
        <f t="shared" si="18"/>
        <v>476.7</v>
      </c>
      <c r="M25" s="3">
        <f t="shared" si="18"/>
        <v>471.38</v>
      </c>
      <c r="N25" s="3">
        <f t="shared" si="18"/>
        <v>479.82</v>
      </c>
      <c r="O25" s="3">
        <f t="shared" si="18"/>
        <v>368.41</v>
      </c>
      <c r="P25" s="3">
        <f t="shared" si="18"/>
        <v>194.81</v>
      </c>
      <c r="Q25" s="3">
        <f t="shared" si="18"/>
        <v>165.16</v>
      </c>
      <c r="R25" s="3">
        <f t="shared" si="18"/>
        <v>133.18</v>
      </c>
      <c r="S25" s="3">
        <f t="shared" si="18"/>
        <v>141.78</v>
      </c>
      <c r="T25" s="3">
        <f t="shared" si="18"/>
        <v>94.27</v>
      </c>
      <c r="U25" s="3">
        <f t="shared" si="18"/>
        <v>87.38</v>
      </c>
      <c r="V25" s="3">
        <f t="shared" si="18"/>
        <v>56.98</v>
      </c>
      <c r="W25" s="3">
        <f t="shared" si="18"/>
        <v>32.58</v>
      </c>
      <c r="X25" s="3">
        <f t="shared" si="18"/>
        <v>31.86</v>
      </c>
      <c r="Y25" s="3">
        <f t="shared" si="18"/>
        <v>31.35</v>
      </c>
      <c r="Z25" s="3">
        <f t="shared" si="18"/>
        <v>3.68</v>
      </c>
    </row>
    <row r="26" spans="1:26" ht="15.5" x14ac:dyDescent="0.35">
      <c r="C26" t="s">
        <v>59</v>
      </c>
      <c r="D26" s="4">
        <f>IFERROR(_xlfn.RRI(5,I25,D25),"")</f>
        <v>-0.27182528585829946</v>
      </c>
      <c r="H26" s="4">
        <f t="shared" ref="H26:Z26" si="19">IFERROR(_xlfn.RRI(5,M25,H25),"")</f>
        <v>-0.17110121795530187</v>
      </c>
      <c r="I26" s="4">
        <f t="shared" si="19"/>
        <v>0.134290954149348</v>
      </c>
      <c r="J26" s="4">
        <f t="shared" si="19"/>
        <v>0.22185559104919417</v>
      </c>
      <c r="K26" s="4">
        <f t="shared" si="19"/>
        <v>0.291704279548749</v>
      </c>
      <c r="L26" s="4">
        <f t="shared" si="19"/>
        <v>0.23614112613526395</v>
      </c>
      <c r="M26" s="4">
        <f t="shared" si="19"/>
        <v>0.28761618881154205</v>
      </c>
      <c r="N26" s="4">
        <f t="shared" si="19"/>
        <v>0.27612340755262221</v>
      </c>
      <c r="O26" s="4">
        <f t="shared" si="19"/>
        <v>0.31338357449621279</v>
      </c>
      <c r="P26" s="4">
        <f t="shared" si="19"/>
        <v>0.17392362064535516</v>
      </c>
      <c r="Q26" s="4">
        <f t="shared" si="19"/>
        <v>0.23719024169876524</v>
      </c>
      <c r="R26" s="4">
        <f t="shared" si="19"/>
        <v>0.32524930797575125</v>
      </c>
      <c r="S26" s="4">
        <f t="shared" si="19"/>
        <v>0.34795017708685383</v>
      </c>
      <c r="T26" s="4">
        <f t="shared" si="19"/>
        <v>0.24631319317185185</v>
      </c>
      <c r="U26" s="4">
        <f t="shared" si="19"/>
        <v>0.88413858858447125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927.28476750000004</v>
      </c>
      <c r="H27" s="3">
        <f t="shared" ref="H27:Z27" si="20">IFERROR(H4/H21,"")</f>
        <v>3709.1390700000002</v>
      </c>
      <c r="I27" s="3">
        <f t="shared" si="20"/>
        <v>3996.9130047618319</v>
      </c>
      <c r="J27" s="3">
        <f t="shared" si="20"/>
        <v>3786.2133841519085</v>
      </c>
      <c r="K27" s="3">
        <f t="shared" si="20"/>
        <v>3639.0896435465647</v>
      </c>
      <c r="L27" s="3">
        <f t="shared" si="20"/>
        <v>3764.5448637175573</v>
      </c>
      <c r="M27" s="3">
        <f t="shared" si="20"/>
        <v>3238.0587129862597</v>
      </c>
      <c r="N27" s="3">
        <f t="shared" si="20"/>
        <v>2936.1070647519082</v>
      </c>
      <c r="O27" s="3">
        <f t="shared" si="20"/>
        <v>2681.3047090480918</v>
      </c>
      <c r="P27" s="3">
        <f t="shared" si="20"/>
        <v>2157.9826896160307</v>
      </c>
      <c r="Q27" s="3">
        <f t="shared" si="20"/>
        <v>2156.8009014419849</v>
      </c>
      <c r="R27" s="3">
        <f t="shared" si="20"/>
        <v>2006.9521892343512</v>
      </c>
      <c r="S27" s="3">
        <f t="shared" si="20"/>
        <v>1942.1968279816795</v>
      </c>
      <c r="T27" s="3">
        <f t="shared" si="20"/>
        <v>1656.8428964503817</v>
      </c>
      <c r="U27" s="3">
        <f t="shared" si="20"/>
        <v>1293.8438693236642</v>
      </c>
      <c r="V27" s="3">
        <f t="shared" si="20"/>
        <v>979.95133732977104</v>
      </c>
      <c r="W27" s="3">
        <f t="shared" si="20"/>
        <v>784.49160253358775</v>
      </c>
      <c r="X27" s="3">
        <f t="shared" si="20"/>
        <v>582.14719854427483</v>
      </c>
      <c r="Y27" s="3">
        <f t="shared" si="20"/>
        <v>478.71361756488551</v>
      </c>
      <c r="Z27" s="3">
        <f t="shared" si="20"/>
        <v>476.64189352900763</v>
      </c>
    </row>
    <row r="28" spans="1:26" ht="15.5" x14ac:dyDescent="0.35">
      <c r="C28" t="s">
        <v>61</v>
      </c>
      <c r="D28" s="4">
        <f>IFERROR(_xlfn.RRI(5,I27,D27),"")</f>
        <v>-0.25338332373888106</v>
      </c>
      <c r="H28" s="4">
        <f t="shared" ref="H28:Z28" si="21">IFERROR(_xlfn.RRI(5,M27,H27),"")</f>
        <v>2.7537497975147263E-2</v>
      </c>
      <c r="I28" s="4">
        <f t="shared" si="21"/>
        <v>6.3629959086002108E-2</v>
      </c>
      <c r="J28" s="4">
        <f t="shared" si="21"/>
        <v>7.1449688924350108E-2</v>
      </c>
      <c r="K28" s="4">
        <f t="shared" si="21"/>
        <v>0.11016865078438065</v>
      </c>
      <c r="L28" s="4">
        <f t="shared" si="21"/>
        <v>0.11784215724867297</v>
      </c>
      <c r="M28" s="4">
        <f t="shared" si="21"/>
        <v>0.10039735677853789</v>
      </c>
      <c r="N28" s="4">
        <f t="shared" si="21"/>
        <v>8.6164813169303578E-2</v>
      </c>
      <c r="O28" s="4">
        <f t="shared" si="21"/>
        <v>0.1010650263593178</v>
      </c>
      <c r="P28" s="4">
        <f t="shared" si="21"/>
        <v>0.10772821263810917</v>
      </c>
      <c r="Q28" s="4">
        <f t="shared" si="21"/>
        <v>0.17090351379721924</v>
      </c>
      <c r="R28" s="4">
        <f t="shared" si="21"/>
        <v>0.20667341744751244</v>
      </c>
      <c r="S28" s="4">
        <f t="shared" si="21"/>
        <v>0.27248328341050998</v>
      </c>
      <c r="T28" s="4">
        <f t="shared" si="21"/>
        <v>0.28186151697762707</v>
      </c>
      <c r="U28" s="4">
        <f t="shared" si="21"/>
        <v>0.22106260792097543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-0.79527165769465558</v>
      </c>
      <c r="I29" s="4">
        <f t="shared" si="22"/>
        <v>-0.10201335592544594</v>
      </c>
      <c r="J29" s="4">
        <f t="shared" si="22"/>
        <v>0.43220133327623372</v>
      </c>
      <c r="K29" s="4">
        <f t="shared" si="22"/>
        <v>0.46954059156702327</v>
      </c>
      <c r="L29" s="4">
        <f t="shared" si="22"/>
        <v>1.1286011286011272E-2</v>
      </c>
      <c r="M29" s="4">
        <f t="shared" si="22"/>
        <v>-1.7589929556917173E-2</v>
      </c>
      <c r="N29" s="4">
        <f t="shared" si="22"/>
        <v>0.30240764365788103</v>
      </c>
      <c r="O29" s="4">
        <f t="shared" si="22"/>
        <v>0.89112468559108882</v>
      </c>
      <c r="P29" s="4">
        <f t="shared" si="22"/>
        <v>0.17952288689755391</v>
      </c>
      <c r="Q29" s="4">
        <f t="shared" si="22"/>
        <v>0.24012614506682675</v>
      </c>
      <c r="R29" s="4">
        <f t="shared" si="22"/>
        <v>-6.0657356467766925E-2</v>
      </c>
      <c r="S29" s="4">
        <f t="shared" si="22"/>
        <v>0.50397793571655891</v>
      </c>
      <c r="T29" s="4">
        <f t="shared" si="22"/>
        <v>7.8850995651178771E-2</v>
      </c>
      <c r="U29" s="4">
        <f t="shared" si="22"/>
        <v>0.53352053352053352</v>
      </c>
      <c r="V29" s="4">
        <f t="shared" si="22"/>
        <v>0.74892572130141188</v>
      </c>
      <c r="W29" s="4">
        <f t="shared" si="22"/>
        <v>2.259887005649714E-2</v>
      </c>
      <c r="X29" s="4">
        <f t="shared" si="22"/>
        <v>1.6267942583731994E-2</v>
      </c>
      <c r="Y29" s="4">
        <f t="shared" si="22"/>
        <v>7.5190217391304346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-7.1999048870712054E-2</v>
      </c>
      <c r="I30" s="4">
        <f t="shared" si="23"/>
        <v>5.5649166920136217E-2</v>
      </c>
      <c r="J30" s="4">
        <f t="shared" si="23"/>
        <v>4.0428721195766057E-2</v>
      </c>
      <c r="K30" s="4">
        <f t="shared" si="23"/>
        <v>-3.3325468207358065E-2</v>
      </c>
      <c r="L30" s="4">
        <f t="shared" si="23"/>
        <v>0.16259314527553834</v>
      </c>
      <c r="M30" s="4">
        <f t="shared" si="23"/>
        <v>0.10284081662392154</v>
      </c>
      <c r="N30" s="4">
        <f t="shared" si="23"/>
        <v>9.5029242608638639E-2</v>
      </c>
      <c r="O30" s="4">
        <f t="shared" si="23"/>
        <v>0.24250519800285128</v>
      </c>
      <c r="P30" s="4">
        <f t="shared" si="23"/>
        <v>5.4793568254522839E-4</v>
      </c>
      <c r="Q30" s="4">
        <f t="shared" si="23"/>
        <v>7.4664814145274067E-2</v>
      </c>
      <c r="R30" s="4">
        <f t="shared" si="23"/>
        <v>3.334129698891803E-2</v>
      </c>
      <c r="S30" s="4">
        <f t="shared" si="23"/>
        <v>0.17222751302651551</v>
      </c>
      <c r="T30" s="4">
        <f t="shared" si="23"/>
        <v>0.2805586019559449</v>
      </c>
      <c r="U30" s="4">
        <f t="shared" si="23"/>
        <v>0.32031440749823964</v>
      </c>
      <c r="V30" s="4">
        <f t="shared" si="23"/>
        <v>0.24915465527601327</v>
      </c>
      <c r="W30" s="4">
        <f t="shared" si="23"/>
        <v>0.3475828871036365</v>
      </c>
      <c r="X30" s="4">
        <f t="shared" si="23"/>
        <v>0.21606567514317637</v>
      </c>
      <c r="Y30" s="4">
        <f t="shared" si="23"/>
        <v>4.3465000957826974E-3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5748.16</v>
      </c>
      <c r="H32" s="3">
        <f>IFERROR(INDEX(D32:G32,COUNT(D32:G32)),"")</f>
        <v>5748.16</v>
      </c>
      <c r="I32" s="3">
        <f t="shared" ref="I32:Z32" si="24">IFERROR(INDEX(I51:I500,MATCH($C$32,$C$51:$C$500,0)),"")</f>
        <v>5565.8</v>
      </c>
      <c r="J32" s="3">
        <f t="shared" si="24"/>
        <v>4669.93</v>
      </c>
      <c r="K32" s="3">
        <f t="shared" si="24"/>
        <v>3676.35</v>
      </c>
      <c r="L32" s="3">
        <f t="shared" si="24"/>
        <v>2974.86</v>
      </c>
      <c r="M32" s="3">
        <f t="shared" si="24"/>
        <v>2495.89</v>
      </c>
      <c r="N32" s="3">
        <f t="shared" si="24"/>
        <v>2016.95</v>
      </c>
      <c r="O32" s="3">
        <f t="shared" si="24"/>
        <v>1616.06</v>
      </c>
      <c r="P32" s="3">
        <f t="shared" si="24"/>
        <v>1244.71</v>
      </c>
      <c r="Q32" s="3">
        <f t="shared" si="24"/>
        <v>1047.49</v>
      </c>
      <c r="R32" s="3">
        <f t="shared" si="24"/>
        <v>882.47</v>
      </c>
      <c r="S32" s="3">
        <f t="shared" si="24"/>
        <v>751.06</v>
      </c>
      <c r="T32" s="3">
        <f t="shared" si="24"/>
        <v>612.53</v>
      </c>
      <c r="U32" s="3">
        <f t="shared" si="24"/>
        <v>518.26</v>
      </c>
      <c r="V32" s="3">
        <f t="shared" si="24"/>
        <v>430.88</v>
      </c>
      <c r="W32" s="3">
        <f t="shared" si="24"/>
        <v>373.91</v>
      </c>
      <c r="X32" s="3">
        <f t="shared" si="24"/>
        <v>341.33</v>
      </c>
      <c r="Y32" s="3">
        <f t="shared" si="24"/>
        <v>308.79000000000002</v>
      </c>
      <c r="Z32" s="3">
        <f t="shared" si="24"/>
        <v>277.43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1.8</v>
      </c>
      <c r="H33" s="3">
        <f>IFERROR(INDEX(D33:G33,COUNT(D33:G33)),"")</f>
        <v>1.8</v>
      </c>
      <c r="I33" s="3">
        <f t="shared" ref="I33:Z33" si="25">IFERROR(INDEX(I51:I500,MATCH($C$33,$C$51:$C$500,0)),"")</f>
        <v>1.77</v>
      </c>
      <c r="J33" s="3">
        <f t="shared" si="25"/>
        <v>2.92</v>
      </c>
      <c r="K33" s="3">
        <f t="shared" si="25"/>
        <v>2.5499999999999998</v>
      </c>
      <c r="L33" s="3">
        <f t="shared" si="25"/>
        <v>2.57</v>
      </c>
      <c r="M33" s="3">
        <f t="shared" si="25"/>
        <v>3.02</v>
      </c>
      <c r="N33" s="3">
        <f t="shared" si="25"/>
        <v>4.71</v>
      </c>
      <c r="O33" s="3">
        <f t="shared" si="25"/>
        <v>2.78</v>
      </c>
      <c r="P33" s="3">
        <f t="shared" si="25"/>
        <v>3.01</v>
      </c>
      <c r="Q33" s="3">
        <f t="shared" si="25"/>
        <v>4.16</v>
      </c>
      <c r="R33" s="3">
        <f t="shared" si="25"/>
        <v>3.61</v>
      </c>
      <c r="S33" s="3">
        <f t="shared" si="25"/>
        <v>4.01</v>
      </c>
      <c r="T33" s="3">
        <f t="shared" si="25"/>
        <v>4.7</v>
      </c>
      <c r="U33" s="3">
        <f t="shared" si="25"/>
        <v>2.99</v>
      </c>
      <c r="V33" s="3">
        <f t="shared" si="25"/>
        <v>2.44</v>
      </c>
      <c r="W33" s="3">
        <f t="shared" si="25"/>
        <v>1.85</v>
      </c>
      <c r="X33" s="3">
        <f t="shared" si="25"/>
        <v>1.1299999999999999</v>
      </c>
      <c r="Y33" s="3">
        <f t="shared" si="25"/>
        <v>0.81</v>
      </c>
      <c r="Z33" s="3">
        <f t="shared" si="25"/>
        <v>0.54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55.98</v>
      </c>
      <c r="H34" s="3">
        <f>IFERROR(INDEX(D34:G34,COUNT(D34:G34)),"")</f>
        <v>55.98</v>
      </c>
      <c r="I34" s="3">
        <f t="shared" ref="I34:Z34" si="26">IFERROR(INDEX(I51:I500,MATCH($C$34,$C$51:$C$500,0)),"")</f>
        <v>10.91</v>
      </c>
      <c r="J34" s="3">
        <f t="shared" si="26"/>
        <v>13.58</v>
      </c>
      <c r="K34" s="3">
        <f t="shared" si="26"/>
        <v>13.38</v>
      </c>
      <c r="L34" s="3">
        <f t="shared" si="26"/>
        <v>16.05</v>
      </c>
      <c r="M34" s="3">
        <f t="shared" si="26"/>
        <v>16.02</v>
      </c>
      <c r="N34" s="3">
        <f t="shared" si="26"/>
        <v>19.8</v>
      </c>
      <c r="O34" s="3">
        <f t="shared" si="26"/>
        <v>12.21</v>
      </c>
      <c r="P34" s="3">
        <f t="shared" si="26"/>
        <v>19.25</v>
      </c>
      <c r="Q34" s="3">
        <f t="shared" si="26"/>
        <v>26.4</v>
      </c>
      <c r="R34" s="3">
        <f t="shared" si="26"/>
        <v>23.95</v>
      </c>
      <c r="S34" s="3">
        <f t="shared" si="26"/>
        <v>21.27</v>
      </c>
      <c r="T34" s="3">
        <f t="shared" si="26"/>
        <v>30.55</v>
      </c>
      <c r="U34" s="3">
        <f t="shared" si="26"/>
        <v>17.739999999999998</v>
      </c>
      <c r="V34" s="3">
        <f t="shared" si="26"/>
        <v>18.43</v>
      </c>
      <c r="W34" s="3">
        <f t="shared" si="26"/>
        <v>21.18</v>
      </c>
      <c r="X34" s="3">
        <f t="shared" si="26"/>
        <v>12.08</v>
      </c>
      <c r="Y34" s="3">
        <f t="shared" si="26"/>
        <v>7.97</v>
      </c>
      <c r="Z34" s="3">
        <f t="shared" si="26"/>
        <v>40.76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11.13</v>
      </c>
      <c r="H35" s="3">
        <f>IFERROR(INDEX(D35:G35,COUNT(D35:G35)),"")</f>
        <v>11.13</v>
      </c>
      <c r="I35" s="3">
        <f t="shared" ref="I35:Z35" si="27">IFERROR(INDEX(I51:I500,MATCH($C$35,$C$51:$C$500,0)),"")</f>
        <v>2.46</v>
      </c>
      <c r="J35" s="3">
        <f t="shared" si="27"/>
        <v>3.6</v>
      </c>
      <c r="K35" s="3">
        <f t="shared" si="27"/>
        <v>2.58</v>
      </c>
      <c r="L35" s="3">
        <f t="shared" si="27"/>
        <v>2.0299999999999998</v>
      </c>
      <c r="M35" s="3">
        <f t="shared" si="27"/>
        <v>2.33</v>
      </c>
      <c r="N35" s="3">
        <f t="shared" si="27"/>
        <v>3.24</v>
      </c>
      <c r="O35" s="3">
        <f t="shared" si="27"/>
        <v>1.68</v>
      </c>
      <c r="P35" s="3">
        <f t="shared" si="27"/>
        <v>1.74</v>
      </c>
      <c r="Q35" s="3">
        <f t="shared" si="27"/>
        <v>2.02</v>
      </c>
      <c r="R35" s="3">
        <f t="shared" si="27"/>
        <v>1.59</v>
      </c>
      <c r="S35" s="3">
        <f t="shared" si="27"/>
        <v>1.55</v>
      </c>
      <c r="T35" s="3">
        <f t="shared" si="27"/>
        <v>1.74</v>
      </c>
      <c r="U35" s="3">
        <f t="shared" si="27"/>
        <v>1.2</v>
      </c>
      <c r="V35" s="3">
        <f t="shared" si="27"/>
        <v>1.07</v>
      </c>
      <c r="W35" s="3">
        <f t="shared" si="27"/>
        <v>0.88</v>
      </c>
      <c r="X35" s="3">
        <f t="shared" si="27"/>
        <v>0.66</v>
      </c>
      <c r="Y35" s="3">
        <f t="shared" si="27"/>
        <v>0.52</v>
      </c>
      <c r="Z35" s="3">
        <f t="shared" si="27"/>
        <v>0.31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0.2072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76.34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1214743045425</v>
      </c>
      <c r="E51" s="5">
        <v>1374162666864</v>
      </c>
      <c r="F51" s="5">
        <v>1355289603056</v>
      </c>
      <c r="G51" s="5">
        <v>1242114766126</v>
      </c>
      <c r="I51" s="5">
        <v>5235956036238</v>
      </c>
      <c r="J51" s="5">
        <v>4959939533239</v>
      </c>
      <c r="K51" s="5">
        <v>4767207433046</v>
      </c>
      <c r="L51" s="5">
        <v>4931553771470</v>
      </c>
      <c r="M51" s="5">
        <v>4241856914012</v>
      </c>
      <c r="N51" s="5">
        <v>3846300254825</v>
      </c>
      <c r="O51" s="5">
        <v>3512509168853</v>
      </c>
      <c r="P51" s="5">
        <v>2826957323397</v>
      </c>
      <c r="Q51" s="5">
        <v>2825409180889</v>
      </c>
      <c r="R51" s="5">
        <v>2629107367897</v>
      </c>
      <c r="S51" s="5">
        <v>2544277844656</v>
      </c>
      <c r="T51" s="5">
        <v>2170464194350</v>
      </c>
      <c r="U51" s="5">
        <v>1694935468814</v>
      </c>
      <c r="V51" s="5">
        <v>1283736251902</v>
      </c>
      <c r="W51" s="5">
        <v>1027683999319</v>
      </c>
      <c r="X51" s="5">
        <v>762612830093</v>
      </c>
      <c r="Y51" s="5">
        <v>627114839010</v>
      </c>
      <c r="Z51" s="5">
        <v>624400880523</v>
      </c>
    </row>
    <row r="52" spans="2:26" ht="15.5" x14ac:dyDescent="0.35">
      <c r="C52" t="s">
        <v>86</v>
      </c>
      <c r="D52" s="5">
        <v>-833559384964</v>
      </c>
      <c r="E52" s="5">
        <v>-929169278460</v>
      </c>
      <c r="F52" s="5">
        <v>-917038879183</v>
      </c>
      <c r="G52" s="5">
        <v>-863491715775</v>
      </c>
      <c r="I52" s="5">
        <v>-3580502248828</v>
      </c>
      <c r="J52" s="5">
        <v>-3399584209346</v>
      </c>
      <c r="K52" s="5">
        <v>-3331181756133</v>
      </c>
      <c r="L52" s="5">
        <v>-3901792259235</v>
      </c>
      <c r="M52" s="5">
        <v>-3209530695002</v>
      </c>
      <c r="N52" s="5">
        <v>-2776101376253</v>
      </c>
      <c r="O52" s="5">
        <v>-2559476265555</v>
      </c>
      <c r="P52" s="5">
        <v>-2207268926068</v>
      </c>
      <c r="Q52" s="5">
        <v>-2211949522001</v>
      </c>
      <c r="R52" s="5">
        <v>-2079869989276</v>
      </c>
      <c r="S52" s="5">
        <v>-2012271097866</v>
      </c>
      <c r="T52" s="5">
        <v>-1763078470328</v>
      </c>
      <c r="U52" s="5">
        <v>-1384916764438</v>
      </c>
      <c r="V52" s="5">
        <v>-1036609081010</v>
      </c>
      <c r="W52" s="5">
        <v>-849396693019</v>
      </c>
      <c r="X52" s="5">
        <v>-629682082530</v>
      </c>
      <c r="Y52" s="5">
        <v>-525050333121</v>
      </c>
      <c r="Z52" s="5">
        <v>-533772146531</v>
      </c>
    </row>
    <row r="53" spans="2:26" ht="15.5" x14ac:dyDescent="0.35">
      <c r="C53" t="s">
        <v>87</v>
      </c>
      <c r="D53" s="5">
        <v>381183660461</v>
      </c>
      <c r="E53" s="5">
        <v>444993388404</v>
      </c>
      <c r="F53" s="5">
        <v>438250723873</v>
      </c>
      <c r="G53" s="5">
        <v>378623050351</v>
      </c>
      <c r="I53" s="5">
        <v>1655453787410</v>
      </c>
      <c r="J53" s="5">
        <v>1560355323893</v>
      </c>
      <c r="K53" s="5">
        <v>1436025676913</v>
      </c>
      <c r="L53" s="5">
        <v>1029761512235</v>
      </c>
      <c r="M53" s="5">
        <v>1032326219010</v>
      </c>
      <c r="N53" s="5">
        <v>1070198878572</v>
      </c>
      <c r="O53" s="5">
        <v>953032903298</v>
      </c>
      <c r="P53" s="5">
        <v>619688397329</v>
      </c>
      <c r="Q53" s="5">
        <v>613459658888</v>
      </c>
      <c r="R53" s="5">
        <v>549237378621</v>
      </c>
      <c r="S53" s="5">
        <v>532006746790</v>
      </c>
      <c r="T53" s="5">
        <v>407385724022</v>
      </c>
      <c r="U53" s="5">
        <v>310018704376</v>
      </c>
      <c r="V53" s="5">
        <v>247127170892</v>
      </c>
      <c r="W53" s="5">
        <v>178287306300</v>
      </c>
      <c r="X53" s="5">
        <v>132930747563</v>
      </c>
      <c r="Y53" s="5">
        <v>102064505889</v>
      </c>
      <c r="Z53" s="5">
        <v>90628733992</v>
      </c>
    </row>
    <row r="54" spans="2:26" ht="15.5" x14ac:dyDescent="0.35">
      <c r="C54" t="s">
        <v>88</v>
      </c>
      <c r="D54" s="5">
        <v>-99082725111</v>
      </c>
      <c r="E54" s="5">
        <v>-177919788053</v>
      </c>
      <c r="F54" s="5">
        <v>-127826596347</v>
      </c>
      <c r="G54" s="5">
        <v>-122781270888</v>
      </c>
      <c r="I54" s="5">
        <v>-535826405885</v>
      </c>
      <c r="J54" s="5">
        <v>-491296014443</v>
      </c>
      <c r="K54" s="5">
        <v>-465010473866</v>
      </c>
      <c r="L54" s="5">
        <v>-447630772003</v>
      </c>
      <c r="M54" s="5">
        <v>-403583152161</v>
      </c>
      <c r="N54" s="5">
        <v>-321571925128</v>
      </c>
      <c r="O54" s="5">
        <v>-333799858739</v>
      </c>
      <c r="P54" s="5">
        <v>-281529057223</v>
      </c>
      <c r="Q54" s="5">
        <v>-287928830651</v>
      </c>
      <c r="R54" s="5">
        <v>-267085558993</v>
      </c>
      <c r="S54" s="5">
        <v>-235797833764</v>
      </c>
      <c r="T54" s="5">
        <v>-184041169978</v>
      </c>
      <c r="U54" s="5">
        <v>-126463478467</v>
      </c>
      <c r="V54" s="5">
        <v>-121685812408</v>
      </c>
      <c r="W54" s="5">
        <v>-107840458534</v>
      </c>
      <c r="X54" s="5">
        <v>-81705564417</v>
      </c>
      <c r="Y54" s="5">
        <v>-62358838567</v>
      </c>
      <c r="Z54" s="5">
        <v>-61459394958</v>
      </c>
    </row>
    <row r="55" spans="2:26" ht="15.5" x14ac:dyDescent="0.35">
      <c r="C55" t="s">
        <v>89</v>
      </c>
      <c r="D55" s="5">
        <v>-63655806303</v>
      </c>
      <c r="E55" s="5">
        <v>-120892018098</v>
      </c>
      <c r="F55" s="5">
        <v>-95779501330</v>
      </c>
      <c r="G55" s="5">
        <v>-91399962413</v>
      </c>
      <c r="I55" s="5">
        <v>-382019211052</v>
      </c>
      <c r="J55" s="5">
        <v>-347811843850</v>
      </c>
      <c r="K55" s="5">
        <v>-327958976972</v>
      </c>
      <c r="L55" s="5">
        <v>-318394958407</v>
      </c>
      <c r="M55" s="5">
        <v>-291008823486</v>
      </c>
      <c r="N55" s="5">
        <v>-180762094952</v>
      </c>
      <c r="O55" s="5">
        <v>-217197578067</v>
      </c>
      <c r="P55" s="5">
        <v>-168669440713</v>
      </c>
      <c r="Q55" s="5">
        <v>-187164072650</v>
      </c>
      <c r="R55" s="5">
        <v>-171366741442</v>
      </c>
      <c r="S55" s="5">
        <v>-156328960528</v>
      </c>
      <c r="T55" s="5">
        <v>-116228281224</v>
      </c>
      <c r="U55" s="5">
        <v>-69409571345</v>
      </c>
      <c r="V55" s="5">
        <v>-73585405193</v>
      </c>
      <c r="W55" s="5">
        <v>-67962747526</v>
      </c>
      <c r="X55" s="5">
        <v>-50186301974</v>
      </c>
      <c r="Y55" s="5">
        <v>-36290243009</v>
      </c>
      <c r="Z55" s="5">
        <v>-35112751517</v>
      </c>
    </row>
    <row r="56" spans="2:26" ht="15.5" x14ac:dyDescent="0.35">
      <c r="C56" t="s">
        <v>90</v>
      </c>
      <c r="D56" s="5">
        <v>-35426918808</v>
      </c>
      <c r="E56" s="5">
        <v>-57027769955</v>
      </c>
      <c r="F56" s="5">
        <v>-32047095017</v>
      </c>
      <c r="G56" s="5">
        <v>-31381308475</v>
      </c>
      <c r="I56" s="5">
        <v>-153807194833</v>
      </c>
      <c r="J56" s="5">
        <v>-143484170593</v>
      </c>
      <c r="K56" s="5">
        <v>-137051496894</v>
      </c>
      <c r="L56" s="5">
        <v>-129235813596</v>
      </c>
      <c r="M56" s="5">
        <v>-112574328675</v>
      </c>
      <c r="N56" s="5">
        <v>-140809830176</v>
      </c>
      <c r="O56" s="5">
        <v>-116602280672</v>
      </c>
      <c r="P56" s="5">
        <v>-112859616510</v>
      </c>
      <c r="Q56" s="5">
        <v>-100764758001</v>
      </c>
      <c r="R56" s="5">
        <v>-95718817551</v>
      </c>
      <c r="S56" s="5">
        <v>-79468873236</v>
      </c>
      <c r="T56" s="5">
        <v>-67812888754</v>
      </c>
      <c r="U56" s="5">
        <v>-57053907122</v>
      </c>
      <c r="V56" s="5">
        <v>-48100407215</v>
      </c>
      <c r="W56" s="5">
        <v>-39877711008</v>
      </c>
      <c r="X56" s="5">
        <v>-31519262443</v>
      </c>
      <c r="Y56" s="5">
        <v>-26068595558</v>
      </c>
      <c r="Z56" s="5">
        <v>-26346643441</v>
      </c>
    </row>
    <row r="57" spans="2:26" ht="15.5" x14ac:dyDescent="0.35">
      <c r="C57" t="s">
        <v>92</v>
      </c>
      <c r="D57" s="5">
        <v>282100935350</v>
      </c>
      <c r="E57" s="5">
        <v>267073600351</v>
      </c>
      <c r="F57" s="5">
        <v>310424127526</v>
      </c>
      <c r="G57" s="5">
        <v>255841779463</v>
      </c>
      <c r="I57" s="5">
        <v>1119627381525</v>
      </c>
      <c r="J57" s="5">
        <v>1069059309450</v>
      </c>
      <c r="K57" s="5">
        <v>971015203047</v>
      </c>
      <c r="L57" s="5">
        <v>582130740232</v>
      </c>
      <c r="M57" s="5">
        <v>628743066849</v>
      </c>
      <c r="N57" s="5">
        <v>748626953444</v>
      </c>
      <c r="O57" s="5">
        <v>619233044559</v>
      </c>
      <c r="P57" s="5">
        <v>338159340106</v>
      </c>
      <c r="Q57" s="5">
        <v>325530828237</v>
      </c>
      <c r="R57" s="5">
        <v>282151819628</v>
      </c>
      <c r="S57" s="5">
        <v>296208913026</v>
      </c>
      <c r="T57" s="5">
        <v>223344554044</v>
      </c>
      <c r="U57" s="5">
        <v>183555225909</v>
      </c>
      <c r="V57" s="5">
        <v>125441358484</v>
      </c>
      <c r="W57" s="5">
        <v>70446847766</v>
      </c>
      <c r="X57" s="5">
        <v>51225183146</v>
      </c>
      <c r="Y57" s="5">
        <v>39705667322</v>
      </c>
      <c r="Z57" s="5">
        <v>29169339034</v>
      </c>
    </row>
    <row r="58" spans="2:26" ht="15.5" x14ac:dyDescent="0.35">
      <c r="C58" t="s">
        <v>93</v>
      </c>
      <c r="D58" s="5">
        <v>9135691058</v>
      </c>
      <c r="E58" s="5">
        <v>89917275920</v>
      </c>
      <c r="F58" s="5">
        <v>106966624400</v>
      </c>
      <c r="G58" s="5">
        <v>26536650888</v>
      </c>
      <c r="I58" s="5">
        <v>301692378210</v>
      </c>
      <c r="J58" s="5">
        <v>439961346919</v>
      </c>
      <c r="K58" s="5">
        <v>131625143621</v>
      </c>
      <c r="L58" s="5">
        <v>174592780373</v>
      </c>
      <c r="M58" s="5">
        <v>136445653266</v>
      </c>
      <c r="N58" s="5">
        <v>24980241677</v>
      </c>
      <c r="O58" s="5">
        <v>-12189751137</v>
      </c>
      <c r="P58" s="5">
        <v>-13464689931</v>
      </c>
      <c r="Q58" s="5">
        <v>-36985008634</v>
      </c>
      <c r="R58" s="5">
        <v>-64405511088</v>
      </c>
      <c r="S58" s="5">
        <v>-64203514253</v>
      </c>
      <c r="T58" s="5">
        <v>-55579512065</v>
      </c>
      <c r="U58" s="5">
        <v>-40756150389</v>
      </c>
      <c r="V58" s="5">
        <v>-32324558478</v>
      </c>
      <c r="W58" s="5">
        <v>-10064436197</v>
      </c>
      <c r="X58" s="5">
        <v>-6173214845</v>
      </c>
      <c r="Y58" s="5">
        <v>130414876</v>
      </c>
      <c r="Z58" s="5">
        <v>-25491698304</v>
      </c>
    </row>
    <row r="59" spans="2:26" ht="15.5" x14ac:dyDescent="0.35">
      <c r="C59" t="s">
        <v>94</v>
      </c>
      <c r="X59" s="5">
        <v>37708900</v>
      </c>
      <c r="Y59" s="5">
        <v>97575061</v>
      </c>
      <c r="Z59" s="5">
        <v>28038320</v>
      </c>
    </row>
    <row r="60" spans="2:26" ht="15.5" x14ac:dyDescent="0.35">
      <c r="C60" t="s">
        <v>339</v>
      </c>
      <c r="X60" s="5">
        <v>635265091</v>
      </c>
      <c r="Y60" s="5">
        <v>818638001</v>
      </c>
      <c r="Z60" s="5">
        <v>923660593</v>
      </c>
    </row>
    <row r="61" spans="2:26" ht="15.5" x14ac:dyDescent="0.35">
      <c r="C61" t="s">
        <v>26</v>
      </c>
      <c r="J61" s="5">
        <v>-300093</v>
      </c>
      <c r="K61" s="5">
        <v>-8293573</v>
      </c>
      <c r="L61" s="5">
        <v>-31126374</v>
      </c>
      <c r="M61" s="5">
        <v>-5649763536</v>
      </c>
      <c r="N61" s="5">
        <v>-22100278926</v>
      </c>
      <c r="O61" s="5">
        <v>-30727064628</v>
      </c>
      <c r="P61" s="5">
        <v>-54067624513</v>
      </c>
      <c r="Q61" s="5">
        <v>-71977480135</v>
      </c>
      <c r="R61" s="5">
        <v>-86645961692</v>
      </c>
      <c r="S61" s="5">
        <v>-69213223651</v>
      </c>
      <c r="T61" s="5">
        <v>-59032724130</v>
      </c>
      <c r="U61" s="5">
        <v>-38432553147</v>
      </c>
      <c r="V61" s="5">
        <v>-26866970612</v>
      </c>
      <c r="W61" s="5">
        <v>-9864831055</v>
      </c>
      <c r="X61" s="5">
        <v>-6406327999</v>
      </c>
      <c r="Y61" s="5">
        <v>-8316867713</v>
      </c>
      <c r="Z61" s="5">
        <v>-10827099256</v>
      </c>
    </row>
    <row r="62" spans="2:26" ht="15.5" x14ac:dyDescent="0.35">
      <c r="C62" t="s">
        <v>96</v>
      </c>
      <c r="X62" s="5">
        <v>201225715</v>
      </c>
      <c r="Y62" s="5">
        <v>6478597377</v>
      </c>
      <c r="Z62" s="5">
        <v>-17220461422</v>
      </c>
    </row>
    <row r="63" spans="2:26" ht="15.5" x14ac:dyDescent="0.35">
      <c r="C63" t="s">
        <v>91</v>
      </c>
      <c r="D63" s="5">
        <v>1537103</v>
      </c>
      <c r="E63" s="5">
        <v>203141290</v>
      </c>
      <c r="F63" s="5">
        <v>-19183991</v>
      </c>
      <c r="G63" s="5">
        <v>-50425580</v>
      </c>
      <c r="I63" s="5">
        <v>135079515</v>
      </c>
      <c r="J63" s="5">
        <v>102694215</v>
      </c>
      <c r="K63" s="5">
        <v>104118970</v>
      </c>
      <c r="L63" s="5">
        <v>46584194</v>
      </c>
      <c r="M63" s="5">
        <v>67744962</v>
      </c>
      <c r="N63" s="5">
        <v>66024666</v>
      </c>
      <c r="O63" s="5">
        <v>-31244139</v>
      </c>
      <c r="P63" s="5">
        <v>-106955863</v>
      </c>
      <c r="Q63" s="5">
        <v>-341719509</v>
      </c>
      <c r="R63" s="5">
        <v>-295602196</v>
      </c>
      <c r="S63" s="5">
        <v>-30995999</v>
      </c>
    </row>
    <row r="64" spans="2:26" ht="15.5" x14ac:dyDescent="0.35">
      <c r="C64" t="s">
        <v>97</v>
      </c>
      <c r="D64" s="5">
        <v>9135691058</v>
      </c>
      <c r="E64" s="5">
        <v>89917275920</v>
      </c>
      <c r="F64" s="5">
        <v>106966624400</v>
      </c>
      <c r="G64" s="5">
        <v>26536650888</v>
      </c>
      <c r="I64" s="5">
        <v>301692378210</v>
      </c>
      <c r="J64" s="5">
        <v>439961346919</v>
      </c>
      <c r="K64" s="5">
        <v>131625143621</v>
      </c>
      <c r="L64" s="5">
        <v>174592780373</v>
      </c>
      <c r="M64" s="5">
        <v>136445653266</v>
      </c>
      <c r="N64" s="5">
        <v>24980241677</v>
      </c>
      <c r="O64" s="5">
        <v>-12189751137</v>
      </c>
      <c r="P64" s="5">
        <v>-13464689931</v>
      </c>
      <c r="Q64" s="5">
        <v>-36985008634</v>
      </c>
      <c r="R64" s="5">
        <v>-64405511088</v>
      </c>
      <c r="S64" s="5">
        <v>-64203514253</v>
      </c>
      <c r="T64" s="5">
        <v>-55579512065</v>
      </c>
      <c r="U64" s="5">
        <v>-40756150389</v>
      </c>
      <c r="V64" s="5">
        <v>-32324558478</v>
      </c>
      <c r="W64" s="5">
        <v>-10064436197</v>
      </c>
      <c r="X64" s="5">
        <v>-6173214845</v>
      </c>
      <c r="Y64" s="5">
        <v>130414876</v>
      </c>
      <c r="Z64" s="5">
        <v>-25491698304</v>
      </c>
    </row>
    <row r="65" spans="3:26" ht="15.5" x14ac:dyDescent="0.35">
      <c r="C65" t="s">
        <v>28</v>
      </c>
      <c r="D65" s="5">
        <v>291236626408</v>
      </c>
      <c r="E65" s="5">
        <v>356990876271</v>
      </c>
      <c r="F65" s="5">
        <v>417390751926</v>
      </c>
      <c r="G65" s="5">
        <v>282378430351</v>
      </c>
      <c r="I65" s="5">
        <v>1421319759735</v>
      </c>
      <c r="J65" s="5">
        <v>1509020656369</v>
      </c>
      <c r="K65" s="5">
        <v>1102640346668</v>
      </c>
      <c r="L65" s="5">
        <v>756723520605</v>
      </c>
      <c r="M65" s="5">
        <v>765188720115</v>
      </c>
      <c r="N65" s="5">
        <v>773607195121</v>
      </c>
      <c r="O65" s="5">
        <v>607043293422</v>
      </c>
      <c r="P65" s="5">
        <v>324694650175</v>
      </c>
      <c r="Q65" s="5">
        <v>288545819603</v>
      </c>
      <c r="R65" s="5">
        <v>217746308540</v>
      </c>
      <c r="S65" s="5">
        <v>232005398773</v>
      </c>
      <c r="T65" s="5">
        <v>167765041979</v>
      </c>
      <c r="U65" s="5">
        <v>142799075520</v>
      </c>
      <c r="V65" s="5">
        <v>93116800006</v>
      </c>
      <c r="W65" s="5">
        <v>60382411569</v>
      </c>
      <c r="X65" s="5">
        <v>45051968301</v>
      </c>
      <c r="Y65" s="5">
        <v>39836082198</v>
      </c>
      <c r="Z65" s="5">
        <v>3677640730</v>
      </c>
    </row>
    <row r="66" spans="3:26" ht="15.5" x14ac:dyDescent="0.35">
      <c r="C66" t="s">
        <v>27</v>
      </c>
      <c r="D66" s="5">
        <v>-49604205635</v>
      </c>
      <c r="E66" s="5">
        <v>-61730085565</v>
      </c>
      <c r="F66" s="5">
        <v>-71520592453</v>
      </c>
      <c r="G66" s="5">
        <v>-45274513013</v>
      </c>
      <c r="I66" s="5">
        <v>-240943851776</v>
      </c>
      <c r="J66" s="5">
        <v>-194589882421</v>
      </c>
      <c r="K66" s="5">
        <v>-184846323957</v>
      </c>
      <c r="L66" s="5">
        <v>-132199514819</v>
      </c>
      <c r="M66" s="5">
        <v>-147614953252</v>
      </c>
      <c r="N66" s="5">
        <v>-144978315572</v>
      </c>
      <c r="O66" s="5">
        <v>-124452770582</v>
      </c>
      <c r="P66" s="5">
        <v>-69605764156</v>
      </c>
      <c r="Q66" s="5">
        <v>-72521739769</v>
      </c>
      <c r="R66" s="5">
        <v>-43569590674</v>
      </c>
      <c r="S66" s="5">
        <v>-46300197602</v>
      </c>
      <c r="T66" s="5">
        <v>-44299638031</v>
      </c>
      <c r="U66" s="5">
        <v>-28362006717</v>
      </c>
      <c r="V66" s="5">
        <v>-18490616532</v>
      </c>
      <c r="W66" s="5">
        <v>-17707256722</v>
      </c>
      <c r="X66" s="5">
        <v>-3317941007</v>
      </c>
      <c r="Y66" s="5">
        <v>1236285155</v>
      </c>
      <c r="Z66" s="5">
        <v>1138855243</v>
      </c>
    </row>
    <row r="67" spans="3:26" ht="15.5" x14ac:dyDescent="0.35">
      <c r="C67" t="s">
        <v>98</v>
      </c>
      <c r="V67" s="5">
        <v>-18618508200</v>
      </c>
      <c r="W67" s="5">
        <v>-11426213800</v>
      </c>
      <c r="X67" s="5">
        <v>-7732112629</v>
      </c>
      <c r="Y67" s="5">
        <v>-7034043310</v>
      </c>
      <c r="Z67" s="5">
        <v>-1175290100</v>
      </c>
    </row>
    <row r="68" spans="3:26" ht="15.5" x14ac:dyDescent="0.35">
      <c r="C68" t="s">
        <v>99</v>
      </c>
      <c r="V68" s="5">
        <v>127891668</v>
      </c>
      <c r="W68" s="5">
        <v>-6281042922</v>
      </c>
      <c r="X68" s="5">
        <v>4414171622</v>
      </c>
      <c r="Y68" s="5">
        <v>8270328465</v>
      </c>
      <c r="Z68" s="5">
        <v>2314145343</v>
      </c>
    </row>
    <row r="69" spans="3:26" ht="15.5" x14ac:dyDescent="0.35">
      <c r="C69" t="s">
        <v>100</v>
      </c>
      <c r="D69" s="5">
        <v>-49604205635</v>
      </c>
      <c r="E69" s="5">
        <v>-61730085565</v>
      </c>
      <c r="F69" s="5">
        <v>-71520592453</v>
      </c>
      <c r="G69" s="5">
        <v>-45274513013</v>
      </c>
      <c r="I69" s="5">
        <v>-240943851776</v>
      </c>
      <c r="J69" s="5">
        <v>-194589882421</v>
      </c>
      <c r="K69" s="5">
        <v>-184846323957</v>
      </c>
      <c r="L69" s="5">
        <v>-132199514819</v>
      </c>
      <c r="M69" s="5">
        <v>-147614953252</v>
      </c>
      <c r="N69" s="5">
        <v>-144978315572</v>
      </c>
      <c r="O69" s="5">
        <v>-124452770582</v>
      </c>
      <c r="P69" s="5">
        <v>-69605764156</v>
      </c>
      <c r="Q69" s="5">
        <v>-72521739769</v>
      </c>
      <c r="R69" s="5">
        <v>-43569590674</v>
      </c>
      <c r="S69" s="5">
        <v>-46300197602</v>
      </c>
      <c r="T69" s="5">
        <v>-44299638031</v>
      </c>
      <c r="U69" s="5">
        <v>-28362006717</v>
      </c>
      <c r="V69" s="5">
        <v>-18490616532</v>
      </c>
      <c r="W69" s="5">
        <v>-17707256722</v>
      </c>
      <c r="X69" s="5">
        <v>-3317941007</v>
      </c>
      <c r="Y69" s="5">
        <v>1236285155</v>
      </c>
      <c r="Z69" s="5">
        <v>1138855243</v>
      </c>
    </row>
    <row r="70" spans="3:26" ht="15.5" x14ac:dyDescent="0.35">
      <c r="C70" t="s">
        <v>101</v>
      </c>
      <c r="D70" s="5">
        <v>241632420773</v>
      </c>
      <c r="E70" s="5">
        <v>295260790706</v>
      </c>
      <c r="F70" s="5">
        <v>345870159473</v>
      </c>
      <c r="G70" s="5">
        <v>237103917338</v>
      </c>
      <c r="I70" s="5">
        <v>1180375907959</v>
      </c>
      <c r="J70" s="5">
        <v>1314430773948</v>
      </c>
      <c r="K70" s="5">
        <v>917794022711</v>
      </c>
      <c r="L70" s="5">
        <v>624524005786</v>
      </c>
      <c r="M70" s="5">
        <v>617573766863</v>
      </c>
      <c r="N70" s="5">
        <v>628628879549</v>
      </c>
      <c r="O70" s="5">
        <v>482590522840</v>
      </c>
      <c r="P70" s="5">
        <v>255088886019</v>
      </c>
      <c r="Q70" s="5">
        <v>216024079834</v>
      </c>
      <c r="R70" s="5">
        <v>174176717866</v>
      </c>
      <c r="S70" s="5">
        <v>185705201171</v>
      </c>
      <c r="T70" s="5">
        <v>123465403948</v>
      </c>
      <c r="U70" s="5">
        <v>114437068803</v>
      </c>
      <c r="V70" s="5">
        <v>74626183474</v>
      </c>
      <c r="W70" s="5">
        <v>42675154847</v>
      </c>
      <c r="X70" s="5">
        <v>41734027294</v>
      </c>
      <c r="Y70" s="5">
        <v>41072367353</v>
      </c>
      <c r="Z70" s="5">
        <v>4816495973</v>
      </c>
    </row>
    <row r="71" spans="3:26" ht="15.5" x14ac:dyDescent="0.35">
      <c r="C71" t="s">
        <v>102</v>
      </c>
      <c r="X71" s="5">
        <v>1900</v>
      </c>
    </row>
    <row r="72" spans="3:26" ht="15.5" x14ac:dyDescent="0.35">
      <c r="C72" t="s">
        <v>104</v>
      </c>
      <c r="D72" s="5">
        <v>241632420773</v>
      </c>
      <c r="E72" s="5">
        <v>295260790706</v>
      </c>
      <c r="F72" s="5">
        <v>345870159473</v>
      </c>
      <c r="G72" s="5">
        <v>237103917338</v>
      </c>
      <c r="I72" s="5">
        <v>1180375907959</v>
      </c>
      <c r="J72" s="5">
        <v>1314430773948</v>
      </c>
      <c r="K72" s="5">
        <v>917794022711</v>
      </c>
      <c r="L72" s="5">
        <v>624524005786</v>
      </c>
      <c r="M72" s="5">
        <v>617573766863</v>
      </c>
      <c r="N72" s="5">
        <v>628628879549</v>
      </c>
      <c r="O72" s="5">
        <v>482590522840</v>
      </c>
      <c r="P72" s="5">
        <v>255088886019</v>
      </c>
      <c r="Q72" s="5">
        <v>216024079834</v>
      </c>
      <c r="R72" s="5">
        <v>174176717866</v>
      </c>
      <c r="S72" s="5">
        <v>185705201171</v>
      </c>
      <c r="T72" s="5">
        <v>123465403948</v>
      </c>
      <c r="U72" s="5">
        <v>114437068803</v>
      </c>
      <c r="V72" s="5">
        <v>74626183474</v>
      </c>
      <c r="W72" s="5">
        <v>42675154847</v>
      </c>
      <c r="X72" s="5">
        <v>41734029194</v>
      </c>
      <c r="Y72" s="5">
        <v>41072367353</v>
      </c>
      <c r="Z72" s="5">
        <v>4816495973</v>
      </c>
    </row>
    <row r="73" spans="3:26" ht="15.5" x14ac:dyDescent="0.35">
      <c r="C73" t="s">
        <v>105</v>
      </c>
      <c r="D73" s="5">
        <v>-2732844570</v>
      </c>
      <c r="E73" s="5">
        <v>-7114431816</v>
      </c>
      <c r="F73" s="5">
        <v>32065165</v>
      </c>
      <c r="G73" s="5">
        <v>429127514</v>
      </c>
      <c r="I73" s="5">
        <v>-6653239137</v>
      </c>
      <c r="J73" s="5">
        <v>-8412050518</v>
      </c>
      <c r="K73" s="5">
        <v>1260680889</v>
      </c>
      <c r="L73" s="5">
        <v>2976145600</v>
      </c>
      <c r="M73" s="5">
        <v>9901656522</v>
      </c>
      <c r="N73" s="5">
        <v>-3382288385</v>
      </c>
      <c r="O73" s="5">
        <v>3848037411</v>
      </c>
      <c r="P73" s="5">
        <v>3156992573</v>
      </c>
      <c r="Q73" s="5">
        <v>-185181145</v>
      </c>
      <c r="R73" s="5">
        <v>-3371415321</v>
      </c>
      <c r="S73" s="5">
        <v>-2188982834</v>
      </c>
      <c r="X73" s="5">
        <v>896729906</v>
      </c>
    </row>
    <row r="74" spans="3:26" ht="15.5" x14ac:dyDescent="0.35">
      <c r="C74" t="s">
        <v>729</v>
      </c>
      <c r="X74" s="5">
        <v>896729906</v>
      </c>
    </row>
    <row r="75" spans="3:26" ht="15.5" x14ac:dyDescent="0.35">
      <c r="C75" t="s">
        <v>109</v>
      </c>
    </row>
    <row r="76" spans="3:26" ht="15.5" x14ac:dyDescent="0.35">
      <c r="C76" t="s">
        <v>106</v>
      </c>
      <c r="D76" s="5">
        <v>-2732844570</v>
      </c>
      <c r="E76" s="5">
        <v>-7114431816</v>
      </c>
      <c r="F76" s="5">
        <v>32065165</v>
      </c>
      <c r="G76" s="5">
        <v>429127514</v>
      </c>
      <c r="I76" s="5">
        <v>-6653239137</v>
      </c>
      <c r="J76" s="5">
        <v>-8412050518</v>
      </c>
      <c r="K76" s="5">
        <v>1260680889</v>
      </c>
      <c r="L76" s="5">
        <v>2976145600</v>
      </c>
      <c r="M76" s="5">
        <v>9901656522</v>
      </c>
      <c r="N76" s="5">
        <v>-3382288385</v>
      </c>
      <c r="O76" s="5">
        <v>3848037411</v>
      </c>
      <c r="P76" s="5">
        <v>3156992573</v>
      </c>
      <c r="Q76" s="5">
        <v>-185181145</v>
      </c>
      <c r="R76" s="5">
        <v>-3371415321</v>
      </c>
      <c r="S76" s="5">
        <v>-2188982834</v>
      </c>
      <c r="X76" s="5">
        <v>896729906</v>
      </c>
    </row>
    <row r="77" spans="3:26" ht="15.5" x14ac:dyDescent="0.35">
      <c r="C77" t="s">
        <v>107</v>
      </c>
      <c r="D77" s="5">
        <v>238899576203</v>
      </c>
      <c r="E77" s="5">
        <v>288146358890</v>
      </c>
      <c r="F77" s="5">
        <v>345902224638</v>
      </c>
      <c r="G77" s="5">
        <v>237533044852</v>
      </c>
      <c r="I77" s="5">
        <v>1173722668822</v>
      </c>
      <c r="J77" s="5">
        <v>1306018723430</v>
      </c>
      <c r="K77" s="5">
        <v>919054703600</v>
      </c>
      <c r="L77" s="5">
        <v>627500151386</v>
      </c>
      <c r="M77" s="5">
        <v>627475423385</v>
      </c>
      <c r="N77" s="5">
        <v>625246591164</v>
      </c>
      <c r="O77" s="5">
        <v>486438560251</v>
      </c>
      <c r="P77" s="5">
        <v>258245878592</v>
      </c>
      <c r="Q77" s="5">
        <v>215838898689</v>
      </c>
      <c r="R77" s="5">
        <v>170805302545</v>
      </c>
      <c r="S77" s="5">
        <v>183516218337</v>
      </c>
    </row>
    <row r="78" spans="3:26" ht="15.5" x14ac:dyDescent="0.35">
      <c r="C78" t="s">
        <v>108</v>
      </c>
      <c r="D78" s="5">
        <v>241632420773</v>
      </c>
      <c r="E78" s="5">
        <v>295260790706</v>
      </c>
      <c r="F78" s="5">
        <v>345870159473</v>
      </c>
      <c r="G78" s="5">
        <v>237103917338</v>
      </c>
      <c r="I78" s="5">
        <v>1180375907959</v>
      </c>
      <c r="J78" s="5">
        <v>1314430773948</v>
      </c>
      <c r="K78" s="5">
        <v>917794022711</v>
      </c>
      <c r="L78" s="5">
        <v>624524005786</v>
      </c>
      <c r="M78" s="5">
        <v>617573766863</v>
      </c>
      <c r="N78" s="5">
        <v>628628879549</v>
      </c>
      <c r="O78" s="5">
        <v>482590522840</v>
      </c>
      <c r="P78" s="5">
        <v>255088886019</v>
      </c>
      <c r="Q78" s="5">
        <v>216024079834</v>
      </c>
      <c r="R78" s="5">
        <v>174176717866</v>
      </c>
      <c r="S78" s="5">
        <v>185705201171</v>
      </c>
      <c r="T78" s="5">
        <v>123465403948</v>
      </c>
      <c r="U78" s="5">
        <v>114437068803</v>
      </c>
      <c r="V78" s="5">
        <v>74626183474</v>
      </c>
      <c r="W78" s="5">
        <v>42675154847</v>
      </c>
      <c r="X78" s="5">
        <v>41734029194</v>
      </c>
      <c r="Y78" s="5">
        <v>41072367353</v>
      </c>
      <c r="Z78" s="5">
        <v>4816495973</v>
      </c>
    </row>
    <row r="79" spans="3:26" ht="15.5" x14ac:dyDescent="0.35">
      <c r="C79" t="s">
        <v>7</v>
      </c>
      <c r="D79" s="5">
        <v>238898039100</v>
      </c>
      <c r="E79" s="5">
        <v>287943217600</v>
      </c>
      <c r="F79" s="5">
        <v>345921408629</v>
      </c>
      <c r="G79" s="5">
        <v>237583470432</v>
      </c>
      <c r="I79" s="5">
        <v>1173587589307</v>
      </c>
      <c r="J79" s="5">
        <v>1305916029215</v>
      </c>
      <c r="K79" s="5">
        <v>918950584630</v>
      </c>
      <c r="L79" s="5">
        <v>627453567192</v>
      </c>
      <c r="M79" s="5">
        <v>627407678423</v>
      </c>
      <c r="N79" s="5">
        <v>625180566498</v>
      </c>
      <c r="O79" s="5">
        <v>486469804390</v>
      </c>
      <c r="P79" s="5">
        <v>258352834455</v>
      </c>
      <c r="Q79" s="5">
        <v>216180618198</v>
      </c>
      <c r="R79" s="5">
        <v>171100904741</v>
      </c>
      <c r="S79" s="5">
        <v>183547214336</v>
      </c>
    </row>
    <row r="80" spans="3:26" ht="15.5" x14ac:dyDescent="0.35">
      <c r="C80" t="s">
        <v>110</v>
      </c>
      <c r="D80" s="5">
        <v>241632420773</v>
      </c>
      <c r="E80" s="5">
        <v>295260790706</v>
      </c>
      <c r="F80" s="5">
        <v>345870159473</v>
      </c>
      <c r="G80" s="5">
        <v>237103917338</v>
      </c>
      <c r="I80" s="5">
        <v>1180375907959</v>
      </c>
      <c r="J80" s="5">
        <v>1314430773948</v>
      </c>
      <c r="K80" s="5">
        <v>917794022711</v>
      </c>
      <c r="L80" s="5">
        <v>624524005786</v>
      </c>
      <c r="M80" s="5">
        <v>617573766863</v>
      </c>
      <c r="N80" s="5">
        <v>628628879549</v>
      </c>
      <c r="O80" s="5">
        <v>482590522840</v>
      </c>
      <c r="P80" s="5">
        <v>255088886019</v>
      </c>
      <c r="Q80" s="5">
        <v>216024079834</v>
      </c>
      <c r="R80" s="5">
        <v>174176717866</v>
      </c>
      <c r="S80" s="5">
        <v>185705201171</v>
      </c>
      <c r="T80" s="5">
        <v>123465403948</v>
      </c>
      <c r="U80" s="5">
        <v>114437068803</v>
      </c>
      <c r="V80" s="5">
        <v>74626183474</v>
      </c>
      <c r="W80" s="5">
        <v>42675154847</v>
      </c>
      <c r="X80" s="5">
        <v>41734029194</v>
      </c>
      <c r="Y80" s="5">
        <v>41072367353</v>
      </c>
      <c r="Z80" s="5">
        <v>4816495973</v>
      </c>
    </row>
    <row r="81" spans="2:26" ht="15.5" x14ac:dyDescent="0.35">
      <c r="C81" t="s">
        <v>111</v>
      </c>
      <c r="D81" s="5">
        <v>238899576203</v>
      </c>
      <c r="E81" s="5">
        <v>288146358890</v>
      </c>
      <c r="F81" s="5">
        <v>345902224638</v>
      </c>
      <c r="G81" s="5">
        <v>237533044852</v>
      </c>
      <c r="I81" s="5">
        <v>1173722668822</v>
      </c>
      <c r="J81" s="5">
        <v>1306018723430</v>
      </c>
      <c r="K81" s="5">
        <v>919054703600</v>
      </c>
      <c r="L81" s="5">
        <v>627500151386</v>
      </c>
      <c r="M81" s="5">
        <v>627475423385</v>
      </c>
      <c r="N81" s="5">
        <v>625246591164</v>
      </c>
      <c r="O81" s="5">
        <v>486438560251</v>
      </c>
      <c r="P81" s="5">
        <v>258245878592</v>
      </c>
      <c r="Q81" s="5">
        <v>215838898689</v>
      </c>
      <c r="R81" s="5">
        <v>170805302545</v>
      </c>
      <c r="S81" s="5">
        <v>183516218337</v>
      </c>
    </row>
    <row r="82" spans="2:26" ht="15.5" x14ac:dyDescent="0.35">
      <c r="C82" t="s">
        <v>112</v>
      </c>
      <c r="D82" s="5">
        <v>238899576203</v>
      </c>
      <c r="E82" s="5">
        <v>288146358890</v>
      </c>
      <c r="F82" s="5">
        <v>345902224638</v>
      </c>
      <c r="G82" s="5">
        <v>237533044852</v>
      </c>
      <c r="I82" s="5">
        <v>1173722668822</v>
      </c>
      <c r="J82" s="5">
        <v>1306018723430</v>
      </c>
      <c r="K82" s="5">
        <v>919054703600</v>
      </c>
      <c r="L82" s="5">
        <v>627500151386</v>
      </c>
      <c r="M82" s="5">
        <v>627475423385</v>
      </c>
      <c r="N82" s="5">
        <v>625246591164</v>
      </c>
      <c r="O82" s="5">
        <v>486438560251</v>
      </c>
      <c r="P82" s="5">
        <v>258245878592</v>
      </c>
      <c r="Q82" s="5">
        <v>215838898689</v>
      </c>
      <c r="R82" s="5">
        <v>170805302545</v>
      </c>
      <c r="S82" s="5">
        <v>183516218337</v>
      </c>
    </row>
    <row r="84" spans="2:26" ht="15.5" x14ac:dyDescent="0.35">
      <c r="B84" t="s">
        <v>113</v>
      </c>
      <c r="C84" t="s">
        <v>114</v>
      </c>
    </row>
    <row r="85" spans="2:26" ht="15.5" x14ac:dyDescent="0.35">
      <c r="C85" t="s">
        <v>115</v>
      </c>
    </row>
    <row r="86" spans="2:26" ht="15.5" x14ac:dyDescent="0.35">
      <c r="C86" t="s">
        <v>19</v>
      </c>
      <c r="D86" s="5">
        <v>3921872591972</v>
      </c>
      <c r="E86" s="5">
        <v>3454690998814</v>
      </c>
      <c r="F86" s="5">
        <v>2925720563653</v>
      </c>
      <c r="G86" s="5">
        <v>1860260240967</v>
      </c>
      <c r="I86" s="5">
        <v>3454690998814</v>
      </c>
      <c r="J86" s="5">
        <v>1486158154692</v>
      </c>
      <c r="K86" s="5">
        <v>275536214576</v>
      </c>
      <c r="L86" s="5">
        <v>241769133495</v>
      </c>
      <c r="M86" s="5">
        <v>207073828564</v>
      </c>
      <c r="N86" s="5">
        <v>143139894175</v>
      </c>
      <c r="O86" s="5">
        <v>100727141756</v>
      </c>
      <c r="P86" s="5">
        <v>64106808475</v>
      </c>
      <c r="Q86" s="5">
        <v>69954867440</v>
      </c>
      <c r="R86" s="5">
        <v>25398905805</v>
      </c>
      <c r="S86" s="5">
        <v>9815172239</v>
      </c>
      <c r="T86" s="5">
        <v>9165691827</v>
      </c>
      <c r="U86" s="5">
        <v>10333359198</v>
      </c>
      <c r="V86" s="5">
        <v>8304591431</v>
      </c>
      <c r="W86" s="5">
        <v>6350975923</v>
      </c>
      <c r="X86" s="5">
        <v>8309035550</v>
      </c>
      <c r="Y86" s="5">
        <v>7678078340</v>
      </c>
      <c r="Z86" s="5">
        <v>5138189074</v>
      </c>
    </row>
    <row r="87" spans="2:26" ht="15.5" x14ac:dyDescent="0.35">
      <c r="C87" t="s">
        <v>341</v>
      </c>
      <c r="D87" s="5">
        <v>1337482500000</v>
      </c>
      <c r="E87" s="5">
        <v>1533339000000</v>
      </c>
      <c r="F87" s="5">
        <v>1686920000000</v>
      </c>
      <c r="G87" s="5">
        <v>2438253800000</v>
      </c>
      <c r="I87" s="5">
        <v>1533339000000</v>
      </c>
      <c r="J87" s="5">
        <v>2308275600000</v>
      </c>
      <c r="K87" s="5">
        <v>2314024800000</v>
      </c>
      <c r="L87" s="5">
        <v>1415930000000</v>
      </c>
      <c r="M87" s="5">
        <v>877690000000</v>
      </c>
      <c r="N87" s="5">
        <v>574690000000</v>
      </c>
      <c r="O87" s="5">
        <v>126000000000</v>
      </c>
      <c r="P87" s="5">
        <v>345143161701</v>
      </c>
      <c r="Q87" s="5">
        <v>164534645272</v>
      </c>
      <c r="R87" s="5">
        <v>197805040828</v>
      </c>
      <c r="S87" s="5">
        <v>7375692000</v>
      </c>
      <c r="T87" s="5">
        <v>16726692000</v>
      </c>
      <c r="U87" s="5">
        <v>16919692000</v>
      </c>
      <c r="V87" s="5">
        <v>44100000000</v>
      </c>
      <c r="X87" s="5">
        <v>750000000</v>
      </c>
    </row>
    <row r="88" spans="2:26" ht="15.5" x14ac:dyDescent="0.35">
      <c r="C88" t="s">
        <v>116</v>
      </c>
      <c r="D88" s="5">
        <v>489109753601</v>
      </c>
      <c r="E88" s="5">
        <v>649061723582</v>
      </c>
      <c r="F88" s="5">
        <v>617206110657</v>
      </c>
      <c r="G88" s="5">
        <v>587336110058</v>
      </c>
      <c r="I88" s="5">
        <v>649061723582</v>
      </c>
      <c r="J88" s="5">
        <v>555028473968</v>
      </c>
      <c r="K88" s="5">
        <v>427853321329</v>
      </c>
      <c r="L88" s="5">
        <v>482911781404</v>
      </c>
      <c r="M88" s="5">
        <v>475980801836</v>
      </c>
      <c r="N88" s="5">
        <v>447594075109</v>
      </c>
      <c r="O88" s="5">
        <v>541811807501</v>
      </c>
      <c r="P88" s="5">
        <v>422375898115</v>
      </c>
      <c r="Q88" s="5">
        <v>370294715115</v>
      </c>
      <c r="R88" s="5">
        <v>361142451690</v>
      </c>
      <c r="S88" s="5">
        <v>289000051239</v>
      </c>
      <c r="T88" s="5">
        <v>259526887337</v>
      </c>
      <c r="U88" s="5">
        <v>217472413620</v>
      </c>
      <c r="V88" s="5">
        <v>184127594068</v>
      </c>
      <c r="W88" s="5">
        <v>113929853227</v>
      </c>
      <c r="X88" s="5">
        <v>112411508138</v>
      </c>
      <c r="Y88" s="5">
        <v>61406212396</v>
      </c>
      <c r="Z88" s="5">
        <v>69303517698</v>
      </c>
    </row>
    <row r="89" spans="2:26" ht="15.5" x14ac:dyDescent="0.35">
      <c r="C89" t="s">
        <v>118</v>
      </c>
      <c r="D89" s="5">
        <v>37281776652</v>
      </c>
      <c r="E89" s="5">
        <v>43374207626</v>
      </c>
      <c r="F89" s="5">
        <v>60642562517</v>
      </c>
      <c r="G89" s="5">
        <v>55381882045</v>
      </c>
      <c r="I89" s="5">
        <v>43374207626</v>
      </c>
      <c r="J89" s="5">
        <v>56576838058</v>
      </c>
      <c r="K89" s="5">
        <v>53854296442</v>
      </c>
      <c r="L89" s="5">
        <v>51048047285</v>
      </c>
      <c r="M89" s="5">
        <v>46197785626</v>
      </c>
      <c r="N89" s="5">
        <v>43001551490</v>
      </c>
      <c r="O89" s="5">
        <v>52365704481</v>
      </c>
      <c r="P89" s="5">
        <v>38760736070</v>
      </c>
      <c r="Q89" s="5">
        <v>34651593554</v>
      </c>
      <c r="R89" s="5">
        <v>31144909911</v>
      </c>
      <c r="S89" s="5">
        <v>42424003240</v>
      </c>
      <c r="T89" s="5">
        <v>41203711963</v>
      </c>
      <c r="U89" s="5">
        <v>48806557206</v>
      </c>
      <c r="V89" s="5">
        <v>309846153</v>
      </c>
      <c r="W89" s="5">
        <v>20051758990</v>
      </c>
      <c r="X89" s="5">
        <v>22015499239</v>
      </c>
      <c r="Y89" s="5">
        <v>31162090670</v>
      </c>
      <c r="Z89" s="5">
        <v>40734802247</v>
      </c>
    </row>
    <row r="90" spans="2:26" ht="15.5" x14ac:dyDescent="0.35">
      <c r="C90" t="s">
        <v>117</v>
      </c>
      <c r="E90" s="5">
        <v>15150000000</v>
      </c>
      <c r="I90" s="5">
        <v>15150000000</v>
      </c>
      <c r="K90" s="5">
        <v>13082372810</v>
      </c>
      <c r="L90" s="5">
        <v>13076372810</v>
      </c>
      <c r="M90" s="5">
        <v>13500000</v>
      </c>
      <c r="N90" s="5">
        <v>107500000</v>
      </c>
      <c r="O90" s="5">
        <v>12773270732</v>
      </c>
      <c r="P90" s="5">
        <v>6377000000</v>
      </c>
      <c r="Q90" s="5">
        <v>10175791350</v>
      </c>
      <c r="R90" s="5">
        <v>4878631350</v>
      </c>
      <c r="S90" s="5">
        <v>4925493244</v>
      </c>
      <c r="T90" s="5">
        <v>297100000</v>
      </c>
      <c r="U90" s="5">
        <v>55151334247</v>
      </c>
      <c r="V90" s="5">
        <v>55151334247</v>
      </c>
      <c r="W90" s="5">
        <v>11767976614</v>
      </c>
    </row>
    <row r="91" spans="2:26" ht="15.5" x14ac:dyDescent="0.35">
      <c r="C91" t="s">
        <v>119</v>
      </c>
      <c r="D91" s="5">
        <v>489109753601</v>
      </c>
      <c r="E91" s="5">
        <v>649061723582</v>
      </c>
      <c r="F91" s="5">
        <v>617206110657</v>
      </c>
      <c r="G91" s="5">
        <v>587336110058</v>
      </c>
      <c r="I91" s="5">
        <v>649061723582</v>
      </c>
      <c r="J91" s="5">
        <v>555028473968</v>
      </c>
      <c r="K91" s="5">
        <v>427853321329</v>
      </c>
      <c r="L91" s="5">
        <v>482911781404</v>
      </c>
      <c r="M91" s="5">
        <v>475980801836</v>
      </c>
      <c r="N91" s="5">
        <v>447594075109</v>
      </c>
      <c r="O91" s="5">
        <v>541811807501</v>
      </c>
      <c r="P91" s="5">
        <v>422375898115</v>
      </c>
      <c r="Q91" s="5">
        <v>370294715115</v>
      </c>
      <c r="R91" s="5">
        <v>361142451690</v>
      </c>
      <c r="S91" s="5">
        <v>289000051239</v>
      </c>
      <c r="T91" s="5">
        <v>259526887337</v>
      </c>
      <c r="U91" s="5">
        <v>217472413620</v>
      </c>
      <c r="V91" s="5">
        <v>184127594068</v>
      </c>
      <c r="W91" s="5">
        <v>113929853227</v>
      </c>
      <c r="X91" s="5">
        <v>112411508138</v>
      </c>
      <c r="Y91" s="5">
        <v>61406212396</v>
      </c>
      <c r="Z91" s="5">
        <v>69303517698</v>
      </c>
    </row>
    <row r="92" spans="2:26" ht="15.5" x14ac:dyDescent="0.35">
      <c r="C92" t="s">
        <v>120</v>
      </c>
      <c r="D92" s="5">
        <v>89836044808</v>
      </c>
      <c r="E92" s="5">
        <v>88848007861</v>
      </c>
      <c r="I92" s="5">
        <v>88848007861</v>
      </c>
      <c r="J92" s="5">
        <v>45494112565</v>
      </c>
    </row>
    <row r="93" spans="2:26" ht="15.5" x14ac:dyDescent="0.35">
      <c r="C93" t="s">
        <v>121</v>
      </c>
      <c r="D93" s="5">
        <v>89836044808</v>
      </c>
      <c r="E93" s="5">
        <v>88848007861</v>
      </c>
      <c r="I93" s="5">
        <v>88848007861</v>
      </c>
      <c r="J93" s="5">
        <v>45494112565</v>
      </c>
    </row>
    <row r="94" spans="2:26" ht="15.5" x14ac:dyDescent="0.35">
      <c r="C94" t="s">
        <v>122</v>
      </c>
      <c r="D94" s="5">
        <v>425895721631</v>
      </c>
      <c r="E94" s="5">
        <v>371360690379</v>
      </c>
      <c r="F94" s="5">
        <v>388512688885</v>
      </c>
      <c r="G94" s="5">
        <v>377782499478</v>
      </c>
      <c r="I94" s="5">
        <v>371360690379</v>
      </c>
      <c r="J94" s="5">
        <v>365839261954</v>
      </c>
      <c r="K94" s="5">
        <v>399081899774</v>
      </c>
      <c r="L94" s="5">
        <v>395533790407</v>
      </c>
      <c r="M94" s="5">
        <v>339743039394</v>
      </c>
      <c r="N94" s="5">
        <v>291378253517</v>
      </c>
      <c r="O94" s="5">
        <v>316826909348</v>
      </c>
      <c r="P94" s="5">
        <v>313291338820</v>
      </c>
      <c r="Q94" s="5">
        <v>299078174645</v>
      </c>
      <c r="R94" s="5">
        <v>279955459843</v>
      </c>
      <c r="S94" s="5">
        <v>298729619637</v>
      </c>
      <c r="T94" s="5">
        <v>309595185554</v>
      </c>
      <c r="U94" s="5">
        <v>285793392774</v>
      </c>
      <c r="V94" s="5">
        <v>242653601169</v>
      </c>
      <c r="W94" s="5">
        <v>161699916410</v>
      </c>
      <c r="X94" s="5">
        <v>146012968638</v>
      </c>
      <c r="Y94" s="5">
        <v>112157066768</v>
      </c>
      <c r="Z94" s="5">
        <v>177038920787</v>
      </c>
    </row>
    <row r="95" spans="2:26" ht="15.5" x14ac:dyDescent="0.35">
      <c r="C95" t="s">
        <v>91</v>
      </c>
      <c r="D95" s="5">
        <v>-7852277575</v>
      </c>
      <c r="E95" s="5">
        <v>-5119433005</v>
      </c>
      <c r="F95" s="5">
        <v>1994998811</v>
      </c>
      <c r="G95" s="5">
        <v>1962933646</v>
      </c>
      <c r="I95" s="5">
        <v>-5119433005</v>
      </c>
      <c r="J95" s="5">
        <v>1533806132</v>
      </c>
      <c r="K95" s="5">
        <v>9945856650</v>
      </c>
      <c r="L95" s="5">
        <v>8685175761</v>
      </c>
      <c r="M95" s="5">
        <v>5709030161</v>
      </c>
      <c r="N95" s="5">
        <v>-4192626361</v>
      </c>
      <c r="O95" s="5">
        <v>-810337976</v>
      </c>
      <c r="P95" s="5">
        <v>-4658375387</v>
      </c>
      <c r="Q95" s="5">
        <v>-7815367960</v>
      </c>
      <c r="R95" s="5">
        <v>-7630186815</v>
      </c>
      <c r="S95" s="5">
        <v>-4258771494</v>
      </c>
    </row>
    <row r="96" spans="2:26" ht="15.5" x14ac:dyDescent="0.35">
      <c r="C96" t="s">
        <v>123</v>
      </c>
      <c r="D96" s="5">
        <v>6233203182864</v>
      </c>
      <c r="E96" s="5">
        <v>6053192074702</v>
      </c>
      <c r="F96" s="5">
        <v>5691665617482</v>
      </c>
      <c r="G96" s="5">
        <v>5316923922476</v>
      </c>
      <c r="I96" s="5">
        <v>6053192074702</v>
      </c>
      <c r="J96" s="5">
        <v>4753072419163</v>
      </c>
      <c r="K96" s="5">
        <v>3495987886882</v>
      </c>
      <c r="L96" s="5">
        <v>2575390271556</v>
      </c>
      <c r="M96" s="5">
        <v>1979855004312</v>
      </c>
      <c r="N96" s="5">
        <v>1505872822478</v>
      </c>
      <c r="O96" s="5">
        <v>1165406301686</v>
      </c>
      <c r="P96" s="5">
        <v>1250806822918</v>
      </c>
      <c r="Q96" s="5">
        <v>947986050367</v>
      </c>
      <c r="R96" s="5">
        <v>921133961428</v>
      </c>
      <c r="S96" s="5">
        <v>875469433776</v>
      </c>
      <c r="T96" s="5">
        <v>799430399430</v>
      </c>
      <c r="U96" s="5">
        <v>684263795106</v>
      </c>
      <c r="V96" s="5">
        <v>569839536195</v>
      </c>
      <c r="W96" s="5">
        <v>313985981919</v>
      </c>
      <c r="X96" s="5">
        <v>291292859125</v>
      </c>
      <c r="Y96" s="5">
        <v>185734810467</v>
      </c>
      <c r="Z96" s="5">
        <v>271633217760</v>
      </c>
    </row>
    <row r="97" spans="3:26" ht="15.5" x14ac:dyDescent="0.35">
      <c r="C97" t="s">
        <v>124</v>
      </c>
    </row>
    <row r="98" spans="3:26" ht="15.5" x14ac:dyDescent="0.35">
      <c r="C98" t="s">
        <v>380</v>
      </c>
      <c r="F98" s="5">
        <v>29257408958</v>
      </c>
      <c r="G98" s="5">
        <v>27739166704</v>
      </c>
      <c r="K98" s="5">
        <v>25617296740</v>
      </c>
      <c r="L98" s="5">
        <v>26093550060</v>
      </c>
      <c r="M98" s="5">
        <v>22150536943</v>
      </c>
      <c r="N98" s="5">
        <v>20957479816</v>
      </c>
      <c r="O98" s="5">
        <v>20156464500</v>
      </c>
      <c r="P98" s="5">
        <v>20997450000</v>
      </c>
      <c r="Q98" s="5">
        <v>19644600000</v>
      </c>
      <c r="R98" s="5">
        <v>19419850000</v>
      </c>
      <c r="W98" s="5">
        <v>243000000</v>
      </c>
    </row>
    <row r="99" spans="3:26" ht="15.5" x14ac:dyDescent="0.35">
      <c r="C99" t="s">
        <v>127</v>
      </c>
      <c r="D99" s="5">
        <v>60826677623</v>
      </c>
      <c r="E99" s="5">
        <v>61022286696</v>
      </c>
      <c r="F99" s="5">
        <v>61217895767</v>
      </c>
      <c r="G99" s="5">
        <v>61413504839</v>
      </c>
      <c r="I99" s="5">
        <v>61022286696</v>
      </c>
      <c r="J99" s="5">
        <v>61804722983</v>
      </c>
      <c r="K99" s="5">
        <v>94252711582</v>
      </c>
      <c r="L99" s="5">
        <v>96264742875</v>
      </c>
      <c r="M99" s="5">
        <v>79929406037</v>
      </c>
      <c r="N99" s="5">
        <v>74429354960</v>
      </c>
      <c r="O99" s="5">
        <v>62585454835</v>
      </c>
      <c r="P99" s="5">
        <v>40481811912</v>
      </c>
      <c r="Q99" s="5">
        <v>37656473492</v>
      </c>
      <c r="R99" s="5">
        <v>35953845852</v>
      </c>
      <c r="S99" s="5">
        <v>36293093713</v>
      </c>
      <c r="T99" s="5">
        <v>36700193995</v>
      </c>
      <c r="U99" s="5">
        <v>27198674523</v>
      </c>
      <c r="V99" s="5">
        <v>27272941305</v>
      </c>
      <c r="W99" s="5">
        <v>35495321050</v>
      </c>
      <c r="X99" s="5">
        <v>36148414409</v>
      </c>
      <c r="Y99" s="5">
        <v>25715669808</v>
      </c>
      <c r="Z99" s="5">
        <v>25275250000</v>
      </c>
    </row>
    <row r="100" spans="3:26" ht="15.5" x14ac:dyDescent="0.35">
      <c r="C100" t="s">
        <v>126</v>
      </c>
      <c r="D100" s="5">
        <v>1626564725961</v>
      </c>
      <c r="E100" s="5">
        <v>1639687443618</v>
      </c>
      <c r="F100" s="5">
        <v>1653614665466</v>
      </c>
      <c r="G100" s="5">
        <v>1661980364235</v>
      </c>
      <c r="I100" s="5">
        <v>1639687443618</v>
      </c>
      <c r="J100" s="5">
        <v>1670727633975</v>
      </c>
      <c r="K100" s="5">
        <v>1635687431376</v>
      </c>
      <c r="L100" s="5">
        <v>1585273559920</v>
      </c>
      <c r="M100" s="5">
        <v>1552703249576</v>
      </c>
      <c r="N100" s="5">
        <v>1538988540784</v>
      </c>
      <c r="O100" s="5">
        <v>1124520287704</v>
      </c>
      <c r="P100" s="5">
        <v>1096143561950</v>
      </c>
      <c r="Q100" s="5">
        <v>1125768977479</v>
      </c>
      <c r="R100" s="5">
        <v>1133722474056</v>
      </c>
      <c r="S100" s="5">
        <v>1006244781146</v>
      </c>
      <c r="T100" s="5">
        <v>862321588223</v>
      </c>
      <c r="U100" s="5">
        <v>757396305300</v>
      </c>
      <c r="V100" s="5">
        <v>651321554715</v>
      </c>
      <c r="W100" s="5">
        <v>579812502191</v>
      </c>
      <c r="X100" s="5">
        <v>319075542490</v>
      </c>
      <c r="Y100" s="5">
        <v>325884194275</v>
      </c>
      <c r="Z100" s="5">
        <v>325176639144</v>
      </c>
    </row>
    <row r="101" spans="3:26" ht="15.5" x14ac:dyDescent="0.35">
      <c r="C101" t="s">
        <v>130</v>
      </c>
      <c r="D101" s="5">
        <v>1946399217214</v>
      </c>
      <c r="E101" s="5">
        <v>1954504873823</v>
      </c>
      <c r="F101" s="5">
        <v>1991048078053</v>
      </c>
      <c r="G101" s="5">
        <v>1984034661719</v>
      </c>
      <c r="I101" s="5">
        <v>1954504873823</v>
      </c>
      <c r="J101" s="5">
        <v>2009034769401</v>
      </c>
      <c r="K101" s="5">
        <v>1986246748380</v>
      </c>
      <c r="L101" s="5">
        <v>2015347578333</v>
      </c>
      <c r="M101" s="5">
        <v>1939388679436</v>
      </c>
      <c r="N101" s="5">
        <v>1943122237404</v>
      </c>
      <c r="O101" s="5">
        <v>1716156782268</v>
      </c>
      <c r="P101" s="5">
        <v>1380382987112</v>
      </c>
      <c r="Q101" s="5">
        <v>1394446392829</v>
      </c>
      <c r="R101" s="5">
        <v>1415277533513</v>
      </c>
      <c r="S101" s="5">
        <v>1044098603394</v>
      </c>
      <c r="T101" s="5">
        <v>900773694465</v>
      </c>
      <c r="U101" s="5">
        <v>785795599786</v>
      </c>
      <c r="V101" s="5">
        <v>680001299695</v>
      </c>
      <c r="W101" s="5">
        <v>620779945945</v>
      </c>
      <c r="X101" s="5">
        <v>357981116423</v>
      </c>
      <c r="Y101" s="5">
        <v>362985635358</v>
      </c>
      <c r="Z101" s="5">
        <v>355116566712</v>
      </c>
    </row>
    <row r="102" spans="3:26" ht="15.5" x14ac:dyDescent="0.35">
      <c r="C102" t="s">
        <v>131</v>
      </c>
      <c r="D102" s="5">
        <v>8179602400078</v>
      </c>
      <c r="E102" s="5">
        <v>8007696948525</v>
      </c>
      <c r="F102" s="5">
        <v>7682713695535</v>
      </c>
      <c r="G102" s="5">
        <v>7300958584195</v>
      </c>
      <c r="I102" s="5">
        <v>8007696948525</v>
      </c>
      <c r="J102" s="5">
        <v>6762107188564</v>
      </c>
      <c r="K102" s="5">
        <v>5482234635262</v>
      </c>
      <c r="L102" s="5">
        <v>4590737849889</v>
      </c>
      <c r="M102" s="5">
        <v>3919243683748</v>
      </c>
      <c r="N102" s="5">
        <v>3448995059882</v>
      </c>
      <c r="O102" s="5">
        <v>2881563083954</v>
      </c>
      <c r="P102" s="5">
        <v>2631189810030</v>
      </c>
      <c r="Q102" s="5">
        <v>2342432443196</v>
      </c>
      <c r="R102" s="5">
        <v>2336411494941</v>
      </c>
      <c r="S102" s="5">
        <v>1919568037170</v>
      </c>
      <c r="T102" s="5">
        <v>1700204093895</v>
      </c>
      <c r="U102" s="5">
        <v>1470059394892</v>
      </c>
      <c r="V102" s="5">
        <v>1249840835890</v>
      </c>
      <c r="W102" s="5">
        <v>934765927864</v>
      </c>
      <c r="X102" s="5">
        <v>649273975548</v>
      </c>
      <c r="Y102" s="5">
        <v>548720445825</v>
      </c>
      <c r="Z102" s="5">
        <v>626749784472</v>
      </c>
    </row>
    <row r="103" spans="3:26" ht="15.5" x14ac:dyDescent="0.35">
      <c r="C103" t="s">
        <v>132</v>
      </c>
    </row>
    <row r="104" spans="3:26" ht="15.5" x14ac:dyDescent="0.35">
      <c r="C104" t="s">
        <v>133</v>
      </c>
    </row>
    <row r="105" spans="3:26" ht="15.5" x14ac:dyDescent="0.35">
      <c r="C105" t="s">
        <v>134</v>
      </c>
      <c r="D105" s="5">
        <v>493808254890</v>
      </c>
      <c r="E105" s="5">
        <v>556276877849</v>
      </c>
      <c r="F105" s="5">
        <v>531932369591</v>
      </c>
      <c r="G105" s="5">
        <v>496639724793</v>
      </c>
      <c r="I105" s="5">
        <v>556276877849</v>
      </c>
      <c r="J105" s="5">
        <v>501673607162</v>
      </c>
      <c r="K105" s="5">
        <v>502706566446</v>
      </c>
      <c r="L105" s="5">
        <v>530693880588</v>
      </c>
      <c r="M105" s="5">
        <v>475372154415</v>
      </c>
      <c r="N105" s="5">
        <v>626131203549</v>
      </c>
      <c r="O105" s="5">
        <v>408490550651</v>
      </c>
      <c r="P105" s="5">
        <v>676673564908</v>
      </c>
      <c r="Q105" s="5">
        <v>358963437494</v>
      </c>
      <c r="R105" s="5">
        <v>556752312634</v>
      </c>
      <c r="S105" s="5">
        <v>554491047968</v>
      </c>
      <c r="T105" s="5">
        <v>538631479995</v>
      </c>
      <c r="U105" s="5">
        <v>598988885897</v>
      </c>
      <c r="V105" s="5">
        <v>571296021580</v>
      </c>
      <c r="W105" s="5">
        <v>303434183764</v>
      </c>
      <c r="X105" s="5">
        <v>170422732529</v>
      </c>
      <c r="Y105" s="5">
        <v>110001009598</v>
      </c>
      <c r="Z105" s="5">
        <v>221491179518</v>
      </c>
    </row>
    <row r="106" spans="3:26" ht="15.5" x14ac:dyDescent="0.35">
      <c r="C106" t="s">
        <v>135</v>
      </c>
      <c r="M106" s="5">
        <v>10999428515</v>
      </c>
      <c r="N106" s="5">
        <v>3327210921</v>
      </c>
      <c r="O106" s="5">
        <v>30995681483</v>
      </c>
      <c r="P106" s="5">
        <v>18598095933</v>
      </c>
      <c r="Q106" s="5">
        <v>20085487830</v>
      </c>
      <c r="R106" s="5">
        <v>6771630607</v>
      </c>
      <c r="S106" s="5">
        <v>245179164894</v>
      </c>
      <c r="T106" s="5">
        <v>200170185775</v>
      </c>
      <c r="U106" s="5">
        <v>311031921733</v>
      </c>
      <c r="V106" s="5">
        <v>323042652049</v>
      </c>
      <c r="W106" s="5">
        <v>176113798645</v>
      </c>
      <c r="X106" s="5">
        <v>73942718750</v>
      </c>
      <c r="Y106" s="5">
        <v>32574325883</v>
      </c>
      <c r="Z106" s="5">
        <v>114031394357</v>
      </c>
    </row>
    <row r="107" spans="3:26" ht="15.5" x14ac:dyDescent="0.35">
      <c r="C107" t="s">
        <v>136</v>
      </c>
      <c r="D107" s="5">
        <v>344588147175</v>
      </c>
      <c r="E107" s="5">
        <v>347975732711</v>
      </c>
      <c r="F107" s="5">
        <v>320074448125</v>
      </c>
      <c r="G107" s="5">
        <v>310096464356</v>
      </c>
      <c r="I107" s="5">
        <v>347975732711</v>
      </c>
      <c r="J107" s="5">
        <v>295010273124</v>
      </c>
      <c r="K107" s="5">
        <v>273902420086</v>
      </c>
      <c r="L107" s="5">
        <v>334248296298</v>
      </c>
      <c r="M107" s="5">
        <v>307376074920</v>
      </c>
      <c r="N107" s="5">
        <v>255487700935</v>
      </c>
      <c r="O107" s="5">
        <v>203738548137</v>
      </c>
      <c r="P107" s="5">
        <v>232453396104</v>
      </c>
      <c r="Q107" s="5">
        <v>191057166317</v>
      </c>
      <c r="R107" s="5">
        <v>191716507632</v>
      </c>
      <c r="S107" s="5">
        <v>141269291565</v>
      </c>
      <c r="T107" s="5">
        <v>165403967607</v>
      </c>
      <c r="U107" s="5">
        <v>109260771008</v>
      </c>
      <c r="V107" s="5">
        <v>152608191720</v>
      </c>
      <c r="W107" s="5">
        <v>78557267479</v>
      </c>
      <c r="X107" s="5">
        <v>64770312354</v>
      </c>
      <c r="Y107" s="5">
        <v>41138067503</v>
      </c>
      <c r="Z107" s="5">
        <v>58732615005</v>
      </c>
    </row>
    <row r="108" spans="3:26" ht="15.5" x14ac:dyDescent="0.35">
      <c r="C108" t="s">
        <v>142</v>
      </c>
      <c r="D108" s="5">
        <v>66022523647</v>
      </c>
      <c r="E108" s="5">
        <v>74335420442</v>
      </c>
      <c r="F108" s="5">
        <v>99055116131</v>
      </c>
      <c r="G108" s="5">
        <v>69148087044</v>
      </c>
      <c r="I108" s="5">
        <v>74335420442</v>
      </c>
      <c r="J108" s="5">
        <v>80225188990</v>
      </c>
      <c r="K108" s="5">
        <v>80651171927</v>
      </c>
      <c r="L108" s="5">
        <v>72019171946</v>
      </c>
      <c r="M108" s="5">
        <v>55010748385</v>
      </c>
      <c r="N108" s="5">
        <v>70864716674</v>
      </c>
      <c r="O108" s="5">
        <v>34734349950</v>
      </c>
      <c r="P108" s="5">
        <v>3804791041</v>
      </c>
      <c r="Q108" s="5">
        <v>31185152877</v>
      </c>
      <c r="R108" s="5">
        <v>12149249829</v>
      </c>
      <c r="S108" s="5">
        <v>11890042491</v>
      </c>
      <c r="T108" s="5">
        <v>10688972765</v>
      </c>
      <c r="U108" s="5">
        <v>5568502952</v>
      </c>
      <c r="V108" s="5">
        <v>4606002997</v>
      </c>
      <c r="W108" s="5">
        <v>4898941606</v>
      </c>
      <c r="X108" s="5">
        <v>3429584008</v>
      </c>
      <c r="Y108" s="5">
        <v>2443187154</v>
      </c>
      <c r="Z108" s="5">
        <v>4243320247</v>
      </c>
    </row>
    <row r="109" spans="3:26" ht="15.5" x14ac:dyDescent="0.35">
      <c r="C109" t="s">
        <v>138</v>
      </c>
      <c r="D109" s="5">
        <v>34900638694</v>
      </c>
      <c r="E109" s="5">
        <v>65884157200</v>
      </c>
      <c r="F109" s="5">
        <v>38335754131</v>
      </c>
      <c r="G109" s="5">
        <v>54131915551</v>
      </c>
      <c r="I109" s="5">
        <v>65884157200</v>
      </c>
      <c r="J109" s="5">
        <v>61628014887</v>
      </c>
      <c r="K109" s="5">
        <v>46451328199</v>
      </c>
      <c r="L109" s="5">
        <v>54672501258</v>
      </c>
      <c r="M109" s="5">
        <v>46028321700</v>
      </c>
      <c r="N109" s="5">
        <v>47550710885</v>
      </c>
      <c r="O109" s="5">
        <v>46981401480</v>
      </c>
      <c r="P109" s="5">
        <v>53663959436</v>
      </c>
      <c r="Q109" s="5">
        <v>45254264467</v>
      </c>
      <c r="R109" s="5">
        <v>48232675878</v>
      </c>
      <c r="S109" s="5">
        <v>36506503310</v>
      </c>
      <c r="T109" s="5">
        <v>37122586333</v>
      </c>
      <c r="U109" s="5">
        <v>16142844498</v>
      </c>
      <c r="V109" s="5">
        <v>16036615471</v>
      </c>
      <c r="W109" s="5">
        <v>11331828543</v>
      </c>
      <c r="X109" s="5">
        <v>5796168407</v>
      </c>
      <c r="Y109" s="5">
        <v>2534163388</v>
      </c>
      <c r="Z109" s="5">
        <v>3433604624</v>
      </c>
    </row>
    <row r="110" spans="3:26" ht="15.5" x14ac:dyDescent="0.35">
      <c r="C110" t="s">
        <v>139</v>
      </c>
    </row>
    <row r="111" spans="3:26" ht="15.5" x14ac:dyDescent="0.35">
      <c r="C111" t="s">
        <v>140</v>
      </c>
      <c r="D111" s="5">
        <v>37281776652</v>
      </c>
      <c r="E111" s="5">
        <v>58524207626</v>
      </c>
      <c r="F111" s="5">
        <v>60642562517</v>
      </c>
      <c r="G111" s="5">
        <v>55381882045</v>
      </c>
      <c r="I111" s="5">
        <v>58524207626</v>
      </c>
      <c r="J111" s="5">
        <v>56576838058</v>
      </c>
      <c r="K111" s="5">
        <v>66936669252</v>
      </c>
      <c r="L111" s="5">
        <v>64124420095</v>
      </c>
      <c r="M111" s="5">
        <v>46211285626</v>
      </c>
      <c r="N111" s="5">
        <v>43109051490</v>
      </c>
      <c r="O111" s="5">
        <v>65138975213</v>
      </c>
      <c r="P111" s="5">
        <v>45137736070</v>
      </c>
      <c r="Q111" s="5">
        <v>44827384904</v>
      </c>
      <c r="R111" s="5">
        <v>36023541261</v>
      </c>
      <c r="S111" s="5">
        <v>47349496484</v>
      </c>
      <c r="T111" s="5">
        <v>41500811963</v>
      </c>
      <c r="U111" s="5">
        <v>103957891453</v>
      </c>
      <c r="V111" s="5">
        <v>55461180400</v>
      </c>
      <c r="W111" s="5">
        <v>31819735604</v>
      </c>
      <c r="X111" s="5">
        <v>22015499239</v>
      </c>
      <c r="Y111" s="5">
        <v>31162090670</v>
      </c>
      <c r="Z111" s="5">
        <v>40734802247</v>
      </c>
    </row>
    <row r="112" spans="3:26" ht="15.5" x14ac:dyDescent="0.35">
      <c r="C112" t="s">
        <v>143</v>
      </c>
    </row>
    <row r="113" spans="3:26" ht="15.5" x14ac:dyDescent="0.35">
      <c r="C113" t="s">
        <v>144</v>
      </c>
      <c r="Q113" s="5">
        <v>8625412227</v>
      </c>
      <c r="R113" s="5">
        <v>40352487874</v>
      </c>
      <c r="S113" s="5">
        <v>63891025005</v>
      </c>
      <c r="T113" s="5">
        <v>46374709215</v>
      </c>
      <c r="U113" s="5">
        <v>47932659202</v>
      </c>
      <c r="V113" s="5">
        <v>18750000000</v>
      </c>
    </row>
    <row r="114" spans="3:26" ht="15.5" x14ac:dyDescent="0.35">
      <c r="C114" t="s">
        <v>758</v>
      </c>
      <c r="S114" s="5">
        <v>3085208060</v>
      </c>
      <c r="U114" s="5">
        <v>1916000000</v>
      </c>
    </row>
    <row r="115" spans="3:26" ht="15.5" x14ac:dyDescent="0.35">
      <c r="C115" t="s">
        <v>145</v>
      </c>
      <c r="O115" s="5">
        <v>199610266989</v>
      </c>
      <c r="P115" s="5">
        <v>199383242197</v>
      </c>
      <c r="Q115" s="5">
        <v>498298611105</v>
      </c>
      <c r="R115" s="5">
        <v>497601329086</v>
      </c>
      <c r="S115" s="5">
        <v>213448344528</v>
      </c>
      <c r="T115" s="5">
        <v>212555942427</v>
      </c>
    </row>
    <row r="116" spans="3:26" ht="15.5" x14ac:dyDescent="0.35">
      <c r="C116" t="s">
        <v>146</v>
      </c>
      <c r="N116" s="5">
        <v>199863049179</v>
      </c>
      <c r="P116" s="5">
        <v>299690770049</v>
      </c>
      <c r="Q116" s="5">
        <v>8625412227</v>
      </c>
      <c r="R116" s="5">
        <v>254804581724</v>
      </c>
      <c r="S116" s="5">
        <v>66976233065</v>
      </c>
      <c r="T116" s="5">
        <v>81135715891</v>
      </c>
      <c r="U116" s="5">
        <v>49848659202</v>
      </c>
      <c r="V116" s="5">
        <v>18750000000</v>
      </c>
    </row>
    <row r="117" spans="3:26" ht="15.5" x14ac:dyDescent="0.35">
      <c r="C117" t="s">
        <v>147</v>
      </c>
      <c r="D117" s="5">
        <v>127099894927</v>
      </c>
      <c r="E117" s="5">
        <v>131625396618</v>
      </c>
      <c r="F117" s="5">
        <v>119133010776</v>
      </c>
      <c r="G117" s="5">
        <v>118572768872</v>
      </c>
      <c r="I117" s="5">
        <v>131625396618</v>
      </c>
      <c r="J117" s="5">
        <v>114361576166</v>
      </c>
      <c r="K117" s="5">
        <v>132016693241</v>
      </c>
      <c r="L117" s="5">
        <v>131645195386</v>
      </c>
      <c r="M117" s="5">
        <v>143022906804</v>
      </c>
      <c r="N117" s="5">
        <v>149565657189</v>
      </c>
      <c r="O117" s="5">
        <v>325065525323</v>
      </c>
      <c r="P117" s="5">
        <v>308128298170</v>
      </c>
      <c r="Q117" s="5">
        <v>598696937342</v>
      </c>
      <c r="R117" s="5">
        <v>611147044637</v>
      </c>
      <c r="S117" s="5">
        <v>356267550945</v>
      </c>
      <c r="T117" s="5">
        <v>343978800839</v>
      </c>
      <c r="U117" s="5">
        <v>176942099882</v>
      </c>
      <c r="V117" s="5">
        <v>98853474000</v>
      </c>
      <c r="W117" s="5">
        <v>141266587264</v>
      </c>
      <c r="X117" s="5">
        <v>31511241030</v>
      </c>
      <c r="Y117" s="5">
        <v>34210191438</v>
      </c>
      <c r="Z117" s="5">
        <v>41821727518</v>
      </c>
    </row>
    <row r="118" spans="3:26" ht="15.5" x14ac:dyDescent="0.35">
      <c r="C118" t="s">
        <v>148</v>
      </c>
      <c r="D118" s="5">
        <v>127099894927</v>
      </c>
      <c r="E118" s="5">
        <v>131625396618</v>
      </c>
      <c r="F118" s="5">
        <v>119133010776</v>
      </c>
      <c r="G118" s="5">
        <v>118572768872</v>
      </c>
      <c r="I118" s="5">
        <v>131625396618</v>
      </c>
      <c r="J118" s="5">
        <v>114361576166</v>
      </c>
      <c r="K118" s="5">
        <v>132016693241</v>
      </c>
      <c r="L118" s="5">
        <v>131645195386</v>
      </c>
      <c r="M118" s="5">
        <v>143022906804</v>
      </c>
      <c r="N118" s="5">
        <v>149565657189</v>
      </c>
      <c r="O118" s="5">
        <v>325065525323</v>
      </c>
      <c r="P118" s="5">
        <v>308128298170</v>
      </c>
      <c r="Q118" s="5">
        <v>598696937342</v>
      </c>
      <c r="R118" s="5">
        <v>611147044637</v>
      </c>
      <c r="S118" s="5">
        <v>356267550945</v>
      </c>
      <c r="T118" s="5">
        <v>343978800839</v>
      </c>
      <c r="U118" s="5">
        <v>176942099882</v>
      </c>
      <c r="V118" s="5">
        <v>98853474000</v>
      </c>
      <c r="W118" s="5">
        <v>141266587264</v>
      </c>
      <c r="X118" s="5">
        <v>31511241030</v>
      </c>
      <c r="Y118" s="5">
        <v>34210191438</v>
      </c>
      <c r="Z118" s="5">
        <v>41821727518</v>
      </c>
    </row>
    <row r="119" spans="3:26" ht="15.5" x14ac:dyDescent="0.35">
      <c r="C119" t="s">
        <v>149</v>
      </c>
      <c r="D119" s="5">
        <v>2049165492</v>
      </c>
      <c r="E119" s="5">
        <v>3376942395</v>
      </c>
      <c r="F119" s="5">
        <v>5372537318</v>
      </c>
      <c r="G119" s="5">
        <v>4811406175</v>
      </c>
      <c r="I119" s="5">
        <v>3376942395</v>
      </c>
      <c r="J119" s="5">
        <v>117172567</v>
      </c>
      <c r="K119" s="5">
        <v>24519795631</v>
      </c>
      <c r="L119" s="5">
        <v>34055871428</v>
      </c>
      <c r="M119" s="5">
        <v>40905885545</v>
      </c>
      <c r="N119" s="5">
        <v>30987149902</v>
      </c>
      <c r="O119" s="5">
        <v>40287008195</v>
      </c>
      <c r="P119" s="5">
        <v>34190909530</v>
      </c>
      <c r="Q119" s="5">
        <v>23773818194</v>
      </c>
      <c r="R119" s="5">
        <v>18298901345</v>
      </c>
      <c r="S119" s="5">
        <v>20448072908</v>
      </c>
      <c r="T119" s="5">
        <v>24616745768</v>
      </c>
      <c r="U119" s="5">
        <v>27603495987</v>
      </c>
      <c r="V119" s="5">
        <v>29109366670</v>
      </c>
      <c r="W119" s="5">
        <v>29237258338</v>
      </c>
      <c r="X119" s="5">
        <v>22956215416</v>
      </c>
      <c r="Y119" s="5">
        <v>27310863532</v>
      </c>
      <c r="Z119" s="5">
        <v>35581191997</v>
      </c>
    </row>
    <row r="120" spans="3:26" ht="15.5" x14ac:dyDescent="0.35">
      <c r="C120" t="s">
        <v>516</v>
      </c>
      <c r="W120" s="5">
        <v>26500000000</v>
      </c>
    </row>
    <row r="121" spans="3:26" ht="15.5" x14ac:dyDescent="0.35">
      <c r="C121" t="s">
        <v>759</v>
      </c>
      <c r="Q121" s="5">
        <v>14687647768</v>
      </c>
      <c r="R121" s="5">
        <v>50011725558</v>
      </c>
      <c r="S121" s="5">
        <v>90406756094</v>
      </c>
      <c r="T121" s="5">
        <v>84842683745</v>
      </c>
      <c r="U121" s="5">
        <v>131607496097</v>
      </c>
      <c r="V121" s="5">
        <v>55875000000</v>
      </c>
      <c r="W121" s="5">
        <v>74625000000</v>
      </c>
    </row>
    <row r="122" spans="3:26" ht="15.5" x14ac:dyDescent="0.35">
      <c r="C122" t="s">
        <v>152</v>
      </c>
      <c r="D122" s="5">
        <v>620908149817</v>
      </c>
      <c r="E122" s="5">
        <v>687902274467</v>
      </c>
      <c r="F122" s="5">
        <v>651065380367</v>
      </c>
      <c r="G122" s="5">
        <v>615212493665</v>
      </c>
      <c r="I122" s="5">
        <v>687902274467</v>
      </c>
      <c r="J122" s="5">
        <v>616035183328</v>
      </c>
      <c r="K122" s="5">
        <v>634723259687</v>
      </c>
      <c r="L122" s="5">
        <v>662339075974</v>
      </c>
      <c r="M122" s="5">
        <v>618395061219</v>
      </c>
      <c r="N122" s="5">
        <v>775696860738</v>
      </c>
      <c r="O122" s="5">
        <v>733556075974</v>
      </c>
      <c r="P122" s="5">
        <v>984801863078</v>
      </c>
      <c r="Q122" s="5">
        <v>957660374836</v>
      </c>
      <c r="R122" s="5">
        <v>1167899357271</v>
      </c>
      <c r="S122" s="5">
        <v>910758598913</v>
      </c>
      <c r="T122" s="5">
        <v>882610280834</v>
      </c>
      <c r="U122" s="5">
        <v>775930985779</v>
      </c>
      <c r="V122" s="5">
        <v>670149495580</v>
      </c>
      <c r="W122" s="5">
        <v>444700771028</v>
      </c>
      <c r="X122" s="5">
        <v>201933973559</v>
      </c>
      <c r="Y122" s="5">
        <v>144211201036</v>
      </c>
      <c r="Z122" s="5">
        <v>263312907036</v>
      </c>
    </row>
    <row r="123" spans="3:26" ht="15.5" x14ac:dyDescent="0.35">
      <c r="C123" t="s">
        <v>153</v>
      </c>
    </row>
    <row r="124" spans="3:26" ht="15.5" x14ac:dyDescent="0.35">
      <c r="C124" t="s">
        <v>154</v>
      </c>
      <c r="D124" s="5">
        <v>131000000000</v>
      </c>
      <c r="E124" s="5">
        <v>131000000000</v>
      </c>
      <c r="F124" s="5">
        <v>131000000000</v>
      </c>
      <c r="G124" s="5">
        <v>131000000000</v>
      </c>
      <c r="I124" s="5">
        <v>131000000000</v>
      </c>
      <c r="J124" s="5">
        <v>131000000000</v>
      </c>
      <c r="K124" s="5">
        <v>131000000000</v>
      </c>
      <c r="L124" s="5">
        <v>131000000000</v>
      </c>
      <c r="M124" s="5">
        <v>131000000000</v>
      </c>
      <c r="N124" s="5">
        <v>131000000000</v>
      </c>
      <c r="O124" s="5">
        <v>131000000000</v>
      </c>
      <c r="P124" s="5">
        <v>131000000000</v>
      </c>
      <c r="Q124" s="5">
        <v>131000000000</v>
      </c>
      <c r="R124" s="5">
        <v>131000000000</v>
      </c>
      <c r="S124" s="5">
        <v>131000000000</v>
      </c>
      <c r="T124" s="5">
        <v>131000000000</v>
      </c>
      <c r="U124" s="5">
        <v>131000000000</v>
      </c>
      <c r="V124" s="5">
        <v>131000000000</v>
      </c>
      <c r="W124" s="5">
        <v>131000000000</v>
      </c>
      <c r="X124" s="5">
        <v>131000000000</v>
      </c>
      <c r="Y124" s="5">
        <v>131000000000</v>
      </c>
      <c r="Z124" s="5">
        <v>131000000000</v>
      </c>
    </row>
    <row r="125" spans="3:26" ht="15.5" x14ac:dyDescent="0.35">
      <c r="C125" t="s">
        <v>155</v>
      </c>
      <c r="D125" s="5">
        <v>1347146100</v>
      </c>
      <c r="E125" s="5">
        <v>1347146100</v>
      </c>
      <c r="F125" s="5">
        <v>1347146100</v>
      </c>
      <c r="G125" s="5">
        <v>1347146100</v>
      </c>
      <c r="I125" s="5">
        <v>1347146100</v>
      </c>
      <c r="J125" s="5">
        <v>1347146100</v>
      </c>
      <c r="K125" s="5">
        <v>1347146100</v>
      </c>
      <c r="L125" s="5">
        <v>1347146100</v>
      </c>
      <c r="M125" s="5">
        <v>1347146100</v>
      </c>
      <c r="N125" s="5">
        <v>1347146100</v>
      </c>
      <c r="O125" s="5">
        <v>1347146100</v>
      </c>
      <c r="P125" s="5">
        <v>1347146100</v>
      </c>
      <c r="Q125" s="5">
        <v>1347146100</v>
      </c>
      <c r="R125" s="5">
        <v>1347146100</v>
      </c>
      <c r="S125" s="5">
        <v>300000000</v>
      </c>
      <c r="T125" s="5">
        <v>300000000</v>
      </c>
      <c r="U125" s="5">
        <v>300000000</v>
      </c>
      <c r="V125" s="5">
        <v>300000000</v>
      </c>
      <c r="W125" s="5">
        <v>300000000</v>
      </c>
      <c r="X125" s="5">
        <v>300000000</v>
      </c>
      <c r="Y125" s="5">
        <v>300000000</v>
      </c>
      <c r="Z125" s="5">
        <v>300000000</v>
      </c>
    </row>
    <row r="126" spans="3:26" ht="15.5" x14ac:dyDescent="0.35">
      <c r="C126" t="s">
        <v>156</v>
      </c>
      <c r="D126" s="5">
        <v>7405600320396</v>
      </c>
      <c r="E126" s="5">
        <v>7163969436726</v>
      </c>
      <c r="F126" s="5">
        <v>6868911787310</v>
      </c>
      <c r="G126" s="5">
        <v>6523022443846</v>
      </c>
      <c r="I126" s="5">
        <v>7163969436726</v>
      </c>
      <c r="J126" s="5">
        <v>5983728608282</v>
      </c>
      <c r="K126" s="5">
        <v>4673729195906</v>
      </c>
      <c r="L126" s="5">
        <v>3756039292165</v>
      </c>
      <c r="M126" s="5">
        <v>3131561870573</v>
      </c>
      <c r="N126" s="5">
        <v>2514055848672</v>
      </c>
      <c r="O126" s="5">
        <v>1985498393789</v>
      </c>
      <c r="P126" s="5">
        <v>1502876626810</v>
      </c>
      <c r="Q126" s="5">
        <v>1247680784928</v>
      </c>
      <c r="R126" s="5">
        <v>1031314985585</v>
      </c>
      <c r="S126" s="5">
        <v>856842665523</v>
      </c>
      <c r="T126" s="5">
        <v>671119623494</v>
      </c>
      <c r="U126" s="5">
        <v>547621477732</v>
      </c>
      <c r="V126" s="5">
        <v>433159333740</v>
      </c>
      <c r="W126" s="5">
        <v>358516439284</v>
      </c>
      <c r="X126" s="5">
        <v>315840003889</v>
      </c>
      <c r="Y126" s="5">
        <v>273209244789</v>
      </c>
      <c r="Z126" s="5">
        <v>232136877436</v>
      </c>
    </row>
    <row r="127" spans="3:26" ht="15.5" x14ac:dyDescent="0.35">
      <c r="C127" t="s">
        <v>157</v>
      </c>
      <c r="D127" s="5">
        <v>150000000000</v>
      </c>
      <c r="E127" s="5">
        <v>150000000000</v>
      </c>
      <c r="F127" s="5">
        <v>150000000000</v>
      </c>
      <c r="G127" s="5">
        <v>150000000000</v>
      </c>
      <c r="I127" s="5">
        <v>150000000000</v>
      </c>
      <c r="J127" s="5">
        <v>150000000000</v>
      </c>
      <c r="K127" s="5">
        <v>150000000000</v>
      </c>
    </row>
    <row r="128" spans="3:26" ht="15.5" x14ac:dyDescent="0.35">
      <c r="C128" t="s">
        <v>158</v>
      </c>
      <c r="D128" s="5">
        <v>7255600320396</v>
      </c>
      <c r="E128" s="5">
        <v>7013969436726</v>
      </c>
      <c r="F128" s="5">
        <v>6718911787310</v>
      </c>
      <c r="G128" s="5">
        <v>6373022443846</v>
      </c>
      <c r="I128" s="5">
        <v>7013969436726</v>
      </c>
      <c r="J128" s="5">
        <v>5833728608282</v>
      </c>
      <c r="K128" s="5">
        <v>4523729195906</v>
      </c>
    </row>
    <row r="129" spans="2:26" ht="15.5" x14ac:dyDescent="0.35">
      <c r="C129" t="s">
        <v>159</v>
      </c>
      <c r="D129" s="5">
        <v>7405600320396</v>
      </c>
      <c r="E129" s="5">
        <v>7163969436726</v>
      </c>
      <c r="F129" s="5">
        <v>6868911787310</v>
      </c>
      <c r="G129" s="5">
        <v>6523022443846</v>
      </c>
      <c r="I129" s="5">
        <v>7163969436726</v>
      </c>
      <c r="J129" s="5">
        <v>5983728608282</v>
      </c>
      <c r="K129" s="5">
        <v>4673729195906</v>
      </c>
      <c r="L129" s="5">
        <v>3756039292165</v>
      </c>
      <c r="M129" s="5">
        <v>3131561870573</v>
      </c>
      <c r="N129" s="5">
        <v>2514055848672</v>
      </c>
      <c r="O129" s="5">
        <v>1985498393789</v>
      </c>
      <c r="P129" s="5">
        <v>1502876626810</v>
      </c>
      <c r="Q129" s="5">
        <v>1247680784928</v>
      </c>
      <c r="R129" s="5">
        <v>1031314985585</v>
      </c>
      <c r="S129" s="5">
        <v>856842665523</v>
      </c>
      <c r="T129" s="5">
        <v>671119623494</v>
      </c>
      <c r="U129" s="5">
        <v>547621477732</v>
      </c>
      <c r="V129" s="5">
        <v>433159333740</v>
      </c>
      <c r="W129" s="5">
        <v>358516439284</v>
      </c>
      <c r="X129" s="5">
        <v>315840003889</v>
      </c>
      <c r="Y129" s="5">
        <v>273209244789</v>
      </c>
      <c r="Z129" s="5">
        <v>232136877436</v>
      </c>
    </row>
    <row r="130" spans="2:26" ht="15.5" x14ac:dyDescent="0.35">
      <c r="C130" t="s">
        <v>160</v>
      </c>
      <c r="D130" s="5">
        <v>28599061340</v>
      </c>
      <c r="E130" s="5">
        <v>28597524237</v>
      </c>
      <c r="F130" s="5">
        <v>28394382947</v>
      </c>
      <c r="G130" s="5">
        <v>28413566938</v>
      </c>
      <c r="I130" s="5">
        <v>28597524237</v>
      </c>
      <c r="J130" s="5">
        <v>28462444722</v>
      </c>
      <c r="K130" s="5">
        <v>31489176919</v>
      </c>
      <c r="L130" s="5">
        <v>31327159889</v>
      </c>
      <c r="M130" s="5">
        <v>31230575695</v>
      </c>
      <c r="N130" s="5">
        <v>31087830733</v>
      </c>
      <c r="O130" s="5">
        <v>30971806067</v>
      </c>
      <c r="P130" s="5">
        <v>15822549429</v>
      </c>
      <c r="Q130" s="5">
        <v>12559505292</v>
      </c>
      <c r="R130" s="5">
        <v>12480192800</v>
      </c>
      <c r="S130" s="5">
        <v>24925544228</v>
      </c>
      <c r="T130" s="5">
        <v>15174189567</v>
      </c>
      <c r="U130" s="5">
        <v>15206931381</v>
      </c>
      <c r="V130" s="5">
        <v>15232006570</v>
      </c>
      <c r="W130" s="5">
        <v>248717552</v>
      </c>
      <c r="X130" s="5">
        <v>199998100</v>
      </c>
    </row>
    <row r="131" spans="2:26" ht="15.5" x14ac:dyDescent="0.35">
      <c r="C131" t="s">
        <v>9</v>
      </c>
      <c r="D131" s="5">
        <v>7558694250261</v>
      </c>
      <c r="E131" s="5">
        <v>7319794674058</v>
      </c>
      <c r="F131" s="5">
        <v>7031648315168</v>
      </c>
      <c r="G131" s="5">
        <v>6685746090530</v>
      </c>
      <c r="I131" s="5">
        <v>7319794674058</v>
      </c>
      <c r="J131" s="5">
        <v>6146072005236</v>
      </c>
      <c r="K131" s="5">
        <v>4847511375575</v>
      </c>
      <c r="L131" s="5">
        <v>3928398773915</v>
      </c>
      <c r="M131" s="5">
        <v>3300848622529</v>
      </c>
      <c r="N131" s="5">
        <v>2673298199144</v>
      </c>
      <c r="O131" s="5">
        <v>2148007007980</v>
      </c>
      <c r="P131" s="5">
        <v>1646387946952</v>
      </c>
      <c r="Q131" s="5">
        <v>1384772068360</v>
      </c>
      <c r="R131" s="5">
        <v>1168512137670</v>
      </c>
      <c r="S131" s="5">
        <v>1008809438257</v>
      </c>
      <c r="T131" s="5">
        <v>817593813061</v>
      </c>
      <c r="U131" s="5">
        <v>694128409113</v>
      </c>
      <c r="V131" s="5">
        <v>579691340310</v>
      </c>
      <c r="W131" s="5">
        <v>490065156836</v>
      </c>
      <c r="X131" s="5">
        <v>447340001989</v>
      </c>
      <c r="Y131" s="5">
        <v>404509244789</v>
      </c>
      <c r="Z131" s="5">
        <v>363436877436</v>
      </c>
    </row>
    <row r="132" spans="2:26" ht="15.5" x14ac:dyDescent="0.35">
      <c r="C132" t="s">
        <v>161</v>
      </c>
      <c r="D132" s="5">
        <v>8179602400078</v>
      </c>
      <c r="E132" s="5">
        <v>8007696948525</v>
      </c>
      <c r="F132" s="5">
        <v>7682713695535</v>
      </c>
      <c r="G132" s="5">
        <v>7300958584195</v>
      </c>
      <c r="I132" s="5">
        <v>8007696948525</v>
      </c>
      <c r="J132" s="5">
        <v>6762107188564</v>
      </c>
      <c r="K132" s="5">
        <v>5482234635262</v>
      </c>
      <c r="L132" s="5">
        <v>4590737849889</v>
      </c>
      <c r="M132" s="5">
        <v>3919243683748</v>
      </c>
      <c r="N132" s="5">
        <v>3448995059882</v>
      </c>
      <c r="O132" s="5">
        <v>2881563083954</v>
      </c>
      <c r="P132" s="5">
        <v>2631189810030</v>
      </c>
      <c r="Q132" s="5">
        <v>2342432443196</v>
      </c>
      <c r="R132" s="5">
        <v>2336411494941</v>
      </c>
      <c r="S132" s="5">
        <v>1919568037170</v>
      </c>
      <c r="T132" s="5">
        <v>1700204093895</v>
      </c>
      <c r="U132" s="5">
        <v>1470059394892</v>
      </c>
      <c r="V132" s="5">
        <v>1249840835890</v>
      </c>
      <c r="W132" s="5">
        <v>934765927864</v>
      </c>
      <c r="X132" s="5">
        <v>649273975548</v>
      </c>
      <c r="Y132" s="5">
        <v>548720445825</v>
      </c>
      <c r="Z132" s="5">
        <v>626749784472</v>
      </c>
    </row>
    <row r="133" spans="2:26" ht="15.5" x14ac:dyDescent="0.35">
      <c r="C133" t="s">
        <v>162</v>
      </c>
      <c r="D133" s="5">
        <v>1310000000</v>
      </c>
      <c r="E133" s="5">
        <v>1310000000</v>
      </c>
      <c r="F133" s="5">
        <v>1310000000</v>
      </c>
      <c r="G133" s="5">
        <v>1310000000</v>
      </c>
      <c r="I133" s="5">
        <v>1310000000</v>
      </c>
      <c r="J133" s="5">
        <v>1310000000</v>
      </c>
      <c r="K133" s="5">
        <v>1310000000</v>
      </c>
      <c r="L133" s="5">
        <v>1310000000</v>
      </c>
      <c r="M133" s="5">
        <v>1310000000</v>
      </c>
      <c r="N133" s="5">
        <v>1310000000</v>
      </c>
      <c r="O133" s="5">
        <v>1310000000</v>
      </c>
      <c r="P133" s="5">
        <v>1310000000</v>
      </c>
      <c r="Q133" s="5">
        <v>1310000000</v>
      </c>
      <c r="R133" s="5">
        <v>1310000000</v>
      </c>
      <c r="S133" s="5">
        <v>1310000000</v>
      </c>
      <c r="T133" s="5">
        <v>1310000000</v>
      </c>
      <c r="U133" s="5">
        <v>1310000000</v>
      </c>
      <c r="V133" s="5">
        <v>1310000000</v>
      </c>
      <c r="W133" s="5">
        <v>1310000000</v>
      </c>
      <c r="X133" s="5">
        <v>1310000000</v>
      </c>
      <c r="Y133" s="5">
        <v>1310000000</v>
      </c>
      <c r="Z133" s="5">
        <v>1310000000</v>
      </c>
    </row>
    <row r="135" spans="2:26" ht="15.5" x14ac:dyDescent="0.35">
      <c r="B135" t="s">
        <v>163</v>
      </c>
      <c r="C135" t="s">
        <v>164</v>
      </c>
      <c r="D135" s="5">
        <v>340193471119</v>
      </c>
      <c r="E135" s="5">
        <v>485287625243</v>
      </c>
      <c r="F135" s="5">
        <v>293945396658</v>
      </c>
      <c r="G135" s="5">
        <v>-38692654904</v>
      </c>
      <c r="I135" s="5">
        <v>1317203162553</v>
      </c>
      <c r="J135" s="5">
        <v>1028899613407</v>
      </c>
      <c r="K135" s="5">
        <v>1040203617434</v>
      </c>
      <c r="L135" s="5">
        <v>677186311780</v>
      </c>
      <c r="M135" s="5">
        <v>624353076652</v>
      </c>
      <c r="N135" s="5">
        <v>926245668352</v>
      </c>
      <c r="O135" s="5">
        <v>499922010752</v>
      </c>
      <c r="P135" s="5">
        <v>245006975842</v>
      </c>
      <c r="Q135" s="5">
        <v>301239769296</v>
      </c>
      <c r="R135" s="5">
        <v>166186126054</v>
      </c>
      <c r="S135" s="5">
        <v>194843122728</v>
      </c>
      <c r="T135" s="5">
        <v>198516135904</v>
      </c>
      <c r="U135" s="5">
        <v>58655739190</v>
      </c>
      <c r="V135" s="5">
        <v>24460960446</v>
      </c>
      <c r="W135" s="5">
        <v>89728684467</v>
      </c>
      <c r="X135" s="5">
        <v>-13517981904</v>
      </c>
      <c r="Y135" s="5">
        <v>99952885153</v>
      </c>
      <c r="Z135" s="5">
        <v>-9779515730</v>
      </c>
    </row>
    <row r="136" spans="2:26" ht="15.5" x14ac:dyDescent="0.35">
      <c r="C136" t="s">
        <v>165</v>
      </c>
      <c r="D136" s="5">
        <v>1481438641284</v>
      </c>
      <c r="E136" s="5">
        <v>1454905357792</v>
      </c>
      <c r="F136" s="5">
        <v>1455886027944</v>
      </c>
      <c r="G136" s="5">
        <v>975442018732</v>
      </c>
      <c r="I136" s="5">
        <v>5608851545965</v>
      </c>
      <c r="J136" s="5">
        <v>5250247282517</v>
      </c>
      <c r="K136" s="5">
        <v>5291592918146</v>
      </c>
      <c r="L136" s="5">
        <v>5415861181337</v>
      </c>
      <c r="M136" s="5">
        <v>4606266016908</v>
      </c>
      <c r="N136" s="5">
        <v>3568611108810</v>
      </c>
      <c r="O136" s="5">
        <v>3078344422903</v>
      </c>
      <c r="P136" s="5">
        <v>3035794864122</v>
      </c>
      <c r="Q136" s="5">
        <v>3090817273031</v>
      </c>
      <c r="R136" s="5">
        <v>2812924501582</v>
      </c>
      <c r="S136" s="5">
        <v>2766017442274</v>
      </c>
      <c r="T136" s="5">
        <v>2340219228997</v>
      </c>
      <c r="U136" s="5">
        <v>1830411833585</v>
      </c>
      <c r="V136" s="5">
        <v>1338580659544</v>
      </c>
      <c r="W136" s="5">
        <v>1129178216278</v>
      </c>
      <c r="X136" s="5">
        <v>785166436623</v>
      </c>
      <c r="Y136" s="5">
        <v>695674892707</v>
      </c>
      <c r="Z136" s="5">
        <v>671751971629</v>
      </c>
    </row>
    <row r="137" spans="2:26" ht="15.5" x14ac:dyDescent="0.35">
      <c r="C137" t="s">
        <v>476</v>
      </c>
      <c r="D137" s="5">
        <v>-1079253292368</v>
      </c>
      <c r="E137" s="5">
        <v>-946763939447</v>
      </c>
      <c r="F137" s="5">
        <v>-1161911383162</v>
      </c>
      <c r="G137" s="5">
        <v>-1018520462975</v>
      </c>
      <c r="I137" s="5">
        <v>-4258919818093</v>
      </c>
      <c r="J137" s="5">
        <v>-4149168570333</v>
      </c>
      <c r="K137" s="5">
        <v>-4195793581667</v>
      </c>
      <c r="L137" s="5">
        <v>-4788482188038</v>
      </c>
      <c r="M137" s="5">
        <v>-3948050330118</v>
      </c>
      <c r="N137" s="5">
        <v>-2571416899991</v>
      </c>
      <c r="O137" s="5">
        <v>-2496224830427</v>
      </c>
      <c r="P137" s="5">
        <v>-2699004635996</v>
      </c>
      <c r="Q137" s="5">
        <v>-2696484410311</v>
      </c>
      <c r="R137" s="5">
        <v>-2556162596327</v>
      </c>
      <c r="S137" s="5">
        <v>-2467752251734</v>
      </c>
      <c r="T137" s="5">
        <v>-2060794752233</v>
      </c>
      <c r="U137" s="5">
        <v>-1712469037262</v>
      </c>
      <c r="V137" s="5">
        <v>-1271876923229</v>
      </c>
      <c r="W137" s="5">
        <v>-1019755707949</v>
      </c>
      <c r="X137" s="5">
        <v>-787000413186</v>
      </c>
      <c r="Y137" s="5">
        <v>-580977812282</v>
      </c>
      <c r="Z137" s="5">
        <v>-666667826940</v>
      </c>
    </row>
    <row r="138" spans="2:26" ht="15.5" x14ac:dyDescent="0.35">
      <c r="C138" t="s">
        <v>760</v>
      </c>
      <c r="D138" s="5">
        <v>30240657238</v>
      </c>
      <c r="E138" s="5">
        <v>40961550427</v>
      </c>
      <c r="F138" s="5">
        <v>46591693096</v>
      </c>
      <c r="G138" s="5">
        <v>47112548739</v>
      </c>
      <c r="I138" s="5">
        <v>170950841687</v>
      </c>
      <c r="J138" s="5">
        <v>120770099449</v>
      </c>
      <c r="K138" s="5">
        <v>66187178994</v>
      </c>
      <c r="L138" s="5">
        <v>28306167718</v>
      </c>
      <c r="M138" s="5">
        <v>20819221234</v>
      </c>
      <c r="N138" s="5">
        <v>15550205750</v>
      </c>
      <c r="O138" s="5">
        <v>10213008603</v>
      </c>
      <c r="P138" s="5">
        <v>17433447867</v>
      </c>
      <c r="Q138" s="5">
        <v>9541369163</v>
      </c>
      <c r="R138" s="5">
        <v>10471317774</v>
      </c>
      <c r="S138" s="5">
        <v>1096855758</v>
      </c>
      <c r="T138" s="5">
        <v>1132584101</v>
      </c>
      <c r="U138" s="5">
        <v>671893805</v>
      </c>
      <c r="V138" s="5">
        <v>204389907</v>
      </c>
      <c r="W138" s="5">
        <v>33146819</v>
      </c>
      <c r="X138" s="5">
        <v>37708900</v>
      </c>
      <c r="Y138" s="5">
        <v>40652901</v>
      </c>
      <c r="Z138" s="5">
        <v>533438320</v>
      </c>
    </row>
    <row r="139" spans="2:26" ht="15.5" x14ac:dyDescent="0.35">
      <c r="C139" t="s">
        <v>761</v>
      </c>
    </row>
    <row r="140" spans="2:26" ht="15.5" x14ac:dyDescent="0.35">
      <c r="C140" t="s">
        <v>382</v>
      </c>
      <c r="T140" s="5">
        <v>10389817950</v>
      </c>
    </row>
    <row r="141" spans="2:26" ht="15.5" x14ac:dyDescent="0.35">
      <c r="C141" t="s">
        <v>762</v>
      </c>
      <c r="D141" s="5">
        <v>-30582725359</v>
      </c>
      <c r="E141" s="5">
        <v>21985875338</v>
      </c>
      <c r="F141" s="5">
        <v>-2068823401</v>
      </c>
      <c r="G141" s="5">
        <v>45692937238</v>
      </c>
      <c r="I141" s="5">
        <v>43154213318</v>
      </c>
      <c r="J141" s="5">
        <v>37548438268</v>
      </c>
      <c r="K141" s="5">
        <v>72619802539</v>
      </c>
      <c r="L141" s="5">
        <v>155625987899</v>
      </c>
      <c r="M141" s="5">
        <v>114753637557</v>
      </c>
      <c r="N141" s="5">
        <v>51570182858</v>
      </c>
      <c r="O141" s="5">
        <v>39034114332</v>
      </c>
      <c r="P141" s="5">
        <v>34662775867</v>
      </c>
      <c r="Q141" s="5">
        <v>36315557984</v>
      </c>
      <c r="R141" s="5">
        <v>16096801763</v>
      </c>
      <c r="S141" s="5">
        <v>15586181098</v>
      </c>
      <c r="T141" s="5">
        <v>13340750768</v>
      </c>
      <c r="U141" s="5">
        <v>9836139118</v>
      </c>
      <c r="V141" s="5">
        <v>661198141</v>
      </c>
      <c r="W141" s="5">
        <v>614434692</v>
      </c>
      <c r="Z141" s="5">
        <v>842422324</v>
      </c>
    </row>
    <row r="142" spans="2:26" ht="15.5" x14ac:dyDescent="0.35">
      <c r="C142" t="s">
        <v>763</v>
      </c>
    </row>
    <row r="143" spans="2:26" ht="15.5" x14ac:dyDescent="0.35">
      <c r="C143" t="s">
        <v>170</v>
      </c>
      <c r="J143" s="5">
        <v>-300093</v>
      </c>
      <c r="K143" s="5">
        <v>-8293573</v>
      </c>
      <c r="L143" s="5">
        <v>-33799846</v>
      </c>
      <c r="M143" s="5">
        <v>-11040852347</v>
      </c>
      <c r="N143" s="5">
        <v>-22110081169</v>
      </c>
      <c r="O143" s="5">
        <v>-38620788761</v>
      </c>
      <c r="P143" s="5">
        <v>-54068571704</v>
      </c>
      <c r="Q143" s="5">
        <v>-78262287403</v>
      </c>
      <c r="R143" s="5">
        <v>-71798849557</v>
      </c>
      <c r="S143" s="5">
        <v>-68882910848</v>
      </c>
      <c r="T143" s="5">
        <v>-52430677415</v>
      </c>
      <c r="U143" s="5">
        <v>-38527682322</v>
      </c>
      <c r="V143" s="5">
        <v>-25880479859</v>
      </c>
      <c r="W143" s="5">
        <v>-9783797384</v>
      </c>
      <c r="X143" s="5">
        <v>-6334613498</v>
      </c>
      <c r="Y143" s="5">
        <v>-8900180607</v>
      </c>
      <c r="Z143" s="5">
        <v>-10221698048</v>
      </c>
    </row>
    <row r="144" spans="2:26" ht="15.5" x14ac:dyDescent="0.35">
      <c r="C144" t="s">
        <v>764</v>
      </c>
    </row>
    <row r="145" spans="3:26" ht="15.5" x14ac:dyDescent="0.35">
      <c r="C145" t="s">
        <v>765</v>
      </c>
      <c r="X145" s="5">
        <v>2273027217</v>
      </c>
    </row>
    <row r="146" spans="3:26" ht="15.5" x14ac:dyDescent="0.35">
      <c r="C146" t="s">
        <v>766</v>
      </c>
    </row>
    <row r="147" spans="3:26" ht="15.5" x14ac:dyDescent="0.35">
      <c r="C147" t="s">
        <v>767</v>
      </c>
    </row>
    <row r="148" spans="3:26" ht="15.5" x14ac:dyDescent="0.35">
      <c r="C148" t="s">
        <v>172</v>
      </c>
      <c r="D148" s="5">
        <v>-61649809676</v>
      </c>
      <c r="E148" s="5">
        <v>-85801218867</v>
      </c>
      <c r="F148" s="5">
        <v>-44552117819</v>
      </c>
      <c r="G148" s="5">
        <v>-88419696638</v>
      </c>
      <c r="I148" s="5">
        <v>-246833620324</v>
      </c>
      <c r="J148" s="5">
        <v>-230497336401</v>
      </c>
      <c r="K148" s="5">
        <v>-194394407005</v>
      </c>
      <c r="L148" s="5">
        <v>-134091037290</v>
      </c>
      <c r="M148" s="5">
        <v>-158394616582</v>
      </c>
      <c r="N148" s="5">
        <v>-115958847906</v>
      </c>
      <c r="O148" s="5">
        <v>-92823915898</v>
      </c>
      <c r="P148" s="5">
        <v>-89810904314</v>
      </c>
      <c r="Q148" s="5">
        <v>-60687733168</v>
      </c>
      <c r="R148" s="5">
        <v>-45345049181</v>
      </c>
      <c r="S148" s="5">
        <v>-51222193820</v>
      </c>
      <c r="T148" s="5">
        <v>-53340816264</v>
      </c>
      <c r="U148" s="5">
        <v>-31267407734</v>
      </c>
      <c r="V148" s="5">
        <v>-17227884058</v>
      </c>
      <c r="W148" s="5">
        <v>-10557607989</v>
      </c>
      <c r="X148" s="5">
        <v>-7660127960</v>
      </c>
      <c r="Y148" s="5">
        <v>-5884667566</v>
      </c>
      <c r="Z148" s="5">
        <v>-6017823015</v>
      </c>
    </row>
    <row r="149" spans="3:26" ht="15.5" x14ac:dyDescent="0.35">
      <c r="C149" t="s">
        <v>179</v>
      </c>
      <c r="D149" s="5">
        <v>-16138036947</v>
      </c>
      <c r="E149" s="5">
        <v>-23265703607</v>
      </c>
      <c r="F149" s="5">
        <v>-1518242254</v>
      </c>
      <c r="G149" s="5">
        <v>-2322378972</v>
      </c>
      <c r="I149" s="5">
        <v>-25650000000</v>
      </c>
      <c r="J149" s="5">
        <v>-14288188635</v>
      </c>
      <c r="K149" s="5">
        <v>540151380</v>
      </c>
      <c r="L149" s="5">
        <v>-1894878369</v>
      </c>
      <c r="M149" s="5">
        <v>-193539661871</v>
      </c>
      <c r="N149" s="5">
        <v>-31870948952</v>
      </c>
      <c r="O149" s="5">
        <v>-275002698121</v>
      </c>
      <c r="P149" s="5">
        <v>-26261229113</v>
      </c>
      <c r="Q149" s="5">
        <v>-263419427248</v>
      </c>
      <c r="R149" s="5">
        <v>189124769166</v>
      </c>
      <c r="S149" s="5">
        <v>50164482090</v>
      </c>
      <c r="T149" s="5">
        <v>30764501441</v>
      </c>
      <c r="U149" s="5">
        <v>94984424983</v>
      </c>
      <c r="V149" s="5">
        <v>163812211037</v>
      </c>
      <c r="W149" s="5">
        <v>203678079895</v>
      </c>
      <c r="X149" s="5">
        <v>41368392867</v>
      </c>
      <c r="Y149" s="5">
        <v>-81457068474</v>
      </c>
      <c r="Z149" s="5">
        <v>69099162239</v>
      </c>
    </row>
    <row r="150" spans="3:26" ht="15.5" x14ac:dyDescent="0.35">
      <c r="C150" t="s">
        <v>180</v>
      </c>
      <c r="D150" s="5">
        <v>185163047871</v>
      </c>
      <c r="E150" s="5">
        <v>149745462158</v>
      </c>
      <c r="F150" s="5">
        <v>739569049717</v>
      </c>
      <c r="G150" s="5">
        <v>32193150799</v>
      </c>
      <c r="I150" s="5">
        <v>728279344342</v>
      </c>
      <c r="J150" s="5">
        <v>177196731433</v>
      </c>
      <c r="K150" s="5">
        <v>-1011699992873</v>
      </c>
      <c r="L150" s="5">
        <v>-645244791400</v>
      </c>
      <c r="M150" s="5">
        <v>-368008129066</v>
      </c>
      <c r="N150" s="5">
        <v>-844525649794</v>
      </c>
      <c r="O150" s="5">
        <v>-182053329010</v>
      </c>
      <c r="P150" s="5">
        <v>-224855119317</v>
      </c>
      <c r="Q150" s="5">
        <v>7275400045</v>
      </c>
      <c r="R150" s="5">
        <v>-339686560362</v>
      </c>
      <c r="S150" s="5">
        <v>-244350415675</v>
      </c>
      <c r="T150" s="5">
        <v>-230464942295</v>
      </c>
      <c r="U150" s="5">
        <v>-151623548332</v>
      </c>
      <c r="V150" s="5">
        <v>-186333476390</v>
      </c>
      <c r="W150" s="5">
        <v>-295364823989</v>
      </c>
      <c r="X150" s="5">
        <v>-27219453753</v>
      </c>
      <c r="Y150" s="5">
        <v>-15955927413</v>
      </c>
      <c r="Z150" s="5">
        <v>-61477789955</v>
      </c>
    </row>
    <row r="151" spans="3:26" ht="15.5" x14ac:dyDescent="0.35">
      <c r="C151" t="s">
        <v>187</v>
      </c>
      <c r="D151" s="5">
        <v>199774775</v>
      </c>
      <c r="E151" s="5">
        <v>-1</v>
      </c>
      <c r="F151" s="5">
        <v>59459460</v>
      </c>
      <c r="G151" s="5">
        <v>74653153</v>
      </c>
      <c r="I151" s="5">
        <v>134112612</v>
      </c>
      <c r="J151" s="5">
        <v>33981550255</v>
      </c>
      <c r="K151" s="5">
        <v>2478140770</v>
      </c>
      <c r="L151" s="5">
        <v>2105755045</v>
      </c>
      <c r="M151" s="5">
        <v>653928813</v>
      </c>
      <c r="N151" s="5">
        <v>104036364</v>
      </c>
      <c r="O151" s="5">
        <v>3318725727</v>
      </c>
      <c r="P151" s="5">
        <v>62218182</v>
      </c>
      <c r="Q151" s="5">
        <v>38181818</v>
      </c>
      <c r="R151" s="5">
        <v>40909091</v>
      </c>
      <c r="S151" s="5">
        <v>8283074119</v>
      </c>
      <c r="T151" s="5">
        <v>1687009089</v>
      </c>
      <c r="U151" s="5">
        <v>12052359879</v>
      </c>
      <c r="V151" s="5">
        <v>920345453</v>
      </c>
      <c r="W151" s="5">
        <v>133568183</v>
      </c>
      <c r="X151" s="5">
        <v>120909091</v>
      </c>
      <c r="Y151" s="5">
        <v>678016000</v>
      </c>
      <c r="Z151" s="5">
        <v>960000000</v>
      </c>
    </row>
    <row r="152" spans="3:26" ht="15.5" x14ac:dyDescent="0.35">
      <c r="C152" t="s">
        <v>768</v>
      </c>
      <c r="P152" s="5">
        <v>-3500000000</v>
      </c>
      <c r="R152" s="5">
        <v>-19500000000</v>
      </c>
      <c r="S152" s="5">
        <v>-76400000000</v>
      </c>
    </row>
    <row r="153" spans="3:26" ht="15.5" x14ac:dyDescent="0.35">
      <c r="C153" t="s">
        <v>186</v>
      </c>
      <c r="D153" s="5">
        <v>-9926624943</v>
      </c>
      <c r="E153" s="5">
        <v>5876429494</v>
      </c>
      <c r="F153" s="5">
        <v>-1582806913</v>
      </c>
      <c r="G153" s="5">
        <v>-92938768</v>
      </c>
      <c r="I153" s="5">
        <v>-672292638</v>
      </c>
      <c r="J153" s="5">
        <v>-629820514</v>
      </c>
      <c r="K153" s="5">
        <v>-1670167339</v>
      </c>
      <c r="L153" s="5">
        <v>-27497210398</v>
      </c>
      <c r="M153" s="5">
        <v>-3653738425</v>
      </c>
      <c r="N153" s="5">
        <v>-24215123665</v>
      </c>
      <c r="O153" s="5">
        <v>-329718922531</v>
      </c>
      <c r="P153" s="5">
        <v>-17865224474</v>
      </c>
      <c r="R153" s="5">
        <v>-55012137328</v>
      </c>
      <c r="S153" s="5">
        <v>-62495926137</v>
      </c>
      <c r="T153" s="5">
        <v>-140157318497</v>
      </c>
      <c r="U153" s="5">
        <v>-53021919199</v>
      </c>
      <c r="V153" s="5">
        <v>-37591674504</v>
      </c>
    </row>
    <row r="154" spans="3:26" ht="15.5" x14ac:dyDescent="0.35">
      <c r="C154" t="s">
        <v>769</v>
      </c>
      <c r="S154" s="5">
        <v>10000000000</v>
      </c>
    </row>
    <row r="155" spans="3:26" ht="15.5" x14ac:dyDescent="0.35">
      <c r="C155" t="s">
        <v>770</v>
      </c>
      <c r="R155" s="5">
        <v>40000000000</v>
      </c>
    </row>
    <row r="156" spans="3:26" ht="15.5" x14ac:dyDescent="0.35">
      <c r="C156" t="s">
        <v>181</v>
      </c>
      <c r="D156" s="5">
        <v>-966601961</v>
      </c>
      <c r="E156" s="5">
        <v>-9711967335</v>
      </c>
      <c r="F156" s="5">
        <v>-10241402830</v>
      </c>
      <c r="G156" s="5">
        <v>-13411563586</v>
      </c>
      <c r="I156" s="5">
        <v>-46119075632</v>
      </c>
      <c r="J156" s="5">
        <v>-74761733728</v>
      </c>
      <c r="K156" s="5">
        <v>-114413166304</v>
      </c>
      <c r="L156" s="5">
        <v>-81613336047</v>
      </c>
      <c r="M156" s="5">
        <v>-62008319454</v>
      </c>
      <c r="N156" s="5">
        <v>-231719162493</v>
      </c>
      <c r="O156" s="5">
        <v>-73546293907</v>
      </c>
      <c r="P156" s="5">
        <v>-10292448596</v>
      </c>
      <c r="Q156" s="5">
        <v>-25895177329</v>
      </c>
      <c r="R156" s="5">
        <v>-99835983297</v>
      </c>
      <c r="S156" s="5">
        <v>-133088563657</v>
      </c>
      <c r="T156" s="5">
        <v>-92187632887</v>
      </c>
      <c r="U156" s="5">
        <v>-137834297012</v>
      </c>
      <c r="V156" s="5">
        <v>-105562147339</v>
      </c>
      <c r="W156" s="5">
        <v>-296248392172</v>
      </c>
      <c r="X156" s="5">
        <v>-26590362844</v>
      </c>
      <c r="Y156" s="5">
        <v>-16633943413</v>
      </c>
      <c r="Z156" s="5">
        <v>-37162539955</v>
      </c>
    </row>
    <row r="157" spans="3:26" ht="15.5" x14ac:dyDescent="0.35">
      <c r="C157" t="s">
        <v>771</v>
      </c>
      <c r="V157" s="5">
        <v>-44100000000</v>
      </c>
      <c r="W157" s="5">
        <v>750000000</v>
      </c>
      <c r="X157" s="5">
        <v>-750000000</v>
      </c>
    </row>
    <row r="158" spans="3:26" ht="15.5" x14ac:dyDescent="0.35">
      <c r="C158" t="s">
        <v>358</v>
      </c>
      <c r="D158" s="5">
        <v>195856500000</v>
      </c>
      <c r="E158" s="5">
        <v>153581000000</v>
      </c>
      <c r="F158" s="5">
        <v>751333800000</v>
      </c>
      <c r="G158" s="5">
        <v>45623000000</v>
      </c>
      <c r="I158" s="5">
        <v>774936600000</v>
      </c>
      <c r="J158" s="5">
        <v>5749200000</v>
      </c>
      <c r="K158" s="5">
        <v>-898094800000</v>
      </c>
      <c r="L158" s="5">
        <v>-538240000000</v>
      </c>
      <c r="M158" s="5">
        <v>-303000000000</v>
      </c>
      <c r="N158" s="5">
        <v>-448690000000</v>
      </c>
      <c r="O158" s="5">
        <v>209143161701</v>
      </c>
      <c r="P158" s="5">
        <v>-180608516429</v>
      </c>
      <c r="Q158" s="5">
        <v>33270395556</v>
      </c>
      <c r="R158" s="5">
        <v>-190429348828</v>
      </c>
      <c r="S158" s="5">
        <v>9351000000</v>
      </c>
      <c r="T158" s="5">
        <v>193000000</v>
      </c>
      <c r="U158" s="5">
        <v>27180308000</v>
      </c>
    </row>
    <row r="159" spans="3:26" ht="15.5" x14ac:dyDescent="0.35">
      <c r="C159" t="s">
        <v>183</v>
      </c>
      <c r="N159" s="5">
        <v>-40000000000</v>
      </c>
    </row>
    <row r="160" spans="3:26" ht="15.5" x14ac:dyDescent="0.35">
      <c r="C160" t="s">
        <v>772</v>
      </c>
      <c r="J160" s="5">
        <v>212857535420</v>
      </c>
    </row>
    <row r="161" spans="3:26" ht="15.5" x14ac:dyDescent="0.35">
      <c r="C161" t="s">
        <v>394</v>
      </c>
    </row>
    <row r="162" spans="3:26" ht="15.5" x14ac:dyDescent="0.35">
      <c r="C162" t="s">
        <v>773</v>
      </c>
      <c r="R162" s="5">
        <v>-14950000000</v>
      </c>
    </row>
    <row r="163" spans="3:26" ht="15.5" x14ac:dyDescent="0.35">
      <c r="C163" t="s">
        <v>590</v>
      </c>
      <c r="P163" s="5">
        <v>-3901148000</v>
      </c>
      <c r="Q163" s="5">
        <v>-138000000</v>
      </c>
      <c r="Z163" s="5">
        <v>-25275250000</v>
      </c>
    </row>
    <row r="164" spans="3:26" ht="15.5" x14ac:dyDescent="0.35">
      <c r="C164" t="s">
        <v>185</v>
      </c>
      <c r="O164" s="5">
        <v>8750000000</v>
      </c>
      <c r="P164" s="5">
        <v>-8750000000</v>
      </c>
    </row>
    <row r="165" spans="3:26" ht="15.5" x14ac:dyDescent="0.35">
      <c r="C165" t="s">
        <v>384</v>
      </c>
    </row>
    <row r="166" spans="3:26" ht="15.5" x14ac:dyDescent="0.35">
      <c r="C166" t="s">
        <v>774</v>
      </c>
    </row>
    <row r="167" spans="3:26" ht="15.5" x14ac:dyDescent="0.35">
      <c r="C167" t="s">
        <v>197</v>
      </c>
      <c r="D167" s="5">
        <v>-16138036947</v>
      </c>
      <c r="E167" s="5">
        <v>-23265703607</v>
      </c>
      <c r="F167" s="5">
        <v>-1518242254</v>
      </c>
      <c r="G167" s="5">
        <v>-2322378972</v>
      </c>
      <c r="I167" s="5">
        <v>-25650000000</v>
      </c>
      <c r="J167" s="5">
        <v>-14288188635</v>
      </c>
      <c r="K167" s="5">
        <v>540151380</v>
      </c>
      <c r="L167" s="5">
        <v>-1894878369</v>
      </c>
      <c r="M167" s="5">
        <v>-193539661871</v>
      </c>
      <c r="N167" s="5">
        <v>-31870948952</v>
      </c>
      <c r="O167" s="5">
        <v>-275002698121</v>
      </c>
      <c r="P167" s="5">
        <v>-26261229113</v>
      </c>
      <c r="Q167" s="5">
        <v>-263419427248</v>
      </c>
      <c r="R167" s="5">
        <v>189124769166</v>
      </c>
      <c r="S167" s="5">
        <v>50164482090</v>
      </c>
      <c r="T167" s="5">
        <v>30764501441</v>
      </c>
      <c r="U167" s="5">
        <v>94984424983</v>
      </c>
      <c r="V167" s="5">
        <v>163812211037</v>
      </c>
      <c r="W167" s="5">
        <v>203678079895</v>
      </c>
      <c r="X167" s="5">
        <v>41368392867</v>
      </c>
      <c r="Y167" s="5">
        <v>-81457068474</v>
      </c>
      <c r="Z167" s="5">
        <v>69099162239</v>
      </c>
    </row>
    <row r="168" spans="3:26" ht="15.5" x14ac:dyDescent="0.35">
      <c r="C168" t="s">
        <v>775</v>
      </c>
      <c r="V168" s="5">
        <v>15000000000</v>
      </c>
      <c r="W168" s="5">
        <v>50000000</v>
      </c>
    </row>
    <row r="169" spans="3:26" ht="15.5" x14ac:dyDescent="0.35">
      <c r="C169" t="s">
        <v>776</v>
      </c>
      <c r="L169" s="5">
        <v>-10999428515</v>
      </c>
      <c r="M169" s="5">
        <v>7672217594</v>
      </c>
      <c r="N169" s="5">
        <v>-27668470562</v>
      </c>
      <c r="O169" s="5">
        <v>12397585549</v>
      </c>
      <c r="P169" s="5">
        <v>-1487391897</v>
      </c>
      <c r="Q169" s="5">
        <v>13313857223</v>
      </c>
      <c r="R169" s="5">
        <v>-238407534287</v>
      </c>
    </row>
    <row r="170" spans="3:26" ht="15.5" x14ac:dyDescent="0.35">
      <c r="C170" t="s">
        <v>659</v>
      </c>
      <c r="S170" s="5">
        <v>3983587402661</v>
      </c>
      <c r="T170" s="5">
        <v>3266373529740</v>
      </c>
      <c r="U170" s="5">
        <v>4262066966250</v>
      </c>
      <c r="V170" s="5">
        <v>3052155615764</v>
      </c>
      <c r="W170" s="5">
        <v>1272989823684</v>
      </c>
      <c r="X170" s="5">
        <v>882528539370</v>
      </c>
      <c r="Y170" s="5">
        <v>-81457068474</v>
      </c>
      <c r="Z170" s="5">
        <v>68772580542</v>
      </c>
    </row>
    <row r="171" spans="3:26" ht="15.5" x14ac:dyDescent="0.35">
      <c r="C171" t="s">
        <v>208</v>
      </c>
      <c r="S171" s="5">
        <v>-3938578423542</v>
      </c>
      <c r="T171" s="5">
        <v>-3377235265698</v>
      </c>
      <c r="U171" s="5">
        <v>-4274077696566</v>
      </c>
      <c r="V171" s="5">
        <v>-2905226762360</v>
      </c>
      <c r="W171" s="5">
        <v>-1095818743789</v>
      </c>
      <c r="X171" s="5">
        <v>-841160146503</v>
      </c>
    </row>
    <row r="172" spans="3:26" ht="15.5" x14ac:dyDescent="0.35">
      <c r="C172" t="s">
        <v>658</v>
      </c>
      <c r="L172" s="5">
        <v>-10999428515</v>
      </c>
      <c r="M172" s="5">
        <v>7672217594</v>
      </c>
      <c r="N172" s="5">
        <v>-27668470562</v>
      </c>
      <c r="O172" s="5">
        <v>12397585549</v>
      </c>
      <c r="P172" s="5">
        <v>-1487391897</v>
      </c>
      <c r="Q172" s="5">
        <v>13313857223</v>
      </c>
      <c r="R172" s="5">
        <v>-238407534287</v>
      </c>
      <c r="S172" s="5">
        <v>45008979119</v>
      </c>
      <c r="T172" s="5">
        <v>-110861735958</v>
      </c>
      <c r="U172" s="5">
        <v>-12010730316</v>
      </c>
      <c r="V172" s="5">
        <v>146928853404</v>
      </c>
      <c r="W172" s="5">
        <v>177171079895</v>
      </c>
      <c r="X172" s="5">
        <v>41368392867</v>
      </c>
      <c r="Y172" s="5">
        <v>-81457068474</v>
      </c>
      <c r="Z172" s="5">
        <v>68772580542</v>
      </c>
    </row>
    <row r="173" spans="3:26" ht="15.5" x14ac:dyDescent="0.35">
      <c r="C173" t="s">
        <v>777</v>
      </c>
      <c r="S173" s="5">
        <v>80300000000</v>
      </c>
      <c r="T173" s="5">
        <v>39700000000</v>
      </c>
      <c r="U173" s="5">
        <v>141450000000</v>
      </c>
    </row>
    <row r="174" spans="3:26" ht="15.5" x14ac:dyDescent="0.35">
      <c r="C174" t="s">
        <v>778</v>
      </c>
      <c r="P174" s="5">
        <v>-23313059995</v>
      </c>
      <c r="Q174" s="5">
        <v>-67125694471</v>
      </c>
      <c r="R174" s="5">
        <v>-64668518588</v>
      </c>
      <c r="S174" s="5">
        <v>-57685448993</v>
      </c>
      <c r="T174" s="5">
        <v>-88022762338</v>
      </c>
      <c r="U174" s="5">
        <v>-36534844701</v>
      </c>
    </row>
    <row r="175" spans="3:26" ht="15.5" x14ac:dyDescent="0.35">
      <c r="C175" t="s">
        <v>779</v>
      </c>
      <c r="S175" s="5">
        <v>6297200000</v>
      </c>
      <c r="U175" s="5">
        <v>3832000000</v>
      </c>
    </row>
    <row r="176" spans="3:26" ht="15.5" x14ac:dyDescent="0.35">
      <c r="C176" t="s">
        <v>780</v>
      </c>
      <c r="R176" s="5">
        <v>-3085208060</v>
      </c>
      <c r="S176" s="5">
        <v>-3211991940</v>
      </c>
      <c r="T176" s="5">
        <v>-1916000000</v>
      </c>
      <c r="U176" s="5">
        <v>-1916000000</v>
      </c>
    </row>
    <row r="177" spans="3:26" ht="15.5" x14ac:dyDescent="0.35">
      <c r="C177" t="s">
        <v>781</v>
      </c>
      <c r="Z177" s="5">
        <v>326581697</v>
      </c>
    </row>
    <row r="178" spans="3:26" ht="15.5" x14ac:dyDescent="0.35">
      <c r="C178" t="s">
        <v>782</v>
      </c>
      <c r="E178" s="5">
        <v>-40800000000</v>
      </c>
      <c r="I178" s="5">
        <v>-40800000000</v>
      </c>
      <c r="J178" s="5">
        <v>-1255815825</v>
      </c>
      <c r="K178" s="5">
        <v>476253320</v>
      </c>
      <c r="L178" s="5">
        <v>-4008322664</v>
      </c>
      <c r="M178" s="5">
        <v>-1192879465</v>
      </c>
      <c r="N178" s="5">
        <v>8413292342</v>
      </c>
      <c r="O178" s="5">
        <v>-8971554402</v>
      </c>
      <c r="P178" s="5">
        <v>-1031985871</v>
      </c>
      <c r="Q178" s="5">
        <v>-224750000</v>
      </c>
      <c r="R178" s="5">
        <v>-4746850000</v>
      </c>
      <c r="S178" s="5">
        <v>45000000</v>
      </c>
      <c r="T178" s="5">
        <v>36000000</v>
      </c>
      <c r="U178" s="5">
        <v>164000000</v>
      </c>
      <c r="V178" s="5">
        <v>-15000000000</v>
      </c>
      <c r="W178" s="5">
        <v>-43000000</v>
      </c>
    </row>
    <row r="179" spans="3:26" ht="15.5" x14ac:dyDescent="0.35">
      <c r="C179" t="s">
        <v>783</v>
      </c>
      <c r="D179" s="5">
        <v>-988036947</v>
      </c>
      <c r="E179" s="5">
        <v>2384296393</v>
      </c>
      <c r="F179" s="5">
        <v>-1518242254</v>
      </c>
      <c r="G179" s="5">
        <v>-2322378972</v>
      </c>
    </row>
    <row r="180" spans="3:26" ht="15.5" x14ac:dyDescent="0.35">
      <c r="C180" t="s">
        <v>784</v>
      </c>
      <c r="E180" s="5">
        <v>15150000000</v>
      </c>
      <c r="I180" s="5">
        <v>15150000000</v>
      </c>
      <c r="V180" s="5">
        <v>16883357633</v>
      </c>
      <c r="W180" s="5">
        <v>26500000000</v>
      </c>
    </row>
    <row r="181" spans="3:26" ht="15.5" x14ac:dyDescent="0.35">
      <c r="C181" t="s">
        <v>785</v>
      </c>
      <c r="D181" s="5">
        <v>-15150000000</v>
      </c>
      <c r="J181" s="5">
        <v>-13082372810</v>
      </c>
      <c r="K181" s="5">
        <v>6000000</v>
      </c>
      <c r="L181" s="5">
        <v>13062872810</v>
      </c>
      <c r="M181" s="5">
        <v>-94000000</v>
      </c>
      <c r="N181" s="5">
        <v>-12665770732</v>
      </c>
      <c r="O181" s="5">
        <v>6396270732</v>
      </c>
      <c r="P181" s="5">
        <v>-3798791350</v>
      </c>
      <c r="Q181" s="5">
        <v>5297160000</v>
      </c>
      <c r="R181" s="5">
        <v>-46861894</v>
      </c>
      <c r="S181" s="5">
        <v>4628393244</v>
      </c>
      <c r="T181" s="5">
        <v>-54854234247</v>
      </c>
    </row>
    <row r="182" spans="3:26" ht="15.5" x14ac:dyDescent="0.35">
      <c r="C182" t="s">
        <v>786</v>
      </c>
      <c r="R182" s="5">
        <v>500000000000</v>
      </c>
      <c r="T182" s="5">
        <v>250000000000</v>
      </c>
    </row>
    <row r="183" spans="3:26" ht="15.5" x14ac:dyDescent="0.35">
      <c r="C183" t="s">
        <v>787</v>
      </c>
      <c r="M183" s="5">
        <v>-200000000000</v>
      </c>
      <c r="O183" s="5">
        <v>-300000000000</v>
      </c>
      <c r="Q183" s="5">
        <v>-215000000000</v>
      </c>
      <c r="S183" s="5">
        <v>-35000000000</v>
      </c>
    </row>
    <row r="184" spans="3:26" ht="15.5" x14ac:dyDescent="0.35">
      <c r="C184" t="s">
        <v>788</v>
      </c>
      <c r="R184" s="5">
        <v>-2720508773</v>
      </c>
      <c r="T184" s="5">
        <v>-3316766016</v>
      </c>
    </row>
    <row r="185" spans="3:26" ht="15.5" x14ac:dyDescent="0.35">
      <c r="C185" t="s">
        <v>202</v>
      </c>
      <c r="J185" s="5">
        <v>50000000</v>
      </c>
      <c r="K185" s="5">
        <v>57898060</v>
      </c>
      <c r="L185" s="5">
        <v>50000000</v>
      </c>
      <c r="M185" s="5">
        <v>75000000</v>
      </c>
      <c r="N185" s="5">
        <v>50000000</v>
      </c>
      <c r="O185" s="5">
        <v>15175000000</v>
      </c>
      <c r="P185" s="5">
        <v>3370000000</v>
      </c>
      <c r="Q185" s="5">
        <v>320000000</v>
      </c>
      <c r="R185" s="5">
        <v>2800250768</v>
      </c>
      <c r="S185" s="5">
        <v>9782350660</v>
      </c>
    </row>
    <row r="186" spans="3:26" ht="15.5" x14ac:dyDescent="0.35">
      <c r="C186" t="s">
        <v>109</v>
      </c>
    </row>
    <row r="187" spans="3:26" ht="15.5" x14ac:dyDescent="0.35">
      <c r="C187" t="s">
        <v>215</v>
      </c>
      <c r="D187" s="5">
        <v>509218482043</v>
      </c>
      <c r="E187" s="5">
        <v>611767383794</v>
      </c>
      <c r="F187" s="5">
        <v>1031996204121</v>
      </c>
      <c r="G187" s="5">
        <v>-8821883077</v>
      </c>
      <c r="I187" s="5">
        <v>2019832506895</v>
      </c>
      <c r="J187" s="5">
        <v>1191808156205</v>
      </c>
      <c r="K187" s="5">
        <v>29043775941</v>
      </c>
      <c r="L187" s="5">
        <v>30046642011</v>
      </c>
      <c r="M187" s="5">
        <v>62805285715</v>
      </c>
      <c r="N187" s="5">
        <v>49849069606</v>
      </c>
      <c r="O187" s="5">
        <v>42865983621</v>
      </c>
      <c r="P187" s="5">
        <v>-6109372588</v>
      </c>
      <c r="Q187" s="5">
        <v>45095742093</v>
      </c>
      <c r="R187" s="5">
        <v>15624334858</v>
      </c>
      <c r="S187" s="5">
        <v>657189143</v>
      </c>
      <c r="T187" s="5">
        <v>-1184304950</v>
      </c>
      <c r="U187" s="5">
        <v>2016615841</v>
      </c>
      <c r="V187" s="5">
        <v>1939695093</v>
      </c>
      <c r="W187" s="5">
        <v>-1958059627</v>
      </c>
      <c r="X187" s="5">
        <v>630957210</v>
      </c>
      <c r="Y187" s="5">
        <v>2539889266</v>
      </c>
      <c r="Z187" s="5">
        <v>-2158143446</v>
      </c>
    </row>
    <row r="188" spans="3:26" ht="15.5" x14ac:dyDescent="0.35">
      <c r="C188" t="s">
        <v>217</v>
      </c>
      <c r="D188" s="5">
        <v>3454690998814</v>
      </c>
      <c r="I188" s="5">
        <v>1486158154692</v>
      </c>
      <c r="J188" s="5">
        <v>275536214576</v>
      </c>
      <c r="K188" s="5">
        <v>241769133495</v>
      </c>
      <c r="L188" s="5">
        <v>207073828564</v>
      </c>
      <c r="M188" s="5">
        <v>143139894175</v>
      </c>
      <c r="N188" s="5">
        <v>100727141756</v>
      </c>
      <c r="O188" s="5">
        <v>64106808475</v>
      </c>
      <c r="P188" s="5">
        <v>69954867440</v>
      </c>
      <c r="Q188" s="5">
        <v>24759150419</v>
      </c>
      <c r="R188" s="5">
        <v>9815172239</v>
      </c>
      <c r="S188" s="5">
        <v>9165691827</v>
      </c>
      <c r="T188" s="5">
        <v>10333359198</v>
      </c>
      <c r="U188" s="5">
        <v>8304591431</v>
      </c>
      <c r="V188" s="5">
        <v>6350975923</v>
      </c>
      <c r="W188" s="5">
        <v>8309035550</v>
      </c>
      <c r="X188" s="5">
        <v>7678078340</v>
      </c>
      <c r="Y188" s="5">
        <v>5138189074</v>
      </c>
      <c r="Z188" s="5">
        <v>7296332520</v>
      </c>
    </row>
    <row r="189" spans="3:26" ht="15.5" x14ac:dyDescent="0.35">
      <c r="C189" t="s">
        <v>216</v>
      </c>
      <c r="D189" s="5">
        <v>-42036888884</v>
      </c>
      <c r="E189" s="5">
        <v>-82796948633</v>
      </c>
      <c r="F189" s="5">
        <v>33464118565</v>
      </c>
      <c r="G189" s="5">
        <v>-13051289148</v>
      </c>
      <c r="I189" s="5">
        <v>-51299662773</v>
      </c>
      <c r="J189" s="5">
        <v>18813783911</v>
      </c>
      <c r="K189" s="5">
        <v>4723305140</v>
      </c>
      <c r="L189" s="5">
        <v>4648662920</v>
      </c>
      <c r="M189" s="5">
        <v>1125598374</v>
      </c>
      <c r="N189" s="5">
        <v>563682813</v>
      </c>
      <c r="O189" s="5">
        <v>-655650340</v>
      </c>
      <c r="P189" s="5">
        <v>261313623</v>
      </c>
      <c r="Q189" s="5">
        <v>99974928</v>
      </c>
      <c r="R189" s="5">
        <v>-40601292</v>
      </c>
      <c r="S189" s="5">
        <v>-7708731</v>
      </c>
      <c r="T189" s="5">
        <v>16637579</v>
      </c>
      <c r="U189" s="5">
        <v>12151926</v>
      </c>
      <c r="V189" s="5">
        <v>13920415</v>
      </c>
    </row>
    <row r="190" spans="3:26" ht="15.5" x14ac:dyDescent="0.35">
      <c r="C190" t="s">
        <v>789</v>
      </c>
      <c r="M190" s="5">
        <v>3050300</v>
      </c>
      <c r="N190" s="5">
        <v>-8000000000</v>
      </c>
      <c r="O190" s="5">
        <v>-5590000000</v>
      </c>
    </row>
    <row r="191" spans="3:26" ht="15.5" x14ac:dyDescent="0.35">
      <c r="C191" t="s">
        <v>218</v>
      </c>
      <c r="D191" s="5">
        <v>3921872591973</v>
      </c>
      <c r="E191" s="5">
        <v>528970435161</v>
      </c>
      <c r="F191" s="5">
        <v>1065460322686</v>
      </c>
      <c r="G191" s="5">
        <v>-21873172225</v>
      </c>
      <c r="I191" s="5">
        <v>3454690998814</v>
      </c>
      <c r="J191" s="5">
        <v>1486158154692</v>
      </c>
      <c r="K191" s="5">
        <v>275536214576</v>
      </c>
      <c r="L191" s="5">
        <v>241769133495</v>
      </c>
      <c r="M191" s="5">
        <v>207073828564</v>
      </c>
      <c r="N191" s="5">
        <v>143139894175</v>
      </c>
      <c r="O191" s="5">
        <v>100727141756</v>
      </c>
      <c r="P191" s="5">
        <v>64106808475</v>
      </c>
      <c r="Q191" s="5">
        <v>69954867440</v>
      </c>
      <c r="R191" s="5">
        <v>25398905805</v>
      </c>
      <c r="S191" s="5">
        <v>9815172239</v>
      </c>
      <c r="T191" s="5">
        <v>9165691827</v>
      </c>
      <c r="U191" s="5">
        <v>10333359198</v>
      </c>
      <c r="V191" s="5">
        <v>8304591431</v>
      </c>
      <c r="W191" s="5">
        <v>6350975923</v>
      </c>
      <c r="X191" s="5">
        <v>8309035550</v>
      </c>
      <c r="Y191" s="5">
        <v>7678078340</v>
      </c>
      <c r="Z191" s="5">
        <v>5138189074</v>
      </c>
    </row>
    <row r="193" spans="2:26" ht="15.5" x14ac:dyDescent="0.35">
      <c r="B193" t="s">
        <v>219</v>
      </c>
      <c r="C193" t="s">
        <v>11</v>
      </c>
      <c r="D193" s="5">
        <v>1310000000</v>
      </c>
      <c r="E193" s="5">
        <v>1310000000</v>
      </c>
      <c r="F193" s="5">
        <v>1310000000</v>
      </c>
      <c r="G193" s="5">
        <v>1310000000</v>
      </c>
      <c r="I193" s="5">
        <v>1310000000</v>
      </c>
      <c r="J193" s="5">
        <v>1310000000</v>
      </c>
      <c r="K193" s="5">
        <v>1310000000</v>
      </c>
      <c r="L193" s="5">
        <v>1310000000</v>
      </c>
      <c r="M193" s="5">
        <v>1310000000</v>
      </c>
      <c r="N193" s="5">
        <v>1310000000</v>
      </c>
      <c r="O193" s="5">
        <v>1310000000</v>
      </c>
      <c r="P193" s="5">
        <v>1310000000</v>
      </c>
      <c r="Q193" s="5">
        <v>1310000000</v>
      </c>
      <c r="R193" s="5">
        <v>1310000000</v>
      </c>
      <c r="S193" s="5">
        <v>1310000000</v>
      </c>
      <c r="T193" s="5">
        <v>1310000000</v>
      </c>
      <c r="U193" s="5">
        <v>1310000000</v>
      </c>
      <c r="V193" s="5">
        <v>1310000000</v>
      </c>
      <c r="W193" s="5">
        <v>1310000000</v>
      </c>
      <c r="X193" s="5">
        <v>1310000000</v>
      </c>
      <c r="Y193" s="5">
        <v>1310000000</v>
      </c>
      <c r="Z193" s="5">
        <v>1310000000</v>
      </c>
    </row>
    <row r="194" spans="2:26" ht="15.5" x14ac:dyDescent="0.35">
      <c r="C194" t="s">
        <v>220</v>
      </c>
      <c r="D194" s="6">
        <v>184.45</v>
      </c>
      <c r="E194" s="6">
        <v>225.23</v>
      </c>
      <c r="F194" s="6">
        <v>264.04000000000002</v>
      </c>
      <c r="G194" s="6">
        <v>181.03</v>
      </c>
    </row>
    <row r="195" spans="2:26" ht="15.5" x14ac:dyDescent="0.35">
      <c r="C195" t="s">
        <v>221</v>
      </c>
      <c r="D195" s="6">
        <v>55.98</v>
      </c>
      <c r="E195" s="6">
        <v>43.62</v>
      </c>
      <c r="F195" s="6">
        <v>38.35</v>
      </c>
      <c r="G195" s="6">
        <v>56.62</v>
      </c>
    </row>
    <row r="196" spans="2:26" ht="15.5" x14ac:dyDescent="0.35">
      <c r="C196" t="s">
        <v>73</v>
      </c>
      <c r="D196" s="6">
        <v>11.13</v>
      </c>
      <c r="E196" s="6">
        <v>9.3699999999999992</v>
      </c>
      <c r="F196" s="6">
        <v>9.7899999999999991</v>
      </c>
      <c r="G196" s="6">
        <v>10.81</v>
      </c>
    </row>
    <row r="197" spans="2:26" ht="15.5" x14ac:dyDescent="0.35">
      <c r="C197" t="s">
        <v>222</v>
      </c>
      <c r="D197" s="5">
        <v>301890000000</v>
      </c>
      <c r="E197" s="5">
        <v>288360000000</v>
      </c>
      <c r="F197" s="5">
        <v>329380000000</v>
      </c>
      <c r="G197" s="6">
        <v>274470000000.00003</v>
      </c>
    </row>
    <row r="198" spans="2:26" ht="15.5" x14ac:dyDescent="0.35">
      <c r="C198" t="s">
        <v>223</v>
      </c>
      <c r="D198" s="6">
        <v>2.9500000000000002E-2</v>
      </c>
      <c r="E198" s="6">
        <v>3.6799999999999999E-2</v>
      </c>
      <c r="F198" s="6">
        <v>4.4999999999999998E-2</v>
      </c>
      <c r="G198" s="6">
        <v>3.2500000000000001E-2</v>
      </c>
    </row>
    <row r="199" spans="2:26" ht="15.5" x14ac:dyDescent="0.35">
      <c r="C199" t="s">
        <v>224</v>
      </c>
      <c r="D199" s="6">
        <v>3.2099999999999997E-2</v>
      </c>
      <c r="E199" s="6">
        <v>4.0500000000000001E-2</v>
      </c>
      <c r="F199" s="6">
        <v>4.9400000000000006E-2</v>
      </c>
      <c r="G199" s="6">
        <v>3.56E-2</v>
      </c>
    </row>
    <row r="200" spans="2:26" ht="15.5" x14ac:dyDescent="0.35">
      <c r="C200" t="s">
        <v>225</v>
      </c>
      <c r="D200" s="6">
        <v>3.73E-2</v>
      </c>
      <c r="E200" s="6">
        <v>3.6600000000000001E-2</v>
      </c>
      <c r="F200" s="6">
        <v>4.4500000000000005E-2</v>
      </c>
      <c r="G200" s="6">
        <v>3.8300000000000001E-2</v>
      </c>
    </row>
    <row r="201" spans="2:26" ht="15.5" x14ac:dyDescent="0.35">
      <c r="C201" t="s">
        <v>226</v>
      </c>
    </row>
    <row r="202" spans="2:26" ht="15.5" x14ac:dyDescent="0.35">
      <c r="C202" t="s">
        <v>227</v>
      </c>
      <c r="D202" s="5">
        <v>7559000000000</v>
      </c>
      <c r="E202" s="5">
        <v>7320000000000</v>
      </c>
      <c r="F202" s="5">
        <v>7032000000000</v>
      </c>
      <c r="G202" s="5">
        <v>6686000000000</v>
      </c>
    </row>
    <row r="203" spans="2:26" ht="15.5" x14ac:dyDescent="0.35">
      <c r="C203" t="s">
        <v>228</v>
      </c>
      <c r="D203" s="6">
        <v>1.8</v>
      </c>
      <c r="E203" s="6">
        <v>1.77</v>
      </c>
      <c r="F203" s="6">
        <v>1.89</v>
      </c>
      <c r="G203" s="6">
        <v>2.02</v>
      </c>
    </row>
    <row r="204" spans="2:26" ht="15.5" x14ac:dyDescent="0.35">
      <c r="C204" t="s">
        <v>229</v>
      </c>
      <c r="D204" s="6">
        <v>5748.16</v>
      </c>
      <c r="E204" s="6">
        <v>5565.8</v>
      </c>
      <c r="F204" s="5">
        <v>5346</v>
      </c>
      <c r="G204" s="6">
        <v>5081.93</v>
      </c>
    </row>
    <row r="205" spans="2:26" ht="15.5" x14ac:dyDescent="0.35">
      <c r="C205" t="s">
        <v>230</v>
      </c>
      <c r="D205" s="6">
        <v>1.8</v>
      </c>
      <c r="E205" s="6">
        <v>1.77</v>
      </c>
      <c r="F205" s="6">
        <v>1.89</v>
      </c>
      <c r="G205" s="6">
        <v>2.02</v>
      </c>
    </row>
    <row r="206" spans="2:26" ht="15.5" x14ac:dyDescent="0.35">
      <c r="C206" t="s">
        <v>231</v>
      </c>
      <c r="D206" s="6">
        <v>5748.16</v>
      </c>
      <c r="E206" s="6">
        <v>5565.8</v>
      </c>
      <c r="F206" s="5">
        <v>5346</v>
      </c>
      <c r="G206" s="6">
        <v>5081.93</v>
      </c>
    </row>
    <row r="207" spans="2:26" ht="15.5" x14ac:dyDescent="0.35">
      <c r="C207" t="s">
        <v>232</v>
      </c>
    </row>
    <row r="208" spans="2:26" ht="15.5" x14ac:dyDescent="0.35">
      <c r="C208" t="s">
        <v>233</v>
      </c>
    </row>
    <row r="209" spans="3:26" ht="15.5" x14ac:dyDescent="0.35">
      <c r="C209" t="s">
        <v>234</v>
      </c>
      <c r="D209" s="5">
        <v>7530000000000</v>
      </c>
      <c r="E209" s="5">
        <v>7291000000000</v>
      </c>
      <c r="F209" s="5">
        <v>7003000000000</v>
      </c>
      <c r="G209" s="5">
        <v>6657000000000</v>
      </c>
    </row>
    <row r="210" spans="3:26" ht="15.5" x14ac:dyDescent="0.35">
      <c r="C210" t="s">
        <v>23</v>
      </c>
    </row>
    <row r="211" spans="3:26" ht="15.5" x14ac:dyDescent="0.35">
      <c r="C211" t="s">
        <v>20</v>
      </c>
      <c r="D211" s="5">
        <v>-3922000000000</v>
      </c>
      <c r="E211" s="5">
        <v>-3455000000000</v>
      </c>
      <c r="F211" s="5">
        <v>-2926000000000</v>
      </c>
      <c r="G211" s="5">
        <v>-1860000000000</v>
      </c>
    </row>
    <row r="212" spans="3:26" ht="15.5" x14ac:dyDescent="0.35">
      <c r="C212" t="s">
        <v>235</v>
      </c>
      <c r="D212" s="5">
        <v>5739000000000</v>
      </c>
      <c r="E212" s="5">
        <v>5497000000000</v>
      </c>
      <c r="F212" s="5">
        <v>5160000000000</v>
      </c>
      <c r="G212" s="5">
        <v>4820000000000</v>
      </c>
    </row>
    <row r="213" spans="3:26" ht="15.5" x14ac:dyDescent="0.35">
      <c r="C213" t="s">
        <v>236</v>
      </c>
      <c r="D213" s="5">
        <v>340000000000</v>
      </c>
      <c r="E213" s="5">
        <v>485000000000</v>
      </c>
      <c r="F213" s="5">
        <v>294000000000</v>
      </c>
      <c r="G213" s="5">
        <v>-39000000000</v>
      </c>
    </row>
    <row r="214" spans="3:26" ht="15.5" x14ac:dyDescent="0.35">
      <c r="C214" t="s">
        <v>237</v>
      </c>
      <c r="D214" s="5">
        <v>-11000000000</v>
      </c>
      <c r="E214" s="5">
        <v>-4000000000</v>
      </c>
      <c r="F214" s="5">
        <v>-12000000000</v>
      </c>
      <c r="G214" s="5">
        <v>-14000000000</v>
      </c>
    </row>
    <row r="215" spans="3:26" ht="15.5" x14ac:dyDescent="0.35">
      <c r="C215" t="s">
        <v>12</v>
      </c>
      <c r="D215" s="5">
        <v>329000000000</v>
      </c>
      <c r="E215" s="5">
        <v>481000000000</v>
      </c>
      <c r="F215" s="5">
        <v>282000000000</v>
      </c>
      <c r="G215" s="5">
        <v>-52000000000</v>
      </c>
    </row>
    <row r="216" spans="3:26" ht="15.5" x14ac:dyDescent="0.35">
      <c r="C216" t="s">
        <v>15</v>
      </c>
      <c r="D216" s="6">
        <v>251.37</v>
      </c>
      <c r="E216" s="6">
        <v>367.52</v>
      </c>
      <c r="F216" s="6">
        <v>215.36</v>
      </c>
      <c r="G216" s="6">
        <v>-39.85</v>
      </c>
    </row>
    <row r="217" spans="3:26" ht="15.5" x14ac:dyDescent="0.35">
      <c r="C217" t="s">
        <v>58</v>
      </c>
      <c r="I217" s="6">
        <v>900.95</v>
      </c>
      <c r="J217" s="6">
        <v>1003.3</v>
      </c>
      <c r="K217" s="6">
        <v>700.53</v>
      </c>
      <c r="L217" s="6">
        <v>476.7</v>
      </c>
      <c r="M217" s="6">
        <v>471.38</v>
      </c>
      <c r="N217" s="6">
        <v>479.82</v>
      </c>
      <c r="O217" s="6">
        <v>368.41</v>
      </c>
      <c r="P217" s="6">
        <v>194.81</v>
      </c>
      <c r="Q217" s="6">
        <v>165.16</v>
      </c>
      <c r="R217" s="6">
        <v>133.18</v>
      </c>
      <c r="S217" s="6">
        <v>141.78</v>
      </c>
      <c r="T217" s="6">
        <v>94.27</v>
      </c>
      <c r="U217" s="6">
        <v>87.38</v>
      </c>
      <c r="V217" s="6">
        <v>56.98</v>
      </c>
      <c r="W217" s="6">
        <v>32.58</v>
      </c>
      <c r="X217" s="6">
        <v>31.86</v>
      </c>
      <c r="Y217" s="6">
        <v>31.35</v>
      </c>
      <c r="Z217" s="6">
        <v>3.68</v>
      </c>
    </row>
    <row r="218" spans="3:26" ht="15.5" x14ac:dyDescent="0.35">
      <c r="C218" t="s">
        <v>72</v>
      </c>
      <c r="I218" s="6">
        <v>10.91</v>
      </c>
      <c r="J218" s="6">
        <v>13.58</v>
      </c>
      <c r="K218" s="6">
        <v>13.38</v>
      </c>
      <c r="L218" s="6">
        <v>16.05</v>
      </c>
      <c r="M218" s="6">
        <v>16.02</v>
      </c>
      <c r="N218" s="6">
        <v>19.8</v>
      </c>
      <c r="O218" s="6">
        <v>12.21</v>
      </c>
      <c r="P218" s="6">
        <v>19.25</v>
      </c>
      <c r="Q218" s="6">
        <v>26.4</v>
      </c>
      <c r="R218" s="6">
        <v>23.95</v>
      </c>
      <c r="S218" s="6">
        <v>21.27</v>
      </c>
      <c r="T218" s="6">
        <v>30.55</v>
      </c>
      <c r="U218" s="6">
        <v>17.739999999999998</v>
      </c>
      <c r="V218" s="6">
        <v>18.43</v>
      </c>
      <c r="W218" s="6">
        <v>21.18</v>
      </c>
      <c r="X218" s="6">
        <v>12.08</v>
      </c>
      <c r="Y218" s="6">
        <v>7.97</v>
      </c>
      <c r="Z218" s="6">
        <v>40.76</v>
      </c>
    </row>
    <row r="219" spans="3:26" ht="15.5" x14ac:dyDescent="0.35">
      <c r="C219" t="s">
        <v>75</v>
      </c>
      <c r="I219" s="6">
        <v>2.46</v>
      </c>
      <c r="J219" s="6">
        <v>3.6</v>
      </c>
      <c r="K219" s="6">
        <v>2.58</v>
      </c>
      <c r="L219" s="6">
        <v>2.0299999999999998</v>
      </c>
      <c r="M219" s="6">
        <v>2.33</v>
      </c>
      <c r="N219" s="6">
        <v>3.24</v>
      </c>
      <c r="O219" s="6">
        <v>1.68</v>
      </c>
      <c r="P219" s="6">
        <v>1.74</v>
      </c>
      <c r="Q219" s="6">
        <v>2.02</v>
      </c>
      <c r="R219" s="6">
        <v>1.59</v>
      </c>
      <c r="S219" s="6">
        <v>1.55</v>
      </c>
      <c r="T219" s="6">
        <v>1.74</v>
      </c>
      <c r="U219" s="6">
        <v>1.2</v>
      </c>
      <c r="V219" s="6">
        <v>1.07</v>
      </c>
      <c r="W219" s="6">
        <v>0.88</v>
      </c>
      <c r="X219" s="6">
        <v>0.66</v>
      </c>
      <c r="Y219" s="6">
        <v>0.52</v>
      </c>
      <c r="Z219" s="6">
        <v>0.31</v>
      </c>
    </row>
    <row r="220" spans="3:26" ht="15.5" x14ac:dyDescent="0.35">
      <c r="C220" t="s">
        <v>238</v>
      </c>
      <c r="I220" s="5">
        <v>1197050000000</v>
      </c>
      <c r="J220" s="5">
        <v>1141060000000</v>
      </c>
      <c r="K220" s="6">
        <v>1045900000000.0001</v>
      </c>
      <c r="L220" s="5">
        <v>650570000000</v>
      </c>
      <c r="M220" s="5">
        <v>698750000000</v>
      </c>
      <c r="N220" s="5">
        <v>818220000000</v>
      </c>
      <c r="O220" s="5">
        <v>689000000000</v>
      </c>
      <c r="P220" s="5">
        <v>411450000000</v>
      </c>
    </row>
    <row r="221" spans="3:26" ht="15.5" x14ac:dyDescent="0.35">
      <c r="C221" t="s">
        <v>239</v>
      </c>
      <c r="I221" s="6">
        <v>0.1474</v>
      </c>
      <c r="J221" s="6">
        <v>0.19440000000000002</v>
      </c>
      <c r="K221" s="6">
        <v>0.16739999999999999</v>
      </c>
      <c r="L221" s="6">
        <v>0.13600000000000001</v>
      </c>
      <c r="M221" s="6">
        <v>0.15759999999999999</v>
      </c>
      <c r="N221" s="6">
        <v>0.1822</v>
      </c>
      <c r="O221" s="6">
        <v>0.16750000000000001</v>
      </c>
      <c r="P221" s="6">
        <v>9.6999999999999989E-2</v>
      </c>
      <c r="Q221" s="6">
        <v>9.2399999999999996E-2</v>
      </c>
      <c r="R221" s="6">
        <v>7.4700000000000003E-2</v>
      </c>
      <c r="S221" s="6">
        <v>9.6799999999999997E-2</v>
      </c>
      <c r="T221" s="6">
        <v>7.2599999999999998E-2</v>
      </c>
      <c r="U221" s="6">
        <v>7.7899999999999997E-2</v>
      </c>
      <c r="V221" s="6">
        <v>5.9699999999999996E-2</v>
      </c>
      <c r="W221" s="6">
        <v>4.5700000000000005E-2</v>
      </c>
      <c r="X221" s="6">
        <v>6.4299999999999996E-2</v>
      </c>
      <c r="Y221" s="6">
        <v>7.4900000000000008E-2</v>
      </c>
      <c r="Z221" s="6">
        <v>7.7000000000000002E-3</v>
      </c>
    </row>
    <row r="222" spans="3:26" ht="15.5" x14ac:dyDescent="0.35">
      <c r="C222" t="s">
        <v>240</v>
      </c>
      <c r="I222" s="6">
        <v>0.16190000000000002</v>
      </c>
      <c r="J222" s="6">
        <v>0.21479999999999999</v>
      </c>
      <c r="K222" s="6">
        <v>0.1905</v>
      </c>
      <c r="L222" s="6">
        <v>0.16020000000000001</v>
      </c>
      <c r="M222" s="6">
        <v>0.18890000000000001</v>
      </c>
      <c r="N222" s="6">
        <v>0.2379</v>
      </c>
      <c r="O222" s="6">
        <v>0.22800000000000001</v>
      </c>
      <c r="P222" s="6">
        <v>0.1565</v>
      </c>
      <c r="Q222" s="6">
        <v>0.15770000000000001</v>
      </c>
      <c r="R222" s="6">
        <v>0.15090000000000001</v>
      </c>
      <c r="S222" s="6">
        <v>0.1888</v>
      </c>
      <c r="T222" s="6">
        <v>0.15390000000000001</v>
      </c>
      <c r="U222" s="6">
        <v>0.1686</v>
      </c>
      <c r="V222" s="6">
        <v>0.13220000000000001</v>
      </c>
      <c r="W222" s="6">
        <v>8.7100000000000011E-2</v>
      </c>
      <c r="X222" s="6">
        <v>9.3299999999999994E-2</v>
      </c>
      <c r="Y222" s="6">
        <v>0.10150000000000001</v>
      </c>
      <c r="Z222" s="6">
        <v>1.3300000000000001E-2</v>
      </c>
    </row>
    <row r="223" spans="3:26" ht="15.5" x14ac:dyDescent="0.35">
      <c r="C223" t="s">
        <v>241</v>
      </c>
      <c r="I223" s="6">
        <v>0.16329999999999997</v>
      </c>
      <c r="J223" s="6">
        <v>0.19020000000000001</v>
      </c>
      <c r="K223" s="6">
        <v>0.21479999999999999</v>
      </c>
      <c r="L223" s="6">
        <v>0.1552</v>
      </c>
      <c r="M223" s="6">
        <v>0.20069999999999999</v>
      </c>
      <c r="N223" s="6">
        <v>0.28270000000000001</v>
      </c>
      <c r="O223" s="6">
        <v>0.2797</v>
      </c>
      <c r="P223" s="6">
        <v>0.17170000000000002</v>
      </c>
      <c r="Q223" s="6">
        <v>0.17300000000000001</v>
      </c>
      <c r="R223" s="6">
        <v>0.1794</v>
      </c>
      <c r="S223" s="6">
        <v>0.23449999999999999</v>
      </c>
      <c r="T223" s="6">
        <v>0.2198</v>
      </c>
      <c r="U223" s="6">
        <v>0.2369</v>
      </c>
      <c r="V223" s="6">
        <v>0.19149999999999998</v>
      </c>
      <c r="W223" s="6">
        <v>0.12689999999999999</v>
      </c>
      <c r="X223" s="6">
        <v>0.11169999999999999</v>
      </c>
      <c r="Y223" s="6">
        <v>9.4100000000000003E-2</v>
      </c>
      <c r="Z223" s="6">
        <v>0.14400000000000002</v>
      </c>
    </row>
    <row r="224" spans="3:26" ht="15.5" x14ac:dyDescent="0.35">
      <c r="C224" t="s">
        <v>242</v>
      </c>
      <c r="J224" s="6">
        <v>3562426.68</v>
      </c>
      <c r="K224" s="6">
        <v>117080.44</v>
      </c>
      <c r="L224" s="6">
        <v>18702.169999999998</v>
      </c>
      <c r="M224" s="6">
        <v>111.29</v>
      </c>
      <c r="N224" s="6">
        <v>33.869999999999997</v>
      </c>
      <c r="O224" s="6">
        <v>20.149999999999999</v>
      </c>
      <c r="P224" s="6">
        <v>6.25</v>
      </c>
      <c r="Q224" s="6">
        <v>4.5199999999999996</v>
      </c>
      <c r="R224" s="6">
        <v>3.26</v>
      </c>
      <c r="S224" s="6">
        <v>4.28</v>
      </c>
      <c r="T224" s="6">
        <v>3.78</v>
      </c>
      <c r="U224" s="6">
        <v>4.78</v>
      </c>
      <c r="V224" s="6">
        <v>4.67</v>
      </c>
      <c r="W224" s="6">
        <v>7.14</v>
      </c>
      <c r="X224" s="5">
        <v>8</v>
      </c>
      <c r="Y224" s="6">
        <v>4.7699999999999996</v>
      </c>
      <c r="Z224" s="6">
        <v>2.69</v>
      </c>
    </row>
    <row r="225" spans="2:26" ht="15.5" x14ac:dyDescent="0.35">
      <c r="C225" t="s">
        <v>69</v>
      </c>
      <c r="I225" s="6">
        <v>1.77</v>
      </c>
      <c r="J225" s="6">
        <v>2.92</v>
      </c>
      <c r="K225" s="6">
        <v>2.5499999999999998</v>
      </c>
      <c r="L225" s="6">
        <v>2.57</v>
      </c>
      <c r="M225" s="6">
        <v>3.02</v>
      </c>
      <c r="N225" s="6">
        <v>4.71</v>
      </c>
      <c r="O225" s="6">
        <v>2.78</v>
      </c>
      <c r="P225" s="6">
        <v>3.01</v>
      </c>
      <c r="Q225" s="6">
        <v>4.16</v>
      </c>
      <c r="R225" s="6">
        <v>3.61</v>
      </c>
      <c r="S225" s="6">
        <v>4.01</v>
      </c>
      <c r="T225" s="6">
        <v>4.7</v>
      </c>
      <c r="U225" s="6">
        <v>2.99</v>
      </c>
      <c r="V225" s="6">
        <v>2.44</v>
      </c>
      <c r="W225" s="6">
        <v>1.85</v>
      </c>
      <c r="X225" s="6">
        <v>1.1299999999999999</v>
      </c>
      <c r="Y225" s="6">
        <v>0.81</v>
      </c>
      <c r="Z225" s="6">
        <v>0.54</v>
      </c>
    </row>
    <row r="226" spans="2:26" ht="15.5" x14ac:dyDescent="0.35">
      <c r="C226" t="s">
        <v>66</v>
      </c>
      <c r="I226" s="6">
        <v>5565.8</v>
      </c>
      <c r="J226" s="6">
        <v>4669.93</v>
      </c>
      <c r="K226" s="6">
        <v>3676.35</v>
      </c>
      <c r="L226" s="6">
        <v>2974.86</v>
      </c>
      <c r="M226" s="6">
        <v>2495.89</v>
      </c>
      <c r="N226" s="6">
        <v>2016.95</v>
      </c>
      <c r="O226" s="6">
        <v>1616.06</v>
      </c>
      <c r="P226" s="6">
        <v>1244.71</v>
      </c>
      <c r="Q226" s="6">
        <v>1047.49</v>
      </c>
      <c r="R226" s="6">
        <v>882.47</v>
      </c>
      <c r="S226" s="6">
        <v>751.06</v>
      </c>
      <c r="T226" s="6">
        <v>612.53</v>
      </c>
      <c r="U226" s="6">
        <v>518.26</v>
      </c>
      <c r="V226" s="6">
        <v>430.88</v>
      </c>
      <c r="W226" s="6">
        <v>373.91</v>
      </c>
      <c r="X226" s="6">
        <v>341.33</v>
      </c>
      <c r="Y226" s="6">
        <v>308.79000000000002</v>
      </c>
      <c r="Z226" s="6">
        <v>277.43</v>
      </c>
    </row>
    <row r="227" spans="2:26" ht="15.5" x14ac:dyDescent="0.35">
      <c r="C227" t="s">
        <v>243</v>
      </c>
      <c r="I227" s="6">
        <v>1.77</v>
      </c>
      <c r="J227" s="6">
        <v>2.92</v>
      </c>
      <c r="K227" s="6">
        <v>2.5499999999999998</v>
      </c>
      <c r="L227" s="6">
        <v>2.57</v>
      </c>
      <c r="M227" s="6">
        <v>3.02</v>
      </c>
      <c r="N227" s="6">
        <v>4.71</v>
      </c>
      <c r="O227" s="6">
        <v>2.78</v>
      </c>
      <c r="P227" s="6">
        <v>3.01</v>
      </c>
      <c r="Q227" s="6">
        <v>4.16</v>
      </c>
      <c r="R227" s="6">
        <v>3.61</v>
      </c>
      <c r="S227" s="6">
        <v>4.01</v>
      </c>
      <c r="T227" s="6">
        <v>4.7</v>
      </c>
      <c r="U227" s="6">
        <v>2.99</v>
      </c>
      <c r="V227" s="6">
        <v>2.44</v>
      </c>
      <c r="W227" s="6">
        <v>1.85</v>
      </c>
      <c r="X227" s="6">
        <v>1.1299999999999999</v>
      </c>
      <c r="Y227" s="6">
        <v>0.81</v>
      </c>
      <c r="Z227" s="6">
        <v>0.54</v>
      </c>
    </row>
    <row r="228" spans="2:26" ht="15.5" x14ac:dyDescent="0.35">
      <c r="C228" t="s">
        <v>244</v>
      </c>
      <c r="I228" s="6">
        <v>5565.8</v>
      </c>
      <c r="J228" s="6">
        <v>4669.93</v>
      </c>
      <c r="K228" s="6">
        <v>3676.35</v>
      </c>
      <c r="L228" s="6">
        <v>2974.86</v>
      </c>
      <c r="M228" s="6">
        <v>2495.89</v>
      </c>
      <c r="N228" s="6">
        <v>2016.95</v>
      </c>
      <c r="O228" s="6">
        <v>1616.06</v>
      </c>
      <c r="P228" s="6">
        <v>1244.71</v>
      </c>
      <c r="Q228" s="6">
        <v>1047.49</v>
      </c>
      <c r="R228" s="6">
        <v>882.47</v>
      </c>
      <c r="S228" s="6">
        <v>751.06</v>
      </c>
      <c r="T228" s="6">
        <v>612.53</v>
      </c>
      <c r="U228" s="6">
        <v>518.26</v>
      </c>
      <c r="V228" s="6">
        <v>430.88</v>
      </c>
      <c r="W228" s="6">
        <v>373.91</v>
      </c>
      <c r="X228" s="6">
        <v>341.33</v>
      </c>
      <c r="Y228" s="6">
        <v>308.79000000000002</v>
      </c>
      <c r="Z228" s="6">
        <v>277.43</v>
      </c>
    </row>
    <row r="229" spans="2:26" ht="15.5" x14ac:dyDescent="0.35">
      <c r="C229" t="s">
        <v>245</v>
      </c>
      <c r="M229" s="5">
        <v>11000000000</v>
      </c>
      <c r="N229" s="5">
        <v>203000000000</v>
      </c>
      <c r="O229" s="5">
        <v>31000000000</v>
      </c>
      <c r="P229" s="5">
        <v>318000000000</v>
      </c>
      <c r="Q229" s="5">
        <v>29000000000</v>
      </c>
      <c r="R229" s="5">
        <v>262000000000</v>
      </c>
      <c r="S229" s="5">
        <v>312000000000</v>
      </c>
      <c r="T229" s="5">
        <v>281000000000</v>
      </c>
      <c r="U229" s="5">
        <v>361000000000</v>
      </c>
      <c r="V229" s="5">
        <v>342000000000</v>
      </c>
      <c r="W229" s="5">
        <v>176000000000</v>
      </c>
      <c r="X229" s="5">
        <v>74000000000</v>
      </c>
      <c r="Y229" s="5">
        <v>33000000000</v>
      </c>
      <c r="Z229" s="5">
        <v>114000000000</v>
      </c>
    </row>
    <row r="230" spans="2:26" ht="15.5" x14ac:dyDescent="0.35">
      <c r="C230" t="s">
        <v>246</v>
      </c>
      <c r="O230" s="5">
        <v>200000000000</v>
      </c>
      <c r="P230" s="5">
        <v>199000000000</v>
      </c>
      <c r="Q230" s="5">
        <v>513000000000</v>
      </c>
      <c r="R230" s="5">
        <v>548000000000</v>
      </c>
      <c r="S230" s="5">
        <v>304000000000</v>
      </c>
      <c r="T230" s="5">
        <v>297000000000</v>
      </c>
      <c r="U230" s="5">
        <v>132000000000</v>
      </c>
      <c r="V230" s="5">
        <v>56000000000</v>
      </c>
      <c r="W230" s="5">
        <v>101000000000</v>
      </c>
    </row>
    <row r="231" spans="2:26" ht="15.5" x14ac:dyDescent="0.35">
      <c r="C231" t="s">
        <v>25</v>
      </c>
      <c r="M231" s="5">
        <v>11000000000</v>
      </c>
      <c r="N231" s="5">
        <v>203000000000</v>
      </c>
      <c r="O231" s="5">
        <v>231000000000</v>
      </c>
      <c r="P231" s="5">
        <v>518000000000</v>
      </c>
      <c r="Q231" s="5">
        <v>542000000000</v>
      </c>
      <c r="R231" s="5">
        <v>809000000000</v>
      </c>
      <c r="S231" s="5">
        <v>616000000000</v>
      </c>
      <c r="T231" s="5">
        <v>579000000000</v>
      </c>
      <c r="U231" s="5">
        <v>492000000000</v>
      </c>
      <c r="V231" s="5">
        <v>398000000000</v>
      </c>
      <c r="W231" s="5">
        <v>277000000000</v>
      </c>
      <c r="X231" s="5">
        <v>74000000000</v>
      </c>
      <c r="Y231" s="5">
        <v>33000000000</v>
      </c>
      <c r="Z231" s="5">
        <v>114000000000</v>
      </c>
    </row>
    <row r="232" spans="2:26" ht="15.5" x14ac:dyDescent="0.35">
      <c r="C232" t="s">
        <v>22</v>
      </c>
      <c r="I232" s="5">
        <v>-3455000000000</v>
      </c>
      <c r="J232" s="5">
        <v>-1486000000000</v>
      </c>
      <c r="K232" s="5">
        <v>-276000000000</v>
      </c>
      <c r="L232" s="5">
        <v>-242000000000</v>
      </c>
      <c r="M232" s="5">
        <v>-196000000000</v>
      </c>
      <c r="N232" s="5">
        <v>60000000000</v>
      </c>
      <c r="O232" s="5">
        <v>130000000000</v>
      </c>
      <c r="P232" s="5">
        <v>454000000000</v>
      </c>
      <c r="Q232" s="5">
        <v>472000000000</v>
      </c>
      <c r="R232" s="5">
        <v>784000000000</v>
      </c>
      <c r="S232" s="5">
        <v>606000000000</v>
      </c>
      <c r="T232" s="5">
        <v>570000000000</v>
      </c>
      <c r="U232" s="5">
        <v>482000000000</v>
      </c>
      <c r="V232" s="5">
        <v>389000000000</v>
      </c>
      <c r="W232" s="5">
        <v>271000000000</v>
      </c>
      <c r="X232" s="5">
        <v>66000000000</v>
      </c>
      <c r="Y232" s="5">
        <v>25000000000</v>
      </c>
      <c r="Z232" s="5">
        <v>109000000000</v>
      </c>
    </row>
    <row r="233" spans="2:26" ht="15.5" x14ac:dyDescent="0.35">
      <c r="C233" t="s">
        <v>247</v>
      </c>
      <c r="I233" s="5">
        <v>5497000000000</v>
      </c>
      <c r="J233" s="5">
        <v>4251000000000</v>
      </c>
      <c r="K233" s="5">
        <v>2993000000000</v>
      </c>
      <c r="L233" s="5">
        <v>2045000000000</v>
      </c>
      <c r="M233" s="5">
        <v>1504000000000</v>
      </c>
      <c r="N233" s="5">
        <v>880000000000</v>
      </c>
      <c r="O233" s="5">
        <v>757000000000</v>
      </c>
      <c r="P233" s="5">
        <v>574000000000</v>
      </c>
      <c r="Q233" s="5">
        <v>589000000000</v>
      </c>
      <c r="R233" s="5">
        <v>364000000000</v>
      </c>
      <c r="S233" s="5">
        <v>321000000000</v>
      </c>
      <c r="T233" s="5">
        <v>261000000000</v>
      </c>
      <c r="U233" s="5">
        <v>85000000000</v>
      </c>
      <c r="V233" s="5">
        <v>-1000000000</v>
      </c>
      <c r="W233" s="5">
        <v>11000000000</v>
      </c>
      <c r="X233" s="5">
        <v>121000000000</v>
      </c>
      <c r="Y233" s="5">
        <v>76000000000</v>
      </c>
      <c r="Z233" s="5">
        <v>50000000000</v>
      </c>
    </row>
    <row r="234" spans="2:26" ht="15.5" x14ac:dyDescent="0.35">
      <c r="C234" t="s">
        <v>248</v>
      </c>
      <c r="I234" s="5">
        <v>1317000000000</v>
      </c>
      <c r="J234" s="5">
        <v>1029000000000</v>
      </c>
      <c r="K234" s="5">
        <v>1040000000000</v>
      </c>
      <c r="L234" s="5">
        <v>677000000000</v>
      </c>
      <c r="M234" s="5">
        <v>624000000000</v>
      </c>
      <c r="N234" s="5">
        <v>926000000000</v>
      </c>
      <c r="O234" s="5">
        <v>500000000000</v>
      </c>
      <c r="P234" s="5">
        <v>245000000000</v>
      </c>
      <c r="Q234" s="5">
        <v>301000000000</v>
      </c>
      <c r="R234" s="5">
        <v>166000000000</v>
      </c>
      <c r="S234" s="5">
        <v>195000000000</v>
      </c>
      <c r="T234" s="5">
        <v>199000000000</v>
      </c>
      <c r="U234" s="5">
        <v>59000000000</v>
      </c>
      <c r="V234" s="5">
        <v>24000000000</v>
      </c>
      <c r="W234" s="5">
        <v>90000000000</v>
      </c>
      <c r="X234" s="5">
        <v>-14000000000</v>
      </c>
      <c r="Y234" s="5">
        <v>100000000000</v>
      </c>
      <c r="Z234" s="5">
        <v>-10000000000</v>
      </c>
    </row>
    <row r="235" spans="2:26" ht="15.5" x14ac:dyDescent="0.35">
      <c r="C235" t="s">
        <v>249</v>
      </c>
      <c r="I235" s="5">
        <v>-47000000000</v>
      </c>
      <c r="J235" s="5">
        <v>-75000000000</v>
      </c>
      <c r="K235" s="5">
        <v>-116000000000</v>
      </c>
      <c r="L235" s="5">
        <v>-109000000000</v>
      </c>
      <c r="M235" s="5">
        <v>-66000000000</v>
      </c>
      <c r="N235" s="5">
        <v>-256000000000</v>
      </c>
      <c r="O235" s="5">
        <v>-403000000000</v>
      </c>
      <c r="P235" s="5">
        <v>-32000000000</v>
      </c>
      <c r="Q235" s="5">
        <v>-26000000000</v>
      </c>
      <c r="R235" s="5">
        <v>-155000000000</v>
      </c>
      <c r="S235" s="5">
        <v>-196000000000</v>
      </c>
      <c r="T235" s="5">
        <v>-232000000000</v>
      </c>
      <c r="U235" s="5">
        <v>-191000000000</v>
      </c>
      <c r="V235" s="5">
        <v>-143000000000</v>
      </c>
      <c r="W235" s="5">
        <v>-296000000000</v>
      </c>
      <c r="X235" s="5">
        <v>-27000000000</v>
      </c>
      <c r="Y235" s="5">
        <v>-17000000000</v>
      </c>
      <c r="Z235" s="5">
        <v>-62000000000</v>
      </c>
    </row>
    <row r="236" spans="2:26" ht="15.5" x14ac:dyDescent="0.35">
      <c r="C236" t="s">
        <v>14</v>
      </c>
      <c r="I236" s="5">
        <v>1270000000000</v>
      </c>
      <c r="J236" s="5">
        <v>954000000000</v>
      </c>
      <c r="K236" s="5">
        <v>924000000000</v>
      </c>
      <c r="L236" s="5">
        <v>568000000000</v>
      </c>
      <c r="M236" s="5">
        <v>559000000000</v>
      </c>
      <c r="N236" s="5">
        <v>670000000000</v>
      </c>
      <c r="O236" s="5">
        <v>97000000000</v>
      </c>
      <c r="P236" s="5">
        <v>213000000000</v>
      </c>
      <c r="Q236" s="5">
        <v>275000000000</v>
      </c>
      <c r="R236" s="5">
        <v>11000000000</v>
      </c>
      <c r="S236" s="5">
        <v>-1000000000</v>
      </c>
      <c r="T236" s="5">
        <v>-34000000000</v>
      </c>
      <c r="U236" s="5">
        <v>-132000000000</v>
      </c>
      <c r="V236" s="5">
        <v>-119000000000</v>
      </c>
      <c r="W236" s="5">
        <v>-207000000000</v>
      </c>
      <c r="X236" s="5">
        <v>-40000000000</v>
      </c>
      <c r="Y236" s="5">
        <v>83000000000</v>
      </c>
      <c r="Z236" s="5">
        <v>-72000000000</v>
      </c>
    </row>
    <row r="237" spans="2:26" ht="15.5" x14ac:dyDescent="0.35">
      <c r="C237" t="s">
        <v>16</v>
      </c>
      <c r="I237" s="6">
        <v>969.78</v>
      </c>
      <c r="J237" s="6">
        <v>727.87</v>
      </c>
      <c r="K237" s="6">
        <v>705.44</v>
      </c>
      <c r="L237" s="6">
        <v>433.65</v>
      </c>
      <c r="M237" s="6">
        <v>426.48</v>
      </c>
      <c r="N237" s="6">
        <v>511.69</v>
      </c>
      <c r="O237" s="6">
        <v>73.78</v>
      </c>
      <c r="P237" s="6">
        <v>162.56</v>
      </c>
      <c r="Q237" s="6">
        <v>210.08</v>
      </c>
      <c r="R237" s="6">
        <v>8.65</v>
      </c>
      <c r="S237" s="6">
        <v>-0.56999999999999995</v>
      </c>
      <c r="T237" s="6">
        <v>-25.82</v>
      </c>
      <c r="U237" s="6">
        <v>-100.92</v>
      </c>
      <c r="V237" s="6">
        <v>-90.61</v>
      </c>
      <c r="W237" s="6">
        <v>-157.65</v>
      </c>
      <c r="X237" s="6">
        <v>-30.62</v>
      </c>
      <c r="Y237" s="6">
        <v>63.6</v>
      </c>
      <c r="Z237" s="6">
        <v>-55.13</v>
      </c>
    </row>
    <row r="239" spans="2:26" ht="15.5" x14ac:dyDescent="0.35">
      <c r="B239" t="s">
        <v>250</v>
      </c>
      <c r="C239" t="s">
        <v>251</v>
      </c>
      <c r="D239" s="5">
        <v>242000000000</v>
      </c>
      <c r="E239" s="5">
        <v>295000000000</v>
      </c>
      <c r="F239" s="5">
        <v>346000000000</v>
      </c>
      <c r="G239" s="5">
        <v>237000000000</v>
      </c>
      <c r="H239" s="5">
        <v>967000000000</v>
      </c>
      <c r="I239" s="5">
        <v>1180000000000</v>
      </c>
      <c r="J239" s="5">
        <v>1314000000000</v>
      </c>
      <c r="K239" s="5">
        <v>918000000000</v>
      </c>
      <c r="L239" s="5">
        <v>624000000000</v>
      </c>
      <c r="M239" s="5">
        <v>618000000000</v>
      </c>
      <c r="N239" s="5">
        <v>629000000000</v>
      </c>
      <c r="O239" s="5">
        <v>483000000000</v>
      </c>
      <c r="P239" s="5">
        <v>255000000000</v>
      </c>
      <c r="Q239" s="5">
        <v>216000000000</v>
      </c>
    </row>
    <row r="240" spans="2:26" ht="15.5" x14ac:dyDescent="0.35">
      <c r="C240" t="s">
        <v>252</v>
      </c>
      <c r="H240" s="5">
        <v>1120000000000</v>
      </c>
      <c r="I240" s="5">
        <v>1180000000000</v>
      </c>
      <c r="J240" s="5">
        <v>1314000000000</v>
      </c>
      <c r="K240" s="5">
        <v>918000000000</v>
      </c>
      <c r="L240" s="5">
        <v>624000000000</v>
      </c>
      <c r="M240" s="5">
        <v>618000000000</v>
      </c>
      <c r="N240" s="5">
        <v>629000000000</v>
      </c>
      <c r="O240" s="5">
        <v>483000000000</v>
      </c>
      <c r="P240" s="5">
        <v>255000000000</v>
      </c>
      <c r="Q240" s="5">
        <v>216000000000</v>
      </c>
    </row>
    <row r="241" spans="3:17" ht="15.5" x14ac:dyDescent="0.35">
      <c r="C241" t="s">
        <v>253</v>
      </c>
      <c r="O241" s="6">
        <v>76.34</v>
      </c>
    </row>
    <row r="242" spans="3:17" ht="15.5" x14ac:dyDescent="0.35">
      <c r="C242" t="s">
        <v>77</v>
      </c>
      <c r="O242" s="6">
        <v>0.2072</v>
      </c>
    </row>
    <row r="243" spans="3:17" ht="15.5" x14ac:dyDescent="0.35">
      <c r="C243" t="s">
        <v>254</v>
      </c>
      <c r="O243" s="6">
        <v>9.300000000000001E-3</v>
      </c>
    </row>
    <row r="244" spans="3:17" ht="15.5" x14ac:dyDescent="0.35">
      <c r="C244" t="s">
        <v>57</v>
      </c>
      <c r="D244" s="6">
        <v>184.45</v>
      </c>
      <c r="E244" s="6">
        <v>225.23</v>
      </c>
      <c r="F244" s="6">
        <v>264.04000000000002</v>
      </c>
      <c r="G244" s="6">
        <v>181.03</v>
      </c>
      <c r="H244" s="6">
        <v>737.8</v>
      </c>
      <c r="I244" s="6">
        <v>900.95</v>
      </c>
      <c r="J244" s="6">
        <v>1003.3</v>
      </c>
      <c r="K244" s="6">
        <v>700.53</v>
      </c>
      <c r="L244" s="6">
        <v>476.7</v>
      </c>
      <c r="M244" s="6">
        <v>471.38</v>
      </c>
      <c r="N244" s="6">
        <v>479.82</v>
      </c>
      <c r="O244" s="6">
        <v>368.41</v>
      </c>
      <c r="P244" s="6">
        <v>194.81</v>
      </c>
      <c r="Q244" s="6">
        <v>165.16</v>
      </c>
    </row>
    <row r="245" spans="3:17" ht="15.5" x14ac:dyDescent="0.35">
      <c r="C245" t="s">
        <v>255</v>
      </c>
      <c r="H245" s="6">
        <v>854.76</v>
      </c>
      <c r="I245" s="6">
        <v>900.95</v>
      </c>
      <c r="J245" s="6">
        <v>1003.3</v>
      </c>
      <c r="K245" s="6">
        <v>700.53</v>
      </c>
      <c r="L245" s="6">
        <v>476.7</v>
      </c>
      <c r="M245" s="6">
        <v>471.38</v>
      </c>
      <c r="N245" s="6">
        <v>479.82</v>
      </c>
      <c r="O245" s="6">
        <v>368.41</v>
      </c>
      <c r="P245" s="6">
        <v>194.81</v>
      </c>
      <c r="Q245" s="6">
        <v>165.16</v>
      </c>
    </row>
    <row r="246" spans="3:17" ht="15.5" x14ac:dyDescent="0.35">
      <c r="C246" t="s">
        <v>79</v>
      </c>
      <c r="O246" s="6">
        <v>76.34</v>
      </c>
    </row>
    <row r="247" spans="3:17" ht="15.5" x14ac:dyDescent="0.35">
      <c r="C247" t="s">
        <v>256</v>
      </c>
      <c r="O247" s="6">
        <v>0.2072</v>
      </c>
    </row>
    <row r="248" spans="3:17" ht="15.5" x14ac:dyDescent="0.35">
      <c r="C248" t="s">
        <v>257</v>
      </c>
      <c r="O248" s="6">
        <v>9.300000000000001E-3</v>
      </c>
    </row>
    <row r="249" spans="3:17" ht="15.5" x14ac:dyDescent="0.35">
      <c r="C249" t="s">
        <v>258</v>
      </c>
      <c r="D249" s="5">
        <v>1215000000000</v>
      </c>
      <c r="E249" s="5">
        <v>1374000000000</v>
      </c>
      <c r="F249" s="5">
        <v>1355000000000</v>
      </c>
      <c r="G249" s="5">
        <v>1242000000000</v>
      </c>
      <c r="H249" s="5">
        <v>4859000000000</v>
      </c>
      <c r="I249" s="5">
        <v>5236000000000</v>
      </c>
      <c r="J249" s="5">
        <v>4960000000000</v>
      </c>
      <c r="K249" s="5">
        <v>4767000000000</v>
      </c>
      <c r="L249" s="5">
        <v>4932000000000</v>
      </c>
      <c r="M249" s="5">
        <v>4242000000000</v>
      </c>
      <c r="N249" s="5">
        <v>3846000000000</v>
      </c>
      <c r="O249" s="5">
        <v>3513000000000</v>
      </c>
      <c r="P249" s="5">
        <v>2827000000000</v>
      </c>
      <c r="Q249" s="5">
        <v>2825000000000</v>
      </c>
    </row>
    <row r="250" spans="3:17" ht="15.5" x14ac:dyDescent="0.35">
      <c r="C250" t="s">
        <v>259</v>
      </c>
      <c r="H250" s="5">
        <v>5186000000000</v>
      </c>
      <c r="I250" s="5">
        <v>5236000000000</v>
      </c>
      <c r="J250" s="5">
        <v>4960000000000</v>
      </c>
      <c r="K250" s="5">
        <v>4767000000000</v>
      </c>
      <c r="L250" s="5">
        <v>4932000000000</v>
      </c>
      <c r="M250" s="5">
        <v>4242000000000</v>
      </c>
      <c r="N250" s="5">
        <v>3846000000000</v>
      </c>
      <c r="O250" s="5">
        <v>3513000000000</v>
      </c>
      <c r="P250" s="5">
        <v>2827000000000</v>
      </c>
      <c r="Q250" s="5">
        <v>2825000000000</v>
      </c>
    </row>
    <row r="251" spans="3:17" ht="15.5" x14ac:dyDescent="0.35">
      <c r="C251" t="s">
        <v>260</v>
      </c>
      <c r="O251" s="6">
        <v>76.34</v>
      </c>
    </row>
    <row r="252" spans="3:17" ht="15.5" x14ac:dyDescent="0.35">
      <c r="C252" t="s">
        <v>261</v>
      </c>
      <c r="O252" s="6">
        <v>0.2072</v>
      </c>
    </row>
    <row r="253" spans="3:17" ht="15.5" x14ac:dyDescent="0.35">
      <c r="C253" t="s">
        <v>262</v>
      </c>
      <c r="O253" s="6">
        <v>9.300000000000001E-3</v>
      </c>
    </row>
    <row r="254" spans="3:17" ht="15.5" x14ac:dyDescent="0.35">
      <c r="C254" t="s">
        <v>263</v>
      </c>
      <c r="I254" s="6">
        <v>12.94</v>
      </c>
    </row>
    <row r="255" spans="3:17" ht="15.5" x14ac:dyDescent="0.35">
      <c r="C255" t="s">
        <v>264</v>
      </c>
      <c r="I255" s="6">
        <v>11.17</v>
      </c>
    </row>
    <row r="256" spans="3:17" ht="15.5" x14ac:dyDescent="0.35">
      <c r="C256" t="s">
        <v>265</v>
      </c>
      <c r="I256" s="6">
        <v>7.42</v>
      </c>
    </row>
    <row r="257" spans="3:9" ht="15.5" x14ac:dyDescent="0.35">
      <c r="C257" t="s">
        <v>266</v>
      </c>
      <c r="I257" s="6">
        <v>8.9499999999999996E-2</v>
      </c>
    </row>
    <row r="258" spans="3:9" ht="15.5" x14ac:dyDescent="0.35">
      <c r="C258" t="s">
        <v>267</v>
      </c>
      <c r="I258" s="6">
        <v>2.41</v>
      </c>
    </row>
    <row r="259" spans="3:9" ht="15.5" x14ac:dyDescent="0.35">
      <c r="C259" t="s">
        <v>268</v>
      </c>
      <c r="I259" s="6">
        <v>1.66</v>
      </c>
    </row>
    <row r="260" spans="3:9" ht="15.5" x14ac:dyDescent="0.35">
      <c r="C260" t="s">
        <v>269</v>
      </c>
      <c r="I260" s="6">
        <v>11.58</v>
      </c>
    </row>
    <row r="261" spans="3:9" ht="15.5" x14ac:dyDescent="0.35">
      <c r="C261" t="s">
        <v>270</v>
      </c>
      <c r="I261" s="6">
        <v>12.02</v>
      </c>
    </row>
    <row r="262" spans="3:9" ht="15.5" x14ac:dyDescent="0.35">
      <c r="C262" t="s">
        <v>271</v>
      </c>
      <c r="I262" s="6">
        <v>7.73</v>
      </c>
    </row>
    <row r="263" spans="3:9" ht="15.5" x14ac:dyDescent="0.35">
      <c r="C263" t="s">
        <v>272</v>
      </c>
      <c r="I263" s="6">
        <v>7.22</v>
      </c>
    </row>
    <row r="264" spans="3:9" ht="15.5" x14ac:dyDescent="0.35">
      <c r="C264" t="s">
        <v>273</v>
      </c>
      <c r="I264" s="6">
        <v>-1.1000000000000001</v>
      </c>
    </row>
    <row r="265" spans="3:9" ht="15.5" x14ac:dyDescent="0.35">
      <c r="C265" t="s">
        <v>274</v>
      </c>
      <c r="I265" s="6">
        <v>0.47</v>
      </c>
    </row>
    <row r="266" spans="3:9" ht="15.5" x14ac:dyDescent="0.35">
      <c r="C266" t="s">
        <v>275</v>
      </c>
      <c r="I266" s="6">
        <v>854.76</v>
      </c>
    </row>
    <row r="267" spans="3:9" ht="15.5" x14ac:dyDescent="0.35">
      <c r="C267" t="s">
        <v>276</v>
      </c>
      <c r="I267" s="6">
        <v>737.8</v>
      </c>
    </row>
    <row r="268" spans="3:9" ht="15.5" x14ac:dyDescent="0.35">
      <c r="C268" t="s">
        <v>277</v>
      </c>
      <c r="I268" s="6">
        <v>3959.02</v>
      </c>
    </row>
    <row r="269" spans="3:9" ht="15.5" x14ac:dyDescent="0.35">
      <c r="C269" t="s">
        <v>278</v>
      </c>
      <c r="D269" s="6">
        <v>2993.8</v>
      </c>
    </row>
    <row r="270" spans="3:9" ht="15.5" x14ac:dyDescent="0.35">
      <c r="C270" t="s">
        <v>279</v>
      </c>
      <c r="I270" s="6">
        <v>5748.16</v>
      </c>
    </row>
    <row r="271" spans="3:9" ht="15.5" x14ac:dyDescent="0.35">
      <c r="C271" t="s">
        <v>280</v>
      </c>
      <c r="I271" s="6">
        <v>794.41</v>
      </c>
    </row>
    <row r="272" spans="3:9" ht="15.5" x14ac:dyDescent="0.35">
      <c r="C272" t="s">
        <v>281</v>
      </c>
      <c r="D272" s="6">
        <v>12.62</v>
      </c>
    </row>
    <row r="273" spans="3:9" ht="15.5" x14ac:dyDescent="0.35">
      <c r="C273" t="s">
        <v>282</v>
      </c>
      <c r="D273" s="6">
        <v>11.76</v>
      </c>
    </row>
    <row r="274" spans="3:9" ht="15.5" x14ac:dyDescent="0.35">
      <c r="C274" t="s">
        <v>285</v>
      </c>
      <c r="D274" s="6">
        <v>0.08</v>
      </c>
    </row>
    <row r="275" spans="3:9" ht="15.5" x14ac:dyDescent="0.35">
      <c r="C275" t="s">
        <v>287</v>
      </c>
      <c r="D275" s="6">
        <v>1.0900000000000001</v>
      </c>
    </row>
    <row r="276" spans="3:9" ht="15.5" x14ac:dyDescent="0.35">
      <c r="C276" t="s">
        <v>12</v>
      </c>
      <c r="D276" s="5">
        <v>329000000000</v>
      </c>
    </row>
    <row r="277" spans="3:9" ht="15.5" x14ac:dyDescent="0.35">
      <c r="C277" t="s">
        <v>289</v>
      </c>
      <c r="I277" s="6">
        <v>21.2</v>
      </c>
    </row>
    <row r="278" spans="3:9" ht="15.5" x14ac:dyDescent="0.35">
      <c r="C278" t="s">
        <v>290</v>
      </c>
      <c r="I278" s="6">
        <v>0.13689999999999999</v>
      </c>
    </row>
    <row r="279" spans="3:9" ht="15.5" x14ac:dyDescent="0.35">
      <c r="C279" t="s">
        <v>291</v>
      </c>
      <c r="I279" s="6">
        <v>0.1487</v>
      </c>
    </row>
    <row r="280" spans="3:9" ht="15.5" x14ac:dyDescent="0.35">
      <c r="C280" t="s">
        <v>292</v>
      </c>
      <c r="I280" s="6">
        <v>0.1474</v>
      </c>
    </row>
    <row r="281" spans="3:9" ht="15.5" x14ac:dyDescent="0.35">
      <c r="C281" t="s">
        <v>293</v>
      </c>
      <c r="I281" s="6">
        <v>0.1246</v>
      </c>
    </row>
    <row r="282" spans="3:9" ht="15.5" x14ac:dyDescent="0.35">
      <c r="C282" t="s">
        <v>294</v>
      </c>
      <c r="D282" s="6">
        <v>42.63</v>
      </c>
    </row>
    <row r="283" spans="3:9" ht="15.5" x14ac:dyDescent="0.35">
      <c r="C283" t="s">
        <v>295</v>
      </c>
      <c r="D283" s="6">
        <v>43.52</v>
      </c>
    </row>
    <row r="284" spans="3:9" ht="15.5" x14ac:dyDescent="0.35">
      <c r="C284" t="s">
        <v>296</v>
      </c>
      <c r="D284" s="6">
        <v>37.799999999999997</v>
      </c>
    </row>
    <row r="285" spans="3:9" ht="15.5" x14ac:dyDescent="0.35">
      <c r="C285" t="s">
        <v>297</v>
      </c>
      <c r="D285" s="6">
        <v>48.35</v>
      </c>
    </row>
    <row r="286" spans="3:9" ht="15.5" x14ac:dyDescent="0.35">
      <c r="C286" t="s">
        <v>298</v>
      </c>
      <c r="D286" s="6">
        <v>2.13</v>
      </c>
    </row>
    <row r="287" spans="3:9" ht="15.5" x14ac:dyDescent="0.35">
      <c r="C287" t="s">
        <v>299</v>
      </c>
      <c r="I287" s="6">
        <v>0.64</v>
      </c>
    </row>
    <row r="288" spans="3:9" ht="15.5" x14ac:dyDescent="0.35">
      <c r="C288" t="s">
        <v>300</v>
      </c>
      <c r="I288" s="6">
        <v>8.89</v>
      </c>
    </row>
    <row r="289" spans="3:9" ht="15.5" x14ac:dyDescent="0.35">
      <c r="C289" t="s">
        <v>53</v>
      </c>
      <c r="I289" s="5">
        <v>12511000000000</v>
      </c>
    </row>
    <row r="290" spans="3:9" ht="15.5" x14ac:dyDescent="0.35">
      <c r="C290" t="s">
        <v>301</v>
      </c>
      <c r="I290" s="5">
        <v>8617000000000</v>
      </c>
    </row>
    <row r="291" spans="3:9" ht="15.5" x14ac:dyDescent="0.35">
      <c r="C291" t="s">
        <v>302</v>
      </c>
      <c r="I291" s="5">
        <v>1310000000</v>
      </c>
    </row>
    <row r="292" spans="3:9" ht="15.5" x14ac:dyDescent="0.35">
      <c r="C292" t="s">
        <v>303</v>
      </c>
      <c r="I292" s="6">
        <v>0.19739999999999999</v>
      </c>
    </row>
    <row r="293" spans="3:9" ht="15.5" x14ac:dyDescent="0.35">
      <c r="C293" t="s">
        <v>304</v>
      </c>
      <c r="D293" s="6">
        <v>0.31379999999999997</v>
      </c>
    </row>
    <row r="294" spans="3:9" ht="15.5" x14ac:dyDescent="0.35">
      <c r="C294" t="s">
        <v>305</v>
      </c>
      <c r="D294" s="6">
        <v>0.23219999999999999</v>
      </c>
    </row>
    <row r="295" spans="3:9" ht="15.5" x14ac:dyDescent="0.35">
      <c r="C295" t="s">
        <v>306</v>
      </c>
      <c r="D295" s="6">
        <v>0.19889999999999999</v>
      </c>
    </row>
    <row r="296" spans="3:9" ht="15.5" x14ac:dyDescent="0.35">
      <c r="C296" t="s">
        <v>307</v>
      </c>
      <c r="D296" s="6">
        <v>-3.9300000000000002E-2</v>
      </c>
    </row>
    <row r="297" spans="3:9" ht="15.5" x14ac:dyDescent="0.35">
      <c r="C297" t="s">
        <v>308</v>
      </c>
      <c r="D297" s="6">
        <v>-3.15E-2</v>
      </c>
    </row>
    <row r="298" spans="3:9" ht="15.5" x14ac:dyDescent="0.35">
      <c r="C298" t="s">
        <v>309</v>
      </c>
      <c r="D298" s="6">
        <v>-0.20030000000000001</v>
      </c>
    </row>
    <row r="299" spans="3:9" ht="15.5" x14ac:dyDescent="0.35">
      <c r="C299" t="s">
        <v>310</v>
      </c>
      <c r="I299" s="6">
        <v>76.34</v>
      </c>
    </row>
    <row r="300" spans="3:9" ht="15.5" x14ac:dyDescent="0.35">
      <c r="C300" t="s">
        <v>314</v>
      </c>
      <c r="I300" t="s">
        <v>790</v>
      </c>
    </row>
    <row r="301" spans="3:9" ht="15.5" x14ac:dyDescent="0.35">
      <c r="C301" t="s">
        <v>316</v>
      </c>
      <c r="I301" s="5">
        <v>6</v>
      </c>
    </row>
    <row r="302" spans="3:9" ht="15.5" x14ac:dyDescent="0.35">
      <c r="C302" t="s">
        <v>317</v>
      </c>
      <c r="I302" s="6">
        <v>0.54</v>
      </c>
    </row>
    <row r="303" spans="3:9" ht="15.5" x14ac:dyDescent="0.35">
      <c r="C303" t="s">
        <v>318</v>
      </c>
      <c r="I303" s="6">
        <v>0.87</v>
      </c>
    </row>
    <row r="304" spans="3:9" ht="15.5" x14ac:dyDescent="0.35">
      <c r="C304" t="s">
        <v>319</v>
      </c>
      <c r="I304" s="6">
        <v>0.59</v>
      </c>
    </row>
    <row r="305" spans="3:9" ht="15.5" x14ac:dyDescent="0.35">
      <c r="C305" t="s">
        <v>320</v>
      </c>
      <c r="I305" s="6">
        <v>0.68</v>
      </c>
    </row>
    <row r="306" spans="3:9" ht="15.5" x14ac:dyDescent="0.35">
      <c r="C306" t="s">
        <v>321</v>
      </c>
      <c r="I306" s="6">
        <v>0.35</v>
      </c>
    </row>
    <row r="307" spans="3:9" ht="15.5" x14ac:dyDescent="0.35">
      <c r="C307" t="s">
        <v>322</v>
      </c>
      <c r="I307" s="6">
        <v>0.38</v>
      </c>
    </row>
    <row r="308" spans="3:9" ht="15.5" x14ac:dyDescent="0.35">
      <c r="C308" t="s">
        <v>323</v>
      </c>
      <c r="I308" s="6">
        <v>0.83</v>
      </c>
    </row>
    <row r="309" spans="3:9" ht="15.5" x14ac:dyDescent="0.35">
      <c r="C309" t="s">
        <v>324</v>
      </c>
      <c r="I309" s="5">
        <v>5186000000000</v>
      </c>
    </row>
    <row r="310" spans="3:9" ht="15.5" x14ac:dyDescent="0.35">
      <c r="C310" t="s">
        <v>325</v>
      </c>
      <c r="I310" s="5">
        <v>1643000000000</v>
      </c>
    </row>
    <row r="311" spans="3:9" ht="15.5" x14ac:dyDescent="0.35">
      <c r="C311" t="s">
        <v>326</v>
      </c>
      <c r="I311" s="5">
        <v>1194000000000</v>
      </c>
    </row>
    <row r="312" spans="3:9" ht="15.5" x14ac:dyDescent="0.35">
      <c r="C312" t="s">
        <v>327</v>
      </c>
      <c r="I312" s="5">
        <v>1120000000000</v>
      </c>
    </row>
    <row r="313" spans="3:9" ht="15.5" x14ac:dyDescent="0.35">
      <c r="C313" t="s">
        <v>328</v>
      </c>
      <c r="D313" s="5">
        <v>3922000000000</v>
      </c>
    </row>
    <row r="314" spans="3:9" ht="15.5" x14ac:dyDescent="0.35">
      <c r="C314" t="s">
        <v>329</v>
      </c>
      <c r="D314" s="5">
        <v>8180000000000</v>
      </c>
    </row>
    <row r="315" spans="3:9" ht="15.5" x14ac:dyDescent="0.35">
      <c r="C315" t="s">
        <v>330</v>
      </c>
      <c r="D315" s="5">
        <v>621000000000</v>
      </c>
    </row>
    <row r="316" spans="3:9" ht="15.5" x14ac:dyDescent="0.35">
      <c r="C316" t="s">
        <v>235</v>
      </c>
      <c r="D316" s="5">
        <v>5739000000000</v>
      </c>
    </row>
    <row r="317" spans="3:9" ht="15.5" x14ac:dyDescent="0.35">
      <c r="C317" t="s">
        <v>234</v>
      </c>
      <c r="I317" s="5">
        <v>7530000000000</v>
      </c>
    </row>
    <row r="318" spans="3:9" ht="15.5" x14ac:dyDescent="0.35">
      <c r="C318" t="s">
        <v>20</v>
      </c>
      <c r="D318" s="5">
        <v>-3922000000000</v>
      </c>
    </row>
    <row r="319" spans="3:9" ht="15.5" x14ac:dyDescent="0.35">
      <c r="C319" t="s">
        <v>331</v>
      </c>
      <c r="I319" s="5">
        <v>7559000000000</v>
      </c>
    </row>
    <row r="320" spans="3:9" ht="15.5" x14ac:dyDescent="0.35">
      <c r="C320" t="s">
        <v>332</v>
      </c>
      <c r="I320" s="5">
        <v>1081000000000</v>
      </c>
    </row>
    <row r="321" spans="3:9" ht="15.5" x14ac:dyDescent="0.35">
      <c r="C321" t="s">
        <v>333</v>
      </c>
      <c r="I321" s="5">
        <v>1107000000000</v>
      </c>
    </row>
    <row r="322" spans="3:9" ht="15.5" x14ac:dyDescent="0.35">
      <c r="C322" t="s">
        <v>334</v>
      </c>
      <c r="I322" s="5">
        <v>-43000000000</v>
      </c>
    </row>
    <row r="323" spans="3:9" ht="15.5" x14ac:dyDescent="0.35">
      <c r="C323" t="s">
        <v>335</v>
      </c>
      <c r="I323" s="5">
        <v>-40000000000</v>
      </c>
    </row>
    <row r="324" spans="3:9" ht="15.5" x14ac:dyDescent="0.35">
      <c r="C324" t="s">
        <v>336</v>
      </c>
      <c r="I324" s="5">
        <v>1041000000000</v>
      </c>
    </row>
  </sheetData>
  <pageMargins left="0.7" right="0.7" top="0.75" bottom="0.75" header="0.3" footer="0.3"/>
  <ignoredErrors>
    <ignoredError sqref="A1:Z32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791</v>
      </c>
      <c r="D1" t="s">
        <v>1</v>
      </c>
      <c r="H1" t="s">
        <v>2</v>
      </c>
      <c r="I1" s="1">
        <v>43098</v>
      </c>
      <c r="J1" s="1">
        <v>42734</v>
      </c>
      <c r="K1" s="1">
        <v>42368</v>
      </c>
      <c r="L1" s="1">
        <v>42003</v>
      </c>
      <c r="M1" s="1">
        <v>41638</v>
      </c>
      <c r="N1" s="1">
        <v>41271</v>
      </c>
      <c r="O1" s="1">
        <v>40907</v>
      </c>
      <c r="P1" s="1">
        <v>40542</v>
      </c>
      <c r="Q1" s="1">
        <v>40176</v>
      </c>
      <c r="R1" s="1">
        <v>39812</v>
      </c>
    </row>
    <row r="2" spans="1:18" ht="15.5" x14ac:dyDescent="0.35">
      <c r="C2" t="s">
        <v>792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89">
        <f t="shared" ref="I2:R2" ca="1" si="0">IFERROR(_xlfn.STOCKHISTORY("XIDX:" &amp; $C$1, I1, , 0, 0, 1), "Libur")</f>
        <v>50</v>
      </c>
      <c r="J2" s="2" t="str">
        <f t="shared" ca="1" si="0"/>
        <v>Libur</v>
      </c>
      <c r="K2" s="2" vm="167">
        <f t="shared" ca="1" si="0"/>
        <v>470</v>
      </c>
      <c r="L2" s="2" vm="168">
        <f t="shared" ca="1" si="0"/>
        <v>427</v>
      </c>
      <c r="M2" s="2" vm="169">
        <f t="shared" ca="1" si="0"/>
        <v>445</v>
      </c>
      <c r="N2" s="2" vm="170">
        <f t="shared" ca="1" si="0"/>
        <v>320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509442</v>
      </c>
      <c r="H4" s="2">
        <f>IFERROR(SUM(D4:G4)*(4/MAX(1,COUNT(D4:G4))),"")</f>
        <v>2037768</v>
      </c>
      <c r="I4" s="2">
        <f t="shared" ref="I4:R4" si="1">IFERROR(INDEX(I51:I500,MATCH($C$4,$C$51:$C$500,0)),"")</f>
        <v>793007</v>
      </c>
      <c r="J4" s="2">
        <f t="shared" si="1"/>
        <v>266011</v>
      </c>
      <c r="K4" s="2">
        <f t="shared" si="1"/>
        <v>1999004</v>
      </c>
      <c r="L4" s="2">
        <f t="shared" si="1"/>
        <v>5364992</v>
      </c>
      <c r="M4" s="2">
        <f t="shared" si="1"/>
        <v>1123032</v>
      </c>
      <c r="N4" s="2">
        <f t="shared" si="1"/>
        <v>7556567</v>
      </c>
      <c r="O4" s="2">
        <f t="shared" si="1"/>
        <v>30484326528</v>
      </c>
      <c r="P4" s="2">
        <f t="shared" si="1"/>
        <v>480000000</v>
      </c>
      <c r="Q4" s="2">
        <f t="shared" si="1"/>
        <v>18471586951</v>
      </c>
      <c r="R4" s="2">
        <f t="shared" si="1"/>
        <v>42911263522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8882207</v>
      </c>
      <c r="H5" s="2">
        <f>IFERROR(SUM(D5:G5)*(4/MAX(1,COUNT(D5:G5))),"")</f>
        <v>35528828</v>
      </c>
      <c r="I5" s="2">
        <f t="shared" ref="I5:R5" si="2">IFERROR(INDEX(I51:I500,MATCH($C$5,$C$51:$C$500,0)),"")</f>
        <v>-18548609</v>
      </c>
      <c r="J5" s="2">
        <f t="shared" si="2"/>
        <v>-86584039</v>
      </c>
      <c r="K5" s="2">
        <f t="shared" si="2"/>
        <v>-38658133</v>
      </c>
      <c r="L5" s="2">
        <f t="shared" si="2"/>
        <v>4641706</v>
      </c>
      <c r="M5" s="2">
        <f t="shared" si="2"/>
        <v>32337298</v>
      </c>
      <c r="N5" s="2">
        <f t="shared" si="2"/>
        <v>1403342</v>
      </c>
      <c r="O5" s="2">
        <f t="shared" si="2"/>
        <v>-6710670387</v>
      </c>
      <c r="P5" s="2">
        <f t="shared" si="2"/>
        <v>0</v>
      </c>
      <c r="Q5" s="2">
        <f t="shared" si="2"/>
        <v>0</v>
      </c>
      <c r="R5" s="2">
        <f t="shared" si="2"/>
        <v>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153891682</v>
      </c>
      <c r="H6" s="2">
        <f>IFERROR(INDEX(D6:G6,COUNT(D6:G6)),"")</f>
        <v>153891682</v>
      </c>
      <c r="I6" s="2">
        <f t="shared" ref="I6:R6" si="3">IFERROR(INDEX(I51:I500,MATCH($C$6,$C$51:$C$500,0)),"")</f>
        <v>155235556</v>
      </c>
      <c r="J6" s="2">
        <f t="shared" si="3"/>
        <v>173735076</v>
      </c>
      <c r="K6" s="2">
        <f t="shared" si="3"/>
        <v>260320809</v>
      </c>
      <c r="L6" s="2">
        <f t="shared" si="3"/>
        <v>297562096</v>
      </c>
      <c r="M6" s="2">
        <f t="shared" si="3"/>
        <v>292919619</v>
      </c>
      <c r="N6" s="2">
        <f t="shared" si="3"/>
        <v>267738491</v>
      </c>
      <c r="O6" s="2">
        <f t="shared" si="3"/>
        <v>32733066008</v>
      </c>
      <c r="P6" s="2">
        <f t="shared" si="3"/>
        <v>39483623328</v>
      </c>
      <c r="Q6" s="2">
        <f t="shared" si="3"/>
        <v>37217531160</v>
      </c>
      <c r="R6" s="2">
        <f t="shared" si="3"/>
        <v>39538862334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24.81</v>
      </c>
      <c r="H7" s="3">
        <f>IFERROR(INDEX(D7:G7,COUNT(D7:G7)),"")</f>
        <v>24.81</v>
      </c>
      <c r="I7" s="3">
        <f t="shared" ref="I7:R7" si="4">IFERROR(INDEX(I51:I500,MATCH($C$7,$C$51:$C$500,0))/1000000000,"")</f>
        <v>24.81</v>
      </c>
      <c r="J7" s="3">
        <f t="shared" si="4"/>
        <v>24.81</v>
      </c>
      <c r="K7" s="3">
        <f t="shared" si="4"/>
        <v>24.81</v>
      </c>
      <c r="L7" s="3">
        <f t="shared" si="4"/>
        <v>24.68</v>
      </c>
      <c r="M7" s="3">
        <f t="shared" si="4"/>
        <v>24.68</v>
      </c>
      <c r="N7" s="3">
        <f t="shared" si="4"/>
        <v>24.68</v>
      </c>
      <c r="O7" s="3">
        <f t="shared" si="4"/>
        <v>0.4</v>
      </c>
      <c r="P7" s="3">
        <f t="shared" si="4"/>
        <v>0.4</v>
      </c>
      <c r="Q7" s="3">
        <f t="shared" si="4"/>
        <v>0.4</v>
      </c>
      <c r="R7" s="3">
        <f t="shared" si="4"/>
        <v>0.4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</v>
      </c>
      <c r="H8" s="2">
        <f>IFERROR(INDEX(D8:G8,COUNT(D8:G8)),"")</f>
        <v>8000000000</v>
      </c>
      <c r="I8" s="2">
        <f t="shared" ref="I8:R8" si="5">IFERROR(INDEX(I51:I500,MATCH($C$8,$C$51:$C$500,0)),"")</f>
        <v>-277000000000</v>
      </c>
      <c r="J8" s="2">
        <f t="shared" si="5"/>
        <v>-26000000000</v>
      </c>
      <c r="K8" s="2">
        <f t="shared" si="5"/>
        <v>-294000000000</v>
      </c>
      <c r="L8" s="2">
        <f t="shared" si="5"/>
        <v>-61000000000</v>
      </c>
      <c r="M8" s="2">
        <f t="shared" si="5"/>
        <v>-14000000000</v>
      </c>
      <c r="N8" s="2">
        <f t="shared" si="5"/>
        <v>-121000000000</v>
      </c>
      <c r="O8" s="2">
        <f t="shared" si="5"/>
        <v>-4000000000</v>
      </c>
      <c r="P8" s="2">
        <f t="shared" si="5"/>
        <v>-9000000000</v>
      </c>
      <c r="Q8" s="2">
        <f t="shared" si="5"/>
        <v>17000000000</v>
      </c>
      <c r="R8" s="2">
        <f t="shared" si="5"/>
        <v>-5000000000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0.32</v>
      </c>
      <c r="H9" s="3">
        <f>IFERROR(INDEX(D9:G9,COUNT(D9:G9)),"")</f>
        <v>0.32</v>
      </c>
      <c r="I9" s="3">
        <f t="shared" ref="I9:R9" si="6">IFERROR(INDEX(I51:I500,MATCH($C$9,$C$51:$C$500,0)),"")</f>
        <v>-11.17</v>
      </c>
      <c r="J9" s="3">
        <f t="shared" si="6"/>
        <v>-1.03</v>
      </c>
      <c r="K9" s="3">
        <f t="shared" si="6"/>
        <v>-11.86</v>
      </c>
      <c r="L9" s="3">
        <f t="shared" si="6"/>
        <v>-2.4500000000000002</v>
      </c>
      <c r="M9" s="3">
        <f t="shared" si="6"/>
        <v>-0.57999999999999996</v>
      </c>
      <c r="N9" s="3">
        <f t="shared" si="6"/>
        <v>-4.9000000000000004</v>
      </c>
      <c r="O9" s="3">
        <f t="shared" si="6"/>
        <v>-10.41</v>
      </c>
      <c r="P9" s="3">
        <f t="shared" si="6"/>
        <v>-21.05</v>
      </c>
      <c r="Q9" s="3">
        <f t="shared" si="6"/>
        <v>41.57</v>
      </c>
      <c r="R9" s="3">
        <f t="shared" si="6"/>
        <v>-13.12</v>
      </c>
    </row>
    <row r="10" spans="1:18" ht="15.5" x14ac:dyDescent="0.35">
      <c r="C10" t="s">
        <v>17</v>
      </c>
      <c r="D10" s="3" t="str">
        <f ca="1">IFERROR(IF(D9=0,"",D2/D9),"")</f>
        <v/>
      </c>
      <c r="I10" s="3">
        <f t="shared" ref="I10:R10" ca="1" si="7">IFERROR(IF(I9=0,"",I2/I9),"")</f>
        <v>-4.476275738585497</v>
      </c>
      <c r="J10" s="3" t="str">
        <f t="shared" ca="1" si="7"/>
        <v/>
      </c>
      <c r="K10" s="3">
        <f t="shared" ca="1" si="7"/>
        <v>-39.629005059021921</v>
      </c>
      <c r="L10" s="3">
        <f t="shared" ca="1" si="7"/>
        <v>-174.28571428571428</v>
      </c>
      <c r="M10" s="3">
        <f t="shared" ca="1" si="7"/>
        <v>-767.24137931034488</v>
      </c>
      <c r="N10" s="3">
        <f t="shared" ca="1" si="7"/>
        <v>-65.306122448979593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459810</v>
      </c>
      <c r="H11" s="2">
        <f>IFERROR(INDEX(D11:G11,COUNT(D11:G11)),"")</f>
        <v>459810</v>
      </c>
      <c r="I11" s="2">
        <f t="shared" ref="I11:R11" si="8">IFERROR(INDEX(I51:I500,MATCH($C$11,$C$51:$C$500,0)),"")</f>
        <v>385411</v>
      </c>
      <c r="J11" s="2">
        <f t="shared" si="8"/>
        <v>929307</v>
      </c>
      <c r="K11" s="2">
        <f t="shared" si="8"/>
        <v>266755</v>
      </c>
      <c r="L11" s="2">
        <f t="shared" si="8"/>
        <v>667517</v>
      </c>
      <c r="M11" s="2">
        <f t="shared" si="8"/>
        <v>103737</v>
      </c>
      <c r="N11" s="2">
        <f t="shared" si="8"/>
        <v>160513</v>
      </c>
      <c r="O11" s="2">
        <f t="shared" si="8"/>
        <v>99995348</v>
      </c>
      <c r="P11" s="2">
        <f t="shared" si="8"/>
        <v>227466128</v>
      </c>
      <c r="Q11" s="2">
        <f t="shared" si="8"/>
        <v>28960532</v>
      </c>
      <c r="R11" s="2">
        <f t="shared" si="8"/>
        <v>5480848715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142000000000</v>
      </c>
      <c r="H12" s="2">
        <f>IFERROR(INDEX(D12:G12,COUNT(D12:G12)),"")</f>
        <v>142000000000</v>
      </c>
      <c r="I12" s="2">
        <f t="shared" ref="I12:R12" si="9">IFERROR(INDEX(I51:I500,MATCH($C$12,$C$51:$C$500,0)),"")</f>
        <v>130000000000</v>
      </c>
      <c r="J12" s="2">
        <f t="shared" si="9"/>
        <v>122000000000</v>
      </c>
      <c r="K12" s="2">
        <f t="shared" si="9"/>
        <v>167000000000</v>
      </c>
      <c r="L12" s="2">
        <f t="shared" si="9"/>
        <v>215000000000</v>
      </c>
      <c r="M12" s="2">
        <f t="shared" si="9"/>
        <v>-1000000000</v>
      </c>
      <c r="N12" s="2">
        <f t="shared" si="9"/>
        <v>348000000000</v>
      </c>
      <c r="O12" s="2">
        <f t="shared" si="9"/>
        <v>3000000000</v>
      </c>
      <c r="P12" s="2">
        <f t="shared" si="9"/>
        <v>1000000000</v>
      </c>
      <c r="Q12" s="2">
        <f t="shared" si="9"/>
        <v>0</v>
      </c>
      <c r="R12" s="2">
        <f t="shared" si="9"/>
        <v>-5000000000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149000000000</v>
      </c>
      <c r="H13" s="2">
        <f>IFERROR(INDEX(D13:G13,COUNT(D13:G13)),"")</f>
        <v>149000000000</v>
      </c>
      <c r="I13" s="2">
        <f t="shared" ref="I13:R13" si="10">IFERROR(INDEX(I51:I500,MATCH($C$13,$C$51:$C$500,0)),"")</f>
        <v>135000000000</v>
      </c>
      <c r="J13" s="2">
        <f t="shared" si="10"/>
        <v>134000000000</v>
      </c>
      <c r="K13" s="2">
        <f t="shared" si="10"/>
        <v>170000000000</v>
      </c>
      <c r="L13" s="2">
        <f t="shared" si="10"/>
        <v>224000000000</v>
      </c>
      <c r="M13" s="2">
        <f t="shared" si="10"/>
        <v>0</v>
      </c>
      <c r="N13" s="2">
        <f t="shared" si="10"/>
        <v>349000000000</v>
      </c>
      <c r="O13" s="2">
        <f t="shared" si="10"/>
        <v>3000000000</v>
      </c>
      <c r="P13" s="2">
        <f t="shared" si="10"/>
        <v>1000000000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>
        <f>IFERROR(INDEX(D51:D500,MATCH($C$14,$C$51:$C$500,0)),"")</f>
        <v>5553842</v>
      </c>
      <c r="H14" s="2">
        <f>IFERROR(SUM(D14:G14)*(4/MAX(1,COUNT(D14:G14))),"")</f>
        <v>22215368</v>
      </c>
      <c r="I14" s="2">
        <f t="shared" ref="I14:R14" si="11">IFERROR(INDEX(I51:I500,MATCH($C$14,$C$51:$C$500,0)),"")</f>
        <v>-17375932</v>
      </c>
      <c r="J14" s="2">
        <f t="shared" si="11"/>
        <v>-10072081</v>
      </c>
      <c r="K14" s="2">
        <f t="shared" si="11"/>
        <v>-12416336</v>
      </c>
      <c r="L14" s="2">
        <f t="shared" si="11"/>
        <v>-11479495</v>
      </c>
      <c r="M14" s="2">
        <f t="shared" si="11"/>
        <v>-4197418</v>
      </c>
      <c r="N14" s="2">
        <f t="shared" si="11"/>
        <v>-4283340</v>
      </c>
      <c r="O14" s="2">
        <f t="shared" si="11"/>
        <v>-122032522</v>
      </c>
      <c r="P14" s="2">
        <f t="shared" si="11"/>
        <v>0</v>
      </c>
      <c r="Q14" s="2">
        <f t="shared" si="11"/>
        <v>0</v>
      </c>
      <c r="R14" s="2">
        <f t="shared" si="11"/>
        <v>0</v>
      </c>
    </row>
    <row r="15" spans="1:18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96328</v>
      </c>
      <c r="J15" s="2">
        <f t="shared" si="12"/>
        <v>-5280</v>
      </c>
      <c r="K15" s="2">
        <f t="shared" si="12"/>
        <v>-4526392</v>
      </c>
      <c r="L15" s="2">
        <f t="shared" si="12"/>
        <v>4415636</v>
      </c>
      <c r="M15" s="2">
        <f t="shared" si="12"/>
        <v>2205155</v>
      </c>
      <c r="N15" s="2">
        <f t="shared" si="12"/>
        <v>489906</v>
      </c>
      <c r="O15" s="2">
        <f t="shared" si="12"/>
        <v>1704158011</v>
      </c>
      <c r="P15" s="2">
        <f t="shared" si="12"/>
        <v>17531250</v>
      </c>
      <c r="Q15" s="2">
        <f t="shared" si="12"/>
        <v>-286752037</v>
      </c>
      <c r="R15" s="2">
        <f t="shared" si="12"/>
        <v>-2480924569</v>
      </c>
    </row>
    <row r="16" spans="1:18" ht="15.5" x14ac:dyDescent="0.35">
      <c r="C16" t="s">
        <v>28</v>
      </c>
      <c r="D16" s="2">
        <f>IFERROR(INDEX(D51:D500,MATCH($C$16,$C$51:$C$500,0)),"")</f>
        <v>8882209</v>
      </c>
      <c r="H16" s="2">
        <f>IFERROR(SUM(D16:G16)*(4/MAX(1,COUNT(D16:G16))),"")</f>
        <v>35528836</v>
      </c>
      <c r="I16" s="2">
        <f t="shared" ref="I16:R16" si="13">IFERROR(INDEX(I51:I500,MATCH($C$16,$C$51:$C$500,0)),"")</f>
        <v>-18645849</v>
      </c>
      <c r="J16" s="2">
        <f t="shared" si="13"/>
        <v>-86827934</v>
      </c>
      <c r="K16" s="2">
        <f t="shared" si="13"/>
        <v>-33815083</v>
      </c>
      <c r="L16" s="2">
        <f t="shared" si="13"/>
        <v>226475</v>
      </c>
      <c r="M16" s="2">
        <f t="shared" si="13"/>
        <v>31416447</v>
      </c>
      <c r="N16" s="2">
        <f t="shared" si="13"/>
        <v>2397845</v>
      </c>
      <c r="O16" s="2">
        <f t="shared" si="13"/>
        <v>-8414828398</v>
      </c>
      <c r="P16" s="2">
        <f t="shared" si="13"/>
        <v>2248560918</v>
      </c>
      <c r="Q16" s="2">
        <f t="shared" si="13"/>
        <v>-2034579137</v>
      </c>
      <c r="R16" s="2">
        <f t="shared" si="13"/>
        <v>4264150012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 t="s">
        <v>45</v>
      </c>
      <c r="P18" t="s">
        <v>46</v>
      </c>
      <c r="Q18" t="s">
        <v>47</v>
      </c>
      <c r="R18" t="s">
        <v>48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R20" ca="1" si="14">IFERROR(H21*H2,"")</f>
        <v/>
      </c>
      <c r="I20" s="2">
        <f t="shared" ca="1" si="14"/>
        <v>1240500000000</v>
      </c>
      <c r="J20" s="2" t="str">
        <f t="shared" ca="1" si="14"/>
        <v/>
      </c>
      <c r="K20" s="2">
        <f t="shared" ca="1" si="14"/>
        <v>11660700000000</v>
      </c>
      <c r="L20" s="2">
        <f t="shared" ca="1" si="14"/>
        <v>10538360000000</v>
      </c>
      <c r="M20" s="2">
        <f t="shared" ca="1" si="14"/>
        <v>10982600000000</v>
      </c>
      <c r="N20" s="2">
        <f t="shared" ca="1" si="14"/>
        <v>7897600000000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24810000000</v>
      </c>
      <c r="H21" s="2">
        <f>IFERROR(INDEX(D21:G21,COUNT(D21:G21)),"")</f>
        <v>24810000000</v>
      </c>
      <c r="I21" s="2">
        <f t="shared" ref="I21:R21" si="15">IFERROR(INDEX(I51:I500,MATCH($C$7,$C$51:$C$500,0)),"")</f>
        <v>24810000000</v>
      </c>
      <c r="J21" s="2">
        <f t="shared" si="15"/>
        <v>24810000000</v>
      </c>
      <c r="K21" s="2">
        <f t="shared" si="15"/>
        <v>24810000000</v>
      </c>
      <c r="L21" s="2">
        <f t="shared" si="15"/>
        <v>24680000000</v>
      </c>
      <c r="M21" s="2">
        <f t="shared" si="15"/>
        <v>24680000000</v>
      </c>
      <c r="N21" s="2">
        <f t="shared" si="15"/>
        <v>24680000000</v>
      </c>
      <c r="O21" s="2">
        <f t="shared" si="15"/>
        <v>400000000</v>
      </c>
      <c r="P21" s="2">
        <f t="shared" si="15"/>
        <v>400000000</v>
      </c>
      <c r="Q21" s="2">
        <f t="shared" si="15"/>
        <v>400000000</v>
      </c>
      <c r="R21" s="2">
        <f t="shared" si="15"/>
        <v>400000000</v>
      </c>
    </row>
    <row r="23" spans="1:18" ht="15.5" x14ac:dyDescent="0.35">
      <c r="B23" t="s">
        <v>54</v>
      </c>
      <c r="C23" t="s">
        <v>55</v>
      </c>
      <c r="D23" s="3">
        <f>IFERROR(D5/D6*100,"")</f>
        <v>5.7717265056600002</v>
      </c>
      <c r="H23" s="3">
        <f t="shared" ref="H23:R23" si="16">IFERROR(H5/H6*100,"")</f>
        <v>23.086906022640001</v>
      </c>
      <c r="I23" s="3">
        <f t="shared" si="16"/>
        <v>-11.948685905437797</v>
      </c>
      <c r="J23" s="3">
        <f t="shared" si="16"/>
        <v>-49.836821091902017</v>
      </c>
      <c r="K23" s="3">
        <f t="shared" si="16"/>
        <v>-14.850189329274865</v>
      </c>
      <c r="L23" s="3">
        <f t="shared" si="16"/>
        <v>1.5599117167127361</v>
      </c>
      <c r="M23" s="3">
        <f t="shared" si="16"/>
        <v>11.039649071781703</v>
      </c>
      <c r="N23" s="3">
        <f t="shared" si="16"/>
        <v>0.52414652624601521</v>
      </c>
      <c r="O23" s="3">
        <f t="shared" si="16"/>
        <v>-20.501197123911044</v>
      </c>
      <c r="P23" s="3">
        <f t="shared" si="16"/>
        <v>0</v>
      </c>
      <c r="Q23" s="3">
        <f t="shared" si="16"/>
        <v>0</v>
      </c>
      <c r="R23" s="3">
        <f t="shared" si="16"/>
        <v>0</v>
      </c>
    </row>
    <row r="24" spans="1:18" ht="15.5" x14ac:dyDescent="0.35">
      <c r="C24" t="s">
        <v>56</v>
      </c>
      <c r="D24" s="4" t="str">
        <f>IFERROR(_xlfn.RRI(5,I23,D23),"")</f>
        <v/>
      </c>
      <c r="H24" s="4">
        <f t="shared" ref="H24:R24" si="17">IFERROR(_xlfn.RRI(5,M23,H23),"")</f>
        <v>0.15899641702926925</v>
      </c>
      <c r="I24" s="4" t="str">
        <f t="shared" si="17"/>
        <v/>
      </c>
      <c r="J24" s="4">
        <f t="shared" si="17"/>
        <v>0.19441217654913423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0</v>
      </c>
      <c r="Q24" s="4">
        <f t="shared" si="17"/>
        <v>0</v>
      </c>
      <c r="R24" s="4">
        <f t="shared" si="17"/>
        <v>0</v>
      </c>
    </row>
    <row r="25" spans="1:18" ht="15.5" x14ac:dyDescent="0.35">
      <c r="A25" t="s">
        <v>57</v>
      </c>
      <c r="C25" t="s">
        <v>58</v>
      </c>
      <c r="D25" s="3">
        <f>IFERROR(INDEX(D51:D500,MATCH($A$25,$C$51:$C$500,0)),"")</f>
        <v>5.23</v>
      </c>
      <c r="H25" s="3">
        <f>IFERROR(INDEX(D25:G25,COUNT(D25:G25)),"")</f>
        <v>5.23</v>
      </c>
      <c r="I25" s="3">
        <f t="shared" ref="I25:R25" si="18">IFERROR(INDEX(I51:I500,MATCH($C$25,$C$51:$C$500,0)),"")</f>
        <v>-10.01</v>
      </c>
      <c r="J25" s="3">
        <f t="shared" si="18"/>
        <v>-46.57</v>
      </c>
      <c r="K25" s="3">
        <f t="shared" si="18"/>
        <v>-20.69</v>
      </c>
      <c r="L25" s="3">
        <f t="shared" si="18"/>
        <v>2.34</v>
      </c>
      <c r="M25" s="3">
        <f t="shared" si="18"/>
        <v>15.98</v>
      </c>
      <c r="N25" s="3">
        <f t="shared" si="18"/>
        <v>0.55000000000000004</v>
      </c>
      <c r="O25" s="3">
        <f t="shared" si="18"/>
        <v>-16.59</v>
      </c>
      <c r="P25" s="3">
        <f t="shared" si="18"/>
        <v>5.6</v>
      </c>
      <c r="Q25" s="3">
        <f t="shared" si="18"/>
        <v>-5.74</v>
      </c>
      <c r="R25" s="3">
        <f t="shared" si="18"/>
        <v>4.41</v>
      </c>
    </row>
    <row r="26" spans="1:18" ht="15.5" x14ac:dyDescent="0.35">
      <c r="C26" t="s">
        <v>59</v>
      </c>
      <c r="D26" s="4" t="str">
        <f>IFERROR(_xlfn.RRI(5,I25,D25),"")</f>
        <v/>
      </c>
      <c r="H26" s="4">
        <f t="shared" ref="H26:R26" si="19">IFERROR(_xlfn.RRI(5,M25,H25),"")</f>
        <v>-0.20019340152907672</v>
      </c>
      <c r="I26" s="4" t="str">
        <f t="shared" si="19"/>
        <v/>
      </c>
      <c r="J26" s="4">
        <f t="shared" si="19"/>
        <v>0.22928326794835496</v>
      </c>
      <c r="K26" s="4" t="str">
        <f t="shared" si="19"/>
        <v/>
      </c>
      <c r="L26" s="4" t="str">
        <f t="shared" si="19"/>
        <v/>
      </c>
      <c r="M26" s="4">
        <f t="shared" si="19"/>
        <v>0.29368230260797556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2.0533736396614268E-5</v>
      </c>
      <c r="H27" s="3">
        <f t="shared" ref="H27:R27" si="20">IFERROR(H4/H21,"")</f>
        <v>8.2134945586457073E-5</v>
      </c>
      <c r="I27" s="3">
        <f t="shared" si="20"/>
        <v>3.1963200322450623E-5</v>
      </c>
      <c r="J27" s="3">
        <f t="shared" si="20"/>
        <v>1.072192664248287E-5</v>
      </c>
      <c r="K27" s="3">
        <f t="shared" si="20"/>
        <v>8.0572511084240223E-5</v>
      </c>
      <c r="L27" s="3">
        <f t="shared" si="20"/>
        <v>2.1738217179902755E-4</v>
      </c>
      <c r="M27" s="3">
        <f t="shared" si="20"/>
        <v>4.5503727714748786E-5</v>
      </c>
      <c r="N27" s="3">
        <f t="shared" si="20"/>
        <v>3.0618180713128036E-4</v>
      </c>
      <c r="O27" s="3">
        <f t="shared" si="20"/>
        <v>76.210816320000006</v>
      </c>
      <c r="P27" s="3">
        <f t="shared" si="20"/>
        <v>1.2</v>
      </c>
      <c r="Q27" s="3">
        <f t="shared" si="20"/>
        <v>46.178967377500001</v>
      </c>
      <c r="R27" s="3">
        <f t="shared" si="20"/>
        <v>107.278158805</v>
      </c>
    </row>
    <row r="28" spans="1:18" ht="15.5" x14ac:dyDescent="0.35">
      <c r="C28" t="s">
        <v>61</v>
      </c>
      <c r="D28" s="4">
        <f>IFERROR(_xlfn.RRI(5,I27,D27),"")</f>
        <v>-8.469982550527877E-2</v>
      </c>
      <c r="H28" s="4">
        <f t="shared" ref="H28:R28" si="21">IFERROR(_xlfn.RRI(5,M27,H27),"")</f>
        <v>0.12537224393155788</v>
      </c>
      <c r="I28" s="4">
        <f t="shared" si="21"/>
        <v>-0.36359413271489482</v>
      </c>
      <c r="J28" s="4">
        <f t="shared" si="21"/>
        <v>-0.95737629046548089</v>
      </c>
      <c r="K28" s="4">
        <f t="shared" si="21"/>
        <v>-0.85364716803400353</v>
      </c>
      <c r="L28" s="4">
        <f t="shared" si="21"/>
        <v>-0.91398861495004136</v>
      </c>
      <c r="M28" s="4">
        <f t="shared" si="21"/>
        <v>-0.94684952710005721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>
        <f t="shared" ref="H29:R29" si="22">IFERROR(((H25-I25)/I25)*100%,"")</f>
        <v>-1.5224775224775224</v>
      </c>
      <c r="I29" s="4">
        <f t="shared" si="22"/>
        <v>-0.78505475628086752</v>
      </c>
      <c r="J29" s="4">
        <f t="shared" si="22"/>
        <v>1.2508458192363459</v>
      </c>
      <c r="K29" s="4">
        <f t="shared" si="22"/>
        <v>-9.8418803418803424</v>
      </c>
      <c r="L29" s="4">
        <f t="shared" si="22"/>
        <v>-0.85356695869837296</v>
      </c>
      <c r="M29" s="4">
        <f t="shared" si="22"/>
        <v>28.054545454545451</v>
      </c>
      <c r="N29" s="4">
        <f t="shared" si="22"/>
        <v>-1.0331525015069318</v>
      </c>
      <c r="O29" s="4">
        <f t="shared" si="22"/>
        <v>-3.9624999999999999</v>
      </c>
      <c r="P29" s="4">
        <f t="shared" si="22"/>
        <v>-1.975609756097561</v>
      </c>
      <c r="Q29" s="4">
        <f t="shared" si="22"/>
        <v>-2.3015873015873014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1.5696721466519212</v>
      </c>
      <c r="I30" s="4">
        <f t="shared" si="23"/>
        <v>1.9811060444868818</v>
      </c>
      <c r="J30" s="4">
        <f t="shared" si="23"/>
        <v>-0.86692823025866872</v>
      </c>
      <c r="K30" s="4">
        <f t="shared" si="23"/>
        <v>-0.62935087814500956</v>
      </c>
      <c r="L30" s="4">
        <f t="shared" si="23"/>
        <v>3.777238760783308</v>
      </c>
      <c r="M30" s="4">
        <f t="shared" si="23"/>
        <v>-0.85138330673174745</v>
      </c>
      <c r="N30" s="4">
        <f t="shared" si="23"/>
        <v>-0.99999598243632704</v>
      </c>
      <c r="O30" s="4">
        <f t="shared" si="23"/>
        <v>62.509013600000003</v>
      </c>
      <c r="P30" s="4">
        <f t="shared" si="23"/>
        <v>-0.97401414392421681</v>
      </c>
      <c r="Q30" s="4">
        <f t="shared" si="23"/>
        <v>-0.56953989617364964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92.6</v>
      </c>
      <c r="H32" s="3">
        <f>IFERROR(INDEX(D32:G32,COUNT(D32:G32)),"")</f>
        <v>92.6</v>
      </c>
      <c r="I32" s="3">
        <f t="shared" ref="I32:R32" si="24">IFERROR(INDEX(I51:I500,MATCH($C$32,$C$51:$C$500,0)),"")</f>
        <v>84.77</v>
      </c>
      <c r="J32" s="3">
        <f t="shared" si="24"/>
        <v>94.08</v>
      </c>
      <c r="K32" s="3">
        <f t="shared" si="24"/>
        <v>144.74</v>
      </c>
      <c r="L32" s="3">
        <f t="shared" si="24"/>
        <v>150.01</v>
      </c>
      <c r="M32" s="3">
        <f t="shared" si="24"/>
        <v>144.79</v>
      </c>
      <c r="N32" s="3">
        <f t="shared" si="24"/>
        <v>102.11</v>
      </c>
      <c r="O32" s="3">
        <f t="shared" si="24"/>
        <v>80.91</v>
      </c>
      <c r="P32" s="3">
        <f t="shared" si="24"/>
        <v>97.6</v>
      </c>
      <c r="Q32" s="3">
        <f t="shared" si="24"/>
        <v>92</v>
      </c>
      <c r="R32" s="3">
        <f t="shared" si="24"/>
        <v>97.74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0.54</v>
      </c>
      <c r="H33" s="3">
        <f>IFERROR(INDEX(D33:G33,COUNT(D33:G33)),"")</f>
        <v>0.54</v>
      </c>
      <c r="I33" s="3">
        <f t="shared" ref="I33:R33" si="25">IFERROR(INDEX(I51:I500,MATCH($C$33,$C$51:$C$500,0)),"")</f>
        <v>0.59</v>
      </c>
      <c r="J33" s="3">
        <f t="shared" si="25"/>
        <v>1.21</v>
      </c>
      <c r="K33" s="3">
        <f t="shared" si="25"/>
        <v>3.25</v>
      </c>
      <c r="L33" s="3">
        <f t="shared" si="25"/>
        <v>2.85</v>
      </c>
      <c r="M33" s="3">
        <f t="shared" si="25"/>
        <v>3.07</v>
      </c>
      <c r="N33" s="3">
        <f t="shared" si="25"/>
        <v>3.13</v>
      </c>
      <c r="O33" s="3">
        <f t="shared" si="25"/>
        <v>1.25</v>
      </c>
      <c r="P33" s="3">
        <f t="shared" si="25"/>
        <v>1.03</v>
      </c>
      <c r="Q33" s="3">
        <f t="shared" si="25"/>
        <v>1.5</v>
      </c>
      <c r="R33" s="3">
        <f t="shared" si="25"/>
        <v>1.48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9.56</v>
      </c>
      <c r="H34" s="3">
        <f>IFERROR(INDEX(D34:G34,COUNT(D34:G34)),"")</f>
        <v>9.56</v>
      </c>
      <c r="I34" s="3">
        <f t="shared" ref="I34:R34" si="26">IFERROR(INDEX(I51:I500,MATCH($C$34,$C$51:$C$500,0)),"")</f>
        <v>-5</v>
      </c>
      <c r="J34" s="3">
        <f t="shared" si="26"/>
        <v>-2.4500000000000002</v>
      </c>
      <c r="K34" s="3">
        <f t="shared" si="26"/>
        <v>-22.72</v>
      </c>
      <c r="L34" s="3">
        <f t="shared" si="26"/>
        <v>182.48</v>
      </c>
      <c r="M34" s="3">
        <f t="shared" si="26"/>
        <v>27.85</v>
      </c>
      <c r="N34" s="3">
        <f t="shared" si="26"/>
        <v>581.82000000000005</v>
      </c>
      <c r="O34" s="3">
        <f t="shared" si="26"/>
        <v>-6.09</v>
      </c>
      <c r="P34" s="3">
        <f t="shared" si="26"/>
        <v>18.04</v>
      </c>
      <c r="Q34" s="3">
        <f t="shared" si="26"/>
        <v>-24.04</v>
      </c>
      <c r="R34" s="3">
        <f t="shared" si="26"/>
        <v>32.880000000000003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166.76</v>
      </c>
      <c r="H35" s="3">
        <f>IFERROR(INDEX(D35:G35,COUNT(D35:G35)),"")</f>
        <v>166.76</v>
      </c>
      <c r="I35" s="3">
        <f t="shared" ref="I35:R35" si="27">IFERROR(INDEX(I51:I500,MATCH($C$35,$C$51:$C$500,0)),"")</f>
        <v>116.88</v>
      </c>
      <c r="J35" s="3">
        <f t="shared" si="27"/>
        <v>799.03</v>
      </c>
      <c r="K35" s="3">
        <f t="shared" si="27"/>
        <v>435.61</v>
      </c>
      <c r="L35" s="3">
        <f t="shared" si="27"/>
        <v>157.87</v>
      </c>
      <c r="M35" s="3">
        <f t="shared" si="27"/>
        <v>801.64</v>
      </c>
      <c r="N35" s="3">
        <f t="shared" si="27"/>
        <v>108.07</v>
      </c>
      <c r="O35" s="3">
        <f t="shared" si="27"/>
        <v>1.34</v>
      </c>
      <c r="P35" s="3">
        <f t="shared" si="27"/>
        <v>85.12</v>
      </c>
      <c r="Q35" s="3">
        <f t="shared" si="27"/>
        <v>3.02</v>
      </c>
      <c r="R35" s="3">
        <f t="shared" si="27"/>
        <v>1.37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793</v>
      </c>
      <c r="E50" t="s">
        <v>794</v>
      </c>
      <c r="F50" t="s">
        <v>795</v>
      </c>
      <c r="G50" t="s">
        <v>796</v>
      </c>
      <c r="H50" t="s">
        <v>797</v>
      </c>
      <c r="I50" t="s">
        <v>39</v>
      </c>
      <c r="J50" t="s">
        <v>40</v>
      </c>
      <c r="K50" t="s">
        <v>41</v>
      </c>
      <c r="L50" t="s">
        <v>42</v>
      </c>
      <c r="M50" t="s">
        <v>43</v>
      </c>
      <c r="N50" t="s">
        <v>44</v>
      </c>
      <c r="O50" t="s">
        <v>45</v>
      </c>
      <c r="P50" t="s">
        <v>46</v>
      </c>
      <c r="Q50" t="s">
        <v>47</v>
      </c>
      <c r="R50" t="s">
        <v>48</v>
      </c>
    </row>
    <row r="51" spans="2:18" ht="15.5" x14ac:dyDescent="0.35">
      <c r="B51" t="s">
        <v>85</v>
      </c>
      <c r="C51" t="s">
        <v>5</v>
      </c>
      <c r="D51" s="5">
        <v>509442</v>
      </c>
      <c r="F51" s="5">
        <v>316825</v>
      </c>
      <c r="G51" s="5">
        <v>533993</v>
      </c>
      <c r="I51" s="5">
        <v>793007</v>
      </c>
      <c r="J51" s="5">
        <v>266011</v>
      </c>
      <c r="K51" s="5">
        <v>1999004</v>
      </c>
      <c r="L51" s="5">
        <v>5364992</v>
      </c>
      <c r="M51" s="5">
        <v>1123032</v>
      </c>
      <c r="N51" s="5">
        <v>7556567</v>
      </c>
      <c r="O51" s="5">
        <v>30484326528</v>
      </c>
      <c r="P51" s="5">
        <v>480000000</v>
      </c>
      <c r="Q51" s="5">
        <v>18471586951</v>
      </c>
      <c r="R51" s="5">
        <v>42911263522</v>
      </c>
    </row>
    <row r="52" spans="2:18" ht="15.5" x14ac:dyDescent="0.35">
      <c r="C52" t="s">
        <v>86</v>
      </c>
      <c r="D52" s="5">
        <v>-28921</v>
      </c>
      <c r="E52" s="5">
        <v>-17987</v>
      </c>
      <c r="F52" s="5">
        <v>-38223</v>
      </c>
      <c r="G52" s="5">
        <v>-1526</v>
      </c>
      <c r="I52" s="5">
        <v>-95672</v>
      </c>
      <c r="J52" s="5">
        <v>-969089</v>
      </c>
      <c r="K52" s="5">
        <v>-1183413</v>
      </c>
      <c r="L52" s="5">
        <v>-1634292</v>
      </c>
      <c r="M52" s="5">
        <v>-1782667</v>
      </c>
      <c r="N52" s="5">
        <v>-2225371</v>
      </c>
      <c r="O52" s="5">
        <v>-28561305384</v>
      </c>
      <c r="Q52" s="5">
        <v>-17389433386</v>
      </c>
      <c r="R52" s="5">
        <v>-30932842007</v>
      </c>
    </row>
    <row r="53" spans="2:18" ht="15.5" x14ac:dyDescent="0.35">
      <c r="C53" t="s">
        <v>87</v>
      </c>
      <c r="D53" s="5">
        <v>480521</v>
      </c>
      <c r="E53" s="5">
        <v>-17987</v>
      </c>
      <c r="F53" s="5">
        <v>278602</v>
      </c>
      <c r="G53" s="5">
        <v>532467</v>
      </c>
      <c r="I53" s="5">
        <v>697335</v>
      </c>
      <c r="J53" s="5">
        <v>-703078</v>
      </c>
      <c r="K53" s="5">
        <v>815591</v>
      </c>
      <c r="L53" s="5">
        <v>3730700</v>
      </c>
      <c r="M53" s="5">
        <v>-659635</v>
      </c>
      <c r="N53" s="5">
        <v>5331196</v>
      </c>
      <c r="O53" s="5">
        <v>1923021144</v>
      </c>
      <c r="P53" s="5">
        <v>480000000</v>
      </c>
      <c r="Q53" s="5">
        <v>1082153565</v>
      </c>
      <c r="R53" s="5">
        <v>11978421515</v>
      </c>
    </row>
    <row r="54" spans="2:18" ht="15.5" x14ac:dyDescent="0.35">
      <c r="C54" t="s">
        <v>88</v>
      </c>
      <c r="D54" s="5">
        <v>2847846</v>
      </c>
      <c r="E54" s="5">
        <v>1850725</v>
      </c>
      <c r="F54" s="5">
        <v>-330090</v>
      </c>
      <c r="G54" s="5">
        <v>-938008</v>
      </c>
      <c r="I54" s="5">
        <v>-1967252</v>
      </c>
      <c r="J54" s="5">
        <v>-76052775</v>
      </c>
      <c r="K54" s="5">
        <v>-22214338</v>
      </c>
      <c r="L54" s="5">
        <v>7975270</v>
      </c>
      <c r="M54" s="5">
        <v>-6591755</v>
      </c>
      <c r="N54" s="5">
        <v>-4200511</v>
      </c>
      <c r="O54" s="5">
        <v>-7982058833</v>
      </c>
      <c r="P54" s="5">
        <v>-7419886082</v>
      </c>
      <c r="Q54" s="5">
        <v>-3032815531</v>
      </c>
      <c r="R54" s="5">
        <v>-9933517620</v>
      </c>
    </row>
    <row r="55" spans="2:18" ht="15.5" x14ac:dyDescent="0.35">
      <c r="C55" t="s">
        <v>89</v>
      </c>
      <c r="O55" s="5">
        <v>-29040540</v>
      </c>
    </row>
    <row r="56" spans="2:18" ht="15.5" x14ac:dyDescent="0.35">
      <c r="C56" t="s">
        <v>90</v>
      </c>
      <c r="D56" s="5">
        <v>-56520</v>
      </c>
      <c r="E56" s="5">
        <v>-1107949</v>
      </c>
      <c r="F56" s="5">
        <v>-207201</v>
      </c>
      <c r="G56" s="5">
        <v>-769140</v>
      </c>
      <c r="I56" s="5">
        <v>-1958125</v>
      </c>
      <c r="J56" s="5">
        <v>-2798647</v>
      </c>
      <c r="K56" s="5">
        <v>-3891411</v>
      </c>
      <c r="L56" s="5">
        <v>-5722714</v>
      </c>
      <c r="M56" s="5">
        <v>-6591755</v>
      </c>
      <c r="N56" s="5">
        <v>-4200511</v>
      </c>
      <c r="O56" s="5">
        <v>-7953018293</v>
      </c>
    </row>
    <row r="57" spans="2:18" ht="15.5" x14ac:dyDescent="0.35">
      <c r="C57" t="s">
        <v>91</v>
      </c>
      <c r="J57" s="5">
        <v>329973</v>
      </c>
      <c r="K57" s="5">
        <v>-253908</v>
      </c>
    </row>
    <row r="58" spans="2:18" ht="15.5" x14ac:dyDescent="0.35">
      <c r="C58" t="s">
        <v>92</v>
      </c>
      <c r="D58" s="5">
        <v>3328367</v>
      </c>
      <c r="E58" s="5">
        <v>1832738</v>
      </c>
      <c r="F58" s="5">
        <v>-51488</v>
      </c>
      <c r="G58" s="5">
        <v>-405541</v>
      </c>
      <c r="I58" s="5">
        <v>-1269917</v>
      </c>
      <c r="J58" s="5">
        <v>-76755853</v>
      </c>
      <c r="K58" s="5">
        <v>-21398747</v>
      </c>
      <c r="L58" s="5">
        <v>11705970</v>
      </c>
      <c r="M58" s="5">
        <v>-7251390</v>
      </c>
      <c r="N58" s="5">
        <v>1130685</v>
      </c>
      <c r="O58" s="5">
        <v>-6059037689</v>
      </c>
      <c r="P58" s="5">
        <v>-6939886082</v>
      </c>
      <c r="Q58" s="5">
        <v>-1950661966</v>
      </c>
      <c r="R58" s="5">
        <v>2044903895</v>
      </c>
    </row>
    <row r="59" spans="2:18" ht="15.5" x14ac:dyDescent="0.35">
      <c r="C59" t="s">
        <v>93</v>
      </c>
      <c r="D59" s="5">
        <v>5553842</v>
      </c>
      <c r="E59" s="5">
        <v>-3171862</v>
      </c>
      <c r="F59" s="5">
        <v>-9008652</v>
      </c>
      <c r="G59" s="5">
        <v>-17375932</v>
      </c>
      <c r="I59" s="5">
        <v>-17375932</v>
      </c>
      <c r="J59" s="5">
        <v>-10072081</v>
      </c>
      <c r="K59" s="5">
        <v>-12416336</v>
      </c>
      <c r="L59" s="5">
        <v>-11479495</v>
      </c>
      <c r="M59" s="5">
        <v>38667837</v>
      </c>
      <c r="N59" s="5">
        <v>1267160</v>
      </c>
      <c r="O59" s="5">
        <v>-2355790709</v>
      </c>
      <c r="P59" s="5">
        <v>-38919937</v>
      </c>
      <c r="Q59" s="5">
        <v>-83917171</v>
      </c>
      <c r="R59" s="5">
        <v>2219246117</v>
      </c>
    </row>
    <row r="60" spans="2:18" ht="15.5" x14ac:dyDescent="0.35">
      <c r="C60" t="s">
        <v>94</v>
      </c>
      <c r="M60" s="5">
        <v>4872</v>
      </c>
      <c r="N60" s="5">
        <v>1380203</v>
      </c>
      <c r="O60" s="5">
        <v>2477376</v>
      </c>
    </row>
    <row r="61" spans="2:18" ht="15.5" x14ac:dyDescent="0.35">
      <c r="C61" t="s">
        <v>95</v>
      </c>
      <c r="O61" s="5">
        <v>-936256264</v>
      </c>
      <c r="P61" s="5">
        <v>9227366937</v>
      </c>
    </row>
    <row r="62" spans="2:18" ht="15.5" x14ac:dyDescent="0.35">
      <c r="C62" t="s">
        <v>26</v>
      </c>
      <c r="D62" s="5">
        <v>5553842</v>
      </c>
      <c r="E62" s="5">
        <v>-3171862</v>
      </c>
      <c r="F62" s="5">
        <v>-9008652</v>
      </c>
      <c r="G62" s="5">
        <v>-17375932</v>
      </c>
      <c r="I62" s="5">
        <v>-17375932</v>
      </c>
      <c r="J62" s="5">
        <v>-10072081</v>
      </c>
      <c r="K62" s="5">
        <v>-12416336</v>
      </c>
      <c r="L62" s="5">
        <v>-11479495</v>
      </c>
      <c r="M62" s="5">
        <v>-4197418</v>
      </c>
      <c r="N62" s="5">
        <v>-4283340</v>
      </c>
      <c r="O62" s="5">
        <v>-122032522</v>
      </c>
    </row>
    <row r="63" spans="2:18" ht="15.5" x14ac:dyDescent="0.35">
      <c r="C63" t="s">
        <v>96</v>
      </c>
      <c r="M63" s="5">
        <v>266131</v>
      </c>
      <c r="N63" s="5">
        <v>-5624</v>
      </c>
    </row>
    <row r="64" spans="2:18" ht="15.5" x14ac:dyDescent="0.35">
      <c r="C64" t="s">
        <v>565</v>
      </c>
      <c r="M64" s="5">
        <v>-4502062</v>
      </c>
    </row>
    <row r="65" spans="3:18" ht="15.5" x14ac:dyDescent="0.35">
      <c r="C65" t="s">
        <v>97</v>
      </c>
      <c r="D65" s="5">
        <v>5553842</v>
      </c>
      <c r="E65" s="5">
        <v>-3171862</v>
      </c>
      <c r="F65" s="5">
        <v>-9008652</v>
      </c>
      <c r="G65" s="5">
        <v>-17375932</v>
      </c>
      <c r="I65" s="5">
        <v>-17375932</v>
      </c>
      <c r="J65" s="5">
        <v>-10072081</v>
      </c>
      <c r="K65" s="5">
        <v>-12416336</v>
      </c>
      <c r="L65" s="5">
        <v>-11479495</v>
      </c>
      <c r="M65" s="5">
        <v>38667837</v>
      </c>
      <c r="N65" s="5">
        <v>1267160</v>
      </c>
      <c r="O65" s="5">
        <v>-2355790709</v>
      </c>
      <c r="P65" s="5">
        <v>-38919937</v>
      </c>
      <c r="Q65" s="5">
        <v>-83917171</v>
      </c>
      <c r="R65" s="5">
        <v>2219246117</v>
      </c>
    </row>
    <row r="66" spans="3:18" ht="15.5" x14ac:dyDescent="0.35">
      <c r="C66" t="s">
        <v>28</v>
      </c>
      <c r="D66" s="5">
        <v>8882209</v>
      </c>
      <c r="E66" s="5">
        <v>-1339124</v>
      </c>
      <c r="F66" s="5">
        <v>-9060140</v>
      </c>
      <c r="G66" s="5">
        <v>-17781473</v>
      </c>
      <c r="I66" s="5">
        <v>-18645849</v>
      </c>
      <c r="J66" s="5">
        <v>-86827934</v>
      </c>
      <c r="K66" s="5">
        <v>-33815083</v>
      </c>
      <c r="L66" s="5">
        <v>226475</v>
      </c>
      <c r="M66" s="5">
        <v>31416447</v>
      </c>
      <c r="N66" s="5">
        <v>2397845</v>
      </c>
      <c r="O66" s="5">
        <v>-8414828398</v>
      </c>
      <c r="P66" s="5">
        <v>2248560918</v>
      </c>
      <c r="Q66" s="5">
        <v>-2034579137</v>
      </c>
      <c r="R66" s="5">
        <v>4264150012</v>
      </c>
    </row>
    <row r="67" spans="3:18" ht="15.5" x14ac:dyDescent="0.35">
      <c r="C67" t="s">
        <v>27</v>
      </c>
      <c r="E67" s="5">
        <v>146897</v>
      </c>
      <c r="G67" s="5">
        <v>96328</v>
      </c>
      <c r="I67" s="5">
        <v>96328</v>
      </c>
      <c r="J67" s="5">
        <v>-5280</v>
      </c>
      <c r="K67" s="5">
        <v>-4526392</v>
      </c>
      <c r="L67" s="5">
        <v>4415636</v>
      </c>
      <c r="M67" s="5">
        <v>2205155</v>
      </c>
      <c r="N67" s="5">
        <v>489906</v>
      </c>
      <c r="O67" s="5">
        <v>1704158011</v>
      </c>
      <c r="P67" s="5">
        <v>17531250</v>
      </c>
      <c r="Q67" s="5">
        <v>-286752037</v>
      </c>
      <c r="R67" s="5">
        <v>-2480924569</v>
      </c>
    </row>
    <row r="68" spans="3:18" ht="15.5" x14ac:dyDescent="0.35">
      <c r="C68" t="s">
        <v>98</v>
      </c>
      <c r="N68" s="5">
        <v>-524250</v>
      </c>
      <c r="R68" s="5">
        <v>-1795871600</v>
      </c>
    </row>
    <row r="69" spans="3:18" ht="15.5" x14ac:dyDescent="0.35">
      <c r="C69" t="s">
        <v>99</v>
      </c>
      <c r="M69" s="5">
        <v>2205155</v>
      </c>
      <c r="N69" s="5">
        <v>1014156</v>
      </c>
      <c r="P69" s="5">
        <v>17531250</v>
      </c>
      <c r="Q69" s="5">
        <v>-286752037</v>
      </c>
      <c r="R69" s="5">
        <v>-685052969</v>
      </c>
    </row>
    <row r="70" spans="3:18" ht="15.5" x14ac:dyDescent="0.35">
      <c r="C70" t="s">
        <v>100</v>
      </c>
      <c r="E70" s="5">
        <v>146897</v>
      </c>
      <c r="G70" s="5">
        <v>96328</v>
      </c>
      <c r="I70" s="5">
        <v>96328</v>
      </c>
      <c r="J70" s="5">
        <v>-5280</v>
      </c>
      <c r="K70" s="5">
        <v>-4526392</v>
      </c>
      <c r="L70" s="5">
        <v>4415636</v>
      </c>
      <c r="M70" s="5">
        <v>2205155</v>
      </c>
      <c r="N70" s="5">
        <v>489906</v>
      </c>
      <c r="O70" s="5">
        <v>1704158011</v>
      </c>
      <c r="P70" s="5">
        <v>17531250</v>
      </c>
      <c r="Q70" s="5">
        <v>-286752037</v>
      </c>
      <c r="R70" s="5">
        <v>-2480924569</v>
      </c>
    </row>
    <row r="71" spans="3:18" ht="15.5" x14ac:dyDescent="0.35">
      <c r="C71" t="s">
        <v>101</v>
      </c>
      <c r="D71" s="5">
        <v>8882209</v>
      </c>
      <c r="E71" s="5">
        <v>-1192227</v>
      </c>
      <c r="F71" s="5">
        <v>-9060140</v>
      </c>
      <c r="G71" s="5">
        <v>-17685145</v>
      </c>
      <c r="I71" s="5">
        <v>-18549521</v>
      </c>
      <c r="J71" s="5">
        <v>-86833214</v>
      </c>
      <c r="K71" s="5">
        <v>-38341475</v>
      </c>
      <c r="L71" s="5">
        <v>4642111</v>
      </c>
      <c r="M71" s="5">
        <v>33621602</v>
      </c>
      <c r="P71" s="5">
        <v>2266092168</v>
      </c>
      <c r="Q71" s="5">
        <v>-2321331174</v>
      </c>
      <c r="R71" s="5">
        <v>1783225443</v>
      </c>
    </row>
    <row r="72" spans="3:18" ht="15.5" x14ac:dyDescent="0.35">
      <c r="C72" t="s">
        <v>102</v>
      </c>
    </row>
    <row r="73" spans="3:18" ht="15.5" x14ac:dyDescent="0.35">
      <c r="C73" t="s">
        <v>798</v>
      </c>
      <c r="K73" s="5">
        <v>6810695</v>
      </c>
      <c r="M73" s="5">
        <v>-2518920</v>
      </c>
    </row>
    <row r="74" spans="3:18" ht="15.5" x14ac:dyDescent="0.35">
      <c r="C74" t="s">
        <v>104</v>
      </c>
      <c r="D74" s="5">
        <v>8882209</v>
      </c>
      <c r="E74" s="5">
        <v>-1192227</v>
      </c>
      <c r="F74" s="5">
        <v>-9060140</v>
      </c>
      <c r="G74" s="5">
        <v>-17685145</v>
      </c>
      <c r="I74" s="5">
        <v>-18549521</v>
      </c>
      <c r="J74" s="5">
        <v>-86833214</v>
      </c>
      <c r="K74" s="5">
        <v>-38341475</v>
      </c>
      <c r="L74" s="5">
        <v>4642111</v>
      </c>
      <c r="M74" s="5">
        <v>31102682</v>
      </c>
      <c r="P74" s="5">
        <v>2266092168</v>
      </c>
      <c r="Q74" s="5">
        <v>-2321331174</v>
      </c>
      <c r="R74" s="5">
        <v>1783225443</v>
      </c>
    </row>
    <row r="75" spans="3:18" ht="15.5" x14ac:dyDescent="0.35">
      <c r="C75" t="s">
        <v>105</v>
      </c>
      <c r="E75" s="5">
        <v>26285</v>
      </c>
      <c r="J75" s="5">
        <v>329973</v>
      </c>
      <c r="K75" s="5">
        <v>-253908</v>
      </c>
    </row>
    <row r="76" spans="3:18" ht="15.5" x14ac:dyDescent="0.35">
      <c r="C76" t="s">
        <v>106</v>
      </c>
      <c r="E76" s="5">
        <v>26285</v>
      </c>
      <c r="J76" s="5">
        <v>329973</v>
      </c>
      <c r="K76" s="5">
        <v>-253908</v>
      </c>
    </row>
    <row r="77" spans="3:18" ht="15.5" x14ac:dyDescent="0.35">
      <c r="C77" t="s">
        <v>107</v>
      </c>
      <c r="D77" s="5">
        <v>8882209</v>
      </c>
      <c r="E77" s="5">
        <v>-1165942</v>
      </c>
      <c r="F77" s="5">
        <v>-9060140</v>
      </c>
      <c r="G77" s="5">
        <v>-17685145</v>
      </c>
      <c r="I77" s="5">
        <v>-18549521</v>
      </c>
      <c r="J77" s="5">
        <v>-86585734</v>
      </c>
      <c r="K77" s="5">
        <v>-38658860</v>
      </c>
      <c r="L77" s="5">
        <v>4642111</v>
      </c>
      <c r="M77" s="5">
        <v>31102682</v>
      </c>
    </row>
    <row r="78" spans="3:18" ht="15.5" x14ac:dyDescent="0.35">
      <c r="C78" t="s">
        <v>108</v>
      </c>
      <c r="D78" s="5">
        <v>8882207</v>
      </c>
      <c r="E78" s="5">
        <v>-1192226</v>
      </c>
      <c r="F78" s="5">
        <v>-9060140</v>
      </c>
      <c r="G78" s="5">
        <v>-17685143</v>
      </c>
      <c r="I78" s="5">
        <v>-18549519</v>
      </c>
      <c r="J78" s="5">
        <v>-86833213</v>
      </c>
      <c r="K78" s="5">
        <v>-38341475</v>
      </c>
      <c r="L78" s="5">
        <v>4642111</v>
      </c>
      <c r="M78" s="5">
        <v>31102682</v>
      </c>
      <c r="N78" s="5">
        <v>2887751</v>
      </c>
      <c r="O78" s="5">
        <v>-6710670387</v>
      </c>
      <c r="P78" s="5">
        <v>2266092168</v>
      </c>
      <c r="Q78" s="5">
        <v>-2321331174</v>
      </c>
      <c r="R78" s="5">
        <v>1783225443</v>
      </c>
    </row>
    <row r="79" spans="3:18" ht="15.5" x14ac:dyDescent="0.35">
      <c r="C79" t="s">
        <v>7</v>
      </c>
      <c r="D79" s="5">
        <v>8882207</v>
      </c>
      <c r="E79" s="5">
        <v>-1165941</v>
      </c>
      <c r="F79" s="5">
        <v>-9060140</v>
      </c>
      <c r="G79" s="5">
        <v>-17684920</v>
      </c>
      <c r="I79" s="5">
        <v>-18548609</v>
      </c>
      <c r="J79" s="5">
        <v>-86584039</v>
      </c>
      <c r="K79" s="5">
        <v>-38658133</v>
      </c>
      <c r="L79" s="5">
        <v>4641706</v>
      </c>
      <c r="M79" s="5">
        <v>32337298</v>
      </c>
      <c r="N79" s="5">
        <v>1403342</v>
      </c>
      <c r="O79" s="5">
        <v>-6710670387</v>
      </c>
    </row>
    <row r="80" spans="3:18" ht="15.5" x14ac:dyDescent="0.35">
      <c r="C80" t="s">
        <v>466</v>
      </c>
      <c r="G80" s="5">
        <v>-223</v>
      </c>
      <c r="I80" s="5">
        <v>-910</v>
      </c>
      <c r="J80" s="5">
        <v>-1694</v>
      </c>
      <c r="K80" s="5">
        <v>-727</v>
      </c>
      <c r="L80" s="5">
        <v>405</v>
      </c>
      <c r="M80" s="5">
        <v>-1234616</v>
      </c>
      <c r="N80" s="5">
        <v>1484409</v>
      </c>
    </row>
    <row r="81" spans="2:18" ht="15.5" x14ac:dyDescent="0.35">
      <c r="C81" t="s">
        <v>110</v>
      </c>
      <c r="D81" s="5">
        <v>8882207</v>
      </c>
      <c r="E81" s="5">
        <v>-1192226</v>
      </c>
      <c r="F81" s="5">
        <v>-9060140</v>
      </c>
      <c r="G81" s="5">
        <v>-17685143</v>
      </c>
      <c r="I81" s="5">
        <v>-18549519</v>
      </c>
      <c r="J81" s="5">
        <v>-86833213</v>
      </c>
      <c r="K81" s="5">
        <v>-38341475</v>
      </c>
      <c r="L81" s="5">
        <v>4642111</v>
      </c>
      <c r="M81" s="5">
        <v>31102682</v>
      </c>
      <c r="N81" s="5">
        <v>2887751</v>
      </c>
      <c r="O81" s="5">
        <v>-6710670387</v>
      </c>
      <c r="P81" s="5">
        <v>2266092168</v>
      </c>
      <c r="Q81" s="5">
        <v>-2321331174</v>
      </c>
      <c r="R81" s="5">
        <v>1783225443</v>
      </c>
    </row>
    <row r="82" spans="2:18" ht="15.5" x14ac:dyDescent="0.35">
      <c r="C82" t="s">
        <v>111</v>
      </c>
      <c r="D82" s="5">
        <v>8882207</v>
      </c>
      <c r="E82" s="5">
        <v>-1165941</v>
      </c>
      <c r="F82" s="5">
        <v>-9060140</v>
      </c>
      <c r="G82" s="5">
        <v>-17685143</v>
      </c>
      <c r="I82" s="5">
        <v>-18549519</v>
      </c>
      <c r="J82" s="5">
        <v>-86585733</v>
      </c>
      <c r="K82" s="5">
        <v>-38658860</v>
      </c>
      <c r="L82" s="5">
        <v>4642111</v>
      </c>
      <c r="M82" s="5">
        <v>31102682</v>
      </c>
      <c r="N82" s="5">
        <v>2887751</v>
      </c>
      <c r="O82" s="5">
        <v>-6710670387</v>
      </c>
    </row>
    <row r="83" spans="2:18" ht="15.5" x14ac:dyDescent="0.35">
      <c r="C83" t="s">
        <v>112</v>
      </c>
      <c r="D83" s="5">
        <v>8882207</v>
      </c>
      <c r="E83" s="5">
        <v>-1165941</v>
      </c>
      <c r="F83" s="5">
        <v>-9060140</v>
      </c>
      <c r="G83" s="5">
        <v>-17685143</v>
      </c>
      <c r="I83" s="5">
        <v>-18549519</v>
      </c>
      <c r="J83" s="5">
        <v>-86585733</v>
      </c>
      <c r="K83" s="5">
        <v>-38658860</v>
      </c>
      <c r="L83" s="5">
        <v>4642111</v>
      </c>
      <c r="M83" s="5">
        <v>31102682</v>
      </c>
      <c r="N83" s="5">
        <v>2887751</v>
      </c>
      <c r="O83" s="5">
        <v>-6710670387</v>
      </c>
    </row>
    <row r="85" spans="2:18" ht="15.5" x14ac:dyDescent="0.35">
      <c r="B85" t="s">
        <v>113</v>
      </c>
      <c r="C85" t="s">
        <v>114</v>
      </c>
    </row>
    <row r="86" spans="2:18" ht="15.5" x14ac:dyDescent="0.35">
      <c r="C86" t="s">
        <v>115</v>
      </c>
    </row>
    <row r="87" spans="2:18" ht="15.5" x14ac:dyDescent="0.35">
      <c r="C87" t="s">
        <v>19</v>
      </c>
      <c r="D87" s="5">
        <v>459810</v>
      </c>
      <c r="E87" s="5">
        <v>595118</v>
      </c>
      <c r="F87" s="5">
        <v>569978</v>
      </c>
      <c r="G87" s="5">
        <v>385411</v>
      </c>
      <c r="I87" s="5">
        <v>385411</v>
      </c>
      <c r="J87" s="5">
        <v>929307</v>
      </c>
      <c r="K87" s="5">
        <v>266755</v>
      </c>
      <c r="L87" s="5">
        <v>667517</v>
      </c>
      <c r="M87" s="5">
        <v>103737</v>
      </c>
      <c r="N87" s="5">
        <v>160513</v>
      </c>
      <c r="O87" s="5">
        <v>99995348</v>
      </c>
      <c r="P87" s="5">
        <v>227466128</v>
      </c>
      <c r="Q87" s="5">
        <v>28960532</v>
      </c>
      <c r="R87" s="5">
        <v>5480848715</v>
      </c>
    </row>
    <row r="88" spans="2:18" ht="15.5" x14ac:dyDescent="0.35">
      <c r="C88" t="s">
        <v>341</v>
      </c>
      <c r="P88" s="5">
        <v>25388654454</v>
      </c>
    </row>
    <row r="89" spans="2:18" ht="15.5" x14ac:dyDescent="0.35">
      <c r="C89" t="s">
        <v>116</v>
      </c>
      <c r="D89" s="5">
        <v>56653</v>
      </c>
      <c r="E89" s="5">
        <v>56653</v>
      </c>
      <c r="F89" s="5">
        <v>56653</v>
      </c>
      <c r="G89" s="5">
        <v>850741</v>
      </c>
      <c r="I89" s="5">
        <v>850741</v>
      </c>
      <c r="J89" s="5">
        <v>222057</v>
      </c>
      <c r="K89" s="5">
        <v>3431851</v>
      </c>
      <c r="L89" s="5">
        <v>3467374</v>
      </c>
      <c r="M89" s="5">
        <v>4768558</v>
      </c>
      <c r="N89" s="5">
        <v>8758814</v>
      </c>
      <c r="P89" s="5">
        <v>518400000</v>
      </c>
      <c r="Q89" s="5">
        <v>1520238721</v>
      </c>
      <c r="R89" s="5">
        <v>13446513965</v>
      </c>
    </row>
    <row r="90" spans="2:18" ht="15.5" x14ac:dyDescent="0.35">
      <c r="C90" t="s">
        <v>117</v>
      </c>
      <c r="M90" s="5">
        <v>27320256</v>
      </c>
      <c r="N90" s="5">
        <v>2926534</v>
      </c>
    </row>
    <row r="91" spans="2:18" ht="15.5" x14ac:dyDescent="0.35">
      <c r="C91" t="s">
        <v>118</v>
      </c>
    </row>
    <row r="92" spans="2:18" ht="15.5" x14ac:dyDescent="0.35">
      <c r="C92" t="s">
        <v>119</v>
      </c>
      <c r="D92" s="5">
        <v>56653</v>
      </c>
      <c r="E92" s="5">
        <v>56653</v>
      </c>
      <c r="F92" s="5">
        <v>56653</v>
      </c>
      <c r="G92" s="5">
        <v>850741</v>
      </c>
      <c r="I92" s="5">
        <v>850741</v>
      </c>
      <c r="J92" s="5">
        <v>222057</v>
      </c>
      <c r="K92" s="5">
        <v>3431851</v>
      </c>
      <c r="L92" s="5">
        <v>3467374</v>
      </c>
      <c r="M92" s="5">
        <v>4768558</v>
      </c>
      <c r="N92" s="5">
        <v>8758814</v>
      </c>
      <c r="P92" s="5">
        <v>518400000</v>
      </c>
      <c r="Q92" s="5">
        <v>1520238721</v>
      </c>
      <c r="R92" s="5">
        <v>13446513965</v>
      </c>
    </row>
    <row r="93" spans="2:18" ht="15.5" x14ac:dyDescent="0.35">
      <c r="C93" t="s">
        <v>120</v>
      </c>
      <c r="O93" s="5">
        <v>8334986529</v>
      </c>
    </row>
    <row r="94" spans="2:18" ht="15.5" x14ac:dyDescent="0.35">
      <c r="C94" t="s">
        <v>121</v>
      </c>
      <c r="D94" s="5">
        <v>3504953</v>
      </c>
      <c r="E94" s="5">
        <v>3485628</v>
      </c>
      <c r="F94" s="5">
        <v>3506946</v>
      </c>
      <c r="G94" s="5">
        <v>3398029</v>
      </c>
      <c r="I94" s="5">
        <v>3398029</v>
      </c>
      <c r="J94" s="5">
        <v>3157470</v>
      </c>
      <c r="K94" s="5">
        <v>2849145</v>
      </c>
      <c r="L94" s="5">
        <v>6729458</v>
      </c>
      <c r="M94" s="5">
        <v>2444237</v>
      </c>
      <c r="N94" s="5">
        <v>16258765</v>
      </c>
      <c r="O94" s="5">
        <v>18000000</v>
      </c>
      <c r="P94" s="5">
        <v>2309496998</v>
      </c>
      <c r="R94" s="5">
        <v>12071374965</v>
      </c>
    </row>
    <row r="95" spans="2:18" ht="15.5" x14ac:dyDescent="0.35">
      <c r="C95" t="s">
        <v>122</v>
      </c>
      <c r="L95" s="5">
        <v>134898</v>
      </c>
      <c r="M95" s="5">
        <v>51160</v>
      </c>
      <c r="N95" s="5">
        <v>906119</v>
      </c>
      <c r="R95" s="5">
        <v>3401742669</v>
      </c>
    </row>
    <row r="96" spans="2:18" ht="15.5" x14ac:dyDescent="0.35">
      <c r="C96" t="s">
        <v>91</v>
      </c>
      <c r="D96" s="5">
        <v>26285</v>
      </c>
      <c r="E96" s="5">
        <v>26285</v>
      </c>
      <c r="P96" s="5">
        <v>152263910</v>
      </c>
      <c r="Q96" s="5">
        <v>152263910</v>
      </c>
      <c r="R96" s="5">
        <v>152263910</v>
      </c>
    </row>
    <row r="97" spans="3:18" ht="15.5" x14ac:dyDescent="0.35">
      <c r="C97" t="s">
        <v>123</v>
      </c>
      <c r="D97" s="5">
        <v>6577246</v>
      </c>
      <c r="E97" s="5">
        <v>6009544</v>
      </c>
      <c r="F97" s="5">
        <v>6022242</v>
      </c>
      <c r="G97" s="5">
        <v>6492700</v>
      </c>
      <c r="I97" s="5">
        <v>6492700</v>
      </c>
      <c r="J97" s="5">
        <v>6163162</v>
      </c>
      <c r="K97" s="5">
        <v>728225181</v>
      </c>
      <c r="L97" s="5">
        <v>32908597</v>
      </c>
      <c r="M97" s="5">
        <v>29393329</v>
      </c>
      <c r="N97" s="5">
        <v>49125170</v>
      </c>
      <c r="O97" s="5">
        <v>26235210969</v>
      </c>
      <c r="P97" s="5">
        <v>29866588451</v>
      </c>
      <c r="Q97" s="5">
        <v>37761429160</v>
      </c>
      <c r="R97" s="5">
        <v>42356463867</v>
      </c>
    </row>
    <row r="98" spans="3:18" ht="15.5" x14ac:dyDescent="0.35">
      <c r="C98" t="s">
        <v>124</v>
      </c>
    </row>
    <row r="99" spans="3:18" ht="15.5" x14ac:dyDescent="0.35">
      <c r="C99" t="s">
        <v>128</v>
      </c>
      <c r="P99" s="5">
        <v>8882117445</v>
      </c>
    </row>
    <row r="100" spans="3:18" ht="15.5" x14ac:dyDescent="0.35">
      <c r="C100" t="s">
        <v>380</v>
      </c>
      <c r="D100" s="5">
        <v>2338046</v>
      </c>
      <c r="E100" s="5">
        <v>2343542</v>
      </c>
      <c r="F100" s="5">
        <v>2350905</v>
      </c>
      <c r="G100" s="5">
        <v>2353417</v>
      </c>
      <c r="I100" s="5">
        <v>2353417</v>
      </c>
      <c r="J100" s="5">
        <v>3434819</v>
      </c>
      <c r="K100" s="5">
        <v>401765</v>
      </c>
      <c r="L100" s="5">
        <v>401391</v>
      </c>
      <c r="M100" s="5">
        <v>1520542</v>
      </c>
      <c r="N100" s="5">
        <v>998</v>
      </c>
    </row>
    <row r="101" spans="3:18" ht="15.5" x14ac:dyDescent="0.35">
      <c r="C101" t="s">
        <v>125</v>
      </c>
      <c r="D101" s="5">
        <v>14993793</v>
      </c>
      <c r="E101" s="5">
        <v>14993792</v>
      </c>
      <c r="F101" s="5">
        <v>14855657</v>
      </c>
      <c r="G101" s="5">
        <v>14855657</v>
      </c>
      <c r="I101" s="5">
        <v>14855657</v>
      </c>
      <c r="J101" s="5">
        <v>14759329</v>
      </c>
      <c r="K101" s="5">
        <v>14847102</v>
      </c>
      <c r="L101" s="5">
        <v>19446221</v>
      </c>
      <c r="M101" s="5">
        <v>15030585</v>
      </c>
      <c r="N101" s="5">
        <v>1200978</v>
      </c>
      <c r="O101" s="5">
        <v>1733022078</v>
      </c>
      <c r="P101" s="5">
        <v>17531250</v>
      </c>
      <c r="R101" s="5">
        <v>286752038</v>
      </c>
    </row>
    <row r="102" spans="3:18" ht="15.5" x14ac:dyDescent="0.35">
      <c r="C102" t="s">
        <v>126</v>
      </c>
      <c r="D102" s="5">
        <v>9908</v>
      </c>
      <c r="E102" s="5">
        <v>15545</v>
      </c>
      <c r="F102" s="5">
        <v>21183</v>
      </c>
      <c r="G102" s="5">
        <v>26821</v>
      </c>
      <c r="I102" s="5">
        <v>26821</v>
      </c>
      <c r="J102" s="5">
        <v>50946</v>
      </c>
      <c r="K102" s="5">
        <v>78387</v>
      </c>
      <c r="L102" s="5">
        <v>93308</v>
      </c>
      <c r="M102" s="5">
        <v>115087</v>
      </c>
      <c r="N102" s="5">
        <v>34519108</v>
      </c>
      <c r="O102" s="5">
        <v>1498935591</v>
      </c>
      <c r="P102" s="5">
        <v>1992640184</v>
      </c>
      <c r="R102" s="5">
        <v>820516592</v>
      </c>
    </row>
    <row r="103" spans="3:18" ht="15.5" x14ac:dyDescent="0.35">
      <c r="C103" t="s">
        <v>799</v>
      </c>
      <c r="D103" s="5">
        <v>281266505</v>
      </c>
      <c r="E103" s="5">
        <v>281295426</v>
      </c>
      <c r="F103" s="5">
        <v>277674961</v>
      </c>
      <c r="G103" s="5">
        <v>273369961</v>
      </c>
      <c r="I103" s="5">
        <v>273369961</v>
      </c>
      <c r="J103" s="5">
        <v>133509837</v>
      </c>
      <c r="K103" s="5">
        <v>133763365</v>
      </c>
      <c r="L103" s="5">
        <v>131435039</v>
      </c>
      <c r="M103" s="5">
        <v>119375738</v>
      </c>
    </row>
    <row r="104" spans="3:18" ht="15.5" x14ac:dyDescent="0.35">
      <c r="C104" t="s">
        <v>440</v>
      </c>
      <c r="D104" s="5">
        <v>135291370</v>
      </c>
      <c r="E104" s="5">
        <v>135291370</v>
      </c>
      <c r="F104" s="5">
        <v>135291370</v>
      </c>
      <c r="G104" s="5">
        <v>135329593</v>
      </c>
      <c r="I104" s="5">
        <v>135329593</v>
      </c>
      <c r="J104" s="5">
        <v>259443159</v>
      </c>
      <c r="K104" s="5">
        <v>282165040</v>
      </c>
      <c r="L104" s="5">
        <v>281146680</v>
      </c>
      <c r="M104" s="5">
        <v>280013134</v>
      </c>
      <c r="N104" s="5">
        <v>245829059</v>
      </c>
    </row>
    <row r="105" spans="3:18" ht="15.5" x14ac:dyDescent="0.35">
      <c r="C105" t="s">
        <v>342</v>
      </c>
      <c r="D105" s="5">
        <v>30743980</v>
      </c>
      <c r="E105" s="5">
        <v>30743980</v>
      </c>
      <c r="F105" s="5">
        <v>30743980</v>
      </c>
      <c r="G105" s="5">
        <v>30743980</v>
      </c>
      <c r="I105" s="5">
        <v>30743980</v>
      </c>
      <c r="J105" s="5">
        <v>30743980</v>
      </c>
      <c r="K105" s="5">
        <v>73561472</v>
      </c>
      <c r="L105" s="5">
        <v>76579472</v>
      </c>
      <c r="M105" s="5">
        <v>76579472</v>
      </c>
      <c r="N105" s="5">
        <v>42817492</v>
      </c>
    </row>
    <row r="106" spans="3:18" ht="15.5" x14ac:dyDescent="0.35">
      <c r="C106" t="s">
        <v>130</v>
      </c>
      <c r="D106" s="5">
        <v>475748100</v>
      </c>
      <c r="E106" s="5">
        <v>470705218</v>
      </c>
      <c r="F106" s="5">
        <v>467014308</v>
      </c>
      <c r="G106" s="5">
        <v>462755770</v>
      </c>
      <c r="I106" s="5">
        <v>462755770</v>
      </c>
      <c r="J106" s="5">
        <v>444171463</v>
      </c>
      <c r="K106" s="5">
        <v>507026313</v>
      </c>
      <c r="L106" s="5">
        <v>510823379</v>
      </c>
      <c r="M106" s="5">
        <v>494084859</v>
      </c>
      <c r="N106" s="5">
        <v>329309057</v>
      </c>
      <c r="O106" s="5">
        <v>11707689910</v>
      </c>
      <c r="P106" s="5">
        <v>10952600591</v>
      </c>
      <c r="R106" s="5">
        <v>1375191380</v>
      </c>
    </row>
    <row r="107" spans="3:18" ht="15.5" x14ac:dyDescent="0.35">
      <c r="C107" t="s">
        <v>131</v>
      </c>
      <c r="D107" s="5">
        <v>482325346</v>
      </c>
      <c r="E107" s="5">
        <v>476714762</v>
      </c>
      <c r="F107" s="5">
        <v>473036550</v>
      </c>
      <c r="G107" s="5">
        <v>469248470</v>
      </c>
      <c r="I107" s="5">
        <v>469248470</v>
      </c>
      <c r="J107" s="5">
        <v>450334625</v>
      </c>
      <c r="K107" s="5">
        <v>1235251494</v>
      </c>
      <c r="L107" s="5">
        <v>543731976</v>
      </c>
      <c r="M107" s="5">
        <v>523478188</v>
      </c>
      <c r="N107" s="5">
        <v>378434227</v>
      </c>
      <c r="O107" s="5">
        <v>37942900879</v>
      </c>
      <c r="P107" s="5">
        <v>40819189042</v>
      </c>
      <c r="Q107" s="5">
        <v>37761429160</v>
      </c>
      <c r="R107" s="5">
        <v>43731655247</v>
      </c>
    </row>
    <row r="108" spans="3:18" ht="15.5" x14ac:dyDescent="0.35">
      <c r="C108" t="s">
        <v>132</v>
      </c>
    </row>
    <row r="109" spans="3:18" ht="15.5" x14ac:dyDescent="0.35">
      <c r="C109" t="s">
        <v>133</v>
      </c>
    </row>
    <row r="110" spans="3:18" ht="15.5" x14ac:dyDescent="0.35">
      <c r="C110" t="s">
        <v>134</v>
      </c>
      <c r="D110" s="5">
        <v>132735994</v>
      </c>
      <c r="E110" s="5">
        <v>135211492</v>
      </c>
      <c r="F110" s="5">
        <v>129906781</v>
      </c>
      <c r="G110" s="5">
        <v>126620656</v>
      </c>
      <c r="I110" s="5">
        <v>126620656</v>
      </c>
      <c r="J110" s="5">
        <v>110179165</v>
      </c>
      <c r="K110" s="5">
        <v>803524614</v>
      </c>
      <c r="L110" s="5">
        <v>101636516</v>
      </c>
      <c r="M110" s="5">
        <v>72683880</v>
      </c>
      <c r="N110" s="5">
        <v>34068229</v>
      </c>
      <c r="O110" s="5">
        <v>2309479865</v>
      </c>
      <c r="P110" s="5">
        <v>331574216</v>
      </c>
      <c r="Q110" s="5">
        <v>543898000</v>
      </c>
      <c r="R110" s="5">
        <v>3232952247</v>
      </c>
    </row>
    <row r="111" spans="3:18" ht="15.5" x14ac:dyDescent="0.35">
      <c r="C111" t="s">
        <v>135</v>
      </c>
      <c r="D111" s="5">
        <v>10000000</v>
      </c>
      <c r="E111" s="5">
        <v>10000000</v>
      </c>
      <c r="F111" s="5">
        <v>10000000</v>
      </c>
      <c r="G111" s="5">
        <v>10000000</v>
      </c>
      <c r="I111" s="5">
        <v>10000000</v>
      </c>
      <c r="J111" s="5">
        <v>10000000</v>
      </c>
      <c r="K111" s="5">
        <v>12355823</v>
      </c>
      <c r="L111" s="5">
        <v>17979665</v>
      </c>
      <c r="N111" s="5">
        <v>15592886</v>
      </c>
    </row>
    <row r="112" spans="3:18" ht="15.5" x14ac:dyDescent="0.35">
      <c r="C112" t="s">
        <v>136</v>
      </c>
    </row>
    <row r="113" spans="3:18" ht="15.5" x14ac:dyDescent="0.35">
      <c r="C113" t="s">
        <v>137</v>
      </c>
      <c r="D113" s="5">
        <v>8621712</v>
      </c>
      <c r="E113" s="5">
        <v>8666557</v>
      </c>
      <c r="F113" s="5">
        <v>8730356</v>
      </c>
      <c r="G113" s="5">
        <v>8719699</v>
      </c>
      <c r="I113" s="5">
        <v>8719699</v>
      </c>
      <c r="J113" s="5">
        <v>9048723</v>
      </c>
      <c r="K113" s="5">
        <v>10675271</v>
      </c>
      <c r="L113" s="5">
        <v>7592047</v>
      </c>
      <c r="M113" s="5">
        <v>4848621</v>
      </c>
      <c r="N113" s="5">
        <v>4987750</v>
      </c>
      <c r="Q113" s="5">
        <v>43898000</v>
      </c>
      <c r="R113" s="5">
        <v>2835537950</v>
      </c>
    </row>
    <row r="114" spans="3:18" ht="15.5" x14ac:dyDescent="0.35">
      <c r="C114" t="s">
        <v>139</v>
      </c>
    </row>
    <row r="115" spans="3:18" ht="15.5" x14ac:dyDescent="0.35">
      <c r="C115" t="s">
        <v>140</v>
      </c>
      <c r="M115" s="5">
        <v>27320256</v>
      </c>
      <c r="N115" s="5">
        <v>2926534</v>
      </c>
    </row>
    <row r="116" spans="3:18" ht="15.5" x14ac:dyDescent="0.35">
      <c r="C116" t="s">
        <v>142</v>
      </c>
      <c r="D116" s="5">
        <v>719215</v>
      </c>
      <c r="E116" s="5">
        <v>720159</v>
      </c>
      <c r="F116" s="5">
        <v>834738</v>
      </c>
      <c r="G116" s="5">
        <v>828492</v>
      </c>
      <c r="I116" s="5">
        <v>828492</v>
      </c>
      <c r="J116" s="5">
        <v>1143535</v>
      </c>
      <c r="K116" s="5">
        <v>1035721</v>
      </c>
      <c r="L116" s="5">
        <v>982658</v>
      </c>
      <c r="M116" s="5">
        <v>649105</v>
      </c>
      <c r="N116" s="5">
        <v>1109151</v>
      </c>
      <c r="O116" s="5">
        <v>48592227</v>
      </c>
      <c r="P116" s="5">
        <v>20286216</v>
      </c>
      <c r="R116" s="5">
        <v>239696747</v>
      </c>
    </row>
    <row r="117" spans="3:18" ht="15.5" x14ac:dyDescent="0.35">
      <c r="C117" t="s">
        <v>138</v>
      </c>
      <c r="J117" s="5">
        <v>3702115</v>
      </c>
      <c r="K117" s="5">
        <v>2206254</v>
      </c>
      <c r="L117" s="5">
        <v>4321431</v>
      </c>
      <c r="M117" s="5">
        <v>2380444</v>
      </c>
      <c r="N117" s="5">
        <v>2032077</v>
      </c>
      <c r="O117" s="5">
        <v>916242793</v>
      </c>
    </row>
    <row r="118" spans="3:18" ht="15.5" x14ac:dyDescent="0.35">
      <c r="C118" t="s">
        <v>143</v>
      </c>
    </row>
    <row r="119" spans="3:18" ht="15.5" x14ac:dyDescent="0.35">
      <c r="C119" t="s">
        <v>144</v>
      </c>
      <c r="N119" s="5">
        <v>11435488</v>
      </c>
    </row>
    <row r="120" spans="3:18" ht="15.5" x14ac:dyDescent="0.35">
      <c r="C120" t="s">
        <v>346</v>
      </c>
    </row>
    <row r="121" spans="3:18" ht="15.5" x14ac:dyDescent="0.35">
      <c r="C121" t="s">
        <v>345</v>
      </c>
      <c r="O121" s="5">
        <v>294319213</v>
      </c>
      <c r="P121" s="5">
        <v>544754000</v>
      </c>
      <c r="R121" s="5">
        <v>104746776</v>
      </c>
    </row>
    <row r="122" spans="3:18" ht="15.5" x14ac:dyDescent="0.35">
      <c r="C122" t="s">
        <v>146</v>
      </c>
      <c r="M122" s="5">
        <v>10209</v>
      </c>
      <c r="N122" s="5">
        <v>9899119</v>
      </c>
      <c r="O122" s="5">
        <v>355180944</v>
      </c>
      <c r="P122" s="5">
        <v>311288000</v>
      </c>
      <c r="R122" s="5">
        <v>116765138</v>
      </c>
    </row>
    <row r="123" spans="3:18" ht="15.5" x14ac:dyDescent="0.35">
      <c r="C123" t="s">
        <v>147</v>
      </c>
      <c r="D123" s="5">
        <v>195697670</v>
      </c>
      <c r="E123" s="5">
        <v>196493795</v>
      </c>
      <c r="F123" s="5">
        <v>196954353</v>
      </c>
      <c r="G123" s="5">
        <v>187392259</v>
      </c>
      <c r="I123" s="5">
        <v>187392259</v>
      </c>
      <c r="J123" s="5">
        <v>166420385</v>
      </c>
      <c r="K123" s="5">
        <v>171406071</v>
      </c>
      <c r="L123" s="5">
        <v>144533364</v>
      </c>
      <c r="M123" s="5">
        <v>157874689</v>
      </c>
      <c r="N123" s="5">
        <v>76627507</v>
      </c>
      <c r="O123" s="5">
        <v>2900355006</v>
      </c>
      <c r="P123" s="5">
        <v>1003991498</v>
      </c>
      <c r="R123" s="5">
        <v>959840666</v>
      </c>
    </row>
    <row r="124" spans="3:18" ht="15.5" x14ac:dyDescent="0.35">
      <c r="C124" t="s">
        <v>148</v>
      </c>
      <c r="D124" s="5">
        <v>195697670</v>
      </c>
      <c r="E124" s="5">
        <v>196493795</v>
      </c>
      <c r="F124" s="5">
        <v>196954353</v>
      </c>
      <c r="G124" s="5">
        <v>187392259</v>
      </c>
      <c r="I124" s="5">
        <v>187392259</v>
      </c>
      <c r="J124" s="5">
        <v>166420385</v>
      </c>
      <c r="K124" s="5">
        <v>171406071</v>
      </c>
      <c r="L124" s="5">
        <v>144533364</v>
      </c>
      <c r="M124" s="5">
        <v>157874689</v>
      </c>
      <c r="N124" s="5">
        <v>76627507</v>
      </c>
      <c r="O124" s="5">
        <v>2900355006</v>
      </c>
      <c r="P124" s="5">
        <v>1003991498</v>
      </c>
      <c r="R124" s="5">
        <v>959840666</v>
      </c>
    </row>
    <row r="125" spans="3:18" ht="15.5" x14ac:dyDescent="0.35">
      <c r="C125" t="s">
        <v>343</v>
      </c>
      <c r="D125" s="5">
        <v>73799968</v>
      </c>
      <c r="E125" s="5">
        <v>74571678</v>
      </c>
      <c r="F125" s="5">
        <v>74600248</v>
      </c>
      <c r="G125" s="5">
        <v>70971562</v>
      </c>
      <c r="I125" s="5">
        <v>70971562</v>
      </c>
      <c r="J125" s="5">
        <v>45255169</v>
      </c>
      <c r="K125" s="5">
        <v>39859028</v>
      </c>
      <c r="L125" s="5">
        <v>13386714</v>
      </c>
    </row>
    <row r="126" spans="3:18" ht="15.5" x14ac:dyDescent="0.35">
      <c r="C126" t="s">
        <v>149</v>
      </c>
      <c r="D126" s="5">
        <v>112563993</v>
      </c>
      <c r="E126" s="5">
        <v>112563993</v>
      </c>
      <c r="F126" s="5">
        <v>112563993</v>
      </c>
      <c r="G126" s="5">
        <v>112563993</v>
      </c>
      <c r="I126" s="5">
        <v>112563993</v>
      </c>
      <c r="J126" s="5">
        <v>112563993</v>
      </c>
      <c r="K126" s="5">
        <v>112563992</v>
      </c>
      <c r="L126" s="5">
        <v>112563992</v>
      </c>
      <c r="M126" s="5">
        <v>112563992</v>
      </c>
      <c r="N126" s="5">
        <v>60104459</v>
      </c>
    </row>
    <row r="127" spans="3:18" ht="15.5" x14ac:dyDescent="0.35">
      <c r="C127" t="s">
        <v>150</v>
      </c>
    </row>
    <row r="128" spans="3:18" ht="15.5" x14ac:dyDescent="0.35">
      <c r="C128" t="s">
        <v>151</v>
      </c>
      <c r="D128" s="5">
        <v>6614405</v>
      </c>
      <c r="E128" s="5">
        <v>6638820</v>
      </c>
      <c r="F128" s="5">
        <v>6671524</v>
      </c>
      <c r="G128" s="5">
        <v>738116</v>
      </c>
      <c r="I128" s="5">
        <v>738116</v>
      </c>
      <c r="J128" s="5">
        <v>5857445</v>
      </c>
      <c r="K128" s="5">
        <v>15944955</v>
      </c>
      <c r="L128" s="5">
        <v>14811781</v>
      </c>
      <c r="M128" s="5">
        <v>14731707</v>
      </c>
      <c r="N128" s="5">
        <v>12979304</v>
      </c>
      <c r="O128" s="5">
        <v>294319213</v>
      </c>
      <c r="P128" s="5">
        <v>544754000</v>
      </c>
      <c r="R128" s="5">
        <v>104746776</v>
      </c>
    </row>
    <row r="129" spans="2:18" ht="15.5" x14ac:dyDescent="0.35">
      <c r="C129" t="s">
        <v>800</v>
      </c>
      <c r="O129" s="5">
        <v>2459853793</v>
      </c>
      <c r="P129" s="5">
        <v>389112498</v>
      </c>
    </row>
    <row r="130" spans="2:18" ht="15.5" x14ac:dyDescent="0.35">
      <c r="C130" t="s">
        <v>152</v>
      </c>
      <c r="D130" s="5">
        <v>328433664</v>
      </c>
      <c r="E130" s="5">
        <v>331705287</v>
      </c>
      <c r="F130" s="5">
        <v>326861134</v>
      </c>
      <c r="G130" s="5">
        <v>314012915</v>
      </c>
      <c r="I130" s="5">
        <v>314012915</v>
      </c>
      <c r="J130" s="5">
        <v>276599550</v>
      </c>
      <c r="K130" s="5">
        <v>974930685</v>
      </c>
      <c r="L130" s="5">
        <v>246169880</v>
      </c>
      <c r="M130" s="5">
        <v>230558569</v>
      </c>
      <c r="N130" s="5">
        <v>110695736</v>
      </c>
      <c r="O130" s="5">
        <v>5209834871</v>
      </c>
      <c r="P130" s="5">
        <v>1335565714</v>
      </c>
      <c r="Q130" s="5">
        <v>543898000</v>
      </c>
      <c r="R130" s="5">
        <v>4192792913</v>
      </c>
    </row>
    <row r="131" spans="2:18" ht="15.5" x14ac:dyDescent="0.35">
      <c r="C131" t="s">
        <v>153</v>
      </c>
    </row>
    <row r="132" spans="2:18" ht="15.5" x14ac:dyDescent="0.35">
      <c r="C132" t="s">
        <v>154</v>
      </c>
      <c r="D132" s="5">
        <v>274006772</v>
      </c>
      <c r="E132" s="5">
        <v>274006772</v>
      </c>
      <c r="F132" s="5">
        <v>274006772</v>
      </c>
      <c r="G132" s="5">
        <v>274006772</v>
      </c>
      <c r="I132" s="5">
        <v>274006772</v>
      </c>
      <c r="J132" s="5">
        <v>274006772</v>
      </c>
      <c r="K132" s="5">
        <v>274006772</v>
      </c>
      <c r="L132" s="5">
        <v>272989097</v>
      </c>
      <c r="M132" s="5">
        <v>272988731</v>
      </c>
      <c r="N132" s="5">
        <v>272983856</v>
      </c>
      <c r="O132" s="5">
        <v>40453750000</v>
      </c>
      <c r="P132" s="5">
        <v>40453750000</v>
      </c>
      <c r="Q132" s="5">
        <v>40453750000</v>
      </c>
      <c r="R132" s="5">
        <v>40453750000</v>
      </c>
    </row>
    <row r="133" spans="2:18" ht="15.5" x14ac:dyDescent="0.35">
      <c r="C133" t="s">
        <v>155</v>
      </c>
      <c r="D133" s="5">
        <v>-8190</v>
      </c>
      <c r="E133" s="5">
        <v>-8190</v>
      </c>
      <c r="F133" s="5">
        <v>-8190</v>
      </c>
      <c r="G133" s="5">
        <v>-8190</v>
      </c>
      <c r="I133" s="5">
        <v>-8190</v>
      </c>
      <c r="J133" s="5">
        <v>-58190</v>
      </c>
      <c r="K133" s="5">
        <v>-58190</v>
      </c>
      <c r="L133" s="5">
        <v>-58190</v>
      </c>
      <c r="M133" s="5">
        <v>-58190</v>
      </c>
      <c r="N133" s="5">
        <v>-58190</v>
      </c>
      <c r="O133" s="5">
        <v>1393926932</v>
      </c>
      <c r="P133" s="5">
        <v>1393926932</v>
      </c>
      <c r="Q133" s="5">
        <v>1393926932</v>
      </c>
      <c r="R133" s="5">
        <v>1393926932</v>
      </c>
    </row>
    <row r="134" spans="2:18" ht="15.5" x14ac:dyDescent="0.35">
      <c r="C134" t="s">
        <v>156</v>
      </c>
      <c r="D134" s="5">
        <v>-120130049</v>
      </c>
      <c r="E134" s="5">
        <v>-129012256</v>
      </c>
      <c r="F134" s="5">
        <v>-127820030</v>
      </c>
      <c r="G134" s="5">
        <v>-118759890</v>
      </c>
      <c r="I134" s="5">
        <v>-118759890</v>
      </c>
      <c r="J134" s="5">
        <v>-100211280</v>
      </c>
      <c r="K134" s="5">
        <v>-13627241</v>
      </c>
      <c r="L134" s="5">
        <v>24631027</v>
      </c>
      <c r="M134" s="5">
        <v>19989321</v>
      </c>
      <c r="N134" s="5">
        <v>-12347977</v>
      </c>
      <c r="O134" s="5">
        <v>-9114610924</v>
      </c>
      <c r="P134" s="5">
        <v>-2516317514</v>
      </c>
      <c r="Q134" s="5">
        <v>-4782409682</v>
      </c>
      <c r="R134" s="5">
        <v>-2461078508</v>
      </c>
    </row>
    <row r="135" spans="2:18" ht="15.5" x14ac:dyDescent="0.35">
      <c r="C135" t="s">
        <v>157</v>
      </c>
      <c r="D135" s="5">
        <v>17246</v>
      </c>
      <c r="E135" s="5">
        <v>17246</v>
      </c>
      <c r="F135" s="5">
        <v>17246</v>
      </c>
      <c r="G135" s="5">
        <v>17246</v>
      </c>
      <c r="I135" s="5">
        <v>17246</v>
      </c>
      <c r="J135" s="5">
        <v>17246</v>
      </c>
      <c r="K135" s="5">
        <v>17246</v>
      </c>
      <c r="L135" s="5">
        <v>17246</v>
      </c>
      <c r="M135" s="5">
        <v>17246</v>
      </c>
      <c r="N135" s="5">
        <v>17246</v>
      </c>
      <c r="O135" s="5">
        <v>152263910</v>
      </c>
    </row>
    <row r="136" spans="2:18" ht="15.5" x14ac:dyDescent="0.35">
      <c r="C136" t="s">
        <v>158</v>
      </c>
      <c r="D136" s="5">
        <v>-120147295</v>
      </c>
      <c r="E136" s="5">
        <v>-129029502</v>
      </c>
      <c r="F136" s="5">
        <v>-127837276</v>
      </c>
      <c r="G136" s="5">
        <v>-118777136</v>
      </c>
      <c r="I136" s="5">
        <v>-118777136</v>
      </c>
      <c r="J136" s="5">
        <v>-100228526</v>
      </c>
      <c r="K136" s="5">
        <v>-13644487</v>
      </c>
      <c r="L136" s="5">
        <v>24613781</v>
      </c>
      <c r="M136" s="5">
        <v>19972075</v>
      </c>
      <c r="N136" s="5">
        <v>-12365223</v>
      </c>
      <c r="O136" s="5">
        <v>-9266874834</v>
      </c>
    </row>
    <row r="137" spans="2:18" ht="15.5" x14ac:dyDescent="0.35">
      <c r="C137" t="s">
        <v>159</v>
      </c>
      <c r="D137" s="5">
        <v>-120130049</v>
      </c>
      <c r="E137" s="5">
        <v>-129012256</v>
      </c>
      <c r="F137" s="5">
        <v>-127820030</v>
      </c>
      <c r="G137" s="5">
        <v>-118759890</v>
      </c>
      <c r="I137" s="5">
        <v>-118759890</v>
      </c>
      <c r="J137" s="5">
        <v>-100211280</v>
      </c>
      <c r="K137" s="5">
        <v>-13627241</v>
      </c>
      <c r="L137" s="5">
        <v>24631027</v>
      </c>
      <c r="M137" s="5">
        <v>19989321</v>
      </c>
      <c r="N137" s="5">
        <v>-12347977</v>
      </c>
      <c r="O137" s="5">
        <v>-9114610924</v>
      </c>
      <c r="P137" s="5">
        <v>-2516317514</v>
      </c>
      <c r="Q137" s="5">
        <v>-4782409682</v>
      </c>
      <c r="R137" s="5">
        <v>-2461078508</v>
      </c>
    </row>
    <row r="138" spans="2:18" ht="15.5" x14ac:dyDescent="0.35">
      <c r="C138" t="s">
        <v>160</v>
      </c>
      <c r="D138" s="5">
        <v>-3136</v>
      </c>
      <c r="E138" s="5">
        <v>-3136</v>
      </c>
      <c r="F138" s="5">
        <v>-3136</v>
      </c>
      <c r="G138" s="5">
        <v>-3136</v>
      </c>
      <c r="I138" s="5">
        <v>-3136</v>
      </c>
      <c r="J138" s="5">
        <v>-2226</v>
      </c>
      <c r="K138" s="5">
        <v>-532</v>
      </c>
      <c r="L138" s="5">
        <v>162</v>
      </c>
      <c r="M138" s="5">
        <v>-243</v>
      </c>
      <c r="N138" s="5">
        <v>7160802</v>
      </c>
    </row>
    <row r="139" spans="2:18" ht="15.5" x14ac:dyDescent="0.35">
      <c r="C139" t="s">
        <v>9</v>
      </c>
      <c r="D139" s="5">
        <v>153891682</v>
      </c>
      <c r="E139" s="5">
        <v>145009475</v>
      </c>
      <c r="F139" s="5">
        <v>146175416</v>
      </c>
      <c r="G139" s="5">
        <v>155235556</v>
      </c>
      <c r="I139" s="5">
        <v>155235556</v>
      </c>
      <c r="J139" s="5">
        <v>173735076</v>
      </c>
      <c r="K139" s="5">
        <v>260320809</v>
      </c>
      <c r="L139" s="5">
        <v>297562096</v>
      </c>
      <c r="M139" s="5">
        <v>292919619</v>
      </c>
      <c r="N139" s="5">
        <v>267738491</v>
      </c>
      <c r="O139" s="5">
        <v>32733066008</v>
      </c>
      <c r="P139" s="5">
        <v>39483623328</v>
      </c>
      <c r="Q139" s="5">
        <v>37217531160</v>
      </c>
      <c r="R139" s="5">
        <v>39538862334</v>
      </c>
    </row>
    <row r="140" spans="2:18" ht="15.5" x14ac:dyDescent="0.35">
      <c r="C140" t="s">
        <v>161</v>
      </c>
      <c r="D140" s="5">
        <v>482325346</v>
      </c>
      <c r="E140" s="5">
        <v>476714762</v>
      </c>
      <c r="F140" s="5">
        <v>473036550</v>
      </c>
      <c r="G140" s="5">
        <v>469248471</v>
      </c>
      <c r="I140" s="5">
        <v>469248471</v>
      </c>
      <c r="J140" s="5">
        <v>450334626</v>
      </c>
      <c r="K140" s="5">
        <v>1235251494</v>
      </c>
      <c r="L140" s="5">
        <v>543731976</v>
      </c>
      <c r="M140" s="5">
        <v>523478188</v>
      </c>
      <c r="N140" s="5">
        <v>378434227</v>
      </c>
      <c r="O140" s="5">
        <v>37942900879</v>
      </c>
      <c r="P140" s="5">
        <v>40819189042</v>
      </c>
      <c r="Q140" s="5">
        <v>37761429160</v>
      </c>
      <c r="R140" s="5">
        <v>43731655247</v>
      </c>
    </row>
    <row r="141" spans="2:18" ht="15.5" x14ac:dyDescent="0.35">
      <c r="C141" t="s">
        <v>162</v>
      </c>
      <c r="D141" s="5">
        <v>24811541414</v>
      </c>
      <c r="E141" s="5">
        <v>24811541414</v>
      </c>
      <c r="F141" s="5">
        <v>24811541414</v>
      </c>
      <c r="G141" s="5">
        <v>24811541414</v>
      </c>
      <c r="I141" s="5">
        <v>24811541414</v>
      </c>
      <c r="J141" s="5">
        <v>24811541414</v>
      </c>
      <c r="K141" s="5">
        <v>24811541414</v>
      </c>
      <c r="L141" s="5">
        <v>24677393183</v>
      </c>
      <c r="M141" s="5">
        <v>24677348506</v>
      </c>
      <c r="N141" s="5">
        <v>24676862000</v>
      </c>
      <c r="O141" s="5">
        <v>404537500</v>
      </c>
      <c r="P141" s="5">
        <v>404537500</v>
      </c>
      <c r="Q141" s="5">
        <v>404537500</v>
      </c>
      <c r="R141" s="5">
        <v>404537500</v>
      </c>
    </row>
    <row r="143" spans="2:18" ht="15.5" x14ac:dyDescent="0.35">
      <c r="B143" t="s">
        <v>163</v>
      </c>
      <c r="C143" t="s">
        <v>164</v>
      </c>
      <c r="D143" s="5">
        <v>626399</v>
      </c>
      <c r="E143" s="5">
        <v>3755728</v>
      </c>
      <c r="F143" s="5">
        <v>831305</v>
      </c>
      <c r="G143" s="5">
        <v>-6811999</v>
      </c>
      <c r="I143" s="5">
        <v>-6577371</v>
      </c>
      <c r="J143" s="5">
        <v>-975304</v>
      </c>
      <c r="K143" s="5">
        <v>-18634485</v>
      </c>
      <c r="L143" s="5">
        <v>-2323911</v>
      </c>
      <c r="M143" s="5">
        <v>6740741</v>
      </c>
      <c r="N143" s="5">
        <v>-8266191</v>
      </c>
      <c r="O143" s="5">
        <v>-4190921219</v>
      </c>
      <c r="P143" s="5">
        <v>-6435974625</v>
      </c>
      <c r="Q143" s="5">
        <v>16818422759</v>
      </c>
      <c r="R143" s="5">
        <v>-5305458078</v>
      </c>
    </row>
    <row r="144" spans="2:18" ht="15.5" x14ac:dyDescent="0.35">
      <c r="C144" t="s">
        <v>347</v>
      </c>
      <c r="D144" s="5">
        <v>509442</v>
      </c>
      <c r="F144" s="5">
        <v>1110913</v>
      </c>
      <c r="G144" s="5">
        <v>-259014</v>
      </c>
      <c r="I144" s="5">
        <v>164323</v>
      </c>
      <c r="J144" s="5">
        <v>134554</v>
      </c>
      <c r="K144" s="5">
        <v>2034527</v>
      </c>
      <c r="L144" s="5">
        <v>5090663</v>
      </c>
      <c r="M144" s="5">
        <v>20362182</v>
      </c>
      <c r="N144" s="5">
        <v>3304656</v>
      </c>
      <c r="O144" s="5">
        <v>31002726528</v>
      </c>
      <c r="P144" s="5">
        <v>1481838721</v>
      </c>
      <c r="Q144" s="5">
        <v>30397862195</v>
      </c>
      <c r="R144" s="5">
        <v>39988693306</v>
      </c>
    </row>
    <row r="145" spans="3:18" ht="15.5" x14ac:dyDescent="0.35">
      <c r="C145" t="s">
        <v>349</v>
      </c>
      <c r="D145" s="5">
        <v>116957</v>
      </c>
      <c r="E145" s="5">
        <v>3755728</v>
      </c>
      <c r="F145" s="5">
        <v>-279608</v>
      </c>
      <c r="G145" s="5">
        <v>-6262611</v>
      </c>
      <c r="I145" s="5">
        <v>-6451320</v>
      </c>
      <c r="J145" s="5">
        <v>-1109858</v>
      </c>
      <c r="K145" s="5">
        <v>-16834283</v>
      </c>
      <c r="L145" s="5">
        <v>-5398495</v>
      </c>
      <c r="M145" s="5">
        <v>-12620168</v>
      </c>
      <c r="N145" s="5">
        <v>-7030766</v>
      </c>
      <c r="O145" s="5">
        <v>-28561305384</v>
      </c>
      <c r="P145" s="5">
        <v>-43898000</v>
      </c>
      <c r="Q145" s="5">
        <v>-8636007499</v>
      </c>
      <c r="R145" s="5">
        <v>-35287983140</v>
      </c>
    </row>
    <row r="146" spans="3:18" ht="15.5" x14ac:dyDescent="0.35">
      <c r="C146" t="s">
        <v>801</v>
      </c>
    </row>
    <row r="147" spans="3:18" ht="15.5" x14ac:dyDescent="0.35">
      <c r="C147" t="s">
        <v>663</v>
      </c>
    </row>
    <row r="148" spans="3:18" ht="15.5" x14ac:dyDescent="0.35">
      <c r="C148" t="s">
        <v>802</v>
      </c>
    </row>
    <row r="149" spans="3:18" ht="15.5" x14ac:dyDescent="0.35">
      <c r="C149" t="s">
        <v>803</v>
      </c>
    </row>
    <row r="150" spans="3:18" ht="15.5" x14ac:dyDescent="0.35">
      <c r="C150" t="s">
        <v>804</v>
      </c>
    </row>
    <row r="151" spans="3:18" ht="15.5" x14ac:dyDescent="0.35">
      <c r="C151" t="s">
        <v>805</v>
      </c>
    </row>
    <row r="152" spans="3:18" ht="15.5" x14ac:dyDescent="0.35">
      <c r="C152" t="s">
        <v>348</v>
      </c>
      <c r="O152" s="5">
        <v>-5971840283</v>
      </c>
      <c r="P152" s="5">
        <v>-8039462140</v>
      </c>
      <c r="Q152" s="5">
        <v>-2645991484</v>
      </c>
      <c r="R152" s="5">
        <v>-8949797089</v>
      </c>
    </row>
    <row r="153" spans="3:18" ht="15.5" x14ac:dyDescent="0.35">
      <c r="C153" t="s">
        <v>172</v>
      </c>
      <c r="N153" s="5">
        <v>-256741</v>
      </c>
      <c r="O153" s="5">
        <v>-10297368</v>
      </c>
      <c r="P153" s="5">
        <v>-63303144</v>
      </c>
      <c r="Q153" s="5">
        <v>-750281535</v>
      </c>
      <c r="R153" s="5">
        <v>-111457593</v>
      </c>
    </row>
    <row r="154" spans="3:18" ht="15.5" x14ac:dyDescent="0.35">
      <c r="C154" t="s">
        <v>171</v>
      </c>
    </row>
    <row r="155" spans="3:18" ht="15.5" x14ac:dyDescent="0.35">
      <c r="C155" t="s">
        <v>806</v>
      </c>
      <c r="G155" s="5">
        <v>-290374</v>
      </c>
      <c r="I155" s="5">
        <v>-290374</v>
      </c>
      <c r="K155" s="5">
        <v>-3834729</v>
      </c>
      <c r="L155" s="5">
        <v>-2016079</v>
      </c>
      <c r="M155" s="5">
        <v>-1001273</v>
      </c>
      <c r="N155" s="5">
        <v>-4283340</v>
      </c>
      <c r="O155" s="5">
        <v>-122032522</v>
      </c>
      <c r="Q155" s="5">
        <v>-28714786</v>
      </c>
      <c r="R155" s="5">
        <v>-59203804</v>
      </c>
    </row>
    <row r="156" spans="3:18" ht="15.5" x14ac:dyDescent="0.35">
      <c r="C156" t="s">
        <v>179</v>
      </c>
      <c r="D156" s="5">
        <v>-796124</v>
      </c>
      <c r="E156" s="5">
        <v>-61276</v>
      </c>
      <c r="F156" s="5">
        <v>3617527</v>
      </c>
      <c r="G156" s="5">
        <v>-14532694</v>
      </c>
      <c r="I156" s="5">
        <v>20647064</v>
      </c>
      <c r="J156" s="5">
        <v>1935194</v>
      </c>
      <c r="K156" s="5">
        <v>21866147</v>
      </c>
      <c r="L156" s="5">
        <v>16514712</v>
      </c>
      <c r="M156" s="5">
        <v>27778214</v>
      </c>
      <c r="N156" s="5">
        <v>258158879</v>
      </c>
      <c r="O156" s="5">
        <v>21234439</v>
      </c>
      <c r="P156" s="5">
        <v>-1832112374</v>
      </c>
      <c r="Q156" s="5">
        <v>11453454386</v>
      </c>
      <c r="R156" s="5">
        <v>-8471695519</v>
      </c>
    </row>
    <row r="157" spans="3:18" ht="15.5" x14ac:dyDescent="0.35">
      <c r="C157" t="s">
        <v>180</v>
      </c>
      <c r="D157" s="5">
        <v>34417</v>
      </c>
      <c r="E157" s="5">
        <v>-3669312</v>
      </c>
      <c r="F157" s="5">
        <v>-4264265</v>
      </c>
      <c r="G157" s="5">
        <v>21260652</v>
      </c>
      <c r="I157" s="5">
        <v>-14613591</v>
      </c>
      <c r="J157" s="5">
        <v>-304463</v>
      </c>
      <c r="K157" s="5">
        <v>-3627068</v>
      </c>
      <c r="L157" s="5">
        <v>-14385820</v>
      </c>
      <c r="M157" s="5">
        <v>-34552611</v>
      </c>
      <c r="N157" s="5">
        <v>-249743876</v>
      </c>
      <c r="O157" s="5">
        <v>4042216000</v>
      </c>
      <c r="P157" s="5">
        <v>8466592595</v>
      </c>
      <c r="Q157" s="5">
        <v>-33723765328</v>
      </c>
      <c r="R157" s="5">
        <v>16658701020</v>
      </c>
    </row>
    <row r="158" spans="3:18" ht="15.5" x14ac:dyDescent="0.35">
      <c r="C158" t="s">
        <v>807</v>
      </c>
      <c r="Q158" s="5">
        <v>-35651086919</v>
      </c>
    </row>
    <row r="159" spans="3:18" ht="15.5" x14ac:dyDescent="0.35">
      <c r="C159" t="s">
        <v>636</v>
      </c>
      <c r="G159" s="5">
        <v>1081402</v>
      </c>
      <c r="I159" s="5">
        <v>1081402</v>
      </c>
      <c r="J159" s="5">
        <v>308150</v>
      </c>
      <c r="K159" s="5">
        <v>-117978</v>
      </c>
      <c r="L159" s="5">
        <v>-705322</v>
      </c>
      <c r="Q159" s="5">
        <v>967592248</v>
      </c>
      <c r="R159" s="5">
        <v>-96538980</v>
      </c>
    </row>
    <row r="160" spans="3:18" ht="15.5" x14ac:dyDescent="0.35">
      <c r="C160" t="s">
        <v>808</v>
      </c>
    </row>
    <row r="161" spans="3:18" ht="15.5" x14ac:dyDescent="0.35">
      <c r="C161" t="s">
        <v>809</v>
      </c>
      <c r="O161" s="5">
        <v>-2832428914</v>
      </c>
    </row>
    <row r="162" spans="3:18" ht="15.5" x14ac:dyDescent="0.35">
      <c r="C162" t="s">
        <v>810</v>
      </c>
      <c r="D162" s="5">
        <v>5496</v>
      </c>
      <c r="E162" s="5">
        <v>9875</v>
      </c>
    </row>
    <row r="163" spans="3:18" ht="15.5" x14ac:dyDescent="0.35">
      <c r="C163" t="s">
        <v>185</v>
      </c>
      <c r="E163" s="5">
        <v>-2512</v>
      </c>
      <c r="F163" s="5">
        <v>2512</v>
      </c>
      <c r="P163" s="5">
        <v>-9474250840</v>
      </c>
    </row>
    <row r="164" spans="3:18" ht="15.5" x14ac:dyDescent="0.35">
      <c r="C164" t="s">
        <v>811</v>
      </c>
      <c r="R164" s="5">
        <v>4950000000</v>
      </c>
    </row>
    <row r="165" spans="3:18" ht="15.5" x14ac:dyDescent="0.35">
      <c r="C165" t="s">
        <v>626</v>
      </c>
      <c r="G165" s="5">
        <v>19543227</v>
      </c>
      <c r="O165" s="5">
        <v>-80434000</v>
      </c>
      <c r="P165" s="5">
        <v>-60311712</v>
      </c>
      <c r="Q165" s="5">
        <v>267922750</v>
      </c>
    </row>
    <row r="166" spans="3:18" ht="15.5" x14ac:dyDescent="0.35">
      <c r="C166" t="s">
        <v>812</v>
      </c>
    </row>
    <row r="167" spans="3:18" ht="15.5" x14ac:dyDescent="0.35">
      <c r="C167" t="s">
        <v>813</v>
      </c>
      <c r="E167" s="5">
        <v>-38223</v>
      </c>
      <c r="F167" s="5">
        <v>38223</v>
      </c>
      <c r="G167" s="5">
        <v>-1691710</v>
      </c>
      <c r="I167" s="5">
        <v>-1819757</v>
      </c>
      <c r="J167" s="5">
        <v>312865</v>
      </c>
      <c r="K167" s="5">
        <v>-813712</v>
      </c>
      <c r="L167" s="5">
        <v>-11137182</v>
      </c>
      <c r="M167" s="5">
        <v>-227237</v>
      </c>
    </row>
    <row r="168" spans="3:18" ht="15.5" x14ac:dyDescent="0.35">
      <c r="C168" t="s">
        <v>453</v>
      </c>
      <c r="D168" s="5">
        <v>28921</v>
      </c>
      <c r="E168" s="5">
        <v>-3638452</v>
      </c>
      <c r="F168" s="5">
        <v>-4305000</v>
      </c>
      <c r="G168" s="5">
        <v>2276167</v>
      </c>
      <c r="I168" s="5">
        <v>-13926802</v>
      </c>
      <c r="J168" s="5">
        <v>-925478</v>
      </c>
      <c r="K168" s="5">
        <v>-2682110</v>
      </c>
      <c r="L168" s="5">
        <v>-2538001</v>
      </c>
      <c r="M168" s="5">
        <v>-7898355</v>
      </c>
      <c r="N168" s="5">
        <v>-3984069</v>
      </c>
    </row>
    <row r="169" spans="3:18" ht="15.5" x14ac:dyDescent="0.35">
      <c r="C169" t="s">
        <v>181</v>
      </c>
      <c r="G169" s="5">
        <v>51566</v>
      </c>
      <c r="I169" s="5">
        <v>51566</v>
      </c>
      <c r="K169" s="5">
        <v>-13268</v>
      </c>
      <c r="L169" s="5">
        <v>-5315</v>
      </c>
      <c r="M169" s="5">
        <v>-5957</v>
      </c>
      <c r="N169" s="5">
        <v>-262214</v>
      </c>
      <c r="O169" s="5">
        <v>-20275000</v>
      </c>
      <c r="P169" s="5">
        <v>-2080777648</v>
      </c>
      <c r="R169" s="5">
        <v>-2901500</v>
      </c>
    </row>
    <row r="170" spans="3:18" ht="15.5" x14ac:dyDescent="0.35">
      <c r="C170" t="s">
        <v>814</v>
      </c>
      <c r="M170" s="5">
        <v>495808</v>
      </c>
      <c r="N170" s="5">
        <v>-217799792</v>
      </c>
    </row>
    <row r="171" spans="3:18" ht="15.5" x14ac:dyDescent="0.35">
      <c r="C171" t="s">
        <v>500</v>
      </c>
      <c r="M171" s="5">
        <v>-26921742</v>
      </c>
      <c r="N171" s="5">
        <v>-37200402</v>
      </c>
    </row>
    <row r="172" spans="3:18" ht="15.5" x14ac:dyDescent="0.35">
      <c r="C172" t="s">
        <v>815</v>
      </c>
      <c r="N172" s="5">
        <v>3143354</v>
      </c>
    </row>
    <row r="173" spans="3:18" ht="15.5" x14ac:dyDescent="0.35">
      <c r="C173" t="s">
        <v>187</v>
      </c>
      <c r="Q173" s="5">
        <v>691806593</v>
      </c>
      <c r="R173" s="5">
        <v>11808141500</v>
      </c>
    </row>
    <row r="174" spans="3:18" ht="15.5" x14ac:dyDescent="0.35">
      <c r="C174" t="s">
        <v>816</v>
      </c>
    </row>
    <row r="175" spans="3:18" ht="15.5" x14ac:dyDescent="0.35">
      <c r="C175" t="s">
        <v>384</v>
      </c>
      <c r="N175" s="5">
        <v>1036657</v>
      </c>
    </row>
    <row r="176" spans="3:18" ht="15.5" x14ac:dyDescent="0.35">
      <c r="C176" t="s">
        <v>817</v>
      </c>
      <c r="M176" s="5">
        <v>4872</v>
      </c>
    </row>
    <row r="177" spans="3:18" ht="15.5" x14ac:dyDescent="0.35">
      <c r="C177" t="s">
        <v>818</v>
      </c>
      <c r="O177" s="5">
        <v>4160925000</v>
      </c>
      <c r="P177" s="5">
        <v>9819500330</v>
      </c>
    </row>
    <row r="178" spans="3:18" ht="15.5" x14ac:dyDescent="0.35">
      <c r="C178" t="s">
        <v>819</v>
      </c>
    </row>
    <row r="179" spans="3:18" ht="15.5" x14ac:dyDescent="0.35">
      <c r="C179" t="s">
        <v>447</v>
      </c>
      <c r="N179" s="5">
        <v>5322590</v>
      </c>
    </row>
    <row r="180" spans="3:18" ht="15.5" x14ac:dyDescent="0.35">
      <c r="C180" t="s">
        <v>197</v>
      </c>
      <c r="D180" s="5">
        <v>-796124</v>
      </c>
      <c r="E180" s="5">
        <v>-61276</v>
      </c>
      <c r="F180" s="5">
        <v>3617527</v>
      </c>
      <c r="G180" s="5">
        <v>-14532694</v>
      </c>
      <c r="I180" s="5">
        <v>20647064</v>
      </c>
      <c r="J180" s="5">
        <v>1935194</v>
      </c>
      <c r="K180" s="5">
        <v>21866147</v>
      </c>
      <c r="L180" s="5">
        <v>16514712</v>
      </c>
      <c r="M180" s="5">
        <v>27778214</v>
      </c>
      <c r="N180" s="5">
        <v>258158879</v>
      </c>
      <c r="O180" s="5">
        <v>21234439</v>
      </c>
      <c r="P180" s="5">
        <v>-1832112374</v>
      </c>
      <c r="Q180" s="5">
        <v>11453454386</v>
      </c>
      <c r="R180" s="5">
        <v>-8471695519</v>
      </c>
    </row>
    <row r="181" spans="3:18" ht="15.5" x14ac:dyDescent="0.35">
      <c r="C181" t="s">
        <v>820</v>
      </c>
      <c r="O181" s="5">
        <v>2070741295</v>
      </c>
      <c r="P181" s="5">
        <v>121342626</v>
      </c>
    </row>
    <row r="182" spans="3:18" ht="15.5" x14ac:dyDescent="0.35">
      <c r="C182" t="s">
        <v>821</v>
      </c>
      <c r="P182" s="5">
        <v>-2309497000</v>
      </c>
      <c r="Q182" s="5">
        <v>11103782717</v>
      </c>
      <c r="R182" s="5">
        <v>-3051498856</v>
      </c>
    </row>
    <row r="183" spans="3:18" ht="15.5" x14ac:dyDescent="0.35">
      <c r="C183" t="s">
        <v>822</v>
      </c>
      <c r="P183" s="5">
        <v>856042000</v>
      </c>
      <c r="Q183" s="5">
        <v>-221511914</v>
      </c>
      <c r="R183" s="5">
        <v>-50935290</v>
      </c>
    </row>
    <row r="184" spans="3:18" ht="15.5" x14ac:dyDescent="0.35">
      <c r="C184" t="s">
        <v>823</v>
      </c>
      <c r="O184" s="5">
        <v>-206541843</v>
      </c>
    </row>
    <row r="185" spans="3:18" ht="15.5" x14ac:dyDescent="0.35">
      <c r="C185" t="s">
        <v>824</v>
      </c>
      <c r="G185" s="5">
        <v>-1080710</v>
      </c>
    </row>
    <row r="186" spans="3:18" ht="15.5" x14ac:dyDescent="0.35">
      <c r="C186" t="s">
        <v>825</v>
      </c>
    </row>
    <row r="187" spans="3:18" ht="15.5" x14ac:dyDescent="0.35">
      <c r="C187" t="s">
        <v>826</v>
      </c>
    </row>
    <row r="188" spans="3:18" ht="15.5" x14ac:dyDescent="0.35">
      <c r="C188" t="s">
        <v>827</v>
      </c>
      <c r="K188" s="5">
        <v>1017675</v>
      </c>
      <c r="L188" s="5">
        <v>366</v>
      </c>
      <c r="M188" s="5">
        <v>4875</v>
      </c>
      <c r="N188" s="5">
        <v>255562147</v>
      </c>
    </row>
    <row r="189" spans="3:18" ht="15.5" x14ac:dyDescent="0.35">
      <c r="C189" t="s">
        <v>495</v>
      </c>
      <c r="G189" s="5">
        <v>-5119329</v>
      </c>
      <c r="I189" s="5">
        <v>-5119329</v>
      </c>
      <c r="J189" s="5">
        <v>-12443333</v>
      </c>
      <c r="K189" s="5">
        <v>-5623842</v>
      </c>
      <c r="L189" s="5">
        <v>17979665</v>
      </c>
      <c r="N189" s="5">
        <v>34884989</v>
      </c>
    </row>
    <row r="190" spans="3:18" ht="15.5" x14ac:dyDescent="0.35">
      <c r="C190" t="s">
        <v>496</v>
      </c>
      <c r="N190" s="5">
        <v>-1925088</v>
      </c>
      <c r="R190" s="5">
        <v>-3606458876</v>
      </c>
    </row>
    <row r="191" spans="3:18" ht="15.5" x14ac:dyDescent="0.35">
      <c r="C191" t="s">
        <v>828</v>
      </c>
      <c r="G191" s="5">
        <v>-22200</v>
      </c>
    </row>
    <row r="192" spans="3:18" ht="15.5" x14ac:dyDescent="0.35">
      <c r="C192" t="s">
        <v>829</v>
      </c>
      <c r="J192" s="5">
        <v>9619875</v>
      </c>
    </row>
    <row r="193" spans="3:18" ht="15.5" x14ac:dyDescent="0.35">
      <c r="C193" t="s">
        <v>830</v>
      </c>
      <c r="G193" s="5">
        <v>50000</v>
      </c>
      <c r="I193" s="5">
        <v>50000</v>
      </c>
    </row>
    <row r="194" spans="3:18" ht="15.5" x14ac:dyDescent="0.35">
      <c r="C194" t="s">
        <v>831</v>
      </c>
      <c r="D194" s="5">
        <v>-68279</v>
      </c>
      <c r="G194" s="5">
        <v>-39613572</v>
      </c>
    </row>
    <row r="195" spans="3:18" ht="15.5" x14ac:dyDescent="0.35">
      <c r="C195" t="s">
        <v>832</v>
      </c>
      <c r="D195" s="5">
        <v>43865</v>
      </c>
      <c r="E195" s="5">
        <v>-43865</v>
      </c>
      <c r="M195" s="5">
        <v>14731707</v>
      </c>
      <c r="N195" s="5">
        <v>2808112</v>
      </c>
    </row>
    <row r="196" spans="3:18" ht="15.5" x14ac:dyDescent="0.35">
      <c r="C196" t="s">
        <v>833</v>
      </c>
      <c r="N196" s="5">
        <v>-458895</v>
      </c>
    </row>
    <row r="197" spans="3:18" ht="15.5" x14ac:dyDescent="0.35">
      <c r="C197" t="s">
        <v>364</v>
      </c>
      <c r="M197" s="5">
        <v>-25930</v>
      </c>
      <c r="N197" s="5">
        <v>-35487</v>
      </c>
    </row>
    <row r="198" spans="3:18" ht="15.5" x14ac:dyDescent="0.35">
      <c r="C198" t="s">
        <v>834</v>
      </c>
      <c r="D198" s="5">
        <v>-771710</v>
      </c>
      <c r="E198" s="5">
        <v>3611276</v>
      </c>
      <c r="F198" s="5">
        <v>-11160</v>
      </c>
      <c r="G198" s="5">
        <v>31253117</v>
      </c>
      <c r="I198" s="5">
        <v>25716393</v>
      </c>
      <c r="J198" s="5">
        <v>4758652</v>
      </c>
      <c r="K198" s="5">
        <v>26472314</v>
      </c>
      <c r="L198" s="5">
        <v>-1465319</v>
      </c>
      <c r="O198" s="5">
        <v>989463901</v>
      </c>
      <c r="P198" s="5">
        <v>-500000000</v>
      </c>
      <c r="Q198" s="5">
        <v>571183583</v>
      </c>
      <c r="R198" s="5">
        <v>-1762802497</v>
      </c>
    </row>
    <row r="199" spans="3:18" ht="15.5" x14ac:dyDescent="0.35">
      <c r="C199" t="s">
        <v>835</v>
      </c>
      <c r="N199" s="5">
        <v>-13384797</v>
      </c>
    </row>
    <row r="200" spans="3:18" ht="15.5" x14ac:dyDescent="0.35">
      <c r="C200" t="s">
        <v>561</v>
      </c>
    </row>
    <row r="201" spans="3:18" ht="15.5" x14ac:dyDescent="0.35">
      <c r="C201" t="s">
        <v>118</v>
      </c>
    </row>
    <row r="202" spans="3:18" ht="15.5" x14ac:dyDescent="0.35">
      <c r="C202" t="s">
        <v>117</v>
      </c>
    </row>
    <row r="203" spans="3:18" ht="15.5" x14ac:dyDescent="0.35">
      <c r="C203" t="s">
        <v>836</v>
      </c>
      <c r="D203" s="5">
        <v>-771710</v>
      </c>
      <c r="E203" s="5">
        <v>3611276</v>
      </c>
      <c r="F203" s="5">
        <v>-11160</v>
      </c>
      <c r="G203" s="5">
        <v>31253117</v>
      </c>
      <c r="I203" s="5">
        <v>25716393</v>
      </c>
      <c r="J203" s="5">
        <v>4758652</v>
      </c>
      <c r="K203" s="5">
        <v>26472314</v>
      </c>
      <c r="L203" s="5">
        <v>-1465319</v>
      </c>
      <c r="O203" s="5">
        <v>989463901</v>
      </c>
      <c r="P203" s="5">
        <v>-500000000</v>
      </c>
      <c r="Q203" s="5">
        <v>571183583</v>
      </c>
      <c r="R203" s="5">
        <v>-1762802497</v>
      </c>
    </row>
    <row r="204" spans="3:18" ht="15.5" x14ac:dyDescent="0.35">
      <c r="C204" t="s">
        <v>215</v>
      </c>
      <c r="D204" s="5">
        <v>-135308</v>
      </c>
      <c r="E204" s="5">
        <v>25140</v>
      </c>
      <c r="F204" s="5">
        <v>184567</v>
      </c>
      <c r="G204" s="5">
        <v>-84041</v>
      </c>
      <c r="I204" s="5">
        <v>-543898</v>
      </c>
      <c r="J204" s="5">
        <v>655427</v>
      </c>
      <c r="K204" s="5">
        <v>-395406</v>
      </c>
      <c r="L204" s="5">
        <v>-195019</v>
      </c>
      <c r="M204" s="5">
        <v>-33656</v>
      </c>
      <c r="N204" s="5">
        <v>148812</v>
      </c>
      <c r="O204" s="5">
        <v>-2198212075</v>
      </c>
      <c r="P204" s="5">
        <v>77162970</v>
      </c>
      <c r="Q204" s="5">
        <v>-5451888183</v>
      </c>
      <c r="R204" s="5">
        <v>2881547423</v>
      </c>
    </row>
    <row r="205" spans="3:18" ht="15.5" x14ac:dyDescent="0.35">
      <c r="C205" t="s">
        <v>217</v>
      </c>
      <c r="F205" s="5">
        <v>385411</v>
      </c>
      <c r="I205" s="5">
        <v>929307</v>
      </c>
      <c r="J205" s="5">
        <v>266755</v>
      </c>
      <c r="K205" s="5">
        <v>667517</v>
      </c>
      <c r="L205" s="5">
        <v>864250</v>
      </c>
      <c r="M205" s="5">
        <v>160513</v>
      </c>
      <c r="N205" s="5">
        <v>11027</v>
      </c>
      <c r="O205" s="5">
        <v>227466128</v>
      </c>
      <c r="P205" s="5">
        <v>28960532</v>
      </c>
      <c r="Q205" s="5">
        <v>5480848715</v>
      </c>
      <c r="R205" s="5">
        <v>2599301292</v>
      </c>
    </row>
    <row r="206" spans="3:18" ht="15.5" x14ac:dyDescent="0.35">
      <c r="C206" t="s">
        <v>216</v>
      </c>
      <c r="J206" s="5">
        <v>7125</v>
      </c>
      <c r="K206" s="5">
        <v>-5356</v>
      </c>
      <c r="L206" s="5">
        <v>-1714</v>
      </c>
      <c r="M206" s="5">
        <v>-23120</v>
      </c>
      <c r="N206" s="5">
        <v>674</v>
      </c>
    </row>
    <row r="207" spans="3:18" ht="15.5" x14ac:dyDescent="0.35">
      <c r="C207" t="s">
        <v>218</v>
      </c>
      <c r="D207" s="5">
        <v>-135308</v>
      </c>
      <c r="E207" s="5">
        <v>25140</v>
      </c>
      <c r="F207" s="5">
        <v>569978</v>
      </c>
      <c r="G207" s="5">
        <v>-84041</v>
      </c>
      <c r="I207" s="5">
        <v>385409</v>
      </c>
      <c r="J207" s="5">
        <v>929307</v>
      </c>
      <c r="K207" s="5">
        <v>266755</v>
      </c>
      <c r="L207" s="5">
        <v>667517</v>
      </c>
      <c r="M207" s="5">
        <v>103737</v>
      </c>
      <c r="N207" s="5">
        <v>160513</v>
      </c>
      <c r="O207" s="5">
        <v>-1970745947</v>
      </c>
      <c r="P207" s="5">
        <v>106123502</v>
      </c>
      <c r="Q207" s="5">
        <v>28960532</v>
      </c>
      <c r="R207" s="5">
        <v>5480848715</v>
      </c>
    </row>
    <row r="209" spans="2:18" ht="15.5" x14ac:dyDescent="0.35">
      <c r="B209" t="s">
        <v>219</v>
      </c>
      <c r="C209" t="s">
        <v>11</v>
      </c>
      <c r="D209" s="5">
        <v>24810000000</v>
      </c>
      <c r="E209" s="5">
        <v>24810000000</v>
      </c>
      <c r="F209" s="5">
        <v>24810000000</v>
      </c>
      <c r="G209" s="5">
        <v>24810000000</v>
      </c>
      <c r="I209" s="5">
        <v>24810000000</v>
      </c>
      <c r="J209" s="5">
        <v>24810000000</v>
      </c>
      <c r="K209" s="5">
        <v>24810000000</v>
      </c>
      <c r="L209" s="5">
        <v>24680000000</v>
      </c>
      <c r="M209" s="5">
        <v>24680000000</v>
      </c>
      <c r="N209" s="5">
        <v>24680000000</v>
      </c>
      <c r="O209" s="5">
        <v>400000000</v>
      </c>
      <c r="P209" s="5">
        <v>400000000</v>
      </c>
      <c r="Q209" s="5">
        <v>400000000</v>
      </c>
      <c r="R209" s="5">
        <v>400000000</v>
      </c>
    </row>
    <row r="210" spans="2:18" ht="15.5" x14ac:dyDescent="0.35">
      <c r="C210" t="s">
        <v>220</v>
      </c>
      <c r="D210" s="6">
        <v>5.23</v>
      </c>
      <c r="E210" s="6">
        <v>-0.67</v>
      </c>
      <c r="F210" s="6">
        <v>-4.96</v>
      </c>
      <c r="G210" s="6">
        <v>-9.65</v>
      </c>
    </row>
    <row r="211" spans="2:18" ht="15.5" x14ac:dyDescent="0.35">
      <c r="C211" t="s">
        <v>221</v>
      </c>
      <c r="D211" s="6">
        <v>9.56</v>
      </c>
      <c r="E211" s="6">
        <v>-74.63</v>
      </c>
      <c r="F211" s="6">
        <v>-10.08</v>
      </c>
      <c r="G211" s="6">
        <v>-5.18</v>
      </c>
    </row>
    <row r="212" spans="2:18" ht="15.5" x14ac:dyDescent="0.35">
      <c r="C212" t="s">
        <v>73</v>
      </c>
      <c r="D212" s="6">
        <v>166.76</v>
      </c>
      <c r="E212" s="5">
        <v>0</v>
      </c>
      <c r="F212" s="6">
        <v>288.5</v>
      </c>
      <c r="G212" s="6">
        <v>171.64</v>
      </c>
    </row>
    <row r="213" spans="2:18" ht="15.5" x14ac:dyDescent="0.35">
      <c r="C213" t="s">
        <v>222</v>
      </c>
      <c r="D213" s="5">
        <v>37590000000</v>
      </c>
      <c r="E213" s="5">
        <v>36760000000</v>
      </c>
      <c r="F213" s="5">
        <v>-100000000</v>
      </c>
    </row>
    <row r="214" spans="2:18" ht="15.5" x14ac:dyDescent="0.35">
      <c r="C214" t="s">
        <v>223</v>
      </c>
      <c r="D214" s="6">
        <v>1.8000000000000002E-2</v>
      </c>
      <c r="E214" s="6">
        <v>-2.3999999999999998E-3</v>
      </c>
      <c r="F214" s="6">
        <v>-1.89E-2</v>
      </c>
      <c r="G214" s="6">
        <v>-3.7699999999999997E-2</v>
      </c>
    </row>
    <row r="215" spans="2:18" ht="15.5" x14ac:dyDescent="0.35">
      <c r="C215" t="s">
        <v>224</v>
      </c>
      <c r="D215" s="6">
        <v>5.6500000000000002E-2</v>
      </c>
      <c r="E215" s="6">
        <v>-8.0000000000000002E-3</v>
      </c>
      <c r="F215" s="6">
        <v>-6.1200000000000004E-2</v>
      </c>
      <c r="G215" s="6">
        <v>-0.11380000000000001</v>
      </c>
    </row>
    <row r="216" spans="2:18" ht="15.5" x14ac:dyDescent="0.35">
      <c r="C216" t="s">
        <v>225</v>
      </c>
      <c r="D216" s="6">
        <v>9.5999999999999992E-3</v>
      </c>
      <c r="E216" s="6">
        <v>5.3E-3</v>
      </c>
      <c r="F216" s="6">
        <v>-1E-4</v>
      </c>
      <c r="G216" s="6">
        <v>-1.1000000000000001E-3</v>
      </c>
    </row>
    <row r="217" spans="2:18" ht="15.5" x14ac:dyDescent="0.35">
      <c r="C217" t="s">
        <v>226</v>
      </c>
      <c r="D217" s="6">
        <v>0.6</v>
      </c>
      <c r="E217" s="6">
        <v>0.57999999999999996</v>
      </c>
      <c r="F217" s="6">
        <v>-0.01</v>
      </c>
      <c r="G217" s="6">
        <v>-0.02</v>
      </c>
    </row>
    <row r="218" spans="2:18" ht="15.5" x14ac:dyDescent="0.35">
      <c r="C218" t="s">
        <v>228</v>
      </c>
      <c r="D218" s="6">
        <v>0.54</v>
      </c>
      <c r="E218" s="6">
        <v>0.59</v>
      </c>
      <c r="F218" s="6">
        <v>0.62</v>
      </c>
      <c r="G218" s="6">
        <v>0.59</v>
      </c>
    </row>
    <row r="219" spans="2:18" ht="15.5" x14ac:dyDescent="0.35">
      <c r="C219" t="s">
        <v>229</v>
      </c>
      <c r="D219" s="6">
        <v>92.6</v>
      </c>
      <c r="E219" s="6">
        <v>84.19</v>
      </c>
      <c r="F219" s="6">
        <v>81.040000000000006</v>
      </c>
      <c r="G219" s="6">
        <v>84.77</v>
      </c>
    </row>
    <row r="220" spans="2:18" ht="15.5" x14ac:dyDescent="0.35">
      <c r="C220" t="s">
        <v>230</v>
      </c>
      <c r="D220" s="6">
        <v>0.67</v>
      </c>
      <c r="E220" s="6">
        <v>0.75</v>
      </c>
      <c r="F220" s="6">
        <v>0.78</v>
      </c>
      <c r="G220" s="6">
        <v>0.74</v>
      </c>
    </row>
    <row r="221" spans="2:18" ht="15.5" x14ac:dyDescent="0.35">
      <c r="C221" t="s">
        <v>231</v>
      </c>
      <c r="D221" s="6">
        <v>74.099999999999994</v>
      </c>
      <c r="E221" s="6">
        <v>66.34</v>
      </c>
      <c r="F221" s="5">
        <v>64</v>
      </c>
      <c r="G221" s="6">
        <v>67.98</v>
      </c>
    </row>
    <row r="222" spans="2:18" ht="15.5" x14ac:dyDescent="0.35">
      <c r="C222" t="s">
        <v>232</v>
      </c>
      <c r="D222" s="5">
        <v>149000000000</v>
      </c>
      <c r="E222" s="5">
        <v>144000000000</v>
      </c>
      <c r="F222" s="5">
        <v>138000000000</v>
      </c>
      <c r="G222" s="5">
        <v>135000000000</v>
      </c>
    </row>
    <row r="223" spans="2:18" ht="15.5" x14ac:dyDescent="0.35">
      <c r="C223" t="s">
        <v>233</v>
      </c>
    </row>
    <row r="224" spans="2:18" ht="15.5" x14ac:dyDescent="0.35">
      <c r="C224" t="s">
        <v>331</v>
      </c>
      <c r="D224" s="5">
        <v>2297000000000</v>
      </c>
      <c r="E224" s="5">
        <v>2089000000000</v>
      </c>
      <c r="F224" s="5">
        <v>2011000000000</v>
      </c>
      <c r="G224" s="5">
        <v>2103000000000</v>
      </c>
    </row>
    <row r="225" spans="3:18" ht="15.5" x14ac:dyDescent="0.35">
      <c r="C225" t="s">
        <v>23</v>
      </c>
      <c r="D225" s="5">
        <v>149000000000</v>
      </c>
      <c r="E225" s="5">
        <v>144000000000</v>
      </c>
      <c r="F225" s="5">
        <v>138000000000</v>
      </c>
      <c r="G225" s="5">
        <v>135000000000</v>
      </c>
    </row>
    <row r="226" spans="3:18" ht="15.5" x14ac:dyDescent="0.35">
      <c r="C226" t="s">
        <v>20</v>
      </c>
      <c r="D226" s="5">
        <v>142000000000</v>
      </c>
      <c r="E226" s="5">
        <v>135000000000</v>
      </c>
      <c r="F226" s="5">
        <v>130000000000</v>
      </c>
      <c r="G226" s="5">
        <v>130000000000</v>
      </c>
    </row>
    <row r="227" spans="3:18" ht="15.5" x14ac:dyDescent="0.35">
      <c r="C227" t="s">
        <v>235</v>
      </c>
      <c r="D227" s="5">
        <v>-1883000000000</v>
      </c>
      <c r="E227" s="5">
        <v>-1861000000000</v>
      </c>
      <c r="F227" s="5">
        <v>-1704000000000</v>
      </c>
      <c r="G227" s="5">
        <v>-1627000000000</v>
      </c>
    </row>
    <row r="228" spans="3:18" ht="15.5" x14ac:dyDescent="0.35">
      <c r="C228" t="s">
        <v>236</v>
      </c>
      <c r="D228" s="5">
        <v>12000000000</v>
      </c>
      <c r="E228" s="5">
        <v>55000000000</v>
      </c>
      <c r="F228" s="5">
        <v>11000000000</v>
      </c>
      <c r="G228" s="5">
        <v>-92000000000</v>
      </c>
    </row>
    <row r="229" spans="3:18" ht="15.5" x14ac:dyDescent="0.35">
      <c r="C229" t="s">
        <v>237</v>
      </c>
      <c r="D229" s="5">
        <v>-4000000000</v>
      </c>
      <c r="E229" s="5">
        <v>-55000000000</v>
      </c>
      <c r="F229" s="5">
        <v>-59000000000</v>
      </c>
      <c r="G229" s="5">
        <v>31000000000</v>
      </c>
    </row>
    <row r="230" spans="3:18" ht="15.5" x14ac:dyDescent="0.35">
      <c r="C230" t="s">
        <v>12</v>
      </c>
      <c r="D230" s="5">
        <v>8000000000</v>
      </c>
      <c r="E230" s="5">
        <v>-1000000000</v>
      </c>
      <c r="F230" s="5">
        <v>-48000000000</v>
      </c>
      <c r="G230" s="5">
        <v>-62000000000</v>
      </c>
    </row>
    <row r="231" spans="3:18" ht="15.5" x14ac:dyDescent="0.35">
      <c r="C231" t="s">
        <v>15</v>
      </c>
      <c r="D231" s="6">
        <v>0.32</v>
      </c>
      <c r="E231" s="6">
        <v>-0.02</v>
      </c>
      <c r="F231" s="6">
        <v>-1.93</v>
      </c>
      <c r="G231" s="6">
        <v>-2.48</v>
      </c>
    </row>
    <row r="232" spans="3:18" ht="15.5" x14ac:dyDescent="0.35">
      <c r="C232" t="s">
        <v>58</v>
      </c>
      <c r="I232" s="6">
        <v>-10.01</v>
      </c>
      <c r="J232" s="6">
        <v>-46.57</v>
      </c>
      <c r="K232" s="6">
        <v>-20.69</v>
      </c>
      <c r="L232" s="6">
        <v>2.34</v>
      </c>
      <c r="M232" s="6">
        <v>15.98</v>
      </c>
      <c r="N232" s="6">
        <v>0.55000000000000004</v>
      </c>
      <c r="O232" s="6">
        <v>-16.59</v>
      </c>
      <c r="P232" s="6">
        <v>5.6</v>
      </c>
      <c r="Q232" s="6">
        <v>-5.74</v>
      </c>
      <c r="R232" s="6">
        <v>4.41</v>
      </c>
    </row>
    <row r="233" spans="3:18" ht="15.5" x14ac:dyDescent="0.35">
      <c r="C233" t="s">
        <v>72</v>
      </c>
      <c r="I233" s="5">
        <v>-5</v>
      </c>
      <c r="J233" s="6">
        <v>-2.4500000000000002</v>
      </c>
      <c r="K233" s="6">
        <v>-22.72</v>
      </c>
      <c r="L233" s="6">
        <v>182.48</v>
      </c>
      <c r="M233" s="6">
        <v>27.85</v>
      </c>
      <c r="N233" s="6">
        <v>581.82000000000005</v>
      </c>
      <c r="O233" s="6">
        <v>-6.09</v>
      </c>
      <c r="P233" s="6">
        <v>18.04</v>
      </c>
      <c r="Q233" s="6">
        <v>-24.04</v>
      </c>
      <c r="R233" s="6">
        <v>32.880000000000003</v>
      </c>
    </row>
    <row r="234" spans="3:18" ht="15.5" x14ac:dyDescent="0.35">
      <c r="C234" t="s">
        <v>75</v>
      </c>
      <c r="I234" s="6">
        <v>116.88</v>
      </c>
      <c r="J234" s="6">
        <v>799.03</v>
      </c>
      <c r="K234" s="6">
        <v>435.61</v>
      </c>
      <c r="L234" s="6">
        <v>157.87</v>
      </c>
      <c r="M234" s="6">
        <v>801.64</v>
      </c>
      <c r="N234" s="6">
        <v>108.07</v>
      </c>
      <c r="O234" s="6">
        <v>1.34</v>
      </c>
      <c r="P234" s="6">
        <v>85.12</v>
      </c>
      <c r="Q234" s="6">
        <v>3.02</v>
      </c>
      <c r="R234" s="6">
        <v>1.37</v>
      </c>
    </row>
    <row r="235" spans="3:18" ht="15.5" x14ac:dyDescent="0.35">
      <c r="C235" t="s">
        <v>238</v>
      </c>
    </row>
    <row r="236" spans="3:18" ht="15.5" x14ac:dyDescent="0.35">
      <c r="C236" t="s">
        <v>239</v>
      </c>
      <c r="I236" s="6">
        <v>-3.9100000000000003E-2</v>
      </c>
      <c r="J236" s="6">
        <v>-0.191</v>
      </c>
      <c r="K236" s="6">
        <v>-3.0099999999999998E-2</v>
      </c>
      <c r="L236" s="6">
        <v>8.5000000000000006E-3</v>
      </c>
      <c r="M236" s="6">
        <v>6.1799999999999994E-2</v>
      </c>
      <c r="N236" s="6">
        <v>3.7000000000000002E-3</v>
      </c>
      <c r="O236" s="6">
        <v>-0.1769</v>
      </c>
      <c r="P236" s="6">
        <v>5.5500000000000001E-2</v>
      </c>
      <c r="Q236" s="6">
        <v>-6.1500000000000006E-2</v>
      </c>
      <c r="R236" s="6">
        <v>4.0800000000000003E-2</v>
      </c>
    </row>
    <row r="237" spans="3:18" ht="15.5" x14ac:dyDescent="0.35">
      <c r="C237" t="s">
        <v>240</v>
      </c>
      <c r="I237" s="6">
        <v>-0.11800000000000001</v>
      </c>
      <c r="J237" s="6">
        <v>-0.495</v>
      </c>
      <c r="K237" s="6">
        <v>-0.14300000000000002</v>
      </c>
      <c r="L237" s="6">
        <v>1.5600000000000001E-2</v>
      </c>
      <c r="M237" s="6">
        <v>0.1104</v>
      </c>
      <c r="N237" s="6">
        <v>5.4000000000000003E-3</v>
      </c>
      <c r="O237" s="6">
        <v>-0.20499999999999999</v>
      </c>
      <c r="P237" s="6">
        <v>5.74E-2</v>
      </c>
      <c r="Q237" s="6">
        <v>-6.2400000000000004E-2</v>
      </c>
      <c r="R237" s="6">
        <v>4.5100000000000001E-2</v>
      </c>
    </row>
    <row r="238" spans="3:18" ht="15.5" x14ac:dyDescent="0.35">
      <c r="C238" t="s">
        <v>241</v>
      </c>
      <c r="I238" s="6">
        <v>-3.7000000000000002E-3</v>
      </c>
      <c r="J238" s="6">
        <v>-0.19409999999999999</v>
      </c>
      <c r="K238" s="6">
        <v>-0.05</v>
      </c>
      <c r="L238" s="6">
        <v>2.6499999999999999E-2</v>
      </c>
      <c r="M238" s="6">
        <v>-0.02</v>
      </c>
      <c r="N238" s="6">
        <v>6.5000000000000006E-3</v>
      </c>
      <c r="O238" s="6">
        <v>-0.15920000000000001</v>
      </c>
      <c r="P238" s="6">
        <v>-0.17859999999999998</v>
      </c>
      <c r="Q238" s="6">
        <v>-5.0199999999999995E-2</v>
      </c>
      <c r="R238" s="6">
        <v>0.10099999999999999</v>
      </c>
    </row>
    <row r="239" spans="3:18" ht="15.5" x14ac:dyDescent="0.35">
      <c r="C239" t="s">
        <v>242</v>
      </c>
      <c r="I239" s="6">
        <v>-7.0000000000000007E-2</v>
      </c>
      <c r="J239" s="6">
        <v>-7.62</v>
      </c>
      <c r="K239" s="6">
        <v>-1.72</v>
      </c>
      <c r="L239" s="6">
        <v>1.02</v>
      </c>
      <c r="M239" s="6">
        <v>-1.73</v>
      </c>
      <c r="N239" s="6">
        <v>0.26</v>
      </c>
      <c r="O239" s="6">
        <v>-49.65</v>
      </c>
    </row>
    <row r="240" spans="3:18" ht="15.5" x14ac:dyDescent="0.35">
      <c r="C240" t="s">
        <v>69</v>
      </c>
      <c r="I240" s="6">
        <v>0.59</v>
      </c>
      <c r="J240" s="6">
        <v>1.21</v>
      </c>
      <c r="K240" s="6">
        <v>3.25</v>
      </c>
      <c r="L240" s="6">
        <v>2.85</v>
      </c>
      <c r="M240" s="6">
        <v>3.07</v>
      </c>
      <c r="N240" s="6">
        <v>3.13</v>
      </c>
      <c r="O240" s="6">
        <v>1.25</v>
      </c>
      <c r="P240" s="6">
        <v>1.03</v>
      </c>
      <c r="Q240" s="6">
        <v>1.5</v>
      </c>
      <c r="R240" s="6">
        <v>1.48</v>
      </c>
    </row>
    <row r="241" spans="2:18" ht="15.5" x14ac:dyDescent="0.35">
      <c r="C241" t="s">
        <v>66</v>
      </c>
      <c r="I241" s="6">
        <v>84.77</v>
      </c>
      <c r="J241" s="6">
        <v>94.08</v>
      </c>
      <c r="K241" s="6">
        <v>144.74</v>
      </c>
      <c r="L241" s="6">
        <v>150.01</v>
      </c>
      <c r="M241" s="6">
        <v>144.79</v>
      </c>
      <c r="N241" s="6">
        <v>102.11</v>
      </c>
      <c r="O241" s="6">
        <v>80.91</v>
      </c>
      <c r="P241" s="6">
        <v>97.6</v>
      </c>
      <c r="Q241" s="5">
        <v>92</v>
      </c>
      <c r="R241" s="6">
        <v>97.74</v>
      </c>
    </row>
    <row r="242" spans="2:18" ht="15.5" x14ac:dyDescent="0.35">
      <c r="C242" t="s">
        <v>243</v>
      </c>
      <c r="I242" s="6">
        <v>0.74</v>
      </c>
      <c r="J242" s="6">
        <v>1.47</v>
      </c>
      <c r="K242" s="6">
        <v>4.53</v>
      </c>
      <c r="L242" s="6">
        <v>3.83</v>
      </c>
      <c r="M242" s="6">
        <v>4.16</v>
      </c>
      <c r="N242" s="6">
        <v>3.75</v>
      </c>
      <c r="O242" s="6">
        <v>1.25</v>
      </c>
      <c r="P242" s="6">
        <v>1.03</v>
      </c>
      <c r="Q242" s="6">
        <v>1.5</v>
      </c>
      <c r="R242" s="6">
        <v>1.48</v>
      </c>
    </row>
    <row r="243" spans="2:18" ht="15.5" x14ac:dyDescent="0.35">
      <c r="C243" t="s">
        <v>244</v>
      </c>
      <c r="I243" s="6">
        <v>67.98</v>
      </c>
      <c r="J243" s="6">
        <v>77.430000000000007</v>
      </c>
      <c r="K243" s="6">
        <v>103.84</v>
      </c>
      <c r="L243" s="6">
        <v>111.41</v>
      </c>
      <c r="M243" s="6">
        <v>106.94</v>
      </c>
      <c r="N243" s="6">
        <v>85.33</v>
      </c>
      <c r="O243" s="6">
        <v>80.91</v>
      </c>
      <c r="P243" s="6">
        <v>97.6</v>
      </c>
      <c r="Q243" s="5">
        <v>92</v>
      </c>
      <c r="R243" s="6">
        <v>97.74</v>
      </c>
    </row>
    <row r="244" spans="2:18" ht="15.5" x14ac:dyDescent="0.35">
      <c r="C244" t="s">
        <v>245</v>
      </c>
      <c r="I244" s="5">
        <v>135000000000</v>
      </c>
      <c r="J244" s="5">
        <v>134000000000</v>
      </c>
      <c r="K244" s="5">
        <v>170000000000</v>
      </c>
      <c r="L244" s="5">
        <v>224000000000</v>
      </c>
      <c r="M244" s="5">
        <v>0</v>
      </c>
      <c r="N244" s="5">
        <v>239000000000</v>
      </c>
      <c r="O244" s="5">
        <v>0</v>
      </c>
      <c r="P244" s="5">
        <v>0</v>
      </c>
      <c r="R244" s="5">
        <v>0</v>
      </c>
    </row>
    <row r="245" spans="2:18" ht="15.5" x14ac:dyDescent="0.35">
      <c r="C245" t="s">
        <v>246</v>
      </c>
      <c r="N245" s="5">
        <v>111000000000</v>
      </c>
      <c r="O245" s="5">
        <v>3000000000</v>
      </c>
      <c r="P245" s="5">
        <v>1000000000</v>
      </c>
      <c r="R245" s="5">
        <v>0</v>
      </c>
    </row>
    <row r="246" spans="2:18" ht="15.5" x14ac:dyDescent="0.35">
      <c r="C246" t="s">
        <v>25</v>
      </c>
      <c r="I246" s="5">
        <v>135000000000</v>
      </c>
      <c r="J246" s="5">
        <v>134000000000</v>
      </c>
      <c r="K246" s="5">
        <v>170000000000</v>
      </c>
      <c r="L246" s="5">
        <v>224000000000</v>
      </c>
      <c r="M246" s="5">
        <v>0</v>
      </c>
      <c r="N246" s="5">
        <v>349000000000</v>
      </c>
      <c r="O246" s="5">
        <v>3000000000</v>
      </c>
      <c r="P246" s="5">
        <v>1000000000</v>
      </c>
      <c r="R246" s="5">
        <v>0</v>
      </c>
    </row>
    <row r="247" spans="2:18" ht="15.5" x14ac:dyDescent="0.35">
      <c r="C247" t="s">
        <v>22</v>
      </c>
      <c r="I247" s="5">
        <v>130000000000</v>
      </c>
      <c r="J247" s="5">
        <v>122000000000</v>
      </c>
      <c r="K247" s="5">
        <v>167000000000</v>
      </c>
      <c r="L247" s="5">
        <v>215000000000</v>
      </c>
      <c r="M247" s="5">
        <v>-1000000000</v>
      </c>
      <c r="N247" s="5">
        <v>348000000000</v>
      </c>
      <c r="O247" s="5">
        <v>3000000000</v>
      </c>
      <c r="P247" s="5">
        <v>1000000000</v>
      </c>
      <c r="Q247" s="5">
        <v>0</v>
      </c>
      <c r="R247" s="5">
        <v>-5000000000</v>
      </c>
    </row>
    <row r="248" spans="2:18" ht="15.5" x14ac:dyDescent="0.35">
      <c r="C248" t="s">
        <v>247</v>
      </c>
      <c r="I248" s="5">
        <v>-1627000000000</v>
      </c>
      <c r="J248" s="5">
        <v>-1398000000000</v>
      </c>
      <c r="K248" s="5">
        <v>-1039000000000</v>
      </c>
      <c r="L248" s="5">
        <v>-855000000000</v>
      </c>
      <c r="M248" s="5">
        <v>-528000000000</v>
      </c>
      <c r="N248" s="5">
        <v>146000000000</v>
      </c>
      <c r="O248" s="5">
        <v>24000000000</v>
      </c>
      <c r="P248" s="5">
        <v>30000000000</v>
      </c>
      <c r="Q248" s="5">
        <v>-1000000000</v>
      </c>
      <c r="R248" s="5">
        <v>39000000000</v>
      </c>
    </row>
    <row r="249" spans="2:18" ht="15.5" x14ac:dyDescent="0.35">
      <c r="C249" t="s">
        <v>248</v>
      </c>
      <c r="I249" s="5">
        <v>-89000000000</v>
      </c>
      <c r="J249" s="5">
        <v>-13000000000</v>
      </c>
      <c r="K249" s="5">
        <v>-257000000000</v>
      </c>
      <c r="L249" s="5">
        <v>-29000000000</v>
      </c>
      <c r="M249" s="5">
        <v>82000000000</v>
      </c>
      <c r="N249" s="5">
        <v>-80000000000</v>
      </c>
      <c r="O249" s="5">
        <v>-4000000000</v>
      </c>
      <c r="P249" s="5">
        <v>-6000000000</v>
      </c>
      <c r="Q249" s="5">
        <v>17000000000</v>
      </c>
      <c r="R249" s="5">
        <v>-5000000000</v>
      </c>
    </row>
    <row r="250" spans="2:18" ht="15.5" x14ac:dyDescent="0.35">
      <c r="C250" t="s">
        <v>249</v>
      </c>
      <c r="I250" s="5">
        <v>-188000000000</v>
      </c>
      <c r="J250" s="5">
        <v>-12000000000</v>
      </c>
      <c r="K250" s="5">
        <v>-37000000000</v>
      </c>
      <c r="L250" s="5">
        <v>-32000000000</v>
      </c>
      <c r="M250" s="5">
        <v>-96000000000</v>
      </c>
      <c r="N250" s="5">
        <v>-41000000000</v>
      </c>
      <c r="O250" s="5">
        <v>0</v>
      </c>
      <c r="P250" s="5">
        <v>-2000000000</v>
      </c>
      <c r="R250" s="5">
        <v>0</v>
      </c>
    </row>
    <row r="251" spans="2:18" ht="15.5" x14ac:dyDescent="0.35">
      <c r="C251" t="s">
        <v>14</v>
      </c>
      <c r="I251" s="5">
        <v>-277000000000</v>
      </c>
      <c r="J251" s="5">
        <v>-26000000000</v>
      </c>
      <c r="K251" s="5">
        <v>-294000000000</v>
      </c>
      <c r="L251" s="5">
        <v>-61000000000</v>
      </c>
      <c r="M251" s="5">
        <v>-14000000000</v>
      </c>
      <c r="N251" s="5">
        <v>-121000000000</v>
      </c>
      <c r="O251" s="5">
        <v>-4000000000</v>
      </c>
      <c r="P251" s="5">
        <v>-9000000000</v>
      </c>
      <c r="Q251" s="5">
        <v>17000000000</v>
      </c>
      <c r="R251" s="5">
        <v>-5000000000</v>
      </c>
    </row>
    <row r="252" spans="2:18" ht="15.5" x14ac:dyDescent="0.35">
      <c r="C252" t="s">
        <v>16</v>
      </c>
      <c r="I252" s="6">
        <v>-11.17</v>
      </c>
      <c r="J252" s="6">
        <v>-1.03</v>
      </c>
      <c r="K252" s="6">
        <v>-11.86</v>
      </c>
      <c r="L252" s="6">
        <v>-2.4500000000000002</v>
      </c>
      <c r="M252" s="6">
        <v>-0.57999999999999996</v>
      </c>
      <c r="N252" s="6">
        <v>-4.9000000000000004</v>
      </c>
      <c r="O252" s="6">
        <v>-10.41</v>
      </c>
      <c r="P252" s="6">
        <v>-21.05</v>
      </c>
      <c r="Q252" s="6">
        <v>41.57</v>
      </c>
      <c r="R252" s="6">
        <v>-13.12</v>
      </c>
    </row>
    <row r="254" spans="2:18" ht="15.5" x14ac:dyDescent="0.35">
      <c r="B254" t="s">
        <v>250</v>
      </c>
      <c r="C254" t="s">
        <v>251</v>
      </c>
      <c r="D254" s="5">
        <v>130000000000</v>
      </c>
      <c r="E254" s="5">
        <v>-17000000000</v>
      </c>
      <c r="F254" s="5">
        <v>-123000000000</v>
      </c>
      <c r="G254" s="5">
        <v>-239000000000</v>
      </c>
      <c r="H254" s="5">
        <v>-13000000000</v>
      </c>
      <c r="I254" s="5">
        <v>-248000000000</v>
      </c>
      <c r="J254" s="5">
        <v>-1156000000000</v>
      </c>
      <c r="K254" s="5">
        <v>-513000000000</v>
      </c>
      <c r="L254" s="5">
        <v>58000000000</v>
      </c>
      <c r="M254" s="5">
        <v>394000000000</v>
      </c>
      <c r="N254" s="5">
        <v>14000000000</v>
      </c>
      <c r="O254" s="5">
        <v>-7000000000</v>
      </c>
      <c r="P254" s="5">
        <v>2000000000</v>
      </c>
      <c r="Q254" s="5">
        <v>-2000000000</v>
      </c>
    </row>
    <row r="255" spans="2:18" ht="15.5" x14ac:dyDescent="0.35">
      <c r="C255" t="s">
        <v>57</v>
      </c>
      <c r="D255" s="6">
        <v>5.23</v>
      </c>
      <c r="E255" s="6">
        <v>-0.67</v>
      </c>
      <c r="F255" s="6">
        <v>-4.96</v>
      </c>
      <c r="G255" s="6">
        <v>-9.65</v>
      </c>
      <c r="H255" s="6">
        <v>-0.53</v>
      </c>
      <c r="I255" s="6">
        <v>-10.01</v>
      </c>
      <c r="J255" s="6">
        <v>-46.57</v>
      </c>
      <c r="K255" s="6">
        <v>-20.69</v>
      </c>
      <c r="L255" s="6">
        <v>2.33</v>
      </c>
      <c r="M255" s="6">
        <v>15.9</v>
      </c>
      <c r="N255" s="6">
        <v>0.55000000000000004</v>
      </c>
      <c r="O255" s="6">
        <v>-0.27</v>
      </c>
      <c r="P255" s="6">
        <v>0.09</v>
      </c>
      <c r="Q255" s="6">
        <v>-0.09</v>
      </c>
    </row>
    <row r="256" spans="2:18" ht="15.5" x14ac:dyDescent="0.35">
      <c r="C256" t="s">
        <v>258</v>
      </c>
      <c r="D256" s="5">
        <v>7000000000</v>
      </c>
      <c r="E256" s="5">
        <v>4000000000</v>
      </c>
      <c r="F256" s="5">
        <v>7000000000</v>
      </c>
      <c r="G256" s="5">
        <v>636000000</v>
      </c>
      <c r="H256" s="5">
        <v>16000000000</v>
      </c>
      <c r="I256" s="5">
        <v>11000000000</v>
      </c>
      <c r="J256" s="5">
        <v>4000000000</v>
      </c>
      <c r="K256" s="5">
        <v>27000000000</v>
      </c>
      <c r="L256" s="5">
        <v>67000000000</v>
      </c>
      <c r="M256" s="5">
        <v>14000000000</v>
      </c>
      <c r="N256" s="5">
        <v>73000000000</v>
      </c>
      <c r="O256" s="5">
        <v>30000000000</v>
      </c>
      <c r="P256" s="5">
        <v>480000000</v>
      </c>
      <c r="Q256" s="5">
        <v>18000000000</v>
      </c>
    </row>
    <row r="257" spans="3:9" ht="15.5" x14ac:dyDescent="0.35">
      <c r="C257" t="s">
        <v>263</v>
      </c>
      <c r="I257" s="6">
        <v>-48.34</v>
      </c>
    </row>
    <row r="258" spans="3:9" ht="15.5" x14ac:dyDescent="0.35">
      <c r="C258" t="s">
        <v>264</v>
      </c>
      <c r="I258" s="6">
        <v>-4.68</v>
      </c>
    </row>
    <row r="259" spans="3:9" ht="15.5" x14ac:dyDescent="0.35">
      <c r="C259" t="s">
        <v>265</v>
      </c>
      <c r="I259" s="6">
        <v>7.42</v>
      </c>
    </row>
    <row r="260" spans="3:9" ht="15.5" x14ac:dyDescent="0.35">
      <c r="C260" t="s">
        <v>266</v>
      </c>
      <c r="I260" s="6">
        <v>-0.2137</v>
      </c>
    </row>
    <row r="261" spans="3:9" ht="15.5" x14ac:dyDescent="0.35">
      <c r="C261" t="s">
        <v>267</v>
      </c>
      <c r="I261" s="6">
        <v>65.540000000000006</v>
      </c>
    </row>
    <row r="262" spans="3:9" ht="15.5" x14ac:dyDescent="0.35">
      <c r="C262" t="s">
        <v>268</v>
      </c>
      <c r="I262" s="6">
        <v>0.54</v>
      </c>
    </row>
    <row r="263" spans="3:9" ht="15.5" x14ac:dyDescent="0.35">
      <c r="C263" t="s">
        <v>269</v>
      </c>
      <c r="I263" s="6">
        <v>-85.89</v>
      </c>
    </row>
    <row r="264" spans="3:9" ht="15.5" x14ac:dyDescent="0.35">
      <c r="C264" t="s">
        <v>270</v>
      </c>
      <c r="I264" s="6">
        <v>-12.17</v>
      </c>
    </row>
    <row r="265" spans="3:9" ht="15.5" x14ac:dyDescent="0.35">
      <c r="C265" t="s">
        <v>271</v>
      </c>
      <c r="I265" s="6">
        <v>21.13</v>
      </c>
    </row>
    <row r="266" spans="3:9" ht="15.5" x14ac:dyDescent="0.35">
      <c r="C266" t="s">
        <v>272</v>
      </c>
      <c r="I266" s="6">
        <v>20.88</v>
      </c>
    </row>
    <row r="267" spans="3:9" ht="15.5" x14ac:dyDescent="0.35">
      <c r="C267" t="s">
        <v>273</v>
      </c>
      <c r="I267" s="6">
        <v>-0.06</v>
      </c>
    </row>
    <row r="268" spans="3:9" ht="15.5" x14ac:dyDescent="0.35">
      <c r="C268" t="s">
        <v>274</v>
      </c>
      <c r="I268" s="6">
        <v>-0.08</v>
      </c>
    </row>
    <row r="269" spans="3:9" ht="15.5" x14ac:dyDescent="0.35">
      <c r="C269" t="s">
        <v>275</v>
      </c>
      <c r="I269" s="6">
        <v>-10.69</v>
      </c>
    </row>
    <row r="270" spans="3:9" ht="15.5" x14ac:dyDescent="0.35">
      <c r="C270" t="s">
        <v>276</v>
      </c>
      <c r="I270" s="6">
        <v>-1.03</v>
      </c>
    </row>
    <row r="271" spans="3:9" ht="15.5" x14ac:dyDescent="0.35">
      <c r="C271" t="s">
        <v>277</v>
      </c>
      <c r="I271" s="6">
        <v>0.76</v>
      </c>
    </row>
    <row r="272" spans="3:9" ht="15.5" x14ac:dyDescent="0.35">
      <c r="C272" t="s">
        <v>278</v>
      </c>
      <c r="D272" s="6">
        <v>0.28000000000000003</v>
      </c>
    </row>
    <row r="273" spans="3:9" ht="15.5" x14ac:dyDescent="0.35">
      <c r="C273" t="s">
        <v>279</v>
      </c>
      <c r="I273" s="6">
        <v>92.6</v>
      </c>
    </row>
    <row r="274" spans="3:9" ht="15.5" x14ac:dyDescent="0.35">
      <c r="C274" t="s">
        <v>280</v>
      </c>
      <c r="I274" s="6">
        <v>-4.1100000000000003</v>
      </c>
    </row>
    <row r="275" spans="3:9" ht="15.5" x14ac:dyDescent="0.35">
      <c r="C275" t="s">
        <v>281</v>
      </c>
      <c r="D275" s="6">
        <v>0.05</v>
      </c>
    </row>
    <row r="276" spans="3:9" ht="15.5" x14ac:dyDescent="0.35">
      <c r="C276" t="s">
        <v>282</v>
      </c>
      <c r="D276" s="6">
        <v>0.05</v>
      </c>
    </row>
    <row r="277" spans="3:9" ht="15.5" x14ac:dyDescent="0.35">
      <c r="C277" t="s">
        <v>283</v>
      </c>
      <c r="D277" s="6">
        <v>0.06</v>
      </c>
    </row>
    <row r="278" spans="3:9" ht="15.5" x14ac:dyDescent="0.35">
      <c r="C278" t="s">
        <v>285</v>
      </c>
      <c r="D278" s="6">
        <v>2.13</v>
      </c>
    </row>
    <row r="279" spans="3:9" ht="15.5" x14ac:dyDescent="0.35">
      <c r="C279" t="s">
        <v>286</v>
      </c>
      <c r="D279" s="6">
        <v>0.02</v>
      </c>
    </row>
    <row r="280" spans="3:9" ht="15.5" x14ac:dyDescent="0.35">
      <c r="C280" t="s">
        <v>287</v>
      </c>
      <c r="D280" s="6">
        <v>3.13</v>
      </c>
    </row>
    <row r="281" spans="3:9" ht="15.5" x14ac:dyDescent="0.35">
      <c r="C281" t="s">
        <v>288</v>
      </c>
      <c r="I281" s="6">
        <v>0.2</v>
      </c>
    </row>
    <row r="282" spans="3:9" ht="15.5" x14ac:dyDescent="0.35">
      <c r="C282" t="s">
        <v>12</v>
      </c>
      <c r="D282" s="5">
        <v>8000000000</v>
      </c>
    </row>
    <row r="283" spans="3:9" ht="15.5" x14ac:dyDescent="0.35">
      <c r="C283" t="s">
        <v>289</v>
      </c>
      <c r="I283" s="6">
        <v>-1.97</v>
      </c>
    </row>
    <row r="284" spans="3:9" ht="15.5" x14ac:dyDescent="0.35">
      <c r="C284" t="s">
        <v>290</v>
      </c>
      <c r="I284" s="6">
        <v>-3.6799999999999999E-2</v>
      </c>
    </row>
    <row r="285" spans="3:9" ht="15.5" x14ac:dyDescent="0.35">
      <c r="C285" t="s">
        <v>291</v>
      </c>
      <c r="I285" s="6">
        <v>-0.11539999999999999</v>
      </c>
    </row>
    <row r="286" spans="3:9" ht="15.5" x14ac:dyDescent="0.35">
      <c r="C286" t="s">
        <v>292</v>
      </c>
      <c r="I286" s="6">
        <v>1.29E-2</v>
      </c>
    </row>
    <row r="287" spans="3:9" ht="15.5" x14ac:dyDescent="0.35">
      <c r="C287" t="s">
        <v>293</v>
      </c>
      <c r="I287" s="6">
        <v>2.8300000000000002E-2</v>
      </c>
    </row>
    <row r="288" spans="3:9" ht="15.5" x14ac:dyDescent="0.35">
      <c r="C288" t="s">
        <v>294</v>
      </c>
      <c r="D288" s="6">
        <v>10.16</v>
      </c>
    </row>
    <row r="289" spans="3:9" ht="15.5" x14ac:dyDescent="0.35">
      <c r="C289" t="s">
        <v>296</v>
      </c>
      <c r="D289" s="6">
        <v>27315.919999999998</v>
      </c>
    </row>
    <row r="290" spans="3:9" ht="15.5" x14ac:dyDescent="0.35">
      <c r="C290" t="s">
        <v>297</v>
      </c>
      <c r="D290" s="6">
        <v>-27305.759999999998</v>
      </c>
    </row>
    <row r="291" spans="3:9" ht="15.5" x14ac:dyDescent="0.35">
      <c r="C291" t="s">
        <v>298</v>
      </c>
      <c r="D291" s="6">
        <v>8.9499999999999993</v>
      </c>
    </row>
    <row r="292" spans="3:9" ht="15.5" x14ac:dyDescent="0.35">
      <c r="C292" t="s">
        <v>53</v>
      </c>
      <c r="I292" s="5">
        <v>1241000000000</v>
      </c>
    </row>
    <row r="293" spans="3:9" ht="15.5" x14ac:dyDescent="0.35">
      <c r="C293" t="s">
        <v>301</v>
      </c>
      <c r="I293" s="5">
        <v>1383000000000</v>
      </c>
    </row>
    <row r="294" spans="3:9" ht="15.5" x14ac:dyDescent="0.35">
      <c r="C294" t="s">
        <v>302</v>
      </c>
      <c r="I294" s="5">
        <v>24810000000</v>
      </c>
    </row>
    <row r="295" spans="3:9" ht="15.5" x14ac:dyDescent="0.35">
      <c r="C295" t="s">
        <v>304</v>
      </c>
      <c r="D295" s="6">
        <v>0.94319999999999993</v>
      </c>
    </row>
    <row r="296" spans="3:9" ht="15.5" x14ac:dyDescent="0.35">
      <c r="C296" t="s">
        <v>305</v>
      </c>
      <c r="D296" s="6">
        <v>6.5334000000000003</v>
      </c>
    </row>
    <row r="297" spans="3:9" ht="15.5" x14ac:dyDescent="0.35">
      <c r="C297" t="s">
        <v>306</v>
      </c>
      <c r="D297" s="6">
        <v>17.435199999999998</v>
      </c>
    </row>
    <row r="298" spans="3:9" ht="15.5" x14ac:dyDescent="0.35">
      <c r="C298" t="s">
        <v>307</v>
      </c>
      <c r="D298" s="6">
        <v>10.692500000000001</v>
      </c>
    </row>
    <row r="299" spans="3:9" ht="15.5" x14ac:dyDescent="0.35">
      <c r="C299" t="s">
        <v>308</v>
      </c>
      <c r="D299" s="6">
        <v>10.0059</v>
      </c>
    </row>
    <row r="300" spans="3:9" ht="15.5" x14ac:dyDescent="0.35">
      <c r="C300" t="s">
        <v>309</v>
      </c>
      <c r="D300" s="6">
        <v>136.23869999999999</v>
      </c>
    </row>
    <row r="301" spans="3:9" ht="15.5" x14ac:dyDescent="0.35">
      <c r="C301" t="s">
        <v>310</v>
      </c>
      <c r="I301" s="6">
        <v>1.82</v>
      </c>
    </row>
    <row r="302" spans="3:9" ht="15.5" x14ac:dyDescent="0.35">
      <c r="C302" t="s">
        <v>314</v>
      </c>
      <c r="I302" t="s">
        <v>837</v>
      </c>
    </row>
    <row r="303" spans="3:9" ht="15.5" x14ac:dyDescent="0.35">
      <c r="C303" t="s">
        <v>316</v>
      </c>
      <c r="I303" s="5">
        <v>4</v>
      </c>
    </row>
    <row r="304" spans="3:9" ht="15.5" x14ac:dyDescent="0.35">
      <c r="C304" t="s">
        <v>317</v>
      </c>
      <c r="I304" s="6">
        <v>0.64</v>
      </c>
    </row>
    <row r="305" spans="3:9" ht="15.5" x14ac:dyDescent="0.35">
      <c r="C305" t="s">
        <v>318</v>
      </c>
      <c r="I305" s="6">
        <v>0.54</v>
      </c>
    </row>
    <row r="306" spans="3:9" ht="15.5" x14ac:dyDescent="0.35">
      <c r="C306" t="s">
        <v>320</v>
      </c>
      <c r="I306" s="6">
        <v>0.11</v>
      </c>
    </row>
    <row r="307" spans="3:9" ht="15.5" x14ac:dyDescent="0.35">
      <c r="C307" t="s">
        <v>321</v>
      </c>
      <c r="I307" s="6">
        <v>0.02</v>
      </c>
    </row>
    <row r="308" spans="3:9" ht="15.5" x14ac:dyDescent="0.35">
      <c r="C308" t="s">
        <v>322</v>
      </c>
      <c r="I308" s="6">
        <v>0.78</v>
      </c>
    </row>
    <row r="309" spans="3:9" ht="15.5" x14ac:dyDescent="0.35">
      <c r="C309" t="s">
        <v>323</v>
      </c>
      <c r="I309" s="6">
        <v>0.95</v>
      </c>
    </row>
    <row r="310" spans="3:9" ht="15.5" x14ac:dyDescent="0.35">
      <c r="C310" t="s">
        <v>324</v>
      </c>
      <c r="I310" s="5">
        <v>19000000000</v>
      </c>
    </row>
    <row r="311" spans="3:9" ht="15.5" x14ac:dyDescent="0.35">
      <c r="C311" t="s">
        <v>325</v>
      </c>
      <c r="I311" s="5">
        <v>18000000000</v>
      </c>
    </row>
    <row r="312" spans="3:9" ht="15.5" x14ac:dyDescent="0.35">
      <c r="C312" t="s">
        <v>326</v>
      </c>
      <c r="I312" s="5">
        <v>66000000000</v>
      </c>
    </row>
    <row r="313" spans="3:9" ht="15.5" x14ac:dyDescent="0.35">
      <c r="C313" t="s">
        <v>327</v>
      </c>
      <c r="I313" s="5">
        <v>-265000000000</v>
      </c>
    </row>
    <row r="314" spans="3:9" ht="15.5" x14ac:dyDescent="0.35">
      <c r="C314" t="s">
        <v>328</v>
      </c>
      <c r="D314" s="5">
        <v>7000000000</v>
      </c>
    </row>
    <row r="315" spans="3:9" ht="15.5" x14ac:dyDescent="0.35">
      <c r="C315" t="s">
        <v>329</v>
      </c>
      <c r="D315" s="5">
        <v>7201000000000</v>
      </c>
    </row>
    <row r="316" spans="3:9" ht="15.5" x14ac:dyDescent="0.35">
      <c r="C316" t="s">
        <v>330</v>
      </c>
      <c r="D316" s="5">
        <v>4903000000000</v>
      </c>
    </row>
    <row r="317" spans="3:9" ht="15.5" x14ac:dyDescent="0.35">
      <c r="C317" t="s">
        <v>235</v>
      </c>
      <c r="D317" s="5">
        <v>-1883000000000</v>
      </c>
    </row>
    <row r="318" spans="3:9" ht="15.5" x14ac:dyDescent="0.35">
      <c r="C318" t="s">
        <v>234</v>
      </c>
      <c r="I318" s="5">
        <v>2297000000000</v>
      </c>
    </row>
    <row r="319" spans="3:9" ht="15.5" x14ac:dyDescent="0.35">
      <c r="C319" t="s">
        <v>232</v>
      </c>
      <c r="D319" s="5">
        <v>149000000000</v>
      </c>
    </row>
    <row r="320" spans="3:9" ht="15.5" x14ac:dyDescent="0.35">
      <c r="C320" t="s">
        <v>23</v>
      </c>
      <c r="D320" s="5">
        <v>149000000000</v>
      </c>
    </row>
    <row r="321" spans="3:9" ht="15.5" x14ac:dyDescent="0.35">
      <c r="C321" t="s">
        <v>20</v>
      </c>
      <c r="D321" s="5">
        <v>142000000000</v>
      </c>
    </row>
    <row r="322" spans="3:9" ht="15.5" x14ac:dyDescent="0.35">
      <c r="C322" t="s">
        <v>331</v>
      </c>
      <c r="I322" s="5">
        <v>2297000000000</v>
      </c>
    </row>
    <row r="323" spans="3:9" ht="15.5" x14ac:dyDescent="0.35">
      <c r="C323" t="s">
        <v>332</v>
      </c>
      <c r="I323" s="5">
        <v>-14000000000</v>
      </c>
    </row>
    <row r="324" spans="3:9" ht="15.5" x14ac:dyDescent="0.35">
      <c r="C324" t="s">
        <v>333</v>
      </c>
      <c r="I324" s="5">
        <v>168000000000</v>
      </c>
    </row>
    <row r="325" spans="3:9" ht="15.5" x14ac:dyDescent="0.35">
      <c r="C325" t="s">
        <v>334</v>
      </c>
      <c r="I325" s="5">
        <v>-154000000000</v>
      </c>
    </row>
    <row r="326" spans="3:9" ht="15.5" x14ac:dyDescent="0.35">
      <c r="C326" t="s">
        <v>335</v>
      </c>
      <c r="I326" s="5">
        <v>-88000000000</v>
      </c>
    </row>
    <row r="327" spans="3:9" ht="15.5" x14ac:dyDescent="0.35">
      <c r="C327" t="s">
        <v>336</v>
      </c>
      <c r="I327" s="5">
        <v>-102000000000</v>
      </c>
    </row>
  </sheetData>
  <pageMargins left="0.7" right="0.7" top="0.75" bottom="0.75" header="0.3" footer="0.3"/>
  <ignoredErrors>
    <ignoredError sqref="A1:R328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838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839</v>
      </c>
      <c r="D2" s="2" vm="171">
        <f ca="1">IFERROR(_xlfn.STOCKHISTORY("XIDX:" &amp; $C$1, D3, , 0, 0, 1), "Libur")</f>
        <v>95</v>
      </c>
      <c r="H2" s="2" vm="171">
        <f ca="1">IFERROR(INDEX(D2:G2,COUNT(D2:G2)),"")</f>
        <v>95</v>
      </c>
      <c r="I2" s="2" vm="172">
        <f t="shared" ref="I2:V2" ca="1" si="0">IFERROR(_xlfn.STOCKHISTORY("XIDX:" &amp; $C$1, I1, , 0, 0, 1), "Libur")</f>
        <v>135</v>
      </c>
      <c r="J2" s="2" vm="173">
        <f t="shared" ca="1" si="0"/>
        <v>82</v>
      </c>
      <c r="K2" s="2" vm="174">
        <f t="shared" ca="1" si="0"/>
        <v>140</v>
      </c>
      <c r="L2" s="2" vm="175">
        <f t="shared" ca="1" si="0"/>
        <v>159</v>
      </c>
      <c r="M2" s="2" vm="89">
        <f t="shared" ca="1" si="0"/>
        <v>50</v>
      </c>
      <c r="N2" s="2" vm="89">
        <f t="shared" ca="1" si="0"/>
        <v>50</v>
      </c>
      <c r="O2" s="2" vm="89">
        <f t="shared" ca="1" si="0"/>
        <v>50</v>
      </c>
      <c r="P2" s="2" vm="176">
        <f t="shared" ca="1" si="0"/>
        <v>101</v>
      </c>
      <c r="Q2" s="2" vm="177">
        <f t="shared" ca="1" si="0"/>
        <v>190</v>
      </c>
      <c r="R2" s="2" vm="177">
        <f t="shared" ca="1" si="0"/>
        <v>190</v>
      </c>
      <c r="S2" s="2" vm="178">
        <f t="shared" ca="1" si="0"/>
        <v>51</v>
      </c>
      <c r="T2" s="2" vm="179">
        <f t="shared" ca="1" si="0"/>
        <v>62</v>
      </c>
      <c r="U2" s="2" vm="180">
        <f t="shared" ca="1" si="0"/>
        <v>74</v>
      </c>
      <c r="V2" s="2" vm="181">
        <f t="shared" ca="1" si="0"/>
        <v>108</v>
      </c>
    </row>
    <row r="3" spans="1:22" ht="15.5" x14ac:dyDescent="0.35">
      <c r="D3" s="1">
        <v>46111</v>
      </c>
      <c r="H3" s="1">
        <f>IFERROR(INDEX(D3:G3,COUNT(D3:G3)),"")</f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3044209</v>
      </c>
      <c r="H4" s="2">
        <f>IFERROR(SUM(D4:G4)*(4/MAX(1,COUNT(D4:G4))),"")</f>
        <v>12176836</v>
      </c>
      <c r="I4" s="2">
        <f t="shared" ref="I4:V4" si="1">IFERROR(INDEX(I51:I500,MATCH($C$4,$C$51:$C$500,0)),"")</f>
        <v>16443817</v>
      </c>
      <c r="J4" s="2">
        <f t="shared" si="1"/>
        <v>1293162</v>
      </c>
      <c r="K4" s="2">
        <f t="shared" si="1"/>
        <v>15510443</v>
      </c>
      <c r="L4" s="2">
        <f t="shared" si="1"/>
        <v>58874463</v>
      </c>
      <c r="M4" s="2">
        <f t="shared" si="1"/>
        <v>71396229</v>
      </c>
      <c r="N4" s="2">
        <f t="shared" si="1"/>
        <v>52524459</v>
      </c>
      <c r="O4" s="2">
        <f t="shared" si="1"/>
        <v>65923702</v>
      </c>
      <c r="P4" s="2">
        <f t="shared" si="1"/>
        <v>93849379</v>
      </c>
      <c r="Q4" s="2">
        <f t="shared" si="1"/>
        <v>65920016</v>
      </c>
      <c r="R4" s="2">
        <f t="shared" si="1"/>
        <v>73717004</v>
      </c>
      <c r="S4" s="2">
        <f t="shared" si="1"/>
        <v>64284265</v>
      </c>
      <c r="T4" s="2">
        <f t="shared" si="1"/>
        <v>531317000000</v>
      </c>
      <c r="U4" s="2">
        <f t="shared" si="1"/>
        <v>177698000000</v>
      </c>
      <c r="V4" s="2">
        <f t="shared" si="1"/>
        <v>303056000000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-248948</v>
      </c>
      <c r="H5" s="2">
        <f>IFERROR(SUM(D5:G5)*(4/MAX(1,COUNT(D5:G5))),"")</f>
        <v>-995792</v>
      </c>
      <c r="I5" s="2">
        <f t="shared" ref="I5:V5" si="2">IFERROR(INDEX(I51:I500,MATCH($C$5,$C$51:$C$500,0)),"")</f>
        <v>-3095790</v>
      </c>
      <c r="J5" s="2">
        <f t="shared" si="2"/>
        <v>-12568163</v>
      </c>
      <c r="K5" s="2">
        <f t="shared" si="2"/>
        <v>-13331059</v>
      </c>
      <c r="L5" s="2">
        <f t="shared" si="2"/>
        <v>19481365</v>
      </c>
      <c r="M5" s="2">
        <f t="shared" si="2"/>
        <v>3570453</v>
      </c>
      <c r="N5" s="2">
        <f t="shared" si="2"/>
        <v>-22655157</v>
      </c>
      <c r="O5" s="2">
        <f t="shared" si="2"/>
        <v>-419726</v>
      </c>
      <c r="P5" s="2">
        <f t="shared" si="2"/>
        <v>4116635</v>
      </c>
      <c r="Q5" s="2">
        <f t="shared" si="2"/>
        <v>1464062</v>
      </c>
      <c r="R5" s="2">
        <f t="shared" si="2"/>
        <v>6165395</v>
      </c>
      <c r="S5" s="2">
        <f t="shared" si="2"/>
        <v>8925827</v>
      </c>
      <c r="T5" s="2">
        <f t="shared" si="2"/>
        <v>5803000000</v>
      </c>
      <c r="U5" s="2">
        <f t="shared" si="2"/>
        <v>-325606000000</v>
      </c>
      <c r="V5" s="2">
        <f t="shared" si="2"/>
        <v>-150613000000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13163972</v>
      </c>
      <c r="H6" s="2">
        <f>IFERROR(INDEX(D6:G6,COUNT(D6:G6)),"")</f>
        <v>13163972</v>
      </c>
      <c r="I6" s="2">
        <f t="shared" ref="I6:V6" si="3">IFERROR(INDEX(I51:I500,MATCH($C$6,$C$51:$C$500,0)),"")</f>
        <v>13412891</v>
      </c>
      <c r="J6" s="2">
        <f t="shared" si="3"/>
        <v>16508585</v>
      </c>
      <c r="K6" s="2">
        <f t="shared" si="3"/>
        <v>8963505</v>
      </c>
      <c r="L6" s="2">
        <f t="shared" si="3"/>
        <v>22294860</v>
      </c>
      <c r="M6" s="2">
        <f t="shared" si="3"/>
        <v>-14525373</v>
      </c>
      <c r="N6" s="2">
        <f t="shared" si="3"/>
        <v>-18091762</v>
      </c>
      <c r="O6" s="2">
        <f t="shared" si="3"/>
        <v>4564149</v>
      </c>
      <c r="P6" s="2">
        <f t="shared" si="3"/>
        <v>4985717</v>
      </c>
      <c r="Q6" s="2">
        <f t="shared" si="3"/>
        <v>867801</v>
      </c>
      <c r="R6" s="2">
        <f t="shared" si="3"/>
        <v>-15442281</v>
      </c>
      <c r="S6" s="2">
        <f t="shared" si="3"/>
        <v>-21609458</v>
      </c>
      <c r="T6" s="2">
        <f t="shared" si="3"/>
        <v>-366477000000</v>
      </c>
      <c r="U6" s="2">
        <f t="shared" si="3"/>
        <v>-371996000000</v>
      </c>
      <c r="V6" s="2">
        <f t="shared" si="3"/>
        <v>-46417054510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6.32</v>
      </c>
      <c r="H7" s="3">
        <f>IFERROR(INDEX(D7:G7,COUNT(D7:G7)),"")</f>
        <v>6.32</v>
      </c>
      <c r="I7" s="3">
        <f t="shared" ref="I7:V7" si="4">IFERROR(INDEX(I51:I500,MATCH($C$7,$C$51:$C$500,0))/1000000000,"")</f>
        <v>6.32</v>
      </c>
      <c r="J7" s="3">
        <f t="shared" si="4"/>
        <v>6.32</v>
      </c>
      <c r="K7" s="3">
        <f t="shared" si="4"/>
        <v>4.08</v>
      </c>
      <c r="L7" s="3">
        <f t="shared" si="4"/>
        <v>4.08</v>
      </c>
      <c r="M7" s="3">
        <f t="shared" si="4"/>
        <v>3.99</v>
      </c>
      <c r="N7" s="3">
        <f t="shared" si="4"/>
        <v>3.99</v>
      </c>
      <c r="O7" s="3">
        <f t="shared" si="4"/>
        <v>3.99</v>
      </c>
      <c r="P7" s="3">
        <f t="shared" si="4"/>
        <v>3.99</v>
      </c>
      <c r="Q7" s="3">
        <f t="shared" si="4"/>
        <v>3.11</v>
      </c>
      <c r="R7" s="3">
        <f t="shared" si="4"/>
        <v>3.11</v>
      </c>
      <c r="S7" s="3">
        <f t="shared" si="4"/>
        <v>3.11</v>
      </c>
      <c r="T7" s="3">
        <f t="shared" si="4"/>
        <v>3.11</v>
      </c>
      <c r="U7" s="3">
        <f t="shared" si="4"/>
        <v>3.11</v>
      </c>
      <c r="V7" s="3">
        <f t="shared" si="4"/>
        <v>3.11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-25000000000</v>
      </c>
      <c r="H8" s="2">
        <f>IFERROR(INDEX(D8:G8,COUNT(D8:G8)),"")</f>
        <v>-25000000000</v>
      </c>
      <c r="I8" s="2">
        <f t="shared" ref="I8:V8" si="5">IFERROR(INDEX(I51:I500,MATCH($C$8,$C$51:$C$500,0)),"")</f>
        <v>-38000000000</v>
      </c>
      <c r="J8" s="2">
        <f t="shared" si="5"/>
        <v>-72000000000</v>
      </c>
      <c r="K8" s="2">
        <f t="shared" si="5"/>
        <v>-3000000000</v>
      </c>
      <c r="L8" s="2">
        <f t="shared" si="5"/>
        <v>23000000000</v>
      </c>
      <c r="M8" s="2">
        <f t="shared" si="5"/>
        <v>-64000000000</v>
      </c>
      <c r="N8" s="2">
        <f t="shared" si="5"/>
        <v>6000000000</v>
      </c>
      <c r="O8" s="2">
        <f t="shared" si="5"/>
        <v>-7000000000</v>
      </c>
      <c r="P8" s="2">
        <f t="shared" si="5"/>
        <v>-22000000000</v>
      </c>
      <c r="Q8" s="2">
        <f t="shared" si="5"/>
        <v>2000000000</v>
      </c>
      <c r="R8" s="2">
        <f t="shared" si="5"/>
        <v>40000000000</v>
      </c>
      <c r="S8" s="2">
        <f t="shared" si="5"/>
        <v>51000000000</v>
      </c>
      <c r="T8" s="2">
        <f t="shared" si="5"/>
        <v>34000000000</v>
      </c>
      <c r="U8" s="2">
        <f t="shared" si="5"/>
        <v>-184000000000</v>
      </c>
      <c r="V8" s="2">
        <f t="shared" si="5"/>
        <v>-35000000000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-3.94</v>
      </c>
      <c r="H9" s="3">
        <f>IFERROR(INDEX(D9:G9,COUNT(D9:G9)),"")</f>
        <v>-3.94</v>
      </c>
      <c r="I9" s="3">
        <f t="shared" ref="I9:V9" si="6">IFERROR(INDEX(I51:I500,MATCH($C$9,$C$51:$C$500,0)),"")</f>
        <v>-6.02</v>
      </c>
      <c r="J9" s="3">
        <f t="shared" si="6"/>
        <v>-11.36</v>
      </c>
      <c r="K9" s="3">
        <f t="shared" si="6"/>
        <v>-0.64</v>
      </c>
      <c r="L9" s="3">
        <f t="shared" si="6"/>
        <v>5.73</v>
      </c>
      <c r="M9" s="3">
        <f t="shared" si="6"/>
        <v>-16.14</v>
      </c>
      <c r="N9" s="3">
        <f t="shared" si="6"/>
        <v>1.42</v>
      </c>
      <c r="O9" s="3">
        <f t="shared" si="6"/>
        <v>-1.72</v>
      </c>
      <c r="P9" s="3">
        <f t="shared" si="6"/>
        <v>-5.61</v>
      </c>
      <c r="Q9" s="3">
        <f t="shared" si="6"/>
        <v>0.5</v>
      </c>
      <c r="R9" s="3">
        <f t="shared" si="6"/>
        <v>12.72</v>
      </c>
      <c r="S9" s="3">
        <f t="shared" si="6"/>
        <v>16.350000000000001</v>
      </c>
      <c r="T9" s="3">
        <f t="shared" si="6"/>
        <v>10.78</v>
      </c>
      <c r="U9" s="3">
        <f t="shared" si="6"/>
        <v>-59.3</v>
      </c>
      <c r="V9" s="3">
        <f t="shared" si="6"/>
        <v>-11.1</v>
      </c>
    </row>
    <row r="10" spans="1:22" ht="15.5" x14ac:dyDescent="0.35">
      <c r="C10" t="s">
        <v>17</v>
      </c>
      <c r="D10" s="3">
        <f ca="1">IFERROR(IF(D9=0,"",D2/D9),"")</f>
        <v>-24.111675126903553</v>
      </c>
      <c r="I10" s="3">
        <f t="shared" ref="I10:V10" ca="1" si="7">IFERROR(IF(I9=0,"",I2/I9),"")</f>
        <v>-22.425249169435219</v>
      </c>
      <c r="J10" s="3">
        <f t="shared" ca="1" si="7"/>
        <v>-7.21830985915493</v>
      </c>
      <c r="K10" s="3">
        <f t="shared" ca="1" si="7"/>
        <v>-218.75</v>
      </c>
      <c r="L10" s="3">
        <f t="shared" ca="1" si="7"/>
        <v>27.748691099476439</v>
      </c>
      <c r="M10" s="3">
        <f t="shared" ca="1" si="7"/>
        <v>-3.0978934324659231</v>
      </c>
      <c r="N10" s="3">
        <f t="shared" ca="1" si="7"/>
        <v>35.211267605633807</v>
      </c>
      <c r="O10" s="3">
        <f t="shared" ca="1" si="7"/>
        <v>-29.069767441860467</v>
      </c>
      <c r="P10" s="3">
        <f t="shared" ca="1" si="7"/>
        <v>-18.003565062388592</v>
      </c>
      <c r="Q10" s="3">
        <f t="shared" ca="1" si="7"/>
        <v>380</v>
      </c>
      <c r="R10" s="3">
        <f t="shared" ca="1" si="7"/>
        <v>14.937106918238992</v>
      </c>
      <c r="S10" s="3">
        <f t="shared" ca="1" si="7"/>
        <v>3.1192660550458711</v>
      </c>
      <c r="T10" s="3">
        <f t="shared" ca="1" si="7"/>
        <v>5.7513914656771803</v>
      </c>
      <c r="U10" s="3">
        <f t="shared" ca="1" si="7"/>
        <v>-1.2478920741989883</v>
      </c>
      <c r="V10" s="3">
        <f t="shared" ca="1" si="7"/>
        <v>-9.7297297297297298</v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430171</v>
      </c>
      <c r="H11" s="2">
        <f>IFERROR(INDEX(D11:G11,COUNT(D11:G11)),"")</f>
        <v>430171</v>
      </c>
      <c r="I11" s="2">
        <f t="shared" ref="I11:V11" si="8">IFERROR(INDEX(I51:I500,MATCH($C$11,$C$51:$C$500,0)),"")</f>
        <v>2254100</v>
      </c>
      <c r="J11" s="2">
        <f t="shared" si="8"/>
        <v>2452830</v>
      </c>
      <c r="K11" s="2">
        <f t="shared" si="8"/>
        <v>769884</v>
      </c>
      <c r="L11" s="2">
        <f t="shared" si="8"/>
        <v>1724536</v>
      </c>
      <c r="M11" s="2">
        <f t="shared" si="8"/>
        <v>1232538</v>
      </c>
      <c r="N11" s="2">
        <f t="shared" si="8"/>
        <v>964395</v>
      </c>
      <c r="O11" s="2">
        <f t="shared" si="8"/>
        <v>2180607</v>
      </c>
      <c r="P11" s="2">
        <f t="shared" si="8"/>
        <v>5817102</v>
      </c>
      <c r="Q11" s="2">
        <f t="shared" si="8"/>
        <v>3076723</v>
      </c>
      <c r="R11" s="2">
        <f t="shared" si="8"/>
        <v>3725437</v>
      </c>
      <c r="S11" s="2">
        <f t="shared" si="8"/>
        <v>3472264</v>
      </c>
      <c r="T11" s="2">
        <f t="shared" si="8"/>
        <v>31668000000</v>
      </c>
      <c r="U11" s="2">
        <f t="shared" si="8"/>
        <v>17332000000</v>
      </c>
      <c r="V11" s="2">
        <f t="shared" si="8"/>
        <v>21289551769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115000000000</v>
      </c>
      <c r="H12" s="2">
        <f>IFERROR(INDEX(D12:G12,COUNT(D12:G12)),"")</f>
        <v>115000000000</v>
      </c>
      <c r="I12" s="2">
        <f t="shared" ref="I12:V12" si="9">IFERROR(INDEX(I51:I500,MATCH($C$12,$C$51:$C$500,0)),"")</f>
        <v>87000000000</v>
      </c>
      <c r="J12" s="2">
        <f t="shared" si="9"/>
        <v>73000000000</v>
      </c>
      <c r="K12" s="2">
        <f t="shared" si="9"/>
        <v>139000000000</v>
      </c>
      <c r="L12" s="2">
        <f t="shared" si="9"/>
        <v>116000000000</v>
      </c>
      <c r="M12" s="2">
        <f t="shared" si="9"/>
        <v>740000000000</v>
      </c>
      <c r="N12" s="2">
        <f t="shared" si="9"/>
        <v>755000000000</v>
      </c>
      <c r="O12" s="2">
        <f t="shared" si="9"/>
        <v>691000000000</v>
      </c>
      <c r="P12" s="2">
        <f t="shared" si="9"/>
        <v>755000000000</v>
      </c>
      <c r="Q12" s="2">
        <f t="shared" si="9"/>
        <v>446000000000</v>
      </c>
      <c r="R12" s="2">
        <f t="shared" si="9"/>
        <v>663000000000</v>
      </c>
      <c r="S12" s="2">
        <f t="shared" si="9"/>
        <v>736000000000</v>
      </c>
      <c r="T12" s="2">
        <f t="shared" si="9"/>
        <v>701000000000</v>
      </c>
      <c r="U12" s="2">
        <f t="shared" si="9"/>
        <v>844000000000</v>
      </c>
      <c r="V12" s="2">
        <f t="shared" si="9"/>
        <v>807000000000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122000000000</v>
      </c>
      <c r="H13" s="2">
        <f>IFERROR(INDEX(D13:G13,COUNT(D13:G13)),"")</f>
        <v>122000000000</v>
      </c>
      <c r="I13" s="2">
        <f t="shared" ref="I13:V13" si="10">IFERROR(INDEX(I51:I500,MATCH($C$13,$C$51:$C$500,0)),"")</f>
        <v>125000000000</v>
      </c>
      <c r="J13" s="2">
        <f t="shared" si="10"/>
        <v>112000000000</v>
      </c>
      <c r="K13" s="2">
        <f t="shared" si="10"/>
        <v>151000000000</v>
      </c>
      <c r="L13" s="2">
        <f t="shared" si="10"/>
        <v>143000000000</v>
      </c>
      <c r="M13" s="2">
        <f t="shared" si="10"/>
        <v>758000000000</v>
      </c>
      <c r="N13" s="2">
        <f t="shared" si="10"/>
        <v>769000000000</v>
      </c>
      <c r="O13" s="2">
        <f t="shared" si="10"/>
        <v>721000000000</v>
      </c>
      <c r="P13" s="2">
        <f t="shared" si="10"/>
        <v>840000000000</v>
      </c>
      <c r="Q13" s="2">
        <f t="shared" si="10"/>
        <v>488000000000</v>
      </c>
      <c r="R13" s="2">
        <f t="shared" si="10"/>
        <v>713000000000</v>
      </c>
      <c r="S13" s="2">
        <f t="shared" si="10"/>
        <v>783000000000</v>
      </c>
      <c r="T13" s="2">
        <f t="shared" si="10"/>
        <v>733000000000</v>
      </c>
      <c r="U13" s="2">
        <f t="shared" si="10"/>
        <v>862000000000</v>
      </c>
      <c r="V13" s="2">
        <f t="shared" si="10"/>
        <v>828000000000</v>
      </c>
    </row>
    <row r="14" spans="1:22" ht="15.5" x14ac:dyDescent="0.35">
      <c r="C14" t="s">
        <v>26</v>
      </c>
      <c r="D14" s="2">
        <f>IFERROR(INDEX(D51:D500,MATCH($C$14,$C$51:$C$500,0)),"")</f>
        <v>-282119</v>
      </c>
      <c r="H14" s="2">
        <f>IFERROR(SUM(D14:G14)*(4/MAX(1,COUNT(D14:G14))),"")</f>
        <v>-1128476</v>
      </c>
      <c r="I14" s="2">
        <f t="shared" ref="I14:V14" si="11">IFERROR(INDEX(I51:I500,MATCH($C$14,$C$51:$C$500,0)),"")</f>
        <v>-765997</v>
      </c>
      <c r="J14" s="2">
        <f t="shared" si="11"/>
        <v>-184368</v>
      </c>
      <c r="K14" s="2">
        <f t="shared" si="11"/>
        <v>-1856680</v>
      </c>
      <c r="L14" s="2">
        <f t="shared" si="11"/>
        <v>-3479451</v>
      </c>
      <c r="M14" s="2">
        <f t="shared" si="11"/>
        <v>-3625627</v>
      </c>
      <c r="N14" s="2">
        <f t="shared" si="11"/>
        <v>-3453177</v>
      </c>
      <c r="O14" s="2">
        <f t="shared" si="11"/>
        <v>-4990351</v>
      </c>
      <c r="P14" s="2">
        <f t="shared" si="11"/>
        <v>-8154031</v>
      </c>
      <c r="Q14" s="2">
        <f t="shared" si="11"/>
        <v>-3794316</v>
      </c>
      <c r="R14" s="2">
        <f t="shared" si="11"/>
        <v>-6151720</v>
      </c>
      <c r="S14" s="2">
        <f t="shared" si="11"/>
        <v>-3695635</v>
      </c>
      <c r="T14" s="2">
        <f t="shared" si="11"/>
        <v>-56533000000</v>
      </c>
      <c r="U14" s="2">
        <f t="shared" si="11"/>
        <v>-224416000000</v>
      </c>
      <c r="V14" s="2">
        <f t="shared" si="11"/>
        <v>-120254000000</v>
      </c>
    </row>
    <row r="15" spans="1:22" ht="15.5" x14ac:dyDescent="0.35">
      <c r="C15" t="s">
        <v>27</v>
      </c>
      <c r="D15" s="2">
        <f>IFERROR(INDEX(D51:D500,MATCH($C$15,$C$51:$C$500,0)),"")</f>
        <v>129649</v>
      </c>
      <c r="H15" s="2">
        <f>IFERROR(SUM(D15:G15)*(4/MAX(1,COUNT(D15:G15))),"")</f>
        <v>518596</v>
      </c>
      <c r="I15" s="2">
        <f t="shared" ref="I15:V15" si="12">IFERROR(INDEX(I51:I500,MATCH($C$15,$C$51:$C$500,0)),"")</f>
        <v>367122</v>
      </c>
      <c r="J15" s="2">
        <f t="shared" si="12"/>
        <v>-4665837</v>
      </c>
      <c r="K15" s="2">
        <f t="shared" si="12"/>
        <v>2449559</v>
      </c>
      <c r="L15" s="2">
        <f t="shared" si="12"/>
        <v>-127703</v>
      </c>
      <c r="M15" s="2">
        <f t="shared" si="12"/>
        <v>-211158</v>
      </c>
      <c r="N15" s="2">
        <f t="shared" si="12"/>
        <v>192742</v>
      </c>
      <c r="O15" s="2">
        <f t="shared" si="12"/>
        <v>161651</v>
      </c>
      <c r="P15" s="2">
        <f t="shared" si="12"/>
        <v>1957390</v>
      </c>
      <c r="Q15" s="2">
        <f t="shared" si="12"/>
        <v>800074</v>
      </c>
      <c r="R15" s="2">
        <f t="shared" si="12"/>
        <v>-214508</v>
      </c>
      <c r="S15" s="2">
        <f t="shared" si="12"/>
        <v>345015</v>
      </c>
      <c r="T15" s="2">
        <f t="shared" si="12"/>
        <v>-10067000000</v>
      </c>
      <c r="U15" s="2">
        <f t="shared" si="12"/>
        <v>-35354000000</v>
      </c>
      <c r="V15" s="2">
        <f t="shared" si="12"/>
        <v>-32598000000</v>
      </c>
    </row>
    <row r="16" spans="1:22" ht="15.5" x14ac:dyDescent="0.35">
      <c r="C16" t="s">
        <v>28</v>
      </c>
      <c r="D16" s="2">
        <f>IFERROR(INDEX(D51:D500,MATCH($C$16,$C$51:$C$500,0)),"")</f>
        <v>-471122</v>
      </c>
      <c r="H16" s="2">
        <f>IFERROR(SUM(D16:G16)*(4/MAX(1,COUNT(D16:G16))),"")</f>
        <v>-1884488</v>
      </c>
      <c r="I16" s="2">
        <f t="shared" ref="I16:V16" si="13">IFERROR(INDEX(I51:I500,MATCH($C$16,$C$51:$C$500,0)),"")</f>
        <v>-3992729</v>
      </c>
      <c r="J16" s="2">
        <f t="shared" si="13"/>
        <v>-6804131</v>
      </c>
      <c r="K16" s="2">
        <f t="shared" si="13"/>
        <v>-16578130</v>
      </c>
      <c r="L16" s="2">
        <f t="shared" si="13"/>
        <v>37889199</v>
      </c>
      <c r="M16" s="2">
        <f t="shared" si="13"/>
        <v>3646901</v>
      </c>
      <c r="N16" s="2">
        <f t="shared" si="13"/>
        <v>-21248471</v>
      </c>
      <c r="O16" s="2">
        <f t="shared" si="13"/>
        <v>-9416777</v>
      </c>
      <c r="P16" s="2">
        <f t="shared" si="13"/>
        <v>1310006</v>
      </c>
      <c r="Q16" s="2">
        <f t="shared" si="13"/>
        <v>546092</v>
      </c>
      <c r="R16" s="2">
        <f t="shared" si="13"/>
        <v>597956</v>
      </c>
      <c r="S16" s="2">
        <f t="shared" si="13"/>
        <v>-35388</v>
      </c>
      <c r="T16" s="2">
        <f t="shared" si="13"/>
        <v>15586000000</v>
      </c>
      <c r="U16" s="2">
        <f t="shared" si="13"/>
        <v>-290995000000</v>
      </c>
      <c r="V16" s="2">
        <f t="shared" si="13"/>
        <v>-116954000000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600400000000</v>
      </c>
      <c r="H20" s="2">
        <f t="shared" ref="H20:V20" ca="1" si="14">IFERROR(H21*H2,"")</f>
        <v>600400000000</v>
      </c>
      <c r="I20" s="2">
        <f t="shared" ca="1" si="14"/>
        <v>853200000000</v>
      </c>
      <c r="J20" s="2">
        <f t="shared" ca="1" si="14"/>
        <v>518240000000</v>
      </c>
      <c r="K20" s="2">
        <f t="shared" ca="1" si="14"/>
        <v>571200000000</v>
      </c>
      <c r="L20" s="2">
        <f t="shared" ca="1" si="14"/>
        <v>648720000000</v>
      </c>
      <c r="M20" s="2">
        <f t="shared" ca="1" si="14"/>
        <v>199500000000</v>
      </c>
      <c r="N20" s="2">
        <f t="shared" ca="1" si="14"/>
        <v>199500000000</v>
      </c>
      <c r="O20" s="2">
        <f t="shared" ca="1" si="14"/>
        <v>199500000000</v>
      </c>
      <c r="P20" s="2">
        <f t="shared" ca="1" si="14"/>
        <v>402990000000</v>
      </c>
      <c r="Q20" s="2">
        <f t="shared" ca="1" si="14"/>
        <v>590900000000</v>
      </c>
      <c r="R20" s="2">
        <f t="shared" ca="1" si="14"/>
        <v>590900000000</v>
      </c>
      <c r="S20" s="2">
        <f t="shared" ca="1" si="14"/>
        <v>158610000000</v>
      </c>
      <c r="T20" s="2">
        <f t="shared" ca="1" si="14"/>
        <v>192820000000</v>
      </c>
      <c r="U20" s="2">
        <f t="shared" ca="1" si="14"/>
        <v>230140000000</v>
      </c>
      <c r="V20" s="2">
        <f t="shared" ca="1" si="14"/>
        <v>335880000000</v>
      </c>
    </row>
    <row r="21" spans="1:22" ht="15.5" x14ac:dyDescent="0.35">
      <c r="C21" t="s">
        <v>11</v>
      </c>
      <c r="D21" s="2">
        <f>IFERROR(INDEX(D51:D500,MATCH($C$7,$C$51:$C$500,0)),"")</f>
        <v>6320000000</v>
      </c>
      <c r="H21" s="2">
        <f>IFERROR(INDEX(D21:G21,COUNT(D21:G21)),"")</f>
        <v>6320000000</v>
      </c>
      <c r="I21" s="2">
        <f t="shared" ref="I21:V21" si="15">IFERROR(INDEX(I51:I500,MATCH($C$7,$C$51:$C$500,0)),"")</f>
        <v>6320000000</v>
      </c>
      <c r="J21" s="2">
        <f t="shared" si="15"/>
        <v>6320000000</v>
      </c>
      <c r="K21" s="2">
        <f t="shared" si="15"/>
        <v>4080000000</v>
      </c>
      <c r="L21" s="2">
        <f t="shared" si="15"/>
        <v>4080000000</v>
      </c>
      <c r="M21" s="2">
        <f t="shared" si="15"/>
        <v>3990000000</v>
      </c>
      <c r="N21" s="2">
        <f t="shared" si="15"/>
        <v>3990000000</v>
      </c>
      <c r="O21" s="2">
        <f t="shared" si="15"/>
        <v>3990000000</v>
      </c>
      <c r="P21" s="2">
        <f t="shared" si="15"/>
        <v>3990000000</v>
      </c>
      <c r="Q21" s="2">
        <f t="shared" si="15"/>
        <v>3110000000</v>
      </c>
      <c r="R21" s="2">
        <f t="shared" si="15"/>
        <v>3110000000</v>
      </c>
      <c r="S21" s="2">
        <f t="shared" si="15"/>
        <v>3110000000</v>
      </c>
      <c r="T21" s="2">
        <f t="shared" si="15"/>
        <v>3110000000</v>
      </c>
      <c r="U21" s="2">
        <f t="shared" si="15"/>
        <v>3110000000</v>
      </c>
      <c r="V21" s="2">
        <f t="shared" si="15"/>
        <v>3110000000</v>
      </c>
    </row>
    <row r="23" spans="1:22" ht="15.5" x14ac:dyDescent="0.35">
      <c r="B23" t="s">
        <v>54</v>
      </c>
      <c r="C23" t="s">
        <v>55</v>
      </c>
      <c r="D23" s="3">
        <f>IFERROR(D5/D6*100,"")</f>
        <v>-1.8911313393860152</v>
      </c>
      <c r="H23" s="3">
        <f t="shared" ref="H23:V23" si="16">IFERROR(H5/H6*100,"")</f>
        <v>-7.5645253575440607</v>
      </c>
      <c r="I23" s="3">
        <f t="shared" si="16"/>
        <v>-23.080706463655002</v>
      </c>
      <c r="J23" s="3">
        <f t="shared" si="16"/>
        <v>-76.131073620180047</v>
      </c>
      <c r="K23" s="3">
        <f t="shared" si="16"/>
        <v>-148.72596155187063</v>
      </c>
      <c r="L23" s="3">
        <f t="shared" si="16"/>
        <v>87.380521788430158</v>
      </c>
      <c r="M23" s="3">
        <f t="shared" si="16"/>
        <v>-24.580800782189897</v>
      </c>
      <c r="N23" s="3">
        <f t="shared" si="16"/>
        <v>125.22360729706703</v>
      </c>
      <c r="O23" s="3">
        <f t="shared" si="16"/>
        <v>-9.1961502571454172</v>
      </c>
      <c r="P23" s="3">
        <f t="shared" si="16"/>
        <v>82.56856536381828</v>
      </c>
      <c r="Q23" s="3">
        <f t="shared" si="16"/>
        <v>168.70941609885216</v>
      </c>
      <c r="R23" s="3">
        <f t="shared" si="16"/>
        <v>-39.925416458876768</v>
      </c>
      <c r="S23" s="3">
        <f t="shared" si="16"/>
        <v>-41.305186830692378</v>
      </c>
      <c r="T23" s="3">
        <f t="shared" si="16"/>
        <v>-1.5834554419513365</v>
      </c>
      <c r="U23" s="3">
        <f t="shared" si="16"/>
        <v>87.529435800384945</v>
      </c>
      <c r="V23" s="3">
        <f t="shared" si="16"/>
        <v>324.4777196440852</v>
      </c>
    </row>
    <row r="24" spans="1:22" ht="15.5" x14ac:dyDescent="0.35">
      <c r="C24" t="s">
        <v>56</v>
      </c>
      <c r="D24" s="4">
        <f>IFERROR(_xlfn.RRI(5,I23,D23),"")</f>
        <v>-0.39369029654419363</v>
      </c>
      <c r="H24" s="4">
        <f t="shared" ref="H24:V24" si="17">IFERROR(_xlfn.RRI(5,M23,H23),"")</f>
        <v>-0.20998173676415421</v>
      </c>
      <c r="I24" s="4" t="str">
        <f t="shared" si="17"/>
        <v/>
      </c>
      <c r="J24" s="4">
        <f t="shared" si="17"/>
        <v>0.52612876845687673</v>
      </c>
      <c r="K24" s="4" t="str">
        <f t="shared" si="17"/>
        <v/>
      </c>
      <c r="L24" s="4">
        <f t="shared" si="17"/>
        <v>-0.12329181275983048</v>
      </c>
      <c r="M24" s="4">
        <f t="shared" si="17"/>
        <v>-9.2452605236624463E-2</v>
      </c>
      <c r="N24" s="4" t="str">
        <f t="shared" si="17"/>
        <v/>
      </c>
      <c r="O24" s="4">
        <f t="shared" si="17"/>
        <v>0.4216740699170467</v>
      </c>
      <c r="P24" s="4">
        <f t="shared" si="17"/>
        <v>-1.1601399199474782E-2</v>
      </c>
      <c r="Q24" s="4">
        <f t="shared" si="17"/>
        <v>-0.12261362035835377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>
        <f>IFERROR(INDEX(D51:D500,MATCH($A$25,$C$51:$C$500,0)),"")</f>
        <v>-0.91</v>
      </c>
      <c r="H25" s="3">
        <f>IFERROR(INDEX(D25:G25,COUNT(D25:G25)),"")</f>
        <v>-0.91</v>
      </c>
      <c r="I25" s="3">
        <f t="shared" ref="I25:V25" si="18">IFERROR(INDEX(I51:I500,MATCH($C$25,$C$51:$C$500,0)),"")</f>
        <v>-9.4499999999999993</v>
      </c>
      <c r="J25" s="3">
        <f t="shared" si="18"/>
        <v>-28.76</v>
      </c>
      <c r="K25" s="3">
        <f t="shared" si="18"/>
        <v>-52.86</v>
      </c>
      <c r="L25" s="3">
        <f t="shared" si="18"/>
        <v>55.25</v>
      </c>
      <c r="M25" s="3">
        <f t="shared" si="18"/>
        <v>12.35</v>
      </c>
      <c r="N25" s="3">
        <f t="shared" si="18"/>
        <v>-76.989999999999995</v>
      </c>
      <c r="O25" s="3">
        <f t="shared" si="18"/>
        <v>-32.83</v>
      </c>
      <c r="P25" s="3">
        <f t="shared" si="18"/>
        <v>11.68</v>
      </c>
      <c r="Q25" s="3">
        <f t="shared" si="18"/>
        <v>5.79</v>
      </c>
      <c r="R25" s="3">
        <f t="shared" si="18"/>
        <v>1.64</v>
      </c>
      <c r="S25" s="3">
        <f t="shared" si="18"/>
        <v>1.34</v>
      </c>
      <c r="T25" s="3">
        <f t="shared" si="18"/>
        <v>1.87</v>
      </c>
      <c r="U25" s="3">
        <f t="shared" si="18"/>
        <v>-104.65</v>
      </c>
      <c r="V25" s="3">
        <f t="shared" si="18"/>
        <v>-48.41</v>
      </c>
    </row>
    <row r="26" spans="1:22" ht="15.5" x14ac:dyDescent="0.35">
      <c r="C26" t="s">
        <v>59</v>
      </c>
      <c r="D26" s="4">
        <f>IFERROR(_xlfn.RRI(5,I25,D25),"")</f>
        <v>-0.37378723422277293</v>
      </c>
      <c r="H26" s="4" t="str">
        <f t="shared" ref="H26:V26" si="19">IFERROR(_xlfn.RRI(5,M25,H25),"")</f>
        <v/>
      </c>
      <c r="I26" s="4">
        <f t="shared" si="19"/>
        <v>-0.34264571571881053</v>
      </c>
      <c r="J26" s="4">
        <f t="shared" si="19"/>
        <v>-2.6124142406287021E-2</v>
      </c>
      <c r="K26" s="4" t="str">
        <f t="shared" si="19"/>
        <v/>
      </c>
      <c r="L26" s="4">
        <f t="shared" si="19"/>
        <v>0.57011240095509552</v>
      </c>
      <c r="M26" s="4">
        <f t="shared" si="19"/>
        <v>0.49749238259643636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4.8167863924050632E-4</v>
      </c>
      <c r="H27" s="3">
        <f t="shared" ref="H27:V27" si="20">IFERROR(H4/H21,"")</f>
        <v>1.9267145569620253E-3</v>
      </c>
      <c r="I27" s="3">
        <f t="shared" si="20"/>
        <v>2.6018697784810129E-3</v>
      </c>
      <c r="J27" s="3">
        <f t="shared" si="20"/>
        <v>2.0461424050632912E-4</v>
      </c>
      <c r="K27" s="3">
        <f t="shared" si="20"/>
        <v>3.8015791666666668E-3</v>
      </c>
      <c r="L27" s="3">
        <f t="shared" si="20"/>
        <v>1.4430015441176471E-2</v>
      </c>
      <c r="M27" s="3">
        <f t="shared" si="20"/>
        <v>1.7893791729323309E-2</v>
      </c>
      <c r="N27" s="3">
        <f t="shared" si="20"/>
        <v>1.3164024812030075E-2</v>
      </c>
      <c r="O27" s="3">
        <f t="shared" si="20"/>
        <v>1.6522231077694235E-2</v>
      </c>
      <c r="P27" s="3">
        <f t="shared" si="20"/>
        <v>2.3521147619047618E-2</v>
      </c>
      <c r="Q27" s="3">
        <f t="shared" si="20"/>
        <v>2.1196146623794213E-2</v>
      </c>
      <c r="R27" s="3">
        <f t="shared" si="20"/>
        <v>2.3703216720257235E-2</v>
      </c>
      <c r="S27" s="3">
        <f t="shared" si="20"/>
        <v>2.0670181672025723E-2</v>
      </c>
      <c r="T27" s="3">
        <f t="shared" si="20"/>
        <v>170.84147909967845</v>
      </c>
      <c r="U27" s="3">
        <f t="shared" si="20"/>
        <v>57.137620578778133</v>
      </c>
      <c r="V27" s="3">
        <f t="shared" si="20"/>
        <v>97.445659163987145</v>
      </c>
    </row>
    <row r="28" spans="1:22" ht="15.5" x14ac:dyDescent="0.35">
      <c r="C28" t="s">
        <v>61</v>
      </c>
      <c r="D28" s="4">
        <f>IFERROR(_xlfn.RRI(5,I27,D27),"")</f>
        <v>-0.28633505293834527</v>
      </c>
      <c r="H28" s="4">
        <f t="shared" ref="H28:V28" si="21">IFERROR(_xlfn.RRI(5,M27,H27),"")</f>
        <v>-0.35964176326722708</v>
      </c>
      <c r="I28" s="4">
        <f t="shared" si="21"/>
        <v>-0.27693161537789945</v>
      </c>
      <c r="J28" s="4">
        <f t="shared" si="21"/>
        <v>-0.58449769935882756</v>
      </c>
      <c r="K28" s="4">
        <f t="shared" si="21"/>
        <v>-0.30545385319863572</v>
      </c>
      <c r="L28" s="4">
        <f t="shared" si="21"/>
        <v>-7.4019212002162105E-2</v>
      </c>
      <c r="M28" s="4">
        <f t="shared" si="21"/>
        <v>-5.4679625889723193E-2</v>
      </c>
      <c r="N28" s="4">
        <f t="shared" si="21"/>
        <v>-8.6288944530878653E-2</v>
      </c>
      <c r="O28" s="4">
        <f t="shared" si="21"/>
        <v>-0.84256725284908507</v>
      </c>
      <c r="P28" s="4">
        <f t="shared" si="21"/>
        <v>-0.78966707018035298</v>
      </c>
      <c r="Q28" s="4">
        <f t="shared" si="21"/>
        <v>-0.81486058655449156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>
        <f t="shared" ref="H29:V29" si="22">IFERROR(((H25-I25)/I25)*100%,"")</f>
        <v>-0.90370370370370368</v>
      </c>
      <c r="I29" s="4">
        <f t="shared" si="22"/>
        <v>-0.6714186369958276</v>
      </c>
      <c r="J29" s="4">
        <f t="shared" si="22"/>
        <v>-0.45592130155126748</v>
      </c>
      <c r="K29" s="4">
        <f t="shared" si="22"/>
        <v>-1.9567420814479637</v>
      </c>
      <c r="L29" s="4">
        <f t="shared" si="22"/>
        <v>3.4736842105263159</v>
      </c>
      <c r="M29" s="4">
        <f t="shared" si="22"/>
        <v>-1.1604104429146642</v>
      </c>
      <c r="N29" s="4">
        <f t="shared" si="22"/>
        <v>1.3451111787998782</v>
      </c>
      <c r="O29" s="4">
        <f t="shared" si="22"/>
        <v>-3.8107876712328768</v>
      </c>
      <c r="P29" s="4">
        <f t="shared" si="22"/>
        <v>1.0172711571675301</v>
      </c>
      <c r="Q29" s="4">
        <f t="shared" si="22"/>
        <v>2.530487804878049</v>
      </c>
      <c r="R29" s="4">
        <f t="shared" si="22"/>
        <v>0.22388059701492521</v>
      </c>
      <c r="S29" s="4">
        <f t="shared" si="22"/>
        <v>-0.28342245989304815</v>
      </c>
      <c r="T29" s="4">
        <f t="shared" si="22"/>
        <v>-1.0178690874343048</v>
      </c>
      <c r="U29" s="4">
        <f t="shared" si="22"/>
        <v>1.1617434414377197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-0.25948847521229418</v>
      </c>
      <c r="I30" s="4">
        <f t="shared" si="23"/>
        <v>11.715976033938519</v>
      </c>
      <c r="J30" s="4">
        <f t="shared" si="23"/>
        <v>-0.94617651467041775</v>
      </c>
      <c r="K30" s="4">
        <f t="shared" si="23"/>
        <v>-0.73655058221083058</v>
      </c>
      <c r="L30" s="4">
        <f t="shared" si="23"/>
        <v>-0.19357419268888673</v>
      </c>
      <c r="M30" s="4">
        <f t="shared" si="23"/>
        <v>0.359294895355324</v>
      </c>
      <c r="N30" s="4">
        <f t="shared" si="23"/>
        <v>-0.20325380088636402</v>
      </c>
      <c r="O30" s="4">
        <f t="shared" si="23"/>
        <v>-0.2975584633330392</v>
      </c>
      <c r="P30" s="4">
        <f t="shared" si="23"/>
        <v>0.10968979581616134</v>
      </c>
      <c r="Q30" s="4">
        <f t="shared" si="23"/>
        <v>-0.10576919268178611</v>
      </c>
      <c r="R30" s="4">
        <f t="shared" si="23"/>
        <v>0.14673480361018368</v>
      </c>
      <c r="S30" s="4">
        <f t="shared" si="23"/>
        <v>-0.99987900958373255</v>
      </c>
      <c r="T30" s="4">
        <f t="shared" si="23"/>
        <v>1.9899998874494931</v>
      </c>
      <c r="U30" s="4">
        <f t="shared" si="23"/>
        <v>-0.41364632279182734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35.409999999999997</v>
      </c>
      <c r="H32" s="3">
        <f>IFERROR(INDEX(D32:G32,COUNT(D32:G32)),"")</f>
        <v>35.409999999999997</v>
      </c>
      <c r="I32" s="3">
        <f t="shared" ref="I32:V32" si="24">IFERROR(INDEX(I51:I500,MATCH($C$32,$C$51:$C$500,0)),"")</f>
        <v>35.49</v>
      </c>
      <c r="J32" s="3">
        <f t="shared" si="24"/>
        <v>42.21</v>
      </c>
      <c r="K32" s="3">
        <f t="shared" si="24"/>
        <v>33.950000000000003</v>
      </c>
      <c r="L32" s="3">
        <f t="shared" si="24"/>
        <v>85.27</v>
      </c>
      <c r="M32" s="3">
        <f t="shared" si="24"/>
        <v>-51.94</v>
      </c>
      <c r="N32" s="3">
        <f t="shared" si="24"/>
        <v>-63.94</v>
      </c>
      <c r="O32" s="3">
        <f t="shared" si="24"/>
        <v>15.97</v>
      </c>
      <c r="P32" s="3">
        <f t="shared" si="24"/>
        <v>18.170000000000002</v>
      </c>
      <c r="Q32" s="3">
        <f t="shared" si="24"/>
        <v>3.85</v>
      </c>
      <c r="R32" s="3">
        <f t="shared" si="24"/>
        <v>-66.62</v>
      </c>
      <c r="S32" s="3">
        <f t="shared" si="24"/>
        <v>-95.73</v>
      </c>
      <c r="T32" s="3">
        <f t="shared" si="24"/>
        <v>-117.71</v>
      </c>
      <c r="U32" s="3">
        <f t="shared" si="24"/>
        <v>-119.57</v>
      </c>
      <c r="V32" s="3">
        <f t="shared" si="24"/>
        <v>-14.92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2.85</v>
      </c>
      <c r="H33" s="3">
        <f>IFERROR(INDEX(D33:G33,COUNT(D33:G33)),"")</f>
        <v>2.85</v>
      </c>
      <c r="I33" s="3">
        <f t="shared" ref="I33:V33" si="25">IFERROR(INDEX(I51:I500,MATCH($C$33,$C$51:$C$500,0)),"")</f>
        <v>3.8</v>
      </c>
      <c r="J33" s="3">
        <f t="shared" si="25"/>
        <v>1.94</v>
      </c>
      <c r="K33" s="3">
        <f t="shared" si="25"/>
        <v>4.12</v>
      </c>
      <c r="L33" s="3">
        <f t="shared" si="25"/>
        <v>1.86</v>
      </c>
      <c r="M33" s="3">
        <f t="shared" si="25"/>
        <v>-0.96</v>
      </c>
      <c r="N33" s="3">
        <f t="shared" si="25"/>
        <v>-0.78</v>
      </c>
      <c r="O33" s="3">
        <f t="shared" si="25"/>
        <v>3.13</v>
      </c>
      <c r="P33" s="3">
        <f t="shared" si="25"/>
        <v>5.56</v>
      </c>
      <c r="Q33" s="3">
        <f t="shared" si="25"/>
        <v>49.35</v>
      </c>
      <c r="R33" s="3">
        <f t="shared" si="25"/>
        <v>-2.85</v>
      </c>
      <c r="S33" s="3">
        <f t="shared" si="25"/>
        <v>-0.53</v>
      </c>
      <c r="T33" s="3">
        <f t="shared" si="25"/>
        <v>-0.53</v>
      </c>
      <c r="U33" s="3">
        <f t="shared" si="25"/>
        <v>-0.62</v>
      </c>
      <c r="V33" s="3">
        <f t="shared" si="25"/>
        <v>-7.24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-110.99</v>
      </c>
      <c r="H34" s="3">
        <f>IFERROR(INDEX(D34:G34,COUNT(D34:G34)),"")</f>
        <v>-110.99</v>
      </c>
      <c r="I34" s="3">
        <f t="shared" ref="I34:V34" si="26">IFERROR(INDEX(I51:I500,MATCH($C$34,$C$51:$C$500,0)),"")</f>
        <v>-14.29</v>
      </c>
      <c r="J34" s="3">
        <f t="shared" si="26"/>
        <v>-2.85</v>
      </c>
      <c r="K34" s="3">
        <f t="shared" si="26"/>
        <v>-2.65</v>
      </c>
      <c r="L34" s="3">
        <f t="shared" si="26"/>
        <v>2.88</v>
      </c>
      <c r="M34" s="3">
        <f t="shared" si="26"/>
        <v>4.05</v>
      </c>
      <c r="N34" s="3">
        <f t="shared" si="26"/>
        <v>-0.65</v>
      </c>
      <c r="O34" s="3">
        <f t="shared" si="26"/>
        <v>-1.52</v>
      </c>
      <c r="P34" s="3">
        <f t="shared" si="26"/>
        <v>8.65</v>
      </c>
      <c r="Q34" s="3">
        <f t="shared" si="26"/>
        <v>32.82</v>
      </c>
      <c r="R34" s="3">
        <f t="shared" si="26"/>
        <v>115.85</v>
      </c>
      <c r="S34" s="3">
        <f t="shared" si="26"/>
        <v>38.06</v>
      </c>
      <c r="T34" s="3">
        <f t="shared" si="26"/>
        <v>33.159999999999997</v>
      </c>
      <c r="U34" s="3">
        <f t="shared" si="26"/>
        <v>-0.71</v>
      </c>
      <c r="V34" s="3">
        <f t="shared" si="26"/>
        <v>-2.23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12.44</v>
      </c>
      <c r="H35" s="3">
        <f>IFERROR(INDEX(D35:G35,COUNT(D35:G35)),"")</f>
        <v>12.44</v>
      </c>
      <c r="I35" s="3">
        <f t="shared" ref="I35:V35" si="27">IFERROR(INDEX(I51:I500,MATCH($C$35,$C$51:$C$500,0)),"")</f>
        <v>3.15</v>
      </c>
      <c r="J35" s="3">
        <f t="shared" si="27"/>
        <v>25.29</v>
      </c>
      <c r="K35" s="3">
        <f t="shared" si="27"/>
        <v>2.41</v>
      </c>
      <c r="L35" s="3">
        <f t="shared" si="27"/>
        <v>0.74</v>
      </c>
      <c r="M35" s="3">
        <f t="shared" si="27"/>
        <v>0.2</v>
      </c>
      <c r="N35" s="3">
        <f t="shared" si="27"/>
        <v>0.26</v>
      </c>
      <c r="O35" s="3">
        <f t="shared" si="27"/>
        <v>0.21</v>
      </c>
      <c r="P35" s="3">
        <f t="shared" si="27"/>
        <v>0.3</v>
      </c>
      <c r="Q35" s="3">
        <f t="shared" si="27"/>
        <v>0.67</v>
      </c>
      <c r="R35" s="3">
        <f t="shared" si="27"/>
        <v>0.6</v>
      </c>
      <c r="S35" s="3">
        <f t="shared" si="27"/>
        <v>0.18</v>
      </c>
      <c r="T35" s="3">
        <f t="shared" si="27"/>
        <v>0.36</v>
      </c>
      <c r="U35" s="3">
        <f t="shared" si="27"/>
        <v>1.3</v>
      </c>
      <c r="V35" s="3">
        <f t="shared" si="27"/>
        <v>1.1100000000000001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85</v>
      </c>
      <c r="C51" t="s">
        <v>5</v>
      </c>
      <c r="D51" s="5">
        <v>3044209</v>
      </c>
      <c r="E51" s="5">
        <v>5411332</v>
      </c>
      <c r="F51" s="5">
        <v>3890517</v>
      </c>
      <c r="G51" s="5">
        <v>3579588</v>
      </c>
      <c r="I51" s="5">
        <v>16443817</v>
      </c>
      <c r="J51" s="5">
        <v>1293162</v>
      </c>
      <c r="K51" s="5">
        <v>15510443</v>
      </c>
      <c r="L51" s="5">
        <v>58874463</v>
      </c>
      <c r="M51" s="5">
        <v>71396229</v>
      </c>
      <c r="N51" s="5">
        <v>52524459</v>
      </c>
      <c r="O51" s="5">
        <v>65923702</v>
      </c>
      <c r="P51" s="5">
        <v>93849379</v>
      </c>
      <c r="Q51" s="5">
        <v>65920016</v>
      </c>
      <c r="R51" s="5">
        <v>73717004</v>
      </c>
      <c r="S51" s="5">
        <v>64284265</v>
      </c>
      <c r="T51" s="5">
        <v>531317000000</v>
      </c>
      <c r="U51" s="5">
        <v>177698000000</v>
      </c>
      <c r="V51" s="5">
        <v>303056000000</v>
      </c>
    </row>
    <row r="52" spans="2:22" ht="15.5" x14ac:dyDescent="0.35">
      <c r="C52" t="s">
        <v>86</v>
      </c>
      <c r="D52" s="5">
        <v>-3023654</v>
      </c>
      <c r="E52" s="5">
        <v>-4217678</v>
      </c>
      <c r="F52" s="5">
        <v>-3521574</v>
      </c>
      <c r="G52" s="5">
        <v>-3878336</v>
      </c>
      <c r="I52" s="5">
        <v>-14476557</v>
      </c>
      <c r="J52" s="5">
        <v>-1868619</v>
      </c>
      <c r="K52" s="5">
        <v>-15668116</v>
      </c>
      <c r="L52" s="5">
        <v>-46807408</v>
      </c>
      <c r="M52" s="5">
        <v>-62048805</v>
      </c>
      <c r="N52" s="5">
        <v>-55597323</v>
      </c>
      <c r="O52" s="5">
        <v>-63648009</v>
      </c>
      <c r="P52" s="5">
        <v>-79094218</v>
      </c>
      <c r="Q52" s="5">
        <v>-58768879</v>
      </c>
      <c r="R52" s="5">
        <v>-60667093</v>
      </c>
      <c r="S52" s="5">
        <v>-53160297</v>
      </c>
      <c r="T52" s="5">
        <v>-482975000000</v>
      </c>
      <c r="U52" s="5">
        <v>-148265000000</v>
      </c>
      <c r="V52" s="5">
        <v>-294547000000</v>
      </c>
    </row>
    <row r="53" spans="2:22" ht="15.5" x14ac:dyDescent="0.35">
      <c r="C53" t="s">
        <v>87</v>
      </c>
      <c r="D53" s="5">
        <v>20555</v>
      </c>
      <c r="E53" s="5">
        <v>1193654</v>
      </c>
      <c r="F53" s="5">
        <v>368943</v>
      </c>
      <c r="G53" s="5">
        <v>-298748</v>
      </c>
      <c r="I53" s="5">
        <v>1967260</v>
      </c>
      <c r="J53" s="5">
        <v>-575457</v>
      </c>
      <c r="K53" s="5">
        <v>-157673</v>
      </c>
      <c r="L53" s="5">
        <v>12067055</v>
      </c>
      <c r="M53" s="5">
        <v>9347424</v>
      </c>
      <c r="N53" s="5">
        <v>-3072864</v>
      </c>
      <c r="O53" s="5">
        <v>2275693</v>
      </c>
      <c r="P53" s="5">
        <v>14755161</v>
      </c>
      <c r="Q53" s="5">
        <v>7151137</v>
      </c>
      <c r="R53" s="5">
        <v>13049911</v>
      </c>
      <c r="S53" s="5">
        <v>11123968</v>
      </c>
      <c r="T53" s="5">
        <v>48342000000</v>
      </c>
      <c r="U53" s="5">
        <v>29433000000</v>
      </c>
      <c r="V53" s="5">
        <v>8509000000</v>
      </c>
    </row>
    <row r="54" spans="2:22" ht="15.5" x14ac:dyDescent="0.35">
      <c r="C54" t="s">
        <v>88</v>
      </c>
      <c r="D54" s="5">
        <v>-67148</v>
      </c>
      <c r="E54" s="5">
        <v>-2473964</v>
      </c>
      <c r="F54" s="5">
        <v>-834037</v>
      </c>
      <c r="G54" s="5">
        <v>-734453</v>
      </c>
      <c r="I54" s="5">
        <v>-4993089</v>
      </c>
      <c r="J54" s="5">
        <v>-5241523</v>
      </c>
      <c r="K54" s="5">
        <v>-15926477</v>
      </c>
      <c r="L54" s="5">
        <v>26583145</v>
      </c>
      <c r="M54" s="5">
        <v>-3275557</v>
      </c>
      <c r="N54" s="5">
        <v>-13652703</v>
      </c>
      <c r="O54" s="5">
        <v>-6724621</v>
      </c>
      <c r="P54" s="5">
        <v>-5314749</v>
      </c>
      <c r="Q54" s="5">
        <v>-2869281</v>
      </c>
      <c r="R54" s="5">
        <v>-6314010</v>
      </c>
      <c r="S54" s="5">
        <v>-7481925</v>
      </c>
      <c r="T54" s="5">
        <v>-81500000000</v>
      </c>
      <c r="U54" s="5">
        <v>-99873000000</v>
      </c>
      <c r="V54" s="5">
        <v>-230957000000</v>
      </c>
    </row>
    <row r="55" spans="2:22" ht="15.5" x14ac:dyDescent="0.35">
      <c r="C55" t="s">
        <v>438</v>
      </c>
      <c r="D55" s="5">
        <v>-529817</v>
      </c>
      <c r="E55" s="5">
        <v>-882252</v>
      </c>
      <c r="F55" s="5">
        <v>-480743</v>
      </c>
      <c r="G55" s="5">
        <v>-584854</v>
      </c>
      <c r="I55" s="5">
        <v>-2586478</v>
      </c>
      <c r="J55" s="5">
        <v>-2192401</v>
      </c>
      <c r="K55" s="5">
        <v>-3118642</v>
      </c>
      <c r="L55" s="5">
        <v>-4634001</v>
      </c>
      <c r="M55" s="5">
        <v>-5092750</v>
      </c>
      <c r="N55" s="5">
        <v>-4304988</v>
      </c>
      <c r="O55" s="5">
        <v>-5711954</v>
      </c>
      <c r="P55" s="5">
        <v>-6782567</v>
      </c>
      <c r="Q55" s="5">
        <v>-5542135</v>
      </c>
      <c r="R55" s="5">
        <v>-5773215</v>
      </c>
      <c r="S55" s="5">
        <v>-4409509</v>
      </c>
      <c r="T55" s="5">
        <v>-48199000000</v>
      </c>
      <c r="U55" s="5">
        <v>-51769000000</v>
      </c>
      <c r="V55" s="5">
        <v>-55467000000</v>
      </c>
    </row>
    <row r="56" spans="2:22" ht="15.5" x14ac:dyDescent="0.35">
      <c r="C56" t="s">
        <v>91</v>
      </c>
      <c r="D56" s="5">
        <v>29</v>
      </c>
      <c r="E56" s="5">
        <v>17</v>
      </c>
      <c r="F56" s="5">
        <v>70</v>
      </c>
      <c r="G56" s="5">
        <v>-58</v>
      </c>
      <c r="I56" s="5">
        <v>96</v>
      </c>
      <c r="J56" s="5">
        <v>122</v>
      </c>
      <c r="K56" s="5">
        <v>-296</v>
      </c>
      <c r="L56" s="5">
        <v>20010</v>
      </c>
      <c r="M56" s="5">
        <v>-4064</v>
      </c>
      <c r="N56" s="5">
        <v>-754</v>
      </c>
      <c r="O56" s="5">
        <v>-1842</v>
      </c>
      <c r="P56" s="5">
        <v>1281</v>
      </c>
      <c r="Q56" s="5">
        <v>-1026</v>
      </c>
      <c r="R56" s="5">
        <v>1782</v>
      </c>
      <c r="S56" s="5">
        <v>1474</v>
      </c>
      <c r="T56" s="5">
        <v>-284000000</v>
      </c>
      <c r="U56" s="5">
        <v>27000000</v>
      </c>
      <c r="V56" s="5">
        <v>-71000000</v>
      </c>
    </row>
    <row r="57" spans="2:22" ht="15.5" x14ac:dyDescent="0.35">
      <c r="C57" t="s">
        <v>109</v>
      </c>
    </row>
    <row r="58" spans="2:22" ht="15.5" x14ac:dyDescent="0.35">
      <c r="C58" t="s">
        <v>92</v>
      </c>
      <c r="D58" s="5">
        <v>-46593</v>
      </c>
      <c r="E58" s="5">
        <v>-1280310</v>
      </c>
      <c r="F58" s="5">
        <v>-465094</v>
      </c>
      <c r="G58" s="5">
        <v>-1033201</v>
      </c>
      <c r="I58" s="5">
        <v>-3025829</v>
      </c>
      <c r="J58" s="5">
        <v>-5816980</v>
      </c>
      <c r="K58" s="5">
        <v>-16084150</v>
      </c>
      <c r="L58" s="5">
        <v>38650200</v>
      </c>
      <c r="M58" s="5">
        <v>6071867</v>
      </c>
      <c r="N58" s="5">
        <v>-16725567</v>
      </c>
      <c r="O58" s="5">
        <v>-4448928</v>
      </c>
      <c r="P58" s="5">
        <v>9440412</v>
      </c>
      <c r="Q58" s="5">
        <v>4281856</v>
      </c>
      <c r="R58" s="5">
        <v>6735901</v>
      </c>
      <c r="S58" s="5">
        <v>3642043</v>
      </c>
      <c r="T58" s="5">
        <v>-33158000000</v>
      </c>
      <c r="U58" s="5">
        <v>-70440000000</v>
      </c>
      <c r="V58" s="5">
        <v>-222448000000</v>
      </c>
    </row>
    <row r="59" spans="2:22" ht="15.5" x14ac:dyDescent="0.35">
      <c r="C59" t="s">
        <v>93</v>
      </c>
      <c r="D59" s="5">
        <v>-424529</v>
      </c>
      <c r="E59" s="5">
        <v>-845767</v>
      </c>
      <c r="F59" s="5">
        <v>25191</v>
      </c>
      <c r="G59" s="5">
        <v>-70094</v>
      </c>
      <c r="I59" s="5">
        <v>-966900</v>
      </c>
      <c r="J59" s="5">
        <v>-987151</v>
      </c>
      <c r="K59" s="5">
        <v>-493980</v>
      </c>
      <c r="L59" s="5">
        <v>-761001</v>
      </c>
      <c r="M59" s="5">
        <v>-2424966</v>
      </c>
      <c r="N59" s="5">
        <v>-4522904</v>
      </c>
      <c r="O59" s="5">
        <v>-4967849</v>
      </c>
      <c r="P59" s="5">
        <v>-8130406</v>
      </c>
      <c r="Q59" s="5">
        <v>-3735764</v>
      </c>
      <c r="R59" s="5">
        <v>-6137945</v>
      </c>
      <c r="S59" s="5">
        <v>-3677431</v>
      </c>
      <c r="T59" s="5">
        <v>48744000000</v>
      </c>
      <c r="U59" s="5">
        <v>-220555000000</v>
      </c>
      <c r="V59" s="5">
        <v>105494000000</v>
      </c>
    </row>
    <row r="60" spans="2:22" ht="15.5" x14ac:dyDescent="0.35">
      <c r="C60" t="s">
        <v>94</v>
      </c>
      <c r="D60" s="5">
        <v>2113</v>
      </c>
      <c r="E60" s="5">
        <v>673</v>
      </c>
      <c r="F60" s="5">
        <v>1033</v>
      </c>
      <c r="G60" s="5">
        <v>4522</v>
      </c>
      <c r="I60" s="5">
        <v>7436</v>
      </c>
      <c r="J60" s="5">
        <v>814</v>
      </c>
      <c r="K60" s="5">
        <v>5214</v>
      </c>
      <c r="L60" s="5">
        <v>8870</v>
      </c>
      <c r="M60" s="5">
        <v>139016</v>
      </c>
      <c r="N60" s="5">
        <v>8222</v>
      </c>
      <c r="O60" s="5">
        <v>22502</v>
      </c>
      <c r="P60" s="5">
        <v>23625</v>
      </c>
      <c r="Q60" s="5">
        <v>58552</v>
      </c>
      <c r="R60" s="5">
        <v>13775</v>
      </c>
      <c r="S60" s="5">
        <v>18204</v>
      </c>
      <c r="T60" s="5">
        <v>105277000000</v>
      </c>
      <c r="U60" s="5">
        <v>3861000000</v>
      </c>
      <c r="V60" s="5">
        <v>107000000</v>
      </c>
    </row>
    <row r="61" spans="2:22" ht="15.5" x14ac:dyDescent="0.35">
      <c r="C61" t="s">
        <v>26</v>
      </c>
      <c r="D61" s="5">
        <v>-282119</v>
      </c>
      <c r="E61" s="5">
        <v>-1226518</v>
      </c>
      <c r="F61" s="5">
        <v>745766</v>
      </c>
      <c r="G61" s="5">
        <v>35197</v>
      </c>
      <c r="I61" s="5">
        <v>-765997</v>
      </c>
      <c r="J61" s="5">
        <v>-184368</v>
      </c>
      <c r="K61" s="5">
        <v>-1856680</v>
      </c>
      <c r="L61" s="5">
        <v>-3479451</v>
      </c>
      <c r="M61" s="5">
        <v>-3625627</v>
      </c>
      <c r="N61" s="5">
        <v>-3453177</v>
      </c>
      <c r="O61" s="5">
        <v>-4990351</v>
      </c>
      <c r="P61" s="5">
        <v>-8154031</v>
      </c>
      <c r="Q61" s="5">
        <v>-3794316</v>
      </c>
      <c r="R61" s="5">
        <v>-6151720</v>
      </c>
      <c r="S61" s="5">
        <v>-3695635</v>
      </c>
      <c r="T61" s="5">
        <v>-56533000000</v>
      </c>
      <c r="U61" s="5">
        <v>-224416000000</v>
      </c>
      <c r="V61" s="5">
        <v>-120254000000</v>
      </c>
    </row>
    <row r="62" spans="2:22" ht="15.5" x14ac:dyDescent="0.35">
      <c r="C62" t="s">
        <v>96</v>
      </c>
      <c r="D62" s="5">
        <v>-144523</v>
      </c>
      <c r="E62" s="5">
        <v>380078</v>
      </c>
      <c r="F62" s="5">
        <v>-721608</v>
      </c>
      <c r="G62" s="5">
        <v>-109813</v>
      </c>
      <c r="I62" s="5">
        <v>-208339</v>
      </c>
      <c r="J62" s="5">
        <v>-803597</v>
      </c>
      <c r="K62" s="5">
        <v>1357486</v>
      </c>
      <c r="L62" s="5">
        <v>2709580</v>
      </c>
      <c r="M62" s="5">
        <v>1061645</v>
      </c>
      <c r="N62" s="5">
        <v>-1077949</v>
      </c>
    </row>
    <row r="63" spans="2:22" ht="15.5" x14ac:dyDescent="0.35">
      <c r="C63" t="s">
        <v>97</v>
      </c>
      <c r="D63" s="5">
        <v>-424529</v>
      </c>
      <c r="E63" s="5">
        <v>-845767</v>
      </c>
      <c r="F63" s="5">
        <v>25191</v>
      </c>
      <c r="G63" s="5">
        <v>-70094</v>
      </c>
      <c r="I63" s="5">
        <v>-966900</v>
      </c>
      <c r="J63" s="5">
        <v>-987151</v>
      </c>
      <c r="K63" s="5">
        <v>-493980</v>
      </c>
      <c r="L63" s="5">
        <v>-761001</v>
      </c>
      <c r="M63" s="5">
        <v>-2424966</v>
      </c>
      <c r="N63" s="5">
        <v>-4522904</v>
      </c>
      <c r="O63" s="5">
        <v>-4967849</v>
      </c>
      <c r="P63" s="5">
        <v>-8130406</v>
      </c>
      <c r="Q63" s="5">
        <v>-3735764</v>
      </c>
      <c r="R63" s="5">
        <v>-6137945</v>
      </c>
      <c r="S63" s="5">
        <v>-3677431</v>
      </c>
      <c r="T63" s="5">
        <v>48744000000</v>
      </c>
      <c r="U63" s="5">
        <v>-220555000000</v>
      </c>
      <c r="V63" s="5">
        <v>105494000000</v>
      </c>
    </row>
    <row r="64" spans="2:22" ht="15.5" x14ac:dyDescent="0.35">
      <c r="C64" t="s">
        <v>28</v>
      </c>
      <c r="D64" s="5">
        <v>-471122</v>
      </c>
      <c r="E64" s="5">
        <v>-2126077</v>
      </c>
      <c r="F64" s="5">
        <v>-439903</v>
      </c>
      <c r="G64" s="5">
        <v>-1103295</v>
      </c>
      <c r="I64" s="5">
        <v>-3992729</v>
      </c>
      <c r="J64" s="5">
        <v>-6804131</v>
      </c>
      <c r="K64" s="5">
        <v>-16578130</v>
      </c>
      <c r="L64" s="5">
        <v>37889199</v>
      </c>
      <c r="M64" s="5">
        <v>3646901</v>
      </c>
      <c r="N64" s="5">
        <v>-21248471</v>
      </c>
      <c r="O64" s="5">
        <v>-9416777</v>
      </c>
      <c r="P64" s="5">
        <v>1310006</v>
      </c>
      <c r="Q64" s="5">
        <v>546092</v>
      </c>
      <c r="R64" s="5">
        <v>597956</v>
      </c>
      <c r="S64" s="5">
        <v>-35388</v>
      </c>
      <c r="T64" s="5">
        <v>15586000000</v>
      </c>
      <c r="U64" s="5">
        <v>-290995000000</v>
      </c>
      <c r="V64" s="5">
        <v>-116954000000</v>
      </c>
    </row>
    <row r="65" spans="3:22" ht="15.5" x14ac:dyDescent="0.35">
      <c r="C65" t="s">
        <v>27</v>
      </c>
      <c r="D65" s="5">
        <v>129649</v>
      </c>
      <c r="E65" s="5">
        <v>-330110</v>
      </c>
      <c r="F65" s="5">
        <v>93608</v>
      </c>
      <c r="G65" s="5">
        <v>114912</v>
      </c>
      <c r="I65" s="5">
        <v>367122</v>
      </c>
      <c r="J65" s="5">
        <v>-4665837</v>
      </c>
      <c r="K65" s="5">
        <v>2449559</v>
      </c>
      <c r="L65" s="5">
        <v>-127703</v>
      </c>
      <c r="M65" s="5">
        <v>-211158</v>
      </c>
      <c r="N65" s="5">
        <v>192742</v>
      </c>
      <c r="O65" s="5">
        <v>161651</v>
      </c>
      <c r="P65" s="5">
        <v>1957390</v>
      </c>
      <c r="Q65" s="5">
        <v>800074</v>
      </c>
      <c r="R65" s="5">
        <v>-214508</v>
      </c>
      <c r="S65" s="5">
        <v>345015</v>
      </c>
      <c r="T65" s="5">
        <v>-10067000000</v>
      </c>
      <c r="U65" s="5">
        <v>-35354000000</v>
      </c>
      <c r="V65" s="5">
        <v>-32598000000</v>
      </c>
    </row>
    <row r="66" spans="3:22" ht="15.5" x14ac:dyDescent="0.35">
      <c r="C66" t="s">
        <v>547</v>
      </c>
      <c r="D66" s="5">
        <v>-423</v>
      </c>
      <c r="E66" s="5">
        <v>-134</v>
      </c>
      <c r="F66" s="5">
        <v>-207</v>
      </c>
      <c r="G66" s="5">
        <v>-904</v>
      </c>
      <c r="I66" s="5">
        <v>-1487</v>
      </c>
      <c r="J66" s="5">
        <v>-162</v>
      </c>
      <c r="K66" s="5">
        <v>-1043</v>
      </c>
      <c r="L66" s="5">
        <v>-1774</v>
      </c>
      <c r="M66" s="5">
        <v>-27803</v>
      </c>
      <c r="N66" s="5">
        <v>-1644</v>
      </c>
      <c r="O66" s="5">
        <v>-4500</v>
      </c>
      <c r="P66" s="5">
        <v>-2105</v>
      </c>
      <c r="Q66" s="5">
        <v>-11710</v>
      </c>
      <c r="R66" s="5">
        <v>-4252</v>
      </c>
      <c r="S66" s="5">
        <v>-4226</v>
      </c>
    </row>
    <row r="67" spans="3:22" ht="15.5" x14ac:dyDescent="0.35">
      <c r="C67" t="s">
        <v>98</v>
      </c>
      <c r="M67" s="5">
        <v>-1125</v>
      </c>
      <c r="N67" s="5">
        <v>-42391</v>
      </c>
      <c r="R67" s="5">
        <v>-52659</v>
      </c>
    </row>
    <row r="68" spans="3:22" ht="15.5" x14ac:dyDescent="0.35">
      <c r="C68" t="s">
        <v>99</v>
      </c>
      <c r="D68" s="5">
        <v>130072</v>
      </c>
      <c r="E68" s="5">
        <v>-329976</v>
      </c>
      <c r="F68" s="5">
        <v>93815</v>
      </c>
      <c r="G68" s="5">
        <v>115816</v>
      </c>
      <c r="I68" s="5">
        <v>368609</v>
      </c>
      <c r="J68" s="5">
        <v>-4665675</v>
      </c>
      <c r="K68" s="5">
        <v>2450602</v>
      </c>
      <c r="L68" s="5">
        <v>-125929</v>
      </c>
      <c r="M68" s="5">
        <v>-182230</v>
      </c>
      <c r="N68" s="5">
        <v>236777</v>
      </c>
      <c r="O68" s="5">
        <v>166151</v>
      </c>
      <c r="P68" s="5">
        <v>1959495</v>
      </c>
      <c r="Q68" s="5">
        <v>811784</v>
      </c>
      <c r="R68" s="5">
        <v>-157597</v>
      </c>
      <c r="S68" s="5">
        <v>349241</v>
      </c>
      <c r="T68" s="5">
        <v>-10067000000</v>
      </c>
      <c r="U68" s="5">
        <v>-35354000000</v>
      </c>
      <c r="V68" s="5">
        <v>-32598000000</v>
      </c>
    </row>
    <row r="69" spans="3:22" ht="15.5" x14ac:dyDescent="0.35">
      <c r="C69" t="s">
        <v>100</v>
      </c>
      <c r="D69" s="5">
        <v>129649</v>
      </c>
      <c r="E69" s="5">
        <v>-330110</v>
      </c>
      <c r="F69" s="5">
        <v>93608</v>
      </c>
      <c r="G69" s="5">
        <v>114912</v>
      </c>
      <c r="I69" s="5">
        <v>367122</v>
      </c>
      <c r="J69" s="5">
        <v>-4665837</v>
      </c>
      <c r="K69" s="5">
        <v>2449559</v>
      </c>
      <c r="L69" s="5">
        <v>-127703</v>
      </c>
      <c r="M69" s="5">
        <v>-211158</v>
      </c>
      <c r="N69" s="5">
        <v>192742</v>
      </c>
      <c r="O69" s="5">
        <v>161651</v>
      </c>
      <c r="P69" s="5">
        <v>1957390</v>
      </c>
      <c r="Q69" s="5">
        <v>800074</v>
      </c>
      <c r="R69" s="5">
        <v>-214508</v>
      </c>
      <c r="S69" s="5">
        <v>345015</v>
      </c>
      <c r="T69" s="5">
        <v>-10067000000</v>
      </c>
      <c r="U69" s="5">
        <v>-35354000000</v>
      </c>
      <c r="V69" s="5">
        <v>-32598000000</v>
      </c>
    </row>
    <row r="70" spans="3:22" ht="15.5" x14ac:dyDescent="0.35">
      <c r="C70" t="s">
        <v>101</v>
      </c>
      <c r="D70" s="5">
        <v>-341473</v>
      </c>
      <c r="E70" s="5">
        <v>-2456187</v>
      </c>
      <c r="F70" s="5">
        <v>-346295</v>
      </c>
      <c r="G70" s="5">
        <v>-988383</v>
      </c>
      <c r="I70" s="5">
        <v>-3625607</v>
      </c>
      <c r="J70" s="5">
        <v>-11469968</v>
      </c>
      <c r="K70" s="5">
        <v>-14128571</v>
      </c>
      <c r="L70" s="5">
        <v>37761496</v>
      </c>
      <c r="M70" s="5">
        <v>3435743</v>
      </c>
      <c r="N70" s="5">
        <v>-21055729</v>
      </c>
      <c r="O70" s="5">
        <v>-9255126</v>
      </c>
      <c r="P70" s="5">
        <v>3267396</v>
      </c>
      <c r="Q70" s="5">
        <v>1346166</v>
      </c>
      <c r="R70" s="5">
        <v>383448</v>
      </c>
      <c r="S70" s="5">
        <v>309627</v>
      </c>
      <c r="T70" s="5">
        <v>5519000000</v>
      </c>
      <c r="U70" s="5">
        <v>-326349000000</v>
      </c>
      <c r="V70" s="5">
        <v>-149552000000</v>
      </c>
    </row>
    <row r="71" spans="3:22" ht="15.5" x14ac:dyDescent="0.35">
      <c r="C71" t="s">
        <v>798</v>
      </c>
      <c r="L71" s="5">
        <v>-22600447</v>
      </c>
      <c r="U71" s="5">
        <v>770000000</v>
      </c>
      <c r="V71" s="5">
        <v>-1132000000</v>
      </c>
    </row>
    <row r="72" spans="3:22" ht="15.5" x14ac:dyDescent="0.35">
      <c r="C72" t="s">
        <v>104</v>
      </c>
      <c r="D72" s="5">
        <v>-341473</v>
      </c>
      <c r="E72" s="5">
        <v>-2456187</v>
      </c>
      <c r="F72" s="5">
        <v>-346295</v>
      </c>
      <c r="G72" s="5">
        <v>-988383</v>
      </c>
      <c r="I72" s="5">
        <v>-3625607</v>
      </c>
      <c r="J72" s="5">
        <v>-11469968</v>
      </c>
      <c r="K72" s="5">
        <v>-14128571</v>
      </c>
      <c r="L72" s="5">
        <v>15161049</v>
      </c>
      <c r="M72" s="5">
        <v>3435743</v>
      </c>
      <c r="N72" s="5">
        <v>-21055729</v>
      </c>
      <c r="O72" s="5">
        <v>-9255126</v>
      </c>
      <c r="P72" s="5">
        <v>3267396</v>
      </c>
      <c r="Q72" s="5">
        <v>1346166</v>
      </c>
      <c r="R72" s="5">
        <v>383448</v>
      </c>
      <c r="S72" s="5">
        <v>309627</v>
      </c>
      <c r="T72" s="5">
        <v>5519000000</v>
      </c>
      <c r="U72" s="5">
        <v>-325579000000</v>
      </c>
      <c r="V72" s="5">
        <v>-150684000000</v>
      </c>
    </row>
    <row r="73" spans="3:22" ht="15.5" x14ac:dyDescent="0.35">
      <c r="C73" t="s">
        <v>105</v>
      </c>
      <c r="D73" s="5">
        <v>92555</v>
      </c>
      <c r="E73" s="5">
        <v>538715</v>
      </c>
      <c r="F73" s="5">
        <v>22525</v>
      </c>
      <c r="G73" s="5">
        <v>50803</v>
      </c>
      <c r="I73" s="5">
        <v>529913</v>
      </c>
      <c r="J73" s="5">
        <v>-1098073</v>
      </c>
      <c r="K73" s="5">
        <v>797216</v>
      </c>
      <c r="L73" s="5">
        <v>4340326</v>
      </c>
      <c r="M73" s="5">
        <v>130646</v>
      </c>
      <c r="N73" s="5">
        <v>-1600182</v>
      </c>
      <c r="O73" s="5">
        <v>8833558</v>
      </c>
      <c r="P73" s="5">
        <v>850520</v>
      </c>
      <c r="Q73" s="5">
        <v>116870</v>
      </c>
      <c r="R73" s="5">
        <v>5783729</v>
      </c>
      <c r="S73" s="5">
        <v>8617674</v>
      </c>
    </row>
    <row r="74" spans="3:22" ht="15.5" x14ac:dyDescent="0.35">
      <c r="C74" t="s">
        <v>107</v>
      </c>
      <c r="D74" s="5">
        <v>-248918</v>
      </c>
      <c r="E74" s="5">
        <v>-1917472</v>
      </c>
      <c r="F74" s="5">
        <v>-323770</v>
      </c>
      <c r="G74" s="5">
        <v>-937580</v>
      </c>
      <c r="I74" s="5">
        <v>-3095694</v>
      </c>
      <c r="J74" s="5">
        <v>-12568041</v>
      </c>
      <c r="K74" s="5">
        <v>-13331355</v>
      </c>
      <c r="L74" s="5">
        <v>19501375</v>
      </c>
      <c r="M74" s="5">
        <v>3566389</v>
      </c>
      <c r="N74" s="5">
        <v>-22655911</v>
      </c>
      <c r="O74" s="5">
        <v>-421568</v>
      </c>
      <c r="P74" s="5">
        <v>4117916</v>
      </c>
      <c r="Q74" s="5">
        <v>1463036</v>
      </c>
      <c r="R74" s="5">
        <v>6167177</v>
      </c>
      <c r="S74" s="5">
        <v>8927301</v>
      </c>
      <c r="T74" s="5">
        <v>5519000000</v>
      </c>
      <c r="U74" s="5">
        <v>-325579000000</v>
      </c>
      <c r="V74" s="5">
        <v>-150684000000</v>
      </c>
    </row>
    <row r="75" spans="3:22" ht="15.5" x14ac:dyDescent="0.35">
      <c r="C75" t="s">
        <v>108</v>
      </c>
      <c r="D75" s="5">
        <v>-341474</v>
      </c>
      <c r="E75" s="5">
        <v>-2456187</v>
      </c>
      <c r="F75" s="5">
        <v>-346294</v>
      </c>
      <c r="G75" s="5">
        <v>-988384</v>
      </c>
      <c r="I75" s="5">
        <v>-3625607</v>
      </c>
      <c r="J75" s="5">
        <v>-11469968</v>
      </c>
      <c r="K75" s="5">
        <v>-14128571</v>
      </c>
      <c r="L75" s="5">
        <v>15161049</v>
      </c>
      <c r="M75" s="5">
        <v>3435743</v>
      </c>
      <c r="N75" s="5">
        <v>-21055729</v>
      </c>
      <c r="O75" s="5">
        <v>-9255126</v>
      </c>
      <c r="P75" s="5">
        <v>3267396</v>
      </c>
      <c r="Q75" s="5">
        <v>1346166</v>
      </c>
      <c r="R75" s="5">
        <v>383448</v>
      </c>
      <c r="S75" s="5">
        <v>309627</v>
      </c>
      <c r="T75" s="5">
        <v>5519000000</v>
      </c>
      <c r="U75" s="5">
        <v>-325579000000</v>
      </c>
      <c r="V75" s="5">
        <v>-150684000000</v>
      </c>
    </row>
    <row r="76" spans="3:22" ht="15.5" x14ac:dyDescent="0.35">
      <c r="C76" t="s">
        <v>7</v>
      </c>
      <c r="D76" s="5">
        <v>-248948</v>
      </c>
      <c r="E76" s="5">
        <v>-1917489</v>
      </c>
      <c r="F76" s="5">
        <v>-323839</v>
      </c>
      <c r="G76" s="5">
        <v>-937523</v>
      </c>
      <c r="I76" s="5">
        <v>-3095790</v>
      </c>
      <c r="J76" s="5">
        <v>-12568163</v>
      </c>
      <c r="K76" s="5">
        <v>-13331059</v>
      </c>
      <c r="L76" s="5">
        <v>19481365</v>
      </c>
      <c r="M76" s="5">
        <v>3570453</v>
      </c>
      <c r="N76" s="5">
        <v>-22655157</v>
      </c>
      <c r="O76" s="5">
        <v>-419726</v>
      </c>
      <c r="P76" s="5">
        <v>4116635</v>
      </c>
      <c r="Q76" s="5">
        <v>1464062</v>
      </c>
      <c r="R76" s="5">
        <v>6165395</v>
      </c>
      <c r="S76" s="5">
        <v>8925827</v>
      </c>
      <c r="T76" s="5">
        <v>5803000000</v>
      </c>
      <c r="U76" s="5">
        <v>-325606000000</v>
      </c>
      <c r="V76" s="5">
        <v>-150613000000</v>
      </c>
    </row>
    <row r="77" spans="3:22" ht="15.5" x14ac:dyDescent="0.35">
      <c r="C77" t="s">
        <v>110</v>
      </c>
      <c r="D77" s="5">
        <v>-341474</v>
      </c>
      <c r="E77" s="5">
        <v>-2456187</v>
      </c>
      <c r="F77" s="5">
        <v>-346294</v>
      </c>
      <c r="G77" s="5">
        <v>-988384</v>
      </c>
      <c r="I77" s="5">
        <v>-3625607</v>
      </c>
      <c r="J77" s="5">
        <v>-11469968</v>
      </c>
      <c r="K77" s="5">
        <v>-14128571</v>
      </c>
      <c r="L77" s="5">
        <v>15161049</v>
      </c>
      <c r="M77" s="5">
        <v>3435743</v>
      </c>
      <c r="N77" s="5">
        <v>-21055729</v>
      </c>
      <c r="O77" s="5">
        <v>-9255126</v>
      </c>
      <c r="P77" s="5">
        <v>3267396</v>
      </c>
      <c r="Q77" s="5">
        <v>1346166</v>
      </c>
      <c r="R77" s="5">
        <v>383448</v>
      </c>
      <c r="S77" s="5">
        <v>309627</v>
      </c>
      <c r="T77" s="5">
        <v>5519000000</v>
      </c>
      <c r="U77" s="5">
        <v>-325579000000</v>
      </c>
      <c r="V77" s="5">
        <v>-150684000000</v>
      </c>
    </row>
    <row r="78" spans="3:22" ht="15.5" x14ac:dyDescent="0.35">
      <c r="C78" t="s">
        <v>111</v>
      </c>
      <c r="D78" s="5">
        <v>-248919</v>
      </c>
      <c r="E78" s="5">
        <v>-1917472</v>
      </c>
      <c r="F78" s="5">
        <v>-323769</v>
      </c>
      <c r="G78" s="5">
        <v>-937581</v>
      </c>
      <c r="I78" s="5">
        <v>-3095694</v>
      </c>
      <c r="J78" s="5">
        <v>-12568041</v>
      </c>
      <c r="K78" s="5">
        <v>-13331355</v>
      </c>
      <c r="L78" s="5">
        <v>19501375</v>
      </c>
      <c r="M78" s="5">
        <v>3566389</v>
      </c>
      <c r="N78" s="5">
        <v>-22655911</v>
      </c>
      <c r="O78" s="5">
        <v>-421568</v>
      </c>
      <c r="P78" s="5">
        <v>4117916</v>
      </c>
      <c r="Q78" s="5">
        <v>1463036</v>
      </c>
      <c r="R78" s="5">
        <v>6167177</v>
      </c>
      <c r="S78" s="5">
        <v>8927301</v>
      </c>
      <c r="T78" s="5">
        <v>5519000000</v>
      </c>
      <c r="U78" s="5">
        <v>-325579000000</v>
      </c>
      <c r="V78" s="5">
        <v>-150684000000</v>
      </c>
    </row>
    <row r="79" spans="3:22" ht="15.5" x14ac:dyDescent="0.35">
      <c r="C79" t="s">
        <v>112</v>
      </c>
      <c r="D79" s="5">
        <v>-248919</v>
      </c>
      <c r="E79" s="5">
        <v>-1917472</v>
      </c>
      <c r="F79" s="5">
        <v>-323769</v>
      </c>
      <c r="G79" s="5">
        <v>-937581</v>
      </c>
      <c r="I79" s="5">
        <v>-3095694</v>
      </c>
      <c r="J79" s="5">
        <v>-12568041</v>
      </c>
      <c r="K79" s="5">
        <v>-13331355</v>
      </c>
      <c r="L79" s="5">
        <v>19501375</v>
      </c>
      <c r="M79" s="5">
        <v>3566389</v>
      </c>
      <c r="N79" s="5">
        <v>-22655911</v>
      </c>
      <c r="O79" s="5">
        <v>-421568</v>
      </c>
      <c r="P79" s="5">
        <v>4117916</v>
      </c>
      <c r="Q79" s="5">
        <v>1463036</v>
      </c>
      <c r="R79" s="5">
        <v>6167177</v>
      </c>
      <c r="S79" s="5">
        <v>8927301</v>
      </c>
      <c r="T79" s="5">
        <v>5519000000</v>
      </c>
      <c r="U79" s="5">
        <v>-325579000000</v>
      </c>
      <c r="V79" s="5">
        <v>-150684000000</v>
      </c>
    </row>
    <row r="81" spans="2:22" ht="15.5" x14ac:dyDescent="0.35">
      <c r="B81" t="s">
        <v>113</v>
      </c>
      <c r="C81" t="s">
        <v>114</v>
      </c>
    </row>
    <row r="82" spans="2:22" ht="15.5" x14ac:dyDescent="0.35">
      <c r="C82" t="s">
        <v>115</v>
      </c>
    </row>
    <row r="83" spans="2:22" ht="15.5" x14ac:dyDescent="0.35">
      <c r="C83" t="s">
        <v>19</v>
      </c>
      <c r="D83" s="5">
        <v>430171</v>
      </c>
      <c r="E83" s="5">
        <v>2254100</v>
      </c>
      <c r="F83" s="5">
        <v>628558</v>
      </c>
      <c r="G83" s="5">
        <v>372428</v>
      </c>
      <c r="I83" s="5">
        <v>2254100</v>
      </c>
      <c r="J83" s="5">
        <v>2452830</v>
      </c>
      <c r="K83" s="5">
        <v>769884</v>
      </c>
      <c r="L83" s="5">
        <v>1724536</v>
      </c>
      <c r="M83" s="5">
        <v>1232538</v>
      </c>
      <c r="N83" s="5">
        <v>964395</v>
      </c>
      <c r="O83" s="5">
        <v>2180607</v>
      </c>
      <c r="P83" s="5">
        <v>5817102</v>
      </c>
      <c r="Q83" s="5">
        <v>3076723</v>
      </c>
      <c r="R83" s="5">
        <v>3725437</v>
      </c>
      <c r="S83" s="5">
        <v>3472264</v>
      </c>
      <c r="T83" s="5">
        <v>31668000000</v>
      </c>
      <c r="U83" s="5">
        <v>17332000000</v>
      </c>
      <c r="V83" s="5">
        <v>21289551769</v>
      </c>
    </row>
    <row r="84" spans="2:22" ht="15.5" x14ac:dyDescent="0.35">
      <c r="C84" t="s">
        <v>116</v>
      </c>
      <c r="S84" s="5">
        <v>369840</v>
      </c>
    </row>
    <row r="85" spans="2:22" ht="15.5" x14ac:dyDescent="0.35">
      <c r="C85" t="s">
        <v>118</v>
      </c>
      <c r="D85" s="5">
        <v>6661106</v>
      </c>
      <c r="E85" s="5">
        <v>8767997</v>
      </c>
      <c r="F85" s="5">
        <v>7970964</v>
      </c>
      <c r="G85" s="5">
        <v>8606023</v>
      </c>
      <c r="I85" s="5">
        <v>8767997</v>
      </c>
      <c r="J85" s="5">
        <v>8949183</v>
      </c>
      <c r="K85" s="5">
        <v>20144027</v>
      </c>
      <c r="L85" s="5">
        <v>15385156</v>
      </c>
      <c r="M85" s="5">
        <v>18520918</v>
      </c>
      <c r="N85" s="5">
        <v>21006017</v>
      </c>
      <c r="O85" s="5">
        <v>17995104</v>
      </c>
      <c r="P85" s="5">
        <v>14752440</v>
      </c>
      <c r="Q85" s="5">
        <v>8369131</v>
      </c>
      <c r="R85" s="5">
        <v>15541957</v>
      </c>
      <c r="S85" s="5">
        <v>11229123</v>
      </c>
      <c r="T85" s="5">
        <v>130579000000</v>
      </c>
      <c r="U85" s="5">
        <v>95291000000</v>
      </c>
      <c r="V85" s="5">
        <v>91379997676</v>
      </c>
    </row>
    <row r="86" spans="2:22" ht="15.5" x14ac:dyDescent="0.35">
      <c r="C86" t="s">
        <v>119</v>
      </c>
      <c r="S86" s="5">
        <v>369840</v>
      </c>
    </row>
    <row r="87" spans="2:22" ht="15.5" x14ac:dyDescent="0.35">
      <c r="C87" t="s">
        <v>120</v>
      </c>
      <c r="D87" s="5">
        <v>227328</v>
      </c>
      <c r="E87" s="5">
        <v>235906</v>
      </c>
      <c r="F87" s="5">
        <v>524997</v>
      </c>
      <c r="G87" s="5">
        <v>147219</v>
      </c>
      <c r="I87" s="5">
        <v>235906</v>
      </c>
      <c r="J87" s="5">
        <v>537650</v>
      </c>
      <c r="K87" s="5">
        <v>582171</v>
      </c>
      <c r="L87" s="5">
        <v>576203</v>
      </c>
      <c r="M87" s="5">
        <v>2288318</v>
      </c>
      <c r="N87" s="5">
        <v>236236</v>
      </c>
      <c r="O87" s="5">
        <v>523145</v>
      </c>
      <c r="P87" s="5">
        <v>611896</v>
      </c>
      <c r="Q87" s="5">
        <v>627597</v>
      </c>
      <c r="R87" s="5">
        <v>602842</v>
      </c>
      <c r="S87" s="5">
        <v>1202039</v>
      </c>
      <c r="T87" s="5">
        <v>18322000000</v>
      </c>
      <c r="U87" s="5">
        <v>22272000000</v>
      </c>
      <c r="V87" s="5">
        <v>54156977783</v>
      </c>
    </row>
    <row r="88" spans="2:22" ht="15.5" x14ac:dyDescent="0.35">
      <c r="C88" t="s">
        <v>122</v>
      </c>
      <c r="D88" s="5">
        <v>2619299</v>
      </c>
      <c r="E88" s="5">
        <v>2983606</v>
      </c>
      <c r="F88" s="5">
        <v>2586965</v>
      </c>
      <c r="G88" s="5">
        <v>3309387</v>
      </c>
      <c r="I88" s="5">
        <v>2983606</v>
      </c>
      <c r="J88" s="5">
        <v>2257092</v>
      </c>
      <c r="K88" s="5">
        <v>5485621</v>
      </c>
      <c r="L88" s="5">
        <v>15156928</v>
      </c>
      <c r="M88" s="5">
        <v>10682167</v>
      </c>
      <c r="N88" s="5">
        <v>9563594</v>
      </c>
      <c r="O88" s="5">
        <v>22209819</v>
      </c>
      <c r="P88" s="5">
        <v>21258272</v>
      </c>
      <c r="Q88" s="5">
        <v>19752248</v>
      </c>
      <c r="R88" s="5">
        <v>23558136</v>
      </c>
      <c r="S88" s="5">
        <v>22174855</v>
      </c>
      <c r="T88" s="5">
        <v>167665000000</v>
      </c>
      <c r="U88" s="5">
        <v>134294000000</v>
      </c>
      <c r="V88" s="5">
        <v>106255809591</v>
      </c>
    </row>
    <row r="89" spans="2:22" ht="15.5" x14ac:dyDescent="0.35">
      <c r="C89" t="s">
        <v>109</v>
      </c>
    </row>
    <row r="90" spans="2:22" ht="15.5" x14ac:dyDescent="0.35">
      <c r="C90" t="s">
        <v>91</v>
      </c>
      <c r="D90" s="5">
        <v>-153780752</v>
      </c>
      <c r="E90" s="5">
        <v>-153873276</v>
      </c>
      <c r="F90" s="5">
        <v>-154411973</v>
      </c>
      <c r="G90" s="5">
        <v>-154434428</v>
      </c>
      <c r="I90" s="5">
        <v>-153873276</v>
      </c>
      <c r="J90" s="5">
        <v>-154403090</v>
      </c>
      <c r="K90" s="5">
        <v>-153304892</v>
      </c>
      <c r="L90" s="5">
        <v>-154102163</v>
      </c>
      <c r="M90" s="5">
        <v>-158442212</v>
      </c>
      <c r="N90" s="5">
        <v>-158573164</v>
      </c>
      <c r="O90" s="5">
        <v>-155545581</v>
      </c>
      <c r="P90" s="5">
        <v>-164497038</v>
      </c>
      <c r="Q90" s="5">
        <v>-165252398</v>
      </c>
      <c r="R90" s="5">
        <v>-165737509</v>
      </c>
      <c r="S90" s="5">
        <v>-171614809</v>
      </c>
    </row>
    <row r="91" spans="2:22" ht="15.5" x14ac:dyDescent="0.35">
      <c r="C91" t="s">
        <v>123</v>
      </c>
      <c r="D91" s="5">
        <v>7092800</v>
      </c>
      <c r="E91" s="5">
        <v>10508752</v>
      </c>
      <c r="F91" s="5">
        <v>9242159</v>
      </c>
      <c r="G91" s="5">
        <v>8049443</v>
      </c>
      <c r="I91" s="5">
        <v>10508752</v>
      </c>
      <c r="J91" s="5">
        <v>9487695</v>
      </c>
      <c r="K91" s="5">
        <v>10985382</v>
      </c>
      <c r="L91" s="5">
        <v>20560030</v>
      </c>
      <c r="M91" s="5">
        <v>26325637</v>
      </c>
      <c r="N91" s="5">
        <v>16880576</v>
      </c>
      <c r="O91" s="5">
        <v>32879799</v>
      </c>
      <c r="P91" s="5">
        <v>41046100</v>
      </c>
      <c r="Q91" s="5">
        <v>28633520</v>
      </c>
      <c r="R91" s="5">
        <v>34467170</v>
      </c>
      <c r="S91" s="5">
        <v>33273006</v>
      </c>
      <c r="T91" s="5">
        <v>297211000000</v>
      </c>
      <c r="U91" s="5">
        <v>244245000000</v>
      </c>
      <c r="V91" s="5">
        <v>494039087216</v>
      </c>
    </row>
    <row r="92" spans="2:22" ht="15.5" x14ac:dyDescent="0.35">
      <c r="C92" t="s">
        <v>124</v>
      </c>
    </row>
    <row r="93" spans="2:22" ht="15.5" x14ac:dyDescent="0.35">
      <c r="C93" t="s">
        <v>125</v>
      </c>
      <c r="D93" s="5">
        <v>1146941</v>
      </c>
      <c r="E93" s="5">
        <v>970293</v>
      </c>
      <c r="F93" s="5">
        <v>883392</v>
      </c>
      <c r="G93" s="5">
        <v>762713</v>
      </c>
      <c r="I93" s="5">
        <v>970293</v>
      </c>
      <c r="J93" s="5">
        <v>611532</v>
      </c>
      <c r="K93" s="5">
        <v>4605427</v>
      </c>
      <c r="L93" s="5">
        <v>2239283</v>
      </c>
      <c r="M93" s="5">
        <v>2398802</v>
      </c>
      <c r="N93" s="5">
        <v>2613792</v>
      </c>
      <c r="O93" s="5">
        <v>2220713</v>
      </c>
      <c r="P93" s="5">
        <v>2231480</v>
      </c>
      <c r="Q93" s="5">
        <v>333411</v>
      </c>
      <c r="R93" s="5">
        <v>376366</v>
      </c>
      <c r="S93" s="5">
        <v>516144</v>
      </c>
      <c r="T93" s="5">
        <v>4814000000</v>
      </c>
      <c r="U93" s="5">
        <v>2565000000</v>
      </c>
      <c r="V93" s="5">
        <v>39962824717</v>
      </c>
    </row>
    <row r="94" spans="2:22" ht="15.5" x14ac:dyDescent="0.35">
      <c r="C94" t="s">
        <v>126</v>
      </c>
      <c r="D94" s="5">
        <v>31124220</v>
      </c>
      <c r="E94" s="5">
        <v>31514782</v>
      </c>
      <c r="F94" s="5">
        <v>31345929</v>
      </c>
      <c r="G94" s="5">
        <v>31716590</v>
      </c>
      <c r="I94" s="5">
        <v>31514782</v>
      </c>
      <c r="J94" s="5">
        <v>32578301</v>
      </c>
      <c r="K94" s="5">
        <v>33868028</v>
      </c>
      <c r="L94" s="5">
        <v>35012612</v>
      </c>
      <c r="M94" s="5">
        <v>50039564</v>
      </c>
      <c r="N94" s="5">
        <v>53769454</v>
      </c>
      <c r="O94" s="5">
        <v>57568875</v>
      </c>
      <c r="P94" s="5">
        <v>46247665</v>
      </c>
      <c r="Q94" s="5">
        <v>40474481</v>
      </c>
      <c r="R94" s="5">
        <v>40202223</v>
      </c>
      <c r="S94" s="5">
        <v>35711424</v>
      </c>
      <c r="T94" s="5">
        <v>406365000000</v>
      </c>
      <c r="U94" s="5">
        <v>459264000000</v>
      </c>
      <c r="V94" s="5">
        <v>724785575872</v>
      </c>
    </row>
    <row r="95" spans="2:22" ht="15.5" x14ac:dyDescent="0.35">
      <c r="C95" t="s">
        <v>130</v>
      </c>
      <c r="D95" s="5">
        <v>35089063</v>
      </c>
      <c r="E95" s="5">
        <v>35390299</v>
      </c>
      <c r="F95" s="5">
        <v>35253860</v>
      </c>
      <c r="G95" s="5">
        <v>35551410</v>
      </c>
      <c r="I95" s="5">
        <v>35390299</v>
      </c>
      <c r="J95" s="5">
        <v>36380652</v>
      </c>
      <c r="K95" s="5">
        <v>42045524</v>
      </c>
      <c r="L95" s="5">
        <v>40990650</v>
      </c>
      <c r="M95" s="5">
        <v>63382385</v>
      </c>
      <c r="N95" s="5">
        <v>68218746</v>
      </c>
      <c r="O95" s="5">
        <v>72160166</v>
      </c>
      <c r="P95" s="5">
        <v>60144018</v>
      </c>
      <c r="Q95" s="5">
        <v>53894077</v>
      </c>
      <c r="R95" s="5">
        <v>57104676</v>
      </c>
      <c r="S95" s="5">
        <v>51742276</v>
      </c>
      <c r="T95" s="5">
        <v>603400000000</v>
      </c>
      <c r="U95" s="5">
        <v>696896000000</v>
      </c>
      <c r="V95" s="5">
        <v>934739753340</v>
      </c>
    </row>
    <row r="96" spans="2:22" ht="15.5" x14ac:dyDescent="0.35">
      <c r="C96" t="s">
        <v>131</v>
      </c>
      <c r="D96" s="5">
        <v>42181863</v>
      </c>
      <c r="E96" s="5">
        <v>45899051</v>
      </c>
      <c r="F96" s="5">
        <v>44496019</v>
      </c>
      <c r="G96" s="5">
        <v>43600853</v>
      </c>
      <c r="I96" s="5">
        <v>45899051</v>
      </c>
      <c r="J96" s="5">
        <v>45868347</v>
      </c>
      <c r="K96" s="5">
        <v>53030906</v>
      </c>
      <c r="L96" s="5">
        <v>61550680</v>
      </c>
      <c r="M96" s="5">
        <v>89708022</v>
      </c>
      <c r="N96" s="5">
        <v>85099322</v>
      </c>
      <c r="O96" s="5">
        <v>105039965</v>
      </c>
      <c r="P96" s="5">
        <v>101190118</v>
      </c>
      <c r="Q96" s="5">
        <v>82527597</v>
      </c>
      <c r="R96" s="5">
        <v>91571846</v>
      </c>
      <c r="S96" s="5">
        <v>85015282</v>
      </c>
      <c r="T96" s="5">
        <v>900611000000</v>
      </c>
      <c r="U96" s="5">
        <v>941141000000</v>
      </c>
      <c r="V96" s="5">
        <v>1428778840556</v>
      </c>
    </row>
    <row r="97" spans="3:22" ht="15.5" x14ac:dyDescent="0.35">
      <c r="C97" t="s">
        <v>132</v>
      </c>
    </row>
    <row r="98" spans="3:22" ht="15.5" x14ac:dyDescent="0.35">
      <c r="C98" t="s">
        <v>133</v>
      </c>
    </row>
    <row r="99" spans="3:22" ht="15.5" x14ac:dyDescent="0.35">
      <c r="C99" t="s">
        <v>134</v>
      </c>
      <c r="D99" s="5">
        <v>22499824</v>
      </c>
      <c r="E99" s="5">
        <v>26011904</v>
      </c>
      <c r="F99" s="5">
        <v>23372943</v>
      </c>
      <c r="G99" s="5">
        <v>21646313</v>
      </c>
      <c r="I99" s="5">
        <v>26011904</v>
      </c>
      <c r="J99" s="5">
        <v>22646857</v>
      </c>
      <c r="K99" s="5">
        <v>42594070</v>
      </c>
      <c r="L99" s="5">
        <v>37245050</v>
      </c>
      <c r="M99" s="5">
        <v>100694422</v>
      </c>
      <c r="N99" s="5">
        <v>98991041</v>
      </c>
      <c r="O99" s="5">
        <v>95539486</v>
      </c>
      <c r="P99" s="5">
        <v>90200114</v>
      </c>
      <c r="Q99" s="5">
        <v>29974970</v>
      </c>
      <c r="R99" s="5">
        <v>39040191</v>
      </c>
      <c r="S99" s="5">
        <v>37318594</v>
      </c>
      <c r="T99" s="5">
        <v>386373000000</v>
      </c>
      <c r="U99" s="5">
        <v>845368000000</v>
      </c>
      <c r="V99" s="5">
        <v>1324672722609</v>
      </c>
    </row>
    <row r="100" spans="3:22" ht="15.5" x14ac:dyDescent="0.35">
      <c r="C100" t="s">
        <v>135</v>
      </c>
      <c r="D100" s="5">
        <v>588478</v>
      </c>
      <c r="E100" s="5">
        <v>595877</v>
      </c>
      <c r="F100" s="5">
        <v>599520</v>
      </c>
      <c r="I100" s="5">
        <v>595877</v>
      </c>
      <c r="V100" s="5">
        <v>161027176615</v>
      </c>
    </row>
    <row r="101" spans="3:22" ht="15.5" x14ac:dyDescent="0.35">
      <c r="C101" t="s">
        <v>136</v>
      </c>
    </row>
    <row r="102" spans="3:22" ht="15.5" x14ac:dyDescent="0.35">
      <c r="C102" t="s">
        <v>117</v>
      </c>
      <c r="Q102" s="5">
        <v>916</v>
      </c>
      <c r="R102" s="5">
        <v>49146</v>
      </c>
      <c r="S102" s="5">
        <v>54201</v>
      </c>
      <c r="T102" s="5">
        <v>783000000</v>
      </c>
      <c r="U102" s="5">
        <v>2823000000</v>
      </c>
      <c r="V102" s="5">
        <v>3913777349</v>
      </c>
    </row>
    <row r="103" spans="3:22" ht="15.5" x14ac:dyDescent="0.35">
      <c r="C103" t="s">
        <v>137</v>
      </c>
      <c r="D103" s="5">
        <v>6661106</v>
      </c>
      <c r="E103" s="5">
        <v>8767997</v>
      </c>
      <c r="F103" s="5">
        <v>7970964</v>
      </c>
      <c r="G103" s="5">
        <v>8606023</v>
      </c>
      <c r="I103" s="5">
        <v>8767997</v>
      </c>
      <c r="J103" s="5">
        <v>8949183</v>
      </c>
      <c r="K103" s="5">
        <v>20144027</v>
      </c>
      <c r="L103" s="5">
        <v>15385156</v>
      </c>
      <c r="M103" s="5">
        <v>18520918</v>
      </c>
      <c r="N103" s="5">
        <v>21006017</v>
      </c>
      <c r="O103" s="5">
        <v>17995104</v>
      </c>
      <c r="P103" s="5">
        <v>14752440</v>
      </c>
      <c r="Q103" s="5">
        <v>8370047</v>
      </c>
      <c r="R103" s="5">
        <v>15591103</v>
      </c>
      <c r="S103" s="5">
        <v>11283324</v>
      </c>
      <c r="T103" s="5">
        <v>131362000000</v>
      </c>
      <c r="U103" s="5">
        <v>98114000000</v>
      </c>
      <c r="V103" s="5">
        <v>95293775025</v>
      </c>
    </row>
    <row r="104" spans="3:22" ht="15.5" x14ac:dyDescent="0.35">
      <c r="C104" t="s">
        <v>139</v>
      </c>
      <c r="D104" s="5">
        <v>8101452</v>
      </c>
      <c r="E104" s="5">
        <v>8623874</v>
      </c>
      <c r="F104" s="5">
        <v>6950557</v>
      </c>
      <c r="G104" s="5">
        <v>5849405</v>
      </c>
      <c r="I104" s="5">
        <v>8623874</v>
      </c>
      <c r="J104" s="5">
        <v>6099316</v>
      </c>
      <c r="K104" s="5">
        <v>5199992</v>
      </c>
      <c r="L104" s="5">
        <v>4077594</v>
      </c>
      <c r="M104" s="5">
        <v>9541186</v>
      </c>
      <c r="N104" s="5">
        <v>6480362</v>
      </c>
      <c r="O104" s="5">
        <v>9998114</v>
      </c>
      <c r="P104" s="5">
        <v>5810445</v>
      </c>
      <c r="Q104" s="5">
        <v>10532127</v>
      </c>
      <c r="R104" s="5">
        <v>13465499</v>
      </c>
      <c r="S104" s="5">
        <v>12434168</v>
      </c>
      <c r="T104" s="5">
        <v>99165000000</v>
      </c>
      <c r="U104" s="5">
        <v>73160000000</v>
      </c>
      <c r="V104" s="5">
        <v>186798873399</v>
      </c>
    </row>
    <row r="105" spans="3:22" ht="15.5" x14ac:dyDescent="0.35">
      <c r="C105" t="s">
        <v>518</v>
      </c>
      <c r="D105" s="5">
        <v>63850</v>
      </c>
      <c r="E105" s="5">
        <v>369420</v>
      </c>
      <c r="F105" s="5">
        <v>372842</v>
      </c>
      <c r="G105" s="5">
        <v>378852</v>
      </c>
      <c r="I105" s="5">
        <v>369420</v>
      </c>
      <c r="J105" s="5">
        <v>389717</v>
      </c>
      <c r="K105" s="5">
        <v>1416762</v>
      </c>
      <c r="L105" s="5">
        <v>1490706</v>
      </c>
      <c r="M105" s="5">
        <v>1559304</v>
      </c>
      <c r="N105" s="5">
        <v>2895533</v>
      </c>
      <c r="P105" s="5">
        <v>3335840</v>
      </c>
      <c r="Q105" s="5">
        <v>300000</v>
      </c>
      <c r="R105" s="5">
        <v>300000</v>
      </c>
      <c r="S105" s="5">
        <v>800000</v>
      </c>
      <c r="T105" s="5">
        <v>16172000000</v>
      </c>
      <c r="U105" s="5">
        <v>3657000000</v>
      </c>
      <c r="V105" s="5">
        <v>7401000000</v>
      </c>
    </row>
    <row r="106" spans="3:22" ht="15.5" x14ac:dyDescent="0.35">
      <c r="C106" t="s">
        <v>138</v>
      </c>
      <c r="Q106" s="5">
        <v>6106909</v>
      </c>
      <c r="R106" s="5">
        <v>5971447</v>
      </c>
      <c r="S106" s="5">
        <v>5971447</v>
      </c>
      <c r="T106" s="5">
        <v>74285000000</v>
      </c>
    </row>
    <row r="107" spans="3:22" ht="15.5" x14ac:dyDescent="0.35">
      <c r="C107" t="s">
        <v>142</v>
      </c>
      <c r="D107" s="5">
        <v>1145070</v>
      </c>
      <c r="E107" s="5">
        <v>1075943</v>
      </c>
      <c r="F107" s="5">
        <v>1077849</v>
      </c>
      <c r="G107" s="5">
        <v>1015102</v>
      </c>
      <c r="I107" s="5">
        <v>1075943</v>
      </c>
      <c r="J107" s="5">
        <v>958391</v>
      </c>
      <c r="K107" s="5">
        <v>1456163</v>
      </c>
      <c r="L107" s="5">
        <v>1371561</v>
      </c>
      <c r="M107" s="5">
        <v>828069</v>
      </c>
      <c r="N107" s="5">
        <v>599787</v>
      </c>
      <c r="O107" s="5">
        <v>882300</v>
      </c>
      <c r="P107" s="5">
        <v>720138</v>
      </c>
      <c r="Q107" s="5">
        <v>594585</v>
      </c>
      <c r="R107" s="5">
        <v>398002</v>
      </c>
      <c r="S107" s="5">
        <v>380839</v>
      </c>
      <c r="T107" s="5">
        <v>1662000000</v>
      </c>
      <c r="U107" s="5">
        <v>1999000000</v>
      </c>
      <c r="V107" s="5">
        <v>16351069964</v>
      </c>
    </row>
    <row r="108" spans="3:22" ht="15.5" x14ac:dyDescent="0.35">
      <c r="C108" t="s">
        <v>468</v>
      </c>
      <c r="D108" s="5">
        <v>1437048</v>
      </c>
      <c r="E108" s="5">
        <v>1437048</v>
      </c>
      <c r="F108" s="5">
        <v>1437048</v>
      </c>
      <c r="G108" s="5">
        <v>1437048</v>
      </c>
      <c r="I108" s="5">
        <v>1437048</v>
      </c>
      <c r="J108" s="5">
        <v>1437048</v>
      </c>
      <c r="K108" s="5">
        <v>8027088</v>
      </c>
      <c r="L108" s="5">
        <v>7111233</v>
      </c>
      <c r="M108" s="5">
        <v>6672440</v>
      </c>
      <c r="N108" s="5">
        <v>6493740</v>
      </c>
      <c r="O108" s="5">
        <v>6000000</v>
      </c>
      <c r="P108" s="5">
        <v>8000000</v>
      </c>
    </row>
    <row r="109" spans="3:22" ht="15.5" x14ac:dyDescent="0.35">
      <c r="C109" t="s">
        <v>143</v>
      </c>
    </row>
    <row r="110" spans="3:22" ht="15.5" x14ac:dyDescent="0.35">
      <c r="C110" t="s">
        <v>144</v>
      </c>
      <c r="D110" s="5">
        <v>4928333</v>
      </c>
      <c r="E110" s="5">
        <v>4923333</v>
      </c>
      <c r="F110" s="5">
        <v>4918333</v>
      </c>
      <c r="G110" s="5">
        <v>4913333</v>
      </c>
      <c r="I110" s="5">
        <v>4923333</v>
      </c>
      <c r="J110" s="5">
        <v>4903498</v>
      </c>
      <c r="Q110" s="5">
        <v>33144766</v>
      </c>
      <c r="R110" s="5">
        <v>50704003</v>
      </c>
      <c r="S110" s="5">
        <v>52129077</v>
      </c>
      <c r="T110" s="5">
        <v>665302000000</v>
      </c>
      <c r="U110" s="5">
        <v>273619000000</v>
      </c>
      <c r="V110" s="5">
        <v>21189501123</v>
      </c>
    </row>
    <row r="111" spans="3:22" ht="15.5" x14ac:dyDescent="0.35">
      <c r="C111" t="s">
        <v>345</v>
      </c>
      <c r="D111" s="5">
        <v>62714</v>
      </c>
      <c r="E111" s="5">
        <v>63502</v>
      </c>
      <c r="F111" s="5">
        <v>135648</v>
      </c>
      <c r="G111" s="5">
        <v>139383</v>
      </c>
      <c r="I111" s="5">
        <v>63502</v>
      </c>
      <c r="J111" s="5">
        <v>148708</v>
      </c>
      <c r="K111" s="5">
        <v>237234</v>
      </c>
      <c r="L111" s="5">
        <v>314344</v>
      </c>
      <c r="M111" s="5">
        <v>568870</v>
      </c>
      <c r="N111" s="5">
        <v>838689</v>
      </c>
      <c r="O111" s="5">
        <v>1177850</v>
      </c>
      <c r="P111" s="5">
        <v>2033462</v>
      </c>
      <c r="Q111" s="5">
        <v>644152</v>
      </c>
      <c r="R111" s="5">
        <v>124693</v>
      </c>
      <c r="S111" s="5">
        <v>65401</v>
      </c>
    </row>
    <row r="112" spans="3:22" ht="15.5" x14ac:dyDescent="0.35">
      <c r="C112" t="s">
        <v>400</v>
      </c>
      <c r="M112" s="5">
        <v>3818168</v>
      </c>
      <c r="N112" s="5">
        <v>3818168</v>
      </c>
      <c r="O112" s="5">
        <v>3818168</v>
      </c>
      <c r="P112" s="5">
        <v>3818168</v>
      </c>
    </row>
    <row r="113" spans="3:22" ht="15.5" x14ac:dyDescent="0.35">
      <c r="C113" t="s">
        <v>146</v>
      </c>
      <c r="D113" s="5">
        <v>91285</v>
      </c>
      <c r="E113" s="5">
        <v>92433</v>
      </c>
      <c r="F113" s="5">
        <v>77204</v>
      </c>
      <c r="G113" s="5">
        <v>79330</v>
      </c>
      <c r="I113" s="5">
        <v>92433</v>
      </c>
      <c r="J113" s="5">
        <v>77576</v>
      </c>
      <c r="K113" s="5">
        <v>83534</v>
      </c>
      <c r="L113" s="5">
        <v>274580</v>
      </c>
      <c r="M113" s="5">
        <v>44260245</v>
      </c>
      <c r="N113" s="5">
        <v>44268769</v>
      </c>
      <c r="O113" s="5">
        <v>44696882</v>
      </c>
      <c r="P113" s="5">
        <v>44614074</v>
      </c>
      <c r="Q113" s="5">
        <v>1938811</v>
      </c>
      <c r="R113" s="5">
        <v>1947805</v>
      </c>
      <c r="S113" s="5">
        <v>3798899</v>
      </c>
      <c r="T113" s="5">
        <v>51058000000</v>
      </c>
      <c r="U113" s="5">
        <v>576996000000</v>
      </c>
      <c r="V113" s="5">
        <v>631579656332</v>
      </c>
    </row>
    <row r="114" spans="3:22" ht="15.5" x14ac:dyDescent="0.35">
      <c r="C114" t="s">
        <v>147</v>
      </c>
      <c r="D114" s="5">
        <v>6518067</v>
      </c>
      <c r="E114" s="5">
        <v>6474256</v>
      </c>
      <c r="F114" s="5">
        <v>5792713</v>
      </c>
      <c r="G114" s="5">
        <v>6300407</v>
      </c>
      <c r="I114" s="5">
        <v>6474256</v>
      </c>
      <c r="J114" s="5">
        <v>6712905</v>
      </c>
      <c r="K114" s="5">
        <v>1473331</v>
      </c>
      <c r="L114" s="5">
        <v>2010770</v>
      </c>
      <c r="M114" s="5">
        <v>3538973</v>
      </c>
      <c r="N114" s="5">
        <v>4200043</v>
      </c>
      <c r="O114" s="5">
        <v>4936330</v>
      </c>
      <c r="P114" s="5">
        <v>6004287</v>
      </c>
      <c r="Q114" s="5">
        <v>51684826</v>
      </c>
      <c r="R114" s="5">
        <v>67973936</v>
      </c>
      <c r="S114" s="5">
        <v>69306146</v>
      </c>
      <c r="T114" s="5">
        <v>880715000000</v>
      </c>
      <c r="U114" s="5">
        <v>467769000000</v>
      </c>
      <c r="V114" s="5">
        <v>150523172457</v>
      </c>
    </row>
    <row r="115" spans="3:22" ht="15.5" x14ac:dyDescent="0.35">
      <c r="C115" t="s">
        <v>148</v>
      </c>
      <c r="D115" s="5">
        <v>6518067</v>
      </c>
      <c r="E115" s="5">
        <v>6474256</v>
      </c>
      <c r="F115" s="5">
        <v>5792713</v>
      </c>
      <c r="G115" s="5">
        <v>6300407</v>
      </c>
      <c r="I115" s="5">
        <v>6474256</v>
      </c>
      <c r="J115" s="5">
        <v>6712905</v>
      </c>
      <c r="K115" s="5">
        <v>1473331</v>
      </c>
      <c r="L115" s="5">
        <v>2010770</v>
      </c>
      <c r="M115" s="5">
        <v>3538973</v>
      </c>
      <c r="N115" s="5">
        <v>4200043</v>
      </c>
      <c r="O115" s="5">
        <v>4936330</v>
      </c>
      <c r="P115" s="5">
        <v>6004287</v>
      </c>
      <c r="Q115" s="5">
        <v>51684826</v>
      </c>
      <c r="R115" s="5">
        <v>67973936</v>
      </c>
      <c r="S115" s="5">
        <v>69306146</v>
      </c>
      <c r="T115" s="5">
        <v>880715000000</v>
      </c>
      <c r="U115" s="5">
        <v>467769000000</v>
      </c>
      <c r="V115" s="5">
        <v>150523172457</v>
      </c>
    </row>
    <row r="116" spans="3:22" ht="15.5" x14ac:dyDescent="0.35">
      <c r="C116" t="s">
        <v>149</v>
      </c>
      <c r="D116" s="5">
        <v>818127</v>
      </c>
      <c r="E116" s="5">
        <v>789647</v>
      </c>
      <c r="F116" s="5">
        <v>321312</v>
      </c>
      <c r="G116" s="5">
        <v>345480</v>
      </c>
      <c r="I116" s="5">
        <v>789647</v>
      </c>
      <c r="J116" s="5">
        <v>799347</v>
      </c>
      <c r="K116" s="5">
        <v>91795</v>
      </c>
      <c r="L116" s="5">
        <v>101274</v>
      </c>
      <c r="M116" s="5">
        <v>339531</v>
      </c>
      <c r="N116" s="5">
        <v>332341</v>
      </c>
      <c r="O116" s="5">
        <v>184090</v>
      </c>
      <c r="P116" s="5">
        <v>334738</v>
      </c>
      <c r="Q116" s="5">
        <v>469917</v>
      </c>
      <c r="R116" s="5">
        <v>706967</v>
      </c>
      <c r="S116" s="5">
        <v>720970</v>
      </c>
      <c r="T116" s="5">
        <v>13550000000</v>
      </c>
      <c r="U116" s="5">
        <v>1234000000</v>
      </c>
      <c r="V116" s="5">
        <v>18981593101</v>
      </c>
    </row>
    <row r="117" spans="3:22" ht="15.5" x14ac:dyDescent="0.35">
      <c r="C117" t="s">
        <v>840</v>
      </c>
      <c r="U117" s="5">
        <v>7409000000</v>
      </c>
      <c r="V117" s="5">
        <v>6766872600</v>
      </c>
    </row>
    <row r="118" spans="3:22" ht="15.5" x14ac:dyDescent="0.35">
      <c r="C118" t="s">
        <v>150</v>
      </c>
    </row>
    <row r="119" spans="3:22" ht="15.5" x14ac:dyDescent="0.35">
      <c r="C119" t="s">
        <v>151</v>
      </c>
      <c r="D119" s="5">
        <v>4991047</v>
      </c>
      <c r="E119" s="5">
        <v>4986835</v>
      </c>
      <c r="F119" s="5">
        <v>5053981</v>
      </c>
      <c r="G119" s="5">
        <v>5052716</v>
      </c>
      <c r="I119" s="5">
        <v>4986835</v>
      </c>
      <c r="J119" s="5">
        <v>5052206</v>
      </c>
      <c r="K119" s="5">
        <v>237234</v>
      </c>
      <c r="L119" s="5">
        <v>314344</v>
      </c>
      <c r="M119" s="5">
        <v>568870</v>
      </c>
      <c r="N119" s="5">
        <v>838689</v>
      </c>
      <c r="O119" s="5">
        <v>1177850</v>
      </c>
      <c r="P119" s="5">
        <v>2033462</v>
      </c>
      <c r="Q119" s="5">
        <v>33788918</v>
      </c>
      <c r="R119" s="5">
        <v>50828696</v>
      </c>
      <c r="S119" s="5">
        <v>52194478</v>
      </c>
      <c r="T119" s="5">
        <v>665302000000</v>
      </c>
      <c r="U119" s="5">
        <v>273619000000</v>
      </c>
      <c r="V119" s="5">
        <v>21189501123</v>
      </c>
    </row>
    <row r="120" spans="3:22" ht="15.5" x14ac:dyDescent="0.35">
      <c r="C120" t="s">
        <v>152</v>
      </c>
      <c r="D120" s="5">
        <v>29017891</v>
      </c>
      <c r="E120" s="5">
        <v>32486160</v>
      </c>
      <c r="F120" s="5">
        <v>29165656</v>
      </c>
      <c r="G120" s="5">
        <v>27946720</v>
      </c>
      <c r="I120" s="5">
        <v>32486160</v>
      </c>
      <c r="J120" s="5">
        <v>29359762</v>
      </c>
      <c r="K120" s="5">
        <v>44067401</v>
      </c>
      <c r="L120" s="5">
        <v>39255820</v>
      </c>
      <c r="M120" s="5">
        <v>104233395</v>
      </c>
      <c r="N120" s="5">
        <v>103191084</v>
      </c>
      <c r="O120" s="5">
        <v>100475816</v>
      </c>
      <c r="P120" s="5">
        <v>96204401</v>
      </c>
      <c r="Q120" s="5">
        <v>81659796</v>
      </c>
      <c r="R120" s="5">
        <v>107014127</v>
      </c>
      <c r="S120" s="5">
        <v>106624740</v>
      </c>
      <c r="T120" s="5">
        <v>1267088000000</v>
      </c>
      <c r="U120" s="5">
        <v>1313137000000</v>
      </c>
      <c r="V120" s="5">
        <v>1475195895066</v>
      </c>
    </row>
    <row r="121" spans="3:22" ht="15.5" x14ac:dyDescent="0.35">
      <c r="C121" t="s">
        <v>153</v>
      </c>
    </row>
    <row r="122" spans="3:22" ht="15.5" x14ac:dyDescent="0.35">
      <c r="C122" t="s">
        <v>154</v>
      </c>
      <c r="D122" s="5">
        <v>246894561</v>
      </c>
      <c r="E122" s="5">
        <v>246894561</v>
      </c>
      <c r="F122" s="5">
        <v>246894561</v>
      </c>
      <c r="G122" s="5">
        <v>246894561</v>
      </c>
      <c r="I122" s="5">
        <v>246894561</v>
      </c>
      <c r="J122" s="5">
        <v>246894561</v>
      </c>
      <c r="K122" s="5">
        <v>232649868</v>
      </c>
      <c r="L122" s="5">
        <v>232649868</v>
      </c>
      <c r="M122" s="5">
        <v>232072575</v>
      </c>
      <c r="N122" s="5">
        <v>232072575</v>
      </c>
      <c r="O122" s="5">
        <v>232072575</v>
      </c>
      <c r="P122" s="5">
        <v>232072575</v>
      </c>
      <c r="Q122" s="5">
        <v>232072575</v>
      </c>
      <c r="R122" s="5">
        <v>225503086</v>
      </c>
      <c r="S122" s="5">
        <v>225503086</v>
      </c>
      <c r="T122" s="5">
        <v>1423560000000</v>
      </c>
      <c r="U122" s="5">
        <v>1423560000000</v>
      </c>
      <c r="V122" s="5">
        <v>1359624542100</v>
      </c>
    </row>
    <row r="123" spans="3:22" ht="15.5" x14ac:dyDescent="0.35">
      <c r="C123" t="s">
        <v>155</v>
      </c>
      <c r="D123" s="5">
        <v>169815743</v>
      </c>
      <c r="E123" s="5">
        <v>169815743</v>
      </c>
      <c r="F123" s="5">
        <v>169815743</v>
      </c>
      <c r="G123" s="5">
        <v>169815743</v>
      </c>
      <c r="I123" s="5">
        <v>169815743</v>
      </c>
      <c r="J123" s="5">
        <v>169815743</v>
      </c>
      <c r="K123" s="5">
        <v>163947315</v>
      </c>
      <c r="L123" s="5">
        <v>163947315</v>
      </c>
      <c r="M123" s="5">
        <v>147205814</v>
      </c>
      <c r="N123" s="5">
        <v>147205814</v>
      </c>
      <c r="O123" s="5">
        <v>147205814</v>
      </c>
      <c r="P123" s="5">
        <v>147205814</v>
      </c>
      <c r="Q123" s="5">
        <v>147205814</v>
      </c>
      <c r="R123" s="5">
        <v>138928258</v>
      </c>
      <c r="S123" s="5">
        <v>138928258</v>
      </c>
      <c r="T123" s="5">
        <v>292360000000</v>
      </c>
      <c r="U123" s="5">
        <v>292360000000</v>
      </c>
      <c r="V123" s="5">
        <v>356296283600</v>
      </c>
    </row>
    <row r="124" spans="3:22" ht="15.5" x14ac:dyDescent="0.35">
      <c r="C124" t="s">
        <v>156</v>
      </c>
      <c r="D124" s="5">
        <v>-249763277</v>
      </c>
      <c r="E124" s="5">
        <v>-249421805</v>
      </c>
      <c r="F124" s="5">
        <v>-246965619</v>
      </c>
      <c r="G124" s="5">
        <v>-246619325</v>
      </c>
      <c r="I124" s="5">
        <v>-249421805</v>
      </c>
      <c r="J124" s="5">
        <v>-245796201</v>
      </c>
      <c r="K124" s="5">
        <v>-234326236</v>
      </c>
      <c r="L124" s="5">
        <v>-220197906</v>
      </c>
      <c r="M124" s="5">
        <v>-235339222</v>
      </c>
      <c r="N124" s="5">
        <v>-238778723</v>
      </c>
      <c r="O124" s="5">
        <v>-219151149</v>
      </c>
      <c r="P124" s="5">
        <v>-209779966</v>
      </c>
      <c r="Q124" s="5">
        <v>-213141241</v>
      </c>
      <c r="R124" s="5">
        <v>-214120192</v>
      </c>
      <c r="S124" s="5">
        <v>-214408287</v>
      </c>
      <c r="T124" s="5">
        <v>-2082159000000</v>
      </c>
      <c r="U124" s="5">
        <v>-2087962000000</v>
      </c>
      <c r="V124" s="5">
        <v>-1762356164452</v>
      </c>
    </row>
    <row r="125" spans="3:22" ht="15.5" x14ac:dyDescent="0.35">
      <c r="C125" t="s">
        <v>157</v>
      </c>
      <c r="D125" s="5">
        <v>249593</v>
      </c>
      <c r="E125" s="5">
        <v>249593</v>
      </c>
      <c r="F125" s="5">
        <v>249593</v>
      </c>
      <c r="G125" s="5">
        <v>249593</v>
      </c>
      <c r="I125" s="5">
        <v>249593</v>
      </c>
      <c r="J125" s="5">
        <v>249593</v>
      </c>
      <c r="K125" s="5">
        <v>249593</v>
      </c>
      <c r="L125" s="5">
        <v>249593</v>
      </c>
      <c r="M125" s="5">
        <v>249593</v>
      </c>
      <c r="N125" s="5">
        <v>249593</v>
      </c>
      <c r="O125" s="5">
        <v>249593</v>
      </c>
      <c r="P125" s="5">
        <v>249593</v>
      </c>
      <c r="Q125" s="5">
        <v>249593</v>
      </c>
      <c r="R125" s="5">
        <v>249593</v>
      </c>
      <c r="S125" s="5">
        <v>249593</v>
      </c>
      <c r="T125" s="5">
        <v>1000000000</v>
      </c>
      <c r="U125" s="5">
        <v>1000000000</v>
      </c>
      <c r="V125" s="5">
        <v>1000000000</v>
      </c>
    </row>
    <row r="126" spans="3:22" ht="15.5" x14ac:dyDescent="0.35">
      <c r="C126" t="s">
        <v>158</v>
      </c>
      <c r="D126" s="5">
        <v>-250012870</v>
      </c>
      <c r="E126" s="5">
        <v>-249671398</v>
      </c>
      <c r="F126" s="5">
        <v>-247215212</v>
      </c>
      <c r="G126" s="5">
        <v>-246868918</v>
      </c>
      <c r="I126" s="5">
        <v>-249671398</v>
      </c>
      <c r="J126" s="5">
        <v>-246045794</v>
      </c>
      <c r="K126" s="5">
        <v>-234575829</v>
      </c>
      <c r="L126" s="5">
        <v>-220447499</v>
      </c>
      <c r="M126" s="5">
        <v>-235588815</v>
      </c>
      <c r="N126" s="5">
        <v>-239028316</v>
      </c>
      <c r="O126" s="5">
        <v>-219400742</v>
      </c>
      <c r="P126" s="5">
        <v>-210029559</v>
      </c>
      <c r="Q126" s="5">
        <v>-213390834</v>
      </c>
      <c r="R126" s="5">
        <v>-214369785</v>
      </c>
      <c r="S126" s="5">
        <v>-214657880</v>
      </c>
      <c r="T126" s="5">
        <v>-2083159000000</v>
      </c>
      <c r="U126" s="5">
        <v>-2088962000000</v>
      </c>
      <c r="V126" s="5">
        <v>-1763356164452</v>
      </c>
    </row>
    <row r="127" spans="3:22" ht="15.5" x14ac:dyDescent="0.35">
      <c r="C127" t="s">
        <v>159</v>
      </c>
      <c r="D127" s="5">
        <v>-249763277</v>
      </c>
      <c r="E127" s="5">
        <v>-249421805</v>
      </c>
      <c r="F127" s="5">
        <v>-246965619</v>
      </c>
      <c r="G127" s="5">
        <v>-246619325</v>
      </c>
      <c r="I127" s="5">
        <v>-249421805</v>
      </c>
      <c r="J127" s="5">
        <v>-245796201</v>
      </c>
      <c r="K127" s="5">
        <v>-234326236</v>
      </c>
      <c r="L127" s="5">
        <v>-220197906</v>
      </c>
      <c r="M127" s="5">
        <v>-235339222</v>
      </c>
      <c r="N127" s="5">
        <v>-238778723</v>
      </c>
      <c r="O127" s="5">
        <v>-219151149</v>
      </c>
      <c r="P127" s="5">
        <v>-209779966</v>
      </c>
      <c r="Q127" s="5">
        <v>-213141241</v>
      </c>
      <c r="R127" s="5">
        <v>-214120192</v>
      </c>
      <c r="S127" s="5">
        <v>-214408287</v>
      </c>
      <c r="T127" s="5">
        <v>-2082159000000</v>
      </c>
      <c r="U127" s="5">
        <v>-2087962000000</v>
      </c>
      <c r="V127" s="5">
        <v>-1762356164452</v>
      </c>
    </row>
    <row r="128" spans="3:22" ht="15.5" x14ac:dyDescent="0.35">
      <c r="C128" t="s">
        <v>160</v>
      </c>
      <c r="D128" s="5">
        <v>-2303</v>
      </c>
      <c r="E128" s="5">
        <v>-2332</v>
      </c>
      <c r="F128" s="5">
        <v>-2349</v>
      </c>
      <c r="G128" s="5">
        <v>-2419</v>
      </c>
      <c r="I128" s="5">
        <v>-2332</v>
      </c>
      <c r="J128" s="5">
        <v>-2428</v>
      </c>
      <c r="K128" s="5">
        <v>-2550</v>
      </c>
      <c r="L128" s="5">
        <v>-2254</v>
      </c>
      <c r="M128" s="5">
        <v>-22328</v>
      </c>
      <c r="N128" s="5">
        <v>-18264</v>
      </c>
      <c r="O128" s="5">
        <v>-17510</v>
      </c>
      <c r="P128" s="5">
        <v>-15668</v>
      </c>
      <c r="Q128" s="5">
        <v>-16949</v>
      </c>
      <c r="R128" s="5">
        <v>-15924</v>
      </c>
      <c r="S128" s="5">
        <v>-17706</v>
      </c>
      <c r="T128" s="5">
        <v>-238000000</v>
      </c>
      <c r="U128" s="5">
        <v>46000000</v>
      </c>
      <c r="V128" s="5">
        <v>18284242</v>
      </c>
    </row>
    <row r="129" spans="2:22" ht="15.5" x14ac:dyDescent="0.35">
      <c r="C129" t="s">
        <v>9</v>
      </c>
      <c r="D129" s="5">
        <v>13163972</v>
      </c>
      <c r="E129" s="5">
        <v>13412891</v>
      </c>
      <c r="F129" s="5">
        <v>15330363</v>
      </c>
      <c r="G129" s="5">
        <v>15654132</v>
      </c>
      <c r="I129" s="5">
        <v>13412891</v>
      </c>
      <c r="J129" s="5">
        <v>16508585</v>
      </c>
      <c r="K129" s="5">
        <v>8963505</v>
      </c>
      <c r="L129" s="5">
        <v>22294860</v>
      </c>
      <c r="M129" s="5">
        <v>-14525373</v>
      </c>
      <c r="N129" s="5">
        <v>-18091762</v>
      </c>
      <c r="O129" s="5">
        <v>4564149</v>
      </c>
      <c r="P129" s="5">
        <v>4985717</v>
      </c>
      <c r="Q129" s="5">
        <v>867801</v>
      </c>
      <c r="R129" s="5">
        <v>-15442281</v>
      </c>
      <c r="S129" s="5">
        <v>-21609458</v>
      </c>
      <c r="T129" s="5">
        <v>-366477000000</v>
      </c>
      <c r="U129" s="5">
        <v>-371996000000</v>
      </c>
      <c r="V129" s="5">
        <v>-46417054510</v>
      </c>
    </row>
    <row r="130" spans="2:22" ht="15.5" x14ac:dyDescent="0.35">
      <c r="C130" t="s">
        <v>161</v>
      </c>
      <c r="D130" s="5">
        <v>42181863</v>
      </c>
      <c r="E130" s="5">
        <v>45899051</v>
      </c>
      <c r="F130" s="5">
        <v>44496019</v>
      </c>
      <c r="G130" s="5">
        <v>43600852</v>
      </c>
      <c r="I130" s="5">
        <v>45899051</v>
      </c>
      <c r="J130" s="5">
        <v>45868347</v>
      </c>
      <c r="K130" s="5">
        <v>53030906</v>
      </c>
      <c r="L130" s="5">
        <v>61550680</v>
      </c>
      <c r="M130" s="5">
        <v>89708022</v>
      </c>
      <c r="N130" s="5">
        <v>85099322</v>
      </c>
      <c r="O130" s="5">
        <v>105039965</v>
      </c>
      <c r="P130" s="5">
        <v>101190118</v>
      </c>
      <c r="Q130" s="5">
        <v>82527597</v>
      </c>
      <c r="R130" s="5">
        <v>91571846</v>
      </c>
      <c r="S130" s="5">
        <v>85015282</v>
      </c>
      <c r="T130" s="5">
        <v>900611000000</v>
      </c>
      <c r="U130" s="5">
        <v>941141000000</v>
      </c>
      <c r="V130" s="5">
        <v>1428778840556</v>
      </c>
    </row>
    <row r="131" spans="2:22" ht="15.5" x14ac:dyDescent="0.35">
      <c r="C131" t="s">
        <v>162</v>
      </c>
      <c r="D131" s="5">
        <v>6320776836</v>
      </c>
      <c r="E131" s="5">
        <v>6320776836</v>
      </c>
      <c r="F131" s="5">
        <v>6320776836</v>
      </c>
      <c r="G131" s="5">
        <v>6320776836</v>
      </c>
      <c r="I131" s="5">
        <v>6320776836</v>
      </c>
      <c r="J131" s="5">
        <v>6320776836</v>
      </c>
      <c r="K131" s="5">
        <v>4076916802</v>
      </c>
      <c r="L131" s="5">
        <v>4076916802</v>
      </c>
      <c r="M131" s="5">
        <v>3986916802</v>
      </c>
      <c r="N131" s="5">
        <v>3986916802</v>
      </c>
      <c r="O131" s="5">
        <v>3986916802</v>
      </c>
      <c r="P131" s="5">
        <v>3986916802</v>
      </c>
      <c r="Q131" s="5">
        <v>3111401022</v>
      </c>
      <c r="R131" s="5">
        <v>3111401022</v>
      </c>
      <c r="S131" s="5">
        <v>3111401022</v>
      </c>
      <c r="T131" s="5">
        <v>3111401022</v>
      </c>
      <c r="U131" s="5">
        <v>3111401022</v>
      </c>
      <c r="V131" s="5">
        <v>3111401022</v>
      </c>
    </row>
    <row r="133" spans="2:22" ht="15.5" x14ac:dyDescent="0.35">
      <c r="B133" t="s">
        <v>163</v>
      </c>
      <c r="C133" t="s">
        <v>164</v>
      </c>
      <c r="D133" s="5">
        <v>-1457368</v>
      </c>
      <c r="E133" s="5">
        <v>130657</v>
      </c>
      <c r="F133" s="5">
        <v>-286494</v>
      </c>
      <c r="G133" s="5">
        <v>-408801</v>
      </c>
      <c r="I133" s="5">
        <v>-2221646</v>
      </c>
      <c r="J133" s="5">
        <v>-3759820</v>
      </c>
      <c r="K133" s="5">
        <v>95996</v>
      </c>
      <c r="L133" s="5">
        <v>4873987</v>
      </c>
      <c r="M133" s="5">
        <v>-3716044</v>
      </c>
      <c r="N133" s="5">
        <v>2654836</v>
      </c>
      <c r="O133" s="5">
        <v>4593000</v>
      </c>
      <c r="P133" s="5">
        <v>4464362</v>
      </c>
      <c r="Q133" s="5">
        <v>121929</v>
      </c>
      <c r="R133" s="5">
        <v>3184769</v>
      </c>
      <c r="S133" s="5">
        <v>4175861</v>
      </c>
      <c r="T133" s="5">
        <v>34541000000</v>
      </c>
      <c r="U133" s="5">
        <v>-183639000000</v>
      </c>
      <c r="V133" s="5">
        <v>-20566000000</v>
      </c>
    </row>
    <row r="134" spans="2:22" ht="15.5" x14ac:dyDescent="0.35">
      <c r="C134" t="s">
        <v>347</v>
      </c>
      <c r="D134" s="5">
        <v>4368102</v>
      </c>
      <c r="E134" s="5">
        <v>5860498</v>
      </c>
      <c r="F134" s="5">
        <v>4237452</v>
      </c>
      <c r="G134" s="5">
        <v>3863394</v>
      </c>
      <c r="I134" s="5">
        <v>17194922</v>
      </c>
      <c r="J134" s="5">
        <v>2239115</v>
      </c>
      <c r="K134" s="5">
        <v>19969218</v>
      </c>
      <c r="L134" s="5">
        <v>62242733</v>
      </c>
      <c r="M134" s="5">
        <v>83479907</v>
      </c>
      <c r="N134" s="5">
        <v>61761519</v>
      </c>
      <c r="O134" s="5">
        <v>74789332</v>
      </c>
      <c r="P134" s="5">
        <v>100304131</v>
      </c>
      <c r="Q134" s="5">
        <v>72372222</v>
      </c>
      <c r="R134" s="5">
        <v>80789930</v>
      </c>
      <c r="S134" s="5">
        <v>67505943</v>
      </c>
      <c r="T134" s="5">
        <v>532312000000</v>
      </c>
      <c r="U134" s="5">
        <v>162950000000</v>
      </c>
      <c r="V134" s="5">
        <v>285108000000</v>
      </c>
    </row>
    <row r="135" spans="2:22" ht="15.5" x14ac:dyDescent="0.35">
      <c r="C135" t="s">
        <v>349</v>
      </c>
      <c r="D135" s="5">
        <v>-5614772</v>
      </c>
      <c r="E135" s="5">
        <v>-6594829</v>
      </c>
      <c r="F135" s="5">
        <v>-4326898</v>
      </c>
      <c r="G135" s="5">
        <v>-4158731</v>
      </c>
      <c r="I135" s="5">
        <v>-19817463</v>
      </c>
      <c r="J135" s="5">
        <v>-6398740</v>
      </c>
      <c r="K135" s="5">
        <v>-20492393</v>
      </c>
      <c r="L135" s="5">
        <v>-61548883</v>
      </c>
      <c r="M135" s="5">
        <v>-88506163</v>
      </c>
      <c r="N135" s="5">
        <v>-60085329</v>
      </c>
      <c r="O135" s="5">
        <v>-74841113</v>
      </c>
      <c r="P135" s="5">
        <v>-96022908</v>
      </c>
      <c r="Q135" s="5">
        <v>-74113989</v>
      </c>
      <c r="R135" s="5">
        <v>-75195114</v>
      </c>
      <c r="S135" s="5">
        <v>-57201785</v>
      </c>
      <c r="T135" s="5">
        <v>-405324000000</v>
      </c>
      <c r="U135" s="5">
        <v>-308213000000</v>
      </c>
      <c r="V135" s="5">
        <v>-217844000000</v>
      </c>
    </row>
    <row r="136" spans="2:22" ht="15.5" x14ac:dyDescent="0.35">
      <c r="C136" t="s">
        <v>841</v>
      </c>
    </row>
    <row r="137" spans="2:22" ht="15.5" x14ac:dyDescent="0.35">
      <c r="C137" t="s">
        <v>842</v>
      </c>
      <c r="S137" s="5">
        <v>-3876420</v>
      </c>
      <c r="T137" s="5">
        <v>-43495000000</v>
      </c>
      <c r="U137" s="5">
        <v>-57589000000</v>
      </c>
      <c r="V137" s="5">
        <v>-48265000000</v>
      </c>
    </row>
    <row r="138" spans="2:22" ht="15.5" x14ac:dyDescent="0.35">
      <c r="C138" t="s">
        <v>445</v>
      </c>
      <c r="D138" s="5">
        <v>1690</v>
      </c>
      <c r="E138" s="5">
        <v>217</v>
      </c>
      <c r="F138" s="5">
        <v>1148</v>
      </c>
      <c r="G138" s="5">
        <v>3617</v>
      </c>
      <c r="I138" s="5">
        <v>5949</v>
      </c>
      <c r="J138" s="5">
        <v>654</v>
      </c>
      <c r="K138" s="5">
        <v>4171</v>
      </c>
      <c r="L138" s="5">
        <v>7096</v>
      </c>
      <c r="M138" s="5">
        <v>110828</v>
      </c>
      <c r="N138" s="5">
        <v>11332</v>
      </c>
      <c r="O138" s="5">
        <v>18379</v>
      </c>
      <c r="P138" s="5">
        <v>18899</v>
      </c>
      <c r="Q138" s="5">
        <v>42403</v>
      </c>
      <c r="R138" s="5">
        <v>11564</v>
      </c>
      <c r="S138" s="5">
        <v>14563</v>
      </c>
      <c r="T138" s="5">
        <v>119000000</v>
      </c>
      <c r="U138" s="5">
        <v>3861000000</v>
      </c>
      <c r="V138" s="5">
        <v>125000000</v>
      </c>
    </row>
    <row r="139" spans="2:22" ht="15.5" x14ac:dyDescent="0.35">
      <c r="C139" t="s">
        <v>352</v>
      </c>
      <c r="D139" s="5">
        <v>-197619</v>
      </c>
      <c r="E139" s="5">
        <v>-111791</v>
      </c>
      <c r="F139" s="5">
        <v>-183634</v>
      </c>
      <c r="G139" s="5">
        <v>-91817</v>
      </c>
      <c r="I139" s="5">
        <v>-515855</v>
      </c>
      <c r="J139" s="5">
        <v>-162281</v>
      </c>
      <c r="K139" s="5">
        <v>-568535</v>
      </c>
      <c r="L139" s="5">
        <v>-1718115</v>
      </c>
      <c r="M139" s="5">
        <v>-1998329</v>
      </c>
      <c r="N139" s="5">
        <v>-2398376</v>
      </c>
      <c r="O139" s="5">
        <v>-3450614</v>
      </c>
      <c r="P139" s="5">
        <v>-2628621</v>
      </c>
      <c r="Q139" s="5">
        <v>-1793786</v>
      </c>
      <c r="R139" s="5">
        <v>-2777390</v>
      </c>
      <c r="S139" s="5">
        <v>-2981642</v>
      </c>
      <c r="T139" s="5">
        <v>-24261000000</v>
      </c>
      <c r="U139" s="5">
        <v>-40119000000</v>
      </c>
      <c r="V139" s="5">
        <v>-6365000000</v>
      </c>
    </row>
    <row r="140" spans="2:22" ht="15.5" x14ac:dyDescent="0.35">
      <c r="C140" t="s">
        <v>178</v>
      </c>
      <c r="D140" s="5">
        <v>-14769</v>
      </c>
      <c r="E140" s="5">
        <v>976562</v>
      </c>
      <c r="F140" s="5">
        <v>-14562</v>
      </c>
      <c r="G140" s="5">
        <v>-25264</v>
      </c>
      <c r="I140" s="5">
        <v>910801</v>
      </c>
      <c r="J140" s="5">
        <v>561432</v>
      </c>
      <c r="K140" s="5">
        <v>1183535</v>
      </c>
      <c r="L140" s="5">
        <v>5891156</v>
      </c>
      <c r="M140" s="5">
        <v>3197713</v>
      </c>
      <c r="N140" s="5">
        <v>3365690</v>
      </c>
      <c r="O140" s="5">
        <v>8077016</v>
      </c>
      <c r="P140" s="5">
        <v>2792861</v>
      </c>
      <c r="Q140" s="5">
        <v>3615079</v>
      </c>
      <c r="R140" s="5">
        <v>355779</v>
      </c>
      <c r="S140" s="5">
        <v>715202</v>
      </c>
      <c r="T140" s="5">
        <v>-24810000000</v>
      </c>
      <c r="U140" s="5">
        <v>55471000000</v>
      </c>
      <c r="V140" s="5">
        <v>-33325000000</v>
      </c>
    </row>
    <row r="141" spans="2:22" ht="15.5" x14ac:dyDescent="0.35">
      <c r="C141" t="s">
        <v>109</v>
      </c>
    </row>
    <row r="142" spans="2:22" ht="15.5" x14ac:dyDescent="0.35">
      <c r="C142" t="s">
        <v>179</v>
      </c>
      <c r="D142" s="5">
        <v>-360645</v>
      </c>
      <c r="E142" s="5">
        <v>1499189</v>
      </c>
      <c r="F142" s="5">
        <v>590663</v>
      </c>
      <c r="G142" s="5">
        <v>-6836</v>
      </c>
      <c r="I142" s="5">
        <v>2073005</v>
      </c>
      <c r="J142" s="5">
        <v>6105731</v>
      </c>
      <c r="K142" s="5">
        <v>-825473</v>
      </c>
      <c r="L142" s="5">
        <v>-1007363</v>
      </c>
      <c r="M142" s="5">
        <v>-1865643</v>
      </c>
      <c r="N142" s="5">
        <v>-1449380</v>
      </c>
      <c r="O142" s="5">
        <v>-3144040</v>
      </c>
      <c r="P142" s="5">
        <v>7424627</v>
      </c>
      <c r="Q142" s="5">
        <v>-818129</v>
      </c>
      <c r="R142" s="5">
        <v>-2733654</v>
      </c>
      <c r="S142" s="5">
        <v>-2805654</v>
      </c>
      <c r="T142" s="5">
        <v>-34156000000</v>
      </c>
      <c r="U142" s="5">
        <v>-130815000000</v>
      </c>
      <c r="V142" s="5">
        <v>-18728000000</v>
      </c>
    </row>
    <row r="143" spans="2:22" ht="15.5" x14ac:dyDescent="0.35">
      <c r="C143" t="s">
        <v>180</v>
      </c>
      <c r="D143" s="5">
        <v>-5916</v>
      </c>
      <c r="E143" s="5">
        <v>-4304</v>
      </c>
      <c r="F143" s="5">
        <v>-48040</v>
      </c>
      <c r="G143" s="5">
        <v>2255</v>
      </c>
      <c r="I143" s="5">
        <v>-50089</v>
      </c>
      <c r="J143" s="5">
        <v>-662965</v>
      </c>
      <c r="K143" s="5">
        <v>-225175</v>
      </c>
      <c r="L143" s="5">
        <v>-3374626</v>
      </c>
      <c r="M143" s="5">
        <v>5849830</v>
      </c>
      <c r="N143" s="5">
        <v>-2421668</v>
      </c>
      <c r="O143" s="5">
        <v>-5085455</v>
      </c>
      <c r="P143" s="5">
        <v>-9148610</v>
      </c>
      <c r="Q143" s="5">
        <v>47486</v>
      </c>
      <c r="R143" s="5">
        <v>-197942</v>
      </c>
      <c r="S143" s="5">
        <v>-443609</v>
      </c>
      <c r="T143" s="5">
        <v>13951000000</v>
      </c>
      <c r="U143" s="5">
        <v>310496000000</v>
      </c>
      <c r="V143" s="5">
        <v>53180000000</v>
      </c>
    </row>
    <row r="144" spans="2:22" ht="15.5" x14ac:dyDescent="0.35">
      <c r="C144" t="s">
        <v>843</v>
      </c>
      <c r="T144" s="5">
        <v>14850000000</v>
      </c>
      <c r="U144" s="5">
        <v>280000000000</v>
      </c>
      <c r="V144" s="5">
        <v>50000000000</v>
      </c>
    </row>
    <row r="145" spans="3:22" ht="15.5" x14ac:dyDescent="0.35">
      <c r="C145" t="s">
        <v>844</v>
      </c>
      <c r="V145" s="5">
        <v>-11893000000</v>
      </c>
    </row>
    <row r="146" spans="3:22" ht="15.5" x14ac:dyDescent="0.35">
      <c r="C146" t="s">
        <v>845</v>
      </c>
      <c r="N146" s="5">
        <v>-183859</v>
      </c>
      <c r="P146" s="5">
        <v>-3177474</v>
      </c>
    </row>
    <row r="147" spans="3:22" ht="15.5" x14ac:dyDescent="0.35">
      <c r="C147" t="s">
        <v>181</v>
      </c>
      <c r="D147" s="5">
        <v>-5916</v>
      </c>
      <c r="E147" s="5">
        <v>-2050</v>
      </c>
      <c r="F147" s="5">
        <v>-50294</v>
      </c>
      <c r="I147" s="5">
        <v>-52344</v>
      </c>
      <c r="J147" s="5">
        <v>-685813</v>
      </c>
      <c r="K147" s="5">
        <v>-264927</v>
      </c>
      <c r="L147" s="5">
        <v>-3374626</v>
      </c>
      <c r="M147" s="5">
        <v>-790276</v>
      </c>
      <c r="N147" s="5">
        <v>-2252476</v>
      </c>
      <c r="O147" s="5">
        <v>-5086295</v>
      </c>
      <c r="P147" s="5">
        <v>-6008765</v>
      </c>
      <c r="Q147" s="5">
        <v>-7523</v>
      </c>
      <c r="R147" s="5">
        <v>-239758</v>
      </c>
      <c r="S147" s="5">
        <v>-489072</v>
      </c>
      <c r="T147" s="5">
        <v>-1013000000</v>
      </c>
      <c r="U147" s="5">
        <v>-861000000</v>
      </c>
      <c r="V147" s="5">
        <v>-2080000000</v>
      </c>
    </row>
    <row r="148" spans="3:22" ht="15.5" x14ac:dyDescent="0.35">
      <c r="C148" t="s">
        <v>846</v>
      </c>
      <c r="E148" s="5">
        <v>-2254</v>
      </c>
      <c r="F148" s="5">
        <v>4509</v>
      </c>
      <c r="I148" s="5">
        <v>2255</v>
      </c>
      <c r="N148" s="5">
        <v>7081</v>
      </c>
    </row>
    <row r="149" spans="3:22" ht="15.5" x14ac:dyDescent="0.35">
      <c r="C149" t="s">
        <v>187</v>
      </c>
      <c r="F149" s="5">
        <v>-2255</v>
      </c>
      <c r="G149" s="5">
        <v>2255</v>
      </c>
      <c r="J149" s="5">
        <v>22848</v>
      </c>
      <c r="K149" s="5">
        <v>39752</v>
      </c>
      <c r="M149" s="5">
        <v>6640106</v>
      </c>
      <c r="N149" s="5">
        <v>7586</v>
      </c>
      <c r="O149" s="5">
        <v>840</v>
      </c>
      <c r="P149" s="5">
        <v>37629</v>
      </c>
      <c r="Q149" s="5">
        <v>55009</v>
      </c>
      <c r="R149" s="5">
        <v>41816</v>
      </c>
      <c r="S149" s="5">
        <v>45463</v>
      </c>
      <c r="T149" s="5">
        <v>114000000</v>
      </c>
      <c r="U149" s="5">
        <v>31357000000</v>
      </c>
      <c r="V149" s="5">
        <v>17153000000</v>
      </c>
    </row>
    <row r="150" spans="3:22" ht="15.5" x14ac:dyDescent="0.35">
      <c r="C150" t="s">
        <v>816</v>
      </c>
    </row>
    <row r="151" spans="3:22" ht="15.5" x14ac:dyDescent="0.35">
      <c r="C151" t="s">
        <v>197</v>
      </c>
      <c r="D151" s="5">
        <v>-360645</v>
      </c>
      <c r="E151" s="5">
        <v>1499189</v>
      </c>
      <c r="F151" s="5">
        <v>590663</v>
      </c>
      <c r="G151" s="5">
        <v>-6836</v>
      </c>
      <c r="I151" s="5">
        <v>2073005</v>
      </c>
      <c r="J151" s="5">
        <v>6105731</v>
      </c>
      <c r="K151" s="5">
        <v>-825473</v>
      </c>
      <c r="L151" s="5">
        <v>-1007363</v>
      </c>
      <c r="M151" s="5">
        <v>-1865643</v>
      </c>
      <c r="N151" s="5">
        <v>-1449380</v>
      </c>
      <c r="O151" s="5">
        <v>-3144040</v>
      </c>
      <c r="P151" s="5">
        <v>7424627</v>
      </c>
      <c r="Q151" s="5">
        <v>-818129</v>
      </c>
      <c r="R151" s="5">
        <v>-2733654</v>
      </c>
      <c r="S151" s="5">
        <v>-2805654</v>
      </c>
      <c r="T151" s="5">
        <v>-34156000000</v>
      </c>
      <c r="U151" s="5">
        <v>-130815000000</v>
      </c>
      <c r="V151" s="5">
        <v>-18728000000</v>
      </c>
    </row>
    <row r="152" spans="3:22" ht="15.5" x14ac:dyDescent="0.35">
      <c r="C152" t="s">
        <v>847</v>
      </c>
      <c r="D152" s="5">
        <v>-304740</v>
      </c>
      <c r="E152" s="5">
        <v>3139</v>
      </c>
      <c r="F152" s="5">
        <v>-10079</v>
      </c>
      <c r="G152" s="5">
        <v>-4225</v>
      </c>
      <c r="I152" s="5">
        <v>-17292</v>
      </c>
      <c r="J152" s="5">
        <v>-21990</v>
      </c>
      <c r="K152" s="5">
        <v>-78855</v>
      </c>
      <c r="L152" s="5">
        <v>-45694</v>
      </c>
      <c r="M152" s="5">
        <v>-1420936</v>
      </c>
      <c r="N152" s="5">
        <v>-451790</v>
      </c>
      <c r="O152" s="5">
        <v>2000000</v>
      </c>
      <c r="P152" s="5">
        <v>3249383</v>
      </c>
      <c r="R152" s="5">
        <v>-500000</v>
      </c>
      <c r="S152" s="5">
        <v>-500000</v>
      </c>
      <c r="T152" s="5">
        <v>12166000000</v>
      </c>
      <c r="U152" s="5">
        <v>-7000000000</v>
      </c>
      <c r="V152" s="5">
        <v>4816000000</v>
      </c>
    </row>
    <row r="153" spans="3:22" ht="15.5" x14ac:dyDescent="0.35">
      <c r="C153" t="s">
        <v>848</v>
      </c>
      <c r="O153" s="5">
        <v>-181146</v>
      </c>
      <c r="P153" s="5">
        <v>-1786876</v>
      </c>
      <c r="Q153" s="5">
        <v>-396032</v>
      </c>
      <c r="R153" s="5">
        <v>-1861507</v>
      </c>
      <c r="S153" s="5">
        <v>-1877281</v>
      </c>
      <c r="T153" s="5">
        <v>-36070000000</v>
      </c>
      <c r="U153" s="5">
        <v>-97204000000</v>
      </c>
      <c r="V153" s="5">
        <v>-13531000000</v>
      </c>
    </row>
    <row r="154" spans="3:22" ht="15.5" x14ac:dyDescent="0.35">
      <c r="C154" t="s">
        <v>849</v>
      </c>
      <c r="E154" s="5">
        <v>923628</v>
      </c>
      <c r="F154" s="5">
        <v>607238</v>
      </c>
      <c r="I154" s="5">
        <v>1530866</v>
      </c>
      <c r="J154" s="5">
        <v>5000000</v>
      </c>
    </row>
    <row r="155" spans="3:22" ht="15.5" x14ac:dyDescent="0.35">
      <c r="C155" t="s">
        <v>850</v>
      </c>
      <c r="J155" s="5">
        <v>-1300000</v>
      </c>
      <c r="K155" s="5">
        <v>-500000</v>
      </c>
      <c r="L155" s="5">
        <v>-185248</v>
      </c>
    </row>
    <row r="156" spans="3:22" ht="15.5" x14ac:dyDescent="0.35">
      <c r="C156" t="s">
        <v>851</v>
      </c>
      <c r="D156" s="5">
        <v>-55905</v>
      </c>
    </row>
    <row r="157" spans="3:22" ht="15.5" x14ac:dyDescent="0.35">
      <c r="C157" t="s">
        <v>418</v>
      </c>
      <c r="E157" s="5">
        <v>607238</v>
      </c>
      <c r="I157" s="5">
        <v>607238</v>
      </c>
      <c r="O157" s="5">
        <v>-4000000</v>
      </c>
      <c r="P157" s="5">
        <v>4221857</v>
      </c>
      <c r="U157" s="5">
        <v>-8696000000</v>
      </c>
      <c r="V157" s="5">
        <v>-3000000000</v>
      </c>
    </row>
    <row r="158" spans="3:22" ht="15.5" x14ac:dyDescent="0.35">
      <c r="C158" t="s">
        <v>701</v>
      </c>
      <c r="J158" s="5">
        <v>2507837</v>
      </c>
    </row>
    <row r="159" spans="3:22" ht="15.5" x14ac:dyDescent="0.35">
      <c r="C159" t="s">
        <v>852</v>
      </c>
    </row>
    <row r="160" spans="3:22" ht="15.5" x14ac:dyDescent="0.35">
      <c r="C160" t="s">
        <v>560</v>
      </c>
      <c r="E160" s="5">
        <v>12991</v>
      </c>
      <c r="F160" s="5">
        <v>-12991</v>
      </c>
      <c r="P160" s="5">
        <v>2350200</v>
      </c>
    </row>
    <row r="161" spans="2:22" ht="15.5" x14ac:dyDescent="0.35">
      <c r="C161" t="s">
        <v>718</v>
      </c>
      <c r="E161" s="5">
        <v>-47807</v>
      </c>
      <c r="F161" s="5">
        <v>6495</v>
      </c>
      <c r="G161" s="5">
        <v>-2611</v>
      </c>
      <c r="I161" s="5">
        <v>-47807</v>
      </c>
      <c r="J161" s="5">
        <v>-80116</v>
      </c>
      <c r="K161" s="5">
        <v>-246618</v>
      </c>
      <c r="L161" s="5">
        <v>-776421</v>
      </c>
      <c r="M161" s="5">
        <v>-444707</v>
      </c>
      <c r="N161" s="5">
        <v>-997590</v>
      </c>
      <c r="O161" s="5">
        <v>-962894</v>
      </c>
      <c r="P161" s="5">
        <v>-609937</v>
      </c>
      <c r="Q161" s="5">
        <v>-422097</v>
      </c>
      <c r="R161" s="5">
        <v>-372147</v>
      </c>
      <c r="S161" s="5">
        <v>-428373</v>
      </c>
      <c r="T161" s="5">
        <v>-2000000000</v>
      </c>
      <c r="U161" s="5">
        <v>-17915000000</v>
      </c>
      <c r="V161" s="5">
        <v>-7013000000</v>
      </c>
    </row>
    <row r="162" spans="2:22" ht="15.5" x14ac:dyDescent="0.35">
      <c r="C162" t="s">
        <v>853</v>
      </c>
      <c r="T162" s="5">
        <v>-8252000000</v>
      </c>
    </row>
    <row r="163" spans="2:22" ht="15.5" x14ac:dyDescent="0.35">
      <c r="C163" t="s">
        <v>215</v>
      </c>
      <c r="D163" s="5">
        <v>-1823929</v>
      </c>
      <c r="E163" s="5">
        <v>1625542</v>
      </c>
      <c r="F163" s="5">
        <v>256129</v>
      </c>
      <c r="G163" s="5">
        <v>-413382</v>
      </c>
      <c r="I163" s="5">
        <v>-198730</v>
      </c>
      <c r="J163" s="5">
        <v>1682946</v>
      </c>
      <c r="K163" s="5">
        <v>-954652</v>
      </c>
      <c r="L163" s="5">
        <v>491998</v>
      </c>
      <c r="M163" s="5">
        <v>268143</v>
      </c>
      <c r="N163" s="5">
        <v>-1216212</v>
      </c>
      <c r="O163" s="5">
        <v>-3636495</v>
      </c>
      <c r="P163" s="5">
        <v>2740379</v>
      </c>
      <c r="Q163" s="5">
        <v>-648714</v>
      </c>
      <c r="R163" s="5">
        <v>253173</v>
      </c>
      <c r="S163" s="5">
        <v>926598</v>
      </c>
      <c r="T163" s="5">
        <v>14336000000</v>
      </c>
      <c r="U163" s="5">
        <v>-3958000000</v>
      </c>
      <c r="V163" s="5">
        <v>13886000000</v>
      </c>
    </row>
    <row r="164" spans="2:22" ht="15.5" x14ac:dyDescent="0.35">
      <c r="C164" t="s">
        <v>217</v>
      </c>
      <c r="D164" s="5">
        <v>2254100</v>
      </c>
      <c r="I164" s="5">
        <v>2452830</v>
      </c>
      <c r="J164" s="5">
        <v>769884</v>
      </c>
      <c r="K164" s="5">
        <v>1724536</v>
      </c>
      <c r="L164" s="5">
        <v>1232538</v>
      </c>
      <c r="M164" s="5">
        <v>964395</v>
      </c>
      <c r="N164" s="5">
        <v>2180607</v>
      </c>
      <c r="O164" s="5">
        <v>5817102</v>
      </c>
      <c r="P164" s="5">
        <v>3076723</v>
      </c>
      <c r="Q164" s="5">
        <v>3725437</v>
      </c>
      <c r="R164" s="5">
        <v>3472264</v>
      </c>
      <c r="S164" s="5">
        <v>2545666</v>
      </c>
      <c r="T164" s="5">
        <v>17332000000</v>
      </c>
      <c r="U164" s="5">
        <v>21290000000</v>
      </c>
      <c r="V164" s="5">
        <v>7404000000</v>
      </c>
    </row>
    <row r="165" spans="2:22" ht="15.5" x14ac:dyDescent="0.35">
      <c r="C165" t="s">
        <v>218</v>
      </c>
      <c r="D165" s="5">
        <v>430171</v>
      </c>
      <c r="E165" s="5">
        <v>1625542</v>
      </c>
      <c r="F165" s="5">
        <v>256129</v>
      </c>
      <c r="G165" s="5">
        <v>-413382</v>
      </c>
      <c r="I165" s="5">
        <v>2254100</v>
      </c>
      <c r="J165" s="5">
        <v>2452830</v>
      </c>
      <c r="K165" s="5">
        <v>769884</v>
      </c>
      <c r="L165" s="5">
        <v>1724536</v>
      </c>
      <c r="M165" s="5">
        <v>1232538</v>
      </c>
      <c r="N165" s="5">
        <v>964395</v>
      </c>
      <c r="O165" s="5">
        <v>2180607</v>
      </c>
      <c r="P165" s="5">
        <v>5817102</v>
      </c>
      <c r="Q165" s="5">
        <v>3076723</v>
      </c>
      <c r="R165" s="5">
        <v>3725437</v>
      </c>
      <c r="S165" s="5">
        <v>3472264</v>
      </c>
      <c r="T165" s="5">
        <v>31668000000</v>
      </c>
      <c r="U165" s="5">
        <v>17332000000</v>
      </c>
      <c r="V165" s="5">
        <v>21290000000</v>
      </c>
    </row>
    <row r="167" spans="2:22" ht="15.5" x14ac:dyDescent="0.35">
      <c r="B167" t="s">
        <v>219</v>
      </c>
      <c r="C167" t="s">
        <v>11</v>
      </c>
      <c r="D167" s="5">
        <v>6320000000</v>
      </c>
      <c r="E167" s="5">
        <v>6320000000</v>
      </c>
      <c r="F167" s="5">
        <v>6320000000</v>
      </c>
      <c r="G167" s="5">
        <v>6320000000</v>
      </c>
      <c r="I167" s="5">
        <v>6320000000</v>
      </c>
      <c r="J167" s="5">
        <v>6320000000</v>
      </c>
      <c r="K167" s="5">
        <v>4080000000</v>
      </c>
      <c r="L167" s="5">
        <v>4080000000</v>
      </c>
      <c r="M167" s="5">
        <v>3990000000</v>
      </c>
      <c r="N167" s="5">
        <v>3990000000</v>
      </c>
      <c r="O167" s="5">
        <v>3990000000</v>
      </c>
      <c r="P167" s="5">
        <v>3990000000</v>
      </c>
      <c r="Q167" s="5">
        <v>3110000000</v>
      </c>
      <c r="R167" s="5">
        <v>3110000000</v>
      </c>
      <c r="S167" s="5">
        <v>3110000000</v>
      </c>
      <c r="T167" s="5">
        <v>3110000000</v>
      </c>
      <c r="U167" s="5">
        <v>3110000000</v>
      </c>
      <c r="V167" s="5">
        <v>3110000000</v>
      </c>
    </row>
    <row r="168" spans="2:22" ht="15.5" x14ac:dyDescent="0.35">
      <c r="C168" t="s">
        <v>220</v>
      </c>
      <c r="D168" s="6">
        <v>-0.91</v>
      </c>
      <c r="E168" s="6">
        <v>-6.48</v>
      </c>
      <c r="F168" s="6">
        <v>-0.9</v>
      </c>
      <c r="G168" s="6">
        <v>-2.58</v>
      </c>
    </row>
    <row r="169" spans="2:22" ht="15.5" x14ac:dyDescent="0.35">
      <c r="C169" t="s">
        <v>221</v>
      </c>
      <c r="D169" s="6">
        <v>-110.99</v>
      </c>
      <c r="E169" s="6">
        <v>-20.83</v>
      </c>
      <c r="F169" s="6">
        <v>-123.33</v>
      </c>
      <c r="G169" s="6">
        <v>-44.19</v>
      </c>
    </row>
    <row r="170" spans="2:22" ht="15.5" x14ac:dyDescent="0.35">
      <c r="C170" t="s">
        <v>73</v>
      </c>
      <c r="D170" s="6">
        <v>12.44</v>
      </c>
      <c r="E170" s="6">
        <v>9.4600000000000009</v>
      </c>
      <c r="F170" s="6">
        <v>11.02</v>
      </c>
      <c r="G170" s="6">
        <v>12.19</v>
      </c>
    </row>
    <row r="171" spans="2:22" ht="15.5" x14ac:dyDescent="0.35">
      <c r="C171" t="s">
        <v>222</v>
      </c>
      <c r="D171" s="5">
        <v>5900000000</v>
      </c>
      <c r="E171" s="5">
        <v>-18120000000</v>
      </c>
      <c r="F171" s="5">
        <v>-720000000</v>
      </c>
      <c r="G171" s="5">
        <v>-9950000000</v>
      </c>
    </row>
    <row r="172" spans="2:22" ht="15.5" x14ac:dyDescent="0.35">
      <c r="C172" t="s">
        <v>223</v>
      </c>
      <c r="D172" s="6">
        <v>-8.0000000000000002E-3</v>
      </c>
      <c r="E172" s="6">
        <v>-5.33E-2</v>
      </c>
      <c r="F172" s="6">
        <v>-7.6E-3</v>
      </c>
      <c r="G172" s="6">
        <v>-2.3099999999999999E-2</v>
      </c>
    </row>
    <row r="173" spans="2:22" ht="15.5" x14ac:dyDescent="0.35">
      <c r="C173" t="s">
        <v>224</v>
      </c>
      <c r="D173" s="6">
        <v>-2.5699999999999997E-2</v>
      </c>
      <c r="E173" s="6">
        <v>-0.1825</v>
      </c>
      <c r="F173" s="6">
        <v>-2.2200000000000001E-2</v>
      </c>
      <c r="G173" s="6">
        <v>-6.4199999999999993E-2</v>
      </c>
    </row>
    <row r="174" spans="2:22" ht="15.5" x14ac:dyDescent="0.35">
      <c r="C174" t="s">
        <v>225</v>
      </c>
      <c r="D174" s="6">
        <v>-2.3999999999999998E-3</v>
      </c>
      <c r="E174" s="6">
        <v>-6.2300000000000001E-2</v>
      </c>
      <c r="F174" s="6">
        <v>-2.1499999999999998E-2</v>
      </c>
      <c r="G174" s="6">
        <v>-4.6300000000000001E-2</v>
      </c>
    </row>
    <row r="175" spans="2:22" ht="15.5" x14ac:dyDescent="0.35">
      <c r="C175" t="s">
        <v>226</v>
      </c>
      <c r="D175" s="6">
        <v>-0.17</v>
      </c>
      <c r="E175" s="6">
        <v>-1.04</v>
      </c>
      <c r="F175" s="6">
        <v>-0.62</v>
      </c>
      <c r="G175" s="6">
        <v>-29.35</v>
      </c>
    </row>
    <row r="176" spans="2:22" ht="15.5" x14ac:dyDescent="0.35">
      <c r="C176" t="s">
        <v>227</v>
      </c>
      <c r="D176" s="5">
        <v>224000000000</v>
      </c>
      <c r="E176" s="5">
        <v>224000000000</v>
      </c>
      <c r="F176" s="5">
        <v>256000000000</v>
      </c>
      <c r="G176" s="5">
        <v>254000000000</v>
      </c>
    </row>
    <row r="177" spans="3:22" ht="15.5" x14ac:dyDescent="0.35">
      <c r="C177" t="s">
        <v>228</v>
      </c>
      <c r="D177" s="6">
        <v>2.85</v>
      </c>
      <c r="E177" s="6">
        <v>3.8</v>
      </c>
      <c r="F177" s="6">
        <v>2.74</v>
      </c>
      <c r="G177" s="6">
        <v>2.84</v>
      </c>
    </row>
    <row r="178" spans="3:22" ht="15.5" x14ac:dyDescent="0.35">
      <c r="C178" t="s">
        <v>229</v>
      </c>
      <c r="D178" s="6">
        <v>35.409999999999997</v>
      </c>
      <c r="E178" s="6">
        <v>35.49</v>
      </c>
      <c r="F178" s="6">
        <v>40.49</v>
      </c>
      <c r="G178" s="6">
        <v>40.200000000000003</v>
      </c>
    </row>
    <row r="179" spans="3:22" ht="15.5" x14ac:dyDescent="0.35">
      <c r="C179" t="s">
        <v>230</v>
      </c>
      <c r="D179" s="6">
        <v>2.85</v>
      </c>
      <c r="E179" s="6">
        <v>3.8</v>
      </c>
      <c r="F179" s="6">
        <v>2.74</v>
      </c>
      <c r="G179" s="6">
        <v>2.84</v>
      </c>
    </row>
    <row r="180" spans="3:22" ht="15.5" x14ac:dyDescent="0.35">
      <c r="C180" t="s">
        <v>231</v>
      </c>
      <c r="D180" s="6">
        <v>35.409999999999997</v>
      </c>
      <c r="E180" s="6">
        <v>35.49</v>
      </c>
      <c r="F180" s="6">
        <v>40.49</v>
      </c>
      <c r="G180" s="6">
        <v>40.200000000000003</v>
      </c>
    </row>
    <row r="181" spans="3:22" ht="15.5" x14ac:dyDescent="0.35">
      <c r="C181" t="s">
        <v>232</v>
      </c>
      <c r="D181" s="5">
        <v>37000000000</v>
      </c>
      <c r="E181" s="5">
        <v>42000000000</v>
      </c>
      <c r="F181" s="5">
        <v>42000000000</v>
      </c>
      <c r="G181" s="5">
        <v>31000000000</v>
      </c>
    </row>
    <row r="182" spans="3:22" ht="15.5" x14ac:dyDescent="0.35">
      <c r="C182" t="s">
        <v>233</v>
      </c>
      <c r="D182" s="5">
        <v>85000000000</v>
      </c>
      <c r="E182" s="5">
        <v>83000000000</v>
      </c>
      <c r="F182" s="5">
        <v>84000000000</v>
      </c>
      <c r="G182" s="5">
        <v>82000000000</v>
      </c>
    </row>
    <row r="183" spans="3:22" ht="15.5" x14ac:dyDescent="0.35">
      <c r="C183" t="s">
        <v>234</v>
      </c>
      <c r="D183" s="5">
        <v>224000000000</v>
      </c>
      <c r="E183" s="5">
        <v>224000000000</v>
      </c>
      <c r="F183" s="5">
        <v>256000000000</v>
      </c>
      <c r="G183" s="5">
        <v>254000000000</v>
      </c>
    </row>
    <row r="184" spans="3:22" ht="15.5" x14ac:dyDescent="0.35">
      <c r="C184" t="s">
        <v>23</v>
      </c>
      <c r="D184" s="5">
        <v>122000000000</v>
      </c>
      <c r="E184" s="5">
        <v>125000000000</v>
      </c>
      <c r="F184" s="5">
        <v>126000000000</v>
      </c>
      <c r="G184" s="5">
        <v>113000000000</v>
      </c>
    </row>
    <row r="185" spans="3:22" ht="15.5" x14ac:dyDescent="0.35">
      <c r="C185" t="s">
        <v>20</v>
      </c>
      <c r="D185" s="5">
        <v>115000000000</v>
      </c>
      <c r="E185" s="5">
        <v>87000000000</v>
      </c>
      <c r="F185" s="5">
        <v>115000000000</v>
      </c>
      <c r="G185" s="5">
        <v>107000000000</v>
      </c>
    </row>
    <row r="186" spans="3:22" ht="15.5" x14ac:dyDescent="0.35">
      <c r="C186" t="s">
        <v>235</v>
      </c>
      <c r="D186" s="5">
        <v>-262000000000</v>
      </c>
      <c r="E186" s="5">
        <v>-259000000000</v>
      </c>
      <c r="F186" s="5">
        <v>-236000000000</v>
      </c>
      <c r="G186" s="5">
        <v>-221000000000</v>
      </c>
    </row>
    <row r="187" spans="3:22" ht="15.5" x14ac:dyDescent="0.35">
      <c r="C187" t="s">
        <v>236</v>
      </c>
      <c r="D187" s="5">
        <v>-25000000000</v>
      </c>
      <c r="E187" s="5">
        <v>2000000000</v>
      </c>
      <c r="F187" s="5">
        <v>-6000000000</v>
      </c>
      <c r="G187" s="5">
        <v>-6000000000</v>
      </c>
    </row>
    <row r="188" spans="3:22" ht="15.5" x14ac:dyDescent="0.35">
      <c r="C188" t="s">
        <v>237</v>
      </c>
      <c r="D188" s="5">
        <v>0</v>
      </c>
      <c r="E188" s="5">
        <v>0</v>
      </c>
      <c r="F188" s="5">
        <v>-1000000000</v>
      </c>
    </row>
    <row r="189" spans="3:22" ht="15.5" x14ac:dyDescent="0.35">
      <c r="C189" t="s">
        <v>12</v>
      </c>
      <c r="D189" s="5">
        <v>-25000000000</v>
      </c>
      <c r="E189" s="5">
        <v>2000000000</v>
      </c>
      <c r="F189" s="5">
        <v>-7000000000</v>
      </c>
      <c r="G189" s="5">
        <v>-6000000000</v>
      </c>
    </row>
    <row r="190" spans="3:22" ht="15.5" x14ac:dyDescent="0.35">
      <c r="C190" t="s">
        <v>15</v>
      </c>
      <c r="D190" s="6">
        <v>-3.94</v>
      </c>
      <c r="E190" s="6">
        <v>0.33</v>
      </c>
      <c r="F190" s="6">
        <v>-1.04</v>
      </c>
      <c r="G190" s="6">
        <v>-0.96</v>
      </c>
    </row>
    <row r="191" spans="3:22" ht="15.5" x14ac:dyDescent="0.35">
      <c r="C191" t="s">
        <v>58</v>
      </c>
      <c r="I191" s="6">
        <v>-9.4499999999999993</v>
      </c>
      <c r="J191" s="6">
        <v>-28.76</v>
      </c>
      <c r="K191" s="6">
        <v>-52.86</v>
      </c>
      <c r="L191" s="6">
        <v>55.25</v>
      </c>
      <c r="M191" s="6">
        <v>12.35</v>
      </c>
      <c r="N191" s="6">
        <v>-76.989999999999995</v>
      </c>
      <c r="O191" s="6">
        <v>-32.83</v>
      </c>
      <c r="P191" s="6">
        <v>11.68</v>
      </c>
      <c r="Q191" s="6">
        <v>5.79</v>
      </c>
      <c r="R191" s="6">
        <v>1.64</v>
      </c>
      <c r="S191" s="6">
        <v>1.34</v>
      </c>
      <c r="T191" s="6">
        <v>1.87</v>
      </c>
      <c r="U191" s="6">
        <v>-104.65</v>
      </c>
      <c r="V191" s="6">
        <v>-48.41</v>
      </c>
    </row>
    <row r="192" spans="3:22" ht="15.5" x14ac:dyDescent="0.35">
      <c r="C192" t="s">
        <v>72</v>
      </c>
      <c r="I192" s="6">
        <v>-14.29</v>
      </c>
      <c r="J192" s="6">
        <v>-2.85</v>
      </c>
      <c r="K192" s="6">
        <v>-2.65</v>
      </c>
      <c r="L192" s="6">
        <v>2.88</v>
      </c>
      <c r="M192" s="6">
        <v>4.05</v>
      </c>
      <c r="N192" s="6">
        <v>-0.65</v>
      </c>
      <c r="O192" s="6">
        <v>-1.52</v>
      </c>
      <c r="P192" s="6">
        <v>8.65</v>
      </c>
      <c r="Q192" s="6">
        <v>32.82</v>
      </c>
      <c r="R192" s="6">
        <v>115.85</v>
      </c>
      <c r="S192" s="6">
        <v>38.06</v>
      </c>
      <c r="T192" s="6">
        <v>33.159999999999997</v>
      </c>
      <c r="U192" s="6">
        <v>-0.71</v>
      </c>
      <c r="V192" s="6">
        <v>-2.23</v>
      </c>
    </row>
    <row r="193" spans="3:22" ht="15.5" x14ac:dyDescent="0.35">
      <c r="C193" t="s">
        <v>75</v>
      </c>
      <c r="I193" s="6">
        <v>3.15</v>
      </c>
      <c r="J193" s="6">
        <v>25.29</v>
      </c>
      <c r="K193" s="6">
        <v>2.41</v>
      </c>
      <c r="L193" s="6">
        <v>0.74</v>
      </c>
      <c r="M193" s="6">
        <v>0.2</v>
      </c>
      <c r="N193" s="6">
        <v>0.26</v>
      </c>
      <c r="O193" s="6">
        <v>0.21</v>
      </c>
      <c r="P193" s="6">
        <v>0.3</v>
      </c>
      <c r="Q193" s="6">
        <v>0.67</v>
      </c>
      <c r="R193" s="6">
        <v>0.6</v>
      </c>
      <c r="S193" s="6">
        <v>0.18</v>
      </c>
      <c r="T193" s="6">
        <v>0.36</v>
      </c>
      <c r="U193" s="6">
        <v>1.3</v>
      </c>
      <c r="V193" s="6">
        <v>1.1100000000000001</v>
      </c>
    </row>
    <row r="194" spans="3:22" ht="15.5" x14ac:dyDescent="0.35">
      <c r="C194" t="s">
        <v>238</v>
      </c>
      <c r="I194" s="5">
        <v>-25580000000</v>
      </c>
      <c r="J194" s="5">
        <v>-80000000000</v>
      </c>
      <c r="K194" s="5">
        <v>-205130000000</v>
      </c>
      <c r="L194" s="5">
        <v>636460000000</v>
      </c>
      <c r="M194" s="5">
        <v>141810000000</v>
      </c>
      <c r="N194" s="5">
        <v>-180750000000</v>
      </c>
      <c r="O194" s="5">
        <v>-12280000000</v>
      </c>
      <c r="P194" s="5">
        <v>177440000000</v>
      </c>
    </row>
    <row r="195" spans="3:22" ht="15.5" x14ac:dyDescent="0.35">
      <c r="C195" t="s">
        <v>239</v>
      </c>
      <c r="I195" s="6">
        <v>-7.7800000000000008E-2</v>
      </c>
      <c r="J195" s="6">
        <v>-0.24530000000000002</v>
      </c>
      <c r="K195" s="6">
        <v>-0.26319999999999999</v>
      </c>
      <c r="L195" s="6">
        <v>0.23469999999999999</v>
      </c>
      <c r="M195" s="6">
        <v>3.8399999999999997E-2</v>
      </c>
      <c r="N195" s="6">
        <v>-0.25569999999999998</v>
      </c>
      <c r="O195" s="6">
        <v>-8.9600000000000013E-2</v>
      </c>
      <c r="P195" s="6">
        <v>3.1800000000000002E-2</v>
      </c>
      <c r="Q195" s="6">
        <v>1.61E-2</v>
      </c>
      <c r="R195" s="6">
        <v>4.1999999999999997E-3</v>
      </c>
      <c r="S195" s="6">
        <v>3.4999999999999996E-3</v>
      </c>
      <c r="T195" s="6">
        <v>6.4000000000000003E-3</v>
      </c>
      <c r="U195" s="6">
        <v>-0.34600000000000003</v>
      </c>
      <c r="V195" s="6">
        <v>-0.10539999999999999</v>
      </c>
    </row>
    <row r="196" spans="3:22" ht="15.5" x14ac:dyDescent="0.35">
      <c r="C196" t="s">
        <v>240</v>
      </c>
      <c r="I196" s="6">
        <v>-0.26629999999999998</v>
      </c>
      <c r="J196" s="6">
        <v>-0.68150000000000011</v>
      </c>
      <c r="K196" s="6">
        <v>-1.5569</v>
      </c>
      <c r="L196" s="6">
        <v>0.64790000000000003</v>
      </c>
      <c r="M196" s="6">
        <v>-0.23769999999999999</v>
      </c>
      <c r="N196" s="6">
        <v>1.204</v>
      </c>
      <c r="O196" s="6">
        <v>-2.0552000000000001</v>
      </c>
      <c r="P196" s="6">
        <v>0.64280000000000004</v>
      </c>
      <c r="Q196" s="6">
        <v>1.5042</v>
      </c>
      <c r="R196" s="6">
        <v>-2.4700000000000003E-2</v>
      </c>
      <c r="S196" s="6">
        <v>-1.3999999999999999E-2</v>
      </c>
      <c r="T196" s="6">
        <v>-1.5800000000000002E-2</v>
      </c>
      <c r="U196" s="6">
        <v>0.87519999999999998</v>
      </c>
      <c r="V196" s="6">
        <v>3.2435</v>
      </c>
    </row>
    <row r="197" spans="3:22" ht="15.5" x14ac:dyDescent="0.35">
      <c r="C197" t="s">
        <v>241</v>
      </c>
      <c r="I197" s="6">
        <v>-0.1409</v>
      </c>
      <c r="J197" s="6">
        <v>-0.34380000000000005</v>
      </c>
      <c r="K197" s="6">
        <v>-0.90849999999999997</v>
      </c>
      <c r="L197" s="6">
        <v>5.1772</v>
      </c>
      <c r="M197" s="6">
        <v>-0.49259999999999998</v>
      </c>
      <c r="N197" s="6">
        <v>7.6336000000000004</v>
      </c>
      <c r="O197" s="6">
        <v>-0.43219999999999997</v>
      </c>
      <c r="P197" s="6">
        <v>0.30879999999999996</v>
      </c>
      <c r="Q197" s="6">
        <v>8.0799999999999997E-2</v>
      </c>
      <c r="R197" s="6">
        <v>0.13150000000000001</v>
      </c>
      <c r="S197" s="6">
        <v>8.3199999999999996E-2</v>
      </c>
      <c r="T197" s="6">
        <v>-0.10869999999999999</v>
      </c>
      <c r="U197" s="6">
        <v>-0.70480000000000009</v>
      </c>
      <c r="V197" s="6">
        <v>-4.2735000000000003</v>
      </c>
    </row>
    <row r="198" spans="3:22" ht="15.5" x14ac:dyDescent="0.35">
      <c r="C198" t="s">
        <v>242</v>
      </c>
      <c r="I198" s="6">
        <v>-3.95</v>
      </c>
      <c r="J198" s="6">
        <v>-31.55</v>
      </c>
      <c r="K198" s="6">
        <v>-8.66</v>
      </c>
      <c r="L198" s="6">
        <v>11.11</v>
      </c>
      <c r="M198" s="6">
        <v>1.67</v>
      </c>
      <c r="N198" s="6">
        <v>-4.84</v>
      </c>
      <c r="O198" s="6">
        <v>-0.89</v>
      </c>
      <c r="P198" s="6">
        <v>1.1599999999999999</v>
      </c>
      <c r="Q198" s="6">
        <v>1.1299999999999999</v>
      </c>
      <c r="R198" s="6">
        <v>1.0900000000000001</v>
      </c>
      <c r="S198" s="6">
        <v>0.99</v>
      </c>
      <c r="T198" s="6">
        <v>-0.59</v>
      </c>
      <c r="U198" s="6">
        <v>-0.31</v>
      </c>
      <c r="V198" s="6">
        <v>-1.85</v>
      </c>
    </row>
    <row r="199" spans="3:22" ht="15.5" x14ac:dyDescent="0.35">
      <c r="C199" t="s">
        <v>69</v>
      </c>
      <c r="I199" s="6">
        <v>3.8</v>
      </c>
      <c r="J199" s="6">
        <v>1.94</v>
      </c>
      <c r="K199" s="6">
        <v>4.12</v>
      </c>
      <c r="L199" s="6">
        <v>1.86</v>
      </c>
      <c r="M199" s="6">
        <v>-0.96</v>
      </c>
      <c r="N199" s="6">
        <v>-0.78</v>
      </c>
      <c r="O199" s="6">
        <v>3.13</v>
      </c>
      <c r="P199" s="6">
        <v>5.56</v>
      </c>
      <c r="Q199" s="6">
        <v>49.35</v>
      </c>
      <c r="R199" s="6">
        <v>-2.85</v>
      </c>
      <c r="S199" s="6">
        <v>-0.53</v>
      </c>
      <c r="T199" s="6">
        <v>-0.53</v>
      </c>
      <c r="U199" s="6">
        <v>-0.62</v>
      </c>
      <c r="V199" s="6">
        <v>-7.24</v>
      </c>
    </row>
    <row r="200" spans="3:22" ht="15.5" x14ac:dyDescent="0.35">
      <c r="C200" t="s">
        <v>66</v>
      </c>
      <c r="I200" s="6">
        <v>35.49</v>
      </c>
      <c r="J200" s="6">
        <v>42.21</v>
      </c>
      <c r="K200" s="6">
        <v>33.950000000000003</v>
      </c>
      <c r="L200" s="6">
        <v>85.27</v>
      </c>
      <c r="M200" s="6">
        <v>-51.94</v>
      </c>
      <c r="N200" s="6">
        <v>-63.94</v>
      </c>
      <c r="O200" s="6">
        <v>15.97</v>
      </c>
      <c r="P200" s="6">
        <v>18.170000000000002</v>
      </c>
      <c r="Q200" s="6">
        <v>3.85</v>
      </c>
      <c r="R200" s="6">
        <v>-66.62</v>
      </c>
      <c r="S200" s="6">
        <v>-95.73</v>
      </c>
      <c r="T200" s="6">
        <v>-117.71</v>
      </c>
      <c r="U200" s="6">
        <v>-119.57</v>
      </c>
      <c r="V200" s="6">
        <v>-14.92</v>
      </c>
    </row>
    <row r="201" spans="3:22" ht="15.5" x14ac:dyDescent="0.35">
      <c r="C201" t="s">
        <v>243</v>
      </c>
      <c r="I201" s="6">
        <v>3.8</v>
      </c>
      <c r="J201" s="6">
        <v>1.94</v>
      </c>
      <c r="K201" s="6">
        <v>4.12</v>
      </c>
      <c r="L201" s="6">
        <v>1.86</v>
      </c>
      <c r="M201" s="6">
        <v>-0.96</v>
      </c>
      <c r="N201" s="6">
        <v>-0.78</v>
      </c>
      <c r="O201" s="6">
        <v>3.13</v>
      </c>
      <c r="P201" s="6">
        <v>5.56</v>
      </c>
      <c r="Q201" s="6">
        <v>49.35</v>
      </c>
      <c r="R201" s="6">
        <v>-2.85</v>
      </c>
      <c r="S201" s="6">
        <v>-0.53</v>
      </c>
      <c r="T201" s="6">
        <v>-0.53</v>
      </c>
      <c r="U201" s="6">
        <v>-0.62</v>
      </c>
      <c r="V201" s="6">
        <v>-7.24</v>
      </c>
    </row>
    <row r="202" spans="3:22" ht="15.5" x14ac:dyDescent="0.35">
      <c r="C202" t="s">
        <v>244</v>
      </c>
      <c r="I202" s="6">
        <v>35.49</v>
      </c>
      <c r="J202" s="6">
        <v>42.21</v>
      </c>
      <c r="K202" s="6">
        <v>33.950000000000003</v>
      </c>
      <c r="L202" s="6">
        <v>85.27</v>
      </c>
      <c r="M202" s="6">
        <v>-51.94</v>
      </c>
      <c r="N202" s="6">
        <v>-63.94</v>
      </c>
      <c r="O202" s="6">
        <v>15.97</v>
      </c>
      <c r="P202" s="6">
        <v>18.170000000000002</v>
      </c>
      <c r="Q202" s="6">
        <v>3.85</v>
      </c>
      <c r="R202" s="6">
        <v>-66.62</v>
      </c>
      <c r="S202" s="6">
        <v>-95.73</v>
      </c>
      <c r="T202" s="6">
        <v>-117.71</v>
      </c>
      <c r="U202" s="6">
        <v>-119.57</v>
      </c>
      <c r="V202" s="6">
        <v>-14.92</v>
      </c>
    </row>
    <row r="203" spans="3:22" ht="15.5" x14ac:dyDescent="0.35">
      <c r="C203" t="s">
        <v>245</v>
      </c>
      <c r="I203" s="5">
        <v>42000000000</v>
      </c>
      <c r="J203" s="5">
        <v>31000000000</v>
      </c>
      <c r="K203" s="5">
        <v>147000000000</v>
      </c>
      <c r="L203" s="5">
        <v>138000000000</v>
      </c>
      <c r="M203" s="5">
        <v>749000000000</v>
      </c>
      <c r="N203" s="5">
        <v>757000000000</v>
      </c>
      <c r="O203" s="5">
        <v>705000000000</v>
      </c>
      <c r="P203" s="5">
        <v>810000000000</v>
      </c>
      <c r="Q203" s="5">
        <v>30000000000</v>
      </c>
      <c r="R203" s="5">
        <v>30000000000</v>
      </c>
      <c r="S203" s="5">
        <v>63000000000</v>
      </c>
      <c r="T203" s="5">
        <v>67000000000</v>
      </c>
      <c r="U203" s="5">
        <v>581000000000</v>
      </c>
      <c r="V203" s="5">
        <v>800000000000</v>
      </c>
    </row>
    <row r="204" spans="3:22" ht="15.5" x14ac:dyDescent="0.35">
      <c r="C204" t="s">
        <v>246</v>
      </c>
      <c r="I204" s="5">
        <v>83000000000</v>
      </c>
      <c r="J204" s="5">
        <v>82000000000</v>
      </c>
      <c r="K204" s="5">
        <v>4000000000</v>
      </c>
      <c r="L204" s="5">
        <v>5000000000</v>
      </c>
      <c r="M204" s="5">
        <v>8000000000</v>
      </c>
      <c r="N204" s="5">
        <v>12000000000</v>
      </c>
      <c r="O204" s="5">
        <v>16000000000</v>
      </c>
      <c r="P204" s="5">
        <v>29000000000</v>
      </c>
      <c r="Q204" s="5">
        <v>458000000000</v>
      </c>
      <c r="R204" s="5">
        <v>683000000000</v>
      </c>
      <c r="S204" s="5">
        <v>720000000000</v>
      </c>
      <c r="T204" s="5">
        <v>665000000000</v>
      </c>
      <c r="U204" s="5">
        <v>281000000000</v>
      </c>
      <c r="V204" s="5">
        <v>28000000000</v>
      </c>
    </row>
    <row r="205" spans="3:22" ht="15.5" x14ac:dyDescent="0.35">
      <c r="C205" t="s">
        <v>25</v>
      </c>
      <c r="I205" s="5">
        <v>125000000000</v>
      </c>
      <c r="J205" s="5">
        <v>112000000000</v>
      </c>
      <c r="K205" s="5">
        <v>151000000000</v>
      </c>
      <c r="L205" s="5">
        <v>143000000000</v>
      </c>
      <c r="M205" s="5">
        <v>758000000000</v>
      </c>
      <c r="N205" s="5">
        <v>769000000000</v>
      </c>
      <c r="O205" s="5">
        <v>721000000000</v>
      </c>
      <c r="P205" s="5">
        <v>840000000000</v>
      </c>
      <c r="Q205" s="5">
        <v>488000000000</v>
      </c>
      <c r="R205" s="5">
        <v>713000000000</v>
      </c>
      <c r="S205" s="5">
        <v>783000000000</v>
      </c>
      <c r="T205" s="5">
        <v>733000000000</v>
      </c>
      <c r="U205" s="5">
        <v>862000000000</v>
      </c>
      <c r="V205" s="5">
        <v>828000000000</v>
      </c>
    </row>
    <row r="206" spans="3:22" ht="15.5" x14ac:dyDescent="0.35">
      <c r="C206" t="s">
        <v>22</v>
      </c>
      <c r="I206" s="5">
        <v>87000000000</v>
      </c>
      <c r="J206" s="5">
        <v>73000000000</v>
      </c>
      <c r="K206" s="5">
        <v>139000000000</v>
      </c>
      <c r="L206" s="5">
        <v>116000000000</v>
      </c>
      <c r="M206" s="5">
        <v>740000000000</v>
      </c>
      <c r="N206" s="5">
        <v>755000000000</v>
      </c>
      <c r="O206" s="5">
        <v>691000000000</v>
      </c>
      <c r="P206" s="5">
        <v>755000000000</v>
      </c>
      <c r="Q206" s="5">
        <v>446000000000</v>
      </c>
      <c r="R206" s="5">
        <v>663000000000</v>
      </c>
      <c r="S206" s="5">
        <v>736000000000</v>
      </c>
      <c r="T206" s="5">
        <v>701000000000</v>
      </c>
      <c r="U206" s="5">
        <v>844000000000</v>
      </c>
      <c r="V206" s="5">
        <v>807000000000</v>
      </c>
    </row>
    <row r="207" spans="3:22" ht="15.5" x14ac:dyDescent="0.35">
      <c r="C207" t="s">
        <v>247</v>
      </c>
      <c r="I207" s="5">
        <v>-259000000000</v>
      </c>
      <c r="J207" s="5">
        <v>-213000000000</v>
      </c>
      <c r="K207" s="5">
        <v>-488000000000</v>
      </c>
      <c r="L207" s="5">
        <v>-260000000000</v>
      </c>
      <c r="M207" s="5">
        <v>-1062000000000</v>
      </c>
      <c r="N207" s="5">
        <v>-1158000000000</v>
      </c>
      <c r="O207" s="5">
        <v>-871000000000</v>
      </c>
      <c r="P207" s="5">
        <v>-712000000000</v>
      </c>
      <c r="Q207" s="5">
        <v>-18000000000</v>
      </c>
      <c r="R207" s="5">
        <v>-61000000000</v>
      </c>
      <c r="S207" s="5">
        <v>-56000000000</v>
      </c>
      <c r="T207" s="5">
        <v>-89000000000</v>
      </c>
      <c r="U207" s="5">
        <v>-601000000000</v>
      </c>
      <c r="V207" s="5">
        <v>-831000000000</v>
      </c>
    </row>
    <row r="208" spans="3:22" ht="15.5" x14ac:dyDescent="0.35">
      <c r="C208" t="s">
        <v>248</v>
      </c>
      <c r="I208" s="5">
        <v>-37000000000</v>
      </c>
      <c r="J208" s="5">
        <v>-61000000000</v>
      </c>
      <c r="K208" s="5">
        <v>1000000000</v>
      </c>
      <c r="L208" s="5">
        <v>76000000000</v>
      </c>
      <c r="M208" s="5">
        <v>-53000000000</v>
      </c>
      <c r="N208" s="5">
        <v>37000000000</v>
      </c>
      <c r="O208" s="5">
        <v>64000000000</v>
      </c>
      <c r="P208" s="5">
        <v>65000000000</v>
      </c>
      <c r="Q208" s="5">
        <v>2000000000</v>
      </c>
      <c r="R208" s="5">
        <v>43000000000</v>
      </c>
      <c r="S208" s="5">
        <v>58000000000</v>
      </c>
      <c r="T208" s="5">
        <v>35000000000</v>
      </c>
      <c r="U208" s="5">
        <v>-184000000000</v>
      </c>
      <c r="V208" s="5">
        <v>-21000000000</v>
      </c>
    </row>
    <row r="209" spans="2:22" ht="15.5" x14ac:dyDescent="0.35">
      <c r="C209" t="s">
        <v>249</v>
      </c>
      <c r="I209" s="5">
        <v>-1000000000</v>
      </c>
      <c r="J209" s="5">
        <v>-11000000000</v>
      </c>
      <c r="K209" s="5">
        <v>-4000000000</v>
      </c>
      <c r="L209" s="5">
        <v>-53000000000</v>
      </c>
      <c r="M209" s="5">
        <v>-11000000000</v>
      </c>
      <c r="N209" s="5">
        <v>-32000000000</v>
      </c>
      <c r="O209" s="5">
        <v>-71000000000</v>
      </c>
      <c r="P209" s="5">
        <v>-87000000000</v>
      </c>
      <c r="Q209" s="5">
        <v>0</v>
      </c>
      <c r="R209" s="5">
        <v>-3000000000</v>
      </c>
      <c r="S209" s="5">
        <v>-7000000000</v>
      </c>
      <c r="T209" s="5">
        <v>-1000000000</v>
      </c>
      <c r="U209" s="5">
        <v>-1000000000</v>
      </c>
      <c r="V209" s="5">
        <v>-14000000000</v>
      </c>
    </row>
    <row r="210" spans="2:22" ht="15.5" x14ac:dyDescent="0.35">
      <c r="C210" t="s">
        <v>14</v>
      </c>
      <c r="I210" s="5">
        <v>-38000000000</v>
      </c>
      <c r="J210" s="5">
        <v>-72000000000</v>
      </c>
      <c r="K210" s="5">
        <v>-3000000000</v>
      </c>
      <c r="L210" s="5">
        <v>23000000000</v>
      </c>
      <c r="M210" s="5">
        <v>-64000000000</v>
      </c>
      <c r="N210" s="5">
        <v>6000000000</v>
      </c>
      <c r="O210" s="5">
        <v>-7000000000</v>
      </c>
      <c r="P210" s="5">
        <v>-22000000000</v>
      </c>
      <c r="Q210" s="5">
        <v>2000000000</v>
      </c>
      <c r="R210" s="5">
        <v>40000000000</v>
      </c>
      <c r="S210" s="5">
        <v>51000000000</v>
      </c>
      <c r="T210" s="5">
        <v>34000000000</v>
      </c>
      <c r="U210" s="5">
        <v>-184000000000</v>
      </c>
      <c r="V210" s="5">
        <v>-35000000000</v>
      </c>
    </row>
    <row r="211" spans="2:22" ht="15.5" x14ac:dyDescent="0.35">
      <c r="C211" t="s">
        <v>16</v>
      </c>
      <c r="I211" s="6">
        <v>-6.02</v>
      </c>
      <c r="J211" s="6">
        <v>-11.36</v>
      </c>
      <c r="K211" s="6">
        <v>-0.64</v>
      </c>
      <c r="L211" s="6">
        <v>5.73</v>
      </c>
      <c r="M211" s="6">
        <v>-16.14</v>
      </c>
      <c r="N211" s="6">
        <v>1.42</v>
      </c>
      <c r="O211" s="6">
        <v>-1.72</v>
      </c>
      <c r="P211" s="6">
        <v>-5.61</v>
      </c>
      <c r="Q211" s="6">
        <v>0.5</v>
      </c>
      <c r="R211" s="6">
        <v>12.72</v>
      </c>
      <c r="S211" s="6">
        <v>16.350000000000001</v>
      </c>
      <c r="T211" s="6">
        <v>10.78</v>
      </c>
      <c r="U211" s="6">
        <v>-59.3</v>
      </c>
      <c r="V211" s="6">
        <v>-11.1</v>
      </c>
    </row>
    <row r="213" spans="2:22" ht="15.5" x14ac:dyDescent="0.35">
      <c r="B213" t="s">
        <v>250</v>
      </c>
      <c r="C213" t="s">
        <v>251</v>
      </c>
      <c r="D213" s="5">
        <v>-6000000000</v>
      </c>
      <c r="E213" s="5">
        <v>-41000000000</v>
      </c>
      <c r="F213" s="5">
        <v>-6000000000</v>
      </c>
      <c r="G213" s="5">
        <v>-16000000000</v>
      </c>
      <c r="H213" s="5">
        <v>-23000000000</v>
      </c>
      <c r="I213" s="5">
        <v>-60000000000</v>
      </c>
      <c r="J213" s="5">
        <v>-182000000000</v>
      </c>
      <c r="K213" s="5">
        <v>-216000000000</v>
      </c>
      <c r="L213" s="5">
        <v>225000000000</v>
      </c>
      <c r="M213" s="5">
        <v>49000000000</v>
      </c>
      <c r="N213" s="5">
        <v>-307000000000</v>
      </c>
      <c r="O213" s="5">
        <v>-131000000000</v>
      </c>
      <c r="P213" s="5">
        <v>47000000000</v>
      </c>
      <c r="Q213" s="5">
        <v>18000000000</v>
      </c>
    </row>
    <row r="214" spans="2:22" ht="15.5" x14ac:dyDescent="0.35">
      <c r="C214" t="s">
        <v>252</v>
      </c>
      <c r="H214" s="5">
        <v>-69000000000</v>
      </c>
      <c r="I214" s="5">
        <v>-60000000000</v>
      </c>
      <c r="J214" s="5">
        <v>-182000000000</v>
      </c>
      <c r="K214" s="5">
        <v>-216000000000</v>
      </c>
      <c r="L214" s="5">
        <v>225000000000</v>
      </c>
      <c r="M214" s="5">
        <v>49000000000</v>
      </c>
      <c r="N214" s="5">
        <v>-307000000000</v>
      </c>
      <c r="O214" s="5">
        <v>-131000000000</v>
      </c>
      <c r="P214" s="5">
        <v>47000000000</v>
      </c>
      <c r="Q214" s="5">
        <v>18000000000</v>
      </c>
    </row>
    <row r="215" spans="2:22" ht="15.5" x14ac:dyDescent="0.35">
      <c r="C215" t="s">
        <v>57</v>
      </c>
      <c r="D215" s="6">
        <v>-0.91</v>
      </c>
      <c r="E215" s="6">
        <v>-6.48</v>
      </c>
      <c r="F215" s="6">
        <v>-0.9</v>
      </c>
      <c r="G215" s="6">
        <v>-2.58</v>
      </c>
      <c r="H215" s="6">
        <v>-3.64</v>
      </c>
      <c r="I215" s="6">
        <v>-9.4499999999999993</v>
      </c>
      <c r="J215" s="6">
        <v>-28.76</v>
      </c>
      <c r="K215" s="6">
        <v>-34.1</v>
      </c>
      <c r="L215" s="6">
        <v>35.64</v>
      </c>
      <c r="M215" s="6">
        <v>7.79</v>
      </c>
      <c r="N215" s="6">
        <v>-48.56</v>
      </c>
      <c r="O215" s="6">
        <v>-20.71</v>
      </c>
      <c r="P215" s="6">
        <v>7.37</v>
      </c>
      <c r="Q215" s="6">
        <v>2.85</v>
      </c>
    </row>
    <row r="216" spans="2:22" ht="15.5" x14ac:dyDescent="0.35">
      <c r="C216" t="s">
        <v>255</v>
      </c>
      <c r="H216" s="6">
        <v>-10.85</v>
      </c>
      <c r="I216" s="6">
        <v>-9.4499999999999993</v>
      </c>
      <c r="J216" s="6">
        <v>-28.76</v>
      </c>
      <c r="K216" s="6">
        <v>-34.1</v>
      </c>
      <c r="L216" s="6">
        <v>35.64</v>
      </c>
      <c r="M216" s="6">
        <v>7.79</v>
      </c>
      <c r="N216" s="6">
        <v>-48.56</v>
      </c>
      <c r="O216" s="6">
        <v>-20.71</v>
      </c>
      <c r="P216" s="6">
        <v>7.37</v>
      </c>
      <c r="Q216" s="6">
        <v>2.85</v>
      </c>
    </row>
    <row r="217" spans="2:22" ht="15.5" x14ac:dyDescent="0.35">
      <c r="C217" t="s">
        <v>258</v>
      </c>
      <c r="D217" s="5">
        <v>51000000000</v>
      </c>
      <c r="E217" s="5">
        <v>90000000000</v>
      </c>
      <c r="F217" s="5">
        <v>64000000000</v>
      </c>
      <c r="G217" s="5">
        <v>59000000000</v>
      </c>
      <c r="H217" s="5">
        <v>205000000000</v>
      </c>
      <c r="I217" s="5">
        <v>271000000000</v>
      </c>
      <c r="J217" s="5">
        <v>20000000000</v>
      </c>
      <c r="K217" s="5">
        <v>237000000000</v>
      </c>
      <c r="L217" s="5">
        <v>876000000000</v>
      </c>
      <c r="M217" s="5">
        <v>1022000000000</v>
      </c>
      <c r="N217" s="5">
        <v>766000000000</v>
      </c>
      <c r="O217" s="5">
        <v>933000000000</v>
      </c>
      <c r="P217" s="5">
        <v>1337000000000</v>
      </c>
      <c r="Q217" s="5">
        <v>882000000000</v>
      </c>
    </row>
    <row r="218" spans="2:22" ht="15.5" x14ac:dyDescent="0.35">
      <c r="C218" t="s">
        <v>259</v>
      </c>
      <c r="H218" s="5">
        <v>264000000000</v>
      </c>
      <c r="I218" s="5">
        <v>271000000000</v>
      </c>
      <c r="J218" s="5">
        <v>20000000000</v>
      </c>
      <c r="K218" s="5">
        <v>237000000000</v>
      </c>
      <c r="L218" s="5">
        <v>876000000000</v>
      </c>
      <c r="M218" s="5">
        <v>1022000000000</v>
      </c>
      <c r="N218" s="5">
        <v>766000000000</v>
      </c>
      <c r="O218" s="5">
        <v>933000000000</v>
      </c>
      <c r="P218" s="5">
        <v>1337000000000</v>
      </c>
      <c r="Q218" s="5">
        <v>882000000000</v>
      </c>
    </row>
    <row r="219" spans="2:22" ht="15.5" x14ac:dyDescent="0.35">
      <c r="C219" t="s">
        <v>263</v>
      </c>
      <c r="I219" s="6">
        <v>-21.96</v>
      </c>
    </row>
    <row r="220" spans="2:22" ht="15.5" x14ac:dyDescent="0.35">
      <c r="C220" t="s">
        <v>264</v>
      </c>
      <c r="I220" s="6">
        <v>-7.37</v>
      </c>
    </row>
    <row r="221" spans="2:22" ht="15.5" x14ac:dyDescent="0.35">
      <c r="C221" t="s">
        <v>265</v>
      </c>
      <c r="I221" s="6">
        <v>7.42</v>
      </c>
    </row>
    <row r="222" spans="2:22" ht="15.5" x14ac:dyDescent="0.35">
      <c r="C222" t="s">
        <v>266</v>
      </c>
      <c r="I222" s="6">
        <v>-0.1356</v>
      </c>
    </row>
    <row r="223" spans="2:22" ht="15.5" x14ac:dyDescent="0.35">
      <c r="C223" t="s">
        <v>267</v>
      </c>
      <c r="I223" s="6">
        <v>1.91</v>
      </c>
    </row>
    <row r="224" spans="2:22" ht="15.5" x14ac:dyDescent="0.35">
      <c r="C224" t="s">
        <v>268</v>
      </c>
      <c r="I224" s="6">
        <v>2.2599999999999998</v>
      </c>
    </row>
    <row r="225" spans="3:9" ht="15.5" x14ac:dyDescent="0.35">
      <c r="C225" t="s">
        <v>269</v>
      </c>
      <c r="I225" s="6">
        <v>-14.67</v>
      </c>
    </row>
    <row r="226" spans="3:9" ht="15.5" x14ac:dyDescent="0.35">
      <c r="C226" t="s">
        <v>270</v>
      </c>
      <c r="I226" s="6">
        <v>-14.27</v>
      </c>
    </row>
    <row r="227" spans="3:9" ht="15.5" x14ac:dyDescent="0.35">
      <c r="C227" t="s">
        <v>271</v>
      </c>
      <c r="I227" s="6">
        <v>-13.23</v>
      </c>
    </row>
    <row r="228" spans="3:9" ht="15.5" x14ac:dyDescent="0.35">
      <c r="C228" t="s">
        <v>272</v>
      </c>
      <c r="I228" s="6">
        <v>-26.97</v>
      </c>
    </row>
    <row r="229" spans="3:9" ht="15.5" x14ac:dyDescent="0.35">
      <c r="C229" t="s">
        <v>273</v>
      </c>
      <c r="I229" s="6">
        <v>-0.11</v>
      </c>
    </row>
    <row r="230" spans="3:9" ht="15.5" x14ac:dyDescent="0.35">
      <c r="C230" t="s">
        <v>275</v>
      </c>
      <c r="I230" s="6">
        <v>-10.85</v>
      </c>
    </row>
    <row r="231" spans="3:9" ht="15.5" x14ac:dyDescent="0.35">
      <c r="C231" t="s">
        <v>276</v>
      </c>
      <c r="I231" s="6">
        <v>-3.64</v>
      </c>
    </row>
    <row r="232" spans="3:9" ht="15.5" x14ac:dyDescent="0.35">
      <c r="C232" t="s">
        <v>277</v>
      </c>
      <c r="I232" s="6">
        <v>41.82</v>
      </c>
    </row>
    <row r="233" spans="3:9" ht="15.5" x14ac:dyDescent="0.35">
      <c r="C233" t="s">
        <v>278</v>
      </c>
      <c r="D233" s="6">
        <v>1.1599999999999999</v>
      </c>
    </row>
    <row r="234" spans="3:9" ht="15.5" x14ac:dyDescent="0.35">
      <c r="C234" t="s">
        <v>279</v>
      </c>
      <c r="I234" s="6">
        <v>35.409999999999997</v>
      </c>
    </row>
    <row r="235" spans="3:9" ht="15.5" x14ac:dyDescent="0.35">
      <c r="C235" t="s">
        <v>280</v>
      </c>
      <c r="I235" s="6">
        <v>-5.61</v>
      </c>
    </row>
    <row r="236" spans="3:9" ht="15.5" x14ac:dyDescent="0.35">
      <c r="C236" t="s">
        <v>281</v>
      </c>
      <c r="D236" s="6">
        <v>0.32</v>
      </c>
    </row>
    <row r="237" spans="3:9" ht="15.5" x14ac:dyDescent="0.35">
      <c r="C237" t="s">
        <v>282</v>
      </c>
      <c r="D237" s="6">
        <v>0.2</v>
      </c>
    </row>
    <row r="238" spans="3:9" ht="15.5" x14ac:dyDescent="0.35">
      <c r="C238" t="s">
        <v>283</v>
      </c>
      <c r="D238" s="6">
        <v>0.54</v>
      </c>
    </row>
    <row r="239" spans="3:9" ht="15.5" x14ac:dyDescent="0.35">
      <c r="C239" t="s">
        <v>284</v>
      </c>
      <c r="D239" s="6">
        <v>0.38</v>
      </c>
    </row>
    <row r="240" spans="3:9" ht="15.5" x14ac:dyDescent="0.35">
      <c r="C240" t="s">
        <v>285</v>
      </c>
      <c r="D240" s="6">
        <v>2.2000000000000002</v>
      </c>
    </row>
    <row r="241" spans="3:9" ht="15.5" x14ac:dyDescent="0.35">
      <c r="C241" t="s">
        <v>286</v>
      </c>
      <c r="D241" s="6">
        <v>0.17</v>
      </c>
    </row>
    <row r="242" spans="3:9" ht="15.5" x14ac:dyDescent="0.35">
      <c r="C242" t="s">
        <v>287</v>
      </c>
      <c r="D242" s="6">
        <v>3.2</v>
      </c>
    </row>
    <row r="243" spans="3:9" ht="15.5" x14ac:dyDescent="0.35">
      <c r="C243" t="s">
        <v>288</v>
      </c>
      <c r="I243" s="6">
        <v>-3.88</v>
      </c>
    </row>
    <row r="244" spans="3:9" ht="15.5" x14ac:dyDescent="0.35">
      <c r="C244" t="s">
        <v>12</v>
      </c>
      <c r="D244" s="5">
        <v>-25000000000</v>
      </c>
    </row>
    <row r="245" spans="3:9" ht="15.5" x14ac:dyDescent="0.35">
      <c r="C245" t="s">
        <v>289</v>
      </c>
      <c r="I245" s="6">
        <v>-21.66</v>
      </c>
    </row>
    <row r="246" spans="3:9" ht="15.5" x14ac:dyDescent="0.35">
      <c r="C246" t="s">
        <v>290</v>
      </c>
      <c r="I246" s="6">
        <v>-9.5600000000000004E-2</v>
      </c>
    </row>
    <row r="247" spans="3:9" ht="15.5" x14ac:dyDescent="0.35">
      <c r="C247" t="s">
        <v>291</v>
      </c>
      <c r="I247" s="6">
        <v>-0.30640000000000001</v>
      </c>
    </row>
    <row r="248" spans="3:9" ht="15.5" x14ac:dyDescent="0.35">
      <c r="C248" t="s">
        <v>292</v>
      </c>
      <c r="I248" s="6">
        <v>-0.1406</v>
      </c>
    </row>
    <row r="249" spans="3:9" ht="15.5" x14ac:dyDescent="0.35">
      <c r="C249" t="s">
        <v>293</v>
      </c>
      <c r="I249" s="6">
        <v>-0.13519999999999999</v>
      </c>
    </row>
    <row r="250" spans="3:9" ht="15.5" x14ac:dyDescent="0.35">
      <c r="C250" t="s">
        <v>294</v>
      </c>
      <c r="D250" s="6">
        <v>14.06</v>
      </c>
    </row>
    <row r="251" spans="3:9" ht="15.5" x14ac:dyDescent="0.35">
      <c r="C251" t="s">
        <v>295</v>
      </c>
      <c r="D251" s="6">
        <v>84.27</v>
      </c>
    </row>
    <row r="252" spans="3:9" ht="15.5" x14ac:dyDescent="0.35">
      <c r="C252" t="s">
        <v>296</v>
      </c>
      <c r="D252" s="6">
        <v>231.93</v>
      </c>
    </row>
    <row r="253" spans="3:9" ht="15.5" x14ac:dyDescent="0.35">
      <c r="C253" t="s">
        <v>297</v>
      </c>
      <c r="D253" s="6">
        <v>-133.6</v>
      </c>
    </row>
    <row r="254" spans="3:9" ht="15.5" x14ac:dyDescent="0.35">
      <c r="C254" t="s">
        <v>298</v>
      </c>
      <c r="D254" s="6">
        <v>6.47</v>
      </c>
    </row>
    <row r="255" spans="3:9" ht="15.5" x14ac:dyDescent="0.35">
      <c r="C255" t="s">
        <v>299</v>
      </c>
      <c r="I255" s="6">
        <v>0.36</v>
      </c>
    </row>
    <row r="256" spans="3:9" ht="15.5" x14ac:dyDescent="0.35">
      <c r="C256" t="s">
        <v>300</v>
      </c>
      <c r="I256" s="6">
        <v>5.15</v>
      </c>
    </row>
    <row r="257" spans="3:9" ht="15.5" x14ac:dyDescent="0.35">
      <c r="C257" t="s">
        <v>53</v>
      </c>
      <c r="I257" s="5">
        <v>506000000000</v>
      </c>
    </row>
    <row r="258" spans="3:9" ht="15.5" x14ac:dyDescent="0.35">
      <c r="C258" t="s">
        <v>301</v>
      </c>
      <c r="I258" s="5">
        <v>620000000000</v>
      </c>
    </row>
    <row r="259" spans="3:9" ht="15.5" x14ac:dyDescent="0.35">
      <c r="C259" t="s">
        <v>302</v>
      </c>
      <c r="I259" s="5">
        <v>6320000000</v>
      </c>
    </row>
    <row r="260" spans="3:9" ht="15.5" x14ac:dyDescent="0.35">
      <c r="C260" t="s">
        <v>303</v>
      </c>
      <c r="I260" s="6">
        <v>0.2898</v>
      </c>
    </row>
    <row r="261" spans="3:9" ht="15.5" x14ac:dyDescent="0.35">
      <c r="C261" t="s">
        <v>304</v>
      </c>
      <c r="D261" s="6">
        <v>6.8000000000000005E-3</v>
      </c>
    </row>
    <row r="262" spans="3:9" ht="15.5" x14ac:dyDescent="0.35">
      <c r="C262" t="s">
        <v>305</v>
      </c>
      <c r="D262" s="6">
        <v>-1.5300000000000001E-2</v>
      </c>
    </row>
    <row r="263" spans="3:9" ht="15.5" x14ac:dyDescent="0.35">
      <c r="C263" t="s">
        <v>306</v>
      </c>
      <c r="D263" s="6">
        <v>-0.11220000000000001</v>
      </c>
    </row>
    <row r="264" spans="3:9" ht="15.5" x14ac:dyDescent="0.35">
      <c r="C264" t="s">
        <v>307</v>
      </c>
      <c r="D264" s="6">
        <v>-0.11939999999999999</v>
      </c>
    </row>
    <row r="265" spans="3:9" ht="15.5" x14ac:dyDescent="0.35">
      <c r="C265" t="s">
        <v>308</v>
      </c>
      <c r="D265" s="6">
        <v>-0.96989999999999998</v>
      </c>
    </row>
    <row r="266" spans="3:9" ht="15.5" x14ac:dyDescent="0.35">
      <c r="C266" t="s">
        <v>309</v>
      </c>
      <c r="D266" s="6">
        <v>-3.1294</v>
      </c>
    </row>
    <row r="267" spans="3:9" ht="15.5" x14ac:dyDescent="0.35">
      <c r="C267" t="s">
        <v>316</v>
      </c>
      <c r="I267" s="5">
        <v>4</v>
      </c>
    </row>
    <row r="268" spans="3:9" ht="15.5" x14ac:dyDescent="0.35">
      <c r="C268" t="s">
        <v>317</v>
      </c>
      <c r="I268" s="6">
        <v>0.17</v>
      </c>
    </row>
    <row r="269" spans="3:9" ht="15.5" x14ac:dyDescent="0.35">
      <c r="C269" t="s">
        <v>318</v>
      </c>
      <c r="I269" s="6">
        <v>0.39</v>
      </c>
    </row>
    <row r="270" spans="3:9" ht="15.5" x14ac:dyDescent="0.35">
      <c r="C270" t="s">
        <v>320</v>
      </c>
      <c r="I270" s="6">
        <v>0.09</v>
      </c>
    </row>
    <row r="271" spans="3:9" ht="15.5" x14ac:dyDescent="0.35">
      <c r="C271" t="s">
        <v>321</v>
      </c>
      <c r="I271" s="6">
        <v>0.41</v>
      </c>
    </row>
    <row r="272" spans="3:9" ht="15.5" x14ac:dyDescent="0.35">
      <c r="C272" t="s">
        <v>322</v>
      </c>
      <c r="I272" s="6">
        <v>0.28000000000000003</v>
      </c>
    </row>
    <row r="273" spans="3:9" ht="15.5" x14ac:dyDescent="0.35">
      <c r="C273" t="s">
        <v>323</v>
      </c>
      <c r="I273" s="6">
        <v>0.17</v>
      </c>
    </row>
    <row r="274" spans="3:9" ht="15.5" x14ac:dyDescent="0.35">
      <c r="C274" t="s">
        <v>324</v>
      </c>
      <c r="I274" s="5">
        <v>264000000000</v>
      </c>
    </row>
    <row r="275" spans="3:9" ht="15.5" x14ac:dyDescent="0.35">
      <c r="C275" t="s">
        <v>325</v>
      </c>
      <c r="I275" s="5">
        <v>21000000000</v>
      </c>
    </row>
    <row r="276" spans="3:9" ht="15.5" x14ac:dyDescent="0.35">
      <c r="C276" t="s">
        <v>326</v>
      </c>
      <c r="I276" s="5">
        <v>-23000000000</v>
      </c>
    </row>
    <row r="277" spans="3:9" ht="15.5" x14ac:dyDescent="0.35">
      <c r="C277" t="s">
        <v>327</v>
      </c>
      <c r="I277" s="5">
        <v>-69000000000</v>
      </c>
    </row>
    <row r="278" spans="3:9" ht="15.5" x14ac:dyDescent="0.35">
      <c r="C278" t="s">
        <v>328</v>
      </c>
      <c r="D278" s="5">
        <v>7000000000</v>
      </c>
    </row>
    <row r="279" spans="3:9" ht="15.5" x14ac:dyDescent="0.35">
      <c r="C279" t="s">
        <v>329</v>
      </c>
      <c r="D279" s="5">
        <v>717000000000</v>
      </c>
    </row>
    <row r="280" spans="3:9" ht="15.5" x14ac:dyDescent="0.35">
      <c r="C280" t="s">
        <v>330</v>
      </c>
      <c r="D280" s="5">
        <v>493000000000</v>
      </c>
    </row>
    <row r="281" spans="3:9" ht="15.5" x14ac:dyDescent="0.35">
      <c r="C281" t="s">
        <v>235</v>
      </c>
      <c r="D281" s="5">
        <v>-262000000000</v>
      </c>
    </row>
    <row r="282" spans="3:9" ht="15.5" x14ac:dyDescent="0.35">
      <c r="C282" t="s">
        <v>234</v>
      </c>
      <c r="I282" s="5">
        <v>224000000000</v>
      </c>
    </row>
    <row r="283" spans="3:9" ht="15.5" x14ac:dyDescent="0.35">
      <c r="C283" t="s">
        <v>233</v>
      </c>
      <c r="D283" s="5">
        <v>85000000000</v>
      </c>
    </row>
    <row r="284" spans="3:9" ht="15.5" x14ac:dyDescent="0.35">
      <c r="C284" t="s">
        <v>232</v>
      </c>
      <c r="D284" s="5">
        <v>37000000000</v>
      </c>
    </row>
    <row r="285" spans="3:9" ht="15.5" x14ac:dyDescent="0.35">
      <c r="C285" t="s">
        <v>23</v>
      </c>
      <c r="D285" s="5">
        <v>122000000000</v>
      </c>
    </row>
    <row r="286" spans="3:9" ht="15.5" x14ac:dyDescent="0.35">
      <c r="C286" t="s">
        <v>20</v>
      </c>
      <c r="D286" s="5">
        <v>115000000000</v>
      </c>
    </row>
    <row r="287" spans="3:9" ht="15.5" x14ac:dyDescent="0.35">
      <c r="C287" t="s">
        <v>331</v>
      </c>
      <c r="I287" s="5">
        <v>224000000000</v>
      </c>
    </row>
    <row r="288" spans="3:9" ht="15.5" x14ac:dyDescent="0.35">
      <c r="C288" t="s">
        <v>332</v>
      </c>
      <c r="I288" s="5">
        <v>-34000000000</v>
      </c>
    </row>
    <row r="289" spans="3:9" ht="15.5" x14ac:dyDescent="0.35">
      <c r="C289" t="s">
        <v>333</v>
      </c>
      <c r="I289" s="5">
        <v>-1000000000</v>
      </c>
    </row>
    <row r="290" spans="3:9" ht="15.5" x14ac:dyDescent="0.35">
      <c r="C290" t="s">
        <v>334</v>
      </c>
      <c r="I290" s="5">
        <v>29000000000</v>
      </c>
    </row>
    <row r="291" spans="3:9" ht="15.5" x14ac:dyDescent="0.35">
      <c r="C291" t="s">
        <v>335</v>
      </c>
      <c r="I291" s="5">
        <v>-1000000000</v>
      </c>
    </row>
    <row r="292" spans="3:9" ht="15.5" x14ac:dyDescent="0.35">
      <c r="C292" t="s">
        <v>336</v>
      </c>
      <c r="I292" s="5">
        <v>-35000000000</v>
      </c>
    </row>
  </sheetData>
  <pageMargins left="0.7" right="0.7" top="0.75" bottom="0.75" header="0.3" footer="0.3"/>
  <ignoredErrors>
    <ignoredError sqref="A1:V29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854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855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X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vm="182">
        <f t="shared" ca="1" si="0"/>
        <v>34000</v>
      </c>
      <c r="M2" s="2" vm="183">
        <f t="shared" ca="1" si="0"/>
        <v>15475</v>
      </c>
      <c r="N2" s="2" t="str">
        <f t="shared" ca="1" si="0"/>
        <v>Libur</v>
      </c>
      <c r="O2" s="2" vm="184">
        <f t="shared" ca="1" si="0"/>
        <v>3280</v>
      </c>
      <c r="P2" s="2" t="str">
        <f t="shared" ca="1" si="0"/>
        <v>Libur</v>
      </c>
      <c r="Q2" s="2" vm="185">
        <f t="shared" ca="1" si="0"/>
        <v>6800</v>
      </c>
      <c r="R2" s="2" t="str">
        <f t="shared" ca="1" si="0"/>
        <v>Libur</v>
      </c>
      <c r="S2" s="2" vm="186">
        <f t="shared" ca="1" si="0"/>
        <v>8400</v>
      </c>
      <c r="T2" s="2" t="str">
        <f t="shared" ca="1" si="0"/>
        <v>Libur</v>
      </c>
      <c r="U2" s="2" t="str">
        <f t="shared" ca="1" si="0"/>
        <v>Libur</v>
      </c>
      <c r="V2" s="2" vm="187">
        <f t="shared" ca="1" si="0"/>
        <v>4811.4549999999999</v>
      </c>
      <c r="W2" s="2" vm="188">
        <f t="shared" ca="1" si="0"/>
        <v>4043.0499</v>
      </c>
      <c r="X2" s="2" t="str">
        <f t="shared" ca="1" si="0"/>
        <v>Libur</v>
      </c>
    </row>
    <row r="3" spans="1:24" ht="15.5" x14ac:dyDescent="0.35">
      <c r="D3" s="1">
        <v>46111</v>
      </c>
      <c r="H3" s="1">
        <f>IFERROR(INDEX(D3:G3,COUNT(D3:G3)),"")</f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459711000000</v>
      </c>
      <c r="H4" s="2">
        <f>IFERROR(SUM(D4:G4)*(4/MAX(1,COUNT(D4:G4))),"")</f>
        <v>1838844000000</v>
      </c>
      <c r="I4" s="2">
        <f t="shared" ref="I4:X4" si="1">IFERROR(INDEX(I51:I500,MATCH($C$4,$C$51:$C$500,0)),"")</f>
        <v>1910682000000</v>
      </c>
      <c r="J4" s="2">
        <f t="shared" si="1"/>
        <v>1817387000000</v>
      </c>
      <c r="K4" s="2">
        <f t="shared" si="1"/>
        <v>1892085000000</v>
      </c>
      <c r="L4" s="2">
        <f t="shared" si="1"/>
        <v>1888257000000</v>
      </c>
      <c r="M4" s="2">
        <f t="shared" si="1"/>
        <v>2075965000000</v>
      </c>
      <c r="N4" s="2">
        <f t="shared" si="1"/>
        <v>1922151000000</v>
      </c>
      <c r="O4" s="2">
        <f t="shared" si="1"/>
        <v>1767050000000</v>
      </c>
      <c r="P4" s="2">
        <f t="shared" si="1"/>
        <v>1899775000000</v>
      </c>
      <c r="Q4" s="2">
        <f t="shared" si="1"/>
        <v>1908487000000</v>
      </c>
      <c r="R4" s="2">
        <f t="shared" si="1"/>
        <v>1821446000000</v>
      </c>
      <c r="S4" s="2">
        <f t="shared" si="1"/>
        <v>1785853000000</v>
      </c>
      <c r="T4" s="2">
        <f t="shared" si="1"/>
        <v>1071929125635</v>
      </c>
      <c r="U4" s="2">
        <f t="shared" si="1"/>
        <v>840096512954</v>
      </c>
      <c r="V4" s="2">
        <f t="shared" si="1"/>
        <v>529407625241</v>
      </c>
      <c r="W4" s="2">
        <f t="shared" si="1"/>
        <v>330955798089</v>
      </c>
      <c r="X4" s="2">
        <f t="shared" si="1"/>
        <v>286366035985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248502000000</v>
      </c>
      <c r="H5" s="2">
        <f>IFERROR(SUM(D5:G5)*(4/MAX(1,COUNT(D5:G5))),"")</f>
        <v>994008000000</v>
      </c>
      <c r="I5" s="2">
        <f t="shared" ref="I5:X5" si="2">IFERROR(INDEX(I51:I500,MATCH($C$5,$C$51:$C$500,0)),"")</f>
        <v>1321748000000</v>
      </c>
      <c r="J5" s="2">
        <f t="shared" si="2"/>
        <v>976274000000</v>
      </c>
      <c r="K5" s="2">
        <f t="shared" si="2"/>
        <v>1130569000000</v>
      </c>
      <c r="L5" s="2">
        <f t="shared" si="2"/>
        <v>936879000000</v>
      </c>
      <c r="M5" s="2">
        <f t="shared" si="2"/>
        <v>520689000000</v>
      </c>
      <c r="N5" s="2">
        <f t="shared" si="2"/>
        <v>671132000000</v>
      </c>
      <c r="O5" s="2">
        <f t="shared" si="2"/>
        <v>3611000000</v>
      </c>
      <c r="P5" s="2">
        <f t="shared" si="2"/>
        <v>-1123505000000</v>
      </c>
      <c r="Q5" s="2">
        <f t="shared" si="2"/>
        <v>-589653000000</v>
      </c>
      <c r="R5" s="2">
        <f t="shared" si="2"/>
        <v>-126428000000</v>
      </c>
      <c r="S5" s="2">
        <f t="shared" si="2"/>
        <v>558170000000</v>
      </c>
      <c r="T5" s="2">
        <f t="shared" si="2"/>
        <v>-431410782744</v>
      </c>
      <c r="U5" s="2">
        <f t="shared" si="2"/>
        <v>287406058652</v>
      </c>
      <c r="V5" s="2">
        <f t="shared" si="2"/>
        <v>175313785260</v>
      </c>
      <c r="W5" s="2">
        <f t="shared" si="2"/>
        <v>96326013104</v>
      </c>
      <c r="X5" s="2">
        <f t="shared" si="2"/>
        <v>230411664363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8273874000000</v>
      </c>
      <c r="H6" s="2">
        <f>IFERROR(INDEX(D6:G6,COUNT(D6:G6)),"")</f>
        <v>8273874000000</v>
      </c>
      <c r="I6" s="2">
        <f t="shared" ref="I6:X6" si="3">IFERROR(INDEX(I51:I500,MATCH($C$6,$C$51:$C$500,0)),"")</f>
        <v>8022060000000</v>
      </c>
      <c r="J6" s="2">
        <f t="shared" si="3"/>
        <v>6696814000000</v>
      </c>
      <c r="K6" s="2">
        <f t="shared" si="3"/>
        <v>5711649000000</v>
      </c>
      <c r="L6" s="2">
        <f t="shared" si="3"/>
        <v>4581075000000</v>
      </c>
      <c r="M6" s="2">
        <f t="shared" si="3"/>
        <v>3210544000000</v>
      </c>
      <c r="N6" s="2">
        <f t="shared" si="3"/>
        <v>3646788000000</v>
      </c>
      <c r="O6" s="2">
        <f t="shared" si="3"/>
        <v>2973516000000</v>
      </c>
      <c r="P6" s="2">
        <f t="shared" si="3"/>
        <v>2969905000000</v>
      </c>
      <c r="Q6" s="2">
        <f t="shared" si="3"/>
        <v>4093410000000</v>
      </c>
      <c r="R6" s="2">
        <f t="shared" si="3"/>
        <v>4688384000000</v>
      </c>
      <c r="S6" s="2">
        <f t="shared" si="3"/>
        <v>4814536000000</v>
      </c>
      <c r="T6" s="2">
        <f t="shared" si="3"/>
        <v>1861316791921</v>
      </c>
      <c r="U6" s="2">
        <f t="shared" si="3"/>
        <v>2292372696265</v>
      </c>
      <c r="V6" s="2">
        <f t="shared" si="3"/>
        <v>1720551160587</v>
      </c>
      <c r="W6" s="2">
        <f t="shared" si="3"/>
        <v>900967807153</v>
      </c>
      <c r="X6" s="2">
        <f t="shared" si="3"/>
        <v>474117496661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1.1399999999999999</v>
      </c>
      <c r="H7" s="3">
        <f>IFERROR(INDEX(D7:G7,COUNT(D7:G7)),"")</f>
        <v>1.1399999999999999</v>
      </c>
      <c r="I7" s="3">
        <f t="shared" ref="I7:X7" si="4">IFERROR(INDEX(I51:I500,MATCH($C$7,$C$51:$C$500,0))/1000000000,"")</f>
        <v>1.1399999999999999</v>
      </c>
      <c r="J7" s="3">
        <f t="shared" si="4"/>
        <v>1.1399999999999999</v>
      </c>
      <c r="K7" s="3">
        <f t="shared" si="4"/>
        <v>1.1399999999999999</v>
      </c>
      <c r="L7" s="3">
        <f t="shared" si="4"/>
        <v>1.1399999999999999</v>
      </c>
      <c r="M7" s="3">
        <f t="shared" si="4"/>
        <v>1.1399999999999999</v>
      </c>
      <c r="N7" s="3">
        <f t="shared" si="4"/>
        <v>1.1399999999999999</v>
      </c>
      <c r="O7" s="3">
        <f t="shared" si="4"/>
        <v>1.1399999999999999</v>
      </c>
      <c r="P7" s="3">
        <f t="shared" si="4"/>
        <v>1.1399999999999999</v>
      </c>
      <c r="Q7" s="3">
        <f t="shared" si="4"/>
        <v>1.1399999999999999</v>
      </c>
      <c r="R7" s="3">
        <f t="shared" si="4"/>
        <v>1.1399999999999999</v>
      </c>
      <c r="S7" s="3">
        <f t="shared" si="4"/>
        <v>1.1399999999999999</v>
      </c>
      <c r="T7" s="3">
        <f t="shared" si="4"/>
        <v>1.1399999999999999</v>
      </c>
      <c r="U7" s="3">
        <f t="shared" si="4"/>
        <v>0.79</v>
      </c>
      <c r="V7" s="3">
        <f t="shared" si="4"/>
        <v>0.73</v>
      </c>
      <c r="W7" s="3">
        <f t="shared" si="4"/>
        <v>0.6</v>
      </c>
      <c r="X7" s="3">
        <f t="shared" si="4"/>
        <v>0.6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193000000000</v>
      </c>
      <c r="H8" s="2">
        <f>IFERROR(INDEX(D8:G8,COUNT(D8:G8)),"")</f>
        <v>193000000000</v>
      </c>
      <c r="I8" s="2">
        <f t="shared" ref="I8:X8" si="5">IFERROR(INDEX(I51:I500,MATCH($C$8,$C$51:$C$500,0)),"")</f>
        <v>888000000000</v>
      </c>
      <c r="J8" s="2">
        <f t="shared" si="5"/>
        <v>1329000000000</v>
      </c>
      <c r="K8" s="2">
        <f t="shared" si="5"/>
        <v>1399000000000</v>
      </c>
      <c r="L8" s="2">
        <f t="shared" si="5"/>
        <v>1293000000000</v>
      </c>
      <c r="M8" s="2">
        <f t="shared" si="5"/>
        <v>1173000000000</v>
      </c>
      <c r="N8" s="2">
        <f t="shared" si="5"/>
        <v>1089000000000</v>
      </c>
      <c r="O8" s="2">
        <f t="shared" si="5"/>
        <v>1347000000000</v>
      </c>
      <c r="P8" s="2">
        <f t="shared" si="5"/>
        <v>1265000000000</v>
      </c>
      <c r="Q8" s="2">
        <f t="shared" si="5"/>
        <v>1373000000000</v>
      </c>
      <c r="R8" s="2">
        <f t="shared" si="5"/>
        <v>815000000000</v>
      </c>
      <c r="S8" s="2">
        <f t="shared" si="5"/>
        <v>372000000000</v>
      </c>
      <c r="T8" s="2">
        <f t="shared" si="5"/>
        <v>-5629000000000</v>
      </c>
      <c r="U8" s="2">
        <f t="shared" si="5"/>
        <v>-1576000000000</v>
      </c>
      <c r="V8" s="2">
        <f t="shared" si="5"/>
        <v>-544000000000</v>
      </c>
      <c r="W8" s="2">
        <f t="shared" si="5"/>
        <v>134000000000</v>
      </c>
      <c r="X8" s="2">
        <f t="shared" si="5"/>
        <v>-11000000000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169.8</v>
      </c>
      <c r="H9" s="3">
        <f>IFERROR(INDEX(D9:G9,COUNT(D9:G9)),"")</f>
        <v>169.8</v>
      </c>
      <c r="I9" s="3">
        <f t="shared" ref="I9:X9" si="6">IFERROR(INDEX(I51:I500,MATCH($C$9,$C$51:$C$500,0)),"")</f>
        <v>780.75</v>
      </c>
      <c r="J9" s="3">
        <f t="shared" si="6"/>
        <v>1168.1099999999999</v>
      </c>
      <c r="K9" s="3">
        <f t="shared" si="6"/>
        <v>1229.93</v>
      </c>
      <c r="L9" s="3">
        <f t="shared" si="6"/>
        <v>1136.8399999999999</v>
      </c>
      <c r="M9" s="3">
        <f t="shared" si="6"/>
        <v>1030.71</v>
      </c>
      <c r="N9" s="3">
        <f t="shared" si="6"/>
        <v>957.32</v>
      </c>
      <c r="O9" s="3">
        <f t="shared" si="6"/>
        <v>1184.4000000000001</v>
      </c>
      <c r="P9" s="3">
        <f t="shared" si="6"/>
        <v>1112.3499999999999</v>
      </c>
      <c r="Q9" s="3">
        <f t="shared" si="6"/>
        <v>1207.29</v>
      </c>
      <c r="R9" s="3">
        <f t="shared" si="6"/>
        <v>716.78</v>
      </c>
      <c r="S9" s="3">
        <f t="shared" si="6"/>
        <v>326.92</v>
      </c>
      <c r="T9" s="3">
        <f t="shared" si="6"/>
        <v>-4948.6400000000003</v>
      </c>
      <c r="U9" s="3">
        <f t="shared" si="6"/>
        <v>-1983.71</v>
      </c>
      <c r="V9" s="3">
        <f t="shared" si="6"/>
        <v>-740.44</v>
      </c>
      <c r="W9" s="3">
        <f t="shared" si="6"/>
        <v>222.83</v>
      </c>
      <c r="X9" s="3">
        <f t="shared" si="6"/>
        <v>-19.12</v>
      </c>
    </row>
    <row r="10" spans="1:24" ht="15.5" x14ac:dyDescent="0.35">
      <c r="C10" t="s">
        <v>17</v>
      </c>
      <c r="D10" s="3" t="str">
        <f ca="1">IFERROR(IF(D9=0,"",D2/D9),"")</f>
        <v/>
      </c>
      <c r="I10" s="3" t="str">
        <f t="shared" ref="I10:X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>
        <f t="shared" ca="1" si="7"/>
        <v>29.907462791597766</v>
      </c>
      <c r="M10" s="3">
        <f t="shared" ca="1" si="7"/>
        <v>15.013922441811955</v>
      </c>
      <c r="N10" s="3" t="str">
        <f t="shared" ca="1" si="7"/>
        <v/>
      </c>
      <c r="O10" s="3">
        <f t="shared" ca="1" si="7"/>
        <v>2.7693346842283009</v>
      </c>
      <c r="P10" s="3" t="str">
        <f t="shared" ca="1" si="7"/>
        <v/>
      </c>
      <c r="Q10" s="3">
        <f t="shared" ca="1" si="7"/>
        <v>5.6324495357370639</v>
      </c>
      <c r="R10" s="3" t="str">
        <f t="shared" ca="1" si="7"/>
        <v/>
      </c>
      <c r="S10" s="3">
        <f t="shared" ca="1" si="7"/>
        <v>25.694359476324482</v>
      </c>
      <c r="T10" s="3" t="str">
        <f t="shared" ca="1" si="7"/>
        <v/>
      </c>
      <c r="U10" s="3" t="str">
        <f t="shared" ca="1" si="7"/>
        <v/>
      </c>
      <c r="V10" s="3">
        <f t="shared" ca="1" si="7"/>
        <v>-6.4981024796067199</v>
      </c>
      <c r="W10" s="3">
        <f t="shared" ca="1" si="7"/>
        <v>18.144100435309429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19331000000</v>
      </c>
      <c r="H11" s="2">
        <f>IFERROR(INDEX(D11:G11,COUNT(D11:G11)),"")</f>
        <v>19331000000</v>
      </c>
      <c r="I11" s="2">
        <f t="shared" ref="I11:X11" si="8">IFERROR(INDEX(I51:I500,MATCH($C$11,$C$51:$C$500,0)),"")</f>
        <v>51230000000</v>
      </c>
      <c r="J11" s="2">
        <f t="shared" si="8"/>
        <v>18272000000</v>
      </c>
      <c r="K11" s="2">
        <f t="shared" si="8"/>
        <v>5253000000</v>
      </c>
      <c r="L11" s="2">
        <f t="shared" si="8"/>
        <v>2361000000</v>
      </c>
      <c r="M11" s="2">
        <f t="shared" si="8"/>
        <v>593415000000</v>
      </c>
      <c r="N11" s="2">
        <f t="shared" si="8"/>
        <v>237176000000</v>
      </c>
      <c r="O11" s="2">
        <f t="shared" si="8"/>
        <v>361534000000</v>
      </c>
      <c r="P11" s="2">
        <f t="shared" si="8"/>
        <v>147045000000</v>
      </c>
      <c r="Q11" s="2">
        <f t="shared" si="8"/>
        <v>280149000000</v>
      </c>
      <c r="R11" s="2">
        <f t="shared" si="8"/>
        <v>184996000000</v>
      </c>
      <c r="S11" s="2">
        <f t="shared" si="8"/>
        <v>229325000000</v>
      </c>
      <c r="T11" s="2">
        <f t="shared" si="8"/>
        <v>1318887876272</v>
      </c>
      <c r="U11" s="2">
        <f t="shared" si="8"/>
        <v>525226189089</v>
      </c>
      <c r="V11" s="2">
        <f t="shared" si="8"/>
        <v>263326438283</v>
      </c>
      <c r="W11" s="2">
        <f t="shared" si="8"/>
        <v>378502837982</v>
      </c>
      <c r="X11" s="2">
        <f t="shared" si="8"/>
        <v>16020335749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1431000000000</v>
      </c>
      <c r="H12" s="2">
        <f>IFERROR(INDEX(D12:G12,COUNT(D12:G12)),"")</f>
        <v>1431000000000</v>
      </c>
      <c r="I12" s="2">
        <f t="shared" ref="I12:X12" si="9">IFERROR(INDEX(I51:I500,MATCH($C$12,$C$51:$C$500,0)),"")</f>
        <v>1483000000000</v>
      </c>
      <c r="J12" s="2">
        <f t="shared" si="9"/>
        <v>1828000000000</v>
      </c>
      <c r="K12" s="2">
        <f t="shared" si="9"/>
        <v>2596000000000</v>
      </c>
      <c r="L12" s="2">
        <f t="shared" si="9"/>
        <v>2553000000000</v>
      </c>
      <c r="M12" s="2">
        <f t="shared" si="9"/>
        <v>4634000000000</v>
      </c>
      <c r="N12" s="2">
        <f t="shared" si="9"/>
        <v>6494000000000</v>
      </c>
      <c r="O12" s="2">
        <f t="shared" si="9"/>
        <v>6612000000000</v>
      </c>
      <c r="P12" s="2">
        <f t="shared" si="9"/>
        <v>7210000000000</v>
      </c>
      <c r="Q12" s="2">
        <f t="shared" si="9"/>
        <v>7389000000000</v>
      </c>
      <c r="R12" s="2">
        <f t="shared" si="9"/>
        <v>7629000000000</v>
      </c>
      <c r="S12" s="2">
        <f t="shared" si="9"/>
        <v>7886000000000</v>
      </c>
      <c r="T12" s="2">
        <f t="shared" si="9"/>
        <v>7046000000000</v>
      </c>
      <c r="U12" s="2">
        <f t="shared" si="9"/>
        <v>2911000000000</v>
      </c>
      <c r="V12" s="2">
        <f t="shared" si="9"/>
        <v>1387000000000</v>
      </c>
      <c r="W12" s="2">
        <f t="shared" si="9"/>
        <v>1086000000000</v>
      </c>
      <c r="X12" s="2">
        <f t="shared" si="9"/>
        <v>985000000000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1450000000000</v>
      </c>
      <c r="H13" s="2">
        <f>IFERROR(INDEX(D13:G13,COUNT(D13:G13)),"")</f>
        <v>1450000000000</v>
      </c>
      <c r="I13" s="2">
        <f t="shared" ref="I13:X13" si="10">IFERROR(INDEX(I51:I500,MATCH($C$13,$C$51:$C$500,0)),"")</f>
        <v>1535000000000</v>
      </c>
      <c r="J13" s="2">
        <f t="shared" si="10"/>
        <v>1846000000000</v>
      </c>
      <c r="K13" s="2">
        <f t="shared" si="10"/>
        <v>2601000000000</v>
      </c>
      <c r="L13" s="2">
        <f t="shared" si="10"/>
        <v>2555000000000</v>
      </c>
      <c r="M13" s="2">
        <f t="shared" si="10"/>
        <v>5227000000000</v>
      </c>
      <c r="N13" s="2">
        <f t="shared" si="10"/>
        <v>6731000000000</v>
      </c>
      <c r="O13" s="2">
        <f t="shared" si="10"/>
        <v>6974000000000</v>
      </c>
      <c r="P13" s="2">
        <f t="shared" si="10"/>
        <v>7357000000000</v>
      </c>
      <c r="Q13" s="2">
        <f t="shared" si="10"/>
        <v>7669000000000</v>
      </c>
      <c r="R13" s="2">
        <f t="shared" si="10"/>
        <v>7814000000000</v>
      </c>
      <c r="S13" s="2">
        <f t="shared" si="10"/>
        <v>8115000000000</v>
      </c>
      <c r="T13" s="2">
        <f t="shared" si="10"/>
        <v>8365000000000</v>
      </c>
      <c r="U13" s="2">
        <f t="shared" si="10"/>
        <v>3436000000000</v>
      </c>
      <c r="V13" s="2">
        <f t="shared" si="10"/>
        <v>1650000000000</v>
      </c>
      <c r="W13" s="2">
        <f t="shared" si="10"/>
        <v>1465000000000</v>
      </c>
      <c r="X13" s="2">
        <f t="shared" si="10"/>
        <v>1001000000000</v>
      </c>
    </row>
    <row r="14" spans="1:24" ht="15.5" x14ac:dyDescent="0.35">
      <c r="C14" t="s">
        <v>26</v>
      </c>
      <c r="D14" s="2">
        <f>IFERROR(INDEX(D51:D500,MATCH($C$14,$C$51:$C$500,0)),"")</f>
        <v>-17816000000</v>
      </c>
      <c r="H14" s="2">
        <f>IFERROR(SUM(D14:G14)*(4/MAX(1,COUNT(D14:G14))),"")</f>
        <v>-71264000000</v>
      </c>
      <c r="I14" s="2">
        <f t="shared" ref="I14:X14" si="11">IFERROR(INDEX(I51:I500,MATCH($C$14,$C$51:$C$500,0)),"")</f>
        <v>-88690000000</v>
      </c>
      <c r="J14" s="2">
        <f t="shared" si="11"/>
        <v>-132536000000</v>
      </c>
      <c r="K14" s="2">
        <f t="shared" si="11"/>
        <v>-208095000000</v>
      </c>
      <c r="L14" s="2">
        <f t="shared" si="11"/>
        <v>-238132000000</v>
      </c>
      <c r="M14" s="2">
        <f t="shared" si="11"/>
        <v>-734608000000</v>
      </c>
      <c r="N14" s="2">
        <f t="shared" si="11"/>
        <v>-807756000000</v>
      </c>
      <c r="O14" s="2">
        <f t="shared" si="11"/>
        <v>-855885000000</v>
      </c>
      <c r="P14" s="2">
        <f t="shared" si="11"/>
        <v>-954603000000</v>
      </c>
      <c r="Q14" s="2">
        <f t="shared" si="11"/>
        <v>-1002138000000</v>
      </c>
      <c r="R14" s="2">
        <f t="shared" si="11"/>
        <v>-1005066000000</v>
      </c>
      <c r="S14" s="2">
        <f t="shared" si="11"/>
        <v>-1035031000000</v>
      </c>
      <c r="T14" s="2">
        <f t="shared" si="11"/>
        <v>-440085619035</v>
      </c>
      <c r="U14" s="2">
        <f t="shared" si="11"/>
        <v>-285456428561</v>
      </c>
      <c r="V14" s="2">
        <f t="shared" si="11"/>
        <v>-173917816409</v>
      </c>
      <c r="W14" s="2">
        <f t="shared" si="11"/>
        <v>-129025383122</v>
      </c>
      <c r="X14" s="2">
        <f t="shared" si="11"/>
        <v>-78059477682</v>
      </c>
    </row>
    <row r="15" spans="1:24" ht="15.5" x14ac:dyDescent="0.35">
      <c r="C15" t="s">
        <v>27</v>
      </c>
      <c r="D15" s="2">
        <f>IFERROR(INDEX(D51:D500,MATCH($C$15,$C$51:$C$500,0)),"")</f>
        <v>11190000000</v>
      </c>
      <c r="H15" s="2">
        <f>IFERROR(SUM(D15:G15)*(4/MAX(1,COUNT(D15:G15))),"")</f>
        <v>44760000000</v>
      </c>
      <c r="I15" s="2">
        <f t="shared" ref="I15:X15" si="12">IFERROR(INDEX(I51:I500,MATCH($C$15,$C$51:$C$500,0)),"")</f>
        <v>104279000000</v>
      </c>
      <c r="J15" s="2">
        <f t="shared" si="12"/>
        <v>-12711000000</v>
      </c>
      <c r="K15" s="2">
        <f t="shared" si="12"/>
        <v>-19063000000</v>
      </c>
      <c r="L15" s="2">
        <f t="shared" si="12"/>
        <v>-129096000000</v>
      </c>
      <c r="M15" s="2">
        <f t="shared" si="12"/>
        <v>318775000000</v>
      </c>
      <c r="N15" s="2">
        <f t="shared" si="12"/>
        <v>-9803000000</v>
      </c>
      <c r="O15" s="2">
        <f t="shared" si="12"/>
        <v>-13489000000</v>
      </c>
      <c r="P15" s="2">
        <f t="shared" si="12"/>
        <v>-21505000000</v>
      </c>
      <c r="Q15" s="2">
        <f t="shared" si="12"/>
        <v>119827000000</v>
      </c>
      <c r="R15" s="2">
        <f t="shared" si="12"/>
        <v>-172221000000</v>
      </c>
      <c r="S15" s="2">
        <f t="shared" si="12"/>
        <v>-105140000000</v>
      </c>
      <c r="T15" s="2">
        <f t="shared" si="12"/>
        <v>127802339091</v>
      </c>
      <c r="U15" s="2">
        <f t="shared" si="12"/>
        <v>-70518807954</v>
      </c>
      <c r="V15" s="2">
        <f t="shared" si="12"/>
        <v>-65250721647</v>
      </c>
      <c r="W15" s="2">
        <f t="shared" si="12"/>
        <v>-41707954612</v>
      </c>
      <c r="X15" s="2">
        <f t="shared" si="12"/>
        <v>-77345011555</v>
      </c>
    </row>
    <row r="16" spans="1:24" ht="15.5" x14ac:dyDescent="0.35">
      <c r="C16" t="s">
        <v>28</v>
      </c>
      <c r="D16" s="2">
        <f>IFERROR(INDEX(D51:D500,MATCH($C$16,$C$51:$C$500,0)),"")</f>
        <v>237312000000</v>
      </c>
      <c r="H16" s="2">
        <f>IFERROR(SUM(D16:G16)*(4/MAX(1,COUNT(D16:G16))),"")</f>
        <v>949248000000</v>
      </c>
      <c r="I16" s="2">
        <f t="shared" ref="I16:X16" si="13">IFERROR(INDEX(I51:I500,MATCH($C$16,$C$51:$C$500,0)),"")</f>
        <v>1220249000000</v>
      </c>
      <c r="J16" s="2">
        <f t="shared" si="13"/>
        <v>987029000000</v>
      </c>
      <c r="K16" s="2">
        <f t="shared" si="13"/>
        <v>1147404000000</v>
      </c>
      <c r="L16" s="2">
        <f t="shared" si="13"/>
        <v>1065439000000</v>
      </c>
      <c r="M16" s="2">
        <f t="shared" si="13"/>
        <v>-387850000000</v>
      </c>
      <c r="N16" s="2">
        <f t="shared" si="13"/>
        <v>718686000000</v>
      </c>
      <c r="O16" s="2">
        <f t="shared" si="13"/>
        <v>241871000000</v>
      </c>
      <c r="P16" s="2">
        <f t="shared" si="13"/>
        <v>-1202338000000</v>
      </c>
      <c r="Q16" s="2">
        <f t="shared" si="13"/>
        <v>211135000000</v>
      </c>
      <c r="R16" s="2">
        <f t="shared" si="13"/>
        <v>409350000000</v>
      </c>
      <c r="S16" s="2">
        <f t="shared" si="13"/>
        <v>242015000000</v>
      </c>
      <c r="T16" s="2">
        <f t="shared" si="13"/>
        <v>-507733724065</v>
      </c>
      <c r="U16" s="2">
        <f t="shared" si="13"/>
        <v>268128307197</v>
      </c>
      <c r="V16" s="2">
        <f t="shared" si="13"/>
        <v>240955248088</v>
      </c>
      <c r="W16" s="2">
        <f t="shared" si="13"/>
        <v>176028051757</v>
      </c>
      <c r="X16" s="2">
        <f t="shared" si="13"/>
        <v>307756675918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X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>
        <f t="shared" ca="1" si="14"/>
        <v>38760000000000</v>
      </c>
      <c r="M20" s="2">
        <f t="shared" ca="1" si="14"/>
        <v>17641500000000</v>
      </c>
      <c r="N20" s="2" t="str">
        <f t="shared" ca="1" si="14"/>
        <v/>
      </c>
      <c r="O20" s="2">
        <f t="shared" ca="1" si="14"/>
        <v>3739200000000</v>
      </c>
      <c r="P20" s="2" t="str">
        <f t="shared" ca="1" si="14"/>
        <v/>
      </c>
      <c r="Q20" s="2">
        <f t="shared" ca="1" si="14"/>
        <v>7752000000000</v>
      </c>
      <c r="R20" s="2" t="str">
        <f t="shared" ca="1" si="14"/>
        <v/>
      </c>
      <c r="S20" s="2">
        <f t="shared" ca="1" si="14"/>
        <v>9576000000000</v>
      </c>
      <c r="T20" s="2" t="str">
        <f t="shared" ca="1" si="14"/>
        <v/>
      </c>
      <c r="U20" s="2" t="str">
        <f t="shared" ca="1" si="14"/>
        <v/>
      </c>
      <c r="V20" s="2">
        <f t="shared" ca="1" si="14"/>
        <v>3512362150000</v>
      </c>
      <c r="W20" s="2">
        <f t="shared" ca="1" si="14"/>
        <v>2425829940000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1140000000</v>
      </c>
      <c r="H21" s="2">
        <f>IFERROR(INDEX(D21:G21,COUNT(D21:G21)),"")</f>
        <v>1140000000</v>
      </c>
      <c r="I21" s="2">
        <f t="shared" ref="I21:X21" si="15">IFERROR(INDEX(I51:I500,MATCH($C$7,$C$51:$C$500,0)),"")</f>
        <v>1140000000</v>
      </c>
      <c r="J21" s="2">
        <f t="shared" si="15"/>
        <v>1140000000</v>
      </c>
      <c r="K21" s="2">
        <f t="shared" si="15"/>
        <v>1140000000</v>
      </c>
      <c r="L21" s="2">
        <f t="shared" si="15"/>
        <v>1140000000</v>
      </c>
      <c r="M21" s="2">
        <f t="shared" si="15"/>
        <v>1140000000</v>
      </c>
      <c r="N21" s="2">
        <f t="shared" si="15"/>
        <v>1140000000</v>
      </c>
      <c r="O21" s="2">
        <f t="shared" si="15"/>
        <v>1140000000</v>
      </c>
      <c r="P21" s="2">
        <f t="shared" si="15"/>
        <v>1140000000</v>
      </c>
      <c r="Q21" s="2">
        <f t="shared" si="15"/>
        <v>1140000000</v>
      </c>
      <c r="R21" s="2">
        <f t="shared" si="15"/>
        <v>1140000000</v>
      </c>
      <c r="S21" s="2">
        <f t="shared" si="15"/>
        <v>1140000000</v>
      </c>
      <c r="T21" s="2">
        <f t="shared" si="15"/>
        <v>1140000000</v>
      </c>
      <c r="U21" s="2">
        <f t="shared" si="15"/>
        <v>790000000</v>
      </c>
      <c r="V21" s="2">
        <f t="shared" si="15"/>
        <v>730000000</v>
      </c>
      <c r="W21" s="2">
        <f t="shared" si="15"/>
        <v>600000000</v>
      </c>
      <c r="X21" s="2">
        <f t="shared" si="15"/>
        <v>600000000</v>
      </c>
    </row>
    <row r="23" spans="1:24" ht="15.5" x14ac:dyDescent="0.35">
      <c r="B23" t="s">
        <v>54</v>
      </c>
      <c r="C23" t="s">
        <v>55</v>
      </c>
      <c r="D23" s="3">
        <f>IFERROR(D5/D6*100,"")</f>
        <v>3.0034540047382885</v>
      </c>
      <c r="H23" s="3">
        <f t="shared" ref="H23:X23" si="16">IFERROR(H5/H6*100,"")</f>
        <v>12.013816018953154</v>
      </c>
      <c r="I23" s="3">
        <f t="shared" si="16"/>
        <v>16.4764162821021</v>
      </c>
      <c r="J23" s="3">
        <f t="shared" si="16"/>
        <v>14.578185985156525</v>
      </c>
      <c r="K23" s="3">
        <f t="shared" si="16"/>
        <v>19.794090988434338</v>
      </c>
      <c r="L23" s="3">
        <f t="shared" si="16"/>
        <v>20.45107316514137</v>
      </c>
      <c r="M23" s="3">
        <f t="shared" si="16"/>
        <v>16.218092634768439</v>
      </c>
      <c r="N23" s="3">
        <f t="shared" si="16"/>
        <v>18.403373050476198</v>
      </c>
      <c r="O23" s="3">
        <f t="shared" si="16"/>
        <v>0.12143872775529038</v>
      </c>
      <c r="P23" s="3">
        <f t="shared" si="16"/>
        <v>-37.829661218119767</v>
      </c>
      <c r="Q23" s="3">
        <f t="shared" si="16"/>
        <v>-14.404933783813496</v>
      </c>
      <c r="R23" s="3">
        <f t="shared" si="16"/>
        <v>-2.696622119689855</v>
      </c>
      <c r="S23" s="3">
        <f t="shared" si="16"/>
        <v>11.593432887405971</v>
      </c>
      <c r="T23" s="3">
        <f t="shared" si="16"/>
        <v>-23.177719376762081</v>
      </c>
      <c r="U23" s="3">
        <f t="shared" si="16"/>
        <v>12.537492665144518</v>
      </c>
      <c r="V23" s="3">
        <f t="shared" si="16"/>
        <v>10.189396820969174</v>
      </c>
      <c r="W23" s="3">
        <f t="shared" si="16"/>
        <v>10.691393448161481</v>
      </c>
      <c r="X23" s="3">
        <f t="shared" si="16"/>
        <v>48.598009140284319</v>
      </c>
    </row>
    <row r="24" spans="1:24" ht="15.5" x14ac:dyDescent="0.35">
      <c r="C24" t="s">
        <v>56</v>
      </c>
      <c r="D24" s="4">
        <f>IFERROR(_xlfn.RRI(5,I23,D23),"")</f>
        <v>-0.28853810317139184</v>
      </c>
      <c r="H24" s="4">
        <f t="shared" ref="H24:X24" si="17">IFERROR(_xlfn.RRI(5,M23,H23),"")</f>
        <v>-5.8248674746278817E-2</v>
      </c>
      <c r="I24" s="4">
        <f t="shared" si="17"/>
        <v>-2.1877914276715704E-2</v>
      </c>
      <c r="J24" s="4">
        <f t="shared" si="17"/>
        <v>1.605369085089948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9.6824329935187192E-2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>
        <f t="shared" si="17"/>
        <v>-0.24920959322907632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>
        <f>IFERROR(INDEX(D51:D500,MATCH($A$25,$C$51:$C$500,0)),"")</f>
        <v>218.45</v>
      </c>
      <c r="H25" s="3">
        <f>IFERROR(INDEX(D25:G25,COUNT(D25:G25)),"")</f>
        <v>218.45</v>
      </c>
      <c r="I25" s="3">
        <f t="shared" ref="I25:X25" si="18">IFERROR(INDEX(I51:I500,MATCH($C$25,$C$51:$C$500,0)),"")</f>
        <v>1164.33</v>
      </c>
      <c r="J25" s="3">
        <f t="shared" si="18"/>
        <v>856.48</v>
      </c>
      <c r="K25" s="3">
        <f t="shared" si="18"/>
        <v>991.87</v>
      </c>
      <c r="L25" s="3">
        <f t="shared" si="18"/>
        <v>823.1</v>
      </c>
      <c r="M25" s="3">
        <f t="shared" si="18"/>
        <v>-60.61</v>
      </c>
      <c r="N25" s="3">
        <f t="shared" si="18"/>
        <v>621.49</v>
      </c>
      <c r="O25" s="3">
        <f t="shared" si="18"/>
        <v>200.76</v>
      </c>
      <c r="P25" s="3">
        <f t="shared" si="18"/>
        <v>-1075.83</v>
      </c>
      <c r="Q25" s="3">
        <f t="shared" si="18"/>
        <v>290.94</v>
      </c>
      <c r="R25" s="3">
        <f t="shared" si="18"/>
        <v>208.45</v>
      </c>
      <c r="S25" s="3">
        <f t="shared" si="18"/>
        <v>120.33</v>
      </c>
      <c r="T25" s="3">
        <f t="shared" si="18"/>
        <v>-334</v>
      </c>
      <c r="U25" s="3">
        <f t="shared" si="18"/>
        <v>248.77</v>
      </c>
      <c r="V25" s="3">
        <f t="shared" si="18"/>
        <v>239</v>
      </c>
      <c r="W25" s="3">
        <f t="shared" si="18"/>
        <v>223.87</v>
      </c>
      <c r="X25" s="3">
        <f t="shared" si="18"/>
        <v>384.02</v>
      </c>
    </row>
    <row r="26" spans="1:24" ht="15.5" x14ac:dyDescent="0.35">
      <c r="C26" t="s">
        <v>59</v>
      </c>
      <c r="D26" s="4">
        <f>IFERROR(_xlfn.RRI(5,I25,D25),"")</f>
        <v>-0.28442494554302256</v>
      </c>
      <c r="H26" s="4" t="str">
        <f t="shared" ref="H26:X26" si="19">IFERROR(_xlfn.RRI(5,M25,H25),"")</f>
        <v/>
      </c>
      <c r="I26" s="4">
        <f t="shared" si="19"/>
        <v>0.13377894734557061</v>
      </c>
      <c r="J26" s="4">
        <f t="shared" si="19"/>
        <v>0.33662016179648035</v>
      </c>
      <c r="K26" s="4" t="str">
        <f t="shared" si="19"/>
        <v/>
      </c>
      <c r="L26" s="4">
        <f t="shared" si="19"/>
        <v>0.23120347738664426</v>
      </c>
      <c r="M26" s="4" t="str">
        <f t="shared" si="19"/>
        <v/>
      </c>
      <c r="N26" s="4">
        <f t="shared" si="19"/>
        <v>0.38871154393631913</v>
      </c>
      <c r="O26" s="4" t="str">
        <f t="shared" si="19"/>
        <v/>
      </c>
      <c r="P26" s="4" t="str">
        <f t="shared" si="19"/>
        <v/>
      </c>
      <c r="Q26" s="4">
        <f t="shared" si="19"/>
        <v>4.0114394361577377E-2</v>
      </c>
      <c r="R26" s="4">
        <f t="shared" si="19"/>
        <v>-1.4171884259465362E-2</v>
      </c>
      <c r="S26" s="4">
        <f t="shared" si="19"/>
        <v>-0.20712629571119412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403.25526315789472</v>
      </c>
      <c r="H27" s="3">
        <f t="shared" ref="H27:X27" si="20">IFERROR(H4/H21,"")</f>
        <v>1613.0210526315789</v>
      </c>
      <c r="I27" s="3">
        <f t="shared" si="20"/>
        <v>1676.0368421052631</v>
      </c>
      <c r="J27" s="3">
        <f t="shared" si="20"/>
        <v>1594.1991228070176</v>
      </c>
      <c r="K27" s="3">
        <f t="shared" si="20"/>
        <v>1659.7236842105262</v>
      </c>
      <c r="L27" s="3">
        <f t="shared" si="20"/>
        <v>1656.3657894736841</v>
      </c>
      <c r="M27" s="3">
        <f t="shared" si="20"/>
        <v>1821.0219298245613</v>
      </c>
      <c r="N27" s="3">
        <f t="shared" si="20"/>
        <v>1686.0973684210526</v>
      </c>
      <c r="O27" s="3">
        <f t="shared" si="20"/>
        <v>1550.0438596491229</v>
      </c>
      <c r="P27" s="3">
        <f t="shared" si="20"/>
        <v>1666.469298245614</v>
      </c>
      <c r="Q27" s="3">
        <f t="shared" si="20"/>
        <v>1674.1114035087719</v>
      </c>
      <c r="R27" s="3">
        <f t="shared" si="20"/>
        <v>1597.7596491228071</v>
      </c>
      <c r="S27" s="3">
        <f t="shared" si="20"/>
        <v>1566.5377192982455</v>
      </c>
      <c r="T27" s="3">
        <f t="shared" si="20"/>
        <v>940.28870669736841</v>
      </c>
      <c r="U27" s="3">
        <f t="shared" si="20"/>
        <v>1063.4133075367088</v>
      </c>
      <c r="V27" s="3">
        <f t="shared" si="20"/>
        <v>725.2159249876712</v>
      </c>
      <c r="W27" s="3">
        <f t="shared" si="20"/>
        <v>551.59299681499999</v>
      </c>
      <c r="X27" s="3">
        <f t="shared" si="20"/>
        <v>477.27672664166664</v>
      </c>
    </row>
    <row r="28" spans="1:24" ht="15.5" x14ac:dyDescent="0.35">
      <c r="C28" t="s">
        <v>61</v>
      </c>
      <c r="D28" s="4">
        <f>IFERROR(_xlfn.RRI(5,I27,D27),"")</f>
        <v>-0.24792821351644134</v>
      </c>
      <c r="H28" s="4">
        <f t="shared" ref="H28:X28" si="21">IFERROR(_xlfn.RRI(5,M27,H27),"")</f>
        <v>-2.3965942795171946E-2</v>
      </c>
      <c r="I28" s="4">
        <f t="shared" si="21"/>
        <v>-1.1962089850042767E-3</v>
      </c>
      <c r="J28" s="4">
        <f t="shared" si="21"/>
        <v>5.6334617404758536E-3</v>
      </c>
      <c r="K28" s="4">
        <f t="shared" si="21"/>
        <v>-8.108835526294822E-4</v>
      </c>
      <c r="L28" s="4">
        <f t="shared" si="21"/>
        <v>-2.1290503915749603E-3</v>
      </c>
      <c r="M28" s="4">
        <f t="shared" si="21"/>
        <v>2.6504234793749193E-2</v>
      </c>
      <c r="N28" s="4">
        <f t="shared" si="21"/>
        <v>1.4818460497607155E-2</v>
      </c>
      <c r="O28" s="4">
        <f t="shared" si="21"/>
        <v>0.10513810452824179</v>
      </c>
      <c r="P28" s="4">
        <f t="shared" si="21"/>
        <v>9.4004340902604344E-2</v>
      </c>
      <c r="Q28" s="4">
        <f t="shared" si="21"/>
        <v>0.1821250066846245</v>
      </c>
      <c r="R28" s="4">
        <f t="shared" si="21"/>
        <v>0.23702518333629996</v>
      </c>
      <c r="S28" s="4">
        <f t="shared" si="21"/>
        <v>0.26833541675054096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>
        <f t="shared" ref="H29:X29" si="22">IFERROR(((H25-I25)/I25)*100%,"")</f>
        <v>-0.81238136954299889</v>
      </c>
      <c r="I29" s="4">
        <f t="shared" si="22"/>
        <v>0.35943629740332511</v>
      </c>
      <c r="J29" s="4">
        <f t="shared" si="22"/>
        <v>-0.13649974290985711</v>
      </c>
      <c r="K29" s="4">
        <f t="shared" si="22"/>
        <v>0.20504191471267158</v>
      </c>
      <c r="L29" s="4">
        <f t="shared" si="22"/>
        <v>-14.580267282626631</v>
      </c>
      <c r="M29" s="4">
        <f t="shared" si="22"/>
        <v>-1.0975236930602263</v>
      </c>
      <c r="N29" s="4">
        <f t="shared" si="22"/>
        <v>2.0956863917114963</v>
      </c>
      <c r="O29" s="4">
        <f t="shared" si="22"/>
        <v>-1.1866094085496779</v>
      </c>
      <c r="P29" s="4">
        <f t="shared" si="22"/>
        <v>-4.6977727366467317</v>
      </c>
      <c r="Q29" s="4">
        <f t="shared" si="22"/>
        <v>0.39573039098105067</v>
      </c>
      <c r="R29" s="4">
        <f t="shared" si="22"/>
        <v>0.73231945483254379</v>
      </c>
      <c r="S29" s="4">
        <f t="shared" si="22"/>
        <v>-1.3602694610778443</v>
      </c>
      <c r="T29" s="4">
        <f t="shared" si="22"/>
        <v>-2.3426056196486713</v>
      </c>
      <c r="U29" s="4">
        <f t="shared" si="22"/>
        <v>4.0878661087866149E-2</v>
      </c>
      <c r="V29" s="4">
        <f t="shared" si="22"/>
        <v>6.7583865636306764E-2</v>
      </c>
      <c r="W29" s="4">
        <f t="shared" si="22"/>
        <v>-0.41703557106400707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-3.759809324628588E-2</v>
      </c>
      <c r="I30" s="4">
        <f t="shared" si="23"/>
        <v>5.133469096015314E-2</v>
      </c>
      <c r="J30" s="4">
        <f t="shared" si="23"/>
        <v>-3.9479198873200651E-2</v>
      </c>
      <c r="K30" s="4">
        <f t="shared" si="23"/>
        <v>2.0272664155356101E-3</v>
      </c>
      <c r="L30" s="4">
        <f t="shared" si="23"/>
        <v>-9.0419636169203246E-2</v>
      </c>
      <c r="M30" s="4">
        <f t="shared" si="23"/>
        <v>8.0021808900549413E-2</v>
      </c>
      <c r="N30" s="4">
        <f t="shared" si="23"/>
        <v>8.7773973571772093E-2</v>
      </c>
      <c r="O30" s="4">
        <f t="shared" si="23"/>
        <v>-6.9863536471424223E-2</v>
      </c>
      <c r="P30" s="4">
        <f t="shared" si="23"/>
        <v>-4.5648725927920786E-3</v>
      </c>
      <c r="Q30" s="4">
        <f t="shared" si="23"/>
        <v>4.7786758432585903E-2</v>
      </c>
      <c r="R30" s="4">
        <f t="shared" si="23"/>
        <v>1.9930531796290181E-2</v>
      </c>
      <c r="S30" s="4">
        <f t="shared" si="23"/>
        <v>0.6660177965983326</v>
      </c>
      <c r="T30" s="4">
        <f t="shared" si="23"/>
        <v>-0.11578245256733363</v>
      </c>
      <c r="U30" s="4">
        <f t="shared" si="23"/>
        <v>0.46634025935763473</v>
      </c>
      <c r="V30" s="4">
        <f t="shared" si="23"/>
        <v>0.31476637516285033</v>
      </c>
      <c r="W30" s="4">
        <f t="shared" si="23"/>
        <v>0.15570897557954691</v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7273.21</v>
      </c>
      <c r="H32" s="3">
        <f>IFERROR(INDEX(D32:G32,COUNT(D32:G32)),"")</f>
        <v>7273.21</v>
      </c>
      <c r="I32" s="3">
        <f t="shared" ref="I32:X32" si="24">IFERROR(INDEX(I51:I500,MATCH($C$32,$C$51:$C$500,0)),"")</f>
        <v>7051.85</v>
      </c>
      <c r="J32" s="3">
        <f t="shared" si="24"/>
        <v>5886.89</v>
      </c>
      <c r="K32" s="3">
        <f t="shared" si="24"/>
        <v>5020.88</v>
      </c>
      <c r="L32" s="3">
        <f t="shared" si="24"/>
        <v>4027.04</v>
      </c>
      <c r="M32" s="3">
        <f t="shared" si="24"/>
        <v>2455.86</v>
      </c>
      <c r="N32" s="3">
        <f t="shared" si="24"/>
        <v>3203.86</v>
      </c>
      <c r="O32" s="3">
        <f t="shared" si="24"/>
        <v>2613.9</v>
      </c>
      <c r="P32" s="3">
        <f t="shared" si="24"/>
        <v>2610.7199999999998</v>
      </c>
      <c r="Q32" s="3">
        <f t="shared" si="24"/>
        <v>3598.35</v>
      </c>
      <c r="R32" s="3">
        <f t="shared" si="24"/>
        <v>4121.37</v>
      </c>
      <c r="S32" s="3">
        <f t="shared" si="24"/>
        <v>4232.45</v>
      </c>
      <c r="T32" s="3">
        <f t="shared" si="24"/>
        <v>1636.28</v>
      </c>
      <c r="U32" s="3">
        <f t="shared" si="24"/>
        <v>2886.1</v>
      </c>
      <c r="V32" s="3">
        <f t="shared" si="24"/>
        <v>2340.65</v>
      </c>
      <c r="W32" s="3">
        <f t="shared" si="24"/>
        <v>1501.61</v>
      </c>
      <c r="X32" s="3">
        <f t="shared" si="24"/>
        <v>790.2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6.03</v>
      </c>
      <c r="H33" s="3">
        <f>IFERROR(INDEX(D33:G33,COUNT(D33:G33)),"")</f>
        <v>6.03</v>
      </c>
      <c r="I33" s="3">
        <f t="shared" ref="I33:X33" si="25">IFERROR(INDEX(I51:I500,MATCH($C$33,$C$51:$C$500,0)),"")</f>
        <v>6.22</v>
      </c>
      <c r="J33" s="3">
        <f t="shared" si="25"/>
        <v>7.45</v>
      </c>
      <c r="K33" s="3">
        <f t="shared" si="25"/>
        <v>7.95</v>
      </c>
      <c r="L33" s="3">
        <f t="shared" si="25"/>
        <v>8.44</v>
      </c>
      <c r="M33" s="3">
        <f t="shared" si="25"/>
        <v>6.3</v>
      </c>
      <c r="N33" s="3">
        <f t="shared" si="25"/>
        <v>1.28</v>
      </c>
      <c r="O33" s="3">
        <f t="shared" si="25"/>
        <v>1.25</v>
      </c>
      <c r="P33" s="3">
        <f t="shared" si="25"/>
        <v>2.6</v>
      </c>
      <c r="Q33" s="3">
        <f t="shared" si="25"/>
        <v>1.89</v>
      </c>
      <c r="R33" s="3">
        <f t="shared" si="25"/>
        <v>1.7</v>
      </c>
      <c r="S33" s="3">
        <f t="shared" si="25"/>
        <v>1.98</v>
      </c>
      <c r="T33" s="3">
        <f t="shared" si="25"/>
        <v>4.71</v>
      </c>
      <c r="U33" s="3">
        <f t="shared" si="25"/>
        <v>2.82</v>
      </c>
      <c r="V33" s="3">
        <f t="shared" si="25"/>
        <v>2.14</v>
      </c>
      <c r="W33" s="3">
        <f t="shared" si="25"/>
        <v>2.8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200.73</v>
      </c>
      <c r="H34" s="3">
        <f>IFERROR(INDEX(D34:G34,COUNT(D34:G34)),"")</f>
        <v>200.73</v>
      </c>
      <c r="I34" s="3">
        <f t="shared" ref="I34:X34" si="26">IFERROR(INDEX(I51:I500,MATCH($C$34,$C$51:$C$500,0)),"")</f>
        <v>37.659999999999997</v>
      </c>
      <c r="J34" s="3">
        <f t="shared" si="26"/>
        <v>51.23</v>
      </c>
      <c r="K34" s="3">
        <f t="shared" si="26"/>
        <v>40.229999999999997</v>
      </c>
      <c r="L34" s="3">
        <f t="shared" si="26"/>
        <v>41.31</v>
      </c>
      <c r="M34" s="3">
        <f t="shared" si="26"/>
        <v>-255.32</v>
      </c>
      <c r="N34" s="3">
        <f t="shared" si="26"/>
        <v>6.6</v>
      </c>
      <c r="O34" s="3">
        <f t="shared" si="26"/>
        <v>16.34</v>
      </c>
      <c r="P34" s="3">
        <f t="shared" si="26"/>
        <v>-6.32</v>
      </c>
      <c r="Q34" s="3">
        <f t="shared" si="26"/>
        <v>23.37</v>
      </c>
      <c r="R34" s="3">
        <f t="shared" si="26"/>
        <v>33.58</v>
      </c>
      <c r="S34" s="3">
        <f t="shared" si="26"/>
        <v>69.81</v>
      </c>
      <c r="T34" s="3">
        <f t="shared" si="26"/>
        <v>-23.05</v>
      </c>
      <c r="U34" s="3">
        <f t="shared" si="26"/>
        <v>32.76</v>
      </c>
      <c r="V34" s="3">
        <f t="shared" si="26"/>
        <v>20.92</v>
      </c>
      <c r="W34" s="3">
        <f t="shared" si="26"/>
        <v>18.77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108.51</v>
      </c>
      <c r="H35" s="3">
        <f>IFERROR(INDEX(D35:G35,COUNT(D35:G35)),"")</f>
        <v>108.51</v>
      </c>
      <c r="I35" s="3">
        <f t="shared" ref="I35:X35" si="27">IFERROR(INDEX(I51:I500,MATCH($C$35,$C$51:$C$500,0)),"")</f>
        <v>26.11</v>
      </c>
      <c r="J35" s="3">
        <f t="shared" si="27"/>
        <v>27.46</v>
      </c>
      <c r="K35" s="3">
        <f t="shared" si="27"/>
        <v>23.99</v>
      </c>
      <c r="L35" s="3">
        <f t="shared" si="27"/>
        <v>20.48</v>
      </c>
      <c r="M35" s="3">
        <f t="shared" si="27"/>
        <v>8.48</v>
      </c>
      <c r="N35" s="3">
        <f t="shared" si="27"/>
        <v>2.4300000000000002</v>
      </c>
      <c r="O35" s="3">
        <f t="shared" si="27"/>
        <v>2.11</v>
      </c>
      <c r="P35" s="3">
        <f t="shared" si="27"/>
        <v>4.07</v>
      </c>
      <c r="Q35" s="3">
        <f t="shared" si="27"/>
        <v>4.05</v>
      </c>
      <c r="R35" s="3">
        <f t="shared" si="27"/>
        <v>4.37</v>
      </c>
      <c r="S35" s="3">
        <f t="shared" si="27"/>
        <v>5.35</v>
      </c>
      <c r="T35" s="3">
        <f t="shared" si="27"/>
        <v>8.17</v>
      </c>
      <c r="U35" s="3">
        <f t="shared" si="27"/>
        <v>7.71</v>
      </c>
      <c r="V35" s="3">
        <f t="shared" si="27"/>
        <v>6.94</v>
      </c>
      <c r="W35" s="3">
        <f t="shared" si="27"/>
        <v>7.62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85</v>
      </c>
      <c r="C51" t="s">
        <v>5</v>
      </c>
      <c r="D51" s="5">
        <v>459711000000</v>
      </c>
      <c r="E51" s="5">
        <v>546624000000</v>
      </c>
      <c r="F51" s="5">
        <v>452514000000</v>
      </c>
      <c r="G51" s="5">
        <v>445469000000</v>
      </c>
      <c r="I51" s="5">
        <v>1910682000000</v>
      </c>
      <c r="J51" s="5">
        <v>1817387000000</v>
      </c>
      <c r="K51" s="5">
        <v>1892085000000</v>
      </c>
      <c r="L51" s="5">
        <v>1888257000000</v>
      </c>
      <c r="M51" s="5">
        <v>2075965000000</v>
      </c>
      <c r="N51" s="5">
        <v>1922151000000</v>
      </c>
      <c r="O51" s="5">
        <v>1767050000000</v>
      </c>
      <c r="P51" s="5">
        <v>1899775000000</v>
      </c>
      <c r="Q51" s="5">
        <v>1908487000000</v>
      </c>
      <c r="R51" s="5">
        <v>1821446000000</v>
      </c>
      <c r="S51" s="5">
        <v>1785853000000</v>
      </c>
      <c r="T51" s="5">
        <v>1071929125635</v>
      </c>
      <c r="U51" s="5">
        <v>840096512954</v>
      </c>
      <c r="V51" s="5">
        <v>529407625241</v>
      </c>
      <c r="W51" s="5">
        <v>330955798089</v>
      </c>
      <c r="X51" s="5">
        <v>286366035985</v>
      </c>
    </row>
    <row r="52" spans="2:24" ht="15.5" x14ac:dyDescent="0.35">
      <c r="C52" t="s">
        <v>86</v>
      </c>
      <c r="D52" s="5">
        <v>-130204000000</v>
      </c>
      <c r="E52" s="5">
        <v>-130066000000</v>
      </c>
      <c r="F52" s="5">
        <v>-124100000000</v>
      </c>
      <c r="G52" s="5">
        <v>-121557000000</v>
      </c>
      <c r="I52" s="5">
        <v>-495920000000</v>
      </c>
      <c r="J52" s="5">
        <v>-473416000000</v>
      </c>
      <c r="K52" s="5">
        <v>-465236000000</v>
      </c>
      <c r="L52" s="5">
        <v>-443201000000</v>
      </c>
      <c r="M52" s="5">
        <v>-598897000000</v>
      </c>
      <c r="N52" s="5">
        <v>-582693000000</v>
      </c>
      <c r="O52" s="5">
        <v>-492100000000</v>
      </c>
      <c r="P52" s="5">
        <v>-478673000000</v>
      </c>
      <c r="Q52" s="5">
        <v>-438822000000</v>
      </c>
      <c r="R52" s="5">
        <v>-358468000000</v>
      </c>
      <c r="S52" s="5">
        <v>-324097000000</v>
      </c>
      <c r="T52" s="5">
        <v>-208631294443</v>
      </c>
      <c r="U52" s="5">
        <v>-174627149611</v>
      </c>
      <c r="V52" s="5">
        <v>-125629562579</v>
      </c>
      <c r="W52" s="5">
        <v>-77277056306</v>
      </c>
      <c r="X52" s="5">
        <v>-67567106767</v>
      </c>
    </row>
    <row r="53" spans="2:24" ht="15.5" x14ac:dyDescent="0.35">
      <c r="C53" t="s">
        <v>91</v>
      </c>
      <c r="E53" s="5">
        <v>1000000</v>
      </c>
      <c r="G53" s="5">
        <v>7000000</v>
      </c>
      <c r="I53" s="5">
        <v>8000000</v>
      </c>
      <c r="J53" s="5">
        <v>3000000</v>
      </c>
      <c r="K53" s="5">
        <v>5000000</v>
      </c>
      <c r="M53" s="5">
        <v>-118000000</v>
      </c>
      <c r="N53" s="5">
        <v>2140000000</v>
      </c>
      <c r="U53" s="5">
        <v>13655656</v>
      </c>
      <c r="V53" s="5">
        <v>35913871</v>
      </c>
    </row>
    <row r="54" spans="2:24" ht="15.5" x14ac:dyDescent="0.35">
      <c r="C54" t="s">
        <v>515</v>
      </c>
      <c r="D54" s="5">
        <v>-130204000000</v>
      </c>
      <c r="E54" s="5">
        <v>-130066000000</v>
      </c>
      <c r="F54" s="5">
        <v>-124100000000</v>
      </c>
      <c r="G54" s="5">
        <v>-121557000000</v>
      </c>
      <c r="I54" s="5">
        <v>-495920000000</v>
      </c>
      <c r="J54" s="5">
        <v>-473416000000</v>
      </c>
      <c r="K54" s="5">
        <v>-465236000000</v>
      </c>
      <c r="L54" s="5">
        <v>-443201000000</v>
      </c>
      <c r="M54" s="5">
        <v>-598897000000</v>
      </c>
      <c r="N54" s="5">
        <v>-582693000000</v>
      </c>
      <c r="O54" s="5">
        <v>-492100000000</v>
      </c>
      <c r="P54" s="5">
        <v>-478673000000</v>
      </c>
      <c r="Q54" s="5">
        <v>-438822000000</v>
      </c>
      <c r="R54" s="5">
        <v>-358468000000</v>
      </c>
      <c r="S54" s="5">
        <v>-324097000000</v>
      </c>
      <c r="T54" s="5">
        <v>-208631294443</v>
      </c>
      <c r="U54" s="5">
        <v>-174627149611</v>
      </c>
      <c r="V54" s="5">
        <v>-125629562579</v>
      </c>
      <c r="W54" s="5">
        <v>-77277056306</v>
      </c>
      <c r="X54" s="5">
        <v>-67567106767</v>
      </c>
    </row>
    <row r="55" spans="2:24" ht="15.5" x14ac:dyDescent="0.35">
      <c r="C55" t="s">
        <v>87</v>
      </c>
      <c r="D55" s="5">
        <v>329507000000</v>
      </c>
      <c r="E55" s="5">
        <v>416558000000</v>
      </c>
      <c r="F55" s="5">
        <v>328414000000</v>
      </c>
      <c r="G55" s="5">
        <v>323912000000</v>
      </c>
      <c r="I55" s="5">
        <v>1414762000000</v>
      </c>
      <c r="J55" s="5">
        <v>1343971000000</v>
      </c>
      <c r="K55" s="5">
        <v>1426849000000</v>
      </c>
      <c r="L55" s="5">
        <v>1445056000000</v>
      </c>
      <c r="M55" s="5">
        <v>1477068000000</v>
      </c>
      <c r="N55" s="5">
        <v>1339458000000</v>
      </c>
      <c r="O55" s="5">
        <v>1274950000000</v>
      </c>
      <c r="P55" s="5">
        <v>1421102000000</v>
      </c>
      <c r="Q55" s="5">
        <v>1469665000000</v>
      </c>
      <c r="R55" s="5">
        <v>1462978000000</v>
      </c>
      <c r="S55" s="5">
        <v>1461756000000</v>
      </c>
      <c r="T55" s="5">
        <v>863297831192</v>
      </c>
      <c r="U55" s="5">
        <v>665469363343</v>
      </c>
      <c r="V55" s="5">
        <v>403778062662</v>
      </c>
      <c r="W55" s="5">
        <v>253678741783</v>
      </c>
      <c r="X55" s="5">
        <v>218798929218</v>
      </c>
    </row>
    <row r="56" spans="2:24" ht="15.5" x14ac:dyDescent="0.35">
      <c r="C56" t="s">
        <v>88</v>
      </c>
      <c r="D56" s="5">
        <v>-18883000000</v>
      </c>
      <c r="E56" s="5">
        <v>-19597000000</v>
      </c>
      <c r="F56" s="5">
        <v>-13071000000</v>
      </c>
      <c r="G56" s="5">
        <v>-7420000000</v>
      </c>
      <c r="I56" s="5">
        <v>-61887000000</v>
      </c>
      <c r="J56" s="5">
        <v>-87585000000</v>
      </c>
      <c r="K56" s="5">
        <v>-102288000000</v>
      </c>
      <c r="L56" s="5">
        <v>-135640000000</v>
      </c>
      <c r="M56" s="5">
        <v>-201848000000</v>
      </c>
      <c r="N56" s="5">
        <v>-208295000000</v>
      </c>
      <c r="O56" s="5">
        <v>-189103000000</v>
      </c>
      <c r="P56" s="5">
        <v>-166763000000</v>
      </c>
      <c r="Q56" s="5">
        <v>-160022000000</v>
      </c>
      <c r="R56" s="5">
        <v>-160032000000</v>
      </c>
      <c r="S56" s="5">
        <v>-131061000000</v>
      </c>
      <c r="T56" s="5">
        <v>-102996122204</v>
      </c>
      <c r="U56" s="5">
        <v>-83780377304</v>
      </c>
      <c r="V56" s="5">
        <v>-49875259055</v>
      </c>
      <c r="W56" s="5">
        <v>-30516649757</v>
      </c>
      <c r="X56" s="5">
        <v>-16967189903</v>
      </c>
    </row>
    <row r="57" spans="2:24" ht="15.5" x14ac:dyDescent="0.35">
      <c r="C57" t="s">
        <v>89</v>
      </c>
      <c r="D57" s="5">
        <v>-1103000000</v>
      </c>
      <c r="E57" s="5">
        <v>-849000000</v>
      </c>
      <c r="F57" s="5">
        <v>-863000000</v>
      </c>
      <c r="G57" s="5">
        <v>-842000000</v>
      </c>
      <c r="I57" s="5">
        <v>-3381000000</v>
      </c>
      <c r="J57" s="5">
        <v>-3070000000</v>
      </c>
      <c r="K57" s="5">
        <v>-3934000000</v>
      </c>
      <c r="L57" s="5">
        <v>-6621000000</v>
      </c>
      <c r="M57" s="5">
        <v>-9024000000</v>
      </c>
    </row>
    <row r="58" spans="2:24" ht="15.5" x14ac:dyDescent="0.35">
      <c r="C58" t="s">
        <v>90</v>
      </c>
      <c r="D58" s="5">
        <v>-17780000000</v>
      </c>
      <c r="E58" s="5">
        <v>-18748000000</v>
      </c>
      <c r="F58" s="5">
        <v>-12208000000</v>
      </c>
      <c r="G58" s="5">
        <v>-6578000000</v>
      </c>
      <c r="I58" s="5">
        <v>-58506000000</v>
      </c>
      <c r="J58" s="5">
        <v>-84515000000</v>
      </c>
      <c r="K58" s="5">
        <v>-98354000000</v>
      </c>
      <c r="L58" s="5">
        <v>-129019000000</v>
      </c>
      <c r="M58" s="5">
        <v>-192824000000</v>
      </c>
    </row>
    <row r="59" spans="2:24" ht="15.5" x14ac:dyDescent="0.35">
      <c r="C59" t="s">
        <v>438</v>
      </c>
    </row>
    <row r="60" spans="2:24" ht="15.5" x14ac:dyDescent="0.35">
      <c r="C60" t="s">
        <v>92</v>
      </c>
      <c r="D60" s="5">
        <v>310624000000</v>
      </c>
      <c r="E60" s="5">
        <v>396961000000</v>
      </c>
      <c r="F60" s="5">
        <v>315343000000</v>
      </c>
      <c r="G60" s="5">
        <v>316492000000</v>
      </c>
      <c r="I60" s="5">
        <v>1352875000000</v>
      </c>
      <c r="J60" s="5">
        <v>1256386000000</v>
      </c>
      <c r="K60" s="5">
        <v>1324561000000</v>
      </c>
      <c r="L60" s="5">
        <v>1309416000000</v>
      </c>
      <c r="M60" s="5">
        <v>1275220000000</v>
      </c>
      <c r="N60" s="5">
        <v>1131163000000</v>
      </c>
      <c r="O60" s="5">
        <v>1085847000000</v>
      </c>
      <c r="P60" s="5">
        <v>1254339000000</v>
      </c>
      <c r="Q60" s="5">
        <v>1309643000000</v>
      </c>
      <c r="R60" s="5">
        <v>1302946000000</v>
      </c>
      <c r="S60" s="5">
        <v>1330695000000</v>
      </c>
      <c r="T60" s="5">
        <v>760301708988</v>
      </c>
      <c r="U60" s="5">
        <v>581688986039</v>
      </c>
      <c r="V60" s="5">
        <v>353902803607</v>
      </c>
      <c r="W60" s="5">
        <v>223162092026</v>
      </c>
      <c r="X60" s="5">
        <v>201831739315</v>
      </c>
    </row>
    <row r="61" spans="2:24" ht="15.5" x14ac:dyDescent="0.35">
      <c r="C61" t="s">
        <v>93</v>
      </c>
      <c r="D61" s="5">
        <v>-73312000000</v>
      </c>
      <c r="E61" s="5">
        <v>92597000000</v>
      </c>
      <c r="F61" s="5">
        <v>-81166000000</v>
      </c>
      <c r="G61" s="5">
        <v>-72884000000</v>
      </c>
      <c r="I61" s="5">
        <v>-132626000000</v>
      </c>
      <c r="J61" s="5">
        <v>-269357000000</v>
      </c>
      <c r="K61" s="5">
        <v>-177157000000</v>
      </c>
      <c r="L61" s="5">
        <v>-243977000000</v>
      </c>
      <c r="M61" s="5">
        <v>-1663070000000</v>
      </c>
      <c r="N61" s="5">
        <v>-412477000000</v>
      </c>
      <c r="O61" s="5">
        <v>-843976000000</v>
      </c>
      <c r="P61" s="5">
        <v>-2456677000000</v>
      </c>
      <c r="Q61" s="5">
        <v>-1098508000000</v>
      </c>
      <c r="R61" s="5">
        <v>-893596000000</v>
      </c>
      <c r="S61" s="5">
        <v>-1088680000000</v>
      </c>
      <c r="T61" s="5">
        <v>-1268035433053</v>
      </c>
      <c r="U61" s="5">
        <v>-313560678842</v>
      </c>
      <c r="V61" s="5">
        <v>-112947555519</v>
      </c>
      <c r="W61" s="5">
        <v>-47134040269</v>
      </c>
      <c r="X61" s="5">
        <v>105924936603</v>
      </c>
    </row>
    <row r="62" spans="2:24" ht="15.5" x14ac:dyDescent="0.35">
      <c r="C62" t="s">
        <v>94</v>
      </c>
      <c r="D62" s="5">
        <v>165000000</v>
      </c>
      <c r="E62" s="5">
        <v>32000000</v>
      </c>
      <c r="F62" s="5">
        <v>19000000</v>
      </c>
      <c r="G62" s="5">
        <v>141000000</v>
      </c>
      <c r="I62" s="5">
        <v>447000000</v>
      </c>
      <c r="J62" s="5">
        <v>661000000</v>
      </c>
      <c r="K62" s="5">
        <v>269000000</v>
      </c>
      <c r="L62" s="5">
        <v>1662000000</v>
      </c>
      <c r="M62" s="5">
        <v>3878000000</v>
      </c>
      <c r="N62" s="5">
        <v>19001000000</v>
      </c>
      <c r="O62" s="5">
        <v>13058000000</v>
      </c>
      <c r="P62" s="5">
        <v>7984000000</v>
      </c>
      <c r="Q62" s="5">
        <v>20057000000</v>
      </c>
      <c r="R62" s="5">
        <v>15697000000</v>
      </c>
      <c r="S62" s="5">
        <v>31342000000</v>
      </c>
      <c r="T62" s="5">
        <v>15784361728</v>
      </c>
      <c r="U62" s="5">
        <v>12400860599</v>
      </c>
      <c r="V62" s="5">
        <v>9878596026</v>
      </c>
      <c r="W62" s="5">
        <v>10524340711</v>
      </c>
      <c r="X62" s="5">
        <v>1788678021</v>
      </c>
    </row>
    <row r="63" spans="2:24" ht="15.5" x14ac:dyDescent="0.35">
      <c r="C63" t="s">
        <v>26</v>
      </c>
      <c r="D63" s="5">
        <v>-17816000000</v>
      </c>
      <c r="E63" s="5">
        <v>-19075000000</v>
      </c>
      <c r="F63" s="5">
        <v>-19699000000</v>
      </c>
      <c r="G63" s="5">
        <v>-25072000000</v>
      </c>
      <c r="I63" s="5">
        <v>-88690000000</v>
      </c>
      <c r="J63" s="5">
        <v>-132536000000</v>
      </c>
      <c r="K63" s="5">
        <v>-208095000000</v>
      </c>
      <c r="L63" s="5">
        <v>-238132000000</v>
      </c>
      <c r="M63" s="5">
        <v>-734608000000</v>
      </c>
      <c r="N63" s="5">
        <v>-807756000000</v>
      </c>
      <c r="O63" s="5">
        <v>-855885000000</v>
      </c>
      <c r="P63" s="5">
        <v>-954603000000</v>
      </c>
      <c r="Q63" s="5">
        <v>-1002138000000</v>
      </c>
      <c r="R63" s="5">
        <v>-1005066000000</v>
      </c>
      <c r="S63" s="5">
        <v>-1035031000000</v>
      </c>
      <c r="T63" s="5">
        <v>-440085619035</v>
      </c>
      <c r="U63" s="5">
        <v>-285456428561</v>
      </c>
      <c r="V63" s="5">
        <v>-173917816409</v>
      </c>
      <c r="W63" s="5">
        <v>-129025383122</v>
      </c>
      <c r="X63" s="5">
        <v>-78059477682</v>
      </c>
    </row>
    <row r="64" spans="2:24" ht="15.5" x14ac:dyDescent="0.35">
      <c r="C64" t="s">
        <v>96</v>
      </c>
      <c r="W64" s="5">
        <v>321260380</v>
      </c>
      <c r="X64" s="5">
        <v>-1678989902</v>
      </c>
    </row>
    <row r="65" spans="2:24" ht="15.5" x14ac:dyDescent="0.35">
      <c r="C65" t="s">
        <v>97</v>
      </c>
      <c r="D65" s="5">
        <v>-73312000000</v>
      </c>
      <c r="E65" s="5">
        <v>92597000000</v>
      </c>
      <c r="F65" s="5">
        <v>-81166000000</v>
      </c>
      <c r="G65" s="5">
        <v>-72884000000</v>
      </c>
      <c r="I65" s="5">
        <v>-132626000000</v>
      </c>
      <c r="J65" s="5">
        <v>-269357000000</v>
      </c>
      <c r="K65" s="5">
        <v>-177157000000</v>
      </c>
      <c r="L65" s="5">
        <v>-243977000000</v>
      </c>
      <c r="M65" s="5">
        <v>-1663070000000</v>
      </c>
      <c r="N65" s="5">
        <v>-412477000000</v>
      </c>
      <c r="O65" s="5">
        <v>-843976000000</v>
      </c>
      <c r="P65" s="5">
        <v>-2456677000000</v>
      </c>
      <c r="Q65" s="5">
        <v>-1098508000000</v>
      </c>
      <c r="R65" s="5">
        <v>-893596000000</v>
      </c>
      <c r="S65" s="5">
        <v>-1088680000000</v>
      </c>
      <c r="T65" s="5">
        <v>-1268035433053</v>
      </c>
      <c r="U65" s="5">
        <v>-313560678842</v>
      </c>
      <c r="V65" s="5">
        <v>-112947555519</v>
      </c>
      <c r="W65" s="5">
        <v>-47134040269</v>
      </c>
      <c r="X65" s="5">
        <v>105924936603</v>
      </c>
    </row>
    <row r="66" spans="2:24" ht="15.5" x14ac:dyDescent="0.35">
      <c r="C66" t="s">
        <v>28</v>
      </c>
      <c r="D66" s="5">
        <v>237312000000</v>
      </c>
      <c r="E66" s="5">
        <v>489558000000</v>
      </c>
      <c r="F66" s="5">
        <v>234177000000</v>
      </c>
      <c r="G66" s="5">
        <v>243608000000</v>
      </c>
      <c r="I66" s="5">
        <v>1220249000000</v>
      </c>
      <c r="J66" s="5">
        <v>987029000000</v>
      </c>
      <c r="K66" s="5">
        <v>1147404000000</v>
      </c>
      <c r="L66" s="5">
        <v>1065439000000</v>
      </c>
      <c r="M66" s="5">
        <v>-387850000000</v>
      </c>
      <c r="N66" s="5">
        <v>718686000000</v>
      </c>
      <c r="O66" s="5">
        <v>241871000000</v>
      </c>
      <c r="P66" s="5">
        <v>-1202338000000</v>
      </c>
      <c r="Q66" s="5">
        <v>211135000000</v>
      </c>
      <c r="R66" s="5">
        <v>409350000000</v>
      </c>
      <c r="S66" s="5">
        <v>242015000000</v>
      </c>
      <c r="T66" s="5">
        <v>-507733724065</v>
      </c>
      <c r="U66" s="5">
        <v>268128307197</v>
      </c>
      <c r="V66" s="5">
        <v>240955248088</v>
      </c>
      <c r="W66" s="5">
        <v>176028051757</v>
      </c>
      <c r="X66" s="5">
        <v>307756675918</v>
      </c>
    </row>
    <row r="67" spans="2:24" ht="15.5" x14ac:dyDescent="0.35">
      <c r="C67" t="s">
        <v>27</v>
      </c>
      <c r="D67" s="5">
        <v>11190000000</v>
      </c>
      <c r="E67" s="5">
        <v>-101479000000</v>
      </c>
      <c r="F67" s="5">
        <v>71827000000</v>
      </c>
      <c r="G67" s="5">
        <v>66705000000</v>
      </c>
      <c r="I67" s="5">
        <v>104279000000</v>
      </c>
      <c r="J67" s="5">
        <v>-12711000000</v>
      </c>
      <c r="K67" s="5">
        <v>-19063000000</v>
      </c>
      <c r="L67" s="5">
        <v>-129096000000</v>
      </c>
      <c r="M67" s="5">
        <v>318775000000</v>
      </c>
      <c r="N67" s="5">
        <v>-9803000000</v>
      </c>
      <c r="O67" s="5">
        <v>-13489000000</v>
      </c>
      <c r="P67" s="5">
        <v>-21505000000</v>
      </c>
      <c r="Q67" s="5">
        <v>119827000000</v>
      </c>
      <c r="R67" s="5">
        <v>-172221000000</v>
      </c>
      <c r="S67" s="5">
        <v>-105140000000</v>
      </c>
      <c r="T67" s="5">
        <v>127802339091</v>
      </c>
      <c r="U67" s="5">
        <v>-70518807954</v>
      </c>
      <c r="V67" s="5">
        <v>-65250721647</v>
      </c>
      <c r="W67" s="5">
        <v>-41707954612</v>
      </c>
      <c r="X67" s="5">
        <v>-77345011555</v>
      </c>
    </row>
    <row r="68" spans="2:24" ht="15.5" x14ac:dyDescent="0.35">
      <c r="C68" t="s">
        <v>104</v>
      </c>
      <c r="D68" s="5">
        <v>248502000000</v>
      </c>
      <c r="E68" s="5">
        <v>388079000000</v>
      </c>
      <c r="F68" s="5">
        <v>306004000000</v>
      </c>
      <c r="G68" s="5">
        <v>310313000000</v>
      </c>
      <c r="I68" s="5">
        <v>1324528000000</v>
      </c>
      <c r="J68" s="5">
        <v>974318000000</v>
      </c>
      <c r="K68" s="5">
        <v>1128341000000</v>
      </c>
      <c r="L68" s="5">
        <v>936343000000</v>
      </c>
      <c r="M68" s="5">
        <v>-69075000000</v>
      </c>
      <c r="N68" s="5">
        <v>708883000000</v>
      </c>
      <c r="O68" s="5">
        <v>228382000000</v>
      </c>
      <c r="P68" s="5">
        <v>-1223843000000</v>
      </c>
      <c r="Q68" s="5">
        <v>330962000000</v>
      </c>
      <c r="R68" s="5">
        <v>237129000000</v>
      </c>
      <c r="S68" s="5">
        <v>136875000000</v>
      </c>
      <c r="T68" s="5">
        <v>-379931384974</v>
      </c>
      <c r="U68" s="5">
        <v>197609499243</v>
      </c>
      <c r="V68" s="5">
        <v>175704526441</v>
      </c>
      <c r="W68" s="5">
        <v>134320097145</v>
      </c>
      <c r="X68" s="5">
        <v>230411664363</v>
      </c>
    </row>
    <row r="69" spans="2:24" ht="15.5" x14ac:dyDescent="0.35">
      <c r="C69" t="s">
        <v>105</v>
      </c>
      <c r="E69" s="5">
        <v>-2393000000</v>
      </c>
      <c r="G69" s="5">
        <v>-379000000</v>
      </c>
      <c r="I69" s="5">
        <v>-2772000000</v>
      </c>
      <c r="J69" s="5">
        <v>1959000000</v>
      </c>
      <c r="K69" s="5">
        <v>2233000000</v>
      </c>
      <c r="L69" s="5">
        <v>536000000</v>
      </c>
      <c r="M69" s="5">
        <v>589646000000</v>
      </c>
      <c r="N69" s="5">
        <v>-35611000000</v>
      </c>
      <c r="O69" s="5">
        <v>-224771000000</v>
      </c>
      <c r="P69" s="5">
        <v>100338000000</v>
      </c>
      <c r="Q69" s="5">
        <v>-920615000000</v>
      </c>
      <c r="R69" s="5">
        <v>-363557000000</v>
      </c>
      <c r="S69" s="5">
        <v>421295000000</v>
      </c>
      <c r="T69" s="5">
        <v>-51479397770</v>
      </c>
      <c r="U69" s="5">
        <v>89810215065</v>
      </c>
      <c r="V69" s="5">
        <v>-354827310</v>
      </c>
      <c r="W69" s="5">
        <v>-37994084041</v>
      </c>
    </row>
    <row r="70" spans="2:24" ht="15.5" x14ac:dyDescent="0.35">
      <c r="C70" t="s">
        <v>107</v>
      </c>
      <c r="D70" s="5">
        <v>248502000000</v>
      </c>
      <c r="E70" s="5">
        <v>385686000000</v>
      </c>
      <c r="F70" s="5">
        <v>306004000000</v>
      </c>
      <c r="G70" s="5">
        <v>309934000000</v>
      </c>
      <c r="I70" s="5">
        <v>1321756000000</v>
      </c>
      <c r="J70" s="5">
        <v>976277000000</v>
      </c>
      <c r="K70" s="5">
        <v>1130574000000</v>
      </c>
      <c r="L70" s="5">
        <v>936879000000</v>
      </c>
      <c r="M70" s="5">
        <v>520571000000</v>
      </c>
      <c r="N70" s="5">
        <v>673272000000</v>
      </c>
      <c r="O70" s="5">
        <v>3611000000</v>
      </c>
      <c r="P70" s="5">
        <v>-1123505000000</v>
      </c>
      <c r="Q70" s="5">
        <v>-589653000000</v>
      </c>
      <c r="R70" s="5">
        <v>-126428000000</v>
      </c>
      <c r="S70" s="5">
        <v>558170000000</v>
      </c>
      <c r="T70" s="5">
        <v>-431410782744</v>
      </c>
      <c r="U70" s="5">
        <v>287419714308</v>
      </c>
      <c r="V70" s="5">
        <v>175349699131</v>
      </c>
      <c r="W70" s="5">
        <v>96326013104</v>
      </c>
      <c r="X70" s="5">
        <v>230411664363</v>
      </c>
    </row>
    <row r="71" spans="2:24" ht="15.5" x14ac:dyDescent="0.35">
      <c r="C71" t="s">
        <v>108</v>
      </c>
      <c r="D71" s="5">
        <v>248502000000</v>
      </c>
      <c r="E71" s="5">
        <v>388079000000</v>
      </c>
      <c r="F71" s="5">
        <v>306004000000</v>
      </c>
      <c r="G71" s="5">
        <v>310313000000</v>
      </c>
      <c r="I71" s="5">
        <v>1324528000000</v>
      </c>
      <c r="J71" s="5">
        <v>974318000000</v>
      </c>
      <c r="K71" s="5">
        <v>1128341000000</v>
      </c>
      <c r="L71" s="5">
        <v>936343000000</v>
      </c>
      <c r="M71" s="5">
        <v>-69075000000</v>
      </c>
      <c r="N71" s="5">
        <v>708883000000</v>
      </c>
      <c r="O71" s="5">
        <v>228382000000</v>
      </c>
      <c r="P71" s="5">
        <v>-1223843000000</v>
      </c>
      <c r="Q71" s="5">
        <v>330962000000</v>
      </c>
      <c r="R71" s="5">
        <v>237129000000</v>
      </c>
      <c r="S71" s="5">
        <v>136875000000</v>
      </c>
      <c r="T71" s="5">
        <v>-379931384974</v>
      </c>
      <c r="U71" s="5">
        <v>197609499243</v>
      </c>
      <c r="V71" s="5">
        <v>175704526441</v>
      </c>
      <c r="W71" s="5">
        <v>134320097145</v>
      </c>
      <c r="X71" s="5">
        <v>230411664363</v>
      </c>
    </row>
    <row r="72" spans="2:24" ht="15.5" x14ac:dyDescent="0.35">
      <c r="C72" t="s">
        <v>7</v>
      </c>
      <c r="D72" s="5">
        <v>248502000000</v>
      </c>
      <c r="E72" s="5">
        <v>385685000000</v>
      </c>
      <c r="F72" s="5">
        <v>306004000000</v>
      </c>
      <c r="G72" s="5">
        <v>309927000000</v>
      </c>
      <c r="I72" s="5">
        <v>1321748000000</v>
      </c>
      <c r="J72" s="5">
        <v>976274000000</v>
      </c>
      <c r="K72" s="5">
        <v>1130569000000</v>
      </c>
      <c r="L72" s="5">
        <v>936879000000</v>
      </c>
      <c r="M72" s="5">
        <v>520689000000</v>
      </c>
      <c r="N72" s="5">
        <v>671132000000</v>
      </c>
      <c r="O72" s="5">
        <v>3611000000</v>
      </c>
      <c r="P72" s="5">
        <v>-1123505000000</v>
      </c>
      <c r="Q72" s="5">
        <v>-589653000000</v>
      </c>
      <c r="R72" s="5">
        <v>-126428000000</v>
      </c>
      <c r="S72" s="5">
        <v>558170000000</v>
      </c>
      <c r="T72" s="5">
        <v>-431410782744</v>
      </c>
      <c r="U72" s="5">
        <v>287406058652</v>
      </c>
      <c r="V72" s="5">
        <v>175313785260</v>
      </c>
      <c r="W72" s="5">
        <v>96326013104</v>
      </c>
      <c r="X72" s="5">
        <v>230411664363</v>
      </c>
    </row>
    <row r="73" spans="2:24" ht="15.5" x14ac:dyDescent="0.35">
      <c r="C73" t="s">
        <v>110</v>
      </c>
      <c r="D73" s="5">
        <v>248502000000</v>
      </c>
      <c r="E73" s="5">
        <v>388079000000</v>
      </c>
      <c r="F73" s="5">
        <v>306004000000</v>
      </c>
      <c r="G73" s="5">
        <v>310313000000</v>
      </c>
      <c r="I73" s="5">
        <v>1324528000000</v>
      </c>
      <c r="J73" s="5">
        <v>974318000000</v>
      </c>
      <c r="K73" s="5">
        <v>1128341000000</v>
      </c>
      <c r="L73" s="5">
        <v>936343000000</v>
      </c>
      <c r="M73" s="5">
        <v>-69075000000</v>
      </c>
      <c r="N73" s="5">
        <v>708883000000</v>
      </c>
      <c r="O73" s="5">
        <v>228382000000</v>
      </c>
      <c r="P73" s="5">
        <v>-1223843000000</v>
      </c>
      <c r="Q73" s="5">
        <v>330962000000</v>
      </c>
      <c r="R73" s="5">
        <v>237129000000</v>
      </c>
      <c r="S73" s="5">
        <v>136875000000</v>
      </c>
      <c r="T73" s="5">
        <v>-379931384974</v>
      </c>
      <c r="U73" s="5">
        <v>197609499243</v>
      </c>
      <c r="V73" s="5">
        <v>175704526441</v>
      </c>
      <c r="W73" s="5">
        <v>134320097145</v>
      </c>
      <c r="X73" s="5">
        <v>230411664363</v>
      </c>
    </row>
    <row r="74" spans="2:24" ht="15.5" x14ac:dyDescent="0.35">
      <c r="C74" t="s">
        <v>111</v>
      </c>
      <c r="D74" s="5">
        <v>248502000000</v>
      </c>
      <c r="E74" s="5">
        <v>385686000000</v>
      </c>
      <c r="F74" s="5">
        <v>306004000000</v>
      </c>
      <c r="G74" s="5">
        <v>309934000000</v>
      </c>
      <c r="I74" s="5">
        <v>1321756000000</v>
      </c>
      <c r="J74" s="5">
        <v>976277000000</v>
      </c>
      <c r="K74" s="5">
        <v>1130574000000</v>
      </c>
      <c r="L74" s="5">
        <v>936879000000</v>
      </c>
      <c r="M74" s="5">
        <v>520571000000</v>
      </c>
      <c r="N74" s="5">
        <v>673272000000</v>
      </c>
      <c r="O74" s="5">
        <v>3611000000</v>
      </c>
      <c r="P74" s="5">
        <v>-1123505000000</v>
      </c>
      <c r="Q74" s="5">
        <v>-589653000000</v>
      </c>
      <c r="R74" s="5">
        <v>-126428000000</v>
      </c>
      <c r="S74" s="5">
        <v>558170000000</v>
      </c>
      <c r="T74" s="5">
        <v>-431410782744</v>
      </c>
      <c r="U74" s="5">
        <v>287419714308</v>
      </c>
      <c r="V74" s="5">
        <v>175349699131</v>
      </c>
      <c r="W74" s="5">
        <v>96326013104</v>
      </c>
      <c r="X74" s="5">
        <v>230411664363</v>
      </c>
    </row>
    <row r="75" spans="2:24" ht="15.5" x14ac:dyDescent="0.35">
      <c r="C75" t="s">
        <v>112</v>
      </c>
      <c r="D75" s="5">
        <v>248502000000</v>
      </c>
      <c r="E75" s="5">
        <v>385686000000</v>
      </c>
      <c r="F75" s="5">
        <v>306004000000</v>
      </c>
      <c r="G75" s="5">
        <v>309934000000</v>
      </c>
      <c r="I75" s="5">
        <v>1321756000000</v>
      </c>
      <c r="J75" s="5">
        <v>976277000000</v>
      </c>
      <c r="K75" s="5">
        <v>1130574000000</v>
      </c>
      <c r="L75" s="5">
        <v>936879000000</v>
      </c>
      <c r="M75" s="5">
        <v>520571000000</v>
      </c>
      <c r="N75" s="5">
        <v>673272000000</v>
      </c>
      <c r="O75" s="5">
        <v>3611000000</v>
      </c>
      <c r="P75" s="5">
        <v>-1123505000000</v>
      </c>
      <c r="Q75" s="5">
        <v>-589653000000</v>
      </c>
      <c r="R75" s="5">
        <v>-126428000000</v>
      </c>
      <c r="S75" s="5">
        <v>558170000000</v>
      </c>
      <c r="T75" s="5">
        <v>-431410782744</v>
      </c>
      <c r="U75" s="5">
        <v>287419714308</v>
      </c>
      <c r="V75" s="5">
        <v>175349699131</v>
      </c>
      <c r="W75" s="5">
        <v>96326013104</v>
      </c>
      <c r="X75" s="5">
        <v>230411664363</v>
      </c>
    </row>
    <row r="77" spans="2:24" ht="15.5" x14ac:dyDescent="0.35">
      <c r="B77" t="s">
        <v>113</v>
      </c>
      <c r="C77" t="s">
        <v>114</v>
      </c>
    </row>
    <row r="78" spans="2:24" ht="15.5" x14ac:dyDescent="0.35">
      <c r="C78" t="s">
        <v>115</v>
      </c>
    </row>
    <row r="79" spans="2:24" ht="15.5" x14ac:dyDescent="0.35">
      <c r="C79" t="s">
        <v>19</v>
      </c>
      <c r="D79" s="5">
        <v>19331000000</v>
      </c>
      <c r="E79" s="5">
        <v>51230000000</v>
      </c>
      <c r="F79" s="5">
        <v>9194000000</v>
      </c>
      <c r="G79" s="5">
        <v>36594000000</v>
      </c>
      <c r="I79" s="5">
        <v>51230000000</v>
      </c>
      <c r="J79" s="5">
        <v>18272000000</v>
      </c>
      <c r="K79" s="5">
        <v>5253000000</v>
      </c>
      <c r="L79" s="5">
        <v>2361000000</v>
      </c>
      <c r="M79" s="5">
        <v>593415000000</v>
      </c>
      <c r="N79" s="5">
        <v>237176000000</v>
      </c>
      <c r="O79" s="5">
        <v>361534000000</v>
      </c>
      <c r="P79" s="5">
        <v>147045000000</v>
      </c>
      <c r="Q79" s="5">
        <v>280149000000</v>
      </c>
      <c r="R79" s="5">
        <v>184996000000</v>
      </c>
      <c r="S79" s="5">
        <v>229325000000</v>
      </c>
      <c r="T79" s="5">
        <v>1318887876272</v>
      </c>
      <c r="U79" s="5">
        <v>525226189089</v>
      </c>
      <c r="V79" s="5">
        <v>263326438283</v>
      </c>
      <c r="W79" s="5">
        <v>378502837982</v>
      </c>
      <c r="X79" s="5">
        <v>16020335749</v>
      </c>
    </row>
    <row r="80" spans="2:24" ht="15.5" x14ac:dyDescent="0.35">
      <c r="C80" t="s">
        <v>341</v>
      </c>
      <c r="W80" s="5">
        <v>204000000000</v>
      </c>
    </row>
    <row r="81" spans="3:24" ht="15.5" x14ac:dyDescent="0.35">
      <c r="C81" t="s">
        <v>116</v>
      </c>
      <c r="D81" s="5">
        <v>306718000000</v>
      </c>
      <c r="E81" s="5">
        <v>41359000000</v>
      </c>
      <c r="F81" s="5">
        <v>90196000000</v>
      </c>
      <c r="G81" s="5">
        <v>78978000000</v>
      </c>
      <c r="I81" s="5">
        <v>41359000000</v>
      </c>
      <c r="J81" s="5">
        <v>616530000000</v>
      </c>
      <c r="K81" s="5">
        <v>754552000000</v>
      </c>
      <c r="L81" s="5">
        <v>512434000000</v>
      </c>
      <c r="M81" s="5">
        <v>511522000000</v>
      </c>
      <c r="N81" s="5">
        <v>614221000000</v>
      </c>
      <c r="O81" s="5">
        <v>611786000000</v>
      </c>
      <c r="P81" s="5">
        <v>1005389000000</v>
      </c>
      <c r="Q81" s="5">
        <v>754948000000</v>
      </c>
      <c r="R81" s="5">
        <v>958050000000</v>
      </c>
      <c r="S81" s="5">
        <v>279237000000</v>
      </c>
      <c r="T81" s="5">
        <v>100414857384</v>
      </c>
      <c r="U81" s="5">
        <v>193887607715</v>
      </c>
      <c r="V81" s="5">
        <v>361973206020</v>
      </c>
      <c r="W81" s="5">
        <v>200724290791</v>
      </c>
      <c r="X81" s="5">
        <v>168260916238</v>
      </c>
    </row>
    <row r="82" spans="3:24" ht="15.5" x14ac:dyDescent="0.35">
      <c r="C82" t="s">
        <v>118</v>
      </c>
      <c r="W82" s="5">
        <v>28668215032</v>
      </c>
      <c r="X82" s="5">
        <v>24704241452</v>
      </c>
    </row>
    <row r="83" spans="3:24" ht="15.5" x14ac:dyDescent="0.35">
      <c r="C83" t="s">
        <v>119</v>
      </c>
      <c r="D83" s="5">
        <v>306718000000</v>
      </c>
      <c r="E83" s="5">
        <v>41359000000</v>
      </c>
      <c r="F83" s="5">
        <v>90196000000</v>
      </c>
      <c r="G83" s="5">
        <v>78978000000</v>
      </c>
      <c r="I83" s="5">
        <v>41359000000</v>
      </c>
      <c r="J83" s="5">
        <v>616530000000</v>
      </c>
      <c r="K83" s="5">
        <v>754552000000</v>
      </c>
      <c r="L83" s="5">
        <v>512434000000</v>
      </c>
      <c r="M83" s="5">
        <v>511522000000</v>
      </c>
      <c r="N83" s="5">
        <v>614221000000</v>
      </c>
      <c r="O83" s="5">
        <v>611786000000</v>
      </c>
      <c r="P83" s="5">
        <v>1005389000000</v>
      </c>
      <c r="Q83" s="5">
        <v>754948000000</v>
      </c>
      <c r="R83" s="5">
        <v>958050000000</v>
      </c>
      <c r="S83" s="5">
        <v>279237000000</v>
      </c>
      <c r="T83" s="5">
        <v>100414857384</v>
      </c>
      <c r="U83" s="5">
        <v>193887607715</v>
      </c>
      <c r="V83" s="5">
        <v>361973206020</v>
      </c>
      <c r="W83" s="5">
        <v>200724290791</v>
      </c>
      <c r="X83" s="5">
        <v>168260916238</v>
      </c>
    </row>
    <row r="84" spans="3:24" ht="15.5" x14ac:dyDescent="0.35">
      <c r="C84" t="s">
        <v>120</v>
      </c>
      <c r="D84" s="5">
        <v>2444000000</v>
      </c>
      <c r="E84" s="5">
        <v>1954000000</v>
      </c>
      <c r="F84" s="5">
        <v>2729000000</v>
      </c>
      <c r="G84" s="5">
        <v>4217000000</v>
      </c>
      <c r="I84" s="5">
        <v>1954000000</v>
      </c>
      <c r="J84" s="5">
        <v>5474000000</v>
      </c>
      <c r="K84" s="5">
        <v>2614000000</v>
      </c>
      <c r="L84" s="5">
        <v>754000000</v>
      </c>
      <c r="M84" s="5">
        <v>420452000000</v>
      </c>
      <c r="N84" s="5">
        <v>5797000000</v>
      </c>
      <c r="O84" s="5">
        <v>11887000000</v>
      </c>
      <c r="P84" s="5">
        <v>26335000000</v>
      </c>
      <c r="Q84" s="5">
        <v>28291000000</v>
      </c>
      <c r="R84" s="5">
        <v>368363000000</v>
      </c>
      <c r="W84" s="5">
        <v>3596987473</v>
      </c>
      <c r="X84" s="5">
        <v>494767126</v>
      </c>
    </row>
    <row r="85" spans="3:24" ht="15.5" x14ac:dyDescent="0.35">
      <c r="C85" t="s">
        <v>117</v>
      </c>
      <c r="F85" s="5">
        <v>5000000</v>
      </c>
      <c r="J85" s="5">
        <v>3000000</v>
      </c>
      <c r="K85" s="5">
        <v>518000000</v>
      </c>
      <c r="L85" s="5">
        <v>1866000000</v>
      </c>
      <c r="M85" s="5">
        <v>904000000</v>
      </c>
    </row>
    <row r="86" spans="3:24" ht="15.5" x14ac:dyDescent="0.35">
      <c r="C86" t="s">
        <v>121</v>
      </c>
      <c r="D86" s="5">
        <v>2444000000</v>
      </c>
      <c r="E86" s="5">
        <v>1954000000</v>
      </c>
      <c r="F86" s="5">
        <v>2729000000</v>
      </c>
      <c r="G86" s="5">
        <v>4217000000</v>
      </c>
      <c r="I86" s="5">
        <v>1954000000</v>
      </c>
      <c r="J86" s="5">
        <v>5474000000</v>
      </c>
      <c r="K86" s="5">
        <v>2614000000</v>
      </c>
      <c r="L86" s="5">
        <v>754000000</v>
      </c>
      <c r="M86" s="5">
        <v>420452000000</v>
      </c>
      <c r="N86" s="5">
        <v>5797000000</v>
      </c>
      <c r="O86" s="5">
        <v>11887000000</v>
      </c>
      <c r="P86" s="5">
        <v>26335000000</v>
      </c>
      <c r="Q86" s="5">
        <v>28291000000</v>
      </c>
      <c r="R86" s="5">
        <v>368363000000</v>
      </c>
      <c r="W86" s="5">
        <v>3596987473</v>
      </c>
      <c r="X86" s="5">
        <v>494767126</v>
      </c>
    </row>
    <row r="87" spans="3:24" ht="15.5" x14ac:dyDescent="0.35">
      <c r="C87" t="s">
        <v>122</v>
      </c>
      <c r="D87" s="5">
        <v>9223000000</v>
      </c>
      <c r="E87" s="5">
        <v>2946000000</v>
      </c>
      <c r="F87" s="5">
        <v>14809000000</v>
      </c>
      <c r="G87" s="5">
        <v>4315000000</v>
      </c>
      <c r="I87" s="5">
        <v>2946000000</v>
      </c>
      <c r="J87" s="5">
        <v>2458000000</v>
      </c>
      <c r="K87" s="5">
        <v>5732000000</v>
      </c>
      <c r="L87" s="5">
        <v>8371000000</v>
      </c>
      <c r="M87" s="5">
        <v>48402000000</v>
      </c>
      <c r="N87" s="5">
        <v>45234000000</v>
      </c>
      <c r="O87" s="5">
        <v>37649000000</v>
      </c>
      <c r="P87" s="5">
        <v>35295000000</v>
      </c>
      <c r="Q87" s="5">
        <v>37922000000</v>
      </c>
      <c r="R87" s="5">
        <v>47852000000</v>
      </c>
      <c r="S87" s="5">
        <v>54644000000</v>
      </c>
      <c r="T87" s="5">
        <v>70457750875</v>
      </c>
      <c r="U87" s="5">
        <v>51095036519</v>
      </c>
      <c r="V87" s="5">
        <v>39841980242</v>
      </c>
      <c r="W87" s="5">
        <v>18473915626</v>
      </c>
      <c r="X87" s="5">
        <v>20004298606</v>
      </c>
    </row>
    <row r="88" spans="3:24" ht="15.5" x14ac:dyDescent="0.35">
      <c r="C88" t="s">
        <v>91</v>
      </c>
      <c r="D88" s="5">
        <v>16304000000</v>
      </c>
      <c r="E88" s="5">
        <v>16304000000</v>
      </c>
      <c r="F88" s="5">
        <v>18697000000</v>
      </c>
      <c r="G88" s="5">
        <v>18697000000</v>
      </c>
      <c r="I88" s="5">
        <v>16304000000</v>
      </c>
      <c r="J88" s="5">
        <v>19076000000</v>
      </c>
      <c r="K88" s="5">
        <v>17117000000</v>
      </c>
      <c r="L88" s="5">
        <v>14884000000</v>
      </c>
      <c r="M88" s="5">
        <v>16283000000</v>
      </c>
      <c r="N88" s="5">
        <v>-278169000000</v>
      </c>
      <c r="O88" s="5">
        <v>-247200000000</v>
      </c>
      <c r="P88" s="5">
        <v>-14145000000</v>
      </c>
      <c r="Q88" s="5">
        <v>-119647000000</v>
      </c>
      <c r="R88" s="5">
        <v>59257000000</v>
      </c>
      <c r="S88" s="5">
        <v>420799000000</v>
      </c>
      <c r="T88" s="5">
        <v>-18094056</v>
      </c>
      <c r="U88" s="5">
        <v>51461303714</v>
      </c>
      <c r="V88" s="5">
        <v>-38348911351</v>
      </c>
      <c r="W88" s="5">
        <v>-37994084041</v>
      </c>
    </row>
    <row r="89" spans="3:24" ht="15.5" x14ac:dyDescent="0.35">
      <c r="C89" t="s">
        <v>123</v>
      </c>
      <c r="D89" s="5">
        <v>529030000000</v>
      </c>
      <c r="E89" s="5">
        <v>272507000000</v>
      </c>
      <c r="F89" s="5">
        <v>353186000000</v>
      </c>
      <c r="G89" s="5">
        <v>320489000000</v>
      </c>
      <c r="I89" s="5">
        <v>272507000000</v>
      </c>
      <c r="J89" s="5">
        <v>776917000000</v>
      </c>
      <c r="K89" s="5">
        <v>946200000000</v>
      </c>
      <c r="L89" s="5">
        <v>727964000000</v>
      </c>
      <c r="M89" s="5">
        <v>1932729000000</v>
      </c>
      <c r="N89" s="5">
        <v>1444271000000</v>
      </c>
      <c r="O89" s="5">
        <v>1764606000000</v>
      </c>
      <c r="P89" s="5">
        <v>2073521000000</v>
      </c>
      <c r="Q89" s="5">
        <v>2038878000000</v>
      </c>
      <c r="R89" s="5">
        <v>2566830000000</v>
      </c>
      <c r="S89" s="5">
        <v>1817572000000</v>
      </c>
      <c r="T89" s="5">
        <v>2509692922177</v>
      </c>
      <c r="U89" s="5">
        <v>1369470225328</v>
      </c>
      <c r="V89" s="5">
        <v>916725054656</v>
      </c>
      <c r="W89" s="5">
        <v>964661002279</v>
      </c>
      <c r="X89" s="5">
        <v>340428665780</v>
      </c>
    </row>
    <row r="90" spans="3:24" ht="15.5" x14ac:dyDescent="0.35">
      <c r="C90" t="s">
        <v>124</v>
      </c>
    </row>
    <row r="91" spans="3:24" ht="15.5" x14ac:dyDescent="0.35">
      <c r="C91" t="s">
        <v>127</v>
      </c>
      <c r="R91" s="5">
        <v>9667972000000</v>
      </c>
      <c r="S91" s="5">
        <v>9542252000000</v>
      </c>
      <c r="T91" s="5">
        <v>9304749000000</v>
      </c>
      <c r="U91" s="5">
        <v>3783891000000</v>
      </c>
      <c r="V91" s="5">
        <v>2396838000000</v>
      </c>
      <c r="W91" s="5">
        <v>1553888000000</v>
      </c>
      <c r="X91" s="5">
        <v>1227089000000</v>
      </c>
    </row>
    <row r="92" spans="3:24" ht="15.5" x14ac:dyDescent="0.35">
      <c r="C92" t="s">
        <v>126</v>
      </c>
      <c r="D92" s="5">
        <v>8419471000000</v>
      </c>
      <c r="E92" s="5">
        <v>8406769000000</v>
      </c>
      <c r="F92" s="5">
        <v>8307850000000</v>
      </c>
      <c r="G92" s="5">
        <v>8076875000000</v>
      </c>
      <c r="I92" s="5">
        <v>8406769000000</v>
      </c>
      <c r="J92" s="5">
        <v>7757970000000</v>
      </c>
      <c r="K92" s="5">
        <v>7814095000000</v>
      </c>
      <c r="L92" s="5">
        <v>7743300000000</v>
      </c>
      <c r="M92" s="5">
        <v>8204844000000</v>
      </c>
      <c r="N92" s="5">
        <v>9161218000000</v>
      </c>
      <c r="O92" s="5">
        <v>8441722000000</v>
      </c>
      <c r="P92" s="5">
        <v>8288344000000</v>
      </c>
      <c r="Q92" s="5">
        <v>9404369000000</v>
      </c>
      <c r="R92" s="5">
        <v>550270000000</v>
      </c>
      <c r="S92" s="5">
        <v>525836000000</v>
      </c>
      <c r="T92" s="5">
        <v>479036359916</v>
      </c>
      <c r="U92" s="5">
        <v>345318692721</v>
      </c>
      <c r="V92" s="5">
        <v>193050136773</v>
      </c>
      <c r="W92" s="5">
        <v>26747951061</v>
      </c>
      <c r="X92" s="5">
        <v>2552063831</v>
      </c>
    </row>
    <row r="93" spans="3:24" ht="15.5" x14ac:dyDescent="0.35">
      <c r="C93" t="s">
        <v>342</v>
      </c>
      <c r="D93" s="5">
        <v>17257000000</v>
      </c>
      <c r="E93" s="5">
        <v>17257000000</v>
      </c>
      <c r="F93" s="5">
        <v>17257000000</v>
      </c>
      <c r="G93" s="5">
        <v>17257000000</v>
      </c>
      <c r="I93" s="5">
        <v>17257000000</v>
      </c>
      <c r="J93" s="5">
        <v>17257000000</v>
      </c>
      <c r="K93" s="5">
        <v>17257000000</v>
      </c>
      <c r="L93" s="5">
        <v>17257000000</v>
      </c>
      <c r="M93" s="5">
        <v>89029000000</v>
      </c>
      <c r="W93" s="5">
        <v>16459990867</v>
      </c>
    </row>
    <row r="94" spans="3:24" ht="15.5" x14ac:dyDescent="0.35">
      <c r="C94" t="s">
        <v>129</v>
      </c>
      <c r="D94" s="5">
        <v>6024000000</v>
      </c>
      <c r="E94" s="5">
        <v>6286000000</v>
      </c>
      <c r="F94" s="5">
        <v>6548000000</v>
      </c>
      <c r="G94" s="5">
        <v>6810000000</v>
      </c>
      <c r="I94" s="5">
        <v>6286000000</v>
      </c>
      <c r="J94" s="5">
        <v>7334000000</v>
      </c>
      <c r="K94" s="5">
        <v>8382000000</v>
      </c>
      <c r="L94" s="5">
        <v>9430000000</v>
      </c>
      <c r="M94" s="5">
        <v>1190000000</v>
      </c>
      <c r="N94" s="5">
        <v>105874000000</v>
      </c>
      <c r="O94" s="5">
        <v>110769000000</v>
      </c>
      <c r="P94" s="5">
        <v>108299000000</v>
      </c>
      <c r="Q94" s="5">
        <v>114897000000</v>
      </c>
      <c r="R94" s="5">
        <v>121495000000</v>
      </c>
      <c r="S94" s="5">
        <v>119532000000</v>
      </c>
      <c r="T94" s="5">
        <v>124417102827</v>
      </c>
      <c r="U94" s="5">
        <v>129302629238</v>
      </c>
      <c r="V94" s="5">
        <v>134188155650</v>
      </c>
      <c r="W94" s="5">
        <v>38657000000</v>
      </c>
    </row>
    <row r="95" spans="3:24" ht="15.5" x14ac:dyDescent="0.35">
      <c r="C95" t="s">
        <v>125</v>
      </c>
      <c r="M95" s="5">
        <v>443000000</v>
      </c>
      <c r="N95" s="5">
        <v>2340000000</v>
      </c>
      <c r="O95" s="5">
        <v>1145000000</v>
      </c>
      <c r="P95" s="5">
        <v>747000000</v>
      </c>
      <c r="Q95" s="5">
        <v>229000000</v>
      </c>
      <c r="R95" s="5">
        <v>125000000</v>
      </c>
      <c r="V95" s="5">
        <v>1601040752</v>
      </c>
    </row>
    <row r="96" spans="3:24" ht="15.5" x14ac:dyDescent="0.35">
      <c r="C96" t="s">
        <v>130</v>
      </c>
      <c r="D96" s="5">
        <v>9904198000000</v>
      </c>
      <c r="E96" s="5">
        <v>9883814000000</v>
      </c>
      <c r="F96" s="5">
        <v>9686301000000</v>
      </c>
      <c r="G96" s="5">
        <v>9412694000000</v>
      </c>
      <c r="I96" s="5">
        <v>9883814000000</v>
      </c>
      <c r="J96" s="5">
        <v>9025422000000</v>
      </c>
      <c r="K96" s="5">
        <v>8939382000000</v>
      </c>
      <c r="L96" s="5">
        <v>8873551000000</v>
      </c>
      <c r="M96" s="5">
        <v>9702371000000</v>
      </c>
      <c r="N96" s="5">
        <v>10600465000000</v>
      </c>
      <c r="O96" s="5">
        <v>9400219000000</v>
      </c>
      <c r="P96" s="5">
        <v>9596960000000</v>
      </c>
      <c r="Q96" s="5">
        <v>10571189000000</v>
      </c>
      <c r="R96" s="5">
        <v>11452464000000</v>
      </c>
      <c r="S96" s="5">
        <v>11921175000000</v>
      </c>
      <c r="T96" s="5">
        <v>10385006971018</v>
      </c>
      <c r="U96" s="5">
        <v>4941402322765</v>
      </c>
      <c r="V96" s="5">
        <v>2965272334743</v>
      </c>
      <c r="W96" s="5">
        <v>1879896826812</v>
      </c>
      <c r="X96" s="5">
        <v>1458396078632</v>
      </c>
    </row>
    <row r="97" spans="3:24" ht="15.5" x14ac:dyDescent="0.35">
      <c r="C97" t="s">
        <v>131</v>
      </c>
      <c r="D97" s="5">
        <v>10433228000000</v>
      </c>
      <c r="E97" s="5">
        <v>10156321000000</v>
      </c>
      <c r="F97" s="5">
        <v>10039487000000</v>
      </c>
      <c r="G97" s="5">
        <v>9733183000000</v>
      </c>
      <c r="I97" s="5">
        <v>10156321000000</v>
      </c>
      <c r="J97" s="5">
        <v>9802339000000</v>
      </c>
      <c r="K97" s="5">
        <v>9885582000000</v>
      </c>
      <c r="L97" s="5">
        <v>9601515000000</v>
      </c>
      <c r="M97" s="5">
        <v>11635100000000</v>
      </c>
      <c r="N97" s="5">
        <v>12044736000000</v>
      </c>
      <c r="O97" s="5">
        <v>11164825000000</v>
      </c>
      <c r="P97" s="5">
        <v>11670481000000</v>
      </c>
      <c r="Q97" s="5">
        <v>12610067000000</v>
      </c>
      <c r="R97" s="5">
        <v>14019294000000</v>
      </c>
      <c r="S97" s="5">
        <v>13738747000000</v>
      </c>
      <c r="T97" s="5">
        <v>12894699893195</v>
      </c>
      <c r="U97" s="5">
        <v>6310872548093</v>
      </c>
      <c r="V97" s="5">
        <v>3881997389399</v>
      </c>
      <c r="W97" s="5">
        <v>2844557829091</v>
      </c>
      <c r="X97" s="5">
        <v>1798824744412</v>
      </c>
    </row>
    <row r="98" spans="3:24" ht="15.5" x14ac:dyDescent="0.35">
      <c r="C98" t="s">
        <v>132</v>
      </c>
    </row>
    <row r="99" spans="3:24" ht="15.5" x14ac:dyDescent="0.35">
      <c r="C99" t="s">
        <v>133</v>
      </c>
    </row>
    <row r="100" spans="3:24" ht="15.5" x14ac:dyDescent="0.35">
      <c r="C100" t="s">
        <v>134</v>
      </c>
      <c r="D100" s="5">
        <v>1982351000000</v>
      </c>
      <c r="E100" s="5">
        <v>1943920000000</v>
      </c>
      <c r="F100" s="5">
        <v>2147749000000</v>
      </c>
      <c r="G100" s="5">
        <v>2080351000000</v>
      </c>
      <c r="I100" s="5">
        <v>1943920000000</v>
      </c>
      <c r="J100" s="5">
        <v>2648598000000</v>
      </c>
      <c r="K100" s="5">
        <v>3363726000000</v>
      </c>
      <c r="L100" s="5">
        <v>1330243000000</v>
      </c>
      <c r="M100" s="5">
        <v>1350564000000</v>
      </c>
      <c r="N100" s="5">
        <v>1271016000000</v>
      </c>
      <c r="O100" s="5">
        <v>1266989000000</v>
      </c>
      <c r="P100" s="5">
        <v>1176265000000</v>
      </c>
      <c r="Q100" s="5">
        <v>821160000000</v>
      </c>
      <c r="R100" s="5">
        <v>994268000000</v>
      </c>
      <c r="S100" s="5">
        <v>831915000000</v>
      </c>
      <c r="T100" s="5">
        <v>4465836035816</v>
      </c>
      <c r="U100" s="5">
        <v>562014322972</v>
      </c>
      <c r="V100" s="5">
        <v>743786309548</v>
      </c>
      <c r="W100" s="5">
        <v>396490218856</v>
      </c>
      <c r="X100" s="5">
        <v>249105931621</v>
      </c>
    </row>
    <row r="101" spans="3:24" ht="15.5" x14ac:dyDescent="0.35">
      <c r="C101" t="s">
        <v>135</v>
      </c>
    </row>
    <row r="102" spans="3:24" ht="15.5" x14ac:dyDescent="0.35">
      <c r="C102" t="s">
        <v>856</v>
      </c>
      <c r="D102" s="5">
        <v>1450088000000</v>
      </c>
      <c r="E102" s="5">
        <v>1534644000000</v>
      </c>
      <c r="F102" s="5">
        <v>1435084000000</v>
      </c>
      <c r="G102" s="5">
        <v>1286000000000</v>
      </c>
      <c r="I102" s="5">
        <v>1534644000000</v>
      </c>
      <c r="J102" s="5">
        <v>1846000000000</v>
      </c>
      <c r="K102" s="5">
        <v>2202580000000</v>
      </c>
    </row>
    <row r="103" spans="3:24" ht="15.5" x14ac:dyDescent="0.35">
      <c r="C103" t="s">
        <v>136</v>
      </c>
    </row>
    <row r="104" spans="3:24" ht="15.5" x14ac:dyDescent="0.35">
      <c r="C104" t="s">
        <v>137</v>
      </c>
      <c r="D104" s="5">
        <v>98090000000</v>
      </c>
      <c r="E104" s="5">
        <v>130148000000</v>
      </c>
      <c r="F104" s="5">
        <v>199099000000</v>
      </c>
      <c r="G104" s="5">
        <v>166020000000</v>
      </c>
      <c r="I104" s="5">
        <v>130148000000</v>
      </c>
      <c r="J104" s="5">
        <v>68981000000</v>
      </c>
      <c r="K104" s="5">
        <v>70364000000</v>
      </c>
      <c r="L104" s="5">
        <v>34646000000</v>
      </c>
      <c r="M104" s="5">
        <v>34136000000</v>
      </c>
      <c r="N104" s="5">
        <v>15201000000</v>
      </c>
      <c r="O104" s="5">
        <v>11060000000</v>
      </c>
      <c r="P104" s="5">
        <v>14896000000</v>
      </c>
      <c r="Q104" s="5">
        <v>35694000000</v>
      </c>
      <c r="R104" s="5">
        <v>68955000000</v>
      </c>
      <c r="S104" s="5">
        <v>31977000000</v>
      </c>
      <c r="T104" s="5">
        <v>32574242942</v>
      </c>
      <c r="U104" s="5">
        <v>35127104058</v>
      </c>
      <c r="V104" s="5">
        <v>8663340396</v>
      </c>
      <c r="W104" s="5">
        <v>25239969762</v>
      </c>
      <c r="X104" s="5">
        <v>2518508755</v>
      </c>
    </row>
    <row r="105" spans="3:24" ht="15.5" x14ac:dyDescent="0.35">
      <c r="C105" t="s">
        <v>139</v>
      </c>
    </row>
    <row r="106" spans="3:24" ht="15.5" x14ac:dyDescent="0.35">
      <c r="C106" t="s">
        <v>140</v>
      </c>
      <c r="W106" s="5">
        <v>28668215032</v>
      </c>
      <c r="X106" s="5">
        <v>24704241452</v>
      </c>
    </row>
    <row r="107" spans="3:24" ht="15.5" x14ac:dyDescent="0.35">
      <c r="C107" t="s">
        <v>551</v>
      </c>
      <c r="N107" s="5">
        <v>13613000000</v>
      </c>
      <c r="V107" s="5">
        <v>38348911351</v>
      </c>
    </row>
    <row r="108" spans="3:24" ht="15.5" x14ac:dyDescent="0.35">
      <c r="C108" t="s">
        <v>142</v>
      </c>
      <c r="D108" s="5">
        <v>11067000000</v>
      </c>
      <c r="E108" s="5">
        <v>3312000000</v>
      </c>
      <c r="F108" s="5">
        <v>6100000000</v>
      </c>
      <c r="G108" s="5">
        <v>4311000000</v>
      </c>
      <c r="I108" s="5">
        <v>3312000000</v>
      </c>
      <c r="J108" s="5">
        <v>50851000000</v>
      </c>
      <c r="K108" s="5">
        <v>70626000000</v>
      </c>
      <c r="L108" s="5">
        <v>43625000000</v>
      </c>
      <c r="M108" s="5">
        <v>42863000000</v>
      </c>
      <c r="N108" s="5">
        <v>52821000000</v>
      </c>
      <c r="O108" s="5">
        <v>7791000000</v>
      </c>
      <c r="P108" s="5">
        <v>8863000000</v>
      </c>
      <c r="Q108" s="5">
        <v>9693000000</v>
      </c>
      <c r="R108" s="5">
        <v>19489000000</v>
      </c>
      <c r="S108" s="5">
        <v>32857000000</v>
      </c>
      <c r="T108" s="5">
        <v>11342809750</v>
      </c>
      <c r="U108" s="5">
        <v>5306453023</v>
      </c>
      <c r="V108" s="5">
        <v>6788820064</v>
      </c>
      <c r="W108" s="5">
        <v>4198010309</v>
      </c>
      <c r="X108" s="5">
        <v>4964716721</v>
      </c>
    </row>
    <row r="109" spans="3:24" ht="15.5" x14ac:dyDescent="0.35">
      <c r="C109" t="s">
        <v>138</v>
      </c>
      <c r="D109" s="5">
        <v>131736000000</v>
      </c>
      <c r="E109" s="5">
        <v>135132000000</v>
      </c>
      <c r="F109" s="5">
        <v>159204000000</v>
      </c>
      <c r="G109" s="5">
        <v>48109000000</v>
      </c>
      <c r="I109" s="5">
        <v>135132000000</v>
      </c>
      <c r="J109" s="5">
        <v>89251000000</v>
      </c>
      <c r="K109" s="5">
        <v>48622000000</v>
      </c>
      <c r="L109" s="5">
        <v>117549000000</v>
      </c>
      <c r="M109" s="5">
        <v>142247000000</v>
      </c>
      <c r="N109" s="5">
        <v>184768000000</v>
      </c>
      <c r="O109" s="5">
        <v>171741000000</v>
      </c>
      <c r="P109" s="5">
        <v>77463000000</v>
      </c>
      <c r="Q109" s="5">
        <v>159945000000</v>
      </c>
      <c r="R109" s="5">
        <v>172969000000</v>
      </c>
      <c r="S109" s="5">
        <v>211919000000</v>
      </c>
      <c r="T109" s="5">
        <v>116339229968</v>
      </c>
      <c r="U109" s="5">
        <v>102672096415</v>
      </c>
      <c r="V109" s="5">
        <v>41375634938</v>
      </c>
      <c r="W109" s="5">
        <v>35625074260</v>
      </c>
      <c r="X109" s="5">
        <v>1772418685</v>
      </c>
    </row>
    <row r="110" spans="3:24" ht="15.5" x14ac:dyDescent="0.35">
      <c r="C110" t="s">
        <v>141</v>
      </c>
      <c r="W110" s="5">
        <v>37994084041</v>
      </c>
    </row>
    <row r="111" spans="3:24" ht="15.5" x14ac:dyDescent="0.35">
      <c r="C111" t="s">
        <v>143</v>
      </c>
    </row>
    <row r="112" spans="3:24" ht="15.5" x14ac:dyDescent="0.35">
      <c r="C112" t="s">
        <v>144</v>
      </c>
      <c r="K112" s="5">
        <v>248102000000</v>
      </c>
      <c r="L112" s="5">
        <v>2060081000000</v>
      </c>
      <c r="M112" s="5">
        <v>4731409000000</v>
      </c>
      <c r="N112" s="5">
        <v>6315792000000</v>
      </c>
      <c r="O112" s="5">
        <v>6585646000000</v>
      </c>
      <c r="P112" s="5">
        <v>7134063000000</v>
      </c>
      <c r="Q112" s="5">
        <v>3649029000000</v>
      </c>
      <c r="R112" s="5">
        <v>3846124000000</v>
      </c>
      <c r="S112" s="5">
        <v>3754404000000</v>
      </c>
      <c r="T112" s="5">
        <v>4153168313247</v>
      </c>
      <c r="U112" s="5">
        <v>2656439950804</v>
      </c>
      <c r="V112" s="5">
        <v>622029633252</v>
      </c>
      <c r="W112" s="5">
        <v>711222002208</v>
      </c>
      <c r="X112" s="5">
        <v>187949554271</v>
      </c>
    </row>
    <row r="113" spans="3:24" ht="15.5" x14ac:dyDescent="0.35">
      <c r="C113" t="s">
        <v>146</v>
      </c>
      <c r="K113" s="5">
        <v>142783000000</v>
      </c>
      <c r="L113" s="5">
        <v>495384000000</v>
      </c>
      <c r="M113" s="5">
        <v>495829000000</v>
      </c>
      <c r="N113" s="5">
        <v>376064000000</v>
      </c>
      <c r="O113" s="5">
        <v>372831000000</v>
      </c>
      <c r="P113" s="5">
        <v>222766000000</v>
      </c>
      <c r="S113" s="5">
        <v>304180000000</v>
      </c>
      <c r="T113" s="5">
        <v>3732000000000</v>
      </c>
      <c r="U113" s="5">
        <v>308484895651</v>
      </c>
      <c r="V113" s="5">
        <v>253800000000</v>
      </c>
      <c r="W113" s="5">
        <v>150568701471</v>
      </c>
      <c r="X113" s="5">
        <v>102666666667</v>
      </c>
    </row>
    <row r="114" spans="3:24" ht="15.5" x14ac:dyDescent="0.35">
      <c r="C114" t="s">
        <v>147</v>
      </c>
      <c r="D114" s="5">
        <v>177003000000</v>
      </c>
      <c r="E114" s="5">
        <v>190341000000</v>
      </c>
      <c r="F114" s="5">
        <v>255364000000</v>
      </c>
      <c r="G114" s="5">
        <v>325952000000</v>
      </c>
      <c r="I114" s="5">
        <v>190341000000</v>
      </c>
      <c r="J114" s="5">
        <v>456927000000</v>
      </c>
      <c r="K114" s="5">
        <v>810207000000</v>
      </c>
      <c r="L114" s="5">
        <v>2874639000000</v>
      </c>
      <c r="M114" s="5">
        <v>5723992000000</v>
      </c>
      <c r="N114" s="5">
        <v>6676932000000</v>
      </c>
      <c r="O114" s="5">
        <v>6624320000000</v>
      </c>
      <c r="P114" s="5">
        <v>7164311000000</v>
      </c>
      <c r="Q114" s="5">
        <v>7695498000000</v>
      </c>
      <c r="R114" s="5">
        <v>8236642000000</v>
      </c>
      <c r="S114" s="5">
        <v>8092296000000</v>
      </c>
      <c r="T114" s="5">
        <v>4825947065458</v>
      </c>
      <c r="U114" s="5">
        <v>3456485528856</v>
      </c>
      <c r="V114" s="5">
        <v>1417659919264</v>
      </c>
      <c r="W114" s="5">
        <v>1547099803082</v>
      </c>
      <c r="X114" s="5">
        <v>1075601316130</v>
      </c>
    </row>
    <row r="115" spans="3:24" ht="15.5" x14ac:dyDescent="0.35">
      <c r="C115" t="s">
        <v>148</v>
      </c>
      <c r="D115" s="5">
        <v>177003000000</v>
      </c>
      <c r="E115" s="5">
        <v>190341000000</v>
      </c>
      <c r="F115" s="5">
        <v>255364000000</v>
      </c>
      <c r="G115" s="5">
        <v>325952000000</v>
      </c>
      <c r="I115" s="5">
        <v>190341000000</v>
      </c>
      <c r="J115" s="5">
        <v>456927000000</v>
      </c>
      <c r="K115" s="5">
        <v>810207000000</v>
      </c>
      <c r="L115" s="5">
        <v>2874639000000</v>
      </c>
      <c r="M115" s="5">
        <v>5723992000000</v>
      </c>
      <c r="N115" s="5">
        <v>6676932000000</v>
      </c>
      <c r="O115" s="5">
        <v>6624320000000</v>
      </c>
      <c r="P115" s="5">
        <v>7164311000000</v>
      </c>
      <c r="Q115" s="5">
        <v>7695498000000</v>
      </c>
      <c r="R115" s="5">
        <v>8236642000000</v>
      </c>
      <c r="S115" s="5">
        <v>8092296000000</v>
      </c>
      <c r="T115" s="5">
        <v>4825947065458</v>
      </c>
      <c r="U115" s="5">
        <v>3456485528856</v>
      </c>
      <c r="V115" s="5">
        <v>1417659919264</v>
      </c>
      <c r="W115" s="5">
        <v>1547099803082</v>
      </c>
      <c r="X115" s="5">
        <v>1075601316130</v>
      </c>
    </row>
    <row r="116" spans="3:24" ht="15.5" x14ac:dyDescent="0.35">
      <c r="C116" t="s">
        <v>150</v>
      </c>
    </row>
    <row r="117" spans="3:24" ht="15.5" x14ac:dyDescent="0.35">
      <c r="C117" t="s">
        <v>857</v>
      </c>
      <c r="T117" s="5">
        <v>471243150685</v>
      </c>
      <c r="U117" s="5">
        <v>471243150685</v>
      </c>
      <c r="V117" s="5">
        <v>497282534246</v>
      </c>
      <c r="W117" s="5">
        <v>564791679740</v>
      </c>
      <c r="X117" s="5">
        <v>710652535904</v>
      </c>
    </row>
    <row r="118" spans="3:24" ht="15.5" x14ac:dyDescent="0.35">
      <c r="C118" t="s">
        <v>151</v>
      </c>
      <c r="K118" s="5">
        <v>248102000000</v>
      </c>
      <c r="L118" s="5">
        <v>2060081000000</v>
      </c>
      <c r="M118" s="5">
        <v>4731409000000</v>
      </c>
      <c r="N118" s="5">
        <v>6315792000000</v>
      </c>
      <c r="O118" s="5">
        <v>6585646000000</v>
      </c>
      <c r="P118" s="5">
        <v>7134063000000</v>
      </c>
      <c r="Q118" s="5">
        <v>3649029000000</v>
      </c>
      <c r="R118" s="5">
        <v>3846124000000</v>
      </c>
      <c r="S118" s="5">
        <v>3754404000000</v>
      </c>
      <c r="T118" s="5">
        <v>4624411463932</v>
      </c>
      <c r="U118" s="5">
        <v>3127683101489</v>
      </c>
      <c r="V118" s="5">
        <v>1119312167498</v>
      </c>
      <c r="W118" s="5">
        <v>1276013681948</v>
      </c>
      <c r="X118" s="5">
        <v>898602090175</v>
      </c>
    </row>
    <row r="119" spans="3:24" ht="15.5" x14ac:dyDescent="0.35">
      <c r="C119" t="s">
        <v>149</v>
      </c>
      <c r="D119" s="5">
        <v>115857000000</v>
      </c>
      <c r="E119" s="5">
        <v>131519000000</v>
      </c>
      <c r="F119" s="5">
        <v>200860000000</v>
      </c>
      <c r="G119" s="5">
        <v>272687000000</v>
      </c>
      <c r="I119" s="5">
        <v>131519000000</v>
      </c>
      <c r="J119" s="5">
        <v>406618000000</v>
      </c>
      <c r="K119" s="5">
        <v>515403000000</v>
      </c>
      <c r="L119" s="5">
        <v>597782000000</v>
      </c>
      <c r="M119" s="5">
        <v>562501000000</v>
      </c>
      <c r="R119" s="5">
        <v>402508000000</v>
      </c>
      <c r="S119" s="5">
        <v>264041000000</v>
      </c>
      <c r="T119" s="5">
        <v>186930432526</v>
      </c>
      <c r="U119" s="5">
        <v>318175773367</v>
      </c>
      <c r="V119" s="5">
        <v>253321565415</v>
      </c>
      <c r="W119" s="5">
        <v>201470127061</v>
      </c>
      <c r="X119" s="5">
        <v>151204152503</v>
      </c>
    </row>
    <row r="120" spans="3:24" ht="15.5" x14ac:dyDescent="0.35">
      <c r="C120" t="s">
        <v>145</v>
      </c>
      <c r="Q120" s="5">
        <v>4019204000000</v>
      </c>
      <c r="R120" s="5">
        <v>3967221000000</v>
      </c>
      <c r="S120" s="5">
        <v>4056000000000</v>
      </c>
    </row>
    <row r="121" spans="3:24" ht="15.5" x14ac:dyDescent="0.35">
      <c r="C121" t="s">
        <v>152</v>
      </c>
      <c r="D121" s="5">
        <v>2159354000000</v>
      </c>
      <c r="E121" s="5">
        <v>2134261000000</v>
      </c>
      <c r="F121" s="5">
        <v>2403113000000</v>
      </c>
      <c r="G121" s="5">
        <v>2406303000000</v>
      </c>
      <c r="I121" s="5">
        <v>2134261000000</v>
      </c>
      <c r="J121" s="5">
        <v>3105525000000</v>
      </c>
      <c r="K121" s="5">
        <v>4173933000000</v>
      </c>
      <c r="L121" s="5">
        <v>4204882000000</v>
      </c>
      <c r="M121" s="5">
        <v>7074556000000</v>
      </c>
      <c r="N121" s="5">
        <v>7947948000000</v>
      </c>
      <c r="O121" s="5">
        <v>7891309000000</v>
      </c>
      <c r="P121" s="5">
        <v>8340576000000</v>
      </c>
      <c r="Q121" s="5">
        <v>8516658000000</v>
      </c>
      <c r="R121" s="5">
        <v>9230910000000</v>
      </c>
      <c r="S121" s="5">
        <v>8924211000000</v>
      </c>
      <c r="T121" s="5">
        <v>9291783101274</v>
      </c>
      <c r="U121" s="5">
        <v>4018499851828</v>
      </c>
      <c r="V121" s="5">
        <v>2161446228812</v>
      </c>
      <c r="W121" s="5">
        <v>1943590021938</v>
      </c>
      <c r="X121" s="5">
        <v>1324707247751</v>
      </c>
    </row>
    <row r="122" spans="3:24" ht="15.5" x14ac:dyDescent="0.35">
      <c r="C122" t="s">
        <v>153</v>
      </c>
    </row>
    <row r="123" spans="3:24" ht="15.5" x14ac:dyDescent="0.35">
      <c r="C123" t="s">
        <v>154</v>
      </c>
      <c r="D123" s="5">
        <v>113758000000</v>
      </c>
      <c r="E123" s="5">
        <v>113758000000</v>
      </c>
      <c r="F123" s="5">
        <v>113758000000</v>
      </c>
      <c r="G123" s="5">
        <v>113758000000</v>
      </c>
      <c r="I123" s="5">
        <v>113758000000</v>
      </c>
      <c r="J123" s="5">
        <v>113758000000</v>
      </c>
      <c r="K123" s="5">
        <v>113758000000</v>
      </c>
      <c r="L123" s="5">
        <v>113758000000</v>
      </c>
      <c r="M123" s="5">
        <v>113758000000</v>
      </c>
      <c r="N123" s="5">
        <v>113758000000</v>
      </c>
      <c r="O123" s="5">
        <v>113758000000</v>
      </c>
      <c r="P123" s="5">
        <v>113758000000</v>
      </c>
      <c r="Q123" s="5">
        <v>113758000000</v>
      </c>
      <c r="R123" s="5">
        <v>113758000000</v>
      </c>
      <c r="S123" s="5">
        <v>113758000000</v>
      </c>
      <c r="T123" s="5">
        <v>79436348100</v>
      </c>
      <c r="U123" s="5">
        <v>79428954800</v>
      </c>
      <c r="V123" s="5">
        <v>73500000000</v>
      </c>
      <c r="W123" s="5">
        <v>60000000000</v>
      </c>
      <c r="X123" s="5">
        <v>50000000000</v>
      </c>
    </row>
    <row r="124" spans="3:24" ht="15.5" x14ac:dyDescent="0.35">
      <c r="C124" t="s">
        <v>155</v>
      </c>
      <c r="D124" s="5">
        <v>4916413000000</v>
      </c>
      <c r="E124" s="5">
        <v>4913101000000</v>
      </c>
      <c r="F124" s="5">
        <v>4913101000000</v>
      </c>
      <c r="G124" s="5">
        <v>4909611000000</v>
      </c>
      <c r="I124" s="5">
        <v>4913101000000</v>
      </c>
      <c r="J124" s="5">
        <v>4909611000000</v>
      </c>
      <c r="K124" s="5">
        <v>4900723000000</v>
      </c>
      <c r="L124" s="5">
        <v>4900723000000</v>
      </c>
      <c r="M124" s="5">
        <v>4050261000000</v>
      </c>
      <c r="N124" s="5">
        <v>3589771000000</v>
      </c>
      <c r="O124" s="5">
        <v>3589771000000</v>
      </c>
      <c r="P124" s="5">
        <v>3589771000000</v>
      </c>
      <c r="Q124" s="5">
        <v>3589771000000</v>
      </c>
      <c r="R124" s="5">
        <v>3589771000000</v>
      </c>
      <c r="S124" s="5">
        <v>3589495000000</v>
      </c>
      <c r="T124" s="5">
        <v>1230127872888</v>
      </c>
      <c r="U124" s="5">
        <v>1229780387788</v>
      </c>
      <c r="V124" s="5">
        <v>951119512188</v>
      </c>
      <c r="W124" s="5">
        <v>320524297388</v>
      </c>
    </row>
    <row r="125" spans="3:24" ht="15.5" x14ac:dyDescent="0.35">
      <c r="C125" t="s">
        <v>156</v>
      </c>
      <c r="D125" s="5">
        <v>3227385000000</v>
      </c>
      <c r="E125" s="5">
        <v>2978883000000</v>
      </c>
      <c r="F125" s="5">
        <v>2590805000000</v>
      </c>
      <c r="G125" s="5">
        <v>2284801000000</v>
      </c>
      <c r="I125" s="5">
        <v>2978883000000</v>
      </c>
      <c r="J125" s="5">
        <v>1654363000000</v>
      </c>
      <c r="K125" s="5">
        <v>680048000000</v>
      </c>
      <c r="L125" s="5">
        <v>-448288000000</v>
      </c>
      <c r="M125" s="5">
        <v>-1386566000000</v>
      </c>
      <c r="N125" s="5">
        <v>219288000000</v>
      </c>
      <c r="O125" s="5">
        <v>-482813000000</v>
      </c>
      <c r="P125" s="5">
        <v>-719479000000</v>
      </c>
      <c r="Q125" s="5">
        <v>509528000000</v>
      </c>
      <c r="R125" s="5">
        <v>925598000000</v>
      </c>
      <c r="S125" s="5">
        <v>690484000000</v>
      </c>
      <c r="T125" s="5">
        <v>551770664989</v>
      </c>
      <c r="U125" s="5">
        <v>931702049963</v>
      </c>
      <c r="V125" s="5">
        <v>734106206376</v>
      </c>
      <c r="W125" s="5">
        <v>558437593806</v>
      </c>
      <c r="X125" s="5">
        <v>424117496661</v>
      </c>
    </row>
    <row r="126" spans="3:24" ht="15.5" x14ac:dyDescent="0.35">
      <c r="C126" t="s">
        <v>157</v>
      </c>
      <c r="D126" s="5">
        <v>22900000000</v>
      </c>
      <c r="E126" s="5">
        <v>22900000000</v>
      </c>
      <c r="F126" s="5">
        <v>22900000000</v>
      </c>
      <c r="G126" s="5">
        <v>22900000000</v>
      </c>
      <c r="I126" s="5">
        <v>22900000000</v>
      </c>
      <c r="J126" s="5">
        <v>22900000000</v>
      </c>
      <c r="K126" s="5">
        <v>22900000000</v>
      </c>
      <c r="L126" s="5">
        <v>22900000000</v>
      </c>
      <c r="M126" s="5">
        <v>22900000000</v>
      </c>
    </row>
    <row r="127" spans="3:24" ht="15.5" x14ac:dyDescent="0.35">
      <c r="C127" t="s">
        <v>158</v>
      </c>
      <c r="D127" s="5">
        <v>3204485000000</v>
      </c>
      <c r="E127" s="5">
        <v>2955983000000</v>
      </c>
      <c r="F127" s="5">
        <v>2567905000000</v>
      </c>
      <c r="G127" s="5">
        <v>2261901000000</v>
      </c>
      <c r="I127" s="5">
        <v>2955983000000</v>
      </c>
      <c r="J127" s="5">
        <v>1631463000000</v>
      </c>
      <c r="K127" s="5">
        <v>657148000000</v>
      </c>
      <c r="L127" s="5">
        <v>-471188000000</v>
      </c>
      <c r="M127" s="5">
        <v>-1409466000000</v>
      </c>
    </row>
    <row r="128" spans="3:24" ht="15.5" x14ac:dyDescent="0.35">
      <c r="C128" t="s">
        <v>159</v>
      </c>
      <c r="D128" s="5">
        <v>3227385000000</v>
      </c>
      <c r="E128" s="5">
        <v>2978883000000</v>
      </c>
      <c r="F128" s="5">
        <v>2590805000000</v>
      </c>
      <c r="G128" s="5">
        <v>2284801000000</v>
      </c>
      <c r="I128" s="5">
        <v>2978883000000</v>
      </c>
      <c r="J128" s="5">
        <v>1654363000000</v>
      </c>
      <c r="K128" s="5">
        <v>680048000000</v>
      </c>
      <c r="L128" s="5">
        <v>-448288000000</v>
      </c>
      <c r="M128" s="5">
        <v>-1386566000000</v>
      </c>
      <c r="N128" s="5">
        <v>219288000000</v>
      </c>
      <c r="O128" s="5">
        <v>-482813000000</v>
      </c>
      <c r="P128" s="5">
        <v>-719479000000</v>
      </c>
      <c r="Q128" s="5">
        <v>509528000000</v>
      </c>
      <c r="R128" s="5">
        <v>925598000000</v>
      </c>
      <c r="S128" s="5">
        <v>690484000000</v>
      </c>
      <c r="T128" s="5">
        <v>551770664989</v>
      </c>
      <c r="U128" s="5">
        <v>931702049963</v>
      </c>
      <c r="V128" s="5">
        <v>734106206376</v>
      </c>
      <c r="W128" s="5">
        <v>558437593806</v>
      </c>
      <c r="X128" s="5">
        <v>424117496661</v>
      </c>
    </row>
    <row r="129" spans="2:24" ht="15.5" x14ac:dyDescent="0.35">
      <c r="C129" t="s">
        <v>160</v>
      </c>
      <c r="D129" s="5">
        <v>14000000</v>
      </c>
      <c r="E129" s="5">
        <v>14000000</v>
      </c>
      <c r="F129" s="5">
        <v>13000000</v>
      </c>
      <c r="G129" s="5">
        <v>13000000</v>
      </c>
      <c r="I129" s="5">
        <v>14000000</v>
      </c>
      <c r="J129" s="5">
        <v>6000000</v>
      </c>
      <c r="K129" s="5">
        <v>3000000</v>
      </c>
      <c r="L129" s="5">
        <v>-2000000</v>
      </c>
      <c r="M129" s="5">
        <v>416808000000</v>
      </c>
      <c r="N129" s="5">
        <v>2140000000</v>
      </c>
      <c r="V129" s="5">
        <v>174353374</v>
      </c>
    </row>
    <row r="130" spans="2:24" ht="15.5" x14ac:dyDescent="0.35">
      <c r="C130" t="s">
        <v>9</v>
      </c>
      <c r="D130" s="5">
        <v>8273874000000</v>
      </c>
      <c r="E130" s="5">
        <v>8022060000000</v>
      </c>
      <c r="F130" s="5">
        <v>7636374000000</v>
      </c>
      <c r="G130" s="5">
        <v>7326880000000</v>
      </c>
      <c r="I130" s="5">
        <v>8022060000000</v>
      </c>
      <c r="J130" s="5">
        <v>6696814000000</v>
      </c>
      <c r="K130" s="5">
        <v>5711649000000</v>
      </c>
      <c r="L130" s="5">
        <v>4581075000000</v>
      </c>
      <c r="M130" s="5">
        <v>3210544000000</v>
      </c>
      <c r="N130" s="5">
        <v>3646788000000</v>
      </c>
      <c r="O130" s="5">
        <v>2973516000000</v>
      </c>
      <c r="P130" s="5">
        <v>2969905000000</v>
      </c>
      <c r="Q130" s="5">
        <v>4093410000000</v>
      </c>
      <c r="R130" s="5">
        <v>4688384000000</v>
      </c>
      <c r="S130" s="5">
        <v>4814536000000</v>
      </c>
      <c r="T130" s="5">
        <v>1861316791921</v>
      </c>
      <c r="U130" s="5">
        <v>2292372696265</v>
      </c>
      <c r="V130" s="5">
        <v>1720551160587</v>
      </c>
      <c r="W130" s="5">
        <v>900967807153</v>
      </c>
      <c r="X130" s="5">
        <v>474117496661</v>
      </c>
    </row>
    <row r="131" spans="2:24" ht="15.5" x14ac:dyDescent="0.35">
      <c r="C131" t="s">
        <v>161</v>
      </c>
      <c r="D131" s="5">
        <v>10433228000000</v>
      </c>
      <c r="E131" s="5">
        <v>10156321000000</v>
      </c>
      <c r="F131" s="5">
        <v>10039487000000</v>
      </c>
      <c r="G131" s="5">
        <v>9733183000000</v>
      </c>
      <c r="I131" s="5">
        <v>10156321000000</v>
      </c>
      <c r="J131" s="5">
        <v>9802339000000</v>
      </c>
      <c r="K131" s="5">
        <v>9885582000000</v>
      </c>
      <c r="L131" s="5">
        <v>8785957000000</v>
      </c>
      <c r="M131" s="5">
        <v>10285100000000</v>
      </c>
      <c r="N131" s="5">
        <v>11594736000000</v>
      </c>
      <c r="O131" s="5">
        <v>10864825000000</v>
      </c>
      <c r="P131" s="5">
        <v>11310481000000</v>
      </c>
      <c r="Q131" s="5">
        <v>12610068000000</v>
      </c>
      <c r="R131" s="5">
        <v>13919294000000</v>
      </c>
      <c r="S131" s="5">
        <v>13738747000000</v>
      </c>
      <c r="T131" s="5">
        <v>11153099893195</v>
      </c>
      <c r="U131" s="5">
        <v>6310872548093</v>
      </c>
      <c r="V131" s="5">
        <v>3881997389399</v>
      </c>
      <c r="W131" s="5">
        <v>2844557829091</v>
      </c>
      <c r="X131" s="5">
        <v>1798824744412</v>
      </c>
    </row>
    <row r="132" spans="2:24" ht="15.5" x14ac:dyDescent="0.35">
      <c r="C132" t="s">
        <v>162</v>
      </c>
      <c r="D132" s="5">
        <v>1137579698</v>
      </c>
      <c r="E132" s="5">
        <v>1137579698</v>
      </c>
      <c r="F132" s="5">
        <v>1137579698</v>
      </c>
      <c r="G132" s="5">
        <v>1137579698</v>
      </c>
      <c r="I132" s="5">
        <v>1137579698</v>
      </c>
      <c r="J132" s="5">
        <v>1137579698</v>
      </c>
      <c r="K132" s="5">
        <v>1137579698</v>
      </c>
      <c r="L132" s="5">
        <v>1137579698</v>
      </c>
      <c r="M132" s="5">
        <v>1137579698</v>
      </c>
      <c r="N132" s="5">
        <v>1137579698</v>
      </c>
      <c r="O132" s="5">
        <v>1137579698</v>
      </c>
      <c r="P132" s="5">
        <v>1137579698</v>
      </c>
      <c r="Q132" s="5">
        <v>1137579698</v>
      </c>
      <c r="R132" s="5">
        <v>1137579698</v>
      </c>
      <c r="S132" s="5">
        <v>1137528604</v>
      </c>
      <c r="T132" s="5">
        <v>1137528604</v>
      </c>
      <c r="U132" s="5">
        <v>794280292</v>
      </c>
      <c r="V132" s="5">
        <v>735000000</v>
      </c>
      <c r="W132" s="5">
        <v>600000000</v>
      </c>
      <c r="X132" s="5">
        <v>600000000</v>
      </c>
    </row>
    <row r="134" spans="2:24" ht="15.5" x14ac:dyDescent="0.35">
      <c r="B134" t="s">
        <v>163</v>
      </c>
      <c r="C134" t="s">
        <v>164</v>
      </c>
      <c r="D134" s="5">
        <v>236236000000</v>
      </c>
      <c r="E134" s="5">
        <v>334552000000</v>
      </c>
      <c r="F134" s="5">
        <v>185625000000</v>
      </c>
      <c r="G134" s="5">
        <v>608800000000</v>
      </c>
      <c r="I134" s="5">
        <v>1666867000000</v>
      </c>
      <c r="J134" s="5">
        <v>1425170000000</v>
      </c>
      <c r="K134" s="5">
        <v>1639238000000</v>
      </c>
      <c r="L134" s="5">
        <v>1608359000000</v>
      </c>
      <c r="M134" s="5">
        <v>1567305000000</v>
      </c>
      <c r="N134" s="5">
        <v>1502448000000</v>
      </c>
      <c r="O134" s="5">
        <v>1876969000000</v>
      </c>
      <c r="P134" s="5">
        <v>1637052000000</v>
      </c>
      <c r="Q134" s="5">
        <v>2084673000000</v>
      </c>
      <c r="R134" s="5">
        <v>1417682000000</v>
      </c>
      <c r="S134" s="5">
        <v>967413000000</v>
      </c>
      <c r="T134" s="5">
        <v>666226736106</v>
      </c>
      <c r="U134" s="5">
        <v>185673106334</v>
      </c>
      <c r="V134" s="5">
        <v>108319897101</v>
      </c>
      <c r="W134" s="5">
        <v>272163311434</v>
      </c>
      <c r="X134" s="5">
        <v>154230765322</v>
      </c>
    </row>
    <row r="135" spans="2:24" ht="15.5" x14ac:dyDescent="0.35">
      <c r="C135" t="s">
        <v>165</v>
      </c>
      <c r="D135" s="5">
        <v>354926000000</v>
      </c>
      <c r="E135" s="5">
        <v>393934000000</v>
      </c>
      <c r="F135" s="5">
        <v>206935000000</v>
      </c>
      <c r="G135" s="5">
        <v>819730000000</v>
      </c>
      <c r="I135" s="5">
        <v>2093441000000</v>
      </c>
      <c r="J135" s="5">
        <v>1798769000000</v>
      </c>
      <c r="K135" s="5">
        <v>2033165000000</v>
      </c>
      <c r="L135" s="5">
        <v>2039143000000</v>
      </c>
      <c r="M135" s="5">
        <v>2292381000000</v>
      </c>
      <c r="N135" s="5">
        <v>1902694000000</v>
      </c>
      <c r="O135" s="5">
        <v>2154474000000</v>
      </c>
      <c r="P135" s="5">
        <v>1892016000000</v>
      </c>
      <c r="Q135" s="5">
        <v>2225161000000</v>
      </c>
      <c r="R135" s="5">
        <v>1622474000000</v>
      </c>
      <c r="S135" s="5">
        <v>1201587000000</v>
      </c>
      <c r="T135" s="5">
        <v>1432224677316</v>
      </c>
      <c r="U135" s="5">
        <v>603107262102</v>
      </c>
      <c r="V135" s="5">
        <v>347176198773</v>
      </c>
      <c r="W135" s="5">
        <v>363869750788</v>
      </c>
      <c r="X135" s="5">
        <v>274814789873</v>
      </c>
    </row>
    <row r="136" spans="2:24" ht="15.5" x14ac:dyDescent="0.35">
      <c r="C136" t="s">
        <v>858</v>
      </c>
      <c r="D136" s="5">
        <v>-43881000000</v>
      </c>
      <c r="E136" s="5">
        <v>-28395000000</v>
      </c>
      <c r="F136" s="5">
        <v>17099000000</v>
      </c>
      <c r="G136" s="5">
        <v>-44319000000</v>
      </c>
      <c r="I136" s="5">
        <v>-71075000000</v>
      </c>
      <c r="J136" s="5">
        <v>-78303000000</v>
      </c>
      <c r="K136" s="5">
        <v>-101790000000</v>
      </c>
      <c r="L136" s="5">
        <v>-276690000000</v>
      </c>
      <c r="M136" s="5">
        <v>-532733000000</v>
      </c>
      <c r="N136" s="5">
        <v>-245759000000</v>
      </c>
      <c r="O136" s="5">
        <v>-165813000000</v>
      </c>
      <c r="P136" s="5">
        <v>-137503000000</v>
      </c>
      <c r="Q136" s="5">
        <v>-63592000000</v>
      </c>
      <c r="R136" s="5">
        <v>-110832000000</v>
      </c>
      <c r="S136" s="5">
        <v>-136209000000</v>
      </c>
      <c r="T136" s="5">
        <v>-678961802556</v>
      </c>
      <c r="U136" s="5">
        <v>-320038902169</v>
      </c>
      <c r="V136" s="5">
        <v>-202186184760</v>
      </c>
      <c r="W136" s="5">
        <v>-71544396700</v>
      </c>
      <c r="X136" s="5">
        <v>-106139969519</v>
      </c>
    </row>
    <row r="137" spans="2:24" ht="15.5" x14ac:dyDescent="0.35">
      <c r="C137" t="s">
        <v>859</v>
      </c>
      <c r="D137" s="5">
        <v>-16617000000</v>
      </c>
      <c r="E137" s="5">
        <v>-12701000000</v>
      </c>
      <c r="F137" s="5">
        <v>-18334000000</v>
      </c>
      <c r="G137" s="5">
        <v>-15122000000</v>
      </c>
      <c r="I137" s="5">
        <v>-58356000000</v>
      </c>
      <c r="J137" s="5">
        <v>-71841000000</v>
      </c>
      <c r="K137" s="5">
        <v>-65156000000</v>
      </c>
      <c r="L137" s="5">
        <v>-71637000000</v>
      </c>
      <c r="M137" s="5">
        <v>-141745000000</v>
      </c>
      <c r="N137" s="5">
        <v>-139633000000</v>
      </c>
      <c r="O137" s="5">
        <v>-124381000000</v>
      </c>
      <c r="P137" s="5">
        <v>-112414000000</v>
      </c>
      <c r="Q137" s="5">
        <v>-98680000000</v>
      </c>
      <c r="R137" s="5">
        <v>-108625000000</v>
      </c>
      <c r="S137" s="5">
        <v>-78889000000</v>
      </c>
      <c r="T137" s="5">
        <v>-69090049447</v>
      </c>
      <c r="U137" s="5">
        <v>-51136478350</v>
      </c>
      <c r="V137" s="5">
        <v>-31348143689</v>
      </c>
      <c r="W137" s="5">
        <v>-19331533604</v>
      </c>
      <c r="X137" s="5">
        <v>-9408961698</v>
      </c>
    </row>
    <row r="138" spans="2:24" ht="15.5" x14ac:dyDescent="0.35">
      <c r="C138" t="s">
        <v>382</v>
      </c>
      <c r="D138" s="5">
        <v>450000000</v>
      </c>
      <c r="G138" s="5">
        <v>-2324000000</v>
      </c>
    </row>
    <row r="139" spans="2:24" ht="15.5" x14ac:dyDescent="0.35">
      <c r="C139" t="s">
        <v>384</v>
      </c>
      <c r="D139" s="5">
        <v>165000000</v>
      </c>
      <c r="E139" s="5">
        <v>32000000</v>
      </c>
      <c r="F139" s="5">
        <v>19000000</v>
      </c>
      <c r="G139" s="5">
        <v>141000000</v>
      </c>
      <c r="I139" s="5">
        <v>447000000</v>
      </c>
      <c r="J139" s="5">
        <v>661000000</v>
      </c>
      <c r="K139" s="5">
        <v>269000000</v>
      </c>
      <c r="L139" s="5">
        <v>1829000000</v>
      </c>
      <c r="M139" s="5">
        <v>3878000000</v>
      </c>
      <c r="N139" s="5">
        <v>19001000000</v>
      </c>
      <c r="O139" s="5">
        <v>13058000000</v>
      </c>
      <c r="P139" s="5">
        <v>7984000000</v>
      </c>
      <c r="Q139" s="5">
        <v>20057000000</v>
      </c>
      <c r="R139" s="5">
        <v>15697000000</v>
      </c>
      <c r="S139" s="5">
        <v>31342000000</v>
      </c>
      <c r="T139" s="5">
        <v>15784361728</v>
      </c>
      <c r="U139" s="5">
        <v>12400860600</v>
      </c>
      <c r="V139" s="5">
        <v>9878596027</v>
      </c>
      <c r="W139" s="5">
        <v>10541771090</v>
      </c>
      <c r="X139" s="5">
        <v>1788678021</v>
      </c>
    </row>
    <row r="140" spans="2:24" ht="15.5" x14ac:dyDescent="0.35">
      <c r="C140" t="s">
        <v>860</v>
      </c>
      <c r="G140" s="5">
        <v>16855000000</v>
      </c>
      <c r="I140" s="5">
        <v>16855000000</v>
      </c>
      <c r="J140" s="5">
        <v>24870000000</v>
      </c>
      <c r="K140" s="5">
        <v>102131000000</v>
      </c>
      <c r="L140" s="5">
        <v>22770000000</v>
      </c>
      <c r="M140" s="5">
        <v>35247000000</v>
      </c>
      <c r="N140" s="5">
        <v>29288000000</v>
      </c>
      <c r="O140" s="5">
        <v>43361000000</v>
      </c>
      <c r="P140" s="5">
        <v>19634000000</v>
      </c>
      <c r="Q140" s="5">
        <v>62111000000</v>
      </c>
      <c r="R140" s="5">
        <v>29121000000</v>
      </c>
      <c r="S140" s="5">
        <v>16051000000</v>
      </c>
    </row>
    <row r="141" spans="2:24" ht="15.5" x14ac:dyDescent="0.35">
      <c r="C141" t="s">
        <v>172</v>
      </c>
      <c r="D141" s="5">
        <v>-58807000000</v>
      </c>
      <c r="E141" s="5">
        <v>-18376000000</v>
      </c>
      <c r="F141" s="5">
        <v>-20094000000</v>
      </c>
      <c r="G141" s="5">
        <v>-166161000000</v>
      </c>
      <c r="I141" s="5">
        <v>-314503000000</v>
      </c>
      <c r="J141" s="5">
        <v>-248932000000</v>
      </c>
      <c r="K141" s="5">
        <v>-329363000000</v>
      </c>
      <c r="L141" s="5">
        <v>-107056000000</v>
      </c>
      <c r="M141" s="5">
        <v>-89723000000</v>
      </c>
      <c r="N141" s="5">
        <v>-63143000000</v>
      </c>
      <c r="O141" s="5">
        <v>-43730000000</v>
      </c>
      <c r="P141" s="5">
        <v>-32665000000</v>
      </c>
      <c r="Q141" s="5">
        <v>-60384000000</v>
      </c>
      <c r="R141" s="5">
        <v>-30153000000</v>
      </c>
      <c r="S141" s="5">
        <v>-43379000000</v>
      </c>
      <c r="T141" s="5">
        <v>-32361607303</v>
      </c>
      <c r="U141" s="5">
        <v>-23705472900</v>
      </c>
      <c r="V141" s="5">
        <v>-15200569250</v>
      </c>
      <c r="W141" s="5">
        <v>-11372280140</v>
      </c>
      <c r="X141" s="5">
        <v>-6823771355</v>
      </c>
    </row>
    <row r="142" spans="2:24" ht="15.5" x14ac:dyDescent="0.35">
      <c r="C142" t="s">
        <v>861</v>
      </c>
      <c r="E142" s="5">
        <v>8000000</v>
      </c>
      <c r="I142" s="5">
        <v>8000000</v>
      </c>
    </row>
    <row r="143" spans="2:24" ht="15.5" x14ac:dyDescent="0.35">
      <c r="C143" t="s">
        <v>173</v>
      </c>
      <c r="S143" s="5">
        <v>-23090000000</v>
      </c>
      <c r="T143" s="5">
        <v>-1368843632</v>
      </c>
      <c r="U143" s="5">
        <v>-34954162949</v>
      </c>
    </row>
    <row r="144" spans="2:24" ht="15.5" x14ac:dyDescent="0.35">
      <c r="C144" t="s">
        <v>862</v>
      </c>
      <c r="E144" s="5">
        <v>50000000</v>
      </c>
      <c r="I144" s="5">
        <v>50000000</v>
      </c>
      <c r="J144" s="5">
        <v>-54000000</v>
      </c>
      <c r="K144" s="5">
        <v>-10000000</v>
      </c>
    </row>
    <row r="145" spans="3:24" ht="15.5" x14ac:dyDescent="0.35">
      <c r="C145" t="s">
        <v>863</v>
      </c>
      <c r="K145" s="5">
        <v>-8000000</v>
      </c>
    </row>
    <row r="146" spans="3:24" ht="15.5" x14ac:dyDescent="0.35">
      <c r="C146" t="s">
        <v>179</v>
      </c>
      <c r="D146" s="5">
        <v>-159958000000</v>
      </c>
      <c r="E146" s="5">
        <v>-6173000000</v>
      </c>
      <c r="F146" s="5">
        <v>4477000000</v>
      </c>
      <c r="G146" s="5">
        <v>-419886000000</v>
      </c>
      <c r="I146" s="5">
        <v>-802469000000</v>
      </c>
      <c r="J146" s="5">
        <v>-1279805000000</v>
      </c>
      <c r="K146" s="5">
        <v>-1390992000000</v>
      </c>
      <c r="L146" s="5">
        <v>-3234328000000</v>
      </c>
      <c r="M146" s="5">
        <v>-1275647000000</v>
      </c>
      <c r="N146" s="5">
        <v>-1211489000000</v>
      </c>
      <c r="O146" s="5">
        <v>-1128748000000</v>
      </c>
      <c r="P146" s="5">
        <v>-1385283000000</v>
      </c>
      <c r="Q146" s="5">
        <v>-1276389000000</v>
      </c>
      <c r="R146" s="5">
        <v>-887903000000</v>
      </c>
      <c r="S146" s="5">
        <v>-1388994000000</v>
      </c>
      <c r="T146" s="5">
        <v>6420293185719</v>
      </c>
      <c r="U146" s="5">
        <v>1829541338565</v>
      </c>
      <c r="V146" s="5">
        <v>331695851069</v>
      </c>
      <c r="W146" s="5">
        <v>533532854300</v>
      </c>
      <c r="X146" s="5">
        <v>-18134759789</v>
      </c>
    </row>
    <row r="147" spans="3:24" ht="15.5" x14ac:dyDescent="0.35">
      <c r="C147" t="s">
        <v>180</v>
      </c>
      <c r="D147" s="5">
        <v>-108178000000</v>
      </c>
      <c r="E147" s="5">
        <v>-286341000000</v>
      </c>
      <c r="F147" s="5">
        <v>-217503000000</v>
      </c>
      <c r="G147" s="5">
        <v>-160027000000</v>
      </c>
      <c r="I147" s="5">
        <v>-831439000000</v>
      </c>
      <c r="J147" s="5">
        <v>-132345000000</v>
      </c>
      <c r="K147" s="5">
        <v>-245353000000</v>
      </c>
      <c r="L147" s="5">
        <v>1032637000000</v>
      </c>
      <c r="M147" s="5">
        <v>65365000000</v>
      </c>
      <c r="N147" s="5">
        <v>-414341000000</v>
      </c>
      <c r="O147" s="5">
        <v>-534308000000</v>
      </c>
      <c r="P147" s="5">
        <v>-374824000000</v>
      </c>
      <c r="Q147" s="5">
        <v>-712993000000</v>
      </c>
      <c r="R147" s="5">
        <v>-577315000000</v>
      </c>
      <c r="S147" s="5">
        <v>-663919000000</v>
      </c>
      <c r="T147" s="5">
        <v>-6294399834214</v>
      </c>
      <c r="U147" s="5">
        <v>-1753249735102</v>
      </c>
      <c r="V147" s="5">
        <v>-555843877793</v>
      </c>
      <c r="W147" s="5">
        <v>-443831487871</v>
      </c>
      <c r="X147" s="5">
        <v>-183191500818</v>
      </c>
    </row>
    <row r="148" spans="3:24" ht="15.5" x14ac:dyDescent="0.35">
      <c r="C148" t="s">
        <v>590</v>
      </c>
      <c r="R148" s="5">
        <v>-308910000000</v>
      </c>
      <c r="S148" s="5">
        <v>-292856000000</v>
      </c>
      <c r="T148" s="5">
        <v>-5891478162580</v>
      </c>
      <c r="U148" s="5">
        <v>-1402829955202</v>
      </c>
      <c r="V148" s="5">
        <v>-496902273495</v>
      </c>
      <c r="W148" s="5">
        <v>-99917317846</v>
      </c>
      <c r="X148" s="5">
        <v>-126619096846</v>
      </c>
    </row>
    <row r="149" spans="3:24" ht="15.5" x14ac:dyDescent="0.35">
      <c r="C149" t="s">
        <v>864</v>
      </c>
    </row>
    <row r="150" spans="3:24" ht="15.5" x14ac:dyDescent="0.35">
      <c r="C150" t="s">
        <v>181</v>
      </c>
      <c r="D150" s="5">
        <v>-43076000000</v>
      </c>
      <c r="E150" s="5">
        <v>-232833000000</v>
      </c>
      <c r="F150" s="5">
        <v>-256073000000</v>
      </c>
      <c r="G150" s="5">
        <v>-153124000000</v>
      </c>
      <c r="I150" s="5">
        <v>-778704000000</v>
      </c>
      <c r="J150" s="5">
        <v>-96353000000</v>
      </c>
      <c r="K150" s="5">
        <v>-240091000000</v>
      </c>
      <c r="L150" s="5">
        <v>-315111000000</v>
      </c>
      <c r="M150" s="5">
        <v>-394795000000</v>
      </c>
      <c r="N150" s="5">
        <v>-408519000000</v>
      </c>
      <c r="O150" s="5">
        <v>-299348000000</v>
      </c>
      <c r="P150" s="5">
        <v>-161295000000</v>
      </c>
      <c r="Q150" s="5">
        <v>-315596000000</v>
      </c>
      <c r="R150" s="5">
        <v>-77611000000</v>
      </c>
      <c r="S150" s="5">
        <v>-92685000000</v>
      </c>
      <c r="T150" s="5">
        <v>-156639300895</v>
      </c>
      <c r="U150" s="5">
        <v>-189853218449</v>
      </c>
      <c r="V150" s="5">
        <v>-84725529730</v>
      </c>
      <c r="W150" s="5">
        <v>-1969343873</v>
      </c>
      <c r="X150" s="5">
        <v>-3567718307</v>
      </c>
    </row>
    <row r="151" spans="3:24" ht="15.5" x14ac:dyDescent="0.35">
      <c r="C151" t="s">
        <v>195</v>
      </c>
      <c r="N151" s="5">
        <v>-4899000000</v>
      </c>
      <c r="O151" s="5">
        <v>-6880000000</v>
      </c>
    </row>
    <row r="152" spans="3:24" ht="15.5" x14ac:dyDescent="0.35">
      <c r="C152" t="s">
        <v>412</v>
      </c>
      <c r="G152" s="5">
        <v>645000000</v>
      </c>
      <c r="I152" s="5">
        <v>773000000</v>
      </c>
      <c r="J152" s="5">
        <v>1350000000</v>
      </c>
      <c r="K152" s="5">
        <v>781000000</v>
      </c>
      <c r="L152" s="5">
        <v>898000000</v>
      </c>
      <c r="M152" s="5">
        <v>160000000</v>
      </c>
      <c r="R152" s="5">
        <v>58000000</v>
      </c>
      <c r="S152" s="5">
        <v>3000000</v>
      </c>
      <c r="T152" s="5">
        <v>1050000000</v>
      </c>
      <c r="U152" s="5">
        <v>8062000000</v>
      </c>
      <c r="V152" s="5">
        <v>122550000</v>
      </c>
      <c r="W152" s="5">
        <v>150000000</v>
      </c>
    </row>
    <row r="153" spans="3:24" ht="15.5" x14ac:dyDescent="0.35">
      <c r="C153" t="s">
        <v>865</v>
      </c>
      <c r="D153" s="5">
        <v>-65102000000</v>
      </c>
      <c r="E153" s="5">
        <v>-53508000000</v>
      </c>
      <c r="F153" s="5">
        <v>38570000000</v>
      </c>
      <c r="G153" s="5">
        <v>-7548000000</v>
      </c>
      <c r="I153" s="5">
        <v>-53508000000</v>
      </c>
      <c r="J153" s="5">
        <v>-37342000000</v>
      </c>
      <c r="K153" s="5">
        <v>-6043000000</v>
      </c>
    </row>
    <row r="154" spans="3:24" ht="15.5" x14ac:dyDescent="0.35">
      <c r="C154" t="s">
        <v>866</v>
      </c>
      <c r="O154" s="5">
        <v>-223391000000</v>
      </c>
      <c r="P154" s="5">
        <v>-210370000000</v>
      </c>
      <c r="Q154" s="5">
        <v>-395687000000</v>
      </c>
      <c r="R154" s="5">
        <v>-215769000000</v>
      </c>
      <c r="S154" s="5">
        <v>-209993000000</v>
      </c>
      <c r="T154" s="5">
        <v>-247332370739</v>
      </c>
      <c r="U154" s="5">
        <v>-168615551451</v>
      </c>
      <c r="V154" s="5">
        <v>-70912831524</v>
      </c>
      <c r="W154" s="5">
        <v>-36580735179</v>
      </c>
      <c r="X154" s="5">
        <v>-35518144482</v>
      </c>
    </row>
    <row r="155" spans="3:24" ht="15.5" x14ac:dyDescent="0.35">
      <c r="C155" t="s">
        <v>867</v>
      </c>
    </row>
    <row r="156" spans="3:24" ht="15.5" x14ac:dyDescent="0.35">
      <c r="C156" t="s">
        <v>868</v>
      </c>
      <c r="U156" s="5">
        <v>-13010000</v>
      </c>
    </row>
    <row r="157" spans="3:24" ht="15.5" x14ac:dyDescent="0.35">
      <c r="C157" t="s">
        <v>869</v>
      </c>
      <c r="T157" s="5">
        <v>-60025000000</v>
      </c>
      <c r="W157" s="5">
        <v>-18076564925</v>
      </c>
      <c r="X157" s="5">
        <v>-17486541183</v>
      </c>
    </row>
    <row r="158" spans="3:24" ht="15.5" x14ac:dyDescent="0.35">
      <c r="C158" t="s">
        <v>870</v>
      </c>
      <c r="T158" s="5">
        <v>60025000000</v>
      </c>
      <c r="V158" s="5">
        <v>11013053902</v>
      </c>
    </row>
    <row r="159" spans="3:24" ht="15.5" x14ac:dyDescent="0.35">
      <c r="C159" t="s">
        <v>871</v>
      </c>
    </row>
    <row r="160" spans="3:24" ht="15.5" x14ac:dyDescent="0.35">
      <c r="C160" t="s">
        <v>455</v>
      </c>
      <c r="R160" s="5">
        <v>20000000000</v>
      </c>
      <c r="S160" s="5">
        <v>-20000000000</v>
      </c>
    </row>
    <row r="161" spans="3:24" ht="15.5" x14ac:dyDescent="0.35">
      <c r="C161" t="s">
        <v>872</v>
      </c>
      <c r="V161" s="5">
        <v>-132934436015</v>
      </c>
      <c r="W161" s="5">
        <v>-83437526048</v>
      </c>
    </row>
    <row r="162" spans="3:24" ht="15.5" x14ac:dyDescent="0.35">
      <c r="C162" t="s">
        <v>456</v>
      </c>
      <c r="R162" s="5">
        <v>4843000000</v>
      </c>
    </row>
    <row r="163" spans="3:24" ht="15.5" x14ac:dyDescent="0.35">
      <c r="C163" t="s">
        <v>873</v>
      </c>
      <c r="L163" s="5">
        <v>1430120000000</v>
      </c>
      <c r="M163" s="5">
        <v>460000000000</v>
      </c>
    </row>
    <row r="164" spans="3:24" ht="15.5" x14ac:dyDescent="0.35">
      <c r="C164" t="s">
        <v>874</v>
      </c>
      <c r="L164" s="5">
        <v>-83270000000</v>
      </c>
    </row>
    <row r="165" spans="3:24" ht="15.5" x14ac:dyDescent="0.35">
      <c r="C165" t="s">
        <v>875</v>
      </c>
      <c r="N165" s="5">
        <v>-923000000</v>
      </c>
      <c r="O165" s="5">
        <v>-4689000000</v>
      </c>
      <c r="P165" s="5">
        <v>-3159000000</v>
      </c>
      <c r="Q165" s="5">
        <v>-1710000000</v>
      </c>
      <c r="R165" s="5">
        <v>74000000</v>
      </c>
      <c r="S165" s="5">
        <v>-48388000000</v>
      </c>
    </row>
    <row r="166" spans="3:24" ht="15.5" x14ac:dyDescent="0.35">
      <c r="C166" t="s">
        <v>876</v>
      </c>
      <c r="V166" s="5">
        <v>218495589069</v>
      </c>
      <c r="W166" s="5">
        <v>-204000000000</v>
      </c>
    </row>
    <row r="167" spans="3:24" ht="15.5" x14ac:dyDescent="0.35">
      <c r="C167" t="s">
        <v>197</v>
      </c>
      <c r="D167" s="5">
        <v>-159958000000</v>
      </c>
      <c r="E167" s="5">
        <v>-6173000000</v>
      </c>
      <c r="F167" s="5">
        <v>4477000000</v>
      </c>
      <c r="G167" s="5">
        <v>-419886000000</v>
      </c>
      <c r="I167" s="5">
        <v>-802469000000</v>
      </c>
      <c r="J167" s="5">
        <v>-1279805000000</v>
      </c>
      <c r="K167" s="5">
        <v>-1390992000000</v>
      </c>
      <c r="L167" s="5">
        <v>-3234328000000</v>
      </c>
      <c r="M167" s="5">
        <v>-1275647000000</v>
      </c>
      <c r="N167" s="5">
        <v>-1211489000000</v>
      </c>
      <c r="O167" s="5">
        <v>-1128748000000</v>
      </c>
      <c r="P167" s="5">
        <v>-1385283000000</v>
      </c>
      <c r="Q167" s="5">
        <v>-1276389000000</v>
      </c>
      <c r="R167" s="5">
        <v>-887903000000</v>
      </c>
      <c r="S167" s="5">
        <v>-1388994000000</v>
      </c>
      <c r="T167" s="5">
        <v>6420293185719</v>
      </c>
      <c r="U167" s="5">
        <v>1829541338565</v>
      </c>
      <c r="V167" s="5">
        <v>331695851069</v>
      </c>
      <c r="W167" s="5">
        <v>533532854300</v>
      </c>
      <c r="X167" s="5">
        <v>-18134759789</v>
      </c>
    </row>
    <row r="168" spans="3:24" ht="15.5" x14ac:dyDescent="0.35">
      <c r="C168" t="s">
        <v>877</v>
      </c>
      <c r="S168" s="5">
        <v>172000000</v>
      </c>
    </row>
    <row r="169" spans="3:24" ht="15.5" x14ac:dyDescent="0.35">
      <c r="C169" t="s">
        <v>878</v>
      </c>
    </row>
    <row r="170" spans="3:24" ht="15.5" x14ac:dyDescent="0.35">
      <c r="C170" t="s">
        <v>492</v>
      </c>
      <c r="V170" s="5">
        <v>-3904785200</v>
      </c>
    </row>
    <row r="171" spans="3:24" ht="15.5" x14ac:dyDescent="0.35">
      <c r="C171" t="s">
        <v>879</v>
      </c>
      <c r="S171" s="5">
        <v>1931016000000</v>
      </c>
      <c r="T171" s="5">
        <v>354878400</v>
      </c>
      <c r="U171" s="5">
        <v>284589830400</v>
      </c>
      <c r="V171" s="5">
        <v>648000000000</v>
      </c>
      <c r="W171" s="5">
        <v>330524297388</v>
      </c>
    </row>
    <row r="172" spans="3:24" ht="15.5" x14ac:dyDescent="0.35">
      <c r="C172" t="s">
        <v>880</v>
      </c>
    </row>
    <row r="173" spans="3:24" ht="15.5" x14ac:dyDescent="0.35">
      <c r="C173" t="s">
        <v>881</v>
      </c>
    </row>
    <row r="174" spans="3:24" ht="15.5" x14ac:dyDescent="0.35">
      <c r="C174" t="s">
        <v>882</v>
      </c>
      <c r="K174" s="5">
        <v>1475000000000</v>
      </c>
      <c r="L174" s="5">
        <v>1702592000000</v>
      </c>
      <c r="M174" s="5">
        <v>7795000000000</v>
      </c>
      <c r="N174" s="5">
        <v>1050000000000</v>
      </c>
      <c r="O174" s="5">
        <v>400000000000</v>
      </c>
      <c r="P174" s="5">
        <v>3979763000000</v>
      </c>
      <c r="R174" s="5">
        <v>4147050000000</v>
      </c>
      <c r="S174" s="5">
        <v>4208400000000</v>
      </c>
      <c r="T174" s="5">
        <v>9944219999990</v>
      </c>
      <c r="U174" s="5">
        <v>2943330346000</v>
      </c>
      <c r="V174" s="5">
        <v>276700000000</v>
      </c>
      <c r="W174" s="5">
        <v>803300000000</v>
      </c>
      <c r="X174" s="5">
        <v>160000000000</v>
      </c>
    </row>
    <row r="175" spans="3:24" ht="15.5" x14ac:dyDescent="0.35">
      <c r="C175" t="s">
        <v>883</v>
      </c>
      <c r="F175" s="5">
        <v>192000000000</v>
      </c>
      <c r="G175" s="5">
        <v>-192000000000</v>
      </c>
      <c r="J175" s="5">
        <v>-405804000000</v>
      </c>
      <c r="K175" s="5">
        <v>-3644196000000</v>
      </c>
      <c r="L175" s="5">
        <v>-4592034000000</v>
      </c>
      <c r="M175" s="5">
        <v>-8437569000000</v>
      </c>
      <c r="N175" s="5">
        <v>-1301266000000</v>
      </c>
      <c r="O175" s="5">
        <v>-723188000000</v>
      </c>
      <c r="P175" s="5">
        <v>-508290000000</v>
      </c>
      <c r="Q175" s="5">
        <v>-406576000000</v>
      </c>
      <c r="R175" s="5">
        <v>-4061068000000</v>
      </c>
      <c r="S175" s="5">
        <v>-10316264000000</v>
      </c>
      <c r="T175" s="5">
        <v>-3037317355050</v>
      </c>
      <c r="U175" s="5">
        <v>-1107200000000</v>
      </c>
      <c r="V175" s="5">
        <v>-337879063500</v>
      </c>
      <c r="W175" s="5">
        <v>-292727995908</v>
      </c>
      <c r="X175" s="5">
        <v>-55666666660</v>
      </c>
    </row>
    <row r="176" spans="3:24" ht="15.5" x14ac:dyDescent="0.35">
      <c r="C176" t="s">
        <v>884</v>
      </c>
      <c r="D176" s="5">
        <v>-57769000000</v>
      </c>
      <c r="E176" s="5">
        <v>92400000000</v>
      </c>
      <c r="F176" s="5">
        <v>123865000000</v>
      </c>
      <c r="G176" s="5">
        <v>-324000000000</v>
      </c>
      <c r="I176" s="5">
        <v>-343735000000</v>
      </c>
      <c r="J176" s="5">
        <v>-365892000000</v>
      </c>
      <c r="K176" s="5">
        <v>1394285000000</v>
      </c>
    </row>
    <row r="177" spans="2:24" ht="15.5" x14ac:dyDescent="0.35">
      <c r="C177" t="s">
        <v>885</v>
      </c>
    </row>
    <row r="178" spans="2:24" ht="15.5" x14ac:dyDescent="0.35">
      <c r="C178" t="s">
        <v>886</v>
      </c>
      <c r="F178" s="5">
        <v>192000000000</v>
      </c>
      <c r="G178" s="5">
        <v>-192000000000</v>
      </c>
      <c r="J178" s="5">
        <v>-405804000000</v>
      </c>
      <c r="K178" s="5">
        <v>-2169196000000</v>
      </c>
      <c r="L178" s="5">
        <v>-2889442000000</v>
      </c>
      <c r="M178" s="5">
        <v>-642569000000</v>
      </c>
      <c r="N178" s="5">
        <v>-251266000000</v>
      </c>
      <c r="O178" s="5">
        <v>-323188000000</v>
      </c>
      <c r="P178" s="5">
        <v>3471473000000</v>
      </c>
      <c r="Q178" s="5">
        <v>-406576000000</v>
      </c>
      <c r="R178" s="5">
        <v>85982000000</v>
      </c>
      <c r="S178" s="5">
        <v>-6107864000000</v>
      </c>
      <c r="T178" s="5">
        <v>6906902644940</v>
      </c>
      <c r="U178" s="5">
        <v>1836130346000</v>
      </c>
      <c r="V178" s="5">
        <v>-61179063500</v>
      </c>
      <c r="W178" s="5">
        <v>510572004092</v>
      </c>
      <c r="X178" s="5">
        <v>104333333340</v>
      </c>
    </row>
    <row r="179" spans="2:24" ht="15.5" x14ac:dyDescent="0.35">
      <c r="C179" t="s">
        <v>212</v>
      </c>
      <c r="D179" s="5">
        <v>-72761000000</v>
      </c>
      <c r="E179" s="5">
        <v>-87633000000</v>
      </c>
      <c r="F179" s="5">
        <v>-297706000000</v>
      </c>
      <c r="G179" s="5">
        <v>121525000000</v>
      </c>
      <c r="I179" s="5">
        <v>-385339000000</v>
      </c>
      <c r="J179" s="5">
        <v>-382776000000</v>
      </c>
      <c r="K179" s="5">
        <v>-386711000000</v>
      </c>
      <c r="L179" s="5">
        <v>-159867000000</v>
      </c>
      <c r="M179" s="5">
        <v>-319239000000</v>
      </c>
      <c r="N179" s="5">
        <v>-267363000000</v>
      </c>
    </row>
    <row r="180" spans="2:24" ht="15.5" x14ac:dyDescent="0.35">
      <c r="C180" t="s">
        <v>170</v>
      </c>
      <c r="D180" s="5">
        <v>-29428000000</v>
      </c>
      <c r="E180" s="5">
        <v>-9629000000</v>
      </c>
      <c r="F180" s="5">
        <v>-14993000000</v>
      </c>
      <c r="G180" s="5">
        <v>-25411000000</v>
      </c>
      <c r="I180" s="5">
        <v>-73395000000</v>
      </c>
      <c r="J180" s="5">
        <v>-125333000000</v>
      </c>
      <c r="K180" s="5">
        <v>-229370000000</v>
      </c>
      <c r="L180" s="5">
        <v>-185019000000</v>
      </c>
      <c r="M180" s="5">
        <v>-313839000000</v>
      </c>
      <c r="N180" s="5">
        <v>-692860000000</v>
      </c>
      <c r="O180" s="5">
        <v>-805560000000</v>
      </c>
      <c r="P180" s="5">
        <v>-733256000000</v>
      </c>
      <c r="Q180" s="5">
        <v>-869813000000</v>
      </c>
      <c r="R180" s="5">
        <v>-973885000000</v>
      </c>
      <c r="S180" s="5">
        <v>-1072118000000</v>
      </c>
      <c r="T180" s="5">
        <v>-498368337621</v>
      </c>
      <c r="U180" s="5">
        <v>-336036890041</v>
      </c>
      <c r="V180" s="5">
        <v>-251220300231</v>
      </c>
      <c r="W180" s="5">
        <v>-127563447180</v>
      </c>
      <c r="X180" s="5">
        <v>-44990082098</v>
      </c>
    </row>
    <row r="181" spans="2:24" ht="15.5" x14ac:dyDescent="0.35">
      <c r="C181" t="s">
        <v>174</v>
      </c>
      <c r="W181" s="5">
        <v>-180000000000</v>
      </c>
      <c r="X181" s="5">
        <v>109000000000</v>
      </c>
    </row>
    <row r="182" spans="2:24" ht="15.5" x14ac:dyDescent="0.35">
      <c r="C182" t="s">
        <v>887</v>
      </c>
      <c r="T182" s="5">
        <v>11404000000</v>
      </c>
      <c r="U182" s="5">
        <v>44858052206</v>
      </c>
    </row>
    <row r="183" spans="2:24" ht="15.5" x14ac:dyDescent="0.35">
      <c r="C183" t="s">
        <v>888</v>
      </c>
      <c r="P183" s="5">
        <v>-4123500000000</v>
      </c>
    </row>
    <row r="184" spans="2:24" ht="15.5" x14ac:dyDescent="0.35">
      <c r="C184" t="s">
        <v>889</v>
      </c>
      <c r="S184" s="5">
        <v>3859800000000</v>
      </c>
    </row>
    <row r="185" spans="2:24" ht="15.5" x14ac:dyDescent="0.35">
      <c r="C185" t="s">
        <v>493</v>
      </c>
      <c r="E185" s="5">
        <v>-1311000000</v>
      </c>
      <c r="F185" s="5">
        <v>1311000000</v>
      </c>
    </row>
    <row r="186" spans="2:24" ht="15.5" x14ac:dyDescent="0.35">
      <c r="C186" t="s">
        <v>890</v>
      </c>
      <c r="X186" s="5">
        <v>-186478011031</v>
      </c>
    </row>
    <row r="187" spans="2:24" ht="15.5" x14ac:dyDescent="0.35">
      <c r="C187" t="s">
        <v>215</v>
      </c>
      <c r="D187" s="5">
        <v>-31900000000</v>
      </c>
      <c r="E187" s="5">
        <v>42038000000</v>
      </c>
      <c r="F187" s="5">
        <v>-27401000000</v>
      </c>
      <c r="G187" s="5">
        <v>28887000000</v>
      </c>
      <c r="I187" s="5">
        <v>32959000000</v>
      </c>
      <c r="J187" s="5">
        <v>13020000000</v>
      </c>
      <c r="K187" s="5">
        <v>2893000000</v>
      </c>
      <c r="L187" s="5">
        <v>-593332000000</v>
      </c>
      <c r="M187" s="5">
        <v>357023000000</v>
      </c>
      <c r="N187" s="5">
        <v>-123382000000</v>
      </c>
      <c r="O187" s="5">
        <v>213913000000</v>
      </c>
      <c r="P187" s="5">
        <v>-123055000000</v>
      </c>
      <c r="Q187" s="5">
        <v>95291000000</v>
      </c>
      <c r="R187" s="5">
        <v>-47536000000</v>
      </c>
      <c r="S187" s="5">
        <v>-1085500000000</v>
      </c>
      <c r="T187" s="5">
        <v>792120087611</v>
      </c>
      <c r="U187" s="5">
        <v>261964709797</v>
      </c>
      <c r="V187" s="5">
        <v>-115828129623</v>
      </c>
      <c r="W187" s="5">
        <v>361864677863</v>
      </c>
      <c r="X187" s="5">
        <v>-47095495285</v>
      </c>
    </row>
    <row r="188" spans="2:24" ht="15.5" x14ac:dyDescent="0.35">
      <c r="C188" t="s">
        <v>217</v>
      </c>
      <c r="D188" s="5">
        <v>51230000000</v>
      </c>
      <c r="I188" s="5">
        <v>18272000000</v>
      </c>
      <c r="J188" s="5">
        <v>5253000000</v>
      </c>
      <c r="K188" s="5">
        <v>2361000000</v>
      </c>
      <c r="L188" s="5">
        <v>593415000000</v>
      </c>
      <c r="M188" s="5">
        <v>237176000000</v>
      </c>
      <c r="N188" s="5">
        <v>361534000000</v>
      </c>
      <c r="O188" s="5">
        <v>147045000000</v>
      </c>
      <c r="P188" s="5">
        <v>280149000000</v>
      </c>
      <c r="Q188" s="5">
        <v>184996000000</v>
      </c>
      <c r="R188" s="5">
        <v>229325000000</v>
      </c>
      <c r="S188" s="5">
        <v>1318888000000</v>
      </c>
      <c r="T188" s="5">
        <v>525226189089</v>
      </c>
      <c r="U188" s="5">
        <v>263326438283</v>
      </c>
      <c r="V188" s="5">
        <v>378502837982</v>
      </c>
      <c r="W188" s="5">
        <v>16020335749</v>
      </c>
      <c r="X188" s="5">
        <v>64807479919</v>
      </c>
    </row>
    <row r="189" spans="2:24" ht="15.5" x14ac:dyDescent="0.35">
      <c r="C189" t="s">
        <v>216</v>
      </c>
      <c r="D189" s="5">
        <v>1000000</v>
      </c>
      <c r="E189" s="5">
        <v>-2000000</v>
      </c>
      <c r="F189" s="5">
        <v>1000000</v>
      </c>
      <c r="G189" s="5">
        <v>-1000000</v>
      </c>
      <c r="I189" s="5">
        <v>-1000000</v>
      </c>
      <c r="J189" s="5">
        <v>-1000000</v>
      </c>
      <c r="K189" s="5">
        <v>-1000000</v>
      </c>
      <c r="L189" s="5">
        <v>2278000000</v>
      </c>
      <c r="M189" s="5">
        <v>-784000000</v>
      </c>
      <c r="N189" s="5">
        <v>-976000000</v>
      </c>
      <c r="O189" s="5">
        <v>576000000</v>
      </c>
      <c r="P189" s="5">
        <v>-10049000000</v>
      </c>
      <c r="Q189" s="5">
        <v>-138000000</v>
      </c>
      <c r="R189" s="5">
        <v>3207000000</v>
      </c>
      <c r="S189" s="5">
        <v>-4063000000</v>
      </c>
      <c r="T189" s="5">
        <v>1541599572</v>
      </c>
      <c r="U189" s="5">
        <v>-64958991</v>
      </c>
      <c r="V189" s="5">
        <v>651729924</v>
      </c>
      <c r="W189" s="5">
        <v>617824370</v>
      </c>
      <c r="X189" s="5">
        <v>-1691648886</v>
      </c>
    </row>
    <row r="190" spans="2:24" ht="15.5" x14ac:dyDescent="0.35">
      <c r="C190" t="s">
        <v>218</v>
      </c>
      <c r="D190" s="5">
        <v>19331000000</v>
      </c>
      <c r="E190" s="5">
        <v>42036000000</v>
      </c>
      <c r="F190" s="5">
        <v>-27400000000</v>
      </c>
      <c r="G190" s="5">
        <v>28886000000</v>
      </c>
      <c r="I190" s="5">
        <v>51230000000</v>
      </c>
      <c r="J190" s="5">
        <v>18272000000</v>
      </c>
      <c r="K190" s="5">
        <v>5253000000</v>
      </c>
      <c r="L190" s="5">
        <v>2361000000</v>
      </c>
      <c r="M190" s="5">
        <v>593415000000</v>
      </c>
      <c r="N190" s="5">
        <v>237176000000</v>
      </c>
      <c r="O190" s="5">
        <v>361534000000</v>
      </c>
      <c r="P190" s="5">
        <v>147045000000</v>
      </c>
      <c r="Q190" s="5">
        <v>280149000000</v>
      </c>
      <c r="R190" s="5">
        <v>184996000000</v>
      </c>
      <c r="S190" s="5">
        <v>229325000000</v>
      </c>
      <c r="T190" s="5">
        <v>1318887876272</v>
      </c>
      <c r="U190" s="5">
        <v>525226189089</v>
      </c>
      <c r="V190" s="5">
        <v>263326438283</v>
      </c>
      <c r="W190" s="5">
        <v>378502837982</v>
      </c>
      <c r="X190" s="5">
        <v>16020335748</v>
      </c>
    </row>
    <row r="192" spans="2:24" ht="15.5" x14ac:dyDescent="0.35">
      <c r="B192" t="s">
        <v>219</v>
      </c>
      <c r="C192" t="s">
        <v>11</v>
      </c>
      <c r="D192" s="5">
        <v>1140000000</v>
      </c>
      <c r="E192" s="5">
        <v>1140000000</v>
      </c>
      <c r="F192" s="5">
        <v>1140000000</v>
      </c>
      <c r="G192" s="5">
        <v>1140000000</v>
      </c>
      <c r="I192" s="5">
        <v>1140000000</v>
      </c>
      <c r="J192" s="5">
        <v>1140000000</v>
      </c>
      <c r="K192" s="5">
        <v>1140000000</v>
      </c>
      <c r="L192" s="5">
        <v>1140000000</v>
      </c>
      <c r="M192" s="5">
        <v>1140000000</v>
      </c>
      <c r="N192" s="5">
        <v>1140000000</v>
      </c>
      <c r="O192" s="5">
        <v>1140000000</v>
      </c>
      <c r="P192" s="5">
        <v>1140000000</v>
      </c>
      <c r="Q192" s="5">
        <v>1140000000</v>
      </c>
      <c r="R192" s="5">
        <v>1140000000</v>
      </c>
      <c r="S192" s="5">
        <v>1140000000</v>
      </c>
      <c r="T192" s="5">
        <v>1140000000</v>
      </c>
      <c r="U192" s="5">
        <v>790000000</v>
      </c>
      <c r="V192" s="5">
        <v>730000000</v>
      </c>
      <c r="W192" s="5">
        <v>600000000</v>
      </c>
      <c r="X192" s="5">
        <v>600000000</v>
      </c>
    </row>
    <row r="193" spans="3:7" ht="15.5" x14ac:dyDescent="0.35">
      <c r="C193" t="s">
        <v>220</v>
      </c>
      <c r="D193" s="6">
        <v>218.45</v>
      </c>
      <c r="E193" s="6">
        <v>341.14</v>
      </c>
      <c r="F193" s="5">
        <v>269</v>
      </c>
      <c r="G193" s="6">
        <v>272.77999999999997</v>
      </c>
    </row>
    <row r="194" spans="3:7" ht="15.5" x14ac:dyDescent="0.35">
      <c r="C194" t="s">
        <v>221</v>
      </c>
      <c r="D194" s="6">
        <v>200.73</v>
      </c>
      <c r="E194" s="6">
        <v>128.54</v>
      </c>
      <c r="F194" s="6">
        <v>163.01</v>
      </c>
      <c r="G194" s="6">
        <v>160.75</v>
      </c>
    </row>
    <row r="195" spans="3:7" ht="15.5" x14ac:dyDescent="0.35">
      <c r="C195" t="s">
        <v>73</v>
      </c>
      <c r="D195" s="6">
        <v>108.51</v>
      </c>
      <c r="E195" s="6">
        <v>91.26</v>
      </c>
      <c r="F195" s="6">
        <v>110.23</v>
      </c>
      <c r="G195" s="6">
        <v>111.98</v>
      </c>
    </row>
    <row r="196" spans="3:7" ht="15.5" x14ac:dyDescent="0.35">
      <c r="C196" t="s">
        <v>222</v>
      </c>
      <c r="E196" s="5">
        <v>512530000000</v>
      </c>
      <c r="F196" s="5">
        <v>425620000000</v>
      </c>
      <c r="G196" s="5">
        <v>424590000000</v>
      </c>
    </row>
    <row r="197" spans="3:7" ht="15.5" x14ac:dyDescent="0.35">
      <c r="C197" t="s">
        <v>223</v>
      </c>
      <c r="D197" s="6">
        <v>2.3799999999999998E-2</v>
      </c>
      <c r="E197" s="6">
        <v>3.8199999999999998E-2</v>
      </c>
      <c r="F197" s="6">
        <v>3.0499999999999999E-2</v>
      </c>
      <c r="G197" s="6">
        <v>3.1899999999999998E-2</v>
      </c>
    </row>
    <row r="198" spans="3:7" ht="15.5" x14ac:dyDescent="0.35">
      <c r="C198" t="s">
        <v>224</v>
      </c>
      <c r="D198" s="6">
        <v>0.03</v>
      </c>
      <c r="E198" s="6">
        <v>4.8399999999999999E-2</v>
      </c>
      <c r="F198" s="6">
        <v>4.0099999999999997E-2</v>
      </c>
      <c r="G198" s="6">
        <v>4.24E-2</v>
      </c>
    </row>
    <row r="199" spans="3:7" ht="15.5" x14ac:dyDescent="0.35">
      <c r="C199" t="s">
        <v>225</v>
      </c>
      <c r="D199" s="6">
        <v>3.73E-2</v>
      </c>
      <c r="E199" s="6">
        <v>4.9299999999999997E-2</v>
      </c>
      <c r="F199" s="6">
        <v>4.0599999999999997E-2</v>
      </c>
      <c r="G199" s="6">
        <v>4.2000000000000003E-2</v>
      </c>
    </row>
    <row r="200" spans="3:7" ht="15.5" x14ac:dyDescent="0.35">
      <c r="C200" t="s">
        <v>226</v>
      </c>
      <c r="D200" s="6">
        <v>17.440000000000001</v>
      </c>
      <c r="E200" s="6">
        <v>20.81</v>
      </c>
      <c r="F200" s="6">
        <v>16.010000000000002</v>
      </c>
      <c r="G200" s="6">
        <v>12.62</v>
      </c>
    </row>
    <row r="201" spans="3:7" ht="15.5" x14ac:dyDescent="0.35">
      <c r="C201" t="s">
        <v>227</v>
      </c>
      <c r="D201" s="5">
        <v>8274000000000</v>
      </c>
      <c r="E201" s="5">
        <v>8022000000000</v>
      </c>
      <c r="F201" s="5">
        <v>7636000000000</v>
      </c>
      <c r="G201" s="5">
        <v>7327000000000</v>
      </c>
    </row>
    <row r="202" spans="3:7" ht="15.5" x14ac:dyDescent="0.35">
      <c r="C202" t="s">
        <v>228</v>
      </c>
      <c r="D202" s="6">
        <v>6.03</v>
      </c>
      <c r="E202" s="6">
        <v>6.22</v>
      </c>
      <c r="F202" s="6">
        <v>6.53</v>
      </c>
      <c r="G202" s="6">
        <v>6.81</v>
      </c>
    </row>
    <row r="203" spans="3:7" ht="15.5" x14ac:dyDescent="0.35">
      <c r="C203" t="s">
        <v>229</v>
      </c>
      <c r="D203" s="6">
        <v>7273.21</v>
      </c>
      <c r="E203" s="6">
        <v>7051.85</v>
      </c>
      <c r="F203" s="6">
        <v>6712.81</v>
      </c>
      <c r="G203" s="6">
        <v>6440.75</v>
      </c>
    </row>
    <row r="204" spans="3:7" ht="15.5" x14ac:dyDescent="0.35">
      <c r="C204" t="s">
        <v>230</v>
      </c>
      <c r="D204" s="6">
        <v>6.05</v>
      </c>
      <c r="E204" s="6">
        <v>6.24</v>
      </c>
      <c r="F204" s="6">
        <v>6.55</v>
      </c>
      <c r="G204" s="6">
        <v>6.83</v>
      </c>
    </row>
    <row r="205" spans="3:7" ht="15.5" x14ac:dyDescent="0.35">
      <c r="C205" t="s">
        <v>231</v>
      </c>
      <c r="D205" s="6">
        <v>7252.75</v>
      </c>
      <c r="E205" s="6">
        <v>7031.16</v>
      </c>
      <c r="F205" s="6">
        <v>6691.89</v>
      </c>
      <c r="G205" s="6">
        <v>6419.59</v>
      </c>
    </row>
    <row r="206" spans="3:7" ht="15.5" x14ac:dyDescent="0.35">
      <c r="C206" t="s">
        <v>232</v>
      </c>
      <c r="D206" s="5">
        <v>1450000000000</v>
      </c>
      <c r="E206" s="5">
        <v>1535000000000</v>
      </c>
      <c r="F206" s="5">
        <v>1435000000000</v>
      </c>
      <c r="G206" s="5">
        <v>1286000000000</v>
      </c>
    </row>
    <row r="207" spans="3:7" ht="15.5" x14ac:dyDescent="0.35">
      <c r="C207" t="s">
        <v>233</v>
      </c>
    </row>
    <row r="208" spans="3:7" ht="15.5" x14ac:dyDescent="0.35">
      <c r="C208" t="s">
        <v>234</v>
      </c>
      <c r="D208" s="5">
        <v>8274000000000</v>
      </c>
      <c r="E208" s="5">
        <v>8022000000000</v>
      </c>
      <c r="F208" s="5">
        <v>7636000000000</v>
      </c>
      <c r="G208" s="5">
        <v>7327000000000</v>
      </c>
    </row>
    <row r="209" spans="3:24" ht="15.5" x14ac:dyDescent="0.35">
      <c r="C209" t="s">
        <v>23</v>
      </c>
      <c r="D209" s="5">
        <v>1450000000000</v>
      </c>
      <c r="E209" s="5">
        <v>1535000000000</v>
      </c>
      <c r="F209" s="5">
        <v>1435000000000</v>
      </c>
      <c r="G209" s="5">
        <v>1286000000000</v>
      </c>
    </row>
    <row r="210" spans="3:24" ht="15.5" x14ac:dyDescent="0.35">
      <c r="C210" t="s">
        <v>20</v>
      </c>
      <c r="D210" s="5">
        <v>1431000000000</v>
      </c>
      <c r="E210" s="5">
        <v>1483000000000</v>
      </c>
      <c r="F210" s="5">
        <v>1426000000000</v>
      </c>
      <c r="G210" s="5">
        <v>1249000000000</v>
      </c>
    </row>
    <row r="211" spans="3:24" ht="15.5" x14ac:dyDescent="0.35">
      <c r="C211" t="s">
        <v>235</v>
      </c>
      <c r="D211" s="5">
        <v>-1453000000000</v>
      </c>
      <c r="E211" s="5">
        <v>-1671000000000</v>
      </c>
      <c r="F211" s="5">
        <v>-1795000000000</v>
      </c>
      <c r="G211" s="5">
        <v>-1760000000000</v>
      </c>
    </row>
    <row r="212" spans="3:24" ht="15.5" x14ac:dyDescent="0.35">
      <c r="C212" t="s">
        <v>236</v>
      </c>
      <c r="D212" s="5">
        <v>236000000000</v>
      </c>
      <c r="E212" s="5">
        <v>335000000000</v>
      </c>
      <c r="F212" s="5">
        <v>186000000000</v>
      </c>
      <c r="G212" s="5">
        <v>609000000000</v>
      </c>
    </row>
    <row r="213" spans="3:24" ht="15.5" x14ac:dyDescent="0.35">
      <c r="C213" t="s">
        <v>237</v>
      </c>
      <c r="D213" s="5">
        <v>-43000000000</v>
      </c>
      <c r="E213" s="5">
        <v>-233000000000</v>
      </c>
      <c r="F213" s="5">
        <v>-256000000000</v>
      </c>
      <c r="G213" s="5">
        <v>-153000000000</v>
      </c>
    </row>
    <row r="214" spans="3:24" ht="15.5" x14ac:dyDescent="0.35">
      <c r="C214" t="s">
        <v>12</v>
      </c>
      <c r="D214" s="5">
        <v>193000000000</v>
      </c>
      <c r="E214" s="5">
        <v>102000000000</v>
      </c>
      <c r="F214" s="5">
        <v>-70000000000</v>
      </c>
      <c r="G214" s="5">
        <v>456000000000</v>
      </c>
    </row>
    <row r="215" spans="3:24" ht="15.5" x14ac:dyDescent="0.35">
      <c r="C215" t="s">
        <v>15</v>
      </c>
      <c r="D215" s="6">
        <v>169.8</v>
      </c>
      <c r="E215" s="6">
        <v>89.42</v>
      </c>
      <c r="F215" s="6">
        <v>-61.93</v>
      </c>
      <c r="G215" s="6">
        <v>400.57</v>
      </c>
    </row>
    <row r="216" spans="3:24" ht="15.5" x14ac:dyDescent="0.35">
      <c r="C216" t="s">
        <v>58</v>
      </c>
      <c r="I216" s="6">
        <v>1164.33</v>
      </c>
      <c r="J216" s="6">
        <v>856.48</v>
      </c>
      <c r="K216" s="6">
        <v>991.87</v>
      </c>
      <c r="L216" s="6">
        <v>823.1</v>
      </c>
      <c r="M216" s="6">
        <v>-60.61</v>
      </c>
      <c r="N216" s="6">
        <v>621.49</v>
      </c>
      <c r="O216" s="6">
        <v>200.76</v>
      </c>
      <c r="P216" s="6">
        <v>-1075.83</v>
      </c>
      <c r="Q216" s="6">
        <v>290.94</v>
      </c>
      <c r="R216" s="6">
        <v>208.45</v>
      </c>
      <c r="S216" s="6">
        <v>120.33</v>
      </c>
      <c r="T216" s="5">
        <v>-334</v>
      </c>
      <c r="U216" s="6">
        <v>248.77</v>
      </c>
      <c r="V216" s="5">
        <v>239</v>
      </c>
      <c r="W216" s="6">
        <v>223.87</v>
      </c>
      <c r="X216" s="6">
        <v>384.02</v>
      </c>
    </row>
    <row r="217" spans="3:24" ht="15.5" x14ac:dyDescent="0.35">
      <c r="C217" t="s">
        <v>72</v>
      </c>
      <c r="I217" s="6">
        <v>37.659999999999997</v>
      </c>
      <c r="J217" s="6">
        <v>51.23</v>
      </c>
      <c r="K217" s="6">
        <v>40.229999999999997</v>
      </c>
      <c r="L217" s="6">
        <v>41.31</v>
      </c>
      <c r="M217" s="6">
        <v>-255.32</v>
      </c>
      <c r="N217" s="6">
        <v>6.6</v>
      </c>
      <c r="O217" s="6">
        <v>16.34</v>
      </c>
      <c r="P217" s="6">
        <v>-6.32</v>
      </c>
      <c r="Q217" s="6">
        <v>23.37</v>
      </c>
      <c r="R217" s="6">
        <v>33.58</v>
      </c>
      <c r="S217" s="6">
        <v>69.81</v>
      </c>
      <c r="T217" s="6">
        <v>-23.05</v>
      </c>
      <c r="U217" s="6">
        <v>32.76</v>
      </c>
      <c r="V217" s="6">
        <v>20.92</v>
      </c>
      <c r="W217" s="6">
        <v>18.77</v>
      </c>
      <c r="X217" s="5">
        <v>0</v>
      </c>
    </row>
    <row r="218" spans="3:24" ht="15.5" x14ac:dyDescent="0.35">
      <c r="C218" t="s">
        <v>75</v>
      </c>
      <c r="I218" s="6">
        <v>26.11</v>
      </c>
      <c r="J218" s="6">
        <v>27.46</v>
      </c>
      <c r="K218" s="6">
        <v>23.99</v>
      </c>
      <c r="L218" s="6">
        <v>20.48</v>
      </c>
      <c r="M218" s="6">
        <v>8.48</v>
      </c>
      <c r="N218" s="6">
        <v>2.4300000000000002</v>
      </c>
      <c r="O218" s="6">
        <v>2.11</v>
      </c>
      <c r="P218" s="6">
        <v>4.07</v>
      </c>
      <c r="Q218" s="6">
        <v>4.05</v>
      </c>
      <c r="R218" s="6">
        <v>4.37</v>
      </c>
      <c r="S218" s="6">
        <v>5.35</v>
      </c>
      <c r="T218" s="6">
        <v>8.17</v>
      </c>
      <c r="U218" s="6">
        <v>7.71</v>
      </c>
      <c r="V218" s="6">
        <v>6.94</v>
      </c>
      <c r="W218" s="6">
        <v>7.62</v>
      </c>
      <c r="X218" s="5">
        <v>0</v>
      </c>
    </row>
    <row r="219" spans="3:24" ht="15.5" x14ac:dyDescent="0.35">
      <c r="C219" t="s">
        <v>238</v>
      </c>
      <c r="I219" s="5">
        <v>1793220000000</v>
      </c>
      <c r="J219" s="5">
        <v>1679310000000</v>
      </c>
      <c r="K219" s="5">
        <v>1742350000000</v>
      </c>
      <c r="L219" s="5">
        <v>1702130000000</v>
      </c>
      <c r="M219" s="5">
        <v>1770910000000</v>
      </c>
      <c r="N219" s="5">
        <v>1766370000000</v>
      </c>
      <c r="O219" s="5">
        <v>1487320000000</v>
      </c>
      <c r="P219" s="5">
        <v>1644330000000</v>
      </c>
    </row>
    <row r="220" spans="3:24" ht="15.5" x14ac:dyDescent="0.35">
      <c r="C220" t="s">
        <v>239</v>
      </c>
      <c r="I220" s="6">
        <v>0.13039999999999999</v>
      </c>
      <c r="J220" s="6">
        <v>9.9399999999999988E-2</v>
      </c>
      <c r="K220" s="6">
        <v>0.11410000000000001</v>
      </c>
      <c r="L220" s="6">
        <v>9.7500000000000003E-2</v>
      </c>
      <c r="M220" s="6">
        <v>-5.8999999999999999E-3</v>
      </c>
      <c r="N220" s="6">
        <v>5.8700000000000002E-2</v>
      </c>
      <c r="O220" s="6">
        <v>2.0499999999999997E-2</v>
      </c>
      <c r="P220" s="6">
        <v>-0.10490000000000001</v>
      </c>
      <c r="Q220" s="6">
        <v>2.6200000000000001E-2</v>
      </c>
      <c r="R220" s="6">
        <v>1.6899999999999998E-2</v>
      </c>
      <c r="S220" s="6">
        <v>0.01</v>
      </c>
      <c r="T220" s="6">
        <v>-2.9500000000000002E-2</v>
      </c>
      <c r="U220" s="6">
        <v>3.1300000000000001E-2</v>
      </c>
      <c r="V220" s="6">
        <v>4.53E-2</v>
      </c>
      <c r="W220" s="6">
        <v>4.7199999999999999E-2</v>
      </c>
      <c r="X220" s="6">
        <v>0.12809999999999999</v>
      </c>
    </row>
    <row r="221" spans="3:24" ht="15.5" x14ac:dyDescent="0.35">
      <c r="C221" t="s">
        <v>240</v>
      </c>
      <c r="I221" s="6">
        <v>0.16510000000000002</v>
      </c>
      <c r="J221" s="6">
        <v>0.14550000000000002</v>
      </c>
      <c r="K221" s="6">
        <v>0.19760000000000003</v>
      </c>
      <c r="L221" s="6">
        <v>0.20440000000000003</v>
      </c>
      <c r="M221" s="6">
        <v>-2.4700000000000003E-2</v>
      </c>
      <c r="N221" s="6">
        <v>0.19399999999999998</v>
      </c>
      <c r="O221" s="6">
        <v>7.6799999999999993E-2</v>
      </c>
      <c r="P221" s="6">
        <v>-0.41210000000000002</v>
      </c>
      <c r="Q221" s="6">
        <v>8.09E-2</v>
      </c>
      <c r="R221" s="6">
        <v>5.0599999999999999E-2</v>
      </c>
      <c r="S221" s="6">
        <v>2.8399999999999998E-2</v>
      </c>
      <c r="T221" s="6">
        <v>-0.2041</v>
      </c>
      <c r="U221" s="6">
        <v>8.6199999999999999E-2</v>
      </c>
      <c r="V221" s="6">
        <v>0.10210000000000001</v>
      </c>
      <c r="W221" s="6">
        <v>0.14910000000000001</v>
      </c>
      <c r="X221" s="6">
        <v>0.48599999999999999</v>
      </c>
    </row>
    <row r="222" spans="3:24" ht="15.5" x14ac:dyDescent="0.35">
      <c r="C222" t="s">
        <v>241</v>
      </c>
      <c r="I222" s="6">
        <v>0.17610000000000001</v>
      </c>
      <c r="J222" s="6">
        <v>0.1837</v>
      </c>
      <c r="K222" s="6">
        <v>0.17910000000000001</v>
      </c>
      <c r="L222" s="6">
        <v>0.1411</v>
      </c>
      <c r="M222" s="6">
        <v>0.1211</v>
      </c>
      <c r="N222" s="6">
        <v>0.1094</v>
      </c>
      <c r="O222" s="6">
        <v>0.1065</v>
      </c>
      <c r="P222" s="6">
        <v>0.11259999999999999</v>
      </c>
      <c r="Q222" s="6">
        <v>0.1056</v>
      </c>
      <c r="R222" s="6">
        <v>0.10050000000000001</v>
      </c>
      <c r="S222" s="6">
        <v>0.12470000000000001</v>
      </c>
      <c r="T222" s="6">
        <v>0.10730000000000001</v>
      </c>
      <c r="U222" s="6">
        <v>0.13089999999999999</v>
      </c>
      <c r="V222" s="6">
        <v>0.12670000000000001</v>
      </c>
      <c r="W222" s="6">
        <v>0.1116</v>
      </c>
      <c r="X222" s="6">
        <v>0.26050000000000001</v>
      </c>
    </row>
    <row r="223" spans="3:24" ht="15.5" x14ac:dyDescent="0.35">
      <c r="C223" t="s">
        <v>242</v>
      </c>
      <c r="I223" s="6">
        <v>15.25</v>
      </c>
      <c r="J223" s="6">
        <v>9.48</v>
      </c>
      <c r="K223" s="6">
        <v>6.37</v>
      </c>
      <c r="L223" s="6">
        <v>5.5</v>
      </c>
      <c r="M223" s="6">
        <v>1.74</v>
      </c>
      <c r="N223" s="6">
        <v>1.4</v>
      </c>
      <c r="O223" s="6">
        <v>1.27</v>
      </c>
      <c r="P223" s="6">
        <v>1.31</v>
      </c>
      <c r="Q223" s="6">
        <v>1.31</v>
      </c>
      <c r="R223" s="6">
        <v>1.3</v>
      </c>
      <c r="S223" s="6">
        <v>1.29</v>
      </c>
      <c r="T223" s="6">
        <v>1.73</v>
      </c>
      <c r="U223" s="6">
        <v>2.04</v>
      </c>
      <c r="V223" s="6">
        <v>2.0299999999999998</v>
      </c>
      <c r="W223" s="6">
        <v>1.73</v>
      </c>
      <c r="X223" s="6">
        <v>2.59</v>
      </c>
    </row>
    <row r="224" spans="3:24" ht="15.5" x14ac:dyDescent="0.35">
      <c r="C224" t="s">
        <v>69</v>
      </c>
      <c r="I224" s="6">
        <v>6.22</v>
      </c>
      <c r="J224" s="6">
        <v>7.45</v>
      </c>
      <c r="K224" s="6">
        <v>7.95</v>
      </c>
      <c r="L224" s="6">
        <v>8.44</v>
      </c>
      <c r="M224" s="6">
        <v>6.3</v>
      </c>
      <c r="N224" s="6">
        <v>1.28</v>
      </c>
      <c r="O224" s="6">
        <v>1.25</v>
      </c>
      <c r="P224" s="6">
        <v>2.6</v>
      </c>
      <c r="Q224" s="6">
        <v>1.89</v>
      </c>
      <c r="R224" s="6">
        <v>1.7</v>
      </c>
      <c r="S224" s="6">
        <v>1.98</v>
      </c>
      <c r="T224" s="6">
        <v>4.71</v>
      </c>
      <c r="U224" s="6">
        <v>2.82</v>
      </c>
      <c r="V224" s="6">
        <v>2.14</v>
      </c>
      <c r="W224" s="6">
        <v>2.8</v>
      </c>
      <c r="X224" s="5">
        <v>0</v>
      </c>
    </row>
    <row r="225" spans="2:24" ht="15.5" x14ac:dyDescent="0.35">
      <c r="C225" t="s">
        <v>66</v>
      </c>
      <c r="I225" s="6">
        <v>7051.85</v>
      </c>
      <c r="J225" s="6">
        <v>5886.89</v>
      </c>
      <c r="K225" s="6">
        <v>5020.88</v>
      </c>
      <c r="L225" s="6">
        <v>4027.04</v>
      </c>
      <c r="M225" s="6">
        <v>2455.86</v>
      </c>
      <c r="N225" s="6">
        <v>3203.86</v>
      </c>
      <c r="O225" s="6">
        <v>2613.9</v>
      </c>
      <c r="P225" s="6">
        <v>2610.7199999999998</v>
      </c>
      <c r="Q225" s="6">
        <v>3598.35</v>
      </c>
      <c r="R225" s="6">
        <v>4121.37</v>
      </c>
      <c r="S225" s="6">
        <v>4232.45</v>
      </c>
      <c r="T225" s="6">
        <v>1636.28</v>
      </c>
      <c r="U225" s="6">
        <v>2886.1</v>
      </c>
      <c r="V225" s="6">
        <v>2340.65</v>
      </c>
      <c r="W225" s="6">
        <v>1501.61</v>
      </c>
      <c r="X225" s="6">
        <v>790.2</v>
      </c>
    </row>
    <row r="226" spans="2:24" ht="15.5" x14ac:dyDescent="0.35">
      <c r="C226" t="s">
        <v>243</v>
      </c>
      <c r="I226" s="6">
        <v>6.24</v>
      </c>
      <c r="J226" s="6">
        <v>7.48</v>
      </c>
      <c r="K226" s="6">
        <v>7.98</v>
      </c>
      <c r="L226" s="6">
        <v>8.49</v>
      </c>
      <c r="M226" s="6">
        <v>6.51</v>
      </c>
      <c r="N226" s="6">
        <v>1.32</v>
      </c>
      <c r="O226" s="6">
        <v>1.3</v>
      </c>
      <c r="P226" s="6">
        <v>2.7</v>
      </c>
      <c r="Q226" s="6">
        <v>1.94</v>
      </c>
      <c r="R226" s="6">
        <v>1.74</v>
      </c>
      <c r="S226" s="6">
        <v>2.04</v>
      </c>
      <c r="T226" s="6">
        <v>5.04</v>
      </c>
      <c r="U226" s="6">
        <v>2.99</v>
      </c>
      <c r="V226" s="6">
        <v>2.3199999999999998</v>
      </c>
      <c r="W226" s="6">
        <v>2.98</v>
      </c>
      <c r="X226" s="5">
        <v>0</v>
      </c>
    </row>
    <row r="227" spans="2:24" ht="15.5" x14ac:dyDescent="0.35">
      <c r="C227" t="s">
        <v>244</v>
      </c>
      <c r="I227" s="6">
        <v>7031.16</v>
      </c>
      <c r="J227" s="6">
        <v>5865.27</v>
      </c>
      <c r="K227" s="6">
        <v>4998.34</v>
      </c>
      <c r="L227" s="6">
        <v>4003.58</v>
      </c>
      <c r="M227" s="6">
        <v>2376.5500000000002</v>
      </c>
      <c r="N227" s="6">
        <v>3110.79</v>
      </c>
      <c r="O227" s="6">
        <v>2516.52</v>
      </c>
      <c r="P227" s="6">
        <v>2515.52</v>
      </c>
      <c r="Q227" s="6">
        <v>3497.35</v>
      </c>
      <c r="R227" s="6">
        <v>4014.57</v>
      </c>
      <c r="S227" s="6">
        <v>4127.37</v>
      </c>
      <c r="T227" s="6">
        <v>1526.91</v>
      </c>
      <c r="U227" s="6">
        <v>2723.31</v>
      </c>
      <c r="V227" s="6">
        <v>2158.08</v>
      </c>
      <c r="W227" s="6">
        <v>1409.75</v>
      </c>
      <c r="X227" s="6">
        <v>790.2</v>
      </c>
    </row>
    <row r="228" spans="2:24" ht="15.5" x14ac:dyDescent="0.35">
      <c r="C228" t="s">
        <v>245</v>
      </c>
      <c r="I228" s="5">
        <v>1535000000000</v>
      </c>
      <c r="J228" s="5">
        <v>1846000000000</v>
      </c>
      <c r="K228" s="5">
        <v>2353000000000</v>
      </c>
      <c r="L228" s="5">
        <v>495000000000</v>
      </c>
      <c r="M228" s="5">
        <v>496000000000</v>
      </c>
      <c r="N228" s="5">
        <v>402000000000</v>
      </c>
      <c r="O228" s="5">
        <v>388000000000</v>
      </c>
      <c r="P228" s="5">
        <v>223000000000</v>
      </c>
      <c r="Q228" s="5">
        <v>0</v>
      </c>
      <c r="R228" s="5">
        <v>0</v>
      </c>
      <c r="S228" s="5">
        <v>305000000000</v>
      </c>
      <c r="T228" s="5">
        <v>3740000000000</v>
      </c>
      <c r="U228" s="5">
        <v>309000000000</v>
      </c>
      <c r="V228" s="5">
        <v>493000000000</v>
      </c>
      <c r="W228" s="5">
        <v>151000000000</v>
      </c>
      <c r="X228" s="5">
        <v>103000000000</v>
      </c>
    </row>
    <row r="229" spans="2:24" ht="15.5" x14ac:dyDescent="0.35">
      <c r="C229" t="s">
        <v>246</v>
      </c>
      <c r="K229" s="5">
        <v>248000000000</v>
      </c>
      <c r="L229" s="5">
        <v>2060000000000</v>
      </c>
      <c r="M229" s="5">
        <v>4731000000000</v>
      </c>
      <c r="N229" s="5">
        <v>6329000000000</v>
      </c>
      <c r="O229" s="5">
        <v>6586000000000</v>
      </c>
      <c r="P229" s="5">
        <v>7134000000000</v>
      </c>
      <c r="Q229" s="5">
        <v>7668000000000</v>
      </c>
      <c r="R229" s="5">
        <v>7813000000000</v>
      </c>
      <c r="S229" s="5">
        <v>7810000000000</v>
      </c>
      <c r="T229" s="5">
        <v>4624000000000</v>
      </c>
      <c r="U229" s="5">
        <v>3128000000000</v>
      </c>
      <c r="V229" s="5">
        <v>1158000000000</v>
      </c>
      <c r="W229" s="5">
        <v>1314000000000</v>
      </c>
      <c r="X229" s="5">
        <v>899000000000</v>
      </c>
    </row>
    <row r="230" spans="2:24" ht="15.5" x14ac:dyDescent="0.35">
      <c r="C230" t="s">
        <v>25</v>
      </c>
      <c r="I230" s="5">
        <v>1535000000000</v>
      </c>
      <c r="J230" s="5">
        <v>1846000000000</v>
      </c>
      <c r="K230" s="5">
        <v>2601000000000</v>
      </c>
      <c r="L230" s="5">
        <v>2555000000000</v>
      </c>
      <c r="M230" s="5">
        <v>5227000000000</v>
      </c>
      <c r="N230" s="5">
        <v>6731000000000</v>
      </c>
      <c r="O230" s="5">
        <v>6974000000000</v>
      </c>
      <c r="P230" s="5">
        <v>7357000000000</v>
      </c>
      <c r="Q230" s="5">
        <v>7669000000000</v>
      </c>
      <c r="R230" s="5">
        <v>7814000000000</v>
      </c>
      <c r="S230" s="5">
        <v>8115000000000</v>
      </c>
      <c r="T230" s="5">
        <v>8365000000000</v>
      </c>
      <c r="U230" s="5">
        <v>3436000000000</v>
      </c>
      <c r="V230" s="5">
        <v>1650000000000</v>
      </c>
      <c r="W230" s="5">
        <v>1465000000000</v>
      </c>
      <c r="X230" s="5">
        <v>1001000000000</v>
      </c>
    </row>
    <row r="231" spans="2:24" ht="15.5" x14ac:dyDescent="0.35">
      <c r="C231" t="s">
        <v>22</v>
      </c>
      <c r="I231" s="5">
        <v>1483000000000</v>
      </c>
      <c r="J231" s="5">
        <v>1828000000000</v>
      </c>
      <c r="K231" s="5">
        <v>2596000000000</v>
      </c>
      <c r="L231" s="5">
        <v>2553000000000</v>
      </c>
      <c r="M231" s="5">
        <v>4634000000000</v>
      </c>
      <c r="N231" s="5">
        <v>6494000000000</v>
      </c>
      <c r="O231" s="5">
        <v>6612000000000</v>
      </c>
      <c r="P231" s="5">
        <v>7210000000000</v>
      </c>
      <c r="Q231" s="5">
        <v>7389000000000</v>
      </c>
      <c r="R231" s="5">
        <v>7629000000000</v>
      </c>
      <c r="S231" s="5">
        <v>7886000000000</v>
      </c>
      <c r="T231" s="5">
        <v>7046000000000</v>
      </c>
      <c r="U231" s="5">
        <v>2911000000000</v>
      </c>
      <c r="V231" s="5">
        <v>1387000000000</v>
      </c>
      <c r="W231" s="5">
        <v>1086000000000</v>
      </c>
      <c r="X231" s="5">
        <v>985000000000</v>
      </c>
    </row>
    <row r="232" spans="2:24" ht="15.5" x14ac:dyDescent="0.35">
      <c r="C232" t="s">
        <v>247</v>
      </c>
      <c r="I232" s="5">
        <v>-1671000000000</v>
      </c>
      <c r="J232" s="5">
        <v>-1872000000000</v>
      </c>
      <c r="K232" s="5">
        <v>-2418000000000</v>
      </c>
      <c r="L232" s="5">
        <v>-602000000000</v>
      </c>
      <c r="M232" s="5">
        <v>582000000000</v>
      </c>
      <c r="N232" s="5">
        <v>173000000000</v>
      </c>
      <c r="O232" s="5">
        <v>498000000000</v>
      </c>
      <c r="P232" s="5">
        <v>897000000000</v>
      </c>
      <c r="Q232" s="5">
        <v>1218000000000</v>
      </c>
      <c r="R232" s="5">
        <v>1573000000000</v>
      </c>
      <c r="S232" s="5">
        <v>986000000000</v>
      </c>
      <c r="T232" s="5">
        <v>-1956000000000</v>
      </c>
      <c r="U232" s="5">
        <v>807000000000</v>
      </c>
      <c r="V232" s="5">
        <v>173000000000</v>
      </c>
      <c r="W232" s="5">
        <v>568000000000</v>
      </c>
      <c r="X232" s="5">
        <v>91000000000</v>
      </c>
    </row>
    <row r="233" spans="2:24" ht="15.5" x14ac:dyDescent="0.35">
      <c r="C233" t="s">
        <v>248</v>
      </c>
      <c r="I233" s="5">
        <v>1667000000000</v>
      </c>
      <c r="J233" s="5">
        <v>1425000000000</v>
      </c>
      <c r="K233" s="5">
        <v>1639000000000</v>
      </c>
      <c r="L233" s="5">
        <v>1608000000000</v>
      </c>
      <c r="M233" s="5">
        <v>1567000000000</v>
      </c>
      <c r="N233" s="5">
        <v>1502000000000</v>
      </c>
      <c r="O233" s="5">
        <v>1877000000000</v>
      </c>
      <c r="P233" s="5">
        <v>1637000000000</v>
      </c>
      <c r="Q233" s="5">
        <v>2085000000000</v>
      </c>
      <c r="R233" s="5">
        <v>1418000000000</v>
      </c>
      <c r="S233" s="5">
        <v>967000000000</v>
      </c>
      <c r="T233" s="5">
        <v>666000000000</v>
      </c>
      <c r="U233" s="5">
        <v>186000000000</v>
      </c>
      <c r="V233" s="5">
        <v>108000000000</v>
      </c>
      <c r="W233" s="5">
        <v>272000000000</v>
      </c>
      <c r="X233" s="5">
        <v>154000000000</v>
      </c>
    </row>
    <row r="234" spans="2:24" ht="15.5" x14ac:dyDescent="0.35">
      <c r="C234" t="s">
        <v>249</v>
      </c>
      <c r="I234" s="5">
        <v>-779000000000</v>
      </c>
      <c r="J234" s="5">
        <v>-96000000000</v>
      </c>
      <c r="K234" s="5">
        <v>-240000000000</v>
      </c>
      <c r="L234" s="5">
        <v>-315000000000</v>
      </c>
      <c r="M234" s="5">
        <v>-395000000000</v>
      </c>
      <c r="N234" s="5">
        <v>-413000000000</v>
      </c>
      <c r="O234" s="5">
        <v>-530000000000</v>
      </c>
      <c r="P234" s="5">
        <v>-372000000000</v>
      </c>
      <c r="Q234" s="5">
        <v>-711000000000</v>
      </c>
      <c r="R234" s="5">
        <v>-602000000000</v>
      </c>
      <c r="S234" s="5">
        <v>-596000000000</v>
      </c>
      <c r="T234" s="5">
        <v>-6295000000000</v>
      </c>
      <c r="U234" s="5">
        <v>-1761000000000</v>
      </c>
      <c r="V234" s="5">
        <v>-653000000000</v>
      </c>
      <c r="W234" s="5">
        <v>-138000000000</v>
      </c>
      <c r="X234" s="5">
        <v>-166000000000</v>
      </c>
    </row>
    <row r="235" spans="2:24" ht="15.5" x14ac:dyDescent="0.35">
      <c r="C235" t="s">
        <v>14</v>
      </c>
      <c r="I235" s="5">
        <v>888000000000</v>
      </c>
      <c r="J235" s="5">
        <v>1329000000000</v>
      </c>
      <c r="K235" s="5">
        <v>1399000000000</v>
      </c>
      <c r="L235" s="5">
        <v>1293000000000</v>
      </c>
      <c r="M235" s="5">
        <v>1173000000000</v>
      </c>
      <c r="N235" s="5">
        <v>1089000000000</v>
      </c>
      <c r="O235" s="5">
        <v>1347000000000</v>
      </c>
      <c r="P235" s="5">
        <v>1265000000000</v>
      </c>
      <c r="Q235" s="5">
        <v>1373000000000</v>
      </c>
      <c r="R235" s="5">
        <v>815000000000</v>
      </c>
      <c r="S235" s="5">
        <v>372000000000</v>
      </c>
      <c r="T235" s="5">
        <v>-5629000000000</v>
      </c>
      <c r="U235" s="5">
        <v>-1576000000000</v>
      </c>
      <c r="V235" s="5">
        <v>-544000000000</v>
      </c>
      <c r="W235" s="5">
        <v>134000000000</v>
      </c>
      <c r="X235" s="5">
        <v>-11000000000</v>
      </c>
    </row>
    <row r="236" spans="2:24" ht="15.5" x14ac:dyDescent="0.35">
      <c r="C236" t="s">
        <v>16</v>
      </c>
      <c r="I236" s="6">
        <v>780.75</v>
      </c>
      <c r="J236" s="6">
        <v>1168.1099999999999</v>
      </c>
      <c r="K236" s="6">
        <v>1229.93</v>
      </c>
      <c r="L236" s="6">
        <v>1136.8399999999999</v>
      </c>
      <c r="M236" s="6">
        <v>1030.71</v>
      </c>
      <c r="N236" s="6">
        <v>957.32</v>
      </c>
      <c r="O236" s="6">
        <v>1184.4000000000001</v>
      </c>
      <c r="P236" s="6">
        <v>1112.3499999999999</v>
      </c>
      <c r="Q236" s="6">
        <v>1207.29</v>
      </c>
      <c r="R236" s="6">
        <v>716.78</v>
      </c>
      <c r="S236" s="6">
        <v>326.92</v>
      </c>
      <c r="T236" s="6">
        <v>-4948.6400000000003</v>
      </c>
      <c r="U236" s="6">
        <v>-1983.71</v>
      </c>
      <c r="V236" s="6">
        <v>-740.44</v>
      </c>
      <c r="W236" s="6">
        <v>222.83</v>
      </c>
      <c r="X236" s="6">
        <v>-19.12</v>
      </c>
    </row>
    <row r="238" spans="2:24" ht="15.5" x14ac:dyDescent="0.35">
      <c r="B238" t="s">
        <v>250</v>
      </c>
      <c r="C238" t="s">
        <v>251</v>
      </c>
      <c r="D238" s="5">
        <v>249000000000</v>
      </c>
      <c r="E238" s="5">
        <v>388000000000</v>
      </c>
      <c r="F238" s="5">
        <v>306000000000</v>
      </c>
      <c r="G238" s="5">
        <v>310000000000</v>
      </c>
      <c r="H238" s="5">
        <v>994000000000</v>
      </c>
      <c r="I238" s="5">
        <v>1325000000000</v>
      </c>
      <c r="J238" s="5">
        <v>974000000000</v>
      </c>
      <c r="K238" s="5">
        <v>1128000000000</v>
      </c>
      <c r="L238" s="5">
        <v>936000000000</v>
      </c>
      <c r="M238" s="5">
        <v>-69000000000</v>
      </c>
      <c r="N238" s="5">
        <v>707000000000</v>
      </c>
      <c r="O238" s="5">
        <v>228000000000</v>
      </c>
      <c r="P238" s="5">
        <v>-1224000000000</v>
      </c>
      <c r="Q238" s="5">
        <v>331000000000</v>
      </c>
    </row>
    <row r="239" spans="2:24" ht="15.5" x14ac:dyDescent="0.35">
      <c r="C239" t="s">
        <v>252</v>
      </c>
      <c r="H239" s="5">
        <v>1253000000000</v>
      </c>
      <c r="I239" s="5">
        <v>1325000000000</v>
      </c>
      <c r="J239" s="5">
        <v>974000000000</v>
      </c>
      <c r="K239" s="5">
        <v>1128000000000</v>
      </c>
      <c r="L239" s="5">
        <v>936000000000</v>
      </c>
      <c r="M239" s="5">
        <v>-69000000000</v>
      </c>
      <c r="N239" s="5">
        <v>707000000000</v>
      </c>
      <c r="O239" s="5">
        <v>228000000000</v>
      </c>
      <c r="P239" s="5">
        <v>-1224000000000</v>
      </c>
      <c r="Q239" s="5">
        <v>331000000000</v>
      </c>
    </row>
    <row r="240" spans="2:24" ht="15.5" x14ac:dyDescent="0.35">
      <c r="C240" t="s">
        <v>57</v>
      </c>
      <c r="D240" s="6">
        <v>218.45</v>
      </c>
      <c r="E240" s="6">
        <v>341.14</v>
      </c>
      <c r="F240" s="5">
        <v>269</v>
      </c>
      <c r="G240" s="6">
        <v>272.77999999999997</v>
      </c>
      <c r="H240" s="6">
        <v>873.79</v>
      </c>
      <c r="I240" s="6">
        <v>1164.33</v>
      </c>
      <c r="J240" s="6">
        <v>856.48</v>
      </c>
      <c r="K240" s="6">
        <v>991.87</v>
      </c>
      <c r="L240" s="6">
        <v>823.1</v>
      </c>
      <c r="M240" s="6">
        <v>-60.61</v>
      </c>
      <c r="N240" s="6">
        <v>621.49</v>
      </c>
      <c r="O240" s="6">
        <v>200.76</v>
      </c>
      <c r="P240" s="6">
        <v>-1075.83</v>
      </c>
      <c r="Q240" s="6">
        <v>290.94</v>
      </c>
    </row>
    <row r="241" spans="3:17" ht="15.5" x14ac:dyDescent="0.35">
      <c r="C241" t="s">
        <v>255</v>
      </c>
      <c r="H241" s="6">
        <v>1101.3599999999999</v>
      </c>
      <c r="I241" s="6">
        <v>1164.33</v>
      </c>
      <c r="J241" s="6">
        <v>856.48</v>
      </c>
      <c r="K241" s="6">
        <v>991.87</v>
      </c>
      <c r="L241" s="6">
        <v>823.1</v>
      </c>
      <c r="M241" s="6">
        <v>-60.61</v>
      </c>
      <c r="N241" s="6">
        <v>621.49</v>
      </c>
      <c r="O241" s="6">
        <v>200.76</v>
      </c>
      <c r="P241" s="6">
        <v>-1075.83</v>
      </c>
      <c r="Q241" s="6">
        <v>290.94</v>
      </c>
    </row>
    <row r="242" spans="3:17" ht="15.5" x14ac:dyDescent="0.35">
      <c r="C242" t="s">
        <v>258</v>
      </c>
      <c r="D242" s="5">
        <v>460000000000</v>
      </c>
      <c r="E242" s="5">
        <v>547000000000</v>
      </c>
      <c r="F242" s="5">
        <v>453000000000</v>
      </c>
      <c r="G242" s="5">
        <v>445000000000</v>
      </c>
      <c r="H242" s="5">
        <v>1839000000000</v>
      </c>
      <c r="I242" s="5">
        <v>1911000000000</v>
      </c>
      <c r="J242" s="5">
        <v>1817000000000</v>
      </c>
      <c r="K242" s="5">
        <v>1892000000000</v>
      </c>
      <c r="L242" s="5">
        <v>1888000000000</v>
      </c>
      <c r="M242" s="5">
        <v>2076000000000</v>
      </c>
      <c r="N242" s="5">
        <v>1922000000000</v>
      </c>
      <c r="O242" s="5">
        <v>1767000000000</v>
      </c>
      <c r="P242" s="5">
        <v>1900000000000</v>
      </c>
      <c r="Q242" s="5">
        <v>1908000000000</v>
      </c>
    </row>
    <row r="243" spans="3:17" ht="15.5" x14ac:dyDescent="0.35">
      <c r="C243" t="s">
        <v>259</v>
      </c>
      <c r="H243" s="5">
        <v>1904000000000</v>
      </c>
      <c r="I243" s="5">
        <v>1911000000000</v>
      </c>
      <c r="J243" s="5">
        <v>1817000000000</v>
      </c>
      <c r="K243" s="5">
        <v>1892000000000</v>
      </c>
      <c r="L243" s="5">
        <v>1888000000000</v>
      </c>
      <c r="M243" s="5">
        <v>2076000000000</v>
      </c>
      <c r="N243" s="5">
        <v>1922000000000</v>
      </c>
      <c r="O243" s="5">
        <v>1767000000000</v>
      </c>
      <c r="P243" s="5">
        <v>1900000000000</v>
      </c>
      <c r="Q243" s="5">
        <v>1908000000000</v>
      </c>
    </row>
    <row r="244" spans="3:17" ht="15.5" x14ac:dyDescent="0.35">
      <c r="C244" t="s">
        <v>263</v>
      </c>
      <c r="I244" s="6">
        <v>50.18</v>
      </c>
    </row>
    <row r="245" spans="3:17" ht="15.5" x14ac:dyDescent="0.35">
      <c r="C245" t="s">
        <v>264</v>
      </c>
      <c r="I245" s="6">
        <v>39.81</v>
      </c>
    </row>
    <row r="246" spans="3:17" ht="15.5" x14ac:dyDescent="0.35">
      <c r="C246" t="s">
        <v>265</v>
      </c>
      <c r="I246" s="6">
        <v>7.42</v>
      </c>
    </row>
    <row r="247" spans="3:17" ht="15.5" x14ac:dyDescent="0.35">
      <c r="C247" t="s">
        <v>266</v>
      </c>
      <c r="I247" s="6">
        <v>2.5099999999999997E-2</v>
      </c>
    </row>
    <row r="248" spans="3:17" ht="15.5" x14ac:dyDescent="0.35">
      <c r="C248" t="s">
        <v>267</v>
      </c>
      <c r="I248" s="6">
        <v>26.19</v>
      </c>
    </row>
    <row r="249" spans="3:17" ht="15.5" x14ac:dyDescent="0.35">
      <c r="C249" t="s">
        <v>268</v>
      </c>
      <c r="I249" s="6">
        <v>6.03</v>
      </c>
    </row>
    <row r="250" spans="3:17" ht="15.5" x14ac:dyDescent="0.35">
      <c r="C250" t="s">
        <v>269</v>
      </c>
      <c r="I250" s="6">
        <v>36.54</v>
      </c>
    </row>
    <row r="251" spans="3:17" ht="15.5" x14ac:dyDescent="0.35">
      <c r="C251" t="s">
        <v>270</v>
      </c>
      <c r="I251" s="6">
        <v>73.349999999999994</v>
      </c>
    </row>
    <row r="252" spans="3:17" ht="15.5" x14ac:dyDescent="0.35">
      <c r="C252" t="s">
        <v>271</v>
      </c>
      <c r="I252" s="6">
        <v>38.31</v>
      </c>
    </row>
    <row r="253" spans="3:17" ht="15.5" x14ac:dyDescent="0.35">
      <c r="C253" t="s">
        <v>272</v>
      </c>
      <c r="I253" s="6">
        <v>28.62</v>
      </c>
    </row>
    <row r="254" spans="3:17" ht="15.5" x14ac:dyDescent="0.35">
      <c r="C254" t="s">
        <v>273</v>
      </c>
      <c r="I254" s="6">
        <v>1.1100000000000001</v>
      </c>
    </row>
    <row r="255" spans="3:17" ht="15.5" x14ac:dyDescent="0.35">
      <c r="C255" t="s">
        <v>274</v>
      </c>
      <c r="I255" s="6">
        <v>3.25</v>
      </c>
    </row>
    <row r="256" spans="3:17" ht="15.5" x14ac:dyDescent="0.35">
      <c r="C256" t="s">
        <v>275</v>
      </c>
      <c r="I256" s="6">
        <v>1101.3599999999999</v>
      </c>
    </row>
    <row r="257" spans="3:9" ht="15.5" x14ac:dyDescent="0.35">
      <c r="C257" t="s">
        <v>276</v>
      </c>
      <c r="I257" s="6">
        <v>873.79</v>
      </c>
    </row>
    <row r="258" spans="3:9" ht="15.5" x14ac:dyDescent="0.35">
      <c r="C258" t="s">
        <v>277</v>
      </c>
      <c r="I258" s="6">
        <v>1674.01</v>
      </c>
    </row>
    <row r="259" spans="3:9" ht="15.5" x14ac:dyDescent="0.35">
      <c r="C259" t="s">
        <v>278</v>
      </c>
      <c r="D259" s="6">
        <v>16.989999999999998</v>
      </c>
    </row>
    <row r="260" spans="3:9" ht="15.5" x14ac:dyDescent="0.35">
      <c r="C260" t="s">
        <v>279</v>
      </c>
      <c r="I260" s="6">
        <v>7273.21</v>
      </c>
    </row>
    <row r="261" spans="3:9" ht="15.5" x14ac:dyDescent="0.35">
      <c r="C261" t="s">
        <v>280</v>
      </c>
      <c r="I261" s="6">
        <v>597.85</v>
      </c>
    </row>
    <row r="262" spans="3:9" ht="15.5" x14ac:dyDescent="0.35">
      <c r="C262" t="s">
        <v>281</v>
      </c>
      <c r="D262" s="6">
        <v>0.27</v>
      </c>
    </row>
    <row r="263" spans="3:9" ht="15.5" x14ac:dyDescent="0.35">
      <c r="C263" t="s">
        <v>282</v>
      </c>
      <c r="D263" s="6">
        <v>0.26</v>
      </c>
    </row>
    <row r="264" spans="3:9" ht="15.5" x14ac:dyDescent="0.35">
      <c r="C264" t="s">
        <v>283</v>
      </c>
      <c r="D264" s="6">
        <v>0.18</v>
      </c>
    </row>
    <row r="265" spans="3:9" ht="15.5" x14ac:dyDescent="0.35">
      <c r="C265" t="s">
        <v>285</v>
      </c>
      <c r="D265" s="6">
        <v>0.26</v>
      </c>
    </row>
    <row r="266" spans="3:9" ht="15.5" x14ac:dyDescent="0.35">
      <c r="C266" t="s">
        <v>286</v>
      </c>
      <c r="D266" s="6">
        <v>0.14000000000000001</v>
      </c>
    </row>
    <row r="267" spans="3:9" ht="15.5" x14ac:dyDescent="0.35">
      <c r="C267" t="s">
        <v>287</v>
      </c>
      <c r="D267" s="6">
        <v>1.26</v>
      </c>
    </row>
    <row r="268" spans="3:9" ht="15.5" x14ac:dyDescent="0.35">
      <c r="C268" t="s">
        <v>288</v>
      </c>
      <c r="I268" s="6">
        <v>16.399999999999999</v>
      </c>
    </row>
    <row r="269" spans="3:9" ht="15.5" x14ac:dyDescent="0.35">
      <c r="C269" t="s">
        <v>12</v>
      </c>
      <c r="D269" s="5">
        <v>193000000000</v>
      </c>
    </row>
    <row r="270" spans="3:9" ht="15.5" x14ac:dyDescent="0.35">
      <c r="C270" t="s">
        <v>289</v>
      </c>
      <c r="I270" s="6">
        <v>4.9800000000000004</v>
      </c>
    </row>
    <row r="271" spans="3:9" ht="15.5" x14ac:dyDescent="0.35">
      <c r="C271" t="s">
        <v>290</v>
      </c>
      <c r="I271" s="6">
        <v>0.1201</v>
      </c>
    </row>
    <row r="272" spans="3:9" ht="15.5" x14ac:dyDescent="0.35">
      <c r="C272" t="s">
        <v>291</v>
      </c>
      <c r="I272" s="6">
        <v>0.15140000000000001</v>
      </c>
    </row>
    <row r="273" spans="3:9" ht="15.5" x14ac:dyDescent="0.35">
      <c r="C273" t="s">
        <v>292</v>
      </c>
      <c r="I273" s="6">
        <v>0.16079999999999997</v>
      </c>
    </row>
    <row r="274" spans="3:9" ht="15.5" x14ac:dyDescent="0.35">
      <c r="C274" t="s">
        <v>293</v>
      </c>
      <c r="I274" s="6">
        <v>0.14449999999999999</v>
      </c>
    </row>
    <row r="275" spans="3:9" ht="15.5" x14ac:dyDescent="0.35">
      <c r="C275" t="s">
        <v>294</v>
      </c>
      <c r="D275" s="6">
        <v>34.450000000000003</v>
      </c>
    </row>
    <row r="276" spans="3:9" ht="15.5" x14ac:dyDescent="0.35">
      <c r="C276" t="s">
        <v>295</v>
      </c>
      <c r="D276" s="6">
        <v>4.25</v>
      </c>
    </row>
    <row r="277" spans="3:9" ht="15.5" x14ac:dyDescent="0.35">
      <c r="C277" t="s">
        <v>296</v>
      </c>
      <c r="D277" s="6">
        <v>79.760000000000005</v>
      </c>
    </row>
    <row r="278" spans="3:9" ht="15.5" x14ac:dyDescent="0.35">
      <c r="C278" t="s">
        <v>297</v>
      </c>
      <c r="D278" s="6">
        <v>-41.06</v>
      </c>
    </row>
    <row r="279" spans="3:9" ht="15.5" x14ac:dyDescent="0.35">
      <c r="C279" t="s">
        <v>298</v>
      </c>
      <c r="D279" s="6">
        <v>2.64</v>
      </c>
    </row>
    <row r="280" spans="3:9" ht="15.5" x14ac:dyDescent="0.35">
      <c r="C280" t="s">
        <v>299</v>
      </c>
      <c r="I280" s="6">
        <v>0.18</v>
      </c>
    </row>
    <row r="281" spans="3:9" ht="15.5" x14ac:dyDescent="0.35">
      <c r="C281" t="s">
        <v>300</v>
      </c>
      <c r="I281" s="6">
        <v>83.15</v>
      </c>
    </row>
    <row r="282" spans="3:9" ht="15.5" x14ac:dyDescent="0.35">
      <c r="C282" t="s">
        <v>53</v>
      </c>
      <c r="I282" s="5">
        <v>49883000000000</v>
      </c>
    </row>
    <row r="283" spans="3:9" ht="15.5" x14ac:dyDescent="0.35">
      <c r="C283" t="s">
        <v>301</v>
      </c>
      <c r="I283" s="5">
        <v>51314000000000</v>
      </c>
    </row>
    <row r="284" spans="3:9" ht="15.5" x14ac:dyDescent="0.35">
      <c r="C284" t="s">
        <v>302</v>
      </c>
      <c r="I284" s="5">
        <v>1140000000</v>
      </c>
    </row>
    <row r="285" spans="3:9" ht="15.5" x14ac:dyDescent="0.35">
      <c r="C285" t="s">
        <v>303</v>
      </c>
      <c r="I285" s="6">
        <v>8.9999999999999998E-4</v>
      </c>
    </row>
    <row r="286" spans="3:9" ht="15.5" x14ac:dyDescent="0.35">
      <c r="C286" t="s">
        <v>304</v>
      </c>
      <c r="D286" s="6">
        <v>0.7168000000000001</v>
      </c>
    </row>
    <row r="287" spans="3:9" ht="15.5" x14ac:dyDescent="0.35">
      <c r="C287" t="s">
        <v>305</v>
      </c>
      <c r="D287" s="6">
        <v>0.67569999999999997</v>
      </c>
    </row>
    <row r="288" spans="3:9" ht="15.5" x14ac:dyDescent="0.35">
      <c r="C288" t="s">
        <v>306</v>
      </c>
      <c r="D288" s="6">
        <v>0.54059999999999997</v>
      </c>
    </row>
    <row r="289" spans="3:9" ht="15.5" x14ac:dyDescent="0.35">
      <c r="C289" t="s">
        <v>307</v>
      </c>
      <c r="D289" s="6">
        <v>-1.37E-2</v>
      </c>
    </row>
    <row r="290" spans="3:9" ht="15.5" x14ac:dyDescent="0.35">
      <c r="C290" t="s">
        <v>308</v>
      </c>
      <c r="D290" s="6">
        <v>-4.7300000000000002E-2</v>
      </c>
    </row>
    <row r="291" spans="3:9" ht="15.5" x14ac:dyDescent="0.35">
      <c r="C291" t="s">
        <v>309</v>
      </c>
      <c r="D291" s="6">
        <v>-0.2238</v>
      </c>
    </row>
    <row r="292" spans="3:9" ht="15.5" x14ac:dyDescent="0.35">
      <c r="C292" t="s">
        <v>316</v>
      </c>
      <c r="I292" s="5">
        <v>6</v>
      </c>
    </row>
    <row r="293" spans="3:9" ht="15.5" x14ac:dyDescent="0.35">
      <c r="C293" t="s">
        <v>317</v>
      </c>
      <c r="I293" s="6">
        <v>0.64</v>
      </c>
    </row>
    <row r="294" spans="3:9" ht="15.5" x14ac:dyDescent="0.35">
      <c r="C294" t="s">
        <v>318</v>
      </c>
      <c r="I294" s="6">
        <v>0.95</v>
      </c>
    </row>
    <row r="295" spans="3:9" ht="15.5" x14ac:dyDescent="0.35">
      <c r="C295" t="s">
        <v>319</v>
      </c>
      <c r="I295" s="6">
        <v>0.25</v>
      </c>
    </row>
    <row r="296" spans="3:9" ht="15.5" x14ac:dyDescent="0.35">
      <c r="C296" t="s">
        <v>320</v>
      </c>
      <c r="I296" s="6">
        <v>0.46</v>
      </c>
    </row>
    <row r="297" spans="3:9" ht="15.5" x14ac:dyDescent="0.35">
      <c r="C297" t="s">
        <v>321</v>
      </c>
      <c r="I297" s="6">
        <v>7.0000000000000007E-2</v>
      </c>
    </row>
    <row r="298" spans="3:9" ht="15.5" x14ac:dyDescent="0.35">
      <c r="C298" t="s">
        <v>322</v>
      </c>
      <c r="I298" s="6">
        <v>0.11</v>
      </c>
    </row>
    <row r="299" spans="3:9" ht="15.5" x14ac:dyDescent="0.35">
      <c r="C299" t="s">
        <v>323</v>
      </c>
      <c r="I299" s="6">
        <v>0.95</v>
      </c>
    </row>
    <row r="300" spans="3:9" ht="15.5" x14ac:dyDescent="0.35">
      <c r="C300" t="s">
        <v>324</v>
      </c>
      <c r="I300" s="5">
        <v>1904000000000</v>
      </c>
    </row>
    <row r="301" spans="3:9" ht="15.5" x14ac:dyDescent="0.35">
      <c r="C301" t="s">
        <v>325</v>
      </c>
      <c r="I301" s="5">
        <v>1398000000000</v>
      </c>
    </row>
    <row r="302" spans="3:9" ht="15.5" x14ac:dyDescent="0.35">
      <c r="C302" t="s">
        <v>326</v>
      </c>
      <c r="I302" s="5">
        <v>1793000000000</v>
      </c>
    </row>
    <row r="303" spans="3:9" ht="15.5" x14ac:dyDescent="0.35">
      <c r="C303" t="s">
        <v>327</v>
      </c>
      <c r="I303" s="5">
        <v>1253000000000</v>
      </c>
    </row>
    <row r="304" spans="3:9" ht="15.5" x14ac:dyDescent="0.35">
      <c r="C304" t="s">
        <v>328</v>
      </c>
      <c r="D304" s="5">
        <v>19000000000</v>
      </c>
    </row>
    <row r="305" spans="3:9" ht="15.5" x14ac:dyDescent="0.35">
      <c r="C305" t="s">
        <v>329</v>
      </c>
      <c r="D305" s="5">
        <v>10433000000000</v>
      </c>
    </row>
    <row r="306" spans="3:9" ht="15.5" x14ac:dyDescent="0.35">
      <c r="C306" t="s">
        <v>330</v>
      </c>
      <c r="D306" s="5">
        <v>2159000000000</v>
      </c>
    </row>
    <row r="307" spans="3:9" ht="15.5" x14ac:dyDescent="0.35">
      <c r="C307" t="s">
        <v>235</v>
      </c>
      <c r="D307" s="5">
        <v>-1453000000000</v>
      </c>
    </row>
    <row r="308" spans="3:9" ht="15.5" x14ac:dyDescent="0.35">
      <c r="C308" t="s">
        <v>234</v>
      </c>
      <c r="I308" s="5">
        <v>8274000000000</v>
      </c>
    </row>
    <row r="309" spans="3:9" ht="15.5" x14ac:dyDescent="0.35">
      <c r="C309" t="s">
        <v>232</v>
      </c>
      <c r="D309" s="5">
        <v>1450000000000</v>
      </c>
    </row>
    <row r="310" spans="3:9" ht="15.5" x14ac:dyDescent="0.35">
      <c r="C310" t="s">
        <v>23</v>
      </c>
      <c r="D310" s="5">
        <v>1450000000000</v>
      </c>
    </row>
    <row r="311" spans="3:9" ht="15.5" x14ac:dyDescent="0.35">
      <c r="C311" t="s">
        <v>20</v>
      </c>
      <c r="D311" s="5">
        <v>1431000000000</v>
      </c>
    </row>
    <row r="312" spans="3:9" ht="15.5" x14ac:dyDescent="0.35">
      <c r="C312" t="s">
        <v>331</v>
      </c>
      <c r="I312" s="5">
        <v>8274000000000</v>
      </c>
    </row>
    <row r="313" spans="3:9" ht="15.5" x14ac:dyDescent="0.35">
      <c r="C313" t="s">
        <v>332</v>
      </c>
      <c r="I313" s="5">
        <v>1365000000000</v>
      </c>
    </row>
    <row r="314" spans="3:9" ht="15.5" x14ac:dyDescent="0.35">
      <c r="C314" t="s">
        <v>333</v>
      </c>
      <c r="I314" s="5">
        <v>-772000000000</v>
      </c>
    </row>
    <row r="315" spans="3:9" ht="15.5" x14ac:dyDescent="0.35">
      <c r="C315" t="s">
        <v>334</v>
      </c>
      <c r="I315" s="5">
        <v>-582000000000</v>
      </c>
    </row>
    <row r="316" spans="3:9" ht="15.5" x14ac:dyDescent="0.35">
      <c r="C316" t="s">
        <v>335</v>
      </c>
      <c r="I316" s="5">
        <v>-685000000000</v>
      </c>
    </row>
    <row r="317" spans="3:9" ht="15.5" x14ac:dyDescent="0.35">
      <c r="C317" t="s">
        <v>336</v>
      </c>
      <c r="I317" s="5">
        <v>680000000000</v>
      </c>
    </row>
  </sheetData>
  <pageMargins left="0.7" right="0.7" top="0.75" bottom="0.75" header="0.3" footer="0.3"/>
  <ignoredErrors>
    <ignoredError sqref="A1:X318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891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892</v>
      </c>
      <c r="D2" s="2" vm="189">
        <f ca="1">IFERROR(_xlfn.STOCKHISTORY("XIDX:" &amp; $C$1, D3, , 0, 0, 1), "Libur")</f>
        <v>750</v>
      </c>
      <c r="H2" s="2" vm="189">
        <f ca="1">IFERROR(INDEX(D2:G2,COUNT(D2:G2)),"")</f>
        <v>750</v>
      </c>
      <c r="I2" s="2" vm="190">
        <f t="shared" ref="I2:R2" ca="1" si="0">IFERROR(_xlfn.STOCKHISTORY("XIDX:" &amp; $C$1, I1, , 0, 0, 1), "Libur")</f>
        <v>555</v>
      </c>
      <c r="J2" s="2" vm="191">
        <f t="shared" ca="1" si="0"/>
        <v>312</v>
      </c>
      <c r="K2" s="2" vm="192">
        <f t="shared" ca="1" si="0"/>
        <v>282</v>
      </c>
      <c r="L2" s="2" t="str">
        <f t="shared" ca="1" si="0"/>
        <v>Libur</v>
      </c>
      <c r="M2" s="2" vm="193">
        <f t="shared" ca="1" si="0"/>
        <v>298</v>
      </c>
      <c r="N2" s="2" vm="80">
        <f t="shared" ca="1" si="0"/>
        <v>260</v>
      </c>
      <c r="O2" s="2" t="str">
        <f t="shared" ca="1" si="0"/>
        <v>Libur</v>
      </c>
      <c r="P2" s="2" vm="194">
        <f t="shared" ca="1" si="0"/>
        <v>324</v>
      </c>
      <c r="Q2" s="2" vm="195">
        <f t="shared" ca="1" si="0"/>
        <v>418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294983936785</v>
      </c>
      <c r="H4" s="2">
        <f>IFERROR(SUM(D4:G4)*(4/MAX(1,COUNT(D4:G4))),"")</f>
        <v>1179935747140</v>
      </c>
      <c r="I4" s="2">
        <f t="shared" ref="I4:R4" si="1">IFERROR(INDEX(I51:I500,MATCH($C$4,$C$51:$C$500,0)),"")</f>
        <v>1432930961074</v>
      </c>
      <c r="J4" s="2">
        <f t="shared" si="1"/>
        <v>1343155786865</v>
      </c>
      <c r="K4" s="2">
        <f t="shared" si="1"/>
        <v>1262896271398</v>
      </c>
      <c r="L4" s="2">
        <f t="shared" si="1"/>
        <v>1318100566433</v>
      </c>
      <c r="M4" s="2">
        <f t="shared" si="1"/>
        <v>1047891188545</v>
      </c>
      <c r="N4" s="2">
        <f t="shared" si="1"/>
        <v>1022101048870</v>
      </c>
      <c r="O4" s="2">
        <f t="shared" si="1"/>
        <v>924654057926</v>
      </c>
      <c r="P4" s="2">
        <f t="shared" si="1"/>
        <v>741055147778</v>
      </c>
      <c r="Q4" s="2">
        <f t="shared" si="1"/>
        <v>646087885410</v>
      </c>
      <c r="R4" s="2">
        <f t="shared" si="1"/>
        <v>569419992907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3224099380</v>
      </c>
      <c r="H5" s="2">
        <f>IFERROR(SUM(D5:G5)*(4/MAX(1,COUNT(D5:G5))),"")</f>
        <v>12896397520</v>
      </c>
      <c r="I5" s="2">
        <f t="shared" ref="I5:R5" si="2">IFERROR(INDEX(I51:I500,MATCH($C$5,$C$51:$C$500,0)),"")</f>
        <v>102066238210</v>
      </c>
      <c r="J5" s="2">
        <f t="shared" si="2"/>
        <v>25071652768</v>
      </c>
      <c r="K5" s="2">
        <f t="shared" si="2"/>
        <v>37363113554</v>
      </c>
      <c r="L5" s="2">
        <f t="shared" si="2"/>
        <v>131503682215</v>
      </c>
      <c r="M5" s="2">
        <f t="shared" si="2"/>
        <v>25683103600</v>
      </c>
      <c r="N5" s="2">
        <f t="shared" si="2"/>
        <v>12964408612</v>
      </c>
      <c r="O5" s="2">
        <f t="shared" si="2"/>
        <v>213921536558</v>
      </c>
      <c r="P5" s="2">
        <f t="shared" si="2"/>
        <v>46274460023</v>
      </c>
      <c r="Q5" s="2">
        <f t="shared" si="2"/>
        <v>18329651953</v>
      </c>
      <c r="R5" s="2">
        <f t="shared" si="2"/>
        <v>405753766638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1336771891013</v>
      </c>
      <c r="H6" s="2">
        <f>IFERROR(INDEX(D6:G6,COUNT(D6:G6)),"")</f>
        <v>1336771891013</v>
      </c>
      <c r="I6" s="2">
        <f t="shared" ref="I6:R6" si="3">IFERROR(INDEX(I51:I500,MATCH($C$6,$C$51:$C$500,0)),"")</f>
        <v>1333398030953</v>
      </c>
      <c r="J6" s="2">
        <f t="shared" si="3"/>
        <v>1231976518935</v>
      </c>
      <c r="K6" s="2">
        <f t="shared" si="3"/>
        <v>1217350613648</v>
      </c>
      <c r="L6" s="2">
        <f t="shared" si="3"/>
        <v>1186405791289</v>
      </c>
      <c r="M6" s="2">
        <f t="shared" si="3"/>
        <v>1047684048324</v>
      </c>
      <c r="N6" s="2">
        <f t="shared" si="3"/>
        <v>1020185316228</v>
      </c>
      <c r="O6" s="2">
        <f t="shared" si="3"/>
        <v>1008291258921</v>
      </c>
      <c r="P6" s="2">
        <f t="shared" si="3"/>
        <v>808378986806</v>
      </c>
      <c r="Q6" s="2">
        <f t="shared" si="3"/>
        <v>766164831783</v>
      </c>
      <c r="R6" s="2">
        <f t="shared" si="3"/>
        <v>751895484830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1.35</v>
      </c>
      <c r="H7" s="3">
        <f>IFERROR(INDEX(D7:G7,COUNT(D7:G7)),"")</f>
        <v>1.35</v>
      </c>
      <c r="I7" s="3">
        <f t="shared" ref="I7:R7" si="4">IFERROR(INDEX(I51:I500,MATCH($C$7,$C$51:$C$500,0))/1000000000,"")</f>
        <v>1.35</v>
      </c>
      <c r="J7" s="3">
        <f t="shared" si="4"/>
        <v>1.35</v>
      </c>
      <c r="K7" s="3">
        <f t="shared" si="4"/>
        <v>1.35</v>
      </c>
      <c r="L7" s="3">
        <f t="shared" si="4"/>
        <v>1.35</v>
      </c>
      <c r="M7" s="3">
        <f t="shared" si="4"/>
        <v>1.35</v>
      </c>
      <c r="N7" s="3">
        <f t="shared" si="4"/>
        <v>1.35</v>
      </c>
      <c r="O7" s="3">
        <f t="shared" si="4"/>
        <v>1.35</v>
      </c>
      <c r="P7" s="3">
        <f t="shared" si="4"/>
        <v>1.35</v>
      </c>
      <c r="Q7" s="3">
        <f t="shared" si="4"/>
        <v>1.35</v>
      </c>
      <c r="R7" s="3">
        <f t="shared" si="4"/>
        <v>1.35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R8" si="5">IFERROR(INDEX(I51:I500,MATCH($C$8,$C$51:$C$500,0)),"")</f>
        <v>80000000000</v>
      </c>
      <c r="J8" s="2">
        <f t="shared" si="5"/>
        <v>-15000000000</v>
      </c>
      <c r="K8" s="2">
        <f t="shared" si="5"/>
        <v>62000000000</v>
      </c>
      <c r="L8" s="2">
        <f t="shared" si="5"/>
        <v>-88000000000</v>
      </c>
      <c r="M8" s="2">
        <f t="shared" si="5"/>
        <v>-71000000000</v>
      </c>
      <c r="N8" s="2">
        <f t="shared" si="5"/>
        <v>-86000000000</v>
      </c>
      <c r="O8" s="2">
        <f t="shared" si="5"/>
        <v>-12000000000</v>
      </c>
      <c r="P8" s="2">
        <f t="shared" si="5"/>
        <v>4000000000</v>
      </c>
      <c r="Q8" s="2">
        <f t="shared" si="5"/>
        <v>-27000000000</v>
      </c>
      <c r="R8" s="2">
        <f t="shared" si="5"/>
        <v>-43000000000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-1.02</v>
      </c>
      <c r="H9" s="3">
        <f>IFERROR(INDEX(D9:G9,COUNT(D9:G9)),"")</f>
        <v>-1.02</v>
      </c>
      <c r="I9" s="3">
        <f t="shared" ref="I9:R9" si="6">IFERROR(INDEX(I51:I500,MATCH($C$9,$C$51:$C$500,0)),"")</f>
        <v>59.43</v>
      </c>
      <c r="J9" s="3">
        <f t="shared" si="6"/>
        <v>-11.22</v>
      </c>
      <c r="K9" s="3">
        <f t="shared" si="6"/>
        <v>46.08</v>
      </c>
      <c r="L9" s="3">
        <f t="shared" si="6"/>
        <v>-65.31</v>
      </c>
      <c r="M9" s="3">
        <f t="shared" si="6"/>
        <v>-52.55</v>
      </c>
      <c r="N9" s="3">
        <f t="shared" si="6"/>
        <v>-63.39</v>
      </c>
      <c r="O9" s="3">
        <f t="shared" si="6"/>
        <v>-8.68</v>
      </c>
      <c r="P9" s="3">
        <f t="shared" si="6"/>
        <v>2.87</v>
      </c>
      <c r="Q9" s="3">
        <f t="shared" si="6"/>
        <v>-20.059999999999999</v>
      </c>
      <c r="R9" s="3">
        <f t="shared" si="6"/>
        <v>-32.020000000000003</v>
      </c>
    </row>
    <row r="10" spans="1:18" ht="15.5" x14ac:dyDescent="0.35">
      <c r="C10" t="s">
        <v>17</v>
      </c>
      <c r="D10" s="3">
        <f ca="1">IFERROR(IF(D9=0,"",D2/D9),"")</f>
        <v>-735.29411764705878</v>
      </c>
      <c r="I10" s="3">
        <f t="shared" ref="I10:R10" ca="1" si="7">IFERROR(IF(I9=0,"",I2/I9),"")</f>
        <v>9.3387178192831897</v>
      </c>
      <c r="J10" s="3">
        <f t="shared" ca="1" si="7"/>
        <v>-27.80748663101604</v>
      </c>
      <c r="K10" s="3">
        <f t="shared" ca="1" si="7"/>
        <v>6.119791666666667</v>
      </c>
      <c r="L10" s="3" t="str">
        <f t="shared" ca="1" si="7"/>
        <v/>
      </c>
      <c r="M10" s="3">
        <f t="shared" ca="1" si="7"/>
        <v>-5.6707897240723124</v>
      </c>
      <c r="N10" s="3">
        <f t="shared" ca="1" si="7"/>
        <v>-4.1015933112478304</v>
      </c>
      <c r="O10" s="3" t="str">
        <f t="shared" ca="1" si="7"/>
        <v/>
      </c>
      <c r="P10" s="3">
        <f t="shared" ca="1" si="7"/>
        <v>112.89198606271776</v>
      </c>
      <c r="Q10" s="3">
        <f t="shared" ca="1" si="7"/>
        <v>-20.837487537387837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25168814060</v>
      </c>
      <c r="H11" s="2">
        <f>IFERROR(INDEX(D11:G11,COUNT(D11:G11)),"")</f>
        <v>25168814060</v>
      </c>
      <c r="I11" s="2">
        <f t="shared" ref="I11:R11" si="8">IFERROR(INDEX(I51:I500,MATCH($C$11,$C$51:$C$500,0)),"")</f>
        <v>39662938748</v>
      </c>
      <c r="J11" s="2">
        <f t="shared" si="8"/>
        <v>30781039406</v>
      </c>
      <c r="K11" s="2">
        <f t="shared" si="8"/>
        <v>16648102881</v>
      </c>
      <c r="L11" s="2">
        <f t="shared" si="8"/>
        <v>18699401624</v>
      </c>
      <c r="M11" s="2">
        <f t="shared" si="8"/>
        <v>26777787660</v>
      </c>
      <c r="N11" s="2">
        <f t="shared" si="8"/>
        <v>55386586098</v>
      </c>
      <c r="O11" s="2">
        <f t="shared" si="8"/>
        <v>33237581429</v>
      </c>
      <c r="P11" s="2">
        <f t="shared" si="8"/>
        <v>37845309428</v>
      </c>
      <c r="Q11" s="2">
        <f t="shared" si="8"/>
        <v>37579943948</v>
      </c>
      <c r="R11" s="2">
        <f t="shared" si="8"/>
        <v>73781192748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107000000000</v>
      </c>
      <c r="H12" s="2">
        <f>IFERROR(INDEX(D12:G12,COUNT(D12:G12)),"")</f>
        <v>107000000000</v>
      </c>
      <c r="I12" s="2">
        <f t="shared" ref="I12:R12" si="9">IFERROR(INDEX(I51:I500,MATCH($C$12,$C$51:$C$500,0)),"")</f>
        <v>181000000000</v>
      </c>
      <c r="J12" s="2">
        <f t="shared" si="9"/>
        <v>236000000000</v>
      </c>
      <c r="K12" s="2">
        <f t="shared" si="9"/>
        <v>230000000000</v>
      </c>
      <c r="L12" s="2">
        <f t="shared" si="9"/>
        <v>264000000000</v>
      </c>
      <c r="M12" s="2">
        <f t="shared" si="9"/>
        <v>148000000000</v>
      </c>
      <c r="N12" s="2">
        <f t="shared" si="9"/>
        <v>168000000000</v>
      </c>
      <c r="O12" s="2">
        <f t="shared" si="9"/>
        <v>100000000000</v>
      </c>
      <c r="P12" s="2">
        <f t="shared" si="9"/>
        <v>-18000000000</v>
      </c>
      <c r="Q12" s="2">
        <f t="shared" si="9"/>
        <v>-18000000000</v>
      </c>
      <c r="R12" s="2">
        <f t="shared" si="9"/>
        <v>-54000000000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133000000000</v>
      </c>
      <c r="H13" s="2">
        <f>IFERROR(INDEX(D13:G13,COUNT(D13:G13)),"")</f>
        <v>133000000000</v>
      </c>
      <c r="I13" s="2">
        <f t="shared" ref="I13:R13" si="10">IFERROR(INDEX(I51:I500,MATCH($C$13,$C$51:$C$500,0)),"")</f>
        <v>221000000000</v>
      </c>
      <c r="J13" s="2">
        <f t="shared" si="10"/>
        <v>267000000000</v>
      </c>
      <c r="K13" s="2">
        <f t="shared" si="10"/>
        <v>247000000000</v>
      </c>
      <c r="L13" s="2">
        <f t="shared" si="10"/>
        <v>283000000000</v>
      </c>
      <c r="M13" s="2">
        <f t="shared" si="10"/>
        <v>196000000000</v>
      </c>
      <c r="N13" s="2">
        <f t="shared" si="10"/>
        <v>224000000000</v>
      </c>
      <c r="O13" s="2">
        <f t="shared" si="10"/>
        <v>134000000000</v>
      </c>
      <c r="P13" s="2">
        <f t="shared" si="10"/>
        <v>20000000000</v>
      </c>
      <c r="Q13" s="2">
        <f t="shared" si="10"/>
        <v>20000000000</v>
      </c>
      <c r="R13" s="2">
        <f t="shared" si="10"/>
        <v>20000000000</v>
      </c>
    </row>
    <row r="14" spans="1:18" ht="15.5" x14ac:dyDescent="0.35">
      <c r="C14" t="s">
        <v>26</v>
      </c>
      <c r="D14" s="2">
        <f>IFERROR(INDEX(D51:D500,MATCH($C$14,$C$51:$C$500,0)),"")</f>
        <v>-3907905232</v>
      </c>
      <c r="H14" s="2">
        <f>IFERROR(SUM(D14:G14)*(4/MAX(1,COUNT(D14:G14))),"")</f>
        <v>-15631620928</v>
      </c>
      <c r="I14" s="2">
        <f t="shared" ref="I14:R14" si="11">IFERROR(INDEX(I51:I500,MATCH($C$14,$C$51:$C$500,0)),"")</f>
        <v>-22572633400</v>
      </c>
      <c r="J14" s="2">
        <f t="shared" si="11"/>
        <v>-18646237386</v>
      </c>
      <c r="K14" s="2">
        <f t="shared" si="11"/>
        <v>-18947368808</v>
      </c>
      <c r="L14" s="2">
        <f t="shared" si="11"/>
        <v>-20828169829</v>
      </c>
      <c r="M14" s="2">
        <f t="shared" si="11"/>
        <v>-15607340051</v>
      </c>
      <c r="N14" s="2">
        <f t="shared" si="11"/>
        <v>-11788732295</v>
      </c>
      <c r="O14" s="2">
        <f t="shared" si="11"/>
        <v>-8547850071</v>
      </c>
      <c r="P14" s="2">
        <f t="shared" si="11"/>
        <v>-2408083330</v>
      </c>
      <c r="Q14" s="2">
        <f t="shared" si="11"/>
        <v>-2602381961</v>
      </c>
      <c r="R14" s="2">
        <f t="shared" si="11"/>
        <v>-228472221</v>
      </c>
    </row>
    <row r="15" spans="1:18" ht="15.5" x14ac:dyDescent="0.35">
      <c r="C15" t="s">
        <v>27</v>
      </c>
      <c r="D15" s="2">
        <f>IFERROR(INDEX(D51:D500,MATCH($C$15,$C$51:$C$500,0)),"")</f>
        <v>-1368901516</v>
      </c>
      <c r="H15" s="2">
        <f>IFERROR(SUM(D15:G15)*(4/MAX(1,COUNT(D15:G15))),"")</f>
        <v>-5475606064</v>
      </c>
      <c r="I15" s="2">
        <f t="shared" ref="I15:R15" si="12">IFERROR(INDEX(I51:I500,MATCH($C$15,$C$51:$C$500,0)),"")</f>
        <v>-14923450718</v>
      </c>
      <c r="J15" s="2">
        <f t="shared" si="12"/>
        <v>-5088590694</v>
      </c>
      <c r="K15" s="2">
        <f t="shared" si="12"/>
        <v>-10232094276</v>
      </c>
      <c r="L15" s="2">
        <f t="shared" si="12"/>
        <v>-15195095571</v>
      </c>
      <c r="M15" s="2">
        <f t="shared" si="12"/>
        <v>-8661405608</v>
      </c>
      <c r="N15" s="2">
        <f t="shared" si="12"/>
        <v>-10132359645</v>
      </c>
      <c r="O15" s="2">
        <f t="shared" si="12"/>
        <v>-12073616141</v>
      </c>
      <c r="P15" s="2">
        <f t="shared" si="12"/>
        <v>-16889494487</v>
      </c>
      <c r="Q15" s="2">
        <f t="shared" si="12"/>
        <v>-10488314450</v>
      </c>
      <c r="R15" s="2">
        <f t="shared" si="12"/>
        <v>-10908035858</v>
      </c>
    </row>
    <row r="16" spans="1:18" ht="15.5" x14ac:dyDescent="0.35">
      <c r="C16" t="s">
        <v>28</v>
      </c>
      <c r="D16" s="2">
        <f>IFERROR(INDEX(D51:D500,MATCH($C$16,$C$51:$C$500,0)),"")</f>
        <v>4858693827</v>
      </c>
      <c r="H16" s="2">
        <f>IFERROR(SUM(D16:G16)*(4/MAX(1,COUNT(D16:G16))),"")</f>
        <v>19434775308</v>
      </c>
      <c r="I16" s="2">
        <f t="shared" ref="I16:R16" si="13">IFERROR(INDEX(I51:I500,MATCH($C$16,$C$51:$C$500,0)),"")</f>
        <v>67591883862</v>
      </c>
      <c r="J16" s="2">
        <f t="shared" si="13"/>
        <v>23542746878</v>
      </c>
      <c r="K16" s="2">
        <f t="shared" si="13"/>
        <v>48683302778</v>
      </c>
      <c r="L16" s="2">
        <f t="shared" si="13"/>
        <v>59508181386</v>
      </c>
      <c r="M16" s="2">
        <f t="shared" si="13"/>
        <v>31098991418</v>
      </c>
      <c r="N16" s="2">
        <f t="shared" si="13"/>
        <v>28621059866</v>
      </c>
      <c r="O16" s="2">
        <f t="shared" si="13"/>
        <v>39529863107</v>
      </c>
      <c r="P16" s="2">
        <f t="shared" si="13"/>
        <v>60866228487</v>
      </c>
      <c r="Q16" s="2">
        <f t="shared" si="13"/>
        <v>31954151234</v>
      </c>
      <c r="R16" s="2">
        <f t="shared" si="13"/>
        <v>41045743182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>
        <f ca="1">IFERROR(D21*D2,"")</f>
        <v>1012500000000</v>
      </c>
      <c r="H20" s="2">
        <f t="shared" ref="H20:R20" ca="1" si="14">IFERROR(H21*H2,"")</f>
        <v>1012500000000</v>
      </c>
      <c r="I20" s="2">
        <f t="shared" ca="1" si="14"/>
        <v>749250000000</v>
      </c>
      <c r="J20" s="2">
        <f t="shared" ca="1" si="14"/>
        <v>421200000000</v>
      </c>
      <c r="K20" s="2">
        <f t="shared" ca="1" si="14"/>
        <v>380700000000</v>
      </c>
      <c r="L20" s="2" t="str">
        <f t="shared" ca="1" si="14"/>
        <v/>
      </c>
      <c r="M20" s="2">
        <f t="shared" ca="1" si="14"/>
        <v>402300000000</v>
      </c>
      <c r="N20" s="2">
        <f t="shared" ca="1" si="14"/>
        <v>351000000000</v>
      </c>
      <c r="O20" s="2" t="str">
        <f t="shared" ca="1" si="14"/>
        <v/>
      </c>
      <c r="P20" s="2">
        <f t="shared" ca="1" si="14"/>
        <v>437400000000</v>
      </c>
      <c r="Q20" s="2">
        <f t="shared" ca="1" si="14"/>
        <v>564300000000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1350000000</v>
      </c>
      <c r="H21" s="2">
        <f>IFERROR(INDEX(D21:G21,COUNT(D21:G21)),"")</f>
        <v>1350000000</v>
      </c>
      <c r="I21" s="2">
        <f t="shared" ref="I21:R21" si="15">IFERROR(INDEX(I51:I500,MATCH($C$7,$C$51:$C$500,0)),"")</f>
        <v>1350000000</v>
      </c>
      <c r="J21" s="2">
        <f t="shared" si="15"/>
        <v>1350000000</v>
      </c>
      <c r="K21" s="2">
        <f t="shared" si="15"/>
        <v>1350000000</v>
      </c>
      <c r="L21" s="2">
        <f t="shared" si="15"/>
        <v>1350000000</v>
      </c>
      <c r="M21" s="2">
        <f t="shared" si="15"/>
        <v>1350000000</v>
      </c>
      <c r="N21" s="2">
        <f t="shared" si="15"/>
        <v>1350000000</v>
      </c>
      <c r="O21" s="2">
        <f t="shared" si="15"/>
        <v>1350000000</v>
      </c>
      <c r="P21" s="2">
        <f t="shared" si="15"/>
        <v>1350000000</v>
      </c>
      <c r="Q21" s="2">
        <f t="shared" si="15"/>
        <v>1350000000</v>
      </c>
      <c r="R21" s="2">
        <f t="shared" si="15"/>
        <v>1350000000</v>
      </c>
    </row>
    <row r="23" spans="1:18" ht="15.5" x14ac:dyDescent="0.35">
      <c r="B23" t="s">
        <v>54</v>
      </c>
      <c r="C23" t="s">
        <v>55</v>
      </c>
      <c r="D23" s="3">
        <f>IFERROR(D5/D6*100,"")</f>
        <v>0.24118545592373217</v>
      </c>
      <c r="H23" s="3">
        <f t="shared" ref="H23:R23" si="16">IFERROR(H5/H6*100,"")</f>
        <v>0.96474182369492867</v>
      </c>
      <c r="I23" s="3">
        <f t="shared" si="16"/>
        <v>7.654596440123111</v>
      </c>
      <c r="J23" s="3">
        <f t="shared" si="16"/>
        <v>2.0350755377767715</v>
      </c>
      <c r="K23" s="3">
        <f t="shared" si="16"/>
        <v>3.069215486082109</v>
      </c>
      <c r="L23" s="3">
        <f t="shared" si="16"/>
        <v>11.084207712112107</v>
      </c>
      <c r="M23" s="3">
        <f t="shared" si="16"/>
        <v>2.4514168790758766</v>
      </c>
      <c r="N23" s="3">
        <f t="shared" si="16"/>
        <v>1.2707895718333</v>
      </c>
      <c r="O23" s="3">
        <f t="shared" si="16"/>
        <v>21.216244281133932</v>
      </c>
      <c r="P23" s="3">
        <f t="shared" si="16"/>
        <v>5.7243521638081916</v>
      </c>
      <c r="Q23" s="3">
        <f t="shared" si="16"/>
        <v>2.3923901479977463</v>
      </c>
      <c r="R23" s="3">
        <f t="shared" si="16"/>
        <v>53.964117995699759</v>
      </c>
    </row>
    <row r="24" spans="1:18" ht="15.5" x14ac:dyDescent="0.35">
      <c r="C24" t="s">
        <v>56</v>
      </c>
      <c r="D24" s="4">
        <f>IFERROR(_xlfn.RRI(5,I23,D23),"")</f>
        <v>-0.49917527269414264</v>
      </c>
      <c r="H24" s="4">
        <f t="shared" ref="H24:R24" si="17">IFERROR(_xlfn.RRI(5,M23,H23),"")</f>
        <v>-0.17015155048353103</v>
      </c>
      <c r="I24" s="4">
        <f t="shared" si="17"/>
        <v>0.4320880847899673</v>
      </c>
      <c r="J24" s="4">
        <f t="shared" si="17"/>
        <v>-0.37427658718782186</v>
      </c>
      <c r="K24" s="4">
        <f t="shared" si="17"/>
        <v>-0.11720430345050581</v>
      </c>
      <c r="L24" s="4">
        <f t="shared" si="17"/>
        <v>0.3588594221614998</v>
      </c>
      <c r="M24" s="4">
        <f t="shared" si="17"/>
        <v>-0.46115678613238742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>
        <f>IFERROR(INDEX(D51:D500,MATCH($A$25,$C$51:$C$500,0)),"")</f>
        <v>2.46</v>
      </c>
      <c r="H25" s="3">
        <f>IFERROR(INDEX(D25:G25,COUNT(D25:G25)),"")</f>
        <v>2.46</v>
      </c>
      <c r="I25" s="3">
        <f t="shared" ref="I25:R25" si="18">IFERROR(INDEX(I51:I500,MATCH($C$25,$C$51:$C$500,0)),"")</f>
        <v>38.299999999999997</v>
      </c>
      <c r="J25" s="3">
        <f t="shared" si="18"/>
        <v>13.36</v>
      </c>
      <c r="K25" s="3">
        <f t="shared" si="18"/>
        <v>28.14</v>
      </c>
      <c r="L25" s="3">
        <f t="shared" si="18"/>
        <v>31.15</v>
      </c>
      <c r="M25" s="3">
        <f t="shared" si="18"/>
        <v>15.21</v>
      </c>
      <c r="N25" s="3">
        <f t="shared" si="18"/>
        <v>13.04</v>
      </c>
      <c r="O25" s="3">
        <f t="shared" si="18"/>
        <v>19.77</v>
      </c>
      <c r="P25" s="3">
        <f t="shared" si="18"/>
        <v>32.49</v>
      </c>
      <c r="Q25" s="3">
        <f t="shared" si="18"/>
        <v>15.86</v>
      </c>
      <c r="R25" s="3">
        <f t="shared" si="18"/>
        <v>22.27</v>
      </c>
    </row>
    <row r="26" spans="1:18" ht="15.5" x14ac:dyDescent="0.35">
      <c r="C26" t="s">
        <v>59</v>
      </c>
      <c r="D26" s="4">
        <f>IFERROR(_xlfn.RRI(5,I25,D25),"")</f>
        <v>-0.42250627892833081</v>
      </c>
      <c r="H26" s="4">
        <f t="shared" ref="H26:R26" si="19">IFERROR(_xlfn.RRI(5,M25,H25),"")</f>
        <v>-0.30535777578391521</v>
      </c>
      <c r="I26" s="4">
        <f t="shared" si="19"/>
        <v>0.24046420438535532</v>
      </c>
      <c r="J26" s="4">
        <f t="shared" si="19"/>
        <v>-7.5387079906959031E-2</v>
      </c>
      <c r="K26" s="4">
        <f t="shared" si="19"/>
        <v>-2.8338765647337061E-2</v>
      </c>
      <c r="L26" s="4">
        <f t="shared" si="19"/>
        <v>0.14453999570325493</v>
      </c>
      <c r="M26" s="4">
        <f t="shared" si="19"/>
        <v>-7.3422394724793838E-2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218.50661984074074</v>
      </c>
      <c r="H27" s="3">
        <f t="shared" ref="H27:R27" si="20">IFERROR(H4/H21,"")</f>
        <v>874.02647936296296</v>
      </c>
      <c r="I27" s="3">
        <f t="shared" si="20"/>
        <v>1061.4303415362963</v>
      </c>
      <c r="J27" s="3">
        <f t="shared" si="20"/>
        <v>994.93021249259255</v>
      </c>
      <c r="K27" s="3">
        <f t="shared" si="20"/>
        <v>935.47871955407402</v>
      </c>
      <c r="L27" s="3">
        <f t="shared" si="20"/>
        <v>976.37078995037041</v>
      </c>
      <c r="M27" s="3">
        <f t="shared" si="20"/>
        <v>776.21569521851848</v>
      </c>
      <c r="N27" s="3">
        <f t="shared" si="20"/>
        <v>757.11188805185191</v>
      </c>
      <c r="O27" s="3">
        <f t="shared" si="20"/>
        <v>684.92893179703708</v>
      </c>
      <c r="P27" s="3">
        <f t="shared" si="20"/>
        <v>548.92973909481486</v>
      </c>
      <c r="Q27" s="3">
        <f t="shared" si="20"/>
        <v>478.58361882222221</v>
      </c>
      <c r="R27" s="3">
        <f t="shared" si="20"/>
        <v>421.7925873385185</v>
      </c>
    </row>
    <row r="28" spans="1:18" ht="15.5" x14ac:dyDescent="0.35">
      <c r="C28" t="s">
        <v>61</v>
      </c>
      <c r="D28" s="4">
        <f>IFERROR(_xlfn.RRI(5,I27,D27),"")</f>
        <v>-0.27102166710675646</v>
      </c>
      <c r="H28" s="4">
        <f t="shared" ref="H28:R28" si="21">IFERROR(_xlfn.RRI(5,M27,H27),"")</f>
        <v>2.4019988582525409E-2</v>
      </c>
      <c r="I28" s="4">
        <f t="shared" si="21"/>
        <v>6.9907634498345139E-2</v>
      </c>
      <c r="J28" s="4">
        <f t="shared" si="21"/>
        <v>7.7530126856345971E-2</v>
      </c>
      <c r="K28" s="4">
        <f t="shared" si="21"/>
        <v>0.11250873737899725</v>
      </c>
      <c r="L28" s="4">
        <f t="shared" si="21"/>
        <v>0.15327104864641128</v>
      </c>
      <c r="M28" s="4">
        <f t="shared" si="21"/>
        <v>0.12973529046986365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>
        <f t="shared" ref="H29:R29" si="22">IFERROR(((H25-I25)/I25)*100%,"")</f>
        <v>-0.93577023498694512</v>
      </c>
      <c r="I29" s="4">
        <f t="shared" si="22"/>
        <v>1.8667664670658681</v>
      </c>
      <c r="J29" s="4">
        <f t="shared" si="22"/>
        <v>-0.52523098791755507</v>
      </c>
      <c r="K29" s="4">
        <f t="shared" si="22"/>
        <v>-9.6629213483146015E-2</v>
      </c>
      <c r="L29" s="4">
        <f t="shared" si="22"/>
        <v>1.0479947403024323</v>
      </c>
      <c r="M29" s="4">
        <f t="shared" si="22"/>
        <v>0.16641104294478543</v>
      </c>
      <c r="N29" s="4">
        <f t="shared" si="22"/>
        <v>-0.34041476985331315</v>
      </c>
      <c r="O29" s="4">
        <f t="shared" si="22"/>
        <v>-0.39150507848568794</v>
      </c>
      <c r="P29" s="4">
        <f t="shared" si="22"/>
        <v>1.048549810844893</v>
      </c>
      <c r="Q29" s="4">
        <f t="shared" si="22"/>
        <v>-0.28783116299955097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-0.17655785296479104</v>
      </c>
      <c r="I30" s="4">
        <f t="shared" si="23"/>
        <v>6.6838988512673031E-2</v>
      </c>
      <c r="J30" s="4">
        <f t="shared" si="23"/>
        <v>6.355194586025216E-2</v>
      </c>
      <c r="K30" s="4">
        <f t="shared" si="23"/>
        <v>-4.1881701928398497E-2</v>
      </c>
      <c r="L30" s="4">
        <f t="shared" si="23"/>
        <v>0.25786014887975789</v>
      </c>
      <c r="M30" s="4">
        <f t="shared" si="23"/>
        <v>2.5232475500844623E-2</v>
      </c>
      <c r="N30" s="4">
        <f t="shared" si="23"/>
        <v>0.1053875123444261</v>
      </c>
      <c r="O30" s="4">
        <f t="shared" si="23"/>
        <v>0.24775336990574584</v>
      </c>
      <c r="P30" s="4">
        <f t="shared" si="23"/>
        <v>0.14698814900040255</v>
      </c>
      <c r="Q30" s="4">
        <f t="shared" si="23"/>
        <v>0.13464208046436071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956.92</v>
      </c>
      <c r="H32" s="3">
        <f>IFERROR(INDEX(D32:G32,COUNT(D32:G32)),"")</f>
        <v>956.92</v>
      </c>
      <c r="I32" s="3">
        <f t="shared" ref="I32:R32" si="24">IFERROR(INDEX(I51:I500,MATCH($C$32,$C$51:$C$500,0)),"")</f>
        <v>954.54</v>
      </c>
      <c r="J32" s="3">
        <f t="shared" si="24"/>
        <v>882.12</v>
      </c>
      <c r="K32" s="3">
        <f t="shared" si="24"/>
        <v>871.6</v>
      </c>
      <c r="L32" s="3">
        <f t="shared" si="24"/>
        <v>848.99</v>
      </c>
      <c r="M32" s="3">
        <f t="shared" si="24"/>
        <v>751.83</v>
      </c>
      <c r="N32" s="3">
        <f t="shared" si="24"/>
        <v>732.85</v>
      </c>
      <c r="O32" s="3">
        <f t="shared" si="24"/>
        <v>724.59</v>
      </c>
      <c r="P32" s="3">
        <f t="shared" si="24"/>
        <v>597.28</v>
      </c>
      <c r="Q32" s="3">
        <f t="shared" si="24"/>
        <v>566.09</v>
      </c>
      <c r="R32" s="3">
        <f t="shared" si="24"/>
        <v>555.54999999999995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0.97</v>
      </c>
      <c r="H33" s="3">
        <f>IFERROR(INDEX(D33:G33,COUNT(D33:G33)),"")</f>
        <v>0.97</v>
      </c>
      <c r="I33" s="3">
        <f t="shared" ref="I33:R33" si="25">IFERROR(INDEX(I51:I500,MATCH($C$33,$C$51:$C$500,0)),"")</f>
        <v>0.57999999999999996</v>
      </c>
      <c r="J33" s="3">
        <f t="shared" si="25"/>
        <v>0.35</v>
      </c>
      <c r="K33" s="3">
        <f t="shared" si="25"/>
        <v>0.32</v>
      </c>
      <c r="L33" s="3">
        <f t="shared" si="25"/>
        <v>0.36</v>
      </c>
      <c r="M33" s="3">
        <f t="shared" si="25"/>
        <v>0.4</v>
      </c>
      <c r="N33" s="3">
        <f t="shared" si="25"/>
        <v>0.35</v>
      </c>
      <c r="O33" s="3">
        <f t="shared" si="25"/>
        <v>0.38</v>
      </c>
      <c r="P33" s="3">
        <f t="shared" si="25"/>
        <v>0.54</v>
      </c>
      <c r="Q33" s="3">
        <f t="shared" si="25"/>
        <v>0.74</v>
      </c>
      <c r="R33" s="3">
        <f t="shared" si="25"/>
        <v>0.76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376.02</v>
      </c>
      <c r="H34" s="3">
        <f>IFERROR(INDEX(D34:G34,COUNT(D34:G34)),"")</f>
        <v>376.02</v>
      </c>
      <c r="I34" s="3">
        <f t="shared" ref="I34:R34" si="26">IFERROR(INDEX(I51:I500,MATCH($C$34,$C$51:$C$500,0)),"")</f>
        <v>14.49</v>
      </c>
      <c r="J34" s="3">
        <f t="shared" si="26"/>
        <v>23.35</v>
      </c>
      <c r="K34" s="3">
        <f t="shared" si="26"/>
        <v>10.02</v>
      </c>
      <c r="L34" s="3">
        <f t="shared" si="26"/>
        <v>9.6999999999999993</v>
      </c>
      <c r="M34" s="3">
        <f t="shared" si="26"/>
        <v>19.59</v>
      </c>
      <c r="N34" s="3">
        <f t="shared" si="26"/>
        <v>19.940000000000001</v>
      </c>
      <c r="O34" s="3">
        <f t="shared" si="26"/>
        <v>13.76</v>
      </c>
      <c r="P34" s="3">
        <f t="shared" si="26"/>
        <v>9.9700000000000006</v>
      </c>
      <c r="Q34" s="3">
        <f t="shared" si="26"/>
        <v>26.36</v>
      </c>
      <c r="R34" s="3">
        <f t="shared" si="26"/>
        <v>18.86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4.24</v>
      </c>
      <c r="H35" s="3">
        <f>IFERROR(INDEX(D35:G35,COUNT(D35:G35)),"")</f>
        <v>4.24</v>
      </c>
      <c r="I35" s="3">
        <f t="shared" ref="I35:R35" si="27">IFERROR(INDEX(I51:I500,MATCH($C$35,$C$51:$C$500,0)),"")</f>
        <v>0.52</v>
      </c>
      <c r="J35" s="3">
        <f t="shared" si="27"/>
        <v>0.31</v>
      </c>
      <c r="K35" s="3">
        <f t="shared" si="27"/>
        <v>0.3</v>
      </c>
      <c r="L35" s="3">
        <f t="shared" si="27"/>
        <v>0.31</v>
      </c>
      <c r="M35" s="3">
        <f t="shared" si="27"/>
        <v>0.38</v>
      </c>
      <c r="N35" s="3">
        <f t="shared" si="27"/>
        <v>0.34</v>
      </c>
      <c r="O35" s="3">
        <f t="shared" si="27"/>
        <v>0.4</v>
      </c>
      <c r="P35" s="3">
        <f t="shared" si="27"/>
        <v>0.59</v>
      </c>
      <c r="Q35" s="3">
        <f t="shared" si="27"/>
        <v>0.88</v>
      </c>
      <c r="R35" s="3">
        <f t="shared" si="27"/>
        <v>1</v>
      </c>
    </row>
    <row r="36" spans="1:18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R36" si="28">IFERROR(INDEX(H51:H500,MATCH($C$36,$C$51:$C$500,0)),"")</f>
        <v>0.30499999999999999</v>
      </c>
      <c r="I36" s="4">
        <f t="shared" si="28"/>
        <v>7.8299999999999995E-2</v>
      </c>
      <c r="J36" s="4">
        <f t="shared" si="28"/>
        <v>0.22460000000000002</v>
      </c>
      <c r="K36" s="4">
        <f t="shared" si="28"/>
        <v>0.2843</v>
      </c>
      <c r="L36" s="4">
        <f t="shared" si="28"/>
        <v>0.1605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0.18469999999999998</v>
      </c>
      <c r="Q36" s="4">
        <f t="shared" si="28"/>
        <v>0.18920000000000001</v>
      </c>
      <c r="R36" s="4">
        <f t="shared" si="28"/>
        <v>0</v>
      </c>
    </row>
    <row r="37" spans="1:18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R37" si="29">IFERROR(INDEX(H51:H500,MATCH($C$37,$C$51:$C$500,0)),"")</f>
        <v>3</v>
      </c>
      <c r="I37" s="3">
        <f t="shared" si="29"/>
        <v>3</v>
      </c>
      <c r="J37" s="3">
        <f t="shared" si="29"/>
        <v>3</v>
      </c>
      <c r="K37" s="3">
        <f t="shared" si="29"/>
        <v>8</v>
      </c>
      <c r="L37" s="3">
        <f t="shared" si="29"/>
        <v>5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6</v>
      </c>
      <c r="Q37" s="3">
        <f t="shared" si="29"/>
        <v>3</v>
      </c>
      <c r="R37" s="3">
        <f t="shared" si="29"/>
        <v>0</v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85</v>
      </c>
      <c r="C51" t="s">
        <v>5</v>
      </c>
      <c r="D51" s="5">
        <v>294983936785</v>
      </c>
      <c r="E51" s="5">
        <v>373438824216</v>
      </c>
      <c r="F51" s="5">
        <v>358520294997</v>
      </c>
      <c r="G51" s="5">
        <v>328195344317</v>
      </c>
      <c r="I51" s="5">
        <v>1432930961074</v>
      </c>
      <c r="J51" s="5">
        <v>1343155786865</v>
      </c>
      <c r="K51" s="5">
        <v>1262896271398</v>
      </c>
      <c r="L51" s="5">
        <v>1318100566433</v>
      </c>
      <c r="M51" s="5">
        <v>1047891188545</v>
      </c>
      <c r="N51" s="5">
        <v>1022101048870</v>
      </c>
      <c r="O51" s="5">
        <v>924654057926</v>
      </c>
      <c r="P51" s="5">
        <v>741055147778</v>
      </c>
      <c r="Q51" s="5">
        <v>646087885410</v>
      </c>
      <c r="R51" s="5">
        <v>569419992907</v>
      </c>
    </row>
    <row r="52" spans="2:18" ht="15.5" x14ac:dyDescent="0.35">
      <c r="C52" t="s">
        <v>86</v>
      </c>
      <c r="D52" s="5">
        <v>-268593365584</v>
      </c>
      <c r="E52" s="5">
        <v>-326437277299</v>
      </c>
      <c r="F52" s="5">
        <v>-321135585698</v>
      </c>
      <c r="G52" s="5">
        <v>-298394780833</v>
      </c>
      <c r="I52" s="5">
        <v>-1275228497250</v>
      </c>
      <c r="J52" s="5">
        <v>-1219704752156</v>
      </c>
      <c r="K52" s="5">
        <v>-1119770835863</v>
      </c>
      <c r="L52" s="5">
        <v>-1178003160847</v>
      </c>
      <c r="M52" s="5">
        <v>-946069813293</v>
      </c>
      <c r="N52" s="5">
        <v>-921154417190</v>
      </c>
      <c r="O52" s="5">
        <v>-816531322315</v>
      </c>
      <c r="P52" s="5">
        <v>-634564636997</v>
      </c>
      <c r="Q52" s="5">
        <v>-576604310384</v>
      </c>
      <c r="R52" s="5">
        <v>-494725404379</v>
      </c>
    </row>
    <row r="53" spans="2:18" ht="15.5" x14ac:dyDescent="0.35">
      <c r="C53" t="s">
        <v>87</v>
      </c>
      <c r="D53" s="5">
        <v>26390571201</v>
      </c>
      <c r="E53" s="5">
        <v>47001546917</v>
      </c>
      <c r="F53" s="5">
        <v>37384709299</v>
      </c>
      <c r="G53" s="5">
        <v>29800563484</v>
      </c>
      <c r="I53" s="5">
        <v>157702463824</v>
      </c>
      <c r="J53" s="5">
        <v>123451034709</v>
      </c>
      <c r="K53" s="5">
        <v>143125435535</v>
      </c>
      <c r="L53" s="5">
        <v>140097405586</v>
      </c>
      <c r="M53" s="5">
        <v>101821375252</v>
      </c>
      <c r="N53" s="5">
        <v>100946631680</v>
      </c>
      <c r="O53" s="5">
        <v>108122735611</v>
      </c>
      <c r="P53" s="5">
        <v>106490510781</v>
      </c>
      <c r="Q53" s="5">
        <v>69483575026</v>
      </c>
      <c r="R53" s="5">
        <v>74694588528</v>
      </c>
    </row>
    <row r="54" spans="2:18" ht="15.5" x14ac:dyDescent="0.35">
      <c r="C54" t="s">
        <v>88</v>
      </c>
      <c r="D54" s="5">
        <v>-17724002586</v>
      </c>
      <c r="E54" s="5">
        <v>-14026126904</v>
      </c>
      <c r="F54" s="5">
        <v>-16042355878</v>
      </c>
      <c r="G54" s="5">
        <v>-19247906692</v>
      </c>
      <c r="I54" s="5">
        <v>-67896726049</v>
      </c>
      <c r="J54" s="5">
        <v>-81595092659</v>
      </c>
      <c r="K54" s="5">
        <v>-76320232662</v>
      </c>
      <c r="L54" s="5">
        <v>-59907756907</v>
      </c>
      <c r="M54" s="5">
        <v>-55441847349</v>
      </c>
      <c r="N54" s="5">
        <v>-60890315562</v>
      </c>
      <c r="O54" s="5">
        <v>-60624040789</v>
      </c>
      <c r="P54" s="5">
        <v>-43953678620</v>
      </c>
      <c r="Q54" s="5">
        <v>-37306443932</v>
      </c>
      <c r="R54" s="5">
        <v>-38629505432</v>
      </c>
    </row>
    <row r="55" spans="2:18" ht="15.5" x14ac:dyDescent="0.35">
      <c r="C55" t="s">
        <v>89</v>
      </c>
      <c r="D55" s="5">
        <v>-7750183762</v>
      </c>
      <c r="E55" s="5">
        <v>-8559686849</v>
      </c>
      <c r="F55" s="5">
        <v>-9034578258</v>
      </c>
      <c r="G55" s="5">
        <v>-7903981910</v>
      </c>
      <c r="I55" s="5">
        <v>-34129365521</v>
      </c>
      <c r="J55" s="5">
        <v>-34186777040</v>
      </c>
      <c r="K55" s="5">
        <v>-31973281429</v>
      </c>
      <c r="L55" s="5">
        <v>-24401400202</v>
      </c>
      <c r="M55" s="5">
        <v>-20695765720</v>
      </c>
      <c r="N55" s="5">
        <v>-23295165608</v>
      </c>
      <c r="O55" s="5">
        <v>-21579494842</v>
      </c>
      <c r="P55" s="5">
        <v>-15921912428</v>
      </c>
      <c r="Q55" s="5">
        <v>-12899611305</v>
      </c>
      <c r="R55" s="5">
        <v>-11921057780</v>
      </c>
    </row>
    <row r="56" spans="2:18" ht="15.5" x14ac:dyDescent="0.35">
      <c r="C56" t="s">
        <v>90</v>
      </c>
      <c r="D56" s="5">
        <v>-16029355935</v>
      </c>
      <c r="E56" s="5">
        <v>-16418416971</v>
      </c>
      <c r="F56" s="5">
        <v>-14669178390</v>
      </c>
      <c r="G56" s="5">
        <v>-15699704392</v>
      </c>
      <c r="I56" s="5">
        <v>-63176448784</v>
      </c>
      <c r="J56" s="5">
        <v>-56815348245</v>
      </c>
      <c r="K56" s="5">
        <v>-56074728928</v>
      </c>
      <c r="L56" s="5">
        <v>-46828718550</v>
      </c>
      <c r="M56" s="5">
        <v>-42953304960</v>
      </c>
      <c r="N56" s="5">
        <v>-43125157613</v>
      </c>
      <c r="O56" s="5">
        <v>-43228785971</v>
      </c>
      <c r="P56" s="5">
        <v>-30882772700</v>
      </c>
      <c r="Q56" s="5">
        <v>-25907212952</v>
      </c>
      <c r="R56" s="5">
        <v>-24915696823</v>
      </c>
    </row>
    <row r="57" spans="2:18" ht="15.5" x14ac:dyDescent="0.35">
      <c r="C57" t="s">
        <v>91</v>
      </c>
      <c r="D57" s="5">
        <v>149760680</v>
      </c>
      <c r="E57" s="5">
        <v>3060831007</v>
      </c>
      <c r="F57" s="5">
        <v>-128291521</v>
      </c>
      <c r="G57" s="5">
        <v>-102815643</v>
      </c>
      <c r="I57" s="5">
        <v>3415578808</v>
      </c>
      <c r="J57" s="5">
        <v>381732519</v>
      </c>
      <c r="K57" s="5">
        <v>348883805</v>
      </c>
      <c r="L57" s="5">
        <v>7218060750</v>
      </c>
      <c r="M57" s="5">
        <v>1815628496</v>
      </c>
      <c r="N57" s="5">
        <v>712321439</v>
      </c>
      <c r="O57" s="5">
        <v>20323076854</v>
      </c>
    </row>
    <row r="58" spans="2:18" ht="15.5" x14ac:dyDescent="0.35">
      <c r="C58" t="s">
        <v>92</v>
      </c>
      <c r="D58" s="5">
        <v>8666568615</v>
      </c>
      <c r="E58" s="5">
        <v>32975420013</v>
      </c>
      <c r="F58" s="5">
        <v>21342353421</v>
      </c>
      <c r="G58" s="5">
        <v>10552656792</v>
      </c>
      <c r="I58" s="5">
        <v>89805737775</v>
      </c>
      <c r="J58" s="5">
        <v>41855942050</v>
      </c>
      <c r="K58" s="5">
        <v>66805202873</v>
      </c>
      <c r="L58" s="5">
        <v>80189648679</v>
      </c>
      <c r="M58" s="5">
        <v>46379527903</v>
      </c>
      <c r="N58" s="5">
        <v>40056316118</v>
      </c>
      <c r="O58" s="5">
        <v>47498694822</v>
      </c>
      <c r="P58" s="5">
        <v>62536832161</v>
      </c>
      <c r="Q58" s="5">
        <v>32177131094</v>
      </c>
      <c r="R58" s="5">
        <v>36065083096</v>
      </c>
    </row>
    <row r="59" spans="2:18" ht="15.5" x14ac:dyDescent="0.35">
      <c r="C59" t="s">
        <v>93</v>
      </c>
      <c r="D59" s="5">
        <v>-3807874788</v>
      </c>
      <c r="E59" s="5">
        <v>-5426375540</v>
      </c>
      <c r="F59" s="5">
        <v>-5669271997</v>
      </c>
      <c r="G59" s="5">
        <v>-5965491206</v>
      </c>
      <c r="I59" s="5">
        <v>-22213853913</v>
      </c>
      <c r="J59" s="5">
        <v>-18313195172</v>
      </c>
      <c r="K59" s="5">
        <v>-18121900095</v>
      </c>
      <c r="L59" s="5">
        <v>-20681467293</v>
      </c>
      <c r="M59" s="5">
        <v>-15280536485</v>
      </c>
      <c r="N59" s="5">
        <v>-11435256252</v>
      </c>
      <c r="O59" s="5">
        <v>-7968831715</v>
      </c>
      <c r="P59" s="5">
        <v>-1670603674</v>
      </c>
      <c r="Q59" s="5">
        <v>-222979860</v>
      </c>
      <c r="R59" s="5">
        <v>4980660086</v>
      </c>
    </row>
    <row r="60" spans="2:18" ht="15.5" x14ac:dyDescent="0.35">
      <c r="C60" t="s">
        <v>94</v>
      </c>
      <c r="D60" s="5">
        <v>100030444</v>
      </c>
      <c r="E60" s="5">
        <v>113485903</v>
      </c>
      <c r="F60" s="5">
        <v>82728781</v>
      </c>
      <c r="G60" s="5">
        <v>87902437</v>
      </c>
      <c r="I60" s="5">
        <v>358779487</v>
      </c>
      <c r="J60" s="5">
        <v>333042214</v>
      </c>
      <c r="K60" s="5">
        <v>825468713</v>
      </c>
      <c r="L60" s="5">
        <v>146702536</v>
      </c>
      <c r="M60" s="5">
        <v>326803566</v>
      </c>
      <c r="N60" s="5">
        <v>353476043</v>
      </c>
      <c r="O60" s="5">
        <v>579018356</v>
      </c>
      <c r="P60" s="5">
        <v>737479656</v>
      </c>
      <c r="Q60" s="5">
        <v>2379402101</v>
      </c>
      <c r="R60" s="5">
        <v>5209132307</v>
      </c>
    </row>
    <row r="61" spans="2:18" ht="15.5" x14ac:dyDescent="0.35">
      <c r="C61" t="s">
        <v>26</v>
      </c>
      <c r="D61" s="5">
        <v>-3907905232</v>
      </c>
      <c r="E61" s="5">
        <v>-5539861443</v>
      </c>
      <c r="F61" s="5">
        <v>-5752000778</v>
      </c>
      <c r="G61" s="5">
        <v>-6053393643</v>
      </c>
      <c r="I61" s="5">
        <v>-22572633400</v>
      </c>
      <c r="J61" s="5">
        <v>-18646237386</v>
      </c>
      <c r="K61" s="5">
        <v>-18947368808</v>
      </c>
      <c r="L61" s="5">
        <v>-20828169829</v>
      </c>
      <c r="M61" s="5">
        <v>-15607340051</v>
      </c>
      <c r="N61" s="5">
        <v>-11788732295</v>
      </c>
      <c r="O61" s="5">
        <v>-8547850071</v>
      </c>
      <c r="P61" s="5">
        <v>-2408083330</v>
      </c>
      <c r="Q61" s="5">
        <v>-2602381961</v>
      </c>
      <c r="R61" s="5">
        <v>-228472221</v>
      </c>
    </row>
    <row r="62" spans="2:18" ht="15.5" x14ac:dyDescent="0.35">
      <c r="C62" t="s">
        <v>97</v>
      </c>
      <c r="D62" s="5">
        <v>-3807874788</v>
      </c>
      <c r="E62" s="5">
        <v>-5426375540</v>
      </c>
      <c r="F62" s="5">
        <v>-5669271997</v>
      </c>
      <c r="G62" s="5">
        <v>-5965491206</v>
      </c>
      <c r="I62" s="5">
        <v>-22213853913</v>
      </c>
      <c r="J62" s="5">
        <v>-18313195172</v>
      </c>
      <c r="K62" s="5">
        <v>-18121900095</v>
      </c>
      <c r="L62" s="5">
        <v>-20681467293</v>
      </c>
      <c r="M62" s="5">
        <v>-15280536485</v>
      </c>
      <c r="N62" s="5">
        <v>-11435256252</v>
      </c>
      <c r="O62" s="5">
        <v>-7968831715</v>
      </c>
      <c r="P62" s="5">
        <v>-1670603674</v>
      </c>
      <c r="Q62" s="5">
        <v>-222979860</v>
      </c>
      <c r="R62" s="5">
        <v>4980660086</v>
      </c>
    </row>
    <row r="63" spans="2:18" ht="15.5" x14ac:dyDescent="0.35">
      <c r="C63" t="s">
        <v>28</v>
      </c>
      <c r="D63" s="5">
        <v>4858693827</v>
      </c>
      <c r="E63" s="5">
        <v>27549044473</v>
      </c>
      <c r="F63" s="5">
        <v>15673081424</v>
      </c>
      <c r="G63" s="5">
        <v>4587165586</v>
      </c>
      <c r="I63" s="5">
        <v>67591883862</v>
      </c>
      <c r="J63" s="5">
        <v>23542746878</v>
      </c>
      <c r="K63" s="5">
        <v>48683302778</v>
      </c>
      <c r="L63" s="5">
        <v>59508181386</v>
      </c>
      <c r="M63" s="5">
        <v>31098991418</v>
      </c>
      <c r="N63" s="5">
        <v>28621059866</v>
      </c>
      <c r="O63" s="5">
        <v>39529863107</v>
      </c>
      <c r="P63" s="5">
        <v>60866228487</v>
      </c>
      <c r="Q63" s="5">
        <v>31954151234</v>
      </c>
      <c r="R63" s="5">
        <v>41045743182</v>
      </c>
    </row>
    <row r="64" spans="2:18" ht="15.5" x14ac:dyDescent="0.35">
      <c r="C64" t="s">
        <v>27</v>
      </c>
      <c r="D64" s="5">
        <v>-1368901516</v>
      </c>
      <c r="E64" s="5">
        <v>-5186923924</v>
      </c>
      <c r="F64" s="5">
        <v>-3311923511</v>
      </c>
      <c r="G64" s="5">
        <v>-2126270206</v>
      </c>
      <c r="I64" s="5">
        <v>-14923450718</v>
      </c>
      <c r="J64" s="5">
        <v>-5088590694</v>
      </c>
      <c r="K64" s="5">
        <v>-10232094276</v>
      </c>
      <c r="L64" s="5">
        <v>-15195095571</v>
      </c>
      <c r="M64" s="5">
        <v>-8661405608</v>
      </c>
      <c r="N64" s="5">
        <v>-10132359645</v>
      </c>
      <c r="O64" s="5">
        <v>-12073616141</v>
      </c>
      <c r="P64" s="5">
        <v>-16889494487</v>
      </c>
      <c r="Q64" s="5">
        <v>-10488314450</v>
      </c>
      <c r="R64" s="5">
        <v>-10908035858</v>
      </c>
    </row>
    <row r="65" spans="2:18" ht="15.5" x14ac:dyDescent="0.35">
      <c r="C65" t="s">
        <v>104</v>
      </c>
      <c r="D65" s="5">
        <v>3489792311</v>
      </c>
      <c r="E65" s="5">
        <v>22362120549</v>
      </c>
      <c r="F65" s="5">
        <v>12361157913</v>
      </c>
      <c r="G65" s="5">
        <v>2460895380</v>
      </c>
      <c r="I65" s="5">
        <v>52668433144</v>
      </c>
      <c r="J65" s="5">
        <v>18454156184</v>
      </c>
      <c r="K65" s="5">
        <v>38451208502</v>
      </c>
      <c r="L65" s="5">
        <v>44313085815</v>
      </c>
      <c r="M65" s="5">
        <v>22437585810</v>
      </c>
      <c r="N65" s="5">
        <v>18488700221</v>
      </c>
      <c r="O65" s="5">
        <v>27456246966</v>
      </c>
      <c r="P65" s="5">
        <v>43976734000</v>
      </c>
      <c r="Q65" s="5">
        <v>21465836784</v>
      </c>
      <c r="R65" s="5">
        <v>30137707324</v>
      </c>
    </row>
    <row r="66" spans="2:18" ht="15.5" x14ac:dyDescent="0.35">
      <c r="C66" t="s">
        <v>105</v>
      </c>
      <c r="D66" s="5">
        <v>-115932251</v>
      </c>
      <c r="E66" s="5">
        <v>52705200773</v>
      </c>
      <c r="F66" s="5">
        <v>-7737138</v>
      </c>
      <c r="G66" s="5">
        <v>55761393</v>
      </c>
      <c r="I66" s="5">
        <v>52813383874</v>
      </c>
      <c r="J66" s="5">
        <v>6999229103</v>
      </c>
      <c r="K66" s="5">
        <v>-739211143</v>
      </c>
      <c r="L66" s="5">
        <v>94408657150</v>
      </c>
      <c r="M66" s="5">
        <v>5061146286</v>
      </c>
      <c r="N66" s="5">
        <v>-4811970170</v>
      </c>
      <c r="O66" s="5">
        <v>206788366446</v>
      </c>
      <c r="P66" s="5">
        <v>2297726023</v>
      </c>
      <c r="Q66" s="5">
        <v>-3136184831</v>
      </c>
      <c r="R66" s="5">
        <v>375616059314</v>
      </c>
    </row>
    <row r="67" spans="2:18" ht="15.5" x14ac:dyDescent="0.35">
      <c r="C67" t="s">
        <v>107</v>
      </c>
      <c r="D67" s="5">
        <v>3373860060</v>
      </c>
      <c r="E67" s="5">
        <v>75067321322</v>
      </c>
      <c r="F67" s="5">
        <v>12353420775</v>
      </c>
      <c r="G67" s="5">
        <v>2516656773</v>
      </c>
      <c r="I67" s="5">
        <v>105481817018</v>
      </c>
      <c r="J67" s="5">
        <v>25453385287</v>
      </c>
      <c r="K67" s="5">
        <v>37711997359</v>
      </c>
      <c r="L67" s="5">
        <v>138721742965</v>
      </c>
      <c r="M67" s="5">
        <v>27498732096</v>
      </c>
      <c r="N67" s="5">
        <v>13676730051</v>
      </c>
      <c r="O67" s="5">
        <v>234244613412</v>
      </c>
      <c r="P67" s="5">
        <v>46274460023</v>
      </c>
      <c r="Q67" s="5">
        <v>18329651953</v>
      </c>
      <c r="R67" s="5">
        <v>405753766638</v>
      </c>
    </row>
    <row r="68" spans="2:18" ht="15.5" x14ac:dyDescent="0.35">
      <c r="C68" t="s">
        <v>108</v>
      </c>
      <c r="D68" s="5">
        <v>3489792311</v>
      </c>
      <c r="E68" s="5">
        <v>22362120549</v>
      </c>
      <c r="F68" s="5">
        <v>12361157913</v>
      </c>
      <c r="G68" s="5">
        <v>2460895380</v>
      </c>
      <c r="I68" s="5">
        <v>52668433144</v>
      </c>
      <c r="J68" s="5">
        <v>18454156184</v>
      </c>
      <c r="K68" s="5">
        <v>38451208502</v>
      </c>
      <c r="L68" s="5">
        <v>44313085815</v>
      </c>
      <c r="M68" s="5">
        <v>22437585810</v>
      </c>
      <c r="N68" s="5">
        <v>18488700221</v>
      </c>
      <c r="O68" s="5">
        <v>27456246966</v>
      </c>
      <c r="P68" s="5">
        <v>43976734000</v>
      </c>
      <c r="Q68" s="5">
        <v>21465836784</v>
      </c>
      <c r="R68" s="5">
        <v>30137707324</v>
      </c>
    </row>
    <row r="69" spans="2:18" ht="15.5" x14ac:dyDescent="0.35">
      <c r="C69" t="s">
        <v>7</v>
      </c>
      <c r="D69" s="5">
        <v>3224099380</v>
      </c>
      <c r="E69" s="5">
        <v>72006490315</v>
      </c>
      <c r="F69" s="5">
        <v>12481712296</v>
      </c>
      <c r="G69" s="5">
        <v>2619472416</v>
      </c>
      <c r="I69" s="5">
        <v>102066238210</v>
      </c>
      <c r="J69" s="5">
        <v>25071652768</v>
      </c>
      <c r="K69" s="5">
        <v>37363113554</v>
      </c>
      <c r="L69" s="5">
        <v>131503682215</v>
      </c>
      <c r="M69" s="5">
        <v>25683103600</v>
      </c>
      <c r="N69" s="5">
        <v>12964408612</v>
      </c>
      <c r="O69" s="5">
        <v>213921536558</v>
      </c>
      <c r="P69" s="5">
        <v>46274460023</v>
      </c>
      <c r="Q69" s="5">
        <v>18329651953</v>
      </c>
      <c r="R69" s="5">
        <v>405753766638</v>
      </c>
    </row>
    <row r="70" spans="2:18" ht="15.5" x14ac:dyDescent="0.35">
      <c r="C70" t="s">
        <v>110</v>
      </c>
      <c r="D70" s="5">
        <v>3489792311</v>
      </c>
      <c r="E70" s="5">
        <v>22362120549</v>
      </c>
      <c r="F70" s="5">
        <v>12361157913</v>
      </c>
      <c r="G70" s="5">
        <v>2460895380</v>
      </c>
      <c r="I70" s="5">
        <v>52668433144</v>
      </c>
      <c r="J70" s="5">
        <v>18454156184</v>
      </c>
      <c r="K70" s="5">
        <v>38451208502</v>
      </c>
      <c r="L70" s="5">
        <v>44313085815</v>
      </c>
      <c r="M70" s="5">
        <v>22437585810</v>
      </c>
      <c r="N70" s="5">
        <v>18488700221</v>
      </c>
      <c r="O70" s="5">
        <v>27456246966</v>
      </c>
      <c r="P70" s="5">
        <v>43976734000</v>
      </c>
      <c r="Q70" s="5">
        <v>21465836784</v>
      </c>
      <c r="R70" s="5">
        <v>30137707324</v>
      </c>
    </row>
    <row r="71" spans="2:18" ht="15.5" x14ac:dyDescent="0.35">
      <c r="C71" t="s">
        <v>111</v>
      </c>
      <c r="D71" s="5">
        <v>3373860060</v>
      </c>
      <c r="E71" s="5">
        <v>75067321322</v>
      </c>
      <c r="F71" s="5">
        <v>12353420775</v>
      </c>
      <c r="G71" s="5">
        <v>2516656773</v>
      </c>
      <c r="I71" s="5">
        <v>105481817018</v>
      </c>
      <c r="J71" s="5">
        <v>25453385287</v>
      </c>
      <c r="K71" s="5">
        <v>37711997359</v>
      </c>
      <c r="L71" s="5">
        <v>138721742965</v>
      </c>
      <c r="M71" s="5">
        <v>27498732096</v>
      </c>
      <c r="N71" s="5">
        <v>13676730051</v>
      </c>
      <c r="O71" s="5">
        <v>234244613412</v>
      </c>
      <c r="P71" s="5">
        <v>46274460023</v>
      </c>
      <c r="Q71" s="5">
        <v>18329651953</v>
      </c>
      <c r="R71" s="5">
        <v>405753766638</v>
      </c>
    </row>
    <row r="72" spans="2:18" ht="15.5" x14ac:dyDescent="0.35">
      <c r="C72" t="s">
        <v>112</v>
      </c>
      <c r="D72" s="5">
        <v>3373860060</v>
      </c>
      <c r="E72" s="5">
        <v>75067321322</v>
      </c>
      <c r="F72" s="5">
        <v>12353420775</v>
      </c>
      <c r="G72" s="5">
        <v>2516656773</v>
      </c>
      <c r="I72" s="5">
        <v>105481817018</v>
      </c>
      <c r="J72" s="5">
        <v>25453385287</v>
      </c>
      <c r="K72" s="5">
        <v>37711997359</v>
      </c>
      <c r="L72" s="5">
        <v>138721742965</v>
      </c>
      <c r="M72" s="5">
        <v>27498732096</v>
      </c>
      <c r="N72" s="5">
        <v>13676730051</v>
      </c>
      <c r="O72" s="5">
        <v>234244613412</v>
      </c>
      <c r="P72" s="5">
        <v>46274460023</v>
      </c>
      <c r="Q72" s="5">
        <v>18329651953</v>
      </c>
      <c r="R72" s="5">
        <v>405753766638</v>
      </c>
    </row>
    <row r="74" spans="2:18" ht="15.5" x14ac:dyDescent="0.35">
      <c r="B74" t="s">
        <v>113</v>
      </c>
      <c r="C74" t="s">
        <v>114</v>
      </c>
    </row>
    <row r="75" spans="2:18" ht="15.5" x14ac:dyDescent="0.35">
      <c r="C75" t="s">
        <v>115</v>
      </c>
    </row>
    <row r="76" spans="2:18" ht="15.5" x14ac:dyDescent="0.35">
      <c r="C76" t="s">
        <v>19</v>
      </c>
      <c r="D76" s="5">
        <v>25168814060</v>
      </c>
      <c r="E76" s="5">
        <v>39662938748</v>
      </c>
      <c r="F76" s="5">
        <v>27794774600</v>
      </c>
      <c r="G76" s="5">
        <v>28674539527</v>
      </c>
      <c r="I76" s="5">
        <v>39662938748</v>
      </c>
      <c r="J76" s="5">
        <v>30781039406</v>
      </c>
      <c r="K76" s="5">
        <v>16648102881</v>
      </c>
      <c r="L76" s="5">
        <v>18699401624</v>
      </c>
      <c r="M76" s="5">
        <v>26777787660</v>
      </c>
      <c r="N76" s="5">
        <v>55386586098</v>
      </c>
      <c r="O76" s="5">
        <v>33237581429</v>
      </c>
      <c r="P76" s="5">
        <v>37845309428</v>
      </c>
      <c r="Q76" s="5">
        <v>37579943948</v>
      </c>
      <c r="R76" s="5">
        <v>73781192748</v>
      </c>
    </row>
    <row r="77" spans="2:18" ht="15.5" x14ac:dyDescent="0.35">
      <c r="C77" t="s">
        <v>116</v>
      </c>
      <c r="D77" s="5">
        <v>313947983775</v>
      </c>
      <c r="E77" s="5">
        <v>330738980748</v>
      </c>
      <c r="F77" s="5">
        <v>357908657708</v>
      </c>
      <c r="G77" s="5">
        <v>357918931854</v>
      </c>
      <c r="I77" s="5">
        <v>330738980748</v>
      </c>
      <c r="J77" s="5">
        <v>311149928665</v>
      </c>
      <c r="K77" s="5">
        <v>300441601065</v>
      </c>
      <c r="L77" s="5">
        <v>279729777263</v>
      </c>
      <c r="M77" s="5">
        <v>218242175938</v>
      </c>
      <c r="N77" s="5">
        <v>210768032644</v>
      </c>
      <c r="O77" s="5">
        <v>196694953828</v>
      </c>
      <c r="P77" s="5">
        <v>159373373450</v>
      </c>
      <c r="Q77" s="5">
        <v>137601719759</v>
      </c>
      <c r="R77" s="5">
        <v>98875236460</v>
      </c>
    </row>
    <row r="78" spans="2:18" ht="15.5" x14ac:dyDescent="0.35">
      <c r="C78" t="s">
        <v>122</v>
      </c>
      <c r="D78" s="5">
        <v>207336423855</v>
      </c>
      <c r="E78" s="5">
        <v>196536197774</v>
      </c>
      <c r="F78" s="5">
        <v>212947145250</v>
      </c>
      <c r="G78" s="5">
        <v>216394739832</v>
      </c>
      <c r="I78" s="5">
        <v>196536197774</v>
      </c>
      <c r="J78" s="5">
        <v>239977611743</v>
      </c>
      <c r="K78" s="5">
        <v>208927070627</v>
      </c>
      <c r="L78" s="5">
        <v>311287516529</v>
      </c>
      <c r="M78" s="5">
        <v>269689497108</v>
      </c>
      <c r="N78" s="5">
        <v>219656022775</v>
      </c>
      <c r="O78" s="5">
        <v>236575038516</v>
      </c>
      <c r="P78" s="5">
        <v>206351835455</v>
      </c>
      <c r="Q78" s="5">
        <v>168469096531</v>
      </c>
      <c r="R78" s="5">
        <v>140601539006</v>
      </c>
    </row>
    <row r="79" spans="2:18" ht="15.5" x14ac:dyDescent="0.35">
      <c r="C79" t="s">
        <v>91</v>
      </c>
      <c r="D79" s="5">
        <v>706362363049</v>
      </c>
      <c r="E79" s="5">
        <v>706362363049</v>
      </c>
      <c r="F79" s="5">
        <v>654299798697</v>
      </c>
      <c r="G79" s="5">
        <v>654299798697</v>
      </c>
      <c r="I79" s="5">
        <v>706362363049</v>
      </c>
      <c r="J79" s="5">
        <v>654299798697</v>
      </c>
      <c r="K79" s="5">
        <v>654299798697</v>
      </c>
      <c r="L79" s="5">
        <v>654299798697</v>
      </c>
      <c r="M79" s="5">
        <v>566067695236</v>
      </c>
      <c r="N79" s="5">
        <v>566067695236</v>
      </c>
      <c r="O79" s="5">
        <v>566067695236</v>
      </c>
      <c r="P79" s="5">
        <v>376493621476</v>
      </c>
      <c r="Q79" s="5">
        <v>376493621476</v>
      </c>
      <c r="R79" s="5">
        <v>376493621476</v>
      </c>
    </row>
    <row r="80" spans="2:18" ht="15.5" x14ac:dyDescent="0.35">
      <c r="C80" t="s">
        <v>123</v>
      </c>
      <c r="D80" s="5">
        <v>565788594083</v>
      </c>
      <c r="E80" s="5">
        <v>573548045022</v>
      </c>
      <c r="F80" s="5">
        <v>608268526487</v>
      </c>
      <c r="G80" s="5">
        <v>612982414118</v>
      </c>
      <c r="I80" s="5">
        <v>573548045022</v>
      </c>
      <c r="J80" s="5">
        <v>588312420789</v>
      </c>
      <c r="K80" s="5">
        <v>532277967395</v>
      </c>
      <c r="L80" s="5">
        <v>614755676973</v>
      </c>
      <c r="M80" s="5">
        <v>521288543863</v>
      </c>
      <c r="N80" s="5">
        <v>490284080260</v>
      </c>
      <c r="O80" s="5">
        <v>468877107644</v>
      </c>
      <c r="P80" s="5">
        <v>405988723901</v>
      </c>
      <c r="Q80" s="5">
        <v>351255636607</v>
      </c>
      <c r="R80" s="5">
        <v>325494162443</v>
      </c>
    </row>
    <row r="81" spans="3:18" ht="15.5" x14ac:dyDescent="0.35">
      <c r="C81" t="s">
        <v>124</v>
      </c>
    </row>
    <row r="82" spans="3:18" ht="15.5" x14ac:dyDescent="0.35">
      <c r="C82" t="s">
        <v>120</v>
      </c>
      <c r="D82" s="5">
        <v>3979625393</v>
      </c>
      <c r="E82" s="5">
        <v>3163683518</v>
      </c>
      <c r="F82" s="5">
        <v>3110847504</v>
      </c>
      <c r="G82" s="5">
        <v>4599534008</v>
      </c>
      <c r="I82" s="5">
        <v>3163683518</v>
      </c>
      <c r="J82" s="5">
        <v>1872788897</v>
      </c>
      <c r="K82" s="5">
        <v>4087656223</v>
      </c>
      <c r="L82" s="5">
        <v>1395886781</v>
      </c>
      <c r="M82" s="5">
        <v>894413750</v>
      </c>
      <c r="N82" s="5">
        <v>1054941449</v>
      </c>
      <c r="O82" s="5">
        <v>1667867323</v>
      </c>
      <c r="P82" s="5">
        <v>1186870500</v>
      </c>
      <c r="Q82" s="5">
        <v>1085575050</v>
      </c>
      <c r="R82" s="5">
        <v>1262352850</v>
      </c>
    </row>
    <row r="83" spans="3:18" ht="15.5" x14ac:dyDescent="0.35">
      <c r="C83" t="s">
        <v>118</v>
      </c>
      <c r="D83" s="5">
        <v>7144046495</v>
      </c>
      <c r="E83" s="5">
        <v>8633685029</v>
      </c>
      <c r="F83" s="5">
        <v>8879991007</v>
      </c>
      <c r="G83" s="5">
        <v>5090096082</v>
      </c>
      <c r="I83" s="5">
        <v>8633685029</v>
      </c>
      <c r="J83" s="5">
        <v>2315174461</v>
      </c>
      <c r="K83" s="5">
        <v>1637264433</v>
      </c>
      <c r="L83" s="5">
        <v>1014130583</v>
      </c>
    </row>
    <row r="84" spans="3:18" ht="15.5" x14ac:dyDescent="0.35">
      <c r="C84" t="s">
        <v>117</v>
      </c>
      <c r="K84" s="5">
        <v>1440000000</v>
      </c>
      <c r="L84" s="5">
        <v>1440000000</v>
      </c>
    </row>
    <row r="85" spans="3:18" ht="15.5" x14ac:dyDescent="0.35">
      <c r="C85" t="s">
        <v>121</v>
      </c>
      <c r="D85" s="5">
        <v>3979625393</v>
      </c>
      <c r="E85" s="5">
        <v>3163683518</v>
      </c>
      <c r="F85" s="5">
        <v>3110847504</v>
      </c>
      <c r="G85" s="5">
        <v>4599534008</v>
      </c>
      <c r="I85" s="5">
        <v>3163683518</v>
      </c>
      <c r="J85" s="5">
        <v>1872788897</v>
      </c>
      <c r="K85" s="5">
        <v>4087656223</v>
      </c>
      <c r="L85" s="5">
        <v>1395886781</v>
      </c>
      <c r="M85" s="5">
        <v>894413750</v>
      </c>
      <c r="N85" s="5">
        <v>1054941449</v>
      </c>
      <c r="O85" s="5">
        <v>1667867323</v>
      </c>
      <c r="P85" s="5">
        <v>1186870500</v>
      </c>
      <c r="Q85" s="5">
        <v>1085575050</v>
      </c>
      <c r="R85" s="5">
        <v>1262352850</v>
      </c>
    </row>
    <row r="86" spans="3:18" ht="15.5" x14ac:dyDescent="0.35">
      <c r="C86" t="s">
        <v>125</v>
      </c>
      <c r="D86" s="5">
        <v>5532256212</v>
      </c>
      <c r="E86" s="5">
        <v>5751955037</v>
      </c>
      <c r="F86" s="5">
        <v>6970079912</v>
      </c>
      <c r="G86" s="5">
        <v>7026766116</v>
      </c>
      <c r="I86" s="5">
        <v>5751955037</v>
      </c>
      <c r="J86" s="5">
        <v>6897307766</v>
      </c>
      <c r="K86" s="5">
        <v>8169531815</v>
      </c>
      <c r="L86" s="5">
        <v>6331116080</v>
      </c>
      <c r="M86" s="5">
        <v>9313868555</v>
      </c>
      <c r="N86" s="5">
        <v>10461578165</v>
      </c>
      <c r="O86" s="5">
        <v>9945348520</v>
      </c>
      <c r="P86" s="5">
        <v>4584859434</v>
      </c>
      <c r="Q86" s="5">
        <v>6076117595</v>
      </c>
      <c r="R86" s="5">
        <v>4806770851</v>
      </c>
    </row>
    <row r="87" spans="3:18" ht="15.5" x14ac:dyDescent="0.35">
      <c r="C87" t="s">
        <v>126</v>
      </c>
      <c r="D87" s="5">
        <v>1240232336295</v>
      </c>
      <c r="E87" s="5">
        <v>1248314768709</v>
      </c>
      <c r="F87" s="5">
        <v>1191324870569</v>
      </c>
      <c r="G87" s="5">
        <v>1197545903569</v>
      </c>
      <c r="I87" s="5">
        <v>1248314768709</v>
      </c>
      <c r="J87" s="5">
        <v>1199652204034</v>
      </c>
      <c r="K87" s="5">
        <v>1146160068795</v>
      </c>
      <c r="L87" s="5">
        <v>1145732465164</v>
      </c>
      <c r="M87" s="5">
        <v>1006930999941</v>
      </c>
      <c r="N87" s="5">
        <v>965782828798</v>
      </c>
      <c r="O87" s="5">
        <v>840773505144</v>
      </c>
      <c r="P87" s="5">
        <v>570873765937</v>
      </c>
      <c r="Q87" s="5">
        <v>557421928580</v>
      </c>
      <c r="R87" s="5">
        <v>546284875130</v>
      </c>
    </row>
    <row r="88" spans="3:18" ht="15.5" x14ac:dyDescent="0.35">
      <c r="C88" t="s">
        <v>127</v>
      </c>
      <c r="D88" s="5">
        <v>24329065461</v>
      </c>
      <c r="E88" s="5">
        <v>24573995584</v>
      </c>
      <c r="F88" s="5">
        <v>24818925707</v>
      </c>
      <c r="G88" s="5">
        <v>25063855830</v>
      </c>
      <c r="I88" s="5">
        <v>24573995584</v>
      </c>
      <c r="J88" s="5">
        <v>25553716076</v>
      </c>
      <c r="K88" s="5">
        <v>21618284931</v>
      </c>
      <c r="L88" s="5">
        <v>22356770987</v>
      </c>
      <c r="M88" s="5">
        <v>144206362</v>
      </c>
      <c r="N88" s="5">
        <v>360515906</v>
      </c>
      <c r="O88" s="5">
        <v>576825450</v>
      </c>
      <c r="P88" s="5">
        <v>793134994</v>
      </c>
      <c r="Q88" s="5">
        <v>1009444538</v>
      </c>
      <c r="R88" s="5">
        <v>1225754082</v>
      </c>
    </row>
    <row r="89" spans="3:18" ht="15.5" x14ac:dyDescent="0.35">
      <c r="C89" t="s">
        <v>129</v>
      </c>
      <c r="D89" s="5">
        <v>481349864</v>
      </c>
      <c r="E89" s="5">
        <v>490965355</v>
      </c>
      <c r="F89" s="5">
        <v>500580848</v>
      </c>
      <c r="G89" s="5">
        <v>510196340</v>
      </c>
      <c r="I89" s="5">
        <v>490965355</v>
      </c>
      <c r="J89" s="5">
        <v>529427324</v>
      </c>
      <c r="K89" s="5">
        <v>567889283</v>
      </c>
      <c r="L89" s="5">
        <v>459955636</v>
      </c>
      <c r="M89" s="5">
        <v>491820763</v>
      </c>
      <c r="N89" s="5">
        <v>473056095</v>
      </c>
      <c r="O89" s="5">
        <v>502199195</v>
      </c>
      <c r="P89" s="5">
        <v>520142223</v>
      </c>
      <c r="Q89" s="5">
        <v>37086147</v>
      </c>
      <c r="R89" s="5">
        <v>43829103</v>
      </c>
    </row>
    <row r="90" spans="3:18" ht="15.5" x14ac:dyDescent="0.35">
      <c r="C90" t="s">
        <v>130</v>
      </c>
      <c r="D90" s="5">
        <v>1281359839352</v>
      </c>
      <c r="E90" s="5">
        <v>1289197885522</v>
      </c>
      <c r="F90" s="5">
        <v>1233460378512</v>
      </c>
      <c r="G90" s="5">
        <v>1241501917535</v>
      </c>
      <c r="I90" s="5">
        <v>1289197885522</v>
      </c>
      <c r="J90" s="5">
        <v>1247571560269</v>
      </c>
      <c r="K90" s="5">
        <v>1201589485980</v>
      </c>
      <c r="L90" s="5">
        <v>1182525115172</v>
      </c>
      <c r="M90" s="5">
        <v>1048641392981</v>
      </c>
      <c r="N90" s="5">
        <v>984188435906</v>
      </c>
      <c r="O90" s="5">
        <v>860205942795</v>
      </c>
      <c r="P90" s="5">
        <v>578609048088</v>
      </c>
      <c r="Q90" s="5">
        <v>569985351910</v>
      </c>
      <c r="R90" s="5">
        <v>556178859516</v>
      </c>
    </row>
    <row r="91" spans="3:18" ht="15.5" x14ac:dyDescent="0.35">
      <c r="C91" t="s">
        <v>131</v>
      </c>
      <c r="D91" s="5">
        <v>1847148433435</v>
      </c>
      <c r="E91" s="5">
        <v>1862745930544</v>
      </c>
      <c r="F91" s="5">
        <v>1841728904999</v>
      </c>
      <c r="G91" s="5">
        <v>1854484331653</v>
      </c>
      <c r="I91" s="5">
        <v>1862745930544</v>
      </c>
      <c r="J91" s="5">
        <v>1835883981058</v>
      </c>
      <c r="K91" s="5">
        <v>1733867453375</v>
      </c>
      <c r="L91" s="5">
        <v>1797280792145</v>
      </c>
      <c r="M91" s="5">
        <v>1569929936844</v>
      </c>
      <c r="N91" s="5">
        <v>1474472516166</v>
      </c>
      <c r="O91" s="5">
        <v>1329083050439</v>
      </c>
      <c r="P91" s="5">
        <v>984597771989</v>
      </c>
      <c r="Q91" s="5">
        <v>921240988517</v>
      </c>
      <c r="R91" s="5">
        <v>881673021959</v>
      </c>
    </row>
    <row r="92" spans="3:18" ht="15.5" x14ac:dyDescent="0.35">
      <c r="C92" t="s">
        <v>132</v>
      </c>
    </row>
    <row r="93" spans="3:18" ht="15.5" x14ac:dyDescent="0.35">
      <c r="C93" t="s">
        <v>133</v>
      </c>
    </row>
    <row r="94" spans="3:18" ht="15.5" x14ac:dyDescent="0.35">
      <c r="C94" t="s">
        <v>134</v>
      </c>
      <c r="D94" s="5">
        <v>255824573371</v>
      </c>
      <c r="E94" s="5">
        <v>294324071742</v>
      </c>
      <c r="F94" s="5">
        <v>315121976662</v>
      </c>
      <c r="G94" s="5">
        <v>356673643183</v>
      </c>
      <c r="I94" s="5">
        <v>294324071742</v>
      </c>
      <c r="J94" s="5">
        <v>344192140180</v>
      </c>
      <c r="K94" s="5">
        <v>263777306382</v>
      </c>
      <c r="L94" s="5">
        <v>365102738589</v>
      </c>
      <c r="M94" s="5">
        <v>266457069558</v>
      </c>
      <c r="N94" s="5">
        <v>263432699854</v>
      </c>
      <c r="O94" s="5">
        <v>173578114300</v>
      </c>
      <c r="P94" s="5">
        <v>151341881953</v>
      </c>
      <c r="Q94" s="5">
        <v>127673269661</v>
      </c>
      <c r="R94" s="5">
        <v>111360300869</v>
      </c>
    </row>
    <row r="95" spans="3:18" ht="15.5" x14ac:dyDescent="0.35">
      <c r="C95" t="s">
        <v>135</v>
      </c>
      <c r="D95" s="5">
        <v>22600557972</v>
      </c>
      <c r="E95" s="5">
        <v>28746360256</v>
      </c>
      <c r="F95" s="5">
        <v>65085971722</v>
      </c>
      <c r="G95" s="5">
        <v>91426771077</v>
      </c>
      <c r="I95" s="5">
        <v>28746360256</v>
      </c>
      <c r="J95" s="5">
        <v>78599505230</v>
      </c>
      <c r="K95" s="5">
        <v>53895239242</v>
      </c>
      <c r="L95" s="5">
        <v>124834324035</v>
      </c>
      <c r="M95" s="5">
        <v>63843437708</v>
      </c>
      <c r="N95" s="5">
        <v>99794850784</v>
      </c>
      <c r="O95" s="5">
        <v>31820850843</v>
      </c>
      <c r="P95" s="5">
        <v>20000000000</v>
      </c>
      <c r="Q95" s="5">
        <v>20000000000</v>
      </c>
      <c r="R95" s="5">
        <v>20000000000</v>
      </c>
    </row>
    <row r="96" spans="3:18" ht="15.5" x14ac:dyDescent="0.35">
      <c r="C96" t="s">
        <v>136</v>
      </c>
    </row>
    <row r="97" spans="3:18" ht="15.5" x14ac:dyDescent="0.35">
      <c r="C97" t="s">
        <v>137</v>
      </c>
      <c r="D97" s="5">
        <v>207041111626</v>
      </c>
      <c r="E97" s="5">
        <v>208468886459</v>
      </c>
      <c r="F97" s="5">
        <v>221430813614</v>
      </c>
      <c r="G97" s="5">
        <v>214775435847</v>
      </c>
      <c r="I97" s="5">
        <v>208468886459</v>
      </c>
      <c r="J97" s="5">
        <v>222991583806</v>
      </c>
      <c r="K97" s="5">
        <v>162312781511</v>
      </c>
      <c r="L97" s="5">
        <v>209067667503</v>
      </c>
      <c r="M97" s="5">
        <v>180317100997</v>
      </c>
      <c r="N97" s="5">
        <v>142513376657</v>
      </c>
      <c r="O97" s="5">
        <v>132168861536</v>
      </c>
      <c r="P97" s="5">
        <v>121062127294</v>
      </c>
      <c r="Q97" s="5">
        <v>102275039961</v>
      </c>
      <c r="R97" s="5">
        <v>80825847137</v>
      </c>
    </row>
    <row r="98" spans="3:18" ht="15.5" x14ac:dyDescent="0.35">
      <c r="C98" t="s">
        <v>139</v>
      </c>
      <c r="M98" s="5">
        <v>734691243</v>
      </c>
      <c r="N98" s="5">
        <v>1280297756</v>
      </c>
      <c r="O98" s="5">
        <v>461806807</v>
      </c>
      <c r="P98" s="5">
        <v>367763490</v>
      </c>
      <c r="Q98" s="5">
        <v>326881169</v>
      </c>
      <c r="R98" s="5">
        <v>344281642</v>
      </c>
    </row>
    <row r="99" spans="3:18" ht="15.5" x14ac:dyDescent="0.35">
      <c r="C99" t="s">
        <v>140</v>
      </c>
      <c r="D99" s="5">
        <v>7144046495</v>
      </c>
      <c r="E99" s="5">
        <v>8633685029</v>
      </c>
      <c r="F99" s="5">
        <v>8879991007</v>
      </c>
      <c r="G99" s="5">
        <v>5090096082</v>
      </c>
      <c r="I99" s="5">
        <v>8633685029</v>
      </c>
      <c r="J99" s="5">
        <v>2315174461</v>
      </c>
      <c r="K99" s="5">
        <v>3077264433</v>
      </c>
      <c r="L99" s="5">
        <v>2454130583</v>
      </c>
      <c r="M99" s="5">
        <v>734691243</v>
      </c>
      <c r="N99" s="5">
        <v>1280297756</v>
      </c>
      <c r="O99" s="5">
        <v>461806807</v>
      </c>
      <c r="P99" s="5">
        <v>367763490</v>
      </c>
      <c r="Q99" s="5">
        <v>326881169</v>
      </c>
      <c r="R99" s="5">
        <v>344281642</v>
      </c>
    </row>
    <row r="100" spans="3:18" ht="15.5" x14ac:dyDescent="0.35">
      <c r="C100" t="s">
        <v>138</v>
      </c>
      <c r="D100" s="5">
        <v>5226144445</v>
      </c>
      <c r="E100" s="5">
        <v>7993819296</v>
      </c>
      <c r="F100" s="5">
        <v>8315927572</v>
      </c>
      <c r="G100" s="5">
        <v>7633495704</v>
      </c>
      <c r="I100" s="5">
        <v>7993819296</v>
      </c>
      <c r="J100" s="5">
        <v>7206211579</v>
      </c>
      <c r="K100" s="5">
        <v>5868764161</v>
      </c>
      <c r="L100" s="5">
        <v>5606561254</v>
      </c>
      <c r="M100" s="5">
        <v>6670008255</v>
      </c>
      <c r="N100" s="5">
        <v>5396122631</v>
      </c>
      <c r="O100" s="5">
        <v>5142952174</v>
      </c>
      <c r="P100" s="5">
        <v>2004957435</v>
      </c>
      <c r="Q100" s="5">
        <v>2308091174</v>
      </c>
      <c r="R100" s="5">
        <v>2949728194</v>
      </c>
    </row>
    <row r="101" spans="3:18" ht="15.5" x14ac:dyDescent="0.35">
      <c r="C101" t="s">
        <v>142</v>
      </c>
      <c r="D101" s="5">
        <v>10151625585</v>
      </c>
      <c r="E101" s="5">
        <v>9528691532</v>
      </c>
      <c r="F101" s="5">
        <v>7036174339</v>
      </c>
      <c r="G101" s="5">
        <v>5907846855</v>
      </c>
      <c r="I101" s="5">
        <v>9528691532</v>
      </c>
      <c r="J101" s="5">
        <v>3382818199</v>
      </c>
      <c r="K101" s="5">
        <v>7351091862</v>
      </c>
      <c r="L101" s="5">
        <v>3530222209</v>
      </c>
      <c r="M101" s="5">
        <v>3740608906</v>
      </c>
      <c r="N101" s="5">
        <v>6114718693</v>
      </c>
      <c r="O101" s="5">
        <v>3050309607</v>
      </c>
      <c r="P101" s="5">
        <v>7907033734</v>
      </c>
      <c r="Q101" s="5">
        <v>2763257357</v>
      </c>
      <c r="R101" s="5">
        <v>2367967136</v>
      </c>
    </row>
    <row r="102" spans="3:18" ht="15.5" x14ac:dyDescent="0.35">
      <c r="C102" t="s">
        <v>150</v>
      </c>
    </row>
    <row r="103" spans="3:18" ht="15.5" x14ac:dyDescent="0.35">
      <c r="C103" t="s">
        <v>346</v>
      </c>
      <c r="D103" s="5">
        <v>124320114</v>
      </c>
      <c r="E103" s="5">
        <v>220928464</v>
      </c>
      <c r="F103" s="5">
        <v>385314777</v>
      </c>
      <c r="G103" s="5">
        <v>36132371</v>
      </c>
      <c r="I103" s="5">
        <v>220928464</v>
      </c>
      <c r="J103" s="5">
        <v>106323982</v>
      </c>
      <c r="K103" s="5">
        <v>331446469</v>
      </c>
      <c r="L103" s="5">
        <v>480351158</v>
      </c>
      <c r="M103" s="5">
        <v>880504443</v>
      </c>
    </row>
    <row r="104" spans="3:18" ht="15.5" x14ac:dyDescent="0.35">
      <c r="C104" t="s">
        <v>144</v>
      </c>
      <c r="D104" s="5">
        <v>128061296090</v>
      </c>
      <c r="E104" s="5">
        <v>108342105150</v>
      </c>
      <c r="F104" s="5">
        <v>134169145642</v>
      </c>
      <c r="G104" s="5">
        <v>118324750926</v>
      </c>
      <c r="I104" s="5">
        <v>108342105150</v>
      </c>
      <c r="J104" s="5">
        <v>126527717781</v>
      </c>
      <c r="K104" s="5">
        <v>111788476461</v>
      </c>
      <c r="L104" s="5">
        <v>111081312113</v>
      </c>
      <c r="M104" s="5">
        <v>106447185301</v>
      </c>
      <c r="N104" s="5">
        <v>31666666667</v>
      </c>
    </row>
    <row r="105" spans="3:18" ht="15.5" x14ac:dyDescent="0.35">
      <c r="C105" t="s">
        <v>151</v>
      </c>
      <c r="D105" s="5">
        <v>128185616204</v>
      </c>
      <c r="E105" s="5">
        <v>108563033614</v>
      </c>
      <c r="F105" s="5">
        <v>134554460419</v>
      </c>
      <c r="G105" s="5">
        <v>118360883297</v>
      </c>
      <c r="I105" s="5">
        <v>108563033614</v>
      </c>
      <c r="J105" s="5">
        <v>126634041763</v>
      </c>
      <c r="K105" s="5">
        <v>112119922930</v>
      </c>
      <c r="L105" s="5">
        <v>111561663271</v>
      </c>
      <c r="M105" s="5">
        <v>107327689744</v>
      </c>
      <c r="N105" s="5">
        <v>31666666667</v>
      </c>
    </row>
    <row r="106" spans="3:18" ht="15.5" x14ac:dyDescent="0.35">
      <c r="C106" t="s">
        <v>147</v>
      </c>
      <c r="D106" s="5">
        <v>254551969051</v>
      </c>
      <c r="E106" s="5">
        <v>235023827849</v>
      </c>
      <c r="F106" s="5">
        <v>268276218706</v>
      </c>
      <c r="G106" s="5">
        <v>251833399614</v>
      </c>
      <c r="I106" s="5">
        <v>235023827849</v>
      </c>
      <c r="J106" s="5">
        <v>259715321943</v>
      </c>
      <c r="K106" s="5">
        <v>252739533345</v>
      </c>
      <c r="L106" s="5">
        <v>245772262267</v>
      </c>
      <c r="M106" s="5">
        <v>255788818962</v>
      </c>
      <c r="N106" s="5">
        <v>190854500084</v>
      </c>
      <c r="O106" s="5">
        <v>147213677218</v>
      </c>
      <c r="P106" s="5">
        <v>24876903230</v>
      </c>
      <c r="Q106" s="5">
        <v>27402887073</v>
      </c>
      <c r="R106" s="5">
        <v>18417236260</v>
      </c>
    </row>
    <row r="107" spans="3:18" ht="15.5" x14ac:dyDescent="0.35">
      <c r="C107" t="s">
        <v>148</v>
      </c>
      <c r="D107" s="5">
        <v>254551969051</v>
      </c>
      <c r="E107" s="5">
        <v>235023827849</v>
      </c>
      <c r="F107" s="5">
        <v>268276218706</v>
      </c>
      <c r="G107" s="5">
        <v>251833399614</v>
      </c>
      <c r="I107" s="5">
        <v>235023827849</v>
      </c>
      <c r="J107" s="5">
        <v>259715321943</v>
      </c>
      <c r="K107" s="5">
        <v>252739533345</v>
      </c>
      <c r="L107" s="5">
        <v>245772262267</v>
      </c>
      <c r="M107" s="5">
        <v>255788818962</v>
      </c>
      <c r="N107" s="5">
        <v>190854500084</v>
      </c>
      <c r="O107" s="5">
        <v>147213677218</v>
      </c>
      <c r="P107" s="5">
        <v>24876903230</v>
      </c>
      <c r="Q107" s="5">
        <v>27402887073</v>
      </c>
      <c r="R107" s="5">
        <v>18417236260</v>
      </c>
    </row>
    <row r="108" spans="3:18" ht="15.5" x14ac:dyDescent="0.35">
      <c r="C108" t="s">
        <v>518</v>
      </c>
      <c r="D108" s="5">
        <v>99000000000</v>
      </c>
      <c r="E108" s="5">
        <v>99000000000</v>
      </c>
      <c r="F108" s="5">
        <v>99000000000</v>
      </c>
      <c r="G108" s="5">
        <v>99000000000</v>
      </c>
      <c r="I108" s="5">
        <v>99000000000</v>
      </c>
      <c r="J108" s="5">
        <v>99000000000</v>
      </c>
      <c r="K108" s="5">
        <v>99000000000</v>
      </c>
      <c r="L108" s="5">
        <v>99000000000</v>
      </c>
      <c r="M108" s="5">
        <v>99000000000</v>
      </c>
      <c r="N108" s="5">
        <v>99000000000</v>
      </c>
      <c r="O108" s="5">
        <v>99000000000</v>
      </c>
    </row>
    <row r="109" spans="3:18" ht="15.5" x14ac:dyDescent="0.35">
      <c r="C109" t="s">
        <v>152</v>
      </c>
      <c r="D109" s="5">
        <v>510376542422</v>
      </c>
      <c r="E109" s="5">
        <v>529347899591</v>
      </c>
      <c r="F109" s="5">
        <v>583398195368</v>
      </c>
      <c r="G109" s="5">
        <v>608507042797</v>
      </c>
      <c r="I109" s="5">
        <v>529347899591</v>
      </c>
      <c r="J109" s="5">
        <v>603907462123</v>
      </c>
      <c r="K109" s="5">
        <v>516516839727</v>
      </c>
      <c r="L109" s="5">
        <v>610875000856</v>
      </c>
      <c r="M109" s="5">
        <v>522245888520</v>
      </c>
      <c r="N109" s="5">
        <v>454287199938</v>
      </c>
      <c r="O109" s="5">
        <v>320791791518</v>
      </c>
      <c r="P109" s="5">
        <v>176218785183</v>
      </c>
      <c r="Q109" s="5">
        <v>155076156734</v>
      </c>
      <c r="R109" s="5">
        <v>129777537129</v>
      </c>
    </row>
    <row r="110" spans="3:18" ht="15.5" x14ac:dyDescent="0.35">
      <c r="C110" t="s">
        <v>153</v>
      </c>
    </row>
    <row r="111" spans="3:18" ht="15.5" x14ac:dyDescent="0.35">
      <c r="C111" t="s">
        <v>154</v>
      </c>
      <c r="D111" s="5">
        <v>135343500000</v>
      </c>
      <c r="E111" s="5">
        <v>135343500000</v>
      </c>
      <c r="F111" s="5">
        <v>135343500000</v>
      </c>
      <c r="G111" s="5">
        <v>135343500000</v>
      </c>
      <c r="I111" s="5">
        <v>135343500000</v>
      </c>
      <c r="J111" s="5">
        <v>135343500000</v>
      </c>
      <c r="K111" s="5">
        <v>135343500000</v>
      </c>
      <c r="L111" s="5">
        <v>135343500000</v>
      </c>
      <c r="M111" s="5">
        <v>135343500000</v>
      </c>
      <c r="N111" s="5">
        <v>135343500000</v>
      </c>
      <c r="O111" s="5">
        <v>135343500000</v>
      </c>
      <c r="P111" s="5">
        <v>135343500000</v>
      </c>
      <c r="Q111" s="5">
        <v>135343500000</v>
      </c>
      <c r="R111" s="5">
        <v>135343500000</v>
      </c>
    </row>
    <row r="112" spans="3:18" ht="15.5" x14ac:dyDescent="0.35">
      <c r="C112" t="s">
        <v>155</v>
      </c>
      <c r="D112" s="5">
        <v>-30065408439</v>
      </c>
      <c r="E112" s="5">
        <v>-30065408439</v>
      </c>
      <c r="F112" s="5">
        <v>-30065408439</v>
      </c>
      <c r="G112" s="5">
        <v>-30065408439</v>
      </c>
      <c r="I112" s="5">
        <v>-30065408439</v>
      </c>
      <c r="J112" s="5">
        <v>-30065408439</v>
      </c>
      <c r="K112" s="5">
        <v>-30065408439</v>
      </c>
      <c r="L112" s="5">
        <v>-30065408439</v>
      </c>
      <c r="M112" s="5">
        <v>-30065408439</v>
      </c>
      <c r="N112" s="5">
        <v>-30065408439</v>
      </c>
      <c r="O112" s="5">
        <v>-30065408439</v>
      </c>
    </row>
    <row r="113" spans="2:18" ht="15.5" x14ac:dyDescent="0.35">
      <c r="C113" t="s">
        <v>156</v>
      </c>
      <c r="D113" s="5">
        <v>483487566182</v>
      </c>
      <c r="E113" s="5">
        <v>480263466802</v>
      </c>
      <c r="F113" s="5">
        <v>460319540839</v>
      </c>
      <c r="G113" s="5">
        <v>447837828543</v>
      </c>
      <c r="I113" s="5">
        <v>480263466802</v>
      </c>
      <c r="J113" s="5">
        <v>434320097944</v>
      </c>
      <c r="K113" s="5">
        <v>420075925176</v>
      </c>
      <c r="L113" s="5">
        <v>389479986622</v>
      </c>
      <c r="M113" s="5">
        <v>346208407868</v>
      </c>
      <c r="N113" s="5">
        <v>320525304268</v>
      </c>
      <c r="O113" s="5">
        <v>309343568400</v>
      </c>
      <c r="P113" s="5">
        <v>296541865330</v>
      </c>
      <c r="Q113" s="5">
        <v>254327710307</v>
      </c>
      <c r="R113" s="5">
        <v>240058363354</v>
      </c>
    </row>
    <row r="114" spans="2:18" ht="15.5" x14ac:dyDescent="0.35">
      <c r="C114" t="s">
        <v>157</v>
      </c>
      <c r="D114" s="5">
        <v>3300000000</v>
      </c>
      <c r="E114" s="5">
        <v>3300000000</v>
      </c>
      <c r="F114" s="5">
        <v>3300000000</v>
      </c>
      <c r="G114" s="5">
        <v>3300000000</v>
      </c>
      <c r="I114" s="5">
        <v>3300000000</v>
      </c>
      <c r="J114" s="5">
        <v>3200000000</v>
      </c>
      <c r="K114" s="5">
        <v>3100000000</v>
      </c>
      <c r="L114" s="5">
        <v>3000000000</v>
      </c>
      <c r="M114" s="5">
        <v>2900000000</v>
      </c>
      <c r="N114" s="5">
        <v>2800000000</v>
      </c>
      <c r="O114" s="5">
        <v>2700000000</v>
      </c>
      <c r="P114" s="5">
        <v>2600000000</v>
      </c>
      <c r="Q114" s="5">
        <v>2500000000</v>
      </c>
      <c r="R114" s="5">
        <v>2400000000</v>
      </c>
    </row>
    <row r="115" spans="2:18" ht="15.5" x14ac:dyDescent="0.35">
      <c r="C115" t="s">
        <v>158</v>
      </c>
      <c r="D115" s="5">
        <v>480187566182</v>
      </c>
      <c r="E115" s="5">
        <v>476963466802</v>
      </c>
      <c r="F115" s="5">
        <v>457019540839</v>
      </c>
      <c r="G115" s="5">
        <v>444537828543</v>
      </c>
      <c r="I115" s="5">
        <v>476963466802</v>
      </c>
      <c r="J115" s="5">
        <v>431120097944</v>
      </c>
      <c r="K115" s="5">
        <v>416975925176</v>
      </c>
      <c r="L115" s="5">
        <v>386479986622</v>
      </c>
      <c r="M115" s="5">
        <v>343308407868</v>
      </c>
      <c r="N115" s="5">
        <v>317725304268</v>
      </c>
      <c r="O115" s="5">
        <v>306643568400</v>
      </c>
      <c r="P115" s="5">
        <v>293941865330</v>
      </c>
      <c r="Q115" s="5">
        <v>251827710307</v>
      </c>
      <c r="R115" s="5">
        <v>237658363354</v>
      </c>
    </row>
    <row r="116" spans="2:18" ht="15.5" x14ac:dyDescent="0.35">
      <c r="C116" t="s">
        <v>159</v>
      </c>
      <c r="D116" s="5">
        <v>483487566182</v>
      </c>
      <c r="E116" s="5">
        <v>480263466802</v>
      </c>
      <c r="F116" s="5">
        <v>460319540839</v>
      </c>
      <c r="G116" s="5">
        <v>447837828543</v>
      </c>
      <c r="I116" s="5">
        <v>480263466802</v>
      </c>
      <c r="J116" s="5">
        <v>434320097944</v>
      </c>
      <c r="K116" s="5">
        <v>420075925176</v>
      </c>
      <c r="L116" s="5">
        <v>389479986622</v>
      </c>
      <c r="M116" s="5">
        <v>346208407868</v>
      </c>
      <c r="N116" s="5">
        <v>320525304268</v>
      </c>
      <c r="O116" s="5">
        <v>309343568400</v>
      </c>
      <c r="P116" s="5">
        <v>296541865330</v>
      </c>
      <c r="Q116" s="5">
        <v>254327710307</v>
      </c>
      <c r="R116" s="5">
        <v>240058363354</v>
      </c>
    </row>
    <row r="117" spans="2:18" ht="15.5" x14ac:dyDescent="0.35">
      <c r="C117" t="s">
        <v>160</v>
      </c>
      <c r="D117" s="5">
        <v>41643870221</v>
      </c>
      <c r="E117" s="5">
        <v>41494109541</v>
      </c>
      <c r="F117" s="5">
        <v>38433278534</v>
      </c>
      <c r="G117" s="5">
        <v>38561570055</v>
      </c>
      <c r="I117" s="5">
        <v>41494109541</v>
      </c>
      <c r="J117" s="5">
        <v>38078530733</v>
      </c>
      <c r="K117" s="5">
        <v>37696798214</v>
      </c>
      <c r="L117" s="5">
        <v>37347914409</v>
      </c>
      <c r="M117" s="5">
        <v>30129853659</v>
      </c>
      <c r="N117" s="5">
        <v>28314225163</v>
      </c>
      <c r="O117" s="5">
        <v>27601903724</v>
      </c>
    </row>
    <row r="118" spans="2:18" ht="15.5" x14ac:dyDescent="0.35">
      <c r="C118" t="s">
        <v>9</v>
      </c>
      <c r="D118" s="5">
        <v>1336771891013</v>
      </c>
      <c r="E118" s="5">
        <v>1333398030953</v>
      </c>
      <c r="F118" s="5">
        <v>1258330709631</v>
      </c>
      <c r="G118" s="5">
        <v>1245977288856</v>
      </c>
      <c r="I118" s="5">
        <v>1333398030953</v>
      </c>
      <c r="J118" s="5">
        <v>1231976518935</v>
      </c>
      <c r="K118" s="5">
        <v>1217350613648</v>
      </c>
      <c r="L118" s="5">
        <v>1186405791289</v>
      </c>
      <c r="M118" s="5">
        <v>1047684048324</v>
      </c>
      <c r="N118" s="5">
        <v>1020185316228</v>
      </c>
      <c r="O118" s="5">
        <v>1008291258921</v>
      </c>
      <c r="P118" s="5">
        <v>808378986806</v>
      </c>
      <c r="Q118" s="5">
        <v>766164831783</v>
      </c>
      <c r="R118" s="5">
        <v>751895484830</v>
      </c>
    </row>
    <row r="119" spans="2:18" ht="15.5" x14ac:dyDescent="0.35">
      <c r="C119" t="s">
        <v>161</v>
      </c>
      <c r="D119" s="5">
        <v>1847148433435</v>
      </c>
      <c r="E119" s="5">
        <v>1862745930544</v>
      </c>
      <c r="F119" s="5">
        <v>1841728904999</v>
      </c>
      <c r="G119" s="5">
        <v>1854484331653</v>
      </c>
      <c r="I119" s="5">
        <v>1862745930544</v>
      </c>
      <c r="J119" s="5">
        <v>1835883981058</v>
      </c>
      <c r="K119" s="5">
        <v>1733867453375</v>
      </c>
      <c r="L119" s="5">
        <v>1797280792145</v>
      </c>
      <c r="M119" s="5">
        <v>1569929936844</v>
      </c>
      <c r="N119" s="5">
        <v>1474472516166</v>
      </c>
      <c r="O119" s="5">
        <v>1329083050439</v>
      </c>
      <c r="P119" s="5">
        <v>984597771989</v>
      </c>
      <c r="Q119" s="5">
        <v>921240988517</v>
      </c>
      <c r="R119" s="5">
        <v>881673021959</v>
      </c>
    </row>
    <row r="120" spans="2:18" ht="15.5" x14ac:dyDescent="0.35">
      <c r="C120" t="s">
        <v>162</v>
      </c>
      <c r="D120" s="5">
        <v>1353435000</v>
      </c>
      <c r="E120" s="5">
        <v>1353435000</v>
      </c>
      <c r="F120" s="5">
        <v>1353435000</v>
      </c>
      <c r="G120" s="5">
        <v>1353435000</v>
      </c>
      <c r="I120" s="5">
        <v>1353435000</v>
      </c>
      <c r="J120" s="5">
        <v>1353435000</v>
      </c>
      <c r="K120" s="5">
        <v>1353435000</v>
      </c>
      <c r="L120" s="5">
        <v>1353435000</v>
      </c>
      <c r="M120" s="5">
        <v>1353435000</v>
      </c>
      <c r="N120" s="5">
        <v>1353435000</v>
      </c>
      <c r="O120" s="5">
        <v>1353435000</v>
      </c>
      <c r="P120" s="5">
        <v>1353435000</v>
      </c>
      <c r="Q120" s="5">
        <v>1353435000</v>
      </c>
      <c r="R120" s="5">
        <v>1353435000</v>
      </c>
    </row>
    <row r="122" spans="2:18" ht="15.5" x14ac:dyDescent="0.35">
      <c r="B122" t="s">
        <v>163</v>
      </c>
      <c r="C122" t="s">
        <v>164</v>
      </c>
      <c r="D122" s="5">
        <v>4236042105</v>
      </c>
      <c r="E122" s="5">
        <v>61016621072</v>
      </c>
      <c r="F122" s="5">
        <v>42269606094</v>
      </c>
      <c r="G122" s="5">
        <v>43444017676</v>
      </c>
      <c r="I122" s="5">
        <v>115756808297</v>
      </c>
      <c r="J122" s="5">
        <v>73766257613</v>
      </c>
      <c r="K122" s="5">
        <v>116556475561</v>
      </c>
      <c r="L122" s="5">
        <v>-9549425914</v>
      </c>
      <c r="M122" s="5">
        <v>24146878930</v>
      </c>
      <c r="N122" s="5">
        <v>64823265195</v>
      </c>
      <c r="O122" s="5">
        <v>27401453041</v>
      </c>
      <c r="P122" s="5">
        <v>29787392473</v>
      </c>
      <c r="Q122" s="5">
        <v>804193508</v>
      </c>
      <c r="R122" s="5">
        <v>18474420606</v>
      </c>
    </row>
    <row r="123" spans="2:18" ht="15.5" x14ac:dyDescent="0.35">
      <c r="C123" t="s">
        <v>347</v>
      </c>
      <c r="D123" s="5">
        <v>318067377599</v>
      </c>
      <c r="E123" s="5">
        <v>379200208946</v>
      </c>
      <c r="F123" s="5">
        <v>367941256435</v>
      </c>
      <c r="G123" s="5">
        <v>379579158141</v>
      </c>
      <c r="I123" s="5">
        <v>1413118119498</v>
      </c>
      <c r="J123" s="5">
        <v>1332445384513</v>
      </c>
      <c r="K123" s="5">
        <v>1242093292374</v>
      </c>
      <c r="L123" s="5">
        <v>1256405791126</v>
      </c>
      <c r="M123" s="5">
        <v>1039938102823</v>
      </c>
      <c r="N123" s="5">
        <v>1013733892463</v>
      </c>
      <c r="O123" s="5">
        <v>918955138173</v>
      </c>
      <c r="P123" s="5">
        <v>718508419921</v>
      </c>
      <c r="Q123" s="5">
        <v>607108279630</v>
      </c>
      <c r="R123" s="5">
        <v>551692735186</v>
      </c>
    </row>
    <row r="124" spans="2:18" ht="15.5" x14ac:dyDescent="0.35">
      <c r="C124" t="s">
        <v>858</v>
      </c>
      <c r="D124" s="5">
        <v>-228641274539</v>
      </c>
      <c r="E124" s="5">
        <v>-199877267326</v>
      </c>
      <c r="F124" s="5">
        <v>-255239936791</v>
      </c>
      <c r="G124" s="5">
        <v>-250598910434</v>
      </c>
      <c r="I124" s="5">
        <v>-929320750359</v>
      </c>
      <c r="J124" s="5">
        <v>-877223933572</v>
      </c>
      <c r="K124" s="5">
        <v>-808467564006</v>
      </c>
      <c r="L124" s="5">
        <v>-930389496007</v>
      </c>
      <c r="M124" s="5">
        <v>-726390678696</v>
      </c>
      <c r="N124" s="5">
        <v>-678198667351</v>
      </c>
      <c r="O124" s="5">
        <v>-626503791369</v>
      </c>
      <c r="P124" s="5">
        <v>-502816778648</v>
      </c>
      <c r="Q124" s="5">
        <v>-447433382305</v>
      </c>
      <c r="R124" s="5">
        <v>-391582643754</v>
      </c>
    </row>
    <row r="125" spans="2:18" ht="15.5" x14ac:dyDescent="0.35">
      <c r="C125" t="s">
        <v>893</v>
      </c>
      <c r="D125" s="5">
        <v>-56299081154</v>
      </c>
      <c r="E125" s="5">
        <v>-59372848694</v>
      </c>
      <c r="F125" s="5">
        <v>-45244818522</v>
      </c>
      <c r="G125" s="5">
        <v>-47827370423</v>
      </c>
      <c r="I125" s="5">
        <v>-207837212079</v>
      </c>
      <c r="J125" s="5">
        <v>-179819222629</v>
      </c>
      <c r="K125" s="5">
        <v>-160643405804</v>
      </c>
      <c r="L125" s="5">
        <v>-159962223169</v>
      </c>
      <c r="M125" s="5">
        <v>-139366942594</v>
      </c>
      <c r="N125" s="5">
        <v>-147393796202</v>
      </c>
      <c r="O125" s="5">
        <v>-138412402325</v>
      </c>
      <c r="P125" s="5">
        <v>-89058512997</v>
      </c>
      <c r="Q125" s="5">
        <v>-74399139889</v>
      </c>
      <c r="R125" s="5">
        <v>-60185571381</v>
      </c>
    </row>
    <row r="126" spans="2:18" ht="15.5" x14ac:dyDescent="0.35">
      <c r="C126" t="s">
        <v>520</v>
      </c>
      <c r="D126" s="5">
        <v>-25834917443</v>
      </c>
      <c r="E126" s="5">
        <v>-68510817633</v>
      </c>
      <c r="F126" s="5">
        <v>-27865964186</v>
      </c>
      <c r="G126" s="5">
        <v>-31667527962</v>
      </c>
      <c r="I126" s="5">
        <v>-165091936375</v>
      </c>
      <c r="J126" s="5">
        <v>-176905744521</v>
      </c>
      <c r="K126" s="5">
        <v>-135247191530</v>
      </c>
      <c r="L126" s="5">
        <v>-145496902932</v>
      </c>
      <c r="M126" s="5">
        <v>-127727746631</v>
      </c>
      <c r="N126" s="5">
        <v>-107586960548</v>
      </c>
      <c r="O126" s="5">
        <v>-103688318097</v>
      </c>
      <c r="P126" s="5">
        <v>-86667397462</v>
      </c>
      <c r="Q126" s="5">
        <v>-79738926822</v>
      </c>
      <c r="R126" s="5">
        <v>-78051960506</v>
      </c>
    </row>
    <row r="127" spans="2:18" ht="15.5" x14ac:dyDescent="0.35">
      <c r="C127" t="s">
        <v>350</v>
      </c>
      <c r="D127" s="5">
        <v>100030444</v>
      </c>
      <c r="E127" s="5">
        <v>113485903</v>
      </c>
      <c r="F127" s="5">
        <v>82728781</v>
      </c>
      <c r="G127" s="5">
        <v>87902437</v>
      </c>
      <c r="I127" s="5">
        <v>358779487</v>
      </c>
      <c r="J127" s="5">
        <v>333042214</v>
      </c>
      <c r="K127" s="5">
        <v>825468713</v>
      </c>
      <c r="L127" s="5">
        <v>146702536</v>
      </c>
      <c r="M127" s="5">
        <v>326803567</v>
      </c>
      <c r="N127" s="5">
        <v>353476043</v>
      </c>
      <c r="O127" s="5">
        <v>612618355</v>
      </c>
      <c r="P127" s="5">
        <v>750425799</v>
      </c>
      <c r="Q127" s="5">
        <v>2505689746</v>
      </c>
      <c r="R127" s="5">
        <v>5036298520</v>
      </c>
    </row>
    <row r="128" spans="2:18" ht="15.5" x14ac:dyDescent="0.35">
      <c r="C128" t="s">
        <v>894</v>
      </c>
      <c r="E128" s="5">
        <v>-2000447057</v>
      </c>
      <c r="F128" s="5">
        <v>-7098924075</v>
      </c>
      <c r="I128" s="5">
        <v>-9099371132</v>
      </c>
      <c r="J128" s="5">
        <v>-14964102831</v>
      </c>
      <c r="K128" s="5">
        <v>-10690917870</v>
      </c>
      <c r="L128" s="5">
        <v>-14077514071</v>
      </c>
      <c r="M128" s="5">
        <v>-10449158148</v>
      </c>
      <c r="N128" s="5">
        <v>-6667758094</v>
      </c>
      <c r="O128" s="5">
        <v>-20270528875</v>
      </c>
      <c r="Q128" s="5">
        <v>2550789128</v>
      </c>
    </row>
    <row r="129" spans="3:18" ht="15.5" x14ac:dyDescent="0.35">
      <c r="C129" t="s">
        <v>172</v>
      </c>
      <c r="D129" s="5">
        <v>-4869260346</v>
      </c>
      <c r="E129" s="5">
        <v>1206109000</v>
      </c>
      <c r="F129" s="5">
        <v>4979333747</v>
      </c>
      <c r="G129" s="5">
        <v>-3359103025</v>
      </c>
      <c r="I129" s="5">
        <v>1206109000</v>
      </c>
      <c r="P129" s="5">
        <v>-11424979966</v>
      </c>
      <c r="Q129" s="5">
        <v>-9365983573</v>
      </c>
      <c r="R129" s="5">
        <v>-9809110259</v>
      </c>
    </row>
    <row r="130" spans="3:18" ht="15.5" x14ac:dyDescent="0.35">
      <c r="C130" t="s">
        <v>895</v>
      </c>
      <c r="D130" s="5">
        <v>-4332476423</v>
      </c>
      <c r="E130" s="5">
        <v>-4846426506</v>
      </c>
      <c r="F130" s="5">
        <v>-5752000778</v>
      </c>
      <c r="G130" s="5">
        <v>-6053393643</v>
      </c>
      <c r="I130" s="5">
        <v>-22410027907</v>
      </c>
      <c r="J130" s="5">
        <v>-22559189411</v>
      </c>
      <c r="K130" s="5">
        <v>-21889866430</v>
      </c>
      <c r="L130" s="5">
        <v>-24835761362</v>
      </c>
      <c r="M130" s="5">
        <v>-19407705372</v>
      </c>
      <c r="N130" s="5">
        <v>-15152979422</v>
      </c>
      <c r="O130" s="5">
        <v>-8680690083</v>
      </c>
      <c r="P130" s="5">
        <v>-2406083330</v>
      </c>
      <c r="Q130" s="5">
        <v>-2410686235</v>
      </c>
      <c r="R130" s="5">
        <v>-228472221</v>
      </c>
    </row>
    <row r="131" spans="3:18" ht="15.5" x14ac:dyDescent="0.35">
      <c r="C131" t="s">
        <v>896</v>
      </c>
      <c r="R131" s="5">
        <v>-359122469</v>
      </c>
    </row>
    <row r="132" spans="3:18" ht="15.5" x14ac:dyDescent="0.35">
      <c r="C132" t="s">
        <v>897</v>
      </c>
      <c r="D132" s="5">
        <v>6045643967</v>
      </c>
      <c r="E132" s="5">
        <v>15104624439</v>
      </c>
      <c r="F132" s="5">
        <v>10467931483</v>
      </c>
      <c r="G132" s="5">
        <v>3283262585</v>
      </c>
      <c r="I132" s="5">
        <v>34833098164</v>
      </c>
      <c r="J132" s="5">
        <v>12460023850</v>
      </c>
      <c r="K132" s="5">
        <v>10576660114</v>
      </c>
      <c r="L132" s="5">
        <v>8659977965</v>
      </c>
      <c r="M132" s="5">
        <v>7224203981</v>
      </c>
      <c r="N132" s="5">
        <v>5736058306</v>
      </c>
      <c r="O132" s="5">
        <v>5389427262</v>
      </c>
      <c r="P132" s="5">
        <v>2902299156</v>
      </c>
      <c r="Q132" s="5">
        <v>1987553828</v>
      </c>
      <c r="R132" s="5">
        <v>1962267490</v>
      </c>
    </row>
    <row r="133" spans="3:18" ht="15.5" x14ac:dyDescent="0.35">
      <c r="C133" t="s">
        <v>179</v>
      </c>
      <c r="D133" s="5">
        <v>-13814761616</v>
      </c>
      <c r="E133" s="5">
        <v>-36267972367</v>
      </c>
      <c r="F133" s="5">
        <v>-38322920187</v>
      </c>
      <c r="G133" s="5">
        <v>-17343573955</v>
      </c>
      <c r="I133" s="5">
        <v>-72836762260</v>
      </c>
      <c r="J133" s="5">
        <v>26849779730</v>
      </c>
      <c r="K133" s="5">
        <v>-66077759372</v>
      </c>
      <c r="L133" s="5">
        <v>73557615902</v>
      </c>
      <c r="M133" s="5">
        <v>39776714021</v>
      </c>
      <c r="N133" s="5">
        <v>107040666608</v>
      </c>
      <c r="O133" s="5">
        <v>35633145760</v>
      </c>
      <c r="P133" s="5">
        <v>-4060305000</v>
      </c>
      <c r="Q133" s="5">
        <v>-9296929782</v>
      </c>
      <c r="R133" s="5">
        <v>10607590072</v>
      </c>
    </row>
    <row r="134" spans="3:18" ht="15.5" x14ac:dyDescent="0.35">
      <c r="C134" t="s">
        <v>180</v>
      </c>
      <c r="D134" s="5">
        <v>-5077253979</v>
      </c>
      <c r="E134" s="5">
        <v>-12775928778</v>
      </c>
      <c r="F134" s="5">
        <v>-5159977451</v>
      </c>
      <c r="G134" s="5">
        <v>-7260251201</v>
      </c>
      <c r="I134" s="5">
        <v>-34322426439</v>
      </c>
      <c r="J134" s="5">
        <v>-86735316632</v>
      </c>
      <c r="K134" s="5">
        <v>-52423613487</v>
      </c>
      <c r="L134" s="5">
        <v>-73009149179</v>
      </c>
      <c r="M134" s="5">
        <v>-92606773170</v>
      </c>
      <c r="N134" s="5">
        <v>-149845516949</v>
      </c>
      <c r="O134" s="5">
        <v>-77085908772</v>
      </c>
      <c r="P134" s="5">
        <v>-25939976422</v>
      </c>
      <c r="Q134" s="5">
        <v>-27763834442</v>
      </c>
      <c r="R134" s="5">
        <v>-60563419205</v>
      </c>
    </row>
    <row r="135" spans="3:18" ht="15.5" x14ac:dyDescent="0.35">
      <c r="C135" t="s">
        <v>577</v>
      </c>
    </row>
    <row r="136" spans="3:18" ht="15.5" x14ac:dyDescent="0.35">
      <c r="C136" t="s">
        <v>898</v>
      </c>
      <c r="D136" s="5">
        <v>91125000</v>
      </c>
      <c r="E136" s="5">
        <v>-11375000</v>
      </c>
      <c r="F136" s="5">
        <v>158625000</v>
      </c>
      <c r="G136" s="5">
        <v>104423303</v>
      </c>
      <c r="I136" s="5">
        <v>354000000</v>
      </c>
      <c r="J136" s="5">
        <v>527250000</v>
      </c>
      <c r="K136" s="5">
        <v>203000000</v>
      </c>
      <c r="L136" s="5">
        <v>264750000</v>
      </c>
      <c r="M136" s="5">
        <v>227650000</v>
      </c>
      <c r="N136" s="5">
        <v>833550000</v>
      </c>
      <c r="O136" s="5">
        <v>414250000</v>
      </c>
      <c r="P136" s="5">
        <v>415177400</v>
      </c>
      <c r="Q136" s="5">
        <v>335962600</v>
      </c>
      <c r="R136" s="5">
        <v>439998000</v>
      </c>
    </row>
    <row r="137" spans="3:18" ht="15.5" x14ac:dyDescent="0.35">
      <c r="C137" t="s">
        <v>899</v>
      </c>
      <c r="O137" s="5">
        <v>-38500000000</v>
      </c>
    </row>
    <row r="138" spans="3:18" ht="15.5" x14ac:dyDescent="0.35">
      <c r="C138" t="s">
        <v>187</v>
      </c>
      <c r="D138" s="5">
        <v>666644144</v>
      </c>
      <c r="E138" s="5">
        <v>462163364</v>
      </c>
      <c r="F138" s="5">
        <v>460779243</v>
      </c>
      <c r="G138" s="5">
        <v>225225225</v>
      </c>
      <c r="I138" s="5">
        <v>1279167832</v>
      </c>
      <c r="J138" s="5">
        <v>2636936938</v>
      </c>
      <c r="K138" s="5">
        <v>1886636938</v>
      </c>
      <c r="L138" s="5">
        <v>5704257836</v>
      </c>
      <c r="M138" s="5">
        <v>2498282990</v>
      </c>
      <c r="N138" s="5">
        <v>164545456</v>
      </c>
      <c r="O138" s="5">
        <v>936363638</v>
      </c>
      <c r="P138" s="5">
        <v>63636364</v>
      </c>
      <c r="R138" s="5">
        <v>987727273</v>
      </c>
    </row>
    <row r="139" spans="3:18" ht="15.5" x14ac:dyDescent="0.35">
      <c r="C139" t="s">
        <v>181</v>
      </c>
      <c r="D139" s="5">
        <v>-4903786946</v>
      </c>
      <c r="E139" s="5">
        <v>-15952124455</v>
      </c>
      <c r="F139" s="5">
        <v>-5617932489</v>
      </c>
      <c r="G139" s="5">
        <v>-5708970645</v>
      </c>
      <c r="I139" s="5">
        <v>-34856106595</v>
      </c>
      <c r="J139" s="5">
        <v>-83832671352</v>
      </c>
      <c r="K139" s="5">
        <v>-36701874821</v>
      </c>
      <c r="L139" s="5">
        <v>-52059242731</v>
      </c>
      <c r="M139" s="5">
        <v>-46526508673</v>
      </c>
      <c r="N139" s="5">
        <v>-145066747786</v>
      </c>
      <c r="O139" s="5">
        <v>-30218808310</v>
      </c>
      <c r="P139" s="5">
        <v>-17517877734</v>
      </c>
      <c r="Q139" s="5">
        <v>-18561964442</v>
      </c>
      <c r="R139" s="5">
        <v>-59989666978</v>
      </c>
    </row>
    <row r="140" spans="3:18" ht="15.5" x14ac:dyDescent="0.35">
      <c r="C140" t="s">
        <v>186</v>
      </c>
      <c r="D140" s="5">
        <v>-715369302</v>
      </c>
      <c r="E140" s="5">
        <v>2894692293</v>
      </c>
      <c r="F140" s="5">
        <v>-20587700</v>
      </c>
      <c r="G140" s="5">
        <v>-1591791860</v>
      </c>
      <c r="I140" s="5">
        <v>-470203967</v>
      </c>
      <c r="J140" s="5">
        <v>-5121858000</v>
      </c>
      <c r="K140" s="5">
        <v>-17351466529</v>
      </c>
      <c r="L140" s="5">
        <v>-26787180749</v>
      </c>
      <c r="M140" s="5">
        <v>-48691167417</v>
      </c>
      <c r="N140" s="5">
        <v>-5556240493</v>
      </c>
      <c r="O140" s="5">
        <v>-8936444115</v>
      </c>
      <c r="P140" s="5">
        <v>-7888913420</v>
      </c>
      <c r="Q140" s="5">
        <v>-9387082600</v>
      </c>
      <c r="R140" s="5">
        <v>-1825127500</v>
      </c>
    </row>
    <row r="141" spans="3:18" ht="15.5" x14ac:dyDescent="0.35">
      <c r="C141" t="s">
        <v>455</v>
      </c>
      <c r="L141" s="5">
        <v>100000000</v>
      </c>
    </row>
    <row r="142" spans="3:18" ht="15.5" x14ac:dyDescent="0.35">
      <c r="C142" t="s">
        <v>195</v>
      </c>
      <c r="E142" s="5">
        <v>459998729</v>
      </c>
      <c r="F142" s="5">
        <v>-459998729</v>
      </c>
      <c r="K142" s="5">
        <v>-142825000</v>
      </c>
      <c r="M142" s="5">
        <v>-47907768</v>
      </c>
      <c r="P142" s="5">
        <v>-489799032</v>
      </c>
    </row>
    <row r="143" spans="3:18" ht="15.5" x14ac:dyDescent="0.35">
      <c r="C143" t="s">
        <v>809</v>
      </c>
      <c r="D143" s="5">
        <v>-215866875</v>
      </c>
      <c r="E143" s="5">
        <v>-629283709</v>
      </c>
      <c r="F143" s="5">
        <v>319137224</v>
      </c>
      <c r="G143" s="5">
        <v>-289137224</v>
      </c>
      <c r="I143" s="5">
        <v>-629283709</v>
      </c>
      <c r="J143" s="5">
        <v>-944974218</v>
      </c>
      <c r="K143" s="5">
        <v>-317084075</v>
      </c>
      <c r="L143" s="5">
        <v>-231733535</v>
      </c>
      <c r="M143" s="5">
        <v>-67122302</v>
      </c>
      <c r="N143" s="5">
        <v>-220624126</v>
      </c>
      <c r="O143" s="5">
        <v>-781269985</v>
      </c>
      <c r="P143" s="5">
        <v>-522200000</v>
      </c>
      <c r="Q143" s="5">
        <v>-150750000</v>
      </c>
      <c r="R143" s="5">
        <v>-176350000</v>
      </c>
    </row>
    <row r="144" spans="3:18" ht="15.5" x14ac:dyDescent="0.35">
      <c r="C144" t="s">
        <v>197</v>
      </c>
      <c r="D144" s="5">
        <v>-13814761616</v>
      </c>
      <c r="E144" s="5">
        <v>-36267972367</v>
      </c>
      <c r="F144" s="5">
        <v>-38322920187</v>
      </c>
      <c r="G144" s="5">
        <v>-17343573955</v>
      </c>
      <c r="I144" s="5">
        <v>-72836762260</v>
      </c>
      <c r="J144" s="5">
        <v>26849779730</v>
      </c>
      <c r="K144" s="5">
        <v>-66077759372</v>
      </c>
      <c r="L144" s="5">
        <v>73557615902</v>
      </c>
      <c r="M144" s="5">
        <v>39776714021</v>
      </c>
      <c r="N144" s="5">
        <v>107040666608</v>
      </c>
      <c r="O144" s="5">
        <v>35633145760</v>
      </c>
      <c r="P144" s="5">
        <v>-4060305000</v>
      </c>
      <c r="Q144" s="5">
        <v>-9296929782</v>
      </c>
      <c r="R144" s="5">
        <v>10607590072</v>
      </c>
    </row>
    <row r="145" spans="2:18" ht="15.5" x14ac:dyDescent="0.35">
      <c r="C145" t="s">
        <v>198</v>
      </c>
      <c r="O145" s="5">
        <v>38500000000</v>
      </c>
    </row>
    <row r="146" spans="2:18" ht="15.5" x14ac:dyDescent="0.35">
      <c r="C146" t="s">
        <v>369</v>
      </c>
      <c r="F146" s="5">
        <v>-4060305000</v>
      </c>
      <c r="I146" s="5">
        <v>-4060305000</v>
      </c>
      <c r="J146" s="5">
        <v>-10827480000</v>
      </c>
      <c r="K146" s="5">
        <v>-6767175000</v>
      </c>
      <c r="O146" s="5">
        <v>-8120610000</v>
      </c>
      <c r="P146" s="5">
        <v>-4060305000</v>
      </c>
      <c r="Q146" s="5">
        <v>-4060305000</v>
      </c>
      <c r="R146" s="5">
        <v>-4060305000</v>
      </c>
    </row>
    <row r="147" spans="2:18" ht="15.5" x14ac:dyDescent="0.35">
      <c r="C147" t="s">
        <v>193</v>
      </c>
      <c r="E147" s="5">
        <v>200000000</v>
      </c>
      <c r="G147" s="5">
        <v>-200000000</v>
      </c>
      <c r="M147" s="5">
        <v>-1610000000</v>
      </c>
    </row>
    <row r="148" spans="2:18" ht="15.5" x14ac:dyDescent="0.35">
      <c r="C148" t="s">
        <v>561</v>
      </c>
      <c r="D148" s="5">
        <v>-243189673</v>
      </c>
      <c r="E148" s="5">
        <v>-833838810</v>
      </c>
      <c r="F148" s="5">
        <v>-285296158</v>
      </c>
      <c r="G148" s="5">
        <v>-325210971</v>
      </c>
      <c r="I148" s="5">
        <v>-1531289149</v>
      </c>
      <c r="J148" s="5">
        <v>-764797299</v>
      </c>
      <c r="K148" s="5">
        <v>-718013957</v>
      </c>
      <c r="L148" s="5">
        <v>-449106075</v>
      </c>
      <c r="M148" s="5">
        <v>-376112700</v>
      </c>
    </row>
    <row r="149" spans="2:18" ht="15.5" x14ac:dyDescent="0.35">
      <c r="C149" t="s">
        <v>204</v>
      </c>
      <c r="D149" s="5">
        <v>2813541231</v>
      </c>
      <c r="E149" s="5">
        <v>26953395190</v>
      </c>
      <c r="F149" s="5">
        <v>-11034300781</v>
      </c>
      <c r="G149" s="5">
        <v>-17326775992</v>
      </c>
      <c r="I149" s="5">
        <v>28746360256</v>
      </c>
      <c r="J149" s="5">
        <v>147564850405</v>
      </c>
      <c r="K149" s="5">
        <v>53685418444</v>
      </c>
      <c r="L149" s="5">
        <v>150834160642</v>
      </c>
      <c r="M149" s="5">
        <v>27048586924</v>
      </c>
      <c r="N149" s="5">
        <v>67973999941</v>
      </c>
      <c r="O149" s="5">
        <v>7120422427</v>
      </c>
      <c r="R149" s="5">
        <v>20000000000</v>
      </c>
    </row>
    <row r="150" spans="2:18" ht="15.5" x14ac:dyDescent="0.35">
      <c r="C150" t="s">
        <v>208</v>
      </c>
      <c r="D150" s="5">
        <v>-8959343515</v>
      </c>
      <c r="E150" s="5">
        <v>-63293006656</v>
      </c>
      <c r="F150" s="5">
        <v>-15306498574</v>
      </c>
      <c r="G150" s="5">
        <v>7057349347</v>
      </c>
      <c r="I150" s="5">
        <v>-78599505230</v>
      </c>
      <c r="J150" s="5">
        <v>-122860584417</v>
      </c>
      <c r="K150" s="5">
        <v>-124624503237</v>
      </c>
      <c r="L150" s="5">
        <v>-89843274315</v>
      </c>
      <c r="M150" s="5">
        <v>-63000000000</v>
      </c>
    </row>
    <row r="151" spans="2:18" ht="15.5" x14ac:dyDescent="0.35">
      <c r="C151" t="s">
        <v>495</v>
      </c>
      <c r="E151" s="5">
        <v>12400000000</v>
      </c>
      <c r="G151" s="5">
        <v>-1507167820</v>
      </c>
      <c r="I151" s="5">
        <v>12400000000</v>
      </c>
      <c r="J151" s="5">
        <v>45045333334</v>
      </c>
      <c r="K151" s="5">
        <v>31981000000</v>
      </c>
      <c r="L151" s="5">
        <v>25876000000</v>
      </c>
      <c r="M151" s="5">
        <v>86351898000</v>
      </c>
      <c r="N151" s="5">
        <v>40000000000</v>
      </c>
    </row>
    <row r="152" spans="2:18" ht="15.5" x14ac:dyDescent="0.35">
      <c r="C152" t="s">
        <v>496</v>
      </c>
      <c r="D152" s="5">
        <v>-7425769659</v>
      </c>
      <c r="E152" s="5">
        <v>-11694522091</v>
      </c>
      <c r="F152" s="5">
        <v>-7636519674</v>
      </c>
      <c r="G152" s="5">
        <v>-5041768519</v>
      </c>
      <c r="I152" s="5">
        <v>-29792023137</v>
      </c>
      <c r="J152" s="5">
        <v>-31307542293</v>
      </c>
      <c r="K152" s="5">
        <v>-19634485622</v>
      </c>
      <c r="L152" s="5">
        <v>-12860164350</v>
      </c>
      <c r="M152" s="5">
        <v>-8637658203</v>
      </c>
      <c r="N152" s="5">
        <v>-933333333</v>
      </c>
      <c r="O152" s="5">
        <v>-1866666667</v>
      </c>
    </row>
    <row r="153" spans="2:18" ht="15.5" x14ac:dyDescent="0.35">
      <c r="C153" t="s">
        <v>900</v>
      </c>
      <c r="Q153" s="5">
        <v>-5236624782</v>
      </c>
      <c r="R153" s="5">
        <v>-5332104928</v>
      </c>
    </row>
    <row r="154" spans="2:18" ht="15.5" x14ac:dyDescent="0.35">
      <c r="C154" t="s">
        <v>901</v>
      </c>
      <c r="D154" s="5">
        <v>-14655973490</v>
      </c>
      <c r="E154" s="5">
        <v>11972719927</v>
      </c>
      <c r="F154" s="5">
        <v>-1213291544</v>
      </c>
      <c r="G154" s="5">
        <v>18840192520</v>
      </c>
      <c r="I154" s="5">
        <v>8597619598</v>
      </c>
      <c r="J154" s="5">
        <v>13880720711</v>
      </c>
      <c r="K154" s="5">
        <v>-1944897298</v>
      </c>
      <c r="L154" s="5">
        <v>-9000959191</v>
      </c>
      <c r="M154" s="5">
        <v>-28683180219</v>
      </c>
      <c r="N154" s="5">
        <v>22018414854</v>
      </c>
      <c r="O154" s="5">
        <v>-14051309971</v>
      </c>
      <c r="P154" s="5">
        <v>-212888949</v>
      </c>
      <c r="Q154" s="5">
        <v>-36256570716</v>
      </c>
      <c r="R154" s="5">
        <v>-31481408527</v>
      </c>
    </row>
    <row r="155" spans="2:18" ht="15.5" x14ac:dyDescent="0.35">
      <c r="C155" t="s">
        <v>217</v>
      </c>
      <c r="D155" s="5">
        <v>39662938748</v>
      </c>
      <c r="I155" s="5">
        <v>30781039406</v>
      </c>
      <c r="J155" s="5">
        <v>16648102881</v>
      </c>
      <c r="K155" s="5">
        <v>18699401624</v>
      </c>
      <c r="L155" s="5">
        <v>26777787660</v>
      </c>
      <c r="M155" s="5">
        <v>55386586098</v>
      </c>
      <c r="N155" s="5">
        <v>33237581429</v>
      </c>
      <c r="O155" s="5">
        <v>47586198549</v>
      </c>
      <c r="P155" s="5">
        <v>37579943948</v>
      </c>
      <c r="Q155" s="5">
        <v>73781192748</v>
      </c>
      <c r="R155" s="5">
        <v>105439927774</v>
      </c>
    </row>
    <row r="156" spans="2:18" ht="15.5" x14ac:dyDescent="0.35">
      <c r="C156" t="s">
        <v>216</v>
      </c>
      <c r="D156" s="5">
        <v>161848802</v>
      </c>
      <c r="E156" s="5">
        <v>-104555779</v>
      </c>
      <c r="F156" s="5">
        <v>333526617</v>
      </c>
      <c r="G156" s="5">
        <v>-144190127</v>
      </c>
      <c r="I156" s="5">
        <v>284279744</v>
      </c>
      <c r="J156" s="5">
        <v>252215814</v>
      </c>
      <c r="K156" s="5">
        <v>-106401445</v>
      </c>
      <c r="L156" s="5">
        <v>922573155</v>
      </c>
      <c r="M156" s="5">
        <v>74381781</v>
      </c>
      <c r="N156" s="5">
        <v>130589815</v>
      </c>
      <c r="O156" s="5">
        <v>-297307149</v>
      </c>
      <c r="P156" s="5">
        <v>478254429</v>
      </c>
      <c r="Q156" s="5">
        <v>55321916</v>
      </c>
      <c r="R156" s="5">
        <v>-177326499</v>
      </c>
    </row>
    <row r="157" spans="2:18" ht="15.5" x14ac:dyDescent="0.35">
      <c r="C157" t="s">
        <v>218</v>
      </c>
      <c r="D157" s="5">
        <v>25168814060</v>
      </c>
      <c r="E157" s="5">
        <v>11868164148</v>
      </c>
      <c r="F157" s="5">
        <v>-879764927</v>
      </c>
      <c r="G157" s="5">
        <v>18696002393</v>
      </c>
      <c r="I157" s="5">
        <v>39662938748</v>
      </c>
      <c r="J157" s="5">
        <v>30781039406</v>
      </c>
      <c r="K157" s="5">
        <v>16648102881</v>
      </c>
      <c r="L157" s="5">
        <v>18699401624</v>
      </c>
      <c r="M157" s="5">
        <v>26777787660</v>
      </c>
      <c r="N157" s="5">
        <v>55386586098</v>
      </c>
      <c r="O157" s="5">
        <v>33237581429</v>
      </c>
      <c r="P157" s="5">
        <v>37845309428</v>
      </c>
      <c r="Q157" s="5">
        <v>37579943948</v>
      </c>
      <c r="R157" s="5">
        <v>73781192748</v>
      </c>
    </row>
    <row r="159" spans="2:18" ht="15.5" x14ac:dyDescent="0.35">
      <c r="B159" t="s">
        <v>219</v>
      </c>
      <c r="C159" t="s">
        <v>11</v>
      </c>
      <c r="D159" s="5">
        <v>1350000000</v>
      </c>
      <c r="E159" s="5">
        <v>1350000000</v>
      </c>
      <c r="F159" s="5">
        <v>1350000000</v>
      </c>
      <c r="G159" s="5">
        <v>1350000000</v>
      </c>
      <c r="I159" s="5">
        <v>1350000000</v>
      </c>
      <c r="J159" s="5">
        <v>1350000000</v>
      </c>
      <c r="K159" s="5">
        <v>1350000000</v>
      </c>
      <c r="L159" s="5">
        <v>1350000000</v>
      </c>
      <c r="M159" s="5">
        <v>1350000000</v>
      </c>
      <c r="N159" s="5">
        <v>1350000000</v>
      </c>
      <c r="O159" s="5">
        <v>1350000000</v>
      </c>
      <c r="P159" s="5">
        <v>1350000000</v>
      </c>
      <c r="Q159" s="5">
        <v>1350000000</v>
      </c>
      <c r="R159" s="5">
        <v>1350000000</v>
      </c>
    </row>
    <row r="160" spans="2:18" ht="15.5" x14ac:dyDescent="0.35">
      <c r="C160" t="s">
        <v>220</v>
      </c>
      <c r="D160" s="6">
        <v>2.46</v>
      </c>
      <c r="E160" s="6">
        <v>16.16</v>
      </c>
      <c r="F160" s="6">
        <v>9.23</v>
      </c>
      <c r="G160" s="6">
        <v>1.9</v>
      </c>
    </row>
    <row r="161" spans="3:7" ht="15.5" x14ac:dyDescent="0.35">
      <c r="C161" t="s">
        <v>221</v>
      </c>
      <c r="D161" s="6">
        <v>376.02</v>
      </c>
      <c r="E161" s="6">
        <v>34.340000000000003</v>
      </c>
      <c r="F161" s="5">
        <v>52</v>
      </c>
      <c r="G161" s="6">
        <v>157.88999999999999</v>
      </c>
    </row>
    <row r="162" spans="3:7" ht="15.5" x14ac:dyDescent="0.35">
      <c r="C162" t="s">
        <v>73</v>
      </c>
      <c r="D162" s="6">
        <v>4.24</v>
      </c>
      <c r="E162" s="6">
        <v>2.0099999999999998</v>
      </c>
      <c r="F162" s="6">
        <v>1.81</v>
      </c>
      <c r="G162" s="6">
        <v>1.24</v>
      </c>
    </row>
    <row r="163" spans="3:7" ht="15.5" x14ac:dyDescent="0.35">
      <c r="C163" t="s">
        <v>222</v>
      </c>
      <c r="D163" s="5">
        <v>21850000000</v>
      </c>
      <c r="E163" s="5">
        <v>44800000000</v>
      </c>
      <c r="F163" s="5">
        <v>33150000000</v>
      </c>
      <c r="G163" s="5">
        <v>22140000000</v>
      </c>
    </row>
    <row r="164" spans="3:7" ht="15.5" x14ac:dyDescent="0.35">
      <c r="C164" t="s">
        <v>223</v>
      </c>
      <c r="D164" s="6">
        <v>1.8E-3</v>
      </c>
      <c r="E164" s="6">
        <v>1.1699999999999999E-2</v>
      </c>
      <c r="F164" s="6">
        <v>6.8000000000000005E-3</v>
      </c>
      <c r="G164" s="6">
        <v>1.4000000000000002E-3</v>
      </c>
    </row>
    <row r="165" spans="3:7" ht="15.5" x14ac:dyDescent="0.35">
      <c r="C165" t="s">
        <v>224</v>
      </c>
      <c r="D165" s="6">
        <v>2.5999999999999999E-3</v>
      </c>
      <c r="E165" s="6">
        <v>1.6899999999999998E-2</v>
      </c>
      <c r="F165" s="6">
        <v>1.0200000000000001E-2</v>
      </c>
      <c r="G165" s="6">
        <v>2.0999999999999999E-3</v>
      </c>
    </row>
    <row r="166" spans="3:7" ht="15.5" x14ac:dyDescent="0.35">
      <c r="C166" t="s">
        <v>225</v>
      </c>
      <c r="D166" s="6">
        <v>5.5000000000000005E-3</v>
      </c>
      <c r="E166" s="6">
        <v>2.1299999999999999E-2</v>
      </c>
      <c r="F166" s="6">
        <v>1.41E-2</v>
      </c>
      <c r="G166" s="6">
        <v>6.9999999999999993E-3</v>
      </c>
    </row>
    <row r="167" spans="3:7" ht="15.5" x14ac:dyDescent="0.35">
      <c r="C167" t="s">
        <v>226</v>
      </c>
      <c r="D167" s="6">
        <v>2.2200000000000002</v>
      </c>
      <c r="E167" s="6">
        <v>5.95</v>
      </c>
      <c r="F167" s="6">
        <v>3.71</v>
      </c>
      <c r="G167" s="6">
        <v>1.74</v>
      </c>
    </row>
    <row r="168" spans="3:7" ht="15.5" x14ac:dyDescent="0.35">
      <c r="C168" t="s">
        <v>227</v>
      </c>
      <c r="D168" s="5">
        <v>1337000000000</v>
      </c>
      <c r="E168" s="5">
        <v>1333000000000</v>
      </c>
      <c r="F168" s="5">
        <v>1258000000000</v>
      </c>
      <c r="G168" s="5">
        <v>1246000000000</v>
      </c>
    </row>
    <row r="169" spans="3:7" ht="15.5" x14ac:dyDescent="0.35">
      <c r="C169" t="s">
        <v>228</v>
      </c>
      <c r="D169" s="6">
        <v>0.97</v>
      </c>
      <c r="E169" s="6">
        <v>0.57999999999999996</v>
      </c>
      <c r="F169" s="6">
        <v>0.53</v>
      </c>
      <c r="G169" s="6">
        <v>0.34</v>
      </c>
    </row>
    <row r="170" spans="3:7" ht="15.5" x14ac:dyDescent="0.35">
      <c r="C170" t="s">
        <v>229</v>
      </c>
      <c r="D170" s="6">
        <v>956.92</v>
      </c>
      <c r="E170" s="6">
        <v>954.54</v>
      </c>
      <c r="F170" s="6">
        <v>901.33</v>
      </c>
      <c r="G170" s="6">
        <v>892.11</v>
      </c>
    </row>
    <row r="171" spans="3:7" ht="15.5" x14ac:dyDescent="0.35">
      <c r="C171" t="s">
        <v>230</v>
      </c>
      <c r="D171" s="6">
        <v>0.97</v>
      </c>
      <c r="E171" s="6">
        <v>0.57999999999999996</v>
      </c>
      <c r="F171" s="6">
        <v>0.53</v>
      </c>
      <c r="G171" s="6">
        <v>0.34</v>
      </c>
    </row>
    <row r="172" spans="3:7" ht="15.5" x14ac:dyDescent="0.35">
      <c r="C172" t="s">
        <v>231</v>
      </c>
      <c r="D172" s="6">
        <v>956.56</v>
      </c>
      <c r="E172" s="6">
        <v>954.17</v>
      </c>
      <c r="F172" s="6">
        <v>900.96</v>
      </c>
      <c r="G172" s="6">
        <v>891.74</v>
      </c>
    </row>
    <row r="173" spans="3:7" ht="15.5" x14ac:dyDescent="0.35">
      <c r="C173" t="s">
        <v>232</v>
      </c>
      <c r="D173" s="5">
        <v>30000000000</v>
      </c>
      <c r="E173" s="5">
        <v>91000000000</v>
      </c>
      <c r="F173" s="5">
        <v>74000000000</v>
      </c>
      <c r="G173" s="5">
        <v>147000000000</v>
      </c>
    </row>
    <row r="174" spans="3:7" ht="15.5" x14ac:dyDescent="0.35">
      <c r="C174" t="s">
        <v>233</v>
      </c>
      <c r="D174" s="5">
        <v>103000000000</v>
      </c>
      <c r="E174" s="5">
        <v>130000000000</v>
      </c>
      <c r="F174" s="5">
        <v>103000000000</v>
      </c>
      <c r="G174" s="5">
        <v>127000000000</v>
      </c>
    </row>
    <row r="175" spans="3:7" ht="15.5" x14ac:dyDescent="0.35">
      <c r="C175" t="s">
        <v>234</v>
      </c>
      <c r="D175" s="5">
        <v>1295000000000</v>
      </c>
      <c r="E175" s="5">
        <v>1292000000000</v>
      </c>
      <c r="F175" s="5">
        <v>1220000000000</v>
      </c>
      <c r="G175" s="5">
        <v>1207000000000</v>
      </c>
    </row>
    <row r="176" spans="3:7" ht="15.5" x14ac:dyDescent="0.35">
      <c r="C176" t="s">
        <v>23</v>
      </c>
      <c r="D176" s="5">
        <v>133000000000</v>
      </c>
      <c r="E176" s="5">
        <v>221000000000</v>
      </c>
      <c r="F176" s="5">
        <v>177000000000</v>
      </c>
      <c r="G176" s="5">
        <v>274000000000</v>
      </c>
    </row>
    <row r="177" spans="3:18" ht="15.5" x14ac:dyDescent="0.35">
      <c r="C177" t="s">
        <v>20</v>
      </c>
      <c r="D177" s="5">
        <v>107000000000</v>
      </c>
      <c r="E177" s="5">
        <v>181000000000</v>
      </c>
      <c r="F177" s="5">
        <v>149000000000</v>
      </c>
      <c r="G177" s="5">
        <v>245000000000</v>
      </c>
    </row>
    <row r="178" spans="3:18" ht="15.5" x14ac:dyDescent="0.35">
      <c r="C178" t="s">
        <v>235</v>
      </c>
      <c r="D178" s="5">
        <v>310000000000</v>
      </c>
      <c r="E178" s="5">
        <v>279000000000</v>
      </c>
      <c r="F178" s="5">
        <v>293000000000</v>
      </c>
      <c r="G178" s="5">
        <v>256000000000</v>
      </c>
    </row>
    <row r="179" spans="3:18" ht="15.5" x14ac:dyDescent="0.35">
      <c r="C179" t="s">
        <v>236</v>
      </c>
      <c r="D179" s="5">
        <v>4000000000</v>
      </c>
      <c r="E179" s="5">
        <v>61000000000</v>
      </c>
      <c r="F179" s="5">
        <v>42000000000</v>
      </c>
      <c r="G179" s="5">
        <v>43000000000</v>
      </c>
    </row>
    <row r="180" spans="3:18" ht="15.5" x14ac:dyDescent="0.35">
      <c r="C180" t="s">
        <v>237</v>
      </c>
      <c r="D180" s="5">
        <v>-6000000000</v>
      </c>
      <c r="E180" s="5">
        <v>-13000000000</v>
      </c>
      <c r="F180" s="5">
        <v>-6000000000</v>
      </c>
      <c r="G180" s="5">
        <v>-7000000000</v>
      </c>
    </row>
    <row r="181" spans="3:18" ht="15.5" x14ac:dyDescent="0.35">
      <c r="C181" t="s">
        <v>12</v>
      </c>
      <c r="D181" s="5">
        <v>-1000000000</v>
      </c>
      <c r="E181" s="5">
        <v>48000000000</v>
      </c>
      <c r="F181" s="5">
        <v>36000000000</v>
      </c>
      <c r="G181" s="5">
        <v>36000000000</v>
      </c>
    </row>
    <row r="182" spans="3:18" ht="15.5" x14ac:dyDescent="0.35">
      <c r="C182" t="s">
        <v>15</v>
      </c>
      <c r="D182" s="6">
        <v>-1.02</v>
      </c>
      <c r="E182" s="6">
        <v>35.78</v>
      </c>
      <c r="F182" s="6">
        <v>26.73</v>
      </c>
      <c r="G182" s="6">
        <v>26.7</v>
      </c>
    </row>
    <row r="183" spans="3:18" ht="15.5" x14ac:dyDescent="0.35">
      <c r="C183" t="s">
        <v>58</v>
      </c>
      <c r="I183" s="6">
        <v>38.299999999999997</v>
      </c>
      <c r="J183" s="6">
        <v>13.36</v>
      </c>
      <c r="K183" s="6">
        <v>28.14</v>
      </c>
      <c r="L183" s="6">
        <v>31.15</v>
      </c>
      <c r="M183" s="6">
        <v>15.21</v>
      </c>
      <c r="N183" s="6">
        <v>13.04</v>
      </c>
      <c r="O183" s="6">
        <v>19.77</v>
      </c>
      <c r="P183" s="6">
        <v>32.49</v>
      </c>
      <c r="Q183" s="6">
        <v>15.86</v>
      </c>
      <c r="R183" s="6">
        <v>22.27</v>
      </c>
    </row>
    <row r="184" spans="3:18" ht="15.5" x14ac:dyDescent="0.35">
      <c r="C184" t="s">
        <v>72</v>
      </c>
      <c r="I184" s="6">
        <v>14.49</v>
      </c>
      <c r="J184" s="6">
        <v>23.35</v>
      </c>
      <c r="K184" s="6">
        <v>10.02</v>
      </c>
      <c r="L184" s="6">
        <v>9.6999999999999993</v>
      </c>
      <c r="M184" s="6">
        <v>19.59</v>
      </c>
      <c r="N184" s="6">
        <v>19.940000000000001</v>
      </c>
      <c r="O184" s="6">
        <v>13.76</v>
      </c>
      <c r="P184" s="6">
        <v>9.9700000000000006</v>
      </c>
      <c r="Q184" s="6">
        <v>26.36</v>
      </c>
      <c r="R184" s="6">
        <v>18.86</v>
      </c>
    </row>
    <row r="185" spans="3:18" ht="15.5" x14ac:dyDescent="0.35">
      <c r="C185" t="s">
        <v>75</v>
      </c>
      <c r="I185" s="6">
        <v>0.52</v>
      </c>
      <c r="J185" s="6">
        <v>0.31</v>
      </c>
      <c r="K185" s="6">
        <v>0.3</v>
      </c>
      <c r="L185" s="6">
        <v>0.31</v>
      </c>
      <c r="M185" s="6">
        <v>0.38</v>
      </c>
      <c r="N185" s="6">
        <v>0.34</v>
      </c>
      <c r="O185" s="6">
        <v>0.4</v>
      </c>
      <c r="P185" s="6">
        <v>0.59</v>
      </c>
      <c r="Q185" s="6">
        <v>0.88</v>
      </c>
      <c r="R185" s="5">
        <v>1</v>
      </c>
    </row>
    <row r="186" spans="3:18" ht="15.5" x14ac:dyDescent="0.35">
      <c r="C186" t="s">
        <v>238</v>
      </c>
      <c r="I186" s="5">
        <v>136350000000</v>
      </c>
      <c r="J186" s="5">
        <v>86100000000</v>
      </c>
      <c r="K186" s="5">
        <v>109370000000</v>
      </c>
      <c r="L186" s="5">
        <v>117420000000</v>
      </c>
      <c r="M186" s="5">
        <v>80590000000</v>
      </c>
      <c r="N186" s="5">
        <v>70150000000</v>
      </c>
      <c r="O186" s="5">
        <v>72600000000</v>
      </c>
      <c r="P186" s="5">
        <v>85480000000</v>
      </c>
    </row>
    <row r="187" spans="3:18" ht="15.5" x14ac:dyDescent="0.35">
      <c r="C187" t="s">
        <v>239</v>
      </c>
      <c r="I187" s="6">
        <v>2.7799999999999998E-2</v>
      </c>
      <c r="J187" s="6">
        <v>9.7999999999999997E-3</v>
      </c>
      <c r="K187" s="6">
        <v>2.2000000000000002E-2</v>
      </c>
      <c r="L187" s="6">
        <v>2.35E-2</v>
      </c>
      <c r="M187" s="6">
        <v>1.3100000000000001E-2</v>
      </c>
      <c r="N187" s="6">
        <v>1.2E-2</v>
      </c>
      <c r="O187" s="6">
        <v>2.0099999999999996E-2</v>
      </c>
      <c r="P187" s="6">
        <v>4.4699999999999997E-2</v>
      </c>
      <c r="Q187" s="6">
        <v>2.3300000000000001E-2</v>
      </c>
      <c r="R187" s="6">
        <v>3.4200000000000001E-2</v>
      </c>
    </row>
    <row r="188" spans="3:18" ht="15.5" x14ac:dyDescent="0.35">
      <c r="C188" t="s">
        <v>240</v>
      </c>
      <c r="I188" s="6">
        <v>4.0099999999999997E-2</v>
      </c>
      <c r="J188" s="6">
        <v>1.5100000000000001E-2</v>
      </c>
      <c r="K188" s="6">
        <v>3.2300000000000002E-2</v>
      </c>
      <c r="L188" s="6">
        <v>3.6699999999999997E-2</v>
      </c>
      <c r="M188" s="6">
        <v>2.0199999999999999E-2</v>
      </c>
      <c r="N188" s="6">
        <v>1.78E-2</v>
      </c>
      <c r="O188" s="6">
        <v>2.7300000000000001E-2</v>
      </c>
      <c r="P188" s="6">
        <v>5.4400000000000004E-2</v>
      </c>
      <c r="Q188" s="6">
        <v>2.7999999999999997E-2</v>
      </c>
      <c r="R188" s="6">
        <v>4.0099999999999997E-2</v>
      </c>
    </row>
    <row r="189" spans="3:18" ht="15.5" x14ac:dyDescent="0.35">
      <c r="C189" t="s">
        <v>241</v>
      </c>
      <c r="I189" s="6">
        <v>5.8700000000000002E-2</v>
      </c>
      <c r="J189" s="6">
        <v>2.8300000000000002E-2</v>
      </c>
      <c r="K189" s="6">
        <v>4.5999999999999999E-2</v>
      </c>
      <c r="L189" s="6">
        <v>5.8600000000000006E-2</v>
      </c>
      <c r="M189" s="6">
        <v>3.6900000000000002E-2</v>
      </c>
      <c r="N189" s="6">
        <v>3.39E-2</v>
      </c>
      <c r="O189" s="6">
        <v>4.7800000000000002E-2</v>
      </c>
      <c r="P189" s="6">
        <v>7.690000000000001E-2</v>
      </c>
      <c r="Q189" s="6">
        <v>4.1200000000000001E-2</v>
      </c>
      <c r="R189" s="6">
        <v>9.3599999999999989E-2</v>
      </c>
    </row>
    <row r="190" spans="3:18" ht="15.5" x14ac:dyDescent="0.35">
      <c r="C190" t="s">
        <v>242</v>
      </c>
      <c r="I190" s="6">
        <v>3.98</v>
      </c>
      <c r="J190" s="6">
        <v>2.2400000000000002</v>
      </c>
      <c r="K190" s="6">
        <v>3.53</v>
      </c>
      <c r="L190" s="6">
        <v>3.85</v>
      </c>
      <c r="M190" s="6">
        <v>2.97</v>
      </c>
      <c r="N190" s="6">
        <v>3.4</v>
      </c>
      <c r="O190" s="6">
        <v>5.56</v>
      </c>
      <c r="P190" s="6">
        <v>25.97</v>
      </c>
      <c r="Q190" s="6">
        <v>12.36</v>
      </c>
      <c r="R190" s="6">
        <v>157.85</v>
      </c>
    </row>
    <row r="191" spans="3:18" ht="15.5" x14ac:dyDescent="0.35">
      <c r="C191" t="s">
        <v>69</v>
      </c>
      <c r="I191" s="6">
        <v>0.57999999999999996</v>
      </c>
      <c r="J191" s="6">
        <v>0.35</v>
      </c>
      <c r="K191" s="6">
        <v>0.32</v>
      </c>
      <c r="L191" s="6">
        <v>0.36</v>
      </c>
      <c r="M191" s="6">
        <v>0.4</v>
      </c>
      <c r="N191" s="6">
        <v>0.35</v>
      </c>
      <c r="O191" s="6">
        <v>0.38</v>
      </c>
      <c r="P191" s="6">
        <v>0.54</v>
      </c>
      <c r="Q191" s="6">
        <v>0.74</v>
      </c>
      <c r="R191" s="6">
        <v>0.76</v>
      </c>
    </row>
    <row r="192" spans="3:18" ht="15.5" x14ac:dyDescent="0.35">
      <c r="C192" t="s">
        <v>66</v>
      </c>
      <c r="I192" s="6">
        <v>954.54</v>
      </c>
      <c r="J192" s="6">
        <v>882.12</v>
      </c>
      <c r="K192" s="6">
        <v>871.6</v>
      </c>
      <c r="L192" s="6">
        <v>848.99</v>
      </c>
      <c r="M192" s="6">
        <v>751.83</v>
      </c>
      <c r="N192" s="6">
        <v>732.85</v>
      </c>
      <c r="O192" s="6">
        <v>724.59</v>
      </c>
      <c r="P192" s="6">
        <v>597.28</v>
      </c>
      <c r="Q192" s="6">
        <v>566.09</v>
      </c>
      <c r="R192" s="6">
        <v>555.54999999999995</v>
      </c>
    </row>
    <row r="193" spans="2:18" ht="15.5" x14ac:dyDescent="0.35">
      <c r="C193" t="s">
        <v>243</v>
      </c>
      <c r="I193" s="6">
        <v>0.57999999999999996</v>
      </c>
      <c r="J193" s="6">
        <v>0.35</v>
      </c>
      <c r="K193" s="6">
        <v>0.32</v>
      </c>
      <c r="L193" s="6">
        <v>0.36</v>
      </c>
      <c r="M193" s="6">
        <v>0.4</v>
      </c>
      <c r="N193" s="6">
        <v>0.35</v>
      </c>
      <c r="O193" s="6">
        <v>0.38</v>
      </c>
      <c r="P193" s="6">
        <v>0.54</v>
      </c>
      <c r="Q193" s="6">
        <v>0.74</v>
      </c>
      <c r="R193" s="6">
        <v>0.76</v>
      </c>
    </row>
    <row r="194" spans="2:18" ht="15.5" x14ac:dyDescent="0.35">
      <c r="C194" t="s">
        <v>244</v>
      </c>
      <c r="I194" s="6">
        <v>954.17</v>
      </c>
      <c r="J194" s="6">
        <v>881.73</v>
      </c>
      <c r="K194" s="6">
        <v>871.18</v>
      </c>
      <c r="L194" s="6">
        <v>848.65</v>
      </c>
      <c r="M194" s="6">
        <v>751.47</v>
      </c>
      <c r="N194" s="6">
        <v>732.51</v>
      </c>
      <c r="O194" s="6">
        <v>724.22</v>
      </c>
      <c r="P194" s="6">
        <v>596.9</v>
      </c>
      <c r="Q194" s="6">
        <v>566.05999999999995</v>
      </c>
      <c r="R194" s="6">
        <v>555.51</v>
      </c>
    </row>
    <row r="195" spans="2:18" ht="15.5" x14ac:dyDescent="0.35">
      <c r="C195" t="s">
        <v>245</v>
      </c>
      <c r="I195" s="5">
        <v>91000000000</v>
      </c>
      <c r="J195" s="5">
        <v>138000000000</v>
      </c>
      <c r="K195" s="5">
        <v>116000000000</v>
      </c>
      <c r="L195" s="5">
        <v>164000000000</v>
      </c>
      <c r="M195" s="5">
        <v>86000000000</v>
      </c>
      <c r="N195" s="5">
        <v>116000000000</v>
      </c>
      <c r="O195" s="5">
        <v>34000000000</v>
      </c>
      <c r="P195" s="5">
        <v>20000000000</v>
      </c>
      <c r="Q195" s="5">
        <v>20000000000</v>
      </c>
      <c r="R195" s="5">
        <v>20000000000</v>
      </c>
    </row>
    <row r="196" spans="2:18" ht="15.5" x14ac:dyDescent="0.35">
      <c r="C196" t="s">
        <v>246</v>
      </c>
      <c r="I196" s="5">
        <v>130000000000</v>
      </c>
      <c r="J196" s="5">
        <v>129000000000</v>
      </c>
      <c r="K196" s="5">
        <v>130000000000</v>
      </c>
      <c r="L196" s="5">
        <v>119000000000</v>
      </c>
      <c r="M196" s="5">
        <v>110000000000</v>
      </c>
      <c r="N196" s="5">
        <v>107000000000</v>
      </c>
      <c r="O196" s="5">
        <v>100000000000</v>
      </c>
    </row>
    <row r="197" spans="2:18" ht="15.5" x14ac:dyDescent="0.35">
      <c r="C197" t="s">
        <v>25</v>
      </c>
      <c r="I197" s="5">
        <v>221000000000</v>
      </c>
      <c r="J197" s="5">
        <v>267000000000</v>
      </c>
      <c r="K197" s="5">
        <v>247000000000</v>
      </c>
      <c r="L197" s="5">
        <v>283000000000</v>
      </c>
      <c r="M197" s="5">
        <v>196000000000</v>
      </c>
      <c r="N197" s="5">
        <v>224000000000</v>
      </c>
      <c r="O197" s="5">
        <v>134000000000</v>
      </c>
      <c r="P197" s="5">
        <v>20000000000</v>
      </c>
      <c r="Q197" s="5">
        <v>20000000000</v>
      </c>
      <c r="R197" s="5">
        <v>20000000000</v>
      </c>
    </row>
    <row r="198" spans="2:18" ht="15.5" x14ac:dyDescent="0.35">
      <c r="C198" t="s">
        <v>22</v>
      </c>
      <c r="I198" s="5">
        <v>181000000000</v>
      </c>
      <c r="J198" s="5">
        <v>236000000000</v>
      </c>
      <c r="K198" s="5">
        <v>230000000000</v>
      </c>
      <c r="L198" s="5">
        <v>264000000000</v>
      </c>
      <c r="M198" s="5">
        <v>148000000000</v>
      </c>
      <c r="N198" s="5">
        <v>168000000000</v>
      </c>
      <c r="O198" s="5">
        <v>100000000000</v>
      </c>
      <c r="P198" s="5">
        <v>-18000000000</v>
      </c>
      <c r="Q198" s="5">
        <v>-18000000000</v>
      </c>
      <c r="R198" s="5">
        <v>-54000000000</v>
      </c>
    </row>
    <row r="199" spans="2:18" ht="15.5" x14ac:dyDescent="0.35">
      <c r="C199" t="s">
        <v>247</v>
      </c>
      <c r="I199" s="5">
        <v>279000000000</v>
      </c>
      <c r="J199" s="5">
        <v>244000000000</v>
      </c>
      <c r="K199" s="5">
        <v>269000000000</v>
      </c>
      <c r="L199" s="5">
        <v>250000000000</v>
      </c>
      <c r="M199" s="5">
        <v>255000000000</v>
      </c>
      <c r="N199" s="5">
        <v>227000000000</v>
      </c>
      <c r="O199" s="5">
        <v>295000000000</v>
      </c>
      <c r="P199" s="5">
        <v>255000000000</v>
      </c>
      <c r="Q199" s="5">
        <v>224000000000</v>
      </c>
      <c r="R199" s="5">
        <v>214000000000</v>
      </c>
    </row>
    <row r="200" spans="2:18" ht="15.5" x14ac:dyDescent="0.35">
      <c r="C200" t="s">
        <v>248</v>
      </c>
      <c r="I200" s="5">
        <v>116000000000</v>
      </c>
      <c r="J200" s="5">
        <v>74000000000</v>
      </c>
      <c r="K200" s="5">
        <v>117000000000</v>
      </c>
      <c r="L200" s="5">
        <v>-10000000000</v>
      </c>
      <c r="M200" s="5">
        <v>24000000000</v>
      </c>
      <c r="N200" s="5">
        <v>65000000000</v>
      </c>
      <c r="O200" s="5">
        <v>27000000000</v>
      </c>
      <c r="P200" s="5">
        <v>30000000000</v>
      </c>
      <c r="Q200" s="5">
        <v>1000000000</v>
      </c>
      <c r="R200" s="5">
        <v>18000000000</v>
      </c>
    </row>
    <row r="201" spans="2:18" ht="15.5" x14ac:dyDescent="0.35">
      <c r="C201" t="s">
        <v>249</v>
      </c>
      <c r="I201" s="5">
        <v>-35000000000</v>
      </c>
      <c r="J201" s="5">
        <v>-89000000000</v>
      </c>
      <c r="K201" s="5">
        <v>-54000000000</v>
      </c>
      <c r="L201" s="5">
        <v>-79000000000</v>
      </c>
      <c r="M201" s="5">
        <v>-95000000000</v>
      </c>
      <c r="N201" s="5">
        <v>-151000000000</v>
      </c>
      <c r="O201" s="5">
        <v>-39000000000</v>
      </c>
      <c r="P201" s="5">
        <v>-26000000000</v>
      </c>
      <c r="Q201" s="5">
        <v>-28000000000</v>
      </c>
      <c r="R201" s="5">
        <v>-62000000000</v>
      </c>
    </row>
    <row r="202" spans="2:18" ht="15.5" x14ac:dyDescent="0.35">
      <c r="C202" t="s">
        <v>14</v>
      </c>
      <c r="I202" s="5">
        <v>80000000000</v>
      </c>
      <c r="J202" s="5">
        <v>-15000000000</v>
      </c>
      <c r="K202" s="5">
        <v>62000000000</v>
      </c>
      <c r="L202" s="5">
        <v>-88000000000</v>
      </c>
      <c r="M202" s="5">
        <v>-71000000000</v>
      </c>
      <c r="N202" s="5">
        <v>-86000000000</v>
      </c>
      <c r="O202" s="5">
        <v>-12000000000</v>
      </c>
      <c r="P202" s="5">
        <v>4000000000</v>
      </c>
      <c r="Q202" s="5">
        <v>-27000000000</v>
      </c>
      <c r="R202" s="5">
        <v>-43000000000</v>
      </c>
    </row>
    <row r="203" spans="2:18" ht="15.5" x14ac:dyDescent="0.35">
      <c r="C203" t="s">
        <v>16</v>
      </c>
      <c r="I203" s="6">
        <v>59.43</v>
      </c>
      <c r="J203" s="6">
        <v>-11.22</v>
      </c>
      <c r="K203" s="6">
        <v>46.08</v>
      </c>
      <c r="L203" s="6">
        <v>-65.31</v>
      </c>
      <c r="M203" s="6">
        <v>-52.55</v>
      </c>
      <c r="N203" s="6">
        <v>-63.39</v>
      </c>
      <c r="O203" s="6">
        <v>-8.68</v>
      </c>
      <c r="P203" s="6">
        <v>2.87</v>
      </c>
      <c r="Q203" s="6">
        <v>-20.059999999999999</v>
      </c>
      <c r="R203" s="6">
        <v>-32.020000000000003</v>
      </c>
    </row>
    <row r="205" spans="2:18" ht="15.5" x14ac:dyDescent="0.35">
      <c r="B205" t="s">
        <v>250</v>
      </c>
      <c r="C205" t="s">
        <v>251</v>
      </c>
      <c r="D205" s="5">
        <v>3000000000</v>
      </c>
      <c r="E205" s="5">
        <v>22000000000</v>
      </c>
      <c r="F205" s="5">
        <v>12000000000</v>
      </c>
      <c r="G205" s="5">
        <v>3000000000</v>
      </c>
      <c r="H205" s="5">
        <v>13000000000</v>
      </c>
      <c r="I205" s="5">
        <v>52000000000</v>
      </c>
      <c r="J205" s="5">
        <v>18000000000</v>
      </c>
      <c r="K205" s="5">
        <v>38000000000</v>
      </c>
      <c r="L205" s="5">
        <v>42000000000</v>
      </c>
      <c r="M205" s="5">
        <v>21000000000</v>
      </c>
      <c r="N205" s="5">
        <v>18000000000</v>
      </c>
      <c r="O205" s="5">
        <v>27000000000</v>
      </c>
      <c r="P205" s="5">
        <v>44000000000</v>
      </c>
      <c r="Q205" s="5">
        <v>21000000000</v>
      </c>
    </row>
    <row r="206" spans="2:18" ht="15.5" x14ac:dyDescent="0.35">
      <c r="C206" t="s">
        <v>252</v>
      </c>
      <c r="H206" s="5">
        <v>40000000000</v>
      </c>
      <c r="I206" s="5">
        <v>52000000000</v>
      </c>
      <c r="J206" s="5">
        <v>18000000000</v>
      </c>
      <c r="K206" s="5">
        <v>38000000000</v>
      </c>
      <c r="L206" s="5">
        <v>42000000000</v>
      </c>
      <c r="M206" s="5">
        <v>21000000000</v>
      </c>
      <c r="N206" s="5">
        <v>18000000000</v>
      </c>
      <c r="O206" s="5">
        <v>27000000000</v>
      </c>
      <c r="P206" s="5">
        <v>44000000000</v>
      </c>
      <c r="Q206" s="5">
        <v>21000000000</v>
      </c>
    </row>
    <row r="207" spans="2:18" ht="15.5" x14ac:dyDescent="0.35">
      <c r="C207" t="s">
        <v>253</v>
      </c>
      <c r="H207" s="5">
        <v>3</v>
      </c>
      <c r="I207" s="5">
        <v>3</v>
      </c>
      <c r="J207" s="5">
        <v>3</v>
      </c>
      <c r="K207" s="5">
        <v>8</v>
      </c>
      <c r="L207" s="5">
        <v>5</v>
      </c>
      <c r="P207" s="5">
        <v>6</v>
      </c>
      <c r="Q207" s="5">
        <v>3</v>
      </c>
    </row>
    <row r="208" spans="2:18" ht="15.5" x14ac:dyDescent="0.35">
      <c r="C208" t="s">
        <v>77</v>
      </c>
      <c r="H208" s="6">
        <v>0.30499999999999999</v>
      </c>
      <c r="I208" s="6">
        <v>7.8299999999999995E-2</v>
      </c>
      <c r="J208" s="6">
        <v>0.22460000000000002</v>
      </c>
      <c r="K208" s="6">
        <v>0.2843</v>
      </c>
      <c r="L208" s="6">
        <v>0.1605</v>
      </c>
      <c r="P208" s="6">
        <v>0.18469999999999998</v>
      </c>
      <c r="Q208" s="6">
        <v>0.18920000000000001</v>
      </c>
    </row>
    <row r="209" spans="3:17" ht="15.5" x14ac:dyDescent="0.35">
      <c r="C209" t="s">
        <v>254</v>
      </c>
      <c r="H209" s="6">
        <v>4.4000000000000003E-3</v>
      </c>
      <c r="I209" s="6">
        <v>1.01E-2</v>
      </c>
      <c r="J209" s="6">
        <v>1.01E-2</v>
      </c>
      <c r="K209" s="6">
        <v>2.4199999999999999E-2</v>
      </c>
      <c r="L209" s="6">
        <v>1.6399999999999998E-2</v>
      </c>
      <c r="P209" s="6">
        <v>1.8200000000000001E-2</v>
      </c>
      <c r="Q209" s="6">
        <v>9.1999999999999998E-3</v>
      </c>
    </row>
    <row r="210" spans="3:17" ht="15.5" x14ac:dyDescent="0.35">
      <c r="C210" t="s">
        <v>57</v>
      </c>
      <c r="D210" s="6">
        <v>2.46</v>
      </c>
      <c r="E210" s="6">
        <v>16.16</v>
      </c>
      <c r="F210" s="6">
        <v>9.23</v>
      </c>
      <c r="G210" s="6">
        <v>1.9</v>
      </c>
      <c r="H210" s="6">
        <v>9.84</v>
      </c>
      <c r="I210" s="6">
        <v>38.299999999999997</v>
      </c>
      <c r="J210" s="6">
        <v>13.36</v>
      </c>
      <c r="K210" s="6">
        <v>28.14</v>
      </c>
      <c r="L210" s="6">
        <v>31.15</v>
      </c>
      <c r="M210" s="6">
        <v>15.21</v>
      </c>
      <c r="N210" s="6">
        <v>13.04</v>
      </c>
      <c r="O210" s="6">
        <v>19.77</v>
      </c>
      <c r="P210" s="6">
        <v>32.49</v>
      </c>
      <c r="Q210" s="6">
        <v>15.86</v>
      </c>
    </row>
    <row r="211" spans="3:17" ht="15.5" x14ac:dyDescent="0.35">
      <c r="C211" t="s">
        <v>255</v>
      </c>
      <c r="H211" s="6">
        <v>29.75</v>
      </c>
      <c r="I211" s="6">
        <v>38.299999999999997</v>
      </c>
      <c r="J211" s="6">
        <v>13.36</v>
      </c>
      <c r="K211" s="6">
        <v>28.14</v>
      </c>
      <c r="L211" s="6">
        <v>31.15</v>
      </c>
      <c r="M211" s="6">
        <v>15.21</v>
      </c>
      <c r="N211" s="6">
        <v>13.04</v>
      </c>
      <c r="O211" s="6">
        <v>19.77</v>
      </c>
      <c r="P211" s="6">
        <v>32.49</v>
      </c>
      <c r="Q211" s="6">
        <v>15.86</v>
      </c>
    </row>
    <row r="212" spans="3:17" ht="15.5" x14ac:dyDescent="0.35">
      <c r="C212" t="s">
        <v>79</v>
      </c>
      <c r="H212" s="5">
        <v>3</v>
      </c>
      <c r="I212" s="5">
        <v>3</v>
      </c>
      <c r="J212" s="5">
        <v>3</v>
      </c>
      <c r="K212" s="5">
        <v>8</v>
      </c>
      <c r="L212" s="5">
        <v>5</v>
      </c>
      <c r="P212" s="5">
        <v>6</v>
      </c>
      <c r="Q212" s="5">
        <v>3</v>
      </c>
    </row>
    <row r="213" spans="3:17" ht="15.5" x14ac:dyDescent="0.35">
      <c r="C213" t="s">
        <v>256</v>
      </c>
      <c r="H213" s="6">
        <v>0.30499999999999999</v>
      </c>
      <c r="I213" s="6">
        <v>7.8299999999999995E-2</v>
      </c>
      <c r="J213" s="6">
        <v>0.22460000000000002</v>
      </c>
      <c r="K213" s="6">
        <v>0.2843</v>
      </c>
      <c r="L213" s="6">
        <v>0.1605</v>
      </c>
      <c r="P213" s="6">
        <v>0.18469999999999998</v>
      </c>
      <c r="Q213" s="6">
        <v>0.18920000000000001</v>
      </c>
    </row>
    <row r="214" spans="3:17" ht="15.5" x14ac:dyDescent="0.35">
      <c r="C214" t="s">
        <v>257</v>
      </c>
      <c r="H214" s="6">
        <v>4.4000000000000003E-3</v>
      </c>
      <c r="I214" s="6">
        <v>1.01E-2</v>
      </c>
      <c r="J214" s="6">
        <v>1.01E-2</v>
      </c>
      <c r="K214" s="6">
        <v>2.4199999999999999E-2</v>
      </c>
      <c r="L214" s="6">
        <v>1.6399999999999998E-2</v>
      </c>
      <c r="P214" s="6">
        <v>1.8200000000000001E-2</v>
      </c>
      <c r="Q214" s="6">
        <v>9.1999999999999998E-3</v>
      </c>
    </row>
    <row r="215" spans="3:17" ht="15.5" x14ac:dyDescent="0.35">
      <c r="C215" t="s">
        <v>258</v>
      </c>
      <c r="D215" s="5">
        <v>295000000000</v>
      </c>
      <c r="E215" s="5">
        <v>373000000000</v>
      </c>
      <c r="F215" s="5">
        <v>359000000000</v>
      </c>
      <c r="G215" s="5">
        <v>328000000000</v>
      </c>
      <c r="H215" s="5">
        <v>1180000000000</v>
      </c>
      <c r="I215" s="5">
        <v>1433000000000</v>
      </c>
      <c r="J215" s="5">
        <v>1343000000000</v>
      </c>
      <c r="K215" s="5">
        <v>1263000000000</v>
      </c>
      <c r="L215" s="5">
        <v>1318000000000</v>
      </c>
      <c r="M215" s="5">
        <v>1048000000000</v>
      </c>
      <c r="N215" s="5">
        <v>1022000000000</v>
      </c>
      <c r="O215" s="5">
        <v>925000000000</v>
      </c>
      <c r="P215" s="5">
        <v>741000000000</v>
      </c>
      <c r="Q215" s="5">
        <v>646000000000</v>
      </c>
    </row>
    <row r="216" spans="3:17" ht="15.5" x14ac:dyDescent="0.35">
      <c r="C216" t="s">
        <v>259</v>
      </c>
      <c r="H216" s="5">
        <v>1355000000000</v>
      </c>
      <c r="I216" s="5">
        <v>1433000000000</v>
      </c>
      <c r="J216" s="5">
        <v>1343000000000</v>
      </c>
      <c r="K216" s="5">
        <v>1263000000000</v>
      </c>
      <c r="L216" s="5">
        <v>1318000000000</v>
      </c>
      <c r="M216" s="5">
        <v>1048000000000</v>
      </c>
      <c r="N216" s="5">
        <v>1022000000000</v>
      </c>
      <c r="O216" s="5">
        <v>925000000000</v>
      </c>
      <c r="P216" s="5">
        <v>741000000000</v>
      </c>
      <c r="Q216" s="5">
        <v>646000000000</v>
      </c>
    </row>
    <row r="217" spans="3:17" ht="15.5" x14ac:dyDescent="0.35">
      <c r="C217" t="s">
        <v>260</v>
      </c>
      <c r="H217" s="5">
        <v>3</v>
      </c>
      <c r="I217" s="5">
        <v>3</v>
      </c>
      <c r="J217" s="5">
        <v>3</v>
      </c>
      <c r="K217" s="5">
        <v>8</v>
      </c>
      <c r="L217" s="5">
        <v>5</v>
      </c>
      <c r="P217" s="5">
        <v>6</v>
      </c>
      <c r="Q217" s="5">
        <v>3</v>
      </c>
    </row>
    <row r="218" spans="3:17" ht="15.5" x14ac:dyDescent="0.35">
      <c r="C218" t="s">
        <v>261</v>
      </c>
      <c r="H218" s="6">
        <v>0.30499999999999999</v>
      </c>
      <c r="I218" s="6">
        <v>7.8299999999999995E-2</v>
      </c>
      <c r="J218" s="6">
        <v>0.22460000000000002</v>
      </c>
      <c r="K218" s="6">
        <v>0.2843</v>
      </c>
      <c r="L218" s="6">
        <v>0.1605</v>
      </c>
      <c r="P218" s="6">
        <v>0.18469999999999998</v>
      </c>
      <c r="Q218" s="6">
        <v>0.18920000000000001</v>
      </c>
    </row>
    <row r="219" spans="3:17" ht="15.5" x14ac:dyDescent="0.35">
      <c r="C219" t="s">
        <v>262</v>
      </c>
      <c r="H219" s="6">
        <v>4.4000000000000003E-3</v>
      </c>
      <c r="I219" s="6">
        <v>1.01E-2</v>
      </c>
      <c r="J219" s="6">
        <v>1.01E-2</v>
      </c>
      <c r="K219" s="6">
        <v>2.4199999999999999E-2</v>
      </c>
      <c r="L219" s="6">
        <v>1.6399999999999998E-2</v>
      </c>
      <c r="P219" s="6">
        <v>1.8200000000000001E-2</v>
      </c>
      <c r="Q219" s="6">
        <v>9.1999999999999998E-3</v>
      </c>
    </row>
    <row r="220" spans="3:17" ht="15.5" x14ac:dyDescent="0.35">
      <c r="C220" t="s">
        <v>263</v>
      </c>
      <c r="I220" s="6">
        <v>68.62</v>
      </c>
    </row>
    <row r="221" spans="3:17" ht="15.5" x14ac:dyDescent="0.35">
      <c r="C221" t="s">
        <v>264</v>
      </c>
      <c r="I221" s="6">
        <v>22.69</v>
      </c>
    </row>
    <row r="222" spans="3:17" ht="15.5" x14ac:dyDescent="0.35">
      <c r="C222" t="s">
        <v>265</v>
      </c>
      <c r="I222" s="6">
        <v>7.42</v>
      </c>
    </row>
    <row r="223" spans="3:17" ht="15.5" x14ac:dyDescent="0.35">
      <c r="C223" t="s">
        <v>266</v>
      </c>
      <c r="I223" s="6">
        <v>4.41E-2</v>
      </c>
    </row>
    <row r="224" spans="3:17" ht="15.5" x14ac:dyDescent="0.35">
      <c r="C224" t="s">
        <v>267</v>
      </c>
      <c r="I224" s="6">
        <v>0.67</v>
      </c>
    </row>
    <row r="225" spans="3:9" ht="15.5" x14ac:dyDescent="0.35">
      <c r="C225" t="s">
        <v>268</v>
      </c>
      <c r="I225" s="6">
        <v>0.71</v>
      </c>
    </row>
    <row r="226" spans="3:9" ht="15.5" x14ac:dyDescent="0.35">
      <c r="C226" t="s">
        <v>269</v>
      </c>
      <c r="I226" s="6">
        <v>6.05</v>
      </c>
    </row>
    <row r="227" spans="3:9" ht="15.5" x14ac:dyDescent="0.35">
      <c r="C227" t="s">
        <v>270</v>
      </c>
      <c r="I227" s="6">
        <v>7.65</v>
      </c>
    </row>
    <row r="228" spans="3:9" ht="15.5" x14ac:dyDescent="0.35">
      <c r="C228" t="s">
        <v>271</v>
      </c>
      <c r="I228" s="6">
        <v>14.45</v>
      </c>
    </row>
    <row r="229" spans="3:9" ht="15.5" x14ac:dyDescent="0.35">
      <c r="C229" t="s">
        <v>272</v>
      </c>
      <c r="I229" s="6">
        <v>8.7100000000000009</v>
      </c>
    </row>
    <row r="230" spans="3:9" ht="15.5" x14ac:dyDescent="0.35">
      <c r="C230" t="s">
        <v>273</v>
      </c>
      <c r="I230" s="6">
        <v>0.12</v>
      </c>
    </row>
    <row r="231" spans="3:9" ht="15.5" x14ac:dyDescent="0.35">
      <c r="C231" t="s">
        <v>274</v>
      </c>
      <c r="I231" s="6">
        <v>3.18</v>
      </c>
    </row>
    <row r="232" spans="3:9" ht="15.5" x14ac:dyDescent="0.35">
      <c r="C232" t="s">
        <v>275</v>
      </c>
      <c r="I232" s="6">
        <v>29.75</v>
      </c>
    </row>
    <row r="233" spans="3:9" ht="15.5" x14ac:dyDescent="0.35">
      <c r="C233" t="s">
        <v>276</v>
      </c>
      <c r="I233" s="6">
        <v>9.84</v>
      </c>
    </row>
    <row r="234" spans="3:9" ht="15.5" x14ac:dyDescent="0.35">
      <c r="C234" t="s">
        <v>277</v>
      </c>
      <c r="I234" s="6">
        <v>1001.26</v>
      </c>
    </row>
    <row r="235" spans="3:9" ht="15.5" x14ac:dyDescent="0.35">
      <c r="C235" t="s">
        <v>278</v>
      </c>
      <c r="D235" s="6">
        <v>18.600000000000001</v>
      </c>
    </row>
    <row r="236" spans="3:9" ht="15.5" x14ac:dyDescent="0.35">
      <c r="C236" t="s">
        <v>279</v>
      </c>
      <c r="I236" s="6">
        <v>956.92</v>
      </c>
    </row>
    <row r="237" spans="3:9" ht="15.5" x14ac:dyDescent="0.35">
      <c r="C237" t="s">
        <v>280</v>
      </c>
      <c r="I237" s="6">
        <v>88.18</v>
      </c>
    </row>
    <row r="238" spans="3:9" ht="15.5" x14ac:dyDescent="0.35">
      <c r="C238" t="s">
        <v>281</v>
      </c>
      <c r="D238" s="6">
        <v>2.21</v>
      </c>
    </row>
    <row r="239" spans="3:9" ht="15.5" x14ac:dyDescent="0.35">
      <c r="C239" t="s">
        <v>282</v>
      </c>
      <c r="D239" s="6">
        <v>1.4</v>
      </c>
    </row>
    <row r="240" spans="3:9" ht="15.5" x14ac:dyDescent="0.35">
      <c r="C240" t="s">
        <v>283</v>
      </c>
      <c r="D240" s="6">
        <v>0.1</v>
      </c>
    </row>
    <row r="241" spans="3:9" ht="15.5" x14ac:dyDescent="0.35">
      <c r="C241" t="s">
        <v>284</v>
      </c>
      <c r="D241" s="6">
        <v>0.08</v>
      </c>
    </row>
    <row r="242" spans="3:9" ht="15.5" x14ac:dyDescent="0.35">
      <c r="C242" t="s">
        <v>285</v>
      </c>
      <c r="D242" s="6">
        <v>0.39</v>
      </c>
    </row>
    <row r="243" spans="3:9" ht="15.5" x14ac:dyDescent="0.35">
      <c r="C243" t="s">
        <v>286</v>
      </c>
      <c r="D243" s="6">
        <v>7.0000000000000007E-2</v>
      </c>
    </row>
    <row r="244" spans="3:9" ht="15.5" x14ac:dyDescent="0.35">
      <c r="C244" t="s">
        <v>287</v>
      </c>
      <c r="D244" s="6">
        <v>1.43</v>
      </c>
    </row>
    <row r="245" spans="3:9" ht="15.5" x14ac:dyDescent="0.35">
      <c r="C245" t="s">
        <v>288</v>
      </c>
      <c r="I245" s="6">
        <v>3.46</v>
      </c>
    </row>
    <row r="246" spans="3:9" ht="15.5" x14ac:dyDescent="0.35">
      <c r="C246" t="s">
        <v>12</v>
      </c>
      <c r="D246" s="5">
        <v>-1000000000</v>
      </c>
    </row>
    <row r="247" spans="3:9" ht="15.5" x14ac:dyDescent="0.35">
      <c r="C247" t="s">
        <v>289</v>
      </c>
      <c r="I247" s="6">
        <v>4.8899999999999997</v>
      </c>
    </row>
    <row r="248" spans="3:9" ht="15.5" x14ac:dyDescent="0.35">
      <c r="C248" t="s">
        <v>290</v>
      </c>
      <c r="I248" s="6">
        <v>2.18E-2</v>
      </c>
    </row>
    <row r="249" spans="3:9" ht="15.5" x14ac:dyDescent="0.35">
      <c r="C249" t="s">
        <v>291</v>
      </c>
      <c r="I249" s="6">
        <v>3.1099999999999999E-2</v>
      </c>
    </row>
    <row r="250" spans="3:9" ht="15.5" x14ac:dyDescent="0.35">
      <c r="C250" t="s">
        <v>292</v>
      </c>
      <c r="I250" s="6">
        <v>4.6500000000000007E-2</v>
      </c>
    </row>
    <row r="251" spans="3:9" ht="15.5" x14ac:dyDescent="0.35">
      <c r="C251" t="s">
        <v>293</v>
      </c>
      <c r="I251" s="6">
        <v>3.7599999999999995E-2</v>
      </c>
    </row>
    <row r="252" spans="3:9" ht="15.5" x14ac:dyDescent="0.35">
      <c r="C252" t="s">
        <v>294</v>
      </c>
      <c r="D252" s="6">
        <v>99.44</v>
      </c>
    </row>
    <row r="253" spans="3:9" ht="15.5" x14ac:dyDescent="0.35">
      <c r="C253" t="s">
        <v>295</v>
      </c>
      <c r="D253" s="6">
        <v>68.42</v>
      </c>
    </row>
    <row r="254" spans="3:9" ht="15.5" x14ac:dyDescent="0.35">
      <c r="C254" t="s">
        <v>296</v>
      </c>
      <c r="D254" s="6">
        <v>70.39</v>
      </c>
    </row>
    <row r="255" spans="3:9" ht="15.5" x14ac:dyDescent="0.35">
      <c r="C255" t="s">
        <v>297</v>
      </c>
      <c r="D255" s="6">
        <v>97.47</v>
      </c>
    </row>
    <row r="256" spans="3:9" ht="15.5" x14ac:dyDescent="0.35">
      <c r="C256" t="s">
        <v>298</v>
      </c>
      <c r="D256" s="6">
        <v>0.92</v>
      </c>
    </row>
    <row r="257" spans="3:9" ht="15.5" x14ac:dyDescent="0.35">
      <c r="C257" t="s">
        <v>299</v>
      </c>
      <c r="I257" s="6">
        <v>0.73</v>
      </c>
    </row>
    <row r="258" spans="3:9" ht="15.5" x14ac:dyDescent="0.35">
      <c r="C258" t="s">
        <v>300</v>
      </c>
      <c r="I258" s="6">
        <v>6.01</v>
      </c>
    </row>
    <row r="259" spans="3:9" ht="15.5" x14ac:dyDescent="0.35">
      <c r="C259" t="s">
        <v>53</v>
      </c>
      <c r="I259" s="5">
        <v>914000000000</v>
      </c>
    </row>
    <row r="260" spans="3:9" ht="15.5" x14ac:dyDescent="0.35">
      <c r="C260" t="s">
        <v>301</v>
      </c>
      <c r="I260" s="5">
        <v>1063000000000</v>
      </c>
    </row>
    <row r="261" spans="3:9" ht="15.5" x14ac:dyDescent="0.35">
      <c r="C261" t="s">
        <v>302</v>
      </c>
      <c r="I261" s="5">
        <v>1350000000</v>
      </c>
    </row>
    <row r="262" spans="3:9" ht="15.5" x14ac:dyDescent="0.35">
      <c r="C262" t="s">
        <v>303</v>
      </c>
      <c r="I262" s="6">
        <v>8.1500000000000003E-2</v>
      </c>
    </row>
    <row r="263" spans="3:9" ht="15.5" x14ac:dyDescent="0.35">
      <c r="C263" t="s">
        <v>304</v>
      </c>
      <c r="D263" s="6">
        <v>8.9499999999999996E-2</v>
      </c>
    </row>
    <row r="264" spans="3:9" ht="15.5" x14ac:dyDescent="0.35">
      <c r="C264" t="s">
        <v>305</v>
      </c>
      <c r="D264" s="6">
        <v>2.9399999999999999E-2</v>
      </c>
    </row>
    <row r="265" spans="3:9" ht="15.5" x14ac:dyDescent="0.35">
      <c r="C265" t="s">
        <v>306</v>
      </c>
      <c r="D265" s="6">
        <v>1.1299999999999999E-2</v>
      </c>
    </row>
    <row r="266" spans="3:9" ht="15.5" x14ac:dyDescent="0.35">
      <c r="C266" t="s">
        <v>307</v>
      </c>
      <c r="D266" s="6">
        <v>-0.2087</v>
      </c>
    </row>
    <row r="267" spans="3:9" ht="15.5" x14ac:dyDescent="0.35">
      <c r="C267" t="s">
        <v>308</v>
      </c>
      <c r="D267" s="6">
        <v>-0.39350000000000002</v>
      </c>
    </row>
    <row r="268" spans="3:9" ht="15.5" x14ac:dyDescent="0.35">
      <c r="C268" t="s">
        <v>309</v>
      </c>
      <c r="D268" s="6">
        <v>-0.77670000000000006</v>
      </c>
    </row>
    <row r="269" spans="3:9" ht="15.5" x14ac:dyDescent="0.35">
      <c r="C269" t="s">
        <v>310</v>
      </c>
      <c r="I269" s="5">
        <v>3</v>
      </c>
    </row>
    <row r="270" spans="3:9" ht="15.5" x14ac:dyDescent="0.35">
      <c r="C270" t="s">
        <v>311</v>
      </c>
      <c r="I270" s="5">
        <v>3</v>
      </c>
    </row>
    <row r="271" spans="3:9" ht="15.5" x14ac:dyDescent="0.35">
      <c r="C271" t="s">
        <v>312</v>
      </c>
      <c r="I271" s="6">
        <v>0.30499999999999999</v>
      </c>
    </row>
    <row r="272" spans="3:9" ht="15.5" x14ac:dyDescent="0.35">
      <c r="C272" t="s">
        <v>313</v>
      </c>
      <c r="I272" s="6">
        <v>4.4000000000000003E-3</v>
      </c>
    </row>
    <row r="273" spans="3:9" ht="15.5" x14ac:dyDescent="0.35">
      <c r="C273" t="s">
        <v>314</v>
      </c>
      <c r="I273" t="s">
        <v>902</v>
      </c>
    </row>
    <row r="274" spans="3:9" ht="15.5" x14ac:dyDescent="0.35">
      <c r="C274" t="s">
        <v>316</v>
      </c>
      <c r="I274" s="5">
        <v>7</v>
      </c>
    </row>
    <row r="275" spans="3:9" ht="15.5" x14ac:dyDescent="0.35">
      <c r="C275" t="s">
        <v>317</v>
      </c>
      <c r="I275" s="6">
        <v>0.9</v>
      </c>
    </row>
    <row r="276" spans="3:9" ht="15.5" x14ac:dyDescent="0.35">
      <c r="C276" t="s">
        <v>318</v>
      </c>
      <c r="I276" s="6">
        <v>0.5</v>
      </c>
    </row>
    <row r="277" spans="3:9" ht="15.5" x14ac:dyDescent="0.35">
      <c r="C277" t="s">
        <v>319</v>
      </c>
      <c r="I277" s="6">
        <v>0.37</v>
      </c>
    </row>
    <row r="278" spans="3:9" ht="15.5" x14ac:dyDescent="0.35">
      <c r="C278" t="s">
        <v>320</v>
      </c>
      <c r="I278" s="6">
        <v>0.75</v>
      </c>
    </row>
    <row r="279" spans="3:9" ht="15.5" x14ac:dyDescent="0.35">
      <c r="C279" t="s">
        <v>321</v>
      </c>
      <c r="I279" s="6">
        <v>0.68</v>
      </c>
    </row>
    <row r="280" spans="3:9" ht="15.5" x14ac:dyDescent="0.35">
      <c r="C280" t="s">
        <v>322</v>
      </c>
      <c r="I280" s="6">
        <v>0.69</v>
      </c>
    </row>
    <row r="281" spans="3:9" ht="15.5" x14ac:dyDescent="0.35">
      <c r="C281" t="s">
        <v>323</v>
      </c>
      <c r="I281" s="6">
        <v>0.68</v>
      </c>
    </row>
    <row r="282" spans="3:9" ht="15.5" x14ac:dyDescent="0.35">
      <c r="C282" t="s">
        <v>324</v>
      </c>
      <c r="I282" s="5">
        <v>1355000000000</v>
      </c>
    </row>
    <row r="283" spans="3:9" ht="15.5" x14ac:dyDescent="0.35">
      <c r="C283" t="s">
        <v>325</v>
      </c>
      <c r="I283" s="5">
        <v>141000000000</v>
      </c>
    </row>
    <row r="284" spans="3:9" ht="15.5" x14ac:dyDescent="0.35">
      <c r="C284" t="s">
        <v>326</v>
      </c>
      <c r="I284" s="5">
        <v>32000000000</v>
      </c>
    </row>
    <row r="285" spans="3:9" ht="15.5" x14ac:dyDescent="0.35">
      <c r="C285" t="s">
        <v>327</v>
      </c>
      <c r="I285" s="5">
        <v>40000000000</v>
      </c>
    </row>
    <row r="286" spans="3:9" ht="15.5" x14ac:dyDescent="0.35">
      <c r="C286" t="s">
        <v>328</v>
      </c>
      <c r="D286" s="5">
        <v>25000000000</v>
      </c>
    </row>
    <row r="287" spans="3:9" ht="15.5" x14ac:dyDescent="0.35">
      <c r="C287" t="s">
        <v>329</v>
      </c>
      <c r="D287" s="5">
        <v>1847000000000</v>
      </c>
    </row>
    <row r="288" spans="3:9" ht="15.5" x14ac:dyDescent="0.35">
      <c r="C288" t="s">
        <v>330</v>
      </c>
      <c r="D288" s="5">
        <v>510000000000</v>
      </c>
    </row>
    <row r="289" spans="3:9" ht="15.5" x14ac:dyDescent="0.35">
      <c r="C289" t="s">
        <v>235</v>
      </c>
      <c r="D289" s="5">
        <v>310000000000</v>
      </c>
    </row>
    <row r="290" spans="3:9" ht="15.5" x14ac:dyDescent="0.35">
      <c r="C290" t="s">
        <v>234</v>
      </c>
      <c r="I290" s="5">
        <v>1295000000000</v>
      </c>
    </row>
    <row r="291" spans="3:9" ht="15.5" x14ac:dyDescent="0.35">
      <c r="C291" t="s">
        <v>233</v>
      </c>
      <c r="D291" s="5">
        <v>103000000000</v>
      </c>
    </row>
    <row r="292" spans="3:9" ht="15.5" x14ac:dyDescent="0.35">
      <c r="C292" t="s">
        <v>232</v>
      </c>
      <c r="D292" s="5">
        <v>30000000000</v>
      </c>
    </row>
    <row r="293" spans="3:9" ht="15.5" x14ac:dyDescent="0.35">
      <c r="C293" t="s">
        <v>23</v>
      </c>
      <c r="D293" s="5">
        <v>133000000000</v>
      </c>
    </row>
    <row r="294" spans="3:9" ht="15.5" x14ac:dyDescent="0.35">
      <c r="C294" t="s">
        <v>20</v>
      </c>
      <c r="D294" s="5">
        <v>107000000000</v>
      </c>
    </row>
    <row r="295" spans="3:9" ht="15.5" x14ac:dyDescent="0.35">
      <c r="C295" t="s">
        <v>331</v>
      </c>
      <c r="I295" s="5">
        <v>1337000000000</v>
      </c>
    </row>
    <row r="296" spans="3:9" ht="15.5" x14ac:dyDescent="0.35">
      <c r="C296" t="s">
        <v>332</v>
      </c>
      <c r="I296" s="5">
        <v>151000000000</v>
      </c>
    </row>
    <row r="297" spans="3:9" ht="15.5" x14ac:dyDescent="0.35">
      <c r="C297" t="s">
        <v>333</v>
      </c>
      <c r="I297" s="5">
        <v>-30000000000</v>
      </c>
    </row>
    <row r="298" spans="3:9" ht="15.5" x14ac:dyDescent="0.35">
      <c r="C298" t="s">
        <v>334</v>
      </c>
      <c r="I298" s="5">
        <v>-106000000000</v>
      </c>
    </row>
    <row r="299" spans="3:9" ht="15.5" x14ac:dyDescent="0.35">
      <c r="C299" t="s">
        <v>335</v>
      </c>
      <c r="I299" s="5">
        <v>-32000000000</v>
      </c>
    </row>
    <row r="300" spans="3:9" ht="15.5" x14ac:dyDescent="0.35">
      <c r="C300" t="s">
        <v>336</v>
      </c>
      <c r="I300" s="5">
        <v>119000000000</v>
      </c>
    </row>
  </sheetData>
  <pageMargins left="0.7" right="0.7" top="0.75" bottom="0.75" header="0.3" footer="0.3"/>
  <ignoredErrors>
    <ignoredError sqref="A1:R30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2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903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904</v>
      </c>
      <c r="D2" s="2" vm="196">
        <f ca="1">IFERROR(_xlfn.STOCKHISTORY("XIDX:" &amp; $C$1, D3, , 0, 0, 1), "Libur")</f>
        <v>33</v>
      </c>
      <c r="H2" s="2" vm="196">
        <f ca="1">IFERROR(INDEX(D2:G2,COUNT(D2:G2)),"")</f>
        <v>33</v>
      </c>
      <c r="I2" s="2" vm="197">
        <f t="shared" ref="I2:U2" ca="1" si="0">IFERROR(_xlfn.STOCKHISTORY("XIDX:" &amp; $C$1, I1, , 0, 0, 1), "Libur")</f>
        <v>32</v>
      </c>
      <c r="J2" s="2" vm="198">
        <f t="shared" ca="1" si="0"/>
        <v>12</v>
      </c>
      <c r="K2" s="2" vm="199">
        <f t="shared" ca="1" si="0"/>
        <v>7</v>
      </c>
      <c r="L2" s="2" vm="89">
        <f t="shared" ca="1" si="0"/>
        <v>50</v>
      </c>
      <c r="M2" s="2" vm="89">
        <f t="shared" ca="1" si="0"/>
        <v>50</v>
      </c>
      <c r="N2" s="2" vm="89">
        <f t="shared" ca="1" si="0"/>
        <v>50</v>
      </c>
      <c r="O2" s="2" vm="200">
        <f t="shared" ca="1" si="0"/>
        <v>420</v>
      </c>
      <c r="P2" s="2" vm="201">
        <f t="shared" ca="1" si="0"/>
        <v>880</v>
      </c>
      <c r="Q2" s="2" vm="202">
        <f t="shared" ca="1" si="0"/>
        <v>780</v>
      </c>
      <c r="R2" s="2" vm="67">
        <f t="shared" ca="1" si="0"/>
        <v>655</v>
      </c>
      <c r="S2" s="2" vm="118">
        <f t="shared" ca="1" si="0"/>
        <v>560</v>
      </c>
      <c r="T2" s="2" vm="203">
        <f t="shared" ca="1" si="0"/>
        <v>444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2064600000</v>
      </c>
      <c r="H4" s="2">
        <f>IFERROR(SUM(D4:G4)*(4/MAX(1,COUNT(D4:G4))),"")</f>
        <v>8258400000</v>
      </c>
      <c r="I4" s="2">
        <f t="shared" ref="I4:U4" si="1">IFERROR(INDEX(I51:I500,MATCH($C$4,$C$51:$C$500,0)),"")</f>
        <v>3735707500</v>
      </c>
      <c r="J4" s="2">
        <f t="shared" si="1"/>
        <v>3833180796</v>
      </c>
      <c r="K4" s="2">
        <f t="shared" si="1"/>
        <v>3545453600</v>
      </c>
      <c r="L4" s="2">
        <f t="shared" si="1"/>
        <v>2727272000</v>
      </c>
      <c r="M4" s="2">
        <f t="shared" si="1"/>
        <v>47807714524</v>
      </c>
      <c r="N4" s="2">
        <f t="shared" si="1"/>
        <v>8918828413</v>
      </c>
      <c r="O4" s="2">
        <f t="shared" si="1"/>
        <v>22636357600</v>
      </c>
      <c r="P4" s="2">
        <f t="shared" si="1"/>
        <v>24645898975</v>
      </c>
      <c r="Q4" s="2">
        <f t="shared" si="1"/>
        <v>51301768863</v>
      </c>
      <c r="R4" s="2">
        <f t="shared" si="1"/>
        <v>50762079330</v>
      </c>
      <c r="S4" s="2">
        <f t="shared" si="1"/>
        <v>111805752819</v>
      </c>
      <c r="T4" s="2">
        <f t="shared" si="1"/>
        <v>56857478199</v>
      </c>
      <c r="U4" s="2">
        <f t="shared" si="1"/>
        <v>110985816177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-598359094</v>
      </c>
      <c r="H5" s="2">
        <f>IFERROR(SUM(D5:G5)*(4/MAX(1,COUNT(D5:G5))),"")</f>
        <v>-2393436376</v>
      </c>
      <c r="I5" s="2">
        <f t="shared" ref="I5:U5" si="2">IFERROR(INDEX(I51:I500,MATCH($C$5,$C$51:$C$500,0)),"")</f>
        <v>-4657926692</v>
      </c>
      <c r="J5" s="2">
        <f t="shared" si="2"/>
        <v>-2022846912</v>
      </c>
      <c r="K5" s="2">
        <f t="shared" si="2"/>
        <v>-2671449620</v>
      </c>
      <c r="L5" s="2">
        <f t="shared" si="2"/>
        <v>-3083450747</v>
      </c>
      <c r="M5" s="2">
        <f t="shared" si="2"/>
        <v>20571490896</v>
      </c>
      <c r="N5" s="2">
        <f t="shared" si="2"/>
        <v>-12649617684</v>
      </c>
      <c r="O5" s="2">
        <f t="shared" si="2"/>
        <v>619083073</v>
      </c>
      <c r="P5" s="2">
        <f t="shared" si="2"/>
        <v>681014378</v>
      </c>
      <c r="Q5" s="2">
        <f t="shared" si="2"/>
        <v>204399036</v>
      </c>
      <c r="R5" s="2">
        <f t="shared" si="2"/>
        <v>4045926116</v>
      </c>
      <c r="S5" s="2">
        <f t="shared" si="2"/>
        <v>5081513823</v>
      </c>
      <c r="T5" s="2">
        <f t="shared" si="2"/>
        <v>2002500091</v>
      </c>
      <c r="U5" s="2">
        <f t="shared" si="2"/>
        <v>4141518080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1049795110731</v>
      </c>
      <c r="H6" s="2">
        <f>IFERROR(INDEX(D6:G6,COUNT(D6:G6)),"")</f>
        <v>1049795110731</v>
      </c>
      <c r="I6" s="2">
        <f t="shared" ref="I6:U6" si="3">IFERROR(INDEX(I51:I500,MATCH($C$6,$C$51:$C$500,0)),"")</f>
        <v>1050392461925</v>
      </c>
      <c r="J6" s="2">
        <f t="shared" si="3"/>
        <v>1055067083592</v>
      </c>
      <c r="K6" s="2">
        <f t="shared" si="3"/>
        <v>1057023086850</v>
      </c>
      <c r="L6" s="2">
        <f t="shared" si="3"/>
        <v>1059641445506</v>
      </c>
      <c r="M6" s="2">
        <f t="shared" si="3"/>
        <v>1062688781609</v>
      </c>
      <c r="N6" s="2">
        <f t="shared" si="3"/>
        <v>1041195429921</v>
      </c>
      <c r="O6" s="2">
        <f t="shared" si="3"/>
        <v>1054060580554</v>
      </c>
      <c r="P6" s="2">
        <f t="shared" si="3"/>
        <v>1053023773609</v>
      </c>
      <c r="Q6" s="2">
        <f t="shared" si="3"/>
        <v>1053782077380</v>
      </c>
      <c r="R6" s="2">
        <f t="shared" si="3"/>
        <v>1052265190069</v>
      </c>
      <c r="S6" s="2">
        <f t="shared" si="3"/>
        <v>1045742036965</v>
      </c>
      <c r="T6" s="2">
        <f t="shared" si="3"/>
        <v>1039826364323</v>
      </c>
      <c r="U6" s="2">
        <f t="shared" si="3"/>
        <v>626999267650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10.07</v>
      </c>
      <c r="H7" s="3">
        <f>IFERROR(INDEX(D7:G7,COUNT(D7:G7)),"")</f>
        <v>10.07</v>
      </c>
      <c r="I7" s="3">
        <f t="shared" ref="I7:U7" si="4">IFERROR(INDEX(I51:I500,MATCH($C$7,$C$51:$C$500,0))/1000000000,"")</f>
        <v>10.07</v>
      </c>
      <c r="J7" s="3">
        <f t="shared" si="4"/>
        <v>10.07</v>
      </c>
      <c r="K7" s="3">
        <f t="shared" si="4"/>
        <v>10.07</v>
      </c>
      <c r="L7" s="3">
        <f t="shared" si="4"/>
        <v>10.07</v>
      </c>
      <c r="M7" s="3">
        <f t="shared" si="4"/>
        <v>10.07</v>
      </c>
      <c r="N7" s="3">
        <f t="shared" si="4"/>
        <v>10.07</v>
      </c>
      <c r="O7" s="3">
        <f t="shared" si="4"/>
        <v>10.07</v>
      </c>
      <c r="P7" s="3">
        <f t="shared" si="4"/>
        <v>10.07</v>
      </c>
      <c r="Q7" s="3">
        <f t="shared" si="4"/>
        <v>10.07</v>
      </c>
      <c r="R7" s="3">
        <f t="shared" si="4"/>
        <v>10.07</v>
      </c>
      <c r="S7" s="3">
        <f t="shared" si="4"/>
        <v>10.039999999999999</v>
      </c>
      <c r="T7" s="3">
        <f t="shared" si="4"/>
        <v>10.01</v>
      </c>
      <c r="U7" s="3">
        <f t="shared" si="4"/>
        <v>6.01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-6000000000</v>
      </c>
      <c r="H8" s="2">
        <f>IFERROR(INDEX(D8:G8,COUNT(D8:G8)),"")</f>
        <v>-6000000000</v>
      </c>
      <c r="I8" s="2">
        <f t="shared" ref="I8:U8" si="5">IFERROR(INDEX(I51:I500,MATCH($C$8,$C$51:$C$500,0)),"")</f>
        <v>-4000000000</v>
      </c>
      <c r="J8" s="2">
        <f t="shared" si="5"/>
        <v>0</v>
      </c>
      <c r="K8" s="2">
        <f t="shared" si="5"/>
        <v>-1000000000</v>
      </c>
      <c r="L8" s="2">
        <f t="shared" si="5"/>
        <v>-5000000000</v>
      </c>
      <c r="M8" s="2">
        <f t="shared" si="5"/>
        <v>17000000000</v>
      </c>
      <c r="N8" s="2">
        <f t="shared" si="5"/>
        <v>31000000000</v>
      </c>
      <c r="O8" s="2">
        <f t="shared" si="5"/>
        <v>1000000000</v>
      </c>
      <c r="P8" s="2">
        <f t="shared" si="5"/>
        <v>-7000000000</v>
      </c>
      <c r="Q8" s="2">
        <f t="shared" si="5"/>
        <v>17000000000</v>
      </c>
      <c r="R8" s="2">
        <f t="shared" si="5"/>
        <v>31000000000</v>
      </c>
      <c r="S8" s="2">
        <f t="shared" si="5"/>
        <v>60000000000</v>
      </c>
      <c r="T8" s="2">
        <f t="shared" si="5"/>
        <v>0</v>
      </c>
      <c r="U8" s="2">
        <f t="shared" si="5"/>
        <v>-13000000000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-0.56999999999999995</v>
      </c>
      <c r="H9" s="3">
        <f>IFERROR(INDEX(D9:G9,COUNT(D9:G9)),"")</f>
        <v>-0.56999999999999995</v>
      </c>
      <c r="I9" s="3">
        <f t="shared" ref="I9:U9" si="6">IFERROR(INDEX(I51:I500,MATCH($C$9,$C$51:$C$500,0)),"")</f>
        <v>-0.38</v>
      </c>
      <c r="J9" s="3">
        <f t="shared" si="6"/>
        <v>-0.02</v>
      </c>
      <c r="K9" s="3">
        <f t="shared" si="6"/>
        <v>-0.1</v>
      </c>
      <c r="L9" s="3">
        <f t="shared" si="6"/>
        <v>-0.46</v>
      </c>
      <c r="M9" s="3">
        <f t="shared" si="6"/>
        <v>1.71</v>
      </c>
      <c r="N9" s="3">
        <f t="shared" si="6"/>
        <v>3.08</v>
      </c>
      <c r="O9" s="3">
        <f t="shared" si="6"/>
        <v>0.11</v>
      </c>
      <c r="P9" s="3">
        <f t="shared" si="6"/>
        <v>-0.67</v>
      </c>
      <c r="Q9" s="3">
        <f t="shared" si="6"/>
        <v>1.67</v>
      </c>
      <c r="R9" s="3">
        <f t="shared" si="6"/>
        <v>3.03</v>
      </c>
      <c r="S9" s="3">
        <f t="shared" si="6"/>
        <v>6.01</v>
      </c>
      <c r="T9" s="3">
        <f t="shared" si="6"/>
        <v>0.03</v>
      </c>
      <c r="U9" s="3">
        <f t="shared" si="6"/>
        <v>-2.17</v>
      </c>
    </row>
    <row r="10" spans="1:21" ht="15.5" x14ac:dyDescent="0.35">
      <c r="C10" t="s">
        <v>17</v>
      </c>
      <c r="D10" s="3">
        <f ca="1">IFERROR(IF(D9=0,"",D2/D9),"")</f>
        <v>-57.894736842105267</v>
      </c>
      <c r="I10" s="3">
        <f t="shared" ref="I10:U10" ca="1" si="7">IFERROR(IF(I9=0,"",I2/I9),"")</f>
        <v>-84.21052631578948</v>
      </c>
      <c r="J10" s="3">
        <f t="shared" ca="1" si="7"/>
        <v>-600</v>
      </c>
      <c r="K10" s="3">
        <f t="shared" ca="1" si="7"/>
        <v>-70</v>
      </c>
      <c r="L10" s="3">
        <f t="shared" ca="1" si="7"/>
        <v>-108.69565217391303</v>
      </c>
      <c r="M10" s="3">
        <f t="shared" ca="1" si="7"/>
        <v>29.239766081871345</v>
      </c>
      <c r="N10" s="3">
        <f t="shared" ca="1" si="7"/>
        <v>16.233766233766232</v>
      </c>
      <c r="O10" s="3">
        <f t="shared" ca="1" si="7"/>
        <v>3818.181818181818</v>
      </c>
      <c r="P10" s="3">
        <f t="shared" ca="1" si="7"/>
        <v>-1313.4328358208954</v>
      </c>
      <c r="Q10" s="3">
        <f t="shared" ca="1" si="7"/>
        <v>467.06586826347308</v>
      </c>
      <c r="R10" s="3">
        <f t="shared" ca="1" si="7"/>
        <v>216.1716171617162</v>
      </c>
      <c r="S10" s="3">
        <f t="shared" ca="1" si="7"/>
        <v>93.17803660565724</v>
      </c>
      <c r="T10" s="3">
        <f t="shared" ca="1" si="7"/>
        <v>14800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2920310124</v>
      </c>
      <c r="H11" s="2">
        <f>IFERROR(INDEX(D11:G11,COUNT(D11:G11)),"")</f>
        <v>2920310124</v>
      </c>
      <c r="I11" s="2">
        <f t="shared" ref="I11:U11" si="8">IFERROR(INDEX(I51:I500,MATCH($C$11,$C$51:$C$500,0)),"")</f>
        <v>3674215017</v>
      </c>
      <c r="J11" s="2">
        <f t="shared" si="8"/>
        <v>2514385560</v>
      </c>
      <c r="K11" s="2">
        <f t="shared" si="8"/>
        <v>2674248010</v>
      </c>
      <c r="L11" s="2">
        <f t="shared" si="8"/>
        <v>3708800000</v>
      </c>
      <c r="M11" s="2">
        <f t="shared" si="8"/>
        <v>2689642710</v>
      </c>
      <c r="N11" s="2">
        <f t="shared" si="8"/>
        <v>3000420922</v>
      </c>
      <c r="O11" s="2">
        <f t="shared" si="8"/>
        <v>10663273477</v>
      </c>
      <c r="P11" s="2">
        <f t="shared" si="8"/>
        <v>10030548554</v>
      </c>
      <c r="Q11" s="2">
        <f t="shared" si="8"/>
        <v>122073513604</v>
      </c>
      <c r="R11" s="2">
        <f t="shared" si="8"/>
        <v>116576992203</v>
      </c>
      <c r="S11" s="2">
        <f t="shared" si="8"/>
        <v>122308692300</v>
      </c>
      <c r="T11" s="2">
        <f t="shared" si="8"/>
        <v>202748400764</v>
      </c>
      <c r="U11" s="2">
        <f t="shared" si="8"/>
        <v>28033461278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-3000000000</v>
      </c>
      <c r="H12" s="2">
        <f>IFERROR(INDEX(D12:G12,COUNT(D12:G12)),"")</f>
        <v>-3000000000</v>
      </c>
      <c r="I12" s="2">
        <f t="shared" ref="I12:U12" si="9">IFERROR(INDEX(I51:I500,MATCH($C$12,$C$51:$C$500,0)),"")</f>
        <v>-4000000000</v>
      </c>
      <c r="J12" s="2">
        <f t="shared" si="9"/>
        <v>-3000000000</v>
      </c>
      <c r="K12" s="2">
        <f t="shared" si="9"/>
        <v>-3000000000</v>
      </c>
      <c r="L12" s="2">
        <f t="shared" si="9"/>
        <v>-4000000000</v>
      </c>
      <c r="M12" s="2">
        <f t="shared" si="9"/>
        <v>-3000000000</v>
      </c>
      <c r="N12" s="2">
        <f t="shared" si="9"/>
        <v>-3000000000</v>
      </c>
      <c r="O12" s="2">
        <f t="shared" si="9"/>
        <v>42000000000</v>
      </c>
      <c r="P12" s="2">
        <f t="shared" si="9"/>
        <v>44000000000</v>
      </c>
      <c r="Q12" s="2">
        <f t="shared" si="9"/>
        <v>37000000000</v>
      </c>
      <c r="R12" s="2">
        <f t="shared" si="9"/>
        <v>33000000000</v>
      </c>
      <c r="S12" s="2">
        <f t="shared" si="9"/>
        <v>56000000000</v>
      </c>
      <c r="T12" s="2">
        <f t="shared" si="9"/>
        <v>8000000000</v>
      </c>
      <c r="U12" s="2">
        <f t="shared" si="9"/>
        <v>196000000000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53000000000</v>
      </c>
      <c r="P13" s="2">
        <f t="shared" si="10"/>
        <v>54000000000</v>
      </c>
      <c r="Q13" s="2">
        <f t="shared" si="10"/>
        <v>159000000000</v>
      </c>
      <c r="R13" s="2">
        <f t="shared" si="10"/>
        <v>150000000000</v>
      </c>
      <c r="S13" s="2">
        <f t="shared" si="10"/>
        <v>178000000000</v>
      </c>
      <c r="T13" s="2">
        <f t="shared" si="10"/>
        <v>211000000000</v>
      </c>
      <c r="U13" s="2">
        <f t="shared" si="10"/>
        <v>224000000000</v>
      </c>
    </row>
    <row r="14" spans="1:21" ht="15.5" x14ac:dyDescent="0.35">
      <c r="C14" t="s">
        <v>26</v>
      </c>
      <c r="D14" s="2">
        <f>IFERROR(INDEX(D51:D500,MATCH($C$14,$C$51:$C$500,0)),"")</f>
        <v>-2188211</v>
      </c>
      <c r="H14" s="2">
        <f>IFERROR(SUM(D14:G14)*(4/MAX(1,COUNT(D14:G14))),"")</f>
        <v>-8752844</v>
      </c>
      <c r="I14" s="2">
        <f t="shared" ref="I14:U14" si="11">IFERROR(INDEX(I51:I500,MATCH($C$14,$C$51:$C$500,0)),"")</f>
        <v>-12906604</v>
      </c>
      <c r="J14" s="2">
        <f t="shared" si="11"/>
        <v>-10848941</v>
      </c>
      <c r="K14" s="2">
        <f t="shared" si="11"/>
        <v>-7520088</v>
      </c>
      <c r="L14" s="2">
        <f t="shared" si="11"/>
        <v>-13361872</v>
      </c>
      <c r="M14" s="2">
        <f t="shared" si="11"/>
        <v>-15920999</v>
      </c>
      <c r="N14" s="2">
        <f t="shared" si="11"/>
        <v>-1844426610</v>
      </c>
      <c r="O14" s="2">
        <f t="shared" si="11"/>
        <v>-3834802125</v>
      </c>
      <c r="P14" s="2">
        <f t="shared" si="11"/>
        <v>-11775482076</v>
      </c>
      <c r="Q14" s="2">
        <f t="shared" si="11"/>
        <v>-21769405804</v>
      </c>
      <c r="R14" s="2">
        <f t="shared" si="11"/>
        <v>-20696291780</v>
      </c>
      <c r="S14" s="2">
        <f t="shared" si="11"/>
        <v>-25734823128</v>
      </c>
      <c r="T14" s="2">
        <f t="shared" si="11"/>
        <v>-18016734516</v>
      </c>
      <c r="U14" s="2">
        <f t="shared" si="11"/>
        <v>-18059902833</v>
      </c>
    </row>
    <row r="15" spans="1:21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U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0</v>
      </c>
      <c r="S15" s="2">
        <f t="shared" si="12"/>
        <v>-7143125</v>
      </c>
      <c r="T15" s="2">
        <f t="shared" si="12"/>
        <v>-2851109580</v>
      </c>
      <c r="U15" s="2">
        <f t="shared" si="12"/>
        <v>-5668819660</v>
      </c>
    </row>
    <row r="16" spans="1:21" ht="15.5" x14ac:dyDescent="0.35">
      <c r="C16" t="s">
        <v>28</v>
      </c>
      <c r="D16" s="2">
        <f>IFERROR(INDEX(D51:D500,MATCH($C$16,$C$51:$C$500,0)),"")</f>
        <v>-597351194</v>
      </c>
      <c r="H16" s="2">
        <f>IFERROR(SUM(D16:G16)*(4/MAX(1,COUNT(D16:G16))),"")</f>
        <v>-2389404776</v>
      </c>
      <c r="I16" s="2">
        <f t="shared" ref="I16:U16" si="13">IFERROR(INDEX(I51:I500,MATCH($C$16,$C$51:$C$500,0)),"")</f>
        <v>-4941803947</v>
      </c>
      <c r="J16" s="2">
        <f t="shared" si="13"/>
        <v>-1994362805</v>
      </c>
      <c r="K16" s="2">
        <f t="shared" si="13"/>
        <v>-2624032163</v>
      </c>
      <c r="L16" s="2">
        <f t="shared" si="13"/>
        <v>-3070556913</v>
      </c>
      <c r="M16" s="2">
        <f t="shared" si="13"/>
        <v>21430197891</v>
      </c>
      <c r="N16" s="2">
        <f t="shared" si="13"/>
        <v>-12547995411</v>
      </c>
      <c r="O16" s="2">
        <f t="shared" si="13"/>
        <v>1062164185</v>
      </c>
      <c r="P16" s="2">
        <f t="shared" si="13"/>
        <v>952117451</v>
      </c>
      <c r="Q16" s="2">
        <f t="shared" si="13"/>
        <v>1276478284</v>
      </c>
      <c r="R16" s="2">
        <f t="shared" si="13"/>
        <v>2875111978</v>
      </c>
      <c r="S16" s="2">
        <f t="shared" si="13"/>
        <v>1887648633</v>
      </c>
      <c r="T16" s="2">
        <f t="shared" si="13"/>
        <v>4578206253</v>
      </c>
      <c r="U16" s="2">
        <f t="shared" si="13"/>
        <v>9794210484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332310000000</v>
      </c>
      <c r="H20" s="2">
        <f t="shared" ref="H20:U20" ca="1" si="14">IFERROR(H21*H2,"")</f>
        <v>332310000000</v>
      </c>
      <c r="I20" s="2">
        <f t="shared" ca="1" si="14"/>
        <v>322240000000</v>
      </c>
      <c r="J20" s="2">
        <f t="shared" ca="1" si="14"/>
        <v>120840000000</v>
      </c>
      <c r="K20" s="2">
        <f t="shared" ca="1" si="14"/>
        <v>70490000000</v>
      </c>
      <c r="L20" s="2">
        <f t="shared" ca="1" si="14"/>
        <v>503500000000</v>
      </c>
      <c r="M20" s="2">
        <f t="shared" ca="1" si="14"/>
        <v>503500000000</v>
      </c>
      <c r="N20" s="2">
        <f t="shared" ca="1" si="14"/>
        <v>503500000000</v>
      </c>
      <c r="O20" s="2">
        <f t="shared" ca="1" si="14"/>
        <v>4229400000000</v>
      </c>
      <c r="P20" s="2">
        <f t="shared" ca="1" si="14"/>
        <v>8861600000000</v>
      </c>
      <c r="Q20" s="2">
        <f t="shared" ca="1" si="14"/>
        <v>7854600000000</v>
      </c>
      <c r="R20" s="2">
        <f t="shared" ca="1" si="14"/>
        <v>6595850000000</v>
      </c>
      <c r="S20" s="2">
        <f t="shared" ca="1" si="14"/>
        <v>5622400000000</v>
      </c>
      <c r="T20" s="2">
        <f t="shared" ca="1" si="14"/>
        <v>4444440000000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10070000000</v>
      </c>
      <c r="H21" s="2">
        <f>IFERROR(INDEX(D21:G21,COUNT(D21:G21)),"")</f>
        <v>10070000000</v>
      </c>
      <c r="I21" s="2">
        <f t="shared" ref="I21:U21" si="15">IFERROR(INDEX(I51:I500,MATCH($C$7,$C$51:$C$500,0)),"")</f>
        <v>10070000000</v>
      </c>
      <c r="J21" s="2">
        <f t="shared" si="15"/>
        <v>10070000000</v>
      </c>
      <c r="K21" s="2">
        <f t="shared" si="15"/>
        <v>10070000000</v>
      </c>
      <c r="L21" s="2">
        <f t="shared" si="15"/>
        <v>10070000000</v>
      </c>
      <c r="M21" s="2">
        <f t="shared" si="15"/>
        <v>10070000000</v>
      </c>
      <c r="N21" s="2">
        <f t="shared" si="15"/>
        <v>10070000000</v>
      </c>
      <c r="O21" s="2">
        <f t="shared" si="15"/>
        <v>10070000000</v>
      </c>
      <c r="P21" s="2">
        <f t="shared" si="15"/>
        <v>10070000000</v>
      </c>
      <c r="Q21" s="2">
        <f t="shared" si="15"/>
        <v>10070000000</v>
      </c>
      <c r="R21" s="2">
        <f t="shared" si="15"/>
        <v>10070000000</v>
      </c>
      <c r="S21" s="2">
        <f t="shared" si="15"/>
        <v>10040000000</v>
      </c>
      <c r="T21" s="2">
        <f t="shared" si="15"/>
        <v>10010000000</v>
      </c>
      <c r="U21" s="2">
        <f t="shared" si="15"/>
        <v>6010000000</v>
      </c>
    </row>
    <row r="23" spans="1:21" ht="15.5" x14ac:dyDescent="0.35">
      <c r="B23" t="s">
        <v>54</v>
      </c>
      <c r="C23" t="s">
        <v>55</v>
      </c>
      <c r="D23" s="3">
        <f>IFERROR(D5/D6*100,"")</f>
        <v>-5.6997702492950914E-2</v>
      </c>
      <c r="H23" s="3">
        <f t="shared" ref="H23:U23" si="16">IFERROR(H5/H6*100,"")</f>
        <v>-0.22799080997180365</v>
      </c>
      <c r="I23" s="3">
        <f t="shared" si="16"/>
        <v>-0.44344631752817976</v>
      </c>
      <c r="J23" s="3">
        <f t="shared" si="16"/>
        <v>-0.19172685258203409</v>
      </c>
      <c r="K23" s="3">
        <f t="shared" si="16"/>
        <v>-0.25273332751521066</v>
      </c>
      <c r="L23" s="3">
        <f t="shared" si="16"/>
        <v>-0.29099000988278545</v>
      </c>
      <c r="M23" s="3">
        <f t="shared" si="16"/>
        <v>1.9357963735020367</v>
      </c>
      <c r="N23" s="3">
        <f t="shared" si="16"/>
        <v>-1.2149129088051971</v>
      </c>
      <c r="O23" s="3">
        <f t="shared" si="16"/>
        <v>5.8733158645835927E-2</v>
      </c>
      <c r="P23" s="3">
        <f t="shared" si="16"/>
        <v>6.4672269996904036E-2</v>
      </c>
      <c r="Q23" s="3">
        <f t="shared" si="16"/>
        <v>1.9396708331592974E-2</v>
      </c>
      <c r="R23" s="3">
        <f t="shared" si="16"/>
        <v>0.3844968126081123</v>
      </c>
      <c r="S23" s="3">
        <f t="shared" si="16"/>
        <v>0.48592421872489705</v>
      </c>
      <c r="T23" s="3">
        <f t="shared" si="16"/>
        <v>0.19258023836544749</v>
      </c>
      <c r="U23" s="3">
        <f t="shared" si="16"/>
        <v>0.66052997087579612</v>
      </c>
    </row>
    <row r="24" spans="1:21" ht="15.5" x14ac:dyDescent="0.35">
      <c r="C24" t="s">
        <v>56</v>
      </c>
      <c r="D24" s="4">
        <f>IFERROR(_xlfn.RRI(5,I23,D23),"")</f>
        <v>-0.33655754494488521</v>
      </c>
      <c r="H24" s="4" t="str">
        <f t="shared" ref="H24:U24" si="17">IFERROR(_xlfn.RRI(5,M23,H23),"")</f>
        <v/>
      </c>
      <c r="I24" s="4">
        <f t="shared" si="17"/>
        <v>-0.18255379635329361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0.38163518838297694</v>
      </c>
      <c r="N24" s="4" t="str">
        <f t="shared" si="17"/>
        <v/>
      </c>
      <c r="O24" s="4">
        <f t="shared" si="17"/>
        <v>-0.21140444000807956</v>
      </c>
      <c r="P24" s="4">
        <f t="shared" si="17"/>
        <v>-0.3717028128966724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-0.06</v>
      </c>
      <c r="H25" s="3">
        <f>IFERROR(INDEX(D25:G25,COUNT(D25:G25)),"")</f>
        <v>-0.06</v>
      </c>
      <c r="I25" s="3">
        <f t="shared" ref="I25:U25" si="18">IFERROR(INDEX(I51:I500,MATCH($C$25,$C$51:$C$500,0)),"")</f>
        <v>-0.49</v>
      </c>
      <c r="J25" s="3">
        <f t="shared" si="18"/>
        <v>-0.2</v>
      </c>
      <c r="K25" s="3">
        <f t="shared" si="18"/>
        <v>-0.27</v>
      </c>
      <c r="L25" s="3">
        <f t="shared" si="18"/>
        <v>-0.31</v>
      </c>
      <c r="M25" s="3">
        <f t="shared" si="18"/>
        <v>2.04</v>
      </c>
      <c r="N25" s="3">
        <f t="shared" si="18"/>
        <v>-1.26</v>
      </c>
      <c r="O25" s="3">
        <f t="shared" si="18"/>
        <v>0.06</v>
      </c>
      <c r="P25" s="3">
        <f t="shared" si="18"/>
        <v>0.05</v>
      </c>
      <c r="Q25" s="3">
        <f t="shared" si="18"/>
        <v>0.04</v>
      </c>
      <c r="R25" s="3">
        <f t="shared" si="18"/>
        <v>0.37</v>
      </c>
      <c r="S25" s="3">
        <f t="shared" si="18"/>
        <v>0.47</v>
      </c>
      <c r="T25" s="3">
        <f t="shared" si="18"/>
        <v>0.2</v>
      </c>
      <c r="U25" s="3">
        <f t="shared" si="18"/>
        <v>0.69</v>
      </c>
    </row>
    <row r="26" spans="1:21" ht="15.5" x14ac:dyDescent="0.35">
      <c r="C26" t="s">
        <v>59</v>
      </c>
      <c r="D26" s="4">
        <f>IFERROR(_xlfn.RRI(5,I25,D25),"")</f>
        <v>-0.34296117362108924</v>
      </c>
      <c r="H26" s="4" t="str">
        <f t="shared" ref="H26:U26" si="19">IFERROR(_xlfn.RRI(5,M25,H25),"")</f>
        <v/>
      </c>
      <c r="I26" s="4">
        <f t="shared" si="19"/>
        <v>-0.17212435391879333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0.4069727580813276</v>
      </c>
      <c r="N26" s="4" t="str">
        <f t="shared" si="19"/>
        <v/>
      </c>
      <c r="O26" s="4">
        <f t="shared" si="19"/>
        <v>-0.2139969144033772</v>
      </c>
      <c r="P26" s="4">
        <f t="shared" si="19"/>
        <v>-0.40840542511699673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0.2050248262164846</v>
      </c>
      <c r="H27" s="3">
        <f t="shared" ref="H27:U27" si="20">IFERROR(H4/H21,"")</f>
        <v>0.82009930486593841</v>
      </c>
      <c r="I27" s="3">
        <f t="shared" si="20"/>
        <v>0.37097393247269117</v>
      </c>
      <c r="J27" s="3">
        <f t="shared" si="20"/>
        <v>0.38065350506454815</v>
      </c>
      <c r="K27" s="3">
        <f t="shared" si="20"/>
        <v>0.35208079443892748</v>
      </c>
      <c r="L27" s="3">
        <f t="shared" si="20"/>
        <v>0.27083138033763654</v>
      </c>
      <c r="M27" s="3">
        <f t="shared" si="20"/>
        <v>4.7475386816285994</v>
      </c>
      <c r="N27" s="3">
        <f t="shared" si="20"/>
        <v>0.88568305988083418</v>
      </c>
      <c r="O27" s="3">
        <f t="shared" si="20"/>
        <v>2.2479004568023835</v>
      </c>
      <c r="P27" s="3">
        <f t="shared" si="20"/>
        <v>2.4474576936444885</v>
      </c>
      <c r="Q27" s="3">
        <f t="shared" si="20"/>
        <v>5.0945152793445878</v>
      </c>
      <c r="R27" s="3">
        <f t="shared" si="20"/>
        <v>5.0409214826216484</v>
      </c>
      <c r="S27" s="3">
        <f t="shared" si="20"/>
        <v>11.136031157270917</v>
      </c>
      <c r="T27" s="3">
        <f t="shared" si="20"/>
        <v>5.6800677521478518</v>
      </c>
      <c r="U27" s="3">
        <f t="shared" si="20"/>
        <v>18.466857932945093</v>
      </c>
    </row>
    <row r="28" spans="1:21" ht="15.5" x14ac:dyDescent="0.35">
      <c r="C28" t="s">
        <v>61</v>
      </c>
      <c r="D28" s="4">
        <f>IFERROR(_xlfn.RRI(5,I27,D27),"")</f>
        <v>-0.1118371333274536</v>
      </c>
      <c r="H28" s="4">
        <f t="shared" ref="H28:U28" si="21">IFERROR(_xlfn.RRI(5,M27,H27),"")</f>
        <v>-0.29615085665258178</v>
      </c>
      <c r="I28" s="4">
        <f t="shared" si="21"/>
        <v>-0.15974131298618777</v>
      </c>
      <c r="J28" s="4">
        <f t="shared" si="21"/>
        <v>-0.29894748523984271</v>
      </c>
      <c r="K28" s="4">
        <f t="shared" si="21"/>
        <v>-0.32144441653198064</v>
      </c>
      <c r="L28" s="4">
        <f t="shared" si="21"/>
        <v>-0.44394311456359603</v>
      </c>
      <c r="M28" s="4">
        <f t="shared" si="21"/>
        <v>-1.1920893916092856E-2</v>
      </c>
      <c r="N28" s="4">
        <f t="shared" si="21"/>
        <v>-0.39728835832826315</v>
      </c>
      <c r="O28" s="4">
        <f t="shared" si="21"/>
        <v>-0.16922252695072337</v>
      </c>
      <c r="P28" s="4">
        <f t="shared" si="21"/>
        <v>-0.33247976231312759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-0.87755102040816324</v>
      </c>
      <c r="I29" s="4">
        <f t="shared" si="22"/>
        <v>1.4499999999999997</v>
      </c>
      <c r="J29" s="4">
        <f t="shared" si="22"/>
        <v>-0.25925925925925924</v>
      </c>
      <c r="K29" s="4">
        <f t="shared" si="22"/>
        <v>-0.12903225806451607</v>
      </c>
      <c r="L29" s="4">
        <f t="shared" si="22"/>
        <v>-1.1519607843137256</v>
      </c>
      <c r="M29" s="4">
        <f t="shared" si="22"/>
        <v>-2.6190476190476191</v>
      </c>
      <c r="N29" s="4">
        <f t="shared" si="22"/>
        <v>-22.000000000000004</v>
      </c>
      <c r="O29" s="4">
        <f t="shared" si="22"/>
        <v>0.1999999999999999</v>
      </c>
      <c r="P29" s="4">
        <f t="shared" si="22"/>
        <v>0.25000000000000006</v>
      </c>
      <c r="Q29" s="4">
        <f t="shared" si="22"/>
        <v>-0.891891891891892</v>
      </c>
      <c r="R29" s="4">
        <f t="shared" si="22"/>
        <v>-0.21276595744680848</v>
      </c>
      <c r="S29" s="4">
        <f t="shared" si="22"/>
        <v>1.3499999999999996</v>
      </c>
      <c r="T29" s="4">
        <f t="shared" si="22"/>
        <v>-0.71014492753623182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1.210665583426968</v>
      </c>
      <c r="I30" s="4">
        <f t="shared" si="23"/>
        <v>-2.542882822060339E-2</v>
      </c>
      <c r="J30" s="4">
        <f t="shared" si="23"/>
        <v>8.1153846153846201E-2</v>
      </c>
      <c r="K30" s="4">
        <f t="shared" si="23"/>
        <v>0.29999999999999993</v>
      </c>
      <c r="L30" s="4">
        <f t="shared" si="23"/>
        <v>-0.94295330728201032</v>
      </c>
      <c r="M30" s="4">
        <f t="shared" si="23"/>
        <v>4.3603132956696333</v>
      </c>
      <c r="N30" s="4">
        <f t="shared" si="23"/>
        <v>-0.60599542688793706</v>
      </c>
      <c r="O30" s="4">
        <f t="shared" si="23"/>
        <v>-8.1536541922792555E-2</v>
      </c>
      <c r="P30" s="4">
        <f t="shared" si="23"/>
        <v>-0.51958968430862074</v>
      </c>
      <c r="Q30" s="4">
        <f t="shared" si="23"/>
        <v>1.0631745982892536E-2</v>
      </c>
      <c r="R30" s="4">
        <f t="shared" si="23"/>
        <v>-0.5473323115362928</v>
      </c>
      <c r="S30" s="4">
        <f t="shared" si="23"/>
        <v>0.96054547994783268</v>
      </c>
      <c r="T30" s="4">
        <f t="shared" si="23"/>
        <v>-0.69241828941486872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103.3</v>
      </c>
      <c r="H32" s="3">
        <f>IFERROR(INDEX(D32:G32,COUNT(D32:G32)),"")</f>
        <v>103.3</v>
      </c>
      <c r="I32" s="3">
        <f t="shared" ref="I32:U32" si="24">IFERROR(INDEX(I51:I500,MATCH($C$32,$C$51:$C$500,0)),"")</f>
        <v>103.35</v>
      </c>
      <c r="J32" s="3">
        <f t="shared" si="24"/>
        <v>103.82</v>
      </c>
      <c r="K32" s="3">
        <f t="shared" si="24"/>
        <v>104.02</v>
      </c>
      <c r="L32" s="3">
        <f t="shared" si="24"/>
        <v>104.28</v>
      </c>
      <c r="M32" s="3">
        <f t="shared" si="24"/>
        <v>104.59</v>
      </c>
      <c r="N32" s="3">
        <f t="shared" si="24"/>
        <v>102.55</v>
      </c>
      <c r="O32" s="3">
        <f t="shared" si="24"/>
        <v>103.8</v>
      </c>
      <c r="P32" s="3">
        <f t="shared" si="24"/>
        <v>103.74</v>
      </c>
      <c r="Q32" s="3">
        <f t="shared" si="24"/>
        <v>103.67</v>
      </c>
      <c r="R32" s="3">
        <f t="shared" si="24"/>
        <v>103.65</v>
      </c>
      <c r="S32" s="3">
        <f t="shared" si="24"/>
        <v>102.93</v>
      </c>
      <c r="T32" s="3">
        <f t="shared" si="24"/>
        <v>102.41</v>
      </c>
      <c r="U32" s="3">
        <f t="shared" si="24"/>
        <v>101.83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0.31</v>
      </c>
      <c r="H33" s="3">
        <f>IFERROR(INDEX(D33:G33,COUNT(D33:G33)),"")</f>
        <v>0.31</v>
      </c>
      <c r="I33" s="3">
        <f t="shared" ref="I33:U33" si="25">IFERROR(INDEX(I51:I500,MATCH($C$33,$C$51:$C$500,0)),"")</f>
        <v>0.31</v>
      </c>
      <c r="J33" s="3">
        <f t="shared" si="25"/>
        <v>0.12</v>
      </c>
      <c r="K33" s="3">
        <f t="shared" si="25"/>
        <v>7.0000000000000007E-2</v>
      </c>
      <c r="L33" s="3">
        <f t="shared" si="25"/>
        <v>0.48</v>
      </c>
      <c r="M33" s="3">
        <f t="shared" si="25"/>
        <v>0.48</v>
      </c>
      <c r="N33" s="3">
        <f t="shared" si="25"/>
        <v>0.49</v>
      </c>
      <c r="O33" s="3">
        <f t="shared" si="25"/>
        <v>4.05</v>
      </c>
      <c r="P33" s="3">
        <f t="shared" si="25"/>
        <v>8.48</v>
      </c>
      <c r="Q33" s="3">
        <f t="shared" si="25"/>
        <v>7.52</v>
      </c>
      <c r="R33" s="3">
        <f t="shared" si="25"/>
        <v>6.32</v>
      </c>
      <c r="S33" s="3">
        <f t="shared" si="25"/>
        <v>5.44</v>
      </c>
      <c r="T33" s="3">
        <f t="shared" si="25"/>
        <v>4.34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-533.33000000000004</v>
      </c>
      <c r="H34" s="3">
        <f>IFERROR(INDEX(D34:G34,COUNT(D34:G34)),"")</f>
        <v>-533.33000000000004</v>
      </c>
      <c r="I34" s="3">
        <f t="shared" ref="I34:U34" si="26">IFERROR(INDEX(I51:I500,MATCH($C$34,$C$51:$C$500,0)),"")</f>
        <v>-65.31</v>
      </c>
      <c r="J34" s="3">
        <f t="shared" si="26"/>
        <v>-60</v>
      </c>
      <c r="K34" s="3">
        <f t="shared" si="26"/>
        <v>-25.93</v>
      </c>
      <c r="L34" s="3">
        <f t="shared" si="26"/>
        <v>-161.29</v>
      </c>
      <c r="M34" s="3">
        <f t="shared" si="26"/>
        <v>24.51</v>
      </c>
      <c r="N34" s="3">
        <f t="shared" si="26"/>
        <v>-39.68</v>
      </c>
      <c r="O34" s="3">
        <f t="shared" si="26"/>
        <v>7000</v>
      </c>
      <c r="P34" s="3">
        <f t="shared" si="26"/>
        <v>17600</v>
      </c>
      <c r="Q34" s="3">
        <f t="shared" si="26"/>
        <v>19500</v>
      </c>
      <c r="R34" s="3">
        <f t="shared" si="26"/>
        <v>1770.27</v>
      </c>
      <c r="S34" s="3">
        <f t="shared" si="26"/>
        <v>1191.49</v>
      </c>
      <c r="T34" s="3">
        <f t="shared" si="26"/>
        <v>2220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156.07</v>
      </c>
      <c r="H35" s="3">
        <f>IFERROR(INDEX(D35:G35,COUNT(D35:G35)),"")</f>
        <v>156.07</v>
      </c>
      <c r="I35" s="3">
        <f t="shared" ref="I35:U35" si="27">IFERROR(INDEX(I51:I500,MATCH($C$35,$C$51:$C$500,0)),"")</f>
        <v>86.26</v>
      </c>
      <c r="J35" s="3">
        <f t="shared" si="27"/>
        <v>31.52</v>
      </c>
      <c r="K35" s="3">
        <f t="shared" si="27"/>
        <v>19.88</v>
      </c>
      <c r="L35" s="3">
        <f t="shared" si="27"/>
        <v>184.61</v>
      </c>
      <c r="M35" s="3">
        <f t="shared" si="27"/>
        <v>10.53</v>
      </c>
      <c r="N35" s="3">
        <f t="shared" si="27"/>
        <v>56.45</v>
      </c>
      <c r="O35" s="3">
        <f t="shared" si="27"/>
        <v>186.83</v>
      </c>
      <c r="P35" s="3">
        <f t="shared" si="27"/>
        <v>359.54</v>
      </c>
      <c r="Q35" s="3">
        <f t="shared" si="27"/>
        <v>153.1</v>
      </c>
      <c r="R35" s="3">
        <f t="shared" si="27"/>
        <v>129.88999999999999</v>
      </c>
      <c r="S35" s="3">
        <f t="shared" si="27"/>
        <v>50.31</v>
      </c>
      <c r="T35" s="3">
        <f t="shared" si="27"/>
        <v>78.17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85</v>
      </c>
      <c r="C51" t="s">
        <v>5</v>
      </c>
      <c r="D51" s="5">
        <v>2064600000</v>
      </c>
      <c r="E51" s="5">
        <v>932032500</v>
      </c>
      <c r="F51" s="5">
        <v>886567500</v>
      </c>
      <c r="G51" s="5">
        <v>1015385000</v>
      </c>
      <c r="I51" s="5">
        <v>3735707500</v>
      </c>
      <c r="J51" s="5">
        <v>3833180796</v>
      </c>
      <c r="K51" s="5">
        <v>3545453600</v>
      </c>
      <c r="L51" s="5">
        <v>2727272000</v>
      </c>
      <c r="M51" s="5">
        <v>47807714524</v>
      </c>
      <c r="N51" s="5">
        <v>8918828413</v>
      </c>
      <c r="O51" s="5">
        <v>22636357600</v>
      </c>
      <c r="P51" s="5">
        <v>24645898975</v>
      </c>
      <c r="Q51" s="5">
        <v>51301768863</v>
      </c>
      <c r="R51" s="5">
        <v>50762079330</v>
      </c>
      <c r="S51" s="5">
        <v>111805752819</v>
      </c>
      <c r="T51" s="5">
        <v>56857478199</v>
      </c>
      <c r="U51" s="5">
        <v>110985816177</v>
      </c>
    </row>
    <row r="52" spans="2:21" ht="15.5" x14ac:dyDescent="0.35">
      <c r="C52" t="s">
        <v>86</v>
      </c>
      <c r="D52" s="5">
        <v>-1480000000</v>
      </c>
      <c r="E52" s="5">
        <v>-343740105</v>
      </c>
      <c r="F52" s="5">
        <v>-326972295</v>
      </c>
      <c r="G52" s="5">
        <v>-374481090</v>
      </c>
      <c r="I52" s="5">
        <v>-1377755055</v>
      </c>
      <c r="J52" s="5">
        <v>-1571143797</v>
      </c>
      <c r="K52" s="5">
        <v>-1453210200</v>
      </c>
      <c r="L52" s="5">
        <v>-1117854000</v>
      </c>
      <c r="M52" s="5">
        <v>-19550581232</v>
      </c>
      <c r="N52" s="5">
        <v>-2628522000</v>
      </c>
      <c r="O52" s="5">
        <v>-9190407400</v>
      </c>
      <c r="P52" s="5">
        <v>-8535992978</v>
      </c>
      <c r="Q52" s="5">
        <v>-22836605603</v>
      </c>
      <c r="R52" s="5">
        <v>-25345878628</v>
      </c>
      <c r="S52" s="5">
        <v>-63658545876</v>
      </c>
      <c r="T52" s="5">
        <v>-20905540080</v>
      </c>
      <c r="U52" s="5">
        <v>-70407478498</v>
      </c>
    </row>
    <row r="53" spans="2:21" ht="15.5" x14ac:dyDescent="0.35">
      <c r="C53" t="s">
        <v>87</v>
      </c>
      <c r="D53" s="5">
        <v>584600000</v>
      </c>
      <c r="E53" s="5">
        <v>588292395</v>
      </c>
      <c r="F53" s="5">
        <v>559595205</v>
      </c>
      <c r="G53" s="5">
        <v>640903910</v>
      </c>
      <c r="I53" s="5">
        <v>2357952445</v>
      </c>
      <c r="J53" s="5">
        <v>2262036999</v>
      </c>
      <c r="K53" s="5">
        <v>2092243400</v>
      </c>
      <c r="L53" s="5">
        <v>1609418000</v>
      </c>
      <c r="M53" s="5">
        <v>28257133292</v>
      </c>
      <c r="N53" s="5">
        <v>6290306413</v>
      </c>
      <c r="O53" s="5">
        <v>13445950200</v>
      </c>
      <c r="P53" s="5">
        <v>16109905997</v>
      </c>
      <c r="Q53" s="5">
        <v>28465163260</v>
      </c>
      <c r="R53" s="5">
        <v>25416200702</v>
      </c>
      <c r="S53" s="5">
        <v>48147206943</v>
      </c>
      <c r="T53" s="5">
        <v>35951938119</v>
      </c>
      <c r="U53" s="5">
        <v>40578337679</v>
      </c>
    </row>
    <row r="54" spans="2:21" ht="15.5" x14ac:dyDescent="0.35">
      <c r="C54" t="s">
        <v>88</v>
      </c>
      <c r="D54" s="5">
        <v>-1183126050</v>
      </c>
      <c r="E54" s="5">
        <v>-3962157761</v>
      </c>
      <c r="F54" s="5">
        <v>-466606419</v>
      </c>
      <c r="G54" s="5">
        <v>-899845820</v>
      </c>
      <c r="I54" s="5">
        <v>-6815207292</v>
      </c>
      <c r="J54" s="5">
        <v>-4516826028</v>
      </c>
      <c r="K54" s="5">
        <v>-5031425019</v>
      </c>
      <c r="L54" s="5">
        <v>-5211767850</v>
      </c>
      <c r="M54" s="5">
        <v>-5760577457</v>
      </c>
      <c r="N54" s="5">
        <v>-7795779452</v>
      </c>
      <c r="O54" s="5">
        <v>-8690889319</v>
      </c>
      <c r="P54" s="5">
        <v>-8419984818</v>
      </c>
      <c r="Q54" s="5">
        <v>-8478834038</v>
      </c>
      <c r="R54" s="5">
        <v>-17397021922</v>
      </c>
      <c r="S54" s="5">
        <v>-22502955412</v>
      </c>
      <c r="T54" s="5">
        <v>-17302049171</v>
      </c>
      <c r="U54" s="5">
        <v>-15442882739</v>
      </c>
    </row>
    <row r="55" spans="2:21" ht="15.5" x14ac:dyDescent="0.35">
      <c r="C55" t="s">
        <v>89</v>
      </c>
      <c r="O55" s="5">
        <v>-9038750</v>
      </c>
      <c r="P55" s="5">
        <v>-149158392</v>
      </c>
      <c r="Q55" s="5">
        <v>-80089845</v>
      </c>
      <c r="R55" s="5">
        <v>-1155110364</v>
      </c>
      <c r="S55" s="5">
        <v>-3593048996</v>
      </c>
      <c r="T55" s="5">
        <v>-2327992951</v>
      </c>
      <c r="U55" s="5">
        <v>-3060925256</v>
      </c>
    </row>
    <row r="56" spans="2:21" ht="15.5" x14ac:dyDescent="0.35">
      <c r="C56" t="s">
        <v>90</v>
      </c>
      <c r="D56" s="5">
        <v>-1183126050</v>
      </c>
      <c r="E56" s="5">
        <v>-3962157761</v>
      </c>
      <c r="F56" s="5">
        <v>-466606419</v>
      </c>
      <c r="G56" s="5">
        <v>-899845820</v>
      </c>
      <c r="I56" s="5">
        <v>-6815207292</v>
      </c>
      <c r="J56" s="5">
        <v>-4516826028</v>
      </c>
      <c r="K56" s="5">
        <v>-5031425019</v>
      </c>
      <c r="L56" s="5">
        <v>-5211767850</v>
      </c>
      <c r="M56" s="5">
        <v>-5760577457</v>
      </c>
      <c r="N56" s="5">
        <v>-7795779452</v>
      </c>
      <c r="O56" s="5">
        <v>-8681850569</v>
      </c>
      <c r="P56" s="5">
        <v>-8270826426</v>
      </c>
      <c r="Q56" s="5">
        <v>-8398744193</v>
      </c>
      <c r="R56" s="5">
        <v>-16241911558</v>
      </c>
      <c r="S56" s="5">
        <v>-18909906416</v>
      </c>
      <c r="T56" s="5">
        <v>-14974056220</v>
      </c>
      <c r="U56" s="5">
        <v>-12381957483</v>
      </c>
    </row>
    <row r="57" spans="2:21" ht="15.5" x14ac:dyDescent="0.35">
      <c r="C57" t="s">
        <v>92</v>
      </c>
      <c r="D57" s="5">
        <v>-598526050</v>
      </c>
      <c r="E57" s="5">
        <v>-3373865366</v>
      </c>
      <c r="F57" s="5">
        <v>92988786</v>
      </c>
      <c r="G57" s="5">
        <v>-258941910</v>
      </c>
      <c r="I57" s="5">
        <v>-4457254847</v>
      </c>
      <c r="J57" s="5">
        <v>-2254789029</v>
      </c>
      <c r="K57" s="5">
        <v>-2939181619</v>
      </c>
      <c r="L57" s="5">
        <v>-3602349850</v>
      </c>
      <c r="M57" s="5">
        <v>22496555835</v>
      </c>
      <c r="N57" s="5">
        <v>-1505473039</v>
      </c>
      <c r="O57" s="5">
        <v>4755060881</v>
      </c>
      <c r="P57" s="5">
        <v>7689921179</v>
      </c>
      <c r="Q57" s="5">
        <v>19986329222</v>
      </c>
      <c r="R57" s="5">
        <v>8019178780</v>
      </c>
      <c r="S57" s="5">
        <v>25644251531</v>
      </c>
      <c r="T57" s="5">
        <v>18649888948</v>
      </c>
      <c r="U57" s="5">
        <v>25135454940</v>
      </c>
    </row>
    <row r="58" spans="2:21" ht="15.5" x14ac:dyDescent="0.35">
      <c r="C58" t="s">
        <v>93</v>
      </c>
      <c r="D58" s="5">
        <v>1174856</v>
      </c>
      <c r="E58" s="5">
        <v>-676941591</v>
      </c>
      <c r="F58" s="5">
        <v>66075840</v>
      </c>
      <c r="G58" s="5">
        <v>61884314</v>
      </c>
      <c r="I58" s="5">
        <v>-484549100</v>
      </c>
      <c r="J58" s="5">
        <v>260426224</v>
      </c>
      <c r="K58" s="5">
        <v>315149456</v>
      </c>
      <c r="L58" s="5">
        <v>531792937</v>
      </c>
      <c r="M58" s="5">
        <v>-1066357944</v>
      </c>
      <c r="N58" s="5">
        <v>-11042522372</v>
      </c>
      <c r="O58" s="5">
        <v>-3692896696</v>
      </c>
      <c r="P58" s="5">
        <v>-6737803728</v>
      </c>
      <c r="Q58" s="5">
        <v>-18709850938</v>
      </c>
      <c r="R58" s="5">
        <v>-5144066802</v>
      </c>
      <c r="S58" s="5">
        <v>-23756602898</v>
      </c>
      <c r="T58" s="5">
        <v>-14071682695</v>
      </c>
      <c r="U58" s="5">
        <v>-15341244456</v>
      </c>
    </row>
    <row r="59" spans="2:21" ht="15.5" x14ac:dyDescent="0.35">
      <c r="C59" t="s">
        <v>94</v>
      </c>
      <c r="E59" s="5">
        <v>102190149</v>
      </c>
      <c r="F59" s="5">
        <v>269560044</v>
      </c>
      <c r="I59" s="5">
        <v>371750193</v>
      </c>
      <c r="J59" s="5">
        <v>367104686</v>
      </c>
      <c r="K59" s="5">
        <v>410787564</v>
      </c>
      <c r="L59" s="5">
        <v>501383088</v>
      </c>
      <c r="M59" s="5">
        <v>16734154</v>
      </c>
      <c r="N59" s="5">
        <v>41736758</v>
      </c>
      <c r="O59" s="5">
        <v>131815044</v>
      </c>
      <c r="P59" s="5">
        <v>2083642724</v>
      </c>
      <c r="Q59" s="5">
        <v>4124518292</v>
      </c>
      <c r="R59" s="5">
        <v>5406597712</v>
      </c>
      <c r="S59" s="5">
        <v>7549778151</v>
      </c>
    </row>
    <row r="60" spans="2:21" ht="15.5" x14ac:dyDescent="0.35">
      <c r="C60" t="s">
        <v>26</v>
      </c>
      <c r="D60" s="5">
        <v>-2188211</v>
      </c>
      <c r="E60" s="5">
        <v>-5830926</v>
      </c>
      <c r="F60" s="5">
        <v>-1647241</v>
      </c>
      <c r="G60" s="5">
        <v>-2972322</v>
      </c>
      <c r="I60" s="5">
        <v>-12906604</v>
      </c>
      <c r="J60" s="5">
        <v>-10848941</v>
      </c>
      <c r="K60" s="5">
        <v>-7520088</v>
      </c>
      <c r="L60" s="5">
        <v>-13361872</v>
      </c>
      <c r="M60" s="5">
        <v>-15920999</v>
      </c>
      <c r="N60" s="5">
        <v>-1844426610</v>
      </c>
      <c r="O60" s="5">
        <v>-3834802125</v>
      </c>
      <c r="P60" s="5">
        <v>-11775482076</v>
      </c>
      <c r="Q60" s="5">
        <v>-21769405804</v>
      </c>
      <c r="R60" s="5">
        <v>-20696291780</v>
      </c>
      <c r="S60" s="5">
        <v>-25734823128</v>
      </c>
      <c r="T60" s="5">
        <v>-18016734516</v>
      </c>
      <c r="U60" s="5">
        <v>-18059902833</v>
      </c>
    </row>
    <row r="61" spans="2:21" ht="15.5" x14ac:dyDescent="0.35">
      <c r="C61" t="s">
        <v>91</v>
      </c>
      <c r="T61" s="5">
        <v>-16178750</v>
      </c>
      <c r="U61" s="5">
        <v>-170252000</v>
      </c>
    </row>
    <row r="62" spans="2:21" ht="15.5" x14ac:dyDescent="0.35">
      <c r="C62" t="s">
        <v>97</v>
      </c>
      <c r="D62" s="5">
        <v>1174856</v>
      </c>
      <c r="E62" s="5">
        <v>-676941591</v>
      </c>
      <c r="F62" s="5">
        <v>66075840</v>
      </c>
      <c r="G62" s="5">
        <v>61884314</v>
      </c>
      <c r="I62" s="5">
        <v>-484549100</v>
      </c>
      <c r="J62" s="5">
        <v>260426224</v>
      </c>
      <c r="K62" s="5">
        <v>315149456</v>
      </c>
      <c r="L62" s="5">
        <v>531792937</v>
      </c>
      <c r="M62" s="5">
        <v>-1066357944</v>
      </c>
      <c r="N62" s="5">
        <v>-11042522372</v>
      </c>
      <c r="O62" s="5">
        <v>-3692896696</v>
      </c>
      <c r="P62" s="5">
        <v>-6737803728</v>
      </c>
      <c r="Q62" s="5">
        <v>-18709850938</v>
      </c>
      <c r="R62" s="5">
        <v>-5144066802</v>
      </c>
      <c r="S62" s="5">
        <v>-23756602898</v>
      </c>
      <c r="T62" s="5">
        <v>-14071682695</v>
      </c>
      <c r="U62" s="5">
        <v>-15341244456</v>
      </c>
    </row>
    <row r="63" spans="2:21" ht="15.5" x14ac:dyDescent="0.35">
      <c r="C63" t="s">
        <v>28</v>
      </c>
      <c r="D63" s="5">
        <v>-597351194</v>
      </c>
      <c r="E63" s="5">
        <v>-4050806957</v>
      </c>
      <c r="F63" s="5">
        <v>159064626</v>
      </c>
      <c r="G63" s="5">
        <v>-197057596</v>
      </c>
      <c r="I63" s="5">
        <v>-4941803947</v>
      </c>
      <c r="J63" s="5">
        <v>-1994362805</v>
      </c>
      <c r="K63" s="5">
        <v>-2624032163</v>
      </c>
      <c r="L63" s="5">
        <v>-3070556913</v>
      </c>
      <c r="M63" s="5">
        <v>21430197891</v>
      </c>
      <c r="N63" s="5">
        <v>-12547995411</v>
      </c>
      <c r="O63" s="5">
        <v>1062164185</v>
      </c>
      <c r="P63" s="5">
        <v>952117451</v>
      </c>
      <c r="Q63" s="5">
        <v>1276478284</v>
      </c>
      <c r="R63" s="5">
        <v>2875111978</v>
      </c>
      <c r="S63" s="5">
        <v>1887648633</v>
      </c>
      <c r="T63" s="5">
        <v>4578206253</v>
      </c>
      <c r="U63" s="5">
        <v>9794210484</v>
      </c>
    </row>
    <row r="64" spans="2:21" ht="15.5" x14ac:dyDescent="0.35">
      <c r="C64" t="s">
        <v>27</v>
      </c>
      <c r="S64" s="5">
        <v>-7143125</v>
      </c>
      <c r="T64" s="5">
        <v>-2851109580</v>
      </c>
      <c r="U64" s="5">
        <v>-5668819660</v>
      </c>
    </row>
    <row r="65" spans="2:21" ht="15.5" x14ac:dyDescent="0.35">
      <c r="C65" t="s">
        <v>98</v>
      </c>
      <c r="S65" s="5">
        <v>-7143125</v>
      </c>
    </row>
    <row r="66" spans="2:21" ht="15.5" x14ac:dyDescent="0.35">
      <c r="C66" t="s">
        <v>547</v>
      </c>
      <c r="T66" s="5">
        <v>-2834930830</v>
      </c>
      <c r="U66" s="5">
        <v>-5498567660</v>
      </c>
    </row>
    <row r="67" spans="2:21" ht="15.5" x14ac:dyDescent="0.35">
      <c r="C67" t="s">
        <v>905</v>
      </c>
      <c r="S67" s="5">
        <v>-7143125</v>
      </c>
      <c r="T67" s="5">
        <v>-2851109580</v>
      </c>
      <c r="U67" s="5">
        <v>-5668819660</v>
      </c>
    </row>
    <row r="68" spans="2:21" ht="15.5" x14ac:dyDescent="0.35">
      <c r="C68" t="s">
        <v>100</v>
      </c>
      <c r="S68" s="5">
        <v>-7143125</v>
      </c>
      <c r="T68" s="5">
        <v>-2851109580</v>
      </c>
      <c r="U68" s="5">
        <v>-5668819660</v>
      </c>
    </row>
    <row r="69" spans="2:21" ht="15.5" x14ac:dyDescent="0.35">
      <c r="C69" t="s">
        <v>104</v>
      </c>
      <c r="D69" s="5">
        <v>-597351194</v>
      </c>
      <c r="E69" s="5">
        <v>-4050806957</v>
      </c>
      <c r="F69" s="5">
        <v>159064626</v>
      </c>
      <c r="G69" s="5">
        <v>-197057596</v>
      </c>
      <c r="I69" s="5">
        <v>-4941803947</v>
      </c>
      <c r="J69" s="5">
        <v>-1994362805</v>
      </c>
      <c r="K69" s="5">
        <v>-2624032163</v>
      </c>
      <c r="L69" s="5">
        <v>-3070556913</v>
      </c>
      <c r="M69" s="5">
        <v>21430197891</v>
      </c>
      <c r="N69" s="5">
        <v>-12547995411</v>
      </c>
      <c r="O69" s="5">
        <v>1062164185</v>
      </c>
      <c r="P69" s="5">
        <v>952117451</v>
      </c>
      <c r="Q69" s="5">
        <v>1276478284</v>
      </c>
      <c r="R69" s="5">
        <v>2875111978</v>
      </c>
      <c r="S69" s="5">
        <v>1880505508</v>
      </c>
      <c r="T69" s="5">
        <v>1727096673</v>
      </c>
      <c r="U69" s="5">
        <v>4125390824</v>
      </c>
    </row>
    <row r="70" spans="2:21" ht="15.5" x14ac:dyDescent="0.35">
      <c r="C70" t="s">
        <v>105</v>
      </c>
      <c r="E70" s="5">
        <v>267182280</v>
      </c>
      <c r="I70" s="5">
        <v>267182280</v>
      </c>
      <c r="J70" s="5">
        <v>38359547</v>
      </c>
      <c r="K70" s="5">
        <v>5673507</v>
      </c>
      <c r="L70" s="5">
        <v>23220810</v>
      </c>
      <c r="M70" s="5">
        <v>63153797</v>
      </c>
      <c r="N70" s="5">
        <v>15588279</v>
      </c>
      <c r="O70" s="5">
        <v>-25357240</v>
      </c>
      <c r="P70" s="5">
        <v>178101491</v>
      </c>
      <c r="Q70" s="5">
        <v>-168777373</v>
      </c>
      <c r="R70" s="5">
        <v>297334603</v>
      </c>
      <c r="S70" s="5">
        <v>333647134</v>
      </c>
    </row>
    <row r="71" spans="2:21" ht="15.5" x14ac:dyDescent="0.35">
      <c r="C71" t="s">
        <v>107</v>
      </c>
      <c r="D71" s="5">
        <v>-597351194</v>
      </c>
      <c r="E71" s="5">
        <v>-3783624677</v>
      </c>
      <c r="F71" s="5">
        <v>159064626</v>
      </c>
      <c r="G71" s="5">
        <v>-197057596</v>
      </c>
      <c r="I71" s="5">
        <v>-4674621667</v>
      </c>
      <c r="J71" s="5">
        <v>-1956003258</v>
      </c>
      <c r="K71" s="5">
        <v>-2618358656</v>
      </c>
      <c r="L71" s="5">
        <v>-3047336103</v>
      </c>
      <c r="M71" s="5">
        <v>21493351688</v>
      </c>
      <c r="N71" s="5">
        <v>-12532407132</v>
      </c>
      <c r="O71" s="5">
        <v>1036806945</v>
      </c>
      <c r="P71" s="5">
        <v>1130218942</v>
      </c>
      <c r="Q71" s="5">
        <v>1107700911</v>
      </c>
      <c r="R71" s="5">
        <v>3172446581</v>
      </c>
      <c r="S71" s="5">
        <v>2214152642</v>
      </c>
      <c r="T71" s="5">
        <v>1727096673</v>
      </c>
      <c r="U71" s="5">
        <v>4125390824</v>
      </c>
    </row>
    <row r="72" spans="2:21" ht="15.5" x14ac:dyDescent="0.35">
      <c r="C72" t="s">
        <v>108</v>
      </c>
      <c r="D72" s="5">
        <v>-597351194</v>
      </c>
      <c r="E72" s="5">
        <v>-4050806957</v>
      </c>
      <c r="F72" s="5">
        <v>159064626</v>
      </c>
      <c r="G72" s="5">
        <v>-197057596</v>
      </c>
      <c r="I72" s="5">
        <v>-4941803947</v>
      </c>
      <c r="J72" s="5">
        <v>-1994362805</v>
      </c>
      <c r="K72" s="5">
        <v>-2624032163</v>
      </c>
      <c r="L72" s="5">
        <v>-3070556913</v>
      </c>
      <c r="M72" s="5">
        <v>21430197891</v>
      </c>
      <c r="N72" s="5">
        <v>-12547995411</v>
      </c>
      <c r="O72" s="5">
        <v>1062164185</v>
      </c>
      <c r="P72" s="5">
        <v>952117451</v>
      </c>
      <c r="Q72" s="5">
        <v>1276478284</v>
      </c>
      <c r="R72" s="5">
        <v>2875111978</v>
      </c>
      <c r="S72" s="5">
        <v>1880505508</v>
      </c>
      <c r="T72" s="5">
        <v>1727096673</v>
      </c>
      <c r="U72" s="5">
        <v>4125390824</v>
      </c>
    </row>
    <row r="73" spans="2:21" ht="15.5" x14ac:dyDescent="0.35">
      <c r="C73" t="s">
        <v>7</v>
      </c>
      <c r="D73" s="5">
        <v>-598359094</v>
      </c>
      <c r="E73" s="5">
        <v>-3721038196</v>
      </c>
      <c r="F73" s="5">
        <v>140809627</v>
      </c>
      <c r="G73" s="5">
        <v>-218388888</v>
      </c>
      <c r="I73" s="5">
        <v>-4657926692</v>
      </c>
      <c r="J73" s="5">
        <v>-2022846912</v>
      </c>
      <c r="K73" s="5">
        <v>-2671449620</v>
      </c>
      <c r="L73" s="5">
        <v>-3083450747</v>
      </c>
      <c r="M73" s="5">
        <v>20571490896</v>
      </c>
      <c r="N73" s="5">
        <v>-12649617684</v>
      </c>
      <c r="O73" s="5">
        <v>619083073</v>
      </c>
      <c r="P73" s="5">
        <v>681014378</v>
      </c>
      <c r="Q73" s="5">
        <v>204399036</v>
      </c>
      <c r="R73" s="5">
        <v>4045926116</v>
      </c>
      <c r="S73" s="5">
        <v>5081513823</v>
      </c>
      <c r="T73" s="5">
        <v>2002500091</v>
      </c>
      <c r="U73" s="5">
        <v>4141518080</v>
      </c>
    </row>
    <row r="74" spans="2:21" ht="15.5" x14ac:dyDescent="0.35">
      <c r="C74" t="s">
        <v>466</v>
      </c>
      <c r="D74" s="5">
        <v>1007900</v>
      </c>
      <c r="E74" s="5">
        <v>-62586481</v>
      </c>
      <c r="F74" s="5">
        <v>18254999</v>
      </c>
      <c r="G74" s="5">
        <v>21331292</v>
      </c>
      <c r="I74" s="5">
        <v>-16694975</v>
      </c>
      <c r="J74" s="5">
        <v>66843654</v>
      </c>
      <c r="K74" s="5">
        <v>53090964</v>
      </c>
      <c r="L74" s="5">
        <v>36114644</v>
      </c>
      <c r="M74" s="5">
        <v>921860792</v>
      </c>
      <c r="N74" s="5">
        <v>117210552</v>
      </c>
      <c r="O74" s="5">
        <v>417723872</v>
      </c>
      <c r="P74" s="5">
        <v>449204564</v>
      </c>
      <c r="Q74" s="5">
        <v>903301875</v>
      </c>
      <c r="R74" s="5">
        <v>-873479535</v>
      </c>
      <c r="S74" s="5">
        <v>-2867361181</v>
      </c>
      <c r="T74" s="5">
        <v>-275403418</v>
      </c>
      <c r="U74" s="5">
        <v>-16127256</v>
      </c>
    </row>
    <row r="75" spans="2:21" ht="15.5" x14ac:dyDescent="0.35">
      <c r="C75" t="s">
        <v>110</v>
      </c>
      <c r="D75" s="5">
        <v>-597351194</v>
      </c>
      <c r="E75" s="5">
        <v>-4050806957</v>
      </c>
      <c r="F75" s="5">
        <v>159064626</v>
      </c>
      <c r="G75" s="5">
        <v>-197057596</v>
      </c>
      <c r="I75" s="5">
        <v>-4941803947</v>
      </c>
      <c r="J75" s="5">
        <v>-1994362805</v>
      </c>
      <c r="K75" s="5">
        <v>-2624032163</v>
      </c>
      <c r="L75" s="5">
        <v>-3070556913</v>
      </c>
      <c r="M75" s="5">
        <v>21430197891</v>
      </c>
      <c r="N75" s="5">
        <v>-12547995411</v>
      </c>
      <c r="O75" s="5">
        <v>1062164185</v>
      </c>
      <c r="P75" s="5">
        <v>952117451</v>
      </c>
      <c r="Q75" s="5">
        <v>1276478284</v>
      </c>
      <c r="R75" s="5">
        <v>2875111978</v>
      </c>
      <c r="S75" s="5">
        <v>1880505508</v>
      </c>
      <c r="T75" s="5">
        <v>1727096673</v>
      </c>
      <c r="U75" s="5">
        <v>4125390824</v>
      </c>
    </row>
    <row r="76" spans="2:21" ht="15.5" x14ac:dyDescent="0.35">
      <c r="C76" t="s">
        <v>111</v>
      </c>
      <c r="D76" s="5">
        <v>-597351194</v>
      </c>
      <c r="E76" s="5">
        <v>-3783624677</v>
      </c>
      <c r="F76" s="5">
        <v>159064626</v>
      </c>
      <c r="G76" s="5">
        <v>-197057596</v>
      </c>
      <c r="I76" s="5">
        <v>-4674621667</v>
      </c>
      <c r="J76" s="5">
        <v>-1956003258</v>
      </c>
      <c r="K76" s="5">
        <v>-2618358656</v>
      </c>
      <c r="L76" s="5">
        <v>-3047336103</v>
      </c>
      <c r="M76" s="5">
        <v>21493351688</v>
      </c>
      <c r="N76" s="5">
        <v>-12532407132</v>
      </c>
      <c r="O76" s="5">
        <v>1036806945</v>
      </c>
      <c r="P76" s="5">
        <v>1130218942</v>
      </c>
      <c r="Q76" s="5">
        <v>1107700911</v>
      </c>
      <c r="R76" s="5">
        <v>3172446581</v>
      </c>
      <c r="S76" s="5">
        <v>2214152642</v>
      </c>
      <c r="T76" s="5">
        <v>1727096673</v>
      </c>
      <c r="U76" s="5">
        <v>4125390824</v>
      </c>
    </row>
    <row r="77" spans="2:21" ht="15.5" x14ac:dyDescent="0.35">
      <c r="C77" t="s">
        <v>112</v>
      </c>
      <c r="D77" s="5">
        <v>-597351194</v>
      </c>
      <c r="E77" s="5">
        <v>-3783624677</v>
      </c>
      <c r="F77" s="5">
        <v>159064626</v>
      </c>
      <c r="G77" s="5">
        <v>-197057596</v>
      </c>
      <c r="I77" s="5">
        <v>-4674621667</v>
      </c>
      <c r="J77" s="5">
        <v>-1956003258</v>
      </c>
      <c r="K77" s="5">
        <v>-2618358656</v>
      </c>
      <c r="L77" s="5">
        <v>-3047336103</v>
      </c>
      <c r="M77" s="5">
        <v>21493351688</v>
      </c>
      <c r="N77" s="5">
        <v>-12532407132</v>
      </c>
      <c r="O77" s="5">
        <v>1036806945</v>
      </c>
      <c r="P77" s="5">
        <v>1130218942</v>
      </c>
      <c r="Q77" s="5">
        <v>1107700911</v>
      </c>
      <c r="R77" s="5">
        <v>3172446581</v>
      </c>
      <c r="S77" s="5">
        <v>2214152642</v>
      </c>
      <c r="T77" s="5">
        <v>1727096673</v>
      </c>
      <c r="U77" s="5">
        <v>4125390824</v>
      </c>
    </row>
    <row r="79" spans="2:21" ht="15.5" x14ac:dyDescent="0.35">
      <c r="B79" t="s">
        <v>113</v>
      </c>
      <c r="C79" t="s">
        <v>114</v>
      </c>
    </row>
    <row r="80" spans="2:21" ht="15.5" x14ac:dyDescent="0.35">
      <c r="C80" t="s">
        <v>115</v>
      </c>
    </row>
    <row r="81" spans="3:21" ht="15.5" x14ac:dyDescent="0.35">
      <c r="C81" t="s">
        <v>19</v>
      </c>
      <c r="D81" s="5">
        <v>2920310124</v>
      </c>
      <c r="E81" s="5">
        <v>3674215017</v>
      </c>
      <c r="F81" s="5">
        <v>2332002314</v>
      </c>
      <c r="G81" s="5">
        <v>2171958120</v>
      </c>
      <c r="I81" s="5">
        <v>3674215017</v>
      </c>
      <c r="J81" s="5">
        <v>2514385560</v>
      </c>
      <c r="K81" s="5">
        <v>2674248010</v>
      </c>
      <c r="L81" s="5">
        <v>3708800000</v>
      </c>
      <c r="M81" s="5">
        <v>2689642710</v>
      </c>
      <c r="N81" s="5">
        <v>3000420922</v>
      </c>
      <c r="O81" s="5">
        <v>10663273477</v>
      </c>
      <c r="P81" s="5">
        <v>10030548554</v>
      </c>
      <c r="Q81" s="5">
        <v>122073513604</v>
      </c>
      <c r="R81" s="5">
        <v>116576992203</v>
      </c>
      <c r="S81" s="5">
        <v>122308692300</v>
      </c>
      <c r="T81" s="5">
        <v>202748400764</v>
      </c>
      <c r="U81" s="5">
        <v>28033461278</v>
      </c>
    </row>
    <row r="82" spans="3:21" ht="15.5" x14ac:dyDescent="0.35">
      <c r="C82" t="s">
        <v>439</v>
      </c>
      <c r="D82" s="5">
        <v>2500000000</v>
      </c>
      <c r="E82" s="5">
        <v>7500000000</v>
      </c>
      <c r="F82" s="5">
        <v>10000000000</v>
      </c>
      <c r="G82" s="5">
        <v>10000000000</v>
      </c>
      <c r="I82" s="5">
        <v>7500000000</v>
      </c>
      <c r="J82" s="5">
        <v>12500000000</v>
      </c>
      <c r="K82" s="5">
        <v>12500000000</v>
      </c>
      <c r="L82" s="5">
        <v>12500000000</v>
      </c>
      <c r="M82" s="5">
        <v>17500000000</v>
      </c>
    </row>
    <row r="83" spans="3:21" ht="15.5" x14ac:dyDescent="0.35">
      <c r="C83" t="s">
        <v>116</v>
      </c>
      <c r="Q83" s="5">
        <v>7886416320</v>
      </c>
      <c r="R83" s="5">
        <v>158687202</v>
      </c>
      <c r="S83" s="5">
        <v>18624619785</v>
      </c>
      <c r="T83" s="5">
        <v>11805570298</v>
      </c>
      <c r="U83" s="5">
        <v>16489041603</v>
      </c>
    </row>
    <row r="84" spans="3:21" ht="15.5" x14ac:dyDescent="0.35">
      <c r="C84" t="s">
        <v>118</v>
      </c>
      <c r="Q84" s="5">
        <v>6851903881</v>
      </c>
      <c r="R84" s="5">
        <v>1394969093</v>
      </c>
      <c r="S84" s="5">
        <v>1703554795</v>
      </c>
      <c r="T84" s="5">
        <v>5141517007</v>
      </c>
      <c r="U84" s="5">
        <v>1811714062</v>
      </c>
    </row>
    <row r="85" spans="3:21" ht="15.5" x14ac:dyDescent="0.35">
      <c r="C85" t="s">
        <v>119</v>
      </c>
      <c r="Q85" s="5">
        <v>7886416320</v>
      </c>
      <c r="R85" s="5">
        <v>158687202</v>
      </c>
      <c r="S85" s="5">
        <v>18624619785</v>
      </c>
      <c r="T85" s="5">
        <v>11805570298</v>
      </c>
      <c r="U85" s="5">
        <v>16489041603</v>
      </c>
    </row>
    <row r="86" spans="3:21" ht="15.5" x14ac:dyDescent="0.35">
      <c r="C86" t="s">
        <v>120</v>
      </c>
      <c r="K86" s="5">
        <v>28439600</v>
      </c>
      <c r="L86" s="5">
        <v>15500000</v>
      </c>
      <c r="M86" s="5">
        <v>525647107</v>
      </c>
      <c r="N86" s="5">
        <v>528461806</v>
      </c>
      <c r="O86" s="5">
        <v>12251046536</v>
      </c>
      <c r="P86" s="5">
        <v>12922181836</v>
      </c>
      <c r="Q86" s="5">
        <v>3773744733</v>
      </c>
      <c r="R86" s="5">
        <v>3096296195</v>
      </c>
      <c r="S86" s="5">
        <v>1629285904</v>
      </c>
      <c r="T86" s="5">
        <v>259557854</v>
      </c>
      <c r="U86" s="5">
        <v>125373102</v>
      </c>
    </row>
    <row r="87" spans="3:21" ht="15.5" x14ac:dyDescent="0.35">
      <c r="C87" t="s">
        <v>121</v>
      </c>
      <c r="K87" s="5">
        <v>28439600</v>
      </c>
      <c r="L87" s="5">
        <v>15500000</v>
      </c>
      <c r="M87" s="5">
        <v>525647107</v>
      </c>
      <c r="N87" s="5">
        <v>528461806</v>
      </c>
      <c r="O87" s="5">
        <v>12251046536</v>
      </c>
      <c r="P87" s="5">
        <v>12922181836</v>
      </c>
      <c r="Q87" s="5">
        <v>3773744733</v>
      </c>
      <c r="R87" s="5">
        <v>3096296195</v>
      </c>
      <c r="S87" s="5">
        <v>1629285904</v>
      </c>
      <c r="T87" s="5">
        <v>259557854</v>
      </c>
      <c r="U87" s="5">
        <v>125373102</v>
      </c>
    </row>
    <row r="88" spans="3:21" ht="15.5" x14ac:dyDescent="0.35">
      <c r="C88" t="s">
        <v>619</v>
      </c>
      <c r="E88" s="5">
        <v>1480000000</v>
      </c>
      <c r="F88" s="5">
        <v>1480000000</v>
      </c>
      <c r="G88" s="5">
        <v>1480000000</v>
      </c>
      <c r="I88" s="5">
        <v>1480000000</v>
      </c>
      <c r="J88" s="5">
        <v>1480000000</v>
      </c>
      <c r="K88" s="5">
        <v>1480000000</v>
      </c>
      <c r="L88" s="5">
        <v>1480000000</v>
      </c>
      <c r="M88" s="5">
        <v>1480000000</v>
      </c>
      <c r="N88" s="5">
        <v>1480000000</v>
      </c>
      <c r="O88" s="5">
        <v>11178866423</v>
      </c>
      <c r="P88" s="5">
        <v>11178866423</v>
      </c>
      <c r="Q88" s="5">
        <v>37763490801</v>
      </c>
      <c r="R88" s="5">
        <v>14467577204</v>
      </c>
      <c r="S88" s="5">
        <v>68518400321</v>
      </c>
      <c r="T88" s="5">
        <v>27504624689</v>
      </c>
      <c r="U88" s="5">
        <v>42879615705</v>
      </c>
    </row>
    <row r="89" spans="3:21" ht="15.5" x14ac:dyDescent="0.35">
      <c r="C89" t="s">
        <v>906</v>
      </c>
      <c r="D89" s="5">
        <v>504668592310</v>
      </c>
      <c r="E89" s="5">
        <v>503922642710</v>
      </c>
      <c r="F89" s="5">
        <v>635137608015</v>
      </c>
      <c r="G89" s="5">
        <v>635116608015</v>
      </c>
      <c r="I89" s="5">
        <v>503922642710</v>
      </c>
      <c r="J89" s="5">
        <v>635074608015</v>
      </c>
      <c r="K89" s="5">
        <v>634900654615</v>
      </c>
      <c r="L89" s="5">
        <v>634501698715</v>
      </c>
      <c r="M89" s="5">
        <v>633949068815</v>
      </c>
      <c r="N89" s="5">
        <v>659374567023</v>
      </c>
      <c r="O89" s="5">
        <v>667713914410</v>
      </c>
      <c r="P89" s="5">
        <v>662503323689</v>
      </c>
      <c r="Q89" s="5">
        <v>652496987945</v>
      </c>
      <c r="R89" s="5">
        <v>693646693163</v>
      </c>
      <c r="S89" s="5">
        <v>828130611208</v>
      </c>
      <c r="T89" s="5">
        <v>895606212241</v>
      </c>
      <c r="U89" s="5">
        <v>864950666398</v>
      </c>
    </row>
    <row r="90" spans="3:21" ht="15.5" x14ac:dyDescent="0.35">
      <c r="C90" t="s">
        <v>91</v>
      </c>
      <c r="D90" s="5">
        <v>1045828111</v>
      </c>
      <c r="E90" s="5">
        <v>1045828111</v>
      </c>
      <c r="F90" s="5">
        <v>778645831</v>
      </c>
      <c r="G90" s="5">
        <v>778645831</v>
      </c>
      <c r="I90" s="5">
        <v>1045828111</v>
      </c>
      <c r="J90" s="5">
        <v>778645831</v>
      </c>
      <c r="K90" s="5">
        <v>740286284</v>
      </c>
      <c r="L90" s="5">
        <v>734612777</v>
      </c>
      <c r="M90" s="5">
        <v>711391967</v>
      </c>
      <c r="N90" s="5">
        <v>648238170</v>
      </c>
      <c r="O90" s="5">
        <v>632343075</v>
      </c>
      <c r="P90" s="5">
        <v>657803461</v>
      </c>
    </row>
    <row r="91" spans="3:21" ht="15.5" x14ac:dyDescent="0.35">
      <c r="C91" t="s">
        <v>123</v>
      </c>
      <c r="D91" s="5">
        <v>145677272136</v>
      </c>
      <c r="E91" s="5">
        <v>152912677029</v>
      </c>
      <c r="F91" s="5">
        <v>21749087174</v>
      </c>
      <c r="G91" s="5">
        <v>21916015275</v>
      </c>
      <c r="I91" s="5">
        <v>152912677029</v>
      </c>
      <c r="J91" s="5">
        <v>25465485370</v>
      </c>
      <c r="K91" s="5">
        <v>27213431217</v>
      </c>
      <c r="L91" s="5">
        <v>29688253807</v>
      </c>
      <c r="M91" s="5">
        <v>35297097624</v>
      </c>
      <c r="N91" s="5">
        <v>11529141728</v>
      </c>
      <c r="O91" s="5">
        <v>43946141770</v>
      </c>
      <c r="P91" s="5">
        <v>53352751959</v>
      </c>
      <c r="Q91" s="5">
        <v>172653139464</v>
      </c>
      <c r="R91" s="5">
        <v>135607934552</v>
      </c>
      <c r="S91" s="5">
        <v>214552731582</v>
      </c>
      <c r="T91" s="5">
        <v>247334816852</v>
      </c>
      <c r="U91" s="5">
        <v>92561062650</v>
      </c>
    </row>
    <row r="92" spans="3:21" ht="15.5" x14ac:dyDescent="0.35">
      <c r="C92" t="s">
        <v>124</v>
      </c>
    </row>
    <row r="93" spans="3:21" ht="15.5" x14ac:dyDescent="0.35">
      <c r="C93" t="s">
        <v>342</v>
      </c>
      <c r="D93" s="5">
        <v>4002156147</v>
      </c>
      <c r="E93" s="5">
        <v>4002156147</v>
      </c>
      <c r="F93" s="5">
        <v>4002156147</v>
      </c>
      <c r="G93" s="5">
        <v>4002156147</v>
      </c>
      <c r="I93" s="5">
        <v>4002156147</v>
      </c>
      <c r="J93" s="5">
        <v>4002156147</v>
      </c>
      <c r="K93" s="5">
        <v>4002156147</v>
      </c>
      <c r="L93" s="5">
        <v>4002156147</v>
      </c>
      <c r="M93" s="5">
        <v>4002156147</v>
      </c>
      <c r="N93" s="5">
        <v>4002156147</v>
      </c>
      <c r="O93" s="5">
        <v>4002156147</v>
      </c>
      <c r="P93" s="5">
        <v>4002156147</v>
      </c>
      <c r="Q93" s="5">
        <v>6325288567</v>
      </c>
      <c r="R93" s="5">
        <v>6325288567</v>
      </c>
      <c r="S93" s="5">
        <v>6325288567</v>
      </c>
      <c r="T93" s="5">
        <v>6325288567</v>
      </c>
      <c r="U93" s="5">
        <v>6325288567</v>
      </c>
    </row>
    <row r="94" spans="3:21" ht="15.5" x14ac:dyDescent="0.35">
      <c r="C94" t="s">
        <v>126</v>
      </c>
      <c r="D94" s="5">
        <v>48626064</v>
      </c>
      <c r="E94" s="5">
        <v>53569812</v>
      </c>
      <c r="F94" s="5">
        <v>58513560</v>
      </c>
      <c r="G94" s="5">
        <v>63457308</v>
      </c>
      <c r="I94" s="5">
        <v>53569812</v>
      </c>
      <c r="J94" s="5">
        <v>10711471</v>
      </c>
      <c r="K94" s="5">
        <v>16048963</v>
      </c>
      <c r="L94" s="5">
        <v>9406250</v>
      </c>
      <c r="M94" s="5">
        <v>12031250</v>
      </c>
      <c r="N94" s="5">
        <v>119395834</v>
      </c>
      <c r="O94" s="5">
        <v>423923500</v>
      </c>
      <c r="P94" s="5">
        <v>776881431</v>
      </c>
      <c r="Q94" s="5">
        <v>1238868506</v>
      </c>
      <c r="R94" s="5">
        <v>1704722828</v>
      </c>
      <c r="S94" s="5">
        <v>4764513754</v>
      </c>
      <c r="T94" s="5">
        <v>3212048213</v>
      </c>
      <c r="U94" s="5">
        <v>3837626284</v>
      </c>
    </row>
    <row r="95" spans="3:21" ht="15.5" x14ac:dyDescent="0.35">
      <c r="C95" t="s">
        <v>130</v>
      </c>
      <c r="D95" s="5">
        <v>946383635159</v>
      </c>
      <c r="E95" s="5">
        <v>945637279307</v>
      </c>
      <c r="F95" s="5">
        <v>1051415838360</v>
      </c>
      <c r="G95" s="5">
        <v>1051394232108</v>
      </c>
      <c r="I95" s="5">
        <v>945637279307</v>
      </c>
      <c r="J95" s="5">
        <v>1051280786271</v>
      </c>
      <c r="K95" s="5">
        <v>1051046070363</v>
      </c>
      <c r="L95" s="5">
        <v>1050560471750</v>
      </c>
      <c r="M95" s="5">
        <v>1049935466850</v>
      </c>
      <c r="N95" s="5">
        <v>1075068329642</v>
      </c>
      <c r="O95" s="5">
        <v>1082012204695</v>
      </c>
      <c r="P95" s="5">
        <v>1068926473883</v>
      </c>
      <c r="Q95" s="5">
        <v>1061955740361</v>
      </c>
      <c r="R95" s="5">
        <v>1082415241961</v>
      </c>
      <c r="S95" s="5">
        <v>1079820233477</v>
      </c>
      <c r="T95" s="5">
        <v>1069740079285</v>
      </c>
      <c r="U95" s="5">
        <v>876479795389</v>
      </c>
    </row>
    <row r="96" spans="3:21" ht="15.5" x14ac:dyDescent="0.35">
      <c r="C96" t="s">
        <v>131</v>
      </c>
      <c r="D96" s="5">
        <v>1092060907295</v>
      </c>
      <c r="E96" s="5">
        <v>1098549956336</v>
      </c>
      <c r="F96" s="5">
        <v>1073164925534</v>
      </c>
      <c r="G96" s="5">
        <v>1073310247383</v>
      </c>
      <c r="I96" s="5">
        <v>1098549956336</v>
      </c>
      <c r="J96" s="5">
        <v>1076746271641</v>
      </c>
      <c r="K96" s="5">
        <v>1078259501580</v>
      </c>
      <c r="L96" s="5">
        <v>1080248725557</v>
      </c>
      <c r="M96" s="5">
        <v>1085232564474</v>
      </c>
      <c r="N96" s="5">
        <v>1086597471370</v>
      </c>
      <c r="O96" s="5">
        <v>1125958346465</v>
      </c>
      <c r="P96" s="5">
        <v>1122279225842</v>
      </c>
      <c r="Q96" s="5">
        <v>1234608879825</v>
      </c>
      <c r="R96" s="5">
        <v>1218023176513</v>
      </c>
      <c r="S96" s="5">
        <v>1294372965059</v>
      </c>
      <c r="T96" s="5">
        <v>1317074896137</v>
      </c>
      <c r="U96" s="5">
        <v>969040858039</v>
      </c>
    </row>
    <row r="97" spans="3:21" ht="15.5" x14ac:dyDescent="0.35">
      <c r="C97" t="s">
        <v>132</v>
      </c>
    </row>
    <row r="98" spans="3:21" ht="15.5" x14ac:dyDescent="0.35">
      <c r="C98" t="s">
        <v>133</v>
      </c>
    </row>
    <row r="99" spans="3:21" ht="15.5" x14ac:dyDescent="0.35">
      <c r="C99" t="s">
        <v>134</v>
      </c>
      <c r="D99" s="5">
        <v>41733577545</v>
      </c>
      <c r="E99" s="5">
        <v>47625275392</v>
      </c>
      <c r="F99" s="5">
        <v>18283713351</v>
      </c>
      <c r="G99" s="5">
        <v>18588099826</v>
      </c>
      <c r="I99" s="5">
        <v>47625275392</v>
      </c>
      <c r="J99" s="5">
        <v>20974062468</v>
      </c>
      <c r="K99" s="5">
        <v>20601857592</v>
      </c>
      <c r="L99" s="5">
        <v>20069386892</v>
      </c>
      <c r="M99" s="5">
        <v>22071976952</v>
      </c>
      <c r="N99" s="5">
        <v>44834819421</v>
      </c>
      <c r="O99" s="5">
        <v>71151218511</v>
      </c>
      <c r="P99" s="5">
        <v>68247399754</v>
      </c>
      <c r="Q99" s="5">
        <v>179483840833</v>
      </c>
      <c r="R99" s="5">
        <v>163405289323</v>
      </c>
      <c r="S99" s="5">
        <v>200967489470</v>
      </c>
      <c r="T99" s="5">
        <v>254492036543</v>
      </c>
      <c r="U99" s="5">
        <v>331662317071</v>
      </c>
    </row>
    <row r="100" spans="3:21" ht="15.5" x14ac:dyDescent="0.35">
      <c r="C100" t="s">
        <v>135</v>
      </c>
      <c r="O100" s="5">
        <v>53083783279</v>
      </c>
      <c r="P100" s="5">
        <v>53533783279</v>
      </c>
      <c r="Q100" s="5">
        <v>159238361925</v>
      </c>
      <c r="R100" s="5">
        <v>149824562417</v>
      </c>
      <c r="S100" s="5">
        <v>177820095862</v>
      </c>
      <c r="T100" s="5">
        <v>206699456782</v>
      </c>
      <c r="U100" s="5">
        <v>214808497362</v>
      </c>
    </row>
    <row r="101" spans="3:21" ht="15.5" x14ac:dyDescent="0.35">
      <c r="C101" t="s">
        <v>136</v>
      </c>
    </row>
    <row r="102" spans="3:21" ht="15.5" x14ac:dyDescent="0.35">
      <c r="C102" t="s">
        <v>137</v>
      </c>
      <c r="S102" s="5">
        <v>3019342269</v>
      </c>
      <c r="T102" s="5">
        <v>2663373365</v>
      </c>
      <c r="U102" s="5">
        <v>6448480460</v>
      </c>
    </row>
    <row r="103" spans="3:21" ht="15.5" x14ac:dyDescent="0.35">
      <c r="C103" t="s">
        <v>142</v>
      </c>
      <c r="D103" s="5">
        <v>9481248114</v>
      </c>
      <c r="E103" s="5">
        <v>14645084219</v>
      </c>
      <c r="F103" s="5">
        <v>17511202134</v>
      </c>
      <c r="G103" s="5">
        <v>17395070624</v>
      </c>
      <c r="I103" s="5">
        <v>14645084219</v>
      </c>
      <c r="J103" s="5">
        <v>18844735401</v>
      </c>
      <c r="K103" s="5">
        <v>18856948652</v>
      </c>
      <c r="L103" s="5">
        <v>18838386892</v>
      </c>
      <c r="M103" s="5">
        <v>19975232985</v>
      </c>
      <c r="N103" s="5">
        <v>17225997421</v>
      </c>
      <c r="O103" s="5">
        <v>16419543555</v>
      </c>
      <c r="P103" s="5">
        <v>13600868790</v>
      </c>
      <c r="Q103" s="5">
        <v>11245910578</v>
      </c>
      <c r="R103" s="5">
        <v>9985674978</v>
      </c>
      <c r="S103" s="5">
        <v>13488751996</v>
      </c>
      <c r="T103" s="5">
        <v>2732981378</v>
      </c>
      <c r="U103" s="5">
        <v>5053882490</v>
      </c>
    </row>
    <row r="104" spans="3:21" ht="15.5" x14ac:dyDescent="0.35">
      <c r="C104" t="s">
        <v>139</v>
      </c>
    </row>
    <row r="105" spans="3:21" ht="15.5" x14ac:dyDescent="0.35">
      <c r="C105" t="s">
        <v>117</v>
      </c>
      <c r="T105" s="5">
        <v>36727406825</v>
      </c>
      <c r="U105" s="5">
        <v>102986708757</v>
      </c>
    </row>
    <row r="106" spans="3:21" ht="15.5" x14ac:dyDescent="0.35">
      <c r="C106" t="s">
        <v>140</v>
      </c>
      <c r="Q106" s="5">
        <v>6851903881</v>
      </c>
      <c r="R106" s="5">
        <v>1394969093</v>
      </c>
      <c r="S106" s="5">
        <v>1703554795</v>
      </c>
      <c r="T106" s="5">
        <v>41868923832</v>
      </c>
      <c r="U106" s="5">
        <v>104798422819</v>
      </c>
    </row>
    <row r="107" spans="3:21" ht="15.5" x14ac:dyDescent="0.35">
      <c r="C107" t="s">
        <v>138</v>
      </c>
      <c r="D107" s="5">
        <v>2252329431</v>
      </c>
      <c r="E107" s="5">
        <v>2980191173</v>
      </c>
      <c r="G107" s="5">
        <v>95000000</v>
      </c>
      <c r="I107" s="5">
        <v>2980191173</v>
      </c>
      <c r="J107" s="5">
        <v>1300000000</v>
      </c>
      <c r="K107" s="5">
        <v>1200000000</v>
      </c>
      <c r="L107" s="5">
        <v>931000000</v>
      </c>
      <c r="M107" s="5">
        <v>1946743967</v>
      </c>
      <c r="N107" s="5">
        <v>1314822000</v>
      </c>
      <c r="O107" s="5">
        <v>1647891677</v>
      </c>
      <c r="P107" s="5">
        <v>1112747685</v>
      </c>
      <c r="Q107" s="5">
        <v>2147664449</v>
      </c>
      <c r="R107" s="5">
        <v>2200082835</v>
      </c>
      <c r="S107" s="5">
        <v>1709329389</v>
      </c>
      <c r="T107" s="5">
        <v>527301186</v>
      </c>
      <c r="U107" s="5">
        <v>553033940</v>
      </c>
    </row>
    <row r="108" spans="3:21" ht="15.5" x14ac:dyDescent="0.35">
      <c r="C108" t="s">
        <v>147</v>
      </c>
      <c r="D108" s="5">
        <v>532219019</v>
      </c>
      <c r="E108" s="5">
        <v>532219019</v>
      </c>
      <c r="F108" s="5">
        <v>705125581</v>
      </c>
      <c r="G108" s="5">
        <v>705125581</v>
      </c>
      <c r="I108" s="5">
        <v>532219019</v>
      </c>
      <c r="J108" s="5">
        <v>705125581</v>
      </c>
      <c r="K108" s="5">
        <v>634557138</v>
      </c>
      <c r="L108" s="5">
        <v>537893159</v>
      </c>
      <c r="M108" s="5">
        <v>471805913</v>
      </c>
      <c r="N108" s="5">
        <v>567222028</v>
      </c>
      <c r="O108" s="5">
        <v>746547400</v>
      </c>
      <c r="P108" s="5">
        <v>1008052479</v>
      </c>
      <c r="Q108" s="5">
        <v>1342961612</v>
      </c>
      <c r="R108" s="5">
        <v>2352697121</v>
      </c>
      <c r="S108" s="5">
        <v>47663438624</v>
      </c>
      <c r="T108" s="5">
        <v>22756495271</v>
      </c>
      <c r="U108" s="5">
        <v>10379273318</v>
      </c>
    </row>
    <row r="109" spans="3:21" ht="15.5" x14ac:dyDescent="0.35">
      <c r="C109" t="s">
        <v>148</v>
      </c>
      <c r="D109" s="5">
        <v>532219019</v>
      </c>
      <c r="E109" s="5">
        <v>532219019</v>
      </c>
      <c r="F109" s="5">
        <v>705125581</v>
      </c>
      <c r="G109" s="5">
        <v>705125581</v>
      </c>
      <c r="I109" s="5">
        <v>532219019</v>
      </c>
      <c r="J109" s="5">
        <v>705125581</v>
      </c>
      <c r="K109" s="5">
        <v>634557138</v>
      </c>
      <c r="L109" s="5">
        <v>537893159</v>
      </c>
      <c r="M109" s="5">
        <v>471805913</v>
      </c>
      <c r="N109" s="5">
        <v>567222028</v>
      </c>
      <c r="O109" s="5">
        <v>746547400</v>
      </c>
      <c r="P109" s="5">
        <v>1008052479</v>
      </c>
      <c r="Q109" s="5">
        <v>1342961612</v>
      </c>
      <c r="R109" s="5">
        <v>2352697121</v>
      </c>
      <c r="S109" s="5">
        <v>47663438624</v>
      </c>
      <c r="T109" s="5">
        <v>22756495271</v>
      </c>
      <c r="U109" s="5">
        <v>10379273318</v>
      </c>
    </row>
    <row r="110" spans="3:21" ht="15.5" x14ac:dyDescent="0.35">
      <c r="C110" t="s">
        <v>759</v>
      </c>
      <c r="T110" s="5">
        <v>3841847750</v>
      </c>
      <c r="U110" s="5">
        <v>9024403011</v>
      </c>
    </row>
    <row r="111" spans="3:21" ht="15.5" x14ac:dyDescent="0.35">
      <c r="C111" t="s">
        <v>152</v>
      </c>
      <c r="D111" s="5">
        <v>42265796564</v>
      </c>
      <c r="E111" s="5">
        <v>48157494411</v>
      </c>
      <c r="F111" s="5">
        <v>18988838932</v>
      </c>
      <c r="G111" s="5">
        <v>19293225407</v>
      </c>
      <c r="I111" s="5">
        <v>48157494411</v>
      </c>
      <c r="J111" s="5">
        <v>21679188049</v>
      </c>
      <c r="K111" s="5">
        <v>21236414730</v>
      </c>
      <c r="L111" s="5">
        <v>20607280051</v>
      </c>
      <c r="M111" s="5">
        <v>22543782865</v>
      </c>
      <c r="N111" s="5">
        <v>45402041449</v>
      </c>
      <c r="O111" s="5">
        <v>71897765911</v>
      </c>
      <c r="P111" s="5">
        <v>69255452233</v>
      </c>
      <c r="Q111" s="5">
        <v>180826802445</v>
      </c>
      <c r="R111" s="5">
        <v>165757986444</v>
      </c>
      <c r="S111" s="5">
        <v>248630928094</v>
      </c>
      <c r="T111" s="5">
        <v>277248531814</v>
      </c>
      <c r="U111" s="5">
        <v>342041590389</v>
      </c>
    </row>
    <row r="112" spans="3:21" ht="15.5" x14ac:dyDescent="0.35">
      <c r="C112" t="s">
        <v>153</v>
      </c>
    </row>
    <row r="113" spans="2:21" ht="15.5" x14ac:dyDescent="0.35">
      <c r="C113" t="s">
        <v>154</v>
      </c>
      <c r="D113" s="5">
        <v>1006964575000</v>
      </c>
      <c r="E113" s="5">
        <v>1006964575000</v>
      </c>
      <c r="F113" s="5">
        <v>1006964575000</v>
      </c>
      <c r="G113" s="5">
        <v>1006964575000</v>
      </c>
      <c r="I113" s="5">
        <v>1006964575000</v>
      </c>
      <c r="J113" s="5">
        <v>1006964575000</v>
      </c>
      <c r="K113" s="5">
        <v>1006964575000</v>
      </c>
      <c r="L113" s="5">
        <v>1006964575000</v>
      </c>
      <c r="M113" s="5">
        <v>1006964575000</v>
      </c>
      <c r="N113" s="5">
        <v>1006964575000</v>
      </c>
      <c r="O113" s="5">
        <v>1006964575000</v>
      </c>
      <c r="P113" s="5">
        <v>1006964575000</v>
      </c>
      <c r="Q113" s="5">
        <v>1006964575000</v>
      </c>
      <c r="R113" s="5">
        <v>1006602135000</v>
      </c>
      <c r="S113" s="5">
        <v>1004492000000</v>
      </c>
      <c r="T113" s="5">
        <v>1001000000000</v>
      </c>
      <c r="U113" s="5">
        <v>601000000000</v>
      </c>
    </row>
    <row r="114" spans="2:21" ht="15.5" x14ac:dyDescent="0.35">
      <c r="C114" t="s">
        <v>155</v>
      </c>
      <c r="D114" s="5">
        <v>14657026160</v>
      </c>
      <c r="E114" s="5">
        <v>14657026160</v>
      </c>
      <c r="F114" s="5">
        <v>14657026160</v>
      </c>
      <c r="G114" s="5">
        <v>14657026160</v>
      </c>
      <c r="I114" s="5">
        <v>14657026160</v>
      </c>
      <c r="J114" s="5">
        <v>14657026160</v>
      </c>
      <c r="K114" s="5">
        <v>14657026160</v>
      </c>
      <c r="L114" s="5">
        <v>14657026160</v>
      </c>
      <c r="M114" s="5">
        <v>14657026160</v>
      </c>
      <c r="N114" s="5">
        <v>14657026160</v>
      </c>
      <c r="O114" s="5">
        <v>14657026160</v>
      </c>
      <c r="P114" s="5">
        <v>14657026160</v>
      </c>
      <c r="Q114" s="5">
        <v>14657026160</v>
      </c>
      <c r="R114" s="5">
        <v>14635279760</v>
      </c>
      <c r="S114" s="5">
        <v>11309520000</v>
      </c>
      <c r="T114" s="5">
        <v>11100000000</v>
      </c>
    </row>
    <row r="115" spans="2:21" ht="15.5" x14ac:dyDescent="0.35">
      <c r="C115" t="s">
        <v>156</v>
      </c>
      <c r="D115" s="5">
        <v>17479104695</v>
      </c>
      <c r="E115" s="5">
        <v>18077463789</v>
      </c>
      <c r="F115" s="5">
        <v>22065684265</v>
      </c>
      <c r="G115" s="5">
        <v>21924874638</v>
      </c>
      <c r="I115" s="5">
        <v>18077463789</v>
      </c>
      <c r="J115" s="5">
        <v>23002572761</v>
      </c>
      <c r="K115" s="5">
        <v>25063779220</v>
      </c>
      <c r="L115" s="5">
        <v>27740902347</v>
      </c>
      <c r="M115" s="5">
        <v>30847573904</v>
      </c>
      <c r="N115" s="5">
        <v>10339236805</v>
      </c>
      <c r="O115" s="5">
        <v>23004749584</v>
      </c>
      <c r="P115" s="5">
        <v>22360206125</v>
      </c>
      <c r="Q115" s="5">
        <v>22336995208</v>
      </c>
      <c r="R115" s="5">
        <v>22132596172</v>
      </c>
      <c r="S115" s="5">
        <v>18086670056</v>
      </c>
      <c r="T115" s="5">
        <v>13005156233</v>
      </c>
      <c r="U115" s="5">
        <v>11002656142</v>
      </c>
    </row>
    <row r="116" spans="2:21" ht="15.5" x14ac:dyDescent="0.35">
      <c r="C116" t="s">
        <v>157</v>
      </c>
      <c r="D116" s="5">
        <v>3500000000</v>
      </c>
      <c r="E116" s="5">
        <v>3500000000</v>
      </c>
      <c r="F116" s="5">
        <v>3500000000</v>
      </c>
      <c r="G116" s="5">
        <v>3500000000</v>
      </c>
      <c r="I116" s="5">
        <v>3500000000</v>
      </c>
      <c r="J116" s="5">
        <v>3500000000</v>
      </c>
      <c r="K116" s="5">
        <v>3500000000</v>
      </c>
      <c r="L116" s="5">
        <v>3500000000</v>
      </c>
      <c r="M116" s="5">
        <v>3000000000</v>
      </c>
      <c r="N116" s="5">
        <v>3000000000</v>
      </c>
      <c r="O116" s="5">
        <v>2500000000</v>
      </c>
      <c r="P116" s="5">
        <v>2000000000</v>
      </c>
      <c r="Q116" s="5">
        <v>1500000000</v>
      </c>
      <c r="R116" s="5">
        <v>1000000000</v>
      </c>
    </row>
    <row r="117" spans="2:21" ht="15.5" x14ac:dyDescent="0.35">
      <c r="C117" t="s">
        <v>158</v>
      </c>
      <c r="D117" s="5">
        <v>13979104695</v>
      </c>
      <c r="E117" s="5">
        <v>14577463789</v>
      </c>
      <c r="F117" s="5">
        <v>18565684265</v>
      </c>
      <c r="G117" s="5">
        <v>18424874638</v>
      </c>
      <c r="I117" s="5">
        <v>14577463789</v>
      </c>
      <c r="J117" s="5">
        <v>19502572761</v>
      </c>
      <c r="K117" s="5">
        <v>21563779220</v>
      </c>
      <c r="L117" s="5">
        <v>24240902347</v>
      </c>
      <c r="M117" s="5">
        <v>27847573904</v>
      </c>
      <c r="N117" s="5">
        <v>7339236805</v>
      </c>
      <c r="O117" s="5">
        <v>20504749584</v>
      </c>
      <c r="P117" s="5">
        <v>20360206125</v>
      </c>
      <c r="Q117" s="5">
        <v>20836995208</v>
      </c>
      <c r="R117" s="5">
        <v>21132596172</v>
      </c>
      <c r="S117" s="5">
        <v>18086670056</v>
      </c>
      <c r="T117" s="5">
        <v>13005156233</v>
      </c>
      <c r="U117" s="5">
        <v>11002656142</v>
      </c>
    </row>
    <row r="118" spans="2:21" ht="15.5" x14ac:dyDescent="0.35">
      <c r="C118" t="s">
        <v>159</v>
      </c>
      <c r="D118" s="5">
        <v>17479104695</v>
      </c>
      <c r="E118" s="5">
        <v>18077463789</v>
      </c>
      <c r="F118" s="5">
        <v>22065684265</v>
      </c>
      <c r="G118" s="5">
        <v>21924874638</v>
      </c>
      <c r="I118" s="5">
        <v>18077463789</v>
      </c>
      <c r="J118" s="5">
        <v>23002572761</v>
      </c>
      <c r="K118" s="5">
        <v>25063779220</v>
      </c>
      <c r="L118" s="5">
        <v>27740902347</v>
      </c>
      <c r="M118" s="5">
        <v>30847573904</v>
      </c>
      <c r="N118" s="5">
        <v>10339236805</v>
      </c>
      <c r="O118" s="5">
        <v>23004749584</v>
      </c>
      <c r="P118" s="5">
        <v>22360206125</v>
      </c>
      <c r="Q118" s="5">
        <v>22336995208</v>
      </c>
      <c r="R118" s="5">
        <v>22132596172</v>
      </c>
      <c r="S118" s="5">
        <v>18086670056</v>
      </c>
      <c r="T118" s="5">
        <v>13005156233</v>
      </c>
      <c r="U118" s="5">
        <v>11002656142</v>
      </c>
    </row>
    <row r="119" spans="2:21" ht="15.5" x14ac:dyDescent="0.35">
      <c r="C119" t="s">
        <v>160</v>
      </c>
      <c r="D119" s="5">
        <v>9648576765</v>
      </c>
      <c r="E119" s="5">
        <v>9647568865</v>
      </c>
      <c r="F119" s="5">
        <v>9710155346</v>
      </c>
      <c r="G119" s="5">
        <v>9691900347</v>
      </c>
      <c r="I119" s="5">
        <v>9647568865</v>
      </c>
      <c r="J119" s="5">
        <v>9664263840</v>
      </c>
      <c r="K119" s="5">
        <v>9597420186</v>
      </c>
      <c r="L119" s="5">
        <v>9544329222</v>
      </c>
      <c r="M119" s="5">
        <v>9508214578</v>
      </c>
      <c r="N119" s="5">
        <v>8586353786</v>
      </c>
      <c r="O119" s="5">
        <v>8801886735</v>
      </c>
      <c r="P119" s="5">
        <v>8384162863</v>
      </c>
      <c r="Q119" s="5">
        <v>9823481012</v>
      </c>
      <c r="R119" s="5">
        <v>8895179137</v>
      </c>
      <c r="S119" s="5">
        <v>11853846909</v>
      </c>
      <c r="T119" s="5">
        <v>14721208090</v>
      </c>
      <c r="U119" s="5">
        <v>14996611508</v>
      </c>
    </row>
    <row r="120" spans="2:21" ht="15.5" x14ac:dyDescent="0.35">
      <c r="C120" t="s">
        <v>9</v>
      </c>
      <c r="D120" s="5">
        <v>1049795110731</v>
      </c>
      <c r="E120" s="5">
        <v>1050392461925</v>
      </c>
      <c r="F120" s="5">
        <v>1054176086602</v>
      </c>
      <c r="G120" s="5">
        <v>1054017021976</v>
      </c>
      <c r="I120" s="5">
        <v>1050392461925</v>
      </c>
      <c r="J120" s="5">
        <v>1055067083592</v>
      </c>
      <c r="K120" s="5">
        <v>1057023086850</v>
      </c>
      <c r="L120" s="5">
        <v>1059641445506</v>
      </c>
      <c r="M120" s="5">
        <v>1062688781609</v>
      </c>
      <c r="N120" s="5">
        <v>1041195429921</v>
      </c>
      <c r="O120" s="5">
        <v>1054060580554</v>
      </c>
      <c r="P120" s="5">
        <v>1053023773609</v>
      </c>
      <c r="Q120" s="5">
        <v>1053782077380</v>
      </c>
      <c r="R120" s="5">
        <v>1052265190069</v>
      </c>
      <c r="S120" s="5">
        <v>1045742036965</v>
      </c>
      <c r="T120" s="5">
        <v>1039826364323</v>
      </c>
      <c r="U120" s="5">
        <v>626999267650</v>
      </c>
    </row>
    <row r="121" spans="2:21" ht="15.5" x14ac:dyDescent="0.35">
      <c r="C121" t="s">
        <v>161</v>
      </c>
      <c r="D121" s="5">
        <v>1092060907295</v>
      </c>
      <c r="E121" s="5">
        <v>1098549956336</v>
      </c>
      <c r="F121" s="5">
        <v>1073164925534</v>
      </c>
      <c r="G121" s="5">
        <v>1073310247383</v>
      </c>
      <c r="I121" s="5">
        <v>1098549956336</v>
      </c>
      <c r="J121" s="5">
        <v>1076746271641</v>
      </c>
      <c r="K121" s="5">
        <v>1078259501580</v>
      </c>
      <c r="L121" s="5">
        <v>1080248725557</v>
      </c>
      <c r="M121" s="5">
        <v>1085232564474</v>
      </c>
      <c r="N121" s="5">
        <v>1086597471370</v>
      </c>
      <c r="O121" s="5">
        <v>1125958346465</v>
      </c>
      <c r="P121" s="5">
        <v>1122279225842</v>
      </c>
      <c r="Q121" s="5">
        <v>1234608879825</v>
      </c>
      <c r="R121" s="5">
        <v>1218023176513</v>
      </c>
      <c r="S121" s="5">
        <v>1294372965059</v>
      </c>
      <c r="T121" s="5">
        <v>1317074896137</v>
      </c>
      <c r="U121" s="5">
        <v>969040858039</v>
      </c>
    </row>
    <row r="122" spans="2:21" ht="15.5" x14ac:dyDescent="0.35">
      <c r="C122" t="s">
        <v>162</v>
      </c>
      <c r="D122" s="5">
        <v>10069645750</v>
      </c>
      <c r="E122" s="5">
        <v>10069645750</v>
      </c>
      <c r="F122" s="5">
        <v>10069645750</v>
      </c>
      <c r="G122" s="5">
        <v>10069645750</v>
      </c>
      <c r="I122" s="5">
        <v>10069645750</v>
      </c>
      <c r="J122" s="5">
        <v>10069645750</v>
      </c>
      <c r="K122" s="5">
        <v>10069645750</v>
      </c>
      <c r="L122" s="5">
        <v>10069645750</v>
      </c>
      <c r="M122" s="5">
        <v>10069645750</v>
      </c>
      <c r="N122" s="5">
        <v>10069645750</v>
      </c>
      <c r="O122" s="5">
        <v>10069645750</v>
      </c>
      <c r="P122" s="5">
        <v>10069645750</v>
      </c>
      <c r="Q122" s="5">
        <v>10069645750</v>
      </c>
      <c r="R122" s="5">
        <v>10066021350</v>
      </c>
      <c r="S122" s="5">
        <v>10044920000</v>
      </c>
      <c r="T122" s="5">
        <v>10010000000</v>
      </c>
      <c r="U122" s="5">
        <v>6010000000</v>
      </c>
    </row>
    <row r="124" spans="2:21" ht="15.5" x14ac:dyDescent="0.35">
      <c r="B124" t="s">
        <v>163</v>
      </c>
      <c r="C124" t="s">
        <v>164</v>
      </c>
      <c r="D124" s="5">
        <v>-5004105293</v>
      </c>
      <c r="E124" s="5">
        <v>25733714655</v>
      </c>
      <c r="F124" s="5">
        <v>186594194</v>
      </c>
      <c r="G124" s="5">
        <v>-1078265861</v>
      </c>
      <c r="I124" s="5">
        <v>23196331409</v>
      </c>
      <c r="J124" s="5">
        <v>63251350</v>
      </c>
      <c r="K124" s="5">
        <v>-531806490</v>
      </c>
      <c r="L124" s="5">
        <v>-3973359917</v>
      </c>
      <c r="M124" s="5">
        <v>18493658920</v>
      </c>
      <c r="N124" s="5">
        <v>33172508052</v>
      </c>
      <c r="O124" s="5">
        <v>10362679443</v>
      </c>
      <c r="P124" s="5">
        <v>-5250051228</v>
      </c>
      <c r="Q124" s="5">
        <v>18048610683</v>
      </c>
      <c r="R124" s="5">
        <v>33788504817</v>
      </c>
      <c r="S124" s="5">
        <v>76300414556</v>
      </c>
      <c r="T124" s="5">
        <v>16867270695</v>
      </c>
      <c r="U124" s="5">
        <v>-2931437065</v>
      </c>
    </row>
    <row r="125" spans="2:21" ht="15.5" x14ac:dyDescent="0.35">
      <c r="C125" t="s">
        <v>347</v>
      </c>
      <c r="D125" s="5">
        <v>2064600000</v>
      </c>
      <c r="E125" s="5">
        <v>29851117033</v>
      </c>
      <c r="F125" s="5">
        <v>658571940</v>
      </c>
      <c r="G125" s="5">
        <v>1085961880</v>
      </c>
      <c r="I125" s="5">
        <v>32906380433</v>
      </c>
      <c r="J125" s="5">
        <v>4539248811</v>
      </c>
      <c r="K125" s="5">
        <v>4180362436</v>
      </c>
      <c r="L125" s="5">
        <v>3177271920</v>
      </c>
      <c r="M125" s="5">
        <v>26444500000</v>
      </c>
      <c r="N125" s="5">
        <v>45807482800</v>
      </c>
      <c r="O125" s="5">
        <v>24436053619</v>
      </c>
      <c r="P125" s="5">
        <v>34882316099</v>
      </c>
      <c r="Q125" s="5">
        <v>47403275011</v>
      </c>
      <c r="R125" s="5">
        <v>84005571441</v>
      </c>
      <c r="S125" s="5">
        <v>149333299507</v>
      </c>
      <c r="T125" s="5">
        <v>78696567050</v>
      </c>
      <c r="U125" s="5">
        <v>78376866481</v>
      </c>
    </row>
    <row r="126" spans="2:21" ht="15.5" x14ac:dyDescent="0.35">
      <c r="C126" t="s">
        <v>348</v>
      </c>
      <c r="D126" s="5">
        <v>-7121495149</v>
      </c>
      <c r="E126" s="5">
        <v>-4213761601</v>
      </c>
      <c r="F126" s="5">
        <v>-560217773</v>
      </c>
      <c r="G126" s="5">
        <v>-2251496680</v>
      </c>
      <c r="I126" s="5">
        <v>-10068892613</v>
      </c>
      <c r="J126" s="5">
        <v>-4832253206</v>
      </c>
      <c r="K126" s="5">
        <v>-5115436402</v>
      </c>
      <c r="L126" s="5">
        <v>-7638653053</v>
      </c>
      <c r="M126" s="5">
        <v>-7951654235</v>
      </c>
      <c r="N126" s="5">
        <v>-7872184896</v>
      </c>
      <c r="O126" s="5">
        <v>-6090720429</v>
      </c>
      <c r="P126" s="5">
        <v>-24447405524</v>
      </c>
      <c r="Q126" s="5">
        <v>-7678621011</v>
      </c>
      <c r="R126" s="5">
        <v>-18163511035</v>
      </c>
      <c r="S126" s="5">
        <v>-26683612493</v>
      </c>
      <c r="T126" s="5">
        <v>-17872716997</v>
      </c>
      <c r="U126" s="5">
        <v>-21129826699</v>
      </c>
    </row>
    <row r="127" spans="2:21" ht="15.5" x14ac:dyDescent="0.35">
      <c r="C127" t="s">
        <v>858</v>
      </c>
      <c r="P127" s="5">
        <v>-603867038</v>
      </c>
      <c r="Q127" s="5">
        <v>-665781744</v>
      </c>
      <c r="R127" s="5">
        <v>-11608379844</v>
      </c>
      <c r="S127" s="5">
        <v>-21979571573</v>
      </c>
      <c r="T127" s="5">
        <v>-5346971413</v>
      </c>
      <c r="U127" s="5">
        <v>-22781478780</v>
      </c>
    </row>
    <row r="128" spans="2:21" ht="15.5" x14ac:dyDescent="0.35">
      <c r="C128" t="s">
        <v>178</v>
      </c>
      <c r="D128" s="5">
        <v>54978067</v>
      </c>
      <c r="E128" s="5">
        <v>102190149</v>
      </c>
      <c r="F128" s="5">
        <v>89887268</v>
      </c>
      <c r="G128" s="5">
        <v>90241261</v>
      </c>
      <c r="I128" s="5">
        <v>371750193</v>
      </c>
      <c r="J128" s="5">
        <v>367104686</v>
      </c>
      <c r="K128" s="5">
        <v>410787564</v>
      </c>
      <c r="L128" s="5">
        <v>501383088</v>
      </c>
      <c r="M128" s="5">
        <v>16734154</v>
      </c>
      <c r="N128" s="5">
        <v>41736758</v>
      </c>
      <c r="O128" s="5">
        <v>131815044</v>
      </c>
      <c r="P128" s="5">
        <v>2149264642</v>
      </c>
      <c r="Q128" s="5">
        <v>4116119353</v>
      </c>
      <c r="R128" s="5">
        <v>5414276447</v>
      </c>
      <c r="S128" s="5">
        <v>7522189642</v>
      </c>
      <c r="T128" s="5">
        <v>3592521107</v>
      </c>
      <c r="U128" s="5">
        <v>1626643997</v>
      </c>
    </row>
    <row r="129" spans="3:21" ht="15.5" x14ac:dyDescent="0.35">
      <c r="C129" t="s">
        <v>170</v>
      </c>
      <c r="D129" s="5">
        <v>-2188211</v>
      </c>
      <c r="E129" s="5">
        <v>-5830926</v>
      </c>
      <c r="F129" s="5">
        <v>-1647241</v>
      </c>
      <c r="G129" s="5">
        <v>-2972322</v>
      </c>
      <c r="I129" s="5">
        <v>-12906604</v>
      </c>
      <c r="J129" s="5">
        <v>-10848941</v>
      </c>
      <c r="K129" s="5">
        <v>-7520088</v>
      </c>
      <c r="L129" s="5">
        <v>-13361872</v>
      </c>
      <c r="M129" s="5">
        <v>-15920999</v>
      </c>
      <c r="N129" s="5">
        <v>-4804526610</v>
      </c>
      <c r="O129" s="5">
        <v>-8114468791</v>
      </c>
      <c r="P129" s="5">
        <v>-17230359407</v>
      </c>
      <c r="Q129" s="5">
        <v>-24836028398</v>
      </c>
      <c r="R129" s="5">
        <v>-24092744976</v>
      </c>
      <c r="S129" s="5">
        <v>-29173742751</v>
      </c>
      <c r="T129" s="5">
        <v>-36645148997</v>
      </c>
      <c r="U129" s="5">
        <v>-36976029979</v>
      </c>
    </row>
    <row r="130" spans="3:21" ht="15.5" x14ac:dyDescent="0.35">
      <c r="C130" t="s">
        <v>172</v>
      </c>
      <c r="Q130" s="5">
        <v>-290352528</v>
      </c>
      <c r="R130" s="5">
        <v>-1766707216</v>
      </c>
      <c r="S130" s="5">
        <v>-2718147776</v>
      </c>
      <c r="T130" s="5">
        <v>-5556980055</v>
      </c>
      <c r="U130" s="5">
        <v>-2047612085</v>
      </c>
    </row>
    <row r="131" spans="3:21" ht="15.5" x14ac:dyDescent="0.35">
      <c r="C131" t="s">
        <v>179</v>
      </c>
      <c r="J131" s="5">
        <v>28439600</v>
      </c>
      <c r="K131" s="5">
        <v>-12939600</v>
      </c>
      <c r="L131" s="5">
        <v>510147107</v>
      </c>
      <c r="M131" s="5">
        <v>2814699</v>
      </c>
      <c r="N131" s="5">
        <v>-41361198549</v>
      </c>
      <c r="O131" s="5">
        <v>-459093465</v>
      </c>
      <c r="P131" s="5">
        <v>-105704478646</v>
      </c>
      <c r="Q131" s="5">
        <v>9822985908</v>
      </c>
      <c r="R131" s="5">
        <v>14883139021</v>
      </c>
      <c r="S131" s="5">
        <v>-62520680336</v>
      </c>
      <c r="T131" s="5">
        <v>335341427001</v>
      </c>
      <c r="U131" s="5">
        <v>26879292056</v>
      </c>
    </row>
    <row r="132" spans="3:21" ht="15.5" x14ac:dyDescent="0.35">
      <c r="C132" t="s">
        <v>180</v>
      </c>
      <c r="D132" s="5">
        <v>4250200400</v>
      </c>
      <c r="E132" s="5">
        <v>-24391501952</v>
      </c>
      <c r="F132" s="5">
        <v>-26550000</v>
      </c>
      <c r="G132" s="5">
        <v>923550000</v>
      </c>
      <c r="I132" s="5">
        <v>-22036501952</v>
      </c>
      <c r="J132" s="5">
        <v>-228553400</v>
      </c>
      <c r="K132" s="5">
        <v>-489805900</v>
      </c>
      <c r="L132" s="5">
        <v>4482370100</v>
      </c>
      <c r="M132" s="5">
        <v>-18807251831</v>
      </c>
      <c r="N132" s="5">
        <v>2643189848</v>
      </c>
      <c r="O132" s="5">
        <v>-9270861055</v>
      </c>
      <c r="P132" s="5">
        <v>-1029435176</v>
      </c>
      <c r="Q132" s="5">
        <v>-22375075190</v>
      </c>
      <c r="R132" s="5">
        <v>-51516476421</v>
      </c>
      <c r="S132" s="5">
        <v>-94219442684</v>
      </c>
      <c r="T132" s="5">
        <v>-177493758210</v>
      </c>
      <c r="U132" s="5">
        <v>-17597922931</v>
      </c>
    </row>
    <row r="133" spans="3:21" ht="15.5" x14ac:dyDescent="0.35">
      <c r="C133" t="s">
        <v>385</v>
      </c>
      <c r="L133" s="5">
        <v>110000000</v>
      </c>
      <c r="P133" s="5">
        <v>50000000</v>
      </c>
      <c r="Q133" s="5">
        <v>30000000</v>
      </c>
      <c r="R133" s="5">
        <v>-347049935</v>
      </c>
      <c r="S133" s="5">
        <v>-2905097074</v>
      </c>
      <c r="T133" s="5">
        <v>172000000</v>
      </c>
    </row>
    <row r="134" spans="3:21" ht="15.5" x14ac:dyDescent="0.35">
      <c r="C134" t="s">
        <v>907</v>
      </c>
      <c r="F134" s="5">
        <v>18700000</v>
      </c>
      <c r="G134" s="5">
        <v>-18700000</v>
      </c>
      <c r="Q134" s="5">
        <v>-21220908715</v>
      </c>
      <c r="R134" s="5">
        <v>-56060000000</v>
      </c>
      <c r="S134" s="5">
        <v>-75375000000</v>
      </c>
      <c r="T134" s="5">
        <v>-161100000000</v>
      </c>
    </row>
    <row r="135" spans="3:21" ht="15.5" x14ac:dyDescent="0.35">
      <c r="C135" t="s">
        <v>908</v>
      </c>
      <c r="D135" s="5">
        <v>-5350000</v>
      </c>
      <c r="E135" s="5">
        <v>-25441350000</v>
      </c>
      <c r="F135" s="5">
        <v>-24250000</v>
      </c>
      <c r="G135" s="5">
        <v>12450000</v>
      </c>
      <c r="I135" s="5">
        <v>-25465600000</v>
      </c>
      <c r="J135" s="5">
        <v>-66100000</v>
      </c>
      <c r="K135" s="5">
        <v>-80000000</v>
      </c>
      <c r="L135" s="5">
        <v>-75000000</v>
      </c>
      <c r="M135" s="5">
        <v>-400000000</v>
      </c>
      <c r="N135" s="5">
        <v>-1700000000</v>
      </c>
      <c r="O135" s="5">
        <v>-8250000000</v>
      </c>
    </row>
    <row r="136" spans="3:21" ht="15.5" x14ac:dyDescent="0.35">
      <c r="C136" t="s">
        <v>909</v>
      </c>
    </row>
    <row r="137" spans="3:21" ht="15.5" x14ac:dyDescent="0.35">
      <c r="C137" t="s">
        <v>910</v>
      </c>
      <c r="E137" s="5">
        <v>-1500000</v>
      </c>
      <c r="I137" s="5">
        <v>-1500000</v>
      </c>
      <c r="J137" s="5">
        <v>11500000</v>
      </c>
    </row>
    <row r="138" spans="3:21" ht="15.5" x14ac:dyDescent="0.35">
      <c r="C138" t="s">
        <v>193</v>
      </c>
      <c r="L138" s="5">
        <v>5000000000</v>
      </c>
      <c r="M138" s="5">
        <v>-17500000000</v>
      </c>
    </row>
    <row r="139" spans="3:21" ht="15.5" x14ac:dyDescent="0.35">
      <c r="C139" t="s">
        <v>449</v>
      </c>
      <c r="D139" s="5">
        <v>5000000000</v>
      </c>
      <c r="E139" s="5">
        <v>2500000000</v>
      </c>
      <c r="G139" s="5">
        <v>1000000000</v>
      </c>
      <c r="I139" s="5">
        <v>5000000000</v>
      </c>
    </row>
    <row r="140" spans="3:21" ht="15.5" x14ac:dyDescent="0.35">
      <c r="C140" t="s">
        <v>911</v>
      </c>
      <c r="D140" s="5">
        <v>1500000</v>
      </c>
    </row>
    <row r="141" spans="3:21" ht="15.5" x14ac:dyDescent="0.35">
      <c r="C141" t="s">
        <v>912</v>
      </c>
      <c r="D141" s="5">
        <v>-745949600</v>
      </c>
      <c r="E141" s="5">
        <v>-1511651952</v>
      </c>
      <c r="F141" s="5">
        <v>42000000</v>
      </c>
      <c r="G141" s="5">
        <v>-35000000</v>
      </c>
      <c r="I141" s="5">
        <v>-1511651952</v>
      </c>
      <c r="J141" s="5">
        <v>-173953400</v>
      </c>
      <c r="K141" s="5">
        <v>-398955900</v>
      </c>
      <c r="L141" s="5">
        <v>-552629900</v>
      </c>
      <c r="M141" s="5">
        <v>-907251831</v>
      </c>
      <c r="N141" s="5">
        <v>-416810152</v>
      </c>
      <c r="O141" s="5">
        <v>-1020861055</v>
      </c>
      <c r="P141" s="5">
        <v>-1502535176</v>
      </c>
      <c r="Q141" s="5">
        <v>-1174376475</v>
      </c>
      <c r="R141" s="5">
        <v>-3694423986</v>
      </c>
      <c r="S141" s="5">
        <v>-16103345610</v>
      </c>
      <c r="T141" s="5">
        <v>-16414989891</v>
      </c>
      <c r="U141" s="5">
        <v>-7631113237</v>
      </c>
    </row>
    <row r="142" spans="3:21" ht="15.5" x14ac:dyDescent="0.35">
      <c r="C142" t="s">
        <v>913</v>
      </c>
      <c r="E142" s="5">
        <v>63000000</v>
      </c>
      <c r="F142" s="5">
        <v>-63000000</v>
      </c>
    </row>
    <row r="143" spans="3:21" ht="15.5" x14ac:dyDescent="0.35">
      <c r="C143" t="s">
        <v>914</v>
      </c>
      <c r="N143" s="5">
        <v>-190000000</v>
      </c>
    </row>
    <row r="144" spans="3:21" ht="15.5" x14ac:dyDescent="0.35">
      <c r="C144" t="s">
        <v>181</v>
      </c>
      <c r="G144" s="5">
        <v>-35200000</v>
      </c>
      <c r="I144" s="5">
        <v>-57750000</v>
      </c>
      <c r="K144" s="5">
        <v>-10850000</v>
      </c>
      <c r="P144" s="5">
        <v>-21000000</v>
      </c>
      <c r="Q144" s="5">
        <v>-9790000</v>
      </c>
      <c r="R144" s="5">
        <v>415000000</v>
      </c>
      <c r="S144" s="5">
        <v>164000000</v>
      </c>
      <c r="T144" s="5">
        <v>-150768319</v>
      </c>
      <c r="U144" s="5">
        <v>-2468793692</v>
      </c>
    </row>
    <row r="145" spans="3:21" ht="15.5" x14ac:dyDescent="0.35">
      <c r="C145" t="s">
        <v>697</v>
      </c>
      <c r="P145" s="5">
        <v>-50900000</v>
      </c>
    </row>
    <row r="146" spans="3:21" ht="15.5" x14ac:dyDescent="0.35">
      <c r="C146" t="s">
        <v>915</v>
      </c>
      <c r="U146" s="5">
        <v>-7498016002</v>
      </c>
    </row>
    <row r="147" spans="3:21" ht="15.5" x14ac:dyDescent="0.35">
      <c r="C147" t="s">
        <v>197</v>
      </c>
      <c r="J147" s="5">
        <v>28439600</v>
      </c>
      <c r="K147" s="5">
        <v>-12939600</v>
      </c>
      <c r="L147" s="5">
        <v>510147107</v>
      </c>
      <c r="M147" s="5">
        <v>2814699</v>
      </c>
      <c r="N147" s="5">
        <v>-41361198549</v>
      </c>
      <c r="O147" s="5">
        <v>-459093465</v>
      </c>
      <c r="P147" s="5">
        <v>-105704478646</v>
      </c>
      <c r="Q147" s="5">
        <v>9822985908</v>
      </c>
      <c r="R147" s="5">
        <v>14883139021</v>
      </c>
      <c r="S147" s="5">
        <v>-62520680336</v>
      </c>
      <c r="T147" s="5">
        <v>335341427001</v>
      </c>
      <c r="U147" s="5">
        <v>26879292056</v>
      </c>
    </row>
    <row r="148" spans="3:21" ht="15.5" x14ac:dyDescent="0.35">
      <c r="C148" t="s">
        <v>916</v>
      </c>
      <c r="T148" s="5">
        <v>424000000000</v>
      </c>
    </row>
    <row r="149" spans="3:21" ht="15.5" x14ac:dyDescent="0.35">
      <c r="C149" t="s">
        <v>593</v>
      </c>
      <c r="Q149" s="5">
        <v>409186400</v>
      </c>
      <c r="R149" s="5">
        <v>5466743100</v>
      </c>
      <c r="S149" s="5">
        <v>3701520000</v>
      </c>
    </row>
    <row r="150" spans="3:21" ht="15.5" x14ac:dyDescent="0.35">
      <c r="C150" t="s">
        <v>600</v>
      </c>
      <c r="P150" s="5">
        <v>100000</v>
      </c>
    </row>
    <row r="151" spans="3:21" ht="15.5" x14ac:dyDescent="0.35">
      <c r="C151" t="s">
        <v>492</v>
      </c>
      <c r="T151" s="5">
        <v>-9107675226</v>
      </c>
    </row>
    <row r="152" spans="3:21" ht="15.5" x14ac:dyDescent="0.35">
      <c r="C152" t="s">
        <v>204</v>
      </c>
      <c r="O152" s="5">
        <v>129117566558</v>
      </c>
      <c r="P152" s="5">
        <v>226713783257</v>
      </c>
      <c r="Q152" s="5">
        <v>9413799508</v>
      </c>
      <c r="S152" s="5">
        <v>110969930301</v>
      </c>
      <c r="T152" s="5">
        <v>201516901521</v>
      </c>
      <c r="U152" s="5">
        <v>173085000000</v>
      </c>
    </row>
    <row r="153" spans="3:21" ht="15.5" x14ac:dyDescent="0.35">
      <c r="C153" t="s">
        <v>917</v>
      </c>
    </row>
    <row r="154" spans="3:21" ht="15.5" x14ac:dyDescent="0.35">
      <c r="C154" t="s">
        <v>918</v>
      </c>
      <c r="R154" s="5">
        <v>3000000</v>
      </c>
    </row>
    <row r="155" spans="3:21" ht="15.5" x14ac:dyDescent="0.35">
      <c r="C155" t="s">
        <v>919</v>
      </c>
      <c r="R155" s="5">
        <v>15635344525</v>
      </c>
    </row>
    <row r="156" spans="3:21" ht="15.5" x14ac:dyDescent="0.35">
      <c r="C156" t="s">
        <v>920</v>
      </c>
      <c r="J156" s="5">
        <v>28439600</v>
      </c>
      <c r="K156" s="5">
        <v>-12939600</v>
      </c>
      <c r="L156" s="5">
        <v>510147107</v>
      </c>
      <c r="M156" s="5">
        <v>2814699</v>
      </c>
      <c r="N156" s="5">
        <v>11722584730</v>
      </c>
    </row>
    <row r="157" spans="3:21" ht="15.5" x14ac:dyDescent="0.35">
      <c r="C157" t="s">
        <v>208</v>
      </c>
      <c r="N157" s="5">
        <v>-53083783279</v>
      </c>
      <c r="O157" s="5">
        <v>-129576660023</v>
      </c>
      <c r="P157" s="5">
        <v>-332418361903</v>
      </c>
      <c r="R157" s="5">
        <v>-6221948604</v>
      </c>
      <c r="S157" s="5">
        <v>-140464723812</v>
      </c>
      <c r="T157" s="5">
        <v>-214808497362</v>
      </c>
      <c r="U157" s="5">
        <v>-169902099627</v>
      </c>
    </row>
    <row r="158" spans="3:21" ht="15.5" x14ac:dyDescent="0.35">
      <c r="C158" t="s">
        <v>890</v>
      </c>
      <c r="S158" s="5">
        <v>-36727406825</v>
      </c>
      <c r="T158" s="5">
        <v>-90500000000</v>
      </c>
      <c r="U158" s="5">
        <v>-40885373581</v>
      </c>
    </row>
    <row r="159" spans="3:21" ht="15.5" x14ac:dyDescent="0.35">
      <c r="C159" t="s">
        <v>535</v>
      </c>
      <c r="T159" s="5">
        <v>24240698068</v>
      </c>
      <c r="U159" s="5">
        <v>64581765264</v>
      </c>
    </row>
    <row r="160" spans="3:21" ht="15.5" x14ac:dyDescent="0.35">
      <c r="C160" t="s">
        <v>215</v>
      </c>
      <c r="D160" s="5">
        <v>-753904893</v>
      </c>
      <c r="E160" s="5">
        <v>1342212703</v>
      </c>
      <c r="F160" s="5">
        <v>160044194</v>
      </c>
      <c r="G160" s="5">
        <v>-154715861</v>
      </c>
      <c r="I160" s="5">
        <v>1159829457</v>
      </c>
      <c r="J160" s="5">
        <v>-136862450</v>
      </c>
      <c r="K160" s="5">
        <v>-1034551990</v>
      </c>
      <c r="L160" s="5">
        <v>1019157290</v>
      </c>
      <c r="M160" s="5">
        <v>-310778212</v>
      </c>
      <c r="N160" s="5">
        <v>-5545500649</v>
      </c>
      <c r="O160" s="5">
        <v>632724923</v>
      </c>
      <c r="P160" s="5">
        <v>-111983965050</v>
      </c>
      <c r="Q160" s="5">
        <v>5496521401</v>
      </c>
      <c r="R160" s="5">
        <v>-2844832583</v>
      </c>
      <c r="S160" s="5">
        <v>-80439708464</v>
      </c>
      <c r="T160" s="5">
        <v>174714939486</v>
      </c>
      <c r="U160" s="5">
        <v>6349932060</v>
      </c>
    </row>
    <row r="161" spans="2:21" ht="15.5" x14ac:dyDescent="0.35">
      <c r="C161" t="s">
        <v>217</v>
      </c>
      <c r="D161" s="5">
        <v>3674215017</v>
      </c>
      <c r="I161" s="5">
        <v>2514385560</v>
      </c>
      <c r="J161" s="5">
        <v>2674248010</v>
      </c>
      <c r="K161" s="5">
        <v>3708800000</v>
      </c>
      <c r="L161" s="5">
        <v>2689642710</v>
      </c>
      <c r="M161" s="5">
        <v>3000420922</v>
      </c>
      <c r="N161" s="5">
        <v>10663273477</v>
      </c>
      <c r="O161" s="5">
        <v>10030548554</v>
      </c>
      <c r="P161" s="5">
        <v>122073513604</v>
      </c>
      <c r="Q161" s="5">
        <v>116576992203</v>
      </c>
      <c r="R161" s="5">
        <v>122308692300</v>
      </c>
      <c r="S161" s="5">
        <v>202748400764</v>
      </c>
      <c r="T161" s="5">
        <v>28033461278</v>
      </c>
      <c r="U161" s="5">
        <v>21683529218</v>
      </c>
    </row>
    <row r="162" spans="2:21" ht="15.5" x14ac:dyDescent="0.35">
      <c r="C162" t="s">
        <v>921</v>
      </c>
      <c r="N162" s="5">
        <v>-2117351906</v>
      </c>
      <c r="P162" s="5">
        <v>-59000000</v>
      </c>
      <c r="R162" s="5">
        <v>-2886867514</v>
      </c>
    </row>
    <row r="163" spans="2:21" ht="15.5" x14ac:dyDescent="0.35">
      <c r="C163" t="s">
        <v>218</v>
      </c>
      <c r="D163" s="5">
        <v>2920310124</v>
      </c>
      <c r="E163" s="5">
        <v>1342212703</v>
      </c>
      <c r="F163" s="5">
        <v>160044194</v>
      </c>
      <c r="G163" s="5">
        <v>-154715861</v>
      </c>
      <c r="I163" s="5">
        <v>3674215017</v>
      </c>
      <c r="J163" s="5">
        <v>2537385560</v>
      </c>
      <c r="K163" s="5">
        <v>2674248010</v>
      </c>
      <c r="L163" s="5">
        <v>3708800000</v>
      </c>
      <c r="M163" s="5">
        <v>2689642710</v>
      </c>
      <c r="N163" s="5">
        <v>3000420922</v>
      </c>
      <c r="O163" s="5">
        <v>10663273477</v>
      </c>
      <c r="P163" s="5">
        <v>10030548554</v>
      </c>
      <c r="Q163" s="5">
        <v>122073513604</v>
      </c>
      <c r="R163" s="5">
        <v>116576992203</v>
      </c>
      <c r="S163" s="5">
        <v>122308692300</v>
      </c>
      <c r="T163" s="5">
        <v>202748400764</v>
      </c>
      <c r="U163" s="5">
        <v>28033461278</v>
      </c>
    </row>
    <row r="165" spans="2:21" ht="15.5" x14ac:dyDescent="0.35">
      <c r="B165" t="s">
        <v>219</v>
      </c>
      <c r="C165" t="s">
        <v>11</v>
      </c>
      <c r="D165" s="5">
        <v>10070000000</v>
      </c>
      <c r="E165" s="5">
        <v>10070000000</v>
      </c>
      <c r="F165" s="5">
        <v>10070000000</v>
      </c>
      <c r="G165" s="5">
        <v>10070000000</v>
      </c>
      <c r="I165" s="5">
        <v>10070000000</v>
      </c>
      <c r="J165" s="5">
        <v>10070000000</v>
      </c>
      <c r="K165" s="5">
        <v>10070000000</v>
      </c>
      <c r="L165" s="5">
        <v>10070000000</v>
      </c>
      <c r="M165" s="5">
        <v>10070000000</v>
      </c>
      <c r="N165" s="5">
        <v>10070000000</v>
      </c>
      <c r="O165" s="5">
        <v>10070000000</v>
      </c>
      <c r="P165" s="5">
        <v>10070000000</v>
      </c>
      <c r="Q165" s="5">
        <v>10070000000</v>
      </c>
      <c r="R165" s="5">
        <v>10070000000</v>
      </c>
      <c r="S165" s="5">
        <v>10040000000</v>
      </c>
      <c r="T165" s="5">
        <v>10010000000</v>
      </c>
      <c r="U165" s="5">
        <v>6010000000</v>
      </c>
    </row>
    <row r="166" spans="2:21" ht="15.5" x14ac:dyDescent="0.35">
      <c r="C166" t="s">
        <v>220</v>
      </c>
      <c r="D166" s="6">
        <v>-0.06</v>
      </c>
      <c r="E166" s="6">
        <v>-0.4</v>
      </c>
      <c r="F166" s="6">
        <v>0.01</v>
      </c>
      <c r="G166" s="6">
        <v>-0.02</v>
      </c>
    </row>
    <row r="167" spans="2:21" ht="15.5" x14ac:dyDescent="0.35">
      <c r="C167" t="s">
        <v>221</v>
      </c>
      <c r="D167" s="6">
        <v>-533.33000000000004</v>
      </c>
      <c r="E167" s="5">
        <v>-80</v>
      </c>
      <c r="F167" s="5">
        <v>3900</v>
      </c>
      <c r="G167" s="5">
        <v>-450</v>
      </c>
    </row>
    <row r="168" spans="2:21" ht="15.5" x14ac:dyDescent="0.35">
      <c r="C168" t="s">
        <v>73</v>
      </c>
      <c r="D168" s="6">
        <v>156.07</v>
      </c>
      <c r="E168" s="6">
        <v>345.73</v>
      </c>
      <c r="F168" s="6">
        <v>442.96</v>
      </c>
      <c r="G168" s="6">
        <v>89.25</v>
      </c>
    </row>
    <row r="169" spans="2:21" ht="15.5" x14ac:dyDescent="0.35">
      <c r="C169" t="s">
        <v>222</v>
      </c>
      <c r="D169" s="5">
        <v>-590000000</v>
      </c>
      <c r="E169" s="5">
        <v>-3370000000</v>
      </c>
      <c r="F169" s="5">
        <v>100000000</v>
      </c>
      <c r="G169" s="5">
        <v>-260000000</v>
      </c>
    </row>
    <row r="170" spans="2:21" ht="15.5" x14ac:dyDescent="0.35">
      <c r="C170" t="s">
        <v>223</v>
      </c>
      <c r="D170" s="6">
        <v>-5.0000000000000001E-4</v>
      </c>
      <c r="E170" s="6">
        <v>-3.5999999999999999E-3</v>
      </c>
      <c r="F170" s="6">
        <v>1E-4</v>
      </c>
      <c r="G170" s="6">
        <v>-2.0000000000000001E-4</v>
      </c>
    </row>
    <row r="171" spans="2:21" ht="15.5" x14ac:dyDescent="0.35">
      <c r="C171" t="s">
        <v>224</v>
      </c>
      <c r="D171" s="6">
        <v>-5.9999999999999995E-4</v>
      </c>
      <c r="E171" s="6">
        <v>-3.8E-3</v>
      </c>
      <c r="F171" s="6">
        <v>1E-4</v>
      </c>
      <c r="G171" s="6">
        <v>-2.0000000000000001E-4</v>
      </c>
    </row>
    <row r="172" spans="2:21" ht="15.5" x14ac:dyDescent="0.35">
      <c r="C172" t="s">
        <v>225</v>
      </c>
      <c r="D172" s="6">
        <v>-5.9999999999999995E-4</v>
      </c>
      <c r="E172" s="6">
        <v>-3.2000000000000002E-3</v>
      </c>
      <c r="F172" s="6">
        <v>1E-4</v>
      </c>
      <c r="G172" s="6">
        <v>-2.0000000000000001E-4</v>
      </c>
    </row>
    <row r="173" spans="2:21" ht="15.5" x14ac:dyDescent="0.35">
      <c r="C173" t="s">
        <v>226</v>
      </c>
      <c r="D173" s="6">
        <v>-273.52</v>
      </c>
      <c r="E173" s="6">
        <v>-578.62</v>
      </c>
      <c r="F173" s="6">
        <v>56.45</v>
      </c>
      <c r="G173" s="6">
        <v>-87.12</v>
      </c>
    </row>
    <row r="174" spans="2:21" ht="15.5" x14ac:dyDescent="0.35">
      <c r="C174" t="s">
        <v>227</v>
      </c>
      <c r="D174" s="5">
        <v>1050000000000</v>
      </c>
      <c r="E174" s="5">
        <v>1050000000000</v>
      </c>
      <c r="F174" s="5">
        <v>1054000000000</v>
      </c>
      <c r="G174" s="5">
        <v>1054000000000</v>
      </c>
    </row>
    <row r="175" spans="2:21" ht="15.5" x14ac:dyDescent="0.35">
      <c r="C175" t="s">
        <v>228</v>
      </c>
      <c r="D175" s="6">
        <v>0.31</v>
      </c>
      <c r="E175" s="6">
        <v>0.31</v>
      </c>
      <c r="F175" s="6">
        <v>0.38</v>
      </c>
      <c r="G175" s="6">
        <v>0.09</v>
      </c>
    </row>
    <row r="176" spans="2:21" ht="15.5" x14ac:dyDescent="0.35">
      <c r="C176" t="s">
        <v>229</v>
      </c>
      <c r="D176" s="6">
        <v>103.3</v>
      </c>
      <c r="E176" s="6">
        <v>103.35</v>
      </c>
      <c r="F176" s="6">
        <v>103.72</v>
      </c>
      <c r="G176" s="6">
        <v>103.71</v>
      </c>
    </row>
    <row r="177" spans="3:21" ht="15.5" x14ac:dyDescent="0.35">
      <c r="C177" t="s">
        <v>230</v>
      </c>
      <c r="D177" s="6">
        <v>0.31</v>
      </c>
      <c r="E177" s="6">
        <v>0.31</v>
      </c>
      <c r="F177" s="6">
        <v>0.38</v>
      </c>
      <c r="G177" s="6">
        <v>0.09</v>
      </c>
    </row>
    <row r="178" spans="3:21" ht="15.5" x14ac:dyDescent="0.35">
      <c r="C178" t="s">
        <v>231</v>
      </c>
      <c r="D178" s="6">
        <v>102.9</v>
      </c>
      <c r="E178" s="6">
        <v>102.96</v>
      </c>
      <c r="F178" s="6">
        <v>103.33</v>
      </c>
      <c r="G178" s="6">
        <v>103.31</v>
      </c>
    </row>
    <row r="179" spans="3:21" ht="15.5" x14ac:dyDescent="0.35">
      <c r="C179" t="s">
        <v>232</v>
      </c>
    </row>
    <row r="180" spans="3:21" ht="15.5" x14ac:dyDescent="0.35">
      <c r="C180" t="s">
        <v>233</v>
      </c>
    </row>
    <row r="181" spans="3:21" ht="15.5" x14ac:dyDescent="0.35">
      <c r="C181" t="s">
        <v>234</v>
      </c>
      <c r="D181" s="5">
        <v>1040000000000</v>
      </c>
      <c r="E181" s="5">
        <v>1041000000000</v>
      </c>
      <c r="F181" s="5">
        <v>1044000000000</v>
      </c>
      <c r="G181" s="5">
        <v>1044000000000</v>
      </c>
    </row>
    <row r="182" spans="3:21" ht="15.5" x14ac:dyDescent="0.35">
      <c r="C182" t="s">
        <v>23</v>
      </c>
    </row>
    <row r="183" spans="3:21" ht="15.5" x14ac:dyDescent="0.35">
      <c r="C183" t="s">
        <v>20</v>
      </c>
      <c r="D183" s="5">
        <v>-3000000000</v>
      </c>
      <c r="E183" s="5">
        <v>-4000000000</v>
      </c>
      <c r="F183" s="5">
        <v>-2000000000</v>
      </c>
      <c r="G183" s="5">
        <v>-2000000000</v>
      </c>
    </row>
    <row r="184" spans="3:21" ht="15.5" x14ac:dyDescent="0.35">
      <c r="C184" t="s">
        <v>235</v>
      </c>
      <c r="D184" s="5">
        <v>104000000000</v>
      </c>
      <c r="E184" s="5">
        <v>105000000000</v>
      </c>
      <c r="F184" s="5">
        <v>3000000000</v>
      </c>
      <c r="G184" s="5">
        <v>3000000000</v>
      </c>
    </row>
    <row r="185" spans="3:21" ht="15.5" x14ac:dyDescent="0.35">
      <c r="C185" t="s">
        <v>236</v>
      </c>
      <c r="D185" s="5">
        <v>-5000000000</v>
      </c>
      <c r="E185" s="5">
        <v>26000000000</v>
      </c>
      <c r="F185" s="5">
        <v>0</v>
      </c>
      <c r="G185" s="5">
        <v>-1000000000</v>
      </c>
    </row>
    <row r="186" spans="3:21" ht="15.5" x14ac:dyDescent="0.35">
      <c r="C186" t="s">
        <v>237</v>
      </c>
      <c r="D186" s="5">
        <v>-1000000000</v>
      </c>
      <c r="E186" s="5">
        <v>-27000000000</v>
      </c>
      <c r="F186" s="5">
        <v>0</v>
      </c>
      <c r="G186" s="5">
        <v>0</v>
      </c>
    </row>
    <row r="187" spans="3:21" ht="15.5" x14ac:dyDescent="0.35">
      <c r="C187" t="s">
        <v>12</v>
      </c>
      <c r="D187" s="5">
        <v>-6000000000</v>
      </c>
      <c r="E187" s="5">
        <v>-1000000000</v>
      </c>
      <c r="F187" s="5">
        <v>0</v>
      </c>
      <c r="G187" s="5">
        <v>-1000000000</v>
      </c>
    </row>
    <row r="188" spans="3:21" ht="15.5" x14ac:dyDescent="0.35">
      <c r="C188" t="s">
        <v>15</v>
      </c>
      <c r="D188" s="6">
        <v>-0.56999999999999995</v>
      </c>
      <c r="E188" s="6">
        <v>-0.12</v>
      </c>
      <c r="F188" s="6">
        <v>0.02</v>
      </c>
      <c r="G188" s="6">
        <v>-0.11</v>
      </c>
    </row>
    <row r="189" spans="3:21" ht="15.5" x14ac:dyDescent="0.35">
      <c r="C189" t="s">
        <v>58</v>
      </c>
      <c r="I189" s="6">
        <v>-0.49</v>
      </c>
      <c r="J189" s="6">
        <v>-0.2</v>
      </c>
      <c r="K189" s="6">
        <v>-0.27</v>
      </c>
      <c r="L189" s="6">
        <v>-0.31</v>
      </c>
      <c r="M189" s="6">
        <v>2.04</v>
      </c>
      <c r="N189" s="6">
        <v>-1.26</v>
      </c>
      <c r="O189" s="6">
        <v>0.06</v>
      </c>
      <c r="P189" s="6">
        <v>0.05</v>
      </c>
      <c r="Q189" s="6">
        <v>0.04</v>
      </c>
      <c r="R189" s="6">
        <v>0.37</v>
      </c>
      <c r="S189" s="6">
        <v>0.47</v>
      </c>
      <c r="T189" s="6">
        <v>0.2</v>
      </c>
      <c r="U189" s="6">
        <v>0.69</v>
      </c>
    </row>
    <row r="190" spans="3:21" ht="15.5" x14ac:dyDescent="0.35">
      <c r="C190" t="s">
        <v>72</v>
      </c>
      <c r="I190" s="6">
        <v>-65.31</v>
      </c>
      <c r="J190" s="5">
        <v>-60</v>
      </c>
      <c r="K190" s="6">
        <v>-25.93</v>
      </c>
      <c r="L190" s="6">
        <v>-161.29</v>
      </c>
      <c r="M190" s="6">
        <v>24.51</v>
      </c>
      <c r="N190" s="6">
        <v>-39.68</v>
      </c>
      <c r="O190" s="5">
        <v>7000</v>
      </c>
      <c r="P190" s="5">
        <v>17600</v>
      </c>
      <c r="Q190" s="5">
        <v>19500</v>
      </c>
      <c r="R190" s="6">
        <v>1770.27</v>
      </c>
      <c r="S190" s="6">
        <v>1191.49</v>
      </c>
      <c r="T190" s="5">
        <v>2220</v>
      </c>
      <c r="U190" s="5">
        <v>0</v>
      </c>
    </row>
    <row r="191" spans="3:21" ht="15.5" x14ac:dyDescent="0.35">
      <c r="C191" t="s">
        <v>75</v>
      </c>
      <c r="I191" s="6">
        <v>86.26</v>
      </c>
      <c r="J191" s="6">
        <v>31.52</v>
      </c>
      <c r="K191" s="6">
        <v>19.88</v>
      </c>
      <c r="L191" s="6">
        <v>184.61</v>
      </c>
      <c r="M191" s="6">
        <v>10.53</v>
      </c>
      <c r="N191" s="6">
        <v>56.45</v>
      </c>
      <c r="O191" s="6">
        <v>186.83</v>
      </c>
      <c r="P191" s="6">
        <v>359.54</v>
      </c>
      <c r="Q191" s="6">
        <v>153.1</v>
      </c>
      <c r="R191" s="6">
        <v>129.88999999999999</v>
      </c>
      <c r="S191" s="6">
        <v>50.31</v>
      </c>
      <c r="T191" s="6">
        <v>78.17</v>
      </c>
      <c r="U191" s="5">
        <v>0</v>
      </c>
    </row>
    <row r="192" spans="3:21" ht="15.5" x14ac:dyDescent="0.35">
      <c r="C192" t="s">
        <v>238</v>
      </c>
      <c r="I192" s="5">
        <v>-4440000000</v>
      </c>
      <c r="J192" s="5">
        <v>-2250000000</v>
      </c>
      <c r="K192" s="5">
        <v>-2930000000</v>
      </c>
      <c r="L192" s="5">
        <v>-3600000000</v>
      </c>
      <c r="M192" s="5">
        <v>22600000000</v>
      </c>
      <c r="N192" s="5">
        <v>-1200000000</v>
      </c>
      <c r="O192" s="5">
        <v>5110000000</v>
      </c>
      <c r="P192" s="5">
        <v>8080000000</v>
      </c>
    </row>
    <row r="193" spans="3:21" ht="15.5" x14ac:dyDescent="0.35">
      <c r="C193" t="s">
        <v>239</v>
      </c>
      <c r="I193" s="6">
        <v>-4.5000000000000005E-3</v>
      </c>
      <c r="J193" s="6">
        <v>-1.9E-3</v>
      </c>
      <c r="K193" s="6">
        <v>-2.5000000000000001E-3</v>
      </c>
      <c r="L193" s="6">
        <v>-2.8999999999999998E-3</v>
      </c>
      <c r="M193" s="6">
        <v>1.89E-2</v>
      </c>
      <c r="N193" s="6">
        <v>-1.1699999999999999E-2</v>
      </c>
      <c r="O193" s="6">
        <v>5.9999999999999995E-4</v>
      </c>
      <c r="P193" s="6">
        <v>4.0000000000000002E-4</v>
      </c>
      <c r="Q193" s="6">
        <v>2.9999999999999997E-4</v>
      </c>
      <c r="R193" s="6">
        <v>3.0999999999999999E-3</v>
      </c>
      <c r="S193" s="6">
        <v>3.7000000000000002E-3</v>
      </c>
      <c r="T193" s="6">
        <v>1.5E-3</v>
      </c>
      <c r="U193" s="6">
        <v>4.3E-3</v>
      </c>
    </row>
    <row r="194" spans="3:21" ht="15.5" x14ac:dyDescent="0.35">
      <c r="C194" t="s">
        <v>240</v>
      </c>
      <c r="I194" s="6">
        <v>-4.6999999999999993E-3</v>
      </c>
      <c r="J194" s="6">
        <v>-2E-3</v>
      </c>
      <c r="K194" s="6">
        <v>-2.5999999999999999E-3</v>
      </c>
      <c r="L194" s="6">
        <v>-3.0000000000000001E-3</v>
      </c>
      <c r="M194" s="6">
        <v>1.95E-2</v>
      </c>
      <c r="N194" s="6">
        <v>-1.23E-2</v>
      </c>
      <c r="O194" s="6">
        <v>5.9999999999999995E-4</v>
      </c>
      <c r="P194" s="6">
        <v>5.0000000000000001E-4</v>
      </c>
      <c r="Q194" s="6">
        <v>4.0000000000000002E-4</v>
      </c>
      <c r="R194" s="6">
        <v>3.5999999999999999E-3</v>
      </c>
      <c r="S194" s="6">
        <v>4.5999999999999999E-3</v>
      </c>
      <c r="T194" s="6">
        <v>2E-3</v>
      </c>
      <c r="U194" s="6">
        <v>6.8000000000000005E-3</v>
      </c>
    </row>
    <row r="195" spans="3:21" ht="15.5" x14ac:dyDescent="0.35">
      <c r="C195" t="s">
        <v>241</v>
      </c>
      <c r="I195" s="6">
        <v>-4.1999999999999997E-3</v>
      </c>
      <c r="J195" s="6">
        <v>-2.0999999999999999E-3</v>
      </c>
      <c r="K195" s="6">
        <v>-2.8000000000000004E-3</v>
      </c>
      <c r="L195" s="6">
        <v>-3.4000000000000002E-3</v>
      </c>
      <c r="M195" s="6">
        <v>2.1400000000000002E-2</v>
      </c>
      <c r="N195" s="6">
        <v>-1.4000000000000002E-3</v>
      </c>
      <c r="O195" s="6">
        <v>4.5000000000000005E-3</v>
      </c>
      <c r="P195" s="6">
        <v>7.3000000000000001E-3</v>
      </c>
      <c r="Q195" s="6">
        <v>1.89E-2</v>
      </c>
      <c r="R195" s="6">
        <v>7.4999999999999997E-3</v>
      </c>
      <c r="S195" s="6">
        <v>2.3799999999999998E-2</v>
      </c>
      <c r="T195" s="6">
        <v>2.1899999999999999E-2</v>
      </c>
      <c r="U195" s="6">
        <v>7.8899999999999998E-2</v>
      </c>
    </row>
    <row r="196" spans="3:21" ht="15.5" x14ac:dyDescent="0.35">
      <c r="C196" t="s">
        <v>242</v>
      </c>
      <c r="I196" s="6">
        <v>-345.35</v>
      </c>
      <c r="J196" s="6">
        <v>-207.83</v>
      </c>
      <c r="K196" s="6">
        <v>-390.84</v>
      </c>
      <c r="L196" s="6">
        <v>-269.60000000000002</v>
      </c>
      <c r="M196" s="6">
        <v>1413.01</v>
      </c>
      <c r="N196" s="6">
        <v>-0.82</v>
      </c>
      <c r="O196" s="6">
        <v>1.24</v>
      </c>
      <c r="P196" s="6">
        <v>0.65</v>
      </c>
      <c r="Q196" s="6">
        <v>0.92</v>
      </c>
      <c r="R196" s="6">
        <v>0.39</v>
      </c>
      <c r="S196" s="5">
        <v>1</v>
      </c>
      <c r="T196" s="6">
        <v>1.04</v>
      </c>
      <c r="U196" s="6">
        <v>1.39</v>
      </c>
    </row>
    <row r="197" spans="3:21" ht="15.5" x14ac:dyDescent="0.35">
      <c r="C197" t="s">
        <v>69</v>
      </c>
      <c r="I197" s="6">
        <v>0.31</v>
      </c>
      <c r="J197" s="6">
        <v>0.12</v>
      </c>
      <c r="K197" s="6">
        <v>7.0000000000000007E-2</v>
      </c>
      <c r="L197" s="6">
        <v>0.48</v>
      </c>
      <c r="M197" s="6">
        <v>0.48</v>
      </c>
      <c r="N197" s="6">
        <v>0.49</v>
      </c>
      <c r="O197" s="6">
        <v>4.05</v>
      </c>
      <c r="P197" s="6">
        <v>8.48</v>
      </c>
      <c r="Q197" s="6">
        <v>7.52</v>
      </c>
      <c r="R197" s="6">
        <v>6.32</v>
      </c>
      <c r="S197" s="6">
        <v>5.44</v>
      </c>
      <c r="T197" s="6">
        <v>4.34</v>
      </c>
      <c r="U197" s="5">
        <v>0</v>
      </c>
    </row>
    <row r="198" spans="3:21" ht="15.5" x14ac:dyDescent="0.35">
      <c r="C198" t="s">
        <v>66</v>
      </c>
      <c r="I198" s="6">
        <v>103.35</v>
      </c>
      <c r="J198" s="6">
        <v>103.82</v>
      </c>
      <c r="K198" s="6">
        <v>104.02</v>
      </c>
      <c r="L198" s="6">
        <v>104.28</v>
      </c>
      <c r="M198" s="6">
        <v>104.59</v>
      </c>
      <c r="N198" s="6">
        <v>102.55</v>
      </c>
      <c r="O198" s="6">
        <v>103.8</v>
      </c>
      <c r="P198" s="6">
        <v>103.74</v>
      </c>
      <c r="Q198" s="6">
        <v>103.67</v>
      </c>
      <c r="R198" s="6">
        <v>103.65</v>
      </c>
      <c r="S198" s="6">
        <v>102.93</v>
      </c>
      <c r="T198" s="6">
        <v>102.41</v>
      </c>
      <c r="U198" s="6">
        <v>101.83</v>
      </c>
    </row>
    <row r="199" spans="3:21" ht="15.5" x14ac:dyDescent="0.35">
      <c r="C199" t="s">
        <v>243</v>
      </c>
      <c r="I199" s="6">
        <v>0.31</v>
      </c>
      <c r="J199" s="6">
        <v>0.12</v>
      </c>
      <c r="K199" s="6">
        <v>7.0000000000000007E-2</v>
      </c>
      <c r="L199" s="6">
        <v>0.48</v>
      </c>
      <c r="M199" s="6">
        <v>0.48</v>
      </c>
      <c r="N199" s="6">
        <v>0.49</v>
      </c>
      <c r="O199" s="6">
        <v>4.0599999999999996</v>
      </c>
      <c r="P199" s="6">
        <v>8.52</v>
      </c>
      <c r="Q199" s="6">
        <v>7.57</v>
      </c>
      <c r="R199" s="6">
        <v>6.36</v>
      </c>
      <c r="S199" s="6">
        <v>5.47</v>
      </c>
      <c r="T199" s="6">
        <v>4.3600000000000003</v>
      </c>
      <c r="U199" s="5">
        <v>0</v>
      </c>
    </row>
    <row r="200" spans="3:21" ht="15.5" x14ac:dyDescent="0.35">
      <c r="C200" t="s">
        <v>244</v>
      </c>
      <c r="I200" s="6">
        <v>102.96</v>
      </c>
      <c r="J200" s="6">
        <v>103.42</v>
      </c>
      <c r="K200" s="6">
        <v>103.62</v>
      </c>
      <c r="L200" s="6">
        <v>103.89</v>
      </c>
      <c r="M200" s="6">
        <v>104.19</v>
      </c>
      <c r="N200" s="6">
        <v>102.15</v>
      </c>
      <c r="O200" s="6">
        <v>103.41</v>
      </c>
      <c r="P200" s="6">
        <v>103.34</v>
      </c>
      <c r="Q200" s="6">
        <v>103.05</v>
      </c>
      <c r="R200" s="6">
        <v>103.02</v>
      </c>
      <c r="S200" s="6">
        <v>102.3</v>
      </c>
      <c r="T200" s="6">
        <v>101.78</v>
      </c>
      <c r="U200" s="6">
        <v>100.78</v>
      </c>
    </row>
    <row r="201" spans="3:21" ht="15.5" x14ac:dyDescent="0.35">
      <c r="C201" t="s">
        <v>245</v>
      </c>
      <c r="O201" s="5">
        <v>53000000000</v>
      </c>
      <c r="P201" s="5">
        <v>54000000000</v>
      </c>
      <c r="Q201" s="5">
        <v>159000000000</v>
      </c>
      <c r="R201" s="5">
        <v>150000000000</v>
      </c>
      <c r="S201" s="5">
        <v>178000000000</v>
      </c>
      <c r="T201" s="5">
        <v>207000000000</v>
      </c>
      <c r="U201" s="5">
        <v>215000000000</v>
      </c>
    </row>
    <row r="202" spans="3:21" ht="15.5" x14ac:dyDescent="0.35">
      <c r="C202" t="s">
        <v>246</v>
      </c>
      <c r="T202" s="5">
        <v>4000000000</v>
      </c>
      <c r="U202" s="5">
        <v>9000000000</v>
      </c>
    </row>
    <row r="203" spans="3:21" ht="15.5" x14ac:dyDescent="0.35">
      <c r="C203" t="s">
        <v>25</v>
      </c>
      <c r="O203" s="5">
        <v>53000000000</v>
      </c>
      <c r="P203" s="5">
        <v>54000000000</v>
      </c>
      <c r="Q203" s="5">
        <v>159000000000</v>
      </c>
      <c r="R203" s="5">
        <v>150000000000</v>
      </c>
      <c r="S203" s="5">
        <v>178000000000</v>
      </c>
      <c r="T203" s="5">
        <v>211000000000</v>
      </c>
      <c r="U203" s="5">
        <v>224000000000</v>
      </c>
    </row>
    <row r="204" spans="3:21" ht="15.5" x14ac:dyDescent="0.35">
      <c r="C204" t="s">
        <v>22</v>
      </c>
      <c r="I204" s="5">
        <v>-4000000000</v>
      </c>
      <c r="J204" s="5">
        <v>-3000000000</v>
      </c>
      <c r="K204" s="5">
        <v>-3000000000</v>
      </c>
      <c r="L204" s="5">
        <v>-4000000000</v>
      </c>
      <c r="M204" s="5">
        <v>-3000000000</v>
      </c>
      <c r="N204" s="5">
        <v>-3000000000</v>
      </c>
      <c r="O204" s="5">
        <v>42000000000</v>
      </c>
      <c r="P204" s="5">
        <v>44000000000</v>
      </c>
      <c r="Q204" s="5">
        <v>37000000000</v>
      </c>
      <c r="R204" s="5">
        <v>33000000000</v>
      </c>
      <c r="S204" s="5">
        <v>56000000000</v>
      </c>
      <c r="T204" s="5">
        <v>8000000000</v>
      </c>
      <c r="U204" s="5">
        <v>196000000000</v>
      </c>
    </row>
    <row r="205" spans="3:21" ht="15.5" x14ac:dyDescent="0.35">
      <c r="C205" t="s">
        <v>247</v>
      </c>
      <c r="I205" s="5">
        <v>105000000000</v>
      </c>
      <c r="J205" s="5">
        <v>4000000000</v>
      </c>
      <c r="K205" s="5">
        <v>7000000000</v>
      </c>
      <c r="L205" s="5">
        <v>10000000000</v>
      </c>
      <c r="M205" s="5">
        <v>13000000000</v>
      </c>
      <c r="N205" s="5">
        <v>-33000000000</v>
      </c>
      <c r="O205" s="5">
        <v>-27000000000</v>
      </c>
      <c r="P205" s="5">
        <v>-15000000000</v>
      </c>
      <c r="Q205" s="5">
        <v>-7000000000</v>
      </c>
      <c r="R205" s="5">
        <v>-28000000000</v>
      </c>
      <c r="S205" s="5">
        <v>14000000000</v>
      </c>
      <c r="T205" s="5">
        <v>-7000000000</v>
      </c>
      <c r="U205" s="5">
        <v>-239000000000</v>
      </c>
    </row>
    <row r="206" spans="3:21" ht="15.5" x14ac:dyDescent="0.35">
      <c r="C206" t="s">
        <v>248</v>
      </c>
      <c r="I206" s="5">
        <v>23000000000</v>
      </c>
      <c r="J206" s="5">
        <v>0</v>
      </c>
      <c r="K206" s="5">
        <v>-1000000000</v>
      </c>
      <c r="L206" s="5">
        <v>-4000000000</v>
      </c>
      <c r="M206" s="5">
        <v>18000000000</v>
      </c>
      <c r="N206" s="5">
        <v>33000000000</v>
      </c>
      <c r="O206" s="5">
        <v>10000000000</v>
      </c>
      <c r="P206" s="5">
        <v>-5000000000</v>
      </c>
      <c r="Q206" s="5">
        <v>18000000000</v>
      </c>
      <c r="R206" s="5">
        <v>34000000000</v>
      </c>
      <c r="S206" s="5">
        <v>76000000000</v>
      </c>
      <c r="T206" s="5">
        <v>17000000000</v>
      </c>
      <c r="U206" s="5">
        <v>-3000000000</v>
      </c>
    </row>
    <row r="207" spans="3:21" ht="15.5" x14ac:dyDescent="0.35">
      <c r="C207" t="s">
        <v>249</v>
      </c>
      <c r="I207" s="5">
        <v>-27000000000</v>
      </c>
      <c r="J207" s="5">
        <v>0</v>
      </c>
      <c r="K207" s="5">
        <v>0</v>
      </c>
      <c r="L207" s="5">
        <v>-1000000000</v>
      </c>
      <c r="M207" s="5">
        <v>-1000000000</v>
      </c>
      <c r="N207" s="5">
        <v>-2000000000</v>
      </c>
      <c r="O207" s="5">
        <v>-9000000000</v>
      </c>
      <c r="P207" s="5">
        <v>-2000000000</v>
      </c>
      <c r="Q207" s="5">
        <v>-1000000000</v>
      </c>
      <c r="R207" s="5">
        <v>-3000000000</v>
      </c>
      <c r="S207" s="5">
        <v>-16000000000</v>
      </c>
      <c r="T207" s="5">
        <v>-17000000000</v>
      </c>
      <c r="U207" s="5">
        <v>-10000000000</v>
      </c>
    </row>
    <row r="208" spans="3:21" ht="15.5" x14ac:dyDescent="0.35">
      <c r="C208" t="s">
        <v>14</v>
      </c>
      <c r="I208" s="5">
        <v>-4000000000</v>
      </c>
      <c r="J208" s="5">
        <v>0</v>
      </c>
      <c r="K208" s="5">
        <v>-1000000000</v>
      </c>
      <c r="L208" s="5">
        <v>-5000000000</v>
      </c>
      <c r="M208" s="5">
        <v>17000000000</v>
      </c>
      <c r="N208" s="5">
        <v>31000000000</v>
      </c>
      <c r="O208" s="5">
        <v>1000000000</v>
      </c>
      <c r="P208" s="5">
        <v>-7000000000</v>
      </c>
      <c r="Q208" s="5">
        <v>17000000000</v>
      </c>
      <c r="R208" s="5">
        <v>31000000000</v>
      </c>
      <c r="S208" s="5">
        <v>60000000000</v>
      </c>
      <c r="T208" s="5">
        <v>0</v>
      </c>
      <c r="U208" s="5">
        <v>-13000000000</v>
      </c>
    </row>
    <row r="209" spans="2:21" ht="15.5" x14ac:dyDescent="0.35">
      <c r="C209" t="s">
        <v>16</v>
      </c>
      <c r="I209" s="6">
        <v>-0.38</v>
      </c>
      <c r="J209" s="6">
        <v>-0.02</v>
      </c>
      <c r="K209" s="6">
        <v>-0.1</v>
      </c>
      <c r="L209" s="6">
        <v>-0.46</v>
      </c>
      <c r="M209" s="6">
        <v>1.71</v>
      </c>
      <c r="N209" s="6">
        <v>3.08</v>
      </c>
      <c r="O209" s="6">
        <v>0.11</v>
      </c>
      <c r="P209" s="6">
        <v>-0.67</v>
      </c>
      <c r="Q209" s="6">
        <v>1.67</v>
      </c>
      <c r="R209" s="6">
        <v>3.03</v>
      </c>
      <c r="S209" s="6">
        <v>6.01</v>
      </c>
      <c r="T209" s="6">
        <v>0.03</v>
      </c>
      <c r="U209" s="6">
        <v>-2.17</v>
      </c>
    </row>
    <row r="211" spans="2:21" ht="15.5" x14ac:dyDescent="0.35">
      <c r="B211" t="s">
        <v>250</v>
      </c>
      <c r="C211" t="s">
        <v>251</v>
      </c>
      <c r="D211" s="5">
        <v>-598000000</v>
      </c>
      <c r="E211" s="5">
        <v>-4000000000</v>
      </c>
      <c r="F211" s="5">
        <v>141000000</v>
      </c>
      <c r="G211" s="5">
        <v>-218000000</v>
      </c>
      <c r="H211" s="5">
        <v>-2000000000</v>
      </c>
      <c r="I211" s="5">
        <v>-5000000000</v>
      </c>
      <c r="J211" s="5">
        <v>-2000000000</v>
      </c>
      <c r="K211" s="5">
        <v>-3000000000</v>
      </c>
      <c r="L211" s="5">
        <v>-3000000000</v>
      </c>
      <c r="M211" s="5">
        <v>21000000000</v>
      </c>
      <c r="N211" s="5">
        <v>-13000000000</v>
      </c>
      <c r="O211" s="5">
        <v>645000000</v>
      </c>
      <c r="P211" s="5">
        <v>502000000</v>
      </c>
      <c r="Q211" s="5">
        <v>374000000</v>
      </c>
    </row>
    <row r="212" spans="2:21" ht="15.5" x14ac:dyDescent="0.35">
      <c r="C212" t="s">
        <v>252</v>
      </c>
      <c r="H212" s="5">
        <v>-5000000000</v>
      </c>
      <c r="I212" s="5">
        <v>-5000000000</v>
      </c>
      <c r="J212" s="5">
        <v>-2000000000</v>
      </c>
      <c r="K212" s="5">
        <v>-3000000000</v>
      </c>
      <c r="L212" s="5">
        <v>-3000000000</v>
      </c>
      <c r="M212" s="5">
        <v>21000000000</v>
      </c>
      <c r="N212" s="5">
        <v>-13000000000</v>
      </c>
      <c r="O212" s="5">
        <v>645000000</v>
      </c>
      <c r="P212" s="5">
        <v>502000000</v>
      </c>
      <c r="Q212" s="5">
        <v>374000000</v>
      </c>
    </row>
    <row r="213" spans="2:21" ht="15.5" x14ac:dyDescent="0.35">
      <c r="C213" t="s">
        <v>57</v>
      </c>
      <c r="D213" s="6">
        <v>-0.06</v>
      </c>
      <c r="E213" s="6">
        <v>-0.4</v>
      </c>
      <c r="F213" s="6">
        <v>0.01</v>
      </c>
      <c r="G213" s="6">
        <v>-0.02</v>
      </c>
      <c r="H213" s="6">
        <v>-0.24</v>
      </c>
      <c r="I213" s="6">
        <v>-0.49</v>
      </c>
      <c r="J213" s="6">
        <v>-0.2</v>
      </c>
      <c r="K213" s="6">
        <v>-0.27</v>
      </c>
      <c r="L213" s="6">
        <v>-0.31</v>
      </c>
      <c r="M213" s="6">
        <v>2.04</v>
      </c>
      <c r="N213" s="6">
        <v>-1.26</v>
      </c>
      <c r="O213" s="6">
        <v>0.06</v>
      </c>
      <c r="P213" s="6">
        <v>0.05</v>
      </c>
      <c r="Q213" s="6">
        <v>0.04</v>
      </c>
    </row>
    <row r="214" spans="2:21" ht="15.5" x14ac:dyDescent="0.35">
      <c r="C214" t="s">
        <v>255</v>
      </c>
      <c r="H214" s="6">
        <v>-0.46</v>
      </c>
      <c r="I214" s="6">
        <v>-0.49</v>
      </c>
      <c r="J214" s="6">
        <v>-0.2</v>
      </c>
      <c r="K214" s="6">
        <v>-0.27</v>
      </c>
      <c r="L214" s="6">
        <v>-0.31</v>
      </c>
      <c r="M214" s="6">
        <v>2.04</v>
      </c>
      <c r="N214" s="6">
        <v>-1.26</v>
      </c>
      <c r="O214" s="6">
        <v>0.06</v>
      </c>
      <c r="P214" s="6">
        <v>0.05</v>
      </c>
      <c r="Q214" s="6">
        <v>0.04</v>
      </c>
    </row>
    <row r="215" spans="2:21" ht="15.5" x14ac:dyDescent="0.35">
      <c r="C215" t="s">
        <v>258</v>
      </c>
      <c r="D215" s="5">
        <v>2000000000</v>
      </c>
      <c r="E215" s="5">
        <v>932000000</v>
      </c>
      <c r="F215" s="5">
        <v>887000000</v>
      </c>
      <c r="G215" s="5">
        <v>1000000000</v>
      </c>
      <c r="H215" s="5">
        <v>8000000000</v>
      </c>
      <c r="I215" s="5">
        <v>4000000000</v>
      </c>
      <c r="J215" s="5">
        <v>4000000000</v>
      </c>
      <c r="K215" s="5">
        <v>4000000000</v>
      </c>
      <c r="L215" s="5">
        <v>3000000000</v>
      </c>
      <c r="M215" s="5">
        <v>48000000000</v>
      </c>
      <c r="N215" s="5">
        <v>9000000000</v>
      </c>
      <c r="O215" s="5">
        <v>23000000000</v>
      </c>
      <c r="P215" s="5">
        <v>25000000000</v>
      </c>
      <c r="Q215" s="5">
        <v>51000000000</v>
      </c>
    </row>
    <row r="216" spans="2:21" ht="15.5" x14ac:dyDescent="0.35">
      <c r="C216" t="s">
        <v>259</v>
      </c>
      <c r="H216" s="5">
        <v>5000000000</v>
      </c>
      <c r="I216" s="5">
        <v>4000000000</v>
      </c>
      <c r="J216" s="5">
        <v>4000000000</v>
      </c>
      <c r="K216" s="5">
        <v>4000000000</v>
      </c>
      <c r="L216" s="5">
        <v>3000000000</v>
      </c>
      <c r="M216" s="5">
        <v>48000000000</v>
      </c>
      <c r="N216" s="5">
        <v>9000000000</v>
      </c>
      <c r="O216" s="5">
        <v>23000000000</v>
      </c>
      <c r="P216" s="5">
        <v>25000000000</v>
      </c>
      <c r="Q216" s="5">
        <v>51000000000</v>
      </c>
    </row>
    <row r="217" spans="2:21" ht="15.5" x14ac:dyDescent="0.35">
      <c r="C217" t="s">
        <v>263</v>
      </c>
      <c r="I217" s="6">
        <v>-113.59</v>
      </c>
    </row>
    <row r="218" spans="2:21" ht="15.5" x14ac:dyDescent="0.35">
      <c r="C218" t="s">
        <v>264</v>
      </c>
      <c r="I218" s="6">
        <v>-58.29</v>
      </c>
    </row>
    <row r="219" spans="2:21" ht="15.5" x14ac:dyDescent="0.35">
      <c r="C219" t="s">
        <v>265</v>
      </c>
      <c r="I219" s="6">
        <v>7.42</v>
      </c>
    </row>
    <row r="220" spans="2:21" ht="15.5" x14ac:dyDescent="0.35">
      <c r="C220" t="s">
        <v>266</v>
      </c>
      <c r="I220" s="6">
        <v>-1.72E-2</v>
      </c>
    </row>
    <row r="221" spans="2:21" ht="15.5" x14ac:dyDescent="0.35">
      <c r="C221" t="s">
        <v>267</v>
      </c>
      <c r="I221" s="6">
        <v>55.5</v>
      </c>
    </row>
    <row r="222" spans="2:21" ht="15.5" x14ac:dyDescent="0.35">
      <c r="C222" t="s">
        <v>268</v>
      </c>
      <c r="I222" s="6">
        <v>0.26</v>
      </c>
    </row>
    <row r="223" spans="2:21" ht="15.5" x14ac:dyDescent="0.35">
      <c r="C223" t="s">
        <v>269</v>
      </c>
      <c r="I223" s="6">
        <v>13.71</v>
      </c>
    </row>
    <row r="224" spans="2:21" ht="15.5" x14ac:dyDescent="0.35">
      <c r="C224" t="s">
        <v>270</v>
      </c>
      <c r="I224" s="6">
        <v>-34.39</v>
      </c>
    </row>
    <row r="225" spans="3:9" ht="15.5" x14ac:dyDescent="0.35">
      <c r="C225" t="s">
        <v>271</v>
      </c>
      <c r="I225" s="6">
        <v>-67.319999999999993</v>
      </c>
    </row>
    <row r="226" spans="3:9" ht="15.5" x14ac:dyDescent="0.35">
      <c r="C226" t="s">
        <v>272</v>
      </c>
      <c r="I226" s="6">
        <v>-67.62</v>
      </c>
    </row>
    <row r="227" spans="3:9" ht="15.5" x14ac:dyDescent="0.35">
      <c r="C227" t="s">
        <v>274</v>
      </c>
      <c r="I227" s="6">
        <v>-3.53</v>
      </c>
    </row>
    <row r="228" spans="3:9" ht="15.5" x14ac:dyDescent="0.35">
      <c r="C228" t="s">
        <v>275</v>
      </c>
      <c r="I228" s="6">
        <v>-0.46</v>
      </c>
    </row>
    <row r="229" spans="3:9" ht="15.5" x14ac:dyDescent="0.35">
      <c r="C229" t="s">
        <v>276</v>
      </c>
      <c r="I229" s="6">
        <v>-0.24</v>
      </c>
    </row>
    <row r="230" spans="3:9" ht="15.5" x14ac:dyDescent="0.35">
      <c r="C230" t="s">
        <v>277</v>
      </c>
      <c r="I230" s="6">
        <v>0.49</v>
      </c>
    </row>
    <row r="231" spans="3:9" ht="15.5" x14ac:dyDescent="0.35">
      <c r="C231" t="s">
        <v>278</v>
      </c>
      <c r="D231" s="6">
        <v>0.28999999999999998</v>
      </c>
    </row>
    <row r="232" spans="3:9" ht="15.5" x14ac:dyDescent="0.35">
      <c r="C232" t="s">
        <v>279</v>
      </c>
      <c r="I232" s="6">
        <v>103.3</v>
      </c>
    </row>
    <row r="233" spans="3:9" ht="15.5" x14ac:dyDescent="0.35">
      <c r="C233" t="s">
        <v>280</v>
      </c>
      <c r="I233" s="6">
        <v>-0.79</v>
      </c>
    </row>
    <row r="234" spans="3:9" ht="15.5" x14ac:dyDescent="0.35">
      <c r="C234" t="s">
        <v>281</v>
      </c>
      <c r="D234" s="6">
        <v>3.49</v>
      </c>
    </row>
    <row r="235" spans="3:9" ht="15.5" x14ac:dyDescent="0.35">
      <c r="C235" t="s">
        <v>282</v>
      </c>
      <c r="D235" s="6">
        <v>3.49</v>
      </c>
    </row>
    <row r="236" spans="3:9" ht="15.5" x14ac:dyDescent="0.35">
      <c r="C236" t="s">
        <v>285</v>
      </c>
      <c r="D236" s="6">
        <v>0.04</v>
      </c>
    </row>
    <row r="237" spans="3:9" ht="15.5" x14ac:dyDescent="0.35">
      <c r="C237" t="s">
        <v>287</v>
      </c>
      <c r="D237" s="6">
        <v>1.05</v>
      </c>
    </row>
    <row r="238" spans="3:9" ht="15.5" x14ac:dyDescent="0.35">
      <c r="C238" t="s">
        <v>288</v>
      </c>
      <c r="I238" s="6">
        <v>-327.43</v>
      </c>
    </row>
    <row r="239" spans="3:9" ht="15.5" x14ac:dyDescent="0.35">
      <c r="C239" t="s">
        <v>12</v>
      </c>
      <c r="D239" s="5">
        <v>-6000000000</v>
      </c>
    </row>
    <row r="240" spans="3:9" ht="15.5" x14ac:dyDescent="0.35">
      <c r="C240" t="s">
        <v>289</v>
      </c>
      <c r="I240" s="6">
        <v>26.49</v>
      </c>
    </row>
    <row r="241" spans="3:9" ht="15.5" x14ac:dyDescent="0.35">
      <c r="C241" t="s">
        <v>290</v>
      </c>
      <c r="I241" s="6">
        <v>-4.3E-3</v>
      </c>
    </row>
    <row r="242" spans="3:9" ht="15.5" x14ac:dyDescent="0.35">
      <c r="C242" t="s">
        <v>291</v>
      </c>
      <c r="I242" s="6">
        <v>-4.5000000000000005E-3</v>
      </c>
    </row>
    <row r="243" spans="3:9" ht="15.5" x14ac:dyDescent="0.35">
      <c r="C243" t="s">
        <v>292</v>
      </c>
      <c r="I243" s="6">
        <v>-3.9000000000000003E-3</v>
      </c>
    </row>
    <row r="244" spans="3:9" ht="15.5" x14ac:dyDescent="0.35">
      <c r="C244" t="s">
        <v>293</v>
      </c>
      <c r="I244" s="6">
        <v>-3.9000000000000003E-3</v>
      </c>
    </row>
    <row r="245" spans="3:9" ht="15.5" x14ac:dyDescent="0.35">
      <c r="C245" t="s">
        <v>53</v>
      </c>
      <c r="I245" s="5">
        <v>272000000000</v>
      </c>
    </row>
    <row r="246" spans="3:9" ht="15.5" x14ac:dyDescent="0.35">
      <c r="C246" t="s">
        <v>301</v>
      </c>
      <c r="I246" s="5">
        <v>279000000000</v>
      </c>
    </row>
    <row r="247" spans="3:9" ht="15.5" x14ac:dyDescent="0.35">
      <c r="C247" t="s">
        <v>302</v>
      </c>
      <c r="I247" s="5">
        <v>10070000000</v>
      </c>
    </row>
    <row r="248" spans="3:9" ht="15.5" x14ac:dyDescent="0.35">
      <c r="C248" t="s">
        <v>303</v>
      </c>
      <c r="I248" s="6">
        <v>0.68590000000000007</v>
      </c>
    </row>
    <row r="249" spans="3:9" ht="15.5" x14ac:dyDescent="0.35">
      <c r="C249" t="s">
        <v>304</v>
      </c>
      <c r="D249" s="6">
        <v>0.28320000000000001</v>
      </c>
    </row>
    <row r="250" spans="3:9" ht="15.5" x14ac:dyDescent="0.35">
      <c r="C250" t="s">
        <v>305</v>
      </c>
      <c r="D250" s="6">
        <v>-0.28989999999999999</v>
      </c>
    </row>
    <row r="251" spans="3:9" ht="15.5" x14ac:dyDescent="0.35">
      <c r="C251" t="s">
        <v>306</v>
      </c>
      <c r="D251" s="6">
        <v>-0.2898</v>
      </c>
    </row>
    <row r="252" spans="3:9" ht="15.5" x14ac:dyDescent="0.35">
      <c r="C252" t="s">
        <v>307</v>
      </c>
      <c r="D252" s="6">
        <v>1.2896000000000001</v>
      </c>
    </row>
    <row r="253" spans="3:9" ht="15.5" x14ac:dyDescent="0.35">
      <c r="C253" t="s">
        <v>308</v>
      </c>
      <c r="D253" s="6">
        <v>2.7099999999999999E-2</v>
      </c>
    </row>
    <row r="254" spans="3:9" ht="15.5" x14ac:dyDescent="0.35">
      <c r="C254" t="s">
        <v>309</v>
      </c>
      <c r="D254" s="6">
        <v>0.30370000000000003</v>
      </c>
    </row>
    <row r="255" spans="3:9" ht="15.5" x14ac:dyDescent="0.35">
      <c r="C255" t="s">
        <v>316</v>
      </c>
      <c r="I255" s="5">
        <v>5</v>
      </c>
    </row>
    <row r="256" spans="3:9" ht="15.5" x14ac:dyDescent="0.35">
      <c r="C256" t="s">
        <v>317</v>
      </c>
      <c r="I256" s="6">
        <v>0.84</v>
      </c>
    </row>
    <row r="257" spans="3:9" ht="15.5" x14ac:dyDescent="0.35">
      <c r="C257" t="s">
        <v>318</v>
      </c>
      <c r="I257" s="6">
        <v>0.26</v>
      </c>
    </row>
    <row r="258" spans="3:9" ht="15.5" x14ac:dyDescent="0.35">
      <c r="C258" t="s">
        <v>320</v>
      </c>
      <c r="I258" s="6">
        <v>0.23</v>
      </c>
    </row>
    <row r="259" spans="3:9" ht="15.5" x14ac:dyDescent="0.35">
      <c r="C259" t="s">
        <v>321</v>
      </c>
      <c r="I259" s="6">
        <v>0.03</v>
      </c>
    </row>
    <row r="260" spans="3:9" ht="15.5" x14ac:dyDescent="0.35">
      <c r="C260" t="s">
        <v>322</v>
      </c>
      <c r="I260" s="6">
        <v>0.95</v>
      </c>
    </row>
    <row r="261" spans="3:9" ht="15.5" x14ac:dyDescent="0.35">
      <c r="C261" t="s">
        <v>323</v>
      </c>
      <c r="I261" s="6">
        <v>0.36</v>
      </c>
    </row>
    <row r="262" spans="3:9" ht="15.5" x14ac:dyDescent="0.35">
      <c r="C262" t="s">
        <v>324</v>
      </c>
      <c r="I262" s="5">
        <v>5000000000</v>
      </c>
    </row>
    <row r="263" spans="3:9" ht="15.5" x14ac:dyDescent="0.35">
      <c r="C263" t="s">
        <v>325</v>
      </c>
      <c r="I263" s="5">
        <v>2000000000</v>
      </c>
    </row>
    <row r="264" spans="3:9" ht="15.5" x14ac:dyDescent="0.35">
      <c r="C264" t="s">
        <v>326</v>
      </c>
      <c r="I264" s="5">
        <v>-4000000000</v>
      </c>
    </row>
    <row r="265" spans="3:9" ht="15.5" x14ac:dyDescent="0.35">
      <c r="C265" t="s">
        <v>327</v>
      </c>
      <c r="I265" s="5">
        <v>-5000000000</v>
      </c>
    </row>
    <row r="266" spans="3:9" ht="15.5" x14ac:dyDescent="0.35">
      <c r="C266" t="s">
        <v>328</v>
      </c>
      <c r="D266" s="5">
        <v>3000000000</v>
      </c>
    </row>
    <row r="267" spans="3:9" ht="15.5" x14ac:dyDescent="0.35">
      <c r="C267" t="s">
        <v>329</v>
      </c>
      <c r="D267" s="5">
        <v>1092000000000</v>
      </c>
    </row>
    <row r="268" spans="3:9" ht="15.5" x14ac:dyDescent="0.35">
      <c r="C268" t="s">
        <v>330</v>
      </c>
      <c r="D268" s="5">
        <v>42000000000</v>
      </c>
    </row>
    <row r="269" spans="3:9" ht="15.5" x14ac:dyDescent="0.35">
      <c r="C269" t="s">
        <v>235</v>
      </c>
      <c r="D269" s="5">
        <v>104000000000</v>
      </c>
    </row>
    <row r="270" spans="3:9" ht="15.5" x14ac:dyDescent="0.35">
      <c r="C270" t="s">
        <v>234</v>
      </c>
      <c r="I270" s="5">
        <v>1040000000000</v>
      </c>
    </row>
    <row r="271" spans="3:9" ht="15.5" x14ac:dyDescent="0.35">
      <c r="C271" t="s">
        <v>20</v>
      </c>
      <c r="D271" s="5">
        <v>-3000000000</v>
      </c>
    </row>
    <row r="272" spans="3:9" ht="15.5" x14ac:dyDescent="0.35">
      <c r="C272" t="s">
        <v>331</v>
      </c>
      <c r="I272" s="5">
        <v>1050000000000</v>
      </c>
    </row>
    <row r="273" spans="3:9" ht="15.5" x14ac:dyDescent="0.35">
      <c r="C273" t="s">
        <v>332</v>
      </c>
      <c r="I273" s="5">
        <v>20000000000</v>
      </c>
    </row>
    <row r="274" spans="3:9" ht="15.5" x14ac:dyDescent="0.35">
      <c r="C274" t="s">
        <v>333</v>
      </c>
      <c r="I274" s="5">
        <v>-19000000000</v>
      </c>
    </row>
    <row r="275" spans="3:9" ht="15.5" x14ac:dyDescent="0.35">
      <c r="C275" t="s">
        <v>335</v>
      </c>
      <c r="I275" s="5">
        <v>-28000000000</v>
      </c>
    </row>
    <row r="276" spans="3:9" ht="15.5" x14ac:dyDescent="0.35">
      <c r="C276" t="s">
        <v>336</v>
      </c>
      <c r="I276" s="5">
        <v>-8000000000</v>
      </c>
    </row>
  </sheetData>
  <pageMargins left="0.7" right="0.7" top="0.75" bottom="0.75" header="0.3" footer="0.3"/>
  <ignoredErrors>
    <ignoredError sqref="A1:U277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922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923</v>
      </c>
      <c r="D2" s="2" vm="204">
        <f ca="1">IFERROR(_xlfn.STOCKHISTORY("XIDX:" &amp; $C$1, D3, , 0, 0, 1), "Libur")</f>
        <v>16</v>
      </c>
      <c r="H2" s="2" vm="204">
        <f ca="1">IFERROR(INDEX(D2:G2,COUNT(D2:G2)),"")</f>
        <v>16</v>
      </c>
      <c r="I2" s="2" vm="205">
        <f t="shared" ref="I2:W2" ca="1" si="0">IFERROR(_xlfn.STOCKHISTORY("XIDX:" &amp; $C$1, I1, , 0, 0, 1), "Libur")</f>
        <v>20</v>
      </c>
      <c r="J2" s="2" vm="199">
        <f t="shared" ca="1" si="0"/>
        <v>7</v>
      </c>
      <c r="K2" s="2" vm="89">
        <f t="shared" ca="1" si="0"/>
        <v>50</v>
      </c>
      <c r="L2" s="2" vm="89">
        <f t="shared" ca="1" si="0"/>
        <v>50</v>
      </c>
      <c r="M2" s="2" t="str">
        <f t="shared" ca="1" si="0"/>
        <v>Libur</v>
      </c>
      <c r="N2" s="2" vm="89">
        <f t="shared" ca="1" si="0"/>
        <v>50</v>
      </c>
      <c r="O2" s="2" vm="89">
        <f t="shared" ca="1" si="0"/>
        <v>50</v>
      </c>
      <c r="P2" s="2" t="str">
        <f t="shared" ca="1" si="0"/>
        <v>Libur</v>
      </c>
      <c r="Q2" s="2" vm="89">
        <f t="shared" ca="1" si="0"/>
        <v>50</v>
      </c>
      <c r="R2" s="2" vm="206">
        <f t="shared" ca="1" si="0"/>
        <v>170</v>
      </c>
      <c r="S2" s="2" vm="207">
        <f t="shared" ca="1" si="0"/>
        <v>105</v>
      </c>
      <c r="T2" s="2" vm="208">
        <f t="shared" ca="1" si="0"/>
        <v>1170</v>
      </c>
      <c r="U2" s="2" vm="209">
        <f t="shared" ca="1" si="0"/>
        <v>1460</v>
      </c>
      <c r="V2" s="2" vm="210">
        <f t="shared" ca="1" si="0"/>
        <v>870</v>
      </c>
      <c r="W2" s="2" t="str">
        <f t="shared" ca="1" si="0"/>
        <v>Libur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2269337000</v>
      </c>
      <c r="H4" s="2">
        <f>IFERROR(SUM(D4:G4)*(4/MAX(1,COUNT(D4:G4))),"")</f>
        <v>9077348000</v>
      </c>
      <c r="I4" s="2">
        <f t="shared" ref="I4:W4" si="1">IFERROR(INDEX(I51:I500,MATCH($C$4,$C$51:$C$500,0)),"")</f>
        <v>3503062000</v>
      </c>
      <c r="J4" s="2">
        <f t="shared" si="1"/>
        <v>3899000000</v>
      </c>
      <c r="K4" s="2">
        <f t="shared" si="1"/>
        <v>4850703000</v>
      </c>
      <c r="L4" s="2">
        <f t="shared" si="1"/>
        <v>2948504000</v>
      </c>
      <c r="M4" s="2">
        <f t="shared" si="1"/>
        <v>7263061000</v>
      </c>
      <c r="N4" s="2">
        <f t="shared" si="1"/>
        <v>21541634000</v>
      </c>
      <c r="O4" s="2">
        <f t="shared" si="1"/>
        <v>134251103000</v>
      </c>
      <c r="P4" s="2">
        <f t="shared" si="1"/>
        <v>241663924000</v>
      </c>
      <c r="Q4" s="2">
        <f t="shared" si="1"/>
        <v>304711723000</v>
      </c>
      <c r="R4" s="2">
        <f t="shared" si="1"/>
        <v>618207037000</v>
      </c>
      <c r="S4" s="2">
        <f t="shared" si="1"/>
        <v>970093414000</v>
      </c>
      <c r="T4" s="2">
        <f t="shared" si="1"/>
        <v>889722966000</v>
      </c>
      <c r="U4" s="2">
        <f t="shared" si="1"/>
        <v>686916910000</v>
      </c>
      <c r="V4" s="2">
        <f t="shared" si="1"/>
        <v>520863266000</v>
      </c>
      <c r="W4" s="2">
        <f t="shared" si="1"/>
        <v>338359335000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-322599000</v>
      </c>
      <c r="H5" s="2">
        <f>IFERROR(SUM(D5:G5)*(4/MAX(1,COUNT(D5:G5))),"")</f>
        <v>-1290396000</v>
      </c>
      <c r="I5" s="2">
        <f t="shared" ref="I5:W5" si="2">IFERROR(INDEX(I51:I500,MATCH($C$5,$C$51:$C$500,0)),"")</f>
        <v>-19551426000</v>
      </c>
      <c r="J5" s="2">
        <f t="shared" si="2"/>
        <v>-2017929000</v>
      </c>
      <c r="K5" s="2">
        <f t="shared" si="2"/>
        <v>-4134016000</v>
      </c>
      <c r="L5" s="2">
        <f t="shared" si="2"/>
        <v>-14641200000</v>
      </c>
      <c r="M5" s="2">
        <f t="shared" si="2"/>
        <v>188639148000</v>
      </c>
      <c r="N5" s="2">
        <f t="shared" si="2"/>
        <v>-51979604000</v>
      </c>
      <c r="O5" s="2">
        <f t="shared" si="2"/>
        <v>-268923691000</v>
      </c>
      <c r="P5" s="2">
        <f t="shared" si="2"/>
        <v>-830666100000</v>
      </c>
      <c r="Q5" s="2">
        <f t="shared" si="2"/>
        <v>-489476085000</v>
      </c>
      <c r="R5" s="2">
        <f t="shared" si="2"/>
        <v>-183993379000</v>
      </c>
      <c r="S5" s="2">
        <f t="shared" si="2"/>
        <v>34257258000</v>
      </c>
      <c r="T5" s="2">
        <f t="shared" si="2"/>
        <v>118098205000</v>
      </c>
      <c r="U5" s="2">
        <f t="shared" si="2"/>
        <v>131595510000</v>
      </c>
      <c r="V5" s="2">
        <f t="shared" si="2"/>
        <v>79987186000</v>
      </c>
      <c r="W5" s="2">
        <f t="shared" si="2"/>
        <v>59575427000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35372029000</v>
      </c>
      <c r="H6" s="2">
        <f>IFERROR(INDEX(D6:G6,COUNT(D6:G6)),"")</f>
        <v>35372029000</v>
      </c>
      <c r="I6" s="2">
        <f t="shared" ref="I6:W6" si="3">IFERROR(INDEX(I51:I500,MATCH($C$6,$C$51:$C$500,0)),"")</f>
        <v>35709903000</v>
      </c>
      <c r="J6" s="2">
        <f t="shared" si="3"/>
        <v>55265873000</v>
      </c>
      <c r="K6" s="2">
        <f t="shared" si="3"/>
        <v>57291480000</v>
      </c>
      <c r="L6" s="2">
        <f t="shared" si="3"/>
        <v>61427062000</v>
      </c>
      <c r="M6" s="2">
        <f t="shared" si="3"/>
        <v>76068261000</v>
      </c>
      <c r="N6" s="2">
        <f t="shared" si="3"/>
        <v>-520326619000</v>
      </c>
      <c r="O6" s="2">
        <f t="shared" si="3"/>
        <v>-454062549000</v>
      </c>
      <c r="P6" s="2">
        <f t="shared" si="3"/>
        <v>-584587091000</v>
      </c>
      <c r="Q6" s="2">
        <f t="shared" si="3"/>
        <v>246512696000</v>
      </c>
      <c r="R6" s="2">
        <f t="shared" si="3"/>
        <v>736712814000</v>
      </c>
      <c r="S6" s="2">
        <f t="shared" si="3"/>
        <v>920983904000</v>
      </c>
      <c r="T6" s="2">
        <f t="shared" si="3"/>
        <v>892518020000</v>
      </c>
      <c r="U6" s="2">
        <f t="shared" si="3"/>
        <v>797152084000</v>
      </c>
      <c r="V6" s="2">
        <f t="shared" si="3"/>
        <v>686824641000</v>
      </c>
      <c r="W6" s="2">
        <f t="shared" si="3"/>
        <v>207136457000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10.220000000000001</v>
      </c>
      <c r="H7" s="3">
        <f>IFERROR(INDEX(D7:G7,COUNT(D7:G7)),"")</f>
        <v>10.220000000000001</v>
      </c>
      <c r="I7" s="3">
        <f t="shared" ref="I7:W7" si="4">IFERROR(INDEX(I51:I500,MATCH($C$7,$C$51:$C$500,0))/1000000000,"")</f>
        <v>10.220000000000001</v>
      </c>
      <c r="J7" s="3">
        <f t="shared" si="4"/>
        <v>10.220000000000001</v>
      </c>
      <c r="K7" s="3">
        <f t="shared" si="4"/>
        <v>10.220000000000001</v>
      </c>
      <c r="L7" s="3">
        <f t="shared" si="4"/>
        <v>10.220000000000001</v>
      </c>
      <c r="M7" s="3">
        <f t="shared" si="4"/>
        <v>10.220000000000001</v>
      </c>
      <c r="N7" s="3">
        <f t="shared" si="4"/>
        <v>6.15</v>
      </c>
      <c r="O7" s="3">
        <f t="shared" si="4"/>
        <v>6.15</v>
      </c>
      <c r="P7" s="3">
        <f t="shared" si="4"/>
        <v>2.15</v>
      </c>
      <c r="Q7" s="3">
        <f t="shared" si="4"/>
        <v>2.15</v>
      </c>
      <c r="R7" s="3">
        <f t="shared" si="4"/>
        <v>2.15</v>
      </c>
      <c r="S7" s="3">
        <f t="shared" si="4"/>
        <v>2.15</v>
      </c>
      <c r="T7" s="3">
        <f t="shared" si="4"/>
        <v>2.15</v>
      </c>
      <c r="U7" s="3">
        <f t="shared" si="4"/>
        <v>2.15</v>
      </c>
      <c r="V7" s="3">
        <f t="shared" si="4"/>
        <v>2.15</v>
      </c>
      <c r="W7" s="3">
        <f t="shared" si="4"/>
        <v>1.35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W8" si="5">IFERROR(INDEX(I51:I500,MATCH($C$8,$C$51:$C$500,0)),"")</f>
        <v>-3000000000</v>
      </c>
      <c r="J8" s="2">
        <f t="shared" si="5"/>
        <v>-8000000000</v>
      </c>
      <c r="K8" s="2">
        <f t="shared" si="5"/>
        <v>-3000000000</v>
      </c>
      <c r="L8" s="2">
        <f t="shared" si="5"/>
        <v>-7000000000</v>
      </c>
      <c r="M8" s="2">
        <f t="shared" si="5"/>
        <v>-7000000000</v>
      </c>
      <c r="N8" s="2">
        <f t="shared" si="5"/>
        <v>22000000000</v>
      </c>
      <c r="O8" s="2">
        <f t="shared" si="5"/>
        <v>28000000000</v>
      </c>
      <c r="P8" s="2">
        <f t="shared" si="5"/>
        <v>-2000000000</v>
      </c>
      <c r="Q8" s="2">
        <f t="shared" si="5"/>
        <v>65000000000</v>
      </c>
      <c r="R8" s="2">
        <f t="shared" si="5"/>
        <v>130000000000</v>
      </c>
      <c r="S8" s="2">
        <f t="shared" si="5"/>
        <v>234000000000</v>
      </c>
      <c r="T8" s="2">
        <f t="shared" si="5"/>
        <v>-759000000000</v>
      </c>
      <c r="U8" s="2">
        <f t="shared" si="5"/>
        <v>31000000000</v>
      </c>
      <c r="V8" s="2">
        <f t="shared" si="5"/>
        <v>-190000000000</v>
      </c>
      <c r="W8" s="2">
        <f t="shared" si="5"/>
        <v>-106000000000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-0.05</v>
      </c>
      <c r="H9" s="3">
        <f>IFERROR(INDEX(D9:G9,COUNT(D9:G9)),"")</f>
        <v>-0.05</v>
      </c>
      <c r="I9" s="3">
        <f t="shared" ref="I9:W9" si="6">IFERROR(INDEX(I51:I500,MATCH($C$9,$C$51:$C$500,0)),"")</f>
        <v>-0.34</v>
      </c>
      <c r="J9" s="3">
        <f t="shared" si="6"/>
        <v>-0.81</v>
      </c>
      <c r="K9" s="3">
        <f t="shared" si="6"/>
        <v>-0.28999999999999998</v>
      </c>
      <c r="L9" s="3">
        <f t="shared" si="6"/>
        <v>-0.67</v>
      </c>
      <c r="M9" s="3">
        <f t="shared" si="6"/>
        <v>-0.64</v>
      </c>
      <c r="N9" s="3">
        <f t="shared" si="6"/>
        <v>3.54</v>
      </c>
      <c r="O9" s="3">
        <f t="shared" si="6"/>
        <v>4.57</v>
      </c>
      <c r="P9" s="3">
        <f t="shared" si="6"/>
        <v>-0.87</v>
      </c>
      <c r="Q9" s="3">
        <f t="shared" si="6"/>
        <v>30.23</v>
      </c>
      <c r="R9" s="3">
        <f t="shared" si="6"/>
        <v>60.53</v>
      </c>
      <c r="S9" s="3">
        <f t="shared" si="6"/>
        <v>109.16</v>
      </c>
      <c r="T9" s="3">
        <f t="shared" si="6"/>
        <v>-353.94</v>
      </c>
      <c r="U9" s="3">
        <f t="shared" si="6"/>
        <v>14.27</v>
      </c>
      <c r="V9" s="3">
        <f t="shared" si="6"/>
        <v>-88.54</v>
      </c>
      <c r="W9" s="3">
        <f t="shared" si="6"/>
        <v>-78.17</v>
      </c>
    </row>
    <row r="10" spans="1:23" ht="15.5" x14ac:dyDescent="0.35">
      <c r="C10" t="s">
        <v>17</v>
      </c>
      <c r="D10" s="3">
        <f ca="1">IFERROR(IF(D9=0,"",D2/D9),"")</f>
        <v>-320</v>
      </c>
      <c r="I10" s="3">
        <f t="shared" ref="I10:W10" ca="1" si="7">IFERROR(IF(I9=0,"",I2/I9),"")</f>
        <v>-58.823529411764703</v>
      </c>
      <c r="J10" s="3">
        <f t="shared" ca="1" si="7"/>
        <v>-8.6419753086419746</v>
      </c>
      <c r="K10" s="3">
        <f t="shared" ca="1" si="7"/>
        <v>-172.41379310344828</v>
      </c>
      <c r="L10" s="3">
        <f t="shared" ca="1" si="7"/>
        <v>-74.626865671641781</v>
      </c>
      <c r="M10" s="3" t="str">
        <f t="shared" ca="1" si="7"/>
        <v/>
      </c>
      <c r="N10" s="3">
        <f t="shared" ca="1" si="7"/>
        <v>14.124293785310734</v>
      </c>
      <c r="O10" s="3">
        <f t="shared" ca="1" si="7"/>
        <v>10.940919037199125</v>
      </c>
      <c r="P10" s="3" t="str">
        <f t="shared" ca="1" si="7"/>
        <v/>
      </c>
      <c r="Q10" s="3">
        <f t="shared" ca="1" si="7"/>
        <v>1.6539861065167052</v>
      </c>
      <c r="R10" s="3">
        <f t="shared" ca="1" si="7"/>
        <v>2.8085246984966132</v>
      </c>
      <c r="S10" s="3">
        <f t="shared" ca="1" si="7"/>
        <v>0.96189080249175529</v>
      </c>
      <c r="T10" s="3">
        <f t="shared" ca="1" si="7"/>
        <v>-3.3056450245804374</v>
      </c>
      <c r="U10" s="3">
        <f t="shared" ca="1" si="7"/>
        <v>102.312543798178</v>
      </c>
      <c r="V10" s="3">
        <f t="shared" ca="1" si="7"/>
        <v>-9.8260673142082666</v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331986000</v>
      </c>
      <c r="H11" s="2">
        <f>IFERROR(INDEX(D11:G11,COUNT(D11:G11)),"")</f>
        <v>331986000</v>
      </c>
      <c r="I11" s="2">
        <f t="shared" ref="I11:W11" si="8">IFERROR(INDEX(I51:I500,MATCH($C$11,$C$51:$C$500,0)),"")</f>
        <v>665212000</v>
      </c>
      <c r="J11" s="2">
        <f t="shared" si="8"/>
        <v>5536984000</v>
      </c>
      <c r="K11" s="2">
        <f t="shared" si="8"/>
        <v>6803236000</v>
      </c>
      <c r="L11" s="2">
        <f t="shared" si="8"/>
        <v>9588071000</v>
      </c>
      <c r="M11" s="2">
        <f t="shared" si="8"/>
        <v>16014447000</v>
      </c>
      <c r="N11" s="2">
        <f t="shared" si="8"/>
        <v>22468839000</v>
      </c>
      <c r="O11" s="2">
        <f t="shared" si="8"/>
        <v>19638671000</v>
      </c>
      <c r="P11" s="2">
        <f t="shared" si="8"/>
        <v>7534069000</v>
      </c>
      <c r="Q11" s="2">
        <f t="shared" si="8"/>
        <v>8157958000</v>
      </c>
      <c r="R11" s="2">
        <f t="shared" si="8"/>
        <v>16248739000</v>
      </c>
      <c r="S11" s="2">
        <f t="shared" si="8"/>
        <v>136500266000</v>
      </c>
      <c r="T11" s="2">
        <f t="shared" si="8"/>
        <v>215747995000</v>
      </c>
      <c r="U11" s="2">
        <f t="shared" si="8"/>
        <v>315528381000</v>
      </c>
      <c r="V11" s="2">
        <f t="shared" si="8"/>
        <v>149732199000</v>
      </c>
      <c r="W11" s="2">
        <f t="shared" si="8"/>
        <v>36496676000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W12" si="9">IFERROR(INDEX(I51:I500,MATCH($C$12,$C$51:$C$500,0)),"")</f>
        <v>-1000000000</v>
      </c>
      <c r="J12" s="2">
        <f t="shared" si="9"/>
        <v>-6000000000</v>
      </c>
      <c r="K12" s="2">
        <f t="shared" si="9"/>
        <v>-7000000000</v>
      </c>
      <c r="L12" s="2">
        <f t="shared" si="9"/>
        <v>-10000000000</v>
      </c>
      <c r="M12" s="2">
        <f t="shared" si="9"/>
        <v>-16000000000</v>
      </c>
      <c r="N12" s="2">
        <f t="shared" si="9"/>
        <v>444000000000</v>
      </c>
      <c r="O12" s="2">
        <f t="shared" si="9"/>
        <v>559000000000</v>
      </c>
      <c r="P12" s="2">
        <f t="shared" si="9"/>
        <v>1435000000000</v>
      </c>
      <c r="Q12" s="2">
        <f t="shared" si="9"/>
        <v>1438000000000</v>
      </c>
      <c r="R12" s="2">
        <f t="shared" si="9"/>
        <v>1520000000000</v>
      </c>
      <c r="S12" s="2">
        <f t="shared" si="9"/>
        <v>1496000000000</v>
      </c>
      <c r="T12" s="2">
        <f t="shared" si="9"/>
        <v>1531000000000</v>
      </c>
      <c r="U12" s="2">
        <f t="shared" si="9"/>
        <v>595000000000</v>
      </c>
      <c r="V12" s="2">
        <f t="shared" si="9"/>
        <v>699000000000</v>
      </c>
      <c r="W12" s="2">
        <f t="shared" si="9"/>
        <v>579000000000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466000000000</v>
      </c>
      <c r="O13" s="2">
        <f t="shared" si="10"/>
        <v>579000000000</v>
      </c>
      <c r="P13" s="2">
        <f t="shared" si="10"/>
        <v>1443000000000</v>
      </c>
      <c r="Q13" s="2">
        <f t="shared" si="10"/>
        <v>1446000000000</v>
      </c>
      <c r="R13" s="2">
        <f t="shared" si="10"/>
        <v>1536000000000</v>
      </c>
      <c r="S13" s="2">
        <f t="shared" si="10"/>
        <v>1633000000000</v>
      </c>
      <c r="T13" s="2">
        <f t="shared" si="10"/>
        <v>1747000000000</v>
      </c>
      <c r="U13" s="2">
        <f t="shared" si="10"/>
        <v>911000000000</v>
      </c>
      <c r="V13" s="2">
        <f t="shared" si="10"/>
        <v>849000000000</v>
      </c>
      <c r="W13" s="2">
        <f t="shared" si="10"/>
        <v>615000000000</v>
      </c>
    </row>
    <row r="14" spans="1:23" ht="15.5" x14ac:dyDescent="0.35">
      <c r="C14" t="s">
        <v>26</v>
      </c>
      <c r="D14" s="2">
        <f>IFERROR(INDEX(D51:D500,MATCH($C$14,$C$51:$C$500,0)),"")</f>
        <v>-42000</v>
      </c>
      <c r="H14" s="2">
        <f>IFERROR(SUM(D14:G14)*(4/MAX(1,COUNT(D14:G14))),"")</f>
        <v>-168000</v>
      </c>
      <c r="I14" s="2">
        <f t="shared" ref="I14:W14" si="11">IFERROR(INDEX(I51:I500,MATCH($C$14,$C$51:$C$500,0)),"")</f>
        <v>-381000</v>
      </c>
      <c r="J14" s="2">
        <f t="shared" si="11"/>
        <v>-5803000</v>
      </c>
      <c r="K14" s="2">
        <f t="shared" si="11"/>
        <v>-11221000</v>
      </c>
      <c r="L14" s="2">
        <f t="shared" si="11"/>
        <v>-23733000</v>
      </c>
      <c r="M14" s="2">
        <f t="shared" si="11"/>
        <v>-18642000</v>
      </c>
      <c r="N14" s="2">
        <f t="shared" si="11"/>
        <v>-7061921000</v>
      </c>
      <c r="O14" s="2">
        <f t="shared" si="11"/>
        <v>-7038607000</v>
      </c>
      <c r="P14" s="2">
        <f t="shared" si="11"/>
        <v>-153662892000</v>
      </c>
      <c r="Q14" s="2">
        <f t="shared" si="11"/>
        <v>-187186096000</v>
      </c>
      <c r="R14" s="2">
        <f t="shared" si="11"/>
        <v>-190801438000</v>
      </c>
      <c r="S14" s="2">
        <f t="shared" si="11"/>
        <v>-205369309000</v>
      </c>
      <c r="T14" s="2">
        <f t="shared" si="11"/>
        <v>-153898854000</v>
      </c>
      <c r="U14" s="2">
        <f t="shared" si="11"/>
        <v>0</v>
      </c>
      <c r="V14" s="2">
        <f t="shared" si="11"/>
        <v>0</v>
      </c>
      <c r="W14" s="2">
        <f t="shared" si="11"/>
        <v>0</v>
      </c>
    </row>
    <row r="15" spans="1:2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W15" si="12">IFERROR(INDEX(I51:I500,MATCH($C$15,$C$51:$C$500,0)),"")</f>
        <v>0</v>
      </c>
      <c r="J15" s="2">
        <f t="shared" si="12"/>
        <v>0</v>
      </c>
      <c r="K15" s="2">
        <f t="shared" si="12"/>
        <v>54110000</v>
      </c>
      <c r="L15" s="2">
        <f t="shared" si="12"/>
        <v>118390000</v>
      </c>
      <c r="M15" s="2">
        <f t="shared" si="12"/>
        <v>8435569000</v>
      </c>
      <c r="N15" s="2">
        <f t="shared" si="12"/>
        <v>19778599000</v>
      </c>
      <c r="O15" s="2">
        <f t="shared" si="12"/>
        <v>-71564621000</v>
      </c>
      <c r="P15" s="2">
        <f t="shared" si="12"/>
        <v>35372047000</v>
      </c>
      <c r="Q15" s="2">
        <f t="shared" si="12"/>
        <v>56688766000</v>
      </c>
      <c r="R15" s="2">
        <f t="shared" si="12"/>
        <v>38624204000</v>
      </c>
      <c r="S15" s="2">
        <f t="shared" si="12"/>
        <v>-18394192000</v>
      </c>
      <c r="T15" s="2">
        <f t="shared" si="12"/>
        <v>-34289422000</v>
      </c>
      <c r="U15" s="2">
        <f t="shared" si="12"/>
        <v>-41342757000</v>
      </c>
      <c r="V15" s="2">
        <f t="shared" si="12"/>
        <v>-27587872000</v>
      </c>
      <c r="W15" s="2">
        <f t="shared" si="12"/>
        <v>-21590145000</v>
      </c>
    </row>
    <row r="16" spans="1:23" ht="15.5" x14ac:dyDescent="0.35">
      <c r="C16" t="s">
        <v>28</v>
      </c>
      <c r="D16" s="2">
        <f>IFERROR(INDEX(D51:D500,MATCH($C$16,$C$51:$C$500,0)),"")</f>
        <v>-337874000</v>
      </c>
      <c r="H16" s="2">
        <f>IFERROR(SUM(D16:G16)*(4/MAX(1,COUNT(D16:G16))),"")</f>
        <v>-1351496000</v>
      </c>
      <c r="I16" s="2">
        <f t="shared" ref="I16:W16" si="13">IFERROR(INDEX(I51:I500,MATCH($C$16,$C$51:$C$500,0)),"")</f>
        <v>-19575027000</v>
      </c>
      <c r="J16" s="2">
        <f t="shared" si="13"/>
        <v>-1782601000</v>
      </c>
      <c r="K16" s="2">
        <f t="shared" si="13"/>
        <v>-4103644000</v>
      </c>
      <c r="L16" s="2">
        <f t="shared" si="13"/>
        <v>-15022098000</v>
      </c>
      <c r="M16" s="2">
        <f t="shared" si="13"/>
        <v>180179088000</v>
      </c>
      <c r="N16" s="2">
        <f t="shared" si="13"/>
        <v>-73000559000</v>
      </c>
      <c r="O16" s="2">
        <f t="shared" si="13"/>
        <v>-204508321000</v>
      </c>
      <c r="P16" s="2">
        <f t="shared" si="13"/>
        <v>-872192278000</v>
      </c>
      <c r="Q16" s="2">
        <f t="shared" si="13"/>
        <v>-548791076000</v>
      </c>
      <c r="R16" s="2">
        <f t="shared" si="13"/>
        <v>-223364576000</v>
      </c>
      <c r="S16" s="2">
        <f t="shared" si="13"/>
        <v>50716457000</v>
      </c>
      <c r="T16" s="2">
        <f t="shared" si="13"/>
        <v>152575294000</v>
      </c>
      <c r="U16" s="2">
        <f t="shared" si="13"/>
        <v>173953907000</v>
      </c>
      <c r="V16" s="2">
        <f t="shared" si="13"/>
        <v>106949489000</v>
      </c>
      <c r="W16" s="2">
        <f t="shared" si="13"/>
        <v>81786511000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163520000000</v>
      </c>
      <c r="H20" s="2">
        <f t="shared" ref="H20:W20" ca="1" si="14">IFERROR(H21*H2,"")</f>
        <v>163520000000</v>
      </c>
      <c r="I20" s="2">
        <f t="shared" ca="1" si="14"/>
        <v>204400000000</v>
      </c>
      <c r="J20" s="2">
        <f t="shared" ca="1" si="14"/>
        <v>71540000000</v>
      </c>
      <c r="K20" s="2">
        <f t="shared" ca="1" si="14"/>
        <v>511000000000</v>
      </c>
      <c r="L20" s="2">
        <f t="shared" ca="1" si="14"/>
        <v>511000000000</v>
      </c>
      <c r="M20" s="2" t="str">
        <f t="shared" ca="1" si="14"/>
        <v/>
      </c>
      <c r="N20" s="2">
        <f t="shared" ca="1" si="14"/>
        <v>307500000000</v>
      </c>
      <c r="O20" s="2">
        <f t="shared" ca="1" si="14"/>
        <v>307500000000</v>
      </c>
      <c r="P20" s="2" t="str">
        <f t="shared" ca="1" si="14"/>
        <v/>
      </c>
      <c r="Q20" s="2">
        <f t="shared" ca="1" si="14"/>
        <v>107500000000</v>
      </c>
      <c r="R20" s="2">
        <f t="shared" ca="1" si="14"/>
        <v>365500000000</v>
      </c>
      <c r="S20" s="2">
        <f t="shared" ca="1" si="14"/>
        <v>225750000000</v>
      </c>
      <c r="T20" s="2">
        <f t="shared" ca="1" si="14"/>
        <v>2515500000000</v>
      </c>
      <c r="U20" s="2">
        <f t="shared" ca="1" si="14"/>
        <v>3139000000000</v>
      </c>
      <c r="V20" s="2">
        <f t="shared" ca="1" si="14"/>
        <v>1870500000000</v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10220000000</v>
      </c>
      <c r="H21" s="2">
        <f>IFERROR(INDEX(D21:G21,COUNT(D21:G21)),"")</f>
        <v>10220000000</v>
      </c>
      <c r="I21" s="2">
        <f t="shared" ref="I21:W21" si="15">IFERROR(INDEX(I51:I500,MATCH($C$7,$C$51:$C$500,0)),"")</f>
        <v>10220000000</v>
      </c>
      <c r="J21" s="2">
        <f t="shared" si="15"/>
        <v>10220000000</v>
      </c>
      <c r="K21" s="2">
        <f t="shared" si="15"/>
        <v>10220000000</v>
      </c>
      <c r="L21" s="2">
        <f t="shared" si="15"/>
        <v>10220000000</v>
      </c>
      <c r="M21" s="2">
        <f t="shared" si="15"/>
        <v>10220000000</v>
      </c>
      <c r="N21" s="2">
        <f t="shared" si="15"/>
        <v>6150000000</v>
      </c>
      <c r="O21" s="2">
        <f t="shared" si="15"/>
        <v>6150000000</v>
      </c>
      <c r="P21" s="2">
        <f t="shared" si="15"/>
        <v>2150000000</v>
      </c>
      <c r="Q21" s="2">
        <f t="shared" si="15"/>
        <v>2150000000</v>
      </c>
      <c r="R21" s="2">
        <f t="shared" si="15"/>
        <v>2150000000</v>
      </c>
      <c r="S21" s="2">
        <f t="shared" si="15"/>
        <v>2150000000</v>
      </c>
      <c r="T21" s="2">
        <f t="shared" si="15"/>
        <v>2150000000</v>
      </c>
      <c r="U21" s="2">
        <f t="shared" si="15"/>
        <v>2150000000</v>
      </c>
      <c r="V21" s="2">
        <f t="shared" si="15"/>
        <v>2150000000</v>
      </c>
      <c r="W21" s="2">
        <f t="shared" si="15"/>
        <v>1350000000</v>
      </c>
    </row>
    <row r="23" spans="1:23" ht="15.5" x14ac:dyDescent="0.35">
      <c r="B23" t="s">
        <v>54</v>
      </c>
      <c r="C23" t="s">
        <v>55</v>
      </c>
      <c r="D23" s="3">
        <f>IFERROR(D5/D6*100,"")</f>
        <v>-0.91201723259923817</v>
      </c>
      <c r="H23" s="3">
        <f t="shared" ref="H23:W23" si="16">IFERROR(H5/H6*100,"")</f>
        <v>-3.6480689303969527</v>
      </c>
      <c r="I23" s="3">
        <f t="shared" si="16"/>
        <v>-54.750711588323277</v>
      </c>
      <c r="J23" s="3">
        <f t="shared" si="16"/>
        <v>-3.6513111807715402</v>
      </c>
      <c r="K23" s="3">
        <f t="shared" si="16"/>
        <v>-7.2157605284415771</v>
      </c>
      <c r="L23" s="3">
        <f t="shared" si="16"/>
        <v>-23.835097306135204</v>
      </c>
      <c r="M23" s="3">
        <f t="shared" si="16"/>
        <v>247.98667081399429</v>
      </c>
      <c r="N23" s="3">
        <f t="shared" si="16"/>
        <v>9.9898029625887723</v>
      </c>
      <c r="O23" s="3">
        <f t="shared" si="16"/>
        <v>59.226133402162617</v>
      </c>
      <c r="P23" s="3">
        <f t="shared" si="16"/>
        <v>142.09449931216494</v>
      </c>
      <c r="Q23" s="3">
        <f t="shared" si="16"/>
        <v>-198.56019302145802</v>
      </c>
      <c r="R23" s="3">
        <f t="shared" si="16"/>
        <v>-24.974912272938965</v>
      </c>
      <c r="S23" s="3">
        <f t="shared" si="16"/>
        <v>3.7196369937861586</v>
      </c>
      <c r="T23" s="3">
        <f t="shared" si="16"/>
        <v>13.232024715870722</v>
      </c>
      <c r="U23" s="3">
        <f t="shared" si="16"/>
        <v>16.508206230820065</v>
      </c>
      <c r="V23" s="3">
        <f t="shared" si="16"/>
        <v>11.64594005881044</v>
      </c>
      <c r="W23" s="3">
        <f t="shared" si="16"/>
        <v>28.761439614659434</v>
      </c>
    </row>
    <row r="24" spans="1:23" ht="15.5" x14ac:dyDescent="0.35">
      <c r="C24" t="s">
        <v>56</v>
      </c>
      <c r="D24" s="4">
        <f>IFERROR(_xlfn.RRI(5,I23,D23),"")</f>
        <v>-0.55911770850400155</v>
      </c>
      <c r="H24" s="4" t="str">
        <f t="shared" ref="H24:W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-0.34556736477607553</v>
      </c>
      <c r="M24" s="4" t="str">
        <f t="shared" si="17"/>
        <v/>
      </c>
      <c r="N24" s="4">
        <f t="shared" si="17"/>
        <v>0.21845998935185507</v>
      </c>
      <c r="O24" s="4">
        <f t="shared" si="17"/>
        <v>0.3495140655181499</v>
      </c>
      <c r="P24" s="4">
        <f t="shared" si="17"/>
        <v>0.5380677855727356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-0.03</v>
      </c>
      <c r="H25" s="3">
        <f>IFERROR(INDEX(D25:G25,COUNT(D25:G25)),"")</f>
        <v>-0.03</v>
      </c>
      <c r="I25" s="3">
        <f t="shared" ref="I25:W25" si="18">IFERROR(INDEX(I51:I500,MATCH($C$25,$C$51:$C$500,0)),"")</f>
        <v>-1.91</v>
      </c>
      <c r="J25" s="3">
        <f t="shared" si="18"/>
        <v>-0.17</v>
      </c>
      <c r="K25" s="3">
        <f t="shared" si="18"/>
        <v>-0.4</v>
      </c>
      <c r="L25" s="3">
        <f t="shared" si="18"/>
        <v>-1.46</v>
      </c>
      <c r="M25" s="3">
        <f t="shared" si="18"/>
        <v>18.45</v>
      </c>
      <c r="N25" s="3">
        <f t="shared" si="18"/>
        <v>-8.64</v>
      </c>
      <c r="O25" s="3">
        <f t="shared" si="18"/>
        <v>-44.83</v>
      </c>
      <c r="P25" s="3">
        <f t="shared" si="18"/>
        <v>-389.81</v>
      </c>
      <c r="Q25" s="3">
        <f t="shared" si="18"/>
        <v>-229.02</v>
      </c>
      <c r="R25" s="3">
        <f t="shared" si="18"/>
        <v>-85.99</v>
      </c>
      <c r="S25" s="3">
        <f t="shared" si="18"/>
        <v>15.03</v>
      </c>
      <c r="T25" s="3">
        <f t="shared" si="18"/>
        <v>55.13</v>
      </c>
      <c r="U25" s="3">
        <f t="shared" si="18"/>
        <v>61.72</v>
      </c>
      <c r="V25" s="3">
        <f t="shared" si="18"/>
        <v>36.89</v>
      </c>
      <c r="W25" s="3">
        <f t="shared" si="18"/>
        <v>44.13</v>
      </c>
    </row>
    <row r="26" spans="1:23" ht="15.5" x14ac:dyDescent="0.35">
      <c r="C26" t="s">
        <v>59</v>
      </c>
      <c r="D26" s="4">
        <f>IFERROR(_xlfn.RRI(5,I25,D25),"")</f>
        <v>-0.56426988425403313</v>
      </c>
      <c r="H26" s="4" t="str">
        <f t="shared" ref="H26:W26" si="19">IFERROR(_xlfn.RRI(5,M25,H25),"")</f>
        <v/>
      </c>
      <c r="I26" s="4">
        <f t="shared" si="19"/>
        <v>-0.26055832304125193</v>
      </c>
      <c r="J26" s="4">
        <f t="shared" si="19"/>
        <v>-0.67207386037302919</v>
      </c>
      <c r="K26" s="4">
        <f t="shared" si="19"/>
        <v>-0.74751161581687109</v>
      </c>
      <c r="L26" s="4">
        <f t="shared" si="19"/>
        <v>-0.63617219266826019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0.22204863013698631</v>
      </c>
      <c r="H27" s="3">
        <f t="shared" ref="H27:W27" si="20">IFERROR(H4/H21,"")</f>
        <v>0.88819452054794523</v>
      </c>
      <c r="I27" s="3">
        <f t="shared" si="20"/>
        <v>0.34276536203522506</v>
      </c>
      <c r="J27" s="3">
        <f t="shared" si="20"/>
        <v>0.38150684931506851</v>
      </c>
      <c r="K27" s="3">
        <f t="shared" si="20"/>
        <v>0.47462847358121329</v>
      </c>
      <c r="L27" s="3">
        <f t="shared" si="20"/>
        <v>0.28850332681017615</v>
      </c>
      <c r="M27" s="3">
        <f t="shared" si="20"/>
        <v>0.7106713307240704</v>
      </c>
      <c r="N27" s="3">
        <f t="shared" si="20"/>
        <v>3.5027047154471544</v>
      </c>
      <c r="O27" s="3">
        <f t="shared" si="20"/>
        <v>21.829447642276424</v>
      </c>
      <c r="P27" s="3">
        <f t="shared" si="20"/>
        <v>112.40182511627907</v>
      </c>
      <c r="Q27" s="3">
        <f t="shared" si="20"/>
        <v>141.72638279069767</v>
      </c>
      <c r="R27" s="3">
        <f t="shared" si="20"/>
        <v>287.53815674418604</v>
      </c>
      <c r="S27" s="3">
        <f t="shared" si="20"/>
        <v>451.20623906976743</v>
      </c>
      <c r="T27" s="3">
        <f t="shared" si="20"/>
        <v>413.82463534883721</v>
      </c>
      <c r="U27" s="3">
        <f t="shared" si="20"/>
        <v>319.49623720930231</v>
      </c>
      <c r="V27" s="3">
        <f t="shared" si="20"/>
        <v>242.2619841860465</v>
      </c>
      <c r="W27" s="3">
        <f t="shared" si="20"/>
        <v>250.63654444444444</v>
      </c>
    </row>
    <row r="28" spans="1:23" ht="15.5" x14ac:dyDescent="0.35">
      <c r="C28" t="s">
        <v>61</v>
      </c>
      <c r="D28" s="4">
        <f>IFERROR(_xlfn.RRI(5,I27,D27),"")</f>
        <v>-8.3167005556122997E-2</v>
      </c>
      <c r="H28" s="4">
        <f t="shared" ref="H28:W28" si="21">IFERROR(_xlfn.RRI(5,M27,H27),"")</f>
        <v>4.5605499348976508E-2</v>
      </c>
      <c r="I28" s="4">
        <f t="shared" si="21"/>
        <v>-0.37176998741929967</v>
      </c>
      <c r="J28" s="4">
        <f t="shared" si="21"/>
        <v>-0.5548648203561044</v>
      </c>
      <c r="K28" s="4">
        <f t="shared" si="21"/>
        <v>-0.66494501402212591</v>
      </c>
      <c r="L28" s="4">
        <f t="shared" si="21"/>
        <v>-0.71043902886803689</v>
      </c>
      <c r="M28" s="4">
        <f t="shared" si="21"/>
        <v>-0.69898047764040316</v>
      </c>
      <c r="N28" s="4">
        <f t="shared" si="21"/>
        <v>-0.6215524603544218</v>
      </c>
      <c r="O28" s="4">
        <f t="shared" si="21"/>
        <v>-0.44480533894120799</v>
      </c>
      <c r="P28" s="4">
        <f t="shared" si="21"/>
        <v>-0.18855045124839565</v>
      </c>
      <c r="Q28" s="4">
        <f t="shared" si="21"/>
        <v>-0.10167582626289773</v>
      </c>
      <c r="R28" s="4">
        <f t="shared" si="21"/>
        <v>2.7851130835494287E-2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>
        <f t="shared" ref="H29:W29" si="22">IFERROR(((H25-I25)/I25)*100%,"")</f>
        <v>-0.98429319371727753</v>
      </c>
      <c r="I29" s="4">
        <f t="shared" si="22"/>
        <v>10.235294117647058</v>
      </c>
      <c r="J29" s="4">
        <f t="shared" si="22"/>
        <v>-0.57499999999999996</v>
      </c>
      <c r="K29" s="4">
        <f t="shared" si="22"/>
        <v>-0.72602739726027399</v>
      </c>
      <c r="L29" s="4">
        <f t="shared" si="22"/>
        <v>-1.0791327913279134</v>
      </c>
      <c r="M29" s="4">
        <f t="shared" si="22"/>
        <v>-3.1354166666666665</v>
      </c>
      <c r="N29" s="4">
        <f t="shared" si="22"/>
        <v>-0.80727191612759308</v>
      </c>
      <c r="O29" s="4">
        <f t="shared" si="22"/>
        <v>-0.88499525409815039</v>
      </c>
      <c r="P29" s="4">
        <f t="shared" si="22"/>
        <v>0.70207842109859397</v>
      </c>
      <c r="Q29" s="4">
        <f t="shared" si="22"/>
        <v>1.6633329456913599</v>
      </c>
      <c r="R29" s="4">
        <f t="shared" si="22"/>
        <v>-6.7212242182302067</v>
      </c>
      <c r="S29" s="4">
        <f t="shared" si="22"/>
        <v>-0.72737166696898237</v>
      </c>
      <c r="T29" s="4">
        <f t="shared" si="22"/>
        <v>-0.10677252106286449</v>
      </c>
      <c r="U29" s="4">
        <f t="shared" si="22"/>
        <v>0.67308213608023848</v>
      </c>
      <c r="V29" s="4">
        <f t="shared" si="22"/>
        <v>-0.16406072966236124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1.5912610167904537</v>
      </c>
      <c r="I30" s="4">
        <f t="shared" si="23"/>
        <v>-0.10154860220569377</v>
      </c>
      <c r="J30" s="4">
        <f t="shared" si="23"/>
        <v>-0.19619898394109056</v>
      </c>
      <c r="K30" s="4">
        <f t="shared" si="23"/>
        <v>0.64514038305527122</v>
      </c>
      <c r="L30" s="4">
        <f t="shared" si="23"/>
        <v>-0.59404113499804001</v>
      </c>
      <c r="M30" s="4">
        <f t="shared" si="23"/>
        <v>-0.79710783852547895</v>
      </c>
      <c r="N30" s="4">
        <f t="shared" si="23"/>
        <v>-0.83954221962705211</v>
      </c>
      <c r="O30" s="4">
        <f t="shared" si="23"/>
        <v>-0.80579098586972253</v>
      </c>
      <c r="P30" s="4">
        <f t="shared" si="23"/>
        <v>-0.20690965998705599</v>
      </c>
      <c r="Q30" s="4">
        <f t="shared" si="23"/>
        <v>-0.50710408526132644</v>
      </c>
      <c r="R30" s="4">
        <f t="shared" si="23"/>
        <v>-0.36273452836780107</v>
      </c>
      <c r="S30" s="4">
        <f t="shared" si="23"/>
        <v>9.0331992172044254E-2</v>
      </c>
      <c r="T30" s="4">
        <f t="shared" si="23"/>
        <v>0.29524102995222529</v>
      </c>
      <c r="U30" s="4">
        <f t="shared" si="23"/>
        <v>0.31880467454581446</v>
      </c>
      <c r="V30" s="4">
        <f t="shared" si="23"/>
        <v>-3.3413165174938093E-2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3.57</v>
      </c>
      <c r="H32" s="3">
        <f>IFERROR(INDEX(D32:G32,COUNT(D32:G32)),"")</f>
        <v>3.57</v>
      </c>
      <c r="I32" s="3">
        <f t="shared" ref="I32:W32" si="24">IFERROR(INDEX(I51:I500,MATCH($C$32,$C$51:$C$500,0)),"")</f>
        <v>3.6</v>
      </c>
      <c r="J32" s="3">
        <f t="shared" si="24"/>
        <v>5.52</v>
      </c>
      <c r="K32" s="3">
        <f t="shared" si="24"/>
        <v>5.71</v>
      </c>
      <c r="L32" s="3">
        <f t="shared" si="24"/>
        <v>6.12</v>
      </c>
      <c r="M32" s="3">
        <f t="shared" si="24"/>
        <v>7.55</v>
      </c>
      <c r="N32" s="3">
        <f t="shared" si="24"/>
        <v>-84.49</v>
      </c>
      <c r="O32" s="3">
        <f t="shared" si="24"/>
        <v>-73.72</v>
      </c>
      <c r="P32" s="3">
        <f t="shared" si="24"/>
        <v>-272.25</v>
      </c>
      <c r="Q32" s="3">
        <f t="shared" si="24"/>
        <v>114.9</v>
      </c>
      <c r="R32" s="3">
        <f t="shared" si="24"/>
        <v>343.03</v>
      </c>
      <c r="S32" s="3">
        <f t="shared" si="24"/>
        <v>428.78</v>
      </c>
      <c r="T32" s="3">
        <f t="shared" si="24"/>
        <v>415.57</v>
      </c>
      <c r="U32" s="3">
        <f t="shared" si="24"/>
        <v>371.21</v>
      </c>
      <c r="V32" s="3">
        <f t="shared" si="24"/>
        <v>319.88</v>
      </c>
      <c r="W32" s="3">
        <f t="shared" si="24"/>
        <v>152.63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4.2</v>
      </c>
      <c r="H33" s="3">
        <f>IFERROR(INDEX(D33:G33,COUNT(D33:G33)),"")</f>
        <v>4.2</v>
      </c>
      <c r="I33" s="3">
        <f t="shared" ref="I33:W33" si="25">IFERROR(INDEX(I51:I500,MATCH($C$33,$C$51:$C$500,0)),"")</f>
        <v>5.56</v>
      </c>
      <c r="J33" s="3">
        <f t="shared" si="25"/>
        <v>1.27</v>
      </c>
      <c r="K33" s="3">
        <f t="shared" si="25"/>
        <v>8.76</v>
      </c>
      <c r="L33" s="3">
        <f t="shared" si="25"/>
        <v>8.17</v>
      </c>
      <c r="M33" s="3">
        <f t="shared" si="25"/>
        <v>6.62</v>
      </c>
      <c r="N33" s="3">
        <f t="shared" si="25"/>
        <v>-0.59</v>
      </c>
      <c r="O33" s="3">
        <f t="shared" si="25"/>
        <v>-0.68</v>
      </c>
      <c r="P33" s="3">
        <f t="shared" si="25"/>
        <v>-0.33</v>
      </c>
      <c r="Q33" s="3">
        <f t="shared" si="25"/>
        <v>0.44</v>
      </c>
      <c r="R33" s="3">
        <f t="shared" si="25"/>
        <v>0.5</v>
      </c>
      <c r="S33" s="3">
        <f t="shared" si="25"/>
        <v>0.24</v>
      </c>
      <c r="T33" s="3">
        <f t="shared" si="25"/>
        <v>2.82</v>
      </c>
      <c r="U33" s="3">
        <f t="shared" si="25"/>
        <v>3.93</v>
      </c>
      <c r="V33" s="3">
        <f t="shared" si="25"/>
        <v>2.72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-500</v>
      </c>
      <c r="H34" s="3">
        <f>IFERROR(INDEX(D34:G34,COUNT(D34:G34)),"")</f>
        <v>-500</v>
      </c>
      <c r="I34" s="3">
        <f t="shared" ref="I34:W34" si="26">IFERROR(INDEX(I51:I500,MATCH($C$34,$C$51:$C$500,0)),"")</f>
        <v>-10.47</v>
      </c>
      <c r="J34" s="3">
        <f t="shared" si="26"/>
        <v>-41.18</v>
      </c>
      <c r="K34" s="3">
        <f t="shared" si="26"/>
        <v>-125</v>
      </c>
      <c r="L34" s="3">
        <f t="shared" si="26"/>
        <v>-34.25</v>
      </c>
      <c r="M34" s="3">
        <f t="shared" si="26"/>
        <v>2.71</v>
      </c>
      <c r="N34" s="3">
        <f t="shared" si="26"/>
        <v>-5.79</v>
      </c>
      <c r="O34" s="3">
        <f t="shared" si="26"/>
        <v>-1.1200000000000001</v>
      </c>
      <c r="P34" s="3">
        <f t="shared" si="26"/>
        <v>-0.23</v>
      </c>
      <c r="Q34" s="3">
        <f t="shared" si="26"/>
        <v>-0.22</v>
      </c>
      <c r="R34" s="3">
        <f t="shared" si="26"/>
        <v>-1.98</v>
      </c>
      <c r="S34" s="3">
        <f t="shared" si="26"/>
        <v>6.99</v>
      </c>
      <c r="T34" s="3">
        <f t="shared" si="26"/>
        <v>21.22</v>
      </c>
      <c r="U34" s="3">
        <f t="shared" si="26"/>
        <v>23.66</v>
      </c>
      <c r="V34" s="3">
        <f t="shared" si="26"/>
        <v>23.58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67.58</v>
      </c>
      <c r="H35" s="3">
        <f>IFERROR(INDEX(D35:G35,COUNT(D35:G35)),"")</f>
        <v>67.58</v>
      </c>
      <c r="I35" s="3">
        <f t="shared" ref="I35:W35" si="27">IFERROR(INDEX(I51:I500,MATCH($C$35,$C$51:$C$500,0)),"")</f>
        <v>58.37</v>
      </c>
      <c r="J35" s="3">
        <f t="shared" si="27"/>
        <v>18.350000000000001</v>
      </c>
      <c r="K35" s="3">
        <f t="shared" si="27"/>
        <v>105.38</v>
      </c>
      <c r="L35" s="3">
        <f t="shared" si="27"/>
        <v>173.37</v>
      </c>
      <c r="M35" s="3">
        <f t="shared" si="27"/>
        <v>70.38</v>
      </c>
      <c r="N35" s="3">
        <f t="shared" si="27"/>
        <v>14.26</v>
      </c>
      <c r="O35" s="3">
        <f t="shared" si="27"/>
        <v>2.29</v>
      </c>
      <c r="P35" s="3">
        <f t="shared" si="27"/>
        <v>0.8</v>
      </c>
      <c r="Q35" s="3">
        <f t="shared" si="27"/>
        <v>0.35</v>
      </c>
      <c r="R35" s="3">
        <f t="shared" si="27"/>
        <v>0.59</v>
      </c>
      <c r="S35" s="3">
        <f t="shared" si="27"/>
        <v>0.23</v>
      </c>
      <c r="T35" s="3">
        <f t="shared" si="27"/>
        <v>2.82</v>
      </c>
      <c r="U35" s="3">
        <f t="shared" si="27"/>
        <v>4.5599999999999996</v>
      </c>
      <c r="V35" s="3">
        <f t="shared" si="27"/>
        <v>3.58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85</v>
      </c>
      <c r="C51" t="s">
        <v>5</v>
      </c>
      <c r="D51" s="5">
        <v>2269337000</v>
      </c>
      <c r="E51" s="5">
        <v>1323616000</v>
      </c>
      <c r="F51" s="5">
        <v>646731000</v>
      </c>
      <c r="G51" s="5">
        <v>864617000</v>
      </c>
      <c r="I51" s="5">
        <v>3503062000</v>
      </c>
      <c r="J51" s="5">
        <v>3899000000</v>
      </c>
      <c r="K51" s="5">
        <v>4850703000</v>
      </c>
      <c r="L51" s="5">
        <v>2948504000</v>
      </c>
      <c r="M51" s="5">
        <v>7263061000</v>
      </c>
      <c r="N51" s="5">
        <v>21541634000</v>
      </c>
      <c r="O51" s="5">
        <v>134251103000</v>
      </c>
      <c r="P51" s="5">
        <v>241663924000</v>
      </c>
      <c r="Q51" s="5">
        <v>304711723000</v>
      </c>
      <c r="R51" s="5">
        <v>618207037000</v>
      </c>
      <c r="S51" s="5">
        <v>970093414000</v>
      </c>
      <c r="T51" s="5">
        <v>889722966000</v>
      </c>
      <c r="U51" s="5">
        <v>686916910000</v>
      </c>
      <c r="V51" s="5">
        <v>520863266000</v>
      </c>
      <c r="W51" s="5">
        <v>338359335000</v>
      </c>
    </row>
    <row r="52" spans="2:23" ht="15.5" x14ac:dyDescent="0.35">
      <c r="C52" t="s">
        <v>86</v>
      </c>
      <c r="D52" s="5">
        <v>-1694219000</v>
      </c>
      <c r="E52" s="5">
        <v>1527835000</v>
      </c>
      <c r="F52" s="5">
        <v>-1597687000</v>
      </c>
      <c r="G52" s="5">
        <v>-1621977000</v>
      </c>
      <c r="I52" s="5">
        <v>-3361952000</v>
      </c>
      <c r="J52" s="5">
        <v>-3769469000</v>
      </c>
      <c r="K52" s="5">
        <v>-7909129000</v>
      </c>
      <c r="L52" s="5">
        <v>-8638993000</v>
      </c>
      <c r="M52" s="5">
        <v>-22469521000</v>
      </c>
      <c r="N52" s="5">
        <v>-95435084000</v>
      </c>
      <c r="O52" s="5">
        <v>-293916663000</v>
      </c>
      <c r="P52" s="5">
        <v>-433242207000</v>
      </c>
      <c r="Q52" s="5">
        <v>-488090369000</v>
      </c>
      <c r="R52" s="5">
        <v>-544085344000</v>
      </c>
      <c r="S52" s="5">
        <v>-629034289000</v>
      </c>
      <c r="T52" s="5">
        <v>-492154889000</v>
      </c>
      <c r="U52" s="5">
        <v>-466438123000</v>
      </c>
      <c r="V52" s="5">
        <v>-337327465000</v>
      </c>
      <c r="W52" s="5">
        <v>-200635752000</v>
      </c>
    </row>
    <row r="53" spans="2:23" ht="15.5" x14ac:dyDescent="0.35">
      <c r="C53" t="s">
        <v>87</v>
      </c>
      <c r="D53" s="5">
        <v>575118000</v>
      </c>
      <c r="E53" s="5">
        <v>2851451000</v>
      </c>
      <c r="F53" s="5">
        <v>-950956000</v>
      </c>
      <c r="G53" s="5">
        <v>-757360000</v>
      </c>
      <c r="I53" s="5">
        <v>141110000</v>
      </c>
      <c r="J53" s="5">
        <v>129531000</v>
      </c>
      <c r="K53" s="5">
        <v>-3058426000</v>
      </c>
      <c r="L53" s="5">
        <v>-5690489000</v>
      </c>
      <c r="M53" s="5">
        <v>-15206460000</v>
      </c>
      <c r="N53" s="5">
        <v>-73893450000</v>
      </c>
      <c r="O53" s="5">
        <v>-159665560000</v>
      </c>
      <c r="P53" s="5">
        <v>-191578283000</v>
      </c>
      <c r="Q53" s="5">
        <v>-183378646000</v>
      </c>
      <c r="R53" s="5">
        <v>74121693000</v>
      </c>
      <c r="S53" s="5">
        <v>341059125000</v>
      </c>
      <c r="T53" s="5">
        <v>397568077000</v>
      </c>
      <c r="U53" s="5">
        <v>220478787000</v>
      </c>
      <c r="V53" s="5">
        <v>183535801000</v>
      </c>
      <c r="W53" s="5">
        <v>137723583000</v>
      </c>
    </row>
    <row r="54" spans="2:23" ht="15.5" x14ac:dyDescent="0.35">
      <c r="C54" t="s">
        <v>88</v>
      </c>
      <c r="D54" s="5">
        <v>-958970000</v>
      </c>
      <c r="E54" s="5">
        <v>-3764185000</v>
      </c>
      <c r="F54" s="5">
        <v>-382310000</v>
      </c>
      <c r="G54" s="5">
        <v>-283533000</v>
      </c>
      <c r="I54" s="5">
        <v>-4634689000</v>
      </c>
      <c r="J54" s="5">
        <v>-4059090000</v>
      </c>
      <c r="K54" s="5">
        <v>-1297936000</v>
      </c>
      <c r="L54" s="5">
        <v>-8826501000</v>
      </c>
      <c r="M54" s="5">
        <v>-9862843000</v>
      </c>
      <c r="N54" s="5">
        <v>-18270495000</v>
      </c>
      <c r="O54" s="5">
        <v>-103307149000</v>
      </c>
      <c r="P54" s="5">
        <v>-109384235000</v>
      </c>
      <c r="Q54" s="5">
        <v>-199361306000</v>
      </c>
      <c r="R54" s="5">
        <v>-100315508000</v>
      </c>
      <c r="S54" s="5">
        <v>-101149780000</v>
      </c>
      <c r="T54" s="5">
        <v>-114870531000</v>
      </c>
      <c r="U54" s="5">
        <v>-84065879000</v>
      </c>
      <c r="V54" s="5">
        <v>-82738988000</v>
      </c>
      <c r="W54" s="5">
        <v>-69901624000</v>
      </c>
    </row>
    <row r="55" spans="2:23" ht="15.5" x14ac:dyDescent="0.35">
      <c r="C55" t="s">
        <v>90</v>
      </c>
      <c r="D55" s="5">
        <v>-958970000</v>
      </c>
      <c r="E55" s="5">
        <v>-3764185000</v>
      </c>
      <c r="F55" s="5">
        <v>-382310000</v>
      </c>
      <c r="G55" s="5">
        <v>-283533000</v>
      </c>
      <c r="I55" s="5">
        <v>-4634689000</v>
      </c>
      <c r="J55" s="5">
        <v>-4059090000</v>
      </c>
      <c r="K55" s="5">
        <v>-1297936000</v>
      </c>
      <c r="L55" s="5">
        <v>-8826501000</v>
      </c>
      <c r="M55" s="5">
        <v>-9862843000</v>
      </c>
      <c r="N55" s="5">
        <v>-18270495000</v>
      </c>
      <c r="O55" s="5">
        <v>-103307149000</v>
      </c>
      <c r="P55" s="5">
        <v>-109384235000</v>
      </c>
      <c r="Q55" s="5">
        <v>-199361306000</v>
      </c>
      <c r="R55" s="5">
        <v>-100315508000</v>
      </c>
      <c r="S55" s="5">
        <v>-101149780000</v>
      </c>
      <c r="T55" s="5">
        <v>-114870531000</v>
      </c>
      <c r="U55" s="5">
        <v>-84065879000</v>
      </c>
      <c r="V55" s="5">
        <v>-82738988000</v>
      </c>
      <c r="W55" s="5">
        <v>-69901624000</v>
      </c>
    </row>
    <row r="56" spans="2:23" ht="15.5" x14ac:dyDescent="0.35">
      <c r="C56" t="s">
        <v>92</v>
      </c>
      <c r="D56" s="5">
        <v>-383852000</v>
      </c>
      <c r="E56" s="5">
        <v>-912734000</v>
      </c>
      <c r="F56" s="5">
        <v>-1333266000</v>
      </c>
      <c r="G56" s="5">
        <v>-1040893000</v>
      </c>
      <c r="I56" s="5">
        <v>-4493579000</v>
      </c>
      <c r="J56" s="5">
        <v>-3929559000</v>
      </c>
      <c r="K56" s="5">
        <v>-4356362000</v>
      </c>
      <c r="L56" s="5">
        <v>-14516990000</v>
      </c>
      <c r="M56" s="5">
        <v>-25069303000</v>
      </c>
      <c r="N56" s="5">
        <v>-92163945000</v>
      </c>
      <c r="O56" s="5">
        <v>-262972709000</v>
      </c>
      <c r="P56" s="5">
        <v>-300962518000</v>
      </c>
      <c r="Q56" s="5">
        <v>-382739952000</v>
      </c>
      <c r="R56" s="5">
        <v>-26193815000</v>
      </c>
      <c r="S56" s="5">
        <v>239909345000</v>
      </c>
      <c r="T56" s="5">
        <v>282697546000</v>
      </c>
      <c r="U56" s="5">
        <v>136412908000</v>
      </c>
      <c r="V56" s="5">
        <v>100796813000</v>
      </c>
      <c r="W56" s="5">
        <v>67821959000</v>
      </c>
    </row>
    <row r="57" spans="2:23" ht="15.5" x14ac:dyDescent="0.35">
      <c r="C57" t="s">
        <v>93</v>
      </c>
      <c r="D57" s="5">
        <v>45978000</v>
      </c>
      <c r="E57" s="5">
        <v>-14403505000</v>
      </c>
      <c r="F57" s="5">
        <v>-1009000</v>
      </c>
      <c r="G57" s="5">
        <v>59004000</v>
      </c>
      <c r="I57" s="5">
        <v>-15081448000</v>
      </c>
      <c r="J57" s="5">
        <v>2146958000</v>
      </c>
      <c r="K57" s="5">
        <v>252718000</v>
      </c>
      <c r="L57" s="5">
        <v>-505108000</v>
      </c>
      <c r="M57" s="5">
        <v>205248391000</v>
      </c>
      <c r="N57" s="5">
        <v>19163386000</v>
      </c>
      <c r="O57" s="5">
        <v>58464388000</v>
      </c>
      <c r="P57" s="5">
        <v>-571229760000</v>
      </c>
      <c r="Q57" s="5">
        <v>-166051124000</v>
      </c>
      <c r="R57" s="5">
        <v>-197170761000</v>
      </c>
      <c r="S57" s="5">
        <v>-189192888000</v>
      </c>
      <c r="T57" s="5">
        <v>-130122252000</v>
      </c>
      <c r="U57" s="5">
        <v>37540999000</v>
      </c>
      <c r="V57" s="5">
        <v>6152676000</v>
      </c>
      <c r="W57" s="5">
        <v>13964552000</v>
      </c>
    </row>
    <row r="58" spans="2:23" ht="15.5" x14ac:dyDescent="0.35">
      <c r="C58" t="s">
        <v>94</v>
      </c>
      <c r="D58" s="5">
        <v>212000</v>
      </c>
      <c r="E58" s="5">
        <v>55284000</v>
      </c>
      <c r="F58" s="5">
        <v>223000</v>
      </c>
      <c r="G58" s="5">
        <v>58769000</v>
      </c>
      <c r="I58" s="5">
        <v>115744000</v>
      </c>
      <c r="J58" s="5">
        <v>30066000</v>
      </c>
      <c r="K58" s="5">
        <v>56705000</v>
      </c>
      <c r="L58" s="5">
        <v>120224000</v>
      </c>
      <c r="M58" s="5">
        <v>367700000</v>
      </c>
      <c r="N58" s="5">
        <v>211122000</v>
      </c>
      <c r="O58" s="5">
        <v>161315000</v>
      </c>
      <c r="P58" s="5">
        <v>93789000</v>
      </c>
      <c r="Q58" s="5">
        <v>4522630000</v>
      </c>
      <c r="R58" s="5">
        <v>6994324000</v>
      </c>
      <c r="S58" s="5">
        <v>7720195000</v>
      </c>
      <c r="T58" s="5">
        <v>21167340000</v>
      </c>
      <c r="U58" s="5">
        <v>4024461000</v>
      </c>
      <c r="V58" s="5">
        <v>2347199000</v>
      </c>
      <c r="W58" s="5">
        <v>1117948000</v>
      </c>
    </row>
    <row r="59" spans="2:23" ht="15.5" x14ac:dyDescent="0.35">
      <c r="C59" t="s">
        <v>339</v>
      </c>
      <c r="D59" s="5">
        <v>46948000</v>
      </c>
      <c r="E59" s="5">
        <v>-581000</v>
      </c>
      <c r="F59" s="5">
        <v>-1500000</v>
      </c>
      <c r="I59" s="5">
        <v>-2081000</v>
      </c>
      <c r="J59" s="5">
        <v>15031000</v>
      </c>
      <c r="K59" s="5">
        <v>96240000</v>
      </c>
      <c r="L59" s="5">
        <v>-970191000</v>
      </c>
      <c r="M59" s="5">
        <v>-3520185000</v>
      </c>
      <c r="N59" s="5">
        <v>11049678000</v>
      </c>
      <c r="O59" s="5">
        <v>2397215000</v>
      </c>
      <c r="P59" s="5">
        <v>641583000</v>
      </c>
      <c r="Q59" s="5">
        <v>45575313000</v>
      </c>
      <c r="R59" s="5">
        <v>-18763452000</v>
      </c>
      <c r="S59" s="5">
        <v>312483000</v>
      </c>
      <c r="T59" s="5">
        <v>693189000</v>
      </c>
      <c r="U59" s="5">
        <v>2612564000</v>
      </c>
      <c r="V59" s="5">
        <v>-494776000</v>
      </c>
      <c r="W59" s="5">
        <v>4893416000</v>
      </c>
    </row>
    <row r="60" spans="2:23" ht="15.5" x14ac:dyDescent="0.35">
      <c r="C60" t="s">
        <v>26</v>
      </c>
      <c r="D60" s="5">
        <v>-42000</v>
      </c>
      <c r="E60" s="5">
        <v>-52000</v>
      </c>
      <c r="F60" s="5">
        <v>-32000</v>
      </c>
      <c r="G60" s="5">
        <v>-58000</v>
      </c>
      <c r="I60" s="5">
        <v>-381000</v>
      </c>
      <c r="J60" s="5">
        <v>-5803000</v>
      </c>
      <c r="K60" s="5">
        <v>-11221000</v>
      </c>
      <c r="L60" s="5">
        <v>-23733000</v>
      </c>
      <c r="M60" s="5">
        <v>-18642000</v>
      </c>
      <c r="N60" s="5">
        <v>-7061921000</v>
      </c>
      <c r="O60" s="5">
        <v>-7038607000</v>
      </c>
      <c r="P60" s="5">
        <v>-153662892000</v>
      </c>
      <c r="Q60" s="5">
        <v>-187186096000</v>
      </c>
      <c r="R60" s="5">
        <v>-190801438000</v>
      </c>
      <c r="S60" s="5">
        <v>-205369309000</v>
      </c>
      <c r="T60" s="5">
        <v>-153898854000</v>
      </c>
    </row>
    <row r="61" spans="2:23" ht="15.5" x14ac:dyDescent="0.35">
      <c r="C61" t="s">
        <v>96</v>
      </c>
      <c r="N61" s="5">
        <v>-343000</v>
      </c>
      <c r="O61" s="5">
        <v>-4333000</v>
      </c>
      <c r="P61" s="5">
        <v>-162000</v>
      </c>
      <c r="Q61" s="5">
        <v>-1675000</v>
      </c>
      <c r="R61" s="5">
        <v>-1447000</v>
      </c>
      <c r="S61" s="5">
        <v>-103000</v>
      </c>
      <c r="T61" s="5">
        <v>-4898000</v>
      </c>
      <c r="U61" s="5">
        <v>21837387000</v>
      </c>
    </row>
    <row r="62" spans="2:23" ht="15.5" x14ac:dyDescent="0.35">
      <c r="C62" t="s">
        <v>924</v>
      </c>
      <c r="U62" s="5">
        <v>7577505000</v>
      </c>
    </row>
    <row r="63" spans="2:23" ht="15.5" x14ac:dyDescent="0.35">
      <c r="C63" t="s">
        <v>91</v>
      </c>
      <c r="D63" s="5">
        <v>-1140000</v>
      </c>
      <c r="E63" s="5">
        <v>-14458156000</v>
      </c>
      <c r="F63" s="5">
        <v>300000</v>
      </c>
      <c r="G63" s="5">
        <v>293000</v>
      </c>
      <c r="I63" s="5">
        <v>-15194730000</v>
      </c>
      <c r="J63" s="5">
        <v>2107664000</v>
      </c>
      <c r="K63" s="5">
        <v>110994000</v>
      </c>
      <c r="L63" s="5">
        <v>368592000</v>
      </c>
      <c r="M63" s="5">
        <v>208419518000</v>
      </c>
      <c r="N63" s="5">
        <v>14964850000</v>
      </c>
      <c r="O63" s="5">
        <v>62948798000</v>
      </c>
      <c r="P63" s="5">
        <v>-418302078000</v>
      </c>
      <c r="Q63" s="5">
        <v>-28961296000</v>
      </c>
      <c r="R63" s="5">
        <v>5401252000</v>
      </c>
      <c r="S63" s="5">
        <v>8143846000</v>
      </c>
      <c r="T63" s="5">
        <v>1920971000</v>
      </c>
      <c r="U63" s="5">
        <v>1489082000</v>
      </c>
      <c r="V63" s="5">
        <v>4300253000</v>
      </c>
      <c r="W63" s="5">
        <v>7953188000</v>
      </c>
    </row>
    <row r="64" spans="2:23" ht="15.5" x14ac:dyDescent="0.35">
      <c r="C64" t="s">
        <v>97</v>
      </c>
      <c r="D64" s="5">
        <v>45978000</v>
      </c>
      <c r="E64" s="5">
        <v>-14403505000</v>
      </c>
      <c r="F64" s="5">
        <v>-1009000</v>
      </c>
      <c r="G64" s="5">
        <v>59004000</v>
      </c>
      <c r="I64" s="5">
        <v>-15081448000</v>
      </c>
      <c r="J64" s="5">
        <v>2146958000</v>
      </c>
      <c r="K64" s="5">
        <v>252718000</v>
      </c>
      <c r="L64" s="5">
        <v>-505108000</v>
      </c>
      <c r="M64" s="5">
        <v>205248391000</v>
      </c>
      <c r="N64" s="5">
        <v>19163386000</v>
      </c>
      <c r="O64" s="5">
        <v>58464388000</v>
      </c>
      <c r="P64" s="5">
        <v>-571229760000</v>
      </c>
      <c r="Q64" s="5">
        <v>-166051124000</v>
      </c>
      <c r="R64" s="5">
        <v>-197170761000</v>
      </c>
      <c r="S64" s="5">
        <v>-189192888000</v>
      </c>
      <c r="T64" s="5">
        <v>-130122252000</v>
      </c>
      <c r="U64" s="5">
        <v>37540999000</v>
      </c>
      <c r="V64" s="5">
        <v>6152676000</v>
      </c>
      <c r="W64" s="5">
        <v>13964552000</v>
      </c>
    </row>
    <row r="65" spans="2:23" ht="15.5" x14ac:dyDescent="0.35">
      <c r="C65" t="s">
        <v>28</v>
      </c>
      <c r="D65" s="5">
        <v>-337874000</v>
      </c>
      <c r="E65" s="5">
        <v>-15316239000</v>
      </c>
      <c r="F65" s="5">
        <v>-1334275000</v>
      </c>
      <c r="G65" s="5">
        <v>-981889000</v>
      </c>
      <c r="I65" s="5">
        <v>-19575027000</v>
      </c>
      <c r="J65" s="5">
        <v>-1782601000</v>
      </c>
      <c r="K65" s="5">
        <v>-4103644000</v>
      </c>
      <c r="L65" s="5">
        <v>-15022098000</v>
      </c>
      <c r="M65" s="5">
        <v>180179088000</v>
      </c>
      <c r="N65" s="5">
        <v>-73000559000</v>
      </c>
      <c r="O65" s="5">
        <v>-204508321000</v>
      </c>
      <c r="P65" s="5">
        <v>-872192278000</v>
      </c>
      <c r="Q65" s="5">
        <v>-548791076000</v>
      </c>
      <c r="R65" s="5">
        <v>-223364576000</v>
      </c>
      <c r="S65" s="5">
        <v>50716457000</v>
      </c>
      <c r="T65" s="5">
        <v>152575294000</v>
      </c>
      <c r="U65" s="5">
        <v>173953907000</v>
      </c>
      <c r="V65" s="5">
        <v>106949489000</v>
      </c>
      <c r="W65" s="5">
        <v>81786511000</v>
      </c>
    </row>
    <row r="66" spans="2:23" ht="15.5" x14ac:dyDescent="0.35">
      <c r="C66" t="s">
        <v>27</v>
      </c>
      <c r="K66" s="5">
        <v>54110000</v>
      </c>
      <c r="L66" s="5">
        <v>118390000</v>
      </c>
      <c r="M66" s="5">
        <v>8435569000</v>
      </c>
      <c r="N66" s="5">
        <v>19778599000</v>
      </c>
      <c r="O66" s="5">
        <v>-71564621000</v>
      </c>
      <c r="P66" s="5">
        <v>35372047000</v>
      </c>
      <c r="Q66" s="5">
        <v>56688766000</v>
      </c>
      <c r="R66" s="5">
        <v>38624204000</v>
      </c>
      <c r="S66" s="5">
        <v>-18394192000</v>
      </c>
      <c r="T66" s="5">
        <v>-34289422000</v>
      </c>
      <c r="U66" s="5">
        <v>-41342757000</v>
      </c>
      <c r="V66" s="5">
        <v>-27587872000</v>
      </c>
      <c r="W66" s="5">
        <v>-21590145000</v>
      </c>
    </row>
    <row r="67" spans="2:23" ht="15.5" x14ac:dyDescent="0.35">
      <c r="C67" t="s">
        <v>104</v>
      </c>
      <c r="D67" s="5">
        <v>-337874000</v>
      </c>
      <c r="E67" s="5">
        <v>-15316239000</v>
      </c>
      <c r="F67" s="5">
        <v>-1334275000</v>
      </c>
      <c r="G67" s="5">
        <v>-981889000</v>
      </c>
      <c r="I67" s="5">
        <v>-19575027000</v>
      </c>
      <c r="J67" s="5">
        <v>-1782601000</v>
      </c>
      <c r="K67" s="5">
        <v>-4049534000</v>
      </c>
      <c r="L67" s="5">
        <v>-14903708000</v>
      </c>
      <c r="M67" s="5">
        <v>188614657000</v>
      </c>
      <c r="N67" s="5">
        <v>-53221960000</v>
      </c>
      <c r="O67" s="5">
        <v>-276072942000</v>
      </c>
      <c r="P67" s="5">
        <v>-836820231000</v>
      </c>
      <c r="Q67" s="5">
        <v>-492102310000</v>
      </c>
      <c r="R67" s="5">
        <v>-184740372000</v>
      </c>
      <c r="S67" s="5">
        <v>32322265000</v>
      </c>
      <c r="T67" s="5">
        <v>118285872000</v>
      </c>
      <c r="U67" s="5">
        <v>132611150000</v>
      </c>
      <c r="V67" s="5">
        <v>79361617000</v>
      </c>
      <c r="W67" s="5">
        <v>60196366000</v>
      </c>
    </row>
    <row r="68" spans="2:23" ht="15.5" x14ac:dyDescent="0.35">
      <c r="C68" t="s">
        <v>105</v>
      </c>
      <c r="E68" s="5">
        <v>19057000</v>
      </c>
      <c r="I68" s="5">
        <v>19057000</v>
      </c>
      <c r="J68" s="5">
        <v>-243006000</v>
      </c>
      <c r="K68" s="5">
        <v>-86048000</v>
      </c>
      <c r="L68" s="5">
        <v>262508000</v>
      </c>
      <c r="N68" s="5">
        <v>1148451000</v>
      </c>
      <c r="O68" s="5">
        <v>6597484000</v>
      </c>
      <c r="P68" s="5">
        <v>5720444000</v>
      </c>
      <c r="Q68" s="5">
        <v>1902192000</v>
      </c>
      <c r="R68" s="5">
        <v>513464000</v>
      </c>
      <c r="S68" s="5">
        <v>2014603000</v>
      </c>
      <c r="U68" s="5">
        <v>-827707000</v>
      </c>
      <c r="V68" s="5">
        <v>827707000</v>
      </c>
    </row>
    <row r="69" spans="2:23" ht="15.5" x14ac:dyDescent="0.35">
      <c r="C69" t="s">
        <v>107</v>
      </c>
      <c r="D69" s="5">
        <v>-337874000</v>
      </c>
      <c r="E69" s="5">
        <v>-15297182000</v>
      </c>
      <c r="F69" s="5">
        <v>-1334275000</v>
      </c>
      <c r="G69" s="5">
        <v>-981889000</v>
      </c>
      <c r="I69" s="5">
        <v>-19555970000</v>
      </c>
      <c r="J69" s="5">
        <v>-2025607000</v>
      </c>
      <c r="K69" s="5">
        <v>-4135582000</v>
      </c>
      <c r="L69" s="5">
        <v>-14641200000</v>
      </c>
      <c r="M69" s="5">
        <v>188614657000</v>
      </c>
      <c r="N69" s="5">
        <v>-52073509000</v>
      </c>
      <c r="O69" s="5">
        <v>-269475458000</v>
      </c>
      <c r="P69" s="5">
        <v>-831099787000</v>
      </c>
      <c r="Q69" s="5">
        <v>-490200118000</v>
      </c>
      <c r="R69" s="5">
        <v>-184226908000</v>
      </c>
      <c r="S69" s="5">
        <v>34336868000</v>
      </c>
      <c r="T69" s="5">
        <v>118285872000</v>
      </c>
      <c r="U69" s="5">
        <v>131783443000</v>
      </c>
      <c r="V69" s="5">
        <v>80189324000</v>
      </c>
      <c r="W69" s="5">
        <v>60196366000</v>
      </c>
    </row>
    <row r="70" spans="2:23" ht="15.5" x14ac:dyDescent="0.35">
      <c r="C70" t="s">
        <v>108</v>
      </c>
      <c r="D70" s="5">
        <v>-337874000</v>
      </c>
      <c r="E70" s="5">
        <v>-15316239000</v>
      </c>
      <c r="F70" s="5">
        <v>-1334275000</v>
      </c>
      <c r="G70" s="5">
        <v>-981889000</v>
      </c>
      <c r="I70" s="5">
        <v>-19575027000</v>
      </c>
      <c r="J70" s="5">
        <v>-1782601000</v>
      </c>
      <c r="K70" s="5">
        <v>-4049534000</v>
      </c>
      <c r="L70" s="5">
        <v>-14903708000</v>
      </c>
      <c r="M70" s="5">
        <v>188614656000</v>
      </c>
      <c r="N70" s="5">
        <v>-53221960000</v>
      </c>
      <c r="O70" s="5">
        <v>-276072942000</v>
      </c>
      <c r="P70" s="5">
        <v>-836820231000</v>
      </c>
      <c r="Q70" s="5">
        <v>-492102310000</v>
      </c>
      <c r="R70" s="5">
        <v>-184740372000</v>
      </c>
      <c r="S70" s="5">
        <v>32322265000</v>
      </c>
      <c r="T70" s="5">
        <v>118285872000</v>
      </c>
      <c r="U70" s="5">
        <v>132611150000</v>
      </c>
      <c r="V70" s="5">
        <v>79361617000</v>
      </c>
      <c r="W70" s="5">
        <v>60196366000</v>
      </c>
    </row>
    <row r="71" spans="2:23" ht="15.5" x14ac:dyDescent="0.35">
      <c r="C71" t="s">
        <v>7</v>
      </c>
      <c r="D71" s="5">
        <v>-322599000</v>
      </c>
      <c r="E71" s="5">
        <v>-15295755000</v>
      </c>
      <c r="F71" s="5">
        <v>-1334255000</v>
      </c>
      <c r="G71" s="5">
        <v>-981888000</v>
      </c>
      <c r="I71" s="5">
        <v>-19551426000</v>
      </c>
      <c r="J71" s="5">
        <v>-2017929000</v>
      </c>
      <c r="K71" s="5">
        <v>-4134016000</v>
      </c>
      <c r="L71" s="5">
        <v>-14641200000</v>
      </c>
      <c r="M71" s="5">
        <v>188639148000</v>
      </c>
      <c r="N71" s="5">
        <v>-51979604000</v>
      </c>
      <c r="O71" s="5">
        <v>-268923691000</v>
      </c>
      <c r="P71" s="5">
        <v>-830666100000</v>
      </c>
      <c r="Q71" s="5">
        <v>-489476085000</v>
      </c>
      <c r="R71" s="5">
        <v>-183993379000</v>
      </c>
      <c r="S71" s="5">
        <v>34257258000</v>
      </c>
      <c r="T71" s="5">
        <v>118098205000</v>
      </c>
      <c r="U71" s="5">
        <v>131595510000</v>
      </c>
      <c r="V71" s="5">
        <v>79987186000</v>
      </c>
      <c r="W71" s="5">
        <v>59575427000</v>
      </c>
    </row>
    <row r="72" spans="2:23" ht="15.5" x14ac:dyDescent="0.35">
      <c r="C72" t="s">
        <v>466</v>
      </c>
      <c r="D72" s="5">
        <v>-15275000</v>
      </c>
      <c r="E72" s="5">
        <v>-1427000</v>
      </c>
      <c r="F72" s="5">
        <v>-20000</v>
      </c>
      <c r="G72" s="5">
        <v>-1000</v>
      </c>
      <c r="I72" s="5">
        <v>-4544000</v>
      </c>
      <c r="J72" s="5">
        <v>-7678000</v>
      </c>
      <c r="K72" s="5">
        <v>-1566000</v>
      </c>
      <c r="M72" s="5">
        <v>-24492000</v>
      </c>
      <c r="N72" s="5">
        <v>-93905000</v>
      </c>
      <c r="O72" s="5">
        <v>-551767000</v>
      </c>
      <c r="P72" s="5">
        <v>-433687000</v>
      </c>
      <c r="Q72" s="5">
        <v>-724033000</v>
      </c>
      <c r="R72" s="5">
        <v>-233529000</v>
      </c>
      <c r="S72" s="5">
        <v>79610000</v>
      </c>
      <c r="T72" s="5">
        <v>187667000</v>
      </c>
      <c r="U72" s="5">
        <v>187933000</v>
      </c>
      <c r="V72" s="5">
        <v>202138000</v>
      </c>
      <c r="W72" s="5">
        <v>620939000</v>
      </c>
    </row>
    <row r="73" spans="2:23" ht="15.5" x14ac:dyDescent="0.35">
      <c r="C73" t="s">
        <v>110</v>
      </c>
      <c r="D73" s="5">
        <v>-337874000</v>
      </c>
      <c r="E73" s="5">
        <v>-15316239000</v>
      </c>
      <c r="F73" s="5">
        <v>-1334275000</v>
      </c>
      <c r="G73" s="5">
        <v>-981889000</v>
      </c>
      <c r="I73" s="5">
        <v>-19575027000</v>
      </c>
      <c r="J73" s="5">
        <v>-1782601000</v>
      </c>
      <c r="K73" s="5">
        <v>-4049534000</v>
      </c>
      <c r="L73" s="5">
        <v>-14903708000</v>
      </c>
      <c r="M73" s="5">
        <v>188614656000</v>
      </c>
      <c r="N73" s="5">
        <v>-53221960000</v>
      </c>
      <c r="O73" s="5">
        <v>-276072942000</v>
      </c>
      <c r="P73" s="5">
        <v>-836820231000</v>
      </c>
      <c r="Q73" s="5">
        <v>-492102310000</v>
      </c>
      <c r="R73" s="5">
        <v>-184740372000</v>
      </c>
      <c r="S73" s="5">
        <v>32322265000</v>
      </c>
      <c r="T73" s="5">
        <v>118285872000</v>
      </c>
      <c r="U73" s="5">
        <v>132611150000</v>
      </c>
      <c r="V73" s="5">
        <v>79361617000</v>
      </c>
      <c r="W73" s="5">
        <v>60196366000</v>
      </c>
    </row>
    <row r="74" spans="2:23" ht="15.5" x14ac:dyDescent="0.35">
      <c r="C74" t="s">
        <v>111</v>
      </c>
      <c r="D74" s="5">
        <v>-337874000</v>
      </c>
      <c r="E74" s="5">
        <v>-15297182000</v>
      </c>
      <c r="F74" s="5">
        <v>-1334275000</v>
      </c>
      <c r="G74" s="5">
        <v>-981889000</v>
      </c>
      <c r="I74" s="5">
        <v>-19555970000</v>
      </c>
      <c r="J74" s="5">
        <v>-2025607000</v>
      </c>
      <c r="K74" s="5">
        <v>-4135582000</v>
      </c>
      <c r="L74" s="5">
        <v>-14641200000</v>
      </c>
      <c r="M74" s="5">
        <v>188614656000</v>
      </c>
      <c r="N74" s="5">
        <v>-52073509000</v>
      </c>
      <c r="O74" s="5">
        <v>-269475458000</v>
      </c>
      <c r="P74" s="5">
        <v>-831099787000</v>
      </c>
      <c r="Q74" s="5">
        <v>-490200118000</v>
      </c>
      <c r="R74" s="5">
        <v>-184226908000</v>
      </c>
      <c r="S74" s="5">
        <v>34336868000</v>
      </c>
      <c r="T74" s="5">
        <v>118285872000</v>
      </c>
      <c r="U74" s="5">
        <v>131783443000</v>
      </c>
      <c r="V74" s="5">
        <v>80189324000</v>
      </c>
      <c r="W74" s="5">
        <v>60196366000</v>
      </c>
    </row>
    <row r="75" spans="2:23" ht="15.5" x14ac:dyDescent="0.35">
      <c r="C75" t="s">
        <v>112</v>
      </c>
      <c r="D75" s="5">
        <v>-337874000</v>
      </c>
      <c r="E75" s="5">
        <v>-15297182000</v>
      </c>
      <c r="F75" s="5">
        <v>-1334275000</v>
      </c>
      <c r="G75" s="5">
        <v>-981889000</v>
      </c>
      <c r="I75" s="5">
        <v>-19555970000</v>
      </c>
      <c r="J75" s="5">
        <v>-2025607000</v>
      </c>
      <c r="K75" s="5">
        <v>-4135582000</v>
      </c>
      <c r="L75" s="5">
        <v>-14641200000</v>
      </c>
      <c r="M75" s="5">
        <v>188614656000</v>
      </c>
      <c r="N75" s="5">
        <v>-52073509000</v>
      </c>
      <c r="O75" s="5">
        <v>-269475458000</v>
      </c>
      <c r="P75" s="5">
        <v>-831099787000</v>
      </c>
      <c r="Q75" s="5">
        <v>-490200118000</v>
      </c>
      <c r="R75" s="5">
        <v>-184226908000</v>
      </c>
      <c r="S75" s="5">
        <v>34336868000</v>
      </c>
      <c r="T75" s="5">
        <v>118285872000</v>
      </c>
      <c r="U75" s="5">
        <v>131783443000</v>
      </c>
      <c r="V75" s="5">
        <v>80189324000</v>
      </c>
      <c r="W75" s="5">
        <v>60196366000</v>
      </c>
    </row>
    <row r="77" spans="2:23" ht="15.5" x14ac:dyDescent="0.35">
      <c r="B77" t="s">
        <v>113</v>
      </c>
      <c r="C77" t="s">
        <v>114</v>
      </c>
    </row>
    <row r="78" spans="2:23" ht="15.5" x14ac:dyDescent="0.35">
      <c r="C78" t="s">
        <v>115</v>
      </c>
    </row>
    <row r="79" spans="2:23" ht="15.5" x14ac:dyDescent="0.35">
      <c r="C79" t="s">
        <v>19</v>
      </c>
      <c r="D79" s="5">
        <v>331986000</v>
      </c>
      <c r="E79" s="5">
        <v>665212000</v>
      </c>
      <c r="F79" s="5">
        <v>1270014000</v>
      </c>
      <c r="G79" s="5">
        <v>1687743000</v>
      </c>
      <c r="I79" s="5">
        <v>665212000</v>
      </c>
      <c r="J79" s="5">
        <v>5536984000</v>
      </c>
      <c r="K79" s="5">
        <v>6803236000</v>
      </c>
      <c r="L79" s="5">
        <v>9588071000</v>
      </c>
      <c r="M79" s="5">
        <v>16014447000</v>
      </c>
      <c r="N79" s="5">
        <v>22468839000</v>
      </c>
      <c r="O79" s="5">
        <v>19638671000</v>
      </c>
      <c r="P79" s="5">
        <v>7534069000</v>
      </c>
      <c r="Q79" s="5">
        <v>8157958000</v>
      </c>
      <c r="R79" s="5">
        <v>16248739000</v>
      </c>
      <c r="S79" s="5">
        <v>136500266000</v>
      </c>
      <c r="T79" s="5">
        <v>215747995000</v>
      </c>
      <c r="U79" s="5">
        <v>315528381000</v>
      </c>
      <c r="V79" s="5">
        <v>149732199000</v>
      </c>
      <c r="W79" s="5">
        <v>36496676000</v>
      </c>
    </row>
    <row r="80" spans="2:23" ht="15.5" x14ac:dyDescent="0.35">
      <c r="C80" t="s">
        <v>116</v>
      </c>
      <c r="D80" s="5">
        <v>5531961000</v>
      </c>
      <c r="E80" s="5">
        <v>5017585000</v>
      </c>
      <c r="F80" s="5">
        <v>6776628000</v>
      </c>
      <c r="G80" s="5">
        <v>6776628000</v>
      </c>
      <c r="I80" s="5">
        <v>5017585000</v>
      </c>
      <c r="J80" s="5">
        <v>6776628000</v>
      </c>
      <c r="K80" s="5">
        <v>10896816000</v>
      </c>
      <c r="L80" s="5">
        <v>10858391000</v>
      </c>
      <c r="M80" s="5">
        <v>18447199000</v>
      </c>
      <c r="N80" s="5">
        <v>23933258000</v>
      </c>
      <c r="O80" s="5">
        <v>92207091000</v>
      </c>
      <c r="P80" s="5">
        <v>236489681000</v>
      </c>
      <c r="Q80" s="5">
        <v>293732904000</v>
      </c>
      <c r="R80" s="5">
        <v>463743256000</v>
      </c>
      <c r="S80" s="5">
        <v>357491110000</v>
      </c>
      <c r="T80" s="5">
        <v>238781016000</v>
      </c>
      <c r="U80" s="5">
        <v>63198173000</v>
      </c>
      <c r="V80" s="5">
        <v>25493027000</v>
      </c>
      <c r="W80" s="5">
        <v>8452889000</v>
      </c>
    </row>
    <row r="81" spans="3:23" ht="15.5" x14ac:dyDescent="0.35">
      <c r="C81" t="s">
        <v>118</v>
      </c>
      <c r="D81" s="5">
        <v>609791000</v>
      </c>
      <c r="E81" s="5">
        <v>388474000</v>
      </c>
      <c r="F81" s="5">
        <v>443223000</v>
      </c>
      <c r="G81" s="5">
        <v>257051000</v>
      </c>
      <c r="I81" s="5">
        <v>388474000</v>
      </c>
      <c r="J81" s="5">
        <v>202295000</v>
      </c>
      <c r="K81" s="5">
        <v>410269000</v>
      </c>
      <c r="L81" s="5">
        <v>491031000</v>
      </c>
      <c r="M81" s="5">
        <v>1829300000</v>
      </c>
      <c r="N81" s="5">
        <v>6329121000</v>
      </c>
      <c r="O81" s="5">
        <v>21329792000</v>
      </c>
      <c r="P81" s="5">
        <v>33096946000</v>
      </c>
      <c r="Q81" s="5">
        <v>30062810000</v>
      </c>
      <c r="R81" s="5">
        <v>19570064000</v>
      </c>
      <c r="S81" s="5">
        <v>17105385000</v>
      </c>
      <c r="T81" s="5">
        <v>23406649000</v>
      </c>
      <c r="U81" s="5">
        <v>27958297000</v>
      </c>
      <c r="V81" s="5">
        <v>67739671000</v>
      </c>
      <c r="W81" s="5">
        <v>60796268000</v>
      </c>
    </row>
    <row r="82" spans="3:23" ht="15.5" x14ac:dyDescent="0.35">
      <c r="C82" t="s">
        <v>117</v>
      </c>
      <c r="U82" s="5">
        <v>8896928000</v>
      </c>
      <c r="V82" s="5">
        <v>13206587000</v>
      </c>
      <c r="W82" s="5">
        <v>10360510000</v>
      </c>
    </row>
    <row r="83" spans="3:23" ht="15.5" x14ac:dyDescent="0.35">
      <c r="C83" t="s">
        <v>119</v>
      </c>
      <c r="D83" s="5">
        <v>5531961000</v>
      </c>
      <c r="E83" s="5">
        <v>5017585000</v>
      </c>
      <c r="F83" s="5">
        <v>6776628000</v>
      </c>
      <c r="G83" s="5">
        <v>6776628000</v>
      </c>
      <c r="I83" s="5">
        <v>5017585000</v>
      </c>
      <c r="J83" s="5">
        <v>6776628000</v>
      </c>
      <c r="K83" s="5">
        <v>10896816000</v>
      </c>
      <c r="L83" s="5">
        <v>10858391000</v>
      </c>
      <c r="M83" s="5">
        <v>18447199000</v>
      </c>
      <c r="N83" s="5">
        <v>23933258000</v>
      </c>
      <c r="O83" s="5">
        <v>92207091000</v>
      </c>
      <c r="P83" s="5">
        <v>236489681000</v>
      </c>
      <c r="Q83" s="5">
        <v>293732904000</v>
      </c>
      <c r="R83" s="5">
        <v>463743256000</v>
      </c>
      <c r="S83" s="5">
        <v>357491110000</v>
      </c>
      <c r="T83" s="5">
        <v>238781016000</v>
      </c>
      <c r="U83" s="5">
        <v>63198173000</v>
      </c>
      <c r="V83" s="5">
        <v>25493027000</v>
      </c>
      <c r="W83" s="5">
        <v>8452889000</v>
      </c>
    </row>
    <row r="84" spans="3:23" ht="15.5" x14ac:dyDescent="0.35">
      <c r="C84" t="s">
        <v>120</v>
      </c>
      <c r="D84" s="5">
        <v>28900075000</v>
      </c>
      <c r="E84" s="5">
        <v>28990417000</v>
      </c>
      <c r="F84" s="5">
        <v>41126094000</v>
      </c>
      <c r="G84" s="5">
        <v>41224095000</v>
      </c>
      <c r="I84" s="5">
        <v>28990417000</v>
      </c>
      <c r="J84" s="5">
        <v>40822772000</v>
      </c>
      <c r="K84" s="5">
        <v>44604007000</v>
      </c>
      <c r="L84" s="5">
        <v>44609007000</v>
      </c>
      <c r="M84" s="5">
        <v>44632207000</v>
      </c>
      <c r="N84" s="5">
        <v>51608985000</v>
      </c>
      <c r="O84" s="5">
        <v>58188585000</v>
      </c>
      <c r="P84" s="5">
        <v>88330640000</v>
      </c>
      <c r="Q84" s="5">
        <v>108491711000</v>
      </c>
      <c r="R84" s="5">
        <v>92917248000</v>
      </c>
      <c r="S84" s="5">
        <v>62643277000</v>
      </c>
      <c r="T84" s="5">
        <v>42499379000</v>
      </c>
      <c r="U84" s="5">
        <v>80688462000</v>
      </c>
      <c r="V84" s="5">
        <v>48849008000</v>
      </c>
      <c r="W84" s="5">
        <v>44645974000</v>
      </c>
    </row>
    <row r="85" spans="3:23" ht="15.5" x14ac:dyDescent="0.35">
      <c r="C85" t="s">
        <v>121</v>
      </c>
      <c r="D85" s="5">
        <v>28900075000</v>
      </c>
      <c r="E85" s="5">
        <v>28990417000</v>
      </c>
      <c r="F85" s="5">
        <v>41126094000</v>
      </c>
      <c r="G85" s="5">
        <v>41224095000</v>
      </c>
      <c r="I85" s="5">
        <v>28990417000</v>
      </c>
      <c r="J85" s="5">
        <v>40822772000</v>
      </c>
      <c r="K85" s="5">
        <v>44604007000</v>
      </c>
      <c r="L85" s="5">
        <v>44609007000</v>
      </c>
      <c r="M85" s="5">
        <v>44632207000</v>
      </c>
      <c r="N85" s="5">
        <v>51608985000</v>
      </c>
      <c r="O85" s="5">
        <v>58188585000</v>
      </c>
      <c r="P85" s="5">
        <v>88330640000</v>
      </c>
      <c r="Q85" s="5">
        <v>108491711000</v>
      </c>
      <c r="R85" s="5">
        <v>92917248000</v>
      </c>
      <c r="S85" s="5">
        <v>62643277000</v>
      </c>
      <c r="T85" s="5">
        <v>42499379000</v>
      </c>
      <c r="U85" s="5">
        <v>80688462000</v>
      </c>
      <c r="V85" s="5">
        <v>48849008000</v>
      </c>
      <c r="W85" s="5">
        <v>44645974000</v>
      </c>
    </row>
    <row r="86" spans="3:23" ht="15.5" x14ac:dyDescent="0.35">
      <c r="C86" t="s">
        <v>122</v>
      </c>
      <c r="J86" s="5">
        <v>746474000</v>
      </c>
      <c r="K86" s="5">
        <v>746474000</v>
      </c>
      <c r="L86" s="5">
        <v>853591000</v>
      </c>
      <c r="M86" s="5">
        <v>934945000</v>
      </c>
      <c r="N86" s="5">
        <v>1087873000</v>
      </c>
      <c r="O86" s="5">
        <v>1973476000</v>
      </c>
      <c r="P86" s="5">
        <v>6576606000</v>
      </c>
      <c r="Q86" s="5">
        <v>7393223000</v>
      </c>
      <c r="R86" s="5">
        <v>9836710000</v>
      </c>
      <c r="S86" s="5">
        <v>14109330000</v>
      </c>
      <c r="T86" s="5">
        <v>14067183000</v>
      </c>
      <c r="U86" s="5">
        <v>13517562000</v>
      </c>
      <c r="V86" s="5">
        <v>11258791000</v>
      </c>
      <c r="W86" s="5">
        <v>7261147000</v>
      </c>
    </row>
    <row r="87" spans="3:23" ht="15.5" x14ac:dyDescent="0.35">
      <c r="C87" t="s">
        <v>91</v>
      </c>
      <c r="D87" s="5">
        <v>3619655000</v>
      </c>
      <c r="E87" s="5">
        <v>3619655000</v>
      </c>
      <c r="F87" s="5">
        <v>3619655000</v>
      </c>
      <c r="G87" s="5">
        <v>3619655000</v>
      </c>
      <c r="I87" s="5">
        <v>3619655000</v>
      </c>
      <c r="J87" s="5">
        <v>3619655000</v>
      </c>
      <c r="K87" s="5">
        <v>3619655000</v>
      </c>
      <c r="L87" s="5">
        <v>3619655000</v>
      </c>
      <c r="M87" s="5">
        <v>3619655000</v>
      </c>
      <c r="N87" s="5">
        <v>3619655000</v>
      </c>
      <c r="O87" s="5">
        <v>3619655000</v>
      </c>
      <c r="P87" s="5">
        <v>3619655000</v>
      </c>
      <c r="Q87" s="5">
        <v>3619655000</v>
      </c>
      <c r="R87" s="5">
        <v>3619655000</v>
      </c>
      <c r="S87" s="5">
        <v>3619655000</v>
      </c>
      <c r="T87" s="5">
        <v>3619655000</v>
      </c>
      <c r="U87" s="5">
        <v>792591000</v>
      </c>
      <c r="V87" s="5">
        <v>1620298000</v>
      </c>
    </row>
    <row r="88" spans="3:23" ht="15.5" x14ac:dyDescent="0.35">
      <c r="C88" t="s">
        <v>123</v>
      </c>
      <c r="D88" s="5">
        <v>35955426000</v>
      </c>
      <c r="E88" s="5">
        <v>35820876000</v>
      </c>
      <c r="F88" s="5">
        <v>50924512000</v>
      </c>
      <c r="G88" s="5">
        <v>51596014000</v>
      </c>
      <c r="I88" s="5">
        <v>35820876000</v>
      </c>
      <c r="J88" s="5">
        <v>55391587000</v>
      </c>
      <c r="K88" s="5">
        <v>64587275000</v>
      </c>
      <c r="L88" s="5">
        <v>67573227000</v>
      </c>
      <c r="M88" s="5">
        <v>81644827000</v>
      </c>
      <c r="N88" s="5">
        <v>160199112000</v>
      </c>
      <c r="O88" s="5">
        <v>209703468000</v>
      </c>
      <c r="P88" s="5">
        <v>499247067000</v>
      </c>
      <c r="Q88" s="5">
        <v>452880577000</v>
      </c>
      <c r="R88" s="5">
        <v>712446735000</v>
      </c>
      <c r="S88" s="5">
        <v>618300190000</v>
      </c>
      <c r="T88" s="5">
        <v>672476985000</v>
      </c>
      <c r="U88" s="5">
        <v>596729838000</v>
      </c>
      <c r="V88" s="5">
        <v>543097779000</v>
      </c>
      <c r="W88" s="5">
        <v>133950890000</v>
      </c>
    </row>
    <row r="89" spans="3:23" ht="15.5" x14ac:dyDescent="0.35">
      <c r="C89" t="s">
        <v>124</v>
      </c>
    </row>
    <row r="90" spans="3:23" ht="15.5" x14ac:dyDescent="0.35">
      <c r="C90" t="s">
        <v>125</v>
      </c>
      <c r="P90" s="5">
        <v>48786799000</v>
      </c>
      <c r="Q90" s="5">
        <v>38737447000</v>
      </c>
      <c r="R90" s="5">
        <v>25842943000</v>
      </c>
      <c r="S90" s="5">
        <v>15992513000</v>
      </c>
      <c r="T90" s="5">
        <v>7517789000</v>
      </c>
      <c r="U90" s="5">
        <v>3252404000</v>
      </c>
      <c r="V90" s="5">
        <v>4409255000</v>
      </c>
      <c r="W90" s="5">
        <v>1437935000</v>
      </c>
    </row>
    <row r="91" spans="3:23" ht="15.5" x14ac:dyDescent="0.35">
      <c r="C91" t="s">
        <v>128</v>
      </c>
      <c r="O91" s="5">
        <v>152815000</v>
      </c>
      <c r="P91" s="5">
        <v>192152000</v>
      </c>
    </row>
    <row r="92" spans="3:23" ht="15.5" x14ac:dyDescent="0.35">
      <c r="C92" t="s">
        <v>126</v>
      </c>
      <c r="D92" s="5">
        <v>1678489000</v>
      </c>
      <c r="E92" s="5">
        <v>1777378000</v>
      </c>
      <c r="F92" s="5">
        <v>3254274000</v>
      </c>
      <c r="G92" s="5">
        <v>3442043000</v>
      </c>
      <c r="I92" s="5">
        <v>1777378000</v>
      </c>
      <c r="J92" s="5">
        <v>3470134000</v>
      </c>
      <c r="K92" s="5">
        <v>4163798000</v>
      </c>
      <c r="L92" s="5">
        <v>5170732000</v>
      </c>
      <c r="M92" s="5">
        <v>8220165000</v>
      </c>
      <c r="N92" s="5">
        <v>81168836000</v>
      </c>
      <c r="O92" s="5">
        <v>263890302000</v>
      </c>
      <c r="P92" s="5">
        <v>712463928000</v>
      </c>
      <c r="Q92" s="5">
        <v>1393197566000</v>
      </c>
      <c r="R92" s="5">
        <v>1652122755000</v>
      </c>
      <c r="S92" s="5">
        <v>2024182818000</v>
      </c>
      <c r="T92" s="5">
        <v>2123938737000</v>
      </c>
      <c r="U92" s="5">
        <v>1393331390000</v>
      </c>
      <c r="V92" s="5">
        <v>1162216370000</v>
      </c>
      <c r="W92" s="5">
        <v>798955485000</v>
      </c>
    </row>
    <row r="93" spans="3:23" ht="15.5" x14ac:dyDescent="0.35">
      <c r="C93" t="s">
        <v>342</v>
      </c>
      <c r="Q93" s="5">
        <v>93000000000</v>
      </c>
      <c r="R93" s="5">
        <v>122691190000</v>
      </c>
      <c r="S93" s="5">
        <v>122691190000</v>
      </c>
      <c r="T93" s="5">
        <v>122691190000</v>
      </c>
      <c r="U93" s="5">
        <v>122691190000</v>
      </c>
      <c r="V93" s="5">
        <v>56486586000</v>
      </c>
      <c r="W93" s="5">
        <v>56486586000</v>
      </c>
    </row>
    <row r="94" spans="3:23" ht="15.5" x14ac:dyDescent="0.35">
      <c r="C94" t="s">
        <v>130</v>
      </c>
      <c r="D94" s="5">
        <v>2894826000</v>
      </c>
      <c r="E94" s="5">
        <v>3114672000</v>
      </c>
      <c r="F94" s="5">
        <v>4158946000</v>
      </c>
      <c r="G94" s="5">
        <v>4373382000</v>
      </c>
      <c r="I94" s="5">
        <v>3114672000</v>
      </c>
      <c r="J94" s="5">
        <v>3532584000</v>
      </c>
      <c r="K94" s="5">
        <v>4247247000</v>
      </c>
      <c r="L94" s="5">
        <v>5518331000</v>
      </c>
      <c r="M94" s="5">
        <v>9395668000</v>
      </c>
      <c r="N94" s="5">
        <v>83103227000</v>
      </c>
      <c r="O94" s="5">
        <v>269561863000</v>
      </c>
      <c r="P94" s="5">
        <v>769777893000</v>
      </c>
      <c r="Q94" s="5">
        <v>1557132433000</v>
      </c>
      <c r="R94" s="5">
        <v>1844816105000</v>
      </c>
      <c r="S94" s="5">
        <v>2265507079000</v>
      </c>
      <c r="T94" s="5">
        <v>2338804099000</v>
      </c>
      <c r="U94" s="5">
        <v>1540310509000</v>
      </c>
      <c r="V94" s="5">
        <v>1239689882000</v>
      </c>
      <c r="W94" s="5">
        <v>865205625000</v>
      </c>
    </row>
    <row r="95" spans="3:23" ht="15.5" x14ac:dyDescent="0.35">
      <c r="C95" t="s">
        <v>131</v>
      </c>
      <c r="D95" s="5">
        <v>38850252000</v>
      </c>
      <c r="E95" s="5">
        <v>38935548000</v>
      </c>
      <c r="F95" s="5">
        <v>55083458000</v>
      </c>
      <c r="G95" s="5">
        <v>55969396000</v>
      </c>
      <c r="I95" s="5">
        <v>38935548000</v>
      </c>
      <c r="J95" s="5">
        <v>58924171000</v>
      </c>
      <c r="K95" s="5">
        <v>68834522000</v>
      </c>
      <c r="L95" s="5">
        <v>73091558000</v>
      </c>
      <c r="M95" s="5">
        <v>91040495000</v>
      </c>
      <c r="N95" s="5">
        <v>243302339000</v>
      </c>
      <c r="O95" s="5">
        <v>479265331000</v>
      </c>
      <c r="P95" s="5">
        <v>1269024960000</v>
      </c>
      <c r="Q95" s="5">
        <v>2010013010000</v>
      </c>
      <c r="R95" s="5">
        <v>2557262840000</v>
      </c>
      <c r="S95" s="5">
        <v>2883807269000</v>
      </c>
      <c r="T95" s="5">
        <v>3011281084000</v>
      </c>
      <c r="U95" s="5">
        <v>2137040347000</v>
      </c>
      <c r="V95" s="5">
        <v>1782787661000</v>
      </c>
      <c r="W95" s="5">
        <v>999156515000</v>
      </c>
    </row>
    <row r="96" spans="3:23" ht="15.5" x14ac:dyDescent="0.35">
      <c r="C96" t="s">
        <v>132</v>
      </c>
    </row>
    <row r="97" spans="3:23" ht="15.5" x14ac:dyDescent="0.35">
      <c r="C97" t="s">
        <v>133</v>
      </c>
    </row>
    <row r="98" spans="3:23" ht="15.5" x14ac:dyDescent="0.35">
      <c r="C98" t="s">
        <v>134</v>
      </c>
      <c r="D98" s="5">
        <v>1044187000</v>
      </c>
      <c r="E98" s="5">
        <v>791609000</v>
      </c>
      <c r="F98" s="5">
        <v>1328251000</v>
      </c>
      <c r="G98" s="5">
        <v>879914000</v>
      </c>
      <c r="I98" s="5">
        <v>791609000</v>
      </c>
      <c r="J98" s="5">
        <v>910176000</v>
      </c>
      <c r="K98" s="5">
        <v>8534171000</v>
      </c>
      <c r="L98" s="5">
        <v>8793676000</v>
      </c>
      <c r="M98" s="5">
        <v>11342151000</v>
      </c>
      <c r="N98" s="5">
        <v>582958840000</v>
      </c>
      <c r="O98" s="5">
        <v>720977430000</v>
      </c>
      <c r="P98" s="5">
        <v>1603238372000</v>
      </c>
      <c r="Q98" s="5">
        <v>535116207000</v>
      </c>
      <c r="R98" s="5">
        <v>174751384000</v>
      </c>
      <c r="S98" s="5">
        <v>425777929000</v>
      </c>
      <c r="T98" s="5">
        <v>513051327000</v>
      </c>
      <c r="U98" s="5">
        <v>575014695000</v>
      </c>
      <c r="V98" s="5">
        <v>373180008000</v>
      </c>
      <c r="W98" s="5">
        <v>273242434000</v>
      </c>
    </row>
    <row r="99" spans="3:23" ht="15.5" x14ac:dyDescent="0.35">
      <c r="C99" t="s">
        <v>136</v>
      </c>
      <c r="D99" s="5">
        <v>45000</v>
      </c>
      <c r="E99" s="5">
        <v>45000</v>
      </c>
      <c r="F99" s="5">
        <v>192588000</v>
      </c>
      <c r="G99" s="5">
        <v>192588000</v>
      </c>
      <c r="I99" s="5">
        <v>45000</v>
      </c>
      <c r="J99" s="5">
        <v>192543000</v>
      </c>
      <c r="K99" s="5">
        <v>192543000</v>
      </c>
      <c r="L99" s="5">
        <v>190999000</v>
      </c>
      <c r="M99" s="5">
        <v>203405000</v>
      </c>
      <c r="N99" s="5">
        <v>5988694000</v>
      </c>
      <c r="O99" s="5">
        <v>9511153000</v>
      </c>
      <c r="P99" s="5">
        <v>15741775000</v>
      </c>
      <c r="Q99" s="5">
        <v>32933486000</v>
      </c>
      <c r="R99" s="5">
        <v>47997809000</v>
      </c>
      <c r="S99" s="5">
        <v>62257082000</v>
      </c>
      <c r="T99" s="5">
        <v>103703844000</v>
      </c>
      <c r="U99" s="5">
        <v>203243752000</v>
      </c>
      <c r="V99" s="5">
        <v>18171750000</v>
      </c>
      <c r="W99" s="5">
        <v>6318850000</v>
      </c>
    </row>
    <row r="100" spans="3:23" ht="15.5" x14ac:dyDescent="0.35">
      <c r="C100" t="s">
        <v>139</v>
      </c>
    </row>
    <row r="101" spans="3:23" ht="15.5" x14ac:dyDescent="0.35">
      <c r="C101" t="s">
        <v>140</v>
      </c>
      <c r="D101" s="5">
        <v>609791000</v>
      </c>
      <c r="E101" s="5">
        <v>388474000</v>
      </c>
      <c r="F101" s="5">
        <v>443223000</v>
      </c>
      <c r="G101" s="5">
        <v>257051000</v>
      </c>
      <c r="I101" s="5">
        <v>388474000</v>
      </c>
      <c r="J101" s="5">
        <v>202295000</v>
      </c>
      <c r="K101" s="5">
        <v>410269000</v>
      </c>
      <c r="L101" s="5">
        <v>491031000</v>
      </c>
      <c r="M101" s="5">
        <v>1829300000</v>
      </c>
      <c r="N101" s="5">
        <v>6329121000</v>
      </c>
      <c r="O101" s="5">
        <v>21329792000</v>
      </c>
      <c r="P101" s="5">
        <v>33096946000</v>
      </c>
      <c r="Q101" s="5">
        <v>30062810000</v>
      </c>
      <c r="R101" s="5">
        <v>19570064000</v>
      </c>
      <c r="S101" s="5">
        <v>17105385000</v>
      </c>
      <c r="T101" s="5">
        <v>23406649000</v>
      </c>
      <c r="U101" s="5">
        <v>36855225000</v>
      </c>
      <c r="V101" s="5">
        <v>80946258000</v>
      </c>
      <c r="W101" s="5">
        <v>71156778000</v>
      </c>
    </row>
    <row r="102" spans="3:23" ht="15.5" x14ac:dyDescent="0.35">
      <c r="C102" t="s">
        <v>142</v>
      </c>
      <c r="D102" s="5">
        <v>173518000</v>
      </c>
      <c r="E102" s="5">
        <v>156090000</v>
      </c>
      <c r="F102" s="5">
        <v>294529000</v>
      </c>
      <c r="G102" s="5">
        <v>33277000</v>
      </c>
      <c r="I102" s="5">
        <v>156090000</v>
      </c>
      <c r="J102" s="5">
        <v>6033000</v>
      </c>
      <c r="K102" s="5">
        <v>5193891000</v>
      </c>
      <c r="L102" s="5">
        <v>5246703000</v>
      </c>
      <c r="M102" s="5">
        <v>5266159000</v>
      </c>
      <c r="N102" s="5">
        <v>7821805000</v>
      </c>
      <c r="O102" s="5">
        <v>5369999000</v>
      </c>
      <c r="P102" s="5">
        <v>3793120000</v>
      </c>
      <c r="Q102" s="5">
        <v>6489527000</v>
      </c>
      <c r="R102" s="5">
        <v>8714900000</v>
      </c>
      <c r="S102" s="5">
        <v>15489897000</v>
      </c>
      <c r="T102" s="5">
        <v>9445961000</v>
      </c>
      <c r="U102" s="5">
        <v>5046394000</v>
      </c>
      <c r="V102" s="5">
        <v>1841505000</v>
      </c>
      <c r="W102" s="5">
        <v>3349618000</v>
      </c>
    </row>
    <row r="103" spans="3:23" ht="15.5" x14ac:dyDescent="0.35">
      <c r="C103" t="s">
        <v>138</v>
      </c>
      <c r="D103" s="5">
        <v>260833000</v>
      </c>
      <c r="E103" s="5">
        <v>247000000</v>
      </c>
      <c r="F103" s="5">
        <v>397911000</v>
      </c>
      <c r="G103" s="5">
        <v>396998000</v>
      </c>
      <c r="I103" s="5">
        <v>247000000</v>
      </c>
      <c r="J103" s="5">
        <v>509305000</v>
      </c>
      <c r="K103" s="5">
        <v>2737468000</v>
      </c>
      <c r="L103" s="5">
        <v>2726943000</v>
      </c>
      <c r="M103" s="5">
        <v>4043287000</v>
      </c>
      <c r="N103" s="5">
        <v>96717110000</v>
      </c>
      <c r="O103" s="5">
        <v>105851543000</v>
      </c>
      <c r="P103" s="5">
        <v>108083722000</v>
      </c>
      <c r="Q103" s="5">
        <v>15016742000</v>
      </c>
      <c r="R103" s="5">
        <v>18142415000</v>
      </c>
      <c r="S103" s="5">
        <v>15162435000</v>
      </c>
      <c r="T103" s="5">
        <v>33880001000</v>
      </c>
      <c r="U103" s="5">
        <v>22824159000</v>
      </c>
      <c r="V103" s="5">
        <v>31880180000</v>
      </c>
      <c r="W103" s="5">
        <v>19302467000</v>
      </c>
    </row>
    <row r="104" spans="3:23" ht="15.5" x14ac:dyDescent="0.35">
      <c r="C104" t="s">
        <v>135</v>
      </c>
      <c r="Q104" s="5">
        <v>69194047000</v>
      </c>
      <c r="R104" s="5">
        <v>67952446000</v>
      </c>
      <c r="S104" s="5">
        <v>68623446000</v>
      </c>
      <c r="T104" s="5">
        <v>67591063000</v>
      </c>
      <c r="U104" s="5">
        <v>33211449000</v>
      </c>
      <c r="V104" s="5">
        <v>12363507000</v>
      </c>
      <c r="W104" s="5">
        <v>13741660000</v>
      </c>
    </row>
    <row r="105" spans="3:23" ht="15.5" x14ac:dyDescent="0.35">
      <c r="C105" t="s">
        <v>143</v>
      </c>
    </row>
    <row r="106" spans="3:23" ht="15.5" x14ac:dyDescent="0.35">
      <c r="C106" t="s">
        <v>399</v>
      </c>
      <c r="R106" s="5">
        <v>455683532000</v>
      </c>
      <c r="S106" s="5">
        <v>307595737000</v>
      </c>
      <c r="T106" s="5">
        <v>414955012000</v>
      </c>
      <c r="U106" s="5">
        <v>603585130000</v>
      </c>
      <c r="V106" s="5">
        <v>606264250000</v>
      </c>
      <c r="W106" s="5">
        <v>436552966000</v>
      </c>
    </row>
    <row r="107" spans="3:23" ht="15.5" x14ac:dyDescent="0.35">
      <c r="C107" t="s">
        <v>145</v>
      </c>
      <c r="Q107" s="5">
        <v>995720447000</v>
      </c>
      <c r="R107" s="5">
        <v>993242679000</v>
      </c>
      <c r="S107" s="5">
        <v>991052939000</v>
      </c>
      <c r="T107" s="5">
        <v>989118977000</v>
      </c>
    </row>
    <row r="108" spans="3:23" ht="15.5" x14ac:dyDescent="0.35">
      <c r="C108" t="s">
        <v>925</v>
      </c>
      <c r="R108" s="5">
        <v>6706517000</v>
      </c>
      <c r="S108" s="5">
        <v>18532999000</v>
      </c>
      <c r="T108" s="5">
        <v>86506000</v>
      </c>
      <c r="V108" s="5">
        <v>2670954000</v>
      </c>
      <c r="W108" s="5">
        <v>5384063000</v>
      </c>
    </row>
    <row r="109" spans="3:23" ht="15.5" x14ac:dyDescent="0.35">
      <c r="C109" t="s">
        <v>146</v>
      </c>
      <c r="N109" s="5">
        <v>466102110000</v>
      </c>
      <c r="O109" s="5">
        <v>578914943000</v>
      </c>
      <c r="P109" s="5">
        <v>1442506976000</v>
      </c>
      <c r="Q109" s="5">
        <v>381409345000</v>
      </c>
      <c r="R109" s="5">
        <v>12257250000</v>
      </c>
      <c r="S109" s="5">
        <v>247021251000</v>
      </c>
      <c r="T109" s="5">
        <v>274904809000</v>
      </c>
      <c r="U109" s="5">
        <v>273773699000</v>
      </c>
      <c r="V109" s="5">
        <v>227894938000</v>
      </c>
      <c r="W109" s="5">
        <v>159373061000</v>
      </c>
    </row>
    <row r="110" spans="3:23" ht="15.5" x14ac:dyDescent="0.35">
      <c r="C110" t="s">
        <v>147</v>
      </c>
      <c r="D110" s="5">
        <v>2434036000</v>
      </c>
      <c r="E110" s="5">
        <v>2434036000</v>
      </c>
      <c r="F110" s="5">
        <v>2748122000</v>
      </c>
      <c r="G110" s="5">
        <v>2748122000</v>
      </c>
      <c r="I110" s="5">
        <v>2434036000</v>
      </c>
      <c r="J110" s="5">
        <v>2748122000</v>
      </c>
      <c r="K110" s="5">
        <v>3008871000</v>
      </c>
      <c r="L110" s="5">
        <v>2870821000</v>
      </c>
      <c r="M110" s="5">
        <v>3630083000</v>
      </c>
      <c r="N110" s="5">
        <v>180670118000</v>
      </c>
      <c r="O110" s="5">
        <v>212350450000</v>
      </c>
      <c r="P110" s="5">
        <v>250373679000</v>
      </c>
      <c r="Q110" s="5">
        <v>1228384107000</v>
      </c>
      <c r="R110" s="5">
        <v>1645798642000</v>
      </c>
      <c r="S110" s="5">
        <v>1537045436000</v>
      </c>
      <c r="T110" s="5">
        <v>1605711737000</v>
      </c>
      <c r="U110" s="5">
        <v>764873568000</v>
      </c>
      <c r="V110" s="5">
        <v>722783012000</v>
      </c>
      <c r="W110" s="5">
        <v>518777624000</v>
      </c>
    </row>
    <row r="111" spans="3:23" ht="15.5" x14ac:dyDescent="0.35">
      <c r="C111" t="s">
        <v>148</v>
      </c>
      <c r="D111" s="5">
        <v>2434036000</v>
      </c>
      <c r="E111" s="5">
        <v>2434036000</v>
      </c>
      <c r="F111" s="5">
        <v>2748122000</v>
      </c>
      <c r="G111" s="5">
        <v>2748122000</v>
      </c>
      <c r="I111" s="5">
        <v>2434036000</v>
      </c>
      <c r="J111" s="5">
        <v>2748122000</v>
      </c>
      <c r="K111" s="5">
        <v>3008871000</v>
      </c>
      <c r="L111" s="5">
        <v>2870821000</v>
      </c>
      <c r="M111" s="5">
        <v>3630083000</v>
      </c>
      <c r="N111" s="5">
        <v>180670118000</v>
      </c>
      <c r="O111" s="5">
        <v>212350450000</v>
      </c>
      <c r="P111" s="5">
        <v>250373679000</v>
      </c>
      <c r="Q111" s="5">
        <v>1228384107000</v>
      </c>
      <c r="R111" s="5">
        <v>1645798642000</v>
      </c>
      <c r="S111" s="5">
        <v>1537045436000</v>
      </c>
      <c r="T111" s="5">
        <v>1605711737000</v>
      </c>
      <c r="U111" s="5">
        <v>764873568000</v>
      </c>
      <c r="V111" s="5">
        <v>722783012000</v>
      </c>
      <c r="W111" s="5">
        <v>518777624000</v>
      </c>
    </row>
    <row r="112" spans="3:23" ht="15.5" x14ac:dyDescent="0.35">
      <c r="C112" t="s">
        <v>149</v>
      </c>
      <c r="L112" s="5">
        <v>78380000</v>
      </c>
      <c r="M112" s="5">
        <v>196770000</v>
      </c>
      <c r="N112" s="5">
        <v>8632339000</v>
      </c>
      <c r="O112" s="5">
        <v>32937355000</v>
      </c>
      <c r="P112" s="5">
        <v>7981249000</v>
      </c>
      <c r="Q112" s="5">
        <v>32484605000</v>
      </c>
      <c r="R112" s="5">
        <v>76689494000</v>
      </c>
      <c r="S112" s="5">
        <v>113903736000</v>
      </c>
      <c r="T112" s="5">
        <v>113546594000</v>
      </c>
      <c r="U112" s="5">
        <v>88219131000</v>
      </c>
      <c r="V112" s="5">
        <v>54971561000</v>
      </c>
      <c r="W112" s="5">
        <v>27072891000</v>
      </c>
    </row>
    <row r="113" spans="2:23" ht="15.5" x14ac:dyDescent="0.35">
      <c r="C113" t="s">
        <v>150</v>
      </c>
    </row>
    <row r="114" spans="2:23" ht="15.5" x14ac:dyDescent="0.35">
      <c r="C114" t="s">
        <v>151</v>
      </c>
      <c r="Q114" s="5">
        <v>995720447000</v>
      </c>
      <c r="R114" s="5">
        <v>1455632728000</v>
      </c>
      <c r="S114" s="5">
        <v>1317181675000</v>
      </c>
      <c r="T114" s="5">
        <v>1404160495000</v>
      </c>
      <c r="U114" s="5">
        <v>603585130000</v>
      </c>
      <c r="V114" s="5">
        <v>608935204000</v>
      </c>
      <c r="W114" s="5">
        <v>441937029000</v>
      </c>
    </row>
    <row r="115" spans="2:23" ht="15.5" x14ac:dyDescent="0.35">
      <c r="C115" t="s">
        <v>152</v>
      </c>
      <c r="D115" s="5">
        <v>3478223000</v>
      </c>
      <c r="E115" s="5">
        <v>3225645000</v>
      </c>
      <c r="F115" s="5">
        <v>4076373000</v>
      </c>
      <c r="G115" s="5">
        <v>3628036000</v>
      </c>
      <c r="I115" s="5">
        <v>3225645000</v>
      </c>
      <c r="J115" s="5">
        <v>3658298000</v>
      </c>
      <c r="K115" s="5">
        <v>11543042000</v>
      </c>
      <c r="L115" s="5">
        <v>11664497000</v>
      </c>
      <c r="M115" s="5">
        <v>14972234000</v>
      </c>
      <c r="N115" s="5">
        <v>763628958000</v>
      </c>
      <c r="O115" s="5">
        <v>933327880000</v>
      </c>
      <c r="P115" s="5">
        <v>1853612051000</v>
      </c>
      <c r="Q115" s="5">
        <v>1763500314000</v>
      </c>
      <c r="R115" s="5">
        <v>1820550026000</v>
      </c>
      <c r="S115" s="5">
        <v>1962823365000</v>
      </c>
      <c r="T115" s="5">
        <v>2118763064000</v>
      </c>
      <c r="U115" s="5">
        <v>1339888263000</v>
      </c>
      <c r="V115" s="5">
        <v>1095963020000</v>
      </c>
      <c r="W115" s="5">
        <v>792020058000</v>
      </c>
    </row>
    <row r="116" spans="2:23" ht="15.5" x14ac:dyDescent="0.35">
      <c r="C116" t="s">
        <v>153</v>
      </c>
    </row>
    <row r="117" spans="2:23" ht="15.5" x14ac:dyDescent="0.35">
      <c r="C117" t="s">
        <v>154</v>
      </c>
      <c r="D117" s="5">
        <v>1022364716000</v>
      </c>
      <c r="E117" s="5">
        <v>1022364716000</v>
      </c>
      <c r="F117" s="5">
        <v>1022364716000</v>
      </c>
      <c r="G117" s="5">
        <v>1022364716000</v>
      </c>
      <c r="I117" s="5">
        <v>1022364716000</v>
      </c>
      <c r="J117" s="5">
        <v>1022364716000</v>
      </c>
      <c r="K117" s="5">
        <v>1022364716000</v>
      </c>
      <c r="L117" s="5">
        <v>1022364716000</v>
      </c>
      <c r="M117" s="5">
        <v>1022364716000</v>
      </c>
      <c r="N117" s="5">
        <v>614560000000</v>
      </c>
      <c r="O117" s="5">
        <v>614560000000</v>
      </c>
      <c r="P117" s="5">
        <v>214560000000</v>
      </c>
      <c r="Q117" s="5">
        <v>214560000000</v>
      </c>
      <c r="R117" s="5">
        <v>214560000000</v>
      </c>
      <c r="S117" s="5">
        <v>214560000000</v>
      </c>
      <c r="T117" s="5">
        <v>214560000000</v>
      </c>
      <c r="U117" s="5">
        <v>214560000000</v>
      </c>
      <c r="V117" s="5">
        <v>214560000000</v>
      </c>
      <c r="W117" s="5">
        <v>135000000000</v>
      </c>
    </row>
    <row r="118" spans="2:23" ht="15.5" x14ac:dyDescent="0.35">
      <c r="C118" t="s">
        <v>155</v>
      </c>
      <c r="D118" s="5">
        <v>319938860000</v>
      </c>
      <c r="E118" s="5">
        <v>319938860000</v>
      </c>
      <c r="F118" s="5">
        <v>319938860000</v>
      </c>
      <c r="G118" s="5">
        <v>319938860000</v>
      </c>
      <c r="I118" s="5">
        <v>319938860000</v>
      </c>
      <c r="J118" s="5">
        <v>319938860000</v>
      </c>
      <c r="K118" s="5">
        <v>319938860000</v>
      </c>
      <c r="L118" s="5">
        <v>319938860000</v>
      </c>
      <c r="M118" s="5">
        <v>319938860000</v>
      </c>
      <c r="N118" s="5">
        <v>319938860000</v>
      </c>
      <c r="O118" s="5">
        <v>319938860000</v>
      </c>
      <c r="P118" s="5">
        <v>319938860000</v>
      </c>
      <c r="Q118" s="5">
        <v>319938860000</v>
      </c>
      <c r="R118" s="5">
        <v>319938860000</v>
      </c>
      <c r="S118" s="5">
        <v>319938860000</v>
      </c>
      <c r="T118" s="5">
        <v>319938860000</v>
      </c>
      <c r="U118" s="5">
        <v>319938860000</v>
      </c>
      <c r="V118" s="5">
        <v>319938860000</v>
      </c>
    </row>
    <row r="119" spans="2:23" ht="15.5" x14ac:dyDescent="0.35">
      <c r="C119" t="s">
        <v>156</v>
      </c>
      <c r="D119" s="5">
        <v>-1309396519000</v>
      </c>
      <c r="E119" s="5">
        <v>-1309073920000</v>
      </c>
      <c r="F119" s="5">
        <v>-1293778165000</v>
      </c>
      <c r="G119" s="5">
        <v>-1292443910000</v>
      </c>
      <c r="I119" s="5">
        <v>-1309073920000</v>
      </c>
      <c r="J119" s="5">
        <v>-1289522494000</v>
      </c>
      <c r="K119" s="5">
        <v>-1287504565000</v>
      </c>
      <c r="L119" s="5">
        <v>-1283370549000</v>
      </c>
      <c r="M119" s="5">
        <v>-1268740939000</v>
      </c>
      <c r="N119" s="5">
        <v>-1457355595000</v>
      </c>
      <c r="O119" s="5">
        <v>-1391185430000</v>
      </c>
      <c r="P119" s="5">
        <v>-1122261739000</v>
      </c>
      <c r="Q119" s="5">
        <v>-291595639000</v>
      </c>
      <c r="R119" s="5">
        <v>197880446000</v>
      </c>
      <c r="S119" s="5">
        <v>381873825000</v>
      </c>
      <c r="T119" s="5">
        <v>353526493000</v>
      </c>
      <c r="U119" s="5">
        <v>261175488000</v>
      </c>
      <c r="V119" s="5">
        <v>150208271000</v>
      </c>
      <c r="W119" s="5">
        <v>71048792000</v>
      </c>
    </row>
    <row r="120" spans="2:23" ht="15.5" x14ac:dyDescent="0.35">
      <c r="C120" t="s">
        <v>157</v>
      </c>
      <c r="D120" s="5">
        <v>150000000</v>
      </c>
      <c r="E120" s="5">
        <v>150000000</v>
      </c>
      <c r="F120" s="5">
        <v>150000000</v>
      </c>
      <c r="G120" s="5">
        <v>150000000</v>
      </c>
      <c r="I120" s="5">
        <v>150000000</v>
      </c>
      <c r="J120" s="5">
        <v>150000000</v>
      </c>
      <c r="K120" s="5">
        <v>150000000</v>
      </c>
      <c r="L120" s="5">
        <v>150000000</v>
      </c>
      <c r="M120" s="5">
        <v>150000000</v>
      </c>
      <c r="N120" s="5">
        <v>150000000</v>
      </c>
      <c r="O120" s="5">
        <v>150000000</v>
      </c>
      <c r="P120" s="5">
        <v>150000000</v>
      </c>
      <c r="Q120" s="5">
        <v>150000000</v>
      </c>
      <c r="R120" s="5">
        <v>150000000</v>
      </c>
      <c r="S120" s="5">
        <v>100000000</v>
      </c>
      <c r="T120" s="5">
        <v>100000000</v>
      </c>
      <c r="U120" s="5">
        <v>100000000</v>
      </c>
      <c r="V120" s="5">
        <v>50000000</v>
      </c>
    </row>
    <row r="121" spans="2:23" ht="15.5" x14ac:dyDescent="0.35">
      <c r="C121" t="s">
        <v>158</v>
      </c>
      <c r="D121" s="5">
        <v>-1309546519000</v>
      </c>
      <c r="E121" s="5">
        <v>-1309223920000</v>
      </c>
      <c r="F121" s="5">
        <v>-1293928165000</v>
      </c>
      <c r="G121" s="5">
        <v>-1292593910000</v>
      </c>
      <c r="I121" s="5">
        <v>-1309223920000</v>
      </c>
      <c r="J121" s="5">
        <v>-1289672494000</v>
      </c>
      <c r="K121" s="5">
        <v>-1287654565000</v>
      </c>
      <c r="L121" s="5">
        <v>-1283520549000</v>
      </c>
      <c r="M121" s="5">
        <v>-1268890939000</v>
      </c>
      <c r="N121" s="5">
        <v>-1457505595000</v>
      </c>
      <c r="O121" s="5">
        <v>-1391335430000</v>
      </c>
      <c r="P121" s="5">
        <v>-1122411739000</v>
      </c>
      <c r="Q121" s="5">
        <v>-291745639000</v>
      </c>
      <c r="R121" s="5">
        <v>197730446000</v>
      </c>
      <c r="S121" s="5">
        <v>381773825000</v>
      </c>
      <c r="T121" s="5">
        <v>353426493000</v>
      </c>
      <c r="U121" s="5">
        <v>261075488000</v>
      </c>
      <c r="V121" s="5">
        <v>150158271000</v>
      </c>
      <c r="W121" s="5">
        <v>71048792000</v>
      </c>
    </row>
    <row r="122" spans="2:23" ht="15.5" x14ac:dyDescent="0.35">
      <c r="C122" t="s">
        <v>159</v>
      </c>
      <c r="D122" s="5">
        <v>-1309396519000</v>
      </c>
      <c r="E122" s="5">
        <v>-1309073920000</v>
      </c>
      <c r="F122" s="5">
        <v>-1293778165000</v>
      </c>
      <c r="G122" s="5">
        <v>-1292443910000</v>
      </c>
      <c r="I122" s="5">
        <v>-1309073920000</v>
      </c>
      <c r="J122" s="5">
        <v>-1289522494000</v>
      </c>
      <c r="K122" s="5">
        <v>-1287504565000</v>
      </c>
      <c r="L122" s="5">
        <v>-1283370549000</v>
      </c>
      <c r="M122" s="5">
        <v>-1268740939000</v>
      </c>
      <c r="N122" s="5">
        <v>-1457355595000</v>
      </c>
      <c r="O122" s="5">
        <v>-1391185430000</v>
      </c>
      <c r="P122" s="5">
        <v>-1122261739000</v>
      </c>
      <c r="Q122" s="5">
        <v>-291595639000</v>
      </c>
      <c r="R122" s="5">
        <v>197880446000</v>
      </c>
      <c r="S122" s="5">
        <v>381873825000</v>
      </c>
      <c r="T122" s="5">
        <v>353526493000</v>
      </c>
      <c r="U122" s="5">
        <v>261175488000</v>
      </c>
      <c r="V122" s="5">
        <v>150208271000</v>
      </c>
      <c r="W122" s="5">
        <v>71048792000</v>
      </c>
    </row>
    <row r="123" spans="2:23" ht="15.5" x14ac:dyDescent="0.35">
      <c r="C123" t="s">
        <v>160</v>
      </c>
      <c r="D123" s="5">
        <v>-1154683000</v>
      </c>
      <c r="E123" s="5">
        <v>-1139408000</v>
      </c>
      <c r="F123" s="5">
        <v>-1137981000</v>
      </c>
      <c r="G123" s="5">
        <v>-1137961000</v>
      </c>
      <c r="I123" s="5">
        <v>-1139408000</v>
      </c>
      <c r="J123" s="5">
        <v>-1134864000</v>
      </c>
      <c r="K123" s="5">
        <v>-1127186000</v>
      </c>
      <c r="L123" s="5">
        <v>-1125620000</v>
      </c>
      <c r="M123" s="5">
        <v>-1114031000</v>
      </c>
      <c r="N123" s="5">
        <v>-1089539000</v>
      </c>
      <c r="O123" s="5">
        <v>-995634000</v>
      </c>
      <c r="P123" s="5">
        <v>-443867000</v>
      </c>
      <c r="Q123" s="5">
        <v>-10180000</v>
      </c>
      <c r="R123" s="5">
        <v>713853000</v>
      </c>
      <c r="S123" s="5">
        <v>991564000</v>
      </c>
      <c r="T123" s="5">
        <v>873012000</v>
      </c>
      <c r="U123" s="5">
        <v>685145000</v>
      </c>
      <c r="V123" s="5">
        <v>497212000</v>
      </c>
      <c r="W123" s="5">
        <v>1087665000</v>
      </c>
    </row>
    <row r="124" spans="2:23" ht="15.5" x14ac:dyDescent="0.35">
      <c r="C124" t="s">
        <v>9</v>
      </c>
      <c r="D124" s="5">
        <v>35372029000</v>
      </c>
      <c r="E124" s="5">
        <v>35709903000</v>
      </c>
      <c r="F124" s="5">
        <v>51007085000</v>
      </c>
      <c r="G124" s="5">
        <v>52341360000</v>
      </c>
      <c r="I124" s="5">
        <v>35709903000</v>
      </c>
      <c r="J124" s="5">
        <v>55265873000</v>
      </c>
      <c r="K124" s="5">
        <v>57291480000</v>
      </c>
      <c r="L124" s="5">
        <v>61427062000</v>
      </c>
      <c r="M124" s="5">
        <v>76068261000</v>
      </c>
      <c r="N124" s="5">
        <v>-520326619000</v>
      </c>
      <c r="O124" s="5">
        <v>-454062549000</v>
      </c>
      <c r="P124" s="5">
        <v>-584587091000</v>
      </c>
      <c r="Q124" s="5">
        <v>246512696000</v>
      </c>
      <c r="R124" s="5">
        <v>736712814000</v>
      </c>
      <c r="S124" s="5">
        <v>920983904000</v>
      </c>
      <c r="T124" s="5">
        <v>892518020000</v>
      </c>
      <c r="U124" s="5">
        <v>797152084000</v>
      </c>
      <c r="V124" s="5">
        <v>686824641000</v>
      </c>
      <c r="W124" s="5">
        <v>207136457000</v>
      </c>
    </row>
    <row r="125" spans="2:23" ht="15.5" x14ac:dyDescent="0.35">
      <c r="C125" t="s">
        <v>161</v>
      </c>
      <c r="D125" s="5">
        <v>38850252000</v>
      </c>
      <c r="E125" s="5">
        <v>38935548000</v>
      </c>
      <c r="F125" s="5">
        <v>55083458000</v>
      </c>
      <c r="G125" s="5">
        <v>55969396000</v>
      </c>
      <c r="I125" s="5">
        <v>38935548000</v>
      </c>
      <c r="J125" s="5">
        <v>58924171000</v>
      </c>
      <c r="K125" s="5">
        <v>68834522000</v>
      </c>
      <c r="L125" s="5">
        <v>73091559000</v>
      </c>
      <c r="M125" s="5">
        <v>91040495000</v>
      </c>
      <c r="N125" s="5">
        <v>243302339000</v>
      </c>
      <c r="O125" s="5">
        <v>479265331000</v>
      </c>
      <c r="P125" s="5">
        <v>1269024960000</v>
      </c>
      <c r="Q125" s="5">
        <v>2010013010000</v>
      </c>
      <c r="R125" s="5">
        <v>2557262840000</v>
      </c>
      <c r="S125" s="5">
        <v>2883807269000</v>
      </c>
      <c r="T125" s="5">
        <v>3011281084000</v>
      </c>
      <c r="U125" s="5">
        <v>2137040347000</v>
      </c>
      <c r="V125" s="5">
        <v>1782787661000</v>
      </c>
      <c r="W125" s="5">
        <v>999156515000</v>
      </c>
    </row>
    <row r="126" spans="2:23" ht="15.5" x14ac:dyDescent="0.35">
      <c r="C126" t="s">
        <v>162</v>
      </c>
      <c r="D126" s="5">
        <v>10223647156</v>
      </c>
      <c r="E126" s="5">
        <v>10223647156</v>
      </c>
      <c r="F126" s="5">
        <v>10223647156</v>
      </c>
      <c r="G126" s="5">
        <v>10223647156</v>
      </c>
      <c r="I126" s="5">
        <v>10223647156</v>
      </c>
      <c r="J126" s="5">
        <v>10223647156</v>
      </c>
      <c r="K126" s="5">
        <v>10223647156</v>
      </c>
      <c r="L126" s="5">
        <v>10223647156</v>
      </c>
      <c r="M126" s="5">
        <v>10223647156</v>
      </c>
      <c r="N126" s="5">
        <v>6145600000</v>
      </c>
      <c r="O126" s="5">
        <v>6145600000</v>
      </c>
      <c r="P126" s="5">
        <v>2145600000</v>
      </c>
      <c r="Q126" s="5">
        <v>2145600000</v>
      </c>
      <c r="R126" s="5">
        <v>2145600000</v>
      </c>
      <c r="S126" s="5">
        <v>2145600000</v>
      </c>
      <c r="T126" s="5">
        <v>2145600000</v>
      </c>
      <c r="U126" s="5">
        <v>2145600000</v>
      </c>
      <c r="V126" s="5">
        <v>2145600000</v>
      </c>
      <c r="W126" s="5">
        <v>1350000000</v>
      </c>
    </row>
    <row r="128" spans="2:23" ht="15.5" x14ac:dyDescent="0.35">
      <c r="B128" t="s">
        <v>163</v>
      </c>
      <c r="C128" t="s">
        <v>164</v>
      </c>
      <c r="D128" s="5">
        <v>-470716000</v>
      </c>
      <c r="E128" s="5">
        <v>-351297000</v>
      </c>
      <c r="F128" s="5">
        <v>-521953000</v>
      </c>
      <c r="G128" s="5">
        <v>-795523000</v>
      </c>
      <c r="I128" s="5">
        <v>-3148939000</v>
      </c>
      <c r="J128" s="5">
        <v>-8266060000</v>
      </c>
      <c r="K128" s="5">
        <v>-2772494000</v>
      </c>
      <c r="L128" s="5">
        <v>-6817223000</v>
      </c>
      <c r="M128" s="5">
        <v>-6507597000</v>
      </c>
      <c r="N128" s="5">
        <v>21776148000</v>
      </c>
      <c r="O128" s="5">
        <v>28065023000</v>
      </c>
      <c r="P128" s="5">
        <v>-1772303000</v>
      </c>
      <c r="Q128" s="5">
        <v>79236452000</v>
      </c>
      <c r="R128" s="5">
        <v>149683591000</v>
      </c>
      <c r="S128" s="5">
        <v>471410291000</v>
      </c>
      <c r="T128" s="5">
        <v>160980396000</v>
      </c>
      <c r="U128" s="5">
        <v>271204788000</v>
      </c>
      <c r="V128" s="5">
        <v>311905744000</v>
      </c>
      <c r="W128" s="5">
        <v>288433566000</v>
      </c>
    </row>
    <row r="129" spans="3:23" ht="15.5" x14ac:dyDescent="0.35">
      <c r="C129" t="s">
        <v>926</v>
      </c>
      <c r="D129" s="5">
        <v>221317000</v>
      </c>
      <c r="E129" s="5">
        <v>-54749000</v>
      </c>
      <c r="F129" s="5">
        <v>186172000</v>
      </c>
      <c r="G129" s="5">
        <v>52156000</v>
      </c>
      <c r="I129" s="5">
        <v>186179000</v>
      </c>
      <c r="J129" s="5">
        <v>334608000</v>
      </c>
      <c r="L129" s="5">
        <v>9685000</v>
      </c>
      <c r="M129" s="5">
        <v>924553000</v>
      </c>
      <c r="N129" s="5">
        <v>48673357000</v>
      </c>
      <c r="O129" s="5">
        <v>129251857000</v>
      </c>
      <c r="P129" s="5">
        <v>205490388000</v>
      </c>
      <c r="Q129" s="5">
        <v>306756999000</v>
      </c>
      <c r="R129" s="5">
        <v>441252543000</v>
      </c>
      <c r="S129" s="5">
        <v>777308475000</v>
      </c>
      <c r="T129" s="5">
        <v>684781542000</v>
      </c>
      <c r="U129" s="5">
        <v>601674928000</v>
      </c>
      <c r="V129" s="5">
        <v>496987785000</v>
      </c>
      <c r="W129" s="5">
        <v>370505422000</v>
      </c>
    </row>
    <row r="130" spans="3:23" ht="15.5" x14ac:dyDescent="0.35">
      <c r="C130" t="s">
        <v>165</v>
      </c>
      <c r="D130" s="5">
        <v>1754961000</v>
      </c>
      <c r="E130" s="5">
        <v>957860000</v>
      </c>
      <c r="F130" s="5">
        <v>646731000</v>
      </c>
      <c r="G130" s="5">
        <v>864617000</v>
      </c>
      <c r="I130" s="5">
        <v>3137306000</v>
      </c>
      <c r="J130" s="5">
        <v>3691348000</v>
      </c>
      <c r="K130" s="5">
        <v>4712703000</v>
      </c>
      <c r="L130" s="5">
        <v>3573243000</v>
      </c>
      <c r="M130" s="5">
        <v>7202122000</v>
      </c>
      <c r="N130" s="5">
        <v>9659578000</v>
      </c>
      <c r="O130" s="5">
        <v>38185121000</v>
      </c>
      <c r="P130" s="5">
        <v>47333212000</v>
      </c>
      <c r="Q130" s="5">
        <v>28976785000</v>
      </c>
      <c r="R130" s="5">
        <v>61784293000</v>
      </c>
      <c r="S130" s="5">
        <v>90104779000</v>
      </c>
      <c r="T130" s="5">
        <v>40850062000</v>
      </c>
      <c r="U130" s="5">
        <v>18256772000</v>
      </c>
      <c r="V130" s="5">
        <v>13776839000</v>
      </c>
      <c r="W130" s="5">
        <v>10868319000</v>
      </c>
    </row>
    <row r="131" spans="3:23" ht="15.5" x14ac:dyDescent="0.35">
      <c r="C131" t="s">
        <v>927</v>
      </c>
    </row>
    <row r="132" spans="3:23" ht="15.5" x14ac:dyDescent="0.35">
      <c r="C132" t="s">
        <v>732</v>
      </c>
    </row>
    <row r="133" spans="3:23" ht="15.5" x14ac:dyDescent="0.35">
      <c r="C133" t="s">
        <v>167</v>
      </c>
      <c r="D133" s="5">
        <v>-1409852000</v>
      </c>
      <c r="E133" s="5">
        <v>-255419000</v>
      </c>
      <c r="F133" s="5">
        <v>-509366000</v>
      </c>
      <c r="G133" s="5">
        <v>-915434000</v>
      </c>
      <c r="I133" s="5">
        <v>-2778006000</v>
      </c>
      <c r="J133" s="5">
        <v>-8709274000</v>
      </c>
      <c r="K133" s="5">
        <v>-4011943000</v>
      </c>
      <c r="L133" s="5">
        <v>-5498333000</v>
      </c>
      <c r="M133" s="5">
        <v>-5692985000</v>
      </c>
      <c r="N133" s="5">
        <v>-4528546000</v>
      </c>
      <c r="O133" s="5">
        <v>-82785908000</v>
      </c>
      <c r="P133" s="5">
        <v>-171298484000</v>
      </c>
      <c r="Q133" s="5">
        <v>-149373038000</v>
      </c>
      <c r="R133" s="5">
        <v>-211052840000</v>
      </c>
      <c r="S133" s="5">
        <v>-287695221000</v>
      </c>
      <c r="T133" s="5">
        <v>-499201759000</v>
      </c>
      <c r="U133" s="5">
        <v>-299647869000</v>
      </c>
      <c r="V133" s="5">
        <v>-185710093000</v>
      </c>
      <c r="W133" s="5">
        <v>-116175662000</v>
      </c>
    </row>
    <row r="134" spans="3:23" ht="15.5" x14ac:dyDescent="0.35">
      <c r="C134" t="s">
        <v>403</v>
      </c>
      <c r="D134" s="5">
        <v>-1037142000</v>
      </c>
      <c r="E134" s="5">
        <v>-998989000</v>
      </c>
      <c r="F134" s="5">
        <v>-845490000</v>
      </c>
      <c r="G134" s="5">
        <v>-796862000</v>
      </c>
      <c r="I134" s="5">
        <v>-3694418000</v>
      </c>
      <c r="J134" s="5">
        <v>-3582742000</v>
      </c>
      <c r="K134" s="5">
        <v>-3473254000</v>
      </c>
      <c r="L134" s="5">
        <v>-4901818000</v>
      </c>
      <c r="M134" s="5">
        <v>-8941287000</v>
      </c>
      <c r="N134" s="5">
        <v>-28054880000</v>
      </c>
      <c r="O134" s="5">
        <v>-57034883000</v>
      </c>
      <c r="P134" s="5">
        <v>-84088595000</v>
      </c>
      <c r="Q134" s="5">
        <v>-102985878000</v>
      </c>
      <c r="R134" s="5">
        <v>-124360758000</v>
      </c>
      <c r="S134" s="5">
        <v>-139841967000</v>
      </c>
      <c r="T134" s="5">
        <v>-121759536000</v>
      </c>
      <c r="U134" s="5">
        <v>-89246273000</v>
      </c>
      <c r="V134" s="5">
        <v>-61666681000</v>
      </c>
      <c r="W134" s="5">
        <v>-34446599000</v>
      </c>
    </row>
    <row r="135" spans="3:23" ht="15.5" x14ac:dyDescent="0.35">
      <c r="C135" t="s">
        <v>169</v>
      </c>
      <c r="D135" s="5">
        <v>-2446994000</v>
      </c>
      <c r="E135" s="5">
        <v>-1254408000</v>
      </c>
      <c r="F135" s="5">
        <v>-1354856000</v>
      </c>
      <c r="G135" s="5">
        <v>-1712296000</v>
      </c>
      <c r="I135" s="5">
        <v>-6472424000</v>
      </c>
      <c r="J135" s="5">
        <v>-12292016000</v>
      </c>
      <c r="K135" s="5">
        <v>-7485197000</v>
      </c>
      <c r="L135" s="5">
        <v>-10400151000</v>
      </c>
      <c r="M135" s="5">
        <v>-14634272000</v>
      </c>
      <c r="N135" s="5">
        <v>-32583426000</v>
      </c>
      <c r="O135" s="5">
        <v>-139820791000</v>
      </c>
      <c r="P135" s="5">
        <v>-255387079000</v>
      </c>
      <c r="Q135" s="5">
        <v>-252358916000</v>
      </c>
      <c r="R135" s="5">
        <v>-335413598000</v>
      </c>
      <c r="S135" s="5">
        <v>-427537188000</v>
      </c>
      <c r="T135" s="5">
        <v>-620961295000</v>
      </c>
      <c r="U135" s="5">
        <v>-388894142000</v>
      </c>
      <c r="V135" s="5">
        <v>-247376774000</v>
      </c>
      <c r="W135" s="5">
        <v>-150622261000</v>
      </c>
    </row>
    <row r="136" spans="3:23" ht="15.5" x14ac:dyDescent="0.35">
      <c r="C136" t="s">
        <v>928</v>
      </c>
      <c r="O136" s="5">
        <v>3864856000</v>
      </c>
      <c r="P136" s="5">
        <v>3533258000</v>
      </c>
      <c r="R136" s="5">
        <v>517941000</v>
      </c>
      <c r="S136" s="5">
        <v>53328891000</v>
      </c>
      <c r="T136" s="5">
        <v>63592080000</v>
      </c>
      <c r="U136" s="5">
        <v>47667725000</v>
      </c>
      <c r="V136" s="5">
        <v>53280285000</v>
      </c>
      <c r="W136" s="5">
        <v>66990154000</v>
      </c>
    </row>
    <row r="137" spans="3:23" ht="15.5" x14ac:dyDescent="0.35">
      <c r="C137" t="s">
        <v>384</v>
      </c>
      <c r="D137" s="5">
        <v>212000</v>
      </c>
      <c r="E137" s="5">
        <v>55284000</v>
      </c>
      <c r="F137" s="5">
        <v>223000</v>
      </c>
      <c r="G137" s="5">
        <v>58769000</v>
      </c>
      <c r="I137" s="5">
        <v>115744000</v>
      </c>
      <c r="J137" s="5">
        <v>30066000</v>
      </c>
      <c r="K137" s="5">
        <v>56705000</v>
      </c>
      <c r="L137" s="5">
        <v>120224000</v>
      </c>
      <c r="M137" s="5">
        <v>367700000</v>
      </c>
      <c r="N137" s="5">
        <v>211122000</v>
      </c>
      <c r="O137" s="5">
        <v>161315000</v>
      </c>
      <c r="P137" s="5">
        <v>93789000</v>
      </c>
      <c r="Q137" s="5">
        <v>4522630000</v>
      </c>
      <c r="R137" s="5">
        <v>6994324000</v>
      </c>
      <c r="S137" s="5">
        <v>1718321000</v>
      </c>
      <c r="T137" s="5">
        <v>19229320000</v>
      </c>
      <c r="U137" s="5">
        <v>4024461000</v>
      </c>
    </row>
    <row r="138" spans="3:23" ht="15.5" x14ac:dyDescent="0.35">
      <c r="C138" t="s">
        <v>172</v>
      </c>
      <c r="N138" s="5">
        <v>-3973361000</v>
      </c>
      <c r="O138" s="5">
        <v>-3416020000</v>
      </c>
      <c r="P138" s="5">
        <v>-2742082000</v>
      </c>
      <c r="Q138" s="5">
        <v>-4138416000</v>
      </c>
      <c r="R138" s="5">
        <v>-18457588000</v>
      </c>
      <c r="S138" s="5">
        <v>-21794666000</v>
      </c>
      <c r="T138" s="5">
        <v>-7281993000</v>
      </c>
      <c r="U138" s="5">
        <v>-7500495000</v>
      </c>
      <c r="V138" s="5">
        <v>-7109590000</v>
      </c>
      <c r="W138" s="5">
        <v>-10426016000</v>
      </c>
    </row>
    <row r="139" spans="3:23" ht="15.5" x14ac:dyDescent="0.35">
      <c r="C139" t="s">
        <v>179</v>
      </c>
      <c r="L139" s="5">
        <v>44689000</v>
      </c>
      <c r="M139" s="5">
        <v>-58458746000</v>
      </c>
      <c r="N139" s="5">
        <v>-150672573000</v>
      </c>
      <c r="O139" s="5">
        <v>-208347316000</v>
      </c>
      <c r="P139" s="5">
        <v>-13273067000</v>
      </c>
      <c r="Q139" s="5">
        <v>-175576987000</v>
      </c>
      <c r="R139" s="5">
        <v>-288126329000</v>
      </c>
      <c r="S139" s="5">
        <v>-319470366000</v>
      </c>
      <c r="T139" s="5">
        <v>649806492000</v>
      </c>
      <c r="U139" s="5">
        <v>-55846635000</v>
      </c>
      <c r="V139" s="5">
        <v>552411571000</v>
      </c>
      <c r="W139" s="5">
        <v>172023129000</v>
      </c>
    </row>
    <row r="140" spans="3:23" ht="15.5" x14ac:dyDescent="0.35">
      <c r="C140" t="s">
        <v>180</v>
      </c>
      <c r="D140" s="5">
        <v>137490000</v>
      </c>
      <c r="E140" s="5">
        <v>-253505000</v>
      </c>
      <c r="F140" s="5">
        <v>104224000</v>
      </c>
      <c r="G140" s="5">
        <v>-1129490000</v>
      </c>
      <c r="I140" s="5">
        <v>-1722833000</v>
      </c>
      <c r="J140" s="5">
        <v>6999808000</v>
      </c>
      <c r="K140" s="5">
        <v>-12341000</v>
      </c>
      <c r="L140" s="5">
        <v>346158000</v>
      </c>
      <c r="M140" s="5">
        <v>58511951000</v>
      </c>
      <c r="N140" s="5">
        <v>131726936000</v>
      </c>
      <c r="O140" s="5">
        <v>192391228000</v>
      </c>
      <c r="P140" s="5">
        <v>14421643000</v>
      </c>
      <c r="Q140" s="5">
        <v>88251429000</v>
      </c>
      <c r="R140" s="5">
        <v>18204384000</v>
      </c>
      <c r="S140" s="5">
        <v>-231187551000</v>
      </c>
      <c r="T140" s="5">
        <v>-910562376000</v>
      </c>
      <c r="U140" s="5">
        <v>-49561971000</v>
      </c>
      <c r="V140" s="5">
        <v>-751081792000</v>
      </c>
      <c r="W140" s="5">
        <v>-473903977000</v>
      </c>
    </row>
    <row r="141" spans="3:23" ht="15.5" x14ac:dyDescent="0.35">
      <c r="C141" t="s">
        <v>187</v>
      </c>
      <c r="D141" s="5">
        <v>46936000</v>
      </c>
      <c r="E141" s="5">
        <v>313966000</v>
      </c>
      <c r="F141" s="5">
        <v>-306466000</v>
      </c>
      <c r="G141" s="5">
        <v>63757000</v>
      </c>
      <c r="I141" s="5">
        <v>7500000</v>
      </c>
      <c r="J141" s="5">
        <v>33249000</v>
      </c>
      <c r="K141" s="5">
        <v>145427000</v>
      </c>
      <c r="L141" s="5">
        <v>196121000</v>
      </c>
      <c r="M141" s="5">
        <v>58823034000</v>
      </c>
      <c r="N141" s="5">
        <v>122129483000</v>
      </c>
      <c r="O141" s="5">
        <v>57876743000</v>
      </c>
      <c r="P141" s="5">
        <v>9151596000</v>
      </c>
      <c r="Q141" s="5">
        <v>105502273000</v>
      </c>
      <c r="R141" s="5">
        <v>49789906000</v>
      </c>
      <c r="S141" s="5">
        <v>19026375000</v>
      </c>
      <c r="T141" s="5">
        <v>5651081000</v>
      </c>
      <c r="U141" s="5">
        <v>6406912000</v>
      </c>
      <c r="V141" s="5">
        <v>2672118000</v>
      </c>
      <c r="W141" s="5">
        <v>14007820000</v>
      </c>
    </row>
    <row r="142" spans="3:23" ht="15.5" x14ac:dyDescent="0.35">
      <c r="C142" t="s">
        <v>929</v>
      </c>
      <c r="K142" s="5">
        <v>3400000</v>
      </c>
      <c r="L142" s="5">
        <v>6613000</v>
      </c>
      <c r="M142" s="5">
        <v>-4312179000</v>
      </c>
      <c r="N142" s="5">
        <v>2806731000</v>
      </c>
      <c r="O142" s="5">
        <v>1714395000</v>
      </c>
    </row>
    <row r="143" spans="3:23" ht="15.5" x14ac:dyDescent="0.35">
      <c r="C143" t="s">
        <v>181</v>
      </c>
      <c r="E143" s="5">
        <v>-291214000</v>
      </c>
      <c r="F143" s="5">
        <v>312466000</v>
      </c>
      <c r="G143" s="5">
        <v>-312466000</v>
      </c>
      <c r="I143" s="5">
        <v>-291214000</v>
      </c>
      <c r="K143" s="5">
        <v>-222873000</v>
      </c>
      <c r="O143" s="5">
        <v>-5100000</v>
      </c>
      <c r="P143" s="5">
        <v>-102790000</v>
      </c>
      <c r="Q143" s="5">
        <v>-14378233000</v>
      </c>
      <c r="R143" s="5">
        <v>-19809213000</v>
      </c>
      <c r="S143" s="5">
        <v>-237200701000</v>
      </c>
      <c r="T143" s="5">
        <v>-920388712000</v>
      </c>
      <c r="U143" s="5">
        <v>-240597745000</v>
      </c>
      <c r="V143" s="5">
        <v>-501883271000</v>
      </c>
      <c r="W143" s="5">
        <v>-393962867000</v>
      </c>
    </row>
    <row r="144" spans="3:23" ht="15.5" x14ac:dyDescent="0.35">
      <c r="C144" t="s">
        <v>930</v>
      </c>
      <c r="O144" s="5">
        <v>-2000000000</v>
      </c>
    </row>
    <row r="145" spans="3:23" ht="15.5" x14ac:dyDescent="0.35">
      <c r="C145" t="s">
        <v>931</v>
      </c>
      <c r="D145" s="5">
        <v>90342000</v>
      </c>
      <c r="E145" s="5">
        <v>303322000</v>
      </c>
      <c r="F145" s="5">
        <v>98001000</v>
      </c>
      <c r="G145" s="5">
        <v>-19550000</v>
      </c>
      <c r="T145" s="5">
        <v>39945935000</v>
      </c>
      <c r="U145" s="5">
        <v>44561043000</v>
      </c>
      <c r="V145" s="5">
        <v>111983050000</v>
      </c>
      <c r="W145" s="5">
        <v>51208038000</v>
      </c>
    </row>
    <row r="146" spans="3:23" ht="15.5" x14ac:dyDescent="0.35">
      <c r="C146" t="s">
        <v>932</v>
      </c>
      <c r="E146" s="5">
        <v>-70396000</v>
      </c>
      <c r="I146" s="5">
        <v>-70396000</v>
      </c>
      <c r="J146" s="5">
        <v>6936493000</v>
      </c>
      <c r="K146" s="5">
        <v>5000000</v>
      </c>
      <c r="L146" s="5">
        <v>23200000</v>
      </c>
      <c r="M146" s="5">
        <v>3633396000</v>
      </c>
      <c r="N146" s="5">
        <v>6579600000</v>
      </c>
      <c r="O146" s="5">
        <v>-8202933000</v>
      </c>
      <c r="P146" s="5">
        <v>5479048000</v>
      </c>
      <c r="Q146" s="5">
        <v>-8515984000</v>
      </c>
      <c r="R146" s="5">
        <v>-19038615000</v>
      </c>
      <c r="S146" s="5">
        <v>-14581546000</v>
      </c>
      <c r="U146" s="5">
        <v>-76537789000</v>
      </c>
      <c r="V146" s="5">
        <v>-115622041000</v>
      </c>
      <c r="W146" s="5">
        <v>-45125514000</v>
      </c>
    </row>
    <row r="147" spans="3:23" ht="15.5" x14ac:dyDescent="0.35">
      <c r="C147" t="s">
        <v>933</v>
      </c>
      <c r="P147" s="5">
        <v>-200000000</v>
      </c>
      <c r="R147" s="5">
        <v>150000000</v>
      </c>
      <c r="S147" s="5">
        <v>-150000000</v>
      </c>
      <c r="U147" s="5">
        <v>-66198604000</v>
      </c>
      <c r="W147" s="5">
        <v>-100031454000</v>
      </c>
    </row>
    <row r="148" spans="3:23" ht="15.5" x14ac:dyDescent="0.35">
      <c r="C148" t="s">
        <v>867</v>
      </c>
      <c r="E148" s="5">
        <v>-564467000</v>
      </c>
      <c r="G148" s="5">
        <v>-920000000</v>
      </c>
      <c r="I148" s="5">
        <v>-1484467000</v>
      </c>
    </row>
    <row r="149" spans="3:23" ht="15.5" x14ac:dyDescent="0.35">
      <c r="C149" t="s">
        <v>934</v>
      </c>
      <c r="T149" s="5">
        <v>-55000000000</v>
      </c>
    </row>
    <row r="150" spans="3:23" ht="15.5" x14ac:dyDescent="0.35">
      <c r="C150" t="s">
        <v>935</v>
      </c>
      <c r="Q150" s="5">
        <v>1120743000</v>
      </c>
      <c r="R150" s="5">
        <v>117982000</v>
      </c>
    </row>
    <row r="151" spans="3:23" ht="15.5" x14ac:dyDescent="0.35">
      <c r="C151" t="s">
        <v>394</v>
      </c>
    </row>
    <row r="152" spans="3:23" ht="15.5" x14ac:dyDescent="0.35">
      <c r="C152" t="s">
        <v>558</v>
      </c>
      <c r="O152" s="5">
        <v>142846808000</v>
      </c>
    </row>
    <row r="153" spans="3:23" ht="15.5" x14ac:dyDescent="0.35">
      <c r="C153" t="s">
        <v>936</v>
      </c>
    </row>
    <row r="154" spans="3:23" ht="15.5" x14ac:dyDescent="0.35">
      <c r="C154" t="s">
        <v>937</v>
      </c>
      <c r="U154" s="5">
        <v>319299751000</v>
      </c>
    </row>
    <row r="155" spans="3:23" ht="15.5" x14ac:dyDescent="0.35">
      <c r="C155" t="s">
        <v>938</v>
      </c>
      <c r="U155" s="5">
        <v>-40520000000</v>
      </c>
      <c r="V155" s="5">
        <v>-248231648000</v>
      </c>
    </row>
    <row r="156" spans="3:23" ht="15.5" x14ac:dyDescent="0.35">
      <c r="C156" t="s">
        <v>197</v>
      </c>
      <c r="L156" s="5">
        <v>44689000</v>
      </c>
      <c r="M156" s="5">
        <v>-58458746000</v>
      </c>
      <c r="N156" s="5">
        <v>-150672573000</v>
      </c>
      <c r="O156" s="5">
        <v>-208347316000</v>
      </c>
      <c r="P156" s="5">
        <v>-13273067000</v>
      </c>
      <c r="Q156" s="5">
        <v>-175576987000</v>
      </c>
      <c r="R156" s="5">
        <v>-288126329000</v>
      </c>
      <c r="S156" s="5">
        <v>-319470366000</v>
      </c>
      <c r="T156" s="5">
        <v>649806492000</v>
      </c>
      <c r="U156" s="5">
        <v>-55846635000</v>
      </c>
      <c r="V156" s="5">
        <v>552411571000</v>
      </c>
      <c r="W156" s="5">
        <v>172023129000</v>
      </c>
    </row>
    <row r="157" spans="3:23" ht="15.5" x14ac:dyDescent="0.35">
      <c r="C157" t="s">
        <v>495</v>
      </c>
      <c r="S157" s="5">
        <v>146776000000</v>
      </c>
      <c r="T157" s="5">
        <v>89203171000</v>
      </c>
      <c r="U157" s="5">
        <v>320387513000</v>
      </c>
      <c r="V157" s="5">
        <v>417385013000</v>
      </c>
      <c r="W157" s="5">
        <v>399927001000</v>
      </c>
    </row>
    <row r="158" spans="3:23" ht="15.5" x14ac:dyDescent="0.35">
      <c r="C158" t="s">
        <v>501</v>
      </c>
      <c r="M158" s="5">
        <v>-58297394000</v>
      </c>
      <c r="N158" s="5">
        <v>-112812833000</v>
      </c>
      <c r="O158" s="5">
        <v>-21085057000</v>
      </c>
    </row>
    <row r="159" spans="3:23" ht="15.5" x14ac:dyDescent="0.35">
      <c r="C159" t="s">
        <v>496</v>
      </c>
      <c r="O159" s="5">
        <v>-147824575000</v>
      </c>
      <c r="P159" s="5">
        <v>-1562968000</v>
      </c>
      <c r="Q159" s="5">
        <v>-94983358000</v>
      </c>
      <c r="R159" s="5">
        <v>-87852295000</v>
      </c>
      <c r="S159" s="5">
        <v>-293434813000</v>
      </c>
      <c r="T159" s="5">
        <v>-275445228000</v>
      </c>
      <c r="U159" s="5">
        <v>-279542701000</v>
      </c>
      <c r="V159" s="5">
        <v>-180438364000</v>
      </c>
      <c r="W159" s="5">
        <v>-191079195000</v>
      </c>
    </row>
    <row r="160" spans="3:23" ht="15.5" x14ac:dyDescent="0.35">
      <c r="C160" t="s">
        <v>939</v>
      </c>
      <c r="S160" s="5">
        <v>34374570000</v>
      </c>
      <c r="T160" s="5">
        <v>163852000</v>
      </c>
      <c r="W160" s="5">
        <v>432000000</v>
      </c>
    </row>
    <row r="161" spans="3:23" ht="15.5" x14ac:dyDescent="0.35">
      <c r="C161" t="s">
        <v>940</v>
      </c>
      <c r="P161" s="5">
        <v>-6706517000</v>
      </c>
      <c r="Q161" s="5">
        <v>-12257250000</v>
      </c>
      <c r="R161" s="5">
        <v>-11444956000</v>
      </c>
      <c r="S161" s="5">
        <v>-4044163000</v>
      </c>
      <c r="T161" s="5">
        <v>-2697350000</v>
      </c>
      <c r="U161" s="5">
        <v>-2714582000</v>
      </c>
      <c r="V161" s="5">
        <v>-4494007000</v>
      </c>
      <c r="W161" s="5">
        <v>-9093633000</v>
      </c>
    </row>
    <row r="162" spans="3:23" ht="15.5" x14ac:dyDescent="0.35">
      <c r="C162" t="s">
        <v>139</v>
      </c>
      <c r="N162" s="5">
        <v>-9400000000</v>
      </c>
      <c r="O162" s="5">
        <v>-9600000000</v>
      </c>
    </row>
    <row r="163" spans="3:23" ht="15.5" x14ac:dyDescent="0.35">
      <c r="C163" t="s">
        <v>175</v>
      </c>
      <c r="P163" s="5">
        <v>173069000</v>
      </c>
      <c r="Q163" s="5">
        <v>15244341000</v>
      </c>
      <c r="R163" s="5">
        <v>-671000000</v>
      </c>
      <c r="S163" s="5">
        <v>1032383000</v>
      </c>
      <c r="T163" s="5">
        <v>34379614000</v>
      </c>
      <c r="U163" s="5">
        <v>20847942000</v>
      </c>
      <c r="V163" s="5">
        <v>-1378153000</v>
      </c>
      <c r="W163" s="5">
        <v>13741660000</v>
      </c>
    </row>
    <row r="164" spans="3:23" ht="15.5" x14ac:dyDescent="0.35">
      <c r="C164" t="s">
        <v>941</v>
      </c>
      <c r="S164" s="5">
        <v>42130000</v>
      </c>
      <c r="T164" s="5">
        <v>200000</v>
      </c>
      <c r="V164" s="5">
        <v>399498860000</v>
      </c>
    </row>
    <row r="165" spans="3:23" ht="15.5" x14ac:dyDescent="0.35">
      <c r="C165" t="s">
        <v>942</v>
      </c>
      <c r="P165" s="5">
        <v>42625000000</v>
      </c>
      <c r="Q165" s="5">
        <v>100000000000</v>
      </c>
      <c r="T165" s="5">
        <v>-8896928000</v>
      </c>
      <c r="U165" s="5">
        <v>-8709659000</v>
      </c>
      <c r="V165" s="5">
        <v>-1093923000</v>
      </c>
      <c r="W165" s="5">
        <v>12727827000</v>
      </c>
    </row>
    <row r="166" spans="3:23" ht="15.5" x14ac:dyDescent="0.35">
      <c r="C166" t="s">
        <v>943</v>
      </c>
    </row>
    <row r="167" spans="3:23" ht="15.5" x14ac:dyDescent="0.35">
      <c r="C167" t="s">
        <v>944</v>
      </c>
      <c r="T167" s="5">
        <v>1000000000000</v>
      </c>
    </row>
    <row r="168" spans="3:23" ht="15.5" x14ac:dyDescent="0.35">
      <c r="C168" t="s">
        <v>945</v>
      </c>
    </row>
    <row r="169" spans="3:23" ht="15.5" x14ac:dyDescent="0.35">
      <c r="C169" t="s">
        <v>362</v>
      </c>
      <c r="R169" s="5">
        <v>-44182000</v>
      </c>
    </row>
    <row r="170" spans="3:23" ht="15.5" x14ac:dyDescent="0.35">
      <c r="C170" t="s">
        <v>946</v>
      </c>
      <c r="L170" s="5">
        <v>44689000</v>
      </c>
      <c r="M170" s="5">
        <v>58252735000</v>
      </c>
      <c r="N170" s="5">
        <v>-28459740000</v>
      </c>
      <c r="O170" s="5">
        <v>-29837684000</v>
      </c>
    </row>
    <row r="171" spans="3:23" ht="15.5" x14ac:dyDescent="0.35">
      <c r="C171" t="s">
        <v>198</v>
      </c>
    </row>
    <row r="172" spans="3:23" ht="15.5" x14ac:dyDescent="0.35">
      <c r="C172" t="s">
        <v>947</v>
      </c>
    </row>
    <row r="173" spans="3:23" ht="15.5" x14ac:dyDescent="0.35">
      <c r="C173" t="s">
        <v>388</v>
      </c>
      <c r="M173" s="5">
        <v>-58414087000</v>
      </c>
      <c r="P173" s="5">
        <v>-47801651000</v>
      </c>
      <c r="Q173" s="5">
        <v>-183580720000</v>
      </c>
      <c r="R173" s="5">
        <v>-188113896000</v>
      </c>
      <c r="S173" s="5">
        <v>-204216473000</v>
      </c>
      <c r="T173" s="5">
        <v>-161153639000</v>
      </c>
      <c r="U173" s="5">
        <v>-84659148000</v>
      </c>
      <c r="V173" s="5">
        <v>-77067855000</v>
      </c>
      <c r="W173" s="5">
        <v>-54632531000</v>
      </c>
    </row>
    <row r="174" spans="3:23" ht="15.5" x14ac:dyDescent="0.35">
      <c r="C174" t="s">
        <v>556</v>
      </c>
      <c r="T174" s="5">
        <v>-25747200000</v>
      </c>
      <c r="U174" s="5">
        <v>-21456000000</v>
      </c>
    </row>
    <row r="175" spans="3:23" ht="15.5" x14ac:dyDescent="0.35">
      <c r="C175" t="s">
        <v>215</v>
      </c>
      <c r="D175" s="5">
        <v>-333226000</v>
      </c>
      <c r="E175" s="5">
        <v>-604802000</v>
      </c>
      <c r="F175" s="5">
        <v>-417729000</v>
      </c>
      <c r="G175" s="5">
        <v>-1925013000</v>
      </c>
      <c r="I175" s="5">
        <v>-4871772000</v>
      </c>
      <c r="J175" s="5">
        <v>-1266252000</v>
      </c>
      <c r="K175" s="5">
        <v>-2784835000</v>
      </c>
      <c r="L175" s="5">
        <v>-6426376000</v>
      </c>
      <c r="M175" s="5">
        <v>-6454392000</v>
      </c>
      <c r="N175" s="5">
        <v>2830511000</v>
      </c>
      <c r="O175" s="5">
        <v>12108935000</v>
      </c>
      <c r="P175" s="5">
        <v>-623727000</v>
      </c>
      <c r="Q175" s="5">
        <v>-8089106000</v>
      </c>
      <c r="R175" s="5">
        <v>-120238354000</v>
      </c>
      <c r="S175" s="5">
        <v>-79247626000</v>
      </c>
      <c r="T175" s="5">
        <v>-99775488000</v>
      </c>
      <c r="U175" s="5">
        <v>165796182000</v>
      </c>
      <c r="V175" s="5">
        <v>113235523000</v>
      </c>
      <c r="W175" s="5">
        <v>-13447282000</v>
      </c>
    </row>
    <row r="176" spans="3:23" ht="15.5" x14ac:dyDescent="0.35">
      <c r="C176" t="s">
        <v>217</v>
      </c>
      <c r="D176" s="5">
        <v>665212000</v>
      </c>
      <c r="I176" s="5">
        <v>5536984000</v>
      </c>
      <c r="J176" s="5">
        <v>6803236000</v>
      </c>
      <c r="K176" s="5">
        <v>9588071000</v>
      </c>
      <c r="L176" s="5">
        <v>16014447000</v>
      </c>
      <c r="M176" s="5">
        <v>22468839000</v>
      </c>
      <c r="N176" s="5">
        <v>19638671000</v>
      </c>
      <c r="O176" s="5">
        <v>7534069000</v>
      </c>
      <c r="P176" s="5">
        <v>8157958000</v>
      </c>
      <c r="Q176" s="5">
        <v>16248739000</v>
      </c>
      <c r="R176" s="5">
        <v>136500266000</v>
      </c>
      <c r="S176" s="5">
        <v>215747995000</v>
      </c>
      <c r="T176" s="5">
        <v>315528381000</v>
      </c>
      <c r="U176" s="5">
        <v>149732199000</v>
      </c>
      <c r="V176" s="5">
        <v>36496676000</v>
      </c>
      <c r="W176" s="5">
        <v>49943958000</v>
      </c>
    </row>
    <row r="177" spans="2:23" ht="15.5" x14ac:dyDescent="0.35">
      <c r="C177" t="s">
        <v>216</v>
      </c>
      <c r="N177" s="5">
        <v>-343000</v>
      </c>
      <c r="O177" s="5">
        <v>-4333000</v>
      </c>
      <c r="P177" s="5">
        <v>-162000</v>
      </c>
      <c r="Q177" s="5">
        <v>-1675000</v>
      </c>
      <c r="R177" s="5">
        <v>-13173000</v>
      </c>
      <c r="S177" s="5">
        <v>-103000</v>
      </c>
      <c r="T177" s="5">
        <v>-4898000</v>
      </c>
    </row>
    <row r="178" spans="2:23" ht="15.5" x14ac:dyDescent="0.35">
      <c r="C178" t="s">
        <v>218</v>
      </c>
      <c r="D178" s="5">
        <v>331986000</v>
      </c>
      <c r="E178" s="5">
        <v>-604802000</v>
      </c>
      <c r="F178" s="5">
        <v>-417729000</v>
      </c>
      <c r="G178" s="5">
        <v>-1925013000</v>
      </c>
      <c r="I178" s="5">
        <v>665212000</v>
      </c>
      <c r="J178" s="5">
        <v>5536984000</v>
      </c>
      <c r="K178" s="5">
        <v>6803236000</v>
      </c>
      <c r="L178" s="5">
        <v>9588071000</v>
      </c>
      <c r="M178" s="5">
        <v>16014447000</v>
      </c>
      <c r="N178" s="5">
        <v>22468839000</v>
      </c>
      <c r="O178" s="5">
        <v>19638671000</v>
      </c>
      <c r="P178" s="5">
        <v>7534069000</v>
      </c>
      <c r="Q178" s="5">
        <v>8157958000</v>
      </c>
      <c r="R178" s="5">
        <v>16248739000</v>
      </c>
      <c r="S178" s="5">
        <v>136500266000</v>
      </c>
      <c r="T178" s="5">
        <v>215747995000</v>
      </c>
      <c r="U178" s="5">
        <v>315528381000</v>
      </c>
      <c r="V178" s="5">
        <v>149732199000</v>
      </c>
      <c r="W178" s="5">
        <v>36496676000</v>
      </c>
    </row>
    <row r="180" spans="2:23" ht="15.5" x14ac:dyDescent="0.35">
      <c r="B180" t="s">
        <v>219</v>
      </c>
      <c r="C180" t="s">
        <v>11</v>
      </c>
      <c r="D180" s="5">
        <v>10220000000</v>
      </c>
      <c r="E180" s="5">
        <v>10220000000</v>
      </c>
      <c r="F180" s="5">
        <v>10220000000</v>
      </c>
      <c r="G180" s="5">
        <v>10220000000</v>
      </c>
      <c r="I180" s="5">
        <v>10220000000</v>
      </c>
      <c r="J180" s="5">
        <v>10220000000</v>
      </c>
      <c r="K180" s="5">
        <v>10220000000</v>
      </c>
      <c r="L180" s="5">
        <v>10220000000</v>
      </c>
      <c r="M180" s="5">
        <v>10220000000</v>
      </c>
      <c r="N180" s="5">
        <v>6150000000</v>
      </c>
      <c r="O180" s="5">
        <v>6150000000</v>
      </c>
      <c r="P180" s="5">
        <v>2150000000</v>
      </c>
      <c r="Q180" s="5">
        <v>2150000000</v>
      </c>
      <c r="R180" s="5">
        <v>2150000000</v>
      </c>
      <c r="S180" s="5">
        <v>2150000000</v>
      </c>
      <c r="T180" s="5">
        <v>2150000000</v>
      </c>
      <c r="U180" s="5">
        <v>2150000000</v>
      </c>
      <c r="V180" s="5">
        <v>2150000000</v>
      </c>
      <c r="W180" s="5">
        <v>1350000000</v>
      </c>
    </row>
    <row r="181" spans="2:23" ht="15.5" x14ac:dyDescent="0.35">
      <c r="C181" t="s">
        <v>220</v>
      </c>
      <c r="D181" s="6">
        <v>-0.03</v>
      </c>
      <c r="E181" s="6">
        <v>-1.5</v>
      </c>
      <c r="F181" s="6">
        <v>-0.13</v>
      </c>
      <c r="G181" s="6">
        <v>-0.1</v>
      </c>
    </row>
    <row r="182" spans="2:23" ht="15.5" x14ac:dyDescent="0.35">
      <c r="C182" t="s">
        <v>221</v>
      </c>
      <c r="D182" s="5">
        <v>-500</v>
      </c>
      <c r="E182" s="6">
        <v>-13.33</v>
      </c>
      <c r="F182" s="6">
        <v>-192.31</v>
      </c>
      <c r="G182" s="5">
        <v>-70</v>
      </c>
    </row>
    <row r="183" spans="2:23" ht="15.5" x14ac:dyDescent="0.35">
      <c r="C183" t="s">
        <v>73</v>
      </c>
      <c r="D183" s="6">
        <v>67.58</v>
      </c>
      <c r="E183" s="6">
        <v>154.47999999999999</v>
      </c>
      <c r="F183" s="6">
        <v>395.2</v>
      </c>
      <c r="G183" s="6">
        <v>82.77</v>
      </c>
    </row>
    <row r="184" spans="2:23" ht="15.5" x14ac:dyDescent="0.35">
      <c r="C184" t="s">
        <v>222</v>
      </c>
      <c r="E184" s="5">
        <v>-680000000</v>
      </c>
      <c r="F184" s="5">
        <v>-1080000000</v>
      </c>
      <c r="G184" s="5">
        <v>-810000000</v>
      </c>
    </row>
    <row r="185" spans="2:23" ht="15.5" x14ac:dyDescent="0.35">
      <c r="C185" t="s">
        <v>223</v>
      </c>
      <c r="D185" s="6">
        <v>-8.3000000000000001E-3</v>
      </c>
      <c r="E185" s="6">
        <v>-0.39329999999999998</v>
      </c>
      <c r="F185" s="6">
        <v>-2.4199999999999999E-2</v>
      </c>
      <c r="G185" s="6">
        <v>-1.7500000000000002E-2</v>
      </c>
    </row>
    <row r="186" spans="2:23" ht="15.5" x14ac:dyDescent="0.35">
      <c r="C186" t="s">
        <v>224</v>
      </c>
      <c r="D186" s="6">
        <v>-8.8000000000000005E-3</v>
      </c>
      <c r="E186" s="6">
        <v>-0.41560000000000002</v>
      </c>
      <c r="F186" s="6">
        <v>-2.5600000000000001E-2</v>
      </c>
      <c r="G186" s="6">
        <v>-1.84E-2</v>
      </c>
    </row>
    <row r="187" spans="2:23" ht="15.5" x14ac:dyDescent="0.35">
      <c r="C187" t="s">
        <v>225</v>
      </c>
      <c r="D187" s="6">
        <v>-1.01E-2</v>
      </c>
      <c r="E187" s="6">
        <v>-1.9900000000000001E-2</v>
      </c>
      <c r="F187" s="6">
        <v>-2.4500000000000001E-2</v>
      </c>
      <c r="G187" s="6">
        <v>-1.8700000000000001E-2</v>
      </c>
    </row>
    <row r="188" spans="2:23" ht="15.5" x14ac:dyDescent="0.35">
      <c r="C188" t="s">
        <v>226</v>
      </c>
      <c r="D188" s="6">
        <v>-9139.33</v>
      </c>
      <c r="E188" s="6">
        <v>-17552.580000000002</v>
      </c>
      <c r="F188" s="6">
        <v>-41664.559999999998</v>
      </c>
      <c r="G188" s="6">
        <v>-17946.43</v>
      </c>
    </row>
    <row r="189" spans="2:23" ht="15.5" x14ac:dyDescent="0.35">
      <c r="C189" t="s">
        <v>227</v>
      </c>
      <c r="D189" s="5">
        <v>35000000000</v>
      </c>
      <c r="E189" s="5">
        <v>36000000000</v>
      </c>
      <c r="F189" s="5">
        <v>51000000000</v>
      </c>
      <c r="G189" s="5">
        <v>52000000000</v>
      </c>
    </row>
    <row r="190" spans="2:23" ht="15.5" x14ac:dyDescent="0.35">
      <c r="C190" t="s">
        <v>228</v>
      </c>
      <c r="D190" s="6">
        <v>4.2</v>
      </c>
      <c r="E190" s="6">
        <v>5.56</v>
      </c>
      <c r="F190" s="6">
        <v>4.9000000000000004</v>
      </c>
      <c r="G190" s="6">
        <v>1.34</v>
      </c>
    </row>
    <row r="191" spans="2:23" ht="15.5" x14ac:dyDescent="0.35">
      <c r="C191" t="s">
        <v>229</v>
      </c>
      <c r="D191" s="6">
        <v>3.57</v>
      </c>
      <c r="E191" s="6">
        <v>3.6</v>
      </c>
      <c r="F191" s="6">
        <v>5.0999999999999996</v>
      </c>
      <c r="G191" s="6">
        <v>5.23</v>
      </c>
    </row>
    <row r="192" spans="2:23" ht="15.5" x14ac:dyDescent="0.35">
      <c r="C192" t="s">
        <v>230</v>
      </c>
      <c r="D192" s="6">
        <v>4.2</v>
      </c>
      <c r="E192" s="6">
        <v>5.56</v>
      </c>
      <c r="F192" s="6">
        <v>4.9000000000000004</v>
      </c>
      <c r="G192" s="6">
        <v>1.34</v>
      </c>
    </row>
    <row r="193" spans="3:23" ht="15.5" x14ac:dyDescent="0.35">
      <c r="C193" t="s">
        <v>231</v>
      </c>
      <c r="D193" s="6">
        <v>3.57</v>
      </c>
      <c r="E193" s="6">
        <v>3.6</v>
      </c>
      <c r="F193" s="6">
        <v>5.0999999999999996</v>
      </c>
      <c r="G193" s="6">
        <v>5.23</v>
      </c>
    </row>
    <row r="194" spans="3:23" ht="15.5" x14ac:dyDescent="0.35">
      <c r="C194" t="s">
        <v>232</v>
      </c>
    </row>
    <row r="195" spans="3:23" ht="15.5" x14ac:dyDescent="0.35">
      <c r="C195" t="s">
        <v>233</v>
      </c>
    </row>
    <row r="196" spans="3:23" ht="15.5" x14ac:dyDescent="0.35">
      <c r="C196" t="s">
        <v>234</v>
      </c>
      <c r="D196" s="5">
        <v>37000000000</v>
      </c>
      <c r="E196" s="5">
        <v>37000000000</v>
      </c>
      <c r="F196" s="5">
        <v>52000000000</v>
      </c>
      <c r="G196" s="5">
        <v>53000000000</v>
      </c>
    </row>
    <row r="197" spans="3:23" ht="15.5" x14ac:dyDescent="0.35">
      <c r="C197" t="s">
        <v>23</v>
      </c>
    </row>
    <row r="198" spans="3:23" ht="15.5" x14ac:dyDescent="0.35">
      <c r="C198" t="s">
        <v>20</v>
      </c>
      <c r="D198" s="5">
        <v>0</v>
      </c>
      <c r="E198" s="5">
        <v>-1000000000</v>
      </c>
      <c r="F198" s="5">
        <v>-1000000000</v>
      </c>
      <c r="G198" s="5">
        <v>-2000000000</v>
      </c>
    </row>
    <row r="199" spans="3:23" ht="15.5" x14ac:dyDescent="0.35">
      <c r="C199" t="s">
        <v>235</v>
      </c>
      <c r="D199" s="5">
        <v>35000000000</v>
      </c>
      <c r="E199" s="5">
        <v>35000000000</v>
      </c>
      <c r="F199" s="5">
        <v>50000000000</v>
      </c>
      <c r="G199" s="5">
        <v>51000000000</v>
      </c>
    </row>
    <row r="200" spans="3:23" ht="15.5" x14ac:dyDescent="0.35">
      <c r="C200" t="s">
        <v>236</v>
      </c>
      <c r="D200" s="5">
        <v>0</v>
      </c>
      <c r="E200" s="5">
        <v>0</v>
      </c>
      <c r="F200" s="5">
        <v>-1000000000</v>
      </c>
      <c r="G200" s="5">
        <v>-1000000000</v>
      </c>
    </row>
    <row r="201" spans="3:23" ht="15.5" x14ac:dyDescent="0.35">
      <c r="C201" t="s">
        <v>237</v>
      </c>
      <c r="E201" s="5">
        <v>0</v>
      </c>
      <c r="F201" s="5">
        <v>0</v>
      </c>
      <c r="G201" s="5">
        <v>0</v>
      </c>
    </row>
    <row r="202" spans="3:23" ht="15.5" x14ac:dyDescent="0.35">
      <c r="C202" t="s">
        <v>12</v>
      </c>
      <c r="D202" s="5">
        <v>0</v>
      </c>
      <c r="E202" s="5">
        <v>-1000000000</v>
      </c>
      <c r="F202" s="5">
        <v>0</v>
      </c>
      <c r="G202" s="5">
        <v>-1000000000</v>
      </c>
    </row>
    <row r="203" spans="3:23" ht="15.5" x14ac:dyDescent="0.35">
      <c r="C203" t="s">
        <v>15</v>
      </c>
      <c r="D203" s="6">
        <v>-0.05</v>
      </c>
      <c r="E203" s="6">
        <v>-0.06</v>
      </c>
      <c r="F203" s="6">
        <v>-0.02</v>
      </c>
      <c r="G203" s="6">
        <v>-0.11</v>
      </c>
    </row>
    <row r="204" spans="3:23" ht="15.5" x14ac:dyDescent="0.35">
      <c r="C204" t="s">
        <v>58</v>
      </c>
      <c r="I204" s="6">
        <v>-1.91</v>
      </c>
      <c r="J204" s="6">
        <v>-0.17</v>
      </c>
      <c r="K204" s="6">
        <v>-0.4</v>
      </c>
      <c r="L204" s="6">
        <v>-1.46</v>
      </c>
      <c r="M204" s="6">
        <v>18.45</v>
      </c>
      <c r="N204" s="6">
        <v>-8.64</v>
      </c>
      <c r="O204" s="6">
        <v>-44.83</v>
      </c>
      <c r="P204" s="6">
        <v>-389.81</v>
      </c>
      <c r="Q204" s="6">
        <v>-229.02</v>
      </c>
      <c r="R204" s="6">
        <v>-85.99</v>
      </c>
      <c r="S204" s="6">
        <v>15.03</v>
      </c>
      <c r="T204" s="6">
        <v>55.13</v>
      </c>
      <c r="U204" s="6">
        <v>61.72</v>
      </c>
      <c r="V204" s="6">
        <v>36.89</v>
      </c>
      <c r="W204" s="6">
        <v>44.13</v>
      </c>
    </row>
    <row r="205" spans="3:23" ht="15.5" x14ac:dyDescent="0.35">
      <c r="C205" t="s">
        <v>72</v>
      </c>
      <c r="I205" s="6">
        <v>-10.47</v>
      </c>
      <c r="J205" s="6">
        <v>-41.18</v>
      </c>
      <c r="K205" s="5">
        <v>-125</v>
      </c>
      <c r="L205" s="6">
        <v>-34.25</v>
      </c>
      <c r="M205" s="6">
        <v>2.71</v>
      </c>
      <c r="N205" s="6">
        <v>-5.79</v>
      </c>
      <c r="O205" s="6">
        <v>-1.1200000000000001</v>
      </c>
      <c r="P205" s="6">
        <v>-0.23</v>
      </c>
      <c r="Q205" s="6">
        <v>-0.22</v>
      </c>
      <c r="R205" s="6">
        <v>-1.98</v>
      </c>
      <c r="S205" s="6">
        <v>6.99</v>
      </c>
      <c r="T205" s="6">
        <v>21.22</v>
      </c>
      <c r="U205" s="6">
        <v>23.66</v>
      </c>
      <c r="V205" s="6">
        <v>23.58</v>
      </c>
      <c r="W205" s="5">
        <v>0</v>
      </c>
    </row>
    <row r="206" spans="3:23" ht="15.5" x14ac:dyDescent="0.35">
      <c r="C206" t="s">
        <v>75</v>
      </c>
      <c r="I206" s="6">
        <v>58.37</v>
      </c>
      <c r="J206" s="6">
        <v>18.350000000000001</v>
      </c>
      <c r="K206" s="6">
        <v>105.38</v>
      </c>
      <c r="L206" s="6">
        <v>173.37</v>
      </c>
      <c r="M206" s="6">
        <v>70.38</v>
      </c>
      <c r="N206" s="6">
        <v>14.26</v>
      </c>
      <c r="O206" s="6">
        <v>2.29</v>
      </c>
      <c r="P206" s="6">
        <v>0.8</v>
      </c>
      <c r="Q206" s="6">
        <v>0.35</v>
      </c>
      <c r="R206" s="6">
        <v>0.59</v>
      </c>
      <c r="S206" s="6">
        <v>0.23</v>
      </c>
      <c r="T206" s="6">
        <v>2.82</v>
      </c>
      <c r="U206" s="6">
        <v>4.5599999999999996</v>
      </c>
      <c r="V206" s="6">
        <v>3.58</v>
      </c>
      <c r="W206" s="5">
        <v>0</v>
      </c>
    </row>
    <row r="207" spans="3:23" ht="15.5" x14ac:dyDescent="0.35">
      <c r="C207" t="s">
        <v>238</v>
      </c>
      <c r="I207" s="5">
        <v>-3610000000</v>
      </c>
      <c r="J207" s="5">
        <v>-3250000000</v>
      </c>
      <c r="K207" s="5">
        <v>-3180000000</v>
      </c>
      <c r="L207" s="5">
        <v>-12630000000</v>
      </c>
      <c r="M207" s="5">
        <v>-14460000000</v>
      </c>
      <c r="N207" s="5">
        <v>-20520000000</v>
      </c>
      <c r="O207" s="5">
        <v>-91300000000</v>
      </c>
      <c r="P207" s="5">
        <v>-75500000000</v>
      </c>
    </row>
    <row r="208" spans="3:23" ht="15.5" x14ac:dyDescent="0.35">
      <c r="C208" t="s">
        <v>239</v>
      </c>
      <c r="I208" s="6">
        <v>-0.50259999999999994</v>
      </c>
      <c r="J208" s="6">
        <v>-3.0299999999999997E-2</v>
      </c>
      <c r="K208" s="6">
        <v>-5.8799999999999998E-2</v>
      </c>
      <c r="L208" s="6">
        <v>-0.20370000000000002</v>
      </c>
      <c r="M208" s="6">
        <v>2.0720000000000001</v>
      </c>
      <c r="N208" s="6">
        <v>-0.21840000000000001</v>
      </c>
      <c r="O208" s="6">
        <v>-0.57479999999999998</v>
      </c>
      <c r="P208" s="6">
        <v>-0.65910000000000002</v>
      </c>
      <c r="Q208" s="6">
        <v>-0.2445</v>
      </c>
      <c r="R208" s="6">
        <v>-7.2099999999999997E-2</v>
      </c>
      <c r="S208" s="6">
        <v>1.1200000000000002E-2</v>
      </c>
      <c r="T208" s="6">
        <v>3.9300000000000002E-2</v>
      </c>
      <c r="U208" s="6">
        <v>6.2E-2</v>
      </c>
      <c r="V208" s="6">
        <v>4.4400000000000002E-2</v>
      </c>
      <c r="W208" s="6">
        <v>5.96E-2</v>
      </c>
    </row>
    <row r="209" spans="3:23" ht="15.5" x14ac:dyDescent="0.35">
      <c r="C209" t="s">
        <v>240</v>
      </c>
      <c r="I209" s="6">
        <v>-0.53110000000000002</v>
      </c>
      <c r="J209" s="6">
        <v>-3.1600000000000003E-2</v>
      </c>
      <c r="K209" s="6">
        <v>-6.93E-2</v>
      </c>
      <c r="L209" s="6">
        <v>-0.23809999999999998</v>
      </c>
      <c r="M209" s="6">
        <v>2.4441000000000002</v>
      </c>
      <c r="N209" s="6">
        <v>0.1023</v>
      </c>
      <c r="O209" s="6">
        <v>0.60809999999999997</v>
      </c>
      <c r="P209" s="6">
        <v>1.4318</v>
      </c>
      <c r="Q209" s="6">
        <v>-1.9931999999999999</v>
      </c>
      <c r="R209" s="6">
        <v>-0.25069999999999998</v>
      </c>
      <c r="S209" s="6">
        <v>3.5099999999999999E-2</v>
      </c>
      <c r="T209" s="6">
        <v>0.13269999999999998</v>
      </c>
      <c r="U209" s="6">
        <v>0.1663</v>
      </c>
      <c r="V209" s="6">
        <v>0.1153</v>
      </c>
      <c r="W209" s="6">
        <v>0.28910000000000002</v>
      </c>
    </row>
    <row r="210" spans="3:23" ht="15.5" x14ac:dyDescent="0.35">
      <c r="C210" t="s">
        <v>241</v>
      </c>
      <c r="I210" s="6">
        <v>-9.35E-2</v>
      </c>
      <c r="J210" s="6">
        <v>-6.6400000000000001E-2</v>
      </c>
      <c r="K210" s="6">
        <v>-6.9900000000000004E-2</v>
      </c>
      <c r="L210" s="6">
        <v>-0.2016</v>
      </c>
      <c r="M210" s="6">
        <v>0.19289999999999999</v>
      </c>
      <c r="N210" s="6">
        <v>0.31709999999999999</v>
      </c>
      <c r="O210" s="6">
        <v>0.9131999999999999</v>
      </c>
      <c r="P210" s="6">
        <v>-0.52770000000000006</v>
      </c>
      <c r="Q210" s="6">
        <v>-0.19839999999999999</v>
      </c>
      <c r="R210" s="6">
        <v>-1.0800000000000001E-2</v>
      </c>
      <c r="S210" s="6">
        <v>9.6799999999999997E-2</v>
      </c>
      <c r="T210" s="6">
        <v>0.13930000000000001</v>
      </c>
      <c r="U210" s="6">
        <v>9.1799999999999993E-2</v>
      </c>
      <c r="V210" s="6">
        <v>9.4399999999999998E-2</v>
      </c>
      <c r="W210" s="6">
        <v>0.18690000000000001</v>
      </c>
    </row>
    <row r="211" spans="3:23" ht="15.5" x14ac:dyDescent="0.35">
      <c r="C211" t="s">
        <v>242</v>
      </c>
      <c r="I211" s="6">
        <v>-11794.17</v>
      </c>
      <c r="J211" s="6">
        <v>-677.16</v>
      </c>
      <c r="K211" s="6">
        <v>-388.23</v>
      </c>
      <c r="L211" s="6">
        <v>-611.67999999999995</v>
      </c>
      <c r="M211" s="6">
        <v>-1344.78</v>
      </c>
      <c r="N211" s="6">
        <v>-13.05</v>
      </c>
      <c r="O211" s="6">
        <v>-37.36</v>
      </c>
      <c r="P211" s="6">
        <v>-1.96</v>
      </c>
      <c r="Q211" s="6">
        <v>-2.04</v>
      </c>
      <c r="R211" s="6">
        <v>-0.14000000000000001</v>
      </c>
      <c r="S211" s="6">
        <v>1.17</v>
      </c>
      <c r="T211" s="6">
        <v>1.84</v>
      </c>
    </row>
    <row r="212" spans="3:23" ht="15.5" x14ac:dyDescent="0.35">
      <c r="C212" t="s">
        <v>69</v>
      </c>
      <c r="I212" s="6">
        <v>5.56</v>
      </c>
      <c r="J212" s="6">
        <v>1.27</v>
      </c>
      <c r="K212" s="6">
        <v>8.76</v>
      </c>
      <c r="L212" s="6">
        <v>8.17</v>
      </c>
      <c r="M212" s="6">
        <v>6.62</v>
      </c>
      <c r="N212" s="6">
        <v>-0.59</v>
      </c>
      <c r="O212" s="6">
        <v>-0.68</v>
      </c>
      <c r="P212" s="6">
        <v>-0.33</v>
      </c>
      <c r="Q212" s="6">
        <v>0.44</v>
      </c>
      <c r="R212" s="6">
        <v>0.5</v>
      </c>
      <c r="S212" s="6">
        <v>0.24</v>
      </c>
      <c r="T212" s="6">
        <v>2.82</v>
      </c>
      <c r="U212" s="6">
        <v>3.93</v>
      </c>
      <c r="V212" s="6">
        <v>2.72</v>
      </c>
      <c r="W212" s="5">
        <v>0</v>
      </c>
    </row>
    <row r="213" spans="3:23" ht="15.5" x14ac:dyDescent="0.35">
      <c r="C213" t="s">
        <v>66</v>
      </c>
      <c r="I213" s="6">
        <v>3.6</v>
      </c>
      <c r="J213" s="6">
        <v>5.52</v>
      </c>
      <c r="K213" s="6">
        <v>5.71</v>
      </c>
      <c r="L213" s="6">
        <v>6.12</v>
      </c>
      <c r="M213" s="6">
        <v>7.55</v>
      </c>
      <c r="N213" s="6">
        <v>-84.49</v>
      </c>
      <c r="O213" s="6">
        <v>-73.72</v>
      </c>
      <c r="P213" s="6">
        <v>-272.25</v>
      </c>
      <c r="Q213" s="6">
        <v>114.9</v>
      </c>
      <c r="R213" s="6">
        <v>343.03</v>
      </c>
      <c r="S213" s="6">
        <v>428.78</v>
      </c>
      <c r="T213" s="6">
        <v>415.57</v>
      </c>
      <c r="U213" s="6">
        <v>371.21</v>
      </c>
      <c r="V213" s="6">
        <v>319.88</v>
      </c>
      <c r="W213" s="6">
        <v>152.63</v>
      </c>
    </row>
    <row r="214" spans="3:23" ht="15.5" x14ac:dyDescent="0.35">
      <c r="C214" t="s">
        <v>243</v>
      </c>
      <c r="I214" s="6">
        <v>5.56</v>
      </c>
      <c r="J214" s="6">
        <v>1.27</v>
      </c>
      <c r="K214" s="6">
        <v>8.76</v>
      </c>
      <c r="L214" s="6">
        <v>8.17</v>
      </c>
      <c r="M214" s="6">
        <v>6.62</v>
      </c>
      <c r="N214" s="6">
        <v>-0.59</v>
      </c>
      <c r="O214" s="6">
        <v>-0.68</v>
      </c>
      <c r="P214" s="6">
        <v>-0.33</v>
      </c>
      <c r="Q214" s="6">
        <v>0.7</v>
      </c>
      <c r="R214" s="6">
        <v>0.59</v>
      </c>
      <c r="S214" s="6">
        <v>0.28000000000000003</v>
      </c>
      <c r="T214" s="6">
        <v>3.26</v>
      </c>
      <c r="U214" s="6">
        <v>4.6500000000000004</v>
      </c>
      <c r="V214" s="6">
        <v>2.96</v>
      </c>
      <c r="W214" s="5">
        <v>0</v>
      </c>
    </row>
    <row r="215" spans="3:23" ht="15.5" x14ac:dyDescent="0.35">
      <c r="C215" t="s">
        <v>244</v>
      </c>
      <c r="I215" s="6">
        <v>3.6</v>
      </c>
      <c r="J215" s="6">
        <v>5.52</v>
      </c>
      <c r="K215" s="6">
        <v>5.71</v>
      </c>
      <c r="L215" s="6">
        <v>6.12</v>
      </c>
      <c r="M215" s="6">
        <v>7.55</v>
      </c>
      <c r="N215" s="6">
        <v>-84.49</v>
      </c>
      <c r="O215" s="6">
        <v>-73.72</v>
      </c>
      <c r="P215" s="6">
        <v>-272.25</v>
      </c>
      <c r="Q215" s="6">
        <v>71.55</v>
      </c>
      <c r="R215" s="6">
        <v>285.83999999999997</v>
      </c>
      <c r="S215" s="6">
        <v>371.6</v>
      </c>
      <c r="T215" s="6">
        <v>358.39</v>
      </c>
      <c r="U215" s="6">
        <v>314.02999999999997</v>
      </c>
      <c r="V215" s="6">
        <v>293.55</v>
      </c>
      <c r="W215" s="6">
        <v>110.79</v>
      </c>
    </row>
    <row r="216" spans="3:23" ht="15.5" x14ac:dyDescent="0.35">
      <c r="C216" t="s">
        <v>245</v>
      </c>
      <c r="N216" s="5">
        <v>466000000000</v>
      </c>
      <c r="O216" s="5">
        <v>579000000000</v>
      </c>
      <c r="P216" s="5">
        <v>1443000000000</v>
      </c>
      <c r="Q216" s="5">
        <v>451000000000</v>
      </c>
      <c r="R216" s="5">
        <v>80000000000</v>
      </c>
      <c r="S216" s="5">
        <v>316000000000</v>
      </c>
      <c r="T216" s="5">
        <v>342000000000</v>
      </c>
      <c r="U216" s="5">
        <v>307000000000</v>
      </c>
      <c r="V216" s="5">
        <v>240000000000</v>
      </c>
      <c r="W216" s="5">
        <v>173000000000</v>
      </c>
    </row>
    <row r="217" spans="3:23" ht="15.5" x14ac:dyDescent="0.35">
      <c r="C217" t="s">
        <v>246</v>
      </c>
      <c r="Q217" s="5">
        <v>996000000000</v>
      </c>
      <c r="R217" s="5">
        <v>1456000000000</v>
      </c>
      <c r="S217" s="5">
        <v>1317000000000</v>
      </c>
      <c r="T217" s="5">
        <v>1404000000000</v>
      </c>
      <c r="U217" s="5">
        <v>604000000000</v>
      </c>
      <c r="V217" s="5">
        <v>609000000000</v>
      </c>
      <c r="W217" s="5">
        <v>442000000000</v>
      </c>
    </row>
    <row r="218" spans="3:23" ht="15.5" x14ac:dyDescent="0.35">
      <c r="C218" t="s">
        <v>25</v>
      </c>
      <c r="N218" s="5">
        <v>466000000000</v>
      </c>
      <c r="O218" s="5">
        <v>579000000000</v>
      </c>
      <c r="P218" s="5">
        <v>1443000000000</v>
      </c>
      <c r="Q218" s="5">
        <v>1446000000000</v>
      </c>
      <c r="R218" s="5">
        <v>1536000000000</v>
      </c>
      <c r="S218" s="5">
        <v>1633000000000</v>
      </c>
      <c r="T218" s="5">
        <v>1747000000000</v>
      </c>
      <c r="U218" s="5">
        <v>911000000000</v>
      </c>
      <c r="V218" s="5">
        <v>849000000000</v>
      </c>
      <c r="W218" s="5">
        <v>615000000000</v>
      </c>
    </row>
    <row r="219" spans="3:23" ht="15.5" x14ac:dyDescent="0.35">
      <c r="C219" t="s">
        <v>22</v>
      </c>
      <c r="I219" s="5">
        <v>-1000000000</v>
      </c>
      <c r="J219" s="5">
        <v>-6000000000</v>
      </c>
      <c r="K219" s="5">
        <v>-7000000000</v>
      </c>
      <c r="L219" s="5">
        <v>-10000000000</v>
      </c>
      <c r="M219" s="5">
        <v>-16000000000</v>
      </c>
      <c r="N219" s="5">
        <v>444000000000</v>
      </c>
      <c r="O219" s="5">
        <v>559000000000</v>
      </c>
      <c r="P219" s="5">
        <v>1435000000000</v>
      </c>
      <c r="Q219" s="5">
        <v>1438000000000</v>
      </c>
      <c r="R219" s="5">
        <v>1520000000000</v>
      </c>
      <c r="S219" s="5">
        <v>1496000000000</v>
      </c>
      <c r="T219" s="5">
        <v>1531000000000</v>
      </c>
      <c r="U219" s="5">
        <v>595000000000</v>
      </c>
      <c r="V219" s="5">
        <v>699000000000</v>
      </c>
      <c r="W219" s="5">
        <v>579000000000</v>
      </c>
    </row>
    <row r="220" spans="3:23" ht="15.5" x14ac:dyDescent="0.35">
      <c r="C220" t="s">
        <v>247</v>
      </c>
      <c r="I220" s="5">
        <v>35000000000</v>
      </c>
      <c r="J220" s="5">
        <v>54000000000</v>
      </c>
      <c r="K220" s="5">
        <v>56000000000</v>
      </c>
      <c r="L220" s="5">
        <v>59000000000</v>
      </c>
      <c r="M220" s="5">
        <v>70000000000</v>
      </c>
      <c r="N220" s="5">
        <v>-423000000000</v>
      </c>
      <c r="O220" s="5">
        <v>-511000000000</v>
      </c>
      <c r="P220" s="5">
        <v>-1104000000000</v>
      </c>
      <c r="Q220" s="5">
        <v>-82000000000</v>
      </c>
      <c r="R220" s="5">
        <v>538000000000</v>
      </c>
      <c r="S220" s="5">
        <v>193000000000</v>
      </c>
      <c r="T220" s="5">
        <v>159000000000</v>
      </c>
      <c r="U220" s="5">
        <v>22000000000</v>
      </c>
      <c r="V220" s="5">
        <v>170000000000</v>
      </c>
      <c r="W220" s="5">
        <v>-139000000000</v>
      </c>
    </row>
    <row r="221" spans="3:23" ht="15.5" x14ac:dyDescent="0.35">
      <c r="C221" t="s">
        <v>248</v>
      </c>
      <c r="I221" s="5">
        <v>-3000000000</v>
      </c>
      <c r="J221" s="5">
        <v>-8000000000</v>
      </c>
      <c r="K221" s="5">
        <v>-3000000000</v>
      </c>
      <c r="L221" s="5">
        <v>-7000000000</v>
      </c>
      <c r="M221" s="5">
        <v>-7000000000</v>
      </c>
      <c r="N221" s="5">
        <v>22000000000</v>
      </c>
      <c r="O221" s="5">
        <v>28000000000</v>
      </c>
      <c r="P221" s="5">
        <v>-2000000000</v>
      </c>
      <c r="Q221" s="5">
        <v>79000000000</v>
      </c>
      <c r="R221" s="5">
        <v>150000000000</v>
      </c>
      <c r="S221" s="5">
        <v>471000000000</v>
      </c>
      <c r="T221" s="5">
        <v>161000000000</v>
      </c>
      <c r="U221" s="5">
        <v>271000000000</v>
      </c>
      <c r="V221" s="5">
        <v>312000000000</v>
      </c>
      <c r="W221" s="5">
        <v>288000000000</v>
      </c>
    </row>
    <row r="222" spans="3:23" ht="15.5" x14ac:dyDescent="0.35">
      <c r="C222" t="s">
        <v>249</v>
      </c>
      <c r="I222" s="5">
        <v>0</v>
      </c>
      <c r="K222" s="5">
        <v>0</v>
      </c>
      <c r="O222" s="5">
        <v>0</v>
      </c>
      <c r="P222" s="5">
        <v>0</v>
      </c>
      <c r="Q222" s="5">
        <v>-14000000000</v>
      </c>
      <c r="R222" s="5">
        <v>-20000000000</v>
      </c>
      <c r="S222" s="5">
        <v>-237000000000</v>
      </c>
      <c r="T222" s="5">
        <v>-920000000000</v>
      </c>
      <c r="U222" s="5">
        <v>-241000000000</v>
      </c>
      <c r="V222" s="5">
        <v>-502000000000</v>
      </c>
      <c r="W222" s="5">
        <v>-394000000000</v>
      </c>
    </row>
    <row r="223" spans="3:23" ht="15.5" x14ac:dyDescent="0.35">
      <c r="C223" t="s">
        <v>14</v>
      </c>
      <c r="I223" s="5">
        <v>-3000000000</v>
      </c>
      <c r="J223" s="5">
        <v>-8000000000</v>
      </c>
      <c r="K223" s="5">
        <v>-3000000000</v>
      </c>
      <c r="L223" s="5">
        <v>-7000000000</v>
      </c>
      <c r="M223" s="5">
        <v>-7000000000</v>
      </c>
      <c r="N223" s="5">
        <v>22000000000</v>
      </c>
      <c r="O223" s="5">
        <v>28000000000</v>
      </c>
      <c r="P223" s="5">
        <v>-2000000000</v>
      </c>
      <c r="Q223" s="5">
        <v>65000000000</v>
      </c>
      <c r="R223" s="5">
        <v>130000000000</v>
      </c>
      <c r="S223" s="5">
        <v>234000000000</v>
      </c>
      <c r="T223" s="5">
        <v>-759000000000</v>
      </c>
      <c r="U223" s="5">
        <v>31000000000</v>
      </c>
      <c r="V223" s="5">
        <v>-190000000000</v>
      </c>
      <c r="W223" s="5">
        <v>-106000000000</v>
      </c>
    </row>
    <row r="224" spans="3:23" ht="15.5" x14ac:dyDescent="0.35">
      <c r="C224" t="s">
        <v>16</v>
      </c>
      <c r="I224" s="6">
        <v>-0.34</v>
      </c>
      <c r="J224" s="6">
        <v>-0.81</v>
      </c>
      <c r="K224" s="6">
        <v>-0.28999999999999998</v>
      </c>
      <c r="L224" s="6">
        <v>-0.67</v>
      </c>
      <c r="M224" s="6">
        <v>-0.64</v>
      </c>
      <c r="N224" s="6">
        <v>3.54</v>
      </c>
      <c r="O224" s="6">
        <v>4.57</v>
      </c>
      <c r="P224" s="6">
        <v>-0.87</v>
      </c>
      <c r="Q224" s="6">
        <v>30.23</v>
      </c>
      <c r="R224" s="6">
        <v>60.53</v>
      </c>
      <c r="S224" s="6">
        <v>109.16</v>
      </c>
      <c r="T224" s="6">
        <v>-353.94</v>
      </c>
      <c r="U224" s="6">
        <v>14.27</v>
      </c>
      <c r="V224" s="6">
        <v>-88.54</v>
      </c>
      <c r="W224" s="6">
        <v>-78.17</v>
      </c>
    </row>
    <row r="226" spans="2:17" ht="15.5" x14ac:dyDescent="0.35">
      <c r="B226" t="s">
        <v>250</v>
      </c>
      <c r="C226" t="s">
        <v>251</v>
      </c>
      <c r="D226" s="5">
        <v>-323000000</v>
      </c>
      <c r="E226" s="5">
        <v>-15000000000</v>
      </c>
      <c r="F226" s="5">
        <v>-1000000000</v>
      </c>
      <c r="G226" s="5">
        <v>-982000000</v>
      </c>
      <c r="H226" s="5">
        <v>-1000000000</v>
      </c>
      <c r="I226" s="5">
        <v>-20000000000</v>
      </c>
      <c r="J226" s="5">
        <v>-2000000000</v>
      </c>
      <c r="K226" s="5">
        <v>-4000000000</v>
      </c>
      <c r="L226" s="5">
        <v>-15000000000</v>
      </c>
      <c r="M226" s="5">
        <v>189000000000</v>
      </c>
      <c r="N226" s="5">
        <v>-53000000000</v>
      </c>
      <c r="O226" s="5">
        <v>-276000000000</v>
      </c>
      <c r="P226" s="5">
        <v>-836000000000</v>
      </c>
      <c r="Q226" s="5">
        <v>-491000000000</v>
      </c>
    </row>
    <row r="227" spans="2:17" ht="15.5" x14ac:dyDescent="0.35">
      <c r="C227" t="s">
        <v>252</v>
      </c>
      <c r="H227" s="5">
        <v>-18000000000</v>
      </c>
      <c r="I227" s="5">
        <v>-20000000000</v>
      </c>
      <c r="J227" s="5">
        <v>-2000000000</v>
      </c>
      <c r="K227" s="5">
        <v>-4000000000</v>
      </c>
      <c r="L227" s="5">
        <v>-15000000000</v>
      </c>
      <c r="M227" s="5">
        <v>189000000000</v>
      </c>
      <c r="N227" s="5">
        <v>-53000000000</v>
      </c>
      <c r="O227" s="5">
        <v>-276000000000</v>
      </c>
      <c r="P227" s="5">
        <v>-836000000000</v>
      </c>
      <c r="Q227" s="5">
        <v>-491000000000</v>
      </c>
    </row>
    <row r="228" spans="2:17" ht="15.5" x14ac:dyDescent="0.35">
      <c r="C228" t="s">
        <v>57</v>
      </c>
      <c r="D228" s="6">
        <v>-0.03</v>
      </c>
      <c r="E228" s="6">
        <v>-1.5</v>
      </c>
      <c r="F228" s="6">
        <v>-0.13</v>
      </c>
      <c r="G228" s="6">
        <v>-0.1</v>
      </c>
      <c r="H228" s="6">
        <v>-0.13</v>
      </c>
      <c r="I228" s="6">
        <v>-1.91</v>
      </c>
      <c r="J228" s="6">
        <v>-0.17</v>
      </c>
      <c r="K228" s="6">
        <v>-0.4</v>
      </c>
      <c r="L228" s="6">
        <v>-1.46</v>
      </c>
      <c r="M228" s="6">
        <v>18.45</v>
      </c>
      <c r="N228" s="6">
        <v>-5.2</v>
      </c>
      <c r="O228" s="6">
        <v>-26.95</v>
      </c>
      <c r="P228" s="6">
        <v>-81.81</v>
      </c>
      <c r="Q228" s="6">
        <v>-48.06</v>
      </c>
    </row>
    <row r="229" spans="2:17" ht="15.5" x14ac:dyDescent="0.35">
      <c r="C229" t="s">
        <v>255</v>
      </c>
      <c r="H229" s="6">
        <v>-1.76</v>
      </c>
      <c r="I229" s="6">
        <v>-1.91</v>
      </c>
      <c r="J229" s="6">
        <v>-0.17</v>
      </c>
      <c r="K229" s="6">
        <v>-0.4</v>
      </c>
      <c r="L229" s="6">
        <v>-1.46</v>
      </c>
      <c r="M229" s="6">
        <v>18.45</v>
      </c>
      <c r="N229" s="6">
        <v>-5.2</v>
      </c>
      <c r="O229" s="6">
        <v>-26.95</v>
      </c>
      <c r="P229" s="6">
        <v>-81.81</v>
      </c>
      <c r="Q229" s="6">
        <v>-48.06</v>
      </c>
    </row>
    <row r="230" spans="2:17" ht="15.5" x14ac:dyDescent="0.35">
      <c r="C230" t="s">
        <v>258</v>
      </c>
      <c r="D230" s="5">
        <v>2000000000</v>
      </c>
      <c r="E230" s="5">
        <v>1000000000</v>
      </c>
      <c r="F230" s="5">
        <v>647000000</v>
      </c>
      <c r="G230" s="5">
        <v>865000000</v>
      </c>
      <c r="H230" s="5">
        <v>9000000000</v>
      </c>
      <c r="I230" s="5">
        <v>4000000000</v>
      </c>
      <c r="J230" s="5">
        <v>4000000000</v>
      </c>
      <c r="K230" s="5">
        <v>5000000000</v>
      </c>
      <c r="L230" s="5">
        <v>3000000000</v>
      </c>
      <c r="M230" s="5">
        <v>7000000000</v>
      </c>
      <c r="N230" s="5">
        <v>22000000000</v>
      </c>
      <c r="O230" s="5">
        <v>134000000000</v>
      </c>
      <c r="P230" s="5">
        <v>242000000000</v>
      </c>
      <c r="Q230" s="5">
        <v>305000000000</v>
      </c>
    </row>
    <row r="231" spans="2:17" ht="15.5" x14ac:dyDescent="0.35">
      <c r="C231" t="s">
        <v>259</v>
      </c>
      <c r="H231" s="5">
        <v>5000000000</v>
      </c>
      <c r="I231" s="5">
        <v>4000000000</v>
      </c>
      <c r="J231" s="5">
        <v>4000000000</v>
      </c>
      <c r="K231" s="5">
        <v>5000000000</v>
      </c>
      <c r="L231" s="5">
        <v>3000000000</v>
      </c>
      <c r="M231" s="5">
        <v>7000000000</v>
      </c>
      <c r="N231" s="5">
        <v>22000000000</v>
      </c>
      <c r="O231" s="5">
        <v>134000000000</v>
      </c>
      <c r="P231" s="5">
        <v>242000000000</v>
      </c>
      <c r="Q231" s="5">
        <v>305000000000</v>
      </c>
    </row>
    <row r="232" spans="2:17" ht="15.5" x14ac:dyDescent="0.35">
      <c r="C232" t="s">
        <v>263</v>
      </c>
      <c r="I232" s="6">
        <v>-110.92</v>
      </c>
    </row>
    <row r="233" spans="2:17" ht="15.5" x14ac:dyDescent="0.35">
      <c r="C233" t="s">
        <v>264</v>
      </c>
      <c r="I233" s="6">
        <v>-7.97</v>
      </c>
    </row>
    <row r="234" spans="2:17" ht="15.5" x14ac:dyDescent="0.35">
      <c r="C234" t="s">
        <v>265</v>
      </c>
      <c r="I234" s="6">
        <v>7.42</v>
      </c>
    </row>
    <row r="235" spans="2:17" ht="15.5" x14ac:dyDescent="0.35">
      <c r="C235" t="s">
        <v>266</v>
      </c>
      <c r="I235" s="6">
        <v>-0.12539999999999998</v>
      </c>
    </row>
    <row r="236" spans="2:17" ht="15.5" x14ac:dyDescent="0.35">
      <c r="C236" t="s">
        <v>267</v>
      </c>
      <c r="I236" s="6">
        <v>28.04</v>
      </c>
    </row>
    <row r="237" spans="2:17" ht="15.5" x14ac:dyDescent="0.35">
      <c r="C237" t="s">
        <v>268</v>
      </c>
      <c r="I237" s="6">
        <v>3.92</v>
      </c>
    </row>
    <row r="238" spans="2:17" ht="15.5" x14ac:dyDescent="0.35">
      <c r="C238" t="s">
        <v>269</v>
      </c>
      <c r="I238" s="6">
        <v>-66.900000000000006</v>
      </c>
    </row>
    <row r="239" spans="2:17" ht="15.5" x14ac:dyDescent="0.35">
      <c r="C239" t="s">
        <v>270</v>
      </c>
      <c r="I239" s="6">
        <v>-58.88</v>
      </c>
    </row>
    <row r="240" spans="2:17" ht="15.5" x14ac:dyDescent="0.35">
      <c r="C240" t="s">
        <v>271</v>
      </c>
      <c r="I240" s="6">
        <v>-38.590000000000003</v>
      </c>
    </row>
    <row r="241" spans="3:9" ht="15.5" x14ac:dyDescent="0.35">
      <c r="C241" t="s">
        <v>272</v>
      </c>
      <c r="I241" s="6">
        <v>-39.19</v>
      </c>
    </row>
    <row r="242" spans="3:9" ht="15.5" x14ac:dyDescent="0.35">
      <c r="C242" t="s">
        <v>274</v>
      </c>
      <c r="I242" s="6">
        <v>-0.85</v>
      </c>
    </row>
    <row r="243" spans="3:9" ht="15.5" x14ac:dyDescent="0.35">
      <c r="C243" t="s">
        <v>275</v>
      </c>
      <c r="I243" s="6">
        <v>-1.76</v>
      </c>
    </row>
    <row r="244" spans="3:9" ht="15.5" x14ac:dyDescent="0.35">
      <c r="C244" t="s">
        <v>276</v>
      </c>
      <c r="I244" s="6">
        <v>-0.13</v>
      </c>
    </row>
    <row r="245" spans="3:9" ht="15.5" x14ac:dyDescent="0.35">
      <c r="C245" t="s">
        <v>277</v>
      </c>
      <c r="I245" s="6">
        <v>0.5</v>
      </c>
    </row>
    <row r="246" spans="3:9" ht="15.5" x14ac:dyDescent="0.35">
      <c r="C246" t="s">
        <v>278</v>
      </c>
      <c r="D246" s="6">
        <v>0.03</v>
      </c>
    </row>
    <row r="247" spans="3:9" ht="15.5" x14ac:dyDescent="0.35">
      <c r="C247" t="s">
        <v>279</v>
      </c>
      <c r="I247" s="6">
        <v>3.57</v>
      </c>
    </row>
    <row r="248" spans="3:9" ht="15.5" x14ac:dyDescent="0.35">
      <c r="C248" t="s">
        <v>280</v>
      </c>
      <c r="I248" s="6">
        <v>-0.24</v>
      </c>
    </row>
    <row r="249" spans="3:9" ht="15.5" x14ac:dyDescent="0.35">
      <c r="C249" t="s">
        <v>281</v>
      </c>
      <c r="D249" s="6">
        <v>34.43</v>
      </c>
    </row>
    <row r="250" spans="3:9" ht="15.5" x14ac:dyDescent="0.35">
      <c r="C250" t="s">
        <v>282</v>
      </c>
      <c r="D250" s="6">
        <v>34.43</v>
      </c>
    </row>
    <row r="251" spans="3:9" ht="15.5" x14ac:dyDescent="0.35">
      <c r="C251" t="s">
        <v>285</v>
      </c>
      <c r="D251" s="6">
        <v>0.1</v>
      </c>
    </row>
    <row r="252" spans="3:9" ht="15.5" x14ac:dyDescent="0.35">
      <c r="C252" t="s">
        <v>287</v>
      </c>
      <c r="D252" s="6">
        <v>1.06</v>
      </c>
    </row>
    <row r="253" spans="3:9" ht="15.5" x14ac:dyDescent="0.35">
      <c r="C253" t="s">
        <v>288</v>
      </c>
      <c r="I253" s="6">
        <v>-19949.7</v>
      </c>
    </row>
    <row r="254" spans="3:9" ht="15.5" x14ac:dyDescent="0.35">
      <c r="C254" t="s">
        <v>12</v>
      </c>
      <c r="D254" s="5">
        <v>0</v>
      </c>
    </row>
    <row r="255" spans="3:9" ht="15.5" x14ac:dyDescent="0.35">
      <c r="C255" t="s">
        <v>289</v>
      </c>
      <c r="I255" s="6">
        <v>-93.59</v>
      </c>
    </row>
    <row r="256" spans="3:9" ht="15.5" x14ac:dyDescent="0.35">
      <c r="C256" t="s">
        <v>290</v>
      </c>
      <c r="I256" s="6">
        <v>-0.46210000000000001</v>
      </c>
    </row>
    <row r="257" spans="3:9" ht="15.5" x14ac:dyDescent="0.35">
      <c r="C257" t="s">
        <v>291</v>
      </c>
      <c r="I257" s="6">
        <v>-0.49149999999999999</v>
      </c>
    </row>
    <row r="258" spans="3:9" ht="15.5" x14ac:dyDescent="0.35">
      <c r="C258" t="s">
        <v>292</v>
      </c>
      <c r="I258" s="6">
        <v>-9.6699999999999994E-2</v>
      </c>
    </row>
    <row r="259" spans="3:9" ht="15.5" x14ac:dyDescent="0.35">
      <c r="C259" t="s">
        <v>293</v>
      </c>
      <c r="I259" s="6">
        <v>-0.1033</v>
      </c>
    </row>
    <row r="260" spans="3:9" ht="15.5" x14ac:dyDescent="0.35">
      <c r="C260" t="s">
        <v>294</v>
      </c>
      <c r="D260" s="6">
        <v>211.52</v>
      </c>
    </row>
    <row r="261" spans="3:9" ht="15.5" x14ac:dyDescent="0.35">
      <c r="C261" t="s">
        <v>297</v>
      </c>
      <c r="D261" s="6">
        <v>211.52</v>
      </c>
    </row>
    <row r="262" spans="3:9" ht="15.5" x14ac:dyDescent="0.35">
      <c r="C262" t="s">
        <v>298</v>
      </c>
      <c r="D262" s="6">
        <v>0.43</v>
      </c>
    </row>
    <row r="263" spans="3:9" ht="15.5" x14ac:dyDescent="0.35">
      <c r="C263" t="s">
        <v>299</v>
      </c>
      <c r="I263" s="6">
        <v>0.13</v>
      </c>
    </row>
    <row r="264" spans="3:9" ht="15.5" x14ac:dyDescent="0.35">
      <c r="C264" t="s">
        <v>53</v>
      </c>
      <c r="I264" s="5">
        <v>143000000000</v>
      </c>
    </row>
    <row r="265" spans="3:9" ht="15.5" x14ac:dyDescent="0.35">
      <c r="C265" t="s">
        <v>301</v>
      </c>
      <c r="I265" s="5">
        <v>142000000000</v>
      </c>
    </row>
    <row r="266" spans="3:9" ht="15.5" x14ac:dyDescent="0.35">
      <c r="C266" t="s">
        <v>302</v>
      </c>
      <c r="I266" s="5">
        <v>10220000000</v>
      </c>
    </row>
    <row r="267" spans="3:9" ht="15.5" x14ac:dyDescent="0.35">
      <c r="C267" t="s">
        <v>303</v>
      </c>
      <c r="I267" s="6">
        <v>0.93980000000000008</v>
      </c>
    </row>
    <row r="268" spans="3:9" ht="15.5" x14ac:dyDescent="0.35">
      <c r="C268" t="s">
        <v>304</v>
      </c>
      <c r="D268" s="6">
        <v>0.25340000000000001</v>
      </c>
    </row>
    <row r="269" spans="3:9" ht="15.5" x14ac:dyDescent="0.35">
      <c r="C269" t="s">
        <v>305</v>
      </c>
      <c r="D269" s="6">
        <v>-0.1691</v>
      </c>
    </row>
    <row r="270" spans="3:9" ht="15.5" x14ac:dyDescent="0.35">
      <c r="C270" t="s">
        <v>306</v>
      </c>
      <c r="D270" s="6">
        <v>-0.14219999999999999</v>
      </c>
    </row>
    <row r="271" spans="3:9" ht="15.5" x14ac:dyDescent="0.35">
      <c r="C271" t="s">
        <v>307</v>
      </c>
      <c r="D271" s="6">
        <v>2.3967000000000001</v>
      </c>
    </row>
    <row r="272" spans="3:9" ht="15.5" x14ac:dyDescent="0.35">
      <c r="C272" t="s">
        <v>308</v>
      </c>
      <c r="D272" s="6">
        <v>1.5740000000000001</v>
      </c>
    </row>
    <row r="273" spans="3:9" ht="15.5" x14ac:dyDescent="0.35">
      <c r="C273" t="s">
        <v>309</v>
      </c>
      <c r="D273" s="6">
        <v>0.8337</v>
      </c>
    </row>
    <row r="274" spans="3:9" ht="15.5" x14ac:dyDescent="0.35">
      <c r="C274" t="s">
        <v>310</v>
      </c>
      <c r="I274" s="5">
        <v>10</v>
      </c>
    </row>
    <row r="275" spans="3:9" ht="15.5" x14ac:dyDescent="0.35">
      <c r="C275" t="s">
        <v>314</v>
      </c>
      <c r="I275" t="s">
        <v>948</v>
      </c>
    </row>
    <row r="276" spans="3:9" ht="15.5" x14ac:dyDescent="0.35">
      <c r="C276" t="s">
        <v>316</v>
      </c>
      <c r="I276" s="5">
        <v>5</v>
      </c>
    </row>
    <row r="277" spans="3:9" ht="15.5" x14ac:dyDescent="0.35">
      <c r="C277" t="s">
        <v>317</v>
      </c>
      <c r="I277" s="6">
        <v>0.73</v>
      </c>
    </row>
    <row r="278" spans="3:9" ht="15.5" x14ac:dyDescent="0.35">
      <c r="C278" t="s">
        <v>318</v>
      </c>
      <c r="I278" s="6">
        <v>0.14000000000000001</v>
      </c>
    </row>
    <row r="279" spans="3:9" ht="15.5" x14ac:dyDescent="0.35">
      <c r="C279" t="s">
        <v>320</v>
      </c>
      <c r="I279" s="6">
        <v>0.28999999999999998</v>
      </c>
    </row>
    <row r="280" spans="3:9" ht="15.5" x14ac:dyDescent="0.35">
      <c r="C280" t="s">
        <v>321</v>
      </c>
      <c r="I280" s="6">
        <v>7.0000000000000007E-2</v>
      </c>
    </row>
    <row r="281" spans="3:9" ht="15.5" x14ac:dyDescent="0.35">
      <c r="C281" t="s">
        <v>322</v>
      </c>
      <c r="I281" s="6">
        <v>0.17</v>
      </c>
    </row>
    <row r="282" spans="3:9" ht="15.5" x14ac:dyDescent="0.35">
      <c r="C282" t="s">
        <v>323</v>
      </c>
      <c r="I282" s="6">
        <v>0.23</v>
      </c>
    </row>
    <row r="283" spans="3:9" ht="15.5" x14ac:dyDescent="0.35">
      <c r="C283" t="s">
        <v>324</v>
      </c>
      <c r="I283" s="5">
        <v>5000000000</v>
      </c>
    </row>
    <row r="284" spans="3:9" ht="15.5" x14ac:dyDescent="0.35">
      <c r="C284" t="s">
        <v>325</v>
      </c>
      <c r="I284" s="5">
        <v>2000000000</v>
      </c>
    </row>
    <row r="285" spans="3:9" ht="15.5" x14ac:dyDescent="0.35">
      <c r="C285" t="s">
        <v>326</v>
      </c>
      <c r="I285" s="5">
        <v>-4000000000</v>
      </c>
    </row>
    <row r="286" spans="3:9" ht="15.5" x14ac:dyDescent="0.35">
      <c r="C286" t="s">
        <v>327</v>
      </c>
      <c r="I286" s="5">
        <v>-18000000000</v>
      </c>
    </row>
    <row r="287" spans="3:9" ht="15.5" x14ac:dyDescent="0.35">
      <c r="C287" t="s">
        <v>328</v>
      </c>
      <c r="D287" s="5">
        <v>0</v>
      </c>
    </row>
    <row r="288" spans="3:9" ht="15.5" x14ac:dyDescent="0.35">
      <c r="C288" t="s">
        <v>329</v>
      </c>
      <c r="D288" s="5">
        <v>39000000000</v>
      </c>
    </row>
    <row r="289" spans="3:9" ht="15.5" x14ac:dyDescent="0.35">
      <c r="C289" t="s">
        <v>330</v>
      </c>
      <c r="D289" s="5">
        <v>3000000000</v>
      </c>
    </row>
    <row r="290" spans="3:9" ht="15.5" x14ac:dyDescent="0.35">
      <c r="C290" t="s">
        <v>235</v>
      </c>
      <c r="D290" s="5">
        <v>35000000000</v>
      </c>
    </row>
    <row r="291" spans="3:9" ht="15.5" x14ac:dyDescent="0.35">
      <c r="C291" t="s">
        <v>234</v>
      </c>
      <c r="I291" s="5">
        <v>37000000000</v>
      </c>
    </row>
    <row r="292" spans="3:9" ht="15.5" x14ac:dyDescent="0.35">
      <c r="C292" t="s">
        <v>20</v>
      </c>
      <c r="D292" s="5">
        <v>0</v>
      </c>
    </row>
    <row r="293" spans="3:9" ht="15.5" x14ac:dyDescent="0.35">
      <c r="C293" t="s">
        <v>331</v>
      </c>
      <c r="I293" s="5">
        <v>35000000000</v>
      </c>
    </row>
    <row r="294" spans="3:9" ht="15.5" x14ac:dyDescent="0.35">
      <c r="C294" t="s">
        <v>332</v>
      </c>
      <c r="I294" s="5">
        <v>-2000000000</v>
      </c>
    </row>
    <row r="295" spans="3:9" ht="15.5" x14ac:dyDescent="0.35">
      <c r="C295" t="s">
        <v>333</v>
      </c>
      <c r="I295" s="5">
        <v>-1000000000</v>
      </c>
    </row>
    <row r="296" spans="3:9" ht="15.5" x14ac:dyDescent="0.35">
      <c r="C296" t="s">
        <v>335</v>
      </c>
      <c r="I296" s="5">
        <v>0</v>
      </c>
    </row>
    <row r="297" spans="3:9" ht="15.5" x14ac:dyDescent="0.35">
      <c r="C297" t="s">
        <v>336</v>
      </c>
      <c r="I297" s="5">
        <v>-2000000000</v>
      </c>
    </row>
  </sheetData>
  <pageMargins left="0.7" right="0.7" top="0.75" bottom="0.75" header="0.3" footer="0.3"/>
  <ignoredErrors>
    <ignoredError sqref="A1:W298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34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949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950</v>
      </c>
      <c r="D2" s="2" vm="96">
        <f ca="1">IFERROR(_xlfn.STOCKHISTORY("XIDX:" &amp; $C$1, D3, , 0, 0, 1), "Libur")</f>
        <v>1640</v>
      </c>
      <c r="H2" s="2" vm="96">
        <f ca="1">IFERROR(INDEX(D2:G2,COUNT(D2:G2)),"")</f>
        <v>1640</v>
      </c>
      <c r="I2" s="2" vm="211">
        <f t="shared" ref="I2:Y2" ca="1" si="0">IFERROR(_xlfn.STOCKHISTORY("XIDX:" &amp; $C$1, I1, , 0, 0, 1), "Libur")</f>
        <v>2680</v>
      </c>
      <c r="J2" s="2" vm="212">
        <f t="shared" ca="1" si="0"/>
        <v>2100</v>
      </c>
      <c r="K2" s="2" vm="95">
        <f t="shared" ca="1" si="0"/>
        <v>2090</v>
      </c>
      <c r="L2" s="2" vm="213">
        <f t="shared" ca="1" si="0"/>
        <v>2300</v>
      </c>
      <c r="M2" s="2" vm="214">
        <f t="shared" ca="1" si="0"/>
        <v>2950</v>
      </c>
      <c r="N2" s="2" vm="215">
        <f t="shared" ca="1" si="0"/>
        <v>1630</v>
      </c>
      <c r="O2" s="2" vm="216">
        <f t="shared" ca="1" si="0"/>
        <v>1230</v>
      </c>
      <c r="P2" s="2" vm="120">
        <f t="shared" ca="1" si="0"/>
        <v>720</v>
      </c>
      <c r="Q2" s="2" vm="217">
        <f t="shared" ca="1" si="0"/>
        <v>1285</v>
      </c>
      <c r="R2" s="2" vm="218">
        <f t="shared" ca="1" si="0"/>
        <v>996</v>
      </c>
      <c r="S2" s="2" vm="219">
        <f t="shared" ca="1" si="0"/>
        <v>1175</v>
      </c>
      <c r="T2" s="2" vm="220">
        <f t="shared" ca="1" si="0"/>
        <v>1940</v>
      </c>
      <c r="U2" s="2" vm="221">
        <f t="shared" ca="1" si="0"/>
        <v>1160</v>
      </c>
      <c r="V2" s="2" vm="222">
        <f t="shared" ca="1" si="0"/>
        <v>1140</v>
      </c>
      <c r="W2" s="2" vm="31">
        <f t="shared" ca="1" si="0"/>
        <v>475</v>
      </c>
      <c r="X2" s="2" vm="114">
        <f t="shared" ca="1" si="0"/>
        <v>500</v>
      </c>
      <c r="Y2" s="2" t="str">
        <f t="shared" ca="1" si="0"/>
        <v>Libur</v>
      </c>
    </row>
    <row r="3" spans="1:25" ht="15.5" x14ac:dyDescent="0.35">
      <c r="D3" s="1">
        <v>46111</v>
      </c>
      <c r="H3" s="1">
        <f>IFERROR(INDEX(D3:G3,COUNT(D3:G3)),"")</f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1717879000000</v>
      </c>
      <c r="H4" s="2">
        <f>IFERROR(SUM(D4:G4)*(4/MAX(1,COUNT(D4:G4))),"")</f>
        <v>6871516000000</v>
      </c>
      <c r="I4" s="2">
        <f t="shared" ref="I4:Y4" si="1">IFERROR(INDEX(I51:I500,MATCH($C$4,$C$51:$C$500,0)),"")</f>
        <v>6909629000000</v>
      </c>
      <c r="J4" s="2">
        <f t="shared" si="1"/>
        <v>6867399000000</v>
      </c>
      <c r="K4" s="2">
        <f t="shared" si="1"/>
        <v>6640645000000</v>
      </c>
      <c r="L4" s="2">
        <f t="shared" si="1"/>
        <v>6524369000000</v>
      </c>
      <c r="M4" s="2">
        <f t="shared" si="1"/>
        <v>6179584000000</v>
      </c>
      <c r="N4" s="2">
        <f t="shared" si="1"/>
        <v>5327689000000</v>
      </c>
      <c r="O4" s="2">
        <f t="shared" si="1"/>
        <v>4698742000000</v>
      </c>
      <c r="P4" s="2">
        <f t="shared" si="1"/>
        <v>4318137000000</v>
      </c>
      <c r="Q4" s="2">
        <f t="shared" si="1"/>
        <v>4023085000000</v>
      </c>
      <c r="R4" s="2">
        <f t="shared" si="1"/>
        <v>3711174000000</v>
      </c>
      <c r="S4" s="2">
        <f t="shared" si="1"/>
        <v>3421177000000</v>
      </c>
      <c r="T4" s="2">
        <f t="shared" si="1"/>
        <v>3306812000000</v>
      </c>
      <c r="U4" s="2">
        <f t="shared" si="1"/>
        <v>2690500000000</v>
      </c>
      <c r="V4" s="2">
        <f t="shared" si="1"/>
        <v>1715421000000</v>
      </c>
      <c r="W4" s="2">
        <f t="shared" si="1"/>
        <v>970026000000</v>
      </c>
      <c r="X4" s="2">
        <f t="shared" si="1"/>
        <v>671360000000</v>
      </c>
      <c r="Y4" s="2">
        <f t="shared" si="1"/>
        <v>341376000000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553020000000</v>
      </c>
      <c r="H5" s="2">
        <f>IFERROR(SUM(D5:G5)*(4/MAX(1,COUNT(D5:G5))),"")</f>
        <v>2212080000000</v>
      </c>
      <c r="I5" s="2">
        <f t="shared" ref="I5:Y5" si="2">IFERROR(INDEX(I51:I500,MATCH($C$5,$C$51:$C$500,0)),"")</f>
        <v>2181878000000</v>
      </c>
      <c r="J5" s="2">
        <f t="shared" si="2"/>
        <v>-61744000000</v>
      </c>
      <c r="K5" s="2">
        <f t="shared" si="2"/>
        <v>2011244000000</v>
      </c>
      <c r="L5" s="2">
        <f t="shared" si="2"/>
        <v>-625646000000</v>
      </c>
      <c r="M5" s="2">
        <f t="shared" si="2"/>
        <v>1311014000000</v>
      </c>
      <c r="N5" s="2">
        <f t="shared" si="2"/>
        <v>4323265000000</v>
      </c>
      <c r="O5" s="2">
        <f t="shared" si="2"/>
        <v>2285137000000</v>
      </c>
      <c r="P5" s="2">
        <f t="shared" si="2"/>
        <v>1740522000000</v>
      </c>
      <c r="Q5" s="2">
        <f t="shared" si="2"/>
        <v>2253607000000</v>
      </c>
      <c r="R5" s="2">
        <f t="shared" si="2"/>
        <v>1522450000000</v>
      </c>
      <c r="S5" s="2">
        <f t="shared" si="2"/>
        <v>747381000000</v>
      </c>
      <c r="T5" s="2">
        <f t="shared" si="2"/>
        <v>1289300000000</v>
      </c>
      <c r="U5" s="2">
        <f t="shared" si="2"/>
        <v>858498000000</v>
      </c>
      <c r="V5" s="2">
        <f t="shared" si="2"/>
        <v>745869000000</v>
      </c>
      <c r="W5" s="2">
        <f t="shared" si="2"/>
        <v>476411000000</v>
      </c>
      <c r="X5" s="2">
        <f t="shared" si="2"/>
        <v>326729000000</v>
      </c>
      <c r="Y5" s="2">
        <f t="shared" si="2"/>
        <v>240657000000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13263808000000</v>
      </c>
      <c r="H6" s="2">
        <f>IFERROR(INDEX(D6:G6,COUNT(D6:G6)),"")</f>
        <v>13263808000000</v>
      </c>
      <c r="I6" s="2">
        <f t="shared" ref="I6:Y6" si="3">IFERROR(INDEX(I51:I500,MATCH($C$6,$C$51:$C$500,0)),"")</f>
        <v>12725357000000</v>
      </c>
      <c r="J6" s="2">
        <f t="shared" si="3"/>
        <v>10565523000000</v>
      </c>
      <c r="K6" s="2">
        <f t="shared" si="3"/>
        <v>12361027000000</v>
      </c>
      <c r="L6" s="2">
        <f t="shared" si="3"/>
        <v>10920383000000</v>
      </c>
      <c r="M6" s="2">
        <f t="shared" si="3"/>
        <v>9789238000000</v>
      </c>
      <c r="N6" s="2">
        <f t="shared" si="3"/>
        <v>9303838000000</v>
      </c>
      <c r="O6" s="2">
        <f t="shared" si="3"/>
        <v>5523284000000</v>
      </c>
      <c r="P6" s="2">
        <f t="shared" si="3"/>
        <v>3679565000000</v>
      </c>
      <c r="Q6" s="2">
        <f t="shared" si="3"/>
        <v>3185080000000</v>
      </c>
      <c r="R6" s="2">
        <f t="shared" si="3"/>
        <v>1624142000000</v>
      </c>
      <c r="S6" s="2">
        <f t="shared" si="3"/>
        <v>1590796000000</v>
      </c>
      <c r="T6" s="2">
        <f t="shared" si="3"/>
        <v>4131029000000</v>
      </c>
      <c r="U6" s="2">
        <f t="shared" si="3"/>
        <v>4114039000000</v>
      </c>
      <c r="V6" s="2">
        <f t="shared" si="3"/>
        <v>4245393000000</v>
      </c>
      <c r="W6" s="2">
        <f t="shared" si="3"/>
        <v>2705209000000</v>
      </c>
      <c r="X6" s="2">
        <f t="shared" si="3"/>
        <v>2318527000000</v>
      </c>
      <c r="Y6" s="2">
        <f t="shared" si="3"/>
        <v>541844000000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22.66</v>
      </c>
      <c r="H7" s="3">
        <f>IFERROR(INDEX(D7:G7,COUNT(D7:G7)),"")</f>
        <v>22.66</v>
      </c>
      <c r="I7" s="3">
        <f t="shared" ref="I7:Y7" si="4">IFERROR(INDEX(I51:I500,MATCH($C$7,$C$51:$C$500,0))/1000000000,"")</f>
        <v>22.66</v>
      </c>
      <c r="J7" s="3">
        <f t="shared" si="4"/>
        <v>22.66</v>
      </c>
      <c r="K7" s="3">
        <f t="shared" si="4"/>
        <v>22.66</v>
      </c>
      <c r="L7" s="3">
        <f t="shared" si="4"/>
        <v>22.66</v>
      </c>
      <c r="M7" s="3">
        <f t="shared" si="4"/>
        <v>22.66</v>
      </c>
      <c r="N7" s="3">
        <f t="shared" si="4"/>
        <v>22.66</v>
      </c>
      <c r="O7" s="3">
        <f t="shared" si="4"/>
        <v>22.66</v>
      </c>
      <c r="P7" s="3">
        <f t="shared" si="4"/>
        <v>4.53</v>
      </c>
      <c r="Q7" s="3">
        <f t="shared" si="4"/>
        <v>4.53</v>
      </c>
      <c r="R7" s="3">
        <f t="shared" si="4"/>
        <v>4.53</v>
      </c>
      <c r="S7" s="3">
        <f t="shared" si="4"/>
        <v>4.8</v>
      </c>
      <c r="T7" s="3">
        <f t="shared" si="4"/>
        <v>4.8</v>
      </c>
      <c r="U7" s="3">
        <f t="shared" si="4"/>
        <v>4.8</v>
      </c>
      <c r="V7" s="3">
        <f t="shared" si="4"/>
        <v>4.8</v>
      </c>
      <c r="W7" s="3">
        <f t="shared" si="4"/>
        <v>4.5599999999999996</v>
      </c>
      <c r="X7" s="3">
        <f t="shared" si="4"/>
        <v>4.5599999999999996</v>
      </c>
      <c r="Y7" s="3">
        <f t="shared" si="4"/>
        <v>3.61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1410000000000</v>
      </c>
      <c r="H8" s="2">
        <f>IFERROR(INDEX(D8:G8,COUNT(D8:G8)),"")</f>
        <v>1410000000000</v>
      </c>
      <c r="I8" s="2">
        <f t="shared" ref="I8:Y8" si="5">IFERROR(INDEX(I51:I500,MATCH($C$8,$C$51:$C$500,0)),"")</f>
        <v>3272000000000</v>
      </c>
      <c r="J8" s="2">
        <f t="shared" si="5"/>
        <v>3001000000000</v>
      </c>
      <c r="K8" s="2">
        <f t="shared" si="5"/>
        <v>2230000000000</v>
      </c>
      <c r="L8" s="2">
        <f t="shared" si="5"/>
        <v>906000000000</v>
      </c>
      <c r="M8" s="2">
        <f t="shared" si="5"/>
        <v>-2540000000000</v>
      </c>
      <c r="N8" s="2">
        <f t="shared" si="5"/>
        <v>1735000000000</v>
      </c>
      <c r="O8" s="2">
        <f t="shared" si="5"/>
        <v>1652000000000</v>
      </c>
      <c r="P8" s="2">
        <f t="shared" si="5"/>
        <v>1386000000000</v>
      </c>
      <c r="Q8" s="2">
        <f t="shared" si="5"/>
        <v>1322000000000</v>
      </c>
      <c r="R8" s="2">
        <f t="shared" si="5"/>
        <v>2409000000000</v>
      </c>
      <c r="S8" s="2">
        <f t="shared" si="5"/>
        <v>627000000000</v>
      </c>
      <c r="T8" s="2">
        <f t="shared" si="5"/>
        <v>189000000000</v>
      </c>
      <c r="U8" s="2">
        <f t="shared" si="5"/>
        <v>-697000000000</v>
      </c>
      <c r="V8" s="2">
        <f t="shared" si="5"/>
        <v>-3620000000000</v>
      </c>
      <c r="W8" s="2">
        <f t="shared" si="5"/>
        <v>-654000000000</v>
      </c>
      <c r="X8" s="2">
        <f t="shared" si="5"/>
        <v>-308000000000</v>
      </c>
      <c r="Y8" s="2">
        <f t="shared" si="5"/>
        <v>49000000000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62.24</v>
      </c>
      <c r="H9" s="3">
        <f>IFERROR(INDEX(D9:G9,COUNT(D9:G9)),"")</f>
        <v>62.24</v>
      </c>
      <c r="I9" s="3">
        <f t="shared" ref="I9:Y9" si="6">IFERROR(INDEX(I51:I500,MATCH($C$9,$C$51:$C$500,0)),"")</f>
        <v>144.41</v>
      </c>
      <c r="J9" s="3">
        <f t="shared" si="6"/>
        <v>132.47</v>
      </c>
      <c r="K9" s="3">
        <f t="shared" si="6"/>
        <v>98.41</v>
      </c>
      <c r="L9" s="3">
        <f t="shared" si="6"/>
        <v>40</v>
      </c>
      <c r="M9" s="3">
        <f t="shared" si="6"/>
        <v>-112.13</v>
      </c>
      <c r="N9" s="3">
        <f t="shared" si="6"/>
        <v>76.56</v>
      </c>
      <c r="O9" s="3">
        <f t="shared" si="6"/>
        <v>72.91</v>
      </c>
      <c r="P9" s="3">
        <f t="shared" si="6"/>
        <v>305.89999999999998</v>
      </c>
      <c r="Q9" s="3">
        <f t="shared" si="6"/>
        <v>291.79000000000002</v>
      </c>
      <c r="R9" s="3">
        <f t="shared" si="6"/>
        <v>531.54999999999995</v>
      </c>
      <c r="S9" s="3">
        <f t="shared" si="6"/>
        <v>130.78</v>
      </c>
      <c r="T9" s="3">
        <f t="shared" si="6"/>
        <v>39.5</v>
      </c>
      <c r="U9" s="3">
        <f t="shared" si="6"/>
        <v>-145.21</v>
      </c>
      <c r="V9" s="3">
        <f t="shared" si="6"/>
        <v>-754.71</v>
      </c>
      <c r="W9" s="3">
        <f t="shared" si="6"/>
        <v>-143.63</v>
      </c>
      <c r="X9" s="3">
        <f t="shared" si="6"/>
        <v>-67.53</v>
      </c>
      <c r="Y9" s="3">
        <f t="shared" si="6"/>
        <v>13.69</v>
      </c>
    </row>
    <row r="10" spans="1:25" ht="15.5" x14ac:dyDescent="0.35">
      <c r="C10" t="s">
        <v>17</v>
      </c>
      <c r="D10" s="3">
        <f ca="1">IFERROR(IF(D9=0,"",D2/D9),"")</f>
        <v>26.349614395886888</v>
      </c>
      <c r="I10" s="3">
        <f t="shared" ref="I10:Y10" ca="1" si="7">IFERROR(IF(I9=0,"",I2/I9),"")</f>
        <v>18.558271587840178</v>
      </c>
      <c r="J10" s="3">
        <f t="shared" ca="1" si="7"/>
        <v>15.852645882086509</v>
      </c>
      <c r="K10" s="3">
        <f t="shared" ca="1" si="7"/>
        <v>21.237679097652677</v>
      </c>
      <c r="L10" s="3">
        <f t="shared" ca="1" si="7"/>
        <v>57.5</v>
      </c>
      <c r="M10" s="3">
        <f t="shared" ca="1" si="7"/>
        <v>-26.30874877374476</v>
      </c>
      <c r="N10" s="3">
        <f t="shared" ca="1" si="7"/>
        <v>21.290491118077323</v>
      </c>
      <c r="O10" s="3">
        <f t="shared" ca="1" si="7"/>
        <v>16.870113838979563</v>
      </c>
      <c r="P10" s="3">
        <f t="shared" ca="1" si="7"/>
        <v>2.3537103628636813</v>
      </c>
      <c r="Q10" s="3">
        <f t="shared" ca="1" si="7"/>
        <v>4.4038520854038863</v>
      </c>
      <c r="R10" s="3">
        <f t="shared" ca="1" si="7"/>
        <v>1.8737654030665039</v>
      </c>
      <c r="S10" s="3">
        <f t="shared" ca="1" si="7"/>
        <v>8.9845542131824434</v>
      </c>
      <c r="T10" s="3">
        <f t="shared" ca="1" si="7"/>
        <v>49.11392405063291</v>
      </c>
      <c r="U10" s="3">
        <f t="shared" ca="1" si="7"/>
        <v>-7.9884305488602712</v>
      </c>
      <c r="V10" s="3">
        <f t="shared" ca="1" si="7"/>
        <v>-1.5105139722542433</v>
      </c>
      <c r="W10" s="3">
        <f t="shared" ca="1" si="7"/>
        <v>-3.3071085427835412</v>
      </c>
      <c r="X10" s="3">
        <f t="shared" ca="1" si="7"/>
        <v>-7.4041166888790162</v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778189000000</v>
      </c>
      <c r="H11" s="2">
        <f>IFERROR(INDEX(D11:G11,COUNT(D11:G11)),"")</f>
        <v>778189000000</v>
      </c>
      <c r="I11" s="2">
        <f t="shared" ref="I11:Y11" si="8">IFERROR(INDEX(I51:I500,MATCH($C$11,$C$51:$C$500,0)),"")</f>
        <v>748391000000</v>
      </c>
      <c r="J11" s="2">
        <f t="shared" si="8"/>
        <v>1481912000000</v>
      </c>
      <c r="K11" s="2">
        <f t="shared" si="8"/>
        <v>800857000000</v>
      </c>
      <c r="L11" s="2">
        <f t="shared" si="8"/>
        <v>966386000000</v>
      </c>
      <c r="M11" s="2">
        <f t="shared" si="8"/>
        <v>629125000000</v>
      </c>
      <c r="N11" s="2">
        <f t="shared" si="8"/>
        <v>947341000000</v>
      </c>
      <c r="O11" s="2">
        <f t="shared" si="8"/>
        <v>525242000000</v>
      </c>
      <c r="P11" s="2">
        <f t="shared" si="8"/>
        <v>220586000000</v>
      </c>
      <c r="Q11" s="2">
        <f t="shared" si="8"/>
        <v>407444000000</v>
      </c>
      <c r="R11" s="2">
        <f t="shared" si="8"/>
        <v>365342000000</v>
      </c>
      <c r="S11" s="2">
        <f t="shared" si="8"/>
        <v>296131000000</v>
      </c>
      <c r="T11" s="2">
        <f t="shared" si="8"/>
        <v>900576000000</v>
      </c>
      <c r="U11" s="2">
        <f t="shared" si="8"/>
        <v>647186000000</v>
      </c>
      <c r="V11" s="2">
        <f t="shared" si="8"/>
        <v>507253000000</v>
      </c>
      <c r="W11" s="2">
        <f t="shared" si="8"/>
        <v>499552000000</v>
      </c>
      <c r="X11" s="2">
        <f t="shared" si="8"/>
        <v>1047454000000</v>
      </c>
      <c r="Y11" s="2">
        <f t="shared" si="8"/>
        <v>48445000000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28556000000000</v>
      </c>
      <c r="H12" s="2">
        <f>IFERROR(INDEX(D12:G12,COUNT(D12:G12)),"")</f>
        <v>28556000000000</v>
      </c>
      <c r="I12" s="2">
        <f t="shared" ref="I12:Y12" si="9">IFERROR(INDEX(I51:I500,MATCH($C$12,$C$51:$C$500,0)),"")</f>
        <v>29757000000000</v>
      </c>
      <c r="J12" s="2">
        <f t="shared" si="9"/>
        <v>30492000000000</v>
      </c>
      <c r="K12" s="2">
        <f t="shared" si="9"/>
        <v>28801000000000</v>
      </c>
      <c r="L12" s="2">
        <f t="shared" si="9"/>
        <v>28005000000000</v>
      </c>
      <c r="M12" s="2">
        <f t="shared" si="9"/>
        <v>28130000000000</v>
      </c>
      <c r="N12" s="2">
        <f t="shared" si="9"/>
        <v>22925000000000</v>
      </c>
      <c r="O12" s="2">
        <f t="shared" si="9"/>
        <v>22435000000000</v>
      </c>
      <c r="P12" s="2">
        <f t="shared" si="9"/>
        <v>22641000000000</v>
      </c>
      <c r="Q12" s="2">
        <f t="shared" si="9"/>
        <v>19972000000000</v>
      </c>
      <c r="R12" s="2">
        <f t="shared" si="9"/>
        <v>18543000000000</v>
      </c>
      <c r="S12" s="2">
        <f t="shared" si="9"/>
        <v>18184000000000</v>
      </c>
      <c r="T12" s="2">
        <f t="shared" si="9"/>
        <v>15162000000000</v>
      </c>
      <c r="U12" s="2">
        <f t="shared" si="9"/>
        <v>12334000000000</v>
      </c>
      <c r="V12" s="2">
        <f t="shared" si="9"/>
        <v>8222000000000</v>
      </c>
      <c r="W12" s="2">
        <f t="shared" si="9"/>
        <v>3037000000000</v>
      </c>
      <c r="X12" s="2">
        <f t="shared" si="9"/>
        <v>1385000000000</v>
      </c>
      <c r="Y12" s="2">
        <f t="shared" si="9"/>
        <v>1014000000000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29334000000000</v>
      </c>
      <c r="H13" s="2">
        <f>IFERROR(INDEX(D13:G13,COUNT(D13:G13)),"")</f>
        <v>29334000000000</v>
      </c>
      <c r="I13" s="2">
        <f t="shared" ref="I13:Y13" si="10">IFERROR(INDEX(I51:I500,MATCH($C$13,$C$51:$C$500,0)),"")</f>
        <v>30505000000000</v>
      </c>
      <c r="J13" s="2">
        <f t="shared" si="10"/>
        <v>31973000000000</v>
      </c>
      <c r="K13" s="2">
        <f t="shared" si="10"/>
        <v>29601000000000</v>
      </c>
      <c r="L13" s="2">
        <f t="shared" si="10"/>
        <v>28972000000000</v>
      </c>
      <c r="M13" s="2">
        <f t="shared" si="10"/>
        <v>28759000000000</v>
      </c>
      <c r="N13" s="2">
        <f t="shared" si="10"/>
        <v>23872000000000</v>
      </c>
      <c r="O13" s="2">
        <f t="shared" si="10"/>
        <v>22960000000000</v>
      </c>
      <c r="P13" s="2">
        <f t="shared" si="10"/>
        <v>22861000000000</v>
      </c>
      <c r="Q13" s="2">
        <f t="shared" si="10"/>
        <v>20380000000000</v>
      </c>
      <c r="R13" s="2">
        <f t="shared" si="10"/>
        <v>18908000000000</v>
      </c>
      <c r="S13" s="2">
        <f t="shared" si="10"/>
        <v>18480000000000</v>
      </c>
      <c r="T13" s="2">
        <f t="shared" si="10"/>
        <v>16062000000000</v>
      </c>
      <c r="U13" s="2">
        <f t="shared" si="10"/>
        <v>12981000000000</v>
      </c>
      <c r="V13" s="2">
        <f t="shared" si="10"/>
        <v>8729000000000</v>
      </c>
      <c r="W13" s="2">
        <f t="shared" si="10"/>
        <v>3537000000000</v>
      </c>
      <c r="X13" s="2">
        <f t="shared" si="10"/>
        <v>2432000000000</v>
      </c>
      <c r="Y13" s="2">
        <f t="shared" si="10"/>
        <v>1062000000000</v>
      </c>
    </row>
    <row r="14" spans="1:2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Y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</row>
    <row r="15" spans="1:25" ht="15.5" x14ac:dyDescent="0.35">
      <c r="C15" t="s">
        <v>27</v>
      </c>
      <c r="D15" s="2">
        <f>IFERROR(INDEX(D51:D500,MATCH($C$15,$C$51:$C$500,0)),"")</f>
        <v>-30477000000</v>
      </c>
      <c r="H15" s="2">
        <f>IFERROR(SUM(D15:G15)*(4/MAX(1,COUNT(D15:G15))),"")</f>
        <v>-121908000000</v>
      </c>
      <c r="I15" s="2">
        <f t="shared" ref="I15:Y15" si="12">IFERROR(INDEX(I51:I500,MATCH($C$15,$C$51:$C$500,0)),"")</f>
        <v>-123561000000</v>
      </c>
      <c r="J15" s="2">
        <f t="shared" si="12"/>
        <v>-53515000000</v>
      </c>
      <c r="K15" s="2">
        <f t="shared" si="12"/>
        <v>-182825000000</v>
      </c>
      <c r="L15" s="2">
        <f t="shared" si="12"/>
        <v>-222325000000</v>
      </c>
      <c r="M15" s="2">
        <f t="shared" si="12"/>
        <v>-334611000000</v>
      </c>
      <c r="N15" s="2">
        <f t="shared" si="12"/>
        <v>-442878000000</v>
      </c>
      <c r="O15" s="2">
        <f t="shared" si="12"/>
        <v>-356474000000</v>
      </c>
      <c r="P15" s="2">
        <f t="shared" si="12"/>
        <v>-331653000000</v>
      </c>
      <c r="Q15" s="2">
        <f t="shared" si="12"/>
        <v>1431390000000</v>
      </c>
      <c r="R15" s="2">
        <f t="shared" si="12"/>
        <v>-62558000000</v>
      </c>
      <c r="S15" s="2">
        <f t="shared" si="12"/>
        <v>355830000000</v>
      </c>
      <c r="T15" s="2">
        <f t="shared" si="12"/>
        <v>-58459000000</v>
      </c>
      <c r="U15" s="2">
        <f t="shared" si="12"/>
        <v>174148000000</v>
      </c>
      <c r="V15" s="2">
        <f t="shared" si="12"/>
        <v>14167000000</v>
      </c>
      <c r="W15" s="2">
        <f t="shared" si="12"/>
        <v>-20600000000</v>
      </c>
      <c r="X15" s="2">
        <f t="shared" si="12"/>
        <v>-19919000000</v>
      </c>
      <c r="Y15" s="2">
        <f t="shared" si="12"/>
        <v>-16289000000</v>
      </c>
    </row>
    <row r="16" spans="1:25" ht="15.5" x14ac:dyDescent="0.35">
      <c r="C16" t="s">
        <v>28</v>
      </c>
      <c r="D16" s="2">
        <f>IFERROR(INDEX(D51:D500,MATCH($C$16,$C$51:$C$500,0)),"")</f>
        <v>435638000000</v>
      </c>
      <c r="H16" s="2">
        <f>IFERROR(SUM(D16:G16)*(4/MAX(1,COUNT(D16:G16))),"")</f>
        <v>1742552000000</v>
      </c>
      <c r="I16" s="2">
        <f t="shared" ref="I16:Y16" si="13">IFERROR(INDEX(I51:I500,MATCH($C$16,$C$51:$C$500,0)),"")</f>
        <v>1609123000000</v>
      </c>
      <c r="J16" s="2">
        <f t="shared" si="13"/>
        <v>1476550000000</v>
      </c>
      <c r="K16" s="2">
        <f t="shared" si="13"/>
        <v>1804519000000</v>
      </c>
      <c r="L16" s="2">
        <f t="shared" si="13"/>
        <v>1911766000000</v>
      </c>
      <c r="M16" s="2">
        <f t="shared" si="13"/>
        <v>1935964000000</v>
      </c>
      <c r="N16" s="2">
        <f t="shared" si="13"/>
        <v>1509454000000</v>
      </c>
      <c r="O16" s="2">
        <f t="shared" si="13"/>
        <v>1222595000000</v>
      </c>
      <c r="P16" s="2">
        <f t="shared" si="13"/>
        <v>1034285000000</v>
      </c>
      <c r="Q16" s="2">
        <f t="shared" si="13"/>
        <v>907639000000</v>
      </c>
      <c r="R16" s="2">
        <f t="shared" si="13"/>
        <v>1363951000000</v>
      </c>
      <c r="S16" s="2">
        <f t="shared" si="13"/>
        <v>1089197000000</v>
      </c>
      <c r="T16" s="2">
        <f t="shared" si="13"/>
        <v>1430563000000</v>
      </c>
      <c r="U16" s="2">
        <f t="shared" si="13"/>
        <v>1177376000000</v>
      </c>
      <c r="V16" s="2">
        <f t="shared" si="13"/>
        <v>913248000000</v>
      </c>
      <c r="W16" s="2">
        <f t="shared" si="13"/>
        <v>512948000000</v>
      </c>
      <c r="X16" s="2">
        <f t="shared" si="13"/>
        <v>359297000000</v>
      </c>
      <c r="Y16" s="2">
        <f t="shared" si="13"/>
        <v>267641000000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37162400000000</v>
      </c>
      <c r="H20" s="2">
        <f t="shared" ref="H20:Y20" ca="1" si="14">IFERROR(H21*H2,"")</f>
        <v>37162400000000</v>
      </c>
      <c r="I20" s="2">
        <f t="shared" ca="1" si="14"/>
        <v>60728800000000</v>
      </c>
      <c r="J20" s="2">
        <f t="shared" ca="1" si="14"/>
        <v>47586000000000</v>
      </c>
      <c r="K20" s="2">
        <f t="shared" ca="1" si="14"/>
        <v>47359400000000</v>
      </c>
      <c r="L20" s="2">
        <f t="shared" ca="1" si="14"/>
        <v>52118000000000</v>
      </c>
      <c r="M20" s="2">
        <f t="shared" ca="1" si="14"/>
        <v>66847000000000</v>
      </c>
      <c r="N20" s="2">
        <f t="shared" ca="1" si="14"/>
        <v>36935800000000</v>
      </c>
      <c r="O20" s="2">
        <f t="shared" ca="1" si="14"/>
        <v>27871800000000</v>
      </c>
      <c r="P20" s="2">
        <f t="shared" ca="1" si="14"/>
        <v>3261600000000</v>
      </c>
      <c r="Q20" s="2">
        <f t="shared" ca="1" si="14"/>
        <v>5821050000000</v>
      </c>
      <c r="R20" s="2">
        <f t="shared" ca="1" si="14"/>
        <v>4511880000000</v>
      </c>
      <c r="S20" s="2">
        <f t="shared" ca="1" si="14"/>
        <v>5640000000000</v>
      </c>
      <c r="T20" s="2">
        <f t="shared" ca="1" si="14"/>
        <v>9312000000000</v>
      </c>
      <c r="U20" s="2">
        <f t="shared" ca="1" si="14"/>
        <v>5568000000000</v>
      </c>
      <c r="V20" s="2">
        <f t="shared" ca="1" si="14"/>
        <v>5472000000000</v>
      </c>
      <c r="W20" s="2">
        <f t="shared" ca="1" si="14"/>
        <v>2166000000000</v>
      </c>
      <c r="X20" s="2">
        <f t="shared" ca="1" si="14"/>
        <v>2280000000000</v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22660000000</v>
      </c>
      <c r="H21" s="2">
        <f>IFERROR(INDEX(D21:G21,COUNT(D21:G21)),"")</f>
        <v>22660000000</v>
      </c>
      <c r="I21" s="2">
        <f t="shared" ref="I21:Y21" si="15">IFERROR(INDEX(I51:I500,MATCH($C$7,$C$51:$C$500,0)),"")</f>
        <v>22660000000</v>
      </c>
      <c r="J21" s="2">
        <f t="shared" si="15"/>
        <v>22660000000</v>
      </c>
      <c r="K21" s="2">
        <f t="shared" si="15"/>
        <v>22660000000</v>
      </c>
      <c r="L21" s="2">
        <f t="shared" si="15"/>
        <v>22660000000</v>
      </c>
      <c r="M21" s="2">
        <f t="shared" si="15"/>
        <v>22660000000</v>
      </c>
      <c r="N21" s="2">
        <f t="shared" si="15"/>
        <v>22660000000</v>
      </c>
      <c r="O21" s="2">
        <f t="shared" si="15"/>
        <v>22660000000</v>
      </c>
      <c r="P21" s="2">
        <f t="shared" si="15"/>
        <v>4530000000</v>
      </c>
      <c r="Q21" s="2">
        <f t="shared" si="15"/>
        <v>4530000000</v>
      </c>
      <c r="R21" s="2">
        <f t="shared" si="15"/>
        <v>4530000000</v>
      </c>
      <c r="S21" s="2">
        <f t="shared" si="15"/>
        <v>4800000000</v>
      </c>
      <c r="T21" s="2">
        <f t="shared" si="15"/>
        <v>4800000000</v>
      </c>
      <c r="U21" s="2">
        <f t="shared" si="15"/>
        <v>4800000000</v>
      </c>
      <c r="V21" s="2">
        <f t="shared" si="15"/>
        <v>4800000000</v>
      </c>
      <c r="W21" s="2">
        <f t="shared" si="15"/>
        <v>4560000000</v>
      </c>
      <c r="X21" s="2">
        <f t="shared" si="15"/>
        <v>4560000000</v>
      </c>
      <c r="Y21" s="2">
        <f t="shared" si="15"/>
        <v>3610000000</v>
      </c>
    </row>
    <row r="23" spans="1:25" ht="15.5" x14ac:dyDescent="0.35">
      <c r="B23" t="s">
        <v>54</v>
      </c>
      <c r="C23" t="s">
        <v>55</v>
      </c>
      <c r="D23" s="3">
        <f>IFERROR(D5/D6*100,"")</f>
        <v>4.1693908717617143</v>
      </c>
      <c r="H23" s="3">
        <f t="shared" ref="H23:Y23" si="16">IFERROR(H5/H6*100,"")</f>
        <v>16.677563487046857</v>
      </c>
      <c r="I23" s="3">
        <f t="shared" si="16"/>
        <v>17.145907969418854</v>
      </c>
      <c r="J23" s="3">
        <f t="shared" si="16"/>
        <v>-0.58439132639245595</v>
      </c>
      <c r="K23" s="3">
        <f t="shared" si="16"/>
        <v>16.270848692426611</v>
      </c>
      <c r="L23" s="3">
        <f t="shared" si="16"/>
        <v>-5.7291580341092434</v>
      </c>
      <c r="M23" s="3">
        <f t="shared" si="16"/>
        <v>13.392400920275918</v>
      </c>
      <c r="N23" s="3">
        <f t="shared" si="16"/>
        <v>46.467543824387313</v>
      </c>
      <c r="O23" s="3">
        <f t="shared" si="16"/>
        <v>41.372795604933586</v>
      </c>
      <c r="P23" s="3">
        <f t="shared" si="16"/>
        <v>47.302384928653254</v>
      </c>
      <c r="Q23" s="3">
        <f t="shared" si="16"/>
        <v>70.755114471222072</v>
      </c>
      <c r="R23" s="3">
        <f t="shared" si="16"/>
        <v>93.73872481593358</v>
      </c>
      <c r="S23" s="3">
        <f t="shared" si="16"/>
        <v>46.981574004460654</v>
      </c>
      <c r="T23" s="3">
        <f t="shared" si="16"/>
        <v>31.210141589419969</v>
      </c>
      <c r="U23" s="3">
        <f t="shared" si="16"/>
        <v>20.867522160096197</v>
      </c>
      <c r="V23" s="3">
        <f t="shared" si="16"/>
        <v>17.568903514939606</v>
      </c>
      <c r="W23" s="3">
        <f t="shared" si="16"/>
        <v>17.610875906445674</v>
      </c>
      <c r="X23" s="3">
        <f t="shared" si="16"/>
        <v>14.092093816461917</v>
      </c>
      <c r="Y23" s="3">
        <f t="shared" si="16"/>
        <v>44.41444400971497</v>
      </c>
    </row>
    <row r="24" spans="1:25" ht="15.5" x14ac:dyDescent="0.35">
      <c r="C24" t="s">
        <v>56</v>
      </c>
      <c r="D24" s="4">
        <f>IFERROR(_xlfn.RRI(5,I23,D23),"")</f>
        <v>-0.24632792420174277</v>
      </c>
      <c r="H24" s="4">
        <f t="shared" ref="H24:Y24" si="17">IFERROR(_xlfn.RRI(5,M23,H23),"")</f>
        <v>4.4852129307682453E-2</v>
      </c>
      <c r="I24" s="4">
        <f t="shared" si="17"/>
        <v>-0.18077696710781488</v>
      </c>
      <c r="J24" s="4" t="str">
        <f t="shared" si="17"/>
        <v/>
      </c>
      <c r="K24" s="4">
        <f t="shared" si="17"/>
        <v>-0.19219705207249305</v>
      </c>
      <c r="L24" s="4" t="str">
        <f t="shared" si="17"/>
        <v/>
      </c>
      <c r="M24" s="4">
        <f t="shared" si="17"/>
        <v>-0.32237740304153617</v>
      </c>
      <c r="N24" s="4">
        <f t="shared" si="17"/>
        <v>-2.1978603129912955E-3</v>
      </c>
      <c r="O24" s="4">
        <f t="shared" si="17"/>
        <v>5.799551276192938E-2</v>
      </c>
      <c r="P24" s="4">
        <f t="shared" si="17"/>
        <v>0.17782950925930296</v>
      </c>
      <c r="Q24" s="4">
        <f t="shared" si="17"/>
        <v>0.32130365405417982</v>
      </c>
      <c r="R24" s="4">
        <f t="shared" si="17"/>
        <v>0.39710039962490296</v>
      </c>
      <c r="S24" s="4">
        <f t="shared" si="17"/>
        <v>0.27230257861540985</v>
      </c>
      <c r="T24" s="4">
        <f t="shared" si="17"/>
        <v>-6.8132207431132241E-2</v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</row>
    <row r="25" spans="1:25" ht="15.5" x14ac:dyDescent="0.35">
      <c r="A25" t="s">
        <v>57</v>
      </c>
      <c r="C25" t="s">
        <v>58</v>
      </c>
      <c r="D25" s="3">
        <f>IFERROR(INDEX(D51:D500,MATCH($A$25,$C$51:$C$500,0)),"")</f>
        <v>17.22</v>
      </c>
      <c r="H25" s="3">
        <f>IFERROR(INDEX(D25:G25,COUNT(D25:G25)),"")</f>
        <v>17.22</v>
      </c>
      <c r="I25" s="3">
        <f t="shared" ref="I25:Y25" si="18">IFERROR(INDEX(I51:I500,MATCH($C$25,$C$51:$C$500,0)),"")</f>
        <v>62.98</v>
      </c>
      <c r="J25" s="3">
        <f t="shared" si="18"/>
        <v>60.1</v>
      </c>
      <c r="K25" s="3">
        <f t="shared" si="18"/>
        <v>68.87</v>
      </c>
      <c r="L25" s="3">
        <f t="shared" si="18"/>
        <v>72.28</v>
      </c>
      <c r="M25" s="3">
        <f t="shared" si="18"/>
        <v>68.37</v>
      </c>
      <c r="N25" s="3">
        <f t="shared" si="18"/>
        <v>44.56</v>
      </c>
      <c r="O25" s="3">
        <f t="shared" si="18"/>
        <v>36.17</v>
      </c>
      <c r="P25" s="3">
        <f t="shared" si="18"/>
        <v>150.19</v>
      </c>
      <c r="Q25" s="3">
        <f t="shared" si="18"/>
        <v>511.18</v>
      </c>
      <c r="R25" s="3">
        <f t="shared" si="18"/>
        <v>284.76</v>
      </c>
      <c r="S25" s="3">
        <f t="shared" si="18"/>
        <v>298.11</v>
      </c>
      <c r="T25" s="3">
        <f t="shared" si="18"/>
        <v>271.33999999999997</v>
      </c>
      <c r="U25" s="3">
        <f t="shared" si="18"/>
        <v>260.19</v>
      </c>
      <c r="V25" s="3">
        <f t="shared" si="18"/>
        <v>175.53</v>
      </c>
      <c r="W25" s="3">
        <f t="shared" si="18"/>
        <v>104.1</v>
      </c>
      <c r="X25" s="3">
        <f t="shared" si="18"/>
        <v>74.48</v>
      </c>
      <c r="Y25" s="3">
        <f t="shared" si="18"/>
        <v>69.72</v>
      </c>
    </row>
    <row r="26" spans="1:25" ht="15.5" x14ac:dyDescent="0.35">
      <c r="C26" t="s">
        <v>59</v>
      </c>
      <c r="D26" s="4">
        <f>IFERROR(_xlfn.RRI(5,I25,D25),"")</f>
        <v>-0.22844640678277739</v>
      </c>
      <c r="H26" s="4">
        <f t="shared" ref="H26:Y26" si="19">IFERROR(_xlfn.RRI(5,M25,H25),"")</f>
        <v>-0.24101443983666648</v>
      </c>
      <c r="I26" s="4">
        <f t="shared" si="19"/>
        <v>7.1646364122513129E-2</v>
      </c>
      <c r="J26" s="4">
        <f t="shared" si="19"/>
        <v>0.10689185734811013</v>
      </c>
      <c r="K26" s="4">
        <f t="shared" si="19"/>
        <v>-0.14438613588070726</v>
      </c>
      <c r="L26" s="4">
        <f t="shared" si="19"/>
        <v>-0.32377868170182145</v>
      </c>
      <c r="M26" s="4">
        <f t="shared" si="19"/>
        <v>-0.24824327973729376</v>
      </c>
      <c r="N26" s="4">
        <f t="shared" si="19"/>
        <v>-0.31622419807874658</v>
      </c>
      <c r="O26" s="4">
        <f t="shared" si="19"/>
        <v>-0.33170696081182538</v>
      </c>
      <c r="P26" s="4">
        <f t="shared" si="19"/>
        <v>-0.10407824320818926</v>
      </c>
      <c r="Q26" s="4">
        <f t="shared" si="19"/>
        <v>0.23835311281776428</v>
      </c>
      <c r="R26" s="4">
        <f t="shared" si="19"/>
        <v>0.2229414101859748</v>
      </c>
      <c r="S26" s="4">
        <f t="shared" si="19"/>
        <v>0.31967617243492996</v>
      </c>
      <c r="T26" s="4">
        <f t="shared" si="19"/>
        <v>0.31229443895807663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75.811076787290375</v>
      </c>
      <c r="H27" s="3">
        <f t="shared" ref="H27:Y27" si="20">IFERROR(H4/H21,"")</f>
        <v>303.2443071491615</v>
      </c>
      <c r="I27" s="3">
        <f t="shared" si="20"/>
        <v>304.92625772285965</v>
      </c>
      <c r="J27" s="3">
        <f t="shared" si="20"/>
        <v>303.06262135922333</v>
      </c>
      <c r="K27" s="3">
        <f t="shared" si="20"/>
        <v>293.05582524271847</v>
      </c>
      <c r="L27" s="3">
        <f t="shared" si="20"/>
        <v>287.92449249779349</v>
      </c>
      <c r="M27" s="3">
        <f t="shared" si="20"/>
        <v>272.7089143865843</v>
      </c>
      <c r="N27" s="3">
        <f t="shared" si="20"/>
        <v>235.11425419240953</v>
      </c>
      <c r="O27" s="3">
        <f t="shared" si="20"/>
        <v>207.35842894969107</v>
      </c>
      <c r="P27" s="3">
        <f t="shared" si="20"/>
        <v>953.23112582781459</v>
      </c>
      <c r="Q27" s="3">
        <f t="shared" si="20"/>
        <v>888.09823399558502</v>
      </c>
      <c r="R27" s="3">
        <f t="shared" si="20"/>
        <v>819.24370860927149</v>
      </c>
      <c r="S27" s="3">
        <f t="shared" si="20"/>
        <v>712.74520833333338</v>
      </c>
      <c r="T27" s="3">
        <f t="shared" si="20"/>
        <v>688.91916666666668</v>
      </c>
      <c r="U27" s="3">
        <f t="shared" si="20"/>
        <v>560.52083333333337</v>
      </c>
      <c r="V27" s="3">
        <f t="shared" si="20"/>
        <v>357.37937499999998</v>
      </c>
      <c r="W27" s="3">
        <f t="shared" si="20"/>
        <v>212.72499999999999</v>
      </c>
      <c r="X27" s="3">
        <f t="shared" si="20"/>
        <v>147.2280701754386</v>
      </c>
      <c r="Y27" s="3">
        <f t="shared" si="20"/>
        <v>94.563988919667594</v>
      </c>
    </row>
    <row r="28" spans="1:25" ht="15.5" x14ac:dyDescent="0.35">
      <c r="C28" t="s">
        <v>61</v>
      </c>
      <c r="D28" s="4">
        <f>IFERROR(_xlfn.RRI(5,I27,D27),"")</f>
        <v>-0.2429796255193496</v>
      </c>
      <c r="H28" s="4">
        <f t="shared" ref="H28:Y28" si="21">IFERROR(_xlfn.RRI(5,M27,H27),"")</f>
        <v>2.1453649427246146E-2</v>
      </c>
      <c r="I28" s="4">
        <f t="shared" si="21"/>
        <v>5.3375402351157009E-2</v>
      </c>
      <c r="J28" s="4">
        <f t="shared" si="21"/>
        <v>7.8852659065476116E-2</v>
      </c>
      <c r="K28" s="4">
        <f t="shared" si="21"/>
        <v>-0.21013944013817842</v>
      </c>
      <c r="L28" s="4">
        <f t="shared" si="21"/>
        <v>-0.2017047949197579</v>
      </c>
      <c r="M28" s="4">
        <f t="shared" si="21"/>
        <v>-0.19747745096400426</v>
      </c>
      <c r="N28" s="4">
        <f t="shared" si="21"/>
        <v>-0.19893283515540239</v>
      </c>
      <c r="O28" s="4">
        <f t="shared" si="21"/>
        <v>-0.21347834346027217</v>
      </c>
      <c r="P28" s="4">
        <f t="shared" si="21"/>
        <v>0.11204225870904949</v>
      </c>
      <c r="Q28" s="4">
        <f t="shared" si="21"/>
        <v>0.19968244622329956</v>
      </c>
      <c r="R28" s="4">
        <f t="shared" si="21"/>
        <v>0.30954044624338506</v>
      </c>
      <c r="S28" s="4">
        <f t="shared" si="21"/>
        <v>0.37084621528587514</v>
      </c>
      <c r="T28" s="4">
        <f t="shared" si="21"/>
        <v>0.48760797124426625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>
        <f t="shared" ref="H29:Y29" si="22">IFERROR(((H25-I25)/I25)*100%,"")</f>
        <v>-0.72657986662432517</v>
      </c>
      <c r="I29" s="4">
        <f t="shared" si="22"/>
        <v>4.7920133111480787E-2</v>
      </c>
      <c r="J29" s="4">
        <f t="shared" si="22"/>
        <v>-0.12734136779439528</v>
      </c>
      <c r="K29" s="4">
        <f t="shared" si="22"/>
        <v>-4.7177642501383461E-2</v>
      </c>
      <c r="L29" s="4">
        <f t="shared" si="22"/>
        <v>5.7188825508263805E-2</v>
      </c>
      <c r="M29" s="4">
        <f t="shared" si="22"/>
        <v>0.53433572710951527</v>
      </c>
      <c r="N29" s="4">
        <f t="shared" si="22"/>
        <v>0.2319601880011059</v>
      </c>
      <c r="O29" s="4">
        <f t="shared" si="22"/>
        <v>-0.75917171582661958</v>
      </c>
      <c r="P29" s="4">
        <f t="shared" si="22"/>
        <v>-0.70618960053210222</v>
      </c>
      <c r="Q29" s="4">
        <f t="shared" si="22"/>
        <v>0.795125719904481</v>
      </c>
      <c r="R29" s="4">
        <f t="shared" si="22"/>
        <v>-4.4782127402636686E-2</v>
      </c>
      <c r="S29" s="4">
        <f t="shared" si="22"/>
        <v>9.8658509618928428E-2</v>
      </c>
      <c r="T29" s="4">
        <f t="shared" si="22"/>
        <v>4.2853299511895065E-2</v>
      </c>
      <c r="U29" s="4">
        <f t="shared" si="22"/>
        <v>0.48231071611690307</v>
      </c>
      <c r="V29" s="4">
        <f t="shared" si="22"/>
        <v>0.68616714697406356</v>
      </c>
      <c r="W29" s="4">
        <f t="shared" si="22"/>
        <v>0.39769065520945207</v>
      </c>
      <c r="X29" s="4">
        <f t="shared" si="22"/>
        <v>6.8273092369477983E-2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-5.5159256741570319E-3</v>
      </c>
      <c r="I30" s="4">
        <f t="shared" si="23"/>
        <v>6.1493441694590546E-3</v>
      </c>
      <c r="J30" s="4">
        <f t="shared" si="23"/>
        <v>3.4146381865014633E-2</v>
      </c>
      <c r="K30" s="4">
        <f t="shared" si="23"/>
        <v>1.7821800085188303E-2</v>
      </c>
      <c r="L30" s="4">
        <f t="shared" si="23"/>
        <v>5.5794208801110301E-2</v>
      </c>
      <c r="M30" s="4">
        <f t="shared" si="23"/>
        <v>0.15989953617788127</v>
      </c>
      <c r="N30" s="4">
        <f t="shared" si="23"/>
        <v>0.13385433803345667</v>
      </c>
      <c r="O30" s="4">
        <f t="shared" si="23"/>
        <v>-0.78246783667537634</v>
      </c>
      <c r="P30" s="4">
        <f t="shared" si="23"/>
        <v>7.3339738036854799E-2</v>
      </c>
      <c r="Q30" s="4">
        <f t="shared" si="23"/>
        <v>8.4046449991296637E-2</v>
      </c>
      <c r="R30" s="4">
        <f t="shared" si="23"/>
        <v>0.1494201560821036</v>
      </c>
      <c r="S30" s="4">
        <f t="shared" si="23"/>
        <v>3.4584669464124404E-2</v>
      </c>
      <c r="T30" s="4">
        <f t="shared" si="23"/>
        <v>0.22906968964876412</v>
      </c>
      <c r="U30" s="4">
        <f t="shared" si="23"/>
        <v>0.56841964742182838</v>
      </c>
      <c r="V30" s="4">
        <f t="shared" si="23"/>
        <v>0.68000646374427076</v>
      </c>
      <c r="W30" s="4">
        <f t="shared" si="23"/>
        <v>0.44486713536701611</v>
      </c>
      <c r="X30" s="4">
        <f t="shared" si="23"/>
        <v>0.55691476065491818</v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555.28</v>
      </c>
      <c r="H32" s="3">
        <f>IFERROR(INDEX(D32:G32,COUNT(D32:G32)),"")</f>
        <v>555.28</v>
      </c>
      <c r="I32" s="3">
        <f t="shared" ref="I32:Y32" si="24">IFERROR(INDEX(I51:I500,MATCH($C$32,$C$51:$C$500,0)),"")</f>
        <v>532.24</v>
      </c>
      <c r="J32" s="3">
        <f t="shared" si="24"/>
        <v>436.85</v>
      </c>
      <c r="K32" s="3">
        <f t="shared" si="24"/>
        <v>517.02</v>
      </c>
      <c r="L32" s="3">
        <f t="shared" si="24"/>
        <v>455.9</v>
      </c>
      <c r="M32" s="3">
        <f t="shared" si="24"/>
        <v>409.27</v>
      </c>
      <c r="N32" s="3">
        <f t="shared" si="24"/>
        <v>384.41</v>
      </c>
      <c r="O32" s="3">
        <f t="shared" si="24"/>
        <v>220.4</v>
      </c>
      <c r="P32" s="3">
        <f t="shared" si="24"/>
        <v>743.85</v>
      </c>
      <c r="Q32" s="3">
        <f t="shared" si="24"/>
        <v>681.47</v>
      </c>
      <c r="R32" s="3">
        <f t="shared" si="24"/>
        <v>343.32</v>
      </c>
      <c r="S32" s="3">
        <f t="shared" si="24"/>
        <v>318.99</v>
      </c>
      <c r="T32" s="3">
        <f t="shared" si="24"/>
        <v>829.92</v>
      </c>
      <c r="U32" s="3">
        <f t="shared" si="24"/>
        <v>831.46</v>
      </c>
      <c r="V32" s="3">
        <f t="shared" si="24"/>
        <v>832.81</v>
      </c>
      <c r="W32" s="3">
        <f t="shared" si="24"/>
        <v>551.29</v>
      </c>
      <c r="X32" s="3">
        <f t="shared" si="24"/>
        <v>470.59</v>
      </c>
      <c r="Y32" s="3">
        <f t="shared" si="24"/>
        <v>145.58000000000001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2.93</v>
      </c>
      <c r="H33" s="3">
        <f>IFERROR(INDEX(D33:G33,COUNT(D33:G33)),"")</f>
        <v>2.93</v>
      </c>
      <c r="I33" s="3">
        <f t="shared" ref="I33:Y33" si="25">IFERROR(INDEX(I51:I500,MATCH($C$33,$C$51:$C$500,0)),"")</f>
        <v>5.04</v>
      </c>
      <c r="J33" s="3">
        <f t="shared" si="25"/>
        <v>4.8099999999999996</v>
      </c>
      <c r="K33" s="3">
        <f t="shared" si="25"/>
        <v>4.04</v>
      </c>
      <c r="L33" s="3">
        <f t="shared" si="25"/>
        <v>5.04</v>
      </c>
      <c r="M33" s="3">
        <f t="shared" si="25"/>
        <v>7.21</v>
      </c>
      <c r="N33" s="3">
        <f t="shared" si="25"/>
        <v>4.24</v>
      </c>
      <c r="O33" s="3">
        <f t="shared" si="25"/>
        <v>5.58</v>
      </c>
      <c r="P33" s="3">
        <f t="shared" si="25"/>
        <v>4.84</v>
      </c>
      <c r="Q33" s="3">
        <f t="shared" si="25"/>
        <v>9.43</v>
      </c>
      <c r="R33" s="3">
        <f t="shared" si="25"/>
        <v>14.51</v>
      </c>
      <c r="S33" s="3">
        <f t="shared" si="25"/>
        <v>18.420000000000002</v>
      </c>
      <c r="T33" s="3">
        <f t="shared" si="25"/>
        <v>11.69</v>
      </c>
      <c r="U33" s="3">
        <f t="shared" si="25"/>
        <v>6.98</v>
      </c>
      <c r="V33" s="3">
        <f t="shared" si="25"/>
        <v>6.84</v>
      </c>
      <c r="W33" s="3">
        <f t="shared" si="25"/>
        <v>4.3099999999999996</v>
      </c>
      <c r="X33" s="3">
        <f t="shared" si="25"/>
        <v>5.31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94.37</v>
      </c>
      <c r="H34" s="3">
        <f>IFERROR(INDEX(D34:G34,COUNT(D34:G34)),"")</f>
        <v>94.37</v>
      </c>
      <c r="I34" s="3">
        <f t="shared" ref="I34:Y34" si="26">IFERROR(INDEX(I51:I500,MATCH($C$34,$C$51:$C$500,0)),"")</f>
        <v>42.55</v>
      </c>
      <c r="J34" s="3">
        <f t="shared" si="26"/>
        <v>34.94</v>
      </c>
      <c r="K34" s="3">
        <f t="shared" si="26"/>
        <v>30.35</v>
      </c>
      <c r="L34" s="3">
        <f t="shared" si="26"/>
        <v>31.82</v>
      </c>
      <c r="M34" s="3">
        <f t="shared" si="26"/>
        <v>43.15</v>
      </c>
      <c r="N34" s="3">
        <f t="shared" si="26"/>
        <v>36.58</v>
      </c>
      <c r="O34" s="3">
        <f t="shared" si="26"/>
        <v>34.01</v>
      </c>
      <c r="P34" s="3">
        <f t="shared" si="26"/>
        <v>23.97</v>
      </c>
      <c r="Q34" s="3">
        <f t="shared" si="26"/>
        <v>12.57</v>
      </c>
      <c r="R34" s="3">
        <f t="shared" si="26"/>
        <v>17.489999999999998</v>
      </c>
      <c r="S34" s="3">
        <f t="shared" si="26"/>
        <v>19.71</v>
      </c>
      <c r="T34" s="3">
        <f t="shared" si="26"/>
        <v>35.75</v>
      </c>
      <c r="U34" s="3">
        <f t="shared" si="26"/>
        <v>22.29</v>
      </c>
      <c r="V34" s="3">
        <f t="shared" si="26"/>
        <v>32.47</v>
      </c>
      <c r="W34" s="3">
        <f t="shared" si="26"/>
        <v>22.81</v>
      </c>
      <c r="X34" s="3">
        <f t="shared" si="26"/>
        <v>33.57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21.43</v>
      </c>
      <c r="H35" s="3">
        <f>IFERROR(INDEX(D35:G35,COUNT(D35:G35)),"")</f>
        <v>21.43</v>
      </c>
      <c r="I35" s="3">
        <f t="shared" ref="I35:Y35" si="27">IFERROR(INDEX(I51:I500,MATCH($C$35,$C$51:$C$500,0)),"")</f>
        <v>8.7899999999999991</v>
      </c>
      <c r="J35" s="3">
        <f t="shared" si="27"/>
        <v>6.93</v>
      </c>
      <c r="K35" s="3">
        <f t="shared" si="27"/>
        <v>7.13</v>
      </c>
      <c r="L35" s="3">
        <f t="shared" si="27"/>
        <v>7.99</v>
      </c>
      <c r="M35" s="3">
        <f t="shared" si="27"/>
        <v>10.82</v>
      </c>
      <c r="N35" s="3">
        <f t="shared" si="27"/>
        <v>6.93</v>
      </c>
      <c r="O35" s="3">
        <f t="shared" si="27"/>
        <v>5.93</v>
      </c>
      <c r="P35" s="3">
        <f t="shared" si="27"/>
        <v>3.78</v>
      </c>
      <c r="Q35" s="3">
        <f t="shared" si="27"/>
        <v>7.24</v>
      </c>
      <c r="R35" s="3">
        <f t="shared" si="27"/>
        <v>6.08</v>
      </c>
      <c r="S35" s="3">
        <f t="shared" si="27"/>
        <v>8.24</v>
      </c>
      <c r="T35" s="3">
        <f t="shared" si="27"/>
        <v>14.07</v>
      </c>
      <c r="U35" s="3">
        <f t="shared" si="27"/>
        <v>10.34</v>
      </c>
      <c r="V35" s="3">
        <f t="shared" si="27"/>
        <v>15.94</v>
      </c>
      <c r="W35" s="3">
        <f t="shared" si="27"/>
        <v>11.16</v>
      </c>
      <c r="X35" s="3">
        <f t="shared" si="27"/>
        <v>16.97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Y36" si="28">IFERROR(INDEX(H51:H500,MATCH($C$36,$C$51:$C$500,0)),"")</f>
        <v>0.6823999999999999</v>
      </c>
      <c r="I36" s="4">
        <f t="shared" si="28"/>
        <v>0.74629999999999996</v>
      </c>
      <c r="J36" s="4">
        <f t="shared" si="28"/>
        <v>0.81090000000000007</v>
      </c>
      <c r="K36" s="4">
        <f t="shared" si="28"/>
        <v>0.80159999999999998</v>
      </c>
      <c r="L36" s="4">
        <f t="shared" si="28"/>
        <v>0.48899999999999999</v>
      </c>
      <c r="M36" s="4">
        <f t="shared" si="28"/>
        <v>0.52659999999999996</v>
      </c>
      <c r="N36" s="4">
        <f t="shared" si="28"/>
        <v>0.71810000000000007</v>
      </c>
      <c r="O36" s="4">
        <f t="shared" si="28"/>
        <v>0.7742</v>
      </c>
      <c r="P36" s="4">
        <f t="shared" si="28"/>
        <v>0</v>
      </c>
      <c r="Q36" s="4">
        <f t="shared" si="28"/>
        <v>0.33079999999999998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</row>
    <row r="37" spans="1:25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Y37" si="29">IFERROR(INDEX(H51:H500,MATCH($C$37,$C$51:$C$500,0)),"")</f>
        <v>47</v>
      </c>
      <c r="I37" s="3">
        <f t="shared" si="29"/>
        <v>47</v>
      </c>
      <c r="J37" s="3">
        <f t="shared" si="29"/>
        <v>48.73</v>
      </c>
      <c r="K37" s="3">
        <f t="shared" si="29"/>
        <v>55.2</v>
      </c>
      <c r="L37" s="3">
        <f t="shared" si="29"/>
        <v>35.35</v>
      </c>
      <c r="M37" s="3">
        <f t="shared" si="29"/>
        <v>36</v>
      </c>
      <c r="N37" s="3">
        <f t="shared" si="29"/>
        <v>32</v>
      </c>
      <c r="O37" s="3">
        <f t="shared" si="29"/>
        <v>28</v>
      </c>
      <c r="P37" s="3">
        <f t="shared" si="29"/>
        <v>0</v>
      </c>
      <c r="Q37" s="3">
        <f t="shared" si="29"/>
        <v>33.82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85</v>
      </c>
      <c r="C51" t="s">
        <v>5</v>
      </c>
      <c r="D51" s="5">
        <v>1717879000000</v>
      </c>
      <c r="E51" s="5">
        <v>1746871000000</v>
      </c>
      <c r="F51" s="5">
        <v>1712132000000</v>
      </c>
      <c r="G51" s="5">
        <v>1718992000000</v>
      </c>
      <c r="I51" s="5">
        <v>6909629000000</v>
      </c>
      <c r="J51" s="5">
        <v>6867399000000</v>
      </c>
      <c r="K51" s="5">
        <v>6640645000000</v>
      </c>
      <c r="L51" s="5">
        <v>6524369000000</v>
      </c>
      <c r="M51" s="5">
        <v>6179584000000</v>
      </c>
      <c r="N51" s="5">
        <v>5327689000000</v>
      </c>
      <c r="O51" s="5">
        <v>4698742000000</v>
      </c>
      <c r="P51" s="5">
        <v>4318137000000</v>
      </c>
      <c r="Q51" s="5">
        <v>4023085000000</v>
      </c>
      <c r="R51" s="5">
        <v>3711174000000</v>
      </c>
      <c r="S51" s="5">
        <v>3421177000000</v>
      </c>
      <c r="T51" s="5">
        <v>3306812000000</v>
      </c>
      <c r="U51" s="5">
        <v>2690500000000</v>
      </c>
      <c r="V51" s="5">
        <v>1715421000000</v>
      </c>
      <c r="W51" s="5">
        <v>970026000000</v>
      </c>
      <c r="X51" s="5">
        <v>671360000000</v>
      </c>
      <c r="Y51" s="5">
        <v>341376000000</v>
      </c>
    </row>
    <row r="52" spans="2:25" ht="15.5" x14ac:dyDescent="0.35">
      <c r="C52" t="s">
        <v>86</v>
      </c>
      <c r="D52" s="5">
        <v>-482601000000</v>
      </c>
      <c r="E52" s="5">
        <v>-486025000000</v>
      </c>
      <c r="F52" s="5">
        <v>-495828000000</v>
      </c>
      <c r="G52" s="5">
        <v>-491395000000</v>
      </c>
      <c r="I52" s="5">
        <v>-1946487000000</v>
      </c>
      <c r="J52" s="5">
        <v>-1941212000000</v>
      </c>
      <c r="K52" s="5">
        <v>-1902397000000</v>
      </c>
      <c r="L52" s="5">
        <v>-1783325000000</v>
      </c>
      <c r="M52" s="5">
        <v>-1472780000000</v>
      </c>
      <c r="N52" s="5">
        <v>-1093065000000</v>
      </c>
      <c r="O52" s="5">
        <v>-903454000000</v>
      </c>
      <c r="P52" s="5">
        <v>-784082000000</v>
      </c>
      <c r="Q52" s="5">
        <v>-667761000000</v>
      </c>
      <c r="R52" s="5">
        <v>-417665000000</v>
      </c>
      <c r="S52" s="5">
        <v>-448910000000</v>
      </c>
      <c r="T52" s="5">
        <v>-509820000000</v>
      </c>
      <c r="U52" s="5">
        <v>-395796000000</v>
      </c>
      <c r="V52" s="5">
        <v>-263837000000</v>
      </c>
      <c r="W52" s="5">
        <v>-143262000000</v>
      </c>
      <c r="X52" s="5">
        <v>-98196000000</v>
      </c>
      <c r="Y52" s="5">
        <v>-43410000000</v>
      </c>
    </row>
    <row r="53" spans="2:25" ht="15.5" x14ac:dyDescent="0.35">
      <c r="C53" t="s">
        <v>87</v>
      </c>
      <c r="D53" s="5">
        <v>1235278000000</v>
      </c>
      <c r="E53" s="5">
        <v>1260846000000</v>
      </c>
      <c r="F53" s="5">
        <v>1216304000000</v>
      </c>
      <c r="G53" s="5">
        <v>1227597000000</v>
      </c>
      <c r="I53" s="5">
        <v>4963142000000</v>
      </c>
      <c r="J53" s="5">
        <v>4926187000000</v>
      </c>
      <c r="K53" s="5">
        <v>4738248000000</v>
      </c>
      <c r="L53" s="5">
        <v>4741044000000</v>
      </c>
      <c r="M53" s="5">
        <v>4706804000000</v>
      </c>
      <c r="N53" s="5">
        <v>4234624000000</v>
      </c>
      <c r="O53" s="5">
        <v>3795288000000</v>
      </c>
      <c r="P53" s="5">
        <v>3534055000000</v>
      </c>
      <c r="Q53" s="5">
        <v>3355324000000</v>
      </c>
      <c r="R53" s="5">
        <v>3293509000000</v>
      </c>
      <c r="S53" s="5">
        <v>2972267000000</v>
      </c>
      <c r="T53" s="5">
        <v>2796992000000</v>
      </c>
      <c r="U53" s="5">
        <v>2294704000000</v>
      </c>
      <c r="V53" s="5">
        <v>1451584000000</v>
      </c>
      <c r="W53" s="5">
        <v>826764000000</v>
      </c>
      <c r="X53" s="5">
        <v>573164000000</v>
      </c>
      <c r="Y53" s="5">
        <v>297966000000</v>
      </c>
    </row>
    <row r="54" spans="2:25" ht="15.5" x14ac:dyDescent="0.35">
      <c r="C54" t="s">
        <v>88</v>
      </c>
      <c r="D54" s="5">
        <v>-156460000000</v>
      </c>
      <c r="E54" s="5">
        <v>-172564000000</v>
      </c>
      <c r="F54" s="5">
        <v>-147919000000</v>
      </c>
      <c r="G54" s="5">
        <v>-147236000000</v>
      </c>
      <c r="I54" s="5">
        <v>-613674000000</v>
      </c>
      <c r="J54" s="5">
        <v>-607431000000</v>
      </c>
      <c r="K54" s="5">
        <v>-504176000000</v>
      </c>
      <c r="L54" s="5">
        <v>-458573000000</v>
      </c>
      <c r="M54" s="5">
        <v>-400889000000</v>
      </c>
      <c r="N54" s="5">
        <v>-418623000000</v>
      </c>
      <c r="O54" s="5">
        <v>-426434000000</v>
      </c>
      <c r="P54" s="5">
        <v>-381463000000</v>
      </c>
      <c r="Q54" s="5">
        <v>-343178000000</v>
      </c>
      <c r="R54" s="5">
        <v>-315601000000</v>
      </c>
      <c r="S54" s="5">
        <v>-311423000000</v>
      </c>
      <c r="T54" s="5">
        <v>-291688000000</v>
      </c>
      <c r="U54" s="5">
        <v>-242434000000</v>
      </c>
      <c r="V54" s="5">
        <v>-171195000000</v>
      </c>
      <c r="W54" s="5">
        <v>-119278000000</v>
      </c>
      <c r="X54" s="5">
        <v>-86877000000</v>
      </c>
      <c r="Y54" s="5">
        <v>-49261000000</v>
      </c>
    </row>
    <row r="55" spans="2:25" ht="15.5" x14ac:dyDescent="0.35">
      <c r="C55" t="s">
        <v>92</v>
      </c>
      <c r="D55" s="5">
        <v>1078818000000</v>
      </c>
      <c r="E55" s="5">
        <v>1088282000000</v>
      </c>
      <c r="F55" s="5">
        <v>1068385000000</v>
      </c>
      <c r="G55" s="5">
        <v>1080361000000</v>
      </c>
      <c r="I55" s="5">
        <v>4349468000000</v>
      </c>
      <c r="J55" s="5">
        <v>4318756000000</v>
      </c>
      <c r="K55" s="5">
        <v>4234072000000</v>
      </c>
      <c r="L55" s="5">
        <v>4282471000000</v>
      </c>
      <c r="M55" s="5">
        <v>4305915000000</v>
      </c>
      <c r="N55" s="5">
        <v>3816001000000</v>
      </c>
      <c r="O55" s="5">
        <v>3368854000000</v>
      </c>
      <c r="P55" s="5">
        <v>3152592000000</v>
      </c>
      <c r="Q55" s="5">
        <v>3012146000000</v>
      </c>
      <c r="R55" s="5">
        <v>2977908000000</v>
      </c>
      <c r="S55" s="5">
        <v>2660844000000</v>
      </c>
      <c r="T55" s="5">
        <v>2505304000000</v>
      </c>
      <c r="U55" s="5">
        <v>2052270000000</v>
      </c>
      <c r="V55" s="5">
        <v>1280389000000</v>
      </c>
      <c r="W55" s="5">
        <v>707486000000</v>
      </c>
      <c r="X55" s="5">
        <v>486287000000</v>
      </c>
      <c r="Y55" s="5">
        <v>248705000000</v>
      </c>
    </row>
    <row r="56" spans="2:25" ht="15.5" x14ac:dyDescent="0.35">
      <c r="C56" t="s">
        <v>93</v>
      </c>
      <c r="D56" s="5">
        <v>-643180000000</v>
      </c>
      <c r="E56" s="5">
        <v>-674080000000</v>
      </c>
      <c r="F56" s="5">
        <v>-765714000000</v>
      </c>
      <c r="G56" s="5">
        <v>-636403000000</v>
      </c>
      <c r="I56" s="5">
        <v>-2740345000000</v>
      </c>
      <c r="J56" s="5">
        <v>-2842206000000</v>
      </c>
      <c r="K56" s="5">
        <v>-2429553000000</v>
      </c>
      <c r="L56" s="5">
        <v>-2370705000000</v>
      </c>
      <c r="M56" s="5">
        <v>-2369951000000</v>
      </c>
      <c r="N56" s="5">
        <v>-2306547000000</v>
      </c>
      <c r="O56" s="5">
        <v>-2146259000000</v>
      </c>
      <c r="P56" s="5">
        <v>-2118307000000</v>
      </c>
      <c r="Q56" s="5">
        <v>-2104507000000</v>
      </c>
      <c r="R56" s="5">
        <v>-1613957000000</v>
      </c>
      <c r="S56" s="5">
        <v>-1571647000000</v>
      </c>
      <c r="T56" s="5">
        <v>-1074741000000</v>
      </c>
      <c r="U56" s="5">
        <v>-874894000000</v>
      </c>
      <c r="V56" s="5">
        <v>-367141000000</v>
      </c>
      <c r="W56" s="5">
        <v>-194538000000</v>
      </c>
      <c r="X56" s="5">
        <v>-126990000000</v>
      </c>
      <c r="Y56" s="5">
        <v>18936000000</v>
      </c>
    </row>
    <row r="57" spans="2:25" ht="15.5" x14ac:dyDescent="0.35">
      <c r="C57" t="s">
        <v>94</v>
      </c>
      <c r="D57" s="5">
        <v>14298000000</v>
      </c>
      <c r="E57" s="5">
        <v>11039000000</v>
      </c>
      <c r="F57" s="5">
        <v>19513000000</v>
      </c>
      <c r="G57" s="5">
        <v>10343000000</v>
      </c>
      <c r="I57" s="5">
        <v>60295000000</v>
      </c>
      <c r="J57" s="5">
        <v>30993000000</v>
      </c>
      <c r="K57" s="5">
        <v>20289000000</v>
      </c>
      <c r="L57" s="5">
        <v>13785000000</v>
      </c>
      <c r="M57" s="5">
        <v>12156000000</v>
      </c>
      <c r="N57" s="5">
        <v>14869000000</v>
      </c>
      <c r="O57" s="5">
        <v>10440000000</v>
      </c>
      <c r="P57" s="5">
        <v>8431000000</v>
      </c>
      <c r="Q57" s="5">
        <v>6709000000</v>
      </c>
      <c r="R57" s="5">
        <v>5545000000</v>
      </c>
      <c r="S57" s="5">
        <v>7310000000</v>
      </c>
      <c r="T57" s="5">
        <v>13535000000</v>
      </c>
      <c r="U57" s="5">
        <v>23407000000</v>
      </c>
      <c r="V57" s="5">
        <v>16715000000</v>
      </c>
      <c r="W57" s="5">
        <v>16149000000</v>
      </c>
      <c r="X57" s="5">
        <v>6159000000</v>
      </c>
      <c r="Y57" s="5">
        <v>545000000</v>
      </c>
    </row>
    <row r="58" spans="2:25" ht="15.5" x14ac:dyDescent="0.35">
      <c r="C58" t="s">
        <v>339</v>
      </c>
      <c r="T58" s="5">
        <v>20000000</v>
      </c>
      <c r="U58" s="5">
        <v>968000000</v>
      </c>
      <c r="V58" s="5">
        <v>464000000</v>
      </c>
      <c r="W58" s="5">
        <v>-150000000</v>
      </c>
      <c r="X58" s="5">
        <v>136000000</v>
      </c>
      <c r="Y58" s="5">
        <v>712000000</v>
      </c>
    </row>
    <row r="59" spans="2:25" ht="15.5" x14ac:dyDescent="0.35">
      <c r="C59" t="s">
        <v>96</v>
      </c>
      <c r="L59" s="5">
        <v>1779000000</v>
      </c>
      <c r="M59" s="5">
        <v>1382000000</v>
      </c>
      <c r="N59" s="5">
        <v>37452000000</v>
      </c>
      <c r="O59" s="5">
        <v>8966000000</v>
      </c>
      <c r="P59" s="5">
        <v>2221000000</v>
      </c>
      <c r="Q59" s="5">
        <v>13938000000</v>
      </c>
      <c r="R59" s="5">
        <v>25277000000</v>
      </c>
      <c r="S59" s="5">
        <v>-45283000000</v>
      </c>
      <c r="T59" s="5">
        <v>-192230000000</v>
      </c>
      <c r="U59" s="5">
        <v>-799123000000</v>
      </c>
      <c r="V59" s="5">
        <v>-84103000000</v>
      </c>
      <c r="W59" s="5">
        <v>-14321000000</v>
      </c>
      <c r="X59" s="5">
        <v>-17515000000</v>
      </c>
      <c r="Y59" s="5">
        <v>14771000000</v>
      </c>
    </row>
    <row r="60" spans="2:25" ht="15.5" x14ac:dyDescent="0.35">
      <c r="C60" t="s">
        <v>26</v>
      </c>
    </row>
    <row r="61" spans="2:25" ht="15.5" x14ac:dyDescent="0.35">
      <c r="C61" t="s">
        <v>91</v>
      </c>
      <c r="D61" s="5">
        <v>16434000000</v>
      </c>
      <c r="E61" s="5">
        <v>3542000000</v>
      </c>
      <c r="F61" s="5">
        <v>10763000000</v>
      </c>
      <c r="G61" s="5">
        <v>9992000000</v>
      </c>
      <c r="I61" s="5">
        <v>40115000000</v>
      </c>
      <c r="J61" s="5">
        <v>72280000000</v>
      </c>
      <c r="K61" s="5">
        <v>53758000000</v>
      </c>
      <c r="L61" s="5">
        <v>74452000000</v>
      </c>
      <c r="M61" s="5">
        <v>51351000000</v>
      </c>
      <c r="N61" s="5">
        <v>75522000000</v>
      </c>
      <c r="O61" s="5">
        <v>113681000000</v>
      </c>
      <c r="P61" s="5">
        <v>32053000000</v>
      </c>
      <c r="Q61" s="5">
        <v>28621000000</v>
      </c>
      <c r="R61" s="5">
        <v>7607000000</v>
      </c>
      <c r="S61" s="5">
        <v>22658000000</v>
      </c>
      <c r="T61" s="5">
        <v>67203000000</v>
      </c>
      <c r="U61" s="5">
        <v>77487000000</v>
      </c>
      <c r="V61" s="5">
        <v>75727000000</v>
      </c>
      <c r="W61" s="5">
        <v>18080000000</v>
      </c>
    </row>
    <row r="62" spans="2:25" ht="15.5" x14ac:dyDescent="0.35">
      <c r="C62" t="s">
        <v>951</v>
      </c>
      <c r="D62" s="5">
        <v>-467840000000</v>
      </c>
      <c r="E62" s="5">
        <v>-507841000000</v>
      </c>
      <c r="F62" s="5">
        <v>-554329000000</v>
      </c>
      <c r="G62" s="5">
        <v>-457926000000</v>
      </c>
      <c r="I62" s="5">
        <v>-2054692000000</v>
      </c>
      <c r="J62" s="5">
        <v>-2048237000000</v>
      </c>
      <c r="K62" s="5">
        <v>-1825590000000</v>
      </c>
      <c r="L62" s="5">
        <v>-1828852000000</v>
      </c>
      <c r="M62" s="5">
        <v>-2136045000000</v>
      </c>
      <c r="N62" s="5">
        <v>-2134506000000</v>
      </c>
      <c r="O62" s="5">
        <v>-2016910000000</v>
      </c>
      <c r="P62" s="5">
        <v>-2071597000000</v>
      </c>
      <c r="Q62" s="5">
        <v>-1964030000000</v>
      </c>
      <c r="R62" s="5">
        <v>-1790901000000</v>
      </c>
      <c r="S62" s="5">
        <v>-1606794000000</v>
      </c>
      <c r="T62" s="5">
        <v>-1417394000000</v>
      </c>
      <c r="U62" s="5">
        <v>-862168000000</v>
      </c>
      <c r="V62" s="5">
        <v>-534840000000</v>
      </c>
      <c r="W62" s="5">
        <v>-270773000000</v>
      </c>
      <c r="X62" s="5">
        <v>-293080000000</v>
      </c>
      <c r="Y62" s="5">
        <v>-104643000000</v>
      </c>
    </row>
    <row r="63" spans="2:25" ht="15.5" x14ac:dyDescent="0.35">
      <c r="C63" t="s">
        <v>97</v>
      </c>
      <c r="D63" s="5">
        <v>-643180000000</v>
      </c>
      <c r="E63" s="5">
        <v>-674080000000</v>
      </c>
      <c r="F63" s="5">
        <v>-765714000000</v>
      </c>
      <c r="G63" s="5">
        <v>-636403000000</v>
      </c>
      <c r="I63" s="5">
        <v>-2740345000000</v>
      </c>
      <c r="J63" s="5">
        <v>-2842206000000</v>
      </c>
      <c r="K63" s="5">
        <v>-2429553000000</v>
      </c>
      <c r="L63" s="5">
        <v>-2370705000000</v>
      </c>
      <c r="M63" s="5">
        <v>-2369951000000</v>
      </c>
      <c r="N63" s="5">
        <v>-2306547000000</v>
      </c>
      <c r="O63" s="5">
        <v>-2146259000000</v>
      </c>
      <c r="P63" s="5">
        <v>-2118307000000</v>
      </c>
      <c r="Q63" s="5">
        <v>-2104507000000</v>
      </c>
      <c r="R63" s="5">
        <v>-1613957000000</v>
      </c>
      <c r="S63" s="5">
        <v>-1571647000000</v>
      </c>
      <c r="T63" s="5">
        <v>-1074741000000</v>
      </c>
      <c r="U63" s="5">
        <v>-874894000000</v>
      </c>
      <c r="V63" s="5">
        <v>-367141000000</v>
      </c>
      <c r="W63" s="5">
        <v>-194538000000</v>
      </c>
      <c r="X63" s="5">
        <v>-126990000000</v>
      </c>
      <c r="Y63" s="5">
        <v>18936000000</v>
      </c>
    </row>
    <row r="64" spans="2:25" ht="15.5" x14ac:dyDescent="0.35">
      <c r="C64" t="s">
        <v>28</v>
      </c>
      <c r="D64" s="5">
        <v>435638000000</v>
      </c>
      <c r="E64" s="5">
        <v>414202000000</v>
      </c>
      <c r="F64" s="5">
        <v>302671000000</v>
      </c>
      <c r="G64" s="5">
        <v>443958000000</v>
      </c>
      <c r="I64" s="5">
        <v>1609123000000</v>
      </c>
      <c r="J64" s="5">
        <v>1476550000000</v>
      </c>
      <c r="K64" s="5">
        <v>1804519000000</v>
      </c>
      <c r="L64" s="5">
        <v>1911766000000</v>
      </c>
      <c r="M64" s="5">
        <v>1935964000000</v>
      </c>
      <c r="N64" s="5">
        <v>1509454000000</v>
      </c>
      <c r="O64" s="5">
        <v>1222595000000</v>
      </c>
      <c r="P64" s="5">
        <v>1034285000000</v>
      </c>
      <c r="Q64" s="5">
        <v>907639000000</v>
      </c>
      <c r="R64" s="5">
        <v>1363951000000</v>
      </c>
      <c r="S64" s="5">
        <v>1089197000000</v>
      </c>
      <c r="T64" s="5">
        <v>1430563000000</v>
      </c>
      <c r="U64" s="5">
        <v>1177376000000</v>
      </c>
      <c r="V64" s="5">
        <v>913248000000</v>
      </c>
      <c r="W64" s="5">
        <v>512948000000</v>
      </c>
      <c r="X64" s="5">
        <v>359297000000</v>
      </c>
      <c r="Y64" s="5">
        <v>267641000000</v>
      </c>
    </row>
    <row r="65" spans="2:25" ht="15.5" x14ac:dyDescent="0.35">
      <c r="C65" t="s">
        <v>27</v>
      </c>
      <c r="D65" s="5">
        <v>-30477000000</v>
      </c>
      <c r="E65" s="5">
        <v>-77390000000</v>
      </c>
      <c r="F65" s="5">
        <v>-6593000000</v>
      </c>
      <c r="G65" s="5">
        <v>-20521000000</v>
      </c>
      <c r="I65" s="5">
        <v>-123561000000</v>
      </c>
      <c r="J65" s="5">
        <v>-53515000000</v>
      </c>
      <c r="K65" s="5">
        <v>-182825000000</v>
      </c>
      <c r="L65" s="5">
        <v>-222325000000</v>
      </c>
      <c r="M65" s="5">
        <v>-334611000000</v>
      </c>
      <c r="N65" s="5">
        <v>-442878000000</v>
      </c>
      <c r="O65" s="5">
        <v>-356474000000</v>
      </c>
      <c r="P65" s="5">
        <v>-331653000000</v>
      </c>
      <c r="Q65" s="5">
        <v>1431390000000</v>
      </c>
      <c r="R65" s="5">
        <v>-62558000000</v>
      </c>
      <c r="S65" s="5">
        <v>355830000000</v>
      </c>
      <c r="T65" s="5">
        <v>-58459000000</v>
      </c>
      <c r="U65" s="5">
        <v>174148000000</v>
      </c>
      <c r="V65" s="5">
        <v>14167000000</v>
      </c>
      <c r="W65" s="5">
        <v>-20600000000</v>
      </c>
      <c r="X65" s="5">
        <v>-19919000000</v>
      </c>
      <c r="Y65" s="5">
        <v>-16289000000</v>
      </c>
    </row>
    <row r="66" spans="2:25" ht="15.5" x14ac:dyDescent="0.35">
      <c r="C66" t="s">
        <v>98</v>
      </c>
      <c r="D66" s="5">
        <v>-26763000000</v>
      </c>
      <c r="E66" s="5">
        <v>-63356000000</v>
      </c>
      <c r="F66" s="5">
        <v>-4467000000</v>
      </c>
      <c r="G66" s="5">
        <v>-18462000000</v>
      </c>
      <c r="I66" s="5">
        <v>-103274000000</v>
      </c>
      <c r="J66" s="5">
        <v>-63386000000</v>
      </c>
      <c r="K66" s="5">
        <v>-100029000000</v>
      </c>
      <c r="L66" s="5">
        <v>-222325000000</v>
      </c>
      <c r="M66" s="5">
        <v>-285346000000</v>
      </c>
      <c r="N66" s="5">
        <v>-254752000000</v>
      </c>
      <c r="O66" s="5">
        <v>-261448000000</v>
      </c>
      <c r="P66" s="5">
        <v>-204705000000</v>
      </c>
      <c r="Q66" s="5">
        <v>-145552000000</v>
      </c>
      <c r="R66" s="5">
        <v>-135076000000</v>
      </c>
      <c r="S66" s="5">
        <v>-70141000000</v>
      </c>
      <c r="T66" s="5">
        <v>-89595000000</v>
      </c>
      <c r="U66" s="5">
        <v>-97962000000</v>
      </c>
      <c r="V66" s="5">
        <v>-79990000000</v>
      </c>
      <c r="W66" s="5">
        <v>-35195000000</v>
      </c>
      <c r="X66" s="5">
        <v>-22091000000</v>
      </c>
      <c r="Y66" s="5">
        <v>-19170000000</v>
      </c>
    </row>
    <row r="67" spans="2:25" ht="15.5" x14ac:dyDescent="0.35">
      <c r="C67" t="s">
        <v>99</v>
      </c>
      <c r="D67" s="5">
        <v>-3714000000</v>
      </c>
      <c r="E67" s="5">
        <v>-14034000000</v>
      </c>
      <c r="F67" s="5">
        <v>-2126000000</v>
      </c>
      <c r="G67" s="5">
        <v>-2059000000</v>
      </c>
      <c r="I67" s="5">
        <v>-20287000000</v>
      </c>
      <c r="J67" s="5">
        <v>9871000000</v>
      </c>
      <c r="K67" s="5">
        <v>-82796000000</v>
      </c>
      <c r="M67" s="5">
        <v>-49265000000</v>
      </c>
      <c r="N67" s="5">
        <v>-188126000000</v>
      </c>
      <c r="O67" s="5">
        <v>-95026000000</v>
      </c>
      <c r="P67" s="5">
        <v>-126948000000</v>
      </c>
      <c r="Q67" s="5">
        <v>1576942000000</v>
      </c>
      <c r="R67" s="5">
        <v>72518000000</v>
      </c>
      <c r="S67" s="5">
        <v>425971000000</v>
      </c>
      <c r="T67" s="5">
        <v>31136000000</v>
      </c>
      <c r="U67" s="5">
        <v>272110000000</v>
      </c>
      <c r="V67" s="5">
        <v>94157000000</v>
      </c>
      <c r="W67" s="5">
        <v>14595000000</v>
      </c>
      <c r="X67" s="5">
        <v>2172000000</v>
      </c>
      <c r="Y67" s="5">
        <v>2881000000</v>
      </c>
    </row>
    <row r="68" spans="2:25" ht="15.5" x14ac:dyDescent="0.35">
      <c r="C68" t="s">
        <v>100</v>
      </c>
      <c r="D68" s="5">
        <v>-30477000000</v>
      </c>
      <c r="E68" s="5">
        <v>-77390000000</v>
      </c>
      <c r="F68" s="5">
        <v>-6593000000</v>
      </c>
      <c r="G68" s="5">
        <v>-20521000000</v>
      </c>
      <c r="I68" s="5">
        <v>-123561000000</v>
      </c>
      <c r="J68" s="5">
        <v>-53515000000</v>
      </c>
      <c r="K68" s="5">
        <v>-182825000000</v>
      </c>
      <c r="L68" s="5">
        <v>-222325000000</v>
      </c>
      <c r="M68" s="5">
        <v>-334611000000</v>
      </c>
      <c r="N68" s="5">
        <v>-442878000000</v>
      </c>
      <c r="O68" s="5">
        <v>-356474000000</v>
      </c>
      <c r="P68" s="5">
        <v>-331653000000</v>
      </c>
      <c r="Q68" s="5">
        <v>1431390000000</v>
      </c>
      <c r="R68" s="5">
        <v>-62558000000</v>
      </c>
      <c r="S68" s="5">
        <v>355830000000</v>
      </c>
      <c r="T68" s="5">
        <v>-58459000000</v>
      </c>
      <c r="U68" s="5">
        <v>174148000000</v>
      </c>
      <c r="V68" s="5">
        <v>14167000000</v>
      </c>
      <c r="W68" s="5">
        <v>-20600000000</v>
      </c>
      <c r="X68" s="5">
        <v>-19919000000</v>
      </c>
      <c r="Y68" s="5">
        <v>-16289000000</v>
      </c>
    </row>
    <row r="69" spans="2:25" ht="15.5" x14ac:dyDescent="0.35">
      <c r="C69" t="s">
        <v>101</v>
      </c>
      <c r="D69" s="5">
        <v>405161000000</v>
      </c>
      <c r="E69" s="5">
        <v>336812000000</v>
      </c>
      <c r="F69" s="5">
        <v>296078000000</v>
      </c>
      <c r="G69" s="5">
        <v>423437000000</v>
      </c>
      <c r="I69" s="5">
        <v>1485562000000</v>
      </c>
      <c r="J69" s="5">
        <v>1423035000000</v>
      </c>
      <c r="K69" s="5">
        <v>1621694000000</v>
      </c>
      <c r="L69" s="5">
        <v>1689441000000</v>
      </c>
      <c r="M69" s="5">
        <v>1601353000000</v>
      </c>
      <c r="N69" s="5">
        <v>1066576000000</v>
      </c>
      <c r="O69" s="5">
        <v>866121000000</v>
      </c>
      <c r="P69" s="5">
        <v>702632000000</v>
      </c>
      <c r="Q69" s="5">
        <v>2339029000000</v>
      </c>
      <c r="R69" s="5">
        <v>1301393000000</v>
      </c>
      <c r="S69" s="5">
        <v>1445027000000</v>
      </c>
      <c r="T69" s="5">
        <v>1372104000000</v>
      </c>
      <c r="U69" s="5">
        <v>1351524000000</v>
      </c>
      <c r="V69" s="5">
        <v>927415000000</v>
      </c>
      <c r="W69" s="5">
        <v>492348000000</v>
      </c>
      <c r="X69" s="5">
        <v>339378000000</v>
      </c>
      <c r="Y69" s="5">
        <v>251352000000</v>
      </c>
    </row>
    <row r="70" spans="2:25" ht="15.5" x14ac:dyDescent="0.35">
      <c r="C70" t="s">
        <v>102</v>
      </c>
      <c r="X70" s="5">
        <v>-12649000000</v>
      </c>
      <c r="Y70" s="5">
        <v>-10695000000</v>
      </c>
    </row>
    <row r="71" spans="2:25" ht="15.5" x14ac:dyDescent="0.35">
      <c r="C71" t="s">
        <v>104</v>
      </c>
      <c r="D71" s="5">
        <v>405161000000</v>
      </c>
      <c r="E71" s="5">
        <v>336812000000</v>
      </c>
      <c r="F71" s="5">
        <v>296078000000</v>
      </c>
      <c r="G71" s="5">
        <v>423437000000</v>
      </c>
      <c r="I71" s="5">
        <v>1485562000000</v>
      </c>
      <c r="J71" s="5">
        <v>1423035000000</v>
      </c>
      <c r="K71" s="5">
        <v>1621694000000</v>
      </c>
      <c r="L71" s="5">
        <v>1689441000000</v>
      </c>
      <c r="M71" s="5">
        <v>1601353000000</v>
      </c>
      <c r="N71" s="5">
        <v>1066576000000</v>
      </c>
      <c r="O71" s="5">
        <v>866121000000</v>
      </c>
      <c r="P71" s="5">
        <v>702632000000</v>
      </c>
      <c r="Q71" s="5">
        <v>2339029000000</v>
      </c>
      <c r="R71" s="5">
        <v>1301393000000</v>
      </c>
      <c r="S71" s="5">
        <v>1445027000000</v>
      </c>
      <c r="T71" s="5">
        <v>1372104000000</v>
      </c>
      <c r="U71" s="5">
        <v>1351524000000</v>
      </c>
      <c r="V71" s="5">
        <v>927415000000</v>
      </c>
      <c r="W71" s="5">
        <v>492348000000</v>
      </c>
      <c r="X71" s="5">
        <v>326729000000</v>
      </c>
      <c r="Y71" s="5">
        <v>240657000000</v>
      </c>
    </row>
    <row r="72" spans="2:25" ht="15.5" x14ac:dyDescent="0.35">
      <c r="C72" t="s">
        <v>105</v>
      </c>
      <c r="D72" s="5">
        <v>164293000000</v>
      </c>
      <c r="E72" s="5">
        <v>1058307000000</v>
      </c>
      <c r="F72" s="5">
        <v>-106587000000</v>
      </c>
      <c r="G72" s="5">
        <v>-203709000000</v>
      </c>
      <c r="I72" s="5">
        <v>736431000000</v>
      </c>
      <c r="J72" s="5">
        <v>-1412499000000</v>
      </c>
      <c r="K72" s="5">
        <v>443308000000</v>
      </c>
      <c r="L72" s="5">
        <v>-2240635000000</v>
      </c>
      <c r="M72" s="5">
        <v>-238988000000</v>
      </c>
      <c r="N72" s="5">
        <v>3332211000000</v>
      </c>
      <c r="O72" s="5">
        <v>1532697000000</v>
      </c>
      <c r="P72" s="5">
        <v>1069943000000</v>
      </c>
      <c r="Q72" s="5">
        <v>-56801000000</v>
      </c>
      <c r="R72" s="5">
        <v>228664000000</v>
      </c>
      <c r="S72" s="5">
        <v>-674988000000</v>
      </c>
      <c r="T72" s="5">
        <v>-15601000000</v>
      </c>
      <c r="U72" s="5">
        <v>-415539000000</v>
      </c>
      <c r="V72" s="5">
        <v>-105819000000</v>
      </c>
      <c r="W72" s="5">
        <v>2143000000</v>
      </c>
    </row>
    <row r="73" spans="2:25" ht="15.5" x14ac:dyDescent="0.35">
      <c r="C73" t="s">
        <v>107</v>
      </c>
      <c r="D73" s="5">
        <v>569454000000</v>
      </c>
      <c r="E73" s="5">
        <v>1395119000000</v>
      </c>
      <c r="F73" s="5">
        <v>189491000000</v>
      </c>
      <c r="G73" s="5">
        <v>219728000000</v>
      </c>
      <c r="I73" s="5">
        <v>2221993000000</v>
      </c>
      <c r="J73" s="5">
        <v>10536000000</v>
      </c>
      <c r="K73" s="5">
        <v>2065002000000</v>
      </c>
      <c r="L73" s="5">
        <v>-551194000000</v>
      </c>
      <c r="M73" s="5">
        <v>1362365000000</v>
      </c>
      <c r="N73" s="5">
        <v>4398787000000</v>
      </c>
      <c r="O73" s="5">
        <v>2398818000000</v>
      </c>
      <c r="P73" s="5">
        <v>1772575000000</v>
      </c>
      <c r="Q73" s="5">
        <v>2282228000000</v>
      </c>
      <c r="R73" s="5">
        <v>1530057000000</v>
      </c>
      <c r="S73" s="5">
        <v>770039000000</v>
      </c>
      <c r="T73" s="5">
        <v>1356503000000</v>
      </c>
      <c r="U73" s="5">
        <v>935985000000</v>
      </c>
      <c r="V73" s="5">
        <v>821596000000</v>
      </c>
      <c r="W73" s="5">
        <v>494491000000</v>
      </c>
      <c r="X73" s="5">
        <v>326729000000</v>
      </c>
      <c r="Y73" s="5">
        <v>240657000000</v>
      </c>
    </row>
    <row r="74" spans="2:25" ht="15.5" x14ac:dyDescent="0.35">
      <c r="C74" t="s">
        <v>108</v>
      </c>
      <c r="D74" s="5">
        <v>405161000000</v>
      </c>
      <c r="E74" s="5">
        <v>336812000000</v>
      </c>
      <c r="F74" s="5">
        <v>296078000000</v>
      </c>
      <c r="G74" s="5">
        <v>423437000000</v>
      </c>
      <c r="I74" s="5">
        <v>1485562000000</v>
      </c>
      <c r="J74" s="5">
        <v>1423035000000</v>
      </c>
      <c r="K74" s="5">
        <v>1621694000000</v>
      </c>
      <c r="L74" s="5">
        <v>1689441000000</v>
      </c>
      <c r="M74" s="5">
        <v>1601353000000</v>
      </c>
      <c r="N74" s="5">
        <v>1066576000000</v>
      </c>
      <c r="O74" s="5">
        <v>866121000000</v>
      </c>
      <c r="P74" s="5">
        <v>702632000000</v>
      </c>
      <c r="Q74" s="5">
        <v>2339029000000</v>
      </c>
      <c r="R74" s="5">
        <v>1301393000000</v>
      </c>
      <c r="S74" s="5">
        <v>1445027000000</v>
      </c>
      <c r="T74" s="5">
        <v>1372104000000</v>
      </c>
      <c r="U74" s="5">
        <v>1351524000000</v>
      </c>
      <c r="V74" s="5">
        <v>927415000000</v>
      </c>
      <c r="W74" s="5">
        <v>492348000000</v>
      </c>
      <c r="X74" s="5">
        <v>326729000000</v>
      </c>
      <c r="Y74" s="5">
        <v>240657000000</v>
      </c>
    </row>
    <row r="75" spans="2:25" ht="15.5" x14ac:dyDescent="0.35">
      <c r="C75" t="s">
        <v>7</v>
      </c>
      <c r="D75" s="5">
        <v>553020000000</v>
      </c>
      <c r="E75" s="5">
        <v>1391577000000</v>
      </c>
      <c r="F75" s="5">
        <v>178728000000</v>
      </c>
      <c r="G75" s="5">
        <v>209736000000</v>
      </c>
      <c r="I75" s="5">
        <v>2181878000000</v>
      </c>
      <c r="J75" s="5">
        <v>-61744000000</v>
      </c>
      <c r="K75" s="5">
        <v>2011244000000</v>
      </c>
      <c r="L75" s="5">
        <v>-625646000000</v>
      </c>
      <c r="M75" s="5">
        <v>1311014000000</v>
      </c>
      <c r="N75" s="5">
        <v>4323265000000</v>
      </c>
      <c r="O75" s="5">
        <v>2285137000000</v>
      </c>
      <c r="P75" s="5">
        <v>1740522000000</v>
      </c>
      <c r="Q75" s="5">
        <v>2253607000000</v>
      </c>
      <c r="R75" s="5">
        <v>1522450000000</v>
      </c>
      <c r="S75" s="5">
        <v>747381000000</v>
      </c>
      <c r="T75" s="5">
        <v>1289300000000</v>
      </c>
      <c r="U75" s="5">
        <v>858498000000</v>
      </c>
      <c r="V75" s="5">
        <v>745869000000</v>
      </c>
      <c r="W75" s="5">
        <v>476411000000</v>
      </c>
      <c r="X75" s="5">
        <v>326729000000</v>
      </c>
      <c r="Y75" s="5">
        <v>240657000000</v>
      </c>
    </row>
    <row r="76" spans="2:25" ht="15.5" x14ac:dyDescent="0.35">
      <c r="C76" t="s">
        <v>110</v>
      </c>
      <c r="D76" s="5">
        <v>405161000000</v>
      </c>
      <c r="E76" s="5">
        <v>336812000000</v>
      </c>
      <c r="F76" s="5">
        <v>296078000000</v>
      </c>
      <c r="G76" s="5">
        <v>423437000000</v>
      </c>
      <c r="I76" s="5">
        <v>1485562000000</v>
      </c>
      <c r="J76" s="5">
        <v>1423035000000</v>
      </c>
      <c r="K76" s="5">
        <v>1621694000000</v>
      </c>
      <c r="L76" s="5">
        <v>1689441000000</v>
      </c>
      <c r="M76" s="5">
        <v>1601353000000</v>
      </c>
      <c r="N76" s="5">
        <v>1066576000000</v>
      </c>
      <c r="O76" s="5">
        <v>866121000000</v>
      </c>
      <c r="P76" s="5">
        <v>702632000000</v>
      </c>
      <c r="Q76" s="5">
        <v>2339029000000</v>
      </c>
      <c r="R76" s="5">
        <v>1301393000000</v>
      </c>
      <c r="S76" s="5">
        <v>1445027000000</v>
      </c>
      <c r="T76" s="5">
        <v>1372104000000</v>
      </c>
      <c r="U76" s="5">
        <v>1351524000000</v>
      </c>
      <c r="V76" s="5">
        <v>927415000000</v>
      </c>
      <c r="W76" s="5">
        <v>492348000000</v>
      </c>
      <c r="X76" s="5">
        <v>326729000000</v>
      </c>
      <c r="Y76" s="5">
        <v>240657000000</v>
      </c>
    </row>
    <row r="77" spans="2:25" ht="15.5" x14ac:dyDescent="0.35">
      <c r="C77" t="s">
        <v>111</v>
      </c>
      <c r="D77" s="5">
        <v>569454000000</v>
      </c>
      <c r="E77" s="5">
        <v>1395119000000</v>
      </c>
      <c r="F77" s="5">
        <v>189491000000</v>
      </c>
      <c r="G77" s="5">
        <v>219728000000</v>
      </c>
      <c r="I77" s="5">
        <v>2221993000000</v>
      </c>
      <c r="J77" s="5">
        <v>10536000000</v>
      </c>
      <c r="K77" s="5">
        <v>2065002000000</v>
      </c>
      <c r="L77" s="5">
        <v>-551194000000</v>
      </c>
      <c r="M77" s="5">
        <v>1362365000000</v>
      </c>
      <c r="N77" s="5">
        <v>4398787000000</v>
      </c>
      <c r="O77" s="5">
        <v>2398818000000</v>
      </c>
      <c r="P77" s="5">
        <v>1772575000000</v>
      </c>
      <c r="Q77" s="5">
        <v>2282228000000</v>
      </c>
      <c r="R77" s="5">
        <v>1530057000000</v>
      </c>
      <c r="S77" s="5">
        <v>770039000000</v>
      </c>
      <c r="T77" s="5">
        <v>1356503000000</v>
      </c>
      <c r="U77" s="5">
        <v>935985000000</v>
      </c>
      <c r="V77" s="5">
        <v>821596000000</v>
      </c>
      <c r="W77" s="5">
        <v>494491000000</v>
      </c>
      <c r="X77" s="5">
        <v>326729000000</v>
      </c>
      <c r="Y77" s="5">
        <v>240657000000</v>
      </c>
    </row>
    <row r="78" spans="2:25" ht="15.5" x14ac:dyDescent="0.35">
      <c r="C78" t="s">
        <v>112</v>
      </c>
      <c r="D78" s="5">
        <v>569454000000</v>
      </c>
      <c r="E78" s="5">
        <v>1395119000000</v>
      </c>
      <c r="F78" s="5">
        <v>189491000000</v>
      </c>
      <c r="G78" s="5">
        <v>219728000000</v>
      </c>
      <c r="I78" s="5">
        <v>2221993000000</v>
      </c>
      <c r="J78" s="5">
        <v>10536000000</v>
      </c>
      <c r="K78" s="5">
        <v>2065002000000</v>
      </c>
      <c r="L78" s="5">
        <v>-551194000000</v>
      </c>
      <c r="M78" s="5">
        <v>1362365000000</v>
      </c>
      <c r="N78" s="5">
        <v>4398787000000</v>
      </c>
      <c r="O78" s="5">
        <v>2398818000000</v>
      </c>
      <c r="P78" s="5">
        <v>1772575000000</v>
      </c>
      <c r="Q78" s="5">
        <v>2282228000000</v>
      </c>
      <c r="R78" s="5">
        <v>1530057000000</v>
      </c>
      <c r="S78" s="5">
        <v>770039000000</v>
      </c>
      <c r="T78" s="5">
        <v>1356503000000</v>
      </c>
      <c r="U78" s="5">
        <v>935985000000</v>
      </c>
      <c r="V78" s="5">
        <v>821596000000</v>
      </c>
      <c r="W78" s="5">
        <v>494491000000</v>
      </c>
      <c r="X78" s="5">
        <v>326729000000</v>
      </c>
      <c r="Y78" s="5">
        <v>240657000000</v>
      </c>
    </row>
    <row r="80" spans="2:25" ht="15.5" x14ac:dyDescent="0.35">
      <c r="B80" t="s">
        <v>113</v>
      </c>
      <c r="C80" t="s">
        <v>114</v>
      </c>
    </row>
    <row r="81" spans="3:25" ht="15.5" x14ac:dyDescent="0.35">
      <c r="C81" t="s">
        <v>115</v>
      </c>
    </row>
    <row r="82" spans="3:25" ht="15.5" x14ac:dyDescent="0.35">
      <c r="C82" t="s">
        <v>19</v>
      </c>
      <c r="D82" s="5">
        <v>778189000000</v>
      </c>
      <c r="E82" s="5">
        <v>748391000000</v>
      </c>
      <c r="F82" s="5">
        <v>835424000000</v>
      </c>
      <c r="G82" s="5">
        <v>798988000000</v>
      </c>
      <c r="I82" s="5">
        <v>748391000000</v>
      </c>
      <c r="J82" s="5">
        <v>1481912000000</v>
      </c>
      <c r="K82" s="5">
        <v>800857000000</v>
      </c>
      <c r="L82" s="5">
        <v>966386000000</v>
      </c>
      <c r="M82" s="5">
        <v>629125000000</v>
      </c>
      <c r="N82" s="5">
        <v>947341000000</v>
      </c>
      <c r="O82" s="5">
        <v>525242000000</v>
      </c>
      <c r="P82" s="5">
        <v>220586000000</v>
      </c>
      <c r="Q82" s="5">
        <v>407444000000</v>
      </c>
      <c r="R82" s="5">
        <v>365342000000</v>
      </c>
      <c r="S82" s="5">
        <v>296131000000</v>
      </c>
      <c r="T82" s="5">
        <v>900576000000</v>
      </c>
      <c r="U82" s="5">
        <v>647186000000</v>
      </c>
      <c r="V82" s="5">
        <v>507253000000</v>
      </c>
      <c r="W82" s="5">
        <v>499552000000</v>
      </c>
      <c r="X82" s="5">
        <v>1047454000000</v>
      </c>
      <c r="Y82" s="5">
        <v>48445000000</v>
      </c>
    </row>
    <row r="83" spans="3:25" ht="15.5" x14ac:dyDescent="0.35">
      <c r="C83" t="s">
        <v>341</v>
      </c>
      <c r="O83" s="5">
        <v>1508000000</v>
      </c>
      <c r="P83" s="5">
        <v>1508000000</v>
      </c>
      <c r="Q83" s="5">
        <v>2336000000</v>
      </c>
      <c r="R83" s="5">
        <v>2387000000</v>
      </c>
      <c r="S83" s="5">
        <v>845000000</v>
      </c>
      <c r="T83" s="5">
        <v>1509000000</v>
      </c>
      <c r="U83" s="5">
        <v>895000000</v>
      </c>
      <c r="V83" s="5">
        <v>1442000000</v>
      </c>
      <c r="W83" s="5">
        <v>16870000000</v>
      </c>
      <c r="X83" s="5">
        <v>26042000000</v>
      </c>
    </row>
    <row r="84" spans="3:25" ht="15.5" x14ac:dyDescent="0.35">
      <c r="C84" t="s">
        <v>116</v>
      </c>
      <c r="D84" s="5">
        <v>428805000000</v>
      </c>
      <c r="E84" s="5">
        <v>337350000000</v>
      </c>
      <c r="F84" s="5">
        <v>459525000000</v>
      </c>
      <c r="G84" s="5">
        <v>820866000000</v>
      </c>
      <c r="I84" s="5">
        <v>337350000000</v>
      </c>
      <c r="J84" s="5">
        <v>1901884000000</v>
      </c>
      <c r="K84" s="5">
        <v>1685757000000</v>
      </c>
      <c r="L84" s="5">
        <v>270041000000</v>
      </c>
      <c r="M84" s="5">
        <v>538715000000</v>
      </c>
      <c r="N84" s="5">
        <v>710722000000</v>
      </c>
      <c r="O84" s="5">
        <v>466547000000</v>
      </c>
      <c r="P84" s="5">
        <v>383303000000</v>
      </c>
      <c r="Q84" s="5">
        <v>266127000000</v>
      </c>
      <c r="R84" s="5">
        <v>409092000000</v>
      </c>
      <c r="S84" s="5">
        <v>481519000000</v>
      </c>
      <c r="T84" s="5">
        <v>491056000000</v>
      </c>
      <c r="U84" s="5">
        <v>603396000000</v>
      </c>
      <c r="V84" s="5">
        <v>154056000000</v>
      </c>
      <c r="W84" s="5">
        <v>149203000000</v>
      </c>
      <c r="X84" s="5">
        <v>130733000000</v>
      </c>
      <c r="Y84" s="5">
        <v>90652000000</v>
      </c>
    </row>
    <row r="85" spans="3:25" ht="15.5" x14ac:dyDescent="0.35">
      <c r="C85" t="s">
        <v>120</v>
      </c>
      <c r="D85" s="5">
        <v>134793000000</v>
      </c>
      <c r="E85" s="5">
        <v>37098000000</v>
      </c>
      <c r="F85" s="5">
        <v>66070000000</v>
      </c>
      <c r="G85" s="5">
        <v>66878000000</v>
      </c>
      <c r="I85" s="5">
        <v>37098000000</v>
      </c>
      <c r="J85" s="5">
        <v>37597000000</v>
      </c>
      <c r="K85" s="5">
        <v>47979000000</v>
      </c>
      <c r="L85" s="5">
        <v>38993000000</v>
      </c>
      <c r="M85" s="5">
        <v>75506000000</v>
      </c>
      <c r="N85" s="5">
        <v>262885000000</v>
      </c>
      <c r="O85" s="5">
        <v>305778000000</v>
      </c>
      <c r="P85" s="5">
        <v>77660000000</v>
      </c>
      <c r="Q85" s="5">
        <v>91579000000</v>
      </c>
      <c r="R85" s="5">
        <v>78042000000</v>
      </c>
      <c r="S85" s="5">
        <v>211652000000</v>
      </c>
      <c r="T85" s="5">
        <v>69727000000</v>
      </c>
      <c r="U85" s="5">
        <v>33709000000</v>
      </c>
      <c r="V85" s="5">
        <v>12559000000</v>
      </c>
      <c r="W85" s="5">
        <v>9997000000</v>
      </c>
      <c r="X85" s="5">
        <v>13411000000</v>
      </c>
      <c r="Y85" s="5">
        <v>25367000000</v>
      </c>
    </row>
    <row r="86" spans="3:25" ht="15.5" x14ac:dyDescent="0.35">
      <c r="C86" t="s">
        <v>117</v>
      </c>
      <c r="D86" s="5">
        <v>16064000000</v>
      </c>
      <c r="E86" s="5">
        <v>22631000000</v>
      </c>
      <c r="F86" s="5">
        <v>24257000000</v>
      </c>
      <c r="G86" s="5">
        <v>11462000000</v>
      </c>
      <c r="I86" s="5">
        <v>22631000000</v>
      </c>
      <c r="J86" s="5">
        <v>20011000000</v>
      </c>
    </row>
    <row r="87" spans="3:25" ht="15.5" x14ac:dyDescent="0.35">
      <c r="C87" t="s">
        <v>118</v>
      </c>
      <c r="D87" s="5">
        <v>18710000000</v>
      </c>
      <c r="E87" s="5">
        <v>17816000000</v>
      </c>
      <c r="F87" s="5">
        <v>18058000000</v>
      </c>
      <c r="G87" s="5">
        <v>16920000000</v>
      </c>
      <c r="I87" s="5">
        <v>17816000000</v>
      </c>
      <c r="J87" s="5">
        <v>14351000000</v>
      </c>
      <c r="K87" s="5">
        <v>13716000000</v>
      </c>
    </row>
    <row r="88" spans="3:25" ht="15.5" x14ac:dyDescent="0.35">
      <c r="C88" t="s">
        <v>121</v>
      </c>
      <c r="D88" s="5">
        <v>134793000000</v>
      </c>
      <c r="E88" s="5">
        <v>37098000000</v>
      </c>
      <c r="F88" s="5">
        <v>66070000000</v>
      </c>
      <c r="G88" s="5">
        <v>66878000000</v>
      </c>
      <c r="I88" s="5">
        <v>37098000000</v>
      </c>
      <c r="J88" s="5">
        <v>37597000000</v>
      </c>
      <c r="K88" s="5">
        <v>47979000000</v>
      </c>
      <c r="L88" s="5">
        <v>38993000000</v>
      </c>
      <c r="M88" s="5">
        <v>75506000000</v>
      </c>
      <c r="N88" s="5">
        <v>262885000000</v>
      </c>
      <c r="O88" s="5">
        <v>305778000000</v>
      </c>
      <c r="P88" s="5">
        <v>77660000000</v>
      </c>
      <c r="Q88" s="5">
        <v>91579000000</v>
      </c>
      <c r="R88" s="5">
        <v>78042000000</v>
      </c>
      <c r="S88" s="5">
        <v>211652000000</v>
      </c>
      <c r="T88" s="5">
        <v>69727000000</v>
      </c>
      <c r="U88" s="5">
        <v>33709000000</v>
      </c>
      <c r="V88" s="5">
        <v>12559000000</v>
      </c>
      <c r="W88" s="5">
        <v>9997000000</v>
      </c>
      <c r="X88" s="5">
        <v>13411000000</v>
      </c>
      <c r="Y88" s="5">
        <v>25367000000</v>
      </c>
    </row>
    <row r="89" spans="3:25" ht="15.5" x14ac:dyDescent="0.35">
      <c r="C89" t="s">
        <v>109</v>
      </c>
    </row>
    <row r="90" spans="3:25" ht="15.5" x14ac:dyDescent="0.35">
      <c r="C90" t="s">
        <v>91</v>
      </c>
      <c r="D90" s="5">
        <v>3506950000000</v>
      </c>
      <c r="E90" s="5">
        <v>3417069000000</v>
      </c>
      <c r="F90" s="5">
        <v>1795899000000</v>
      </c>
      <c r="G90" s="5">
        <v>1913223000000</v>
      </c>
      <c r="I90" s="5">
        <v>3417069000000</v>
      </c>
      <c r="J90" s="5">
        <v>2419094000000</v>
      </c>
      <c r="K90" s="5">
        <v>4607795000000</v>
      </c>
      <c r="L90" s="5">
        <v>3698957000000</v>
      </c>
      <c r="M90" s="5">
        <v>6034149000000</v>
      </c>
      <c r="N90" s="5">
        <v>6572620000000</v>
      </c>
      <c r="O90" s="5">
        <v>3448336000000</v>
      </c>
      <c r="P90" s="5">
        <v>2075553000000</v>
      </c>
      <c r="Q90" s="5">
        <v>1627765000000</v>
      </c>
      <c r="R90" s="5">
        <v>-1336678000000</v>
      </c>
      <c r="S90" s="5">
        <v>-2266244000000</v>
      </c>
      <c r="T90" s="5">
        <v>-958968000000</v>
      </c>
      <c r="U90" s="5">
        <v>-493205000000</v>
      </c>
      <c r="V90" s="5">
        <v>-103927000000</v>
      </c>
      <c r="W90" s="5">
        <v>12550000000</v>
      </c>
      <c r="X90" s="5">
        <v>10497000000</v>
      </c>
      <c r="Y90" s="5">
        <v>-2008000000</v>
      </c>
    </row>
    <row r="91" spans="3:25" ht="15.5" x14ac:dyDescent="0.35">
      <c r="C91" t="s">
        <v>123</v>
      </c>
      <c r="D91" s="5">
        <v>2827947000000</v>
      </c>
      <c r="E91" s="5">
        <v>3111787000000</v>
      </c>
      <c r="F91" s="5">
        <v>2648137000000</v>
      </c>
      <c r="G91" s="5">
        <v>3272816000000</v>
      </c>
      <c r="I91" s="5">
        <v>3111787000000</v>
      </c>
      <c r="J91" s="5">
        <v>5754772000000</v>
      </c>
      <c r="K91" s="5">
        <v>4407135000000</v>
      </c>
      <c r="L91" s="5">
        <v>3565804000000</v>
      </c>
      <c r="M91" s="5">
        <v>3021253000000</v>
      </c>
      <c r="N91" s="5">
        <v>3227394000000</v>
      </c>
      <c r="O91" s="5">
        <v>2376740000000</v>
      </c>
      <c r="P91" s="5">
        <v>2027465000000</v>
      </c>
      <c r="Q91" s="5">
        <v>1971501000000</v>
      </c>
      <c r="R91" s="5">
        <v>1960672000000</v>
      </c>
      <c r="S91" s="5">
        <v>2605510000000</v>
      </c>
      <c r="T91" s="5">
        <v>3152206000000</v>
      </c>
      <c r="U91" s="5">
        <v>2598596000000</v>
      </c>
      <c r="V91" s="5">
        <v>2301229000000</v>
      </c>
      <c r="W91" s="5">
        <v>1186268000000</v>
      </c>
      <c r="X91" s="5">
        <v>1543036000000</v>
      </c>
      <c r="Y91" s="5">
        <v>432232000000</v>
      </c>
    </row>
    <row r="92" spans="3:25" ht="15.5" x14ac:dyDescent="0.35">
      <c r="C92" t="s">
        <v>124</v>
      </c>
    </row>
    <row r="93" spans="3:25" ht="15.5" x14ac:dyDescent="0.35">
      <c r="C93" t="s">
        <v>380</v>
      </c>
      <c r="Y93" s="5">
        <v>5000000</v>
      </c>
    </row>
    <row r="94" spans="3:25" ht="15.5" x14ac:dyDescent="0.35">
      <c r="C94" t="s">
        <v>125</v>
      </c>
      <c r="D94" s="5">
        <v>1750000000</v>
      </c>
      <c r="E94" s="5">
        <v>1734000000</v>
      </c>
      <c r="F94" s="5">
        <v>632000000</v>
      </c>
      <c r="G94" s="5">
        <v>622000000</v>
      </c>
      <c r="I94" s="5">
        <v>1734000000</v>
      </c>
      <c r="J94" s="5">
        <v>572000000</v>
      </c>
      <c r="K94" s="5">
        <v>1165000000</v>
      </c>
      <c r="N94" s="5">
        <v>60726000000</v>
      </c>
      <c r="O94" s="5">
        <v>249591000000</v>
      </c>
      <c r="P94" s="5">
        <v>344703000000</v>
      </c>
      <c r="Q94" s="5">
        <v>470856000000</v>
      </c>
      <c r="R94" s="5">
        <v>51094000000</v>
      </c>
      <c r="S94" s="5">
        <v>30512000000</v>
      </c>
      <c r="T94" s="5">
        <v>409993000000</v>
      </c>
      <c r="U94" s="5">
        <v>378857000000</v>
      </c>
      <c r="V94" s="5">
        <v>107163000000</v>
      </c>
      <c r="W94" s="5">
        <v>13006000000</v>
      </c>
      <c r="X94" s="5">
        <v>7134000000</v>
      </c>
      <c r="Y94" s="5">
        <v>2379000000</v>
      </c>
    </row>
    <row r="95" spans="3:25" ht="15.5" x14ac:dyDescent="0.35">
      <c r="C95" t="s">
        <v>126</v>
      </c>
      <c r="D95" s="5">
        <v>38062682000000</v>
      </c>
      <c r="E95" s="5">
        <v>37551988000000</v>
      </c>
      <c r="F95" s="5">
        <v>35842334000000</v>
      </c>
      <c r="G95" s="5">
        <v>35849750000000</v>
      </c>
      <c r="I95" s="5">
        <v>37551988000000</v>
      </c>
      <c r="J95" s="5">
        <v>36001532000000</v>
      </c>
      <c r="K95" s="5">
        <v>36462467000000</v>
      </c>
      <c r="L95" s="5">
        <v>34427639000000</v>
      </c>
      <c r="M95" s="5">
        <v>33637904000000</v>
      </c>
      <c r="N95" s="5">
        <v>28738362000000</v>
      </c>
      <c r="O95" s="5">
        <v>24649294000000</v>
      </c>
      <c r="P95" s="5">
        <v>21878608000000</v>
      </c>
      <c r="Q95" s="5">
        <v>19798733000000</v>
      </c>
      <c r="R95" s="5">
        <v>429307000000</v>
      </c>
      <c r="S95" s="5">
        <v>534039000000</v>
      </c>
      <c r="T95" s="5">
        <v>473559000000</v>
      </c>
      <c r="U95" s="5">
        <v>219516000000</v>
      </c>
      <c r="V95" s="5">
        <v>87100000000</v>
      </c>
      <c r="W95" s="5">
        <v>383713000000</v>
      </c>
      <c r="X95" s="5">
        <v>207550000000</v>
      </c>
      <c r="Y95" s="5">
        <v>67054000000</v>
      </c>
    </row>
    <row r="96" spans="3:25" ht="15.5" x14ac:dyDescent="0.35">
      <c r="C96" t="s">
        <v>127</v>
      </c>
      <c r="D96" s="5">
        <v>389935000000</v>
      </c>
      <c r="E96" s="5">
        <v>389640000000</v>
      </c>
      <c r="F96" s="5">
        <v>443475000000</v>
      </c>
      <c r="G96" s="5">
        <v>440826000000</v>
      </c>
      <c r="I96" s="5">
        <v>389640000000</v>
      </c>
      <c r="J96" s="5">
        <v>440379000000</v>
      </c>
      <c r="K96" s="5">
        <v>469571000000</v>
      </c>
      <c r="L96" s="5">
        <v>465478000000</v>
      </c>
      <c r="M96" s="5">
        <v>447045000000</v>
      </c>
      <c r="N96" s="5">
        <v>388020000000</v>
      </c>
      <c r="O96" s="5">
        <v>266186000000</v>
      </c>
      <c r="P96" s="5">
        <v>181608000000</v>
      </c>
      <c r="Q96" s="5">
        <v>168689000000</v>
      </c>
      <c r="R96" s="5">
        <v>17963131000000</v>
      </c>
      <c r="S96" s="5">
        <v>16120453000000</v>
      </c>
      <c r="T96" s="5">
        <v>15041165000000</v>
      </c>
      <c r="U96" s="5">
        <v>12964792000000</v>
      </c>
      <c r="V96" s="5">
        <v>10363924000000</v>
      </c>
      <c r="W96" s="5">
        <v>4283000000000</v>
      </c>
      <c r="X96" s="5">
        <v>2824607000000</v>
      </c>
      <c r="Y96" s="5">
        <v>943087000000</v>
      </c>
    </row>
    <row r="97" spans="3:25" ht="15.5" x14ac:dyDescent="0.35">
      <c r="C97" t="s">
        <v>128</v>
      </c>
      <c r="D97" s="5">
        <v>16461000000</v>
      </c>
      <c r="E97" s="5">
        <v>15902000000</v>
      </c>
      <c r="F97" s="5">
        <v>13374000000</v>
      </c>
      <c r="G97" s="5">
        <v>13782000000</v>
      </c>
      <c r="I97" s="5">
        <v>15902000000</v>
      </c>
      <c r="J97" s="5">
        <v>11099000000</v>
      </c>
    </row>
    <row r="98" spans="3:25" ht="15.5" x14ac:dyDescent="0.35">
      <c r="C98" t="s">
        <v>342</v>
      </c>
      <c r="D98" s="5">
        <v>496943000000</v>
      </c>
      <c r="E98" s="5">
        <v>496943000000</v>
      </c>
      <c r="F98" s="5">
        <v>491954000000</v>
      </c>
      <c r="G98" s="5">
        <v>390368000000</v>
      </c>
      <c r="I98" s="5">
        <v>496943000000</v>
      </c>
      <c r="J98" s="5">
        <v>390368000000</v>
      </c>
      <c r="K98" s="5">
        <v>390368000000</v>
      </c>
      <c r="L98" s="5">
        <v>390368000000</v>
      </c>
      <c r="M98" s="5">
        <v>381189000000</v>
      </c>
      <c r="N98" s="5">
        <v>381189000000</v>
      </c>
      <c r="O98" s="5">
        <v>381189000000</v>
      </c>
      <c r="P98" s="5">
        <v>428610000000</v>
      </c>
      <c r="Q98" s="5">
        <v>412888000000</v>
      </c>
      <c r="R98" s="5">
        <v>534355000000</v>
      </c>
      <c r="S98" s="5">
        <v>573805000000</v>
      </c>
      <c r="T98" s="5">
        <v>628348000000</v>
      </c>
      <c r="U98" s="5">
        <v>677169000000</v>
      </c>
      <c r="V98" s="5">
        <v>677169000000</v>
      </c>
      <c r="W98" s="5">
        <v>677169000000</v>
      </c>
      <c r="X98" s="5">
        <v>467236000000</v>
      </c>
      <c r="Y98" s="5">
        <v>356585000000</v>
      </c>
    </row>
    <row r="99" spans="3:25" ht="15.5" x14ac:dyDescent="0.35">
      <c r="C99" t="s">
        <v>130</v>
      </c>
      <c r="D99" s="5">
        <v>43689669000000</v>
      </c>
      <c r="E99" s="5">
        <v>43135481000000</v>
      </c>
      <c r="F99" s="5">
        <v>42070685000000</v>
      </c>
      <c r="G99" s="5">
        <v>41500138000000</v>
      </c>
      <c r="I99" s="5">
        <v>43135481000000</v>
      </c>
      <c r="J99" s="5">
        <v>41561574000000</v>
      </c>
      <c r="K99" s="5">
        <v>42139843000000</v>
      </c>
      <c r="L99" s="5">
        <v>39574164000000</v>
      </c>
      <c r="M99" s="5">
        <v>38849182000000</v>
      </c>
      <c r="N99" s="5">
        <v>33293909000000</v>
      </c>
      <c r="O99" s="5">
        <v>28494970000000</v>
      </c>
      <c r="P99" s="5">
        <v>27086282000000</v>
      </c>
      <c r="Q99" s="5">
        <v>23624284000000</v>
      </c>
      <c r="R99" s="5">
        <v>21659596000000</v>
      </c>
      <c r="S99" s="5">
        <v>20194161000000</v>
      </c>
      <c r="T99" s="5">
        <v>18881876000000</v>
      </c>
      <c r="U99" s="5">
        <v>16120615000000</v>
      </c>
      <c r="V99" s="5">
        <v>12016254000000</v>
      </c>
      <c r="W99" s="5">
        <v>5693938000000</v>
      </c>
      <c r="X99" s="5">
        <v>3633406000000</v>
      </c>
      <c r="Y99" s="5">
        <v>1429973000000</v>
      </c>
    </row>
    <row r="100" spans="3:25" ht="15.5" x14ac:dyDescent="0.35">
      <c r="C100" t="s">
        <v>131</v>
      </c>
      <c r="D100" s="5">
        <v>46517616000000</v>
      </c>
      <c r="E100" s="5">
        <v>46247268000000</v>
      </c>
      <c r="F100" s="5">
        <v>44718822000000</v>
      </c>
      <c r="G100" s="5">
        <v>44772954000000</v>
      </c>
      <c r="I100" s="5">
        <v>46247268000000</v>
      </c>
      <c r="J100" s="5">
        <v>47316346000000</v>
      </c>
      <c r="K100" s="5">
        <v>46546978000000</v>
      </c>
      <c r="L100" s="5">
        <v>43139968000000</v>
      </c>
      <c r="M100" s="5">
        <v>41870435000000</v>
      </c>
      <c r="N100" s="5">
        <v>36521303000000</v>
      </c>
      <c r="O100" s="5">
        <v>30871710000000</v>
      </c>
      <c r="P100" s="5">
        <v>29113747000000</v>
      </c>
      <c r="Q100" s="5">
        <v>25595785000000</v>
      </c>
      <c r="R100" s="5">
        <v>23620268000000</v>
      </c>
      <c r="S100" s="5">
        <v>22799671000000</v>
      </c>
      <c r="T100" s="5">
        <v>22034082000000</v>
      </c>
      <c r="U100" s="5">
        <v>18719211000000</v>
      </c>
      <c r="V100" s="5">
        <v>14317483000000</v>
      </c>
      <c r="W100" s="5">
        <v>6880206000000</v>
      </c>
      <c r="X100" s="5">
        <v>5176442000000</v>
      </c>
      <c r="Y100" s="5">
        <v>1862205000000</v>
      </c>
    </row>
    <row r="101" spans="3:25" ht="15.5" x14ac:dyDescent="0.35">
      <c r="C101" t="s">
        <v>132</v>
      </c>
    </row>
    <row r="102" spans="3:25" ht="15.5" x14ac:dyDescent="0.35">
      <c r="C102" t="s">
        <v>133</v>
      </c>
    </row>
    <row r="103" spans="3:25" ht="15.5" x14ac:dyDescent="0.35">
      <c r="C103" t="s">
        <v>134</v>
      </c>
      <c r="D103" s="5">
        <v>10144068000000</v>
      </c>
      <c r="E103" s="5">
        <v>16324158000000</v>
      </c>
      <c r="F103" s="5">
        <v>16807091000000</v>
      </c>
      <c r="G103" s="5">
        <v>18673123000000</v>
      </c>
      <c r="I103" s="5">
        <v>16324158000000</v>
      </c>
      <c r="J103" s="5">
        <v>23300859000000</v>
      </c>
      <c r="K103" s="5">
        <v>15132923000000</v>
      </c>
      <c r="L103" s="5">
        <v>8728182000000</v>
      </c>
      <c r="M103" s="5">
        <v>8432425000000</v>
      </c>
      <c r="N103" s="5">
        <v>13777876000000</v>
      </c>
      <c r="O103" s="5">
        <v>4513623000000</v>
      </c>
      <c r="P103" s="5">
        <v>6424937000000</v>
      </c>
      <c r="Q103" s="5">
        <v>1988122000000</v>
      </c>
      <c r="R103" s="5">
        <v>2899952000000</v>
      </c>
      <c r="S103" s="5">
        <v>1914539000000</v>
      </c>
      <c r="T103" s="5">
        <v>9124102000000</v>
      </c>
      <c r="U103" s="5">
        <v>3930922000000</v>
      </c>
      <c r="V103" s="5">
        <v>2182014000000</v>
      </c>
      <c r="W103" s="5">
        <v>869746000000</v>
      </c>
      <c r="X103" s="5">
        <v>459148000000</v>
      </c>
      <c r="Y103" s="5">
        <v>312395000000</v>
      </c>
    </row>
    <row r="104" spans="3:25" ht="15.5" x14ac:dyDescent="0.35">
      <c r="C104" t="s">
        <v>136</v>
      </c>
      <c r="L104" s="5">
        <v>255607000000</v>
      </c>
      <c r="M104" s="5">
        <v>37435000000</v>
      </c>
      <c r="N104" s="5">
        <v>571000000000</v>
      </c>
      <c r="O104" s="5">
        <v>247591000000</v>
      </c>
      <c r="P104" s="5">
        <v>231711000000</v>
      </c>
      <c r="Q104" s="5">
        <v>192884000000</v>
      </c>
      <c r="R104" s="5">
        <v>184918000000</v>
      </c>
      <c r="S104" s="5">
        <v>192629000000</v>
      </c>
      <c r="T104" s="5">
        <v>177866000000</v>
      </c>
      <c r="U104" s="5">
        <v>125531000000</v>
      </c>
      <c r="V104" s="5">
        <v>252668000000</v>
      </c>
      <c r="W104" s="5">
        <v>77204000000</v>
      </c>
      <c r="X104" s="5">
        <v>81270000000</v>
      </c>
      <c r="Y104" s="5">
        <v>12107000000</v>
      </c>
    </row>
    <row r="105" spans="3:25" ht="15.5" x14ac:dyDescent="0.35">
      <c r="C105" t="s">
        <v>137</v>
      </c>
      <c r="D105" s="5">
        <v>58006000000</v>
      </c>
      <c r="E105" s="5">
        <v>62155000000</v>
      </c>
      <c r="F105" s="5">
        <v>73656000000</v>
      </c>
      <c r="G105" s="5">
        <v>71744000000</v>
      </c>
      <c r="I105" s="5">
        <v>62155000000</v>
      </c>
      <c r="J105" s="5">
        <v>111628000000</v>
      </c>
      <c r="K105" s="5">
        <v>182971000000</v>
      </c>
      <c r="L105" s="5">
        <v>255607000000</v>
      </c>
      <c r="M105" s="5">
        <v>37435000000</v>
      </c>
      <c r="N105" s="5">
        <v>571000000000</v>
      </c>
      <c r="O105" s="5">
        <v>247591000000</v>
      </c>
      <c r="P105" s="5">
        <v>231711000000</v>
      </c>
      <c r="Q105" s="5">
        <v>192884000000</v>
      </c>
      <c r="R105" s="5">
        <v>184918000000</v>
      </c>
      <c r="S105" s="5">
        <v>192629000000</v>
      </c>
      <c r="T105" s="5">
        <v>177866000000</v>
      </c>
      <c r="U105" s="5">
        <v>125531000000</v>
      </c>
      <c r="V105" s="5">
        <v>252668000000</v>
      </c>
      <c r="W105" s="5">
        <v>77204000000</v>
      </c>
      <c r="X105" s="5">
        <v>81270000000</v>
      </c>
      <c r="Y105" s="5">
        <v>12107000000</v>
      </c>
    </row>
    <row r="106" spans="3:25" ht="15.5" x14ac:dyDescent="0.35">
      <c r="C106" t="s">
        <v>139</v>
      </c>
      <c r="L106" s="5">
        <v>23442000000</v>
      </c>
      <c r="M106" s="5">
        <v>12227000000</v>
      </c>
      <c r="N106" s="5">
        <v>21057000000</v>
      </c>
      <c r="O106" s="5">
        <v>40939000000</v>
      </c>
      <c r="P106" s="5">
        <v>104028000000</v>
      </c>
      <c r="Q106" s="5">
        <v>20145000000</v>
      </c>
      <c r="R106" s="5">
        <v>18532000000</v>
      </c>
      <c r="S106" s="5">
        <v>66916000000</v>
      </c>
      <c r="T106" s="5">
        <v>37112000000</v>
      </c>
      <c r="U106" s="5">
        <v>20188000000</v>
      </c>
      <c r="V106" s="5">
        <v>18005000000</v>
      </c>
      <c r="W106" s="5">
        <v>36114000000</v>
      </c>
      <c r="X106" s="5">
        <v>14700000000</v>
      </c>
      <c r="Y106" s="5">
        <v>86432000000</v>
      </c>
    </row>
    <row r="107" spans="3:25" ht="15.5" x14ac:dyDescent="0.35">
      <c r="C107" t="s">
        <v>140</v>
      </c>
      <c r="D107" s="5">
        <v>34774000000</v>
      </c>
      <c r="E107" s="5">
        <v>40447000000</v>
      </c>
      <c r="F107" s="5">
        <v>42315000000</v>
      </c>
      <c r="G107" s="5">
        <v>28382000000</v>
      </c>
      <c r="I107" s="5">
        <v>40447000000</v>
      </c>
      <c r="J107" s="5">
        <v>34362000000</v>
      </c>
      <c r="K107" s="5">
        <v>13716000000</v>
      </c>
      <c r="L107" s="5">
        <v>23442000000</v>
      </c>
      <c r="M107" s="5">
        <v>12227000000</v>
      </c>
      <c r="N107" s="5">
        <v>21057000000</v>
      </c>
      <c r="O107" s="5">
        <v>40939000000</v>
      </c>
      <c r="P107" s="5">
        <v>104028000000</v>
      </c>
      <c r="Q107" s="5">
        <v>20145000000</v>
      </c>
      <c r="R107" s="5">
        <v>18532000000</v>
      </c>
      <c r="S107" s="5">
        <v>66916000000</v>
      </c>
      <c r="T107" s="5">
        <v>37112000000</v>
      </c>
      <c r="U107" s="5">
        <v>20188000000</v>
      </c>
      <c r="V107" s="5">
        <v>18005000000</v>
      </c>
      <c r="W107" s="5">
        <v>36114000000</v>
      </c>
      <c r="X107" s="5">
        <v>14700000000</v>
      </c>
      <c r="Y107" s="5">
        <v>86432000000</v>
      </c>
    </row>
    <row r="108" spans="3:25" ht="15.5" x14ac:dyDescent="0.35">
      <c r="C108" t="s">
        <v>142</v>
      </c>
      <c r="D108" s="5">
        <v>89538000000</v>
      </c>
      <c r="E108" s="5">
        <v>55979000000</v>
      </c>
      <c r="F108" s="5">
        <v>45480000000</v>
      </c>
      <c r="G108" s="5">
        <v>208962000000</v>
      </c>
      <c r="I108" s="5">
        <v>55979000000</v>
      </c>
      <c r="J108" s="5">
        <v>119554000000</v>
      </c>
      <c r="K108" s="5">
        <v>280778000000</v>
      </c>
      <c r="L108" s="5">
        <v>123066000000</v>
      </c>
      <c r="M108" s="5">
        <v>169374000000</v>
      </c>
      <c r="N108" s="5">
        <v>56522000000</v>
      </c>
      <c r="O108" s="5">
        <v>44071000000</v>
      </c>
      <c r="P108" s="5">
        <v>60065000000</v>
      </c>
      <c r="Q108" s="5">
        <v>51352000000</v>
      </c>
      <c r="R108" s="5">
        <v>137292000000</v>
      </c>
      <c r="S108" s="5">
        <v>181939000000</v>
      </c>
      <c r="T108" s="5">
        <v>187079000000</v>
      </c>
      <c r="U108" s="5">
        <v>122050000000</v>
      </c>
      <c r="V108" s="5">
        <v>122320000000</v>
      </c>
      <c r="W108" s="5">
        <v>68427000000</v>
      </c>
      <c r="X108" s="5">
        <v>71856000000</v>
      </c>
      <c r="Y108" s="5">
        <v>48327000000</v>
      </c>
    </row>
    <row r="109" spans="3:25" ht="15.5" x14ac:dyDescent="0.35">
      <c r="C109" t="s">
        <v>138</v>
      </c>
      <c r="D109" s="5">
        <v>1221206000000</v>
      </c>
      <c r="E109" s="5">
        <v>1353759000000</v>
      </c>
      <c r="F109" s="5">
        <v>1098323000000</v>
      </c>
      <c r="G109" s="5">
        <v>1092408000000</v>
      </c>
      <c r="I109" s="5">
        <v>1353759000000</v>
      </c>
      <c r="J109" s="5">
        <v>1519977000000</v>
      </c>
      <c r="K109" s="5">
        <v>1475123000000</v>
      </c>
      <c r="L109" s="5">
        <v>974904000000</v>
      </c>
      <c r="M109" s="5">
        <v>1107497000000</v>
      </c>
      <c r="N109" s="5">
        <v>1156790000000</v>
      </c>
      <c r="O109" s="5">
        <v>1168585000000</v>
      </c>
      <c r="P109" s="5">
        <v>1466028000000</v>
      </c>
      <c r="Q109" s="5">
        <v>1181025000000</v>
      </c>
      <c r="R109" s="5">
        <v>1064440000000</v>
      </c>
      <c r="S109" s="5">
        <v>541390000000</v>
      </c>
      <c r="T109" s="5">
        <v>855076000000</v>
      </c>
      <c r="U109" s="5">
        <v>885845000000</v>
      </c>
      <c r="V109" s="5">
        <v>721825000000</v>
      </c>
      <c r="W109" s="5">
        <v>308101000000</v>
      </c>
      <c r="X109" s="5">
        <v>105182000000</v>
      </c>
      <c r="Y109" s="5">
        <v>40791000000</v>
      </c>
    </row>
    <row r="110" spans="3:25" ht="15.5" x14ac:dyDescent="0.35">
      <c r="C110" t="s">
        <v>952</v>
      </c>
      <c r="L110" s="5">
        <v>5914573000000</v>
      </c>
      <c r="M110" s="5">
        <v>5465457000000</v>
      </c>
      <c r="N110" s="5">
        <v>6900451000000</v>
      </c>
      <c r="O110" s="5">
        <v>2146911000000</v>
      </c>
      <c r="P110" s="5">
        <v>624283000000</v>
      </c>
      <c r="S110" s="5">
        <v>189229000000</v>
      </c>
      <c r="U110" s="5">
        <v>544107000000</v>
      </c>
    </row>
    <row r="111" spans="3:25" ht="15.5" x14ac:dyDescent="0.35">
      <c r="C111" t="s">
        <v>143</v>
      </c>
    </row>
    <row r="112" spans="3:25" ht="15.5" x14ac:dyDescent="0.35">
      <c r="C112" t="s">
        <v>345</v>
      </c>
      <c r="D112" s="5">
        <v>6540000000</v>
      </c>
      <c r="E112" s="5">
        <v>7208000000</v>
      </c>
      <c r="F112" s="5">
        <v>10163000000</v>
      </c>
      <c r="G112" s="5">
        <v>6457000000</v>
      </c>
      <c r="I112" s="5">
        <v>7208000000</v>
      </c>
      <c r="J112" s="5">
        <v>14646000000</v>
      </c>
      <c r="K112" s="5">
        <v>356394000000</v>
      </c>
      <c r="L112" s="5">
        <v>12316000000</v>
      </c>
      <c r="M112" s="5">
        <v>12948000000</v>
      </c>
      <c r="N112" s="5">
        <v>24850000000</v>
      </c>
      <c r="O112" s="5">
        <v>14247000000</v>
      </c>
      <c r="P112" s="5">
        <v>12868000000</v>
      </c>
      <c r="Q112" s="5">
        <v>7536000000</v>
      </c>
      <c r="R112" s="5">
        <v>7215000000</v>
      </c>
      <c r="S112" s="5">
        <v>8574000000</v>
      </c>
      <c r="T112" s="5">
        <v>7859000000</v>
      </c>
      <c r="U112" s="5">
        <v>7122000000</v>
      </c>
      <c r="V112" s="5">
        <v>7297000000</v>
      </c>
      <c r="W112" s="5">
        <v>4677000000</v>
      </c>
      <c r="X112" s="5">
        <v>3826000000</v>
      </c>
    </row>
    <row r="113" spans="3:25" ht="15.5" x14ac:dyDescent="0.35">
      <c r="C113" t="s">
        <v>145</v>
      </c>
      <c r="D113" s="5">
        <v>13664171000000</v>
      </c>
      <c r="E113" s="5">
        <v>13216363000000</v>
      </c>
      <c r="F113" s="5">
        <v>11575653000000</v>
      </c>
      <c r="G113" s="5">
        <v>11149001000000</v>
      </c>
      <c r="I113" s="5">
        <v>13216363000000</v>
      </c>
      <c r="J113" s="5">
        <v>12550230000000</v>
      </c>
      <c r="K113" s="5">
        <v>17868137000000</v>
      </c>
    </row>
    <row r="114" spans="3:25" ht="15.5" x14ac:dyDescent="0.35">
      <c r="C114" t="s">
        <v>953</v>
      </c>
      <c r="L114" s="5">
        <v>4160396000000</v>
      </c>
      <c r="M114" s="5">
        <v>5455157000000</v>
      </c>
      <c r="N114" s="5">
        <v>6421402000000</v>
      </c>
      <c r="O114" s="5">
        <v>15115908000000</v>
      </c>
      <c r="P114" s="5">
        <v>11688940000000</v>
      </c>
      <c r="Q114" s="5">
        <v>14047810000000</v>
      </c>
      <c r="R114" s="5">
        <v>8992289000000</v>
      </c>
      <c r="S114" s="5">
        <v>9156801000000</v>
      </c>
      <c r="T114" s="5">
        <v>4870258000000</v>
      </c>
      <c r="U114" s="5">
        <v>6860938000000</v>
      </c>
      <c r="V114" s="5">
        <v>7863595000000</v>
      </c>
      <c r="W114" s="5">
        <v>3248823000000</v>
      </c>
      <c r="X114" s="5">
        <v>2325444000000</v>
      </c>
      <c r="Y114" s="5">
        <v>886652000000</v>
      </c>
    </row>
    <row r="115" spans="3:25" ht="15.5" x14ac:dyDescent="0.35">
      <c r="C115" t="s">
        <v>146</v>
      </c>
      <c r="D115" s="5">
        <v>6523130000000</v>
      </c>
      <c r="E115" s="5">
        <v>13580003000000</v>
      </c>
      <c r="F115" s="5">
        <v>13707336000000</v>
      </c>
      <c r="G115" s="5">
        <v>14558482000000</v>
      </c>
      <c r="I115" s="5">
        <v>13580003000000</v>
      </c>
      <c r="J115" s="5">
        <v>18729927000000</v>
      </c>
      <c r="K115" s="5">
        <v>10749704000000</v>
      </c>
      <c r="L115" s="5">
        <v>206438000000</v>
      </c>
      <c r="M115" s="5">
        <v>148885000000</v>
      </c>
      <c r="N115" s="5">
        <v>3857445000000</v>
      </c>
      <c r="O115" s="5">
        <v>4644000000</v>
      </c>
      <c r="P115" s="5">
        <v>3270279000000</v>
      </c>
      <c r="Q115" s="5">
        <v>3518000000</v>
      </c>
      <c r="R115" s="5">
        <v>1015907000000</v>
      </c>
      <c r="S115" s="5">
        <v>249839000000</v>
      </c>
      <c r="T115" s="5">
        <v>7314238000000</v>
      </c>
      <c r="U115" s="5">
        <v>1786761000000</v>
      </c>
      <c r="V115" s="5">
        <v>857972000000</v>
      </c>
      <c r="W115" s="5">
        <v>243512000000</v>
      </c>
      <c r="X115" s="5">
        <v>61463000000</v>
      </c>
      <c r="Y115" s="5">
        <v>76800000000</v>
      </c>
    </row>
    <row r="116" spans="3:25" ht="15.5" x14ac:dyDescent="0.35">
      <c r="C116" t="s">
        <v>147</v>
      </c>
      <c r="D116" s="5">
        <v>23109740000000</v>
      </c>
      <c r="E116" s="5">
        <v>17197753000000</v>
      </c>
      <c r="F116" s="5">
        <v>17210819000000</v>
      </c>
      <c r="G116" s="5">
        <v>15607281000000</v>
      </c>
      <c r="I116" s="5">
        <v>17197753000000</v>
      </c>
      <c r="J116" s="5">
        <v>13449964000000</v>
      </c>
      <c r="K116" s="5">
        <v>19053028000000</v>
      </c>
      <c r="L116" s="5">
        <v>23491403000000</v>
      </c>
      <c r="M116" s="5">
        <v>23648772000000</v>
      </c>
      <c r="N116" s="5">
        <v>13439589000000</v>
      </c>
      <c r="O116" s="5">
        <v>20834803000000</v>
      </c>
      <c r="P116" s="5">
        <v>19009245000000</v>
      </c>
      <c r="Q116" s="5">
        <v>20422583000000</v>
      </c>
      <c r="R116" s="5">
        <v>19096174000000</v>
      </c>
      <c r="S116" s="5">
        <v>19294336000000</v>
      </c>
      <c r="T116" s="5">
        <v>8778951000000</v>
      </c>
      <c r="U116" s="5">
        <v>10674250000000</v>
      </c>
      <c r="V116" s="5">
        <v>7890076000000</v>
      </c>
      <c r="W116" s="5">
        <v>3305251000000</v>
      </c>
      <c r="X116" s="5">
        <v>2398767000000</v>
      </c>
      <c r="Y116" s="5">
        <v>1007966000000</v>
      </c>
    </row>
    <row r="117" spans="3:25" ht="15.5" x14ac:dyDescent="0.35">
      <c r="C117" t="s">
        <v>148</v>
      </c>
      <c r="D117" s="5">
        <v>23109740000000</v>
      </c>
      <c r="E117" s="5">
        <v>17197753000000</v>
      </c>
      <c r="F117" s="5">
        <v>17210819000000</v>
      </c>
      <c r="G117" s="5">
        <v>15607281000000</v>
      </c>
      <c r="I117" s="5">
        <v>17197753000000</v>
      </c>
      <c r="J117" s="5">
        <v>13449964000000</v>
      </c>
      <c r="K117" s="5">
        <v>19053028000000</v>
      </c>
      <c r="L117" s="5">
        <v>23491403000000</v>
      </c>
      <c r="M117" s="5">
        <v>23648772000000</v>
      </c>
      <c r="N117" s="5">
        <v>13439589000000</v>
      </c>
      <c r="O117" s="5">
        <v>20834803000000</v>
      </c>
      <c r="P117" s="5">
        <v>19009245000000</v>
      </c>
      <c r="Q117" s="5">
        <v>20422583000000</v>
      </c>
      <c r="R117" s="5">
        <v>19096174000000</v>
      </c>
      <c r="S117" s="5">
        <v>19294336000000</v>
      </c>
      <c r="T117" s="5">
        <v>8778951000000</v>
      </c>
      <c r="U117" s="5">
        <v>10674250000000</v>
      </c>
      <c r="V117" s="5">
        <v>7890076000000</v>
      </c>
      <c r="W117" s="5">
        <v>3305251000000</v>
      </c>
      <c r="X117" s="5">
        <v>2398767000000</v>
      </c>
      <c r="Y117" s="5">
        <v>1007966000000</v>
      </c>
    </row>
    <row r="118" spans="3:25" ht="15.5" x14ac:dyDescent="0.35">
      <c r="C118" t="s">
        <v>516</v>
      </c>
      <c r="W118" s="5">
        <v>40000000000</v>
      </c>
      <c r="X118" s="5">
        <v>41600000000</v>
      </c>
      <c r="Y118" s="5">
        <v>4751000000</v>
      </c>
    </row>
    <row r="119" spans="3:25" ht="15.5" x14ac:dyDescent="0.35">
      <c r="C119" t="s">
        <v>149</v>
      </c>
      <c r="D119" s="5">
        <v>96980000000</v>
      </c>
      <c r="E119" s="5">
        <v>93250000000</v>
      </c>
      <c r="F119" s="5">
        <v>79460000000</v>
      </c>
      <c r="G119" s="5">
        <v>77324000000</v>
      </c>
      <c r="I119" s="5">
        <v>93250000000</v>
      </c>
      <c r="J119" s="5">
        <v>73147000000</v>
      </c>
      <c r="K119" s="5">
        <v>79448000000</v>
      </c>
      <c r="N119" s="5">
        <v>11411000000</v>
      </c>
      <c r="O119" s="5">
        <v>12000000000</v>
      </c>
      <c r="P119" s="5">
        <v>12509000000</v>
      </c>
      <c r="Q119" s="5">
        <v>11837000000</v>
      </c>
      <c r="R119" s="5">
        <v>1169038000000</v>
      </c>
      <c r="S119" s="5">
        <v>1220974000000</v>
      </c>
      <c r="V119" s="5">
        <v>416000000</v>
      </c>
      <c r="W119" s="5">
        <v>416000000</v>
      </c>
      <c r="X119" s="5">
        <v>10064000000</v>
      </c>
      <c r="Y119" s="5">
        <v>9469000000</v>
      </c>
    </row>
    <row r="120" spans="3:25" ht="15.5" x14ac:dyDescent="0.35">
      <c r="C120" t="s">
        <v>518</v>
      </c>
      <c r="Y120" s="5">
        <v>94000000000</v>
      </c>
    </row>
    <row r="121" spans="3:25" ht="15.5" x14ac:dyDescent="0.35">
      <c r="C121" t="s">
        <v>954</v>
      </c>
      <c r="L121" s="5">
        <v>18678155000000</v>
      </c>
      <c r="M121" s="5">
        <v>17676845000000</v>
      </c>
      <c r="N121" s="5">
        <v>6668031000000</v>
      </c>
      <c r="O121" s="5">
        <v>5678296000000</v>
      </c>
      <c r="P121" s="5">
        <v>7264742000000</v>
      </c>
      <c r="Q121" s="5">
        <v>6321002000000</v>
      </c>
      <c r="R121" s="5">
        <v>8892520000000</v>
      </c>
      <c r="S121" s="5">
        <v>8875827000000</v>
      </c>
      <c r="T121" s="5">
        <v>3869886000000</v>
      </c>
      <c r="U121" s="5">
        <v>3782023000000</v>
      </c>
    </row>
    <row r="122" spans="3:25" ht="15.5" x14ac:dyDescent="0.35">
      <c r="C122" t="s">
        <v>150</v>
      </c>
    </row>
    <row r="123" spans="3:25" ht="15.5" x14ac:dyDescent="0.35">
      <c r="C123" t="s">
        <v>144</v>
      </c>
      <c r="D123" s="5">
        <v>7590106000000</v>
      </c>
      <c r="E123" s="5">
        <v>2360374000000</v>
      </c>
      <c r="F123" s="5">
        <v>4657151000000</v>
      </c>
      <c r="G123" s="5">
        <v>4236401000000</v>
      </c>
      <c r="I123" s="5">
        <v>2360374000000</v>
      </c>
      <c r="J123" s="5">
        <v>678675000000</v>
      </c>
      <c r="K123" s="5">
        <v>627160000000</v>
      </c>
    </row>
    <row r="124" spans="3:25" ht="15.5" x14ac:dyDescent="0.35">
      <c r="C124" t="s">
        <v>955</v>
      </c>
      <c r="D124" s="5">
        <v>1549998000000</v>
      </c>
      <c r="E124" s="5">
        <v>1340964000000</v>
      </c>
      <c r="F124" s="5">
        <v>744098000000</v>
      </c>
      <c r="I124" s="5">
        <v>1340964000000</v>
      </c>
    </row>
    <row r="125" spans="3:25" ht="15.5" x14ac:dyDescent="0.35">
      <c r="C125" t="s">
        <v>151</v>
      </c>
      <c r="D125" s="5">
        <v>22810815000000</v>
      </c>
      <c r="E125" s="5">
        <v>16924909000000</v>
      </c>
      <c r="F125" s="5">
        <v>16987065000000</v>
      </c>
      <c r="G125" s="5">
        <v>15391859000000</v>
      </c>
      <c r="I125" s="5">
        <v>16924909000000</v>
      </c>
      <c r="J125" s="5">
        <v>13243551000000</v>
      </c>
      <c r="K125" s="5">
        <v>18851691000000</v>
      </c>
      <c r="L125" s="5">
        <v>4172712000000</v>
      </c>
      <c r="M125" s="5">
        <v>5468105000000</v>
      </c>
      <c r="N125" s="5">
        <v>6446252000000</v>
      </c>
      <c r="O125" s="5">
        <v>15130155000000</v>
      </c>
      <c r="P125" s="5">
        <v>11701808000000</v>
      </c>
      <c r="Q125" s="5">
        <v>14055346000000</v>
      </c>
      <c r="R125" s="5">
        <v>8999504000000</v>
      </c>
      <c r="S125" s="5">
        <v>9165375000000</v>
      </c>
      <c r="T125" s="5">
        <v>4878117000000</v>
      </c>
      <c r="U125" s="5">
        <v>6868060000000</v>
      </c>
      <c r="V125" s="5">
        <v>7870892000000</v>
      </c>
      <c r="W125" s="5">
        <v>3253500000000</v>
      </c>
      <c r="X125" s="5">
        <v>2329270000000</v>
      </c>
      <c r="Y125" s="5">
        <v>886652000000</v>
      </c>
    </row>
    <row r="126" spans="3:25" ht="15.5" x14ac:dyDescent="0.35">
      <c r="C126" t="s">
        <v>141</v>
      </c>
    </row>
    <row r="127" spans="3:25" ht="15.5" x14ac:dyDescent="0.35">
      <c r="C127" t="s">
        <v>152</v>
      </c>
      <c r="D127" s="5">
        <v>33253808000000</v>
      </c>
      <c r="E127" s="5">
        <v>33521911000000</v>
      </c>
      <c r="F127" s="5">
        <v>34017910000000</v>
      </c>
      <c r="G127" s="5">
        <v>34280404000000</v>
      </c>
      <c r="I127" s="5">
        <v>33521911000000</v>
      </c>
      <c r="J127" s="5">
        <v>36750823000000</v>
      </c>
      <c r="K127" s="5">
        <v>34185951000000</v>
      </c>
      <c r="L127" s="5">
        <v>32219585000000</v>
      </c>
      <c r="M127" s="5">
        <v>32081197000000</v>
      </c>
      <c r="N127" s="5">
        <v>27217465000000</v>
      </c>
      <c r="O127" s="5">
        <v>25348426000000</v>
      </c>
      <c r="P127" s="5">
        <v>25434182000000</v>
      </c>
      <c r="Q127" s="5">
        <v>22410705000000</v>
      </c>
      <c r="R127" s="5">
        <v>21996126000000</v>
      </c>
      <c r="S127" s="5">
        <v>21208875000000</v>
      </c>
      <c r="T127" s="5">
        <v>17903053000000</v>
      </c>
      <c r="U127" s="5">
        <v>14605172000000</v>
      </c>
      <c r="V127" s="5">
        <v>10072090000000</v>
      </c>
      <c r="W127" s="5">
        <v>4174997000000</v>
      </c>
      <c r="X127" s="5">
        <v>2857915000000</v>
      </c>
      <c r="Y127" s="5">
        <v>1320361000000</v>
      </c>
    </row>
    <row r="128" spans="3:25" ht="15.5" x14ac:dyDescent="0.35">
      <c r="C128" t="s">
        <v>153</v>
      </c>
    </row>
    <row r="129" spans="2:25" ht="15.5" x14ac:dyDescent="0.35">
      <c r="C129" t="s">
        <v>154</v>
      </c>
      <c r="D129" s="5">
        <v>453140000000</v>
      </c>
      <c r="E129" s="5">
        <v>453140000000</v>
      </c>
      <c r="F129" s="5">
        <v>453140000000</v>
      </c>
      <c r="G129" s="5">
        <v>453140000000</v>
      </c>
      <c r="I129" s="5">
        <v>453140000000</v>
      </c>
      <c r="J129" s="5">
        <v>453140000000</v>
      </c>
      <c r="K129" s="5">
        <v>453140000000</v>
      </c>
      <c r="L129" s="5">
        <v>453140000000</v>
      </c>
      <c r="M129" s="5">
        <v>453140000000</v>
      </c>
      <c r="N129" s="5">
        <v>453140000000</v>
      </c>
      <c r="O129" s="5">
        <v>453140000000</v>
      </c>
      <c r="P129" s="5">
        <v>453140000000</v>
      </c>
      <c r="Q129" s="5">
        <v>453140000000</v>
      </c>
      <c r="R129" s="5">
        <v>453140000000</v>
      </c>
      <c r="S129" s="5">
        <v>479653000000</v>
      </c>
      <c r="T129" s="5">
        <v>479653000000</v>
      </c>
      <c r="U129" s="5">
        <v>479653000000</v>
      </c>
      <c r="V129" s="5">
        <v>479653000000</v>
      </c>
      <c r="W129" s="5">
        <v>455670000000</v>
      </c>
      <c r="X129" s="5">
        <v>455670000000</v>
      </c>
      <c r="Y129" s="5">
        <v>360503000000</v>
      </c>
    </row>
    <row r="130" spans="2:25" ht="15.5" x14ac:dyDescent="0.35">
      <c r="C130" t="s">
        <v>155</v>
      </c>
      <c r="D130" s="5">
        <v>1676958000000</v>
      </c>
      <c r="E130" s="5">
        <v>1676958000000</v>
      </c>
      <c r="F130" s="5">
        <v>1608572000000</v>
      </c>
      <c r="G130" s="5">
        <v>1608572000000</v>
      </c>
      <c r="I130" s="5">
        <v>1676958000000</v>
      </c>
      <c r="J130" s="5">
        <v>1608572000000</v>
      </c>
      <c r="K130" s="5">
        <v>1608572000000</v>
      </c>
      <c r="L130" s="5">
        <v>1594466000000</v>
      </c>
      <c r="M130" s="5">
        <v>-641456000000</v>
      </c>
      <c r="N130" s="5">
        <v>-520500000000</v>
      </c>
      <c r="O130" s="5">
        <v>-519015000000</v>
      </c>
      <c r="P130" s="5">
        <v>-499660000000</v>
      </c>
      <c r="Q130" s="5">
        <v>-309548000000</v>
      </c>
      <c r="R130" s="5">
        <v>-309548000000</v>
      </c>
      <c r="S130" s="5">
        <v>115425000000</v>
      </c>
      <c r="T130" s="5">
        <v>784217000000</v>
      </c>
      <c r="U130" s="5">
        <v>1339562000000</v>
      </c>
      <c r="V130" s="5">
        <v>1916959000000</v>
      </c>
      <c r="W130" s="5">
        <v>1183858000000</v>
      </c>
      <c r="X130" s="5">
        <v>1185098000000</v>
      </c>
    </row>
    <row r="131" spans="2:25" ht="15.5" x14ac:dyDescent="0.35">
      <c r="C131" t="s">
        <v>156</v>
      </c>
      <c r="D131" s="5">
        <v>6943975000000</v>
      </c>
      <c r="E131" s="5">
        <v>6511839000000</v>
      </c>
      <c r="F131" s="5">
        <v>6173536000000</v>
      </c>
      <c r="G131" s="5">
        <v>5877483000000</v>
      </c>
      <c r="I131" s="5">
        <v>6511839000000</v>
      </c>
      <c r="J131" s="5">
        <v>5416815000000</v>
      </c>
      <c r="K131" s="5">
        <v>5044587000000</v>
      </c>
      <c r="L131" s="5">
        <v>4582872000000</v>
      </c>
      <c r="M131" s="5">
        <v>3426948000000</v>
      </c>
      <c r="N131" s="5">
        <v>2204422000000</v>
      </c>
      <c r="O131" s="5">
        <v>1611111000000</v>
      </c>
      <c r="P131" s="5">
        <v>1341646000000</v>
      </c>
      <c r="Q131" s="5">
        <v>1316673000000</v>
      </c>
      <c r="R131" s="5">
        <v>2748799000000</v>
      </c>
      <c r="S131" s="5">
        <v>3201198000000</v>
      </c>
      <c r="T131" s="5">
        <v>3675818000000</v>
      </c>
      <c r="U131" s="5">
        <v>2662109000000</v>
      </c>
      <c r="V131" s="5">
        <v>1701907000000</v>
      </c>
      <c r="W131" s="5">
        <v>859972000000</v>
      </c>
      <c r="X131" s="5">
        <v>493059000000</v>
      </c>
      <c r="Y131" s="5">
        <v>166330000000</v>
      </c>
    </row>
    <row r="132" spans="2:25" ht="15.5" x14ac:dyDescent="0.35">
      <c r="C132" t="s">
        <v>157</v>
      </c>
      <c r="D132" s="5">
        <v>64500000000</v>
      </c>
      <c r="E132" s="5">
        <v>64500000000</v>
      </c>
      <c r="F132" s="5">
        <v>64500000000</v>
      </c>
      <c r="G132" s="5">
        <v>64500000000</v>
      </c>
      <c r="I132" s="5">
        <v>64500000000</v>
      </c>
      <c r="J132" s="5">
        <v>64000000000</v>
      </c>
      <c r="K132" s="5">
        <v>63600000000</v>
      </c>
      <c r="L132" s="5">
        <v>63100000000</v>
      </c>
      <c r="M132" s="5">
        <v>62600000000</v>
      </c>
      <c r="N132" s="5">
        <v>62100000000</v>
      </c>
      <c r="O132" s="5">
        <v>61600000000</v>
      </c>
      <c r="P132" s="5">
        <v>61100000000</v>
      </c>
      <c r="Q132" s="5">
        <v>60100000000</v>
      </c>
      <c r="R132" s="5">
        <v>55100000000</v>
      </c>
      <c r="S132" s="5">
        <v>50100000000</v>
      </c>
      <c r="T132" s="5">
        <v>40100000000</v>
      </c>
      <c r="U132" s="5">
        <v>30100000000</v>
      </c>
      <c r="V132" s="5">
        <v>20100000000</v>
      </c>
      <c r="W132" s="5">
        <v>10100000000</v>
      </c>
      <c r="X132" s="5">
        <v>100000000</v>
      </c>
      <c r="Y132" s="5">
        <v>100000000</v>
      </c>
    </row>
    <row r="133" spans="2:25" ht="15.5" x14ac:dyDescent="0.35">
      <c r="C133" t="s">
        <v>158</v>
      </c>
      <c r="D133" s="5">
        <v>6879475000000</v>
      </c>
      <c r="E133" s="5">
        <v>6447339000000</v>
      </c>
      <c r="F133" s="5">
        <v>6109036000000</v>
      </c>
      <c r="G133" s="5">
        <v>5812983000000</v>
      </c>
      <c r="I133" s="5">
        <v>6447339000000</v>
      </c>
      <c r="J133" s="5">
        <v>5352815000000</v>
      </c>
      <c r="K133" s="5">
        <v>4980987000000</v>
      </c>
      <c r="L133" s="5">
        <v>4519772000000</v>
      </c>
      <c r="M133" s="5">
        <v>3364348000000</v>
      </c>
      <c r="N133" s="5">
        <v>2142322000000</v>
      </c>
      <c r="O133" s="5">
        <v>1549511000000</v>
      </c>
      <c r="P133" s="5">
        <v>1280546000000</v>
      </c>
      <c r="Q133" s="5">
        <v>1256573000000</v>
      </c>
      <c r="R133" s="5">
        <v>2693699000000</v>
      </c>
      <c r="S133" s="5">
        <v>3151098000000</v>
      </c>
      <c r="T133" s="5">
        <v>3635718000000</v>
      </c>
      <c r="U133" s="5">
        <v>2632009000000</v>
      </c>
      <c r="V133" s="5">
        <v>1681807000000</v>
      </c>
      <c r="W133" s="5">
        <v>849872000000</v>
      </c>
      <c r="X133" s="5">
        <v>492959000000</v>
      </c>
      <c r="Y133" s="5">
        <v>166230000000</v>
      </c>
    </row>
    <row r="134" spans="2:25" ht="15.5" x14ac:dyDescent="0.35">
      <c r="C134" t="s">
        <v>159</v>
      </c>
      <c r="D134" s="5">
        <v>6943975000000</v>
      </c>
      <c r="E134" s="5">
        <v>6511839000000</v>
      </c>
      <c r="F134" s="5">
        <v>6173536000000</v>
      </c>
      <c r="G134" s="5">
        <v>5877483000000</v>
      </c>
      <c r="I134" s="5">
        <v>6511839000000</v>
      </c>
      <c r="J134" s="5">
        <v>5416815000000</v>
      </c>
      <c r="K134" s="5">
        <v>5044587000000</v>
      </c>
      <c r="L134" s="5">
        <v>4582872000000</v>
      </c>
      <c r="M134" s="5">
        <v>3426948000000</v>
      </c>
      <c r="N134" s="5">
        <v>2204422000000</v>
      </c>
      <c r="O134" s="5">
        <v>1611111000000</v>
      </c>
      <c r="P134" s="5">
        <v>1341646000000</v>
      </c>
      <c r="Q134" s="5">
        <v>1316673000000</v>
      </c>
      <c r="R134" s="5">
        <v>2748799000000</v>
      </c>
      <c r="S134" s="5">
        <v>3201198000000</v>
      </c>
      <c r="T134" s="5">
        <v>3675818000000</v>
      </c>
      <c r="U134" s="5">
        <v>2662109000000</v>
      </c>
      <c r="V134" s="5">
        <v>1701907000000</v>
      </c>
      <c r="W134" s="5">
        <v>859972000000</v>
      </c>
      <c r="X134" s="5">
        <v>493059000000</v>
      </c>
      <c r="Y134" s="5">
        <v>166330000000</v>
      </c>
    </row>
    <row r="135" spans="2:25" ht="15.5" x14ac:dyDescent="0.35">
      <c r="C135" t="s">
        <v>160</v>
      </c>
      <c r="D135" s="5">
        <v>682785000000</v>
      </c>
      <c r="E135" s="5">
        <v>666351000000</v>
      </c>
      <c r="F135" s="5">
        <v>669765000000</v>
      </c>
      <c r="G135" s="5">
        <v>640132000000</v>
      </c>
      <c r="I135" s="5">
        <v>666351000000</v>
      </c>
      <c r="J135" s="5">
        <v>667902000000</v>
      </c>
      <c r="K135" s="5">
        <v>646933000000</v>
      </c>
      <c r="L135" s="5">
        <v>590948000000</v>
      </c>
      <c r="M135" s="5">
        <v>516457000000</v>
      </c>
      <c r="N135" s="5">
        <v>594156000000</v>
      </c>
      <c r="O135" s="5">
        <v>529712000000</v>
      </c>
      <c r="P135" s="5">
        <v>308886000000</v>
      </c>
      <c r="Q135" s="5">
        <v>97050000000</v>
      </c>
      <c r="R135" s="5">
        <v>68429000000</v>
      </c>
      <c r="S135" s="5">
        <v>60764000000</v>
      </c>
      <c r="T135" s="5">
        <v>150309000000</v>
      </c>
      <c r="U135" s="5">
        <v>125920000000</v>
      </c>
      <c r="V135" s="5">
        <v>250801000000</v>
      </c>
      <c r="W135" s="5">
        <v>193159000000</v>
      </c>
      <c r="X135" s="5">
        <v>174203000000</v>
      </c>
      <c r="Y135" s="5">
        <v>17019000000</v>
      </c>
    </row>
    <row r="136" spans="2:25" ht="15.5" x14ac:dyDescent="0.35">
      <c r="C136" t="s">
        <v>9</v>
      </c>
      <c r="D136" s="5">
        <v>13263808000000</v>
      </c>
      <c r="E136" s="5">
        <v>12725357000000</v>
      </c>
      <c r="F136" s="5">
        <v>10700912000000</v>
      </c>
      <c r="G136" s="5">
        <v>10492550000000</v>
      </c>
      <c r="I136" s="5">
        <v>12725357000000</v>
      </c>
      <c r="J136" s="5">
        <v>10565523000000</v>
      </c>
      <c r="K136" s="5">
        <v>12361027000000</v>
      </c>
      <c r="L136" s="5">
        <v>10920383000000</v>
      </c>
      <c r="M136" s="5">
        <v>9789238000000</v>
      </c>
      <c r="N136" s="5">
        <v>9303838000000</v>
      </c>
      <c r="O136" s="5">
        <v>5523284000000</v>
      </c>
      <c r="P136" s="5">
        <v>3679565000000</v>
      </c>
      <c r="Q136" s="5">
        <v>3185080000000</v>
      </c>
      <c r="R136" s="5">
        <v>1624142000000</v>
      </c>
      <c r="S136" s="5">
        <v>1590796000000</v>
      </c>
      <c r="T136" s="5">
        <v>4131029000000</v>
      </c>
      <c r="U136" s="5">
        <v>4114039000000</v>
      </c>
      <c r="V136" s="5">
        <v>4245393000000</v>
      </c>
      <c r="W136" s="5">
        <v>2705209000000</v>
      </c>
      <c r="X136" s="5">
        <v>2318527000000</v>
      </c>
      <c r="Y136" s="5">
        <v>541844000000</v>
      </c>
    </row>
    <row r="137" spans="2:25" ht="15.5" x14ac:dyDescent="0.35">
      <c r="C137" t="s">
        <v>161</v>
      </c>
      <c r="D137" s="5">
        <v>46517616000000</v>
      </c>
      <c r="E137" s="5">
        <v>46247268000000</v>
      </c>
      <c r="F137" s="5">
        <v>44718822000000</v>
      </c>
      <c r="G137" s="5">
        <v>44772954000000</v>
      </c>
      <c r="I137" s="5">
        <v>46247268000000</v>
      </c>
      <c r="J137" s="5">
        <v>47316346000000</v>
      </c>
      <c r="K137" s="5">
        <v>46546978000000</v>
      </c>
      <c r="L137" s="5">
        <v>43139968000000</v>
      </c>
      <c r="M137" s="5">
        <v>41870435000000</v>
      </c>
      <c r="N137" s="5">
        <v>36521303000000</v>
      </c>
      <c r="O137" s="5">
        <v>30871710000000</v>
      </c>
      <c r="P137" s="5">
        <v>29113747000000</v>
      </c>
      <c r="Q137" s="5">
        <v>25595785000000</v>
      </c>
      <c r="R137" s="5">
        <v>23620268000000</v>
      </c>
      <c r="S137" s="5">
        <v>22799671000000</v>
      </c>
      <c r="T137" s="5">
        <v>22034082000000</v>
      </c>
      <c r="U137" s="5">
        <v>18719211000000</v>
      </c>
      <c r="V137" s="5">
        <v>14317483000000</v>
      </c>
      <c r="W137" s="5">
        <v>6880206000000</v>
      </c>
      <c r="X137" s="5">
        <v>5176442000000</v>
      </c>
      <c r="Y137" s="5">
        <v>1862205000000</v>
      </c>
    </row>
    <row r="138" spans="2:25" ht="15.5" x14ac:dyDescent="0.35">
      <c r="C138" t="s">
        <v>162</v>
      </c>
      <c r="D138" s="5">
        <v>22656999445</v>
      </c>
      <c r="E138" s="5">
        <v>22656999445</v>
      </c>
      <c r="F138" s="5">
        <v>22656999445</v>
      </c>
      <c r="G138" s="5">
        <v>22656999445</v>
      </c>
      <c r="I138" s="5">
        <v>22656999445</v>
      </c>
      <c r="J138" s="5">
        <v>22656999445</v>
      </c>
      <c r="K138" s="5">
        <v>22656999445</v>
      </c>
      <c r="L138" s="5">
        <v>22656999445</v>
      </c>
      <c r="M138" s="5">
        <v>22656999445</v>
      </c>
      <c r="N138" s="5">
        <v>22656999445</v>
      </c>
      <c r="O138" s="5">
        <v>22656999445</v>
      </c>
      <c r="P138" s="5">
        <v>4531399889</v>
      </c>
      <c r="Q138" s="5">
        <v>4531399889</v>
      </c>
      <c r="R138" s="5">
        <v>4531399889</v>
      </c>
      <c r="S138" s="5">
        <v>4796526199</v>
      </c>
      <c r="T138" s="5">
        <v>4796526199</v>
      </c>
      <c r="U138" s="5">
        <v>4796526199</v>
      </c>
      <c r="V138" s="5">
        <v>4796526199</v>
      </c>
      <c r="W138" s="5">
        <v>4556699889</v>
      </c>
      <c r="X138" s="5">
        <v>4556699889</v>
      </c>
      <c r="Y138" s="5">
        <v>3605030000</v>
      </c>
    </row>
    <row r="140" spans="2:25" ht="15.5" x14ac:dyDescent="0.35">
      <c r="B140" t="s">
        <v>163</v>
      </c>
      <c r="C140" t="s">
        <v>164</v>
      </c>
      <c r="D140" s="5">
        <v>2022706000000</v>
      </c>
      <c r="E140" s="5">
        <v>953116000000</v>
      </c>
      <c r="F140" s="5">
        <v>1647322000000</v>
      </c>
      <c r="G140" s="5">
        <v>865013000000</v>
      </c>
      <c r="I140" s="5">
        <v>5188975000000</v>
      </c>
      <c r="J140" s="5">
        <v>5129477000000</v>
      </c>
      <c r="K140" s="5">
        <v>4381589000000</v>
      </c>
      <c r="L140" s="5">
        <v>4809339000000</v>
      </c>
      <c r="M140" s="5">
        <v>4465282000000</v>
      </c>
      <c r="N140" s="5">
        <v>3786457000000</v>
      </c>
      <c r="O140" s="5">
        <v>3691417000000</v>
      </c>
      <c r="P140" s="5">
        <v>3239952000000</v>
      </c>
      <c r="Q140" s="5">
        <v>3185893000000</v>
      </c>
      <c r="R140" s="5">
        <v>3773978000000</v>
      </c>
      <c r="S140" s="5">
        <v>2218480000000</v>
      </c>
      <c r="T140" s="5">
        <v>2552732000000</v>
      </c>
      <c r="U140" s="5">
        <v>1586003000000</v>
      </c>
      <c r="V140" s="5">
        <v>1276752000000</v>
      </c>
      <c r="W140" s="5">
        <v>631324000000</v>
      </c>
      <c r="X140" s="5">
        <v>357851000000</v>
      </c>
      <c r="Y140" s="5">
        <v>213071000000</v>
      </c>
    </row>
    <row r="141" spans="2:25" ht="15.5" x14ac:dyDescent="0.35">
      <c r="C141" t="s">
        <v>165</v>
      </c>
      <c r="D141" s="5">
        <v>2244126000000</v>
      </c>
      <c r="E141" s="5">
        <v>1261878000000</v>
      </c>
      <c r="F141" s="5">
        <v>2011908000000</v>
      </c>
      <c r="G141" s="5">
        <v>1499613000000</v>
      </c>
      <c r="I141" s="5">
        <v>7030908000000</v>
      </c>
      <c r="J141" s="5">
        <v>7294420000000</v>
      </c>
      <c r="K141" s="5">
        <v>6371050000000</v>
      </c>
      <c r="L141" s="5">
        <v>6364547000000</v>
      </c>
      <c r="M141" s="5">
        <v>6554602000000</v>
      </c>
      <c r="N141" s="5">
        <v>5329911000000</v>
      </c>
      <c r="O141" s="5">
        <v>4822066000000</v>
      </c>
      <c r="P141" s="5">
        <v>4319731000000</v>
      </c>
      <c r="Q141" s="5">
        <v>3958821000000</v>
      </c>
      <c r="R141" s="5">
        <v>4449051000000</v>
      </c>
      <c r="S141" s="5">
        <v>3166042000000</v>
      </c>
      <c r="T141" s="5">
        <v>3248372000000</v>
      </c>
      <c r="U141" s="5">
        <v>2290390000000</v>
      </c>
      <c r="V141" s="5">
        <v>1648054000000</v>
      </c>
      <c r="W141" s="5">
        <v>917314000000</v>
      </c>
      <c r="X141" s="5">
        <v>588423000000</v>
      </c>
      <c r="Y141" s="5">
        <v>332478000000</v>
      </c>
    </row>
    <row r="142" spans="2:25" ht="15.5" x14ac:dyDescent="0.35">
      <c r="C142" t="s">
        <v>482</v>
      </c>
      <c r="D142" s="5">
        <v>10717000000</v>
      </c>
      <c r="E142" s="5">
        <v>8025000000</v>
      </c>
      <c r="F142" s="5">
        <v>13653000000</v>
      </c>
      <c r="G142" s="5">
        <v>7819000000</v>
      </c>
      <c r="I142" s="5">
        <v>46979000000</v>
      </c>
      <c r="J142" s="5">
        <v>29839000000</v>
      </c>
      <c r="K142" s="5">
        <v>20289000000</v>
      </c>
      <c r="L142" s="5">
        <v>13785000000</v>
      </c>
      <c r="M142" s="5">
        <v>12156000000</v>
      </c>
      <c r="N142" s="5">
        <v>14869000000</v>
      </c>
      <c r="O142" s="5">
        <v>12324000000</v>
      </c>
      <c r="P142" s="5">
        <v>8431000000</v>
      </c>
      <c r="Q142" s="5">
        <v>6709000000</v>
      </c>
      <c r="R142" s="5">
        <v>5545000000</v>
      </c>
      <c r="S142" s="5">
        <v>7310000000</v>
      </c>
      <c r="T142" s="5">
        <v>13535000000</v>
      </c>
      <c r="U142" s="5">
        <v>23407000000</v>
      </c>
      <c r="V142" s="5">
        <v>16715000000</v>
      </c>
      <c r="W142" s="5">
        <v>16149000000</v>
      </c>
      <c r="X142" s="5">
        <v>6159000000</v>
      </c>
      <c r="Y142" s="5">
        <v>545000000</v>
      </c>
    </row>
    <row r="143" spans="2:25" ht="15.5" x14ac:dyDescent="0.35">
      <c r="C143" t="s">
        <v>956</v>
      </c>
      <c r="V143" s="5">
        <v>-518000000</v>
      </c>
      <c r="W143" s="5">
        <v>961000000</v>
      </c>
      <c r="X143" s="5">
        <v>-996000000</v>
      </c>
      <c r="Y143" s="5">
        <v>-663000000</v>
      </c>
    </row>
    <row r="144" spans="2:25" ht="15.5" x14ac:dyDescent="0.35">
      <c r="C144" t="s">
        <v>894</v>
      </c>
      <c r="D144" s="5">
        <v>300496000000</v>
      </c>
      <c r="G144" s="5">
        <v>43507000000</v>
      </c>
      <c r="I144" s="5">
        <v>287102000000</v>
      </c>
      <c r="J144" s="5">
        <v>218826000000</v>
      </c>
      <c r="L144" s="5">
        <v>559217000000</v>
      </c>
    </row>
    <row r="145" spans="3:25" ht="15.5" x14ac:dyDescent="0.35">
      <c r="C145" t="s">
        <v>172</v>
      </c>
      <c r="D145" s="5">
        <v>-214640000000</v>
      </c>
      <c r="E145" s="5">
        <v>-231572000000</v>
      </c>
      <c r="F145" s="5">
        <v>36988000000</v>
      </c>
      <c r="G145" s="5">
        <v>-559888000000</v>
      </c>
      <c r="I145" s="5">
        <v>-971585000000</v>
      </c>
      <c r="J145" s="5">
        <v>-1037324000000</v>
      </c>
      <c r="K145" s="5">
        <v>-985422000000</v>
      </c>
      <c r="L145" s="5">
        <v>-991496000000</v>
      </c>
      <c r="M145" s="5">
        <v>-925252000000</v>
      </c>
      <c r="N145" s="5">
        <v>-497775000000</v>
      </c>
      <c r="O145" s="5">
        <v>-272610000000</v>
      </c>
      <c r="P145" s="5">
        <v>-190563000000</v>
      </c>
      <c r="Q145" s="5">
        <v>-182501000000</v>
      </c>
      <c r="R145" s="5">
        <v>-195148000000</v>
      </c>
      <c r="S145" s="5">
        <v>-131293000000</v>
      </c>
      <c r="T145" s="5">
        <v>-136405000000</v>
      </c>
      <c r="U145" s="5">
        <v>-102023000000</v>
      </c>
      <c r="V145" s="5">
        <v>-56873000000</v>
      </c>
      <c r="W145" s="5">
        <v>-43121000000</v>
      </c>
      <c r="X145" s="5">
        <v>-26149000000</v>
      </c>
      <c r="Y145" s="5">
        <v>-8430000000</v>
      </c>
    </row>
    <row r="146" spans="3:25" ht="15.5" x14ac:dyDescent="0.35">
      <c r="C146" t="s">
        <v>957</v>
      </c>
      <c r="D146" s="5">
        <v>-162051000000</v>
      </c>
      <c r="E146" s="5">
        <v>-97312000000</v>
      </c>
      <c r="F146" s="5">
        <v>-59981000000</v>
      </c>
      <c r="G146" s="5">
        <v>-86468000000</v>
      </c>
      <c r="I146" s="5">
        <v>-366361000000</v>
      </c>
      <c r="J146" s="5">
        <v>-371097000000</v>
      </c>
      <c r="K146" s="5">
        <v>-340353000000</v>
      </c>
      <c r="L146" s="5">
        <v>-298164000000</v>
      </c>
      <c r="M146" s="5">
        <v>-280723000000</v>
      </c>
      <c r="N146" s="5">
        <v>-200305000000</v>
      </c>
      <c r="O146" s="5">
        <v>-247353000000</v>
      </c>
      <c r="P146" s="5">
        <v>-228894000000</v>
      </c>
      <c r="Q146" s="5">
        <v>-247157000000</v>
      </c>
      <c r="R146" s="5">
        <v>-193177000000</v>
      </c>
      <c r="S146" s="5">
        <v>-176048000000</v>
      </c>
      <c r="T146" s="5">
        <v>-126715000000</v>
      </c>
      <c r="U146" s="5">
        <v>-125527000000</v>
      </c>
      <c r="V146" s="5">
        <v>-73416000000</v>
      </c>
      <c r="W146" s="5">
        <v>-64812000000</v>
      </c>
      <c r="X146" s="5">
        <v>-42754000000</v>
      </c>
      <c r="Y146" s="5">
        <v>-27650000000</v>
      </c>
    </row>
    <row r="147" spans="3:25" ht="15.5" x14ac:dyDescent="0.35">
      <c r="C147" t="s">
        <v>958</v>
      </c>
      <c r="D147" s="5">
        <v>-155942000000</v>
      </c>
      <c r="E147" s="5">
        <v>12097000000</v>
      </c>
      <c r="F147" s="5">
        <v>-355246000000</v>
      </c>
      <c r="G147" s="5">
        <v>-39570000000</v>
      </c>
      <c r="I147" s="5">
        <v>-838068000000</v>
      </c>
      <c r="J147" s="5">
        <v>-1005187000000</v>
      </c>
      <c r="K147" s="5">
        <v>-683975000000</v>
      </c>
      <c r="L147" s="5">
        <v>-838550000000</v>
      </c>
      <c r="M147" s="5">
        <v>-895501000000</v>
      </c>
      <c r="N147" s="5">
        <v>-860243000000</v>
      </c>
      <c r="O147" s="5">
        <v>-623010000000</v>
      </c>
      <c r="P147" s="5">
        <v>-668753000000</v>
      </c>
      <c r="Q147" s="5">
        <v>-349979000000</v>
      </c>
      <c r="R147" s="5">
        <v>-283028000000</v>
      </c>
      <c r="S147" s="5">
        <v>-576492000000</v>
      </c>
      <c r="T147" s="5">
        <v>-446055000000</v>
      </c>
      <c r="U147" s="5">
        <v>-500244000000</v>
      </c>
      <c r="V147" s="5">
        <v>-257210000000</v>
      </c>
      <c r="W147" s="5">
        <v>-195167000000</v>
      </c>
      <c r="X147" s="5">
        <v>-166832000000</v>
      </c>
      <c r="Y147" s="5">
        <v>-83209000000</v>
      </c>
    </row>
    <row r="148" spans="3:25" ht="15.5" x14ac:dyDescent="0.35">
      <c r="C148" t="s">
        <v>959</v>
      </c>
      <c r="R148" s="5">
        <v>-9265000000</v>
      </c>
      <c r="S148" s="5">
        <v>-71039000000</v>
      </c>
    </row>
    <row r="149" spans="3:25" ht="15.5" x14ac:dyDescent="0.35">
      <c r="C149" t="s">
        <v>179</v>
      </c>
      <c r="D149" s="5">
        <v>-1284507000000</v>
      </c>
      <c r="E149" s="5">
        <v>-303582000000</v>
      </c>
      <c r="F149" s="5">
        <v>-780345000000</v>
      </c>
      <c r="G149" s="5">
        <v>-157318000000</v>
      </c>
      <c r="I149" s="5">
        <v>-3402922000000</v>
      </c>
      <c r="J149" s="5">
        <v>-1929084000000</v>
      </c>
      <c r="K149" s="5">
        <v>-1794148000000</v>
      </c>
      <c r="L149" s="5">
        <v>-592554000000</v>
      </c>
      <c r="M149" s="5">
        <v>2388389000000</v>
      </c>
      <c r="N149" s="5">
        <v>-1316568000000</v>
      </c>
      <c r="O149" s="5">
        <v>-1339700000000</v>
      </c>
      <c r="P149" s="5">
        <v>-1229193000000</v>
      </c>
      <c r="Q149" s="5">
        <v>-1355114000000</v>
      </c>
      <c r="R149" s="5">
        <v>-2334801000000</v>
      </c>
      <c r="S149" s="5">
        <v>-1249224000000</v>
      </c>
      <c r="T149" s="5">
        <v>3793000000</v>
      </c>
      <c r="U149" s="5">
        <v>881076000000</v>
      </c>
      <c r="V149" s="5">
        <v>4387276000000</v>
      </c>
      <c r="W149" s="5">
        <v>366326000000</v>
      </c>
      <c r="X149" s="5">
        <v>1458576000000</v>
      </c>
      <c r="Y149" s="5">
        <v>409369000000</v>
      </c>
    </row>
    <row r="150" spans="3:25" ht="15.5" x14ac:dyDescent="0.35">
      <c r="C150" t="s">
        <v>180</v>
      </c>
      <c r="D150" s="5">
        <v>-710652000000</v>
      </c>
      <c r="E150" s="5">
        <v>-737894000000</v>
      </c>
      <c r="F150" s="5">
        <v>-836356000000</v>
      </c>
      <c r="G150" s="5">
        <v>-453974000000</v>
      </c>
      <c r="I150" s="5">
        <v>-2527640000000</v>
      </c>
      <c r="J150" s="5">
        <v>-2525371000000</v>
      </c>
      <c r="K150" s="5">
        <v>-2745738000000</v>
      </c>
      <c r="L150" s="5">
        <v>-3903082000000</v>
      </c>
      <c r="M150" s="5">
        <v>-7176244000000</v>
      </c>
      <c r="N150" s="5">
        <v>-2051887000000</v>
      </c>
      <c r="O150" s="5">
        <v>-2039485000000</v>
      </c>
      <c r="P150" s="5">
        <v>-2204859000000</v>
      </c>
      <c r="Q150" s="5">
        <v>-1790370000000</v>
      </c>
      <c r="R150" s="5">
        <v>-1365332000000</v>
      </c>
      <c r="S150" s="5">
        <v>-1591181000000</v>
      </c>
      <c r="T150" s="5">
        <v>-2363181000000</v>
      </c>
      <c r="U150" s="5">
        <v>-2591318000000</v>
      </c>
      <c r="V150" s="5">
        <v>-5572353000000</v>
      </c>
      <c r="W150" s="5">
        <v>-1484314000000</v>
      </c>
      <c r="X150" s="5">
        <v>-826559000000</v>
      </c>
      <c r="Y150" s="5">
        <v>-558095000000</v>
      </c>
    </row>
    <row r="151" spans="3:25" ht="15.5" x14ac:dyDescent="0.35">
      <c r="C151" t="s">
        <v>960</v>
      </c>
    </row>
    <row r="152" spans="3:25" ht="15.5" x14ac:dyDescent="0.35">
      <c r="C152" t="s">
        <v>187</v>
      </c>
      <c r="D152" s="5">
        <v>34000000</v>
      </c>
      <c r="E152" s="5">
        <v>2551000000</v>
      </c>
      <c r="I152" s="5">
        <v>2551000000</v>
      </c>
      <c r="J152" s="5">
        <v>2829000000</v>
      </c>
      <c r="P152" s="5">
        <v>18647000000</v>
      </c>
      <c r="Q152" s="5">
        <v>73288000000</v>
      </c>
      <c r="T152" s="5">
        <v>93000000</v>
      </c>
      <c r="U152" s="5">
        <v>1457000000</v>
      </c>
      <c r="V152" s="5">
        <v>14954000000</v>
      </c>
      <c r="W152" s="5">
        <v>372000000</v>
      </c>
      <c r="X152" s="5">
        <v>201000000</v>
      </c>
      <c r="Y152" s="5">
        <v>3139000000</v>
      </c>
    </row>
    <row r="153" spans="3:25" ht="15.5" x14ac:dyDescent="0.35">
      <c r="C153" t="s">
        <v>181</v>
      </c>
      <c r="D153" s="5">
        <v>-612159000000</v>
      </c>
      <c r="E153" s="5">
        <v>-657384000000</v>
      </c>
      <c r="F153" s="5">
        <v>-556997000000</v>
      </c>
      <c r="G153" s="5">
        <v>-327758000000</v>
      </c>
      <c r="I153" s="5">
        <v>-1913495000000</v>
      </c>
      <c r="J153" s="5">
        <v>-2122306000000</v>
      </c>
      <c r="K153" s="5">
        <v>-2146557000000</v>
      </c>
      <c r="L153" s="5">
        <v>-3337509000000</v>
      </c>
      <c r="M153" s="5">
        <v>-5949527000000</v>
      </c>
      <c r="N153" s="5">
        <v>-1354824000000</v>
      </c>
      <c r="O153" s="5">
        <v>-1688650000000</v>
      </c>
      <c r="P153" s="5">
        <v>-1458245000000</v>
      </c>
      <c r="Q153" s="5">
        <v>-1579626000000</v>
      </c>
      <c r="R153" s="5">
        <v>-68418000000</v>
      </c>
      <c r="S153" s="5">
        <v>-156640000000</v>
      </c>
      <c r="T153" s="5">
        <v>-284059000000</v>
      </c>
      <c r="U153" s="5">
        <v>-41457000000</v>
      </c>
      <c r="V153" s="5">
        <v>-32527000000</v>
      </c>
      <c r="W153" s="5">
        <v>-36536000000</v>
      </c>
      <c r="X153" s="5">
        <v>-39230000000</v>
      </c>
      <c r="Y153" s="5">
        <v>-2870000000</v>
      </c>
    </row>
    <row r="154" spans="3:25" ht="15.5" x14ac:dyDescent="0.35">
      <c r="C154" t="s">
        <v>186</v>
      </c>
      <c r="K154" s="5">
        <v>-3515000000</v>
      </c>
    </row>
    <row r="155" spans="3:25" ht="15.5" x14ac:dyDescent="0.35">
      <c r="C155" t="s">
        <v>866</v>
      </c>
      <c r="L155" s="5">
        <v>-562796000000</v>
      </c>
      <c r="M155" s="5">
        <v>-1051509000000</v>
      </c>
      <c r="N155" s="5">
        <v>-610007000000</v>
      </c>
      <c r="O155" s="5">
        <v>-345684000000</v>
      </c>
      <c r="P155" s="5">
        <v>-390377000000</v>
      </c>
      <c r="Q155" s="5">
        <v>-284032000000</v>
      </c>
      <c r="R155" s="5">
        <v>-313139000000</v>
      </c>
      <c r="S155" s="5">
        <v>-365339000000</v>
      </c>
      <c r="T155" s="5">
        <v>-580787000000</v>
      </c>
      <c r="U155" s="5">
        <v>-393863000000</v>
      </c>
      <c r="V155" s="5">
        <v>-459246000000</v>
      </c>
      <c r="W155" s="5">
        <v>-200055000000</v>
      </c>
      <c r="X155" s="5">
        <v>-88723000000</v>
      </c>
      <c r="Y155" s="5">
        <v>-20288000000</v>
      </c>
    </row>
    <row r="156" spans="3:25" ht="15.5" x14ac:dyDescent="0.35">
      <c r="C156" t="s">
        <v>961</v>
      </c>
      <c r="E156" s="5">
        <v>150010000000</v>
      </c>
      <c r="F156" s="5">
        <v>-150010000000</v>
      </c>
      <c r="K156" s="5">
        <v>-43161000000</v>
      </c>
      <c r="M156" s="5">
        <v>-170525000000</v>
      </c>
      <c r="U156" s="5">
        <v>-681475000000</v>
      </c>
      <c r="V156" s="5">
        <v>-304605000000</v>
      </c>
      <c r="W156" s="5">
        <v>-208052000000</v>
      </c>
      <c r="X156" s="5">
        <v>-151851000000</v>
      </c>
      <c r="Y156" s="5">
        <v>-397525000000</v>
      </c>
    </row>
    <row r="157" spans="3:25" ht="15.5" x14ac:dyDescent="0.35">
      <c r="C157" t="s">
        <v>962</v>
      </c>
    </row>
    <row r="158" spans="3:25" ht="15.5" x14ac:dyDescent="0.35">
      <c r="C158" t="s">
        <v>963</v>
      </c>
      <c r="U158" s="5">
        <v>371226000000</v>
      </c>
      <c r="V158" s="5">
        <v>-385944000000</v>
      </c>
    </row>
    <row r="159" spans="3:25" ht="15.5" x14ac:dyDescent="0.35">
      <c r="C159" t="s">
        <v>964</v>
      </c>
      <c r="W159" s="5">
        <v>9173000000</v>
      </c>
      <c r="X159" s="5">
        <v>-9332000000</v>
      </c>
    </row>
    <row r="160" spans="3:25" ht="15.5" x14ac:dyDescent="0.35">
      <c r="C160" t="s">
        <v>407</v>
      </c>
      <c r="J160" s="5">
        <v>99000000</v>
      </c>
      <c r="P160" s="5">
        <v>1817000000</v>
      </c>
    </row>
    <row r="161" spans="3:25" ht="15.5" x14ac:dyDescent="0.35">
      <c r="C161" t="s">
        <v>965</v>
      </c>
      <c r="P161" s="5">
        <v>-371511000000</v>
      </c>
    </row>
    <row r="162" spans="3:25" ht="15.5" x14ac:dyDescent="0.35">
      <c r="C162" t="s">
        <v>966</v>
      </c>
      <c r="E162" s="5">
        <v>-138001000000</v>
      </c>
      <c r="I162" s="5">
        <v>-138001000000</v>
      </c>
      <c r="J162" s="5">
        <v>-21919000000</v>
      </c>
    </row>
    <row r="163" spans="3:25" ht="15.5" x14ac:dyDescent="0.35">
      <c r="C163" t="s">
        <v>967</v>
      </c>
    </row>
    <row r="164" spans="3:25" ht="15.5" x14ac:dyDescent="0.35">
      <c r="C164" t="s">
        <v>867</v>
      </c>
      <c r="D164" s="5">
        <v>-97882000000</v>
      </c>
      <c r="E164" s="5">
        <v>-98543000000</v>
      </c>
      <c r="F164" s="5">
        <v>-114453000000</v>
      </c>
      <c r="G164" s="5">
        <v>-125439000000</v>
      </c>
      <c r="I164" s="5">
        <v>-463485000000</v>
      </c>
      <c r="J164" s="5">
        <v>-385171000000</v>
      </c>
      <c r="K164" s="5">
        <v>-545159000000</v>
      </c>
    </row>
    <row r="165" spans="3:25" ht="15.5" x14ac:dyDescent="0.35">
      <c r="C165" t="s">
        <v>590</v>
      </c>
      <c r="D165" s="5">
        <v>-295000000</v>
      </c>
      <c r="E165" s="5">
        <v>-376000000</v>
      </c>
      <c r="F165" s="5">
        <v>-2696000000</v>
      </c>
      <c r="G165" s="5">
        <v>-137000000</v>
      </c>
      <c r="I165" s="5">
        <v>-3519000000</v>
      </c>
      <c r="J165" s="5">
        <v>-5799000000</v>
      </c>
      <c r="K165" s="5">
        <v>-1846000000</v>
      </c>
      <c r="L165" s="5">
        <v>-2777000000</v>
      </c>
      <c r="M165" s="5">
        <v>-4683000000</v>
      </c>
      <c r="N165" s="5">
        <v>-87056000000</v>
      </c>
      <c r="O165" s="5">
        <v>-5151000000</v>
      </c>
      <c r="P165" s="5">
        <v>-5190000000</v>
      </c>
      <c r="R165" s="5">
        <v>-983775000000</v>
      </c>
      <c r="S165" s="5">
        <v>-1069202000000</v>
      </c>
      <c r="T165" s="5">
        <v>-1498428000000</v>
      </c>
      <c r="U165" s="5">
        <v>-1847206000000</v>
      </c>
      <c r="V165" s="5">
        <v>-4404985000000</v>
      </c>
      <c r="W165" s="5">
        <v>-1049216000000</v>
      </c>
      <c r="X165" s="5">
        <v>-537624000000</v>
      </c>
      <c r="Y165" s="5">
        <v>-140551000000</v>
      </c>
    </row>
    <row r="166" spans="3:25" ht="15.5" x14ac:dyDescent="0.35">
      <c r="C166" t="s">
        <v>968</v>
      </c>
      <c r="D166" s="5">
        <v>-1000000000</v>
      </c>
      <c r="E166" s="5">
        <v>3849000000</v>
      </c>
      <c r="F166" s="5">
        <v>-12700000000</v>
      </c>
      <c r="G166" s="5">
        <v>-102400000000</v>
      </c>
      <c r="I166" s="5">
        <v>-113951000000</v>
      </c>
      <c r="J166" s="5">
        <v>-90000000000</v>
      </c>
      <c r="K166" s="5">
        <v>-5500000000</v>
      </c>
    </row>
    <row r="167" spans="3:25" ht="15.5" x14ac:dyDescent="0.35">
      <c r="C167" t="s">
        <v>969</v>
      </c>
      <c r="D167" s="5">
        <v>650000000</v>
      </c>
      <c r="F167" s="5">
        <v>500000000</v>
      </c>
      <c r="G167" s="5">
        <v>101760000000</v>
      </c>
      <c r="I167" s="5">
        <v>102260000000</v>
      </c>
      <c r="J167" s="5">
        <v>96896000000</v>
      </c>
    </row>
    <row r="168" spans="3:25" ht="15.5" x14ac:dyDescent="0.35">
      <c r="C168" t="s">
        <v>212</v>
      </c>
      <c r="K168" s="5">
        <v>-108040000000</v>
      </c>
      <c r="L168" s="5">
        <v>-132802000000</v>
      </c>
      <c r="M168" s="5">
        <v>-59238000000</v>
      </c>
      <c r="N168" s="5">
        <v>-22199000000</v>
      </c>
    </row>
    <row r="169" spans="3:25" ht="15.5" x14ac:dyDescent="0.35">
      <c r="C169" t="s">
        <v>197</v>
      </c>
      <c r="D169" s="5">
        <v>-1284507000000</v>
      </c>
      <c r="E169" s="5">
        <v>-303582000000</v>
      </c>
      <c r="F169" s="5">
        <v>-780345000000</v>
      </c>
      <c r="G169" s="5">
        <v>-157318000000</v>
      </c>
      <c r="I169" s="5">
        <v>-3402922000000</v>
      </c>
      <c r="J169" s="5">
        <v>-1929084000000</v>
      </c>
      <c r="K169" s="5">
        <v>-1794148000000</v>
      </c>
      <c r="L169" s="5">
        <v>-592554000000</v>
      </c>
      <c r="M169" s="5">
        <v>2388389000000</v>
      </c>
      <c r="N169" s="5">
        <v>-1316568000000</v>
      </c>
      <c r="O169" s="5">
        <v>-1339700000000</v>
      </c>
      <c r="P169" s="5">
        <v>-1229193000000</v>
      </c>
      <c r="Q169" s="5">
        <v>-1355114000000</v>
      </c>
      <c r="R169" s="5">
        <v>-2334801000000</v>
      </c>
      <c r="S169" s="5">
        <v>-1249224000000</v>
      </c>
      <c r="T169" s="5">
        <v>3793000000</v>
      </c>
      <c r="U169" s="5">
        <v>881076000000</v>
      </c>
      <c r="V169" s="5">
        <v>4387276000000</v>
      </c>
      <c r="W169" s="5">
        <v>366326000000</v>
      </c>
      <c r="X169" s="5">
        <v>1458576000000</v>
      </c>
      <c r="Y169" s="5">
        <v>409369000000</v>
      </c>
    </row>
    <row r="170" spans="3:25" ht="15.5" x14ac:dyDescent="0.35">
      <c r="C170" t="s">
        <v>970</v>
      </c>
      <c r="D170" s="5">
        <v>1062000000000</v>
      </c>
      <c r="G170" s="5">
        <v>-5468345000000</v>
      </c>
      <c r="T170" s="5">
        <v>-550000000000</v>
      </c>
    </row>
    <row r="171" spans="3:25" ht="15.5" x14ac:dyDescent="0.35">
      <c r="C171" t="s">
        <v>971</v>
      </c>
      <c r="T171" s="5">
        <v>-5547000000</v>
      </c>
      <c r="U171" s="5">
        <v>-74260000000</v>
      </c>
    </row>
    <row r="172" spans="3:25" ht="15.5" x14ac:dyDescent="0.35">
      <c r="C172" t="s">
        <v>972</v>
      </c>
      <c r="E172" s="5">
        <v>2200000000000</v>
      </c>
      <c r="F172" s="5">
        <v>1500000000000</v>
      </c>
      <c r="G172" s="5">
        <v>5468345000000</v>
      </c>
      <c r="I172" s="5">
        <v>9168345000000</v>
      </c>
      <c r="J172" s="5">
        <v>4700000000000</v>
      </c>
      <c r="K172" s="5">
        <v>5499100000000</v>
      </c>
      <c r="L172" s="5">
        <v>5400000000000</v>
      </c>
      <c r="M172" s="5">
        <v>16432400000000</v>
      </c>
      <c r="N172" s="5">
        <v>7728900000000</v>
      </c>
      <c r="O172" s="5">
        <v>750000000000</v>
      </c>
      <c r="P172" s="5">
        <v>1236000000000</v>
      </c>
      <c r="Q172" s="5">
        <v>1400000000000</v>
      </c>
      <c r="R172" s="5">
        <v>230000000000</v>
      </c>
      <c r="S172" s="5">
        <v>4437650000000</v>
      </c>
      <c r="U172" s="5">
        <v>3643400000000</v>
      </c>
    </row>
    <row r="173" spans="3:25" ht="15.5" x14ac:dyDescent="0.35">
      <c r="C173" t="s">
        <v>497</v>
      </c>
      <c r="E173" s="5">
        <v>-45550738000000</v>
      </c>
      <c r="F173" s="5">
        <v>45550738000000</v>
      </c>
    </row>
    <row r="174" spans="3:25" ht="15.5" x14ac:dyDescent="0.35">
      <c r="C174" t="s">
        <v>973</v>
      </c>
      <c r="D174" s="5">
        <v>13069017000000</v>
      </c>
      <c r="E174" s="5">
        <v>56514464000000</v>
      </c>
      <c r="F174" s="5">
        <v>-28552503000000</v>
      </c>
      <c r="G174" s="5">
        <v>12957022000000</v>
      </c>
      <c r="I174" s="5">
        <v>56514464000000</v>
      </c>
      <c r="J174" s="5">
        <v>21690664000000</v>
      </c>
      <c r="K174" s="5">
        <v>21195248000000</v>
      </c>
      <c r="L174" s="5">
        <v>10829630000000</v>
      </c>
      <c r="M174" s="5">
        <v>19368698000000</v>
      </c>
      <c r="N174" s="5">
        <v>5911224000000</v>
      </c>
      <c r="O174" s="5">
        <v>10512614000000</v>
      </c>
      <c r="P174" s="5">
        <v>3887051000000</v>
      </c>
      <c r="Q174" s="5">
        <v>6426519000000</v>
      </c>
      <c r="R174" s="5">
        <v>2052611000000</v>
      </c>
      <c r="S174" s="5">
        <v>6300900000000</v>
      </c>
      <c r="T174" s="5">
        <v>18138982000000</v>
      </c>
      <c r="U174" s="5">
        <v>718682000000</v>
      </c>
      <c r="V174" s="5">
        <v>5344861000000</v>
      </c>
      <c r="W174" s="5">
        <v>1142224000000</v>
      </c>
      <c r="X174" s="5">
        <v>3167567000000</v>
      </c>
      <c r="Y174" s="5">
        <v>1020971000000</v>
      </c>
    </row>
    <row r="175" spans="3:25" ht="15.5" x14ac:dyDescent="0.35">
      <c r="C175" t="s">
        <v>360</v>
      </c>
      <c r="D175" s="5">
        <v>-15716404000000</v>
      </c>
      <c r="E175" s="5">
        <v>-13708404000000</v>
      </c>
      <c r="F175" s="5">
        <v>-18119007000000</v>
      </c>
      <c r="G175" s="5">
        <v>-12594368000000</v>
      </c>
      <c r="I175" s="5">
        <v>-67674520000000</v>
      </c>
      <c r="J175" s="5">
        <v>-24391973000000</v>
      </c>
      <c r="K175" s="5">
        <v>-26040012000000</v>
      </c>
      <c r="L175" s="5">
        <v>-17871446000000</v>
      </c>
      <c r="M175" s="5">
        <v>-31048672000000</v>
      </c>
      <c r="N175" s="5">
        <v>-12973527000000</v>
      </c>
      <c r="O175" s="5">
        <v>-10322752000000</v>
      </c>
      <c r="P175" s="5">
        <v>-4095560000000</v>
      </c>
      <c r="Q175" s="5">
        <v>-6520271000000</v>
      </c>
      <c r="R175" s="5">
        <v>-1428866000000</v>
      </c>
      <c r="S175" s="5">
        <v>-9955820000000</v>
      </c>
      <c r="T175" s="5">
        <v>-14852809000000</v>
      </c>
      <c r="U175" s="5">
        <v>-2235793000000</v>
      </c>
      <c r="V175" s="5">
        <v>-279503000000</v>
      </c>
      <c r="W175" s="5">
        <v>-390470000000</v>
      </c>
      <c r="X175" s="5">
        <v>-2497035000000</v>
      </c>
      <c r="Y175" s="5">
        <v>-536933000000</v>
      </c>
    </row>
    <row r="176" spans="3:25" ht="15.5" x14ac:dyDescent="0.35">
      <c r="C176" t="s">
        <v>974</v>
      </c>
      <c r="L176" s="5">
        <v>6000000000</v>
      </c>
      <c r="M176" s="5">
        <v>237141000000</v>
      </c>
      <c r="T176" s="5">
        <v>-20000000</v>
      </c>
      <c r="U176" s="5">
        <v>-247000000</v>
      </c>
    </row>
    <row r="177" spans="3:25" ht="15.5" x14ac:dyDescent="0.35">
      <c r="C177" t="s">
        <v>975</v>
      </c>
      <c r="V177" s="5">
        <v>-74000000</v>
      </c>
      <c r="W177" s="5">
        <v>-580000000</v>
      </c>
      <c r="X177" s="5">
        <v>-166415000000</v>
      </c>
    </row>
    <row r="178" spans="3:25" ht="15.5" x14ac:dyDescent="0.35">
      <c r="C178" t="s">
        <v>976</v>
      </c>
    </row>
    <row r="179" spans="3:25" ht="15.5" x14ac:dyDescent="0.35">
      <c r="C179" t="s">
        <v>389</v>
      </c>
      <c r="D179" s="5">
        <v>-16568000000</v>
      </c>
      <c r="E179" s="5">
        <v>-25529000000</v>
      </c>
      <c r="F179" s="5">
        <v>-26902000000</v>
      </c>
      <c r="G179" s="5">
        <v>19300000000</v>
      </c>
      <c r="I179" s="5">
        <v>-65322000000</v>
      </c>
      <c r="J179" s="5">
        <v>-36958000000</v>
      </c>
      <c r="O179" s="5">
        <v>-6272000000</v>
      </c>
      <c r="P179" s="5">
        <v>-4839000000</v>
      </c>
      <c r="Q179" s="5">
        <v>-4645000000</v>
      </c>
      <c r="R179" s="5">
        <v>-4055000000</v>
      </c>
      <c r="S179" s="5">
        <v>-132000000</v>
      </c>
      <c r="T179" s="5">
        <v>-4064000000</v>
      </c>
      <c r="U179" s="5">
        <v>-1393000000</v>
      </c>
      <c r="V179" s="5">
        <v>-3579000000</v>
      </c>
      <c r="W179" s="5">
        <v>-2920000000</v>
      </c>
      <c r="X179" s="5">
        <v>-2143000000</v>
      </c>
      <c r="Y179" s="5">
        <v>-103000000</v>
      </c>
    </row>
    <row r="180" spans="3:25" ht="15.5" x14ac:dyDescent="0.35">
      <c r="C180" t="s">
        <v>394</v>
      </c>
      <c r="E180" s="5">
        <v>101530000000</v>
      </c>
      <c r="F180" s="5">
        <v>-582916000000</v>
      </c>
      <c r="I180" s="5">
        <v>-529337000000</v>
      </c>
      <c r="J180" s="5">
        <v>-1243682000000</v>
      </c>
      <c r="K180" s="5">
        <v>-1315744000000</v>
      </c>
      <c r="L180" s="5">
        <v>-815652000000</v>
      </c>
      <c r="M180" s="5">
        <v>-692194000000</v>
      </c>
      <c r="N180" s="5">
        <v>-605670000000</v>
      </c>
      <c r="O180" s="5">
        <v>-600000000000</v>
      </c>
      <c r="P180" s="5">
        <v>-760910000000</v>
      </c>
      <c r="Q180" s="5">
        <v>-665000000000</v>
      </c>
      <c r="R180" s="5">
        <v>-592000000000</v>
      </c>
      <c r="W180" s="5">
        <v>-114068000000</v>
      </c>
    </row>
    <row r="181" spans="3:25" ht="15.5" x14ac:dyDescent="0.35">
      <c r="C181" t="s">
        <v>977</v>
      </c>
      <c r="E181" s="5">
        <v>-61678000000</v>
      </c>
      <c r="I181" s="5">
        <v>-61678000000</v>
      </c>
      <c r="J181" s="5">
        <v>-44989000000</v>
      </c>
      <c r="K181" s="5">
        <v>-36958000000</v>
      </c>
      <c r="L181" s="5">
        <v>-27266000000</v>
      </c>
      <c r="M181" s="5">
        <v>-14246000000</v>
      </c>
      <c r="N181" s="5">
        <v>-11055000000</v>
      </c>
      <c r="O181" s="5">
        <v>-9197000000</v>
      </c>
    </row>
    <row r="182" spans="3:25" ht="15.5" x14ac:dyDescent="0.35">
      <c r="C182" t="s">
        <v>978</v>
      </c>
    </row>
    <row r="183" spans="3:25" ht="15.5" x14ac:dyDescent="0.35">
      <c r="C183" t="s">
        <v>979</v>
      </c>
      <c r="D183" s="5">
        <v>-508211000000</v>
      </c>
      <c r="E183" s="5">
        <v>-429509000000</v>
      </c>
      <c r="F183" s="5">
        <v>-551805000000</v>
      </c>
      <c r="G183" s="5">
        <v>-473811000000</v>
      </c>
      <c r="I183" s="5">
        <v>-2180258000000</v>
      </c>
      <c r="J183" s="5">
        <v>-2047999000000</v>
      </c>
      <c r="K183" s="5">
        <v>-1735534000000</v>
      </c>
      <c r="L183" s="5">
        <v>-1679940000000</v>
      </c>
      <c r="M183" s="5">
        <v>-2170670000000</v>
      </c>
      <c r="N183" s="5">
        <v>-1775421000000</v>
      </c>
      <c r="O183" s="5">
        <v>-2105771000000</v>
      </c>
      <c r="P183" s="5">
        <v>-1983036000000</v>
      </c>
      <c r="Q183" s="5">
        <v>-1935427000000</v>
      </c>
      <c r="R183" s="5">
        <v>-1673707000000</v>
      </c>
      <c r="S183" s="5">
        <v>-1080797000000</v>
      </c>
      <c r="T183" s="5">
        <v>-1281728000000</v>
      </c>
      <c r="U183" s="5">
        <v>-881521000000</v>
      </c>
      <c r="V183" s="5">
        <v>-674429000000</v>
      </c>
      <c r="W183" s="5">
        <v>-265020000000</v>
      </c>
      <c r="X183" s="5">
        <v>-325718000000</v>
      </c>
      <c r="Y183" s="5">
        <v>-106211000000</v>
      </c>
    </row>
    <row r="184" spans="3:25" ht="15.5" x14ac:dyDescent="0.35">
      <c r="C184" t="s">
        <v>535</v>
      </c>
      <c r="O184" s="5">
        <v>1200000000</v>
      </c>
      <c r="T184" s="5">
        <v>-287787000000</v>
      </c>
      <c r="U184" s="5">
        <v>-287792000000</v>
      </c>
      <c r="Y184" s="5">
        <v>73069000000</v>
      </c>
    </row>
    <row r="185" spans="3:25" ht="15.5" x14ac:dyDescent="0.35">
      <c r="C185" t="s">
        <v>890</v>
      </c>
      <c r="E185" s="5">
        <v>102800000000</v>
      </c>
      <c r="F185" s="5">
        <v>2050000000</v>
      </c>
      <c r="G185" s="5">
        <v>-104850000000</v>
      </c>
      <c r="W185" s="5">
        <v>-1600000000</v>
      </c>
      <c r="X185" s="5">
        <v>-2151000000</v>
      </c>
      <c r="Y185" s="5">
        <v>-144909000000</v>
      </c>
    </row>
    <row r="186" spans="3:25" ht="15.5" x14ac:dyDescent="0.35">
      <c r="C186" t="s">
        <v>980</v>
      </c>
    </row>
    <row r="187" spans="3:25" ht="15.5" x14ac:dyDescent="0.35">
      <c r="C187" t="s">
        <v>981</v>
      </c>
      <c r="W187" s="5">
        <v>-1240000000</v>
      </c>
      <c r="X187" s="5">
        <v>-59715000000</v>
      </c>
    </row>
    <row r="188" spans="3:25" ht="15.5" x14ac:dyDescent="0.35">
      <c r="C188" t="s">
        <v>982</v>
      </c>
      <c r="P188" s="5">
        <v>-4995000000</v>
      </c>
    </row>
    <row r="189" spans="3:25" ht="15.5" x14ac:dyDescent="0.35">
      <c r="C189" t="s">
        <v>983</v>
      </c>
      <c r="D189" s="5">
        <v>-31003000000</v>
      </c>
      <c r="E189" s="5">
        <v>-111605000000</v>
      </c>
      <c r="G189" s="5">
        <v>-25461000000</v>
      </c>
      <c r="I189" s="5">
        <v>-239044000000</v>
      </c>
      <c r="J189" s="5">
        <v>-511047000000</v>
      </c>
      <c r="K189" s="5">
        <v>-320919000000</v>
      </c>
      <c r="L189" s="5">
        <v>-766238000000</v>
      </c>
      <c r="O189" s="5">
        <v>-42889000000</v>
      </c>
      <c r="P189" s="5">
        <v>-517761000000</v>
      </c>
      <c r="Q189" s="5">
        <v>-56290000000</v>
      </c>
      <c r="R189" s="5">
        <v>-906348000000</v>
      </c>
      <c r="S189" s="5">
        <v>-649547000000</v>
      </c>
      <c r="T189" s="5">
        <v>-459254000000</v>
      </c>
    </row>
    <row r="190" spans="3:25" ht="15.5" x14ac:dyDescent="0.35">
      <c r="C190" t="s">
        <v>984</v>
      </c>
      <c r="E190" s="5">
        <v>-1119000000</v>
      </c>
      <c r="I190" s="5">
        <v>-1119000000</v>
      </c>
      <c r="K190" s="5">
        <v>-1597000000</v>
      </c>
      <c r="L190" s="5">
        <v>-19852000000</v>
      </c>
    </row>
    <row r="191" spans="3:25" ht="15.5" x14ac:dyDescent="0.35">
      <c r="C191" t="s">
        <v>985</v>
      </c>
      <c r="R191" s="5">
        <v>-12436000000</v>
      </c>
      <c r="S191" s="5">
        <v>-301478000000</v>
      </c>
      <c r="T191" s="5">
        <v>-693980000000</v>
      </c>
    </row>
    <row r="192" spans="3:25" ht="15.5" x14ac:dyDescent="0.35">
      <c r="C192" t="s">
        <v>986</v>
      </c>
      <c r="E192" s="5">
        <v>749006000000</v>
      </c>
      <c r="I192" s="5">
        <v>749006000000</v>
      </c>
      <c r="K192" s="5">
        <v>1061853000000</v>
      </c>
      <c r="L192" s="5">
        <v>3283026000000</v>
      </c>
    </row>
    <row r="193" spans="2:25" ht="15.5" x14ac:dyDescent="0.35">
      <c r="C193" t="s">
        <v>198</v>
      </c>
      <c r="K193" s="5">
        <v>17400000000</v>
      </c>
      <c r="O193" s="5">
        <v>32580000000</v>
      </c>
    </row>
    <row r="194" spans="2:25" ht="15.5" x14ac:dyDescent="0.35">
      <c r="C194" t="s">
        <v>987</v>
      </c>
      <c r="O194" s="5">
        <v>-1940000000</v>
      </c>
    </row>
    <row r="195" spans="2:25" ht="15.5" x14ac:dyDescent="0.35">
      <c r="C195" t="s">
        <v>708</v>
      </c>
      <c r="D195" s="5">
        <v>-60000000000</v>
      </c>
      <c r="E195" s="5">
        <v>-123300000000</v>
      </c>
      <c r="G195" s="5">
        <v>64850000000</v>
      </c>
      <c r="I195" s="5">
        <v>-123300000000</v>
      </c>
      <c r="J195" s="5">
        <v>-43100000000</v>
      </c>
    </row>
    <row r="196" spans="2:25" ht="15.5" x14ac:dyDescent="0.35">
      <c r="C196" t="s">
        <v>841</v>
      </c>
      <c r="E196" s="5">
        <v>40500000000</v>
      </c>
      <c r="I196" s="5">
        <v>40500000000</v>
      </c>
    </row>
    <row r="197" spans="2:25" ht="15.5" x14ac:dyDescent="0.35">
      <c r="C197" t="s">
        <v>988</v>
      </c>
      <c r="D197" s="5">
        <v>210100000000</v>
      </c>
    </row>
    <row r="198" spans="2:25" ht="15.5" x14ac:dyDescent="0.35">
      <c r="C198" t="s">
        <v>989</v>
      </c>
      <c r="D198" s="5">
        <v>706562000000</v>
      </c>
      <c r="I198" s="5">
        <v>999341000000</v>
      </c>
      <c r="L198" s="5">
        <v>1212797000000</v>
      </c>
      <c r="M198" s="5">
        <v>343283000000</v>
      </c>
      <c r="N198" s="5">
        <v>439625000000</v>
      </c>
      <c r="O198" s="5">
        <v>452727000000</v>
      </c>
      <c r="P198" s="5">
        <v>1014857000000</v>
      </c>
    </row>
    <row r="199" spans="2:25" ht="15.5" x14ac:dyDescent="0.35">
      <c r="C199" t="s">
        <v>990</v>
      </c>
      <c r="X199" s="5">
        <v>1344186000000</v>
      </c>
      <c r="Y199" s="5">
        <v>103485000000</v>
      </c>
    </row>
    <row r="200" spans="2:25" ht="15.5" x14ac:dyDescent="0.35">
      <c r="C200" t="s">
        <v>109</v>
      </c>
    </row>
    <row r="201" spans="2:25" ht="15.5" x14ac:dyDescent="0.35">
      <c r="C201" t="s">
        <v>216</v>
      </c>
      <c r="D201" s="5">
        <v>2251000000</v>
      </c>
      <c r="E201" s="5">
        <v>1327000000</v>
      </c>
      <c r="F201" s="5">
        <v>5815000000</v>
      </c>
      <c r="G201" s="5">
        <v>-4618000000</v>
      </c>
      <c r="I201" s="5">
        <v>8066000000</v>
      </c>
      <c r="J201" s="5">
        <v>6033000000</v>
      </c>
      <c r="K201" s="5">
        <v>-7232000000</v>
      </c>
      <c r="L201" s="5">
        <v>23558000000</v>
      </c>
      <c r="M201" s="5">
        <v>4357000000</v>
      </c>
      <c r="N201" s="5">
        <v>4097000000</v>
      </c>
      <c r="O201" s="5">
        <v>-7576000000</v>
      </c>
      <c r="P201" s="5">
        <v>7242000000</v>
      </c>
      <c r="Q201" s="5">
        <v>1693000000</v>
      </c>
      <c r="R201" s="5">
        <v>-4634000000</v>
      </c>
      <c r="S201" s="5">
        <v>17480000000</v>
      </c>
      <c r="T201" s="5">
        <v>-146800000000</v>
      </c>
      <c r="U201" s="5">
        <v>273457000000</v>
      </c>
    </row>
    <row r="202" spans="2:25" ht="15.5" x14ac:dyDescent="0.35">
      <c r="C202" t="s">
        <v>215</v>
      </c>
      <c r="D202" s="5">
        <v>29798000000</v>
      </c>
      <c r="E202" s="5">
        <v>-87033000000</v>
      </c>
      <c r="F202" s="5">
        <v>36436000000</v>
      </c>
      <c r="G202" s="5">
        <v>249103000000</v>
      </c>
      <c r="I202" s="5">
        <v>-733521000000</v>
      </c>
      <c r="J202" s="5">
        <v>681055000000</v>
      </c>
      <c r="K202" s="5">
        <v>-165529000000</v>
      </c>
      <c r="L202" s="5">
        <v>337261000000</v>
      </c>
      <c r="M202" s="5">
        <v>-318216000000</v>
      </c>
      <c r="N202" s="5">
        <v>422099000000</v>
      </c>
      <c r="O202" s="5">
        <v>304656000000</v>
      </c>
      <c r="P202" s="5">
        <v>-186858000000</v>
      </c>
      <c r="Q202" s="5">
        <v>42102000000</v>
      </c>
      <c r="R202" s="5">
        <v>69211000000</v>
      </c>
      <c r="S202" s="5">
        <v>-604445000000</v>
      </c>
      <c r="T202" s="5">
        <v>46544000000</v>
      </c>
      <c r="U202" s="5">
        <v>149218000000</v>
      </c>
      <c r="V202" s="5">
        <v>91675000000</v>
      </c>
      <c r="W202" s="5">
        <v>-486664000000</v>
      </c>
      <c r="X202" s="5">
        <v>989868000000</v>
      </c>
      <c r="Y202" s="5">
        <v>64345000000</v>
      </c>
    </row>
    <row r="203" spans="2:25" ht="15.5" x14ac:dyDescent="0.35">
      <c r="C203" t="s">
        <v>217</v>
      </c>
      <c r="D203" s="5">
        <v>748391000000</v>
      </c>
      <c r="I203" s="5">
        <v>1481912000000</v>
      </c>
      <c r="J203" s="5">
        <v>800857000000</v>
      </c>
      <c r="K203" s="5">
        <v>966386000000</v>
      </c>
      <c r="L203" s="5">
        <v>629125000000</v>
      </c>
      <c r="M203" s="5">
        <v>947341000000</v>
      </c>
      <c r="N203" s="5">
        <v>525242000000</v>
      </c>
      <c r="O203" s="5">
        <v>220586000000</v>
      </c>
      <c r="P203" s="5">
        <v>407444000000</v>
      </c>
      <c r="Q203" s="5">
        <v>365342000000</v>
      </c>
      <c r="R203" s="5">
        <v>296131000000</v>
      </c>
      <c r="S203" s="5">
        <v>900576000000</v>
      </c>
      <c r="T203" s="5">
        <v>854032000000</v>
      </c>
      <c r="U203" s="5">
        <v>704814000000</v>
      </c>
      <c r="V203" s="5">
        <v>613139000000</v>
      </c>
      <c r="W203" s="5">
        <v>1099803000000</v>
      </c>
      <c r="X203" s="5">
        <v>109935000000</v>
      </c>
      <c r="Y203" s="5">
        <v>45590000000</v>
      </c>
    </row>
    <row r="204" spans="2:25" ht="15.5" x14ac:dyDescent="0.35">
      <c r="C204" t="s">
        <v>991</v>
      </c>
      <c r="U204" s="5">
        <v>-206846000000</v>
      </c>
      <c r="V204" s="5">
        <v>-197561000000</v>
      </c>
      <c r="W204" s="5">
        <v>-113587000000</v>
      </c>
      <c r="X204" s="5">
        <v>-52349000000</v>
      </c>
      <c r="Y204" s="5">
        <v>-61490000000</v>
      </c>
    </row>
    <row r="205" spans="2:25" ht="15.5" x14ac:dyDescent="0.35">
      <c r="C205" t="s">
        <v>218</v>
      </c>
      <c r="D205" s="5">
        <v>778189000000</v>
      </c>
      <c r="E205" s="5">
        <v>-87033000000</v>
      </c>
      <c r="F205" s="5">
        <v>36436000000</v>
      </c>
      <c r="G205" s="5">
        <v>249103000000</v>
      </c>
      <c r="I205" s="5">
        <v>748391000000</v>
      </c>
      <c r="J205" s="5">
        <v>1481912000000</v>
      </c>
      <c r="K205" s="5">
        <v>800857000000</v>
      </c>
      <c r="L205" s="5">
        <v>966386000000</v>
      </c>
      <c r="M205" s="5">
        <v>629125000000</v>
      </c>
      <c r="N205" s="5">
        <v>947341000000</v>
      </c>
      <c r="O205" s="5">
        <v>525242000000</v>
      </c>
      <c r="P205" s="5">
        <v>220586000000</v>
      </c>
      <c r="Q205" s="5">
        <v>407444000000</v>
      </c>
      <c r="R205" s="5">
        <v>365342000000</v>
      </c>
      <c r="S205" s="5">
        <v>296131000000</v>
      </c>
      <c r="T205" s="5">
        <v>900576000000</v>
      </c>
      <c r="U205" s="5">
        <v>647186000000</v>
      </c>
      <c r="V205" s="5">
        <v>507253000000</v>
      </c>
      <c r="W205" s="5">
        <v>499552000000</v>
      </c>
      <c r="X205" s="5">
        <v>1047454000000</v>
      </c>
      <c r="Y205" s="5">
        <v>48445000000</v>
      </c>
    </row>
    <row r="207" spans="2:25" ht="15.5" x14ac:dyDescent="0.35">
      <c r="B207" t="s">
        <v>219</v>
      </c>
      <c r="C207" t="s">
        <v>11</v>
      </c>
      <c r="D207" s="5">
        <v>22660000000</v>
      </c>
      <c r="E207" s="5">
        <v>22660000000</v>
      </c>
      <c r="F207" s="5">
        <v>22660000000</v>
      </c>
      <c r="G207" s="5">
        <v>22660000000</v>
      </c>
      <c r="I207" s="5">
        <v>22660000000</v>
      </c>
      <c r="J207" s="5">
        <v>22660000000</v>
      </c>
      <c r="K207" s="5">
        <v>22660000000</v>
      </c>
      <c r="L207" s="5">
        <v>22660000000</v>
      </c>
      <c r="M207" s="5">
        <v>22660000000</v>
      </c>
      <c r="N207" s="5">
        <v>22660000000</v>
      </c>
      <c r="O207" s="5">
        <v>22660000000</v>
      </c>
      <c r="P207" s="5">
        <v>4530000000</v>
      </c>
      <c r="Q207" s="5">
        <v>4530000000</v>
      </c>
      <c r="R207" s="5">
        <v>4530000000</v>
      </c>
      <c r="S207" s="5">
        <v>4800000000</v>
      </c>
      <c r="T207" s="5">
        <v>4800000000</v>
      </c>
      <c r="U207" s="5">
        <v>4800000000</v>
      </c>
      <c r="V207" s="5">
        <v>4800000000</v>
      </c>
      <c r="W207" s="5">
        <v>4560000000</v>
      </c>
      <c r="X207" s="5">
        <v>4560000000</v>
      </c>
      <c r="Y207" s="5">
        <v>3610000000</v>
      </c>
    </row>
    <row r="208" spans="2:25" ht="15.5" x14ac:dyDescent="0.35">
      <c r="C208" t="s">
        <v>220</v>
      </c>
      <c r="D208" s="6">
        <v>17.22</v>
      </c>
      <c r="E208" s="6">
        <v>14.06</v>
      </c>
      <c r="F208" s="6">
        <v>12.61</v>
      </c>
      <c r="G208" s="6">
        <v>18.059999999999999</v>
      </c>
    </row>
    <row r="209" spans="3:7" ht="15.5" x14ac:dyDescent="0.35">
      <c r="C209" t="s">
        <v>221</v>
      </c>
      <c r="D209" s="6">
        <v>94.37</v>
      </c>
      <c r="E209" s="6">
        <v>190.61</v>
      </c>
      <c r="F209" s="6">
        <v>137.99</v>
      </c>
      <c r="G209" s="6">
        <v>127.35</v>
      </c>
    </row>
    <row r="210" spans="3:7" ht="15.5" x14ac:dyDescent="0.35">
      <c r="C210" t="s">
        <v>73</v>
      </c>
      <c r="D210" s="6">
        <v>21.43</v>
      </c>
      <c r="E210" s="6">
        <v>34.76</v>
      </c>
      <c r="F210" s="6">
        <v>23.03</v>
      </c>
      <c r="G210" s="6">
        <v>30.31</v>
      </c>
    </row>
    <row r="211" spans="3:7" ht="15.5" x14ac:dyDescent="0.35">
      <c r="C211" t="s">
        <v>222</v>
      </c>
      <c r="D211" s="5">
        <v>1465160000000</v>
      </c>
      <c r="E211" s="5">
        <v>1492600000000</v>
      </c>
      <c r="F211" s="5">
        <v>1475840000000</v>
      </c>
      <c r="G211" s="5">
        <v>1489710000000</v>
      </c>
    </row>
    <row r="212" spans="3:7" ht="15.5" x14ac:dyDescent="0.35">
      <c r="C212" t="s">
        <v>223</v>
      </c>
      <c r="D212" s="6">
        <v>8.3999999999999995E-3</v>
      </c>
      <c r="E212" s="6">
        <v>6.8999999999999999E-3</v>
      </c>
      <c r="F212" s="6">
        <v>6.4000000000000003E-3</v>
      </c>
      <c r="G212" s="6">
        <v>9.1000000000000004E-3</v>
      </c>
    </row>
    <row r="213" spans="3:7" ht="15.5" x14ac:dyDescent="0.35">
      <c r="C213" t="s">
        <v>224</v>
      </c>
      <c r="D213" s="6">
        <v>3.1E-2</v>
      </c>
      <c r="E213" s="6">
        <v>2.64E-2</v>
      </c>
      <c r="F213" s="6">
        <v>2.8500000000000001E-2</v>
      </c>
      <c r="G213" s="6">
        <v>4.1500000000000002E-2</v>
      </c>
    </row>
    <row r="214" spans="3:7" ht="15.5" x14ac:dyDescent="0.35">
      <c r="C214" t="s">
        <v>225</v>
      </c>
      <c r="D214" s="6">
        <v>3.2500000000000001E-2</v>
      </c>
      <c r="E214" s="6">
        <v>3.7599999999999995E-2</v>
      </c>
      <c r="F214" s="6">
        <v>3.9599999999999996E-2</v>
      </c>
      <c r="G214" s="6">
        <v>4.0999999999999995E-2</v>
      </c>
    </row>
    <row r="215" spans="3:7" ht="15.5" x14ac:dyDescent="0.35">
      <c r="C215" t="s">
        <v>226</v>
      </c>
    </row>
    <row r="216" spans="3:7" ht="15.5" x14ac:dyDescent="0.35">
      <c r="C216" t="s">
        <v>227</v>
      </c>
      <c r="D216" s="5">
        <v>13264000000000</v>
      </c>
      <c r="E216" s="5">
        <v>12725000000000</v>
      </c>
      <c r="F216" s="5">
        <v>10701000000000</v>
      </c>
      <c r="G216" s="5">
        <v>10493000000000</v>
      </c>
    </row>
    <row r="217" spans="3:7" ht="15.5" x14ac:dyDescent="0.35">
      <c r="C217" t="s">
        <v>228</v>
      </c>
      <c r="D217" s="6">
        <v>2.93</v>
      </c>
      <c r="E217" s="6">
        <v>5.04</v>
      </c>
      <c r="F217" s="6">
        <v>3.93</v>
      </c>
      <c r="G217" s="6">
        <v>5.29</v>
      </c>
    </row>
    <row r="218" spans="3:7" ht="15.5" x14ac:dyDescent="0.35">
      <c r="C218" t="s">
        <v>229</v>
      </c>
      <c r="D218" s="6">
        <v>555.28</v>
      </c>
      <c r="E218" s="6">
        <v>532.24</v>
      </c>
      <c r="F218" s="6">
        <v>442.74</v>
      </c>
      <c r="G218" s="6">
        <v>434.85</v>
      </c>
    </row>
    <row r="219" spans="3:7" ht="15.5" x14ac:dyDescent="0.35">
      <c r="C219" t="s">
        <v>230</v>
      </c>
      <c r="D219" s="6">
        <v>3.05</v>
      </c>
      <c r="E219" s="6">
        <v>5.25</v>
      </c>
      <c r="F219" s="6">
        <v>4.13</v>
      </c>
      <c r="G219" s="6">
        <v>5.51</v>
      </c>
    </row>
    <row r="220" spans="3:7" ht="15.5" x14ac:dyDescent="0.35">
      <c r="C220" t="s">
        <v>231</v>
      </c>
      <c r="D220" s="6">
        <v>533.35</v>
      </c>
      <c r="E220" s="6">
        <v>510.31</v>
      </c>
      <c r="F220" s="6">
        <v>421.03</v>
      </c>
      <c r="G220" s="6">
        <v>417.62</v>
      </c>
    </row>
    <row r="221" spans="3:7" ht="15.5" x14ac:dyDescent="0.35">
      <c r="C221" t="s">
        <v>232</v>
      </c>
      <c r="D221" s="5">
        <v>6523000000000</v>
      </c>
      <c r="E221" s="5">
        <v>13580000000000</v>
      </c>
      <c r="F221" s="5">
        <v>13707000000000</v>
      </c>
      <c r="G221" s="5">
        <v>14558000000000</v>
      </c>
    </row>
    <row r="222" spans="3:7" ht="15.5" x14ac:dyDescent="0.35">
      <c r="C222" t="s">
        <v>233</v>
      </c>
      <c r="D222" s="5">
        <v>22811000000000</v>
      </c>
      <c r="E222" s="5">
        <v>16925000000000</v>
      </c>
      <c r="F222" s="5">
        <v>16987000000000</v>
      </c>
      <c r="G222" s="5">
        <v>15392000000000</v>
      </c>
    </row>
    <row r="223" spans="3:7" ht="15.5" x14ac:dyDescent="0.35">
      <c r="C223" t="s">
        <v>234</v>
      </c>
      <c r="D223" s="5">
        <v>12581000000000</v>
      </c>
      <c r="E223" s="5">
        <v>12059000000000</v>
      </c>
      <c r="F223" s="5">
        <v>10031000000000</v>
      </c>
      <c r="G223" s="5">
        <v>9852000000000</v>
      </c>
    </row>
    <row r="224" spans="3:7" ht="15.5" x14ac:dyDescent="0.35">
      <c r="C224" t="s">
        <v>23</v>
      </c>
      <c r="D224" s="5">
        <v>29334000000000</v>
      </c>
      <c r="E224" s="5">
        <v>30505000000000</v>
      </c>
      <c r="F224" s="5">
        <v>30694000000000</v>
      </c>
      <c r="G224" s="5">
        <v>29950000000000</v>
      </c>
    </row>
    <row r="225" spans="3:25" ht="15.5" x14ac:dyDescent="0.35">
      <c r="C225" t="s">
        <v>20</v>
      </c>
      <c r="D225" s="5">
        <v>28556000000000</v>
      </c>
      <c r="E225" s="5">
        <v>29757000000000</v>
      </c>
      <c r="F225" s="5">
        <v>29859000000000</v>
      </c>
      <c r="G225" s="5">
        <v>29151000000000</v>
      </c>
    </row>
    <row r="226" spans="3:25" ht="15.5" x14ac:dyDescent="0.35">
      <c r="C226" t="s">
        <v>235</v>
      </c>
      <c r="D226" s="5">
        <v>-7316000000000</v>
      </c>
      <c r="E226" s="5">
        <v>-13212000000000</v>
      </c>
      <c r="F226" s="5">
        <v>-14159000000000</v>
      </c>
      <c r="G226" s="5">
        <v>-15400000000000</v>
      </c>
    </row>
    <row r="227" spans="3:25" ht="15.5" x14ac:dyDescent="0.35">
      <c r="C227" t="s">
        <v>236</v>
      </c>
      <c r="D227" s="5">
        <v>2023000000000</v>
      </c>
      <c r="E227" s="5">
        <v>953000000000</v>
      </c>
      <c r="F227" s="5">
        <v>1647000000000</v>
      </c>
      <c r="G227" s="5">
        <v>865000000000</v>
      </c>
    </row>
    <row r="228" spans="3:25" ht="15.5" x14ac:dyDescent="0.35">
      <c r="C228" t="s">
        <v>237</v>
      </c>
      <c r="D228" s="5">
        <v>-612000000000</v>
      </c>
      <c r="E228" s="5">
        <v>-658000000000</v>
      </c>
      <c r="F228" s="5">
        <v>-560000000000</v>
      </c>
      <c r="G228" s="5">
        <v>-328000000000</v>
      </c>
    </row>
    <row r="229" spans="3:25" ht="15.5" x14ac:dyDescent="0.35">
      <c r="C229" t="s">
        <v>12</v>
      </c>
      <c r="D229" s="5">
        <v>1410000000000</v>
      </c>
      <c r="E229" s="5">
        <v>295000000000</v>
      </c>
      <c r="F229" s="5">
        <v>1088000000000</v>
      </c>
      <c r="G229" s="5">
        <v>537000000000</v>
      </c>
    </row>
    <row r="230" spans="3:25" ht="15.5" x14ac:dyDescent="0.35">
      <c r="C230" t="s">
        <v>15</v>
      </c>
      <c r="D230" s="6">
        <v>62.24</v>
      </c>
      <c r="E230" s="6">
        <v>13.04</v>
      </c>
      <c r="F230" s="5">
        <v>48</v>
      </c>
      <c r="G230" s="6">
        <v>23.71</v>
      </c>
    </row>
    <row r="231" spans="3:25" ht="15.5" x14ac:dyDescent="0.35">
      <c r="C231" t="s">
        <v>58</v>
      </c>
      <c r="I231" s="6">
        <v>62.98</v>
      </c>
      <c r="J231" s="6">
        <v>60.1</v>
      </c>
      <c r="K231" s="6">
        <v>68.87</v>
      </c>
      <c r="L231" s="6">
        <v>72.28</v>
      </c>
      <c r="M231" s="6">
        <v>68.37</v>
      </c>
      <c r="N231" s="6">
        <v>44.56</v>
      </c>
      <c r="O231" s="6">
        <v>36.17</v>
      </c>
      <c r="P231" s="6">
        <v>150.19</v>
      </c>
      <c r="Q231" s="6">
        <v>511.18</v>
      </c>
      <c r="R231" s="6">
        <v>284.76</v>
      </c>
      <c r="S231" s="6">
        <v>298.11</v>
      </c>
      <c r="T231" s="6">
        <v>271.33999999999997</v>
      </c>
      <c r="U231" s="6">
        <v>260.19</v>
      </c>
      <c r="V231" s="6">
        <v>175.53</v>
      </c>
      <c r="W231" s="6">
        <v>104.1</v>
      </c>
      <c r="X231" s="6">
        <v>74.48</v>
      </c>
      <c r="Y231" s="6">
        <v>69.72</v>
      </c>
    </row>
    <row r="232" spans="3:25" ht="15.5" x14ac:dyDescent="0.35">
      <c r="C232" t="s">
        <v>72</v>
      </c>
      <c r="I232" s="6">
        <v>42.55</v>
      </c>
      <c r="J232" s="6">
        <v>34.94</v>
      </c>
      <c r="K232" s="6">
        <v>30.35</v>
      </c>
      <c r="L232" s="6">
        <v>31.82</v>
      </c>
      <c r="M232" s="6">
        <v>43.15</v>
      </c>
      <c r="N232" s="6">
        <v>36.58</v>
      </c>
      <c r="O232" s="6">
        <v>34.01</v>
      </c>
      <c r="P232" s="6">
        <v>23.97</v>
      </c>
      <c r="Q232" s="6">
        <v>12.57</v>
      </c>
      <c r="R232" s="6">
        <v>17.489999999999998</v>
      </c>
      <c r="S232" s="6">
        <v>19.71</v>
      </c>
      <c r="T232" s="6">
        <v>35.75</v>
      </c>
      <c r="U232" s="6">
        <v>22.29</v>
      </c>
      <c r="V232" s="6">
        <v>32.47</v>
      </c>
      <c r="W232" s="6">
        <v>22.81</v>
      </c>
      <c r="X232" s="6">
        <v>33.57</v>
      </c>
      <c r="Y232" s="5">
        <v>0</v>
      </c>
    </row>
    <row r="233" spans="3:25" ht="15.5" x14ac:dyDescent="0.35">
      <c r="C233" t="s">
        <v>75</v>
      </c>
      <c r="I233" s="6">
        <v>8.7899999999999991</v>
      </c>
      <c r="J233" s="6">
        <v>6.93</v>
      </c>
      <c r="K233" s="6">
        <v>7.13</v>
      </c>
      <c r="L233" s="6">
        <v>7.99</v>
      </c>
      <c r="M233" s="6">
        <v>10.82</v>
      </c>
      <c r="N233" s="6">
        <v>6.93</v>
      </c>
      <c r="O233" s="6">
        <v>5.93</v>
      </c>
      <c r="P233" s="6">
        <v>3.78</v>
      </c>
      <c r="Q233" s="6">
        <v>7.24</v>
      </c>
      <c r="R233" s="6">
        <v>6.08</v>
      </c>
      <c r="S233" s="6">
        <v>8.24</v>
      </c>
      <c r="T233" s="6">
        <v>14.07</v>
      </c>
      <c r="U233" s="6">
        <v>10.34</v>
      </c>
      <c r="V233" s="6">
        <v>15.94</v>
      </c>
      <c r="W233" s="6">
        <v>11.16</v>
      </c>
      <c r="X233" s="6">
        <v>16.97</v>
      </c>
      <c r="Y233" s="5">
        <v>0</v>
      </c>
    </row>
    <row r="234" spans="3:25" ht="15.5" x14ac:dyDescent="0.35">
      <c r="C234" t="s">
        <v>238</v>
      </c>
      <c r="I234" s="5">
        <v>5940510000000</v>
      </c>
      <c r="J234" s="5">
        <v>5869270000000</v>
      </c>
      <c r="K234" s="5">
        <v>5727650000000</v>
      </c>
      <c r="L234" s="5">
        <v>5661910000000</v>
      </c>
      <c r="M234" s="5">
        <v>5428810000000</v>
      </c>
      <c r="N234" s="5">
        <v>4617130000000</v>
      </c>
      <c r="O234" s="5">
        <v>4010560000000</v>
      </c>
      <c r="P234" s="5">
        <v>3719900000000</v>
      </c>
    </row>
    <row r="235" spans="3:25" ht="15.5" x14ac:dyDescent="0.35">
      <c r="C235" t="s">
        <v>239</v>
      </c>
      <c r="I235" s="6">
        <v>3.0899999999999997E-2</v>
      </c>
      <c r="J235" s="6">
        <v>2.8799999999999999E-2</v>
      </c>
      <c r="K235" s="6">
        <v>3.3500000000000002E-2</v>
      </c>
      <c r="L235" s="6">
        <v>3.7999999999999999E-2</v>
      </c>
      <c r="M235" s="6">
        <v>3.7000000000000005E-2</v>
      </c>
      <c r="N235" s="6">
        <v>2.76E-2</v>
      </c>
      <c r="O235" s="6">
        <v>2.6499999999999999E-2</v>
      </c>
      <c r="P235" s="6">
        <v>2.3399999999999997E-2</v>
      </c>
      <c r="Q235" s="6">
        <v>9.0500000000000011E-2</v>
      </c>
      <c r="R235" s="6">
        <v>5.4600000000000003E-2</v>
      </c>
      <c r="S235" s="6">
        <v>6.2699999999999992E-2</v>
      </c>
      <c r="T235" s="6">
        <v>5.91E-2</v>
      </c>
      <c r="U235" s="6">
        <v>6.6699999999999995E-2</v>
      </c>
      <c r="V235" s="6">
        <v>5.8799999999999998E-2</v>
      </c>
      <c r="W235" s="6">
        <v>6.8900000000000003E-2</v>
      </c>
      <c r="X235" s="6">
        <v>6.5599999999999992E-2</v>
      </c>
      <c r="Y235" s="6">
        <v>0.13500000000000001</v>
      </c>
    </row>
    <row r="236" spans="3:25" ht="15.5" x14ac:dyDescent="0.35">
      <c r="C236" t="s">
        <v>240</v>
      </c>
      <c r="I236" s="6">
        <v>0.1183</v>
      </c>
      <c r="J236" s="6">
        <v>0.1376</v>
      </c>
      <c r="K236" s="6">
        <v>0.13320000000000001</v>
      </c>
      <c r="L236" s="6">
        <v>0.1585</v>
      </c>
      <c r="M236" s="6">
        <v>0.16699999999999998</v>
      </c>
      <c r="N236" s="6">
        <v>0.1159</v>
      </c>
      <c r="O236" s="6">
        <v>0.1641</v>
      </c>
      <c r="P236" s="6">
        <v>0.20190000000000002</v>
      </c>
      <c r="Q236" s="6">
        <v>0.7501000000000001</v>
      </c>
      <c r="R236" s="6">
        <v>0.82940000000000003</v>
      </c>
      <c r="S236" s="6">
        <v>0.93459999999999999</v>
      </c>
      <c r="T236" s="6">
        <v>0.32689999999999997</v>
      </c>
      <c r="U236" s="6">
        <v>0.31290000000000001</v>
      </c>
      <c r="V236" s="6">
        <v>0.21079999999999999</v>
      </c>
      <c r="W236" s="6">
        <v>0.1888</v>
      </c>
      <c r="X236" s="6">
        <v>0.1583</v>
      </c>
      <c r="Y236" s="6">
        <v>0.47889999999999999</v>
      </c>
    </row>
    <row r="237" spans="3:25" ht="15.5" x14ac:dyDescent="0.35">
      <c r="C237" t="s">
        <v>241</v>
      </c>
      <c r="I237" s="6">
        <v>0.1613</v>
      </c>
      <c r="J237" s="6">
        <v>0.15579999999999999</v>
      </c>
      <c r="K237" s="6">
        <v>0.12859999999999999</v>
      </c>
      <c r="L237" s="6">
        <v>0.12619999999999998</v>
      </c>
      <c r="M237" s="6">
        <v>0.15329999999999999</v>
      </c>
      <c r="N237" s="6">
        <v>0.15539999999999998</v>
      </c>
      <c r="O237" s="6">
        <v>0.13739999999999999</v>
      </c>
      <c r="P237" s="6">
        <v>0.13619999999999999</v>
      </c>
      <c r="Q237" s="6">
        <v>0.13589999999999999</v>
      </c>
      <c r="R237" s="6">
        <v>0.1431</v>
      </c>
      <c r="S237" s="6">
        <v>0.1575</v>
      </c>
      <c r="T237" s="6">
        <v>0.18090000000000001</v>
      </c>
      <c r="U237" s="6">
        <v>0.1525</v>
      </c>
      <c r="V237" s="6">
        <v>0.1411</v>
      </c>
      <c r="W237" s="6">
        <v>0.13189999999999999</v>
      </c>
      <c r="X237" s="6">
        <v>0.1552</v>
      </c>
      <c r="Y237" s="6">
        <v>0.32090000000000002</v>
      </c>
    </row>
    <row r="238" spans="3:25" ht="15.5" x14ac:dyDescent="0.35">
      <c r="C238" t="s">
        <v>242</v>
      </c>
    </row>
    <row r="239" spans="3:25" ht="15.5" x14ac:dyDescent="0.35">
      <c r="C239" t="s">
        <v>69</v>
      </c>
      <c r="I239" s="6">
        <v>5.04</v>
      </c>
      <c r="J239" s="6">
        <v>4.8099999999999996</v>
      </c>
      <c r="K239" s="6">
        <v>4.04</v>
      </c>
      <c r="L239" s="6">
        <v>5.04</v>
      </c>
      <c r="M239" s="6">
        <v>7.21</v>
      </c>
      <c r="N239" s="6">
        <v>4.24</v>
      </c>
      <c r="O239" s="6">
        <v>5.58</v>
      </c>
      <c r="P239" s="6">
        <v>4.84</v>
      </c>
      <c r="Q239" s="6">
        <v>9.43</v>
      </c>
      <c r="R239" s="6">
        <v>14.51</v>
      </c>
      <c r="S239" s="6">
        <v>18.420000000000002</v>
      </c>
      <c r="T239" s="6">
        <v>11.69</v>
      </c>
      <c r="U239" s="6">
        <v>6.98</v>
      </c>
      <c r="V239" s="6">
        <v>6.84</v>
      </c>
      <c r="W239" s="6">
        <v>4.3099999999999996</v>
      </c>
      <c r="X239" s="6">
        <v>5.31</v>
      </c>
      <c r="Y239" s="5">
        <v>0</v>
      </c>
    </row>
    <row r="240" spans="3:25" ht="15.5" x14ac:dyDescent="0.35">
      <c r="C240" t="s">
        <v>66</v>
      </c>
      <c r="I240" s="6">
        <v>532.24</v>
      </c>
      <c r="J240" s="6">
        <v>436.85</v>
      </c>
      <c r="K240" s="6">
        <v>517.02</v>
      </c>
      <c r="L240" s="6">
        <v>455.9</v>
      </c>
      <c r="M240" s="6">
        <v>409.27</v>
      </c>
      <c r="N240" s="6">
        <v>384.41</v>
      </c>
      <c r="O240" s="6">
        <v>220.4</v>
      </c>
      <c r="P240" s="6">
        <v>743.85</v>
      </c>
      <c r="Q240" s="6">
        <v>681.47</v>
      </c>
      <c r="R240" s="6">
        <v>343.32</v>
      </c>
      <c r="S240" s="6">
        <v>318.99</v>
      </c>
      <c r="T240" s="6">
        <v>829.92</v>
      </c>
      <c r="U240" s="6">
        <v>831.46</v>
      </c>
      <c r="V240" s="6">
        <v>832.81</v>
      </c>
      <c r="W240" s="6">
        <v>551.29</v>
      </c>
      <c r="X240" s="6">
        <v>470.59</v>
      </c>
      <c r="Y240" s="6">
        <v>145.58000000000001</v>
      </c>
    </row>
    <row r="241" spans="2:25" ht="15.5" x14ac:dyDescent="0.35">
      <c r="C241" t="s">
        <v>243</v>
      </c>
      <c r="I241" s="6">
        <v>5.25</v>
      </c>
      <c r="J241" s="5">
        <v>5</v>
      </c>
      <c r="K241" s="6">
        <v>4.18</v>
      </c>
      <c r="L241" s="6">
        <v>5.24</v>
      </c>
      <c r="M241" s="6">
        <v>7.52</v>
      </c>
      <c r="N241" s="6">
        <v>4.43</v>
      </c>
      <c r="O241" s="6">
        <v>6.04</v>
      </c>
      <c r="P241" s="6">
        <v>5.54</v>
      </c>
      <c r="Q241" s="6">
        <v>10.88</v>
      </c>
      <c r="R241" s="6">
        <v>22.09</v>
      </c>
      <c r="S241" s="6">
        <v>29.47</v>
      </c>
      <c r="T241" s="6">
        <v>13.88</v>
      </c>
      <c r="U241" s="6">
        <v>8.4</v>
      </c>
      <c r="V241" s="6">
        <v>8.24</v>
      </c>
      <c r="W241" s="6">
        <v>5.9</v>
      </c>
      <c r="X241" s="6">
        <v>6.79</v>
      </c>
      <c r="Y241" s="5">
        <v>0</v>
      </c>
    </row>
    <row r="242" spans="2:25" ht="15.5" x14ac:dyDescent="0.35">
      <c r="C242" t="s">
        <v>244</v>
      </c>
      <c r="I242" s="6">
        <v>510.31</v>
      </c>
      <c r="J242" s="6">
        <v>419.62</v>
      </c>
      <c r="K242" s="6">
        <v>499.79</v>
      </c>
      <c r="L242" s="6">
        <v>438.68</v>
      </c>
      <c r="M242" s="6">
        <v>392.44</v>
      </c>
      <c r="N242" s="6">
        <v>367.59</v>
      </c>
      <c r="O242" s="6">
        <v>203.57</v>
      </c>
      <c r="P242" s="6">
        <v>649.26</v>
      </c>
      <c r="Q242" s="6">
        <v>590.36</v>
      </c>
      <c r="R242" s="6">
        <v>225.4</v>
      </c>
      <c r="S242" s="6">
        <v>199.36</v>
      </c>
      <c r="T242" s="6">
        <v>698.92</v>
      </c>
      <c r="U242" s="6">
        <v>690.28</v>
      </c>
      <c r="V242" s="6">
        <v>691.63</v>
      </c>
      <c r="W242" s="6">
        <v>402.68</v>
      </c>
      <c r="X242" s="6">
        <v>368.05</v>
      </c>
      <c r="Y242" s="6">
        <v>46.67</v>
      </c>
    </row>
    <row r="243" spans="2:25" ht="15.5" x14ac:dyDescent="0.35">
      <c r="C243" t="s">
        <v>245</v>
      </c>
      <c r="I243" s="5">
        <v>13580000000000</v>
      </c>
      <c r="J243" s="5">
        <v>18730000000000</v>
      </c>
      <c r="K243" s="5">
        <v>10750000000000</v>
      </c>
      <c r="L243" s="5">
        <v>6121000000000</v>
      </c>
      <c r="M243" s="5">
        <v>5614000000000</v>
      </c>
      <c r="N243" s="5">
        <v>10758000000000</v>
      </c>
      <c r="O243" s="5">
        <v>2152000000000</v>
      </c>
      <c r="P243" s="5">
        <v>3895000000000</v>
      </c>
      <c r="Q243" s="5">
        <v>4000000000</v>
      </c>
      <c r="R243" s="5">
        <v>1016000000000</v>
      </c>
      <c r="S243" s="5">
        <v>439000000000</v>
      </c>
      <c r="T243" s="5">
        <v>7314000000000</v>
      </c>
      <c r="U243" s="5">
        <v>2331000000000</v>
      </c>
      <c r="V243" s="5">
        <v>858000000000</v>
      </c>
      <c r="W243" s="5">
        <v>244000000000</v>
      </c>
      <c r="X243" s="5">
        <v>61000000000</v>
      </c>
      <c r="Y243" s="5">
        <v>77000000000</v>
      </c>
    </row>
    <row r="244" spans="2:25" ht="15.5" x14ac:dyDescent="0.35">
      <c r="C244" t="s">
        <v>246</v>
      </c>
      <c r="I244" s="5">
        <v>16925000000000</v>
      </c>
      <c r="J244" s="5">
        <v>13244000000000</v>
      </c>
      <c r="K244" s="5">
        <v>18852000000000</v>
      </c>
      <c r="L244" s="5">
        <v>22851000000000</v>
      </c>
      <c r="M244" s="5">
        <v>23145000000000</v>
      </c>
      <c r="N244" s="5">
        <v>13114000000000</v>
      </c>
      <c r="O244" s="5">
        <v>20808000000000</v>
      </c>
      <c r="P244" s="5">
        <v>18967000000000</v>
      </c>
      <c r="Q244" s="5">
        <v>20376000000000</v>
      </c>
      <c r="R244" s="5">
        <v>17892000000000</v>
      </c>
      <c r="S244" s="5">
        <v>18041000000000</v>
      </c>
      <c r="T244" s="5">
        <v>8748000000000</v>
      </c>
      <c r="U244" s="5">
        <v>10650000000000</v>
      </c>
      <c r="V244" s="5">
        <v>7871000000000</v>
      </c>
      <c r="W244" s="5">
        <v>3294000000000</v>
      </c>
      <c r="X244" s="5">
        <v>2371000000000</v>
      </c>
      <c r="Y244" s="5">
        <v>985000000000</v>
      </c>
    </row>
    <row r="245" spans="2:25" ht="15.5" x14ac:dyDescent="0.35">
      <c r="C245" t="s">
        <v>25</v>
      </c>
      <c r="I245" s="5">
        <v>30505000000000</v>
      </c>
      <c r="J245" s="5">
        <v>31973000000000</v>
      </c>
      <c r="K245" s="5">
        <v>29601000000000</v>
      </c>
      <c r="L245" s="5">
        <v>28972000000000</v>
      </c>
      <c r="M245" s="5">
        <v>28759000000000</v>
      </c>
      <c r="N245" s="5">
        <v>23872000000000</v>
      </c>
      <c r="O245" s="5">
        <v>22960000000000</v>
      </c>
      <c r="P245" s="5">
        <v>22861000000000</v>
      </c>
      <c r="Q245" s="5">
        <v>20380000000000</v>
      </c>
      <c r="R245" s="5">
        <v>18908000000000</v>
      </c>
      <c r="S245" s="5">
        <v>18480000000000</v>
      </c>
      <c r="T245" s="5">
        <v>16062000000000</v>
      </c>
      <c r="U245" s="5">
        <v>12981000000000</v>
      </c>
      <c r="V245" s="5">
        <v>8729000000000</v>
      </c>
      <c r="W245" s="5">
        <v>3537000000000</v>
      </c>
      <c r="X245" s="5">
        <v>2432000000000</v>
      </c>
      <c r="Y245" s="5">
        <v>1062000000000</v>
      </c>
    </row>
    <row r="246" spans="2:25" ht="15.5" x14ac:dyDescent="0.35">
      <c r="C246" t="s">
        <v>22</v>
      </c>
      <c r="I246" s="5">
        <v>29757000000000</v>
      </c>
      <c r="J246" s="5">
        <v>30492000000000</v>
      </c>
      <c r="K246" s="5">
        <v>28801000000000</v>
      </c>
      <c r="L246" s="5">
        <v>28005000000000</v>
      </c>
      <c r="M246" s="5">
        <v>28130000000000</v>
      </c>
      <c r="N246" s="5">
        <v>22925000000000</v>
      </c>
      <c r="O246" s="5">
        <v>22435000000000</v>
      </c>
      <c r="P246" s="5">
        <v>22641000000000</v>
      </c>
      <c r="Q246" s="5">
        <v>19972000000000</v>
      </c>
      <c r="R246" s="5">
        <v>18543000000000</v>
      </c>
      <c r="S246" s="5">
        <v>18184000000000</v>
      </c>
      <c r="T246" s="5">
        <v>15162000000000</v>
      </c>
      <c r="U246" s="5">
        <v>12334000000000</v>
      </c>
      <c r="V246" s="5">
        <v>8222000000000</v>
      </c>
      <c r="W246" s="5">
        <v>3037000000000</v>
      </c>
      <c r="X246" s="5">
        <v>1385000000000</v>
      </c>
      <c r="Y246" s="5">
        <v>1014000000000</v>
      </c>
    </row>
    <row r="247" spans="2:25" ht="15.5" x14ac:dyDescent="0.35">
      <c r="C247" t="s">
        <v>247</v>
      </c>
      <c r="I247" s="5">
        <v>-13212000000000</v>
      </c>
      <c r="J247" s="5">
        <v>-17546000000000</v>
      </c>
      <c r="K247" s="5">
        <v>-10726000000000</v>
      </c>
      <c r="L247" s="5">
        <v>-5162000000000</v>
      </c>
      <c r="M247" s="5">
        <v>-5411000000000</v>
      </c>
      <c r="N247" s="5">
        <v>-10550000000000</v>
      </c>
      <c r="O247" s="5">
        <v>-2137000000000</v>
      </c>
      <c r="P247" s="5">
        <v>-4397000000000</v>
      </c>
      <c r="Q247" s="5">
        <v>-17000000000</v>
      </c>
      <c r="R247" s="5">
        <v>-939000000000</v>
      </c>
      <c r="S247" s="5">
        <v>691000000000</v>
      </c>
      <c r="T247" s="5">
        <v>-5972000000000</v>
      </c>
      <c r="U247" s="5">
        <v>-1332000000000</v>
      </c>
      <c r="V247" s="5">
        <v>119000000000</v>
      </c>
      <c r="W247" s="5">
        <v>317000000000</v>
      </c>
      <c r="X247" s="5">
        <v>1084000000000</v>
      </c>
      <c r="Y247" s="5">
        <v>120000000000</v>
      </c>
    </row>
    <row r="248" spans="2:25" ht="15.5" x14ac:dyDescent="0.35">
      <c r="C248" t="s">
        <v>248</v>
      </c>
      <c r="I248" s="5">
        <v>5189000000000</v>
      </c>
      <c r="J248" s="5">
        <v>5129000000000</v>
      </c>
      <c r="K248" s="5">
        <v>4382000000000</v>
      </c>
      <c r="L248" s="5">
        <v>4809000000000</v>
      </c>
      <c r="M248" s="5">
        <v>4465000000000</v>
      </c>
      <c r="N248" s="5">
        <v>3786000000000</v>
      </c>
      <c r="O248" s="5">
        <v>3691000000000</v>
      </c>
      <c r="P248" s="5">
        <v>3240000000000</v>
      </c>
      <c r="Q248" s="5">
        <v>3186000000000</v>
      </c>
      <c r="R248" s="5">
        <v>3774000000000</v>
      </c>
      <c r="S248" s="5">
        <v>2218000000000</v>
      </c>
      <c r="T248" s="5">
        <v>2553000000000</v>
      </c>
      <c r="U248" s="5">
        <v>1586000000000</v>
      </c>
      <c r="V248" s="5">
        <v>1277000000000</v>
      </c>
      <c r="W248" s="5">
        <v>631000000000</v>
      </c>
      <c r="X248" s="5">
        <v>358000000000</v>
      </c>
      <c r="Y248" s="5">
        <v>213000000000</v>
      </c>
    </row>
    <row r="249" spans="2:25" ht="15.5" x14ac:dyDescent="0.35">
      <c r="C249" t="s">
        <v>249</v>
      </c>
      <c r="I249" s="5">
        <v>-1917000000000</v>
      </c>
      <c r="J249" s="5">
        <v>-2128000000000</v>
      </c>
      <c r="K249" s="5">
        <v>-2152000000000</v>
      </c>
      <c r="L249" s="5">
        <v>-3903000000000</v>
      </c>
      <c r="M249" s="5">
        <v>-7006000000000</v>
      </c>
      <c r="N249" s="5">
        <v>-2052000000000</v>
      </c>
      <c r="O249" s="5">
        <v>-2039000000000</v>
      </c>
      <c r="P249" s="5">
        <v>-1854000000000</v>
      </c>
      <c r="Q249" s="5">
        <v>-1864000000000</v>
      </c>
      <c r="R249" s="5">
        <v>-1365000000000</v>
      </c>
      <c r="S249" s="5">
        <v>-1591000000000</v>
      </c>
      <c r="T249" s="5">
        <v>-2363000000000</v>
      </c>
      <c r="U249" s="5">
        <v>-2283000000000</v>
      </c>
      <c r="V249" s="5">
        <v>-4897000000000</v>
      </c>
      <c r="W249" s="5">
        <v>-1286000000000</v>
      </c>
      <c r="X249" s="5">
        <v>-666000000000</v>
      </c>
      <c r="Y249" s="5">
        <v>-164000000000</v>
      </c>
    </row>
    <row r="250" spans="2:25" ht="15.5" x14ac:dyDescent="0.35">
      <c r="C250" t="s">
        <v>14</v>
      </c>
      <c r="I250" s="5">
        <v>3272000000000</v>
      </c>
      <c r="J250" s="5">
        <v>3001000000000</v>
      </c>
      <c r="K250" s="5">
        <v>2230000000000</v>
      </c>
      <c r="L250" s="5">
        <v>906000000000</v>
      </c>
      <c r="M250" s="5">
        <v>-2540000000000</v>
      </c>
      <c r="N250" s="5">
        <v>1735000000000</v>
      </c>
      <c r="O250" s="5">
        <v>1652000000000</v>
      </c>
      <c r="P250" s="5">
        <v>1386000000000</v>
      </c>
      <c r="Q250" s="5">
        <v>1322000000000</v>
      </c>
      <c r="R250" s="5">
        <v>2409000000000</v>
      </c>
      <c r="S250" s="5">
        <v>627000000000</v>
      </c>
      <c r="T250" s="5">
        <v>189000000000</v>
      </c>
      <c r="U250" s="5">
        <v>-697000000000</v>
      </c>
      <c r="V250" s="5">
        <v>-3620000000000</v>
      </c>
      <c r="W250" s="5">
        <v>-654000000000</v>
      </c>
      <c r="X250" s="5">
        <v>-308000000000</v>
      </c>
      <c r="Y250" s="5">
        <v>49000000000</v>
      </c>
    </row>
    <row r="251" spans="2:25" ht="15.5" x14ac:dyDescent="0.35">
      <c r="C251" t="s">
        <v>16</v>
      </c>
      <c r="I251" s="6">
        <v>144.41</v>
      </c>
      <c r="J251" s="6">
        <v>132.47</v>
      </c>
      <c r="K251" s="6">
        <v>98.41</v>
      </c>
      <c r="L251" s="5">
        <v>40</v>
      </c>
      <c r="M251" s="6">
        <v>-112.13</v>
      </c>
      <c r="N251" s="6">
        <v>76.56</v>
      </c>
      <c r="O251" s="6">
        <v>72.91</v>
      </c>
      <c r="P251" s="6">
        <v>305.89999999999998</v>
      </c>
      <c r="Q251" s="6">
        <v>291.79000000000002</v>
      </c>
      <c r="R251" s="6">
        <v>531.54999999999995</v>
      </c>
      <c r="S251" s="6">
        <v>130.78</v>
      </c>
      <c r="T251" s="6">
        <v>39.5</v>
      </c>
      <c r="U251" s="6">
        <v>-145.21</v>
      </c>
      <c r="V251" s="6">
        <v>-754.71</v>
      </c>
      <c r="W251" s="6">
        <v>-143.63</v>
      </c>
      <c r="X251" s="6">
        <v>-67.53</v>
      </c>
      <c r="Y251" s="6">
        <v>13.69</v>
      </c>
    </row>
    <row r="253" spans="2:25" ht="15.5" x14ac:dyDescent="0.35">
      <c r="B253" t="s">
        <v>250</v>
      </c>
      <c r="C253" t="s">
        <v>251</v>
      </c>
      <c r="D253" s="5">
        <v>390000000000</v>
      </c>
      <c r="E253" s="5">
        <v>319000000000</v>
      </c>
      <c r="F253" s="5">
        <v>286000000000</v>
      </c>
      <c r="G253" s="5">
        <v>409000000000</v>
      </c>
      <c r="H253" s="5">
        <v>1560000000000</v>
      </c>
      <c r="I253" s="5">
        <v>1427000000000</v>
      </c>
      <c r="J253" s="5">
        <v>1362000000000</v>
      </c>
      <c r="K253" s="5">
        <v>1560000000000</v>
      </c>
      <c r="L253" s="5">
        <v>1638000000000</v>
      </c>
      <c r="M253" s="5">
        <v>1549000000000</v>
      </c>
      <c r="N253" s="5">
        <v>1010000000000</v>
      </c>
      <c r="O253" s="5">
        <v>819000000000</v>
      </c>
      <c r="P253" s="5">
        <v>681000000000</v>
      </c>
      <c r="Q253" s="5">
        <v>2316000000000</v>
      </c>
    </row>
    <row r="254" spans="2:25" ht="15.5" x14ac:dyDescent="0.35">
      <c r="C254" t="s">
        <v>252</v>
      </c>
      <c r="H254" s="5">
        <v>1404000000000</v>
      </c>
      <c r="I254" s="5">
        <v>1427000000000</v>
      </c>
      <c r="J254" s="5">
        <v>1362000000000</v>
      </c>
      <c r="K254" s="5">
        <v>1560000000000</v>
      </c>
      <c r="L254" s="5">
        <v>1638000000000</v>
      </c>
      <c r="M254" s="5">
        <v>1549000000000</v>
      </c>
      <c r="N254" s="5">
        <v>1010000000000</v>
      </c>
      <c r="O254" s="5">
        <v>819000000000</v>
      </c>
      <c r="P254" s="5">
        <v>681000000000</v>
      </c>
      <c r="Q254" s="5">
        <v>2316000000000</v>
      </c>
    </row>
    <row r="255" spans="2:25" ht="15.5" x14ac:dyDescent="0.35">
      <c r="C255" t="s">
        <v>253</v>
      </c>
      <c r="H255" s="5">
        <v>47</v>
      </c>
      <c r="I255" s="5">
        <v>47</v>
      </c>
      <c r="J255" s="6">
        <v>48.73</v>
      </c>
      <c r="K255" s="6">
        <v>55.2</v>
      </c>
      <c r="L255" s="6">
        <v>35.35</v>
      </c>
      <c r="M255" s="5">
        <v>36</v>
      </c>
      <c r="N255" s="5">
        <v>32</v>
      </c>
      <c r="O255" s="5">
        <v>28</v>
      </c>
      <c r="Q255" s="6">
        <v>33.82</v>
      </c>
    </row>
    <row r="256" spans="2:25" ht="15.5" x14ac:dyDescent="0.35">
      <c r="C256" t="s">
        <v>77</v>
      </c>
      <c r="H256" s="6">
        <v>0.6823999999999999</v>
      </c>
      <c r="I256" s="6">
        <v>0.74629999999999996</v>
      </c>
      <c r="J256" s="6">
        <v>0.81090000000000007</v>
      </c>
      <c r="K256" s="6">
        <v>0.80159999999999998</v>
      </c>
      <c r="L256" s="6">
        <v>0.48899999999999999</v>
      </c>
      <c r="M256" s="6">
        <v>0.52659999999999996</v>
      </c>
      <c r="N256" s="6">
        <v>0.71810000000000007</v>
      </c>
      <c r="O256" s="6">
        <v>0.7742</v>
      </c>
      <c r="Q256" s="6">
        <v>0.33079999999999998</v>
      </c>
    </row>
    <row r="257" spans="3:17" ht="15.5" x14ac:dyDescent="0.35">
      <c r="C257" t="s">
        <v>254</v>
      </c>
      <c r="H257" s="6">
        <v>3.2799999999999996E-2</v>
      </c>
      <c r="I257" s="6">
        <v>2.2000000000000002E-2</v>
      </c>
      <c r="J257" s="6">
        <v>2.2799999999999997E-2</v>
      </c>
      <c r="K257" s="6">
        <v>2.8900000000000002E-2</v>
      </c>
      <c r="L257" s="6">
        <v>1.6299999999999999E-2</v>
      </c>
      <c r="M257" s="6">
        <v>1.29E-2</v>
      </c>
      <c r="N257" s="6">
        <v>1.5100000000000001E-2</v>
      </c>
      <c r="O257" s="6">
        <v>2.64E-2</v>
      </c>
      <c r="Q257" s="6">
        <v>3.2500000000000001E-2</v>
      </c>
    </row>
    <row r="258" spans="3:17" ht="15.5" x14ac:dyDescent="0.35">
      <c r="C258" t="s">
        <v>57</v>
      </c>
      <c r="D258" s="6">
        <v>17.22</v>
      </c>
      <c r="E258" s="6">
        <v>14.06</v>
      </c>
      <c r="F258" s="6">
        <v>12.61</v>
      </c>
      <c r="G258" s="6">
        <v>18.059999999999999</v>
      </c>
      <c r="H258" s="6">
        <v>68.87</v>
      </c>
      <c r="I258" s="6">
        <v>62.98</v>
      </c>
      <c r="J258" s="6">
        <v>60.1</v>
      </c>
      <c r="K258" s="6">
        <v>68.87</v>
      </c>
      <c r="L258" s="6">
        <v>72.28</v>
      </c>
      <c r="M258" s="6">
        <v>68.37</v>
      </c>
      <c r="N258" s="6">
        <v>44.56</v>
      </c>
      <c r="O258" s="6">
        <v>36.17</v>
      </c>
      <c r="P258" s="6">
        <v>30.04</v>
      </c>
      <c r="Q258" s="6">
        <v>102.24</v>
      </c>
    </row>
    <row r="259" spans="3:17" ht="15.5" x14ac:dyDescent="0.35">
      <c r="C259" t="s">
        <v>255</v>
      </c>
      <c r="H259" s="6">
        <v>61.95</v>
      </c>
      <c r="I259" s="6">
        <v>62.98</v>
      </c>
      <c r="J259" s="6">
        <v>60.1</v>
      </c>
      <c r="K259" s="6">
        <v>68.87</v>
      </c>
      <c r="L259" s="6">
        <v>72.28</v>
      </c>
      <c r="M259" s="6">
        <v>68.37</v>
      </c>
      <c r="N259" s="6">
        <v>44.56</v>
      </c>
      <c r="O259" s="6">
        <v>36.17</v>
      </c>
      <c r="P259" s="6">
        <v>30.04</v>
      </c>
      <c r="Q259" s="6">
        <v>102.24</v>
      </c>
    </row>
    <row r="260" spans="3:17" ht="15.5" x14ac:dyDescent="0.35">
      <c r="C260" t="s">
        <v>79</v>
      </c>
      <c r="H260" s="5">
        <v>47</v>
      </c>
      <c r="I260" s="5">
        <v>47</v>
      </c>
      <c r="J260" s="6">
        <v>48.73</v>
      </c>
      <c r="K260" s="6">
        <v>55.2</v>
      </c>
      <c r="L260" s="6">
        <v>35.35</v>
      </c>
      <c r="M260" s="5">
        <v>36</v>
      </c>
      <c r="N260" s="5">
        <v>32</v>
      </c>
      <c r="O260" s="5">
        <v>28</v>
      </c>
      <c r="Q260" s="6">
        <v>33.82</v>
      </c>
    </row>
    <row r="261" spans="3:17" ht="15.5" x14ac:dyDescent="0.35">
      <c r="C261" t="s">
        <v>256</v>
      </c>
      <c r="H261" s="6">
        <v>0.6823999999999999</v>
      </c>
      <c r="I261" s="6">
        <v>0.74629999999999996</v>
      </c>
      <c r="J261" s="6">
        <v>0.81090000000000007</v>
      </c>
      <c r="K261" s="6">
        <v>0.80159999999999998</v>
      </c>
      <c r="L261" s="6">
        <v>0.48899999999999999</v>
      </c>
      <c r="M261" s="6">
        <v>0.52659999999999996</v>
      </c>
      <c r="N261" s="6">
        <v>0.71810000000000007</v>
      </c>
      <c r="O261" s="6">
        <v>0.7742</v>
      </c>
      <c r="Q261" s="6">
        <v>0.33079999999999998</v>
      </c>
    </row>
    <row r="262" spans="3:17" ht="15.5" x14ac:dyDescent="0.35">
      <c r="C262" t="s">
        <v>257</v>
      </c>
      <c r="H262" s="6">
        <v>3.2799999999999996E-2</v>
      </c>
      <c r="I262" s="6">
        <v>2.2000000000000002E-2</v>
      </c>
      <c r="J262" s="6">
        <v>2.2799999999999997E-2</v>
      </c>
      <c r="K262" s="6">
        <v>2.8900000000000002E-2</v>
      </c>
      <c r="L262" s="6">
        <v>1.6299999999999999E-2</v>
      </c>
      <c r="M262" s="6">
        <v>1.29E-2</v>
      </c>
      <c r="N262" s="6">
        <v>1.5100000000000001E-2</v>
      </c>
      <c r="O262" s="6">
        <v>2.64E-2</v>
      </c>
      <c r="Q262" s="6">
        <v>3.2500000000000001E-2</v>
      </c>
    </row>
    <row r="263" spans="3:17" ht="15.5" x14ac:dyDescent="0.35">
      <c r="C263" t="s">
        <v>258</v>
      </c>
      <c r="D263" s="5">
        <v>1718000000000</v>
      </c>
      <c r="E263" s="5">
        <v>1747000000000</v>
      </c>
      <c r="F263" s="5">
        <v>1712000000000</v>
      </c>
      <c r="G263" s="5">
        <v>1719000000000</v>
      </c>
      <c r="H263" s="5">
        <v>6872000000000</v>
      </c>
      <c r="I263" s="5">
        <v>6910000000000</v>
      </c>
      <c r="J263" s="5">
        <v>6867000000000</v>
      </c>
      <c r="K263" s="5">
        <v>6641000000000</v>
      </c>
      <c r="L263" s="5">
        <v>6524000000000</v>
      </c>
      <c r="M263" s="5">
        <v>6180000000000</v>
      </c>
      <c r="N263" s="5">
        <v>5328000000000</v>
      </c>
      <c r="O263" s="5">
        <v>4699000000000</v>
      </c>
      <c r="P263" s="5">
        <v>4318000000000</v>
      </c>
      <c r="Q263" s="5">
        <v>4023000000000</v>
      </c>
    </row>
    <row r="264" spans="3:17" ht="15.5" x14ac:dyDescent="0.35">
      <c r="C264" t="s">
        <v>259</v>
      </c>
      <c r="H264" s="5">
        <v>6896000000000</v>
      </c>
      <c r="I264" s="5">
        <v>6910000000000</v>
      </c>
      <c r="J264" s="5">
        <v>6867000000000</v>
      </c>
      <c r="K264" s="5">
        <v>6641000000000</v>
      </c>
      <c r="L264" s="5">
        <v>6524000000000</v>
      </c>
      <c r="M264" s="5">
        <v>6180000000000</v>
      </c>
      <c r="N264" s="5">
        <v>5328000000000</v>
      </c>
      <c r="O264" s="5">
        <v>4699000000000</v>
      </c>
      <c r="P264" s="5">
        <v>4318000000000</v>
      </c>
      <c r="Q264" s="5">
        <v>4023000000000</v>
      </c>
    </row>
    <row r="265" spans="3:17" ht="15.5" x14ac:dyDescent="0.35">
      <c r="C265" t="s">
        <v>260</v>
      </c>
      <c r="H265" s="5">
        <v>47</v>
      </c>
      <c r="I265" s="5">
        <v>47</v>
      </c>
      <c r="J265" s="6">
        <v>48.73</v>
      </c>
      <c r="K265" s="6">
        <v>55.2</v>
      </c>
      <c r="L265" s="6">
        <v>35.35</v>
      </c>
      <c r="M265" s="5">
        <v>36</v>
      </c>
      <c r="N265" s="5">
        <v>32</v>
      </c>
      <c r="O265" s="5">
        <v>28</v>
      </c>
      <c r="Q265" s="6">
        <v>33.82</v>
      </c>
    </row>
    <row r="266" spans="3:17" ht="15.5" x14ac:dyDescent="0.35">
      <c r="C266" t="s">
        <v>261</v>
      </c>
      <c r="H266" s="6">
        <v>0.6823999999999999</v>
      </c>
      <c r="I266" s="6">
        <v>0.74629999999999996</v>
      </c>
      <c r="J266" s="6">
        <v>0.81090000000000007</v>
      </c>
      <c r="K266" s="6">
        <v>0.80159999999999998</v>
      </c>
      <c r="L266" s="6">
        <v>0.48899999999999999</v>
      </c>
      <c r="M266" s="6">
        <v>0.52659999999999996</v>
      </c>
      <c r="N266" s="6">
        <v>0.71810000000000007</v>
      </c>
      <c r="O266" s="6">
        <v>0.7742</v>
      </c>
      <c r="Q266" s="6">
        <v>0.33079999999999998</v>
      </c>
    </row>
    <row r="267" spans="3:17" ht="15.5" x14ac:dyDescent="0.35">
      <c r="C267" t="s">
        <v>262</v>
      </c>
      <c r="H267" s="6">
        <v>3.2799999999999996E-2</v>
      </c>
      <c r="I267" s="6">
        <v>2.2000000000000002E-2</v>
      </c>
      <c r="J267" s="6">
        <v>2.2799999999999997E-2</v>
      </c>
      <c r="K267" s="6">
        <v>2.8900000000000002E-2</v>
      </c>
      <c r="L267" s="6">
        <v>1.6299999999999999E-2</v>
      </c>
      <c r="M267" s="6">
        <v>1.29E-2</v>
      </c>
      <c r="N267" s="6">
        <v>1.5100000000000001E-2</v>
      </c>
      <c r="O267" s="6">
        <v>2.64E-2</v>
      </c>
      <c r="Q267" s="6">
        <v>3.2500000000000001E-2</v>
      </c>
    </row>
    <row r="268" spans="3:17" ht="15.5" x14ac:dyDescent="0.35">
      <c r="C268" t="s">
        <v>263</v>
      </c>
      <c r="I268" s="6">
        <v>20.84</v>
      </c>
    </row>
    <row r="269" spans="3:17" ht="15.5" x14ac:dyDescent="0.35">
      <c r="C269" t="s">
        <v>264</v>
      </c>
      <c r="I269" s="6">
        <v>23.16</v>
      </c>
    </row>
    <row r="270" spans="3:17" ht="15.5" x14ac:dyDescent="0.35">
      <c r="C270" t="s">
        <v>612</v>
      </c>
      <c r="I270" s="6">
        <v>21.2</v>
      </c>
    </row>
    <row r="271" spans="3:17" ht="15.5" x14ac:dyDescent="0.35">
      <c r="C271" t="s">
        <v>265</v>
      </c>
      <c r="I271" s="6">
        <v>7.42</v>
      </c>
    </row>
    <row r="272" spans="3:17" ht="15.5" x14ac:dyDescent="0.35">
      <c r="C272" t="s">
        <v>266</v>
      </c>
      <c r="I272" s="6">
        <v>4.3200000000000002E-2</v>
      </c>
    </row>
    <row r="273" spans="3:9" ht="15.5" x14ac:dyDescent="0.35">
      <c r="C273" t="s">
        <v>267</v>
      </c>
      <c r="I273" s="6">
        <v>4.71</v>
      </c>
    </row>
    <row r="274" spans="3:9" ht="15.5" x14ac:dyDescent="0.35">
      <c r="C274" t="s">
        <v>268</v>
      </c>
      <c r="I274" s="6">
        <v>2.58</v>
      </c>
    </row>
    <row r="275" spans="3:9" ht="15.5" x14ac:dyDescent="0.35">
      <c r="C275" t="s">
        <v>269</v>
      </c>
      <c r="I275" s="6">
        <v>5.92</v>
      </c>
    </row>
    <row r="276" spans="3:9" ht="15.5" x14ac:dyDescent="0.35">
      <c r="C276" t="s">
        <v>270</v>
      </c>
      <c r="I276" s="6">
        <v>9.76</v>
      </c>
    </row>
    <row r="277" spans="3:9" ht="15.5" x14ac:dyDescent="0.35">
      <c r="C277" t="s">
        <v>271</v>
      </c>
      <c r="I277" s="6">
        <v>14.31</v>
      </c>
    </row>
    <row r="278" spans="3:9" ht="15.5" x14ac:dyDescent="0.35">
      <c r="C278" t="s">
        <v>272</v>
      </c>
      <c r="I278" s="6">
        <v>10.43</v>
      </c>
    </row>
    <row r="279" spans="3:9" ht="15.5" x14ac:dyDescent="0.35">
      <c r="C279" t="s">
        <v>273</v>
      </c>
      <c r="I279" s="6">
        <v>4.84</v>
      </c>
    </row>
    <row r="280" spans="3:9" ht="15.5" x14ac:dyDescent="0.35">
      <c r="C280" t="s">
        <v>274</v>
      </c>
      <c r="I280" s="6">
        <v>-5.16</v>
      </c>
    </row>
    <row r="281" spans="3:9" ht="15.5" x14ac:dyDescent="0.35">
      <c r="C281" t="s">
        <v>677</v>
      </c>
      <c r="I281" s="6">
        <v>6.29</v>
      </c>
    </row>
    <row r="282" spans="3:9" ht="15.5" x14ac:dyDescent="0.35">
      <c r="C282" t="s">
        <v>275</v>
      </c>
      <c r="I282" s="6">
        <v>61.95</v>
      </c>
    </row>
    <row r="283" spans="3:9" ht="15.5" x14ac:dyDescent="0.35">
      <c r="C283" t="s">
        <v>276</v>
      </c>
      <c r="I283" s="6">
        <v>68.87</v>
      </c>
    </row>
    <row r="284" spans="3:9" ht="15.5" x14ac:dyDescent="0.35">
      <c r="C284" t="s">
        <v>277</v>
      </c>
      <c r="I284" s="6">
        <v>304.36</v>
      </c>
    </row>
    <row r="285" spans="3:9" ht="15.5" x14ac:dyDescent="0.35">
      <c r="C285" t="s">
        <v>278</v>
      </c>
      <c r="D285" s="6">
        <v>34.35</v>
      </c>
    </row>
    <row r="286" spans="3:9" ht="15.5" x14ac:dyDescent="0.35">
      <c r="C286" t="s">
        <v>279</v>
      </c>
      <c r="I286" s="6">
        <v>555.28</v>
      </c>
    </row>
    <row r="287" spans="3:9" ht="15.5" x14ac:dyDescent="0.35">
      <c r="C287" t="s">
        <v>280</v>
      </c>
      <c r="I287" s="6">
        <v>146.99</v>
      </c>
    </row>
    <row r="288" spans="3:9" ht="15.5" x14ac:dyDescent="0.35">
      <c r="C288" t="s">
        <v>281</v>
      </c>
      <c r="D288" s="6">
        <v>0.28000000000000003</v>
      </c>
    </row>
    <row r="289" spans="3:9" ht="15.5" x14ac:dyDescent="0.35">
      <c r="C289" t="s">
        <v>282</v>
      </c>
      <c r="D289" s="6">
        <v>0.28000000000000003</v>
      </c>
    </row>
    <row r="290" spans="3:9" ht="15.5" x14ac:dyDescent="0.35">
      <c r="C290" t="s">
        <v>283</v>
      </c>
      <c r="D290" s="6">
        <v>2.33</v>
      </c>
    </row>
    <row r="291" spans="3:9" ht="15.5" x14ac:dyDescent="0.35">
      <c r="C291" t="s">
        <v>284</v>
      </c>
      <c r="D291" s="6">
        <v>1.81</v>
      </c>
    </row>
    <row r="292" spans="3:9" ht="15.5" x14ac:dyDescent="0.35">
      <c r="C292" t="s">
        <v>285</v>
      </c>
      <c r="D292" s="6">
        <v>2.64</v>
      </c>
    </row>
    <row r="293" spans="3:9" ht="15.5" x14ac:dyDescent="0.35">
      <c r="C293" t="s">
        <v>286</v>
      </c>
      <c r="D293" s="6">
        <v>0.63</v>
      </c>
    </row>
    <row r="294" spans="3:9" ht="15.5" x14ac:dyDescent="0.35">
      <c r="C294" t="s">
        <v>287</v>
      </c>
      <c r="D294" s="6">
        <v>3.7</v>
      </c>
    </row>
    <row r="295" spans="3:9" ht="15.5" x14ac:dyDescent="0.35">
      <c r="C295" t="s">
        <v>288</v>
      </c>
      <c r="I295" s="6">
        <v>2.17</v>
      </c>
    </row>
    <row r="296" spans="3:9" ht="15.5" x14ac:dyDescent="0.35">
      <c r="C296" t="s">
        <v>12</v>
      </c>
      <c r="D296" s="5">
        <v>1410000000000</v>
      </c>
    </row>
    <row r="297" spans="3:9" ht="15.5" x14ac:dyDescent="0.35">
      <c r="C297" t="s">
        <v>289</v>
      </c>
      <c r="I297" s="6">
        <v>0.48</v>
      </c>
    </row>
    <row r="298" spans="3:9" ht="15.5" x14ac:dyDescent="0.35">
      <c r="C298" t="s">
        <v>290</v>
      </c>
      <c r="I298" s="6">
        <v>3.0200000000000001E-2</v>
      </c>
    </row>
    <row r="299" spans="3:9" ht="15.5" x14ac:dyDescent="0.35">
      <c r="C299" t="s">
        <v>291</v>
      </c>
      <c r="I299" s="6">
        <v>0.1116</v>
      </c>
    </row>
    <row r="300" spans="3:9" ht="15.5" x14ac:dyDescent="0.35">
      <c r="C300" t="s">
        <v>292</v>
      </c>
      <c r="I300" s="6">
        <v>0.13019999999999998</v>
      </c>
    </row>
    <row r="301" spans="3:9" ht="15.5" x14ac:dyDescent="0.35">
      <c r="C301" t="s">
        <v>293</v>
      </c>
      <c r="I301" s="6">
        <v>9.2100000000000015E-2</v>
      </c>
    </row>
    <row r="302" spans="3:9" ht="15.5" x14ac:dyDescent="0.35">
      <c r="C302" t="s">
        <v>294</v>
      </c>
      <c r="D302" s="6">
        <v>20.29</v>
      </c>
    </row>
    <row r="303" spans="3:9" ht="15.5" x14ac:dyDescent="0.35">
      <c r="C303" t="s">
        <v>296</v>
      </c>
      <c r="D303" s="6">
        <v>11.33</v>
      </c>
    </row>
    <row r="304" spans="3:9" ht="15.5" x14ac:dyDescent="0.35">
      <c r="C304" t="s">
        <v>298</v>
      </c>
      <c r="D304" s="6">
        <v>4.4800000000000004</v>
      </c>
    </row>
    <row r="305" spans="3:9" ht="15.5" x14ac:dyDescent="0.35">
      <c r="C305" t="s">
        <v>299</v>
      </c>
      <c r="I305" s="6">
        <v>0.15</v>
      </c>
    </row>
    <row r="306" spans="3:9" ht="15.5" x14ac:dyDescent="0.35">
      <c r="C306" t="s">
        <v>53</v>
      </c>
      <c r="I306" s="5">
        <v>32513000000000</v>
      </c>
    </row>
    <row r="307" spans="3:9" ht="15.5" x14ac:dyDescent="0.35">
      <c r="C307" t="s">
        <v>301</v>
      </c>
      <c r="I307" s="5">
        <v>61751000000000</v>
      </c>
    </row>
    <row r="308" spans="3:9" ht="15.5" x14ac:dyDescent="0.35">
      <c r="C308" t="s">
        <v>302</v>
      </c>
      <c r="I308" s="5">
        <v>22660000000</v>
      </c>
    </row>
    <row r="309" spans="3:9" ht="15.5" x14ac:dyDescent="0.35">
      <c r="C309" t="s">
        <v>303</v>
      </c>
      <c r="I309" s="6">
        <v>7.7300000000000008E-2</v>
      </c>
    </row>
    <row r="310" spans="3:9" ht="15.5" x14ac:dyDescent="0.35">
      <c r="C310" t="s">
        <v>304</v>
      </c>
      <c r="D310" s="6">
        <v>0.71909999999999996</v>
      </c>
    </row>
    <row r="311" spans="3:9" ht="15.5" x14ac:dyDescent="0.35">
      <c r="C311" t="s">
        <v>305</v>
      </c>
      <c r="D311" s="6">
        <v>0.628</v>
      </c>
    </row>
    <row r="312" spans="3:9" ht="15.5" x14ac:dyDescent="0.35">
      <c r="C312" t="s">
        <v>306</v>
      </c>
      <c r="D312" s="6">
        <v>0.2271</v>
      </c>
    </row>
    <row r="313" spans="3:9" ht="15.5" x14ac:dyDescent="0.35">
      <c r="C313" t="s">
        <v>307</v>
      </c>
      <c r="D313" s="6">
        <v>-7.9000000000000008E-3</v>
      </c>
    </row>
    <row r="314" spans="3:9" ht="15.5" x14ac:dyDescent="0.35">
      <c r="C314" t="s">
        <v>308</v>
      </c>
      <c r="D314" s="6">
        <v>-1.84E-2</v>
      </c>
    </row>
    <row r="315" spans="3:9" ht="15.5" x14ac:dyDescent="0.35">
      <c r="C315" t="s">
        <v>309</v>
      </c>
      <c r="D315" s="6">
        <v>-5.6399999999999999E-2</v>
      </c>
    </row>
    <row r="316" spans="3:9" ht="15.5" x14ac:dyDescent="0.35">
      <c r="C316" t="s">
        <v>310</v>
      </c>
      <c r="I316" s="5">
        <v>47</v>
      </c>
    </row>
    <row r="317" spans="3:9" ht="15.5" x14ac:dyDescent="0.35">
      <c r="C317" t="s">
        <v>311</v>
      </c>
      <c r="I317" s="5">
        <v>47</v>
      </c>
    </row>
    <row r="318" spans="3:9" ht="15.5" x14ac:dyDescent="0.35">
      <c r="C318" t="s">
        <v>312</v>
      </c>
      <c r="I318" s="6">
        <v>0.6823999999999999</v>
      </c>
    </row>
    <row r="319" spans="3:9" ht="15.5" x14ac:dyDescent="0.35">
      <c r="C319" t="s">
        <v>313</v>
      </c>
      <c r="I319" s="6">
        <v>3.2799999999999996E-2</v>
      </c>
    </row>
    <row r="320" spans="3:9" ht="15.5" x14ac:dyDescent="0.35">
      <c r="C320" t="s">
        <v>314</v>
      </c>
      <c r="I320" t="s">
        <v>992</v>
      </c>
    </row>
    <row r="321" spans="3:9" ht="15.5" x14ac:dyDescent="0.35">
      <c r="C321" t="s">
        <v>316</v>
      </c>
      <c r="I321" s="5">
        <v>5</v>
      </c>
    </row>
    <row r="322" spans="3:9" ht="15.5" x14ac:dyDescent="0.35">
      <c r="C322" t="s">
        <v>317</v>
      </c>
      <c r="I322" s="6">
        <v>0.19</v>
      </c>
    </row>
    <row r="323" spans="3:9" ht="15.5" x14ac:dyDescent="0.35">
      <c r="C323" t="s">
        <v>318</v>
      </c>
      <c r="I323" s="6">
        <v>0.93</v>
      </c>
    </row>
    <row r="324" spans="3:9" ht="15.5" x14ac:dyDescent="0.35">
      <c r="C324" t="s">
        <v>319</v>
      </c>
      <c r="I324" s="6">
        <v>0.36</v>
      </c>
    </row>
    <row r="325" spans="3:9" ht="15.5" x14ac:dyDescent="0.35">
      <c r="C325" t="s">
        <v>320</v>
      </c>
      <c r="I325" s="6">
        <v>0.52</v>
      </c>
    </row>
    <row r="326" spans="3:9" ht="15.5" x14ac:dyDescent="0.35">
      <c r="C326" t="s">
        <v>321</v>
      </c>
      <c r="I326" s="6">
        <v>0.23</v>
      </c>
    </row>
    <row r="327" spans="3:9" ht="15.5" x14ac:dyDescent="0.35">
      <c r="C327" t="s">
        <v>322</v>
      </c>
      <c r="I327" s="6">
        <v>0.25</v>
      </c>
    </row>
    <row r="328" spans="3:9" ht="15.5" x14ac:dyDescent="0.35">
      <c r="C328" t="s">
        <v>323</v>
      </c>
      <c r="I328" s="6">
        <v>0.38</v>
      </c>
    </row>
    <row r="329" spans="3:9" ht="15.5" x14ac:dyDescent="0.35">
      <c r="C329" t="s">
        <v>324</v>
      </c>
      <c r="I329" s="5">
        <v>6896000000000</v>
      </c>
    </row>
    <row r="330" spans="3:9" ht="15.5" x14ac:dyDescent="0.35">
      <c r="C330" t="s">
        <v>325</v>
      </c>
      <c r="I330" s="5">
        <v>4940000000000</v>
      </c>
    </row>
    <row r="331" spans="3:9" ht="15.5" x14ac:dyDescent="0.35">
      <c r="C331" t="s">
        <v>326</v>
      </c>
      <c r="I331" s="5">
        <v>5923000000000</v>
      </c>
    </row>
    <row r="332" spans="3:9" ht="15.5" x14ac:dyDescent="0.35">
      <c r="C332" t="s">
        <v>327</v>
      </c>
      <c r="I332" s="5">
        <v>1404000000000</v>
      </c>
    </row>
    <row r="333" spans="3:9" ht="15.5" x14ac:dyDescent="0.35">
      <c r="C333" t="s">
        <v>328</v>
      </c>
      <c r="D333" s="5">
        <v>778000000000</v>
      </c>
    </row>
    <row r="334" spans="3:9" ht="15.5" x14ac:dyDescent="0.35">
      <c r="C334" t="s">
        <v>329</v>
      </c>
      <c r="D334" s="5">
        <v>46518000000000</v>
      </c>
    </row>
    <row r="335" spans="3:9" ht="15.5" x14ac:dyDescent="0.35">
      <c r="C335" t="s">
        <v>330</v>
      </c>
      <c r="D335" s="5">
        <v>33254000000000</v>
      </c>
    </row>
    <row r="336" spans="3:9" ht="15.5" x14ac:dyDescent="0.35">
      <c r="C336" t="s">
        <v>235</v>
      </c>
      <c r="D336" s="5">
        <v>-7316000000000</v>
      </c>
    </row>
    <row r="337" spans="3:9" ht="15.5" x14ac:dyDescent="0.35">
      <c r="C337" t="s">
        <v>234</v>
      </c>
      <c r="I337" s="5">
        <v>12581000000000</v>
      </c>
    </row>
    <row r="338" spans="3:9" ht="15.5" x14ac:dyDescent="0.35">
      <c r="C338" t="s">
        <v>233</v>
      </c>
      <c r="D338" s="5">
        <v>22811000000000</v>
      </c>
    </row>
    <row r="339" spans="3:9" ht="15.5" x14ac:dyDescent="0.35">
      <c r="C339" t="s">
        <v>232</v>
      </c>
      <c r="D339" s="5">
        <v>6523000000000</v>
      </c>
    </row>
    <row r="340" spans="3:9" ht="15.5" x14ac:dyDescent="0.35">
      <c r="C340" t="s">
        <v>23</v>
      </c>
      <c r="D340" s="5">
        <v>29334000000000</v>
      </c>
    </row>
    <row r="341" spans="3:9" ht="15.5" x14ac:dyDescent="0.35">
      <c r="C341" t="s">
        <v>20</v>
      </c>
      <c r="D341" s="5">
        <v>28556000000000</v>
      </c>
    </row>
    <row r="342" spans="3:9" ht="15.5" x14ac:dyDescent="0.35">
      <c r="C342" t="s">
        <v>331</v>
      </c>
      <c r="I342" s="5">
        <v>13264000000000</v>
      </c>
    </row>
    <row r="343" spans="3:9" ht="15.5" x14ac:dyDescent="0.35">
      <c r="C343" t="s">
        <v>332</v>
      </c>
      <c r="I343" s="5">
        <v>5488000000000</v>
      </c>
    </row>
    <row r="344" spans="3:9" ht="15.5" x14ac:dyDescent="0.35">
      <c r="C344" t="s">
        <v>333</v>
      </c>
      <c r="I344" s="5">
        <v>-2739000000000</v>
      </c>
    </row>
    <row r="345" spans="3:9" ht="15.5" x14ac:dyDescent="0.35">
      <c r="C345" t="s">
        <v>334</v>
      </c>
      <c r="I345" s="5">
        <v>-2526000000000</v>
      </c>
    </row>
    <row r="346" spans="3:9" ht="15.5" x14ac:dyDescent="0.35">
      <c r="C346" t="s">
        <v>335</v>
      </c>
      <c r="I346" s="5">
        <v>-2158000000000</v>
      </c>
    </row>
    <row r="347" spans="3:9" ht="15.5" x14ac:dyDescent="0.35">
      <c r="C347" t="s">
        <v>336</v>
      </c>
      <c r="I347" s="5">
        <v>3330000000000</v>
      </c>
    </row>
  </sheetData>
  <pageMargins left="0.7" right="0.7" top="0.75" bottom="0.75" header="0.3" footer="0.3"/>
  <ignoredErrors>
    <ignoredError sqref="A1:Y348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34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993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994</v>
      </c>
      <c r="D2" s="2" vm="223">
        <f ca="1">IFERROR(_xlfn.STOCKHISTORY("XIDX:" &amp; $C$1, D3, , 0, 0, 1), "Libur")</f>
        <v>670</v>
      </c>
      <c r="H2" s="2" vm="223">
        <f ca="1">IFERROR(INDEX(D2:G2,COUNT(D2:G2)),"")</f>
        <v>670</v>
      </c>
      <c r="I2" s="2" vm="224">
        <f t="shared" ref="I2:Z2" ca="1" si="0">IFERROR(_xlfn.STOCKHISTORY("XIDX:" &amp; $C$1, I1, , 0, 0, 1), "Libur")</f>
        <v>680</v>
      </c>
      <c r="J2" s="2" vm="145">
        <f t="shared" ca="1" si="0"/>
        <v>615</v>
      </c>
      <c r="K2" s="2" vm="133">
        <f t="shared" ca="1" si="0"/>
        <v>695</v>
      </c>
      <c r="L2" s="2" vm="225">
        <f t="shared" ca="1" si="0"/>
        <v>685.92330000000004</v>
      </c>
      <c r="M2" s="2" vm="226">
        <f t="shared" ca="1" si="0"/>
        <v>784.6173</v>
      </c>
      <c r="N2" s="2" vm="227">
        <f t="shared" ca="1" si="0"/>
        <v>922.78890000000001</v>
      </c>
      <c r="O2" s="2" vm="228">
        <f t="shared" ca="1" si="0"/>
        <v>982.00530000000003</v>
      </c>
      <c r="P2" s="2" vm="229">
        <f t="shared" ca="1" si="0"/>
        <v>853.70309999999995</v>
      </c>
      <c r="Q2" s="2" vm="230">
        <f t="shared" ca="1" si="0"/>
        <v>1209.0015000000001</v>
      </c>
      <c r="R2" s="2" vm="231">
        <f t="shared" ca="1" si="0"/>
        <v>977.07060000000001</v>
      </c>
      <c r="S2" s="2" vm="232">
        <f t="shared" ca="1" si="0"/>
        <v>503.33940000000001</v>
      </c>
      <c r="T2" s="2" vm="233">
        <f t="shared" ca="1" si="0"/>
        <v>745.13969999999995</v>
      </c>
      <c r="U2" s="2" vm="234">
        <f t="shared" ca="1" si="0"/>
        <v>463.86180000000002</v>
      </c>
      <c r="V2" s="2" vm="235">
        <f t="shared" ca="1" si="0"/>
        <v>483.60059999999999</v>
      </c>
      <c r="W2" s="2" vm="236">
        <f t="shared" ca="1" si="0"/>
        <v>582.29459999999995</v>
      </c>
      <c r="X2" s="2" vm="237">
        <f t="shared" ca="1" si="0"/>
        <v>404.6454</v>
      </c>
      <c r="Y2" s="2" vm="238">
        <f t="shared" ca="1" si="0"/>
        <v>345.42899999999997</v>
      </c>
      <c r="Z2" s="2" vm="239">
        <f t="shared" ca="1" si="0"/>
        <v>187.51859999999999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6090623000000</v>
      </c>
      <c r="H4" s="2">
        <f>IFERROR(SUM(D4:G4)*(4/MAX(1,COUNT(D4:G4))),"")</f>
        <v>24362492000000</v>
      </c>
      <c r="I4" s="2">
        <f t="shared" ref="I4:Z4" si="1">IFERROR(INDEX(I51:I500,MATCH($C$4,$C$51:$C$500,0)),"")</f>
        <v>22878488000000</v>
      </c>
      <c r="J4" s="2">
        <f t="shared" si="1"/>
        <v>17410560000000</v>
      </c>
      <c r="K4" s="2">
        <f t="shared" si="1"/>
        <v>15317617000000</v>
      </c>
      <c r="L4" s="2">
        <f t="shared" si="1"/>
        <v>16579960000000</v>
      </c>
      <c r="M4" s="2">
        <f t="shared" si="1"/>
        <v>15972216000000</v>
      </c>
      <c r="N4" s="2">
        <f t="shared" si="1"/>
        <v>10863256000000</v>
      </c>
      <c r="O4" s="2">
        <f t="shared" si="1"/>
        <v>8533183000000</v>
      </c>
      <c r="P4" s="2">
        <f t="shared" si="1"/>
        <v>8614889000000</v>
      </c>
      <c r="Q4" s="2">
        <f t="shared" si="1"/>
        <v>8974708000000</v>
      </c>
      <c r="R4" s="2">
        <f t="shared" si="1"/>
        <v>6513980000000</v>
      </c>
      <c r="S4" s="2">
        <f t="shared" si="1"/>
        <v>5331404000000</v>
      </c>
      <c r="T4" s="2">
        <f t="shared" si="1"/>
        <v>6337561000000</v>
      </c>
      <c r="U4" s="2">
        <f t="shared" si="1"/>
        <v>3705288000000</v>
      </c>
      <c r="V4" s="2">
        <f t="shared" si="1"/>
        <v>3805931000000</v>
      </c>
      <c r="W4" s="2">
        <f t="shared" si="1"/>
        <v>3731749000000</v>
      </c>
      <c r="X4" s="2">
        <f t="shared" si="1"/>
        <v>2951113862000</v>
      </c>
      <c r="Y4" s="2">
        <f t="shared" si="1"/>
        <v>2783572757000</v>
      </c>
      <c r="Z4" s="2">
        <f t="shared" si="1"/>
        <v>3955846298000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275470000000</v>
      </c>
      <c r="H5" s="2">
        <f>IFERROR(SUM(D5:G5)*(4/MAX(1,COUNT(D5:G5))),"")</f>
        <v>1101880000000</v>
      </c>
      <c r="I5" s="2">
        <f t="shared" ref="I5:Z5" si="2">IFERROR(INDEX(I51:I500,MATCH($C$5,$C$51:$C$500,0)),"")</f>
        <v>890778000000</v>
      </c>
      <c r="J5" s="2">
        <f t="shared" si="2"/>
        <v>696466000000</v>
      </c>
      <c r="K5" s="2">
        <f t="shared" si="2"/>
        <v>1038332000000</v>
      </c>
      <c r="L5" s="2">
        <f t="shared" si="2"/>
        <v>810784000000</v>
      </c>
      <c r="M5" s="2">
        <f t="shared" si="2"/>
        <v>738202000000</v>
      </c>
      <c r="N5" s="2">
        <f t="shared" si="2"/>
        <v>698855000000</v>
      </c>
      <c r="O5" s="2">
        <f t="shared" si="2"/>
        <v>723243000000</v>
      </c>
      <c r="P5" s="2">
        <f t="shared" si="2"/>
        <v>760960000000</v>
      </c>
      <c r="Q5" s="2">
        <f t="shared" si="2"/>
        <v>895253000000</v>
      </c>
      <c r="R5" s="2">
        <f t="shared" si="2"/>
        <v>632489000000</v>
      </c>
      <c r="S5" s="2">
        <f t="shared" si="2"/>
        <v>554332000000</v>
      </c>
      <c r="T5" s="2">
        <f t="shared" si="2"/>
        <v>432913000000</v>
      </c>
      <c r="U5" s="2">
        <f t="shared" si="2"/>
        <v>83680000000</v>
      </c>
      <c r="V5" s="2">
        <f t="shared" si="2"/>
        <v>242101000000</v>
      </c>
      <c r="W5" s="2">
        <f t="shared" si="2"/>
        <v>419664000000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9528583000000</v>
      </c>
      <c r="H6" s="2">
        <f>IFERROR(INDEX(D6:G6,COUNT(D6:G6)),"")</f>
        <v>9528583000000</v>
      </c>
      <c r="I6" s="2">
        <f t="shared" ref="I6:Z6" si="3">IFERROR(INDEX(I51:I500,MATCH($C$6,$C$51:$C$500,0)),"")</f>
        <v>9252815000000</v>
      </c>
      <c r="J6" s="2">
        <f t="shared" si="3"/>
        <v>8448434000000</v>
      </c>
      <c r="K6" s="2">
        <f t="shared" si="3"/>
        <v>8202858000000</v>
      </c>
      <c r="L6" s="2">
        <f t="shared" si="3"/>
        <v>6832234000000</v>
      </c>
      <c r="M6" s="2">
        <f t="shared" si="3"/>
        <v>6492354000000</v>
      </c>
      <c r="N6" s="2">
        <f t="shared" si="3"/>
        <v>5888856000000</v>
      </c>
      <c r="O6" s="2">
        <f t="shared" si="3"/>
        <v>5362924000000</v>
      </c>
      <c r="P6" s="2">
        <f t="shared" si="3"/>
        <v>4783616000000</v>
      </c>
      <c r="Q6" s="2">
        <f t="shared" si="3"/>
        <v>3999946000000</v>
      </c>
      <c r="R6" s="2">
        <f t="shared" si="3"/>
        <v>3420615000000</v>
      </c>
      <c r="S6" s="2">
        <f t="shared" si="3"/>
        <v>2878477000000</v>
      </c>
      <c r="T6" s="2">
        <f t="shared" si="3"/>
        <v>2464417000000</v>
      </c>
      <c r="U6" s="2">
        <f t="shared" si="3"/>
        <v>1797974000000</v>
      </c>
      <c r="V6" s="2">
        <f t="shared" si="3"/>
        <v>1759496000000</v>
      </c>
      <c r="W6" s="2">
        <f t="shared" si="3"/>
        <v>1607315000000</v>
      </c>
      <c r="X6" s="2">
        <f t="shared" si="3"/>
        <v>1241592716000</v>
      </c>
      <c r="Y6" s="2">
        <f t="shared" si="3"/>
        <v>998701165000</v>
      </c>
      <c r="Z6" s="2">
        <f t="shared" si="3"/>
        <v>893569210000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6.03</v>
      </c>
      <c r="H7" s="3">
        <f>IFERROR(INDEX(D7:G7,COUNT(D7:G7)),"")</f>
        <v>6.03</v>
      </c>
      <c r="I7" s="3">
        <f t="shared" ref="I7:Z7" si="4">IFERROR(INDEX(I51:I500,MATCH($C$7,$C$51:$C$500,0))/1000000000,"")</f>
        <v>6.03</v>
      </c>
      <c r="J7" s="3">
        <f t="shared" si="4"/>
        <v>6.03</v>
      </c>
      <c r="K7" s="3">
        <f t="shared" si="4"/>
        <v>6.03</v>
      </c>
      <c r="L7" s="3">
        <f t="shared" si="4"/>
        <v>5.34</v>
      </c>
      <c r="M7" s="3">
        <f t="shared" si="4"/>
        <v>5.34</v>
      </c>
      <c r="N7" s="3">
        <f t="shared" si="4"/>
        <v>5.34</v>
      </c>
      <c r="O7" s="3">
        <f t="shared" si="4"/>
        <v>5.34</v>
      </c>
      <c r="P7" s="3">
        <f t="shared" si="4"/>
        <v>5.34</v>
      </c>
      <c r="Q7" s="3">
        <f t="shared" si="4"/>
        <v>5.34</v>
      </c>
      <c r="R7" s="3">
        <f t="shared" si="4"/>
        <v>5.34</v>
      </c>
      <c r="S7" s="3">
        <f t="shared" si="4"/>
        <v>5.34</v>
      </c>
      <c r="T7" s="3">
        <f t="shared" si="4"/>
        <v>4.9400000000000004</v>
      </c>
      <c r="U7" s="3">
        <f t="shared" si="4"/>
        <v>4.9400000000000004</v>
      </c>
      <c r="V7" s="3">
        <f t="shared" si="4"/>
        <v>4.9400000000000004</v>
      </c>
      <c r="W7" s="3">
        <f t="shared" si="4"/>
        <v>4.9400000000000004</v>
      </c>
      <c r="X7" s="3">
        <f t="shared" si="4"/>
        <v>4.74</v>
      </c>
      <c r="Y7" s="3">
        <f t="shared" si="4"/>
        <v>4.17</v>
      </c>
      <c r="Z7" s="3">
        <f t="shared" si="4"/>
        <v>4.17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10000000000</v>
      </c>
      <c r="H8" s="2">
        <f>IFERROR(INDEX(D8:G8,COUNT(D8:G8)),"")</f>
        <v>10000000000</v>
      </c>
      <c r="I8" s="2">
        <f t="shared" ref="I8:Z8" si="5">IFERROR(INDEX(I51:I500,MATCH($C$8,$C$51:$C$500,0)),"")</f>
        <v>-2735000000000</v>
      </c>
      <c r="J8" s="2">
        <f t="shared" si="5"/>
        <v>-532000000000</v>
      </c>
      <c r="K8" s="2">
        <f t="shared" si="5"/>
        <v>-2611000000000</v>
      </c>
      <c r="L8" s="2">
        <f t="shared" si="5"/>
        <v>-271000000000</v>
      </c>
      <c r="M8" s="2">
        <f t="shared" si="5"/>
        <v>399000000000</v>
      </c>
      <c r="N8" s="2">
        <f t="shared" si="5"/>
        <v>-1344000000000</v>
      </c>
      <c r="O8" s="2">
        <f t="shared" si="5"/>
        <v>-246000000000</v>
      </c>
      <c r="P8" s="2">
        <f t="shared" si="5"/>
        <v>-1150000000000</v>
      </c>
      <c r="Q8" s="2">
        <f t="shared" si="5"/>
        <v>229000000000</v>
      </c>
      <c r="R8" s="2">
        <f t="shared" si="5"/>
        <v>-1151000000000</v>
      </c>
      <c r="S8" s="2">
        <f t="shared" si="5"/>
        <v>-1570000000000</v>
      </c>
      <c r="T8" s="2">
        <f t="shared" si="5"/>
        <v>-249000000000</v>
      </c>
      <c r="U8" s="2">
        <f t="shared" si="5"/>
        <v>-796000000000</v>
      </c>
      <c r="V8" s="2">
        <f t="shared" si="5"/>
        <v>-618000000000</v>
      </c>
      <c r="W8" s="2">
        <f t="shared" si="5"/>
        <v>424000000000</v>
      </c>
      <c r="X8" s="2">
        <f t="shared" si="5"/>
        <v>76000000000</v>
      </c>
      <c r="Y8" s="2">
        <f t="shared" si="5"/>
        <v>-563000000000</v>
      </c>
      <c r="Z8" s="2">
        <f t="shared" si="5"/>
        <v>159000000000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1.73</v>
      </c>
      <c r="H9" s="3">
        <f>IFERROR(INDEX(D9:G9,COUNT(D9:G9)),"")</f>
        <v>1.73</v>
      </c>
      <c r="I9" s="3">
        <f t="shared" ref="I9:Z9" si="6">IFERROR(INDEX(I51:I500,MATCH($C$9,$C$51:$C$500,0)),"")</f>
        <v>-453.99</v>
      </c>
      <c r="J9" s="3">
        <f t="shared" si="6"/>
        <v>-88.33</v>
      </c>
      <c r="K9" s="3">
        <f t="shared" si="6"/>
        <v>-433.34</v>
      </c>
      <c r="L9" s="3">
        <f t="shared" si="6"/>
        <v>-50.65</v>
      </c>
      <c r="M9" s="3">
        <f t="shared" si="6"/>
        <v>74.680000000000007</v>
      </c>
      <c r="N9" s="3">
        <f t="shared" si="6"/>
        <v>-251.58</v>
      </c>
      <c r="O9" s="3">
        <f t="shared" si="6"/>
        <v>-45.96</v>
      </c>
      <c r="P9" s="3">
        <f t="shared" si="6"/>
        <v>-215.24</v>
      </c>
      <c r="Q9" s="3">
        <f t="shared" si="6"/>
        <v>42.79</v>
      </c>
      <c r="R9" s="3">
        <f t="shared" si="6"/>
        <v>-215.55</v>
      </c>
      <c r="S9" s="3">
        <f t="shared" si="6"/>
        <v>-293.94</v>
      </c>
      <c r="T9" s="3">
        <f t="shared" si="6"/>
        <v>-50.46</v>
      </c>
      <c r="U9" s="3">
        <f t="shared" si="6"/>
        <v>-161</v>
      </c>
      <c r="V9" s="3">
        <f t="shared" si="6"/>
        <v>-125.02</v>
      </c>
      <c r="W9" s="3">
        <f t="shared" si="6"/>
        <v>85.82</v>
      </c>
      <c r="X9" s="3">
        <f t="shared" si="6"/>
        <v>16</v>
      </c>
      <c r="Y9" s="3">
        <f t="shared" si="6"/>
        <v>-135.09</v>
      </c>
      <c r="Z9" s="3">
        <f t="shared" si="6"/>
        <v>38.159999999999997</v>
      </c>
    </row>
    <row r="10" spans="1:26" ht="15.5" x14ac:dyDescent="0.35">
      <c r="C10" t="s">
        <v>17</v>
      </c>
      <c r="D10" s="3">
        <f ca="1">IFERROR(IF(D9=0,"",D2/D9),"")</f>
        <v>387.28323699421964</v>
      </c>
      <c r="I10" s="3">
        <f t="shared" ref="I10:Z10" ca="1" si="7">IFERROR(IF(I9=0,"",I2/I9),"")</f>
        <v>-1.4978303486860944</v>
      </c>
      <c r="J10" s="3">
        <f t="shared" ca="1" si="7"/>
        <v>-6.962526887807087</v>
      </c>
      <c r="K10" s="3">
        <f t="shared" ca="1" si="7"/>
        <v>-1.6038214796695436</v>
      </c>
      <c r="L10" s="3">
        <f t="shared" ca="1" si="7"/>
        <v>-13.542414610069104</v>
      </c>
      <c r="M10" s="3">
        <f t="shared" ca="1" si="7"/>
        <v>10.506391269416175</v>
      </c>
      <c r="N10" s="3">
        <f t="shared" ca="1" si="7"/>
        <v>-3.6679740042928688</v>
      </c>
      <c r="O10" s="3">
        <f t="shared" ca="1" si="7"/>
        <v>-21.366520887728459</v>
      </c>
      <c r="P10" s="3">
        <f t="shared" ca="1" si="7"/>
        <v>-3.9662846125255524</v>
      </c>
      <c r="Q10" s="3">
        <f t="shared" ca="1" si="7"/>
        <v>28.254300070109842</v>
      </c>
      <c r="R10" s="3">
        <f t="shared" ca="1" si="7"/>
        <v>-4.5329185803757825</v>
      </c>
      <c r="S10" s="3">
        <f t="shared" ca="1" si="7"/>
        <v>-1.7123882424984691</v>
      </c>
      <c r="T10" s="3">
        <f t="shared" ca="1" si="7"/>
        <v>-14.766938168846609</v>
      </c>
      <c r="U10" s="3">
        <f t="shared" ca="1" si="7"/>
        <v>-2.8811291925465841</v>
      </c>
      <c r="V10" s="3">
        <f t="shared" ca="1" si="7"/>
        <v>-3.8681858902575588</v>
      </c>
      <c r="W10" s="3">
        <f t="shared" ca="1" si="7"/>
        <v>6.7850687485434626</v>
      </c>
      <c r="X10" s="3">
        <f t="shared" ca="1" si="7"/>
        <v>25.2903375</v>
      </c>
      <c r="Y10" s="3">
        <f t="shared" ca="1" si="7"/>
        <v>-2.5570286475682877</v>
      </c>
      <c r="Z10" s="3">
        <f t="shared" ca="1" si="7"/>
        <v>4.9140094339622644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442243000000</v>
      </c>
      <c r="H11" s="2">
        <f>IFERROR(INDEX(D11:G11,COUNT(D11:G11)),"")</f>
        <v>442243000000</v>
      </c>
      <c r="I11" s="2">
        <f t="shared" ref="I11:Z11" si="8">IFERROR(INDEX(I51:I500,MATCH($C$11,$C$51:$C$500,0)),"")</f>
        <v>504222000000</v>
      </c>
      <c r="J11" s="2">
        <f t="shared" si="8"/>
        <v>1126836000000</v>
      </c>
      <c r="K11" s="2">
        <f t="shared" si="8"/>
        <v>529257000000</v>
      </c>
      <c r="L11" s="2">
        <f t="shared" si="8"/>
        <v>590584000000</v>
      </c>
      <c r="M11" s="2">
        <f t="shared" si="8"/>
        <v>690152000000</v>
      </c>
      <c r="N11" s="2">
        <f t="shared" si="8"/>
        <v>479577000000</v>
      </c>
      <c r="O11" s="2">
        <f t="shared" si="8"/>
        <v>400674000000</v>
      </c>
      <c r="P11" s="2">
        <f t="shared" si="8"/>
        <v>224334000000</v>
      </c>
      <c r="Q11" s="2">
        <f t="shared" si="8"/>
        <v>125992000000</v>
      </c>
      <c r="R11" s="2">
        <f t="shared" si="8"/>
        <v>126377000000</v>
      </c>
      <c r="S11" s="2">
        <f t="shared" si="8"/>
        <v>295969000000</v>
      </c>
      <c r="T11" s="2">
        <f t="shared" si="8"/>
        <v>519690000000</v>
      </c>
      <c r="U11" s="2">
        <f t="shared" si="8"/>
        <v>647928000000</v>
      </c>
      <c r="V11" s="2">
        <f t="shared" si="8"/>
        <v>548332000000</v>
      </c>
      <c r="W11" s="2">
        <f t="shared" si="8"/>
        <v>544094000000</v>
      </c>
      <c r="X11" s="2">
        <f t="shared" si="8"/>
        <v>242981146000</v>
      </c>
      <c r="Y11" s="2">
        <f t="shared" si="8"/>
        <v>127332177000</v>
      </c>
      <c r="Z11" s="2">
        <f t="shared" si="8"/>
        <v>357901885000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17330000000000</v>
      </c>
      <c r="H12" s="2">
        <f>IFERROR(INDEX(D12:G12,COUNT(D12:G12)),"")</f>
        <v>17330000000000</v>
      </c>
      <c r="I12" s="2">
        <f t="shared" ref="I12:Z12" si="9">IFERROR(INDEX(I51:I500,MATCH($C$12,$C$51:$C$500,0)),"")</f>
        <v>17310000000000</v>
      </c>
      <c r="J12" s="2">
        <f t="shared" si="9"/>
        <v>13589000000000</v>
      </c>
      <c r="K12" s="2">
        <f t="shared" si="9"/>
        <v>12514000000000</v>
      </c>
      <c r="L12" s="2">
        <f t="shared" si="9"/>
        <v>10063000000000</v>
      </c>
      <c r="M12" s="2">
        <f t="shared" si="9"/>
        <v>9037000000000</v>
      </c>
      <c r="N12" s="2">
        <f t="shared" si="9"/>
        <v>9206000000000</v>
      </c>
      <c r="O12" s="2">
        <f t="shared" si="9"/>
        <v>7619000000000</v>
      </c>
      <c r="P12" s="2">
        <f t="shared" si="9"/>
        <v>7274000000000</v>
      </c>
      <c r="Q12" s="2">
        <f t="shared" si="9"/>
        <v>5645000000000</v>
      </c>
      <c r="R12" s="2">
        <f t="shared" si="9"/>
        <v>5668000000000</v>
      </c>
      <c r="S12" s="2">
        <f t="shared" si="9"/>
        <v>4385000000000</v>
      </c>
      <c r="T12" s="2">
        <f t="shared" si="9"/>
        <v>2863000000000</v>
      </c>
      <c r="U12" s="2">
        <f t="shared" si="9"/>
        <v>2425000000000</v>
      </c>
      <c r="V12" s="2">
        <f t="shared" si="9"/>
        <v>1563000000000</v>
      </c>
      <c r="W12" s="2">
        <f t="shared" si="9"/>
        <v>861000000000</v>
      </c>
      <c r="X12" s="2">
        <f t="shared" si="9"/>
        <v>1114000000000</v>
      </c>
      <c r="Y12" s="2">
        <f t="shared" si="9"/>
        <v>1047000000000</v>
      </c>
      <c r="Z12" s="2">
        <f t="shared" si="9"/>
        <v>688000000000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17772000000000</v>
      </c>
      <c r="H13" s="2">
        <f>IFERROR(INDEX(D13:G13,COUNT(D13:G13)),"")</f>
        <v>17772000000000</v>
      </c>
      <c r="I13" s="2">
        <f t="shared" ref="I13:Z13" si="10">IFERROR(INDEX(I51:I500,MATCH($C$13,$C$51:$C$500,0)),"")</f>
        <v>17815000000000</v>
      </c>
      <c r="J13" s="2">
        <f t="shared" si="10"/>
        <v>14716000000000</v>
      </c>
      <c r="K13" s="2">
        <f t="shared" si="10"/>
        <v>13044000000000</v>
      </c>
      <c r="L13" s="2">
        <f t="shared" si="10"/>
        <v>10654000000000</v>
      </c>
      <c r="M13" s="2">
        <f t="shared" si="10"/>
        <v>9727000000000</v>
      </c>
      <c r="N13" s="2">
        <f t="shared" si="10"/>
        <v>9686000000000</v>
      </c>
      <c r="O13" s="2">
        <f t="shared" si="10"/>
        <v>8020000000000</v>
      </c>
      <c r="P13" s="2">
        <f t="shared" si="10"/>
        <v>7498000000000</v>
      </c>
      <c r="Q13" s="2">
        <f t="shared" si="10"/>
        <v>5771000000000</v>
      </c>
      <c r="R13" s="2">
        <f t="shared" si="10"/>
        <v>5795000000000</v>
      </c>
      <c r="S13" s="2">
        <f t="shared" si="10"/>
        <v>4681000000000</v>
      </c>
      <c r="T13" s="2">
        <f t="shared" si="10"/>
        <v>3383000000000</v>
      </c>
      <c r="U13" s="2">
        <f t="shared" si="10"/>
        <v>3073000000000</v>
      </c>
      <c r="V13" s="2">
        <f t="shared" si="10"/>
        <v>2112000000000</v>
      </c>
      <c r="W13" s="2">
        <f t="shared" si="10"/>
        <v>1406000000000</v>
      </c>
      <c r="X13" s="2">
        <f t="shared" si="10"/>
        <v>1357000000000</v>
      </c>
      <c r="Y13" s="2">
        <f t="shared" si="10"/>
        <v>1174000000000</v>
      </c>
      <c r="Z13" s="2">
        <f t="shared" si="10"/>
        <v>1046000000000</v>
      </c>
    </row>
    <row r="14" spans="1:26" ht="15.5" x14ac:dyDescent="0.35">
      <c r="C14" t="s">
        <v>26</v>
      </c>
      <c r="D14" s="2">
        <f>IFERROR(INDEX(D51:D500,MATCH($C$14,$C$51:$C$500,0)),"")</f>
        <v>-347233000000</v>
      </c>
      <c r="H14" s="2">
        <f>IFERROR(SUM(D14:G14)*(4/MAX(1,COUNT(D14:G14))),"")</f>
        <v>-1388932000000</v>
      </c>
      <c r="I14" s="2">
        <f t="shared" ref="I14:Z14" si="11">IFERROR(INDEX(I51:I500,MATCH($C$14,$C$51:$C$500,0)),"")</f>
        <v>-1379594000000</v>
      </c>
      <c r="J14" s="2">
        <f t="shared" si="11"/>
        <v>-1198518000000</v>
      </c>
      <c r="K14" s="2">
        <f t="shared" si="11"/>
        <v>-1190689000000</v>
      </c>
      <c r="L14" s="2">
        <f t="shared" si="11"/>
        <v>-969607000000</v>
      </c>
      <c r="M14" s="2">
        <f t="shared" si="11"/>
        <v>-838873000000</v>
      </c>
      <c r="N14" s="2">
        <f t="shared" si="11"/>
        <v>-827293000000</v>
      </c>
      <c r="O14" s="2">
        <f t="shared" si="11"/>
        <v>-694349000000</v>
      </c>
      <c r="P14" s="2">
        <f t="shared" si="11"/>
        <v>-676514000000</v>
      </c>
      <c r="Q14" s="2">
        <f t="shared" si="11"/>
        <v>-432879000000</v>
      </c>
      <c r="R14" s="2">
        <f t="shared" si="11"/>
        <v>-301508000000</v>
      </c>
      <c r="S14" s="2">
        <f t="shared" si="11"/>
        <v>-223136000000</v>
      </c>
      <c r="T14" s="2">
        <f t="shared" si="11"/>
        <v>-206586000000</v>
      </c>
      <c r="U14" s="2">
        <f t="shared" si="11"/>
        <v>-188716000000</v>
      </c>
      <c r="V14" s="2">
        <f t="shared" si="11"/>
        <v>-123138000000</v>
      </c>
      <c r="W14" s="2">
        <f t="shared" si="11"/>
        <v>-91630000000</v>
      </c>
      <c r="X14" s="2">
        <f t="shared" si="11"/>
        <v>-93389017000</v>
      </c>
      <c r="Y14" s="2">
        <f t="shared" si="11"/>
        <v>-97002816000</v>
      </c>
      <c r="Z14" s="2">
        <f t="shared" si="11"/>
        <v>-78485969000</v>
      </c>
    </row>
    <row r="15" spans="1:26" ht="15.5" x14ac:dyDescent="0.35">
      <c r="C15" t="s">
        <v>27</v>
      </c>
      <c r="D15" s="2">
        <f>IFERROR(INDEX(D51:D500,MATCH($C$15,$C$51:$C$500,0)),"")</f>
        <v>-71035000000</v>
      </c>
      <c r="H15" s="2">
        <f>IFERROR(SUM(D15:G15)*(4/MAX(1,COUNT(D15:G15))),"")</f>
        <v>-284140000000</v>
      </c>
      <c r="I15" s="2">
        <f t="shared" ref="I15:Z15" si="12">IFERROR(INDEX(I51:I500,MATCH($C$15,$C$51:$C$500,0)),"")</f>
        <v>-241533000000</v>
      </c>
      <c r="J15" s="2">
        <f t="shared" si="12"/>
        <v>-202940000000</v>
      </c>
      <c r="K15" s="2">
        <f t="shared" si="12"/>
        <v>-173655000000</v>
      </c>
      <c r="L15" s="2">
        <f t="shared" si="12"/>
        <v>-218878000000</v>
      </c>
      <c r="M15" s="2">
        <f t="shared" si="12"/>
        <v>-230954000000</v>
      </c>
      <c r="N15" s="2">
        <f t="shared" si="12"/>
        <v>-220604000000</v>
      </c>
      <c r="O15" s="2">
        <f t="shared" si="12"/>
        <v>-244124000000</v>
      </c>
      <c r="P15" s="2">
        <f t="shared" si="12"/>
        <v>-278665000000</v>
      </c>
      <c r="Q15" s="2">
        <f t="shared" si="12"/>
        <v>-290239000000</v>
      </c>
      <c r="R15" s="2">
        <f t="shared" si="12"/>
        <v>-181701000000</v>
      </c>
      <c r="S15" s="2">
        <f t="shared" si="12"/>
        <v>-62431000000</v>
      </c>
      <c r="T15" s="2">
        <f t="shared" si="12"/>
        <v>-125916000000</v>
      </c>
      <c r="U15" s="2">
        <f t="shared" si="12"/>
        <v>-32522000000</v>
      </c>
      <c r="V15" s="2">
        <f t="shared" si="12"/>
        <v>-67350000000</v>
      </c>
      <c r="W15" s="2">
        <f t="shared" si="12"/>
        <v>-118809000000</v>
      </c>
      <c r="X15" s="2">
        <f t="shared" si="12"/>
        <v>-76242486000</v>
      </c>
      <c r="Y15" s="2">
        <f t="shared" si="12"/>
        <v>-69345666000</v>
      </c>
      <c r="Z15" s="2">
        <f t="shared" si="12"/>
        <v>-3354066000</v>
      </c>
    </row>
    <row r="16" spans="1:26" ht="15.5" x14ac:dyDescent="0.35">
      <c r="C16" t="s">
        <v>28</v>
      </c>
      <c r="D16" s="2">
        <f>IFERROR(INDEX(D51:D500,MATCH($C$16,$C$51:$C$500,0)),"")</f>
        <v>346803000000</v>
      </c>
      <c r="H16" s="2">
        <f>IFERROR(SUM(D16:G16)*(4/MAX(1,COUNT(D16:G16))),"")</f>
        <v>1387212000000</v>
      </c>
      <c r="I16" s="2">
        <f t="shared" ref="I16:Z16" si="13">IFERROR(INDEX(I51:I500,MATCH($C$16,$C$51:$C$500,0)),"")</f>
        <v>1142451000000</v>
      </c>
      <c r="J16" s="2">
        <f t="shared" si="13"/>
        <v>903960000000</v>
      </c>
      <c r="K16" s="2">
        <f t="shared" si="13"/>
        <v>785873000000</v>
      </c>
      <c r="L16" s="2">
        <f t="shared" si="13"/>
        <v>1020318000000</v>
      </c>
      <c r="M16" s="2">
        <f t="shared" si="13"/>
        <v>1022870000000</v>
      </c>
      <c r="N16" s="2">
        <f t="shared" si="13"/>
        <v>901334000000</v>
      </c>
      <c r="O16" s="2">
        <f t="shared" si="13"/>
        <v>905158000000</v>
      </c>
      <c r="P16" s="2">
        <f t="shared" si="13"/>
        <v>1043045000000</v>
      </c>
      <c r="Q16" s="2">
        <f t="shared" si="13"/>
        <v>1244596000000</v>
      </c>
      <c r="R16" s="2">
        <f t="shared" si="13"/>
        <v>802712000000</v>
      </c>
      <c r="S16" s="2">
        <f t="shared" si="13"/>
        <v>263214000000</v>
      </c>
      <c r="T16" s="2">
        <f t="shared" si="13"/>
        <v>562419000000</v>
      </c>
      <c r="U16" s="2">
        <f t="shared" si="13"/>
        <v>119071000000</v>
      </c>
      <c r="V16" s="2">
        <f t="shared" si="13"/>
        <v>311117000000</v>
      </c>
      <c r="W16" s="2">
        <f t="shared" si="13"/>
        <v>539936000000</v>
      </c>
      <c r="X16" s="2">
        <f t="shared" si="13"/>
        <v>324379636000</v>
      </c>
      <c r="Y16" s="2">
        <f t="shared" si="13"/>
        <v>208347339000</v>
      </c>
      <c r="Z16" s="2">
        <f t="shared" si="13"/>
        <v>67046215000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4040100000000</v>
      </c>
      <c r="H20" s="2">
        <f t="shared" ref="H20:Z20" ca="1" si="14">IFERROR(H21*H2,"")</f>
        <v>4040100000000</v>
      </c>
      <c r="I20" s="2">
        <f t="shared" ca="1" si="14"/>
        <v>4100400000000</v>
      </c>
      <c r="J20" s="2">
        <f t="shared" ca="1" si="14"/>
        <v>3708450000000</v>
      </c>
      <c r="K20" s="2">
        <f t="shared" ca="1" si="14"/>
        <v>4190850000000</v>
      </c>
      <c r="L20" s="2">
        <f t="shared" ca="1" si="14"/>
        <v>3662830422000</v>
      </c>
      <c r="M20" s="2">
        <f t="shared" ca="1" si="14"/>
        <v>4189856382000</v>
      </c>
      <c r="N20" s="2">
        <f t="shared" ca="1" si="14"/>
        <v>4927692726000</v>
      </c>
      <c r="O20" s="2">
        <f t="shared" ca="1" si="14"/>
        <v>5243908302000</v>
      </c>
      <c r="P20" s="2">
        <f t="shared" ca="1" si="14"/>
        <v>4558774554000</v>
      </c>
      <c r="Q20" s="2">
        <f t="shared" ca="1" si="14"/>
        <v>6456068010000</v>
      </c>
      <c r="R20" s="2">
        <f t="shared" ca="1" si="14"/>
        <v>5217557004000</v>
      </c>
      <c r="S20" s="2">
        <f t="shared" ca="1" si="14"/>
        <v>2687832396000</v>
      </c>
      <c r="T20" s="2">
        <f t="shared" ca="1" si="14"/>
        <v>3680990117999.9995</v>
      </c>
      <c r="U20" s="2">
        <f t="shared" ca="1" si="14"/>
        <v>2291477292000</v>
      </c>
      <c r="V20" s="2">
        <f t="shared" ca="1" si="14"/>
        <v>2388986964000</v>
      </c>
      <c r="W20" s="2">
        <f t="shared" ca="1" si="14"/>
        <v>2876535323999.9995</v>
      </c>
      <c r="X20" s="2">
        <f t="shared" ca="1" si="14"/>
        <v>1918019196000</v>
      </c>
      <c r="Y20" s="2">
        <f t="shared" ca="1" si="14"/>
        <v>1440438930000</v>
      </c>
      <c r="Z20" s="2">
        <f t="shared" ca="1" si="14"/>
        <v>781952562000</v>
      </c>
    </row>
    <row r="21" spans="1:26" ht="15.5" x14ac:dyDescent="0.35">
      <c r="C21" t="s">
        <v>11</v>
      </c>
      <c r="D21" s="2">
        <f>IFERROR(INDEX(D51:D500,MATCH($C$7,$C$51:$C$500,0)),"")</f>
        <v>6030000000</v>
      </c>
      <c r="H21" s="2">
        <f>IFERROR(INDEX(D21:G21,COUNT(D21:G21)),"")</f>
        <v>6030000000</v>
      </c>
      <c r="I21" s="2">
        <f t="shared" ref="I21:Z21" si="15">IFERROR(INDEX(I51:I500,MATCH($C$7,$C$51:$C$500,0)),"")</f>
        <v>6030000000</v>
      </c>
      <c r="J21" s="2">
        <f t="shared" si="15"/>
        <v>6030000000</v>
      </c>
      <c r="K21" s="2">
        <f t="shared" si="15"/>
        <v>6030000000</v>
      </c>
      <c r="L21" s="2">
        <f t="shared" si="15"/>
        <v>5340000000</v>
      </c>
      <c r="M21" s="2">
        <f t="shared" si="15"/>
        <v>5340000000</v>
      </c>
      <c r="N21" s="2">
        <f t="shared" si="15"/>
        <v>5340000000</v>
      </c>
      <c r="O21" s="2">
        <f t="shared" si="15"/>
        <v>5340000000</v>
      </c>
      <c r="P21" s="2">
        <f t="shared" si="15"/>
        <v>5340000000</v>
      </c>
      <c r="Q21" s="2">
        <f t="shared" si="15"/>
        <v>5340000000</v>
      </c>
      <c r="R21" s="2">
        <f t="shared" si="15"/>
        <v>5340000000</v>
      </c>
      <c r="S21" s="2">
        <f t="shared" si="15"/>
        <v>5340000000</v>
      </c>
      <c r="T21" s="2">
        <f t="shared" si="15"/>
        <v>4940000000</v>
      </c>
      <c r="U21" s="2">
        <f t="shared" si="15"/>
        <v>4940000000</v>
      </c>
      <c r="V21" s="2">
        <f t="shared" si="15"/>
        <v>4940000000</v>
      </c>
      <c r="W21" s="2">
        <f t="shared" si="15"/>
        <v>4940000000</v>
      </c>
      <c r="X21" s="2">
        <f t="shared" si="15"/>
        <v>4740000000</v>
      </c>
      <c r="Y21" s="2">
        <f t="shared" si="15"/>
        <v>4170000000</v>
      </c>
      <c r="Z21" s="2">
        <f t="shared" si="15"/>
        <v>4170000000</v>
      </c>
    </row>
    <row r="23" spans="1:26" ht="15.5" x14ac:dyDescent="0.35">
      <c r="B23" t="s">
        <v>54</v>
      </c>
      <c r="C23" t="s">
        <v>55</v>
      </c>
      <c r="D23" s="3">
        <f>IFERROR(D5/D6*100,"")</f>
        <v>2.8909859944547893</v>
      </c>
      <c r="H23" s="3">
        <f t="shared" ref="H23:Z23" si="16">IFERROR(H5/H6*100,"")</f>
        <v>11.563943977819157</v>
      </c>
      <c r="I23" s="3">
        <f t="shared" si="16"/>
        <v>9.627102670916905</v>
      </c>
      <c r="J23" s="3">
        <f t="shared" si="16"/>
        <v>8.2437289561592131</v>
      </c>
      <c r="K23" s="3">
        <f t="shared" si="16"/>
        <v>12.658173529274796</v>
      </c>
      <c r="L23" s="3">
        <f t="shared" si="16"/>
        <v>11.867040853694414</v>
      </c>
      <c r="M23" s="3">
        <f t="shared" si="16"/>
        <v>11.370328851445869</v>
      </c>
      <c r="N23" s="3">
        <f t="shared" si="16"/>
        <v>11.867415334998851</v>
      </c>
      <c r="O23" s="3">
        <f t="shared" si="16"/>
        <v>13.485982646780004</v>
      </c>
      <c r="P23" s="3">
        <f t="shared" si="16"/>
        <v>15.907631381783153</v>
      </c>
      <c r="Q23" s="3">
        <f t="shared" si="16"/>
        <v>22.381627151966551</v>
      </c>
      <c r="R23" s="3">
        <f t="shared" si="16"/>
        <v>18.490505362339814</v>
      </c>
      <c r="S23" s="3">
        <f t="shared" si="16"/>
        <v>19.257822800043218</v>
      </c>
      <c r="T23" s="3">
        <f t="shared" si="16"/>
        <v>17.566548193751302</v>
      </c>
      <c r="U23" s="3">
        <f t="shared" si="16"/>
        <v>4.6541273678039836</v>
      </c>
      <c r="V23" s="3">
        <f t="shared" si="16"/>
        <v>13.759678908050944</v>
      </c>
      <c r="W23" s="3">
        <f t="shared" si="16"/>
        <v>26.109630035182896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-0.2138415679948602</v>
      </c>
      <c r="H24" s="4">
        <f t="shared" ref="H24:Z24" si="17">IFERROR(_xlfn.RRI(5,M23,H23),"")</f>
        <v>3.3826582260094717E-3</v>
      </c>
      <c r="I24" s="4">
        <f t="shared" si="17"/>
        <v>-4.0979496572406293E-2</v>
      </c>
      <c r="J24" s="4">
        <f t="shared" si="17"/>
        <v>-9.3749578540980094E-2</v>
      </c>
      <c r="K24" s="4">
        <f t="shared" si="17"/>
        <v>-4.4670683561827795E-2</v>
      </c>
      <c r="L24" s="4">
        <f t="shared" si="17"/>
        <v>-0.11917393792157915</v>
      </c>
      <c r="M24" s="4">
        <f t="shared" si="17"/>
        <v>-9.2670881113828707E-2</v>
      </c>
      <c r="N24" s="4">
        <f t="shared" si="17"/>
        <v>-9.2284417004841579E-2</v>
      </c>
      <c r="O24" s="4">
        <f t="shared" si="17"/>
        <v>-5.1495855250621059E-2</v>
      </c>
      <c r="P24" s="4">
        <f t="shared" si="17"/>
        <v>0.27865520514523157</v>
      </c>
      <c r="Q24" s="4">
        <f t="shared" si="17"/>
        <v>0.10219052034309417</v>
      </c>
      <c r="R24" s="4">
        <f t="shared" si="17"/>
        <v>-6.668206262434262E-2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45.72</v>
      </c>
      <c r="H25" s="3">
        <f>IFERROR(INDEX(D25:G25,COUNT(D25:G25)),"")</f>
        <v>45.72</v>
      </c>
      <c r="I25" s="3">
        <f t="shared" ref="I25:Z25" si="18">IFERROR(INDEX(I51:I500,MATCH($C$25,$C$51:$C$500,0)),"")</f>
        <v>149.37</v>
      </c>
      <c r="J25" s="3">
        <f t="shared" si="18"/>
        <v>116.18</v>
      </c>
      <c r="K25" s="3">
        <f t="shared" si="18"/>
        <v>101.45</v>
      </c>
      <c r="L25" s="3">
        <f t="shared" si="18"/>
        <v>149.88</v>
      </c>
      <c r="M25" s="3">
        <f t="shared" si="18"/>
        <v>148.77000000000001</v>
      </c>
      <c r="N25" s="3">
        <f t="shared" si="18"/>
        <v>126.92</v>
      </c>
      <c r="O25" s="3">
        <f t="shared" si="18"/>
        <v>124.08</v>
      </c>
      <c r="P25" s="3">
        <f t="shared" si="18"/>
        <v>141.84</v>
      </c>
      <c r="Q25" s="3">
        <f t="shared" si="18"/>
        <v>177.64</v>
      </c>
      <c r="R25" s="3">
        <f t="shared" si="18"/>
        <v>115.21</v>
      </c>
      <c r="S25" s="3">
        <f t="shared" si="18"/>
        <v>36.880000000000003</v>
      </c>
      <c r="T25" s="3">
        <f t="shared" si="18"/>
        <v>87.71</v>
      </c>
      <c r="U25" s="3">
        <f t="shared" si="18"/>
        <v>17.079999999999998</v>
      </c>
      <c r="V25" s="3">
        <f t="shared" si="18"/>
        <v>48.89</v>
      </c>
      <c r="W25" s="3">
        <f t="shared" si="18"/>
        <v>84.8</v>
      </c>
      <c r="X25" s="3">
        <f t="shared" si="18"/>
        <v>52.4</v>
      </c>
      <c r="Y25" s="3">
        <f t="shared" si="18"/>
        <v>33.33</v>
      </c>
      <c r="Z25" s="3">
        <f t="shared" si="18"/>
        <v>15.27</v>
      </c>
    </row>
    <row r="26" spans="1:26" ht="15.5" x14ac:dyDescent="0.35">
      <c r="C26" t="s">
        <v>59</v>
      </c>
      <c r="D26" s="4">
        <f>IFERROR(_xlfn.RRI(5,I25,D25),"")</f>
        <v>-0.21083363281342837</v>
      </c>
      <c r="H26" s="4">
        <f t="shared" ref="H26:Z26" si="19">IFERROR(_xlfn.RRI(5,M25,H25),"")</f>
        <v>-0.21019810441368858</v>
      </c>
      <c r="I26" s="4">
        <f t="shared" si="19"/>
        <v>3.3110233575818215E-2</v>
      </c>
      <c r="J26" s="4">
        <f t="shared" si="19"/>
        <v>-1.3070984177183886E-2</v>
      </c>
      <c r="K26" s="4">
        <f t="shared" si="19"/>
        <v>-6.4829785902409509E-2</v>
      </c>
      <c r="L26" s="4">
        <f t="shared" si="19"/>
        <v>-3.3413814286081478E-2</v>
      </c>
      <c r="M26" s="4">
        <f t="shared" si="19"/>
        <v>5.24586388777597E-2</v>
      </c>
      <c r="N26" s="4">
        <f t="shared" si="19"/>
        <v>0.28040638215914182</v>
      </c>
      <c r="O26" s="4">
        <f t="shared" si="19"/>
        <v>7.1841417405559715E-2</v>
      </c>
      <c r="P26" s="4">
        <f t="shared" si="19"/>
        <v>0.52708134308141052</v>
      </c>
      <c r="Q26" s="4">
        <f t="shared" si="19"/>
        <v>0.29438700874785728</v>
      </c>
      <c r="R26" s="4">
        <f t="shared" si="19"/>
        <v>6.3209540172043166E-2</v>
      </c>
      <c r="S26" s="4">
        <f t="shared" si="19"/>
        <v>-6.783686170716885E-2</v>
      </c>
      <c r="T26" s="4">
        <f t="shared" si="19"/>
        <v>0.21350832335734271</v>
      </c>
      <c r="U26" s="4">
        <f t="shared" si="19"/>
        <v>2.2656459470434598E-2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1010.0535655058043</v>
      </c>
      <c r="H27" s="3">
        <f t="shared" ref="H27:Z27" si="20">IFERROR(H4/H21,"")</f>
        <v>4040.2142620232171</v>
      </c>
      <c r="I27" s="3">
        <f t="shared" si="20"/>
        <v>3794.1107794361524</v>
      </c>
      <c r="J27" s="3">
        <f t="shared" si="20"/>
        <v>2887.323383084577</v>
      </c>
      <c r="K27" s="3">
        <f t="shared" si="20"/>
        <v>2540.234991708126</v>
      </c>
      <c r="L27" s="3">
        <f t="shared" si="20"/>
        <v>3104.8614232209738</v>
      </c>
      <c r="M27" s="3">
        <f t="shared" si="20"/>
        <v>2991.0516853932586</v>
      </c>
      <c r="N27" s="3">
        <f t="shared" si="20"/>
        <v>2034.3176029962547</v>
      </c>
      <c r="O27" s="3">
        <f t="shared" si="20"/>
        <v>1597.9743445692884</v>
      </c>
      <c r="P27" s="3">
        <f t="shared" si="20"/>
        <v>1613.2750936329587</v>
      </c>
      <c r="Q27" s="3">
        <f t="shared" si="20"/>
        <v>1680.6569288389512</v>
      </c>
      <c r="R27" s="3">
        <f t="shared" si="20"/>
        <v>1219.8464419475656</v>
      </c>
      <c r="S27" s="3">
        <f t="shared" si="20"/>
        <v>998.39026217228468</v>
      </c>
      <c r="T27" s="3">
        <f t="shared" si="20"/>
        <v>1282.9070850202429</v>
      </c>
      <c r="U27" s="3">
        <f t="shared" si="20"/>
        <v>750.05829959514165</v>
      </c>
      <c r="V27" s="3">
        <f t="shared" si="20"/>
        <v>770.4313765182186</v>
      </c>
      <c r="W27" s="3">
        <f t="shared" si="20"/>
        <v>755.41477732793521</v>
      </c>
      <c r="X27" s="3">
        <f t="shared" si="20"/>
        <v>622.59786118143461</v>
      </c>
      <c r="Y27" s="3">
        <f t="shared" si="20"/>
        <v>667.52344292565942</v>
      </c>
      <c r="Z27" s="3">
        <f t="shared" si="20"/>
        <v>948.64419616306952</v>
      </c>
    </row>
    <row r="28" spans="1:26" ht="15.5" x14ac:dyDescent="0.35">
      <c r="C28" t="s">
        <v>61</v>
      </c>
      <c r="D28" s="4">
        <f>IFERROR(_xlfn.RRI(5,I27,D27),"")</f>
        <v>-0.23255567357695162</v>
      </c>
      <c r="H28" s="4">
        <f t="shared" ref="H28:Z28" si="21">IFERROR(_xlfn.RRI(5,M27,H27),"")</f>
        <v>6.1979408405866243E-2</v>
      </c>
      <c r="I28" s="4">
        <f t="shared" si="21"/>
        <v>0.13276090037234733</v>
      </c>
      <c r="J28" s="4">
        <f t="shared" si="21"/>
        <v>0.12560269724542983</v>
      </c>
      <c r="K28" s="4">
        <f t="shared" si="21"/>
        <v>9.5047840370446446E-2</v>
      </c>
      <c r="L28" s="4">
        <f t="shared" si="21"/>
        <v>0.13060949975662917</v>
      </c>
      <c r="M28" s="4">
        <f t="shared" si="21"/>
        <v>0.19647533665737504</v>
      </c>
      <c r="N28" s="4">
        <f t="shared" si="21"/>
        <v>0.15298507124842109</v>
      </c>
      <c r="O28" s="4">
        <f t="shared" si="21"/>
        <v>4.4900458563928769E-2</v>
      </c>
      <c r="P28" s="4">
        <f t="shared" si="21"/>
        <v>0.16552792050042742</v>
      </c>
      <c r="Q28" s="4">
        <f t="shared" si="21"/>
        <v>0.16882373402048167</v>
      </c>
      <c r="R28" s="4">
        <f t="shared" si="21"/>
        <v>0.1005858820315606</v>
      </c>
      <c r="S28" s="4">
        <f t="shared" si="21"/>
        <v>9.90527630095277E-2</v>
      </c>
      <c r="T28" s="4">
        <f t="shared" si="21"/>
        <v>0.13958240779923337</v>
      </c>
      <c r="U28" s="4">
        <f t="shared" si="21"/>
        <v>-4.5890251122574499E-2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-0.69391444065073304</v>
      </c>
      <c r="I29" s="4">
        <f t="shared" si="22"/>
        <v>0.28567739714236529</v>
      </c>
      <c r="J29" s="4">
        <f t="shared" si="22"/>
        <v>0.14519467718087731</v>
      </c>
      <c r="K29" s="4">
        <f t="shared" si="22"/>
        <v>-0.32312516680010672</v>
      </c>
      <c r="L29" s="4">
        <f t="shared" si="22"/>
        <v>7.4611816898567263E-3</v>
      </c>
      <c r="M29" s="4">
        <f t="shared" si="22"/>
        <v>0.17215568862275454</v>
      </c>
      <c r="N29" s="4">
        <f t="shared" si="22"/>
        <v>2.2888459058671852E-2</v>
      </c>
      <c r="O29" s="4">
        <f t="shared" si="22"/>
        <v>-0.12521150592216584</v>
      </c>
      <c r="P29" s="4">
        <f t="shared" si="22"/>
        <v>-0.2015311866696689</v>
      </c>
      <c r="Q29" s="4">
        <f t="shared" si="22"/>
        <v>0.5418800451349709</v>
      </c>
      <c r="R29" s="4">
        <f t="shared" si="22"/>
        <v>2.123915401301518</v>
      </c>
      <c r="S29" s="4">
        <f t="shared" si="22"/>
        <v>-0.5795234294835252</v>
      </c>
      <c r="T29" s="4">
        <f t="shared" si="22"/>
        <v>4.1352459016393448</v>
      </c>
      <c r="U29" s="4">
        <f t="shared" si="22"/>
        <v>-0.65064430353855596</v>
      </c>
      <c r="V29" s="4">
        <f t="shared" si="22"/>
        <v>-0.42346698113207543</v>
      </c>
      <c r="W29" s="4">
        <f t="shared" si="22"/>
        <v>0.61832061068702293</v>
      </c>
      <c r="X29" s="4">
        <f t="shared" si="22"/>
        <v>0.57215721572157219</v>
      </c>
      <c r="Y29" s="4">
        <f t="shared" si="22"/>
        <v>1.1827111984282908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6.4864601192176699E-2</v>
      </c>
      <c r="I30" s="4">
        <f t="shared" si="23"/>
        <v>0.31405813483311273</v>
      </c>
      <c r="J30" s="4">
        <f t="shared" si="23"/>
        <v>0.13663633187851607</v>
      </c>
      <c r="K30" s="4">
        <f t="shared" si="23"/>
        <v>-0.1818523774652416</v>
      </c>
      <c r="L30" s="4">
        <f t="shared" si="23"/>
        <v>3.8050073953420076E-2</v>
      </c>
      <c r="M30" s="4">
        <f t="shared" si="23"/>
        <v>0.47029730312900669</v>
      </c>
      <c r="N30" s="4">
        <f t="shared" si="23"/>
        <v>0.2730602402409511</v>
      </c>
      <c r="O30" s="4">
        <f t="shared" si="23"/>
        <v>-9.4842777428704485E-3</v>
      </c>
      <c r="P30" s="4">
        <f t="shared" si="23"/>
        <v>-4.0092557886005874E-2</v>
      </c>
      <c r="Q30" s="4">
        <f t="shared" si="23"/>
        <v>0.37776106159367989</v>
      </c>
      <c r="R30" s="4">
        <f t="shared" si="23"/>
        <v>0.22181324093991003</v>
      </c>
      <c r="S30" s="4">
        <f t="shared" si="23"/>
        <v>-0.22177508111857441</v>
      </c>
      <c r="T30" s="4">
        <f t="shared" si="23"/>
        <v>0.71040982509321826</v>
      </c>
      <c r="U30" s="4">
        <f t="shared" si="23"/>
        <v>-2.6443726909394873E-2</v>
      </c>
      <c r="V30" s="4">
        <f t="shared" si="23"/>
        <v>1.9878614558481809E-2</v>
      </c>
      <c r="W30" s="4">
        <f t="shared" si="23"/>
        <v>0.21332697143300289</v>
      </c>
      <c r="X30" s="4">
        <f t="shared" si="23"/>
        <v>-6.7301878638632434E-2</v>
      </c>
      <c r="Y30" s="4">
        <f t="shared" si="23"/>
        <v>-0.29633950681872528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1579.06</v>
      </c>
      <c r="H32" s="3">
        <f>IFERROR(INDEX(D32:G32,COUNT(D32:G32)),"")</f>
        <v>1579.06</v>
      </c>
      <c r="I32" s="3">
        <f t="shared" ref="I32:Z32" si="24">IFERROR(INDEX(I51:I500,MATCH($C$32,$C$51:$C$500,0)),"")</f>
        <v>1533.34</v>
      </c>
      <c r="J32" s="3">
        <f t="shared" si="24"/>
        <v>1399.94</v>
      </c>
      <c r="K32" s="3">
        <f t="shared" si="24"/>
        <v>1359.35</v>
      </c>
      <c r="L32" s="3">
        <f t="shared" si="24"/>
        <v>1276.69</v>
      </c>
      <c r="M32" s="3">
        <f t="shared" si="24"/>
        <v>1213.82</v>
      </c>
      <c r="N32" s="3">
        <f t="shared" si="24"/>
        <v>1100.33</v>
      </c>
      <c r="O32" s="3">
        <f t="shared" si="24"/>
        <v>1002.1</v>
      </c>
      <c r="P32" s="3">
        <f t="shared" si="24"/>
        <v>891.72</v>
      </c>
      <c r="Q32" s="3">
        <f t="shared" si="24"/>
        <v>746.39</v>
      </c>
      <c r="R32" s="3">
        <f t="shared" si="24"/>
        <v>635.41999999999996</v>
      </c>
      <c r="S32" s="3">
        <f t="shared" si="24"/>
        <v>534.80999999999995</v>
      </c>
      <c r="T32" s="3">
        <f t="shared" si="24"/>
        <v>495.1</v>
      </c>
      <c r="U32" s="3">
        <f t="shared" si="24"/>
        <v>360.87</v>
      </c>
      <c r="V32" s="3">
        <f t="shared" si="24"/>
        <v>353.92</v>
      </c>
      <c r="W32" s="3">
        <f t="shared" si="24"/>
        <v>323.39</v>
      </c>
      <c r="X32" s="3">
        <f t="shared" si="24"/>
        <v>260.64999999999998</v>
      </c>
      <c r="Y32" s="3">
        <f t="shared" si="24"/>
        <v>238.24</v>
      </c>
      <c r="Z32" s="3">
        <f t="shared" si="24"/>
        <v>213.13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0.43</v>
      </c>
      <c r="H33" s="3">
        <f>IFERROR(INDEX(D33:G33,COUNT(D33:G33)),"")</f>
        <v>0.43</v>
      </c>
      <c r="I33" s="3">
        <f t="shared" ref="I33:Z33" si="25">IFERROR(INDEX(I51:I500,MATCH($C$33,$C$51:$C$500,0)),"")</f>
        <v>0.44</v>
      </c>
      <c r="J33" s="3">
        <f t="shared" si="25"/>
        <v>0.44</v>
      </c>
      <c r="K33" s="3">
        <f t="shared" si="25"/>
        <v>0.51</v>
      </c>
      <c r="L33" s="3">
        <f t="shared" si="25"/>
        <v>0.54</v>
      </c>
      <c r="M33" s="3">
        <f t="shared" si="25"/>
        <v>0.65</v>
      </c>
      <c r="N33" s="3">
        <f t="shared" si="25"/>
        <v>0.85</v>
      </c>
      <c r="O33" s="3">
        <f t="shared" si="25"/>
        <v>0.99</v>
      </c>
      <c r="P33" s="3">
        <f t="shared" si="25"/>
        <v>0.97</v>
      </c>
      <c r="Q33" s="3">
        <f t="shared" si="25"/>
        <v>1.64</v>
      </c>
      <c r="R33" s="3">
        <f t="shared" si="25"/>
        <v>1.56</v>
      </c>
      <c r="S33" s="3">
        <f t="shared" si="25"/>
        <v>0.95</v>
      </c>
      <c r="T33" s="3">
        <f t="shared" si="25"/>
        <v>1.52</v>
      </c>
      <c r="U33" s="3">
        <f t="shared" si="25"/>
        <v>1.3</v>
      </c>
      <c r="V33" s="3">
        <f t="shared" si="25"/>
        <v>1.38</v>
      </c>
      <c r="W33" s="3">
        <f t="shared" si="25"/>
        <v>1.82</v>
      </c>
      <c r="X33" s="3">
        <f t="shared" si="25"/>
        <v>1.57</v>
      </c>
      <c r="Y33" s="3">
        <f t="shared" si="25"/>
        <v>1.43</v>
      </c>
      <c r="Z33" s="3">
        <f t="shared" si="25"/>
        <v>0.89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14.98</v>
      </c>
      <c r="H34" s="3">
        <f>IFERROR(INDEX(D34:G34,COUNT(D34:G34)),"")</f>
        <v>14.98</v>
      </c>
      <c r="I34" s="3">
        <f t="shared" ref="I34:Z34" si="26">IFERROR(INDEX(I51:I500,MATCH($C$34,$C$51:$C$500,0)),"")</f>
        <v>4.55</v>
      </c>
      <c r="J34" s="3">
        <f t="shared" si="26"/>
        <v>5.29</v>
      </c>
      <c r="K34" s="3">
        <f t="shared" si="26"/>
        <v>6.85</v>
      </c>
      <c r="L34" s="3">
        <f t="shared" si="26"/>
        <v>4.6399999999999997</v>
      </c>
      <c r="M34" s="3">
        <f t="shared" si="26"/>
        <v>5.34</v>
      </c>
      <c r="N34" s="3">
        <f t="shared" si="26"/>
        <v>7.37</v>
      </c>
      <c r="O34" s="3">
        <f t="shared" si="26"/>
        <v>8.02</v>
      </c>
      <c r="P34" s="3">
        <f t="shared" si="26"/>
        <v>6.1</v>
      </c>
      <c r="Q34" s="3">
        <f t="shared" si="26"/>
        <v>6.9</v>
      </c>
      <c r="R34" s="3">
        <f t="shared" si="26"/>
        <v>8.59</v>
      </c>
      <c r="S34" s="3">
        <f t="shared" si="26"/>
        <v>13.83</v>
      </c>
      <c r="T34" s="3">
        <f t="shared" si="26"/>
        <v>8.61</v>
      </c>
      <c r="U34" s="3">
        <f t="shared" si="26"/>
        <v>27.52</v>
      </c>
      <c r="V34" s="3">
        <f t="shared" si="26"/>
        <v>10.02</v>
      </c>
      <c r="W34" s="3">
        <f t="shared" si="26"/>
        <v>6.96</v>
      </c>
      <c r="X34" s="3">
        <f t="shared" si="26"/>
        <v>7.82</v>
      </c>
      <c r="Y34" s="3">
        <f t="shared" si="26"/>
        <v>10.199999999999999</v>
      </c>
      <c r="Z34" s="3">
        <f t="shared" si="26"/>
        <v>12.44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0.68</v>
      </c>
      <c r="H35" s="3">
        <f>IFERROR(INDEX(D35:G35,COUNT(D35:G35)),"")</f>
        <v>0.68</v>
      </c>
      <c r="I35" s="3">
        <f t="shared" ref="I35:Z35" si="27">IFERROR(INDEX(I51:I500,MATCH($C$35,$C$51:$C$500,0)),"")</f>
        <v>0.18</v>
      </c>
      <c r="J35" s="3">
        <f t="shared" si="27"/>
        <v>0.21</v>
      </c>
      <c r="K35" s="3">
        <f t="shared" si="27"/>
        <v>0.27</v>
      </c>
      <c r="L35" s="3">
        <f t="shared" si="27"/>
        <v>0.22</v>
      </c>
      <c r="M35" s="3">
        <f t="shared" si="27"/>
        <v>0.27</v>
      </c>
      <c r="N35" s="3">
        <f t="shared" si="27"/>
        <v>0.46</v>
      </c>
      <c r="O35" s="3">
        <f t="shared" si="27"/>
        <v>0.62</v>
      </c>
      <c r="P35" s="3">
        <f t="shared" si="27"/>
        <v>0.54</v>
      </c>
      <c r="Q35" s="3">
        <f t="shared" si="27"/>
        <v>0.73</v>
      </c>
      <c r="R35" s="3">
        <f t="shared" si="27"/>
        <v>0.81</v>
      </c>
      <c r="S35" s="3">
        <f t="shared" si="27"/>
        <v>0.51</v>
      </c>
      <c r="T35" s="3">
        <f t="shared" si="27"/>
        <v>0.59</v>
      </c>
      <c r="U35" s="3">
        <f t="shared" si="27"/>
        <v>0.63</v>
      </c>
      <c r="V35" s="3">
        <f t="shared" si="27"/>
        <v>0.64</v>
      </c>
      <c r="W35" s="3">
        <f t="shared" si="27"/>
        <v>0.78</v>
      </c>
      <c r="X35" s="3">
        <f t="shared" si="27"/>
        <v>0.66</v>
      </c>
      <c r="Y35" s="3">
        <f t="shared" si="27"/>
        <v>0.51</v>
      </c>
      <c r="Z35" s="3">
        <f t="shared" si="27"/>
        <v>0.2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0.3281</v>
      </c>
      <c r="I36" s="4">
        <f t="shared" si="28"/>
        <v>0.4017</v>
      </c>
      <c r="J36" s="4">
        <f t="shared" si="28"/>
        <v>0.40450000000000003</v>
      </c>
      <c r="K36" s="4">
        <f t="shared" si="28"/>
        <v>0.39429999999999998</v>
      </c>
      <c r="L36" s="4">
        <f t="shared" si="28"/>
        <v>0.45150000000000001</v>
      </c>
      <c r="M36" s="4">
        <f t="shared" si="28"/>
        <v>0.37909999999999999</v>
      </c>
      <c r="N36" s="4">
        <f t="shared" si="28"/>
        <v>0.22219999999999998</v>
      </c>
      <c r="O36" s="4">
        <f t="shared" si="28"/>
        <v>0.2273</v>
      </c>
      <c r="P36" s="4">
        <f t="shared" si="28"/>
        <v>0.19879999999999998</v>
      </c>
      <c r="Q36" s="4">
        <f t="shared" si="28"/>
        <v>0.47619999999999996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60</v>
      </c>
      <c r="I37" s="3">
        <f t="shared" si="29"/>
        <v>60</v>
      </c>
      <c r="J37" s="3">
        <f t="shared" si="29"/>
        <v>47</v>
      </c>
      <c r="K37" s="3">
        <f t="shared" si="29"/>
        <v>40</v>
      </c>
      <c r="L37" s="3">
        <f t="shared" si="29"/>
        <v>60</v>
      </c>
      <c r="M37" s="3">
        <f t="shared" si="29"/>
        <v>50</v>
      </c>
      <c r="N37" s="3">
        <f t="shared" si="29"/>
        <v>25</v>
      </c>
      <c r="O37" s="3">
        <f t="shared" si="29"/>
        <v>25</v>
      </c>
      <c r="P37" s="3">
        <f t="shared" si="29"/>
        <v>25</v>
      </c>
      <c r="Q37" s="3">
        <f t="shared" si="29"/>
        <v>75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6090623000000</v>
      </c>
      <c r="E51" s="5">
        <v>6495171000000</v>
      </c>
      <c r="F51" s="5">
        <v>5885070000000</v>
      </c>
      <c r="G51" s="5">
        <v>4893682000000</v>
      </c>
      <c r="I51" s="5">
        <v>22878488000000</v>
      </c>
      <c r="J51" s="5">
        <v>17410560000000</v>
      </c>
      <c r="K51" s="5">
        <v>15317617000000</v>
      </c>
      <c r="L51" s="5">
        <v>16579960000000</v>
      </c>
      <c r="M51" s="5">
        <v>15972216000000</v>
      </c>
      <c r="N51" s="5">
        <v>10863256000000</v>
      </c>
      <c r="O51" s="5">
        <v>8533183000000</v>
      </c>
      <c r="P51" s="5">
        <v>8614889000000</v>
      </c>
      <c r="Q51" s="5">
        <v>8974708000000</v>
      </c>
      <c r="R51" s="5">
        <v>6513980000000</v>
      </c>
      <c r="S51" s="5">
        <v>5331404000000</v>
      </c>
      <c r="T51" s="5">
        <v>6337561000000</v>
      </c>
      <c r="U51" s="5">
        <v>3705288000000</v>
      </c>
      <c r="V51" s="5">
        <v>3805931000000</v>
      </c>
      <c r="W51" s="5">
        <v>3731749000000</v>
      </c>
      <c r="X51" s="5">
        <v>2951113862000</v>
      </c>
      <c r="Y51" s="5">
        <v>2783572757000</v>
      </c>
      <c r="Z51" s="5">
        <v>3955846298000</v>
      </c>
    </row>
    <row r="52" spans="2:26" ht="15.5" x14ac:dyDescent="0.35">
      <c r="C52" t="s">
        <v>86</v>
      </c>
      <c r="D52" s="5">
        <v>-5045632000000</v>
      </c>
      <c r="E52" s="5">
        <v>-5400492000000</v>
      </c>
      <c r="F52" s="5">
        <v>-4982298000000</v>
      </c>
      <c r="G52" s="5">
        <v>-4070660000000</v>
      </c>
      <c r="I52" s="5">
        <v>-19079336000000</v>
      </c>
      <c r="J52" s="5">
        <v>-14408758000000</v>
      </c>
      <c r="K52" s="5">
        <v>-12396300000000</v>
      </c>
      <c r="L52" s="5">
        <v>-13105237000000</v>
      </c>
      <c r="M52" s="5">
        <v>-12832503000000</v>
      </c>
      <c r="N52" s="5">
        <v>-8239389000000</v>
      </c>
      <c r="O52" s="5">
        <v>-6438390000000</v>
      </c>
      <c r="P52" s="5">
        <v>-6312129000000</v>
      </c>
      <c r="Q52" s="5">
        <v>-6709085000000</v>
      </c>
      <c r="R52" s="5">
        <v>-4888655000000</v>
      </c>
      <c r="S52" s="5">
        <v>-4160926000000</v>
      </c>
      <c r="T52" s="5">
        <v>-5044887000000</v>
      </c>
      <c r="U52" s="5">
        <v>-2755644000000</v>
      </c>
      <c r="V52" s="5">
        <v>-2778192000000</v>
      </c>
      <c r="W52" s="5">
        <v>-2488848000000</v>
      </c>
      <c r="X52" s="5">
        <v>-2310101212000</v>
      </c>
      <c r="Y52" s="5">
        <v>-2336335567000</v>
      </c>
      <c r="Z52" s="5">
        <v>-3143163972000</v>
      </c>
    </row>
    <row r="53" spans="2:26" ht="15.5" x14ac:dyDescent="0.35">
      <c r="C53" t="s">
        <v>87</v>
      </c>
      <c r="D53" s="5">
        <v>1044991000000</v>
      </c>
      <c r="E53" s="5">
        <v>1094679000000</v>
      </c>
      <c r="F53" s="5">
        <v>902772000000</v>
      </c>
      <c r="G53" s="5">
        <v>823022000000</v>
      </c>
      <c r="I53" s="5">
        <v>3799152000000</v>
      </c>
      <c r="J53" s="5">
        <v>3001802000000</v>
      </c>
      <c r="K53" s="5">
        <v>2921317000000</v>
      </c>
      <c r="L53" s="5">
        <v>3474723000000</v>
      </c>
      <c r="M53" s="5">
        <v>3139713000000</v>
      </c>
      <c r="N53" s="5">
        <v>2623867000000</v>
      </c>
      <c r="O53" s="5">
        <v>2094793000000</v>
      </c>
      <c r="P53" s="5">
        <v>2302760000000</v>
      </c>
      <c r="Q53" s="5">
        <v>2265623000000</v>
      </c>
      <c r="R53" s="5">
        <v>1625325000000</v>
      </c>
      <c r="S53" s="5">
        <v>1170478000000</v>
      </c>
      <c r="T53" s="5">
        <v>1292674000000</v>
      </c>
      <c r="U53" s="5">
        <v>949644000000</v>
      </c>
      <c r="V53" s="5">
        <v>1027739000000</v>
      </c>
      <c r="W53" s="5">
        <v>1242901000000</v>
      </c>
      <c r="X53" s="5">
        <v>641012650000</v>
      </c>
      <c r="Y53" s="5">
        <v>447237190000</v>
      </c>
      <c r="Z53" s="5">
        <v>812682326000</v>
      </c>
    </row>
    <row r="54" spans="2:26" ht="15.5" x14ac:dyDescent="0.35">
      <c r="C54" t="s">
        <v>88</v>
      </c>
      <c r="D54" s="5">
        <v>-348676000000</v>
      </c>
      <c r="E54" s="5">
        <v>-434030000000</v>
      </c>
      <c r="F54" s="5">
        <v>-335957000000</v>
      </c>
      <c r="G54" s="5">
        <v>-296755000000</v>
      </c>
      <c r="I54" s="5">
        <v>-1340251000000</v>
      </c>
      <c r="J54" s="5">
        <v>-996057000000</v>
      </c>
      <c r="K54" s="5">
        <v>-1042837000000</v>
      </c>
      <c r="L54" s="5">
        <v>-1270164000000</v>
      </c>
      <c r="M54" s="5">
        <v>-1144648000000</v>
      </c>
      <c r="N54" s="5">
        <v>-798845000000</v>
      </c>
      <c r="O54" s="5">
        <v>-669997000000</v>
      </c>
      <c r="P54" s="5">
        <v>-608574000000</v>
      </c>
      <c r="Q54" s="5">
        <v>-595914000000</v>
      </c>
      <c r="R54" s="5">
        <v>-521130000000</v>
      </c>
      <c r="S54" s="5">
        <v>-566615000000</v>
      </c>
      <c r="T54" s="5">
        <v>-497466000000</v>
      </c>
      <c r="U54" s="5">
        <v>-455258000000</v>
      </c>
      <c r="V54" s="5">
        <v>-529645000000</v>
      </c>
      <c r="W54" s="5">
        <v>-628775000000</v>
      </c>
      <c r="X54" s="5">
        <v>-291409800000</v>
      </c>
      <c r="Y54" s="5">
        <v>-165769432000</v>
      </c>
      <c r="Z54" s="5">
        <v>-444525291000</v>
      </c>
    </row>
    <row r="55" spans="2:26" ht="15.5" x14ac:dyDescent="0.35">
      <c r="C55" t="s">
        <v>89</v>
      </c>
      <c r="D55" s="5">
        <v>-183163000000</v>
      </c>
      <c r="E55" s="5">
        <v>-255612000000</v>
      </c>
      <c r="F55" s="5">
        <v>-183239000000</v>
      </c>
      <c r="G55" s="5">
        <v>-133264000000</v>
      </c>
      <c r="I55" s="5">
        <v>-675388000000</v>
      </c>
      <c r="J55" s="5">
        <v>-378811000000</v>
      </c>
      <c r="K55" s="5">
        <v>-423935000000</v>
      </c>
      <c r="L55" s="5">
        <v>-715613000000</v>
      </c>
      <c r="M55" s="5">
        <v>-645056000000</v>
      </c>
      <c r="N55" s="5">
        <v>-333337000000</v>
      </c>
      <c r="O55" s="5">
        <v>-247362000000</v>
      </c>
      <c r="P55" s="5">
        <v>-241262000000</v>
      </c>
      <c r="Q55" s="5">
        <v>-257459000000</v>
      </c>
      <c r="R55" s="5">
        <v>-227162000000</v>
      </c>
      <c r="S55" s="5">
        <v>-305106000000</v>
      </c>
      <c r="T55" s="5">
        <v>-295487000000</v>
      </c>
      <c r="U55" s="5">
        <v>-289018000000</v>
      </c>
      <c r="V55" s="5">
        <v>-390645000000</v>
      </c>
      <c r="W55" s="5">
        <v>-511361000000</v>
      </c>
      <c r="X55" s="5">
        <v>-184388110000</v>
      </c>
      <c r="Y55" s="5">
        <v>-84050860000</v>
      </c>
      <c r="Z55" s="5">
        <v>-362542181000</v>
      </c>
    </row>
    <row r="56" spans="2:26" ht="15.5" x14ac:dyDescent="0.35">
      <c r="C56" t="s">
        <v>90</v>
      </c>
      <c r="D56" s="5">
        <v>-165513000000</v>
      </c>
      <c r="E56" s="5">
        <v>-178418000000</v>
      </c>
      <c r="F56" s="5">
        <v>-152718000000</v>
      </c>
      <c r="G56" s="5">
        <v>-163491000000</v>
      </c>
      <c r="I56" s="5">
        <v>-664863000000</v>
      </c>
      <c r="J56" s="5">
        <v>-617246000000</v>
      </c>
      <c r="K56" s="5">
        <v>-618902000000</v>
      </c>
      <c r="L56" s="5">
        <v>-554551000000</v>
      </c>
      <c r="M56" s="5">
        <v>-499592000000</v>
      </c>
      <c r="N56" s="5">
        <v>-465508000000</v>
      </c>
      <c r="O56" s="5">
        <v>-422635000000</v>
      </c>
      <c r="P56" s="5">
        <v>-367312000000</v>
      </c>
      <c r="Q56" s="5">
        <v>-338455000000</v>
      </c>
      <c r="R56" s="5">
        <v>-293968000000</v>
      </c>
      <c r="S56" s="5">
        <v>-261509000000</v>
      </c>
      <c r="T56" s="5">
        <v>-201979000000</v>
      </c>
      <c r="U56" s="5">
        <v>-166240000000</v>
      </c>
      <c r="V56" s="5">
        <v>-139000000000</v>
      </c>
      <c r="W56" s="5">
        <v>-117414000000</v>
      </c>
      <c r="X56" s="5">
        <v>-107021690000</v>
      </c>
      <c r="Y56" s="5">
        <v>-81718572000</v>
      </c>
      <c r="Z56" s="5">
        <v>-81983110000</v>
      </c>
    </row>
    <row r="57" spans="2:26" ht="15.5" x14ac:dyDescent="0.35">
      <c r="C57" t="s">
        <v>92</v>
      </c>
      <c r="D57" s="5">
        <v>696315000000</v>
      </c>
      <c r="E57" s="5">
        <v>660649000000</v>
      </c>
      <c r="F57" s="5">
        <v>566815000000</v>
      </c>
      <c r="G57" s="5">
        <v>526267000000</v>
      </c>
      <c r="I57" s="5">
        <v>2458901000000</v>
      </c>
      <c r="J57" s="5">
        <v>2005745000000</v>
      </c>
      <c r="K57" s="5">
        <v>1878480000000</v>
      </c>
      <c r="L57" s="5">
        <v>2204559000000</v>
      </c>
      <c r="M57" s="5">
        <v>1995065000000</v>
      </c>
      <c r="N57" s="5">
        <v>1825022000000</v>
      </c>
      <c r="O57" s="5">
        <v>1424796000000</v>
      </c>
      <c r="P57" s="5">
        <v>1694186000000</v>
      </c>
      <c r="Q57" s="5">
        <v>1669709000000</v>
      </c>
      <c r="R57" s="5">
        <v>1104195000000</v>
      </c>
      <c r="S57" s="5">
        <v>603863000000</v>
      </c>
      <c r="T57" s="5">
        <v>795208000000</v>
      </c>
      <c r="U57" s="5">
        <v>494386000000</v>
      </c>
      <c r="V57" s="5">
        <v>498094000000</v>
      </c>
      <c r="W57" s="5">
        <v>614126000000</v>
      </c>
      <c r="X57" s="5">
        <v>349602850000</v>
      </c>
      <c r="Y57" s="5">
        <v>281467758000</v>
      </c>
      <c r="Z57" s="5">
        <v>368157035000</v>
      </c>
    </row>
    <row r="58" spans="2:26" ht="15.5" x14ac:dyDescent="0.35">
      <c r="C58" t="s">
        <v>93</v>
      </c>
      <c r="D58" s="5">
        <v>-349512000000</v>
      </c>
      <c r="E58" s="5">
        <v>-317067000000</v>
      </c>
      <c r="F58" s="5">
        <v>-333604000000</v>
      </c>
      <c r="G58" s="5">
        <v>-301545000000</v>
      </c>
      <c r="I58" s="5">
        <v>-1316450000000</v>
      </c>
      <c r="J58" s="5">
        <v>-1101785000000</v>
      </c>
      <c r="K58" s="5">
        <v>-1092607000000</v>
      </c>
      <c r="L58" s="5">
        <v>-1184241000000</v>
      </c>
      <c r="M58" s="5">
        <v>-972195000000</v>
      </c>
      <c r="N58" s="5">
        <v>-923688000000</v>
      </c>
      <c r="O58" s="5">
        <v>-519638000000</v>
      </c>
      <c r="P58" s="5">
        <v>-651141000000</v>
      </c>
      <c r="Q58" s="5">
        <v>-425113000000</v>
      </c>
      <c r="R58" s="5">
        <v>-301483000000</v>
      </c>
      <c r="S58" s="5">
        <v>-340649000000</v>
      </c>
      <c r="T58" s="5">
        <v>-232789000000</v>
      </c>
      <c r="U58" s="5">
        <v>-375315000000</v>
      </c>
      <c r="V58" s="5">
        <v>-186977000000</v>
      </c>
      <c r="W58" s="5">
        <v>-74190000000</v>
      </c>
      <c r="X58" s="5">
        <v>-25223214000</v>
      </c>
      <c r="Y58" s="5">
        <v>-73120419000</v>
      </c>
      <c r="Z58" s="5">
        <v>-301110820000</v>
      </c>
    </row>
    <row r="59" spans="2:26" ht="15.5" x14ac:dyDescent="0.35">
      <c r="C59" t="s">
        <v>96</v>
      </c>
      <c r="D59" s="5">
        <v>-31815000000</v>
      </c>
      <c r="E59" s="5">
        <v>-12586000000</v>
      </c>
      <c r="F59" s="5">
        <v>-41107000000</v>
      </c>
      <c r="G59" s="5">
        <v>40120000000</v>
      </c>
      <c r="I59" s="5">
        <v>-84454000000</v>
      </c>
      <c r="J59" s="5">
        <v>-43379000000</v>
      </c>
      <c r="K59" s="5">
        <v>-14413000000</v>
      </c>
      <c r="L59" s="5">
        <v>-106743000000</v>
      </c>
      <c r="M59" s="5">
        <v>-63566000000</v>
      </c>
      <c r="N59" s="5">
        <v>-48802000000</v>
      </c>
      <c r="O59" s="5">
        <v>41545000000</v>
      </c>
      <c r="P59" s="5">
        <v>-52859000000</v>
      </c>
      <c r="Q59" s="5">
        <v>-24591000000</v>
      </c>
      <c r="R59" s="5">
        <v>-5066000000</v>
      </c>
      <c r="S59" s="5">
        <v>-164522000000</v>
      </c>
      <c r="T59" s="5">
        <v>-104542000000</v>
      </c>
      <c r="U59" s="5">
        <v>-249926000000</v>
      </c>
      <c r="V59" s="5">
        <v>-91421000000</v>
      </c>
      <c r="W59" s="5">
        <v>-16837000000</v>
      </c>
      <c r="X59" s="5">
        <v>57964010000</v>
      </c>
      <c r="Y59" s="5">
        <v>20332750000</v>
      </c>
      <c r="Z59" s="5">
        <v>-242707627000</v>
      </c>
    </row>
    <row r="60" spans="2:26" ht="15.5" x14ac:dyDescent="0.35">
      <c r="C60" t="s">
        <v>94</v>
      </c>
      <c r="D60" s="5">
        <v>3828000000</v>
      </c>
      <c r="E60" s="5">
        <v>1948000000</v>
      </c>
      <c r="F60" s="5">
        <v>1694000000</v>
      </c>
      <c r="G60" s="5">
        <v>2721000000</v>
      </c>
      <c r="I60" s="5">
        <v>8245000000</v>
      </c>
      <c r="J60" s="5">
        <v>6966000000</v>
      </c>
      <c r="K60" s="5">
        <v>5772000000</v>
      </c>
      <c r="L60" s="5">
        <v>4956000000</v>
      </c>
      <c r="M60" s="5">
        <v>3331000000</v>
      </c>
      <c r="N60" s="5">
        <v>10215000000</v>
      </c>
      <c r="O60" s="5">
        <v>2083000000</v>
      </c>
      <c r="P60" s="5">
        <v>4070000000</v>
      </c>
      <c r="Q60" s="5">
        <v>8811000000</v>
      </c>
      <c r="R60" s="5">
        <v>2389000000</v>
      </c>
      <c r="S60" s="5">
        <v>3840000000</v>
      </c>
      <c r="T60" s="5">
        <v>5537000000</v>
      </c>
      <c r="U60" s="5">
        <v>18194000000</v>
      </c>
      <c r="V60" s="5">
        <v>2701000000</v>
      </c>
      <c r="W60" s="5">
        <v>3609000000</v>
      </c>
      <c r="X60" s="5">
        <v>2058025000</v>
      </c>
      <c r="Y60" s="5">
        <v>9044469000</v>
      </c>
      <c r="Z60" s="5">
        <v>8593751000</v>
      </c>
    </row>
    <row r="61" spans="2:26" ht="15.5" x14ac:dyDescent="0.35">
      <c r="C61" t="s">
        <v>339</v>
      </c>
      <c r="P61" s="5">
        <v>-12056000000</v>
      </c>
      <c r="Q61" s="5">
        <v>12840000000</v>
      </c>
      <c r="S61" s="5">
        <v>3322000000</v>
      </c>
      <c r="T61" s="5">
        <v>-715000000</v>
      </c>
      <c r="U61" s="5">
        <v>131000000</v>
      </c>
      <c r="V61" s="5">
        <v>15000000</v>
      </c>
      <c r="W61" s="5">
        <v>13000000</v>
      </c>
      <c r="Y61" s="5">
        <v>436312000</v>
      </c>
      <c r="Z61" s="5">
        <v>25296000</v>
      </c>
    </row>
    <row r="62" spans="2:26" ht="15.5" x14ac:dyDescent="0.35">
      <c r="C62" t="s">
        <v>26</v>
      </c>
      <c r="D62" s="5">
        <v>-347233000000</v>
      </c>
      <c r="E62" s="5">
        <v>-358440000000</v>
      </c>
      <c r="F62" s="5">
        <v>-348133000000</v>
      </c>
      <c r="G62" s="5">
        <v>-340763000000</v>
      </c>
      <c r="I62" s="5">
        <v>-1379594000000</v>
      </c>
      <c r="J62" s="5">
        <v>-1198518000000</v>
      </c>
      <c r="K62" s="5">
        <v>-1190689000000</v>
      </c>
      <c r="L62" s="5">
        <v>-969607000000</v>
      </c>
      <c r="M62" s="5">
        <v>-838873000000</v>
      </c>
      <c r="N62" s="5">
        <v>-827293000000</v>
      </c>
      <c r="O62" s="5">
        <v>-694349000000</v>
      </c>
      <c r="P62" s="5">
        <v>-676514000000</v>
      </c>
      <c r="Q62" s="5">
        <v>-432879000000</v>
      </c>
      <c r="R62" s="5">
        <v>-301508000000</v>
      </c>
      <c r="S62" s="5">
        <v>-223136000000</v>
      </c>
      <c r="T62" s="5">
        <v>-206586000000</v>
      </c>
      <c r="U62" s="5">
        <v>-188716000000</v>
      </c>
      <c r="V62" s="5">
        <v>-123138000000</v>
      </c>
      <c r="W62" s="5">
        <v>-91630000000</v>
      </c>
      <c r="X62" s="5">
        <v>-93389017000</v>
      </c>
      <c r="Y62" s="5">
        <v>-97002816000</v>
      </c>
      <c r="Z62" s="5">
        <v>-78485969000</v>
      </c>
    </row>
    <row r="63" spans="2:26" ht="15.5" x14ac:dyDescent="0.35">
      <c r="C63" t="s">
        <v>91</v>
      </c>
      <c r="D63" s="5">
        <v>298000000</v>
      </c>
      <c r="E63" s="5">
        <v>277000000</v>
      </c>
      <c r="F63" s="5">
        <v>184000000</v>
      </c>
      <c r="G63" s="5">
        <v>183000000</v>
      </c>
      <c r="I63" s="5">
        <v>897000000</v>
      </c>
      <c r="J63" s="5">
        <v>1002000000</v>
      </c>
      <c r="K63" s="5">
        <v>934000000</v>
      </c>
      <c r="L63" s="5">
        <v>758000000</v>
      </c>
      <c r="M63" s="5">
        <v>-2783000000</v>
      </c>
      <c r="N63" s="5">
        <v>1891000000</v>
      </c>
      <c r="O63" s="5">
        <v>-1721000000</v>
      </c>
      <c r="P63" s="5">
        <v>6395000000</v>
      </c>
      <c r="Q63" s="5">
        <v>5465000000</v>
      </c>
      <c r="R63" s="5">
        <v>5678000000</v>
      </c>
      <c r="S63" s="5">
        <v>3894000000</v>
      </c>
      <c r="T63" s="5">
        <v>3040000000</v>
      </c>
      <c r="U63" s="5">
        <v>2159000000</v>
      </c>
      <c r="V63" s="5">
        <v>2136000000</v>
      </c>
      <c r="W63" s="5">
        <v>2020000000</v>
      </c>
    </row>
    <row r="64" spans="2:26" ht="15.5" x14ac:dyDescent="0.35">
      <c r="C64" t="s">
        <v>97</v>
      </c>
      <c r="D64" s="5">
        <v>-349512000000</v>
      </c>
      <c r="E64" s="5">
        <v>-317067000000</v>
      </c>
      <c r="F64" s="5">
        <v>-333604000000</v>
      </c>
      <c r="G64" s="5">
        <v>-301545000000</v>
      </c>
      <c r="I64" s="5">
        <v>-1316450000000</v>
      </c>
      <c r="J64" s="5">
        <v>-1101785000000</v>
      </c>
      <c r="K64" s="5">
        <v>-1092607000000</v>
      </c>
      <c r="L64" s="5">
        <v>-1184241000000</v>
      </c>
      <c r="M64" s="5">
        <v>-972195000000</v>
      </c>
      <c r="N64" s="5">
        <v>-923688000000</v>
      </c>
      <c r="O64" s="5">
        <v>-519638000000</v>
      </c>
      <c r="P64" s="5">
        <v>-651141000000</v>
      </c>
      <c r="Q64" s="5">
        <v>-425113000000</v>
      </c>
      <c r="R64" s="5">
        <v>-301483000000</v>
      </c>
      <c r="S64" s="5">
        <v>-340649000000</v>
      </c>
      <c r="T64" s="5">
        <v>-232789000000</v>
      </c>
      <c r="U64" s="5">
        <v>-375315000000</v>
      </c>
      <c r="V64" s="5">
        <v>-186977000000</v>
      </c>
      <c r="W64" s="5">
        <v>-74190000000</v>
      </c>
      <c r="X64" s="5">
        <v>-25223214000</v>
      </c>
      <c r="Y64" s="5">
        <v>-73120419000</v>
      </c>
      <c r="Z64" s="5">
        <v>-301110820000</v>
      </c>
    </row>
    <row r="65" spans="2:26" ht="15.5" x14ac:dyDescent="0.35">
      <c r="C65" t="s">
        <v>28</v>
      </c>
      <c r="D65" s="5">
        <v>346803000000</v>
      </c>
      <c r="E65" s="5">
        <v>343582000000</v>
      </c>
      <c r="F65" s="5">
        <v>233211000000</v>
      </c>
      <c r="G65" s="5">
        <v>224722000000</v>
      </c>
      <c r="I65" s="5">
        <v>1142451000000</v>
      </c>
      <c r="J65" s="5">
        <v>903960000000</v>
      </c>
      <c r="K65" s="5">
        <v>785873000000</v>
      </c>
      <c r="L65" s="5">
        <v>1020318000000</v>
      </c>
      <c r="M65" s="5">
        <v>1022870000000</v>
      </c>
      <c r="N65" s="5">
        <v>901334000000</v>
      </c>
      <c r="O65" s="5">
        <v>905158000000</v>
      </c>
      <c r="P65" s="5">
        <v>1043045000000</v>
      </c>
      <c r="Q65" s="5">
        <v>1244596000000</v>
      </c>
      <c r="R65" s="5">
        <v>802712000000</v>
      </c>
      <c r="S65" s="5">
        <v>263214000000</v>
      </c>
      <c r="T65" s="5">
        <v>562419000000</v>
      </c>
      <c r="U65" s="5">
        <v>119071000000</v>
      </c>
      <c r="V65" s="5">
        <v>311117000000</v>
      </c>
      <c r="W65" s="5">
        <v>539936000000</v>
      </c>
      <c r="X65" s="5">
        <v>324379636000</v>
      </c>
      <c r="Y65" s="5">
        <v>208347339000</v>
      </c>
      <c r="Z65" s="5">
        <v>67046215000</v>
      </c>
    </row>
    <row r="66" spans="2:26" ht="15.5" x14ac:dyDescent="0.35">
      <c r="C66" t="s">
        <v>27</v>
      </c>
      <c r="D66" s="5">
        <v>-71035000000</v>
      </c>
      <c r="E66" s="5">
        <v>-72833000000</v>
      </c>
      <c r="F66" s="5">
        <v>-50260000000</v>
      </c>
      <c r="G66" s="5">
        <v>-52127000000</v>
      </c>
      <c r="I66" s="5">
        <v>-241533000000</v>
      </c>
      <c r="J66" s="5">
        <v>-202940000000</v>
      </c>
      <c r="K66" s="5">
        <v>-173655000000</v>
      </c>
      <c r="L66" s="5">
        <v>-218878000000</v>
      </c>
      <c r="M66" s="5">
        <v>-230954000000</v>
      </c>
      <c r="N66" s="5">
        <v>-220604000000</v>
      </c>
      <c r="O66" s="5">
        <v>-244124000000</v>
      </c>
      <c r="P66" s="5">
        <v>-278665000000</v>
      </c>
      <c r="Q66" s="5">
        <v>-290239000000</v>
      </c>
      <c r="R66" s="5">
        <v>-181701000000</v>
      </c>
      <c r="S66" s="5">
        <v>-62431000000</v>
      </c>
      <c r="T66" s="5">
        <v>-125916000000</v>
      </c>
      <c r="U66" s="5">
        <v>-32522000000</v>
      </c>
      <c r="V66" s="5">
        <v>-67350000000</v>
      </c>
      <c r="W66" s="5">
        <v>-118809000000</v>
      </c>
      <c r="X66" s="5">
        <v>-76242486000</v>
      </c>
      <c r="Y66" s="5">
        <v>-69345666000</v>
      </c>
      <c r="Z66" s="5">
        <v>-3354066000</v>
      </c>
    </row>
    <row r="67" spans="2:26" ht="15.5" x14ac:dyDescent="0.35">
      <c r="C67" t="s">
        <v>101</v>
      </c>
      <c r="D67" s="5">
        <v>275768000000</v>
      </c>
      <c r="E67" s="5">
        <v>270749000000</v>
      </c>
      <c r="F67" s="5">
        <v>182951000000</v>
      </c>
      <c r="G67" s="5">
        <v>172595000000</v>
      </c>
      <c r="I67" s="5">
        <v>900918000000</v>
      </c>
      <c r="J67" s="5">
        <v>701020000000</v>
      </c>
      <c r="K67" s="5">
        <v>612218000000</v>
      </c>
      <c r="L67" s="5">
        <v>801440000000</v>
      </c>
      <c r="M67" s="5">
        <v>791916000000</v>
      </c>
      <c r="N67" s="5">
        <v>680730000000</v>
      </c>
      <c r="O67" s="5">
        <v>661034000000</v>
      </c>
      <c r="P67" s="5">
        <v>764380000000</v>
      </c>
      <c r="Q67" s="5">
        <v>954357000000</v>
      </c>
      <c r="R67" s="5">
        <v>621011000000</v>
      </c>
      <c r="S67" s="5">
        <v>200783000000</v>
      </c>
      <c r="T67" s="5">
        <v>436503000000</v>
      </c>
      <c r="U67" s="5">
        <v>86549000000</v>
      </c>
      <c r="V67" s="5">
        <v>243767000000</v>
      </c>
      <c r="W67" s="5">
        <v>421127000000</v>
      </c>
      <c r="X67" s="5">
        <v>248137150000</v>
      </c>
      <c r="Y67" s="5">
        <v>139001673000</v>
      </c>
      <c r="Z67" s="5">
        <v>63692149000</v>
      </c>
    </row>
    <row r="68" spans="2:26" ht="15.5" x14ac:dyDescent="0.35">
      <c r="C68" t="s">
        <v>102</v>
      </c>
      <c r="X68" s="5">
        <v>-1473963000</v>
      </c>
      <c r="Y68" s="5">
        <v>-756895000</v>
      </c>
      <c r="Z68" s="5">
        <v>-355376000</v>
      </c>
    </row>
    <row r="69" spans="2:26" ht="15.5" x14ac:dyDescent="0.35">
      <c r="C69" t="s">
        <v>104</v>
      </c>
      <c r="D69" s="5">
        <v>275768000000</v>
      </c>
      <c r="E69" s="5">
        <v>270749000000</v>
      </c>
      <c r="F69" s="5">
        <v>182951000000</v>
      </c>
      <c r="G69" s="5">
        <v>172595000000</v>
      </c>
      <c r="I69" s="5">
        <v>900918000000</v>
      </c>
      <c r="J69" s="5">
        <v>701020000000</v>
      </c>
      <c r="K69" s="5">
        <v>612218000000</v>
      </c>
      <c r="L69" s="5">
        <v>801440000000</v>
      </c>
      <c r="M69" s="5">
        <v>791916000000</v>
      </c>
      <c r="N69" s="5">
        <v>680730000000</v>
      </c>
      <c r="O69" s="5">
        <v>661034000000</v>
      </c>
      <c r="P69" s="5">
        <v>764380000000</v>
      </c>
      <c r="Q69" s="5">
        <v>954357000000</v>
      </c>
      <c r="R69" s="5">
        <v>621011000000</v>
      </c>
      <c r="S69" s="5">
        <v>200783000000</v>
      </c>
      <c r="T69" s="5">
        <v>436503000000</v>
      </c>
      <c r="U69" s="5">
        <v>86549000000</v>
      </c>
      <c r="V69" s="5">
        <v>243767000000</v>
      </c>
      <c r="W69" s="5">
        <v>421127000000</v>
      </c>
      <c r="X69" s="5">
        <v>246663187000</v>
      </c>
      <c r="Y69" s="5">
        <v>138244778000</v>
      </c>
      <c r="Z69" s="5">
        <v>63336773000</v>
      </c>
    </row>
    <row r="70" spans="2:26" ht="15.5" x14ac:dyDescent="0.35">
      <c r="C70" t="s">
        <v>105</v>
      </c>
      <c r="E70" s="5">
        <v>-9243000000</v>
      </c>
      <c r="I70" s="5">
        <v>-9243000000</v>
      </c>
      <c r="J70" s="5">
        <v>-3552000000</v>
      </c>
      <c r="K70" s="5">
        <v>427048000000</v>
      </c>
      <c r="L70" s="5">
        <v>10102000000</v>
      </c>
      <c r="M70" s="5">
        <v>-56497000000</v>
      </c>
      <c r="N70" s="5">
        <v>20016000000</v>
      </c>
      <c r="O70" s="5">
        <v>60488000000</v>
      </c>
      <c r="P70" s="5">
        <v>2975000000</v>
      </c>
      <c r="Q70" s="5">
        <v>-53639000000</v>
      </c>
      <c r="R70" s="5">
        <v>17156000000</v>
      </c>
      <c r="S70" s="5">
        <v>357443000000</v>
      </c>
      <c r="T70" s="5">
        <v>-550000000</v>
      </c>
      <c r="U70" s="5">
        <v>-710000000</v>
      </c>
      <c r="V70" s="5">
        <v>470000000</v>
      </c>
      <c r="W70" s="5">
        <v>557000000</v>
      </c>
    </row>
    <row r="71" spans="2:26" ht="15.5" x14ac:dyDescent="0.35">
      <c r="C71" t="s">
        <v>107</v>
      </c>
      <c r="D71" s="5">
        <v>275768000000</v>
      </c>
      <c r="E71" s="5">
        <v>261506000000</v>
      </c>
      <c r="F71" s="5">
        <v>182951000000</v>
      </c>
      <c r="G71" s="5">
        <v>172595000000</v>
      </c>
      <c r="I71" s="5">
        <v>891675000000</v>
      </c>
      <c r="J71" s="5">
        <v>697468000000</v>
      </c>
      <c r="K71" s="5">
        <v>1039266000000</v>
      </c>
      <c r="L71" s="5">
        <v>811542000000</v>
      </c>
      <c r="M71" s="5">
        <v>735419000000</v>
      </c>
      <c r="N71" s="5">
        <v>700746000000</v>
      </c>
      <c r="O71" s="5">
        <v>721522000000</v>
      </c>
      <c r="P71" s="5">
        <v>767355000000</v>
      </c>
      <c r="Q71" s="5">
        <v>900718000000</v>
      </c>
      <c r="R71" s="5">
        <v>638167000000</v>
      </c>
      <c r="S71" s="5">
        <v>558226000000</v>
      </c>
      <c r="T71" s="5">
        <v>435953000000</v>
      </c>
      <c r="U71" s="5">
        <v>85839000000</v>
      </c>
      <c r="V71" s="5">
        <v>244237000000</v>
      </c>
      <c r="W71" s="5">
        <v>421684000000</v>
      </c>
    </row>
    <row r="72" spans="2:26" ht="15.5" x14ac:dyDescent="0.35">
      <c r="C72" t="s">
        <v>108</v>
      </c>
      <c r="D72" s="5">
        <v>275768000000</v>
      </c>
      <c r="E72" s="5">
        <v>270749000000</v>
      </c>
      <c r="F72" s="5">
        <v>182951000000</v>
      </c>
      <c r="G72" s="5">
        <v>172595000000</v>
      </c>
      <c r="I72" s="5">
        <v>900918000000</v>
      </c>
      <c r="J72" s="5">
        <v>701020000000</v>
      </c>
      <c r="K72" s="5">
        <v>612218000000</v>
      </c>
      <c r="L72" s="5">
        <v>801440000000</v>
      </c>
      <c r="M72" s="5">
        <v>791916000000</v>
      </c>
      <c r="N72" s="5">
        <v>680730000000</v>
      </c>
      <c r="O72" s="5">
        <v>661034000000</v>
      </c>
      <c r="P72" s="5">
        <v>764380000000</v>
      </c>
      <c r="Q72" s="5">
        <v>954357000000</v>
      </c>
      <c r="R72" s="5">
        <v>621011000000</v>
      </c>
      <c r="S72" s="5">
        <v>200783000000</v>
      </c>
      <c r="T72" s="5">
        <v>436503000000</v>
      </c>
      <c r="U72" s="5">
        <v>86549000000</v>
      </c>
      <c r="V72" s="5">
        <v>243767000000</v>
      </c>
      <c r="W72" s="5">
        <v>421127000000</v>
      </c>
      <c r="X72" s="5">
        <v>246663187000</v>
      </c>
      <c r="Y72" s="5">
        <v>138244778000</v>
      </c>
      <c r="Z72" s="5">
        <v>63336773000</v>
      </c>
    </row>
    <row r="73" spans="2:26" ht="15.5" x14ac:dyDescent="0.35">
      <c r="C73" t="s">
        <v>7</v>
      </c>
      <c r="D73" s="5">
        <v>275470000000</v>
      </c>
      <c r="E73" s="5">
        <v>261229000000</v>
      </c>
      <c r="F73" s="5">
        <v>182767000000</v>
      </c>
      <c r="G73" s="5">
        <v>172412000000</v>
      </c>
      <c r="I73" s="5">
        <v>890778000000</v>
      </c>
      <c r="J73" s="5">
        <v>696466000000</v>
      </c>
      <c r="K73" s="5">
        <v>1038332000000</v>
      </c>
      <c r="L73" s="5">
        <v>810784000000</v>
      </c>
      <c r="M73" s="5">
        <v>738202000000</v>
      </c>
      <c r="N73" s="5">
        <v>698855000000</v>
      </c>
      <c r="O73" s="5">
        <v>723243000000</v>
      </c>
      <c r="P73" s="5">
        <v>760960000000</v>
      </c>
      <c r="Q73" s="5">
        <v>895253000000</v>
      </c>
      <c r="R73" s="5">
        <v>632489000000</v>
      </c>
      <c r="S73" s="5">
        <v>554332000000</v>
      </c>
      <c r="T73" s="5">
        <v>432913000000</v>
      </c>
      <c r="U73" s="5">
        <v>83680000000</v>
      </c>
      <c r="V73" s="5">
        <v>242101000000</v>
      </c>
      <c r="W73" s="5">
        <v>419664000000</v>
      </c>
    </row>
    <row r="74" spans="2:26" ht="15.5" x14ac:dyDescent="0.35">
      <c r="C74" t="s">
        <v>110</v>
      </c>
      <c r="D74" s="5">
        <v>275768000000</v>
      </c>
      <c r="E74" s="5">
        <v>270749000000</v>
      </c>
      <c r="F74" s="5">
        <v>182951000000</v>
      </c>
      <c r="G74" s="5">
        <v>172595000000</v>
      </c>
      <c r="I74" s="5">
        <v>900918000000</v>
      </c>
      <c r="J74" s="5">
        <v>701020000000</v>
      </c>
      <c r="K74" s="5">
        <v>612218000000</v>
      </c>
      <c r="L74" s="5">
        <v>801440000000</v>
      </c>
      <c r="M74" s="5">
        <v>791916000000</v>
      </c>
      <c r="N74" s="5">
        <v>680730000000</v>
      </c>
      <c r="O74" s="5">
        <v>661034000000</v>
      </c>
      <c r="P74" s="5">
        <v>764380000000</v>
      </c>
      <c r="Q74" s="5">
        <v>954357000000</v>
      </c>
      <c r="R74" s="5">
        <v>621011000000</v>
      </c>
      <c r="S74" s="5">
        <v>200783000000</v>
      </c>
      <c r="T74" s="5">
        <v>436503000000</v>
      </c>
      <c r="U74" s="5">
        <v>86549000000</v>
      </c>
      <c r="V74" s="5">
        <v>243767000000</v>
      </c>
      <c r="W74" s="5">
        <v>421127000000</v>
      </c>
      <c r="X74" s="5">
        <v>246663187000</v>
      </c>
      <c r="Y74" s="5">
        <v>138244778000</v>
      </c>
      <c r="Z74" s="5">
        <v>63336773000</v>
      </c>
    </row>
    <row r="75" spans="2:26" ht="15.5" x14ac:dyDescent="0.35">
      <c r="C75" t="s">
        <v>111</v>
      </c>
      <c r="D75" s="5">
        <v>275768000000</v>
      </c>
      <c r="E75" s="5">
        <v>261506000000</v>
      </c>
      <c r="F75" s="5">
        <v>182951000000</v>
      </c>
      <c r="G75" s="5">
        <v>172595000000</v>
      </c>
      <c r="I75" s="5">
        <v>891675000000</v>
      </c>
      <c r="J75" s="5">
        <v>697468000000</v>
      </c>
      <c r="K75" s="5">
        <v>1039266000000</v>
      </c>
      <c r="L75" s="5">
        <v>811542000000</v>
      </c>
      <c r="M75" s="5">
        <v>735419000000</v>
      </c>
      <c r="N75" s="5">
        <v>700746000000</v>
      </c>
      <c r="O75" s="5">
        <v>721522000000</v>
      </c>
      <c r="P75" s="5">
        <v>767355000000</v>
      </c>
      <c r="Q75" s="5">
        <v>900718000000</v>
      </c>
      <c r="R75" s="5">
        <v>638167000000</v>
      </c>
      <c r="S75" s="5">
        <v>558226000000</v>
      </c>
      <c r="T75" s="5">
        <v>435953000000</v>
      </c>
      <c r="U75" s="5">
        <v>85839000000</v>
      </c>
      <c r="V75" s="5">
        <v>244237000000</v>
      </c>
      <c r="W75" s="5">
        <v>421684000000</v>
      </c>
    </row>
    <row r="76" spans="2:26" ht="15.5" x14ac:dyDescent="0.35">
      <c r="C76" t="s">
        <v>112</v>
      </c>
      <c r="D76" s="5">
        <v>275768000000</v>
      </c>
      <c r="E76" s="5">
        <v>261506000000</v>
      </c>
      <c r="F76" s="5">
        <v>182951000000</v>
      </c>
      <c r="G76" s="5">
        <v>172595000000</v>
      </c>
      <c r="I76" s="5">
        <v>891675000000</v>
      </c>
      <c r="J76" s="5">
        <v>697468000000</v>
      </c>
      <c r="K76" s="5">
        <v>1039266000000</v>
      </c>
      <c r="L76" s="5">
        <v>811542000000</v>
      </c>
      <c r="M76" s="5">
        <v>735419000000</v>
      </c>
      <c r="N76" s="5">
        <v>700746000000</v>
      </c>
      <c r="O76" s="5">
        <v>721522000000</v>
      </c>
      <c r="P76" s="5">
        <v>767355000000</v>
      </c>
      <c r="Q76" s="5">
        <v>900718000000</v>
      </c>
      <c r="R76" s="5">
        <v>638167000000</v>
      </c>
      <c r="S76" s="5">
        <v>558226000000</v>
      </c>
      <c r="T76" s="5">
        <v>435953000000</v>
      </c>
      <c r="U76" s="5">
        <v>85839000000</v>
      </c>
      <c r="V76" s="5">
        <v>244237000000</v>
      </c>
      <c r="W76" s="5">
        <v>421684000000</v>
      </c>
    </row>
    <row r="78" spans="2:26" ht="15.5" x14ac:dyDescent="0.35">
      <c r="B78" t="s">
        <v>113</v>
      </c>
      <c r="C78" t="s">
        <v>114</v>
      </c>
    </row>
    <row r="79" spans="2:26" ht="15.5" x14ac:dyDescent="0.35">
      <c r="C79" t="s">
        <v>115</v>
      </c>
    </row>
    <row r="80" spans="2:26" ht="15.5" x14ac:dyDescent="0.35">
      <c r="C80" t="s">
        <v>19</v>
      </c>
      <c r="D80" s="5">
        <v>442243000000</v>
      </c>
      <c r="E80" s="5">
        <v>504222000000</v>
      </c>
      <c r="F80" s="5">
        <v>791827000000</v>
      </c>
      <c r="G80" s="5">
        <v>184528000000</v>
      </c>
      <c r="I80" s="5">
        <v>504222000000</v>
      </c>
      <c r="J80" s="5">
        <v>1126836000000</v>
      </c>
      <c r="K80" s="5">
        <v>529257000000</v>
      </c>
      <c r="L80" s="5">
        <v>590584000000</v>
      </c>
      <c r="M80" s="5">
        <v>690152000000</v>
      </c>
      <c r="N80" s="5">
        <v>479577000000</v>
      </c>
      <c r="O80" s="5">
        <v>400674000000</v>
      </c>
      <c r="P80" s="5">
        <v>224334000000</v>
      </c>
      <c r="Q80" s="5">
        <v>125992000000</v>
      </c>
      <c r="R80" s="5">
        <v>126377000000</v>
      </c>
      <c r="S80" s="5">
        <v>295969000000</v>
      </c>
      <c r="T80" s="5">
        <v>519690000000</v>
      </c>
      <c r="U80" s="5">
        <v>647928000000</v>
      </c>
      <c r="V80" s="5">
        <v>548332000000</v>
      </c>
      <c r="W80" s="5">
        <v>544094000000</v>
      </c>
      <c r="X80" s="5">
        <v>242981146000</v>
      </c>
      <c r="Y80" s="5">
        <v>127332177000</v>
      </c>
      <c r="Z80" s="5">
        <v>357901885000</v>
      </c>
    </row>
    <row r="81" spans="3:26" ht="15.5" x14ac:dyDescent="0.35">
      <c r="C81" t="s">
        <v>341</v>
      </c>
      <c r="R81" s="5">
        <v>10382000000</v>
      </c>
      <c r="S81" s="5">
        <v>10003000000</v>
      </c>
      <c r="T81" s="5">
        <v>9800000000</v>
      </c>
      <c r="U81" s="5">
        <v>10350000000</v>
      </c>
      <c r="V81" s="5">
        <v>11060000000</v>
      </c>
      <c r="W81" s="5">
        <v>10590000000</v>
      </c>
      <c r="X81" s="5">
        <v>10033300000</v>
      </c>
    </row>
    <row r="82" spans="3:26" ht="15.5" x14ac:dyDescent="0.35">
      <c r="C82" t="s">
        <v>116</v>
      </c>
      <c r="D82" s="5">
        <v>6651937000000</v>
      </c>
      <c r="E82" s="5">
        <v>6345326000000</v>
      </c>
      <c r="F82" s="5">
        <v>5925651000000</v>
      </c>
      <c r="G82" s="5">
        <v>5492703000000</v>
      </c>
      <c r="I82" s="5">
        <v>6345326000000</v>
      </c>
      <c r="J82" s="5">
        <v>4750621000000</v>
      </c>
      <c r="K82" s="5">
        <v>3854011000000</v>
      </c>
      <c r="L82" s="5">
        <v>3566953000000</v>
      </c>
      <c r="M82" s="5">
        <v>3456927000000</v>
      </c>
      <c r="N82" s="5">
        <v>3012857000000</v>
      </c>
      <c r="O82" s="5">
        <v>1849628000000</v>
      </c>
      <c r="P82" s="5">
        <v>2023013000000</v>
      </c>
      <c r="Q82" s="5">
        <v>1637863000000</v>
      </c>
      <c r="R82" s="5">
        <v>1132119000000</v>
      </c>
      <c r="S82" s="5">
        <v>797163000000</v>
      </c>
      <c r="T82" s="5">
        <v>711155000000</v>
      </c>
      <c r="U82" s="5">
        <v>415980000000</v>
      </c>
      <c r="V82" s="5">
        <v>385224000000</v>
      </c>
      <c r="W82" s="5">
        <v>233188000000</v>
      </c>
      <c r="X82" s="5">
        <v>224146244000</v>
      </c>
      <c r="Y82" s="5">
        <v>167645345000</v>
      </c>
      <c r="Z82" s="5">
        <v>187403752000</v>
      </c>
    </row>
    <row r="83" spans="3:26" ht="15.5" x14ac:dyDescent="0.35">
      <c r="C83" t="s">
        <v>117</v>
      </c>
      <c r="D83" s="5">
        <v>137542000000</v>
      </c>
      <c r="E83" s="5">
        <v>149131000000</v>
      </c>
      <c r="F83" s="5">
        <v>97554000000</v>
      </c>
      <c r="G83" s="5">
        <v>50845000000</v>
      </c>
      <c r="I83" s="5">
        <v>149131000000</v>
      </c>
      <c r="J83" s="5">
        <v>91499000000</v>
      </c>
      <c r="K83" s="5">
        <v>13124000000</v>
      </c>
      <c r="S83" s="5">
        <v>4706000000</v>
      </c>
      <c r="T83" s="5">
        <v>4451000000</v>
      </c>
      <c r="U83" s="5">
        <v>7554000000</v>
      </c>
      <c r="V83" s="5">
        <v>5490000000</v>
      </c>
      <c r="W83" s="5">
        <v>4771000000</v>
      </c>
      <c r="X83" s="5">
        <v>7022030000</v>
      </c>
    </row>
    <row r="84" spans="3:26" ht="15.5" x14ac:dyDescent="0.35">
      <c r="C84" t="s">
        <v>118</v>
      </c>
      <c r="D84" s="5">
        <v>2027046000000</v>
      </c>
      <c r="E84" s="5">
        <v>2013684000000</v>
      </c>
      <c r="F84" s="5">
        <v>1730635000000</v>
      </c>
      <c r="G84" s="5">
        <v>1747427000000</v>
      </c>
      <c r="I84" s="5">
        <v>2013684000000</v>
      </c>
      <c r="J84" s="5">
        <v>3306362000000</v>
      </c>
      <c r="K84" s="5">
        <v>3531602000000</v>
      </c>
      <c r="L84" s="5">
        <v>4495158000000</v>
      </c>
      <c r="M84" s="5">
        <v>3174341000000</v>
      </c>
      <c r="N84" s="5">
        <v>1765286000000</v>
      </c>
      <c r="O84" s="5">
        <v>1541000000000</v>
      </c>
      <c r="P84" s="5">
        <v>1635206000000</v>
      </c>
      <c r="Q84" s="5">
        <v>1950315000000</v>
      </c>
      <c r="R84" s="5">
        <v>1877511000000</v>
      </c>
      <c r="S84" s="5">
        <v>324996000000</v>
      </c>
      <c r="T84" s="5">
        <v>287803000000</v>
      </c>
      <c r="U84" s="5">
        <v>175125000000</v>
      </c>
      <c r="V84" s="5">
        <v>244576000000</v>
      </c>
      <c r="W84" s="5">
        <v>185342000000</v>
      </c>
      <c r="X84" s="5">
        <v>169734230000</v>
      </c>
      <c r="Y84" s="5">
        <v>120676400000</v>
      </c>
      <c r="Z84" s="5">
        <v>105834528000</v>
      </c>
    </row>
    <row r="85" spans="3:26" ht="15.5" x14ac:dyDescent="0.35">
      <c r="C85" t="s">
        <v>119</v>
      </c>
      <c r="D85" s="5">
        <v>6651937000000</v>
      </c>
      <c r="E85" s="5">
        <v>6345326000000</v>
      </c>
      <c r="F85" s="5">
        <v>5925651000000</v>
      </c>
      <c r="G85" s="5">
        <v>5492703000000</v>
      </c>
      <c r="I85" s="5">
        <v>6345326000000</v>
      </c>
      <c r="J85" s="5">
        <v>4750621000000</v>
      </c>
      <c r="K85" s="5">
        <v>3854011000000</v>
      </c>
      <c r="L85" s="5">
        <v>3566953000000</v>
      </c>
      <c r="M85" s="5">
        <v>3456927000000</v>
      </c>
      <c r="N85" s="5">
        <v>3012857000000</v>
      </c>
      <c r="O85" s="5">
        <v>1849628000000</v>
      </c>
      <c r="P85" s="5">
        <v>2023013000000</v>
      </c>
      <c r="Q85" s="5">
        <v>1637863000000</v>
      </c>
      <c r="R85" s="5">
        <v>1132119000000</v>
      </c>
      <c r="S85" s="5">
        <v>797163000000</v>
      </c>
      <c r="T85" s="5">
        <v>711155000000</v>
      </c>
      <c r="U85" s="5">
        <v>415980000000</v>
      </c>
      <c r="V85" s="5">
        <v>385224000000</v>
      </c>
      <c r="W85" s="5">
        <v>233188000000</v>
      </c>
      <c r="X85" s="5">
        <v>224146244000</v>
      </c>
      <c r="Y85" s="5">
        <v>167645345000</v>
      </c>
      <c r="Z85" s="5">
        <v>187403752000</v>
      </c>
    </row>
    <row r="86" spans="3:26" ht="15.5" x14ac:dyDescent="0.35">
      <c r="C86" t="s">
        <v>120</v>
      </c>
      <c r="D86" s="5">
        <v>9034000000</v>
      </c>
      <c r="E86" s="5">
        <v>9778000000</v>
      </c>
      <c r="F86" s="5">
        <v>6528000000</v>
      </c>
      <c r="G86" s="5">
        <v>5996000000</v>
      </c>
      <c r="I86" s="5">
        <v>9778000000</v>
      </c>
      <c r="J86" s="5">
        <v>6497000000</v>
      </c>
      <c r="K86" s="5">
        <v>6723000000</v>
      </c>
      <c r="L86" s="5">
        <v>5276000000</v>
      </c>
      <c r="M86" s="5">
        <v>11405000000</v>
      </c>
      <c r="N86" s="5">
        <v>10718000000</v>
      </c>
      <c r="O86" s="5">
        <v>7576000000</v>
      </c>
      <c r="P86" s="5">
        <v>12980000000</v>
      </c>
      <c r="Q86" s="5">
        <v>15370000000</v>
      </c>
      <c r="R86" s="5">
        <v>24765000000</v>
      </c>
      <c r="S86" s="5">
        <v>22018000000</v>
      </c>
      <c r="T86" s="5">
        <v>23197000000</v>
      </c>
      <c r="U86" s="5">
        <v>7673000000</v>
      </c>
      <c r="V86" s="5">
        <v>7651000000</v>
      </c>
      <c r="W86" s="5">
        <v>8094000000</v>
      </c>
      <c r="X86" s="5">
        <v>5753891000</v>
      </c>
      <c r="Y86" s="5">
        <v>4560865000</v>
      </c>
      <c r="Z86" s="5">
        <v>8806928000</v>
      </c>
    </row>
    <row r="87" spans="3:26" ht="15.5" x14ac:dyDescent="0.35">
      <c r="C87" t="s">
        <v>122</v>
      </c>
      <c r="D87" s="5">
        <v>3918221000000</v>
      </c>
      <c r="E87" s="5">
        <v>4449588000000</v>
      </c>
      <c r="F87" s="5">
        <v>4821296000000</v>
      </c>
      <c r="G87" s="5">
        <v>4148912000000</v>
      </c>
      <c r="I87" s="5">
        <v>4449588000000</v>
      </c>
      <c r="J87" s="5">
        <v>4866439000000</v>
      </c>
      <c r="K87" s="5">
        <v>5127727000000</v>
      </c>
      <c r="L87" s="5">
        <v>4821670000000</v>
      </c>
      <c r="M87" s="5">
        <v>2568577000000</v>
      </c>
      <c r="N87" s="5">
        <v>2301868000000</v>
      </c>
      <c r="O87" s="5">
        <v>2184021000000</v>
      </c>
      <c r="P87" s="5">
        <v>2273320000000</v>
      </c>
      <c r="Q87" s="5">
        <v>2140137000000</v>
      </c>
      <c r="R87" s="5">
        <v>2579842000000</v>
      </c>
      <c r="S87" s="5">
        <v>1145978000000</v>
      </c>
      <c r="T87" s="5">
        <v>956097000000</v>
      </c>
      <c r="U87" s="5">
        <v>795413000000</v>
      </c>
      <c r="V87" s="5">
        <v>649179000000</v>
      </c>
      <c r="W87" s="5">
        <v>488998000000</v>
      </c>
      <c r="X87" s="5">
        <v>477584502000</v>
      </c>
      <c r="Y87" s="5">
        <v>247070501000</v>
      </c>
      <c r="Z87" s="5">
        <v>258873050000</v>
      </c>
    </row>
    <row r="88" spans="3:26" ht="15.5" x14ac:dyDescent="0.35">
      <c r="C88" t="s">
        <v>91</v>
      </c>
      <c r="D88" s="5">
        <v>700443000000</v>
      </c>
      <c r="E88" s="5">
        <v>700443000000</v>
      </c>
      <c r="F88" s="5">
        <v>700443000000</v>
      </c>
      <c r="G88" s="5">
        <v>700820000000</v>
      </c>
      <c r="I88" s="5">
        <v>700443000000</v>
      </c>
      <c r="J88" s="5">
        <v>703096000000</v>
      </c>
      <c r="K88" s="5">
        <v>703096000000</v>
      </c>
      <c r="L88" s="5">
        <v>285705000000</v>
      </c>
      <c r="M88" s="5">
        <v>283957000000</v>
      </c>
      <c r="N88" s="5">
        <v>358566000000</v>
      </c>
      <c r="O88" s="5">
        <v>375315000000</v>
      </c>
      <c r="P88" s="5">
        <v>380635000000</v>
      </c>
      <c r="Q88" s="5">
        <v>374984000000</v>
      </c>
      <c r="R88" s="5">
        <v>357162000000</v>
      </c>
      <c r="S88" s="5">
        <v>344160000000</v>
      </c>
      <c r="T88" s="5">
        <v>-2333000000</v>
      </c>
      <c r="U88" s="5">
        <v>-2533000000</v>
      </c>
      <c r="V88" s="5">
        <v>-1656000000</v>
      </c>
      <c r="W88" s="5">
        <v>-2219000000</v>
      </c>
      <c r="X88" s="5">
        <v>-4942213000</v>
      </c>
      <c r="Y88" s="5">
        <v>-8712201000</v>
      </c>
      <c r="Z88" s="5">
        <v>-8305951000</v>
      </c>
    </row>
    <row r="89" spans="3:26" ht="15.5" x14ac:dyDescent="0.35">
      <c r="C89" t="s">
        <v>123</v>
      </c>
      <c r="D89" s="5">
        <v>15099022000000</v>
      </c>
      <c r="E89" s="5">
        <v>15095320000000</v>
      </c>
      <c r="F89" s="5">
        <v>14796184000000</v>
      </c>
      <c r="G89" s="5">
        <v>12753947000000</v>
      </c>
      <c r="I89" s="5">
        <v>15095320000000</v>
      </c>
      <c r="J89" s="5">
        <v>13466360000000</v>
      </c>
      <c r="K89" s="5">
        <v>12184767000000</v>
      </c>
      <c r="L89" s="5">
        <v>11374948000000</v>
      </c>
      <c r="M89" s="5">
        <v>9303201000000</v>
      </c>
      <c r="N89" s="5">
        <v>8027179000000</v>
      </c>
      <c r="O89" s="5">
        <v>6551760000000</v>
      </c>
      <c r="P89" s="5">
        <v>6203335000000</v>
      </c>
      <c r="Q89" s="5">
        <v>5143894000000</v>
      </c>
      <c r="R89" s="5">
        <v>5058143000000</v>
      </c>
      <c r="S89" s="5">
        <v>3128687000000</v>
      </c>
      <c r="T89" s="5">
        <v>2860451000000</v>
      </c>
      <c r="U89" s="5">
        <v>2543132000000</v>
      </c>
      <c r="V89" s="5">
        <v>2318104000000</v>
      </c>
      <c r="W89" s="5">
        <v>1883106000000</v>
      </c>
      <c r="X89" s="5">
        <v>1631469764000</v>
      </c>
      <c r="Y89" s="5">
        <v>985162981000</v>
      </c>
      <c r="Z89" s="5">
        <v>1119783308000</v>
      </c>
    </row>
    <row r="90" spans="3:26" ht="15.5" x14ac:dyDescent="0.35">
      <c r="C90" t="s">
        <v>124</v>
      </c>
    </row>
    <row r="91" spans="3:26" ht="15.5" x14ac:dyDescent="0.35">
      <c r="C91" t="s">
        <v>380</v>
      </c>
      <c r="D91" s="5">
        <v>10276000000</v>
      </c>
      <c r="E91" s="5">
        <v>8540000000</v>
      </c>
      <c r="F91" s="5">
        <v>8724000000</v>
      </c>
      <c r="G91" s="5">
        <v>11868000000</v>
      </c>
      <c r="I91" s="5">
        <v>8540000000</v>
      </c>
      <c r="J91" s="5">
        <v>10572000000</v>
      </c>
      <c r="K91" s="5">
        <v>17583000000</v>
      </c>
      <c r="L91" s="5">
        <v>15097000000</v>
      </c>
      <c r="M91" s="5">
        <v>12439000000</v>
      </c>
      <c r="N91" s="5">
        <v>11751000000</v>
      </c>
      <c r="O91" s="5">
        <v>11830000000</v>
      </c>
      <c r="P91" s="5">
        <v>10737000000</v>
      </c>
      <c r="Q91" s="5">
        <v>18377000000</v>
      </c>
      <c r="R91" s="5">
        <v>18214000000</v>
      </c>
      <c r="S91" s="5">
        <v>19697000000</v>
      </c>
      <c r="T91" s="5">
        <v>14887000000</v>
      </c>
      <c r="U91" s="5">
        <v>1384000000</v>
      </c>
      <c r="V91" s="5">
        <v>936000000</v>
      </c>
      <c r="W91" s="5">
        <v>2961000000</v>
      </c>
      <c r="X91" s="5">
        <v>6207226000</v>
      </c>
      <c r="Y91" s="5">
        <v>11088774000</v>
      </c>
      <c r="Z91" s="5">
        <v>3767459000</v>
      </c>
    </row>
    <row r="92" spans="3:26" ht="15.5" x14ac:dyDescent="0.35">
      <c r="C92" t="s">
        <v>125</v>
      </c>
      <c r="D92" s="5">
        <v>2411000000</v>
      </c>
      <c r="E92" s="5">
        <v>2735000000</v>
      </c>
      <c r="F92" s="5">
        <v>2782000000</v>
      </c>
      <c r="G92" s="5">
        <v>3156000000</v>
      </c>
      <c r="I92" s="5">
        <v>2735000000</v>
      </c>
      <c r="J92" s="5">
        <v>3771000000</v>
      </c>
      <c r="K92" s="5">
        <v>3172000000</v>
      </c>
      <c r="L92" s="5">
        <v>2566000000</v>
      </c>
      <c r="M92" s="5">
        <v>2589000000</v>
      </c>
      <c r="N92" s="5">
        <v>1063000000</v>
      </c>
      <c r="O92" s="5">
        <v>1117000000</v>
      </c>
      <c r="P92" s="5">
        <v>3041000000</v>
      </c>
      <c r="Q92" s="5">
        <v>5353000000</v>
      </c>
      <c r="R92" s="5">
        <v>9550000000</v>
      </c>
      <c r="S92" s="5">
        <v>10524000000</v>
      </c>
      <c r="T92" s="5">
        <v>9024000000</v>
      </c>
      <c r="U92" s="5">
        <v>13360000000</v>
      </c>
      <c r="V92" s="5">
        <v>13618000000</v>
      </c>
      <c r="W92" s="5">
        <v>5918000000</v>
      </c>
      <c r="X92" s="5">
        <v>5279108000</v>
      </c>
      <c r="Y92" s="5">
        <v>3444310000</v>
      </c>
      <c r="Z92" s="5">
        <v>2953918000</v>
      </c>
    </row>
    <row r="93" spans="3:26" ht="15.5" x14ac:dyDescent="0.35">
      <c r="C93" t="s">
        <v>619</v>
      </c>
      <c r="Y93" s="5">
        <v>20859390000</v>
      </c>
      <c r="Z93" s="5">
        <v>21547501000</v>
      </c>
    </row>
    <row r="94" spans="3:26" ht="15.5" x14ac:dyDescent="0.35">
      <c r="C94" t="s">
        <v>683</v>
      </c>
      <c r="D94" s="5">
        <v>6579522000000</v>
      </c>
      <c r="E94" s="5">
        <v>6422612000000</v>
      </c>
      <c r="F94" s="5">
        <v>6388660000000</v>
      </c>
      <c r="G94" s="5">
        <v>6333654000000</v>
      </c>
      <c r="I94" s="5">
        <v>6422612000000</v>
      </c>
      <c r="J94" s="5">
        <v>6182456000000</v>
      </c>
      <c r="K94" s="5">
        <v>5786610000000</v>
      </c>
      <c r="L94" s="5">
        <v>5266858000000</v>
      </c>
      <c r="M94" s="5">
        <v>5030727000000</v>
      </c>
      <c r="N94" s="5">
        <v>4680324000000</v>
      </c>
      <c r="O94" s="5">
        <v>4015911000000</v>
      </c>
      <c r="P94" s="5">
        <v>3406474000000</v>
      </c>
      <c r="Q94" s="5">
        <v>2454948000000</v>
      </c>
      <c r="R94" s="5">
        <v>1844033000000</v>
      </c>
      <c r="S94" s="5">
        <v>1551254000000</v>
      </c>
      <c r="T94" s="5">
        <v>1401845000000</v>
      </c>
      <c r="U94" s="5">
        <v>1194889000000</v>
      </c>
      <c r="V94" s="5">
        <v>1042377000000</v>
      </c>
      <c r="W94" s="5">
        <v>933936000000</v>
      </c>
      <c r="X94" s="5">
        <v>821369151000</v>
      </c>
      <c r="Y94" s="5">
        <v>726386451000</v>
      </c>
      <c r="Z94" s="5">
        <v>646972110000</v>
      </c>
    </row>
    <row r="95" spans="3:26" ht="15.5" x14ac:dyDescent="0.35">
      <c r="C95" t="s">
        <v>684</v>
      </c>
      <c r="D95" s="5">
        <v>5158944000000</v>
      </c>
      <c r="E95" s="5">
        <v>4792327000000</v>
      </c>
      <c r="F95" s="5">
        <v>4903128000000</v>
      </c>
      <c r="G95" s="5">
        <v>5236768000000</v>
      </c>
      <c r="I95" s="5">
        <v>4792327000000</v>
      </c>
      <c r="J95" s="5">
        <v>4372190000000</v>
      </c>
      <c r="K95" s="5">
        <v>4121746000000</v>
      </c>
      <c r="L95" s="5">
        <v>3628050000000</v>
      </c>
      <c r="M95" s="5">
        <v>3521303000000</v>
      </c>
      <c r="N95" s="5">
        <v>2852448000000</v>
      </c>
      <c r="O95" s="5">
        <v>2298180000000</v>
      </c>
      <c r="P95" s="5">
        <v>2022128000000</v>
      </c>
      <c r="Q95" s="5">
        <v>1435313000000</v>
      </c>
      <c r="R95" s="5">
        <v>995549000000</v>
      </c>
      <c r="S95" s="5">
        <v>948712000000</v>
      </c>
      <c r="T95" s="5">
        <v>814764000000</v>
      </c>
      <c r="U95" s="5">
        <v>740156000000</v>
      </c>
      <c r="V95" s="5">
        <v>679791000000</v>
      </c>
      <c r="W95" s="5">
        <v>632172000000</v>
      </c>
      <c r="X95" s="5">
        <v>626020456000</v>
      </c>
      <c r="Y95" s="5">
        <v>247778263000</v>
      </c>
      <c r="Z95" s="5">
        <v>297288309000</v>
      </c>
    </row>
    <row r="96" spans="3:26" ht="15.5" x14ac:dyDescent="0.35">
      <c r="C96" t="s">
        <v>685</v>
      </c>
      <c r="D96" s="5">
        <v>1420578000000</v>
      </c>
      <c r="E96" s="5">
        <v>1630285000000</v>
      </c>
      <c r="F96" s="5">
        <v>1485532000000</v>
      </c>
      <c r="G96" s="5">
        <v>1096886000000</v>
      </c>
      <c r="I96" s="5">
        <v>1630285000000</v>
      </c>
      <c r="J96" s="5">
        <v>1810266000000</v>
      </c>
      <c r="K96" s="5">
        <v>1664864000000</v>
      </c>
      <c r="L96" s="5">
        <v>1638808000000</v>
      </c>
      <c r="M96" s="5">
        <v>1509424000000</v>
      </c>
      <c r="N96" s="5">
        <v>1827876000000</v>
      </c>
      <c r="O96" s="5">
        <v>1717731000000</v>
      </c>
      <c r="P96" s="5">
        <v>1384346000000</v>
      </c>
      <c r="Q96" s="5">
        <v>1019635000000</v>
      </c>
      <c r="R96" s="5">
        <v>848484000000</v>
      </c>
      <c r="S96" s="5">
        <v>602542000000</v>
      </c>
      <c r="T96" s="5">
        <v>587081000000</v>
      </c>
      <c r="U96" s="5">
        <v>454733000000</v>
      </c>
      <c r="V96" s="5">
        <v>362586000000</v>
      </c>
      <c r="W96" s="5">
        <v>301764000000</v>
      </c>
      <c r="X96" s="5">
        <v>195348695000</v>
      </c>
      <c r="Y96" s="5">
        <v>478608188000</v>
      </c>
      <c r="Z96" s="5">
        <v>349683801000</v>
      </c>
    </row>
    <row r="97" spans="3:26" ht="15.5" x14ac:dyDescent="0.35">
      <c r="C97" t="s">
        <v>686</v>
      </c>
      <c r="D97" s="5">
        <v>6579522000000</v>
      </c>
      <c r="E97" s="5">
        <v>6422612000000</v>
      </c>
      <c r="F97" s="5">
        <v>6388660000000</v>
      </c>
      <c r="G97" s="5">
        <v>6333654000000</v>
      </c>
      <c r="I97" s="5">
        <v>6422612000000</v>
      </c>
      <c r="J97" s="5">
        <v>6182456000000</v>
      </c>
      <c r="K97" s="5">
        <v>5786610000000</v>
      </c>
      <c r="L97" s="5">
        <v>5266858000000</v>
      </c>
      <c r="M97" s="5">
        <v>5030727000000</v>
      </c>
      <c r="N97" s="5">
        <v>4680324000000</v>
      </c>
      <c r="O97" s="5">
        <v>4015911000000</v>
      </c>
      <c r="P97" s="5">
        <v>3406474000000</v>
      </c>
      <c r="Q97" s="5">
        <v>2454948000000</v>
      </c>
      <c r="R97" s="5">
        <v>1844033000000</v>
      </c>
      <c r="S97" s="5">
        <v>1551254000000</v>
      </c>
      <c r="T97" s="5">
        <v>1401845000000</v>
      </c>
      <c r="U97" s="5">
        <v>1194889000000</v>
      </c>
      <c r="V97" s="5">
        <v>1042377000000</v>
      </c>
      <c r="W97" s="5">
        <v>933936000000</v>
      </c>
      <c r="X97" s="5">
        <v>821369151000</v>
      </c>
      <c r="Y97" s="5">
        <v>726386451000</v>
      </c>
      <c r="Z97" s="5">
        <v>646972110000</v>
      </c>
    </row>
    <row r="98" spans="3:26" ht="15.5" x14ac:dyDescent="0.35">
      <c r="C98" t="s">
        <v>126</v>
      </c>
      <c r="D98" s="5">
        <v>8052736000000</v>
      </c>
      <c r="E98" s="5">
        <v>7991665000000</v>
      </c>
      <c r="F98" s="5">
        <v>7974889000000</v>
      </c>
      <c r="G98" s="5">
        <v>7906715000000</v>
      </c>
      <c r="I98" s="5">
        <v>7991665000000</v>
      </c>
      <c r="J98" s="5">
        <v>7811105000000</v>
      </c>
      <c r="K98" s="5">
        <v>7589557000000</v>
      </c>
      <c r="L98" s="5">
        <v>6910144000000</v>
      </c>
      <c r="M98" s="5">
        <v>6647127000000</v>
      </c>
      <c r="N98" s="5">
        <v>6515193000000</v>
      </c>
      <c r="O98" s="5">
        <v>6491794000000</v>
      </c>
      <c r="P98" s="5">
        <v>6428456000000</v>
      </c>
      <c r="Q98" s="5">
        <v>6192524000000</v>
      </c>
      <c r="R98" s="5">
        <v>5472981000000</v>
      </c>
      <c r="S98" s="5">
        <v>4433234000000</v>
      </c>
      <c r="T98" s="5">
        <v>2843642000000</v>
      </c>
      <c r="U98" s="5">
        <v>2321196000000</v>
      </c>
      <c r="V98" s="5">
        <v>1749693000000</v>
      </c>
      <c r="W98" s="5">
        <v>1392516000000</v>
      </c>
      <c r="X98" s="5">
        <v>1157020339000</v>
      </c>
      <c r="Y98" s="5">
        <v>1003176541000</v>
      </c>
      <c r="Z98" s="5">
        <v>936404937000</v>
      </c>
    </row>
    <row r="99" spans="3:26" ht="15.5" x14ac:dyDescent="0.35">
      <c r="C99" t="s">
        <v>128</v>
      </c>
      <c r="D99" s="5">
        <v>162110000000</v>
      </c>
      <c r="E99" s="5">
        <v>162110000000</v>
      </c>
      <c r="F99" s="5">
        <v>160000000000</v>
      </c>
      <c r="G99" s="5">
        <v>160000000000</v>
      </c>
      <c r="I99" s="5">
        <v>162110000000</v>
      </c>
    </row>
    <row r="100" spans="3:26" ht="15.5" x14ac:dyDescent="0.35">
      <c r="C100" t="s">
        <v>130</v>
      </c>
      <c r="D100" s="5">
        <v>15680771000000</v>
      </c>
      <c r="E100" s="5">
        <v>15428627000000</v>
      </c>
      <c r="F100" s="5">
        <v>14814748000000</v>
      </c>
      <c r="G100" s="5">
        <v>14746551000000</v>
      </c>
      <c r="I100" s="5">
        <v>15428627000000</v>
      </c>
      <c r="J100" s="5">
        <v>14297189000000</v>
      </c>
      <c r="K100" s="5">
        <v>13698558000000</v>
      </c>
      <c r="L100" s="5">
        <v>12298696000000</v>
      </c>
      <c r="M100" s="5">
        <v>11780816000000</v>
      </c>
      <c r="N100" s="5">
        <v>11404114000000</v>
      </c>
      <c r="O100" s="5">
        <v>10811243000000</v>
      </c>
      <c r="P100" s="5">
        <v>10136581000000</v>
      </c>
      <c r="Q100" s="5">
        <v>8880592000000</v>
      </c>
      <c r="R100" s="5">
        <v>7538681000000</v>
      </c>
      <c r="S100" s="5">
        <v>6155088000000</v>
      </c>
      <c r="T100" s="5">
        <v>4467968000000</v>
      </c>
      <c r="U100" s="5">
        <v>3669227000000</v>
      </c>
      <c r="V100" s="5">
        <v>2879448000000</v>
      </c>
      <c r="W100" s="5">
        <v>2361512000000</v>
      </c>
      <c r="X100" s="5">
        <v>2019635405000</v>
      </c>
      <c r="Y100" s="5">
        <v>1801177233000</v>
      </c>
      <c r="Z100" s="5">
        <v>1682713764000</v>
      </c>
    </row>
    <row r="101" spans="3:26" ht="15.5" x14ac:dyDescent="0.35">
      <c r="C101" t="s">
        <v>131</v>
      </c>
      <c r="D101" s="5">
        <v>30779793000000</v>
      </c>
      <c r="E101" s="5">
        <v>30523947000000</v>
      </c>
      <c r="F101" s="5">
        <v>29610932000000</v>
      </c>
      <c r="G101" s="5">
        <v>27500498000000</v>
      </c>
      <c r="I101" s="5">
        <v>30523947000000</v>
      </c>
      <c r="J101" s="5">
        <v>27763549000000</v>
      </c>
      <c r="K101" s="5">
        <v>25883325000000</v>
      </c>
      <c r="L101" s="5">
        <v>23673644000000</v>
      </c>
      <c r="M101" s="5">
        <v>21084017000000</v>
      </c>
      <c r="N101" s="5">
        <v>19431293000000</v>
      </c>
      <c r="O101" s="5">
        <v>17363003000000</v>
      </c>
      <c r="P101" s="5">
        <v>16339916000000</v>
      </c>
      <c r="Q101" s="5">
        <v>14024486000000</v>
      </c>
      <c r="R101" s="5">
        <v>12596824000000</v>
      </c>
      <c r="S101" s="5">
        <v>9283775000000</v>
      </c>
      <c r="T101" s="5">
        <v>7328419000000</v>
      </c>
      <c r="U101" s="5">
        <v>6212359000000</v>
      </c>
      <c r="V101" s="5">
        <v>5197552000000</v>
      </c>
      <c r="W101" s="5">
        <v>4244618000000</v>
      </c>
      <c r="X101" s="5">
        <v>3651105169000</v>
      </c>
      <c r="Y101" s="5">
        <v>2786340214000</v>
      </c>
      <c r="Z101" s="5">
        <v>2802497072000</v>
      </c>
    </row>
    <row r="102" spans="3:26" ht="15.5" x14ac:dyDescent="0.35">
      <c r="C102" t="s">
        <v>132</v>
      </c>
    </row>
    <row r="103" spans="3:26" ht="15.5" x14ac:dyDescent="0.35">
      <c r="C103" t="s">
        <v>133</v>
      </c>
    </row>
    <row r="104" spans="3:26" ht="15.5" x14ac:dyDescent="0.35">
      <c r="C104" t="s">
        <v>134</v>
      </c>
      <c r="D104" s="5">
        <v>12630801000000</v>
      </c>
      <c r="E104" s="5">
        <v>12661994000000</v>
      </c>
      <c r="F104" s="5">
        <v>12599436000000</v>
      </c>
      <c r="G104" s="5">
        <v>10214480000000</v>
      </c>
      <c r="I104" s="5">
        <v>12661994000000</v>
      </c>
      <c r="J104" s="5">
        <v>10336487000000</v>
      </c>
      <c r="K104" s="5">
        <v>8840697000000</v>
      </c>
      <c r="L104" s="5">
        <v>9485740000000</v>
      </c>
      <c r="M104" s="5">
        <v>6208185000000</v>
      </c>
      <c r="N104" s="5">
        <v>5385025000000</v>
      </c>
      <c r="O104" s="5">
        <v>4027369000000</v>
      </c>
      <c r="P104" s="5">
        <v>3300644000000</v>
      </c>
      <c r="Q104" s="5">
        <v>4637979000000</v>
      </c>
      <c r="R104" s="5">
        <v>4583285000000</v>
      </c>
      <c r="S104" s="5">
        <v>2707963000000</v>
      </c>
      <c r="T104" s="5">
        <v>2590132000000</v>
      </c>
      <c r="U104" s="5">
        <v>2269869000000</v>
      </c>
      <c r="V104" s="5">
        <v>1459715000000</v>
      </c>
      <c r="W104" s="5">
        <v>1366205000000</v>
      </c>
      <c r="X104" s="5">
        <v>1468443372000</v>
      </c>
      <c r="Y104" s="5">
        <v>879633473000</v>
      </c>
      <c r="Z104" s="5">
        <v>1014802225000</v>
      </c>
    </row>
    <row r="105" spans="3:26" ht="15.5" x14ac:dyDescent="0.35">
      <c r="C105" t="s">
        <v>135</v>
      </c>
      <c r="D105" s="5">
        <v>8435377000000</v>
      </c>
      <c r="E105" s="5">
        <v>8349738000000</v>
      </c>
      <c r="F105" s="5">
        <v>8798299000000</v>
      </c>
      <c r="G105" s="5">
        <v>6518766000000</v>
      </c>
      <c r="I105" s="5">
        <v>8349738000000</v>
      </c>
      <c r="J105" s="5">
        <v>5202803000000</v>
      </c>
      <c r="K105" s="5">
        <v>4171592000000</v>
      </c>
      <c r="L105" s="5">
        <v>2704094000000</v>
      </c>
      <c r="M105" s="5">
        <v>1518318000000</v>
      </c>
      <c r="N105" s="5">
        <v>1851674000000</v>
      </c>
      <c r="O105" s="5">
        <v>442663000000</v>
      </c>
      <c r="P105" s="5">
        <v>409703000000</v>
      </c>
      <c r="Q105" s="5">
        <v>1027167000000</v>
      </c>
      <c r="R105" s="5">
        <v>981819000000</v>
      </c>
      <c r="S105" s="5">
        <v>1404818000000</v>
      </c>
      <c r="T105" s="5">
        <v>1214818000000</v>
      </c>
      <c r="U105" s="5">
        <v>1013425000000</v>
      </c>
      <c r="V105" s="5">
        <v>448491000000</v>
      </c>
      <c r="W105" s="5">
        <v>750291000000</v>
      </c>
      <c r="X105" s="5">
        <v>696715583000</v>
      </c>
      <c r="Y105" s="5">
        <v>387042398000</v>
      </c>
      <c r="Z105" s="5">
        <v>180761706000</v>
      </c>
    </row>
    <row r="106" spans="3:26" ht="15.5" x14ac:dyDescent="0.35">
      <c r="C106" t="s">
        <v>136</v>
      </c>
    </row>
    <row r="107" spans="3:26" ht="15.5" x14ac:dyDescent="0.35">
      <c r="C107" t="s">
        <v>137</v>
      </c>
      <c r="D107" s="5">
        <v>2164588000000</v>
      </c>
      <c r="E107" s="5">
        <v>2162815000000</v>
      </c>
      <c r="F107" s="5">
        <v>1828189000000</v>
      </c>
      <c r="G107" s="5">
        <v>1798272000000</v>
      </c>
      <c r="I107" s="5">
        <v>2162815000000</v>
      </c>
      <c r="J107" s="5">
        <v>3397861000000</v>
      </c>
      <c r="K107" s="5">
        <v>3544726000000</v>
      </c>
      <c r="L107" s="5">
        <v>4495158000000</v>
      </c>
      <c r="M107" s="5">
        <v>3174341000000</v>
      </c>
      <c r="N107" s="5">
        <v>1765286000000</v>
      </c>
      <c r="O107" s="5">
        <v>1541000000000</v>
      </c>
      <c r="P107" s="5">
        <v>1635206000000</v>
      </c>
      <c r="Q107" s="5">
        <v>1950315000000</v>
      </c>
      <c r="R107" s="5">
        <v>1877511000000</v>
      </c>
      <c r="S107" s="5">
        <v>329702000000</v>
      </c>
      <c r="T107" s="5">
        <v>292254000000</v>
      </c>
      <c r="U107" s="5">
        <v>182679000000</v>
      </c>
      <c r="V107" s="5">
        <v>250066000000</v>
      </c>
      <c r="W107" s="5">
        <v>190113000000</v>
      </c>
      <c r="X107" s="5">
        <v>176756260000</v>
      </c>
      <c r="Y107" s="5">
        <v>120676400000</v>
      </c>
      <c r="Z107" s="5">
        <v>105834528000</v>
      </c>
    </row>
    <row r="108" spans="3:26" ht="15.5" x14ac:dyDescent="0.35">
      <c r="C108" t="s">
        <v>142</v>
      </c>
      <c r="D108" s="5">
        <v>111491000000</v>
      </c>
      <c r="E108" s="5">
        <v>74258000000</v>
      </c>
      <c r="F108" s="5">
        <v>77582000000</v>
      </c>
      <c r="G108" s="5">
        <v>66863000000</v>
      </c>
      <c r="I108" s="5">
        <v>74258000000</v>
      </c>
      <c r="J108" s="5">
        <v>56467000000</v>
      </c>
      <c r="K108" s="5">
        <v>49907000000</v>
      </c>
      <c r="L108" s="5">
        <v>66347000000</v>
      </c>
      <c r="M108" s="5">
        <v>56113000000</v>
      </c>
      <c r="N108" s="5">
        <v>36782000000</v>
      </c>
      <c r="O108" s="5">
        <v>27989000000</v>
      </c>
      <c r="P108" s="5">
        <v>32416000000</v>
      </c>
      <c r="Q108" s="5">
        <v>51574000000</v>
      </c>
      <c r="R108" s="5">
        <v>26346000000</v>
      </c>
      <c r="S108" s="5">
        <v>16293000000</v>
      </c>
      <c r="T108" s="5">
        <v>41487000000</v>
      </c>
      <c r="U108" s="5">
        <v>12522000000</v>
      </c>
      <c r="V108" s="5">
        <v>11608000000</v>
      </c>
      <c r="W108" s="5">
        <v>40960000000</v>
      </c>
      <c r="X108" s="5">
        <v>24676934000</v>
      </c>
      <c r="Y108" s="5">
        <v>33854248000</v>
      </c>
      <c r="Z108" s="5">
        <v>12687859000</v>
      </c>
    </row>
    <row r="109" spans="3:26" ht="15.5" x14ac:dyDescent="0.35">
      <c r="C109" t="s">
        <v>138</v>
      </c>
      <c r="D109" s="5">
        <v>121071000000</v>
      </c>
      <c r="E109" s="5">
        <v>134454000000</v>
      </c>
      <c r="F109" s="5">
        <v>109092000000</v>
      </c>
      <c r="G109" s="5">
        <v>98836000000</v>
      </c>
      <c r="I109" s="5">
        <v>134454000000</v>
      </c>
      <c r="J109" s="5">
        <v>125627000000</v>
      </c>
      <c r="K109" s="5">
        <v>113669000000</v>
      </c>
      <c r="L109" s="5">
        <v>84497000000</v>
      </c>
      <c r="M109" s="5">
        <v>145460000000</v>
      </c>
      <c r="N109" s="5">
        <v>183089000000</v>
      </c>
      <c r="O109" s="5">
        <v>193786000000</v>
      </c>
      <c r="P109" s="5">
        <v>168701000000</v>
      </c>
      <c r="Q109" s="5">
        <v>105352000000</v>
      </c>
      <c r="R109" s="5">
        <v>110387000000</v>
      </c>
      <c r="S109" s="5">
        <v>99558000000</v>
      </c>
      <c r="T109" s="5">
        <v>70215000000</v>
      </c>
      <c r="U109" s="5">
        <v>56119000000</v>
      </c>
      <c r="V109" s="5">
        <v>71099000000</v>
      </c>
      <c r="W109" s="5">
        <v>23679000000</v>
      </c>
      <c r="X109" s="5">
        <v>28846585000</v>
      </c>
      <c r="Y109" s="5">
        <v>14656678000</v>
      </c>
      <c r="Z109" s="5">
        <v>13627420000</v>
      </c>
    </row>
    <row r="110" spans="3:26" ht="15.5" x14ac:dyDescent="0.35">
      <c r="C110" t="s">
        <v>143</v>
      </c>
    </row>
    <row r="111" spans="3:26" ht="15.5" x14ac:dyDescent="0.35">
      <c r="C111" t="s">
        <v>144</v>
      </c>
      <c r="D111" s="5">
        <v>7593750000000</v>
      </c>
      <c r="E111" s="5">
        <v>7579186000000</v>
      </c>
      <c r="F111" s="5">
        <v>7036150000000</v>
      </c>
      <c r="G111" s="5">
        <v>7432106000000</v>
      </c>
      <c r="I111" s="5">
        <v>7579186000000</v>
      </c>
      <c r="J111" s="5">
        <v>7983178000000</v>
      </c>
      <c r="K111" s="5">
        <v>7270037000000</v>
      </c>
      <c r="L111" s="5">
        <v>6205260000000</v>
      </c>
      <c r="M111" s="5">
        <v>3779613000000</v>
      </c>
      <c r="N111" s="5">
        <v>2226363000000</v>
      </c>
      <c r="O111" s="5">
        <v>1960716000000</v>
      </c>
      <c r="P111" s="5">
        <v>2273133000000</v>
      </c>
      <c r="Q111" s="5">
        <v>3478036000000</v>
      </c>
      <c r="R111" s="5">
        <v>3157459000000</v>
      </c>
      <c r="S111" s="5">
        <v>1810461000000</v>
      </c>
      <c r="T111" s="5">
        <v>648172000000</v>
      </c>
      <c r="U111" s="5">
        <v>552817000000</v>
      </c>
      <c r="V111" s="5">
        <v>494039000000</v>
      </c>
      <c r="W111" s="5">
        <v>503510000000</v>
      </c>
      <c r="X111" s="5">
        <v>546628078000</v>
      </c>
      <c r="Y111" s="5">
        <v>500347708000</v>
      </c>
      <c r="Z111" s="5">
        <v>712048463000</v>
      </c>
    </row>
    <row r="112" spans="3:26" ht="15.5" x14ac:dyDescent="0.35">
      <c r="C112" t="s">
        <v>995</v>
      </c>
      <c r="D112" s="5">
        <v>48850000000</v>
      </c>
      <c r="E112" s="5">
        <v>45324000000</v>
      </c>
      <c r="F112" s="5">
        <v>46099000000</v>
      </c>
      <c r="G112" s="5">
        <v>41496000000</v>
      </c>
      <c r="I112" s="5">
        <v>45324000000</v>
      </c>
      <c r="J112" s="5">
        <v>43605000000</v>
      </c>
      <c r="K112" s="5">
        <v>19746000000</v>
      </c>
      <c r="L112" s="5">
        <v>15860000000</v>
      </c>
      <c r="M112" s="5">
        <v>8766000000</v>
      </c>
      <c r="N112" s="5">
        <v>12848000000</v>
      </c>
      <c r="O112" s="5">
        <v>14522000000</v>
      </c>
      <c r="P112" s="5">
        <v>9509000000</v>
      </c>
      <c r="Q112" s="5">
        <v>8400000000</v>
      </c>
      <c r="R112" s="5">
        <v>2895000000</v>
      </c>
      <c r="S112" s="5">
        <v>10465000000</v>
      </c>
      <c r="T112" s="5">
        <v>10501000000</v>
      </c>
      <c r="U112" s="5">
        <v>9976000000</v>
      </c>
      <c r="V112" s="5">
        <v>5496000000</v>
      </c>
      <c r="W112" s="5">
        <v>4434000000</v>
      </c>
      <c r="X112" s="5">
        <v>1897267000</v>
      </c>
    </row>
    <row r="113" spans="3:26" ht="15.5" x14ac:dyDescent="0.35">
      <c r="C113" t="s">
        <v>345</v>
      </c>
      <c r="D113" s="5">
        <v>17128000000</v>
      </c>
      <c r="E113" s="5">
        <v>15250000000</v>
      </c>
      <c r="F113" s="5">
        <v>16051000000</v>
      </c>
      <c r="G113" s="5">
        <v>19260000000</v>
      </c>
      <c r="I113" s="5">
        <v>15250000000</v>
      </c>
      <c r="J113" s="5">
        <v>30656000000</v>
      </c>
      <c r="K113" s="5">
        <v>55387000000</v>
      </c>
      <c r="L113" s="5">
        <v>32653000000</v>
      </c>
      <c r="M113" s="5">
        <v>37441000000</v>
      </c>
      <c r="N113" s="5">
        <v>4849000000</v>
      </c>
      <c r="O113" s="5">
        <v>13172000000</v>
      </c>
      <c r="P113" s="5">
        <v>6365000000</v>
      </c>
      <c r="Q113" s="5">
        <v>18506000000</v>
      </c>
      <c r="R113" s="5">
        <v>34677000000</v>
      </c>
      <c r="S113" s="5">
        <v>35233000000</v>
      </c>
      <c r="T113" s="5">
        <v>64380000000</v>
      </c>
      <c r="U113" s="5">
        <v>9790000000</v>
      </c>
      <c r="V113" s="5">
        <v>4473000000</v>
      </c>
      <c r="W113" s="5">
        <v>7740000000</v>
      </c>
      <c r="X113" s="5">
        <v>6534243000</v>
      </c>
      <c r="Y113" s="5">
        <v>8712146000</v>
      </c>
      <c r="Z113" s="5">
        <v>9784027000</v>
      </c>
    </row>
    <row r="114" spans="3:26" ht="15.5" x14ac:dyDescent="0.35">
      <c r="C114" t="s">
        <v>399</v>
      </c>
    </row>
    <row r="115" spans="3:26" ht="15.5" x14ac:dyDescent="0.35">
      <c r="C115" t="s">
        <v>400</v>
      </c>
      <c r="W115" s="5">
        <v>4850000000</v>
      </c>
      <c r="X115" s="5">
        <v>9423425000</v>
      </c>
      <c r="Y115" s="5">
        <v>90515000000</v>
      </c>
    </row>
    <row r="116" spans="3:26" ht="15.5" x14ac:dyDescent="0.35">
      <c r="C116" t="s">
        <v>145</v>
      </c>
      <c r="K116" s="5">
        <v>618419000000</v>
      </c>
      <c r="L116" s="5">
        <v>199000000000</v>
      </c>
      <c r="M116" s="5">
        <v>3711515000000</v>
      </c>
      <c r="N116" s="5">
        <v>4798368000000</v>
      </c>
      <c r="O116" s="5">
        <v>4286223000000</v>
      </c>
      <c r="P116" s="5">
        <v>3636096000000</v>
      </c>
      <c r="S116" s="5">
        <v>992498000000</v>
      </c>
      <c r="T116" s="5">
        <v>996022000000</v>
      </c>
      <c r="U116" s="5">
        <v>994710000000</v>
      </c>
      <c r="V116" s="5">
        <v>993530000000</v>
      </c>
    </row>
    <row r="117" spans="3:26" ht="15.5" x14ac:dyDescent="0.35">
      <c r="C117" t="s">
        <v>146</v>
      </c>
      <c r="D117" s="5">
        <v>1797328000000</v>
      </c>
      <c r="E117" s="5">
        <v>1939760000000</v>
      </c>
      <c r="F117" s="5">
        <v>1785776000000</v>
      </c>
      <c r="G117" s="5">
        <v>1731193000000</v>
      </c>
      <c r="I117" s="5">
        <v>1939760000000</v>
      </c>
      <c r="J117" s="5">
        <v>1552811000000</v>
      </c>
      <c r="K117" s="5">
        <v>960247000000</v>
      </c>
      <c r="L117" s="5">
        <v>2135485000000</v>
      </c>
      <c r="M117" s="5">
        <v>1311213000000</v>
      </c>
      <c r="N117" s="5">
        <v>1540098000000</v>
      </c>
      <c r="O117" s="5">
        <v>1409758000000</v>
      </c>
      <c r="P117" s="5">
        <v>997398000000</v>
      </c>
      <c r="Q117" s="5">
        <v>1494145000000</v>
      </c>
      <c r="R117" s="5">
        <v>1577718000000</v>
      </c>
      <c r="S117" s="5">
        <v>851014000000</v>
      </c>
      <c r="T117" s="5">
        <v>968069000000</v>
      </c>
      <c r="U117" s="5">
        <v>996783000000</v>
      </c>
      <c r="V117" s="5">
        <v>662494000000</v>
      </c>
      <c r="W117" s="5">
        <v>355446000000</v>
      </c>
      <c r="X117" s="5">
        <v>446798392000</v>
      </c>
      <c r="Y117" s="5">
        <v>319412226000</v>
      </c>
      <c r="Z117" s="5">
        <v>698482100000</v>
      </c>
    </row>
    <row r="118" spans="3:26" ht="15.5" x14ac:dyDescent="0.35">
      <c r="C118" t="s">
        <v>996</v>
      </c>
      <c r="O118" s="5">
        <v>238395000000</v>
      </c>
      <c r="P118" s="5">
        <v>647238000000</v>
      </c>
      <c r="Q118" s="5">
        <v>408565000000</v>
      </c>
      <c r="R118" s="5">
        <v>197398000000</v>
      </c>
      <c r="S118" s="5">
        <v>196678000000</v>
      </c>
      <c r="T118" s="5">
        <v>196051000000</v>
      </c>
    </row>
    <row r="119" spans="3:26" ht="15.5" x14ac:dyDescent="0.35">
      <c r="C119" t="s">
        <v>147</v>
      </c>
      <c r="D119" s="5">
        <v>8620409000000</v>
      </c>
      <c r="E119" s="5">
        <v>8609138000000</v>
      </c>
      <c r="F119" s="5">
        <v>8020171000000</v>
      </c>
      <c r="G119" s="5">
        <v>8402880000000</v>
      </c>
      <c r="I119" s="5">
        <v>8609138000000</v>
      </c>
      <c r="J119" s="5">
        <v>8978628000000</v>
      </c>
      <c r="K119" s="5">
        <v>8839770000000</v>
      </c>
      <c r="L119" s="5">
        <v>7355670000000</v>
      </c>
      <c r="M119" s="5">
        <v>8383478000000</v>
      </c>
      <c r="N119" s="5">
        <v>8157412000000</v>
      </c>
      <c r="O119" s="5">
        <v>7972710000000</v>
      </c>
      <c r="P119" s="5">
        <v>8255656000000</v>
      </c>
      <c r="Q119" s="5">
        <v>5386561000000</v>
      </c>
      <c r="R119" s="5">
        <v>4592924000000</v>
      </c>
      <c r="S119" s="5">
        <v>3697335000000</v>
      </c>
      <c r="T119" s="5">
        <v>2273870000000</v>
      </c>
      <c r="U119" s="5">
        <v>2144516000000</v>
      </c>
      <c r="V119" s="5">
        <v>1978341000000</v>
      </c>
      <c r="W119" s="5">
        <v>1271098000000</v>
      </c>
      <c r="X119" s="5">
        <v>941069081000</v>
      </c>
      <c r="Y119" s="5">
        <v>908005576000</v>
      </c>
      <c r="Z119" s="5">
        <v>894125637000</v>
      </c>
    </row>
    <row r="120" spans="3:26" ht="15.5" x14ac:dyDescent="0.35">
      <c r="C120" t="s">
        <v>148</v>
      </c>
      <c r="D120" s="5">
        <v>8620409000000</v>
      </c>
      <c r="E120" s="5">
        <v>8609138000000</v>
      </c>
      <c r="F120" s="5">
        <v>8020171000000</v>
      </c>
      <c r="G120" s="5">
        <v>8402880000000</v>
      </c>
      <c r="I120" s="5">
        <v>8609138000000</v>
      </c>
      <c r="J120" s="5">
        <v>8978628000000</v>
      </c>
      <c r="K120" s="5">
        <v>8839770000000</v>
      </c>
      <c r="L120" s="5">
        <v>7355670000000</v>
      </c>
      <c r="M120" s="5">
        <v>8383478000000</v>
      </c>
      <c r="N120" s="5">
        <v>8157412000000</v>
      </c>
      <c r="O120" s="5">
        <v>7972710000000</v>
      </c>
      <c r="P120" s="5">
        <v>8255656000000</v>
      </c>
      <c r="Q120" s="5">
        <v>5386561000000</v>
      </c>
      <c r="R120" s="5">
        <v>4592924000000</v>
      </c>
      <c r="S120" s="5">
        <v>3697335000000</v>
      </c>
      <c r="T120" s="5">
        <v>2273870000000</v>
      </c>
      <c r="U120" s="5">
        <v>2144516000000</v>
      </c>
      <c r="V120" s="5">
        <v>1978341000000</v>
      </c>
      <c r="W120" s="5">
        <v>1271098000000</v>
      </c>
      <c r="X120" s="5">
        <v>941069081000</v>
      </c>
      <c r="Y120" s="5">
        <v>908005576000</v>
      </c>
      <c r="Z120" s="5">
        <v>894125637000</v>
      </c>
    </row>
    <row r="121" spans="3:26" ht="15.5" x14ac:dyDescent="0.35">
      <c r="C121" t="s">
        <v>516</v>
      </c>
      <c r="L121" s="5">
        <v>13766000000</v>
      </c>
      <c r="M121" s="5">
        <v>3017000000</v>
      </c>
      <c r="N121" s="5">
        <v>18604000000</v>
      </c>
      <c r="O121" s="5">
        <v>9965000000</v>
      </c>
      <c r="P121" s="5">
        <v>25813000000</v>
      </c>
      <c r="Q121" s="5">
        <v>19517000000</v>
      </c>
      <c r="R121" s="5">
        <v>18065000000</v>
      </c>
      <c r="S121" s="5">
        <v>3931000000</v>
      </c>
      <c r="T121" s="5">
        <v>5670000000</v>
      </c>
      <c r="U121" s="5">
        <v>9548000000</v>
      </c>
      <c r="V121" s="5">
        <v>6406000000</v>
      </c>
      <c r="W121" s="5">
        <v>2000000</v>
      </c>
      <c r="X121" s="5">
        <v>777278000</v>
      </c>
      <c r="Y121" s="5">
        <v>39699000</v>
      </c>
    </row>
    <row r="122" spans="3:26" ht="15.5" x14ac:dyDescent="0.35">
      <c r="C122" t="s">
        <v>517</v>
      </c>
      <c r="W122" s="5">
        <v>8689000000</v>
      </c>
      <c r="X122" s="5">
        <v>8689265000</v>
      </c>
      <c r="Y122" s="5">
        <v>8689265000</v>
      </c>
      <c r="Z122" s="5">
        <v>8689265000</v>
      </c>
    </row>
    <row r="123" spans="3:26" ht="15.5" x14ac:dyDescent="0.35">
      <c r="C123" t="s">
        <v>149</v>
      </c>
      <c r="D123" s="5">
        <v>741477000000</v>
      </c>
      <c r="E123" s="5">
        <v>741382000000</v>
      </c>
      <c r="F123" s="5">
        <v>727067000000</v>
      </c>
      <c r="G123" s="5">
        <v>720087000000</v>
      </c>
      <c r="I123" s="5">
        <v>741382000000</v>
      </c>
      <c r="J123" s="5">
        <v>729006000000</v>
      </c>
      <c r="K123" s="5">
        <v>711346000000</v>
      </c>
      <c r="L123" s="5">
        <v>710003000000</v>
      </c>
      <c r="M123" s="5">
        <v>677488000000</v>
      </c>
      <c r="N123" s="5">
        <v>624853000000</v>
      </c>
      <c r="O123" s="5">
        <v>549055000000</v>
      </c>
      <c r="P123" s="5">
        <v>433255000000</v>
      </c>
      <c r="Q123" s="5">
        <v>247068000000</v>
      </c>
      <c r="R123" s="5">
        <v>187446000000</v>
      </c>
      <c r="S123" s="5">
        <v>135702000000</v>
      </c>
      <c r="T123" s="5">
        <v>119900000000</v>
      </c>
      <c r="U123" s="5">
        <v>91334000000</v>
      </c>
      <c r="V123" s="5">
        <v>98360000000</v>
      </c>
      <c r="W123" s="5">
        <v>95183000000</v>
      </c>
      <c r="X123" s="5">
        <v>76100255000</v>
      </c>
      <c r="Y123" s="5">
        <v>59482902000</v>
      </c>
      <c r="Z123" s="5">
        <v>41482313000</v>
      </c>
    </row>
    <row r="124" spans="3:26" ht="15.5" x14ac:dyDescent="0.35">
      <c r="C124" t="s">
        <v>150</v>
      </c>
    </row>
    <row r="125" spans="3:26" ht="15.5" x14ac:dyDescent="0.35">
      <c r="C125" t="s">
        <v>151</v>
      </c>
      <c r="D125" s="5">
        <v>7650017000000</v>
      </c>
      <c r="E125" s="5">
        <v>7638799000000</v>
      </c>
      <c r="F125" s="5">
        <v>7101683000000</v>
      </c>
      <c r="G125" s="5">
        <v>7491361000000</v>
      </c>
      <c r="I125" s="5">
        <v>7638799000000</v>
      </c>
      <c r="J125" s="5">
        <v>8058169000000</v>
      </c>
      <c r="K125" s="5">
        <v>7964086000000</v>
      </c>
      <c r="L125" s="5">
        <v>6466514000000</v>
      </c>
      <c r="M125" s="5">
        <v>7531548000000</v>
      </c>
      <c r="N125" s="5">
        <v>7314384000000</v>
      </c>
      <c r="O125" s="5">
        <v>6970046000000</v>
      </c>
      <c r="P125" s="5">
        <v>6895896000000</v>
      </c>
      <c r="Q125" s="5">
        <v>4493302000000</v>
      </c>
      <c r="R125" s="5">
        <v>4064307000000</v>
      </c>
      <c r="S125" s="5">
        <v>3240822000000</v>
      </c>
      <c r="T125" s="5">
        <v>1853418000000</v>
      </c>
      <c r="U125" s="5">
        <v>1960927000000</v>
      </c>
      <c r="V125" s="5">
        <v>1804236000000</v>
      </c>
      <c r="W125" s="5">
        <v>1089403000000</v>
      </c>
      <c r="X125" s="5">
        <v>738672083000</v>
      </c>
      <c r="Y125" s="5">
        <v>776049936000</v>
      </c>
      <c r="Z125" s="5">
        <v>805185318000</v>
      </c>
    </row>
    <row r="126" spans="3:26" ht="15.5" x14ac:dyDescent="0.35">
      <c r="C126" t="s">
        <v>152</v>
      </c>
      <c r="D126" s="5">
        <v>21251210000000</v>
      </c>
      <c r="E126" s="5">
        <v>21271132000000</v>
      </c>
      <c r="F126" s="5">
        <v>20619607000000</v>
      </c>
      <c r="G126" s="5">
        <v>18617360000000</v>
      </c>
      <c r="I126" s="5">
        <v>21271132000000</v>
      </c>
      <c r="J126" s="5">
        <v>19315115000000</v>
      </c>
      <c r="K126" s="5">
        <v>17680467000000</v>
      </c>
      <c r="L126" s="5">
        <v>16841410000000</v>
      </c>
      <c r="M126" s="5">
        <v>14591663000000</v>
      </c>
      <c r="N126" s="5">
        <v>13542437000000</v>
      </c>
      <c r="O126" s="5">
        <v>12000079000000</v>
      </c>
      <c r="P126" s="5">
        <v>11556300000000</v>
      </c>
      <c r="Q126" s="5">
        <v>10024540000000</v>
      </c>
      <c r="R126" s="5">
        <v>9176209000000</v>
      </c>
      <c r="S126" s="5">
        <v>6405298000000</v>
      </c>
      <c r="T126" s="5">
        <v>4864002000000</v>
      </c>
      <c r="U126" s="5">
        <v>4414385000000</v>
      </c>
      <c r="V126" s="5">
        <v>3438056000000</v>
      </c>
      <c r="W126" s="5">
        <v>2637303000000</v>
      </c>
      <c r="X126" s="5">
        <v>2409512453000</v>
      </c>
      <c r="Y126" s="5">
        <v>1787639049000</v>
      </c>
      <c r="Z126" s="5">
        <v>1908927862000</v>
      </c>
    </row>
    <row r="127" spans="3:26" ht="15.5" x14ac:dyDescent="0.35">
      <c r="C127" t="s">
        <v>153</v>
      </c>
    </row>
    <row r="128" spans="3:26" ht="15.5" x14ac:dyDescent="0.35">
      <c r="C128" t="s">
        <v>154</v>
      </c>
      <c r="D128" s="5">
        <v>753171000000</v>
      </c>
      <c r="E128" s="5">
        <v>753171000000</v>
      </c>
      <c r="F128" s="5">
        <v>753171000000</v>
      </c>
      <c r="G128" s="5">
        <v>753171000000</v>
      </c>
      <c r="I128" s="5">
        <v>753171000000</v>
      </c>
      <c r="J128" s="5">
        <v>753171000000</v>
      </c>
      <c r="K128" s="5">
        <v>753171000000</v>
      </c>
      <c r="L128" s="5">
        <v>667762000000</v>
      </c>
      <c r="M128" s="5">
        <v>667762000000</v>
      </c>
      <c r="N128" s="5">
        <v>667762000000</v>
      </c>
      <c r="O128" s="5">
        <v>667762000000</v>
      </c>
      <c r="P128" s="5">
        <v>667762000000</v>
      </c>
      <c r="Q128" s="5">
        <v>667762000000</v>
      </c>
      <c r="R128" s="5">
        <v>667762000000</v>
      </c>
      <c r="S128" s="5">
        <v>667762000000</v>
      </c>
      <c r="T128" s="5">
        <v>667762000000</v>
      </c>
      <c r="U128" s="5">
        <v>617762000000</v>
      </c>
      <c r="V128" s="5">
        <v>617762000000</v>
      </c>
      <c r="W128" s="5">
        <v>617762000000</v>
      </c>
      <c r="X128" s="5">
        <v>591882916000</v>
      </c>
      <c r="Y128" s="5">
        <v>521344312000</v>
      </c>
      <c r="Z128" s="5">
        <v>521257937000</v>
      </c>
    </row>
    <row r="129" spans="2:26" ht="15.5" x14ac:dyDescent="0.35">
      <c r="C129" t="s">
        <v>155</v>
      </c>
      <c r="D129" s="5">
        <v>832472000000</v>
      </c>
      <c r="E129" s="5">
        <v>832472000000</v>
      </c>
      <c r="F129" s="5">
        <v>832472000000</v>
      </c>
      <c r="G129" s="5">
        <v>834452000000</v>
      </c>
      <c r="I129" s="5">
        <v>832472000000</v>
      </c>
      <c r="J129" s="5">
        <v>844698000000</v>
      </c>
      <c r="K129" s="5">
        <v>844698000000</v>
      </c>
      <c r="L129" s="5">
        <v>487030000000</v>
      </c>
      <c r="M129" s="5">
        <v>487030000000</v>
      </c>
      <c r="N129" s="5">
        <v>487030000000</v>
      </c>
      <c r="O129" s="5">
        <v>514679000000</v>
      </c>
      <c r="P129" s="5">
        <v>514679000000</v>
      </c>
      <c r="Q129" s="5">
        <v>514679000000</v>
      </c>
      <c r="R129" s="5">
        <v>514679000000</v>
      </c>
      <c r="S129" s="5">
        <v>494759000000</v>
      </c>
      <c r="T129" s="5">
        <v>502729000000</v>
      </c>
      <c r="U129" s="5">
        <v>263684000000</v>
      </c>
      <c r="V129" s="5">
        <v>263517000000</v>
      </c>
      <c r="W129" s="5">
        <v>263517000000</v>
      </c>
      <c r="X129" s="5">
        <v>216127453000</v>
      </c>
      <c r="Y129" s="5">
        <v>156701188000</v>
      </c>
      <c r="Z129" s="5">
        <v>156947343000</v>
      </c>
    </row>
    <row r="130" spans="2:26" ht="15.5" x14ac:dyDescent="0.35">
      <c r="C130" t="s">
        <v>156</v>
      </c>
      <c r="D130" s="5">
        <v>7228329000000</v>
      </c>
      <c r="E130" s="5">
        <v>6952859000000</v>
      </c>
      <c r="F130" s="5">
        <v>6691630000000</v>
      </c>
      <c r="G130" s="5">
        <v>6580960000000</v>
      </c>
      <c r="I130" s="5">
        <v>6952859000000</v>
      </c>
      <c r="J130" s="5">
        <v>6134178000000</v>
      </c>
      <c r="K130" s="5">
        <v>5889604000000</v>
      </c>
      <c r="L130" s="5">
        <v>5379702000000</v>
      </c>
      <c r="M130" s="5">
        <v>5045579000000</v>
      </c>
      <c r="N130" s="5">
        <v>4364689000000</v>
      </c>
      <c r="O130" s="5">
        <v>3795560000000</v>
      </c>
      <c r="P130" s="5">
        <v>3200596000000</v>
      </c>
      <c r="Q130" s="5">
        <v>2429887000000</v>
      </c>
      <c r="R130" s="5">
        <v>1854854000000</v>
      </c>
      <c r="S130" s="5">
        <v>1350333000000</v>
      </c>
      <c r="T130" s="5">
        <v>1278690000000</v>
      </c>
      <c r="U130" s="5">
        <v>904532000000</v>
      </c>
      <c r="V130" s="5">
        <v>869503000000</v>
      </c>
      <c r="W130" s="5">
        <v>719190000000</v>
      </c>
      <c r="X130" s="5">
        <v>431112338000</v>
      </c>
      <c r="Y130" s="5">
        <v>324314303000</v>
      </c>
      <c r="Z130" s="5">
        <v>218873213000</v>
      </c>
    </row>
    <row r="131" spans="2:26" ht="15.5" x14ac:dyDescent="0.35">
      <c r="C131" t="s">
        <v>157</v>
      </c>
      <c r="D131" s="5">
        <v>12000000000</v>
      </c>
      <c r="E131" s="5">
        <v>12000000000</v>
      </c>
      <c r="F131" s="5">
        <v>12000000000</v>
      </c>
      <c r="G131" s="5">
        <v>12000000000</v>
      </c>
      <c r="I131" s="5">
        <v>12000000000</v>
      </c>
      <c r="J131" s="5">
        <v>11500000000</v>
      </c>
      <c r="K131" s="5">
        <v>11000000000</v>
      </c>
      <c r="L131" s="5">
        <v>10500000000</v>
      </c>
      <c r="M131" s="5">
        <v>10000000000</v>
      </c>
      <c r="N131" s="5">
        <v>9500000000</v>
      </c>
      <c r="O131" s="5">
        <v>9000000000</v>
      </c>
      <c r="P131" s="5">
        <v>8500000000</v>
      </c>
      <c r="Q131" s="5">
        <v>8000000000</v>
      </c>
      <c r="R131" s="5">
        <v>7500000000</v>
      </c>
      <c r="S131" s="5">
        <v>7000000000</v>
      </c>
      <c r="T131" s="5">
        <v>6500000000</v>
      </c>
      <c r="U131" s="5">
        <v>6000000000</v>
      </c>
      <c r="V131" s="5">
        <v>5500000000</v>
      </c>
      <c r="W131" s="5">
        <v>5000000000</v>
      </c>
      <c r="X131" s="5">
        <v>4500000000</v>
      </c>
      <c r="Y131" s="5">
        <v>4000000000</v>
      </c>
      <c r="Z131" s="5">
        <v>3500000000</v>
      </c>
    </row>
    <row r="132" spans="2:26" ht="15.5" x14ac:dyDescent="0.35">
      <c r="C132" t="s">
        <v>158</v>
      </c>
      <c r="D132" s="5">
        <v>7216329000000</v>
      </c>
      <c r="E132" s="5">
        <v>6940859000000</v>
      </c>
      <c r="F132" s="5">
        <v>6679630000000</v>
      </c>
      <c r="G132" s="5">
        <v>6568960000000</v>
      </c>
      <c r="I132" s="5">
        <v>6940859000000</v>
      </c>
      <c r="J132" s="5">
        <v>6122678000000</v>
      </c>
      <c r="K132" s="5">
        <v>5878604000000</v>
      </c>
      <c r="L132" s="5">
        <v>5369202000000</v>
      </c>
      <c r="M132" s="5">
        <v>5035579000000</v>
      </c>
      <c r="N132" s="5">
        <v>4355189000000</v>
      </c>
      <c r="O132" s="5">
        <v>3786560000000</v>
      </c>
      <c r="P132" s="5">
        <v>3192096000000</v>
      </c>
      <c r="Q132" s="5">
        <v>2421887000000</v>
      </c>
      <c r="R132" s="5">
        <v>1847354000000</v>
      </c>
      <c r="S132" s="5">
        <v>1343333000000</v>
      </c>
      <c r="T132" s="5">
        <v>1272190000000</v>
      </c>
      <c r="U132" s="5">
        <v>898532000000</v>
      </c>
      <c r="V132" s="5">
        <v>864003000000</v>
      </c>
      <c r="W132" s="5">
        <v>714190000000</v>
      </c>
      <c r="X132" s="5">
        <v>426612338000</v>
      </c>
      <c r="Y132" s="5">
        <v>320314303000</v>
      </c>
      <c r="Z132" s="5">
        <v>215373213000</v>
      </c>
    </row>
    <row r="133" spans="2:26" ht="15.5" x14ac:dyDescent="0.35">
      <c r="C133" t="s">
        <v>159</v>
      </c>
      <c r="D133" s="5">
        <v>7228329000000</v>
      </c>
      <c r="E133" s="5">
        <v>6952859000000</v>
      </c>
      <c r="F133" s="5">
        <v>6691630000000</v>
      </c>
      <c r="G133" s="5">
        <v>6580960000000</v>
      </c>
      <c r="I133" s="5">
        <v>6952859000000</v>
      </c>
      <c r="J133" s="5">
        <v>6134178000000</v>
      </c>
      <c r="K133" s="5">
        <v>5889604000000</v>
      </c>
      <c r="L133" s="5">
        <v>5379702000000</v>
      </c>
      <c r="M133" s="5">
        <v>5045579000000</v>
      </c>
      <c r="N133" s="5">
        <v>4364689000000</v>
      </c>
      <c r="O133" s="5">
        <v>3795560000000</v>
      </c>
      <c r="P133" s="5">
        <v>3200596000000</v>
      </c>
      <c r="Q133" s="5">
        <v>2429887000000</v>
      </c>
      <c r="R133" s="5">
        <v>1854854000000</v>
      </c>
      <c r="S133" s="5">
        <v>1350333000000</v>
      </c>
      <c r="T133" s="5">
        <v>1278690000000</v>
      </c>
      <c r="U133" s="5">
        <v>904532000000</v>
      </c>
      <c r="V133" s="5">
        <v>869503000000</v>
      </c>
      <c r="W133" s="5">
        <v>719190000000</v>
      </c>
      <c r="X133" s="5">
        <v>431112338000</v>
      </c>
      <c r="Y133" s="5">
        <v>324314303000</v>
      </c>
      <c r="Z133" s="5">
        <v>218873213000</v>
      </c>
    </row>
    <row r="134" spans="2:26" ht="15.5" x14ac:dyDescent="0.35">
      <c r="C134" t="s">
        <v>160</v>
      </c>
      <c r="D134" s="5">
        <v>14168000000</v>
      </c>
      <c r="E134" s="5">
        <v>13870000000</v>
      </c>
      <c r="F134" s="5">
        <v>13609000000</v>
      </c>
      <c r="G134" s="5">
        <v>13735000000</v>
      </c>
      <c r="I134" s="5">
        <v>13870000000</v>
      </c>
      <c r="J134" s="5">
        <v>13291000000</v>
      </c>
      <c r="K134" s="5">
        <v>12289000000</v>
      </c>
      <c r="L134" s="5">
        <v>12035000000</v>
      </c>
      <c r="M134" s="5">
        <v>8026000000</v>
      </c>
      <c r="N134" s="5">
        <v>10809000000</v>
      </c>
      <c r="O134" s="5">
        <v>9608000000</v>
      </c>
      <c r="P134" s="5">
        <v>19944000000</v>
      </c>
      <c r="Q134" s="5">
        <v>12634000000</v>
      </c>
      <c r="R134" s="5">
        <v>26158000000</v>
      </c>
      <c r="S134" s="5">
        <v>21463000000</v>
      </c>
      <c r="T134" s="5">
        <v>17569000000</v>
      </c>
      <c r="U134" s="5">
        <v>14529000000</v>
      </c>
      <c r="V134" s="5">
        <v>10370000000</v>
      </c>
      <c r="W134" s="5">
        <v>9065000000</v>
      </c>
      <c r="X134" s="5">
        <v>7412222000</v>
      </c>
      <c r="Y134" s="5">
        <v>5053563000</v>
      </c>
      <c r="Z134" s="5">
        <v>4796668000</v>
      </c>
    </row>
    <row r="135" spans="2:26" ht="15.5" x14ac:dyDescent="0.35">
      <c r="C135" t="s">
        <v>9</v>
      </c>
      <c r="D135" s="5">
        <v>9528583000000</v>
      </c>
      <c r="E135" s="5">
        <v>9252815000000</v>
      </c>
      <c r="F135" s="5">
        <v>8991325000000</v>
      </c>
      <c r="G135" s="5">
        <v>8883138000000</v>
      </c>
      <c r="I135" s="5">
        <v>9252815000000</v>
      </c>
      <c r="J135" s="5">
        <v>8448434000000</v>
      </c>
      <c r="K135" s="5">
        <v>8202858000000</v>
      </c>
      <c r="L135" s="5">
        <v>6832234000000</v>
      </c>
      <c r="M135" s="5">
        <v>6492354000000</v>
      </c>
      <c r="N135" s="5">
        <v>5888856000000</v>
      </c>
      <c r="O135" s="5">
        <v>5362924000000</v>
      </c>
      <c r="P135" s="5">
        <v>4783616000000</v>
      </c>
      <c r="Q135" s="5">
        <v>3999946000000</v>
      </c>
      <c r="R135" s="5">
        <v>3420615000000</v>
      </c>
      <c r="S135" s="5">
        <v>2878477000000</v>
      </c>
      <c r="T135" s="5">
        <v>2464417000000</v>
      </c>
      <c r="U135" s="5">
        <v>1797974000000</v>
      </c>
      <c r="V135" s="5">
        <v>1759496000000</v>
      </c>
      <c r="W135" s="5">
        <v>1607315000000</v>
      </c>
      <c r="X135" s="5">
        <v>1241592716000</v>
      </c>
      <c r="Y135" s="5">
        <v>998701165000</v>
      </c>
      <c r="Z135" s="5">
        <v>893569210000</v>
      </c>
    </row>
    <row r="136" spans="2:26" ht="15.5" x14ac:dyDescent="0.35">
      <c r="C136" t="s">
        <v>161</v>
      </c>
      <c r="D136" s="5">
        <v>30779793000000</v>
      </c>
      <c r="E136" s="5">
        <v>30523947000000</v>
      </c>
      <c r="F136" s="5">
        <v>29610932000000</v>
      </c>
      <c r="G136" s="5">
        <v>27500498000000</v>
      </c>
      <c r="I136" s="5">
        <v>30523947000000</v>
      </c>
      <c r="J136" s="5">
        <v>27763549000000</v>
      </c>
      <c r="K136" s="5">
        <v>25883325000000</v>
      </c>
      <c r="L136" s="5">
        <v>23673644000000</v>
      </c>
      <c r="M136" s="5">
        <v>21084017000000</v>
      </c>
      <c r="N136" s="5">
        <v>19431293000000</v>
      </c>
      <c r="O136" s="5">
        <v>17363003000000</v>
      </c>
      <c r="P136" s="5">
        <v>16339916000000</v>
      </c>
      <c r="Q136" s="5">
        <v>14024486000000</v>
      </c>
      <c r="R136" s="5">
        <v>12596824000000</v>
      </c>
      <c r="S136" s="5">
        <v>9283775000000</v>
      </c>
      <c r="T136" s="5">
        <v>7328419000000</v>
      </c>
      <c r="U136" s="5">
        <v>6212359000000</v>
      </c>
      <c r="V136" s="5">
        <v>5197552000000</v>
      </c>
      <c r="W136" s="5">
        <v>4244618000000</v>
      </c>
      <c r="X136" s="5">
        <v>3651105169000</v>
      </c>
      <c r="Y136" s="5">
        <v>2786340214000</v>
      </c>
      <c r="Z136" s="5">
        <v>2802497072000</v>
      </c>
    </row>
    <row r="137" spans="2:26" ht="15.5" x14ac:dyDescent="0.35">
      <c r="C137" t="s">
        <v>162</v>
      </c>
      <c r="D137" s="5">
        <v>6025373372</v>
      </c>
      <c r="E137" s="5">
        <v>6025373372</v>
      </c>
      <c r="F137" s="5">
        <v>6025373372</v>
      </c>
      <c r="G137" s="5">
        <v>6025373372</v>
      </c>
      <c r="I137" s="5">
        <v>6025373372</v>
      </c>
      <c r="J137" s="5">
        <v>6025373372</v>
      </c>
      <c r="K137" s="5">
        <v>6025373372</v>
      </c>
      <c r="L137" s="5">
        <v>5342098939</v>
      </c>
      <c r="M137" s="5">
        <v>5342098939</v>
      </c>
      <c r="N137" s="5">
        <v>5342098939</v>
      </c>
      <c r="O137" s="5">
        <v>5342098939</v>
      </c>
      <c r="P137" s="5">
        <v>5342098939</v>
      </c>
      <c r="Q137" s="5">
        <v>5342098939</v>
      </c>
      <c r="R137" s="5">
        <v>5342098939</v>
      </c>
      <c r="S137" s="5">
        <v>5342098939</v>
      </c>
      <c r="T137" s="5">
        <v>4942098939</v>
      </c>
      <c r="U137" s="5">
        <v>4942098939</v>
      </c>
      <c r="V137" s="5">
        <v>4942098939</v>
      </c>
      <c r="W137" s="5">
        <v>4942098939</v>
      </c>
      <c r="X137" s="5">
        <v>4735063324</v>
      </c>
      <c r="Y137" s="5">
        <v>4170754493</v>
      </c>
      <c r="Z137" s="5">
        <v>4170063493</v>
      </c>
    </row>
    <row r="139" spans="2:26" ht="15.5" x14ac:dyDescent="0.35">
      <c r="B139" t="s">
        <v>163</v>
      </c>
      <c r="C139" t="s">
        <v>164</v>
      </c>
      <c r="D139" s="5">
        <v>385848000000</v>
      </c>
      <c r="E139" s="5">
        <v>682831000000</v>
      </c>
      <c r="F139" s="5">
        <v>-899974000000</v>
      </c>
      <c r="G139" s="5">
        <v>-230794000000</v>
      </c>
      <c r="I139" s="5">
        <v>-1309852000000</v>
      </c>
      <c r="J139" s="5">
        <v>917738000000</v>
      </c>
      <c r="K139" s="5">
        <v>-1053127000000</v>
      </c>
      <c r="L139" s="5">
        <v>1023209000000</v>
      </c>
      <c r="M139" s="5">
        <v>1531950000000</v>
      </c>
      <c r="N139" s="5">
        <v>38235000000</v>
      </c>
      <c r="O139" s="5">
        <v>1125423000000</v>
      </c>
      <c r="P139" s="5">
        <v>2213000000</v>
      </c>
      <c r="Q139" s="5">
        <v>1917900000000</v>
      </c>
      <c r="R139" s="5">
        <v>430227000000</v>
      </c>
      <c r="S139" s="5">
        <v>-383109000000</v>
      </c>
      <c r="T139" s="5">
        <v>528257000000</v>
      </c>
      <c r="U139" s="5">
        <v>-15682000000</v>
      </c>
      <c r="V139" s="5">
        <v>-8854000000</v>
      </c>
      <c r="W139" s="5">
        <v>838469000000</v>
      </c>
      <c r="X139" s="5">
        <v>380781982000</v>
      </c>
      <c r="Y139" s="5">
        <v>-325051889000</v>
      </c>
      <c r="Z139" s="5">
        <v>460018999000</v>
      </c>
    </row>
    <row r="140" spans="2:26" ht="15.5" x14ac:dyDescent="0.35">
      <c r="C140" t="s">
        <v>347</v>
      </c>
      <c r="D140" s="5">
        <v>5922622000000</v>
      </c>
      <c r="E140" s="5">
        <v>6266867000000</v>
      </c>
      <c r="F140" s="5">
        <v>5601253000000</v>
      </c>
      <c r="G140" s="5">
        <v>5258756000000</v>
      </c>
      <c r="I140" s="5">
        <v>21869215000000</v>
      </c>
      <c r="J140" s="5">
        <v>17274504000000</v>
      </c>
      <c r="K140" s="5">
        <v>14894092000000</v>
      </c>
      <c r="L140" s="5">
        <v>17141676000000</v>
      </c>
      <c r="M140" s="5">
        <v>15811118000000</v>
      </c>
      <c r="N140" s="5">
        <v>9803299000000</v>
      </c>
      <c r="O140" s="5">
        <v>8971317000000</v>
      </c>
      <c r="P140" s="5">
        <v>8629359000000</v>
      </c>
      <c r="Q140" s="5">
        <v>9501190000000</v>
      </c>
      <c r="R140" s="5">
        <v>6217232000000</v>
      </c>
      <c r="S140" s="5">
        <v>5653054000000</v>
      </c>
      <c r="T140" s="5">
        <v>6302990000000</v>
      </c>
      <c r="U140" s="5">
        <v>3754680000000</v>
      </c>
      <c r="V140" s="5">
        <v>3819989000000</v>
      </c>
      <c r="W140" s="5">
        <v>4033327000000</v>
      </c>
      <c r="X140" s="5">
        <v>3168690416000</v>
      </c>
      <c r="Y140" s="5">
        <v>2480440159000</v>
      </c>
      <c r="Z140" s="5">
        <v>4171955027000</v>
      </c>
    </row>
    <row r="141" spans="2:26" ht="15.5" x14ac:dyDescent="0.35">
      <c r="C141" t="s">
        <v>349</v>
      </c>
      <c r="D141" s="5">
        <v>-4876936000000</v>
      </c>
      <c r="E141" s="5">
        <v>-4987411000000</v>
      </c>
      <c r="F141" s="5">
        <v>-5974408000000</v>
      </c>
      <c r="G141" s="5">
        <v>-4901292000000</v>
      </c>
      <c r="I141" s="5">
        <v>-20840242000000</v>
      </c>
      <c r="J141" s="5">
        <v>-14403229000000</v>
      </c>
      <c r="K141" s="5">
        <v>-13928912000000</v>
      </c>
      <c r="L141" s="5">
        <v>-14001291000000</v>
      </c>
      <c r="M141" s="5">
        <v>-12444175000000</v>
      </c>
      <c r="N141" s="5">
        <v>-8355136000000</v>
      </c>
      <c r="O141" s="5">
        <v>-6946533000000</v>
      </c>
      <c r="P141" s="5">
        <v>-7680703000000</v>
      </c>
      <c r="Q141" s="5">
        <v>-6868642000000</v>
      </c>
      <c r="R141" s="5">
        <v>-5166111000000</v>
      </c>
      <c r="S141" s="5">
        <v>-5673499000000</v>
      </c>
      <c r="T141" s="5">
        <v>-5346601000000</v>
      </c>
      <c r="U141" s="5">
        <v>-3251234000000</v>
      </c>
      <c r="V141" s="5">
        <v>-3297654000000</v>
      </c>
      <c r="W141" s="5">
        <v>-2594091000000</v>
      </c>
      <c r="X141" s="5">
        <v>-2481857853000</v>
      </c>
      <c r="Y141" s="5">
        <v>-2665518341000</v>
      </c>
      <c r="Z141" s="5">
        <v>-3308598058000</v>
      </c>
    </row>
    <row r="142" spans="2:26" ht="15.5" x14ac:dyDescent="0.35">
      <c r="C142" t="s">
        <v>348</v>
      </c>
      <c r="D142" s="5">
        <v>-192242000000</v>
      </c>
      <c r="E142" s="5">
        <v>-116514000000</v>
      </c>
      <c r="F142" s="5">
        <v>-129022000000</v>
      </c>
      <c r="G142" s="5">
        <v>-127887000000</v>
      </c>
      <c r="I142" s="5">
        <v>-559798000000</v>
      </c>
      <c r="J142" s="5">
        <v>-504832000000</v>
      </c>
      <c r="K142" s="5">
        <v>-490321000000</v>
      </c>
      <c r="L142" s="5">
        <v>-446145000000</v>
      </c>
      <c r="M142" s="5">
        <v>-428072000000</v>
      </c>
      <c r="N142" s="5">
        <v>-393208000000</v>
      </c>
    </row>
    <row r="143" spans="2:26" ht="15.5" x14ac:dyDescent="0.35">
      <c r="C143" t="s">
        <v>997</v>
      </c>
      <c r="D143" s="5">
        <v>-54571000000</v>
      </c>
      <c r="E143" s="5">
        <v>-65104000000</v>
      </c>
      <c r="F143" s="5">
        <v>-33057000000</v>
      </c>
      <c r="G143" s="5">
        <v>-24520000000</v>
      </c>
      <c r="I143" s="5">
        <v>-142191000000</v>
      </c>
      <c r="J143" s="5">
        <v>-51200000000</v>
      </c>
      <c r="K143" s="5">
        <v>-147228000000</v>
      </c>
      <c r="L143" s="5">
        <v>-390836000000</v>
      </c>
      <c r="M143" s="5">
        <v>-313313000000</v>
      </c>
      <c r="N143" s="5">
        <v>-47149000000</v>
      </c>
      <c r="O143" s="5">
        <v>-1012000000</v>
      </c>
      <c r="P143" s="5">
        <v>-55920000000</v>
      </c>
      <c r="Q143" s="5">
        <v>-66848000000</v>
      </c>
      <c r="R143" s="5">
        <v>-68420000000</v>
      </c>
      <c r="S143" s="5">
        <v>-68410000000</v>
      </c>
      <c r="T143" s="5">
        <v>-131068000000</v>
      </c>
      <c r="U143" s="5">
        <v>-172114000000</v>
      </c>
      <c r="V143" s="5">
        <v>-268845000000</v>
      </c>
      <c r="W143" s="5">
        <v>-411289000000</v>
      </c>
      <c r="X143" s="5">
        <v>-108158328000</v>
      </c>
      <c r="Y143" s="5">
        <v>-5745376000</v>
      </c>
      <c r="Z143" s="5">
        <v>-283491839000</v>
      </c>
    </row>
    <row r="144" spans="2:26" ht="15.5" x14ac:dyDescent="0.35">
      <c r="C144" t="s">
        <v>998</v>
      </c>
      <c r="D144" s="5">
        <v>-5529000000</v>
      </c>
      <c r="E144" s="5">
        <v>-5419000000</v>
      </c>
      <c r="F144" s="5">
        <v>-5401000000</v>
      </c>
      <c r="G144" s="5">
        <v>-10395000000</v>
      </c>
      <c r="I144" s="5">
        <v>-52847000000</v>
      </c>
      <c r="J144" s="5">
        <v>-14301000000</v>
      </c>
      <c r="K144" s="5">
        <v>-14447000000</v>
      </c>
      <c r="L144" s="5">
        <v>-33760000000</v>
      </c>
      <c r="M144" s="5">
        <v>-96459000000</v>
      </c>
      <c r="N144" s="5">
        <v>-39894000000</v>
      </c>
      <c r="O144" s="5">
        <v>-70906000000</v>
      </c>
      <c r="P144" s="5">
        <v>-20832000000</v>
      </c>
      <c r="Q144" s="5">
        <v>-33831000000</v>
      </c>
      <c r="R144" s="5">
        <v>-135733000000</v>
      </c>
      <c r="S144" s="5">
        <v>-26499000000</v>
      </c>
      <c r="T144" s="5">
        <v>-28886000000</v>
      </c>
      <c r="U144" s="5">
        <v>-9638000000</v>
      </c>
      <c r="V144" s="5">
        <v>-11392000000</v>
      </c>
      <c r="W144" s="5">
        <v>-10512000000</v>
      </c>
      <c r="X144" s="5">
        <v>-20533036000</v>
      </c>
      <c r="Y144" s="5">
        <v>-187378000</v>
      </c>
      <c r="Z144" s="5">
        <v>-289428000</v>
      </c>
    </row>
    <row r="145" spans="3:26" ht="15.5" x14ac:dyDescent="0.35">
      <c r="C145" t="s">
        <v>382</v>
      </c>
      <c r="Q145" s="5">
        <v>7331000000</v>
      </c>
    </row>
    <row r="146" spans="3:26" ht="15.5" x14ac:dyDescent="0.35">
      <c r="C146" t="s">
        <v>172</v>
      </c>
      <c r="D146" s="5">
        <v>-41552000000</v>
      </c>
      <c r="E146" s="5">
        <v>-58566000000</v>
      </c>
      <c r="F146" s="5">
        <v>-33903000000</v>
      </c>
      <c r="G146" s="5">
        <v>-84632000000</v>
      </c>
      <c r="I146" s="5">
        <v>-210132000000</v>
      </c>
      <c r="J146" s="5">
        <v>-180382000000</v>
      </c>
      <c r="K146" s="5">
        <v>-192230000000</v>
      </c>
      <c r="L146" s="5">
        <v>-208192000000</v>
      </c>
      <c r="M146" s="5">
        <v>-122823000000</v>
      </c>
      <c r="N146" s="5">
        <v>-103743000000</v>
      </c>
      <c r="O146" s="5">
        <v>-133094000000</v>
      </c>
      <c r="P146" s="5">
        <v>-193177000000</v>
      </c>
      <c r="Q146" s="5">
        <v>-190048000000</v>
      </c>
      <c r="R146" s="5">
        <v>-115233000000</v>
      </c>
      <c r="S146" s="5">
        <v>-44619000000</v>
      </c>
      <c r="T146" s="5">
        <v>-61692000000</v>
      </c>
      <c r="U146" s="5">
        <v>-88326000000</v>
      </c>
      <c r="V146" s="5">
        <v>-118909000000</v>
      </c>
      <c r="W146" s="5">
        <v>-80402000000</v>
      </c>
      <c r="X146" s="5">
        <v>-75113415000</v>
      </c>
      <c r="Y146" s="5">
        <v>-28960208000</v>
      </c>
      <c r="Z146" s="5">
        <v>-49300746000</v>
      </c>
    </row>
    <row r="147" spans="3:26" ht="15.5" x14ac:dyDescent="0.35">
      <c r="C147" t="s">
        <v>405</v>
      </c>
      <c r="D147" s="5">
        <v>-365944000000</v>
      </c>
      <c r="E147" s="5">
        <v>-351022000000</v>
      </c>
      <c r="F147" s="5">
        <v>-325436000000</v>
      </c>
      <c r="G147" s="5">
        <v>-340824000000</v>
      </c>
      <c r="I147" s="5">
        <v>-1373857000000</v>
      </c>
      <c r="J147" s="5">
        <v>-1202822000000</v>
      </c>
      <c r="K147" s="5">
        <v>-1174081000000</v>
      </c>
      <c r="L147" s="5">
        <v>-1038243000000</v>
      </c>
      <c r="M147" s="5">
        <v>-874326000000</v>
      </c>
      <c r="N147" s="5">
        <v>-825934000000</v>
      </c>
      <c r="O147" s="5">
        <v>-694349000000</v>
      </c>
      <c r="P147" s="5">
        <v>-676514000000</v>
      </c>
      <c r="Q147" s="5">
        <v>-431252000000</v>
      </c>
      <c r="R147" s="5">
        <v>-301508000000</v>
      </c>
      <c r="S147" s="5">
        <v>-223136000000</v>
      </c>
      <c r="T147" s="5">
        <v>-206486000000</v>
      </c>
      <c r="U147" s="5">
        <v>-249050000000</v>
      </c>
      <c r="V147" s="5">
        <v>-132043000000</v>
      </c>
      <c r="W147" s="5">
        <v>-98564000000</v>
      </c>
      <c r="X147" s="5">
        <v>-102245802000</v>
      </c>
      <c r="Y147" s="5">
        <v>-105080745000</v>
      </c>
      <c r="Z147" s="5">
        <v>-70255957000</v>
      </c>
    </row>
    <row r="148" spans="3:26" ht="15.5" x14ac:dyDescent="0.35">
      <c r="C148" t="s">
        <v>179</v>
      </c>
      <c r="D148" s="5">
        <v>-75231000000</v>
      </c>
      <c r="E148" s="5">
        <v>157906000000</v>
      </c>
      <c r="F148" s="5">
        <v>1889172000000</v>
      </c>
      <c r="G148" s="5">
        <v>-204507000000</v>
      </c>
      <c r="I148" s="5">
        <v>2912744000000</v>
      </c>
      <c r="J148" s="5">
        <v>1123550000000</v>
      </c>
      <c r="K148" s="5">
        <v>2544739000000</v>
      </c>
      <c r="L148" s="5">
        <v>130811000000</v>
      </c>
      <c r="M148" s="5">
        <v>-194089000000</v>
      </c>
      <c r="N148" s="5">
        <v>1411940000000</v>
      </c>
      <c r="O148" s="5">
        <v>416625000000</v>
      </c>
      <c r="P148" s="5">
        <v>1276919000000</v>
      </c>
      <c r="Q148" s="5">
        <v>-194166000000</v>
      </c>
      <c r="R148" s="5">
        <v>959085000000</v>
      </c>
      <c r="S148" s="5">
        <v>1118062000000</v>
      </c>
      <c r="T148" s="5">
        <v>155132000000</v>
      </c>
      <c r="U148" s="5">
        <v>858782000000</v>
      </c>
      <c r="V148" s="5">
        <v>628503000000</v>
      </c>
      <c r="W148" s="5">
        <v>-81514000000</v>
      </c>
      <c r="X148" s="5">
        <v>-2565331000</v>
      </c>
      <c r="Y148" s="5">
        <v>97532063000</v>
      </c>
      <c r="Z148" s="5">
        <v>-76220283000</v>
      </c>
    </row>
    <row r="149" spans="3:26" ht="15.5" x14ac:dyDescent="0.35">
      <c r="C149" t="s">
        <v>180</v>
      </c>
      <c r="D149" s="5">
        <v>-374867000000</v>
      </c>
      <c r="E149" s="5">
        <v>-1123602000000</v>
      </c>
      <c r="F149" s="5">
        <v>-393915000000</v>
      </c>
      <c r="G149" s="5">
        <v>-337178000000</v>
      </c>
      <c r="I149" s="5">
        <v>-2233341000000</v>
      </c>
      <c r="J149" s="5">
        <v>-1443023000000</v>
      </c>
      <c r="K149" s="5">
        <v>-1552160000000</v>
      </c>
      <c r="L149" s="5">
        <v>-1288853000000</v>
      </c>
      <c r="M149" s="5">
        <v>-1129686000000</v>
      </c>
      <c r="N149" s="5">
        <v>-1372001000000</v>
      </c>
      <c r="O149" s="5">
        <v>-1365276000000</v>
      </c>
      <c r="P149" s="5">
        <v>-1180948000000</v>
      </c>
      <c r="Q149" s="5">
        <v>-1724143000000</v>
      </c>
      <c r="R149" s="5">
        <v>-1557797000000</v>
      </c>
      <c r="S149" s="5">
        <v>-1169906000000</v>
      </c>
      <c r="T149" s="5">
        <v>-818604000000</v>
      </c>
      <c r="U149" s="5">
        <v>-784611000000</v>
      </c>
      <c r="V149" s="5">
        <v>-625236000000</v>
      </c>
      <c r="W149" s="5">
        <v>-458646000000</v>
      </c>
      <c r="X149" s="5">
        <v>-255209546000</v>
      </c>
      <c r="Y149" s="5">
        <v>11313272000</v>
      </c>
      <c r="Z149" s="5">
        <v>-265615362000</v>
      </c>
    </row>
    <row r="150" spans="3:26" ht="15.5" x14ac:dyDescent="0.35">
      <c r="C150" t="s">
        <v>999</v>
      </c>
      <c r="Y150" s="5">
        <v>208967500000</v>
      </c>
    </row>
    <row r="151" spans="3:26" ht="15.5" x14ac:dyDescent="0.35">
      <c r="C151" t="s">
        <v>535</v>
      </c>
      <c r="O151" s="5">
        <v>103931000000</v>
      </c>
      <c r="P151" s="5">
        <v>115597000000</v>
      </c>
      <c r="Q151" s="5">
        <v>234204000000</v>
      </c>
    </row>
    <row r="152" spans="3:26" ht="15.5" x14ac:dyDescent="0.35">
      <c r="C152" t="s">
        <v>1000</v>
      </c>
      <c r="O152" s="5">
        <v>-120872000000</v>
      </c>
      <c r="P152" s="5">
        <v>-101661000000</v>
      </c>
      <c r="Q152" s="5">
        <v>-232915000000</v>
      </c>
    </row>
    <row r="153" spans="3:26" ht="15.5" x14ac:dyDescent="0.35">
      <c r="C153" t="s">
        <v>175</v>
      </c>
      <c r="R153" s="5">
        <v>5911000000</v>
      </c>
      <c r="S153" s="5">
        <v>16608000000</v>
      </c>
      <c r="T153" s="5">
        <v>-56208000000</v>
      </c>
      <c r="U153" s="5">
        <v>-25783000000</v>
      </c>
      <c r="V153" s="5">
        <v>-34458000000</v>
      </c>
      <c r="W153" s="5">
        <v>-47486000000</v>
      </c>
      <c r="X153" s="5">
        <v>45908638000</v>
      </c>
      <c r="Y153" s="5">
        <v>56982224000</v>
      </c>
      <c r="Z153" s="5">
        <v>14596981000</v>
      </c>
    </row>
    <row r="154" spans="3:26" ht="15.5" x14ac:dyDescent="0.35">
      <c r="C154" t="s">
        <v>1001</v>
      </c>
      <c r="O154" s="5">
        <v>244925000000</v>
      </c>
      <c r="P154" s="5">
        <v>279472000000</v>
      </c>
      <c r="Q154" s="5">
        <v>309052000000</v>
      </c>
    </row>
    <row r="155" spans="3:26" ht="15.5" x14ac:dyDescent="0.35">
      <c r="C155" t="s">
        <v>1002</v>
      </c>
      <c r="O155" s="5">
        <v>-238902000000</v>
      </c>
      <c r="P155" s="5">
        <v>-310480000000</v>
      </c>
      <c r="Q155" s="5">
        <v>-366819000000</v>
      </c>
    </row>
    <row r="156" spans="3:26" ht="15.5" x14ac:dyDescent="0.35">
      <c r="C156" t="s">
        <v>1003</v>
      </c>
      <c r="O156" s="5">
        <v>6023000000</v>
      </c>
      <c r="P156" s="5">
        <v>-31008000000</v>
      </c>
      <c r="Q156" s="5">
        <v>-57767000000</v>
      </c>
      <c r="R156" s="5">
        <v>5911000000</v>
      </c>
      <c r="S156" s="5">
        <v>16608000000</v>
      </c>
      <c r="T156" s="5">
        <v>-56208000000</v>
      </c>
      <c r="U156" s="5">
        <v>-25783000000</v>
      </c>
      <c r="V156" s="5">
        <v>-34458000000</v>
      </c>
      <c r="W156" s="5">
        <v>-47486000000</v>
      </c>
      <c r="X156" s="5">
        <v>45908638000</v>
      </c>
      <c r="Y156" s="5">
        <v>56982224000</v>
      </c>
      <c r="Z156" s="5">
        <v>14596981000</v>
      </c>
    </row>
    <row r="157" spans="3:26" ht="15.5" x14ac:dyDescent="0.35">
      <c r="C157" t="s">
        <v>384</v>
      </c>
      <c r="D157" s="5">
        <v>548000000</v>
      </c>
      <c r="E157" s="5">
        <v>1948000000</v>
      </c>
      <c r="F157" s="5">
        <v>1694000000</v>
      </c>
      <c r="G157" s="5">
        <v>2721000000</v>
      </c>
      <c r="I157" s="5">
        <v>8245000000</v>
      </c>
      <c r="J157" s="5">
        <v>6966000000</v>
      </c>
      <c r="K157" s="5">
        <v>5772000000</v>
      </c>
      <c r="L157" s="5">
        <v>4956000000</v>
      </c>
      <c r="M157" s="5">
        <v>3331000000</v>
      </c>
      <c r="N157" s="5">
        <v>10215000000</v>
      </c>
      <c r="O157" s="5">
        <v>2083000000</v>
      </c>
      <c r="P157" s="5">
        <v>4070000000</v>
      </c>
      <c r="Q157" s="5">
        <v>8811000000</v>
      </c>
      <c r="R157" s="5">
        <v>2389000000</v>
      </c>
      <c r="S157" s="5">
        <v>3839000000</v>
      </c>
      <c r="T157" s="5">
        <v>5537000000</v>
      </c>
      <c r="U157" s="5">
        <v>18193000000</v>
      </c>
      <c r="V157" s="5">
        <v>11606000000</v>
      </c>
      <c r="W157" s="5">
        <v>3610000000</v>
      </c>
      <c r="X157" s="5">
        <v>2058025000</v>
      </c>
      <c r="Y157" s="5">
        <v>9044469000</v>
      </c>
      <c r="Z157" s="5">
        <v>8593751000</v>
      </c>
    </row>
    <row r="158" spans="3:26" ht="15.5" x14ac:dyDescent="0.35">
      <c r="C158" t="s">
        <v>1004</v>
      </c>
      <c r="P158" s="5">
        <v>71169000000</v>
      </c>
      <c r="Q158" s="5">
        <v>12859000000</v>
      </c>
      <c r="S158" s="5">
        <v>3322000000</v>
      </c>
      <c r="T158" s="5">
        <v>83000000</v>
      </c>
      <c r="U158" s="5">
        <v>291000000</v>
      </c>
      <c r="V158" s="5">
        <v>50000000</v>
      </c>
      <c r="W158" s="5">
        <v>39000000</v>
      </c>
      <c r="X158" s="5">
        <v>41250000</v>
      </c>
      <c r="Y158" s="5">
        <v>6591690000</v>
      </c>
      <c r="Z158" s="5">
        <v>154000000</v>
      </c>
    </row>
    <row r="159" spans="3:26" ht="15.5" x14ac:dyDescent="0.35">
      <c r="C159" t="s">
        <v>626</v>
      </c>
      <c r="P159" s="5">
        <v>-87046000000</v>
      </c>
    </row>
    <row r="160" spans="3:26" ht="15.5" x14ac:dyDescent="0.35">
      <c r="C160" t="s">
        <v>447</v>
      </c>
      <c r="O160" s="5">
        <v>14485000000</v>
      </c>
      <c r="Y160" s="5">
        <v>350000000</v>
      </c>
    </row>
    <row r="161" spans="3:26" ht="15.5" x14ac:dyDescent="0.35">
      <c r="C161" t="s">
        <v>1005</v>
      </c>
      <c r="V161" s="5">
        <v>-1880000000</v>
      </c>
      <c r="W161" s="5">
        <v>-1820000000</v>
      </c>
      <c r="X161" s="5">
        <v>-3129068000</v>
      </c>
      <c r="Y161" s="5">
        <v>-385685000</v>
      </c>
      <c r="Z161" s="5">
        <v>-427256000</v>
      </c>
    </row>
    <row r="162" spans="3:26" ht="15.5" x14ac:dyDescent="0.35">
      <c r="C162" t="s">
        <v>1006</v>
      </c>
      <c r="R162" s="5">
        <v>15618000000</v>
      </c>
      <c r="S162" s="5">
        <v>-6549000000</v>
      </c>
      <c r="T162" s="5">
        <v>9625000000</v>
      </c>
      <c r="U162" s="5">
        <v>2694000000</v>
      </c>
      <c r="V162" s="5">
        <v>8429000000</v>
      </c>
      <c r="W162" s="5">
        <v>1370000000</v>
      </c>
      <c r="X162" s="5">
        <v>4921247000</v>
      </c>
      <c r="Y162" s="5">
        <v>-7281616000</v>
      </c>
      <c r="Z162" s="5">
        <v>12356662000</v>
      </c>
    </row>
    <row r="163" spans="3:26" ht="15.5" x14ac:dyDescent="0.35">
      <c r="C163" t="s">
        <v>1007</v>
      </c>
      <c r="Y163" s="5">
        <v>-24568722000</v>
      </c>
    </row>
    <row r="164" spans="3:26" ht="15.5" x14ac:dyDescent="0.35">
      <c r="C164" t="s">
        <v>696</v>
      </c>
      <c r="D164" s="5">
        <v>-186533000000</v>
      </c>
      <c r="E164" s="5">
        <v>-110896000000</v>
      </c>
      <c r="F164" s="5">
        <v>-209278000000</v>
      </c>
      <c r="G164" s="5">
        <v>-155516000000</v>
      </c>
      <c r="I164" s="5">
        <v>-646430000000</v>
      </c>
      <c r="J164" s="5">
        <v>-670033000000</v>
      </c>
      <c r="K164" s="5">
        <v>-762753000000</v>
      </c>
      <c r="L164" s="5">
        <v>-635933000000</v>
      </c>
      <c r="M164" s="5">
        <v>-565403000000</v>
      </c>
      <c r="N164" s="5">
        <v>-825338000000</v>
      </c>
      <c r="O164" s="5">
        <v>-730742000000</v>
      </c>
      <c r="P164" s="5">
        <v>-462140000000</v>
      </c>
      <c r="Q164" s="5">
        <v>-574837000000</v>
      </c>
      <c r="R164" s="5">
        <v>-294257000000</v>
      </c>
      <c r="S164" s="5">
        <v>-134106000000</v>
      </c>
      <c r="T164" s="5">
        <v>-187702000000</v>
      </c>
      <c r="U164" s="5">
        <v>-134625000000</v>
      </c>
      <c r="V164" s="5">
        <v>-123853000000</v>
      </c>
      <c r="W164" s="5">
        <v>-136241000000</v>
      </c>
      <c r="X164" s="5">
        <v>-141006949000</v>
      </c>
      <c r="Y164" s="5">
        <v>-107674529000</v>
      </c>
      <c r="Z164" s="5">
        <v>-114360799000</v>
      </c>
    </row>
    <row r="165" spans="3:26" ht="15.5" x14ac:dyDescent="0.35">
      <c r="C165" t="s">
        <v>181</v>
      </c>
      <c r="D165" s="5">
        <v>-188882000000</v>
      </c>
      <c r="E165" s="5">
        <v>-198654000000</v>
      </c>
      <c r="F165" s="5">
        <v>-186331000000</v>
      </c>
      <c r="G165" s="5">
        <v>-184383000000</v>
      </c>
      <c r="I165" s="5">
        <v>-779156000000</v>
      </c>
      <c r="J165" s="5">
        <v>-779956000000</v>
      </c>
      <c r="K165" s="5">
        <v>-795179000000</v>
      </c>
      <c r="L165" s="5">
        <v>-657876000000</v>
      </c>
      <c r="M165" s="5">
        <v>-567614000000</v>
      </c>
      <c r="N165" s="5">
        <v>-556878000000</v>
      </c>
      <c r="O165" s="5">
        <v>-640184000000</v>
      </c>
      <c r="P165" s="5">
        <v>-689929000000</v>
      </c>
      <c r="Q165" s="5">
        <v>-1114498000000</v>
      </c>
      <c r="R165" s="5">
        <v>-1287458000000</v>
      </c>
      <c r="S165" s="5">
        <v>-1053020000000</v>
      </c>
      <c r="T165" s="5">
        <v>-589939000000</v>
      </c>
      <c r="U165" s="5">
        <v>-645381000000</v>
      </c>
      <c r="V165" s="5">
        <v>-485130000000</v>
      </c>
      <c r="W165" s="5">
        <v>-278118000000</v>
      </c>
      <c r="X165" s="5">
        <v>-164002689000</v>
      </c>
      <c r="Y165" s="5">
        <v>-130712059000</v>
      </c>
      <c r="Z165" s="5">
        <v>-186528701000</v>
      </c>
    </row>
    <row r="166" spans="3:26" ht="15.5" x14ac:dyDescent="0.35">
      <c r="C166" t="s">
        <v>643</v>
      </c>
      <c r="E166" s="5">
        <v>-160000000000</v>
      </c>
      <c r="I166" s="5">
        <v>-160000000000</v>
      </c>
    </row>
    <row r="167" spans="3:26" ht="15.5" x14ac:dyDescent="0.35">
      <c r="C167" t="s">
        <v>1008</v>
      </c>
    </row>
    <row r="168" spans="3:26" ht="15.5" x14ac:dyDescent="0.35">
      <c r="C168" t="s">
        <v>197</v>
      </c>
      <c r="D168" s="5">
        <v>-75231000000</v>
      </c>
      <c r="E168" s="5">
        <v>157906000000</v>
      </c>
      <c r="F168" s="5">
        <v>1889172000000</v>
      </c>
      <c r="G168" s="5">
        <v>-204507000000</v>
      </c>
      <c r="I168" s="5">
        <v>2912744000000</v>
      </c>
      <c r="J168" s="5">
        <v>1123550000000</v>
      </c>
      <c r="K168" s="5">
        <v>2544739000000</v>
      </c>
      <c r="L168" s="5">
        <v>130811000000</v>
      </c>
      <c r="M168" s="5">
        <v>-194089000000</v>
      </c>
      <c r="N168" s="5">
        <v>1411940000000</v>
      </c>
      <c r="O168" s="5">
        <v>416625000000</v>
      </c>
      <c r="P168" s="5">
        <v>1276919000000</v>
      </c>
      <c r="Q168" s="5">
        <v>-194166000000</v>
      </c>
      <c r="R168" s="5">
        <v>959085000000</v>
      </c>
      <c r="S168" s="5">
        <v>1118062000000</v>
      </c>
      <c r="T168" s="5">
        <v>155132000000</v>
      </c>
      <c r="U168" s="5">
        <v>858782000000</v>
      </c>
      <c r="V168" s="5">
        <v>628503000000</v>
      </c>
      <c r="W168" s="5">
        <v>-81514000000</v>
      </c>
      <c r="X168" s="5">
        <v>-2565331000</v>
      </c>
      <c r="Y168" s="5">
        <v>97532063000</v>
      </c>
      <c r="Z168" s="5">
        <v>-76220283000</v>
      </c>
    </row>
    <row r="169" spans="3:26" ht="15.5" x14ac:dyDescent="0.35">
      <c r="C169" t="s">
        <v>881</v>
      </c>
      <c r="U169" s="5">
        <v>564934000000</v>
      </c>
      <c r="V169" s="5">
        <v>-301800000000</v>
      </c>
      <c r="W169" s="5">
        <v>68742000000</v>
      </c>
      <c r="X169" s="5">
        <v>31963180000</v>
      </c>
      <c r="Y169" s="5">
        <v>225517380000</v>
      </c>
      <c r="Z169" s="5">
        <v>71143430000</v>
      </c>
    </row>
    <row r="170" spans="3:26" ht="15.5" x14ac:dyDescent="0.35">
      <c r="C170" t="s">
        <v>1009</v>
      </c>
      <c r="D170" s="5">
        <v>819480000000</v>
      </c>
      <c r="E170" s="5">
        <v>-850051000000</v>
      </c>
      <c r="F170" s="5">
        <v>2652937000000</v>
      </c>
      <c r="G170" s="5">
        <v>-464442000000</v>
      </c>
      <c r="I170" s="5">
        <v>3296631000000</v>
      </c>
      <c r="J170" s="5">
        <v>2932458000000</v>
      </c>
      <c r="K170" s="5">
        <v>2488039000000</v>
      </c>
      <c r="L170" s="5">
        <v>1330506000000</v>
      </c>
      <c r="M170" s="5">
        <v>-333356000000</v>
      </c>
      <c r="N170" s="5">
        <v>1409011000000</v>
      </c>
      <c r="P170" s="5">
        <v>-617464000000</v>
      </c>
      <c r="Q170" s="5">
        <v>45348000000</v>
      </c>
      <c r="R170" s="5">
        <v>-422999000000</v>
      </c>
      <c r="S170" s="5">
        <v>190000000</v>
      </c>
      <c r="T170" s="5">
        <v>201393000000</v>
      </c>
    </row>
    <row r="171" spans="3:26" ht="15.5" x14ac:dyDescent="0.35">
      <c r="C171" t="s">
        <v>883</v>
      </c>
      <c r="D171" s="5">
        <v>-733841000000</v>
      </c>
      <c r="E171" s="5">
        <v>401490000000</v>
      </c>
      <c r="F171" s="5">
        <v>-373404000000</v>
      </c>
      <c r="G171" s="5">
        <v>872594000000</v>
      </c>
      <c r="I171" s="5">
        <v>-149696000000</v>
      </c>
      <c r="J171" s="5">
        <v>-1901247000000</v>
      </c>
      <c r="K171" s="5">
        <v>-1020541000000</v>
      </c>
      <c r="L171" s="5">
        <v>-144730000000</v>
      </c>
      <c r="O171" s="5">
        <v>32960000000</v>
      </c>
    </row>
    <row r="172" spans="3:26" ht="15.5" x14ac:dyDescent="0.35">
      <c r="C172" t="s">
        <v>884</v>
      </c>
      <c r="D172" s="5">
        <v>85639000000</v>
      </c>
      <c r="E172" s="5">
        <v>-448561000000</v>
      </c>
      <c r="F172" s="5">
        <v>2279533000000</v>
      </c>
      <c r="G172" s="5">
        <v>408152000000</v>
      </c>
      <c r="I172" s="5">
        <v>3146935000000</v>
      </c>
      <c r="J172" s="5">
        <v>1031211000000</v>
      </c>
      <c r="K172" s="5">
        <v>1467498000000</v>
      </c>
      <c r="L172" s="5">
        <v>1185776000000</v>
      </c>
      <c r="M172" s="5">
        <v>-333356000000</v>
      </c>
      <c r="N172" s="5">
        <v>1409011000000</v>
      </c>
      <c r="O172" s="5">
        <v>32960000000</v>
      </c>
      <c r="P172" s="5">
        <v>-617464000000</v>
      </c>
      <c r="Q172" s="5">
        <v>45348000000</v>
      </c>
      <c r="R172" s="5">
        <v>-422999000000</v>
      </c>
      <c r="S172" s="5">
        <v>190000000</v>
      </c>
      <c r="T172" s="5">
        <v>201393000000</v>
      </c>
      <c r="U172" s="5">
        <v>564934000000</v>
      </c>
      <c r="V172" s="5">
        <v>-301800000000</v>
      </c>
      <c r="W172" s="5">
        <v>68742000000</v>
      </c>
      <c r="X172" s="5">
        <v>31963180000</v>
      </c>
      <c r="Y172" s="5">
        <v>225517380000</v>
      </c>
      <c r="Z172" s="5">
        <v>71143430000</v>
      </c>
    </row>
    <row r="173" spans="3:26" ht="15.5" x14ac:dyDescent="0.35">
      <c r="C173" t="s">
        <v>496</v>
      </c>
      <c r="D173" s="5">
        <v>-1392974000000</v>
      </c>
      <c r="E173" s="5">
        <v>-415217000000</v>
      </c>
      <c r="F173" s="5">
        <v>-345674000000</v>
      </c>
      <c r="G173" s="5">
        <v>-921913000000</v>
      </c>
      <c r="I173" s="5">
        <v>-2046011000000</v>
      </c>
      <c r="J173" s="5">
        <v>-3484771000000</v>
      </c>
      <c r="K173" s="5">
        <v>-4866093000000</v>
      </c>
      <c r="L173" s="5">
        <v>-921657000000</v>
      </c>
      <c r="M173" s="5">
        <v>-1050911000000</v>
      </c>
      <c r="N173" s="5">
        <v>-679795000000</v>
      </c>
      <c r="O173" s="5">
        <v>-629063000000</v>
      </c>
      <c r="P173" s="5">
        <v>-2155325000000</v>
      </c>
      <c r="Q173" s="5">
        <v>-346802000000</v>
      </c>
      <c r="R173" s="5">
        <v>-176538000000</v>
      </c>
      <c r="S173" s="5">
        <v>-293907000000</v>
      </c>
      <c r="T173" s="5">
        <v>-426270000000</v>
      </c>
      <c r="U173" s="5">
        <v>-236001000000</v>
      </c>
      <c r="V173" s="5">
        <v>-72244000000</v>
      </c>
      <c r="W173" s="5">
        <v>-63347000000</v>
      </c>
      <c r="X173" s="5">
        <v>-528343749000</v>
      </c>
      <c r="Y173" s="5">
        <v>-76978168000</v>
      </c>
      <c r="Z173" s="5">
        <v>-21772613000</v>
      </c>
    </row>
    <row r="174" spans="3:26" ht="15.5" x14ac:dyDescent="0.35">
      <c r="C174" t="s">
        <v>1010</v>
      </c>
      <c r="D174" s="5">
        <v>1261337000000</v>
      </c>
      <c r="E174" s="5">
        <v>1100811000000</v>
      </c>
      <c r="G174" s="5">
        <v>324000000000</v>
      </c>
      <c r="I174" s="5">
        <v>1997671000000</v>
      </c>
      <c r="J174" s="5">
        <v>4743410000000</v>
      </c>
      <c r="K174" s="5">
        <v>5256254000000</v>
      </c>
      <c r="L174" s="5">
        <v>4131071000000</v>
      </c>
      <c r="M174" s="5">
        <v>2505868000000</v>
      </c>
      <c r="N174" s="5">
        <v>1052096000000</v>
      </c>
      <c r="O174" s="5">
        <v>495025000000</v>
      </c>
      <c r="P174" s="5">
        <v>600179000000</v>
      </c>
      <c r="Q174" s="5">
        <v>1084193000000</v>
      </c>
      <c r="R174" s="5">
        <v>1702369000000</v>
      </c>
      <c r="S174" s="5">
        <v>1598780000000</v>
      </c>
      <c r="T174" s="5">
        <v>262455000000</v>
      </c>
      <c r="U174" s="5">
        <v>623265000000</v>
      </c>
      <c r="V174" s="5">
        <v>134507000000</v>
      </c>
      <c r="W174" s="5">
        <v>54776000000</v>
      </c>
      <c r="X174" s="5">
        <v>511141667000</v>
      </c>
    </row>
    <row r="175" spans="3:26" ht="15.5" x14ac:dyDescent="0.35">
      <c r="C175" t="s">
        <v>1011</v>
      </c>
      <c r="R175" s="5">
        <v>-9706000000</v>
      </c>
    </row>
    <row r="176" spans="3:26" ht="15.5" x14ac:dyDescent="0.35">
      <c r="C176" t="s">
        <v>1012</v>
      </c>
    </row>
    <row r="177" spans="3:24" ht="15.5" x14ac:dyDescent="0.35">
      <c r="C177" t="s">
        <v>341</v>
      </c>
      <c r="X177" s="5">
        <v>-10000000000</v>
      </c>
    </row>
    <row r="178" spans="3:24" ht="15.5" x14ac:dyDescent="0.35">
      <c r="C178" t="s">
        <v>1013</v>
      </c>
    </row>
    <row r="179" spans="3:24" ht="15.5" x14ac:dyDescent="0.35">
      <c r="C179" t="s">
        <v>1014</v>
      </c>
      <c r="P179" s="5">
        <v>239000000000</v>
      </c>
      <c r="Q179" s="5">
        <v>411000000000</v>
      </c>
      <c r="T179" s="5">
        <v>195951000000</v>
      </c>
    </row>
    <row r="180" spans="3:24" ht="15.5" x14ac:dyDescent="0.35">
      <c r="C180" t="s">
        <v>198</v>
      </c>
      <c r="K180" s="5">
        <v>418187000000</v>
      </c>
    </row>
    <row r="181" spans="3:24" ht="15.5" x14ac:dyDescent="0.35">
      <c r="C181" t="s">
        <v>1015</v>
      </c>
      <c r="Q181" s="5">
        <v>-985000000000</v>
      </c>
      <c r="R181" s="5">
        <v>-10179000000</v>
      </c>
    </row>
    <row r="182" spans="3:24" ht="15.5" x14ac:dyDescent="0.35">
      <c r="C182" t="s">
        <v>1016</v>
      </c>
      <c r="N182" s="5">
        <v>495000000000</v>
      </c>
      <c r="O182" s="5">
        <v>699050000000</v>
      </c>
      <c r="P182" s="5">
        <v>3648000000000</v>
      </c>
    </row>
    <row r="183" spans="3:24" ht="15.5" x14ac:dyDescent="0.35">
      <c r="C183" t="s">
        <v>888</v>
      </c>
      <c r="J183" s="5">
        <v>-625000000000</v>
      </c>
    </row>
    <row r="184" spans="3:24" ht="15.5" x14ac:dyDescent="0.35">
      <c r="C184" t="s">
        <v>1017</v>
      </c>
    </row>
    <row r="185" spans="3:24" ht="15.5" x14ac:dyDescent="0.35">
      <c r="C185" t="s">
        <v>1018</v>
      </c>
    </row>
    <row r="186" spans="3:24" ht="15.5" x14ac:dyDescent="0.35">
      <c r="C186" t="s">
        <v>1019</v>
      </c>
      <c r="J186" s="5">
        <v>-625000000000</v>
      </c>
    </row>
    <row r="187" spans="3:24" ht="15.5" x14ac:dyDescent="0.35">
      <c r="C187" t="s">
        <v>1020</v>
      </c>
      <c r="L187" s="5">
        <v>-3751818000000</v>
      </c>
      <c r="M187" s="5">
        <v>-1150280000000</v>
      </c>
      <c r="N187" s="5">
        <v>-11746000000</v>
      </c>
    </row>
    <row r="188" spans="3:24" ht="15.5" x14ac:dyDescent="0.35">
      <c r="C188" t="s">
        <v>1021</v>
      </c>
      <c r="L188" s="5">
        <v>30422000000</v>
      </c>
    </row>
    <row r="189" spans="3:24" ht="15.5" x14ac:dyDescent="0.35">
      <c r="C189" t="s">
        <v>531</v>
      </c>
      <c r="N189" s="5">
        <v>-650000000000</v>
      </c>
      <c r="Q189" s="5">
        <v>-200000000000</v>
      </c>
    </row>
    <row r="190" spans="3:24" ht="15.5" x14ac:dyDescent="0.35">
      <c r="C190" t="s">
        <v>1022</v>
      </c>
    </row>
    <row r="191" spans="3:24" ht="15.5" x14ac:dyDescent="0.35">
      <c r="C191" t="s">
        <v>1023</v>
      </c>
      <c r="K191" s="5">
        <v>409965000000</v>
      </c>
    </row>
    <row r="192" spans="3:24" ht="15.5" x14ac:dyDescent="0.35">
      <c r="C192" t="s">
        <v>1024</v>
      </c>
      <c r="Q192" s="5">
        <v>-861000000</v>
      </c>
    </row>
    <row r="193" spans="2:26" ht="15.5" x14ac:dyDescent="0.35">
      <c r="C193" t="s">
        <v>213</v>
      </c>
      <c r="F193" s="5">
        <v>-2357000000</v>
      </c>
      <c r="G193" s="5">
        <v>-12522000000</v>
      </c>
      <c r="I193" s="5">
        <v>-14879000000</v>
      </c>
      <c r="N193" s="5">
        <v>-35806000000</v>
      </c>
    </row>
    <row r="194" spans="2:26" ht="15.5" x14ac:dyDescent="0.35">
      <c r="C194" t="s">
        <v>986</v>
      </c>
      <c r="K194" s="5">
        <v>45024000000</v>
      </c>
      <c r="R194" s="5">
        <v>22758000000</v>
      </c>
      <c r="S194" s="5">
        <v>-10808000000</v>
      </c>
      <c r="W194" s="5">
        <v>21388000000</v>
      </c>
      <c r="X194" s="5">
        <v>12962953000</v>
      </c>
    </row>
    <row r="195" spans="2:26" ht="15.5" x14ac:dyDescent="0.35">
      <c r="C195" t="s">
        <v>1025</v>
      </c>
      <c r="O195" s="5">
        <v>-34578000000</v>
      </c>
      <c r="Y195" s="5">
        <v>-1222029000</v>
      </c>
      <c r="Z195" s="5">
        <v>-24886563000</v>
      </c>
    </row>
    <row r="196" spans="2:26" ht="15.5" x14ac:dyDescent="0.35">
      <c r="C196" t="s">
        <v>1026</v>
      </c>
      <c r="W196" s="5">
        <v>879000000</v>
      </c>
      <c r="X196" s="5">
        <v>45538604000</v>
      </c>
      <c r="Y196" s="5">
        <v>86375000</v>
      </c>
      <c r="Z196" s="5">
        <v>860625000</v>
      </c>
    </row>
    <row r="197" spans="2:26" ht="15.5" x14ac:dyDescent="0.35">
      <c r="C197" t="s">
        <v>212</v>
      </c>
      <c r="D197" s="5">
        <v>-29233000000</v>
      </c>
      <c r="E197" s="5">
        <v>-6720000000</v>
      </c>
      <c r="F197" s="5">
        <v>-42330000000</v>
      </c>
      <c r="G197" s="5">
        <v>-2224000000</v>
      </c>
      <c r="I197" s="5">
        <v>-98565000000</v>
      </c>
      <c r="J197" s="5">
        <v>-89408000000</v>
      </c>
      <c r="K197" s="5">
        <v>-66900000000</v>
      </c>
      <c r="L197" s="5">
        <v>-68070000000</v>
      </c>
      <c r="M197" s="5">
        <v>-33489000000</v>
      </c>
      <c r="N197" s="5">
        <v>-34879000000</v>
      </c>
      <c r="O197" s="5">
        <v>-13217000000</v>
      </c>
      <c r="P197" s="5">
        <v>-36816000000</v>
      </c>
      <c r="Q197" s="5">
        <v>-41781000000</v>
      </c>
      <c r="R197" s="5">
        <v>-18955000000</v>
      </c>
      <c r="S197" s="5">
        <v>-53408000000</v>
      </c>
      <c r="T197" s="5">
        <v>-19092000000</v>
      </c>
      <c r="U197" s="5">
        <v>-44069000000</v>
      </c>
      <c r="V197" s="5">
        <v>-34137000000</v>
      </c>
      <c r="W197" s="5">
        <v>-32923000000</v>
      </c>
      <c r="X197" s="5">
        <v>-19962834000</v>
      </c>
      <c r="Y197" s="5">
        <v>-17068323000</v>
      </c>
      <c r="Z197" s="5">
        <v>-16067232000</v>
      </c>
    </row>
    <row r="198" spans="2:26" ht="15.5" x14ac:dyDescent="0.35">
      <c r="C198" t="s">
        <v>199</v>
      </c>
      <c r="E198" s="5">
        <v>-310000000</v>
      </c>
      <c r="I198" s="5">
        <v>-310000000</v>
      </c>
    </row>
    <row r="199" spans="2:26" ht="15.5" x14ac:dyDescent="0.35">
      <c r="C199" t="s">
        <v>1027</v>
      </c>
      <c r="E199" s="5">
        <v>-72097000000</v>
      </c>
      <c r="I199" s="5">
        <v>-72097000000</v>
      </c>
      <c r="J199" s="5">
        <v>-451892000000</v>
      </c>
      <c r="K199" s="5">
        <v>-119196000000</v>
      </c>
      <c r="L199" s="5">
        <v>-474913000000</v>
      </c>
      <c r="M199" s="5">
        <v>-131921000000</v>
      </c>
      <c r="N199" s="5">
        <v>-131941000000</v>
      </c>
      <c r="O199" s="5">
        <v>-133552000000</v>
      </c>
      <c r="P199" s="5">
        <v>-400655000000</v>
      </c>
      <c r="Q199" s="5">
        <v>-160263000000</v>
      </c>
      <c r="R199" s="5">
        <v>-127665000000</v>
      </c>
      <c r="S199" s="5">
        <v>-122785000000</v>
      </c>
      <c r="T199" s="5">
        <v>-59305000000</v>
      </c>
      <c r="U199" s="5">
        <v>-49347000000</v>
      </c>
      <c r="V199" s="5">
        <v>-91353000000</v>
      </c>
      <c r="W199" s="5">
        <v>-131029000000</v>
      </c>
      <c r="X199" s="5">
        <v>-45865152000</v>
      </c>
      <c r="Y199" s="5">
        <v>-32803172000</v>
      </c>
      <c r="Z199" s="5">
        <v>-85497930000</v>
      </c>
    </row>
    <row r="200" spans="2:26" ht="15.5" x14ac:dyDescent="0.35">
      <c r="C200" t="s">
        <v>1028</v>
      </c>
    </row>
    <row r="201" spans="2:26" ht="15.5" x14ac:dyDescent="0.35">
      <c r="C201" t="s">
        <v>1029</v>
      </c>
    </row>
    <row r="202" spans="2:26" ht="15.5" x14ac:dyDescent="0.35">
      <c r="C202" t="s">
        <v>806</v>
      </c>
    </row>
    <row r="203" spans="2:26" ht="15.5" x14ac:dyDescent="0.35">
      <c r="C203" t="s">
        <v>215</v>
      </c>
      <c r="D203" s="5">
        <v>-64250000000</v>
      </c>
      <c r="E203" s="5">
        <v>-282865000000</v>
      </c>
      <c r="F203" s="5">
        <v>595283000000</v>
      </c>
      <c r="G203" s="5">
        <v>-772479000000</v>
      </c>
      <c r="I203" s="5">
        <v>-630449000000</v>
      </c>
      <c r="J203" s="5">
        <v>598265000000</v>
      </c>
      <c r="K203" s="5">
        <v>-60548000000</v>
      </c>
      <c r="L203" s="5">
        <v>-134833000000</v>
      </c>
      <c r="M203" s="5">
        <v>208175000000</v>
      </c>
      <c r="N203" s="5">
        <v>78174000000</v>
      </c>
      <c r="O203" s="5">
        <v>176772000000</v>
      </c>
      <c r="P203" s="5">
        <v>98184000000</v>
      </c>
      <c r="Q203" s="5">
        <v>-409000000</v>
      </c>
      <c r="R203" s="5">
        <v>-168485000000</v>
      </c>
      <c r="S203" s="5">
        <v>-434953000000</v>
      </c>
      <c r="T203" s="5">
        <v>-135215000000</v>
      </c>
      <c r="U203" s="5">
        <v>58489000000</v>
      </c>
      <c r="V203" s="5">
        <v>-5587000000</v>
      </c>
      <c r="W203" s="5">
        <v>298309000000</v>
      </c>
      <c r="X203" s="5">
        <v>123007105000</v>
      </c>
      <c r="Y203" s="5">
        <v>-216206554000</v>
      </c>
      <c r="Z203" s="5">
        <v>118183354000</v>
      </c>
    </row>
    <row r="204" spans="2:26" ht="15.5" x14ac:dyDescent="0.35">
      <c r="C204" t="s">
        <v>217</v>
      </c>
      <c r="D204" s="5">
        <v>504222000000</v>
      </c>
      <c r="I204" s="5">
        <v>1126836000000</v>
      </c>
      <c r="J204" s="5">
        <v>529257000000</v>
      </c>
      <c r="K204" s="5">
        <v>590584000000</v>
      </c>
      <c r="L204" s="5">
        <v>690152000000</v>
      </c>
      <c r="M204" s="5">
        <v>479577000000</v>
      </c>
      <c r="N204" s="5">
        <v>400674000000</v>
      </c>
      <c r="O204" s="5">
        <v>224334000000</v>
      </c>
      <c r="P204" s="5">
        <v>125992000000</v>
      </c>
      <c r="Q204" s="5">
        <v>126377000000</v>
      </c>
      <c r="R204" s="5">
        <v>295969000000</v>
      </c>
      <c r="S204" s="5">
        <v>519690000000</v>
      </c>
      <c r="T204" s="5">
        <v>647928000000</v>
      </c>
      <c r="U204" s="5">
        <v>548332000000</v>
      </c>
      <c r="V204" s="5">
        <v>544094000000</v>
      </c>
      <c r="W204" s="5">
        <v>242981000000</v>
      </c>
      <c r="X204" s="5">
        <v>127332177000</v>
      </c>
      <c r="Y204" s="5">
        <v>357901885000</v>
      </c>
      <c r="Z204" s="5">
        <v>220400373000</v>
      </c>
    </row>
    <row r="205" spans="2:26" ht="15.5" x14ac:dyDescent="0.35">
      <c r="C205" t="s">
        <v>216</v>
      </c>
      <c r="D205" s="5">
        <v>2271000000</v>
      </c>
      <c r="E205" s="5">
        <v>-4740000000</v>
      </c>
      <c r="F205" s="5">
        <v>12016000000</v>
      </c>
      <c r="G205" s="5">
        <v>-835000000</v>
      </c>
      <c r="I205" s="5">
        <v>7835000000</v>
      </c>
      <c r="J205" s="5">
        <v>-686000000</v>
      </c>
      <c r="K205" s="5">
        <v>-779000000</v>
      </c>
      <c r="L205" s="5">
        <v>35265000000</v>
      </c>
      <c r="M205" s="5">
        <v>2400000000</v>
      </c>
      <c r="N205" s="5">
        <v>729000000</v>
      </c>
      <c r="O205" s="5">
        <v>-432000000</v>
      </c>
      <c r="P205" s="5">
        <v>158000000</v>
      </c>
      <c r="Q205" s="5">
        <v>24000000</v>
      </c>
      <c r="R205" s="5">
        <v>-1107000000</v>
      </c>
      <c r="S205" s="5">
        <v>21422000000</v>
      </c>
      <c r="T205" s="5">
        <v>6977000000</v>
      </c>
      <c r="U205" s="5">
        <v>41107000000</v>
      </c>
      <c r="V205" s="5">
        <v>9825000000</v>
      </c>
      <c r="W205" s="5">
        <v>2804000000</v>
      </c>
      <c r="X205" s="5">
        <v>-7358136000</v>
      </c>
      <c r="Y205" s="5">
        <v>-14363154000</v>
      </c>
      <c r="Z205" s="5">
        <v>19318158000</v>
      </c>
    </row>
    <row r="206" spans="2:26" ht="15.5" x14ac:dyDescent="0.35">
      <c r="C206" t="s">
        <v>218</v>
      </c>
      <c r="D206" s="5">
        <v>442243000000</v>
      </c>
      <c r="E206" s="5">
        <v>-287605000000</v>
      </c>
      <c r="F206" s="5">
        <v>607299000000</v>
      </c>
      <c r="G206" s="5">
        <v>-773314000000</v>
      </c>
      <c r="I206" s="5">
        <v>504222000000</v>
      </c>
      <c r="J206" s="5">
        <v>1126836000000</v>
      </c>
      <c r="K206" s="5">
        <v>529257000000</v>
      </c>
      <c r="L206" s="5">
        <v>590584000000</v>
      </c>
      <c r="M206" s="5">
        <v>690152000000</v>
      </c>
      <c r="N206" s="5">
        <v>479577000000</v>
      </c>
      <c r="O206" s="5">
        <v>400674000000</v>
      </c>
      <c r="P206" s="5">
        <v>224334000000</v>
      </c>
      <c r="Q206" s="5">
        <v>125992000000</v>
      </c>
      <c r="R206" s="5">
        <v>126377000000</v>
      </c>
      <c r="S206" s="5">
        <v>106159000000</v>
      </c>
      <c r="T206" s="5">
        <v>519690000000</v>
      </c>
      <c r="U206" s="5">
        <v>647928000000</v>
      </c>
      <c r="V206" s="5">
        <v>548332000000</v>
      </c>
      <c r="W206" s="5">
        <v>544094000000</v>
      </c>
      <c r="X206" s="5">
        <v>242981146000</v>
      </c>
      <c r="Y206" s="5">
        <v>127332177000</v>
      </c>
      <c r="Z206" s="5">
        <v>357901885000</v>
      </c>
    </row>
    <row r="208" spans="2:26" ht="15.5" x14ac:dyDescent="0.35">
      <c r="B208" t="s">
        <v>219</v>
      </c>
      <c r="C208" t="s">
        <v>11</v>
      </c>
      <c r="D208" s="5">
        <v>6030000000</v>
      </c>
      <c r="E208" s="5">
        <v>6030000000</v>
      </c>
      <c r="F208" s="5">
        <v>6030000000</v>
      </c>
      <c r="G208" s="5">
        <v>6030000000</v>
      </c>
      <c r="I208" s="5">
        <v>6030000000</v>
      </c>
      <c r="J208" s="5">
        <v>6030000000</v>
      </c>
      <c r="K208" s="5">
        <v>6030000000</v>
      </c>
      <c r="L208" s="5">
        <v>5340000000</v>
      </c>
      <c r="M208" s="5">
        <v>5340000000</v>
      </c>
      <c r="N208" s="5">
        <v>5340000000</v>
      </c>
      <c r="O208" s="5">
        <v>5340000000</v>
      </c>
      <c r="P208" s="5">
        <v>5340000000</v>
      </c>
      <c r="Q208" s="5">
        <v>5340000000</v>
      </c>
      <c r="R208" s="5">
        <v>5340000000</v>
      </c>
      <c r="S208" s="5">
        <v>5340000000</v>
      </c>
      <c r="T208" s="5">
        <v>4940000000</v>
      </c>
      <c r="U208" s="5">
        <v>4940000000</v>
      </c>
      <c r="V208" s="5">
        <v>4940000000</v>
      </c>
      <c r="W208" s="5">
        <v>4940000000</v>
      </c>
      <c r="X208" s="5">
        <v>4740000000</v>
      </c>
      <c r="Y208" s="5">
        <v>4170000000</v>
      </c>
      <c r="Z208" s="5">
        <v>4170000000</v>
      </c>
    </row>
    <row r="209" spans="3:7" ht="15.5" x14ac:dyDescent="0.35">
      <c r="C209" t="s">
        <v>220</v>
      </c>
      <c r="D209" s="6">
        <v>45.72</v>
      </c>
      <c r="E209" s="6">
        <v>44.89</v>
      </c>
      <c r="F209" s="6">
        <v>30.33</v>
      </c>
      <c r="G209" s="6">
        <v>28.61</v>
      </c>
    </row>
    <row r="210" spans="3:7" ht="15.5" x14ac:dyDescent="0.35">
      <c r="C210" t="s">
        <v>221</v>
      </c>
      <c r="D210" s="6">
        <v>14.98</v>
      </c>
      <c r="E210" s="6">
        <v>15.15</v>
      </c>
      <c r="F210" s="6">
        <v>24.23</v>
      </c>
      <c r="G210" s="6">
        <v>25.69</v>
      </c>
    </row>
    <row r="211" spans="3:7" ht="15.5" x14ac:dyDescent="0.35">
      <c r="C211" t="s">
        <v>73</v>
      </c>
      <c r="D211" s="6">
        <v>0.68</v>
      </c>
      <c r="E211" s="6">
        <v>0.63</v>
      </c>
      <c r="F211" s="6">
        <v>0.75</v>
      </c>
      <c r="G211" s="6">
        <v>0.9</v>
      </c>
    </row>
    <row r="212" spans="3:7" ht="15.5" x14ac:dyDescent="0.35">
      <c r="C212" t="s">
        <v>222</v>
      </c>
      <c r="D212" s="5">
        <v>858530000000</v>
      </c>
      <c r="E212" s="5">
        <v>944120000000</v>
      </c>
      <c r="F212" s="5">
        <v>908110000000</v>
      </c>
      <c r="G212" s="5">
        <v>912770000000</v>
      </c>
    </row>
    <row r="213" spans="3:7" ht="15.5" x14ac:dyDescent="0.35">
      <c r="C213" t="s">
        <v>223</v>
      </c>
      <c r="D213" s="6">
        <v>8.8999999999999999E-3</v>
      </c>
      <c r="E213" s="6">
        <v>8.8999999999999999E-3</v>
      </c>
      <c r="F213" s="6">
        <v>6.1999999999999998E-3</v>
      </c>
      <c r="G213" s="6">
        <v>6.3E-3</v>
      </c>
    </row>
    <row r="214" spans="3:7" ht="15.5" x14ac:dyDescent="0.35">
      <c r="C214" t="s">
        <v>224</v>
      </c>
      <c r="D214" s="6">
        <v>2.8999999999999998E-2</v>
      </c>
      <c r="E214" s="6">
        <v>2.9300000000000003E-2</v>
      </c>
      <c r="F214" s="6">
        <v>2.0400000000000001E-2</v>
      </c>
      <c r="G214" s="6">
        <v>1.9400000000000001E-2</v>
      </c>
    </row>
    <row r="215" spans="3:7" ht="15.5" x14ac:dyDescent="0.35">
      <c r="C215" t="s">
        <v>225</v>
      </c>
      <c r="D215" s="6">
        <v>3.8699999999999998E-2</v>
      </c>
      <c r="E215" s="6">
        <v>3.7900000000000003E-2</v>
      </c>
      <c r="F215" s="6">
        <v>3.3099999999999997E-2</v>
      </c>
      <c r="G215" s="6">
        <v>0.03</v>
      </c>
    </row>
    <row r="216" spans="3:7" ht="15.5" x14ac:dyDescent="0.35">
      <c r="C216" t="s">
        <v>226</v>
      </c>
      <c r="D216" s="6">
        <v>2.0099999999999998</v>
      </c>
      <c r="E216" s="6">
        <v>1.84</v>
      </c>
      <c r="F216" s="6">
        <v>1.63</v>
      </c>
      <c r="G216" s="6">
        <v>1.54</v>
      </c>
    </row>
    <row r="217" spans="3:7" ht="15.5" x14ac:dyDescent="0.35">
      <c r="C217" t="s">
        <v>227</v>
      </c>
      <c r="D217" s="5">
        <v>9529000000000</v>
      </c>
      <c r="E217" s="5">
        <v>9253000000000</v>
      </c>
      <c r="F217" s="5">
        <v>8991000000000</v>
      </c>
      <c r="G217" s="5">
        <v>8883000000000</v>
      </c>
    </row>
    <row r="218" spans="3:7" ht="15.5" x14ac:dyDescent="0.35">
      <c r="C218" t="s">
        <v>228</v>
      </c>
      <c r="D218" s="6">
        <v>0.43</v>
      </c>
      <c r="E218" s="6">
        <v>0.44</v>
      </c>
      <c r="F218" s="6">
        <v>0.49</v>
      </c>
      <c r="G218" s="6">
        <v>0.5</v>
      </c>
    </row>
    <row r="219" spans="3:7" ht="15.5" x14ac:dyDescent="0.35">
      <c r="C219" t="s">
        <v>229</v>
      </c>
      <c r="D219" s="6">
        <v>1579.06</v>
      </c>
      <c r="E219" s="6">
        <v>1533.34</v>
      </c>
      <c r="F219" s="6">
        <v>1489.99</v>
      </c>
      <c r="G219" s="6">
        <v>1472.01</v>
      </c>
    </row>
    <row r="220" spans="3:7" ht="15.5" x14ac:dyDescent="0.35">
      <c r="C220" t="s">
        <v>230</v>
      </c>
      <c r="D220" s="6">
        <v>0.43</v>
      </c>
      <c r="E220" s="6">
        <v>0.44</v>
      </c>
      <c r="F220" s="6">
        <v>0.49</v>
      </c>
      <c r="G220" s="6">
        <v>0.5</v>
      </c>
    </row>
    <row r="221" spans="3:7" ht="15.5" x14ac:dyDescent="0.35">
      <c r="C221" t="s">
        <v>231</v>
      </c>
      <c r="D221" s="6">
        <v>1579.06</v>
      </c>
      <c r="E221" s="6">
        <v>1533.34</v>
      </c>
      <c r="F221" s="6">
        <v>1489.99</v>
      </c>
      <c r="G221" s="6">
        <v>1472.01</v>
      </c>
    </row>
    <row r="222" spans="3:7" ht="15.5" x14ac:dyDescent="0.35">
      <c r="C222" t="s">
        <v>232</v>
      </c>
      <c r="D222" s="5">
        <v>10161000000000</v>
      </c>
      <c r="E222" s="5">
        <v>10220000000000</v>
      </c>
      <c r="F222" s="5">
        <v>10527000000000</v>
      </c>
      <c r="G222" s="5">
        <v>8193000000000</v>
      </c>
    </row>
    <row r="223" spans="3:7" ht="15.5" x14ac:dyDescent="0.35">
      <c r="C223" t="s">
        <v>233</v>
      </c>
      <c r="D223" s="5">
        <v>7611000000000</v>
      </c>
      <c r="E223" s="5">
        <v>7594000000000</v>
      </c>
      <c r="F223" s="5">
        <v>7052000000000</v>
      </c>
      <c r="G223" s="5">
        <v>7451000000000</v>
      </c>
    </row>
    <row r="224" spans="3:7" ht="15.5" x14ac:dyDescent="0.35">
      <c r="C224" t="s">
        <v>234</v>
      </c>
      <c r="D224" s="5">
        <v>9514000000000</v>
      </c>
      <c r="E224" s="5">
        <v>9239000000000</v>
      </c>
      <c r="F224" s="5">
        <v>8978000000000</v>
      </c>
      <c r="G224" s="5">
        <v>8869000000000</v>
      </c>
    </row>
    <row r="225" spans="3:26" ht="15.5" x14ac:dyDescent="0.35">
      <c r="C225" t="s">
        <v>23</v>
      </c>
      <c r="D225" s="5">
        <v>17772000000000</v>
      </c>
      <c r="E225" s="5">
        <v>17815000000000</v>
      </c>
      <c r="F225" s="5">
        <v>17579000000000</v>
      </c>
      <c r="G225" s="5">
        <v>15644000000000</v>
      </c>
    </row>
    <row r="226" spans="3:26" ht="15.5" x14ac:dyDescent="0.35">
      <c r="C226" t="s">
        <v>20</v>
      </c>
      <c r="D226" s="5">
        <v>17330000000000</v>
      </c>
      <c r="E226" s="5">
        <v>17310000000000</v>
      </c>
      <c r="F226" s="5">
        <v>16787000000000</v>
      </c>
      <c r="G226" s="5">
        <v>15460000000000</v>
      </c>
    </row>
    <row r="227" spans="3:26" ht="15.5" x14ac:dyDescent="0.35">
      <c r="C227" t="s">
        <v>235</v>
      </c>
      <c r="D227" s="5">
        <v>2468000000000</v>
      </c>
      <c r="E227" s="5">
        <v>2433000000000</v>
      </c>
      <c r="F227" s="5">
        <v>2197000000000</v>
      </c>
      <c r="G227" s="5">
        <v>2539000000000</v>
      </c>
    </row>
    <row r="228" spans="3:26" ht="15.5" x14ac:dyDescent="0.35">
      <c r="C228" t="s">
        <v>236</v>
      </c>
      <c r="D228" s="5">
        <v>386000000000</v>
      </c>
      <c r="E228" s="5">
        <v>683000000000</v>
      </c>
      <c r="F228" s="5">
        <v>-900000000000</v>
      </c>
      <c r="G228" s="5">
        <v>-231000000000</v>
      </c>
    </row>
    <row r="229" spans="3:26" ht="15.5" x14ac:dyDescent="0.35">
      <c r="C229" t="s">
        <v>237</v>
      </c>
      <c r="D229" s="5">
        <v>-375000000000</v>
      </c>
      <c r="E229" s="5">
        <v>-310000000000</v>
      </c>
      <c r="F229" s="5">
        <v>-396000000000</v>
      </c>
      <c r="G229" s="5">
        <v>-340000000000</v>
      </c>
    </row>
    <row r="230" spans="3:26" ht="15.5" x14ac:dyDescent="0.35">
      <c r="C230" t="s">
        <v>12</v>
      </c>
      <c r="D230" s="5">
        <v>10000000000</v>
      </c>
      <c r="E230" s="5">
        <v>373000000000</v>
      </c>
      <c r="F230" s="5">
        <v>-1296000000000</v>
      </c>
      <c r="G230" s="5">
        <v>-571000000000</v>
      </c>
    </row>
    <row r="231" spans="3:26" ht="15.5" x14ac:dyDescent="0.35">
      <c r="C231" t="s">
        <v>15</v>
      </c>
      <c r="D231" s="6">
        <v>1.73</v>
      </c>
      <c r="E231" s="6">
        <v>61.95</v>
      </c>
      <c r="F231" s="6">
        <v>-215.02</v>
      </c>
      <c r="G231" s="6">
        <v>-94.71</v>
      </c>
    </row>
    <row r="232" spans="3:26" ht="15.5" x14ac:dyDescent="0.35">
      <c r="C232" t="s">
        <v>58</v>
      </c>
      <c r="I232" s="6">
        <v>149.37</v>
      </c>
      <c r="J232" s="6">
        <v>116.18</v>
      </c>
      <c r="K232" s="6">
        <v>101.45</v>
      </c>
      <c r="L232" s="6">
        <v>149.88</v>
      </c>
      <c r="M232" s="6">
        <v>148.77000000000001</v>
      </c>
      <c r="N232" s="6">
        <v>126.92</v>
      </c>
      <c r="O232" s="6">
        <v>124.08</v>
      </c>
      <c r="P232" s="6">
        <v>141.84</v>
      </c>
      <c r="Q232" s="6">
        <v>177.64</v>
      </c>
      <c r="R232" s="6">
        <v>115.21</v>
      </c>
      <c r="S232" s="6">
        <v>36.880000000000003</v>
      </c>
      <c r="T232" s="6">
        <v>87.71</v>
      </c>
      <c r="U232" s="6">
        <v>17.079999999999998</v>
      </c>
      <c r="V232" s="6">
        <v>48.89</v>
      </c>
      <c r="W232" s="6">
        <v>84.8</v>
      </c>
      <c r="X232" s="6">
        <v>52.4</v>
      </c>
      <c r="Y232" s="6">
        <v>33.33</v>
      </c>
      <c r="Z232" s="6">
        <v>15.27</v>
      </c>
    </row>
    <row r="233" spans="3:26" ht="15.5" x14ac:dyDescent="0.35">
      <c r="C233" t="s">
        <v>72</v>
      </c>
      <c r="I233" s="6">
        <v>4.55</v>
      </c>
      <c r="J233" s="6">
        <v>5.29</v>
      </c>
      <c r="K233" s="6">
        <v>6.85</v>
      </c>
      <c r="L233" s="6">
        <v>4.6399999999999997</v>
      </c>
      <c r="M233" s="6">
        <v>5.34</v>
      </c>
      <c r="N233" s="6">
        <v>7.37</v>
      </c>
      <c r="O233" s="6">
        <v>8.02</v>
      </c>
      <c r="P233" s="6">
        <v>6.1</v>
      </c>
      <c r="Q233" s="6">
        <v>6.9</v>
      </c>
      <c r="R233" s="6">
        <v>8.59</v>
      </c>
      <c r="S233" s="6">
        <v>13.83</v>
      </c>
      <c r="T233" s="6">
        <v>8.61</v>
      </c>
      <c r="U233" s="6">
        <v>27.52</v>
      </c>
      <c r="V233" s="6">
        <v>10.02</v>
      </c>
      <c r="W233" s="6">
        <v>6.96</v>
      </c>
      <c r="X233" s="6">
        <v>7.82</v>
      </c>
      <c r="Y233" s="6">
        <v>10.199999999999999</v>
      </c>
      <c r="Z233" s="6">
        <v>12.44</v>
      </c>
    </row>
    <row r="234" spans="3:26" ht="15.5" x14ac:dyDescent="0.35">
      <c r="C234" t="s">
        <v>75</v>
      </c>
      <c r="I234" s="6">
        <v>0.18</v>
      </c>
      <c r="J234" s="6">
        <v>0.21</v>
      </c>
      <c r="K234" s="6">
        <v>0.27</v>
      </c>
      <c r="L234" s="6">
        <v>0.22</v>
      </c>
      <c r="M234" s="6">
        <v>0.27</v>
      </c>
      <c r="N234" s="6">
        <v>0.46</v>
      </c>
      <c r="O234" s="6">
        <v>0.62</v>
      </c>
      <c r="P234" s="6">
        <v>0.54</v>
      </c>
      <c r="Q234" s="6">
        <v>0.73</v>
      </c>
      <c r="R234" s="6">
        <v>0.81</v>
      </c>
      <c r="S234" s="6">
        <v>0.51</v>
      </c>
      <c r="T234" s="6">
        <v>0.59</v>
      </c>
      <c r="U234" s="6">
        <v>0.63</v>
      </c>
      <c r="V234" s="6">
        <v>0.64</v>
      </c>
      <c r="W234" s="6">
        <v>0.78</v>
      </c>
      <c r="X234" s="6">
        <v>0.66</v>
      </c>
      <c r="Y234" s="6">
        <v>0.51</v>
      </c>
      <c r="Z234" s="6">
        <v>0.2</v>
      </c>
    </row>
    <row r="235" spans="3:26" ht="15.5" x14ac:dyDescent="0.35">
      <c r="C235" t="s">
        <v>238</v>
      </c>
      <c r="I235" s="5">
        <v>3681440000000</v>
      </c>
      <c r="J235" s="5">
        <v>3130660000000</v>
      </c>
      <c r="K235" s="5">
        <v>2506310000000</v>
      </c>
      <c r="L235" s="5">
        <v>3079100000000</v>
      </c>
      <c r="M235" s="5">
        <v>2839630000000</v>
      </c>
      <c r="N235" s="5">
        <v>2669730000000</v>
      </c>
      <c r="O235" s="5">
        <v>2190710000000</v>
      </c>
      <c r="P235" s="5">
        <v>2379140000000</v>
      </c>
    </row>
    <row r="236" spans="3:26" ht="15.5" x14ac:dyDescent="0.35">
      <c r="C236" t="s">
        <v>239</v>
      </c>
      <c r="I236" s="6">
        <v>2.9500000000000002E-2</v>
      </c>
      <c r="J236" s="6">
        <v>2.52E-2</v>
      </c>
      <c r="K236" s="6">
        <v>2.3599999999999999E-2</v>
      </c>
      <c r="L236" s="6">
        <v>3.3799999999999997E-2</v>
      </c>
      <c r="M236" s="6">
        <v>3.7699999999999997E-2</v>
      </c>
      <c r="N236" s="6">
        <v>3.49E-2</v>
      </c>
      <c r="O236" s="6">
        <v>3.8199999999999998E-2</v>
      </c>
      <c r="P236" s="6">
        <v>4.6399999999999997E-2</v>
      </c>
      <c r="Q236" s="6">
        <v>6.7699999999999996E-2</v>
      </c>
      <c r="R236" s="6">
        <v>4.8899999999999999E-2</v>
      </c>
      <c r="S236" s="6">
        <v>2.12E-2</v>
      </c>
      <c r="T236" s="6">
        <v>5.91E-2</v>
      </c>
      <c r="U236" s="6">
        <v>1.3600000000000001E-2</v>
      </c>
      <c r="V236" s="6">
        <v>4.6500000000000007E-2</v>
      </c>
      <c r="W236" s="6">
        <v>9.8699999999999996E-2</v>
      </c>
      <c r="X236" s="6">
        <v>6.8000000000000005E-2</v>
      </c>
      <c r="Y236" s="6">
        <v>4.99E-2</v>
      </c>
      <c r="Z236" s="6">
        <v>2.2700000000000001E-2</v>
      </c>
    </row>
    <row r="237" spans="3:26" ht="15.5" x14ac:dyDescent="0.35">
      <c r="C237" t="s">
        <v>240</v>
      </c>
      <c r="I237" s="6">
        <v>9.74E-2</v>
      </c>
      <c r="J237" s="6">
        <v>8.3000000000000004E-2</v>
      </c>
      <c r="K237" s="6">
        <v>7.46E-2</v>
      </c>
      <c r="L237" s="6">
        <v>0.1174</v>
      </c>
      <c r="M237" s="6">
        <v>0.1226</v>
      </c>
      <c r="N237" s="6">
        <v>0.1153</v>
      </c>
      <c r="O237" s="6">
        <v>0.12380000000000001</v>
      </c>
      <c r="P237" s="6">
        <v>0.15909999999999999</v>
      </c>
      <c r="Q237" s="6">
        <v>0.23800000000000002</v>
      </c>
      <c r="R237" s="6">
        <v>0.18129999999999999</v>
      </c>
      <c r="S237" s="6">
        <v>6.9000000000000006E-2</v>
      </c>
      <c r="T237" s="6">
        <v>0.1772</v>
      </c>
      <c r="U237" s="6">
        <v>4.7300000000000002E-2</v>
      </c>
      <c r="V237" s="6">
        <v>0.1381</v>
      </c>
      <c r="W237" s="6">
        <v>0.26219999999999999</v>
      </c>
      <c r="X237" s="6">
        <v>0.2011</v>
      </c>
      <c r="Y237" s="6">
        <v>0.1399</v>
      </c>
      <c r="Z237" s="6">
        <v>7.17E-2</v>
      </c>
    </row>
    <row r="238" spans="3:26" ht="15.5" x14ac:dyDescent="0.35">
      <c r="C238" t="s">
        <v>241</v>
      </c>
      <c r="I238" s="6">
        <v>0.1394</v>
      </c>
      <c r="J238" s="6">
        <v>0.1164</v>
      </c>
      <c r="K238" s="6">
        <v>0.12029999999999999</v>
      </c>
      <c r="L238" s="6">
        <v>0.1517</v>
      </c>
      <c r="M238" s="6">
        <v>0.13800000000000001</v>
      </c>
      <c r="N238" s="6">
        <v>0.1333</v>
      </c>
      <c r="O238" s="6">
        <v>0.10800000000000001</v>
      </c>
      <c r="P238" s="6">
        <v>0.15109999999999998</v>
      </c>
      <c r="Q238" s="6">
        <v>0.19190000000000002</v>
      </c>
      <c r="R238" s="6">
        <v>0.15140000000000001</v>
      </c>
      <c r="S238" s="6">
        <v>0.1067</v>
      </c>
      <c r="T238" s="6">
        <v>0.1832</v>
      </c>
      <c r="U238" s="6">
        <v>0.12869999999999998</v>
      </c>
      <c r="V238" s="6">
        <v>0.15060000000000001</v>
      </c>
      <c r="W238" s="6">
        <v>0.2427</v>
      </c>
      <c r="X238" s="6">
        <v>0.17100000000000001</v>
      </c>
      <c r="Y238" s="6">
        <v>0.15240000000000001</v>
      </c>
      <c r="Z238" s="6">
        <v>0.41189999999999999</v>
      </c>
    </row>
    <row r="239" spans="3:26" ht="15.5" x14ac:dyDescent="0.35">
      <c r="C239" t="s">
        <v>242</v>
      </c>
      <c r="I239" s="6">
        <v>1.78</v>
      </c>
      <c r="J239" s="6">
        <v>1.67</v>
      </c>
      <c r="K239" s="6">
        <v>1.58</v>
      </c>
      <c r="L239" s="6">
        <v>2.27</v>
      </c>
      <c r="M239" s="6">
        <v>2.38</v>
      </c>
      <c r="N239" s="6">
        <v>2.21</v>
      </c>
      <c r="O239" s="6">
        <v>2.0499999999999998</v>
      </c>
      <c r="P239" s="6">
        <v>2.5</v>
      </c>
      <c r="Q239" s="6">
        <v>3.86</v>
      </c>
      <c r="R239" s="6">
        <v>3.66</v>
      </c>
      <c r="S239" s="6">
        <v>2.71</v>
      </c>
      <c r="T239" s="6">
        <v>3.85</v>
      </c>
      <c r="U239" s="6">
        <v>2.62</v>
      </c>
      <c r="V239" s="6">
        <v>4.05</v>
      </c>
      <c r="W239" s="6">
        <v>6.7</v>
      </c>
      <c r="X239" s="6">
        <v>3.74</v>
      </c>
      <c r="Y239" s="6">
        <v>2.9</v>
      </c>
      <c r="Z239" s="6">
        <v>4.6900000000000004</v>
      </c>
    </row>
    <row r="240" spans="3:26" ht="15.5" x14ac:dyDescent="0.35">
      <c r="C240" t="s">
        <v>69</v>
      </c>
      <c r="I240" s="6">
        <v>0.44</v>
      </c>
      <c r="J240" s="6">
        <v>0.44</v>
      </c>
      <c r="K240" s="6">
        <v>0.51</v>
      </c>
      <c r="L240" s="6">
        <v>0.54</v>
      </c>
      <c r="M240" s="6">
        <v>0.65</v>
      </c>
      <c r="N240" s="6">
        <v>0.85</v>
      </c>
      <c r="O240" s="6">
        <v>0.99</v>
      </c>
      <c r="P240" s="6">
        <v>0.97</v>
      </c>
      <c r="Q240" s="6">
        <v>1.64</v>
      </c>
      <c r="R240" s="6">
        <v>1.56</v>
      </c>
      <c r="S240" s="6">
        <v>0.95</v>
      </c>
      <c r="T240" s="6">
        <v>1.52</v>
      </c>
      <c r="U240" s="6">
        <v>1.3</v>
      </c>
      <c r="V240" s="6">
        <v>1.38</v>
      </c>
      <c r="W240" s="6">
        <v>1.82</v>
      </c>
      <c r="X240" s="6">
        <v>1.57</v>
      </c>
      <c r="Y240" s="6">
        <v>1.43</v>
      </c>
      <c r="Z240" s="6">
        <v>0.89</v>
      </c>
    </row>
    <row r="241" spans="2:26" ht="15.5" x14ac:dyDescent="0.35">
      <c r="C241" t="s">
        <v>66</v>
      </c>
      <c r="I241" s="6">
        <v>1533.34</v>
      </c>
      <c r="J241" s="6">
        <v>1399.94</v>
      </c>
      <c r="K241" s="6">
        <v>1359.35</v>
      </c>
      <c r="L241" s="6">
        <v>1276.69</v>
      </c>
      <c r="M241" s="6">
        <v>1213.82</v>
      </c>
      <c r="N241" s="6">
        <v>1100.33</v>
      </c>
      <c r="O241" s="6">
        <v>1002.1</v>
      </c>
      <c r="P241" s="6">
        <v>891.72</v>
      </c>
      <c r="Q241" s="6">
        <v>746.39</v>
      </c>
      <c r="R241" s="6">
        <v>635.41999999999996</v>
      </c>
      <c r="S241" s="6">
        <v>534.80999999999995</v>
      </c>
      <c r="T241" s="6">
        <v>495.1</v>
      </c>
      <c r="U241" s="6">
        <v>360.87</v>
      </c>
      <c r="V241" s="6">
        <v>353.92</v>
      </c>
      <c r="W241" s="6">
        <v>323.39</v>
      </c>
      <c r="X241" s="6">
        <v>260.64999999999998</v>
      </c>
      <c r="Y241" s="6">
        <v>238.24</v>
      </c>
      <c r="Z241" s="6">
        <v>213.13</v>
      </c>
    </row>
    <row r="242" spans="2:26" ht="15.5" x14ac:dyDescent="0.35">
      <c r="C242" t="s">
        <v>243</v>
      </c>
      <c r="I242" s="6">
        <v>0.44</v>
      </c>
      <c r="J242" s="6">
        <v>0.44</v>
      </c>
      <c r="K242" s="6">
        <v>0.51</v>
      </c>
      <c r="L242" s="6">
        <v>0.54</v>
      </c>
      <c r="M242" s="6">
        <v>0.65</v>
      </c>
      <c r="N242" s="6">
        <v>0.85</v>
      </c>
      <c r="O242" s="6">
        <v>0.99</v>
      </c>
      <c r="P242" s="6">
        <v>0.97</v>
      </c>
      <c r="Q242" s="6">
        <v>1.64</v>
      </c>
      <c r="R242" s="6">
        <v>1.56</v>
      </c>
      <c r="S242" s="6">
        <v>0.95</v>
      </c>
      <c r="T242" s="6">
        <v>1.52</v>
      </c>
      <c r="U242" s="6">
        <v>1.3</v>
      </c>
      <c r="V242" s="6">
        <v>1.38</v>
      </c>
      <c r="W242" s="6">
        <v>1.82</v>
      </c>
      <c r="X242" s="6">
        <v>1.57</v>
      </c>
      <c r="Y242" s="6">
        <v>1.43</v>
      </c>
      <c r="Z242" s="6">
        <v>0.89</v>
      </c>
    </row>
    <row r="243" spans="2:26" ht="15.5" x14ac:dyDescent="0.35">
      <c r="C243" t="s">
        <v>244</v>
      </c>
      <c r="I243" s="6">
        <v>1533.34</v>
      </c>
      <c r="J243" s="6">
        <v>1399.94</v>
      </c>
      <c r="K243" s="6">
        <v>1359.35</v>
      </c>
      <c r="L243" s="6">
        <v>1276.69</v>
      </c>
      <c r="M243" s="6">
        <v>1213.82</v>
      </c>
      <c r="N243" s="6">
        <v>1100.33</v>
      </c>
      <c r="O243" s="6">
        <v>1002.1</v>
      </c>
      <c r="P243" s="6">
        <v>891.72</v>
      </c>
      <c r="Q243" s="6">
        <v>746.39</v>
      </c>
      <c r="R243" s="6">
        <v>635.41999999999996</v>
      </c>
      <c r="S243" s="6">
        <v>534.80999999999995</v>
      </c>
      <c r="T243" s="6">
        <v>495.1</v>
      </c>
      <c r="U243" s="6">
        <v>360.87</v>
      </c>
      <c r="V243" s="6">
        <v>353.92</v>
      </c>
      <c r="W243" s="6">
        <v>323.39</v>
      </c>
      <c r="X243" s="6">
        <v>260.64999999999998</v>
      </c>
      <c r="Y243" s="6">
        <v>238.24</v>
      </c>
      <c r="Z243" s="6">
        <v>213.13</v>
      </c>
    </row>
    <row r="244" spans="2:26" ht="15.5" x14ac:dyDescent="0.35">
      <c r="C244" t="s">
        <v>245</v>
      </c>
      <c r="I244" s="5">
        <v>10220000000000</v>
      </c>
      <c r="J244" s="5">
        <v>6702000000000</v>
      </c>
      <c r="K244" s="5">
        <v>5100000000000</v>
      </c>
      <c r="L244" s="5">
        <v>4203000000000</v>
      </c>
      <c r="M244" s="5">
        <v>2195000000000</v>
      </c>
      <c r="N244" s="5">
        <v>2638000000000</v>
      </c>
      <c r="O244" s="5">
        <v>1512000000000</v>
      </c>
      <c r="P244" s="5">
        <v>910000000000</v>
      </c>
      <c r="Q244" s="5">
        <v>1847000000000</v>
      </c>
      <c r="R244" s="5">
        <v>2387000000000</v>
      </c>
      <c r="S244" s="5">
        <v>1642000000000</v>
      </c>
      <c r="T244" s="5">
        <v>1472000000000</v>
      </c>
      <c r="U244" s="5">
        <v>1506000000000</v>
      </c>
      <c r="V244" s="5">
        <v>613000000000</v>
      </c>
      <c r="W244" s="5">
        <v>881000000000</v>
      </c>
      <c r="X244" s="5">
        <v>785000000000</v>
      </c>
      <c r="Y244" s="5">
        <v>566000000000</v>
      </c>
      <c r="Z244" s="5">
        <v>316000000000</v>
      </c>
    </row>
    <row r="245" spans="2:26" ht="15.5" x14ac:dyDescent="0.35">
      <c r="C245" t="s">
        <v>246</v>
      </c>
      <c r="I245" s="5">
        <v>7594000000000</v>
      </c>
      <c r="J245" s="5">
        <v>8014000000000</v>
      </c>
      <c r="K245" s="5">
        <v>7944000000000</v>
      </c>
      <c r="L245" s="5">
        <v>6451000000000</v>
      </c>
      <c r="M245" s="5">
        <v>7532000000000</v>
      </c>
      <c r="N245" s="5">
        <v>7048000000000</v>
      </c>
      <c r="O245" s="5">
        <v>6508000000000</v>
      </c>
      <c r="P245" s="5">
        <v>6589000000000</v>
      </c>
      <c r="Q245" s="5">
        <v>3925000000000</v>
      </c>
      <c r="R245" s="5">
        <v>3408000000000</v>
      </c>
      <c r="S245" s="5">
        <v>3039000000000</v>
      </c>
      <c r="T245" s="5">
        <v>1910000000000</v>
      </c>
      <c r="U245" s="5">
        <v>1567000000000</v>
      </c>
      <c r="V245" s="5">
        <v>1498000000000</v>
      </c>
      <c r="W245" s="5">
        <v>525000000000</v>
      </c>
      <c r="X245" s="5">
        <v>572000000000</v>
      </c>
      <c r="Y245" s="5">
        <v>608000000000</v>
      </c>
      <c r="Z245" s="5">
        <v>731000000000</v>
      </c>
    </row>
    <row r="246" spans="2:26" ht="15.5" x14ac:dyDescent="0.35">
      <c r="C246" t="s">
        <v>25</v>
      </c>
      <c r="I246" s="5">
        <v>17815000000000</v>
      </c>
      <c r="J246" s="5">
        <v>14716000000000</v>
      </c>
      <c r="K246" s="5">
        <v>13044000000000</v>
      </c>
      <c r="L246" s="5">
        <v>10654000000000</v>
      </c>
      <c r="M246" s="5">
        <v>9727000000000</v>
      </c>
      <c r="N246" s="5">
        <v>9686000000000</v>
      </c>
      <c r="O246" s="5">
        <v>8020000000000</v>
      </c>
      <c r="P246" s="5">
        <v>7498000000000</v>
      </c>
      <c r="Q246" s="5">
        <v>5771000000000</v>
      </c>
      <c r="R246" s="5">
        <v>5795000000000</v>
      </c>
      <c r="S246" s="5">
        <v>4681000000000</v>
      </c>
      <c r="T246" s="5">
        <v>3383000000000</v>
      </c>
      <c r="U246" s="5">
        <v>3073000000000</v>
      </c>
      <c r="V246" s="5">
        <v>2112000000000</v>
      </c>
      <c r="W246" s="5">
        <v>1406000000000</v>
      </c>
      <c r="X246" s="5">
        <v>1357000000000</v>
      </c>
      <c r="Y246" s="5">
        <v>1174000000000</v>
      </c>
      <c r="Z246" s="5">
        <v>1046000000000</v>
      </c>
    </row>
    <row r="247" spans="2:26" ht="15.5" x14ac:dyDescent="0.35">
      <c r="C247" t="s">
        <v>22</v>
      </c>
      <c r="I247" s="5">
        <v>17310000000000</v>
      </c>
      <c r="J247" s="5">
        <v>13589000000000</v>
      </c>
      <c r="K247" s="5">
        <v>12514000000000</v>
      </c>
      <c r="L247" s="5">
        <v>10063000000000</v>
      </c>
      <c r="M247" s="5">
        <v>9037000000000</v>
      </c>
      <c r="N247" s="5">
        <v>9206000000000</v>
      </c>
      <c r="O247" s="5">
        <v>7619000000000</v>
      </c>
      <c r="P247" s="5">
        <v>7274000000000</v>
      </c>
      <c r="Q247" s="5">
        <v>5645000000000</v>
      </c>
      <c r="R247" s="5">
        <v>5668000000000</v>
      </c>
      <c r="S247" s="5">
        <v>4385000000000</v>
      </c>
      <c r="T247" s="5">
        <v>2863000000000</v>
      </c>
      <c r="U247" s="5">
        <v>2425000000000</v>
      </c>
      <c r="V247" s="5">
        <v>1563000000000</v>
      </c>
      <c r="W247" s="5">
        <v>861000000000</v>
      </c>
      <c r="X247" s="5">
        <v>1114000000000</v>
      </c>
      <c r="Y247" s="5">
        <v>1047000000000</v>
      </c>
      <c r="Z247" s="5">
        <v>688000000000</v>
      </c>
    </row>
    <row r="248" spans="2:26" ht="15.5" x14ac:dyDescent="0.35">
      <c r="C248" t="s">
        <v>247</v>
      </c>
      <c r="I248" s="5">
        <v>2433000000000</v>
      </c>
      <c r="J248" s="5">
        <v>3130000000000</v>
      </c>
      <c r="K248" s="5">
        <v>3344000000000</v>
      </c>
      <c r="L248" s="5">
        <v>1889000000000</v>
      </c>
      <c r="M248" s="5">
        <v>3095000000000</v>
      </c>
      <c r="N248" s="5">
        <v>2642000000000</v>
      </c>
      <c r="O248" s="5">
        <v>2524000000000</v>
      </c>
      <c r="P248" s="5">
        <v>2903000000000</v>
      </c>
      <c r="Q248" s="5">
        <v>506000000000</v>
      </c>
      <c r="R248" s="5">
        <v>475000000000</v>
      </c>
      <c r="S248" s="5">
        <v>421000000000</v>
      </c>
      <c r="T248" s="5">
        <v>270000000000</v>
      </c>
      <c r="U248" s="5">
        <v>273000000000</v>
      </c>
      <c r="V248" s="5">
        <v>858000000000</v>
      </c>
      <c r="W248" s="5">
        <v>517000000000</v>
      </c>
      <c r="X248" s="5">
        <v>163000000000</v>
      </c>
      <c r="Y248" s="5">
        <v>106000000000</v>
      </c>
      <c r="Z248" s="5">
        <v>105000000000</v>
      </c>
    </row>
    <row r="249" spans="2:26" ht="15.5" x14ac:dyDescent="0.35">
      <c r="C249" t="s">
        <v>248</v>
      </c>
      <c r="I249" s="5">
        <v>-1310000000000</v>
      </c>
      <c r="J249" s="5">
        <v>918000000000</v>
      </c>
      <c r="K249" s="5">
        <v>-1053000000000</v>
      </c>
      <c r="L249" s="5">
        <v>1023000000000</v>
      </c>
      <c r="M249" s="5">
        <v>1532000000000</v>
      </c>
      <c r="N249" s="5">
        <v>38000000000</v>
      </c>
      <c r="O249" s="5">
        <v>1125000000000</v>
      </c>
      <c r="P249" s="5">
        <v>2000000000</v>
      </c>
      <c r="Q249" s="5">
        <v>1918000000000</v>
      </c>
      <c r="R249" s="5">
        <v>430000000000</v>
      </c>
      <c r="S249" s="5">
        <v>-383000000000</v>
      </c>
      <c r="T249" s="5">
        <v>528000000000</v>
      </c>
      <c r="U249" s="5">
        <v>-16000000000</v>
      </c>
      <c r="V249" s="5">
        <v>-9000000000</v>
      </c>
      <c r="W249" s="5">
        <v>838000000000</v>
      </c>
      <c r="X249" s="5">
        <v>381000000000</v>
      </c>
      <c r="Y249" s="5">
        <v>-325000000000</v>
      </c>
      <c r="Z249" s="5">
        <v>460000000000</v>
      </c>
    </row>
    <row r="250" spans="2:26" ht="15.5" x14ac:dyDescent="0.35">
      <c r="C250" t="s">
        <v>249</v>
      </c>
      <c r="I250" s="5">
        <v>-1426000000000</v>
      </c>
      <c r="J250" s="5">
        <v>-1450000000000</v>
      </c>
      <c r="K250" s="5">
        <v>-1558000000000</v>
      </c>
      <c r="L250" s="5">
        <v>-1294000000000</v>
      </c>
      <c r="M250" s="5">
        <v>-1133000000000</v>
      </c>
      <c r="N250" s="5">
        <v>-1382000000000</v>
      </c>
      <c r="O250" s="5">
        <v>-1371000000000</v>
      </c>
      <c r="P250" s="5">
        <v>-1152000000000</v>
      </c>
      <c r="Q250" s="5">
        <v>-1689000000000</v>
      </c>
      <c r="R250" s="5">
        <v>-1582000000000</v>
      </c>
      <c r="S250" s="5">
        <v>-1187000000000</v>
      </c>
      <c r="T250" s="5">
        <v>-778000000000</v>
      </c>
      <c r="U250" s="5">
        <v>-780000000000</v>
      </c>
      <c r="V250" s="5">
        <v>-609000000000</v>
      </c>
      <c r="W250" s="5">
        <v>-414000000000</v>
      </c>
      <c r="X250" s="5">
        <v>-305000000000</v>
      </c>
      <c r="Y250" s="5">
        <v>-238000000000</v>
      </c>
      <c r="Z250" s="5">
        <v>-301000000000</v>
      </c>
    </row>
    <row r="251" spans="2:26" ht="15.5" x14ac:dyDescent="0.35">
      <c r="C251" t="s">
        <v>14</v>
      </c>
      <c r="I251" s="5">
        <v>-2735000000000</v>
      </c>
      <c r="J251" s="5">
        <v>-532000000000</v>
      </c>
      <c r="K251" s="5">
        <v>-2611000000000</v>
      </c>
      <c r="L251" s="5">
        <v>-271000000000</v>
      </c>
      <c r="M251" s="5">
        <v>399000000000</v>
      </c>
      <c r="N251" s="5">
        <v>-1344000000000</v>
      </c>
      <c r="O251" s="5">
        <v>-246000000000</v>
      </c>
      <c r="P251" s="5">
        <v>-1150000000000</v>
      </c>
      <c r="Q251" s="5">
        <v>229000000000</v>
      </c>
      <c r="R251" s="5">
        <v>-1151000000000</v>
      </c>
      <c r="S251" s="5">
        <v>-1570000000000</v>
      </c>
      <c r="T251" s="5">
        <v>-249000000000</v>
      </c>
      <c r="U251" s="5">
        <v>-796000000000</v>
      </c>
      <c r="V251" s="5">
        <v>-618000000000</v>
      </c>
      <c r="W251" s="5">
        <v>424000000000</v>
      </c>
      <c r="X251" s="5">
        <v>76000000000</v>
      </c>
      <c r="Y251" s="5">
        <v>-563000000000</v>
      </c>
      <c r="Z251" s="5">
        <v>159000000000</v>
      </c>
    </row>
    <row r="252" spans="2:26" ht="15.5" x14ac:dyDescent="0.35">
      <c r="C252" t="s">
        <v>16</v>
      </c>
      <c r="I252" s="6">
        <v>-453.99</v>
      </c>
      <c r="J252" s="6">
        <v>-88.33</v>
      </c>
      <c r="K252" s="6">
        <v>-433.34</v>
      </c>
      <c r="L252" s="6">
        <v>-50.65</v>
      </c>
      <c r="M252" s="6">
        <v>74.680000000000007</v>
      </c>
      <c r="N252" s="6">
        <v>-251.58</v>
      </c>
      <c r="O252" s="6">
        <v>-45.96</v>
      </c>
      <c r="P252" s="6">
        <v>-215.24</v>
      </c>
      <c r="Q252" s="6">
        <v>42.79</v>
      </c>
      <c r="R252" s="6">
        <v>-215.55</v>
      </c>
      <c r="S252" s="6">
        <v>-293.94</v>
      </c>
      <c r="T252" s="6">
        <v>-50.46</v>
      </c>
      <c r="U252" s="5">
        <v>-161</v>
      </c>
      <c r="V252" s="6">
        <v>-125.02</v>
      </c>
      <c r="W252" s="6">
        <v>85.82</v>
      </c>
      <c r="X252" s="5">
        <v>16</v>
      </c>
      <c r="Y252" s="6">
        <v>-135.09</v>
      </c>
      <c r="Z252" s="6">
        <v>38.159999999999997</v>
      </c>
    </row>
    <row r="254" spans="2:26" ht="15.5" x14ac:dyDescent="0.35">
      <c r="B254" t="s">
        <v>250</v>
      </c>
      <c r="C254" t="s">
        <v>251</v>
      </c>
      <c r="D254" s="5">
        <v>275000000000</v>
      </c>
      <c r="E254" s="5">
        <v>270000000000</v>
      </c>
      <c r="F254" s="5">
        <v>183000000000</v>
      </c>
      <c r="G254" s="5">
        <v>172000000000</v>
      </c>
      <c r="H254" s="5">
        <v>1102000000000</v>
      </c>
      <c r="I254" s="5">
        <v>900000000000</v>
      </c>
      <c r="J254" s="5">
        <v>700000000000</v>
      </c>
      <c r="K254" s="5">
        <v>611000000000</v>
      </c>
      <c r="L254" s="5">
        <v>801000000000</v>
      </c>
      <c r="M254" s="5">
        <v>795000000000</v>
      </c>
      <c r="N254" s="5">
        <v>678000000000</v>
      </c>
      <c r="O254" s="5">
        <v>663000000000</v>
      </c>
      <c r="P254" s="5">
        <v>758000000000</v>
      </c>
      <c r="Q254" s="5">
        <v>949000000000</v>
      </c>
    </row>
    <row r="255" spans="2:26" ht="15.5" x14ac:dyDescent="0.35">
      <c r="C255" t="s">
        <v>252</v>
      </c>
      <c r="H255" s="5">
        <v>901000000000</v>
      </c>
      <c r="I255" s="5">
        <v>900000000000</v>
      </c>
      <c r="J255" s="5">
        <v>700000000000</v>
      </c>
      <c r="K255" s="5">
        <v>611000000000</v>
      </c>
      <c r="L255" s="5">
        <v>801000000000</v>
      </c>
      <c r="M255" s="5">
        <v>795000000000</v>
      </c>
      <c r="N255" s="5">
        <v>678000000000</v>
      </c>
      <c r="O255" s="5">
        <v>663000000000</v>
      </c>
      <c r="P255" s="5">
        <v>758000000000</v>
      </c>
      <c r="Q255" s="5">
        <v>949000000000</v>
      </c>
    </row>
    <row r="256" spans="2:26" ht="15.5" x14ac:dyDescent="0.35">
      <c r="C256" t="s">
        <v>253</v>
      </c>
      <c r="H256" s="5">
        <v>60</v>
      </c>
      <c r="I256" s="5">
        <v>60</v>
      </c>
      <c r="J256" s="5">
        <v>47</v>
      </c>
      <c r="K256" s="5">
        <v>40</v>
      </c>
      <c r="L256" s="5">
        <v>60</v>
      </c>
      <c r="M256" s="5">
        <v>50</v>
      </c>
      <c r="N256" s="5">
        <v>25</v>
      </c>
      <c r="O256" s="5">
        <v>25</v>
      </c>
      <c r="P256" s="5">
        <v>25</v>
      </c>
      <c r="Q256" s="5">
        <v>75</v>
      </c>
    </row>
    <row r="257" spans="3:17" ht="15.5" x14ac:dyDescent="0.35">
      <c r="C257" t="s">
        <v>77</v>
      </c>
      <c r="H257" s="6">
        <v>0.3281</v>
      </c>
      <c r="I257" s="6">
        <v>0.4017</v>
      </c>
      <c r="J257" s="6">
        <v>0.40450000000000003</v>
      </c>
      <c r="K257" s="6">
        <v>0.39429999999999998</v>
      </c>
      <c r="L257" s="6">
        <v>0.45150000000000001</v>
      </c>
      <c r="M257" s="6">
        <v>0.37909999999999999</v>
      </c>
      <c r="N257" s="6">
        <v>0.22219999999999998</v>
      </c>
      <c r="O257" s="6">
        <v>0.2273</v>
      </c>
      <c r="P257" s="6">
        <v>0.19879999999999998</v>
      </c>
      <c r="Q257" s="6">
        <v>0.47619999999999996</v>
      </c>
    </row>
    <row r="258" spans="3:17" ht="15.5" x14ac:dyDescent="0.35">
      <c r="C258" t="s">
        <v>254</v>
      </c>
      <c r="H258" s="6">
        <v>8.9600000000000013E-2</v>
      </c>
      <c r="I258" s="6">
        <v>8.2799999999999999E-2</v>
      </c>
      <c r="J258" s="6">
        <v>6.480000000000001E-2</v>
      </c>
      <c r="K258" s="6">
        <v>5.9699999999999996E-2</v>
      </c>
      <c r="L258" s="6">
        <v>9.0899999999999995E-2</v>
      </c>
      <c r="M258" s="6">
        <v>6.3E-2</v>
      </c>
      <c r="N258" s="6">
        <v>3.0899999999999997E-2</v>
      </c>
      <c r="O258" s="6">
        <v>3.1800000000000002E-2</v>
      </c>
      <c r="P258" s="6">
        <v>2.8900000000000002E-2</v>
      </c>
      <c r="Q258" s="6">
        <v>6.6400000000000001E-2</v>
      </c>
    </row>
    <row r="259" spans="3:17" ht="15.5" x14ac:dyDescent="0.35">
      <c r="C259" t="s">
        <v>57</v>
      </c>
      <c r="D259" s="6">
        <v>45.72</v>
      </c>
      <c r="E259" s="6">
        <v>44.89</v>
      </c>
      <c r="F259" s="6">
        <v>30.33</v>
      </c>
      <c r="G259" s="6">
        <v>28.61</v>
      </c>
      <c r="H259" s="6">
        <v>182.87</v>
      </c>
      <c r="I259" s="6">
        <v>149.37</v>
      </c>
      <c r="J259" s="6">
        <v>116.18</v>
      </c>
      <c r="K259" s="6">
        <v>101.45</v>
      </c>
      <c r="L259" s="6">
        <v>132.88999999999999</v>
      </c>
      <c r="M259" s="6">
        <v>131.9</v>
      </c>
      <c r="N259" s="6">
        <v>112.53</v>
      </c>
      <c r="O259" s="6">
        <v>110.01</v>
      </c>
      <c r="P259" s="6">
        <v>125.76</v>
      </c>
      <c r="Q259" s="6">
        <v>157.5</v>
      </c>
    </row>
    <row r="260" spans="3:17" ht="15.5" x14ac:dyDescent="0.35">
      <c r="C260" t="s">
        <v>255</v>
      </c>
      <c r="H260" s="6">
        <v>149.55000000000001</v>
      </c>
      <c r="I260" s="6">
        <v>149.37</v>
      </c>
      <c r="J260" s="6">
        <v>116.18</v>
      </c>
      <c r="K260" s="6">
        <v>101.45</v>
      </c>
      <c r="L260" s="6">
        <v>132.88999999999999</v>
      </c>
      <c r="M260" s="6">
        <v>131.9</v>
      </c>
      <c r="N260" s="6">
        <v>112.53</v>
      </c>
      <c r="O260" s="6">
        <v>110.01</v>
      </c>
      <c r="P260" s="6">
        <v>125.76</v>
      </c>
      <c r="Q260" s="6">
        <v>157.5</v>
      </c>
    </row>
    <row r="261" spans="3:17" ht="15.5" x14ac:dyDescent="0.35">
      <c r="C261" t="s">
        <v>79</v>
      </c>
      <c r="H261" s="5">
        <v>60</v>
      </c>
      <c r="I261" s="5">
        <v>60</v>
      </c>
      <c r="J261" s="5">
        <v>47</v>
      </c>
      <c r="K261" s="5">
        <v>40</v>
      </c>
      <c r="L261" s="5">
        <v>60</v>
      </c>
      <c r="M261" s="5">
        <v>50</v>
      </c>
      <c r="N261" s="5">
        <v>25</v>
      </c>
      <c r="O261" s="5">
        <v>25</v>
      </c>
      <c r="P261" s="5">
        <v>25</v>
      </c>
      <c r="Q261" s="5">
        <v>75</v>
      </c>
    </row>
    <row r="262" spans="3:17" ht="15.5" x14ac:dyDescent="0.35">
      <c r="C262" t="s">
        <v>256</v>
      </c>
      <c r="H262" s="6">
        <v>0.3281</v>
      </c>
      <c r="I262" s="6">
        <v>0.4017</v>
      </c>
      <c r="J262" s="6">
        <v>0.40450000000000003</v>
      </c>
      <c r="K262" s="6">
        <v>0.39429999999999998</v>
      </c>
      <c r="L262" s="6">
        <v>0.45150000000000001</v>
      </c>
      <c r="M262" s="6">
        <v>0.37909999999999999</v>
      </c>
      <c r="N262" s="6">
        <v>0.22219999999999998</v>
      </c>
      <c r="O262" s="6">
        <v>0.2273</v>
      </c>
      <c r="P262" s="6">
        <v>0.19879999999999998</v>
      </c>
      <c r="Q262" s="6">
        <v>0.47619999999999996</v>
      </c>
    </row>
    <row r="263" spans="3:17" ht="15.5" x14ac:dyDescent="0.35">
      <c r="C263" t="s">
        <v>257</v>
      </c>
      <c r="H263" s="6">
        <v>8.9600000000000013E-2</v>
      </c>
      <c r="I263" s="6">
        <v>8.2799999999999999E-2</v>
      </c>
      <c r="J263" s="6">
        <v>6.480000000000001E-2</v>
      </c>
      <c r="K263" s="6">
        <v>5.9699999999999996E-2</v>
      </c>
      <c r="L263" s="6">
        <v>9.0899999999999995E-2</v>
      </c>
      <c r="M263" s="6">
        <v>6.3E-2</v>
      </c>
      <c r="N263" s="6">
        <v>3.0899999999999997E-2</v>
      </c>
      <c r="O263" s="6">
        <v>3.1800000000000002E-2</v>
      </c>
      <c r="P263" s="6">
        <v>2.8900000000000002E-2</v>
      </c>
      <c r="Q263" s="6">
        <v>6.6400000000000001E-2</v>
      </c>
    </row>
    <row r="264" spans="3:17" ht="15.5" x14ac:dyDescent="0.35">
      <c r="C264" t="s">
        <v>258</v>
      </c>
      <c r="D264" s="5">
        <v>6091000000000</v>
      </c>
      <c r="E264" s="5">
        <v>6495000000000</v>
      </c>
      <c r="F264" s="5">
        <v>5885000000000</v>
      </c>
      <c r="G264" s="5">
        <v>4894000000000</v>
      </c>
      <c r="H264" s="5">
        <v>24362000000000</v>
      </c>
      <c r="I264" s="5">
        <v>22878000000000</v>
      </c>
      <c r="J264" s="5">
        <v>17411000000000</v>
      </c>
      <c r="K264" s="5">
        <v>15318000000000</v>
      </c>
      <c r="L264" s="5">
        <v>16580000000000</v>
      </c>
      <c r="M264" s="5">
        <v>15972000000000</v>
      </c>
      <c r="N264" s="5">
        <v>10863000000000</v>
      </c>
      <c r="O264" s="5">
        <v>8533000000000</v>
      </c>
      <c r="P264" s="5">
        <v>8615000000000</v>
      </c>
      <c r="Q264" s="5">
        <v>8975000000000</v>
      </c>
    </row>
    <row r="265" spans="3:17" ht="15.5" x14ac:dyDescent="0.35">
      <c r="C265" t="s">
        <v>259</v>
      </c>
      <c r="H265" s="5">
        <v>23365000000000</v>
      </c>
      <c r="I265" s="5">
        <v>22878000000000</v>
      </c>
      <c r="J265" s="5">
        <v>17411000000000</v>
      </c>
      <c r="K265" s="5">
        <v>15318000000000</v>
      </c>
      <c r="L265" s="5">
        <v>16580000000000</v>
      </c>
      <c r="M265" s="5">
        <v>15972000000000</v>
      </c>
      <c r="N265" s="5">
        <v>10863000000000</v>
      </c>
      <c r="O265" s="5">
        <v>8533000000000</v>
      </c>
      <c r="P265" s="5">
        <v>8615000000000</v>
      </c>
      <c r="Q265" s="5">
        <v>8975000000000</v>
      </c>
    </row>
    <row r="266" spans="3:17" ht="15.5" x14ac:dyDescent="0.35">
      <c r="C266" t="s">
        <v>260</v>
      </c>
      <c r="H266" s="5">
        <v>60</v>
      </c>
      <c r="I266" s="5">
        <v>60</v>
      </c>
      <c r="J266" s="5">
        <v>47</v>
      </c>
      <c r="K266" s="5">
        <v>40</v>
      </c>
      <c r="L266" s="5">
        <v>60</v>
      </c>
      <c r="M266" s="5">
        <v>50</v>
      </c>
      <c r="N266" s="5">
        <v>25</v>
      </c>
      <c r="O266" s="5">
        <v>25</v>
      </c>
      <c r="P266" s="5">
        <v>25</v>
      </c>
      <c r="Q266" s="5">
        <v>75</v>
      </c>
    </row>
    <row r="267" spans="3:17" ht="15.5" x14ac:dyDescent="0.35">
      <c r="C267" t="s">
        <v>261</v>
      </c>
      <c r="H267" s="6">
        <v>0.3281</v>
      </c>
      <c r="I267" s="6">
        <v>0.4017</v>
      </c>
      <c r="J267" s="6">
        <v>0.40450000000000003</v>
      </c>
      <c r="K267" s="6">
        <v>0.39429999999999998</v>
      </c>
      <c r="L267" s="6">
        <v>0.45150000000000001</v>
      </c>
      <c r="M267" s="6">
        <v>0.37909999999999999</v>
      </c>
      <c r="N267" s="6">
        <v>0.22219999999999998</v>
      </c>
      <c r="O267" s="6">
        <v>0.2273</v>
      </c>
      <c r="P267" s="6">
        <v>0.19879999999999998</v>
      </c>
      <c r="Q267" s="6">
        <v>0.47619999999999996</v>
      </c>
    </row>
    <row r="268" spans="3:17" ht="15.5" x14ac:dyDescent="0.35">
      <c r="C268" t="s">
        <v>262</v>
      </c>
      <c r="H268" s="6">
        <v>8.9600000000000013E-2</v>
      </c>
      <c r="I268" s="6">
        <v>8.2799999999999999E-2</v>
      </c>
      <c r="J268" s="6">
        <v>6.480000000000001E-2</v>
      </c>
      <c r="K268" s="6">
        <v>5.9699999999999996E-2</v>
      </c>
      <c r="L268" s="6">
        <v>9.0899999999999995E-2</v>
      </c>
      <c r="M268" s="6">
        <v>6.3E-2</v>
      </c>
      <c r="N268" s="6">
        <v>3.0899999999999997E-2</v>
      </c>
      <c r="O268" s="6">
        <v>3.1800000000000002E-2</v>
      </c>
      <c r="P268" s="6">
        <v>2.8900000000000002E-2</v>
      </c>
      <c r="Q268" s="6">
        <v>6.6400000000000001E-2</v>
      </c>
    </row>
    <row r="269" spans="3:17" ht="15.5" x14ac:dyDescent="0.35">
      <c r="C269" t="s">
        <v>263</v>
      </c>
      <c r="I269" s="6">
        <v>3.66</v>
      </c>
    </row>
    <row r="270" spans="3:17" ht="15.5" x14ac:dyDescent="0.35">
      <c r="C270" t="s">
        <v>264</v>
      </c>
      <c r="I270" s="6">
        <v>4.4800000000000004</v>
      </c>
    </row>
    <row r="271" spans="3:17" ht="15.5" x14ac:dyDescent="0.35">
      <c r="C271" t="s">
        <v>265</v>
      </c>
      <c r="I271" s="6">
        <v>7.42</v>
      </c>
    </row>
    <row r="272" spans="3:17" ht="15.5" x14ac:dyDescent="0.35">
      <c r="C272" t="s">
        <v>266</v>
      </c>
      <c r="I272" s="6">
        <v>0.22320000000000001</v>
      </c>
    </row>
    <row r="273" spans="3:9" ht="15.5" x14ac:dyDescent="0.35">
      <c r="C273" t="s">
        <v>267</v>
      </c>
      <c r="I273" s="6">
        <v>0.17</v>
      </c>
    </row>
    <row r="274" spans="3:9" ht="15.5" x14ac:dyDescent="0.35">
      <c r="C274" t="s">
        <v>268</v>
      </c>
      <c r="I274" s="6">
        <v>0.42</v>
      </c>
    </row>
    <row r="275" spans="3:9" ht="15.5" x14ac:dyDescent="0.35">
      <c r="C275" t="s">
        <v>269</v>
      </c>
      <c r="I275" s="6">
        <v>-65.02</v>
      </c>
    </row>
    <row r="276" spans="3:9" ht="15.5" x14ac:dyDescent="0.35">
      <c r="C276" t="s">
        <v>270</v>
      </c>
      <c r="I276" s="6">
        <v>-2.72</v>
      </c>
    </row>
    <row r="277" spans="3:9" ht="15.5" x14ac:dyDescent="0.35">
      <c r="C277" t="s">
        <v>271</v>
      </c>
      <c r="I277" s="6">
        <v>8.73</v>
      </c>
    </row>
    <row r="278" spans="3:9" ht="15.5" x14ac:dyDescent="0.35">
      <c r="C278" t="s">
        <v>272</v>
      </c>
      <c r="I278" s="6">
        <v>5.9</v>
      </c>
    </row>
    <row r="279" spans="3:9" ht="15.5" x14ac:dyDescent="0.35">
      <c r="C279" t="s">
        <v>273</v>
      </c>
      <c r="I279" s="6">
        <v>0.16</v>
      </c>
    </row>
    <row r="280" spans="3:9" ht="15.5" x14ac:dyDescent="0.35">
      <c r="C280" t="s">
        <v>274</v>
      </c>
      <c r="I280" s="6">
        <v>-40.729999999999997</v>
      </c>
    </row>
    <row r="281" spans="3:9" ht="15.5" x14ac:dyDescent="0.35">
      <c r="C281" t="s">
        <v>275</v>
      </c>
      <c r="I281" s="6">
        <v>149.55000000000001</v>
      </c>
    </row>
    <row r="282" spans="3:9" ht="15.5" x14ac:dyDescent="0.35">
      <c r="C282" t="s">
        <v>276</v>
      </c>
      <c r="I282" s="6">
        <v>182.87</v>
      </c>
    </row>
    <row r="283" spans="3:9" ht="15.5" x14ac:dyDescent="0.35">
      <c r="C283" t="s">
        <v>277</v>
      </c>
      <c r="I283" s="6">
        <v>3877.69</v>
      </c>
    </row>
    <row r="284" spans="3:9" ht="15.5" x14ac:dyDescent="0.35">
      <c r="C284" t="s">
        <v>278</v>
      </c>
      <c r="D284" s="6">
        <v>73.400000000000006</v>
      </c>
    </row>
    <row r="285" spans="3:9" ht="15.5" x14ac:dyDescent="0.35">
      <c r="C285" t="s">
        <v>279</v>
      </c>
      <c r="I285" s="6">
        <v>1579.06</v>
      </c>
    </row>
    <row r="286" spans="3:9" ht="15.5" x14ac:dyDescent="0.35">
      <c r="C286" t="s">
        <v>280</v>
      </c>
      <c r="I286" s="6">
        <v>-246.05</v>
      </c>
    </row>
    <row r="287" spans="3:9" ht="15.5" x14ac:dyDescent="0.35">
      <c r="C287" t="s">
        <v>281</v>
      </c>
      <c r="D287" s="6">
        <v>1.2</v>
      </c>
    </row>
    <row r="288" spans="3:9" ht="15.5" x14ac:dyDescent="0.35">
      <c r="C288" t="s">
        <v>282</v>
      </c>
      <c r="D288" s="6">
        <v>0.89</v>
      </c>
    </row>
    <row r="289" spans="3:9" ht="15.5" x14ac:dyDescent="0.35">
      <c r="C289" t="s">
        <v>283</v>
      </c>
      <c r="D289" s="6">
        <v>1.87</v>
      </c>
    </row>
    <row r="290" spans="3:9" ht="15.5" x14ac:dyDescent="0.35">
      <c r="C290" t="s">
        <v>284</v>
      </c>
      <c r="D290" s="6">
        <v>0.8</v>
      </c>
    </row>
    <row r="291" spans="3:9" ht="15.5" x14ac:dyDescent="0.35">
      <c r="C291" t="s">
        <v>285</v>
      </c>
      <c r="D291" s="6">
        <v>2.23</v>
      </c>
    </row>
    <row r="292" spans="3:9" ht="15.5" x14ac:dyDescent="0.35">
      <c r="C292" t="s">
        <v>286</v>
      </c>
      <c r="D292" s="6">
        <v>0.57999999999999996</v>
      </c>
    </row>
    <row r="293" spans="3:9" ht="15.5" x14ac:dyDescent="0.35">
      <c r="C293" t="s">
        <v>287</v>
      </c>
      <c r="D293" s="6">
        <v>3.24</v>
      </c>
    </row>
    <row r="294" spans="3:9" ht="15.5" x14ac:dyDescent="0.35">
      <c r="C294" t="s">
        <v>288</v>
      </c>
      <c r="I294" s="6">
        <v>1.76</v>
      </c>
    </row>
    <row r="295" spans="3:9" ht="15.5" x14ac:dyDescent="0.35">
      <c r="C295" t="s">
        <v>12</v>
      </c>
      <c r="D295" s="5">
        <v>10000000000</v>
      </c>
    </row>
    <row r="296" spans="3:9" ht="15.5" x14ac:dyDescent="0.35">
      <c r="C296" t="s">
        <v>289</v>
      </c>
      <c r="I296" s="6">
        <v>2.2999999999999998</v>
      </c>
    </row>
    <row r="297" spans="3:9" ht="15.5" x14ac:dyDescent="0.35">
      <c r="C297" t="s">
        <v>290</v>
      </c>
      <c r="I297" s="6">
        <v>2.9300000000000003E-2</v>
      </c>
    </row>
    <row r="298" spans="3:9" ht="15.5" x14ac:dyDescent="0.35">
      <c r="C298" t="s">
        <v>291</v>
      </c>
      <c r="I298" s="6">
        <v>9.4700000000000006E-2</v>
      </c>
    </row>
    <row r="299" spans="3:9" ht="15.5" x14ac:dyDescent="0.35">
      <c r="C299" t="s">
        <v>292</v>
      </c>
      <c r="I299" s="6">
        <v>0.1361</v>
      </c>
    </row>
    <row r="300" spans="3:9" ht="15.5" x14ac:dyDescent="0.35">
      <c r="C300" t="s">
        <v>293</v>
      </c>
      <c r="I300" s="6">
        <v>7.0800000000000002E-2</v>
      </c>
    </row>
    <row r="301" spans="3:9" ht="15.5" x14ac:dyDescent="0.35">
      <c r="C301" t="s">
        <v>294</v>
      </c>
      <c r="D301" s="6">
        <v>97.1</v>
      </c>
    </row>
    <row r="302" spans="3:9" ht="15.5" x14ac:dyDescent="0.35">
      <c r="C302" t="s">
        <v>295</v>
      </c>
      <c r="D302" s="6">
        <v>75.459999999999994</v>
      </c>
    </row>
    <row r="303" spans="3:9" ht="15.5" x14ac:dyDescent="0.35">
      <c r="C303" t="s">
        <v>296</v>
      </c>
      <c r="D303" s="6">
        <v>39.020000000000003</v>
      </c>
    </row>
    <row r="304" spans="3:9" ht="15.5" x14ac:dyDescent="0.35">
      <c r="C304" t="s">
        <v>297</v>
      </c>
      <c r="D304" s="6">
        <v>133.54</v>
      </c>
    </row>
    <row r="305" spans="3:9" ht="15.5" x14ac:dyDescent="0.35">
      <c r="C305" t="s">
        <v>298</v>
      </c>
      <c r="D305" s="6">
        <v>0.94</v>
      </c>
    </row>
    <row r="306" spans="3:9" ht="15.5" x14ac:dyDescent="0.35">
      <c r="C306" t="s">
        <v>299</v>
      </c>
      <c r="I306" s="6">
        <v>0.76</v>
      </c>
    </row>
    <row r="307" spans="3:9" ht="15.5" x14ac:dyDescent="0.35">
      <c r="C307" t="s">
        <v>300</v>
      </c>
      <c r="I307" s="6">
        <v>4.66</v>
      </c>
    </row>
    <row r="308" spans="3:9" ht="15.5" x14ac:dyDescent="0.35">
      <c r="C308" t="s">
        <v>53</v>
      </c>
      <c r="I308" s="5">
        <v>4037000000000</v>
      </c>
    </row>
    <row r="309" spans="3:9" ht="15.5" x14ac:dyDescent="0.35">
      <c r="C309" t="s">
        <v>301</v>
      </c>
      <c r="I309" s="5">
        <v>21381000000000</v>
      </c>
    </row>
    <row r="310" spans="3:9" ht="15.5" x14ac:dyDescent="0.35">
      <c r="C310" t="s">
        <v>302</v>
      </c>
      <c r="I310" s="5">
        <v>6030000000</v>
      </c>
    </row>
    <row r="311" spans="3:9" ht="15.5" x14ac:dyDescent="0.35">
      <c r="C311" t="s">
        <v>303</v>
      </c>
      <c r="I311" s="6">
        <v>0.39990000000000003</v>
      </c>
    </row>
    <row r="312" spans="3:9" ht="15.5" x14ac:dyDescent="0.35">
      <c r="C312" t="s">
        <v>304</v>
      </c>
      <c r="D312" s="6">
        <v>0.1716</v>
      </c>
    </row>
    <row r="313" spans="3:9" ht="15.5" x14ac:dyDescent="0.35">
      <c r="C313" t="s">
        <v>305</v>
      </c>
      <c r="D313" s="6">
        <v>0.1143</v>
      </c>
    </row>
    <row r="314" spans="3:9" ht="15.5" x14ac:dyDescent="0.35">
      <c r="C314" t="s">
        <v>306</v>
      </c>
      <c r="D314" s="6">
        <v>4.5199999999999997E-2</v>
      </c>
    </row>
    <row r="315" spans="3:9" ht="15.5" x14ac:dyDescent="0.35">
      <c r="C315" t="s">
        <v>307</v>
      </c>
      <c r="D315" s="6">
        <v>8.6699999999999999E-2</v>
      </c>
    </row>
    <row r="316" spans="3:9" ht="15.5" x14ac:dyDescent="0.35">
      <c r="C316" t="s">
        <v>308</v>
      </c>
      <c r="D316" s="6">
        <v>6.7799999999999999E-2</v>
      </c>
    </row>
    <row r="317" spans="3:9" ht="15.5" x14ac:dyDescent="0.35">
      <c r="C317" t="s">
        <v>309</v>
      </c>
      <c r="D317" s="6">
        <v>4.0000000000000001E-3</v>
      </c>
    </row>
    <row r="318" spans="3:9" ht="15.5" x14ac:dyDescent="0.35">
      <c r="C318" t="s">
        <v>310</v>
      </c>
      <c r="I318" s="5">
        <v>12</v>
      </c>
    </row>
    <row r="319" spans="3:9" ht="15.5" x14ac:dyDescent="0.35">
      <c r="C319" t="s">
        <v>311</v>
      </c>
      <c r="I319" s="5">
        <v>60</v>
      </c>
    </row>
    <row r="320" spans="3:9" ht="15.5" x14ac:dyDescent="0.35">
      <c r="C320" t="s">
        <v>312</v>
      </c>
      <c r="I320" s="6">
        <v>0.3281</v>
      </c>
    </row>
    <row r="321" spans="3:9" ht="15.5" x14ac:dyDescent="0.35">
      <c r="C321" t="s">
        <v>313</v>
      </c>
      <c r="I321" s="6">
        <v>8.9600000000000013E-2</v>
      </c>
    </row>
    <row r="322" spans="3:9" ht="15.5" x14ac:dyDescent="0.35">
      <c r="C322" t="s">
        <v>314</v>
      </c>
      <c r="I322" t="s">
        <v>1030</v>
      </c>
    </row>
    <row r="323" spans="3:9" ht="15.5" x14ac:dyDescent="0.35">
      <c r="C323" t="s">
        <v>316</v>
      </c>
      <c r="I323" s="5">
        <v>5</v>
      </c>
    </row>
    <row r="324" spans="3:9" ht="15.5" x14ac:dyDescent="0.35">
      <c r="C324" t="s">
        <v>317</v>
      </c>
      <c r="I324" s="6">
        <v>0.59</v>
      </c>
    </row>
    <row r="325" spans="3:9" ht="15.5" x14ac:dyDescent="0.35">
      <c r="C325" t="s">
        <v>318</v>
      </c>
      <c r="I325" s="6">
        <v>0.75</v>
      </c>
    </row>
    <row r="326" spans="3:9" ht="15.5" x14ac:dyDescent="0.35">
      <c r="C326" t="s">
        <v>319</v>
      </c>
      <c r="I326" s="6">
        <v>0.95</v>
      </c>
    </row>
    <row r="327" spans="3:9" ht="15.5" x14ac:dyDescent="0.35">
      <c r="C327" t="s">
        <v>320</v>
      </c>
      <c r="I327" s="6">
        <v>0.91</v>
      </c>
    </row>
    <row r="328" spans="3:9" ht="15.5" x14ac:dyDescent="0.35">
      <c r="C328" t="s">
        <v>321</v>
      </c>
      <c r="I328" s="6">
        <v>0.93</v>
      </c>
    </row>
    <row r="329" spans="3:9" ht="15.5" x14ac:dyDescent="0.35">
      <c r="C329" t="s">
        <v>322</v>
      </c>
      <c r="I329" s="6">
        <v>0.85</v>
      </c>
    </row>
    <row r="330" spans="3:9" ht="15.5" x14ac:dyDescent="0.35">
      <c r="C330" t="s">
        <v>323</v>
      </c>
      <c r="I330" s="6">
        <v>0.77</v>
      </c>
    </row>
    <row r="331" spans="3:9" ht="15.5" x14ac:dyDescent="0.35">
      <c r="C331" t="s">
        <v>324</v>
      </c>
      <c r="I331" s="5">
        <v>23365000000000</v>
      </c>
    </row>
    <row r="332" spans="3:9" ht="15.5" x14ac:dyDescent="0.35">
      <c r="C332" t="s">
        <v>325</v>
      </c>
      <c r="I332" s="5">
        <v>3865000000000</v>
      </c>
    </row>
    <row r="333" spans="3:9" ht="15.5" x14ac:dyDescent="0.35">
      <c r="C333" t="s">
        <v>326</v>
      </c>
      <c r="I333" s="5">
        <v>3624000000000</v>
      </c>
    </row>
    <row r="334" spans="3:9" ht="15.5" x14ac:dyDescent="0.35">
      <c r="C334" t="s">
        <v>327</v>
      </c>
      <c r="I334" s="5">
        <v>901000000000</v>
      </c>
    </row>
    <row r="335" spans="3:9" ht="15.5" x14ac:dyDescent="0.35">
      <c r="C335" t="s">
        <v>328</v>
      </c>
      <c r="D335" s="5">
        <v>442000000000</v>
      </c>
    </row>
    <row r="336" spans="3:9" ht="15.5" x14ac:dyDescent="0.35">
      <c r="C336" t="s">
        <v>329</v>
      </c>
      <c r="D336" s="5">
        <v>30780000000000</v>
      </c>
    </row>
    <row r="337" spans="3:9" ht="15.5" x14ac:dyDescent="0.35">
      <c r="C337" t="s">
        <v>330</v>
      </c>
      <c r="D337" s="5">
        <v>21251000000000</v>
      </c>
    </row>
    <row r="338" spans="3:9" ht="15.5" x14ac:dyDescent="0.35">
      <c r="C338" t="s">
        <v>235</v>
      </c>
      <c r="D338" s="5">
        <v>2468000000000</v>
      </c>
    </row>
    <row r="339" spans="3:9" ht="15.5" x14ac:dyDescent="0.35">
      <c r="C339" t="s">
        <v>234</v>
      </c>
      <c r="I339" s="5">
        <v>9514000000000</v>
      </c>
    </row>
    <row r="340" spans="3:9" ht="15.5" x14ac:dyDescent="0.35">
      <c r="C340" t="s">
        <v>233</v>
      </c>
      <c r="D340" s="5">
        <v>7611000000000</v>
      </c>
    </row>
    <row r="341" spans="3:9" ht="15.5" x14ac:dyDescent="0.35">
      <c r="C341" t="s">
        <v>232</v>
      </c>
      <c r="D341" s="5">
        <v>10161000000000</v>
      </c>
    </row>
    <row r="342" spans="3:9" ht="15.5" x14ac:dyDescent="0.35">
      <c r="C342" t="s">
        <v>23</v>
      </c>
      <c r="D342" s="5">
        <v>17772000000000</v>
      </c>
    </row>
    <row r="343" spans="3:9" ht="15.5" x14ac:dyDescent="0.35">
      <c r="C343" t="s">
        <v>20</v>
      </c>
      <c r="D343" s="5">
        <v>17330000000000</v>
      </c>
    </row>
    <row r="344" spans="3:9" ht="15.5" x14ac:dyDescent="0.35">
      <c r="C344" t="s">
        <v>331</v>
      </c>
      <c r="I344" s="5">
        <v>9529000000000</v>
      </c>
    </row>
    <row r="345" spans="3:9" ht="15.5" x14ac:dyDescent="0.35">
      <c r="C345" t="s">
        <v>332</v>
      </c>
      <c r="I345" s="5">
        <v>-62000000000</v>
      </c>
    </row>
    <row r="346" spans="3:9" ht="15.5" x14ac:dyDescent="0.35">
      <c r="C346" t="s">
        <v>333</v>
      </c>
      <c r="I346" s="5">
        <v>-2230000000000</v>
      </c>
    </row>
    <row r="347" spans="3:9" ht="15.5" x14ac:dyDescent="0.35">
      <c r="C347" t="s">
        <v>334</v>
      </c>
      <c r="I347" s="5">
        <v>1767000000000</v>
      </c>
    </row>
    <row r="348" spans="3:9" ht="15.5" x14ac:dyDescent="0.35">
      <c r="C348" t="s">
        <v>335</v>
      </c>
      <c r="I348" s="5">
        <v>-1420000000000</v>
      </c>
    </row>
    <row r="349" spans="3:9" ht="15.5" x14ac:dyDescent="0.35">
      <c r="C349" t="s">
        <v>336</v>
      </c>
      <c r="I349" s="5">
        <v>-1483000000000</v>
      </c>
    </row>
  </sheetData>
  <pageMargins left="0.7" right="0.7" top="0.75" bottom="0.75" header="0.3" footer="0.3"/>
  <ignoredErrors>
    <ignoredError sqref="A1:Z350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1031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1032</v>
      </c>
      <c r="D2" s="2" vm="240">
        <f ca="1">IFERROR(_xlfn.STOCKHISTORY("XIDX:" &amp; $C$1, D3, , 0, 0, 1), "Libur")</f>
        <v>1270</v>
      </c>
      <c r="H2" s="2" vm="240">
        <f ca="1">IFERROR(INDEX(D2:G2,COUNT(D2:G2)),"")</f>
        <v>1270</v>
      </c>
      <c r="I2" s="2" vm="6">
        <f t="shared" ref="I2:U2" ca="1" si="0">IFERROR(_xlfn.STOCKHISTORY("XIDX:" &amp; $C$1, I1, , 0, 0, 1), "Libur")</f>
        <v>1360</v>
      </c>
      <c r="J2" s="2" vm="241">
        <f t="shared" ca="1" si="0"/>
        <v>935</v>
      </c>
      <c r="K2" s="2" vm="242">
        <f t="shared" ca="1" si="0"/>
        <v>1330</v>
      </c>
      <c r="L2" s="2" vm="243">
        <f t="shared" ca="1" si="0"/>
        <v>810</v>
      </c>
      <c r="M2" s="2" vm="244">
        <f t="shared" ca="1" si="0"/>
        <v>865</v>
      </c>
      <c r="N2" s="2" vm="167">
        <f t="shared" ca="1" si="0"/>
        <v>470</v>
      </c>
      <c r="O2" s="2" vm="245">
        <f t="shared" ca="1" si="0"/>
        <v>415</v>
      </c>
      <c r="P2" s="2" vm="20">
        <f t="shared" ca="1" si="0"/>
        <v>450</v>
      </c>
      <c r="Q2" s="2" vm="20">
        <f t="shared" ca="1" si="0"/>
        <v>450</v>
      </c>
      <c r="R2" s="2" vm="246">
        <f t="shared" ca="1" si="0"/>
        <v>402.5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265868036</v>
      </c>
      <c r="H4" s="2">
        <f>IFERROR(SUM(D4:G4)*(4/MAX(1,COUNT(D4:G4))),"")</f>
        <v>1063472144</v>
      </c>
      <c r="I4" s="2">
        <f t="shared" ref="I4:U4" si="1">IFERROR(INDEX(I51:I500,MATCH($C$4,$C$51:$C$500,0)),"")</f>
        <v>920712121</v>
      </c>
      <c r="J4" s="2">
        <f t="shared" si="1"/>
        <v>863770100</v>
      </c>
      <c r="K4" s="2">
        <f t="shared" si="1"/>
        <v>743546426</v>
      </c>
      <c r="L4" s="2">
        <f t="shared" si="1"/>
        <v>722627365</v>
      </c>
      <c r="M4" s="2">
        <f t="shared" si="1"/>
        <v>720730364</v>
      </c>
      <c r="N4" s="2">
        <f t="shared" si="1"/>
        <v>451052811</v>
      </c>
      <c r="O4" s="2">
        <f t="shared" si="1"/>
        <v>583827527</v>
      </c>
      <c r="P4" s="2">
        <f t="shared" si="1"/>
        <v>737231548</v>
      </c>
      <c r="Q4" s="2">
        <f t="shared" si="1"/>
        <v>620635053</v>
      </c>
      <c r="R4" s="2">
        <f t="shared" si="1"/>
        <v>466334138</v>
      </c>
      <c r="S4" s="2">
        <f t="shared" si="1"/>
        <v>516633633</v>
      </c>
      <c r="T4" s="2">
        <f t="shared" si="1"/>
        <v>609848167</v>
      </c>
      <c r="U4" s="2">
        <f t="shared" si="1"/>
        <v>634060327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3598393</v>
      </c>
      <c r="H5" s="2">
        <f>IFERROR(SUM(D5:G5)*(4/MAX(1,COUNT(D5:G5))),"")</f>
        <v>14393572</v>
      </c>
      <c r="I5" s="2">
        <f t="shared" ref="I5:U5" si="2">IFERROR(INDEX(I51:I500,MATCH($C$5,$C$51:$C$500,0)),"")</f>
        <v>4064429</v>
      </c>
      <c r="J5" s="2">
        <f t="shared" si="2"/>
        <v>8912871</v>
      </c>
      <c r="K5" s="2">
        <f t="shared" si="2"/>
        <v>6180106</v>
      </c>
      <c r="L5" s="2">
        <f t="shared" si="2"/>
        <v>5225262</v>
      </c>
      <c r="M5" s="2">
        <f t="shared" si="2"/>
        <v>6974835</v>
      </c>
      <c r="N5" s="2">
        <f t="shared" si="2"/>
        <v>4504285</v>
      </c>
      <c r="O5" s="2">
        <f t="shared" si="2"/>
        <v>5931052</v>
      </c>
      <c r="P5" s="2">
        <f t="shared" si="2"/>
        <v>6377441</v>
      </c>
      <c r="Q5" s="2">
        <f t="shared" si="2"/>
        <v>7583671</v>
      </c>
      <c r="R5" s="2">
        <f t="shared" si="2"/>
        <v>7227005</v>
      </c>
      <c r="S5" s="2">
        <f t="shared" si="2"/>
        <v>2174223</v>
      </c>
      <c r="T5" s="2">
        <f t="shared" si="2"/>
        <v>4305314</v>
      </c>
      <c r="U5" s="2">
        <f t="shared" si="2"/>
        <v>-4445813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78441705</v>
      </c>
      <c r="H6" s="2">
        <f>IFERROR(INDEX(D6:G6,COUNT(D6:G6)),"")</f>
        <v>78441705</v>
      </c>
      <c r="I6" s="2">
        <f t="shared" ref="I6:U6" si="3">IFERROR(INDEX(I51:I500,MATCH($C$6,$C$51:$C$500,0)),"")</f>
        <v>74843312</v>
      </c>
      <c r="J6" s="2">
        <f t="shared" si="3"/>
        <v>73350263</v>
      </c>
      <c r="K6" s="2">
        <f t="shared" si="3"/>
        <v>66274092</v>
      </c>
      <c r="L6" s="2">
        <f t="shared" si="3"/>
        <v>61563346</v>
      </c>
      <c r="M6" s="2">
        <f t="shared" si="3"/>
        <v>57440104</v>
      </c>
      <c r="N6" s="2">
        <f t="shared" si="3"/>
        <v>51420353</v>
      </c>
      <c r="O6" s="2">
        <f t="shared" si="3"/>
        <v>47871152</v>
      </c>
      <c r="P6" s="2">
        <f t="shared" si="3"/>
        <v>42895184</v>
      </c>
      <c r="Q6" s="2">
        <f t="shared" si="3"/>
        <v>36517743</v>
      </c>
      <c r="R6" s="2">
        <f t="shared" si="3"/>
        <v>28934072</v>
      </c>
      <c r="S6" s="2">
        <f t="shared" si="3"/>
        <v>21707067</v>
      </c>
      <c r="T6" s="2">
        <f t="shared" si="3"/>
        <v>19532844</v>
      </c>
      <c r="U6" s="2">
        <f t="shared" si="3"/>
        <v>15227530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0.73</v>
      </c>
      <c r="H7" s="3">
        <f>IFERROR(INDEX(D7:G7,COUNT(D7:G7)),"")</f>
        <v>0.73</v>
      </c>
      <c r="I7" s="3">
        <f t="shared" ref="I7:U7" si="4">IFERROR(INDEX(I51:I500,MATCH($C$7,$C$51:$C$500,0))/1000000000,"")</f>
        <v>0.73</v>
      </c>
      <c r="J7" s="3">
        <f t="shared" si="4"/>
        <v>0.73</v>
      </c>
      <c r="K7" s="3">
        <f t="shared" si="4"/>
        <v>0.37</v>
      </c>
      <c r="L7" s="3">
        <f t="shared" si="4"/>
        <v>0.37</v>
      </c>
      <c r="M7" s="3">
        <f t="shared" si="4"/>
        <v>0.37</v>
      </c>
      <c r="N7" s="3">
        <f t="shared" si="4"/>
        <v>0.37</v>
      </c>
      <c r="O7" s="3">
        <f t="shared" si="4"/>
        <v>0.37</v>
      </c>
      <c r="P7" s="3">
        <f t="shared" si="4"/>
        <v>0.37</v>
      </c>
      <c r="Q7" s="3">
        <f t="shared" si="4"/>
        <v>0.37</v>
      </c>
      <c r="R7" s="3">
        <f t="shared" si="4"/>
        <v>0.37</v>
      </c>
      <c r="S7" s="3">
        <f t="shared" si="4"/>
        <v>0.02</v>
      </c>
      <c r="T7" s="3">
        <f t="shared" si="4"/>
        <v>0.02</v>
      </c>
      <c r="U7" s="3">
        <f t="shared" si="4"/>
        <v>0.02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-162000000000</v>
      </c>
      <c r="H8" s="2">
        <f>IFERROR(INDEX(D8:G8,COUNT(D8:G8)),"")</f>
        <v>-162000000000</v>
      </c>
      <c r="I8" s="2">
        <f t="shared" ref="I8:U8" si="5">IFERROR(INDEX(I51:I500,MATCH($C$8,$C$51:$C$500,0)),"")</f>
        <v>-409000000000</v>
      </c>
      <c r="J8" s="2">
        <f t="shared" si="5"/>
        <v>36000000000</v>
      </c>
      <c r="K8" s="2">
        <f t="shared" si="5"/>
        <v>-257000000000</v>
      </c>
      <c r="L8" s="2">
        <f t="shared" si="5"/>
        <v>192000000000</v>
      </c>
      <c r="M8" s="2">
        <f t="shared" si="5"/>
        <v>55000000000</v>
      </c>
      <c r="N8" s="2">
        <f t="shared" si="5"/>
        <v>408000000000</v>
      </c>
      <c r="O8" s="2">
        <f t="shared" si="5"/>
        <v>155000000000</v>
      </c>
      <c r="P8" s="2">
        <f t="shared" si="5"/>
        <v>-152000000000</v>
      </c>
      <c r="Q8" s="2">
        <f t="shared" si="5"/>
        <v>-165000000000</v>
      </c>
      <c r="R8" s="2">
        <f t="shared" si="5"/>
        <v>-189000000000</v>
      </c>
      <c r="S8" s="2">
        <f t="shared" si="5"/>
        <v>908000000000</v>
      </c>
      <c r="T8" s="2">
        <f t="shared" si="5"/>
        <v>74000000000</v>
      </c>
      <c r="U8" s="2">
        <f t="shared" si="5"/>
        <v>-82000000000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-220.02</v>
      </c>
      <c r="H9" s="3">
        <f>IFERROR(INDEX(D9:G9,COUNT(D9:G9)),"")</f>
        <v>-220.02</v>
      </c>
      <c r="I9" s="3">
        <f t="shared" ref="I9:U9" si="6">IFERROR(INDEX(I51:I500,MATCH($C$9,$C$51:$C$500,0)),"")</f>
        <v>-556.29999999999995</v>
      </c>
      <c r="J9" s="3">
        <f t="shared" si="6"/>
        <v>48.46</v>
      </c>
      <c r="K9" s="3">
        <f t="shared" si="6"/>
        <v>-699.38</v>
      </c>
      <c r="L9" s="3">
        <f t="shared" si="6"/>
        <v>522.30999999999995</v>
      </c>
      <c r="M9" s="3">
        <f t="shared" si="6"/>
        <v>150.13999999999999</v>
      </c>
      <c r="N9" s="3">
        <f t="shared" si="6"/>
        <v>1110.27</v>
      </c>
      <c r="O9" s="3">
        <f t="shared" si="6"/>
        <v>422.78</v>
      </c>
      <c r="P9" s="3">
        <f t="shared" si="6"/>
        <v>-412.72</v>
      </c>
      <c r="Q9" s="3">
        <f t="shared" si="6"/>
        <v>-449.47</v>
      </c>
      <c r="R9" s="3">
        <f t="shared" si="6"/>
        <v>-513.42999999999995</v>
      </c>
      <c r="S9" s="3">
        <f t="shared" si="6"/>
        <v>49456.72</v>
      </c>
      <c r="T9" s="3">
        <f t="shared" si="6"/>
        <v>4011.17</v>
      </c>
      <c r="U9" s="3">
        <f t="shared" si="6"/>
        <v>-4438.6899999999996</v>
      </c>
    </row>
    <row r="10" spans="1:21" ht="15.5" x14ac:dyDescent="0.35">
      <c r="C10" t="s">
        <v>17</v>
      </c>
      <c r="D10" s="3">
        <f ca="1">IFERROR(IF(D9=0,"",D2/D9),"")</f>
        <v>-5.772202527042996</v>
      </c>
      <c r="I10" s="3">
        <f t="shared" ref="I10:U10" ca="1" si="7">IFERROR(IF(I9=0,"",I2/I9),"")</f>
        <v>-2.44472406974654</v>
      </c>
      <c r="J10" s="3">
        <f t="shared" ca="1" si="7"/>
        <v>19.294263309946349</v>
      </c>
      <c r="K10" s="3">
        <f t="shared" ca="1" si="7"/>
        <v>-1.9016843489948241</v>
      </c>
      <c r="L10" s="3">
        <f t="shared" ca="1" si="7"/>
        <v>1.5508031628726238</v>
      </c>
      <c r="M10" s="3">
        <f t="shared" ca="1" si="7"/>
        <v>5.761289463167711</v>
      </c>
      <c r="N10" s="3">
        <f t="shared" ca="1" si="7"/>
        <v>0.42332045358336262</v>
      </c>
      <c r="O10" s="3">
        <f t="shared" ca="1" si="7"/>
        <v>0.98159799422867688</v>
      </c>
      <c r="P10" s="3">
        <f t="shared" ca="1" si="7"/>
        <v>-1.0903275828648962</v>
      </c>
      <c r="Q10" s="3">
        <f t="shared" ca="1" si="7"/>
        <v>-1.0011791665739649</v>
      </c>
      <c r="R10" s="3">
        <f t="shared" ca="1" si="7"/>
        <v>-0.78394328340767006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18791021</v>
      </c>
      <c r="H11" s="2">
        <f>IFERROR(INDEX(D11:G11,COUNT(D11:G11)),"")</f>
        <v>18791021</v>
      </c>
      <c r="I11" s="2">
        <f t="shared" ref="I11:U11" si="8">IFERROR(INDEX(I51:I500,MATCH($C$11,$C$51:$C$500,0)),"")</f>
        <v>15870172</v>
      </c>
      <c r="J11" s="2">
        <f t="shared" si="8"/>
        <v>14173606</v>
      </c>
      <c r="K11" s="2">
        <f t="shared" si="8"/>
        <v>24397675</v>
      </c>
      <c r="L11" s="2">
        <f t="shared" si="8"/>
        <v>30690286</v>
      </c>
      <c r="M11" s="2">
        <f t="shared" si="8"/>
        <v>29761292</v>
      </c>
      <c r="N11" s="2">
        <f t="shared" si="8"/>
        <v>38238332</v>
      </c>
      <c r="O11" s="2">
        <f t="shared" si="8"/>
        <v>6965340</v>
      </c>
      <c r="P11" s="2">
        <f t="shared" si="8"/>
        <v>11373573</v>
      </c>
      <c r="Q11" s="2">
        <f t="shared" si="8"/>
        <v>9356331</v>
      </c>
      <c r="R11" s="2">
        <f t="shared" si="8"/>
        <v>11101721</v>
      </c>
      <c r="S11" s="2">
        <f t="shared" si="8"/>
        <v>22822441</v>
      </c>
      <c r="T11" s="2">
        <f t="shared" si="8"/>
        <v>11918554</v>
      </c>
      <c r="U11" s="2">
        <f t="shared" si="8"/>
        <v>5416278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856000000000</v>
      </c>
      <c r="H12" s="2">
        <f>IFERROR(INDEX(D12:G12,COUNT(D12:G12)),"")</f>
        <v>856000000000</v>
      </c>
      <c r="I12" s="2">
        <f t="shared" ref="I12:U12" si="9">IFERROR(INDEX(I51:I500,MATCH($C$12,$C$51:$C$500,0)),"")</f>
        <v>683000000000</v>
      </c>
      <c r="J12" s="2">
        <f t="shared" si="9"/>
        <v>226000000000</v>
      </c>
      <c r="K12" s="2">
        <f t="shared" si="9"/>
        <v>226000000000</v>
      </c>
      <c r="L12" s="2">
        <f t="shared" si="9"/>
        <v>-55000000000</v>
      </c>
      <c r="M12" s="2">
        <f t="shared" si="9"/>
        <v>111000000000</v>
      </c>
      <c r="N12" s="2">
        <f t="shared" si="9"/>
        <v>171000000000</v>
      </c>
      <c r="O12" s="2">
        <f t="shared" si="9"/>
        <v>588000000000</v>
      </c>
      <c r="P12" s="2">
        <f t="shared" si="9"/>
        <v>744000000000</v>
      </c>
      <c r="Q12" s="2">
        <f t="shared" si="9"/>
        <v>588000000000</v>
      </c>
      <c r="R12" s="2">
        <f t="shared" si="9"/>
        <v>421000000000</v>
      </c>
      <c r="S12" s="2">
        <f t="shared" si="9"/>
        <v>235000000000</v>
      </c>
      <c r="T12" s="2">
        <f t="shared" si="9"/>
        <v>1017000000000</v>
      </c>
      <c r="U12" s="2">
        <f t="shared" si="9"/>
        <v>1069000000000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1175000000000</v>
      </c>
      <c r="H13" s="2">
        <f>IFERROR(INDEX(D13:G13,COUNT(D13:G13)),"")</f>
        <v>1175000000000</v>
      </c>
      <c r="I13" s="2">
        <f t="shared" ref="I13:U13" si="10">IFERROR(INDEX(I51:I500,MATCH($C$13,$C$51:$C$500,0)),"")</f>
        <v>949000000000</v>
      </c>
      <c r="J13" s="2">
        <f t="shared" si="10"/>
        <v>455000000000</v>
      </c>
      <c r="K13" s="2">
        <f t="shared" si="10"/>
        <v>603000000000</v>
      </c>
      <c r="L13" s="2">
        <f t="shared" si="10"/>
        <v>424000000000</v>
      </c>
      <c r="M13" s="2">
        <f t="shared" si="10"/>
        <v>536000000000</v>
      </c>
      <c r="N13" s="2">
        <f t="shared" si="10"/>
        <v>710000000000</v>
      </c>
      <c r="O13" s="2">
        <f t="shared" si="10"/>
        <v>685000000000</v>
      </c>
      <c r="P13" s="2">
        <f t="shared" si="10"/>
        <v>909000000000</v>
      </c>
      <c r="Q13" s="2">
        <f t="shared" si="10"/>
        <v>715000000000</v>
      </c>
      <c r="R13" s="2">
        <f t="shared" si="10"/>
        <v>570000000000</v>
      </c>
      <c r="S13" s="2">
        <f t="shared" si="10"/>
        <v>550000000000</v>
      </c>
      <c r="T13" s="2">
        <f t="shared" si="10"/>
        <v>1166000000000</v>
      </c>
      <c r="U13" s="2">
        <f t="shared" si="10"/>
        <v>1135000000000</v>
      </c>
    </row>
    <row r="14" spans="1:21" ht="15.5" x14ac:dyDescent="0.35">
      <c r="C14" t="s">
        <v>26</v>
      </c>
      <c r="D14" s="2">
        <f>IFERROR(INDEX(D51:D500,MATCH($C$14,$C$51:$C$500,0)),"")</f>
        <v>-727544</v>
      </c>
      <c r="H14" s="2">
        <f>IFERROR(SUM(D14:G14)*(4/MAX(1,COUNT(D14:G14))),"")</f>
        <v>-2910176</v>
      </c>
      <c r="I14" s="2">
        <f t="shared" ref="I14:U14" si="11">IFERROR(INDEX(I51:I500,MATCH($C$14,$C$51:$C$500,0)),"")</f>
        <v>-1907238</v>
      </c>
      <c r="J14" s="2">
        <f t="shared" si="11"/>
        <v>-2758050</v>
      </c>
      <c r="K14" s="2">
        <f t="shared" si="11"/>
        <v>-3083646</v>
      </c>
      <c r="L14" s="2">
        <f t="shared" si="11"/>
        <v>-1256747</v>
      </c>
      <c r="M14" s="2">
        <f t="shared" si="11"/>
        <v>-2925984</v>
      </c>
      <c r="N14" s="2">
        <f t="shared" si="11"/>
        <v>-2193057</v>
      </c>
      <c r="O14" s="2">
        <f t="shared" si="11"/>
        <v>-7876293</v>
      </c>
      <c r="P14" s="2">
        <f t="shared" si="11"/>
        <v>-3885562</v>
      </c>
      <c r="Q14" s="2">
        <f t="shared" si="11"/>
        <v>-4202293</v>
      </c>
      <c r="R14" s="2">
        <f t="shared" si="11"/>
        <v>-4277888</v>
      </c>
      <c r="S14" s="2">
        <f t="shared" si="11"/>
        <v>-2280055</v>
      </c>
      <c r="T14" s="2">
        <f t="shared" si="11"/>
        <v>-1164837</v>
      </c>
      <c r="U14" s="2">
        <f t="shared" si="11"/>
        <v>-707386</v>
      </c>
    </row>
    <row r="15" spans="1:21" ht="15.5" x14ac:dyDescent="0.35">
      <c r="C15" t="s">
        <v>27</v>
      </c>
      <c r="D15" s="2">
        <f>IFERROR(INDEX(D51:D500,MATCH($C$15,$C$51:$C$500,0)),"")</f>
        <v>-806774</v>
      </c>
      <c r="H15" s="2">
        <f>IFERROR(SUM(D15:G15)*(4/MAX(1,COUNT(D15:G15))),"")</f>
        <v>-3227096</v>
      </c>
      <c r="I15" s="2">
        <f t="shared" ref="I15:U15" si="12">IFERROR(INDEX(I51:I500,MATCH($C$15,$C$51:$C$500,0)),"")</f>
        <v>-1769000</v>
      </c>
      <c r="J15" s="2">
        <f t="shared" si="12"/>
        <v>-2552613</v>
      </c>
      <c r="K15" s="2">
        <f t="shared" si="12"/>
        <v>-1699789</v>
      </c>
      <c r="L15" s="2">
        <f t="shared" si="12"/>
        <v>-1510135</v>
      </c>
      <c r="M15" s="2">
        <f t="shared" si="12"/>
        <v>-2172319</v>
      </c>
      <c r="N15" s="2">
        <f t="shared" si="12"/>
        <v>-1285382</v>
      </c>
      <c r="O15" s="2">
        <f t="shared" si="12"/>
        <v>-2026023</v>
      </c>
      <c r="P15" s="2">
        <f t="shared" si="12"/>
        <v>-2126016</v>
      </c>
      <c r="Q15" s="2">
        <f t="shared" si="12"/>
        <v>-3040208</v>
      </c>
      <c r="R15" s="2">
        <f t="shared" si="12"/>
        <v>-2438453</v>
      </c>
      <c r="S15" s="2">
        <f t="shared" si="12"/>
        <v>-1211941</v>
      </c>
      <c r="T15" s="2">
        <f t="shared" si="12"/>
        <v>-1570749</v>
      </c>
      <c r="U15" s="2">
        <f t="shared" si="12"/>
        <v>658978</v>
      </c>
    </row>
    <row r="16" spans="1:21" ht="15.5" x14ac:dyDescent="0.35">
      <c r="C16" t="s">
        <v>28</v>
      </c>
      <c r="D16" s="2">
        <f>IFERROR(INDEX(D51:D500,MATCH($C$16,$C$51:$C$500,0)),"")</f>
        <v>4405167</v>
      </c>
      <c r="H16" s="2">
        <f>IFERROR(SUM(D16:G16)*(4/MAX(1,COUNT(D16:G16))),"")</f>
        <v>17620668</v>
      </c>
      <c r="I16" s="2">
        <f t="shared" ref="I16:U16" si="13">IFERROR(INDEX(I51:I500,MATCH($C$16,$C$51:$C$500,0)),"")</f>
        <v>5833429</v>
      </c>
      <c r="J16" s="2">
        <f t="shared" si="13"/>
        <v>11465484</v>
      </c>
      <c r="K16" s="2">
        <f t="shared" si="13"/>
        <v>7879895</v>
      </c>
      <c r="L16" s="2">
        <f t="shared" si="13"/>
        <v>6735397</v>
      </c>
      <c r="M16" s="2">
        <f t="shared" si="13"/>
        <v>9147154</v>
      </c>
      <c r="N16" s="2">
        <f t="shared" si="13"/>
        <v>5789667</v>
      </c>
      <c r="O16" s="2">
        <f t="shared" si="13"/>
        <v>7957075</v>
      </c>
      <c r="P16" s="2">
        <f t="shared" si="13"/>
        <v>8503457</v>
      </c>
      <c r="Q16" s="2">
        <f t="shared" si="13"/>
        <v>10623879</v>
      </c>
      <c r="R16" s="2">
        <f t="shared" si="13"/>
        <v>9665458</v>
      </c>
      <c r="S16" s="2">
        <f t="shared" si="13"/>
        <v>3386164</v>
      </c>
      <c r="T16" s="2">
        <f t="shared" si="13"/>
        <v>5876063</v>
      </c>
      <c r="U16" s="2">
        <f t="shared" si="13"/>
        <v>-5104791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927100000000</v>
      </c>
      <c r="H20" s="2">
        <f t="shared" ref="H20:U20" ca="1" si="14">IFERROR(H21*H2,"")</f>
        <v>927100000000</v>
      </c>
      <c r="I20" s="2">
        <f t="shared" ca="1" si="14"/>
        <v>992800000000</v>
      </c>
      <c r="J20" s="2">
        <f t="shared" ca="1" si="14"/>
        <v>682550000000</v>
      </c>
      <c r="K20" s="2">
        <f t="shared" ca="1" si="14"/>
        <v>492100000000</v>
      </c>
      <c r="L20" s="2">
        <f t="shared" ca="1" si="14"/>
        <v>299700000000</v>
      </c>
      <c r="M20" s="2">
        <f t="shared" ca="1" si="14"/>
        <v>320050000000</v>
      </c>
      <c r="N20" s="2">
        <f t="shared" ca="1" si="14"/>
        <v>173900000000</v>
      </c>
      <c r="O20" s="2">
        <f t="shared" ca="1" si="14"/>
        <v>153550000000</v>
      </c>
      <c r="P20" s="2">
        <f t="shared" ca="1" si="14"/>
        <v>166500000000</v>
      </c>
      <c r="Q20" s="2">
        <f t="shared" ca="1" si="14"/>
        <v>166500000000</v>
      </c>
      <c r="R20" s="2">
        <f t="shared" ca="1" si="14"/>
        <v>148925000000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730000000</v>
      </c>
      <c r="H21" s="2">
        <f>IFERROR(INDEX(D21:G21,COUNT(D21:G21)),"")</f>
        <v>730000000</v>
      </c>
      <c r="I21" s="2">
        <f t="shared" ref="I21:U21" si="15">IFERROR(INDEX(I51:I500,MATCH($C$7,$C$51:$C$500,0)),"")</f>
        <v>730000000</v>
      </c>
      <c r="J21" s="2">
        <f t="shared" si="15"/>
        <v>730000000</v>
      </c>
      <c r="K21" s="2">
        <f t="shared" si="15"/>
        <v>370000000</v>
      </c>
      <c r="L21" s="2">
        <f t="shared" si="15"/>
        <v>370000000</v>
      </c>
      <c r="M21" s="2">
        <f t="shared" si="15"/>
        <v>370000000</v>
      </c>
      <c r="N21" s="2">
        <f t="shared" si="15"/>
        <v>370000000</v>
      </c>
      <c r="O21" s="2">
        <f t="shared" si="15"/>
        <v>370000000</v>
      </c>
      <c r="P21" s="2">
        <f t="shared" si="15"/>
        <v>370000000</v>
      </c>
      <c r="Q21" s="2">
        <f t="shared" si="15"/>
        <v>370000000</v>
      </c>
      <c r="R21" s="2">
        <f t="shared" si="15"/>
        <v>370000000</v>
      </c>
      <c r="S21" s="2">
        <f t="shared" si="15"/>
        <v>20000000</v>
      </c>
      <c r="T21" s="2">
        <f t="shared" si="15"/>
        <v>20000000</v>
      </c>
      <c r="U21" s="2">
        <f t="shared" si="15"/>
        <v>20000000</v>
      </c>
    </row>
    <row r="23" spans="1:21" ht="15.5" x14ac:dyDescent="0.35">
      <c r="B23" t="s">
        <v>54</v>
      </c>
      <c r="C23" t="s">
        <v>55</v>
      </c>
      <c r="D23" s="3">
        <f>IFERROR(D5/D6*100,"")</f>
        <v>4.5873467436741722</v>
      </c>
      <c r="H23" s="3">
        <f t="shared" ref="H23:U23" si="16">IFERROR(H5/H6*100,"")</f>
        <v>18.349386974696689</v>
      </c>
      <c r="I23" s="3">
        <f t="shared" si="16"/>
        <v>5.4305840981489428</v>
      </c>
      <c r="J23" s="3">
        <f t="shared" si="16"/>
        <v>12.151109805836688</v>
      </c>
      <c r="K23" s="3">
        <f t="shared" si="16"/>
        <v>9.3250707984049033</v>
      </c>
      <c r="L23" s="3">
        <f t="shared" si="16"/>
        <v>8.4876185904515324</v>
      </c>
      <c r="M23" s="3">
        <f t="shared" si="16"/>
        <v>12.142796607749874</v>
      </c>
      <c r="N23" s="3">
        <f t="shared" si="16"/>
        <v>8.7597317739145044</v>
      </c>
      <c r="O23" s="3">
        <f t="shared" si="16"/>
        <v>12.389616193067592</v>
      </c>
      <c r="P23" s="3">
        <f t="shared" si="16"/>
        <v>14.867498878195743</v>
      </c>
      <c r="Q23" s="3">
        <f t="shared" si="16"/>
        <v>20.767085742401989</v>
      </c>
      <c r="R23" s="3">
        <f t="shared" si="16"/>
        <v>24.977490206010408</v>
      </c>
      <c r="S23" s="3">
        <f t="shared" si="16"/>
        <v>10.016198872007905</v>
      </c>
      <c r="T23" s="3">
        <f t="shared" si="16"/>
        <v>22.041408818910345</v>
      </c>
      <c r="U23" s="3">
        <f t="shared" si="16"/>
        <v>-29.195890600773733</v>
      </c>
    </row>
    <row r="24" spans="1:21" ht="15.5" x14ac:dyDescent="0.35">
      <c r="C24" t="s">
        <v>56</v>
      </c>
      <c r="D24" s="4">
        <f>IFERROR(_xlfn.RRI(5,I23,D23),"")</f>
        <v>-3.3185834471674003E-2</v>
      </c>
      <c r="H24" s="4">
        <f t="shared" ref="H24:U24" si="17">IFERROR(_xlfn.RRI(5,M23,H23),"")</f>
        <v>8.6076877800844276E-2</v>
      </c>
      <c r="I24" s="4">
        <f t="shared" si="17"/>
        <v>-9.1194080622158058E-2</v>
      </c>
      <c r="J24" s="4">
        <f t="shared" si="17"/>
        <v>-3.8800949725553702E-3</v>
      </c>
      <c r="K24" s="4">
        <f t="shared" si="17"/>
        <v>-8.9074531456557193E-2</v>
      </c>
      <c r="L24" s="4">
        <f t="shared" si="17"/>
        <v>-0.16385410903268338</v>
      </c>
      <c r="M24" s="4">
        <f t="shared" si="17"/>
        <v>-0.13432677595215092</v>
      </c>
      <c r="N24" s="4">
        <f t="shared" si="17"/>
        <v>-2.6451540627408399E-2</v>
      </c>
      <c r="O24" s="4">
        <f t="shared" si="17"/>
        <v>-0.10882355164361412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82.57</v>
      </c>
      <c r="H25" s="3">
        <f>IFERROR(INDEX(D25:G25,COUNT(D25:G25)),"")</f>
        <v>82.57</v>
      </c>
      <c r="I25" s="3">
        <f t="shared" ref="I25:U25" si="18">IFERROR(INDEX(I51:I500,MATCH($C$25,$C$51:$C$500,0)),"")</f>
        <v>91.16</v>
      </c>
      <c r="J25" s="3">
        <f t="shared" si="18"/>
        <v>192.29</v>
      </c>
      <c r="K25" s="3">
        <f t="shared" si="18"/>
        <v>256.64</v>
      </c>
      <c r="L25" s="3">
        <f t="shared" si="18"/>
        <v>211.6</v>
      </c>
      <c r="M25" s="3">
        <f t="shared" si="18"/>
        <v>271.74</v>
      </c>
      <c r="N25" s="3">
        <f t="shared" si="18"/>
        <v>178.74</v>
      </c>
      <c r="O25" s="3">
        <f t="shared" si="18"/>
        <v>228.41</v>
      </c>
      <c r="P25" s="3">
        <f t="shared" si="18"/>
        <v>247.39</v>
      </c>
      <c r="Q25" s="3">
        <f t="shared" si="18"/>
        <v>276.31</v>
      </c>
      <c r="R25" s="3">
        <f t="shared" si="18"/>
        <v>261.81</v>
      </c>
      <c r="S25" s="3">
        <f t="shared" si="18"/>
        <v>1585.3</v>
      </c>
      <c r="T25" s="3">
        <f t="shared" si="18"/>
        <v>2916.23</v>
      </c>
      <c r="U25" s="3">
        <f t="shared" si="18"/>
        <v>-2952.58</v>
      </c>
    </row>
    <row r="26" spans="1:21" ht="15.5" x14ac:dyDescent="0.35">
      <c r="C26" t="s">
        <v>59</v>
      </c>
      <c r="D26" s="4">
        <f>IFERROR(_xlfn.RRI(5,I25,D25),"")</f>
        <v>-1.9599342995945124E-2</v>
      </c>
      <c r="H26" s="4">
        <f t="shared" ref="H26:U26" si="19">IFERROR(_xlfn.RRI(5,M25,H25),"")</f>
        <v>-0.21198634585040332</v>
      </c>
      <c r="I26" s="4">
        <f t="shared" si="19"/>
        <v>-0.12598977675220291</v>
      </c>
      <c r="J26" s="4">
        <f t="shared" si="19"/>
        <v>-3.3841637721541473E-2</v>
      </c>
      <c r="K26" s="4">
        <f t="shared" si="19"/>
        <v>7.3686732204940597E-3</v>
      </c>
      <c r="L26" s="4">
        <f t="shared" si="19"/>
        <v>-5.196622029992537E-2</v>
      </c>
      <c r="M26" s="4">
        <f t="shared" si="19"/>
        <v>7.4731208145701888E-3</v>
      </c>
      <c r="N26" s="4">
        <f t="shared" si="19"/>
        <v>-0.35371800221984706</v>
      </c>
      <c r="O26" s="4">
        <f t="shared" si="19"/>
        <v>-0.39913256396985808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0.36420278904109588</v>
      </c>
      <c r="H27" s="3">
        <f t="shared" ref="H27:U27" si="20">IFERROR(H4/H21,"")</f>
        <v>1.4568111561643835</v>
      </c>
      <c r="I27" s="3">
        <f t="shared" si="20"/>
        <v>1.2612494808219179</v>
      </c>
      <c r="J27" s="3">
        <f t="shared" si="20"/>
        <v>1.1832467123287671</v>
      </c>
      <c r="K27" s="3">
        <f t="shared" si="20"/>
        <v>2.0095849351351349</v>
      </c>
      <c r="L27" s="3">
        <f t="shared" si="20"/>
        <v>1.9530469324324324</v>
      </c>
      <c r="M27" s="3">
        <f t="shared" si="20"/>
        <v>1.9479199027027028</v>
      </c>
      <c r="N27" s="3">
        <f t="shared" si="20"/>
        <v>1.2190616513513512</v>
      </c>
      <c r="O27" s="3">
        <f t="shared" si="20"/>
        <v>1.5779122351351351</v>
      </c>
      <c r="P27" s="3">
        <f t="shared" si="20"/>
        <v>1.9925176972972973</v>
      </c>
      <c r="Q27" s="3">
        <f t="shared" si="20"/>
        <v>1.6773920351351352</v>
      </c>
      <c r="R27" s="3">
        <f t="shared" si="20"/>
        <v>1.2603625351351351</v>
      </c>
      <c r="S27" s="3">
        <f t="shared" si="20"/>
        <v>25.83168165</v>
      </c>
      <c r="T27" s="3">
        <f t="shared" si="20"/>
        <v>30.492408350000002</v>
      </c>
      <c r="U27" s="3">
        <f t="shared" si="20"/>
        <v>31.703016349999999</v>
      </c>
    </row>
    <row r="28" spans="1:21" ht="15.5" x14ac:dyDescent="0.35">
      <c r="C28" t="s">
        <v>61</v>
      </c>
      <c r="D28" s="4">
        <f>IFERROR(_xlfn.RRI(5,I27,D27),"")</f>
        <v>-0.21997512357502957</v>
      </c>
      <c r="H28" s="4">
        <f t="shared" ref="H28:U28" si="21">IFERROR(_xlfn.RRI(5,M27,H27),"")</f>
        <v>-5.6446711200862976E-2</v>
      </c>
      <c r="I28" s="4">
        <f t="shared" si="21"/>
        <v>6.8274930796383693E-3</v>
      </c>
      <c r="J28" s="4">
        <f t="shared" si="21"/>
        <v>-5.5942400577043361E-2</v>
      </c>
      <c r="K28" s="4">
        <f t="shared" si="21"/>
        <v>1.7072932114208239E-3</v>
      </c>
      <c r="L28" s="4">
        <f t="shared" si="21"/>
        <v>3.0897818562422907E-2</v>
      </c>
      <c r="M28" s="4">
        <f t="shared" si="21"/>
        <v>9.0975812042155768E-2</v>
      </c>
      <c r="N28" s="4">
        <f t="shared" si="21"/>
        <v>-0.45703154626580111</v>
      </c>
      <c r="O28" s="4">
        <f t="shared" si="21"/>
        <v>-0.44693239224610848</v>
      </c>
      <c r="P28" s="4">
        <f t="shared" si="21"/>
        <v>-0.4250099617692269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-9.4229925405879808E-2</v>
      </c>
      <c r="I29" s="4">
        <f t="shared" si="22"/>
        <v>-0.52592438504342398</v>
      </c>
      <c r="J29" s="4">
        <f t="shared" si="22"/>
        <v>-0.2507403366583541</v>
      </c>
      <c r="K29" s="4">
        <f t="shared" si="22"/>
        <v>0.21285444234404532</v>
      </c>
      <c r="L29" s="4">
        <f t="shared" si="22"/>
        <v>-0.22131449179362631</v>
      </c>
      <c r="M29" s="4">
        <f t="shared" si="22"/>
        <v>0.52030882846592819</v>
      </c>
      <c r="N29" s="4">
        <f t="shared" si="22"/>
        <v>-0.2174598310056477</v>
      </c>
      <c r="O29" s="4">
        <f t="shared" si="22"/>
        <v>-7.6720966894377268E-2</v>
      </c>
      <c r="P29" s="4">
        <f t="shared" si="22"/>
        <v>-0.10466505012485981</v>
      </c>
      <c r="Q29" s="4">
        <f t="shared" si="22"/>
        <v>5.5383675184293955E-2</v>
      </c>
      <c r="R29" s="4">
        <f t="shared" si="22"/>
        <v>-0.83485144767551889</v>
      </c>
      <c r="S29" s="4">
        <f t="shared" si="22"/>
        <v>-0.45638718482424229</v>
      </c>
      <c r="T29" s="4">
        <f t="shared" si="22"/>
        <v>-1.9876887332434683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0.15505391939985103</v>
      </c>
      <c r="I30" s="4">
        <f t="shared" si="23"/>
        <v>6.5922658123961558E-2</v>
      </c>
      <c r="J30" s="4">
        <f t="shared" si="23"/>
        <v>-0.41119845613830724</v>
      </c>
      <c r="K30" s="4">
        <f t="shared" si="23"/>
        <v>2.894861447711701E-2</v>
      </c>
      <c r="L30" s="4">
        <f t="shared" si="23"/>
        <v>2.6320536704902558E-3</v>
      </c>
      <c r="M30" s="4">
        <f t="shared" si="23"/>
        <v>0.59788465213666542</v>
      </c>
      <c r="N30" s="4">
        <f t="shared" si="23"/>
        <v>-0.22742113014482793</v>
      </c>
      <c r="O30" s="4">
        <f t="shared" si="23"/>
        <v>-0.20808119432241121</v>
      </c>
      <c r="P30" s="4">
        <f t="shared" si="23"/>
        <v>0.18786643525273131</v>
      </c>
      <c r="Q30" s="4">
        <f t="shared" si="23"/>
        <v>0.33088059060346997</v>
      </c>
      <c r="R30" s="4">
        <f t="shared" si="23"/>
        <v>-0.95120865330364057</v>
      </c>
      <c r="S30" s="4">
        <f t="shared" si="23"/>
        <v>-0.1528487565331979</v>
      </c>
      <c r="T30" s="4">
        <f t="shared" si="23"/>
        <v>-3.8185893311694204E-2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1814.98</v>
      </c>
      <c r="H32" s="3">
        <f>IFERROR(INDEX(D32:G32,COUNT(D32:G32)),"")</f>
        <v>1814.98</v>
      </c>
      <c r="I32" s="3">
        <f t="shared" ref="I32:U32" si="24">IFERROR(INDEX(I51:I500,MATCH($C$32,$C$51:$C$500,0)),"")</f>
        <v>1703.3</v>
      </c>
      <c r="J32" s="3">
        <f t="shared" si="24"/>
        <v>1613.11</v>
      </c>
      <c r="K32" s="3">
        <f t="shared" si="24"/>
        <v>2785.45</v>
      </c>
      <c r="L32" s="3">
        <f t="shared" si="24"/>
        <v>2613.1</v>
      </c>
      <c r="M32" s="3">
        <f t="shared" si="24"/>
        <v>2232.62</v>
      </c>
      <c r="N32" s="3">
        <f t="shared" si="24"/>
        <v>1974.42</v>
      </c>
      <c r="O32" s="3">
        <f t="shared" si="24"/>
        <v>1811.56</v>
      </c>
      <c r="P32" s="3">
        <f t="shared" si="24"/>
        <v>1690.98</v>
      </c>
      <c r="Q32" s="3">
        <f t="shared" si="24"/>
        <v>1346.82</v>
      </c>
      <c r="R32" s="3">
        <f t="shared" si="24"/>
        <v>1058.31</v>
      </c>
      <c r="S32" s="3">
        <f t="shared" si="24"/>
        <v>16303.64</v>
      </c>
      <c r="T32" s="3">
        <f t="shared" si="24"/>
        <v>13230.69</v>
      </c>
      <c r="U32" s="3">
        <f t="shared" si="24"/>
        <v>10113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0.69</v>
      </c>
      <c r="H33" s="3">
        <f>IFERROR(INDEX(D33:G33,COUNT(D33:G33)),"")</f>
        <v>0.69</v>
      </c>
      <c r="I33" s="3">
        <f t="shared" ref="I33:U33" si="25">IFERROR(INDEX(I51:I500,MATCH($C$33,$C$51:$C$500,0)),"")</f>
        <v>0.8</v>
      </c>
      <c r="J33" s="3">
        <f t="shared" si="25"/>
        <v>0.57999999999999996</v>
      </c>
      <c r="K33" s="3">
        <f t="shared" si="25"/>
        <v>0.95</v>
      </c>
      <c r="L33" s="3">
        <f t="shared" si="25"/>
        <v>0.62</v>
      </c>
      <c r="M33" s="3">
        <f t="shared" si="25"/>
        <v>0.77</v>
      </c>
      <c r="N33" s="3">
        <f t="shared" si="25"/>
        <v>0.48</v>
      </c>
      <c r="O33" s="3">
        <f t="shared" si="25"/>
        <v>0.46</v>
      </c>
      <c r="P33" s="3">
        <f t="shared" si="25"/>
        <v>0.53</v>
      </c>
      <c r="Q33" s="3">
        <f t="shared" si="25"/>
        <v>0.67</v>
      </c>
      <c r="R33" s="3">
        <f t="shared" si="25"/>
        <v>0.76</v>
      </c>
      <c r="S33" s="3">
        <f t="shared" si="25"/>
        <v>0.37</v>
      </c>
      <c r="T33" s="3">
        <f t="shared" si="25"/>
        <v>0.72</v>
      </c>
      <c r="U33" s="3">
        <f t="shared" si="25"/>
        <v>0.79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15.08</v>
      </c>
      <c r="H34" s="3">
        <f>IFERROR(INDEX(D34:G34,COUNT(D34:G34)),"")</f>
        <v>15.08</v>
      </c>
      <c r="I34" s="3">
        <f t="shared" ref="I34:U34" si="26">IFERROR(INDEX(I51:I500,MATCH($C$34,$C$51:$C$500,0)),"")</f>
        <v>14.92</v>
      </c>
      <c r="J34" s="3">
        <f t="shared" si="26"/>
        <v>4.8600000000000003</v>
      </c>
      <c r="K34" s="3">
        <f t="shared" si="26"/>
        <v>10.36</v>
      </c>
      <c r="L34" s="3">
        <f t="shared" si="26"/>
        <v>7.66</v>
      </c>
      <c r="M34" s="3">
        <f t="shared" si="26"/>
        <v>6.37</v>
      </c>
      <c r="N34" s="3">
        <f t="shared" si="26"/>
        <v>5.26</v>
      </c>
      <c r="O34" s="3">
        <f t="shared" si="26"/>
        <v>3.63</v>
      </c>
      <c r="P34" s="3">
        <f t="shared" si="26"/>
        <v>3.64</v>
      </c>
      <c r="Q34" s="3">
        <f t="shared" si="26"/>
        <v>3.26</v>
      </c>
      <c r="R34" s="3">
        <f t="shared" si="26"/>
        <v>3.07</v>
      </c>
      <c r="S34" s="3">
        <f t="shared" si="26"/>
        <v>3.78</v>
      </c>
      <c r="T34" s="3">
        <f t="shared" si="26"/>
        <v>3.26</v>
      </c>
      <c r="U34" s="3">
        <f t="shared" si="26"/>
        <v>-2.71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0.2</v>
      </c>
      <c r="H35" s="3">
        <f>IFERROR(INDEX(D35:G35,COUNT(D35:G35)),"")</f>
        <v>0.2</v>
      </c>
      <c r="I35" s="3">
        <f t="shared" ref="I35:U35" si="27">IFERROR(INDEX(I51:I500,MATCH($C$35,$C$51:$C$500,0)),"")</f>
        <v>7.0000000000000007E-2</v>
      </c>
      <c r="J35" s="3">
        <f t="shared" si="27"/>
        <v>0.05</v>
      </c>
      <c r="K35" s="3">
        <f t="shared" si="27"/>
        <v>0.09</v>
      </c>
      <c r="L35" s="3">
        <f t="shared" si="27"/>
        <v>0.06</v>
      </c>
      <c r="M35" s="3">
        <f t="shared" si="27"/>
        <v>0.06</v>
      </c>
      <c r="N35" s="3">
        <f t="shared" si="27"/>
        <v>0.05</v>
      </c>
      <c r="O35" s="3">
        <f t="shared" si="27"/>
        <v>0.04</v>
      </c>
      <c r="P35" s="3">
        <f t="shared" si="27"/>
        <v>0.03</v>
      </c>
      <c r="Q35" s="3">
        <f t="shared" si="27"/>
        <v>0.04</v>
      </c>
      <c r="R35" s="3">
        <f t="shared" si="27"/>
        <v>0.05</v>
      </c>
      <c r="S35" s="3">
        <f t="shared" si="27"/>
        <v>0.02</v>
      </c>
      <c r="T35" s="3">
        <f t="shared" si="27"/>
        <v>0.02</v>
      </c>
      <c r="U35" s="3">
        <f t="shared" si="27"/>
        <v>0.02</v>
      </c>
    </row>
    <row r="36" spans="1:21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U36" si="28">IFERROR(INDEX(H51:H500,MATCH($C$36,$C$51:$C$500,0)),"")</f>
        <v>8.6400000000000005E-2</v>
      </c>
      <c r="I36" s="4">
        <f t="shared" si="28"/>
        <v>0.31290000000000001</v>
      </c>
      <c r="J36" s="4">
        <f t="shared" si="28"/>
        <v>0.2979</v>
      </c>
      <c r="K36" s="4">
        <f t="shared" si="28"/>
        <v>0.31989999999999996</v>
      </c>
      <c r="L36" s="4">
        <f t="shared" si="28"/>
        <v>0.28249999999999997</v>
      </c>
      <c r="M36" s="4">
        <f t="shared" si="28"/>
        <v>0.1638</v>
      </c>
      <c r="N36" s="4">
        <f t="shared" si="28"/>
        <v>0.21030000000000001</v>
      </c>
      <c r="O36" s="4">
        <f t="shared" si="28"/>
        <v>0.16239999999999999</v>
      </c>
      <c r="P36" s="4">
        <f t="shared" si="28"/>
        <v>0.1512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U37" si="29">IFERROR(INDEX(H51:H500,MATCH($C$37,$C$51:$C$500,0)),"")</f>
        <v>28.52</v>
      </c>
      <c r="I37" s="3">
        <f t="shared" si="29"/>
        <v>28.52</v>
      </c>
      <c r="J37" s="3">
        <f t="shared" si="29"/>
        <v>57.29</v>
      </c>
      <c r="K37" s="3">
        <f t="shared" si="29"/>
        <v>41.05</v>
      </c>
      <c r="L37" s="3">
        <f t="shared" si="29"/>
        <v>29.89</v>
      </c>
      <c r="M37" s="3">
        <f t="shared" si="29"/>
        <v>22.25</v>
      </c>
      <c r="N37" s="3">
        <f t="shared" si="29"/>
        <v>18.79</v>
      </c>
      <c r="O37" s="3">
        <f t="shared" si="29"/>
        <v>18.55</v>
      </c>
      <c r="P37" s="3">
        <f t="shared" si="29"/>
        <v>18.7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85</v>
      </c>
      <c r="C51" t="s">
        <v>5</v>
      </c>
      <c r="D51" s="5">
        <v>265868036</v>
      </c>
      <c r="E51" s="5">
        <v>262211560</v>
      </c>
      <c r="F51" s="5">
        <v>227749551</v>
      </c>
      <c r="G51" s="5">
        <v>216490889</v>
      </c>
      <c r="I51" s="5">
        <v>920712121</v>
      </c>
      <c r="J51" s="5">
        <v>863770100</v>
      </c>
      <c r="K51" s="5">
        <v>743546426</v>
      </c>
      <c r="L51" s="5">
        <v>722627365</v>
      </c>
      <c r="M51" s="5">
        <v>720730364</v>
      </c>
      <c r="N51" s="5">
        <v>451052811</v>
      </c>
      <c r="O51" s="5">
        <v>583827527</v>
      </c>
      <c r="P51" s="5">
        <v>737231548</v>
      </c>
      <c r="Q51" s="5">
        <v>620635053</v>
      </c>
      <c r="R51" s="5">
        <v>466334138</v>
      </c>
      <c r="S51" s="5">
        <v>516633633</v>
      </c>
      <c r="T51" s="5">
        <v>609848167</v>
      </c>
      <c r="U51" s="5">
        <v>634060327</v>
      </c>
    </row>
    <row r="52" spans="2:21" ht="15.5" x14ac:dyDescent="0.35">
      <c r="C52" t="s">
        <v>86</v>
      </c>
      <c r="D52" s="5">
        <v>-259168108</v>
      </c>
      <c r="E52" s="5">
        <v>-260959025</v>
      </c>
      <c r="F52" s="5">
        <v>-222861893</v>
      </c>
      <c r="G52" s="5">
        <v>-210905275</v>
      </c>
      <c r="I52" s="5">
        <v>-905658590</v>
      </c>
      <c r="J52" s="5">
        <v>-843059475</v>
      </c>
      <c r="K52" s="5">
        <v>-725792706</v>
      </c>
      <c r="L52" s="5">
        <v>-707817158</v>
      </c>
      <c r="M52" s="5">
        <v>-704045518</v>
      </c>
      <c r="N52" s="5">
        <v>-436367465</v>
      </c>
      <c r="O52" s="5">
        <v>-564012287</v>
      </c>
      <c r="P52" s="5">
        <v>-714062071</v>
      </c>
      <c r="Q52" s="5">
        <v>-597685764</v>
      </c>
      <c r="R52" s="5">
        <v>-445847980</v>
      </c>
      <c r="S52" s="5">
        <v>-499483774</v>
      </c>
      <c r="T52" s="5">
        <v>-595172818</v>
      </c>
      <c r="U52" s="5">
        <v>-626208788</v>
      </c>
    </row>
    <row r="53" spans="2:21" ht="15.5" x14ac:dyDescent="0.35">
      <c r="C53" t="s">
        <v>87</v>
      </c>
      <c r="D53" s="5">
        <v>6699928</v>
      </c>
      <c r="E53" s="5">
        <v>1252535</v>
      </c>
      <c r="F53" s="5">
        <v>4887658</v>
      </c>
      <c r="G53" s="5">
        <v>5585614</v>
      </c>
      <c r="I53" s="5">
        <v>15053531</v>
      </c>
      <c r="J53" s="5">
        <v>20710625</v>
      </c>
      <c r="K53" s="5">
        <v>17753720</v>
      </c>
      <c r="L53" s="5">
        <v>14810207</v>
      </c>
      <c r="M53" s="5">
        <v>16684846</v>
      </c>
      <c r="N53" s="5">
        <v>14685346</v>
      </c>
      <c r="O53" s="5">
        <v>19815240</v>
      </c>
      <c r="P53" s="5">
        <v>23169477</v>
      </c>
      <c r="Q53" s="5">
        <v>22949289</v>
      </c>
      <c r="R53" s="5">
        <v>20486158</v>
      </c>
      <c r="S53" s="5">
        <v>17149859</v>
      </c>
      <c r="T53" s="5">
        <v>14675349</v>
      </c>
      <c r="U53" s="5">
        <v>7851539</v>
      </c>
    </row>
    <row r="54" spans="2:21" ht="15.5" x14ac:dyDescent="0.35">
      <c r="C54" t="s">
        <v>88</v>
      </c>
      <c r="D54" s="5">
        <v>-1566910</v>
      </c>
      <c r="E54" s="5">
        <v>-1602382</v>
      </c>
      <c r="F54" s="5">
        <v>-8425114</v>
      </c>
      <c r="G54" s="5">
        <v>5142594</v>
      </c>
      <c r="I54" s="5">
        <v>-6592760</v>
      </c>
      <c r="J54" s="5">
        <v>-6619964</v>
      </c>
      <c r="K54" s="5">
        <v>-6319866</v>
      </c>
      <c r="L54" s="5">
        <v>-5545541</v>
      </c>
      <c r="M54" s="5">
        <v>-5708101</v>
      </c>
      <c r="N54" s="5">
        <v>-6899381</v>
      </c>
      <c r="O54" s="5">
        <v>-6259749</v>
      </c>
      <c r="P54" s="5">
        <v>-8205527</v>
      </c>
      <c r="Q54" s="5">
        <v>-7794783</v>
      </c>
      <c r="R54" s="5">
        <v>-7430147</v>
      </c>
      <c r="S54" s="5">
        <v>-11604167</v>
      </c>
      <c r="T54" s="5">
        <v>-7709421</v>
      </c>
      <c r="U54" s="5">
        <v>-12329852</v>
      </c>
    </row>
    <row r="55" spans="2:21" ht="15.5" x14ac:dyDescent="0.35">
      <c r="C55" t="s">
        <v>90</v>
      </c>
      <c r="D55" s="5">
        <v>-994099</v>
      </c>
      <c r="E55" s="5">
        <v>-290872</v>
      </c>
      <c r="F55" s="5">
        <v>-4599408</v>
      </c>
      <c r="G55" s="5">
        <v>2801700</v>
      </c>
      <c r="I55" s="5">
        <v>-3055179</v>
      </c>
      <c r="J55" s="5">
        <v>-3197895</v>
      </c>
      <c r="K55" s="5">
        <v>-3476867</v>
      </c>
      <c r="L55" s="5">
        <v>-3067535</v>
      </c>
      <c r="M55" s="5">
        <v>-3178808</v>
      </c>
      <c r="N55" s="5">
        <v>-3481694</v>
      </c>
      <c r="O55" s="5">
        <v>-3883845</v>
      </c>
      <c r="P55" s="5">
        <v>-3505468</v>
      </c>
      <c r="Q55" s="5">
        <v>-3700237</v>
      </c>
      <c r="R55" s="5">
        <v>-3225481</v>
      </c>
      <c r="S55" s="5">
        <v>-3247693</v>
      </c>
      <c r="T55" s="5">
        <v>-3530839</v>
      </c>
      <c r="U55" s="5">
        <v>-4754613</v>
      </c>
    </row>
    <row r="56" spans="2:21" ht="15.5" x14ac:dyDescent="0.35">
      <c r="C56" t="s">
        <v>89</v>
      </c>
      <c r="D56" s="5">
        <v>-622641</v>
      </c>
      <c r="E56" s="5">
        <v>-1302017</v>
      </c>
      <c r="F56" s="5">
        <v>-3766267</v>
      </c>
      <c r="G56" s="5">
        <v>2227467</v>
      </c>
      <c r="I56" s="5">
        <v>-3581247</v>
      </c>
      <c r="J56" s="5">
        <v>-3385430</v>
      </c>
      <c r="K56" s="5">
        <v>-3220098</v>
      </c>
      <c r="L56" s="5">
        <v>-2993935</v>
      </c>
      <c r="M56" s="5">
        <v>-2685144</v>
      </c>
      <c r="N56" s="5">
        <v>-2227717</v>
      </c>
      <c r="O56" s="5">
        <v>-3238235</v>
      </c>
      <c r="P56" s="5">
        <v>-4254652</v>
      </c>
      <c r="Q56" s="5">
        <v>-3974539</v>
      </c>
      <c r="R56" s="5">
        <v>-3772908</v>
      </c>
      <c r="S56" s="5">
        <v>-3433527</v>
      </c>
      <c r="T56" s="5">
        <v>-3197491</v>
      </c>
      <c r="U56" s="5">
        <v>-3409299</v>
      </c>
    </row>
    <row r="57" spans="2:21" ht="15.5" x14ac:dyDescent="0.35">
      <c r="C57" t="s">
        <v>91</v>
      </c>
    </row>
    <row r="58" spans="2:21" ht="15.5" x14ac:dyDescent="0.35">
      <c r="C58" t="s">
        <v>92</v>
      </c>
      <c r="D58" s="5">
        <v>5133018</v>
      </c>
      <c r="E58" s="5">
        <v>-349847</v>
      </c>
      <c r="F58" s="5">
        <v>-3537456</v>
      </c>
      <c r="G58" s="5">
        <v>10728208</v>
      </c>
      <c r="I58" s="5">
        <v>8460771</v>
      </c>
      <c r="J58" s="5">
        <v>14090661</v>
      </c>
      <c r="K58" s="5">
        <v>11433854</v>
      </c>
      <c r="L58" s="5">
        <v>9264666</v>
      </c>
      <c r="M58" s="5">
        <v>10976745</v>
      </c>
      <c r="N58" s="5">
        <v>7785965</v>
      </c>
      <c r="O58" s="5">
        <v>13555491</v>
      </c>
      <c r="P58" s="5">
        <v>14963950</v>
      </c>
      <c r="Q58" s="5">
        <v>15154506</v>
      </c>
      <c r="R58" s="5">
        <v>13056011</v>
      </c>
      <c r="S58" s="5">
        <v>5545692</v>
      </c>
      <c r="T58" s="5">
        <v>6965928</v>
      </c>
      <c r="U58" s="5">
        <v>-4478313</v>
      </c>
    </row>
    <row r="59" spans="2:21" ht="15.5" x14ac:dyDescent="0.35">
      <c r="C59" t="s">
        <v>93</v>
      </c>
      <c r="D59" s="5">
        <v>-727851</v>
      </c>
      <c r="E59" s="5">
        <v>-475559</v>
      </c>
      <c r="F59" s="5">
        <v>-3923591</v>
      </c>
      <c r="G59" s="5">
        <v>2484016</v>
      </c>
      <c r="I59" s="5">
        <v>-2627342</v>
      </c>
      <c r="J59" s="5">
        <v>-2625177</v>
      </c>
      <c r="K59" s="5">
        <v>-3553959</v>
      </c>
      <c r="L59" s="5">
        <v>-2529269</v>
      </c>
      <c r="M59" s="5">
        <v>-1829591</v>
      </c>
      <c r="N59" s="5">
        <v>-1996298</v>
      </c>
      <c r="O59" s="5">
        <v>-5598416</v>
      </c>
      <c r="P59" s="5">
        <v>-6460493</v>
      </c>
      <c r="Q59" s="5">
        <v>-4530627</v>
      </c>
      <c r="R59" s="5">
        <v>-3390553</v>
      </c>
      <c r="S59" s="5">
        <v>-2159528</v>
      </c>
      <c r="T59" s="5">
        <v>-1089865</v>
      </c>
      <c r="U59" s="5">
        <v>-626478</v>
      </c>
    </row>
    <row r="60" spans="2:21" ht="15.5" x14ac:dyDescent="0.35">
      <c r="C60" t="s">
        <v>96</v>
      </c>
      <c r="D60" s="5">
        <v>-25467</v>
      </c>
      <c r="E60" s="5">
        <v>-71190</v>
      </c>
      <c r="F60" s="5">
        <v>-1614113</v>
      </c>
      <c r="G60" s="5">
        <v>983742</v>
      </c>
      <c r="I60" s="5">
        <v>-979343</v>
      </c>
      <c r="J60" s="5">
        <v>-131214</v>
      </c>
      <c r="K60" s="5">
        <v>-861447</v>
      </c>
      <c r="L60" s="5">
        <v>-1446600</v>
      </c>
      <c r="M60" s="5">
        <v>1007068</v>
      </c>
      <c r="N60" s="5">
        <v>-369671</v>
      </c>
      <c r="O60" s="5">
        <v>2082792</v>
      </c>
      <c r="P60" s="5">
        <v>-2638961</v>
      </c>
      <c r="Q60" s="5">
        <v>-395007</v>
      </c>
      <c r="R60" s="5">
        <v>826934</v>
      </c>
    </row>
    <row r="61" spans="2:21" ht="15.5" x14ac:dyDescent="0.35">
      <c r="C61" t="s">
        <v>339</v>
      </c>
      <c r="L61" s="5">
        <v>11055</v>
      </c>
      <c r="M61" s="5">
        <v>-4586</v>
      </c>
      <c r="N61" s="5">
        <v>69370</v>
      </c>
    </row>
    <row r="62" spans="2:21" ht="15.5" x14ac:dyDescent="0.35">
      <c r="C62" t="s">
        <v>26</v>
      </c>
      <c r="D62" s="5">
        <v>-727544</v>
      </c>
      <c r="E62" s="5">
        <v>-510665</v>
      </c>
      <c r="F62" s="5">
        <v>-2362841</v>
      </c>
      <c r="G62" s="5">
        <v>1430294</v>
      </c>
      <c r="I62" s="5">
        <v>-1907238</v>
      </c>
      <c r="J62" s="5">
        <v>-2758050</v>
      </c>
      <c r="K62" s="5">
        <v>-3083646</v>
      </c>
      <c r="L62" s="5">
        <v>-1256747</v>
      </c>
      <c r="M62" s="5">
        <v>-2925984</v>
      </c>
      <c r="N62" s="5">
        <v>-2193057</v>
      </c>
      <c r="O62" s="5">
        <v>-7876293</v>
      </c>
      <c r="P62" s="5">
        <v>-3885562</v>
      </c>
      <c r="Q62" s="5">
        <v>-4202293</v>
      </c>
      <c r="R62" s="5">
        <v>-4277888</v>
      </c>
      <c r="S62" s="5">
        <v>-2280055</v>
      </c>
      <c r="T62" s="5">
        <v>-1164837</v>
      </c>
      <c r="U62" s="5">
        <v>-707386</v>
      </c>
    </row>
    <row r="63" spans="2:21" ht="15.5" x14ac:dyDescent="0.35">
      <c r="C63" t="s">
        <v>94</v>
      </c>
      <c r="D63" s="5">
        <v>25160</v>
      </c>
      <c r="E63" s="5">
        <v>106296</v>
      </c>
      <c r="F63" s="5">
        <v>53363</v>
      </c>
      <c r="G63" s="5">
        <v>69980</v>
      </c>
      <c r="I63" s="5">
        <v>259239</v>
      </c>
      <c r="J63" s="5">
        <v>264087</v>
      </c>
      <c r="K63" s="5">
        <v>391134</v>
      </c>
      <c r="L63" s="5">
        <v>163023</v>
      </c>
      <c r="M63" s="5">
        <v>93911</v>
      </c>
      <c r="N63" s="5">
        <v>497060</v>
      </c>
      <c r="O63" s="5">
        <v>195085</v>
      </c>
      <c r="P63" s="5">
        <v>64030</v>
      </c>
      <c r="Q63" s="5">
        <v>66673</v>
      </c>
      <c r="R63" s="5">
        <v>60401</v>
      </c>
      <c r="S63" s="5">
        <v>120527</v>
      </c>
      <c r="T63" s="5">
        <v>74972</v>
      </c>
      <c r="U63" s="5">
        <v>80908</v>
      </c>
    </row>
    <row r="64" spans="2:21" ht="15.5" x14ac:dyDescent="0.35">
      <c r="C64" t="s">
        <v>97</v>
      </c>
      <c r="D64" s="5">
        <v>-727851</v>
      </c>
      <c r="E64" s="5">
        <v>-475559</v>
      </c>
      <c r="F64" s="5">
        <v>-3923591</v>
      </c>
      <c r="G64" s="5">
        <v>2484016</v>
      </c>
      <c r="I64" s="5">
        <v>-2627342</v>
      </c>
      <c r="J64" s="5">
        <v>-2625177</v>
      </c>
      <c r="K64" s="5">
        <v>-3553959</v>
      </c>
      <c r="L64" s="5">
        <v>-2529269</v>
      </c>
      <c r="M64" s="5">
        <v>-1829591</v>
      </c>
      <c r="N64" s="5">
        <v>-1996298</v>
      </c>
      <c r="O64" s="5">
        <v>-5598416</v>
      </c>
      <c r="P64" s="5">
        <v>-6460493</v>
      </c>
      <c r="Q64" s="5">
        <v>-4530627</v>
      </c>
      <c r="R64" s="5">
        <v>-3390553</v>
      </c>
      <c r="S64" s="5">
        <v>-2159528</v>
      </c>
      <c r="T64" s="5">
        <v>-1089865</v>
      </c>
      <c r="U64" s="5">
        <v>-626478</v>
      </c>
    </row>
    <row r="65" spans="2:21" ht="15.5" x14ac:dyDescent="0.35">
      <c r="C65" t="s">
        <v>28</v>
      </c>
      <c r="D65" s="5">
        <v>4405167</v>
      </c>
      <c r="E65" s="5">
        <v>-825406</v>
      </c>
      <c r="F65" s="5">
        <v>-7461047</v>
      </c>
      <c r="G65" s="5">
        <v>13212224</v>
      </c>
      <c r="I65" s="5">
        <v>5833429</v>
      </c>
      <c r="J65" s="5">
        <v>11465484</v>
      </c>
      <c r="K65" s="5">
        <v>7879895</v>
      </c>
      <c r="L65" s="5">
        <v>6735397</v>
      </c>
      <c r="M65" s="5">
        <v>9147154</v>
      </c>
      <c r="N65" s="5">
        <v>5789667</v>
      </c>
      <c r="O65" s="5">
        <v>7957075</v>
      </c>
      <c r="P65" s="5">
        <v>8503457</v>
      </c>
      <c r="Q65" s="5">
        <v>10623879</v>
      </c>
      <c r="R65" s="5">
        <v>9665458</v>
      </c>
      <c r="S65" s="5">
        <v>3386164</v>
      </c>
      <c r="T65" s="5">
        <v>5876063</v>
      </c>
      <c r="U65" s="5">
        <v>-5104791</v>
      </c>
    </row>
    <row r="66" spans="2:21" ht="15.5" x14ac:dyDescent="0.35">
      <c r="C66" t="s">
        <v>27</v>
      </c>
      <c r="D66" s="5">
        <v>-806774</v>
      </c>
      <c r="E66" s="5">
        <v>-327735</v>
      </c>
      <c r="F66" s="5">
        <v>-2301116</v>
      </c>
      <c r="G66" s="5">
        <v>1055286</v>
      </c>
      <c r="I66" s="5">
        <v>-1769000</v>
      </c>
      <c r="J66" s="5">
        <v>-2552613</v>
      </c>
      <c r="K66" s="5">
        <v>-1699789</v>
      </c>
      <c r="L66" s="5">
        <v>-1510135</v>
      </c>
      <c r="M66" s="5">
        <v>-2172319</v>
      </c>
      <c r="N66" s="5">
        <v>-1285382</v>
      </c>
      <c r="O66" s="5">
        <v>-2026023</v>
      </c>
      <c r="P66" s="5">
        <v>-2126016</v>
      </c>
      <c r="Q66" s="5">
        <v>-3040208</v>
      </c>
      <c r="R66" s="5">
        <v>-2438453</v>
      </c>
      <c r="S66" s="5">
        <v>-1211941</v>
      </c>
      <c r="T66" s="5">
        <v>-1570749</v>
      </c>
      <c r="U66" s="5">
        <v>658978</v>
      </c>
    </row>
    <row r="67" spans="2:21" ht="15.5" x14ac:dyDescent="0.35">
      <c r="C67" t="s">
        <v>98</v>
      </c>
      <c r="D67" s="5">
        <v>-811478</v>
      </c>
      <c r="E67" s="5">
        <v>-321396</v>
      </c>
      <c r="F67" s="5">
        <v>-2272117</v>
      </c>
      <c r="G67" s="5">
        <v>1042342</v>
      </c>
      <c r="I67" s="5">
        <v>-1744913</v>
      </c>
      <c r="J67" s="5">
        <v>-2539861</v>
      </c>
      <c r="K67" s="5">
        <v>-1683663</v>
      </c>
      <c r="L67" s="5">
        <v>-1555252</v>
      </c>
      <c r="M67" s="5">
        <v>-2191055</v>
      </c>
      <c r="N67" s="5">
        <v>-1345940</v>
      </c>
      <c r="O67" s="5">
        <v>-2143332</v>
      </c>
      <c r="P67" s="5">
        <v>-2134122</v>
      </c>
      <c r="Q67" s="5">
        <v>-3135760</v>
      </c>
      <c r="R67" s="5">
        <v>-2543628</v>
      </c>
      <c r="S67" s="5">
        <v>-1187141</v>
      </c>
      <c r="T67" s="5">
        <v>-634667</v>
      </c>
      <c r="U67" s="5">
        <v>-208683</v>
      </c>
    </row>
    <row r="68" spans="2:21" ht="15.5" x14ac:dyDescent="0.35">
      <c r="C68" t="s">
        <v>99</v>
      </c>
      <c r="D68" s="5">
        <v>4704</v>
      </c>
      <c r="E68" s="5">
        <v>-6339</v>
      </c>
      <c r="F68" s="5">
        <v>-28999</v>
      </c>
      <c r="G68" s="5">
        <v>12944</v>
      </c>
      <c r="I68" s="5">
        <v>-24087</v>
      </c>
      <c r="J68" s="5">
        <v>-12752</v>
      </c>
      <c r="K68" s="5">
        <v>-16126</v>
      </c>
      <c r="L68" s="5">
        <v>45117</v>
      </c>
      <c r="M68" s="5">
        <v>18736</v>
      </c>
      <c r="N68" s="5">
        <v>60558</v>
      </c>
      <c r="O68" s="5">
        <v>117309</v>
      </c>
      <c r="P68" s="5">
        <v>8106</v>
      </c>
      <c r="Q68" s="5">
        <v>95552</v>
      </c>
      <c r="R68" s="5">
        <v>105175</v>
      </c>
      <c r="S68" s="5">
        <v>-24800</v>
      </c>
      <c r="T68" s="5">
        <v>-936082</v>
      </c>
      <c r="U68" s="5">
        <v>867661</v>
      </c>
    </row>
    <row r="69" spans="2:21" ht="15.5" x14ac:dyDescent="0.35">
      <c r="C69" t="s">
        <v>100</v>
      </c>
      <c r="D69" s="5">
        <v>-806774</v>
      </c>
      <c r="E69" s="5">
        <v>-327735</v>
      </c>
      <c r="F69" s="5">
        <v>-2301116</v>
      </c>
      <c r="G69" s="5">
        <v>1055286</v>
      </c>
      <c r="I69" s="5">
        <v>-1769000</v>
      </c>
      <c r="J69" s="5">
        <v>-2552613</v>
      </c>
      <c r="K69" s="5">
        <v>-1699789</v>
      </c>
      <c r="L69" s="5">
        <v>-1510135</v>
      </c>
      <c r="M69" s="5">
        <v>-2172319</v>
      </c>
      <c r="N69" s="5">
        <v>-1285382</v>
      </c>
      <c r="O69" s="5">
        <v>-2026023</v>
      </c>
      <c r="P69" s="5">
        <v>-2126016</v>
      </c>
      <c r="Q69" s="5">
        <v>-3040208</v>
      </c>
      <c r="R69" s="5">
        <v>-2438453</v>
      </c>
      <c r="S69" s="5">
        <v>-1211941</v>
      </c>
      <c r="T69" s="5">
        <v>-1570749</v>
      </c>
      <c r="U69" s="5">
        <v>658978</v>
      </c>
    </row>
    <row r="70" spans="2:21" ht="15.5" x14ac:dyDescent="0.35">
      <c r="C70" t="s">
        <v>104</v>
      </c>
      <c r="D70" s="5">
        <v>3598393</v>
      </c>
      <c r="E70" s="5">
        <v>-1153141</v>
      </c>
      <c r="F70" s="5">
        <v>-9762163</v>
      </c>
      <c r="G70" s="5">
        <v>14267510</v>
      </c>
      <c r="I70" s="5">
        <v>4064429</v>
      </c>
      <c r="J70" s="5">
        <v>8912871</v>
      </c>
      <c r="K70" s="5">
        <v>6180106</v>
      </c>
      <c r="L70" s="5">
        <v>5225262</v>
      </c>
      <c r="M70" s="5">
        <v>6974835</v>
      </c>
      <c r="N70" s="5">
        <v>4504285</v>
      </c>
      <c r="O70" s="5">
        <v>5931052</v>
      </c>
      <c r="P70" s="5">
        <v>6377441</v>
      </c>
      <c r="Q70" s="5">
        <v>7583671</v>
      </c>
      <c r="R70" s="5">
        <v>7227005</v>
      </c>
      <c r="S70" s="5">
        <v>2174223</v>
      </c>
      <c r="T70" s="5">
        <v>4305314</v>
      </c>
      <c r="U70" s="5">
        <v>-4445813</v>
      </c>
    </row>
    <row r="71" spans="2:21" ht="15.5" x14ac:dyDescent="0.35">
      <c r="C71" t="s">
        <v>105</v>
      </c>
    </row>
    <row r="72" spans="2:21" ht="15.5" x14ac:dyDescent="0.35">
      <c r="C72" t="s">
        <v>107</v>
      </c>
      <c r="D72" s="5">
        <v>3598393</v>
      </c>
      <c r="E72" s="5">
        <v>-1153141</v>
      </c>
      <c r="F72" s="5">
        <v>-9762163</v>
      </c>
      <c r="G72" s="5">
        <v>14267510</v>
      </c>
      <c r="I72" s="5">
        <v>4064429</v>
      </c>
      <c r="J72" s="5">
        <v>8912871</v>
      </c>
      <c r="K72" s="5">
        <v>6180106</v>
      </c>
      <c r="L72" s="5">
        <v>5225262</v>
      </c>
      <c r="M72" s="5">
        <v>6974835</v>
      </c>
      <c r="N72" s="5">
        <v>4504285</v>
      </c>
      <c r="O72" s="5">
        <v>5931052</v>
      </c>
      <c r="P72" s="5">
        <v>6377441</v>
      </c>
      <c r="Q72" s="5">
        <v>7583671</v>
      </c>
      <c r="R72" s="5">
        <v>7227005</v>
      </c>
      <c r="S72" s="5">
        <v>2174223</v>
      </c>
      <c r="T72" s="5">
        <v>4305314</v>
      </c>
      <c r="U72" s="5">
        <v>-4445813</v>
      </c>
    </row>
    <row r="73" spans="2:21" ht="15.5" x14ac:dyDescent="0.35">
      <c r="C73" t="s">
        <v>108</v>
      </c>
      <c r="D73" s="5">
        <v>3598393</v>
      </c>
      <c r="E73" s="5">
        <v>-1153141</v>
      </c>
      <c r="F73" s="5">
        <v>2081039</v>
      </c>
      <c r="G73" s="5">
        <v>2424308</v>
      </c>
      <c r="I73" s="5">
        <v>4064429</v>
      </c>
      <c r="J73" s="5">
        <v>8912871</v>
      </c>
      <c r="K73" s="5">
        <v>6180106</v>
      </c>
      <c r="L73" s="5">
        <v>5225262</v>
      </c>
      <c r="M73" s="5">
        <v>6974835</v>
      </c>
      <c r="N73" s="5">
        <v>4504285</v>
      </c>
      <c r="O73" s="5">
        <v>5931052</v>
      </c>
      <c r="P73" s="5">
        <v>6377441</v>
      </c>
      <c r="Q73" s="5">
        <v>7583671</v>
      </c>
      <c r="R73" s="5">
        <v>7227005</v>
      </c>
      <c r="S73" s="5">
        <v>2174223</v>
      </c>
      <c r="T73" s="5">
        <v>4305314</v>
      </c>
      <c r="U73" s="5">
        <v>-4445813</v>
      </c>
    </row>
    <row r="74" spans="2:21" ht="15.5" x14ac:dyDescent="0.35">
      <c r="C74" t="s">
        <v>7</v>
      </c>
      <c r="D74" s="5">
        <v>3598393</v>
      </c>
      <c r="E74" s="5">
        <v>-1153141</v>
      </c>
      <c r="F74" s="5">
        <v>2081039</v>
      </c>
      <c r="G74" s="5">
        <v>2424308</v>
      </c>
      <c r="I74" s="5">
        <v>4064429</v>
      </c>
      <c r="J74" s="5">
        <v>8912871</v>
      </c>
      <c r="K74" s="5">
        <v>6180106</v>
      </c>
      <c r="L74" s="5">
        <v>5225262</v>
      </c>
      <c r="M74" s="5">
        <v>6974835</v>
      </c>
      <c r="N74" s="5">
        <v>4504285</v>
      </c>
      <c r="O74" s="5">
        <v>5931052</v>
      </c>
      <c r="P74" s="5">
        <v>6377441</v>
      </c>
      <c r="Q74" s="5">
        <v>7583671</v>
      </c>
      <c r="R74" s="5">
        <v>7227005</v>
      </c>
      <c r="S74" s="5">
        <v>2174223</v>
      </c>
      <c r="T74" s="5">
        <v>4305314</v>
      </c>
      <c r="U74" s="5">
        <v>-4445813</v>
      </c>
    </row>
    <row r="75" spans="2:21" ht="15.5" x14ac:dyDescent="0.35">
      <c r="C75" t="s">
        <v>110</v>
      </c>
      <c r="D75" s="5">
        <v>3598393</v>
      </c>
      <c r="E75" s="5">
        <v>-1153141</v>
      </c>
      <c r="F75" s="5">
        <v>2081039</v>
      </c>
      <c r="G75" s="5">
        <v>2424308</v>
      </c>
      <c r="I75" s="5">
        <v>4064429</v>
      </c>
      <c r="J75" s="5">
        <v>8912871</v>
      </c>
      <c r="K75" s="5">
        <v>6180106</v>
      </c>
      <c r="L75" s="5">
        <v>5225262</v>
      </c>
      <c r="M75" s="5">
        <v>6974835</v>
      </c>
      <c r="N75" s="5">
        <v>4504285</v>
      </c>
      <c r="O75" s="5">
        <v>5931052</v>
      </c>
      <c r="P75" s="5">
        <v>6377441</v>
      </c>
      <c r="Q75" s="5">
        <v>7583671</v>
      </c>
      <c r="R75" s="5">
        <v>7227005</v>
      </c>
      <c r="S75" s="5">
        <v>2174223</v>
      </c>
      <c r="T75" s="5">
        <v>4305314</v>
      </c>
      <c r="U75" s="5">
        <v>-4445813</v>
      </c>
    </row>
    <row r="76" spans="2:21" ht="15.5" x14ac:dyDescent="0.35">
      <c r="C76" t="s">
        <v>111</v>
      </c>
      <c r="D76" s="5">
        <v>3598393</v>
      </c>
      <c r="E76" s="5">
        <v>-1153141</v>
      </c>
      <c r="F76" s="5">
        <v>2081039</v>
      </c>
      <c r="G76" s="5">
        <v>2424308</v>
      </c>
      <c r="I76" s="5">
        <v>4064429</v>
      </c>
      <c r="J76" s="5">
        <v>8912871</v>
      </c>
      <c r="K76" s="5">
        <v>6180106</v>
      </c>
      <c r="L76" s="5">
        <v>5225262</v>
      </c>
      <c r="M76" s="5">
        <v>6974835</v>
      </c>
      <c r="N76" s="5">
        <v>4504285</v>
      </c>
      <c r="O76" s="5">
        <v>5931052</v>
      </c>
      <c r="P76" s="5">
        <v>6377441</v>
      </c>
      <c r="Q76" s="5">
        <v>7583671</v>
      </c>
      <c r="R76" s="5">
        <v>7227005</v>
      </c>
      <c r="S76" s="5">
        <v>2174223</v>
      </c>
      <c r="T76" s="5">
        <v>4305314</v>
      </c>
      <c r="U76" s="5">
        <v>-4445813</v>
      </c>
    </row>
    <row r="77" spans="2:21" ht="15.5" x14ac:dyDescent="0.35">
      <c r="C77" t="s">
        <v>112</v>
      </c>
      <c r="D77" s="5">
        <v>3598393</v>
      </c>
      <c r="E77" s="5">
        <v>-1153141</v>
      </c>
      <c r="F77" s="5">
        <v>2081039</v>
      </c>
      <c r="G77" s="5">
        <v>2424308</v>
      </c>
      <c r="I77" s="5">
        <v>4064429</v>
      </c>
      <c r="J77" s="5">
        <v>8912871</v>
      </c>
      <c r="K77" s="5">
        <v>6180106</v>
      </c>
      <c r="L77" s="5">
        <v>5225262</v>
      </c>
      <c r="M77" s="5">
        <v>6974835</v>
      </c>
      <c r="N77" s="5">
        <v>4504285</v>
      </c>
      <c r="O77" s="5">
        <v>5931052</v>
      </c>
      <c r="P77" s="5">
        <v>6377441</v>
      </c>
      <c r="Q77" s="5">
        <v>7583671</v>
      </c>
      <c r="R77" s="5">
        <v>7227005</v>
      </c>
      <c r="S77" s="5">
        <v>2174223</v>
      </c>
      <c r="T77" s="5">
        <v>4305314</v>
      </c>
      <c r="U77" s="5">
        <v>-4445813</v>
      </c>
    </row>
    <row r="79" spans="2:21" ht="15.5" x14ac:dyDescent="0.35">
      <c r="B79" t="s">
        <v>113</v>
      </c>
      <c r="C79" t="s">
        <v>114</v>
      </c>
    </row>
    <row r="80" spans="2:21" ht="15.5" x14ac:dyDescent="0.35">
      <c r="C80" t="s">
        <v>115</v>
      </c>
    </row>
    <row r="81" spans="3:21" ht="15.5" x14ac:dyDescent="0.35">
      <c r="C81" t="s">
        <v>19</v>
      </c>
      <c r="D81" s="5">
        <v>18791021</v>
      </c>
      <c r="E81" s="5">
        <v>15870172</v>
      </c>
      <c r="F81" s="5">
        <v>29742355</v>
      </c>
      <c r="G81" s="5">
        <v>27088478</v>
      </c>
      <c r="I81" s="5">
        <v>15870172</v>
      </c>
      <c r="J81" s="5">
        <v>14173606</v>
      </c>
      <c r="K81" s="5">
        <v>24397675</v>
      </c>
      <c r="L81" s="5">
        <v>30690286</v>
      </c>
      <c r="M81" s="5">
        <v>29761292</v>
      </c>
      <c r="N81" s="5">
        <v>38238332</v>
      </c>
      <c r="O81" s="5">
        <v>6965340</v>
      </c>
      <c r="P81" s="5">
        <v>11373573</v>
      </c>
      <c r="Q81" s="5">
        <v>9356331</v>
      </c>
      <c r="R81" s="5">
        <v>11101721</v>
      </c>
      <c r="S81" s="5">
        <v>22822441</v>
      </c>
      <c r="T81" s="5">
        <v>11918554</v>
      </c>
      <c r="U81" s="5">
        <v>5416278</v>
      </c>
    </row>
    <row r="82" spans="3:21" ht="15.5" x14ac:dyDescent="0.35">
      <c r="C82" t="s">
        <v>116</v>
      </c>
      <c r="D82" s="5">
        <v>103388703</v>
      </c>
      <c r="E82" s="5">
        <v>67946125</v>
      </c>
      <c r="F82" s="5">
        <v>58948948</v>
      </c>
      <c r="G82" s="5">
        <v>62620469</v>
      </c>
      <c r="I82" s="5">
        <v>67946125</v>
      </c>
      <c r="J82" s="5">
        <v>78265579</v>
      </c>
      <c r="K82" s="5">
        <v>53039434</v>
      </c>
      <c r="L82" s="5">
        <v>49284043</v>
      </c>
      <c r="M82" s="5">
        <v>53847935</v>
      </c>
      <c r="N82" s="5">
        <v>66720222</v>
      </c>
      <c r="O82" s="5">
        <v>73751642</v>
      </c>
      <c r="P82" s="5">
        <v>111989305</v>
      </c>
      <c r="Q82" s="5">
        <v>87009568</v>
      </c>
      <c r="R82" s="5">
        <v>70140255</v>
      </c>
      <c r="S82" s="5">
        <v>51707143</v>
      </c>
      <c r="T82" s="5">
        <v>84622621</v>
      </c>
      <c r="U82" s="5">
        <v>89831276</v>
      </c>
    </row>
    <row r="83" spans="3:21" ht="15.5" x14ac:dyDescent="0.35">
      <c r="C83" t="s">
        <v>117</v>
      </c>
      <c r="D83" s="5">
        <v>753</v>
      </c>
      <c r="E83" s="5">
        <v>439</v>
      </c>
      <c r="G83" s="5">
        <v>1064</v>
      </c>
      <c r="I83" s="5">
        <v>439</v>
      </c>
      <c r="L83" s="5">
        <v>4911</v>
      </c>
      <c r="Q83" s="5">
        <v>1155</v>
      </c>
      <c r="R83" s="5">
        <v>1146</v>
      </c>
      <c r="T83" s="5">
        <v>41327</v>
      </c>
      <c r="U83" s="5">
        <v>5025</v>
      </c>
    </row>
    <row r="84" spans="3:21" ht="15.5" x14ac:dyDescent="0.35">
      <c r="C84" t="s">
        <v>118</v>
      </c>
      <c r="D84" s="5">
        <v>457532</v>
      </c>
      <c r="E84" s="5">
        <v>498163</v>
      </c>
      <c r="F84" s="5">
        <v>387840</v>
      </c>
      <c r="G84" s="5">
        <v>484629</v>
      </c>
      <c r="I84" s="5">
        <v>498163</v>
      </c>
      <c r="J84" s="5">
        <v>502288</v>
      </c>
      <c r="K84" s="5">
        <v>408518</v>
      </c>
      <c r="L84" s="5">
        <v>533793</v>
      </c>
      <c r="M84" s="5">
        <v>370533</v>
      </c>
      <c r="N84" s="5">
        <v>339950</v>
      </c>
      <c r="O84" s="5">
        <v>532352</v>
      </c>
      <c r="P84" s="5">
        <v>519468</v>
      </c>
      <c r="Q84" s="5">
        <v>467002</v>
      </c>
      <c r="R84" s="5">
        <v>221164</v>
      </c>
      <c r="S84" s="5">
        <v>346993</v>
      </c>
      <c r="T84" s="5">
        <v>427144</v>
      </c>
      <c r="U84" s="5">
        <v>521608</v>
      </c>
    </row>
    <row r="85" spans="3:21" ht="15.5" x14ac:dyDescent="0.35">
      <c r="C85" t="s">
        <v>119</v>
      </c>
      <c r="D85" s="5">
        <v>103388703</v>
      </c>
      <c r="E85" s="5">
        <v>67946125</v>
      </c>
      <c r="F85" s="5">
        <v>58948948</v>
      </c>
      <c r="G85" s="5">
        <v>62620469</v>
      </c>
      <c r="I85" s="5">
        <v>67946125</v>
      </c>
      <c r="J85" s="5">
        <v>78265579</v>
      </c>
      <c r="K85" s="5">
        <v>53039434</v>
      </c>
      <c r="L85" s="5">
        <v>49284043</v>
      </c>
      <c r="M85" s="5">
        <v>53847935</v>
      </c>
      <c r="N85" s="5">
        <v>66720222</v>
      </c>
      <c r="O85" s="5">
        <v>73751642</v>
      </c>
      <c r="P85" s="5">
        <v>111989305</v>
      </c>
      <c r="Q85" s="5">
        <v>87009568</v>
      </c>
      <c r="R85" s="5">
        <v>70140255</v>
      </c>
      <c r="S85" s="5">
        <v>51707143</v>
      </c>
      <c r="T85" s="5">
        <v>84622621</v>
      </c>
      <c r="U85" s="5">
        <v>89831276</v>
      </c>
    </row>
    <row r="86" spans="3:21" ht="15.5" x14ac:dyDescent="0.35">
      <c r="C86" t="s">
        <v>120</v>
      </c>
      <c r="D86" s="5">
        <v>1058829</v>
      </c>
      <c r="E86" s="5">
        <v>19843</v>
      </c>
      <c r="F86" s="5">
        <v>138977</v>
      </c>
      <c r="G86" s="5">
        <v>238167</v>
      </c>
      <c r="I86" s="5">
        <v>19843</v>
      </c>
      <c r="J86" s="5">
        <v>10477</v>
      </c>
      <c r="K86" s="5">
        <v>1551789</v>
      </c>
      <c r="M86" s="5">
        <v>126674</v>
      </c>
      <c r="N86" s="5">
        <v>84009</v>
      </c>
      <c r="O86" s="5">
        <v>163100</v>
      </c>
      <c r="P86" s="5">
        <v>1200</v>
      </c>
      <c r="Q86" s="5">
        <v>228569</v>
      </c>
      <c r="R86" s="5">
        <v>428898</v>
      </c>
      <c r="S86" s="5">
        <v>1425484</v>
      </c>
      <c r="T86" s="5">
        <v>1083757</v>
      </c>
      <c r="U86" s="5">
        <v>978470</v>
      </c>
    </row>
    <row r="87" spans="3:21" ht="15.5" x14ac:dyDescent="0.35">
      <c r="C87" t="s">
        <v>121</v>
      </c>
      <c r="D87" s="5">
        <v>1058829</v>
      </c>
      <c r="E87" s="5">
        <v>19843</v>
      </c>
      <c r="F87" s="5">
        <v>138977</v>
      </c>
      <c r="G87" s="5">
        <v>238167</v>
      </c>
      <c r="I87" s="5">
        <v>19843</v>
      </c>
      <c r="J87" s="5">
        <v>10477</v>
      </c>
      <c r="K87" s="5">
        <v>1551789</v>
      </c>
      <c r="M87" s="5">
        <v>126674</v>
      </c>
      <c r="N87" s="5">
        <v>84009</v>
      </c>
      <c r="O87" s="5">
        <v>163100</v>
      </c>
      <c r="P87" s="5">
        <v>1200</v>
      </c>
      <c r="Q87" s="5">
        <v>228569</v>
      </c>
      <c r="R87" s="5">
        <v>428898</v>
      </c>
      <c r="S87" s="5">
        <v>1425484</v>
      </c>
      <c r="T87" s="5">
        <v>1083757</v>
      </c>
      <c r="U87" s="5">
        <v>978470</v>
      </c>
    </row>
    <row r="88" spans="3:21" ht="15.5" x14ac:dyDescent="0.35">
      <c r="C88" t="s">
        <v>122</v>
      </c>
      <c r="D88" s="5">
        <v>61825834</v>
      </c>
      <c r="E88" s="5">
        <v>48166574</v>
      </c>
      <c r="F88" s="5">
        <v>51705080</v>
      </c>
      <c r="G88" s="5">
        <v>34422060</v>
      </c>
      <c r="I88" s="5">
        <v>48166574</v>
      </c>
      <c r="J88" s="5">
        <v>23110852</v>
      </c>
      <c r="K88" s="5">
        <v>28246537</v>
      </c>
      <c r="L88" s="5">
        <v>27402356</v>
      </c>
      <c r="M88" s="5">
        <v>28156882</v>
      </c>
      <c r="N88" s="5">
        <v>18751919</v>
      </c>
      <c r="O88" s="5">
        <v>30588491</v>
      </c>
      <c r="P88" s="5">
        <v>23032253</v>
      </c>
      <c r="Q88" s="5">
        <v>31840775</v>
      </c>
      <c r="R88" s="5">
        <v>15891281</v>
      </c>
      <c r="S88" s="5">
        <v>17934637</v>
      </c>
      <c r="T88" s="5">
        <v>22392854</v>
      </c>
      <c r="U88" s="5">
        <v>25684118</v>
      </c>
    </row>
    <row r="89" spans="3:21" ht="15.5" x14ac:dyDescent="0.35">
      <c r="C89" t="s">
        <v>91</v>
      </c>
      <c r="D89" s="5">
        <v>42085283</v>
      </c>
      <c r="E89" s="5">
        <v>38486890</v>
      </c>
      <c r="F89" s="5">
        <v>39640031</v>
      </c>
      <c r="G89" s="5">
        <v>37558992</v>
      </c>
      <c r="I89" s="5">
        <v>38486890</v>
      </c>
      <c r="J89" s="5">
        <v>36993841</v>
      </c>
      <c r="K89" s="5">
        <v>29917670</v>
      </c>
      <c r="L89" s="5">
        <v>25206924</v>
      </c>
      <c r="M89" s="5">
        <v>21083682</v>
      </c>
      <c r="N89" s="5">
        <v>15063931</v>
      </c>
      <c r="O89" s="5">
        <v>11514730</v>
      </c>
      <c r="P89" s="5">
        <v>6538762</v>
      </c>
      <c r="Q89" s="5">
        <v>161321</v>
      </c>
      <c r="R89" s="5">
        <v>-7422350</v>
      </c>
      <c r="S89" s="5">
        <v>-14649355</v>
      </c>
      <c r="T89" s="5">
        <v>-16823578</v>
      </c>
      <c r="U89" s="5">
        <v>-21128892</v>
      </c>
    </row>
    <row r="90" spans="3:21" ht="15.5" x14ac:dyDescent="0.35">
      <c r="C90" t="s">
        <v>123</v>
      </c>
      <c r="D90" s="5">
        <v>208839394</v>
      </c>
      <c r="E90" s="5">
        <v>158416629</v>
      </c>
      <c r="F90" s="5">
        <v>153036468</v>
      </c>
      <c r="G90" s="5">
        <v>124878901</v>
      </c>
      <c r="I90" s="5">
        <v>158416629</v>
      </c>
      <c r="J90" s="5">
        <v>126986334</v>
      </c>
      <c r="K90" s="5">
        <v>117127525</v>
      </c>
      <c r="L90" s="5">
        <v>110844073</v>
      </c>
      <c r="M90" s="5">
        <v>117942627</v>
      </c>
      <c r="N90" s="5">
        <v>126664186</v>
      </c>
      <c r="O90" s="5">
        <v>114197525</v>
      </c>
      <c r="P90" s="5">
        <v>148105708</v>
      </c>
      <c r="Q90" s="5">
        <v>133098705</v>
      </c>
      <c r="R90" s="5">
        <v>99240489</v>
      </c>
      <c r="S90" s="5">
        <v>96281950</v>
      </c>
      <c r="T90" s="5">
        <v>123489015</v>
      </c>
      <c r="U90" s="5">
        <v>126605989</v>
      </c>
    </row>
    <row r="91" spans="3:21" ht="15.5" x14ac:dyDescent="0.35">
      <c r="C91" t="s">
        <v>124</v>
      </c>
    </row>
    <row r="92" spans="3:21" ht="15.5" x14ac:dyDescent="0.35">
      <c r="C92" t="s">
        <v>126</v>
      </c>
      <c r="D92" s="5">
        <v>6668459</v>
      </c>
      <c r="E92" s="5">
        <v>6851865</v>
      </c>
      <c r="F92" s="5">
        <v>7019037</v>
      </c>
      <c r="G92" s="5">
        <v>7199571</v>
      </c>
      <c r="I92" s="5">
        <v>6851865</v>
      </c>
      <c r="J92" s="5">
        <v>7427803</v>
      </c>
      <c r="K92" s="5">
        <v>7483210</v>
      </c>
      <c r="L92" s="5">
        <v>7482697</v>
      </c>
      <c r="M92" s="5">
        <v>8303660</v>
      </c>
      <c r="N92" s="5">
        <v>9075738</v>
      </c>
      <c r="O92" s="5">
        <v>9351624</v>
      </c>
      <c r="P92" s="5">
        <v>9473126</v>
      </c>
      <c r="Q92" s="5">
        <v>10386302</v>
      </c>
      <c r="R92" s="5">
        <v>11835671</v>
      </c>
      <c r="S92" s="5">
        <v>13689220</v>
      </c>
      <c r="T92" s="5">
        <v>15615523</v>
      </c>
      <c r="U92" s="5">
        <v>16814988</v>
      </c>
    </row>
    <row r="93" spans="3:21" ht="15.5" x14ac:dyDescent="0.35">
      <c r="C93" t="s">
        <v>125</v>
      </c>
      <c r="U93" s="5">
        <v>437880</v>
      </c>
    </row>
    <row r="94" spans="3:21" ht="15.5" x14ac:dyDescent="0.35">
      <c r="C94" t="s">
        <v>130</v>
      </c>
      <c r="D94" s="5">
        <v>6978390</v>
      </c>
      <c r="E94" s="5">
        <v>17200776</v>
      </c>
      <c r="F94" s="5">
        <v>28562869</v>
      </c>
      <c r="G94" s="5">
        <v>25253078</v>
      </c>
      <c r="I94" s="5">
        <v>17200776</v>
      </c>
      <c r="J94" s="5">
        <v>22873537</v>
      </c>
      <c r="K94" s="5">
        <v>25320815</v>
      </c>
      <c r="L94" s="5">
        <v>24047874</v>
      </c>
      <c r="M94" s="5">
        <v>29293471</v>
      </c>
      <c r="N94" s="5">
        <v>30169060</v>
      </c>
      <c r="O94" s="5">
        <v>39792966</v>
      </c>
      <c r="P94" s="5">
        <v>42848448</v>
      </c>
      <c r="Q94" s="5">
        <v>31721965</v>
      </c>
      <c r="R94" s="5">
        <v>30558586</v>
      </c>
      <c r="S94" s="5">
        <v>34455813</v>
      </c>
      <c r="T94" s="5">
        <v>52087988</v>
      </c>
      <c r="U94" s="5">
        <v>42656326</v>
      </c>
    </row>
    <row r="95" spans="3:21" ht="15.5" x14ac:dyDescent="0.35">
      <c r="C95" t="s">
        <v>131</v>
      </c>
      <c r="D95" s="5">
        <v>215817784</v>
      </c>
      <c r="E95" s="5">
        <v>175617405</v>
      </c>
      <c r="F95" s="5">
        <v>181599337</v>
      </c>
      <c r="G95" s="5">
        <v>150131979</v>
      </c>
      <c r="I95" s="5">
        <v>175617405</v>
      </c>
      <c r="J95" s="5">
        <v>149859871</v>
      </c>
      <c r="K95" s="5">
        <v>142448340</v>
      </c>
      <c r="L95" s="5">
        <v>134891947</v>
      </c>
      <c r="M95" s="5">
        <v>147236098</v>
      </c>
      <c r="N95" s="5">
        <v>156833246</v>
      </c>
      <c r="O95" s="5">
        <v>153990491</v>
      </c>
      <c r="P95" s="5">
        <v>190954156</v>
      </c>
      <c r="Q95" s="5">
        <v>164820670</v>
      </c>
      <c r="R95" s="5">
        <v>129799075</v>
      </c>
      <c r="S95" s="5">
        <v>130737763</v>
      </c>
      <c r="T95" s="5">
        <v>175577003</v>
      </c>
      <c r="U95" s="5">
        <v>169262315</v>
      </c>
    </row>
    <row r="96" spans="3:21" ht="15.5" x14ac:dyDescent="0.35">
      <c r="C96" t="s">
        <v>132</v>
      </c>
    </row>
    <row r="97" spans="3:21" ht="15.5" x14ac:dyDescent="0.35">
      <c r="C97" t="s">
        <v>133</v>
      </c>
    </row>
    <row r="98" spans="3:21" ht="15.5" x14ac:dyDescent="0.35">
      <c r="C98" t="s">
        <v>134</v>
      </c>
      <c r="D98" s="5">
        <v>137255369</v>
      </c>
      <c r="E98" s="5">
        <v>100648679</v>
      </c>
      <c r="F98" s="5">
        <v>105483809</v>
      </c>
      <c r="G98" s="5">
        <v>76103987</v>
      </c>
      <c r="I98" s="5">
        <v>100648679</v>
      </c>
      <c r="J98" s="5">
        <v>76408281</v>
      </c>
      <c r="K98" s="5">
        <v>76085673</v>
      </c>
      <c r="L98" s="5">
        <v>73256152</v>
      </c>
      <c r="M98" s="5">
        <v>89678428</v>
      </c>
      <c r="N98" s="5">
        <v>105276591</v>
      </c>
      <c r="O98" s="5">
        <v>105922479</v>
      </c>
      <c r="P98" s="5">
        <v>147744803</v>
      </c>
      <c r="Q98" s="5">
        <v>127980652</v>
      </c>
      <c r="R98" s="5">
        <v>100447176</v>
      </c>
      <c r="S98" s="5">
        <v>108507694</v>
      </c>
      <c r="T98" s="5">
        <v>155545957</v>
      </c>
      <c r="U98" s="5">
        <v>154034785</v>
      </c>
    </row>
    <row r="99" spans="3:21" ht="15.5" x14ac:dyDescent="0.35">
      <c r="C99" t="s">
        <v>135</v>
      </c>
      <c r="D99" s="5">
        <v>68999000</v>
      </c>
      <c r="E99" s="5">
        <v>56569300</v>
      </c>
      <c r="F99" s="5">
        <v>28717026</v>
      </c>
      <c r="G99" s="5">
        <v>24209943</v>
      </c>
      <c r="I99" s="5">
        <v>56569300</v>
      </c>
      <c r="J99" s="5">
        <v>27872503</v>
      </c>
      <c r="K99" s="5">
        <v>38466529</v>
      </c>
      <c r="L99" s="5">
        <v>26698875</v>
      </c>
      <c r="M99" s="5">
        <v>37007380</v>
      </c>
      <c r="N99" s="5">
        <v>49634882</v>
      </c>
      <c r="O99" s="5">
        <v>48564851</v>
      </c>
      <c r="P99" s="5">
        <v>61453629</v>
      </c>
      <c r="Q99" s="5">
        <v>51877768</v>
      </c>
      <c r="R99" s="5">
        <v>41848765</v>
      </c>
      <c r="S99" s="5">
        <v>39068467</v>
      </c>
      <c r="T99" s="5">
        <v>93500000</v>
      </c>
      <c r="U99" s="5">
        <v>92943648</v>
      </c>
    </row>
    <row r="100" spans="3:21" ht="15.5" x14ac:dyDescent="0.35">
      <c r="C100" t="s">
        <v>136</v>
      </c>
    </row>
    <row r="101" spans="3:21" ht="15.5" x14ac:dyDescent="0.35">
      <c r="C101" t="s">
        <v>137</v>
      </c>
      <c r="D101" s="5">
        <v>65997906</v>
      </c>
      <c r="E101" s="5">
        <v>42097615</v>
      </c>
      <c r="F101" s="5">
        <v>71831615</v>
      </c>
      <c r="G101" s="5">
        <v>46594583</v>
      </c>
      <c r="I101" s="5">
        <v>42097615</v>
      </c>
      <c r="J101" s="5">
        <v>46327832</v>
      </c>
      <c r="K101" s="5">
        <v>35369365</v>
      </c>
      <c r="L101" s="5">
        <v>44460328</v>
      </c>
      <c r="M101" s="5">
        <v>50525966</v>
      </c>
      <c r="N101" s="5">
        <v>53278779</v>
      </c>
      <c r="O101" s="5">
        <v>54787713</v>
      </c>
      <c r="P101" s="5">
        <v>82401742</v>
      </c>
      <c r="Q101" s="5">
        <v>73024761</v>
      </c>
      <c r="R101" s="5">
        <v>56439909</v>
      </c>
      <c r="S101" s="5">
        <v>66988146</v>
      </c>
      <c r="T101" s="5">
        <v>59765603</v>
      </c>
      <c r="U101" s="5">
        <v>58972945</v>
      </c>
    </row>
    <row r="102" spans="3:21" ht="15.5" x14ac:dyDescent="0.35">
      <c r="C102" t="s">
        <v>139</v>
      </c>
    </row>
    <row r="103" spans="3:21" ht="15.5" x14ac:dyDescent="0.35">
      <c r="C103" t="s">
        <v>140</v>
      </c>
      <c r="D103" s="5">
        <v>458285</v>
      </c>
      <c r="E103" s="5">
        <v>498602</v>
      </c>
      <c r="F103" s="5">
        <v>387840</v>
      </c>
      <c r="G103" s="5">
        <v>485693</v>
      </c>
      <c r="I103" s="5">
        <v>498602</v>
      </c>
      <c r="J103" s="5">
        <v>502288</v>
      </c>
      <c r="K103" s="5">
        <v>408518</v>
      </c>
      <c r="L103" s="5">
        <v>538704</v>
      </c>
      <c r="M103" s="5">
        <v>370533</v>
      </c>
      <c r="N103" s="5">
        <v>339950</v>
      </c>
      <c r="O103" s="5">
        <v>532352</v>
      </c>
      <c r="P103" s="5">
        <v>519468</v>
      </c>
      <c r="Q103" s="5">
        <v>468157</v>
      </c>
      <c r="R103" s="5">
        <v>222310</v>
      </c>
      <c r="S103" s="5">
        <v>346993</v>
      </c>
      <c r="T103" s="5">
        <v>468471</v>
      </c>
      <c r="U103" s="5">
        <v>526633</v>
      </c>
    </row>
    <row r="104" spans="3:21" ht="15.5" x14ac:dyDescent="0.35">
      <c r="C104" t="s">
        <v>138</v>
      </c>
      <c r="D104" s="5">
        <v>1604782</v>
      </c>
      <c r="E104" s="5">
        <v>1261023</v>
      </c>
      <c r="F104" s="5">
        <v>1770090</v>
      </c>
      <c r="G104" s="5">
        <v>1729011</v>
      </c>
      <c r="I104" s="5">
        <v>1261023</v>
      </c>
      <c r="J104" s="5">
        <v>1343413</v>
      </c>
      <c r="K104" s="5">
        <v>1215261</v>
      </c>
      <c r="L104" s="5">
        <v>1077843</v>
      </c>
      <c r="M104" s="5">
        <v>1194233</v>
      </c>
      <c r="N104" s="5">
        <v>1285233</v>
      </c>
      <c r="O104" s="5">
        <v>1269034</v>
      </c>
      <c r="P104" s="5">
        <v>1974339</v>
      </c>
      <c r="Q104" s="5">
        <v>1640888</v>
      </c>
      <c r="R104" s="5">
        <v>1277588</v>
      </c>
      <c r="S104" s="5">
        <v>1264331</v>
      </c>
      <c r="T104" s="5">
        <v>1562702</v>
      </c>
      <c r="U104" s="5">
        <v>1499986</v>
      </c>
    </row>
    <row r="105" spans="3:21" ht="15.5" x14ac:dyDescent="0.35">
      <c r="C105" t="s">
        <v>142</v>
      </c>
      <c r="D105" s="5">
        <v>59312</v>
      </c>
      <c r="E105" s="5">
        <v>56821</v>
      </c>
      <c r="F105" s="5">
        <v>2623074</v>
      </c>
      <c r="G105" s="5">
        <v>29310</v>
      </c>
      <c r="I105" s="5">
        <v>56821</v>
      </c>
      <c r="J105" s="5">
        <v>60425</v>
      </c>
      <c r="K105" s="5">
        <v>58957</v>
      </c>
      <c r="L105" s="5">
        <v>14866</v>
      </c>
      <c r="M105" s="5">
        <v>48666</v>
      </c>
      <c r="N105" s="5">
        <v>10112</v>
      </c>
      <c r="O105" s="5">
        <v>70937</v>
      </c>
      <c r="P105" s="5">
        <v>83637</v>
      </c>
      <c r="Q105" s="5">
        <v>59405</v>
      </c>
      <c r="R105" s="5">
        <v>63108</v>
      </c>
      <c r="S105" s="5">
        <v>50208</v>
      </c>
      <c r="T105" s="5">
        <v>47644</v>
      </c>
      <c r="U105" s="5">
        <v>20086</v>
      </c>
    </row>
    <row r="106" spans="3:21" ht="15.5" x14ac:dyDescent="0.35">
      <c r="C106" t="s">
        <v>551</v>
      </c>
      <c r="D106" s="5">
        <v>136084</v>
      </c>
      <c r="E106" s="5">
        <v>165318</v>
      </c>
      <c r="F106" s="5">
        <v>154164</v>
      </c>
      <c r="G106" s="5">
        <v>3055447</v>
      </c>
      <c r="I106" s="5">
        <v>165318</v>
      </c>
      <c r="J106" s="5">
        <v>301820</v>
      </c>
      <c r="K106" s="5">
        <v>567043</v>
      </c>
      <c r="L106" s="5">
        <v>465536</v>
      </c>
      <c r="M106" s="5">
        <v>531650</v>
      </c>
      <c r="N106" s="5">
        <v>727635</v>
      </c>
      <c r="O106" s="5">
        <v>697592</v>
      </c>
      <c r="P106" s="5">
        <v>1311988</v>
      </c>
      <c r="Q106" s="5">
        <v>909673</v>
      </c>
      <c r="R106" s="5">
        <v>595496</v>
      </c>
      <c r="S106" s="5">
        <v>789549</v>
      </c>
      <c r="T106" s="5">
        <v>201537</v>
      </c>
      <c r="U106" s="5">
        <v>71487</v>
      </c>
    </row>
    <row r="107" spans="3:21" ht="15.5" x14ac:dyDescent="0.35">
      <c r="C107" t="s">
        <v>147</v>
      </c>
      <c r="D107" s="5">
        <v>120710</v>
      </c>
      <c r="E107" s="5">
        <v>125414</v>
      </c>
      <c r="F107" s="5">
        <v>119075</v>
      </c>
      <c r="G107" s="5">
        <v>112578</v>
      </c>
      <c r="I107" s="5">
        <v>125414</v>
      </c>
      <c r="J107" s="5">
        <v>101327</v>
      </c>
      <c r="K107" s="5">
        <v>88575</v>
      </c>
      <c r="L107" s="5">
        <v>72449</v>
      </c>
      <c r="M107" s="5">
        <v>117566</v>
      </c>
      <c r="N107" s="5">
        <v>136302</v>
      </c>
      <c r="O107" s="5">
        <v>196860</v>
      </c>
      <c r="P107" s="5">
        <v>314169</v>
      </c>
      <c r="Q107" s="5">
        <v>322275</v>
      </c>
      <c r="R107" s="5">
        <v>417827</v>
      </c>
      <c r="S107" s="5">
        <v>523002</v>
      </c>
      <c r="T107" s="5">
        <v>498202</v>
      </c>
    </row>
    <row r="108" spans="3:21" ht="15.5" x14ac:dyDescent="0.35">
      <c r="C108" t="s">
        <v>148</v>
      </c>
      <c r="D108" s="5">
        <v>120710</v>
      </c>
      <c r="E108" s="5">
        <v>125414</v>
      </c>
      <c r="F108" s="5">
        <v>119075</v>
      </c>
      <c r="G108" s="5">
        <v>112578</v>
      </c>
      <c r="I108" s="5">
        <v>125414</v>
      </c>
      <c r="J108" s="5">
        <v>101327</v>
      </c>
      <c r="K108" s="5">
        <v>88575</v>
      </c>
      <c r="L108" s="5">
        <v>72449</v>
      </c>
      <c r="M108" s="5">
        <v>117566</v>
      </c>
      <c r="N108" s="5">
        <v>136302</v>
      </c>
      <c r="O108" s="5">
        <v>196860</v>
      </c>
      <c r="P108" s="5">
        <v>314169</v>
      </c>
      <c r="Q108" s="5">
        <v>322275</v>
      </c>
      <c r="R108" s="5">
        <v>417827</v>
      </c>
      <c r="S108" s="5">
        <v>523002</v>
      </c>
      <c r="T108" s="5">
        <v>498202</v>
      </c>
    </row>
    <row r="109" spans="3:21" ht="15.5" x14ac:dyDescent="0.35">
      <c r="C109" t="s">
        <v>149</v>
      </c>
      <c r="D109" s="5">
        <v>120710</v>
      </c>
      <c r="E109" s="5">
        <v>125414</v>
      </c>
      <c r="F109" s="5">
        <v>119075</v>
      </c>
      <c r="G109" s="5">
        <v>112578</v>
      </c>
      <c r="I109" s="5">
        <v>125414</v>
      </c>
      <c r="J109" s="5">
        <v>101327</v>
      </c>
      <c r="K109" s="5">
        <v>88575</v>
      </c>
      <c r="L109" s="5">
        <v>72449</v>
      </c>
      <c r="M109" s="5">
        <v>117566</v>
      </c>
      <c r="N109" s="5">
        <v>136302</v>
      </c>
      <c r="O109" s="5">
        <v>196860</v>
      </c>
      <c r="P109" s="5">
        <v>314169</v>
      </c>
      <c r="Q109" s="5">
        <v>322275</v>
      </c>
      <c r="R109" s="5">
        <v>417827</v>
      </c>
      <c r="S109" s="5">
        <v>523002</v>
      </c>
      <c r="T109" s="5">
        <v>498202</v>
      </c>
    </row>
    <row r="110" spans="3:21" ht="15.5" x14ac:dyDescent="0.35">
      <c r="C110" t="s">
        <v>152</v>
      </c>
      <c r="D110" s="5">
        <v>137376079</v>
      </c>
      <c r="E110" s="5">
        <v>100774093</v>
      </c>
      <c r="F110" s="5">
        <v>105602884</v>
      </c>
      <c r="G110" s="5">
        <v>76216565</v>
      </c>
      <c r="I110" s="5">
        <v>100774093</v>
      </c>
      <c r="J110" s="5">
        <v>76509608</v>
      </c>
      <c r="K110" s="5">
        <v>76174248</v>
      </c>
      <c r="L110" s="5">
        <v>73328601</v>
      </c>
      <c r="M110" s="5">
        <v>89795994</v>
      </c>
      <c r="N110" s="5">
        <v>105412893</v>
      </c>
      <c r="O110" s="5">
        <v>106119339</v>
      </c>
      <c r="P110" s="5">
        <v>148058972</v>
      </c>
      <c r="Q110" s="5">
        <v>128302927</v>
      </c>
      <c r="R110" s="5">
        <v>100865003</v>
      </c>
      <c r="S110" s="5">
        <v>109030696</v>
      </c>
      <c r="T110" s="5">
        <v>156044159</v>
      </c>
      <c r="U110" s="5">
        <v>154034785</v>
      </c>
    </row>
    <row r="111" spans="3:21" ht="15.5" x14ac:dyDescent="0.35">
      <c r="C111" t="s">
        <v>153</v>
      </c>
    </row>
    <row r="112" spans="3:21" ht="15.5" x14ac:dyDescent="0.35">
      <c r="C112" t="s">
        <v>154</v>
      </c>
      <c r="D112" s="5">
        <v>12438142</v>
      </c>
      <c r="E112" s="5">
        <v>12438142</v>
      </c>
      <c r="F112" s="5">
        <v>12438142</v>
      </c>
      <c r="G112" s="5">
        <v>12438142</v>
      </c>
      <c r="I112" s="5">
        <v>12438142</v>
      </c>
      <c r="J112" s="5">
        <v>12438142</v>
      </c>
      <c r="K112" s="5">
        <v>12438142</v>
      </c>
      <c r="L112" s="5">
        <v>12438142</v>
      </c>
      <c r="M112" s="5">
        <v>12438142</v>
      </c>
      <c r="N112" s="5">
        <v>12438142</v>
      </c>
      <c r="O112" s="5">
        <v>12438142</v>
      </c>
      <c r="P112" s="5">
        <v>12438142</v>
      </c>
      <c r="Q112" s="5">
        <v>12438142</v>
      </c>
      <c r="R112" s="5">
        <v>12438142</v>
      </c>
      <c r="S112" s="5">
        <v>12438142</v>
      </c>
      <c r="T112" s="5">
        <v>12438142</v>
      </c>
      <c r="U112" s="5">
        <v>12438142</v>
      </c>
    </row>
    <row r="113" spans="2:21" ht="15.5" x14ac:dyDescent="0.35">
      <c r="C113" t="s">
        <v>155</v>
      </c>
      <c r="D113" s="5">
        <v>23918280</v>
      </c>
      <c r="E113" s="5">
        <v>23918280</v>
      </c>
      <c r="F113" s="5">
        <v>23918280</v>
      </c>
      <c r="G113" s="5">
        <v>23918280</v>
      </c>
      <c r="I113" s="5">
        <v>23918280</v>
      </c>
      <c r="J113" s="5">
        <v>23918280</v>
      </c>
      <c r="K113" s="5">
        <v>23918280</v>
      </c>
      <c r="L113" s="5">
        <v>23918280</v>
      </c>
      <c r="M113" s="5">
        <v>23918280</v>
      </c>
      <c r="N113" s="5">
        <v>23918280</v>
      </c>
      <c r="O113" s="5">
        <v>23918280</v>
      </c>
      <c r="P113" s="5">
        <v>23918280</v>
      </c>
      <c r="Q113" s="5">
        <v>23918280</v>
      </c>
      <c r="R113" s="5">
        <v>23918280</v>
      </c>
      <c r="S113" s="5">
        <v>23918280</v>
      </c>
      <c r="T113" s="5">
        <v>23918280</v>
      </c>
      <c r="U113" s="5">
        <v>23918280</v>
      </c>
    </row>
    <row r="114" spans="2:21" ht="15.5" x14ac:dyDescent="0.35">
      <c r="C114" t="s">
        <v>109</v>
      </c>
    </row>
    <row r="115" spans="2:21" ht="15.5" x14ac:dyDescent="0.35">
      <c r="C115" t="s">
        <v>9</v>
      </c>
      <c r="D115" s="5">
        <v>78441705</v>
      </c>
      <c r="E115" s="5">
        <v>74843312</v>
      </c>
      <c r="F115" s="5">
        <v>75996453</v>
      </c>
      <c r="G115" s="5">
        <v>73915414</v>
      </c>
      <c r="I115" s="5">
        <v>74843312</v>
      </c>
      <c r="J115" s="5">
        <v>73350263</v>
      </c>
      <c r="K115" s="5">
        <v>66274092</v>
      </c>
      <c r="L115" s="5">
        <v>61563346</v>
      </c>
      <c r="M115" s="5">
        <v>57440104</v>
      </c>
      <c r="N115" s="5">
        <v>51420353</v>
      </c>
      <c r="O115" s="5">
        <v>47871152</v>
      </c>
      <c r="P115" s="5">
        <v>42895184</v>
      </c>
      <c r="Q115" s="5">
        <v>36517743</v>
      </c>
      <c r="R115" s="5">
        <v>28934072</v>
      </c>
      <c r="S115" s="5">
        <v>21707067</v>
      </c>
      <c r="T115" s="5">
        <v>19532844</v>
      </c>
      <c r="U115" s="5">
        <v>15227530</v>
      </c>
    </row>
    <row r="116" spans="2:21" ht="15.5" x14ac:dyDescent="0.35">
      <c r="C116" t="s">
        <v>161</v>
      </c>
      <c r="D116" s="5">
        <v>215817784</v>
      </c>
      <c r="E116" s="5">
        <v>175617405</v>
      </c>
      <c r="F116" s="5">
        <v>181599337</v>
      </c>
      <c r="G116" s="5">
        <v>150131979</v>
      </c>
      <c r="I116" s="5">
        <v>175617405</v>
      </c>
      <c r="J116" s="5">
        <v>149859871</v>
      </c>
      <c r="K116" s="5">
        <v>142448340</v>
      </c>
      <c r="L116" s="5">
        <v>134891947</v>
      </c>
      <c r="M116" s="5">
        <v>147236098</v>
      </c>
      <c r="N116" s="5">
        <v>156833246</v>
      </c>
      <c r="O116" s="5">
        <v>153990491</v>
      </c>
      <c r="P116" s="5">
        <v>190954156</v>
      </c>
      <c r="Q116" s="5">
        <v>164820670</v>
      </c>
      <c r="R116" s="5">
        <v>129799075</v>
      </c>
      <c r="S116" s="5">
        <v>130737763</v>
      </c>
      <c r="T116" s="5">
        <v>175577003</v>
      </c>
      <c r="U116" s="5">
        <v>169262315</v>
      </c>
    </row>
    <row r="117" spans="2:21" ht="15.5" x14ac:dyDescent="0.35">
      <c r="C117" t="s">
        <v>162</v>
      </c>
      <c r="D117" s="5">
        <v>734680000</v>
      </c>
      <c r="E117" s="5">
        <v>734680000</v>
      </c>
      <c r="F117" s="5">
        <v>734680000</v>
      </c>
      <c r="G117" s="5">
        <v>734680000</v>
      </c>
      <c r="I117" s="5">
        <v>734680000</v>
      </c>
      <c r="J117" s="5">
        <v>734680000</v>
      </c>
      <c r="K117" s="5">
        <v>367340000</v>
      </c>
      <c r="L117" s="5">
        <v>367340000</v>
      </c>
      <c r="M117" s="5">
        <v>367340000</v>
      </c>
      <c r="N117" s="5">
        <v>367340000</v>
      </c>
      <c r="O117" s="5">
        <v>367340000</v>
      </c>
      <c r="P117" s="5">
        <v>367340000</v>
      </c>
      <c r="Q117" s="5">
        <v>367340000</v>
      </c>
      <c r="R117" s="5">
        <v>367340000</v>
      </c>
      <c r="S117" s="5">
        <v>18367000</v>
      </c>
      <c r="T117" s="5">
        <v>18367000</v>
      </c>
      <c r="U117" s="5">
        <v>18367000</v>
      </c>
    </row>
    <row r="119" spans="2:21" ht="15.5" x14ac:dyDescent="0.35">
      <c r="B119" t="s">
        <v>163</v>
      </c>
      <c r="C119" t="s">
        <v>164</v>
      </c>
      <c r="D119" s="5">
        <v>-9505239</v>
      </c>
      <c r="E119" s="5">
        <v>-41741300</v>
      </c>
      <c r="F119" s="5">
        <v>751529</v>
      </c>
      <c r="G119" s="5">
        <v>9902376</v>
      </c>
      <c r="I119" s="5">
        <v>-24265687</v>
      </c>
      <c r="J119" s="5">
        <v>2853325</v>
      </c>
      <c r="K119" s="5">
        <v>-15872405</v>
      </c>
      <c r="L119" s="5">
        <v>12523478</v>
      </c>
      <c r="M119" s="5">
        <v>4188868</v>
      </c>
      <c r="N119" s="5">
        <v>29867150</v>
      </c>
      <c r="O119" s="5">
        <v>12417076</v>
      </c>
      <c r="P119" s="5">
        <v>-10021741</v>
      </c>
      <c r="Q119" s="5">
        <v>-11940360</v>
      </c>
      <c r="R119" s="5">
        <v>-13972876</v>
      </c>
      <c r="S119" s="5">
        <v>66032777</v>
      </c>
      <c r="T119" s="5">
        <v>6792403</v>
      </c>
      <c r="U119" s="5">
        <v>-5461001</v>
      </c>
    </row>
    <row r="120" spans="2:21" ht="15.5" x14ac:dyDescent="0.35">
      <c r="C120" t="s">
        <v>347</v>
      </c>
      <c r="D120" s="5">
        <v>229355953</v>
      </c>
      <c r="E120" s="5">
        <v>253345862</v>
      </c>
      <c r="F120" s="5">
        <v>231424178</v>
      </c>
      <c r="G120" s="5">
        <v>219654925</v>
      </c>
      <c r="I120" s="5">
        <v>930876096</v>
      </c>
      <c r="J120" s="5">
        <v>839775579</v>
      </c>
      <c r="K120" s="5">
        <v>738038915</v>
      </c>
      <c r="L120" s="5">
        <v>727557666</v>
      </c>
      <c r="M120" s="5">
        <v>733678625</v>
      </c>
      <c r="N120" s="5">
        <v>458125524</v>
      </c>
      <c r="O120" s="5">
        <v>621861539</v>
      </c>
      <c r="P120" s="5">
        <v>711879301</v>
      </c>
      <c r="Q120" s="5">
        <v>604254140</v>
      </c>
      <c r="R120" s="5">
        <v>448804505</v>
      </c>
      <c r="S120" s="5">
        <v>549536758</v>
      </c>
      <c r="T120" s="5">
        <v>612188265</v>
      </c>
      <c r="U120" s="5">
        <v>639348545</v>
      </c>
    </row>
    <row r="121" spans="2:21" ht="15.5" x14ac:dyDescent="0.35">
      <c r="C121" t="s">
        <v>445</v>
      </c>
      <c r="D121" s="5">
        <v>25312</v>
      </c>
      <c r="E121" s="5">
        <v>106248</v>
      </c>
      <c r="F121" s="5">
        <v>53315</v>
      </c>
      <c r="G121" s="5">
        <v>70063</v>
      </c>
      <c r="I121" s="5">
        <v>259188</v>
      </c>
      <c r="J121" s="5">
        <v>264087</v>
      </c>
      <c r="K121" s="5">
        <v>391117</v>
      </c>
      <c r="L121" s="5">
        <v>163010</v>
      </c>
      <c r="M121" s="5">
        <v>94426</v>
      </c>
      <c r="N121" s="5">
        <v>115756</v>
      </c>
      <c r="O121" s="5">
        <v>193751</v>
      </c>
      <c r="P121" s="5">
        <v>63406</v>
      </c>
      <c r="Q121" s="5">
        <v>66341</v>
      </c>
      <c r="R121" s="5">
        <v>60362</v>
      </c>
      <c r="S121" s="5">
        <v>122681</v>
      </c>
      <c r="T121" s="5">
        <v>72776</v>
      </c>
      <c r="U121" s="5">
        <v>80549</v>
      </c>
    </row>
    <row r="122" spans="2:21" ht="15.5" x14ac:dyDescent="0.35">
      <c r="C122" t="s">
        <v>1033</v>
      </c>
      <c r="D122" s="5">
        <v>-248836321</v>
      </c>
      <c r="E122" s="5">
        <v>-286730008</v>
      </c>
      <c r="F122" s="5">
        <v>-214871545</v>
      </c>
      <c r="G122" s="5">
        <v>-211773318</v>
      </c>
      <c r="I122" s="5">
        <v>-934237275</v>
      </c>
      <c r="J122" s="5">
        <v>-827343042</v>
      </c>
      <c r="K122" s="5">
        <v>-734985686</v>
      </c>
      <c r="L122" s="5">
        <v>-712024169</v>
      </c>
      <c r="M122" s="5">
        <v>-713569261</v>
      </c>
      <c r="N122" s="5">
        <v>-426057764</v>
      </c>
      <c r="O122" s="5">
        <v>-597159138</v>
      </c>
      <c r="P122" s="5">
        <v>-695544383</v>
      </c>
      <c r="Q122" s="5">
        <v>-595129333</v>
      </c>
      <c r="R122" s="5">
        <v>-452674173</v>
      </c>
      <c r="S122" s="5">
        <v>-485813349</v>
      </c>
      <c r="T122" s="5">
        <v>-588973772</v>
      </c>
      <c r="U122" s="5">
        <v>-632052154</v>
      </c>
    </row>
    <row r="123" spans="2:21" ht="15.5" x14ac:dyDescent="0.35">
      <c r="C123" t="s">
        <v>1034</v>
      </c>
      <c r="D123" s="5">
        <v>-685618</v>
      </c>
      <c r="E123" s="5">
        <v>-470650</v>
      </c>
      <c r="F123" s="5">
        <v>-430306</v>
      </c>
      <c r="G123" s="5">
        <v>-502774</v>
      </c>
      <c r="I123" s="5">
        <v>-1867223</v>
      </c>
      <c r="J123" s="5">
        <v>-2700197</v>
      </c>
      <c r="K123" s="5">
        <v>-2998665</v>
      </c>
      <c r="L123" s="5">
        <v>-1193133</v>
      </c>
      <c r="M123" s="5">
        <v>-1779310</v>
      </c>
      <c r="N123" s="5">
        <v>-2139960</v>
      </c>
      <c r="O123" s="5">
        <v>-4306650</v>
      </c>
      <c r="P123" s="5">
        <v>-3988214</v>
      </c>
      <c r="Q123" s="5">
        <v>-3394535</v>
      </c>
      <c r="R123" s="5">
        <v>-2722199</v>
      </c>
      <c r="S123" s="5">
        <v>-1448937</v>
      </c>
      <c r="T123" s="5">
        <v>-756207</v>
      </c>
      <c r="U123" s="5">
        <v>-713569</v>
      </c>
    </row>
    <row r="124" spans="2:21" ht="15.5" x14ac:dyDescent="0.35">
      <c r="C124" t="s">
        <v>842</v>
      </c>
      <c r="D124" s="5">
        <v>-1486350</v>
      </c>
      <c r="E124" s="5">
        <v>-1859026</v>
      </c>
      <c r="F124" s="5">
        <v>-1820874</v>
      </c>
      <c r="G124" s="5">
        <v>-318158</v>
      </c>
      <c r="I124" s="5">
        <v>-6733396</v>
      </c>
      <c r="J124" s="5">
        <v>-5546599</v>
      </c>
      <c r="K124" s="5">
        <v>-6301886</v>
      </c>
      <c r="L124" s="5">
        <v>-6472144</v>
      </c>
      <c r="M124" s="5">
        <v>-7529542</v>
      </c>
      <c r="N124" s="5">
        <v>-7870121</v>
      </c>
      <c r="O124" s="5">
        <v>-6654177</v>
      </c>
      <c r="P124" s="5">
        <v>-9341923</v>
      </c>
      <c r="Q124" s="5">
        <v>-7687373</v>
      </c>
      <c r="R124" s="5">
        <v>-6588312</v>
      </c>
      <c r="S124" s="5">
        <v>-5724523</v>
      </c>
      <c r="T124" s="5">
        <v>-7031029</v>
      </c>
      <c r="U124" s="5">
        <v>-8499236</v>
      </c>
    </row>
    <row r="125" spans="2:21" ht="15.5" x14ac:dyDescent="0.35">
      <c r="C125" t="s">
        <v>174</v>
      </c>
      <c r="D125" s="5">
        <v>7790433</v>
      </c>
      <c r="E125" s="5">
        <v>-36074478</v>
      </c>
      <c r="F125" s="5">
        <v>-2054874</v>
      </c>
      <c r="G125" s="5">
        <v>2241115</v>
      </c>
      <c r="I125" s="5">
        <v>-31181706</v>
      </c>
      <c r="J125" s="5">
        <v>-21188354</v>
      </c>
      <c r="K125" s="5">
        <v>-11118441</v>
      </c>
      <c r="L125" s="5">
        <v>6949409</v>
      </c>
      <c r="M125" s="5">
        <v>-6948113</v>
      </c>
      <c r="N125" s="5">
        <v>8771810</v>
      </c>
      <c r="O125" s="5">
        <v>1272257</v>
      </c>
      <c r="P125" s="5">
        <v>-11242144</v>
      </c>
      <c r="Q125" s="5">
        <v>-7334406</v>
      </c>
      <c r="R125" s="5">
        <v>420047</v>
      </c>
      <c r="S125" s="5">
        <v>15415736</v>
      </c>
      <c r="T125" s="5">
        <v>-7546150</v>
      </c>
      <c r="U125" s="5">
        <v>801768</v>
      </c>
    </row>
    <row r="126" spans="2:21" ht="15.5" x14ac:dyDescent="0.35">
      <c r="C126" t="s">
        <v>178</v>
      </c>
      <c r="D126" s="5">
        <v>4331352</v>
      </c>
      <c r="E126" s="5">
        <v>10743837</v>
      </c>
      <c r="F126" s="5">
        <v>-11548365</v>
      </c>
      <c r="G126" s="5">
        <v>530523</v>
      </c>
      <c r="I126" s="5">
        <v>-578286</v>
      </c>
      <c r="J126" s="5">
        <v>583860</v>
      </c>
      <c r="K126" s="5">
        <v>1102241</v>
      </c>
      <c r="L126" s="5">
        <v>-2457161</v>
      </c>
      <c r="M126" s="5">
        <v>242043</v>
      </c>
      <c r="N126" s="5">
        <v>-1078095</v>
      </c>
      <c r="O126" s="5">
        <v>-2790506</v>
      </c>
      <c r="P126" s="5">
        <v>-1847784</v>
      </c>
      <c r="Q126" s="5">
        <v>-2715194</v>
      </c>
      <c r="R126" s="5">
        <v>-1273106</v>
      </c>
      <c r="S126" s="5">
        <v>-6055589</v>
      </c>
      <c r="T126" s="5">
        <v>-1161480</v>
      </c>
      <c r="U126" s="5">
        <v>-4426904</v>
      </c>
    </row>
    <row r="127" spans="2:21" ht="15.5" x14ac:dyDescent="0.35">
      <c r="C127" t="s">
        <v>1035</v>
      </c>
      <c r="E127" s="5">
        <v>19196915</v>
      </c>
      <c r="I127" s="5">
        <v>19196915</v>
      </c>
      <c r="J127" s="5">
        <v>19007991</v>
      </c>
    </row>
    <row r="128" spans="2:21" ht="15.5" x14ac:dyDescent="0.35">
      <c r="C128" t="s">
        <v>1036</v>
      </c>
    </row>
    <row r="129" spans="3:21" ht="15.5" x14ac:dyDescent="0.35">
      <c r="C129" t="s">
        <v>1037</v>
      </c>
    </row>
    <row r="130" spans="3:21" ht="15.5" x14ac:dyDescent="0.35">
      <c r="C130" t="s">
        <v>109</v>
      </c>
    </row>
    <row r="131" spans="3:21" ht="15.5" x14ac:dyDescent="0.35">
      <c r="C131" t="s">
        <v>179</v>
      </c>
      <c r="D131" s="5">
        <v>13241617</v>
      </c>
      <c r="E131" s="5">
        <v>28068457</v>
      </c>
      <c r="F131" s="5">
        <v>2788001</v>
      </c>
      <c r="G131" s="5">
        <v>1232750</v>
      </c>
      <c r="I131" s="5">
        <v>27037908</v>
      </c>
      <c r="J131" s="5">
        <v>-10576856</v>
      </c>
      <c r="K131" s="5">
        <v>13984842</v>
      </c>
      <c r="L131" s="5">
        <v>-8397092</v>
      </c>
      <c r="M131" s="5">
        <v>-12339705</v>
      </c>
      <c r="N131" s="5">
        <v>2287518</v>
      </c>
      <c r="O131" s="5">
        <v>-15755188</v>
      </c>
      <c r="P131" s="5">
        <v>12479586</v>
      </c>
      <c r="Q131" s="5">
        <v>10434594</v>
      </c>
      <c r="R131" s="5">
        <v>2311939</v>
      </c>
      <c r="S131" s="5">
        <v>-54962391</v>
      </c>
      <c r="T131" s="5">
        <v>556352</v>
      </c>
    </row>
    <row r="132" spans="3:21" ht="15.5" x14ac:dyDescent="0.35">
      <c r="C132" t="s">
        <v>180</v>
      </c>
      <c r="D132" s="5">
        <v>-3611</v>
      </c>
      <c r="E132" s="5">
        <v>16844</v>
      </c>
      <c r="F132" s="5">
        <v>-46917</v>
      </c>
      <c r="G132" s="5">
        <v>-8516</v>
      </c>
      <c r="I132" s="5">
        <v>-176725</v>
      </c>
      <c r="J132" s="5">
        <v>-635689</v>
      </c>
      <c r="K132" s="5">
        <v>-742024</v>
      </c>
      <c r="L132" s="5">
        <v>-206983</v>
      </c>
      <c r="M132" s="5">
        <v>-326203</v>
      </c>
      <c r="N132" s="5">
        <v>-881676</v>
      </c>
      <c r="O132" s="5">
        <v>-1070121</v>
      </c>
      <c r="P132" s="5">
        <v>-440603</v>
      </c>
      <c r="Q132" s="5">
        <v>-239624</v>
      </c>
      <c r="R132" s="5">
        <v>-59783</v>
      </c>
      <c r="S132" s="5">
        <v>-166499</v>
      </c>
      <c r="T132" s="5">
        <v>-846479</v>
      </c>
      <c r="U132" s="5">
        <v>-1209453</v>
      </c>
    </row>
    <row r="133" spans="3:21" ht="15.5" x14ac:dyDescent="0.35">
      <c r="C133" t="s">
        <v>181</v>
      </c>
      <c r="D133" s="5">
        <v>-3611</v>
      </c>
      <c r="E133" s="5">
        <v>21007</v>
      </c>
      <c r="F133" s="5">
        <v>-51688</v>
      </c>
      <c r="G133" s="5">
        <v>19067</v>
      </c>
      <c r="I133" s="5">
        <v>-178103</v>
      </c>
      <c r="J133" s="5">
        <v>-649590</v>
      </c>
      <c r="K133" s="5">
        <v>-767898</v>
      </c>
      <c r="L133" s="5">
        <v>-218038</v>
      </c>
      <c r="M133" s="5">
        <v>-326203</v>
      </c>
      <c r="N133" s="5">
        <v>-952216</v>
      </c>
      <c r="O133" s="5">
        <v>-1245007</v>
      </c>
      <c r="P133" s="5">
        <v>-447779</v>
      </c>
      <c r="Q133" s="5">
        <v>-246679</v>
      </c>
      <c r="R133" s="5">
        <v>-64273</v>
      </c>
      <c r="S133" s="5">
        <v>-184893</v>
      </c>
      <c r="T133" s="5">
        <v>-870604</v>
      </c>
      <c r="U133" s="5">
        <v>-1222509</v>
      </c>
    </row>
    <row r="134" spans="3:21" ht="15.5" x14ac:dyDescent="0.35">
      <c r="C134" t="s">
        <v>187</v>
      </c>
      <c r="E134" s="5">
        <v>-4163</v>
      </c>
      <c r="F134" s="5">
        <v>4771</v>
      </c>
      <c r="G134" s="5">
        <v>-27583</v>
      </c>
      <c r="I134" s="5">
        <v>1378</v>
      </c>
      <c r="J134" s="5">
        <v>13901</v>
      </c>
      <c r="K134" s="5">
        <v>25874</v>
      </c>
      <c r="L134" s="5">
        <v>11055</v>
      </c>
      <c r="N134" s="5">
        <v>70540</v>
      </c>
      <c r="O134" s="5">
        <v>174886</v>
      </c>
      <c r="P134" s="5">
        <v>7176</v>
      </c>
      <c r="Q134" s="5">
        <v>7055</v>
      </c>
      <c r="R134" s="5">
        <v>4490</v>
      </c>
      <c r="S134" s="5">
        <v>18394</v>
      </c>
      <c r="T134" s="5">
        <v>24125</v>
      </c>
      <c r="U134" s="5">
        <v>13056</v>
      </c>
    </row>
    <row r="135" spans="3:21" ht="15.5" x14ac:dyDescent="0.35">
      <c r="C135" t="s">
        <v>1038</v>
      </c>
    </row>
    <row r="136" spans="3:21" ht="15.5" x14ac:dyDescent="0.35">
      <c r="C136" t="s">
        <v>193</v>
      </c>
    </row>
    <row r="137" spans="3:21" ht="15.5" x14ac:dyDescent="0.35">
      <c r="C137" t="s">
        <v>197</v>
      </c>
      <c r="D137" s="5">
        <v>13241617</v>
      </c>
      <c r="E137" s="5">
        <v>28068457</v>
      </c>
      <c r="F137" s="5">
        <v>2788001</v>
      </c>
      <c r="G137" s="5">
        <v>1232750</v>
      </c>
      <c r="I137" s="5">
        <v>27037908</v>
      </c>
      <c r="J137" s="5">
        <v>-10576856</v>
      </c>
      <c r="K137" s="5">
        <v>13984842</v>
      </c>
      <c r="L137" s="5">
        <v>-8397092</v>
      </c>
      <c r="M137" s="5">
        <v>-12339705</v>
      </c>
      <c r="N137" s="5">
        <v>2287518</v>
      </c>
      <c r="O137" s="5">
        <v>-15755188</v>
      </c>
      <c r="P137" s="5">
        <v>12479586</v>
      </c>
      <c r="Q137" s="5">
        <v>10434594</v>
      </c>
      <c r="R137" s="5">
        <v>2311939</v>
      </c>
      <c r="S137" s="5">
        <v>-54962391</v>
      </c>
      <c r="T137" s="5">
        <v>556352</v>
      </c>
    </row>
    <row r="138" spans="3:21" ht="15.5" x14ac:dyDescent="0.35">
      <c r="C138" t="s">
        <v>1039</v>
      </c>
      <c r="D138" s="5">
        <v>-86787168</v>
      </c>
      <c r="E138" s="5">
        <v>44738559</v>
      </c>
      <c r="F138" s="5">
        <v>324845350</v>
      </c>
      <c r="G138" s="5">
        <v>-54270150</v>
      </c>
      <c r="I138" s="5">
        <v>234685159</v>
      </c>
      <c r="J138" s="5">
        <v>281386137</v>
      </c>
      <c r="K138" s="5">
        <v>214637971</v>
      </c>
      <c r="L138" s="5">
        <v>130368821</v>
      </c>
      <c r="M138" s="5">
        <v>61175695</v>
      </c>
      <c r="N138" s="5">
        <v>78243591</v>
      </c>
      <c r="O138" s="5">
        <v>124175247</v>
      </c>
      <c r="P138" s="5">
        <v>205929005</v>
      </c>
      <c r="Q138" s="5">
        <v>154628322</v>
      </c>
      <c r="R138" s="5">
        <v>69780669</v>
      </c>
      <c r="S138" s="5">
        <v>52050070</v>
      </c>
      <c r="T138" s="5">
        <v>57000000</v>
      </c>
      <c r="U138" s="5">
        <v>31924821</v>
      </c>
    </row>
    <row r="139" spans="3:21" ht="15.5" x14ac:dyDescent="0.35">
      <c r="C139" t="s">
        <v>778</v>
      </c>
      <c r="D139" s="5">
        <v>100028785</v>
      </c>
      <c r="E139" s="5">
        <v>-16670102</v>
      </c>
      <c r="F139" s="5">
        <v>-319499530</v>
      </c>
      <c r="G139" s="5">
        <v>55502900</v>
      </c>
      <c r="I139" s="5">
        <v>-205089432</v>
      </c>
      <c r="J139" s="5">
        <v>-290115313</v>
      </c>
      <c r="K139" s="5">
        <v>-199207294</v>
      </c>
      <c r="L139" s="5">
        <v>-137686917</v>
      </c>
      <c r="M139" s="5">
        <v>-72573954</v>
      </c>
      <c r="N139" s="5">
        <v>-75001843</v>
      </c>
      <c r="O139" s="5">
        <v>-139000899</v>
      </c>
      <c r="P139" s="5">
        <v>-193449419</v>
      </c>
      <c r="Q139" s="5">
        <v>-144193728</v>
      </c>
      <c r="R139" s="5">
        <v>-67468730</v>
      </c>
      <c r="S139" s="5">
        <v>-107012461</v>
      </c>
      <c r="T139" s="5">
        <v>-56443648</v>
      </c>
      <c r="U139" s="5">
        <v>-31924821</v>
      </c>
    </row>
    <row r="140" spans="3:21" ht="15.5" x14ac:dyDescent="0.35">
      <c r="C140" t="s">
        <v>1040</v>
      </c>
      <c r="F140" s="5">
        <v>-2557819</v>
      </c>
      <c r="I140" s="5">
        <v>-2557819</v>
      </c>
      <c r="J140" s="5">
        <v>-1847680</v>
      </c>
      <c r="K140" s="5">
        <v>-1445835</v>
      </c>
      <c r="L140" s="5">
        <v>-1078996</v>
      </c>
      <c r="M140" s="5">
        <v>-941446</v>
      </c>
      <c r="N140" s="5">
        <v>-954230</v>
      </c>
      <c r="O140" s="5">
        <v>-929536</v>
      </c>
    </row>
    <row r="141" spans="3:21" ht="15.5" x14ac:dyDescent="0.35">
      <c r="C141" t="s">
        <v>215</v>
      </c>
      <c r="D141" s="5">
        <v>3732767</v>
      </c>
      <c r="E141" s="5">
        <v>-13655999</v>
      </c>
      <c r="F141" s="5">
        <v>3492613</v>
      </c>
      <c r="G141" s="5">
        <v>11126610</v>
      </c>
      <c r="I141" s="5">
        <v>2595496</v>
      </c>
      <c r="J141" s="5">
        <v>-8359220</v>
      </c>
      <c r="K141" s="5">
        <v>-2629587</v>
      </c>
      <c r="L141" s="5">
        <v>3919403</v>
      </c>
      <c r="M141" s="5">
        <v>-8477040</v>
      </c>
      <c r="N141" s="5">
        <v>31272992</v>
      </c>
      <c r="O141" s="5">
        <v>-4408233</v>
      </c>
      <c r="P141" s="5">
        <v>2017242</v>
      </c>
      <c r="Q141" s="5">
        <v>-1745390</v>
      </c>
      <c r="R141" s="5">
        <v>-11720720</v>
      </c>
      <c r="S141" s="5">
        <v>10903887</v>
      </c>
      <c r="T141" s="5">
        <v>6502276</v>
      </c>
      <c r="U141" s="5">
        <v>-6670454</v>
      </c>
    </row>
    <row r="142" spans="3:21" ht="15.5" x14ac:dyDescent="0.35">
      <c r="C142" t="s">
        <v>217</v>
      </c>
      <c r="D142" s="5">
        <v>15870172</v>
      </c>
      <c r="I142" s="5">
        <v>14173606</v>
      </c>
      <c r="J142" s="5">
        <v>24397675</v>
      </c>
      <c r="K142" s="5">
        <v>30690286</v>
      </c>
      <c r="L142" s="5">
        <v>29761292</v>
      </c>
      <c r="M142" s="5">
        <v>38238332</v>
      </c>
      <c r="N142" s="5">
        <v>6965340</v>
      </c>
      <c r="O142" s="5">
        <v>11373573</v>
      </c>
      <c r="P142" s="5">
        <v>9356331</v>
      </c>
      <c r="Q142" s="5">
        <v>11101721</v>
      </c>
      <c r="R142" s="5">
        <v>22822441</v>
      </c>
      <c r="S142" s="5">
        <v>11918554</v>
      </c>
      <c r="T142" s="5">
        <v>5416278</v>
      </c>
      <c r="U142" s="5">
        <v>11799943</v>
      </c>
    </row>
    <row r="143" spans="3:21" ht="15.5" x14ac:dyDescent="0.35">
      <c r="C143" t="s">
        <v>216</v>
      </c>
      <c r="D143" s="5">
        <v>-811918</v>
      </c>
      <c r="E143" s="5">
        <v>-216184</v>
      </c>
      <c r="F143" s="5">
        <v>-838736</v>
      </c>
      <c r="G143" s="5">
        <v>792481</v>
      </c>
      <c r="I143" s="5">
        <v>-898930</v>
      </c>
      <c r="J143" s="5">
        <v>-1864849</v>
      </c>
      <c r="K143" s="5">
        <v>-3663024</v>
      </c>
      <c r="L143" s="5">
        <v>-2990409</v>
      </c>
    </row>
    <row r="144" spans="3:21" ht="15.5" x14ac:dyDescent="0.35">
      <c r="C144" t="s">
        <v>218</v>
      </c>
      <c r="D144" s="5">
        <v>18791021</v>
      </c>
      <c r="E144" s="5">
        <v>-13872183</v>
      </c>
      <c r="F144" s="5">
        <v>2653877</v>
      </c>
      <c r="G144" s="5">
        <v>11919091</v>
      </c>
      <c r="I144" s="5">
        <v>15870172</v>
      </c>
      <c r="J144" s="5">
        <v>14173606</v>
      </c>
      <c r="K144" s="5">
        <v>24397675</v>
      </c>
      <c r="L144" s="5">
        <v>30690286</v>
      </c>
      <c r="M144" s="5">
        <v>29761292</v>
      </c>
      <c r="N144" s="5">
        <v>38238332</v>
      </c>
      <c r="O144" s="5">
        <v>6965340</v>
      </c>
      <c r="P144" s="5">
        <v>11373573</v>
      </c>
      <c r="Q144" s="5">
        <v>9356331</v>
      </c>
      <c r="R144" s="5">
        <v>11101721</v>
      </c>
      <c r="S144" s="5">
        <v>22822441</v>
      </c>
      <c r="T144" s="5">
        <v>11918554</v>
      </c>
      <c r="U144" s="5">
        <v>5129489</v>
      </c>
    </row>
    <row r="146" spans="2:21" ht="15.5" x14ac:dyDescent="0.35">
      <c r="B146" t="s">
        <v>219</v>
      </c>
      <c r="C146" t="s">
        <v>11</v>
      </c>
      <c r="D146" s="5">
        <v>730000000</v>
      </c>
      <c r="E146" s="5">
        <v>730000000</v>
      </c>
      <c r="F146" s="5">
        <v>730000000</v>
      </c>
      <c r="G146" s="5">
        <v>730000000</v>
      </c>
      <c r="I146" s="5">
        <v>730000000</v>
      </c>
      <c r="J146" s="5">
        <v>730000000</v>
      </c>
      <c r="K146" s="5">
        <v>370000000</v>
      </c>
      <c r="L146" s="5">
        <v>370000000</v>
      </c>
      <c r="M146" s="5">
        <v>370000000</v>
      </c>
      <c r="N146" s="5">
        <v>370000000</v>
      </c>
      <c r="O146" s="5">
        <v>370000000</v>
      </c>
      <c r="P146" s="5">
        <v>370000000</v>
      </c>
      <c r="Q146" s="5">
        <v>370000000</v>
      </c>
      <c r="R146" s="5">
        <v>370000000</v>
      </c>
      <c r="S146" s="5">
        <v>20000000</v>
      </c>
      <c r="T146" s="5">
        <v>20000000</v>
      </c>
      <c r="U146" s="5">
        <v>20000000</v>
      </c>
    </row>
    <row r="147" spans="2:21" ht="15.5" x14ac:dyDescent="0.35">
      <c r="C147" t="s">
        <v>220</v>
      </c>
      <c r="D147" s="6">
        <v>82.57</v>
      </c>
      <c r="E147" s="6">
        <v>-26.16</v>
      </c>
      <c r="F147" s="6">
        <v>46.37</v>
      </c>
      <c r="G147" s="6">
        <v>54.47</v>
      </c>
    </row>
    <row r="148" spans="2:21" ht="15.5" x14ac:dyDescent="0.35">
      <c r="C148" t="s">
        <v>221</v>
      </c>
      <c r="D148" s="6">
        <v>15.08</v>
      </c>
      <c r="E148" s="6">
        <v>-51.99</v>
      </c>
      <c r="F148" s="6">
        <v>26.09</v>
      </c>
      <c r="G148" s="6">
        <v>15.6</v>
      </c>
    </row>
    <row r="149" spans="2:21" ht="15.5" x14ac:dyDescent="0.35">
      <c r="C149" t="s">
        <v>73</v>
      </c>
      <c r="D149" s="6">
        <v>0.2</v>
      </c>
      <c r="E149" s="6">
        <v>0.23</v>
      </c>
      <c r="F149" s="6">
        <v>0.24</v>
      </c>
      <c r="G149" s="6">
        <v>0.17</v>
      </c>
    </row>
    <row r="150" spans="2:21" ht="15.5" x14ac:dyDescent="0.35">
      <c r="C150" t="s">
        <v>222</v>
      </c>
      <c r="D150" s="5">
        <v>89690000000</v>
      </c>
      <c r="E150" s="5">
        <v>-2700000000</v>
      </c>
      <c r="F150" s="5">
        <v>-54790000000</v>
      </c>
      <c r="G150" s="5">
        <v>180240000000</v>
      </c>
    </row>
    <row r="151" spans="2:21" ht="15.5" x14ac:dyDescent="0.35">
      <c r="C151" t="s">
        <v>223</v>
      </c>
      <c r="D151" s="6">
        <v>1.6500000000000001E-2</v>
      </c>
      <c r="E151" s="6">
        <v>-6.5000000000000006E-3</v>
      </c>
      <c r="F151" s="6">
        <v>1.1200000000000002E-2</v>
      </c>
      <c r="G151" s="6">
        <v>1.6399999999999998E-2</v>
      </c>
    </row>
    <row r="152" spans="2:21" ht="15.5" x14ac:dyDescent="0.35">
      <c r="C152" t="s">
        <v>224</v>
      </c>
      <c r="D152" s="6">
        <v>4.5499999999999999E-2</v>
      </c>
      <c r="E152" s="6">
        <v>-1.54E-2</v>
      </c>
      <c r="F152" s="6">
        <v>2.69E-2</v>
      </c>
      <c r="G152" s="6">
        <v>3.3399999999999999E-2</v>
      </c>
    </row>
    <row r="153" spans="2:21" ht="15.5" x14ac:dyDescent="0.35">
      <c r="C153" t="s">
        <v>225</v>
      </c>
      <c r="D153" s="6">
        <v>6.6799999999999998E-2</v>
      </c>
      <c r="E153" s="6">
        <v>-4.5999999999999999E-3</v>
      </c>
      <c r="F153" s="6">
        <v>-4.6900000000000004E-2</v>
      </c>
      <c r="G153" s="6">
        <v>0.1457</v>
      </c>
    </row>
    <row r="154" spans="2:21" ht="15.5" x14ac:dyDescent="0.35">
      <c r="C154" t="s">
        <v>226</v>
      </c>
      <c r="D154" s="6">
        <v>7.06</v>
      </c>
      <c r="E154" s="6">
        <v>-0.69</v>
      </c>
      <c r="F154" s="6">
        <v>-1.5</v>
      </c>
      <c r="G154" s="6">
        <v>7.5</v>
      </c>
    </row>
    <row r="155" spans="2:21" ht="15.5" x14ac:dyDescent="0.35">
      <c r="C155" t="s">
        <v>227</v>
      </c>
      <c r="D155" s="5">
        <v>1333000000000</v>
      </c>
      <c r="E155" s="5">
        <v>1251000000000</v>
      </c>
      <c r="F155" s="5">
        <v>1269000000000</v>
      </c>
      <c r="G155" s="5">
        <v>1200000000000</v>
      </c>
    </row>
    <row r="156" spans="2:21" ht="15.5" x14ac:dyDescent="0.35">
      <c r="C156" t="s">
        <v>228</v>
      </c>
      <c r="D156" s="6">
        <v>0.69</v>
      </c>
      <c r="E156" s="6">
        <v>0.8</v>
      </c>
      <c r="F156" s="6">
        <v>0.7</v>
      </c>
      <c r="G156" s="6">
        <v>0.52</v>
      </c>
    </row>
    <row r="157" spans="2:21" ht="15.5" x14ac:dyDescent="0.35">
      <c r="C157" t="s">
        <v>229</v>
      </c>
      <c r="D157" s="6">
        <v>1814.98</v>
      </c>
      <c r="E157" s="6">
        <v>1703.3</v>
      </c>
      <c r="F157" s="6">
        <v>1726.65</v>
      </c>
      <c r="G157" s="6">
        <v>1632.98</v>
      </c>
    </row>
    <row r="158" spans="2:21" ht="15.5" x14ac:dyDescent="0.35">
      <c r="C158" t="s">
        <v>230</v>
      </c>
      <c r="D158" s="6">
        <v>0.69</v>
      </c>
      <c r="E158" s="6">
        <v>0.8</v>
      </c>
      <c r="F158" s="6">
        <v>0.7</v>
      </c>
      <c r="G158" s="6">
        <v>0.52</v>
      </c>
    </row>
    <row r="159" spans="2:21" ht="15.5" x14ac:dyDescent="0.35">
      <c r="C159" t="s">
        <v>231</v>
      </c>
      <c r="D159" s="6">
        <v>1814.98</v>
      </c>
      <c r="E159" s="6">
        <v>1703.3</v>
      </c>
      <c r="F159" s="6">
        <v>1726.65</v>
      </c>
      <c r="G159" s="6">
        <v>1632.98</v>
      </c>
    </row>
    <row r="160" spans="2:21" ht="15.5" x14ac:dyDescent="0.35">
      <c r="C160" t="s">
        <v>232</v>
      </c>
      <c r="D160" s="5">
        <v>1175000000000</v>
      </c>
      <c r="E160" s="5">
        <v>949000000000</v>
      </c>
      <c r="F160" s="5">
        <v>482000000000</v>
      </c>
      <c r="G160" s="5">
        <v>443000000000</v>
      </c>
    </row>
    <row r="161" spans="3:21" ht="15.5" x14ac:dyDescent="0.35">
      <c r="C161" t="s">
        <v>233</v>
      </c>
    </row>
    <row r="162" spans="3:21" ht="15.5" x14ac:dyDescent="0.35">
      <c r="C162" t="s">
        <v>234</v>
      </c>
      <c r="D162" s="5">
        <v>1333000000000</v>
      </c>
      <c r="E162" s="5">
        <v>1251000000000</v>
      </c>
      <c r="F162" s="5">
        <v>1269000000000</v>
      </c>
      <c r="G162" s="5">
        <v>1200000000000</v>
      </c>
    </row>
    <row r="163" spans="3:21" ht="15.5" x14ac:dyDescent="0.35">
      <c r="C163" t="s">
        <v>23</v>
      </c>
      <c r="D163" s="5">
        <v>1175000000000</v>
      </c>
      <c r="E163" s="5">
        <v>949000000000</v>
      </c>
      <c r="F163" s="5">
        <v>482000000000</v>
      </c>
      <c r="G163" s="5">
        <v>443000000000</v>
      </c>
    </row>
    <row r="164" spans="3:21" ht="15.5" x14ac:dyDescent="0.35">
      <c r="C164" t="s">
        <v>20</v>
      </c>
      <c r="D164" s="5">
        <v>856000000000</v>
      </c>
      <c r="E164" s="5">
        <v>683000000000</v>
      </c>
      <c r="F164" s="5">
        <v>-15000000000</v>
      </c>
      <c r="G164" s="5">
        <v>3000000000</v>
      </c>
    </row>
    <row r="165" spans="3:21" ht="15.5" x14ac:dyDescent="0.35">
      <c r="C165" t="s">
        <v>235</v>
      </c>
      <c r="D165" s="5">
        <v>1217000000000</v>
      </c>
      <c r="E165" s="5">
        <v>966000000000</v>
      </c>
      <c r="F165" s="5">
        <v>794000000000</v>
      </c>
      <c r="G165" s="5">
        <v>792000000000</v>
      </c>
    </row>
    <row r="166" spans="3:21" ht="15.5" x14ac:dyDescent="0.35">
      <c r="C166" t="s">
        <v>236</v>
      </c>
      <c r="D166" s="5">
        <v>-162000000000</v>
      </c>
      <c r="E166" s="5">
        <v>-697000000000</v>
      </c>
      <c r="F166" s="5">
        <v>20000000000</v>
      </c>
      <c r="G166" s="5">
        <v>158000000000</v>
      </c>
    </row>
    <row r="167" spans="3:21" ht="15.5" x14ac:dyDescent="0.35">
      <c r="C167" t="s">
        <v>237</v>
      </c>
      <c r="D167" s="5">
        <v>0</v>
      </c>
      <c r="E167" s="5">
        <v>0</v>
      </c>
      <c r="F167" s="5">
        <v>-1000000000</v>
      </c>
      <c r="G167" s="5">
        <v>0</v>
      </c>
    </row>
    <row r="168" spans="3:21" ht="15.5" x14ac:dyDescent="0.35">
      <c r="C168" t="s">
        <v>12</v>
      </c>
      <c r="D168" s="5">
        <v>-162000000000</v>
      </c>
      <c r="E168" s="5">
        <v>-697000000000</v>
      </c>
      <c r="F168" s="5">
        <v>19000000000</v>
      </c>
      <c r="G168" s="5">
        <v>159000000000</v>
      </c>
    </row>
    <row r="169" spans="3:21" ht="15.5" x14ac:dyDescent="0.35">
      <c r="C169" t="s">
        <v>15</v>
      </c>
      <c r="D169" s="6">
        <v>-220.02</v>
      </c>
      <c r="E169" s="6">
        <v>-948.82</v>
      </c>
      <c r="F169" s="6">
        <v>26.3</v>
      </c>
      <c r="G169" s="6">
        <v>216.16</v>
      </c>
    </row>
    <row r="170" spans="3:21" ht="15.5" x14ac:dyDescent="0.35">
      <c r="C170" t="s">
        <v>58</v>
      </c>
      <c r="I170" s="6">
        <v>91.16</v>
      </c>
      <c r="J170" s="6">
        <v>192.29</v>
      </c>
      <c r="K170" s="6">
        <v>256.64</v>
      </c>
      <c r="L170" s="6">
        <v>211.6</v>
      </c>
      <c r="M170" s="6">
        <v>271.74</v>
      </c>
      <c r="N170" s="6">
        <v>178.74</v>
      </c>
      <c r="O170" s="6">
        <v>228.41</v>
      </c>
      <c r="P170" s="6">
        <v>247.39</v>
      </c>
      <c r="Q170" s="6">
        <v>276.31</v>
      </c>
      <c r="R170" s="6">
        <v>261.81</v>
      </c>
      <c r="S170" s="6">
        <v>1585.3</v>
      </c>
      <c r="T170" s="6">
        <v>2916.23</v>
      </c>
      <c r="U170" s="6">
        <v>-2952.58</v>
      </c>
    </row>
    <row r="171" spans="3:21" ht="15.5" x14ac:dyDescent="0.35">
      <c r="C171" t="s">
        <v>72</v>
      </c>
      <c r="I171" s="6">
        <v>14.92</v>
      </c>
      <c r="J171" s="6">
        <v>4.8600000000000003</v>
      </c>
      <c r="K171" s="6">
        <v>10.36</v>
      </c>
      <c r="L171" s="6">
        <v>7.66</v>
      </c>
      <c r="M171" s="6">
        <v>6.37</v>
      </c>
      <c r="N171" s="6">
        <v>5.26</v>
      </c>
      <c r="O171" s="6">
        <v>3.63</v>
      </c>
      <c r="P171" s="6">
        <v>3.64</v>
      </c>
      <c r="Q171" s="6">
        <v>3.26</v>
      </c>
      <c r="R171" s="6">
        <v>3.07</v>
      </c>
      <c r="S171" s="6">
        <v>3.78</v>
      </c>
      <c r="T171" s="6">
        <v>3.26</v>
      </c>
      <c r="U171" s="6">
        <v>-2.71</v>
      </c>
    </row>
    <row r="172" spans="3:21" ht="15.5" x14ac:dyDescent="0.35">
      <c r="C172" t="s">
        <v>75</v>
      </c>
      <c r="I172" s="6">
        <v>7.0000000000000007E-2</v>
      </c>
      <c r="J172" s="6">
        <v>0.05</v>
      </c>
      <c r="K172" s="6">
        <v>0.09</v>
      </c>
      <c r="L172" s="6">
        <v>0.06</v>
      </c>
      <c r="M172" s="6">
        <v>0.06</v>
      </c>
      <c r="N172" s="6">
        <v>0.05</v>
      </c>
      <c r="O172" s="6">
        <v>0.04</v>
      </c>
      <c r="P172" s="6">
        <v>0.03</v>
      </c>
      <c r="Q172" s="6">
        <v>0.04</v>
      </c>
      <c r="R172" s="6">
        <v>0.05</v>
      </c>
      <c r="S172" s="6">
        <v>0.02</v>
      </c>
      <c r="T172" s="6">
        <v>0.02</v>
      </c>
      <c r="U172" s="6">
        <v>0.02</v>
      </c>
    </row>
    <row r="173" spans="3:21" ht="15.5" x14ac:dyDescent="0.35">
      <c r="C173" t="s">
        <v>238</v>
      </c>
      <c r="I173" s="5">
        <v>151840000000</v>
      </c>
      <c r="J173" s="5">
        <v>234520000000</v>
      </c>
      <c r="K173" s="5">
        <v>186040000000</v>
      </c>
      <c r="L173" s="5">
        <v>153250000000</v>
      </c>
      <c r="M173" s="5">
        <v>172740000000</v>
      </c>
      <c r="N173" s="5">
        <v>131380000000</v>
      </c>
      <c r="O173" s="5">
        <v>210590000000</v>
      </c>
      <c r="P173" s="5">
        <v>232610000000</v>
      </c>
    </row>
    <row r="174" spans="3:21" ht="15.5" x14ac:dyDescent="0.35">
      <c r="C174" t="s">
        <v>239</v>
      </c>
      <c r="I174" s="6">
        <v>2.2799999999999997E-2</v>
      </c>
      <c r="J174" s="6">
        <v>5.8299999999999998E-2</v>
      </c>
      <c r="K174" s="6">
        <v>4.2900000000000001E-2</v>
      </c>
      <c r="L174" s="6">
        <v>3.7000000000000005E-2</v>
      </c>
      <c r="M174" s="6">
        <v>4.7500000000000001E-2</v>
      </c>
      <c r="N174" s="6">
        <v>2.9700000000000001E-2</v>
      </c>
      <c r="O174" s="6">
        <v>3.9199999999999999E-2</v>
      </c>
      <c r="P174" s="6">
        <v>3.2899999999999999E-2</v>
      </c>
      <c r="Q174" s="6">
        <v>4.5499999999999999E-2</v>
      </c>
      <c r="R174" s="6">
        <v>5.5099999999999996E-2</v>
      </c>
      <c r="S174" s="6">
        <v>1.61E-2</v>
      </c>
      <c r="T174" s="6">
        <v>2.4500000000000001E-2</v>
      </c>
      <c r="U174" s="6">
        <v>-2.63E-2</v>
      </c>
    </row>
    <row r="175" spans="3:21" ht="15.5" x14ac:dyDescent="0.35">
      <c r="C175" t="s">
        <v>240</v>
      </c>
      <c r="I175" s="6">
        <v>5.3499999999999999E-2</v>
      </c>
      <c r="J175" s="6">
        <v>0.1192</v>
      </c>
      <c r="K175" s="6">
        <v>9.2100000000000015E-2</v>
      </c>
      <c r="L175" s="6">
        <v>8.1000000000000003E-2</v>
      </c>
      <c r="M175" s="6">
        <v>0.1217</v>
      </c>
      <c r="N175" s="6">
        <v>9.0500000000000011E-2</v>
      </c>
      <c r="O175" s="6">
        <v>0.12609999999999999</v>
      </c>
      <c r="P175" s="6">
        <v>0.14630000000000001</v>
      </c>
      <c r="Q175" s="6">
        <v>0.20519999999999999</v>
      </c>
      <c r="R175" s="6">
        <v>0.24739999999999998</v>
      </c>
      <c r="S175" s="6">
        <v>9.7200000000000009E-2</v>
      </c>
      <c r="T175" s="6">
        <v>0.22039999999999998</v>
      </c>
      <c r="U175" s="6">
        <v>-0.29199999999999998</v>
      </c>
    </row>
    <row r="176" spans="3:21" ht="15.5" x14ac:dyDescent="0.35">
      <c r="C176" t="s">
        <v>241</v>
      </c>
      <c r="I176" s="6">
        <v>0.1143</v>
      </c>
      <c r="J176" s="6">
        <v>0.20199999999999999</v>
      </c>
      <c r="K176" s="6">
        <v>0.1757</v>
      </c>
      <c r="L176" s="6">
        <v>0.15460000000000002</v>
      </c>
      <c r="M176" s="6">
        <v>0.20280000000000001</v>
      </c>
      <c r="N176" s="6">
        <v>0.16269999999999998</v>
      </c>
      <c r="O176" s="6">
        <v>0.2964</v>
      </c>
      <c r="P176" s="6">
        <v>0.37909999999999999</v>
      </c>
      <c r="Q176" s="6">
        <v>0.45399999999999996</v>
      </c>
      <c r="R176" s="6">
        <v>0.49570000000000003</v>
      </c>
      <c r="S176" s="6">
        <v>0.26719999999999999</v>
      </c>
      <c r="T176" s="6">
        <v>0.39850000000000002</v>
      </c>
      <c r="U176" s="6">
        <v>-0.58820000000000006</v>
      </c>
    </row>
    <row r="177" spans="2:21" ht="15.5" x14ac:dyDescent="0.35">
      <c r="C177" t="s">
        <v>242</v>
      </c>
      <c r="I177" s="6">
        <v>4.4400000000000004</v>
      </c>
      <c r="J177" s="6">
        <v>5.1100000000000003</v>
      </c>
      <c r="K177" s="6">
        <v>3.71</v>
      </c>
      <c r="L177" s="6">
        <v>7.37</v>
      </c>
      <c r="M177" s="6">
        <v>3.75</v>
      </c>
      <c r="N177" s="6">
        <v>3.55</v>
      </c>
      <c r="O177" s="6">
        <v>1.72</v>
      </c>
      <c r="P177" s="6">
        <v>3.85</v>
      </c>
      <c r="Q177" s="6">
        <v>3.61</v>
      </c>
      <c r="R177" s="6">
        <v>3.05</v>
      </c>
      <c r="S177" s="6">
        <v>2.4300000000000002</v>
      </c>
      <c r="T177" s="6">
        <v>5.98</v>
      </c>
      <c r="U177" s="6">
        <v>-6.33</v>
      </c>
    </row>
    <row r="178" spans="2:21" ht="15.5" x14ac:dyDescent="0.35">
      <c r="C178" t="s">
        <v>69</v>
      </c>
      <c r="I178" s="6">
        <v>0.8</v>
      </c>
      <c r="J178" s="6">
        <v>0.57999999999999996</v>
      </c>
      <c r="K178" s="6">
        <v>0.95</v>
      </c>
      <c r="L178" s="6">
        <v>0.62</v>
      </c>
      <c r="M178" s="6">
        <v>0.77</v>
      </c>
      <c r="N178" s="6">
        <v>0.48</v>
      </c>
      <c r="O178" s="6">
        <v>0.46</v>
      </c>
      <c r="P178" s="6">
        <v>0.53</v>
      </c>
      <c r="Q178" s="6">
        <v>0.67</v>
      </c>
      <c r="R178" s="6">
        <v>0.76</v>
      </c>
      <c r="S178" s="6">
        <v>0.37</v>
      </c>
      <c r="T178" s="6">
        <v>0.72</v>
      </c>
      <c r="U178" s="6">
        <v>0.79</v>
      </c>
    </row>
    <row r="179" spans="2:21" ht="15.5" x14ac:dyDescent="0.35">
      <c r="C179" t="s">
        <v>66</v>
      </c>
      <c r="I179" s="6">
        <v>1703.3</v>
      </c>
      <c r="J179" s="6">
        <v>1613.11</v>
      </c>
      <c r="K179" s="6">
        <v>2785.45</v>
      </c>
      <c r="L179" s="6">
        <v>2613.1</v>
      </c>
      <c r="M179" s="6">
        <v>2232.62</v>
      </c>
      <c r="N179" s="6">
        <v>1974.42</v>
      </c>
      <c r="O179" s="6">
        <v>1811.56</v>
      </c>
      <c r="P179" s="6">
        <v>1690.98</v>
      </c>
      <c r="Q179" s="6">
        <v>1346.82</v>
      </c>
      <c r="R179" s="6">
        <v>1058.31</v>
      </c>
      <c r="S179" s="6">
        <v>16303.64</v>
      </c>
      <c r="T179" s="6">
        <v>13230.69</v>
      </c>
      <c r="U179" s="5">
        <v>10113</v>
      </c>
    </row>
    <row r="180" spans="2:21" ht="15.5" x14ac:dyDescent="0.35">
      <c r="C180" t="s">
        <v>243</v>
      </c>
      <c r="I180" s="6">
        <v>0.8</v>
      </c>
      <c r="J180" s="6">
        <v>0.57999999999999996</v>
      </c>
      <c r="K180" s="6">
        <v>0.95</v>
      </c>
      <c r="L180" s="6">
        <v>0.62</v>
      </c>
      <c r="M180" s="6">
        <v>0.77</v>
      </c>
      <c r="N180" s="6">
        <v>0.48</v>
      </c>
      <c r="O180" s="6">
        <v>0.46</v>
      </c>
      <c r="P180" s="6">
        <v>0.53</v>
      </c>
      <c r="Q180" s="6">
        <v>0.67</v>
      </c>
      <c r="R180" s="6">
        <v>0.76</v>
      </c>
      <c r="S180" s="6">
        <v>0.37</v>
      </c>
      <c r="T180" s="6">
        <v>0.72</v>
      </c>
      <c r="U180" s="6">
        <v>0.79</v>
      </c>
    </row>
    <row r="181" spans="2:21" ht="15.5" x14ac:dyDescent="0.35">
      <c r="C181" t="s">
        <v>244</v>
      </c>
      <c r="I181" s="6">
        <v>1703.3</v>
      </c>
      <c r="J181" s="6">
        <v>1613.11</v>
      </c>
      <c r="K181" s="6">
        <v>2785.45</v>
      </c>
      <c r="L181" s="6">
        <v>2613.1</v>
      </c>
      <c r="M181" s="6">
        <v>2232.62</v>
      </c>
      <c r="N181" s="6">
        <v>1974.42</v>
      </c>
      <c r="O181" s="6">
        <v>1811.56</v>
      </c>
      <c r="P181" s="6">
        <v>1690.98</v>
      </c>
      <c r="Q181" s="6">
        <v>1346.82</v>
      </c>
      <c r="R181" s="6">
        <v>1058.31</v>
      </c>
      <c r="S181" s="6">
        <v>16303.64</v>
      </c>
      <c r="T181" s="6">
        <v>13230.69</v>
      </c>
      <c r="U181" s="5">
        <v>10113</v>
      </c>
    </row>
    <row r="182" spans="2:21" ht="15.5" x14ac:dyDescent="0.35">
      <c r="C182" t="s">
        <v>245</v>
      </c>
      <c r="I182" s="5">
        <v>949000000000</v>
      </c>
      <c r="J182" s="5">
        <v>455000000000</v>
      </c>
      <c r="K182" s="5">
        <v>603000000000</v>
      </c>
      <c r="L182" s="5">
        <v>424000000000</v>
      </c>
      <c r="M182" s="5">
        <v>536000000000</v>
      </c>
      <c r="N182" s="5">
        <v>710000000000</v>
      </c>
      <c r="O182" s="5">
        <v>685000000000</v>
      </c>
      <c r="P182" s="5">
        <v>909000000000</v>
      </c>
      <c r="Q182" s="5">
        <v>715000000000</v>
      </c>
      <c r="R182" s="5">
        <v>570000000000</v>
      </c>
      <c r="S182" s="5">
        <v>550000000000</v>
      </c>
      <c r="T182" s="5">
        <v>1163000000000</v>
      </c>
      <c r="U182" s="5">
        <v>1135000000000</v>
      </c>
    </row>
    <row r="183" spans="2:21" ht="15.5" x14ac:dyDescent="0.35">
      <c r="C183" t="s">
        <v>246</v>
      </c>
    </row>
    <row r="184" spans="2:21" ht="15.5" x14ac:dyDescent="0.35">
      <c r="C184" t="s">
        <v>25</v>
      </c>
      <c r="I184" s="5">
        <v>949000000000</v>
      </c>
      <c r="J184" s="5">
        <v>455000000000</v>
      </c>
      <c r="K184" s="5">
        <v>603000000000</v>
      </c>
      <c r="L184" s="5">
        <v>424000000000</v>
      </c>
      <c r="M184" s="5">
        <v>536000000000</v>
      </c>
      <c r="N184" s="5">
        <v>710000000000</v>
      </c>
      <c r="O184" s="5">
        <v>685000000000</v>
      </c>
      <c r="P184" s="5">
        <v>909000000000</v>
      </c>
      <c r="Q184" s="5">
        <v>715000000000</v>
      </c>
      <c r="R184" s="5">
        <v>570000000000</v>
      </c>
      <c r="S184" s="5">
        <v>550000000000</v>
      </c>
      <c r="T184" s="5">
        <v>1166000000000</v>
      </c>
      <c r="U184" s="5">
        <v>1135000000000</v>
      </c>
    </row>
    <row r="185" spans="2:21" ht="15.5" x14ac:dyDescent="0.35">
      <c r="C185" t="s">
        <v>22</v>
      </c>
      <c r="I185" s="5">
        <v>683000000000</v>
      </c>
      <c r="J185" s="5">
        <v>226000000000</v>
      </c>
      <c r="K185" s="5">
        <v>226000000000</v>
      </c>
      <c r="L185" s="5">
        <v>-55000000000</v>
      </c>
      <c r="M185" s="5">
        <v>111000000000</v>
      </c>
      <c r="N185" s="5">
        <v>171000000000</v>
      </c>
      <c r="O185" s="5">
        <v>588000000000</v>
      </c>
      <c r="P185" s="5">
        <v>744000000000</v>
      </c>
      <c r="Q185" s="5">
        <v>588000000000</v>
      </c>
      <c r="R185" s="5">
        <v>421000000000</v>
      </c>
      <c r="S185" s="5">
        <v>235000000000</v>
      </c>
      <c r="T185" s="5">
        <v>1017000000000</v>
      </c>
      <c r="U185" s="5">
        <v>1069000000000</v>
      </c>
    </row>
    <row r="186" spans="2:21" ht="15.5" x14ac:dyDescent="0.35">
      <c r="C186" t="s">
        <v>247</v>
      </c>
      <c r="I186" s="5">
        <v>966000000000</v>
      </c>
      <c r="J186" s="5">
        <v>817000000000</v>
      </c>
      <c r="K186" s="5">
        <v>634000000000</v>
      </c>
      <c r="L186" s="5">
        <v>586000000000</v>
      </c>
      <c r="M186" s="5">
        <v>404000000000</v>
      </c>
      <c r="N186" s="5">
        <v>302000000000</v>
      </c>
      <c r="O186" s="5">
        <v>115000000000</v>
      </c>
      <c r="P186" s="5">
        <v>5000000000</v>
      </c>
      <c r="Q186" s="5">
        <v>69000000000</v>
      </c>
      <c r="R186" s="5">
        <v>-16000000000</v>
      </c>
      <c r="S186" s="5">
        <v>-169000000000</v>
      </c>
      <c r="T186" s="5">
        <v>-399000000000</v>
      </c>
      <c r="U186" s="5">
        <v>-335000000000</v>
      </c>
    </row>
    <row r="187" spans="2:21" ht="15.5" x14ac:dyDescent="0.35">
      <c r="C187" t="s">
        <v>248</v>
      </c>
      <c r="I187" s="5">
        <v>-406000000000</v>
      </c>
      <c r="J187" s="5">
        <v>46000000000</v>
      </c>
      <c r="K187" s="5">
        <v>-245000000000</v>
      </c>
      <c r="L187" s="5">
        <v>195000000000</v>
      </c>
      <c r="M187" s="5">
        <v>60000000000</v>
      </c>
      <c r="N187" s="5">
        <v>421000000000</v>
      </c>
      <c r="O187" s="5">
        <v>173000000000</v>
      </c>
      <c r="P187" s="5">
        <v>-145000000000</v>
      </c>
      <c r="Q187" s="5">
        <v>-162000000000</v>
      </c>
      <c r="R187" s="5">
        <v>-188000000000</v>
      </c>
      <c r="S187" s="5">
        <v>911000000000</v>
      </c>
      <c r="T187" s="5">
        <v>85000000000</v>
      </c>
      <c r="U187" s="5">
        <v>-67000000000</v>
      </c>
    </row>
    <row r="188" spans="2:21" ht="15.5" x14ac:dyDescent="0.35">
      <c r="C188" t="s">
        <v>249</v>
      </c>
      <c r="I188" s="5">
        <v>-3000000000</v>
      </c>
      <c r="J188" s="5">
        <v>-10000000000</v>
      </c>
      <c r="K188" s="5">
        <v>-12000000000</v>
      </c>
      <c r="L188" s="5">
        <v>-3000000000</v>
      </c>
      <c r="M188" s="5">
        <v>-5000000000</v>
      </c>
      <c r="N188" s="5">
        <v>-13000000000</v>
      </c>
      <c r="O188" s="5">
        <v>-17000000000</v>
      </c>
      <c r="P188" s="5">
        <v>-6000000000</v>
      </c>
      <c r="Q188" s="5">
        <v>-3000000000</v>
      </c>
      <c r="R188" s="5">
        <v>-1000000000</v>
      </c>
      <c r="S188" s="5">
        <v>-3000000000</v>
      </c>
      <c r="T188" s="5">
        <v>-11000000000</v>
      </c>
      <c r="U188" s="5">
        <v>-15000000000</v>
      </c>
    </row>
    <row r="189" spans="2:21" ht="15.5" x14ac:dyDescent="0.35">
      <c r="C189" t="s">
        <v>14</v>
      </c>
      <c r="I189" s="5">
        <v>-409000000000</v>
      </c>
      <c r="J189" s="5">
        <v>36000000000</v>
      </c>
      <c r="K189" s="5">
        <v>-257000000000</v>
      </c>
      <c r="L189" s="5">
        <v>192000000000</v>
      </c>
      <c r="M189" s="5">
        <v>55000000000</v>
      </c>
      <c r="N189" s="5">
        <v>408000000000</v>
      </c>
      <c r="O189" s="5">
        <v>155000000000</v>
      </c>
      <c r="P189" s="5">
        <v>-152000000000</v>
      </c>
      <c r="Q189" s="5">
        <v>-165000000000</v>
      </c>
      <c r="R189" s="5">
        <v>-189000000000</v>
      </c>
      <c r="S189" s="5">
        <v>908000000000</v>
      </c>
      <c r="T189" s="5">
        <v>74000000000</v>
      </c>
      <c r="U189" s="5">
        <v>-82000000000</v>
      </c>
    </row>
    <row r="190" spans="2:21" ht="15.5" x14ac:dyDescent="0.35">
      <c r="C190" t="s">
        <v>16</v>
      </c>
      <c r="I190" s="6">
        <v>-556.29999999999995</v>
      </c>
      <c r="J190" s="6">
        <v>48.46</v>
      </c>
      <c r="K190" s="6">
        <v>-699.38</v>
      </c>
      <c r="L190" s="6">
        <v>522.30999999999995</v>
      </c>
      <c r="M190" s="6">
        <v>150.13999999999999</v>
      </c>
      <c r="N190" s="6">
        <v>1110.27</v>
      </c>
      <c r="O190" s="6">
        <v>422.78</v>
      </c>
      <c r="P190" s="6">
        <v>-412.72</v>
      </c>
      <c r="Q190" s="6">
        <v>-449.47</v>
      </c>
      <c r="R190" s="6">
        <v>-513.42999999999995</v>
      </c>
      <c r="S190" s="6">
        <v>49456.72</v>
      </c>
      <c r="T190" s="6">
        <v>4011.17</v>
      </c>
      <c r="U190" s="6">
        <v>-4438.6899999999996</v>
      </c>
    </row>
    <row r="192" spans="2:21" ht="15.5" x14ac:dyDescent="0.35">
      <c r="B192" t="s">
        <v>250</v>
      </c>
      <c r="C192" t="s">
        <v>251</v>
      </c>
      <c r="D192" s="5">
        <v>61000000000</v>
      </c>
      <c r="E192" s="5">
        <v>-19000000000</v>
      </c>
      <c r="F192" s="5">
        <v>34000000000</v>
      </c>
      <c r="G192" s="5">
        <v>40000000000</v>
      </c>
      <c r="H192" s="5">
        <v>243000000000</v>
      </c>
      <c r="I192" s="5">
        <v>67000000000</v>
      </c>
      <c r="J192" s="5">
        <v>141000000000</v>
      </c>
      <c r="K192" s="5">
        <v>94000000000</v>
      </c>
      <c r="L192" s="5">
        <v>78000000000</v>
      </c>
      <c r="M192" s="5">
        <v>100000000000</v>
      </c>
      <c r="N192" s="5">
        <v>66000000000</v>
      </c>
      <c r="O192" s="5">
        <v>84000000000</v>
      </c>
      <c r="P192" s="5">
        <v>91000000000</v>
      </c>
      <c r="Q192" s="5">
        <v>102000000000</v>
      </c>
    </row>
    <row r="193" spans="3:17" ht="15.5" x14ac:dyDescent="0.35">
      <c r="C193" t="s">
        <v>252</v>
      </c>
      <c r="H193" s="5">
        <v>115000000000</v>
      </c>
      <c r="I193" s="5">
        <v>67000000000</v>
      </c>
      <c r="J193" s="5">
        <v>141000000000</v>
      </c>
      <c r="K193" s="5">
        <v>94000000000</v>
      </c>
      <c r="L193" s="5">
        <v>78000000000</v>
      </c>
      <c r="M193" s="5">
        <v>100000000000</v>
      </c>
      <c r="N193" s="5">
        <v>66000000000</v>
      </c>
      <c r="O193" s="5">
        <v>84000000000</v>
      </c>
      <c r="P193" s="5">
        <v>91000000000</v>
      </c>
      <c r="Q193" s="5">
        <v>102000000000</v>
      </c>
    </row>
    <row r="194" spans="3:17" ht="15.5" x14ac:dyDescent="0.35">
      <c r="C194" t="s">
        <v>253</v>
      </c>
      <c r="H194" s="6">
        <v>28.52</v>
      </c>
      <c r="I194" s="6">
        <v>28.52</v>
      </c>
      <c r="J194" s="6">
        <v>57.29</v>
      </c>
      <c r="K194" s="6">
        <v>41.05</v>
      </c>
      <c r="L194" s="6">
        <v>29.89</v>
      </c>
      <c r="M194" s="6">
        <v>22.25</v>
      </c>
      <c r="N194" s="6">
        <v>18.79</v>
      </c>
      <c r="O194" s="6">
        <v>18.55</v>
      </c>
      <c r="P194" s="6">
        <v>18.7</v>
      </c>
    </row>
    <row r="195" spans="3:17" ht="15.5" x14ac:dyDescent="0.35">
      <c r="C195" t="s">
        <v>77</v>
      </c>
      <c r="H195" s="6">
        <v>8.6400000000000005E-2</v>
      </c>
      <c r="I195" s="6">
        <v>0.31290000000000001</v>
      </c>
      <c r="J195" s="6">
        <v>0.2979</v>
      </c>
      <c r="K195" s="6">
        <v>0.31989999999999996</v>
      </c>
      <c r="L195" s="6">
        <v>0.28249999999999997</v>
      </c>
      <c r="M195" s="6">
        <v>0.1638</v>
      </c>
      <c r="N195" s="6">
        <v>0.21030000000000001</v>
      </c>
      <c r="O195" s="6">
        <v>0.16239999999999999</v>
      </c>
      <c r="P195" s="6">
        <v>0.1512</v>
      </c>
    </row>
    <row r="196" spans="3:17" ht="15.5" x14ac:dyDescent="0.35">
      <c r="C196" t="s">
        <v>254</v>
      </c>
      <c r="H196" s="6">
        <v>2.3700000000000002E-2</v>
      </c>
      <c r="I196" s="6">
        <v>3.0200000000000001E-2</v>
      </c>
      <c r="J196" s="6">
        <v>6.0599999999999994E-2</v>
      </c>
      <c r="K196" s="6">
        <v>4.6399999999999997E-2</v>
      </c>
      <c r="L196" s="6">
        <v>3.7999999999999999E-2</v>
      </c>
      <c r="M196" s="6">
        <v>2.23E-2</v>
      </c>
      <c r="N196" s="6">
        <v>2.4E-2</v>
      </c>
      <c r="O196" s="6">
        <v>5.0799999999999998E-2</v>
      </c>
      <c r="P196" s="6">
        <v>4.1799999999999997E-2</v>
      </c>
    </row>
    <row r="197" spans="3:17" ht="15.5" x14ac:dyDescent="0.35">
      <c r="C197" t="s">
        <v>57</v>
      </c>
      <c r="D197" s="6">
        <v>82.57</v>
      </c>
      <c r="E197" s="6">
        <v>-26.16</v>
      </c>
      <c r="F197" s="6">
        <v>46.37</v>
      </c>
      <c r="G197" s="6">
        <v>54.47</v>
      </c>
      <c r="H197" s="6">
        <v>330.28</v>
      </c>
      <c r="I197" s="6">
        <v>91.16</v>
      </c>
      <c r="J197" s="6">
        <v>192.29</v>
      </c>
      <c r="K197" s="6">
        <v>128.32</v>
      </c>
      <c r="L197" s="6">
        <v>105.8</v>
      </c>
      <c r="M197" s="6">
        <v>135.87</v>
      </c>
      <c r="N197" s="6">
        <v>89.37</v>
      </c>
      <c r="O197" s="6">
        <v>114.2</v>
      </c>
      <c r="P197" s="6">
        <v>123.7</v>
      </c>
      <c r="Q197" s="6">
        <v>138.16</v>
      </c>
    </row>
    <row r="198" spans="3:17" ht="15.5" x14ac:dyDescent="0.35">
      <c r="C198" t="s">
        <v>255</v>
      </c>
      <c r="H198" s="6">
        <v>157.01</v>
      </c>
      <c r="I198" s="6">
        <v>91.16</v>
      </c>
      <c r="J198" s="6">
        <v>192.29</v>
      </c>
      <c r="K198" s="6">
        <v>128.32</v>
      </c>
      <c r="L198" s="6">
        <v>105.8</v>
      </c>
      <c r="M198" s="6">
        <v>135.87</v>
      </c>
      <c r="N198" s="6">
        <v>89.37</v>
      </c>
      <c r="O198" s="6">
        <v>114.2</v>
      </c>
      <c r="P198" s="6">
        <v>123.7</v>
      </c>
      <c r="Q198" s="6">
        <v>138.16</v>
      </c>
    </row>
    <row r="199" spans="3:17" ht="15.5" x14ac:dyDescent="0.35">
      <c r="C199" t="s">
        <v>79</v>
      </c>
      <c r="H199" s="6">
        <v>28.52</v>
      </c>
      <c r="I199" s="6">
        <v>28.52</v>
      </c>
      <c r="J199" s="6">
        <v>57.29</v>
      </c>
      <c r="K199" s="6">
        <v>41.05</v>
      </c>
      <c r="L199" s="6">
        <v>29.89</v>
      </c>
      <c r="M199" s="6">
        <v>22.25</v>
      </c>
      <c r="N199" s="6">
        <v>18.79</v>
      </c>
      <c r="O199" s="6">
        <v>18.55</v>
      </c>
      <c r="P199" s="6">
        <v>18.7</v>
      </c>
    </row>
    <row r="200" spans="3:17" ht="15.5" x14ac:dyDescent="0.35">
      <c r="C200" t="s">
        <v>256</v>
      </c>
      <c r="H200" s="6">
        <v>8.6400000000000005E-2</v>
      </c>
      <c r="I200" s="6">
        <v>0.31290000000000001</v>
      </c>
      <c r="J200" s="6">
        <v>0.2979</v>
      </c>
      <c r="K200" s="6">
        <v>0.31989999999999996</v>
      </c>
      <c r="L200" s="6">
        <v>0.28249999999999997</v>
      </c>
      <c r="M200" s="6">
        <v>0.1638</v>
      </c>
      <c r="N200" s="6">
        <v>0.21030000000000001</v>
      </c>
      <c r="O200" s="6">
        <v>0.16239999999999999</v>
      </c>
      <c r="P200" s="6">
        <v>0.1512</v>
      </c>
    </row>
    <row r="201" spans="3:17" ht="15.5" x14ac:dyDescent="0.35">
      <c r="C201" t="s">
        <v>257</v>
      </c>
      <c r="H201" s="6">
        <v>2.3700000000000002E-2</v>
      </c>
      <c r="I201" s="6">
        <v>3.0200000000000001E-2</v>
      </c>
      <c r="J201" s="6">
        <v>6.0599999999999994E-2</v>
      </c>
      <c r="K201" s="6">
        <v>4.6399999999999997E-2</v>
      </c>
      <c r="L201" s="6">
        <v>3.7999999999999999E-2</v>
      </c>
      <c r="M201" s="6">
        <v>2.23E-2</v>
      </c>
      <c r="N201" s="6">
        <v>2.4E-2</v>
      </c>
      <c r="O201" s="6">
        <v>5.0799999999999998E-2</v>
      </c>
      <c r="P201" s="6">
        <v>4.1799999999999997E-2</v>
      </c>
    </row>
    <row r="202" spans="3:17" ht="15.5" x14ac:dyDescent="0.35">
      <c r="C202" t="s">
        <v>258</v>
      </c>
      <c r="D202" s="5">
        <v>4482000000000</v>
      </c>
      <c r="E202" s="5">
        <v>4371000000000</v>
      </c>
      <c r="F202" s="5">
        <v>3729000000000</v>
      </c>
      <c r="G202" s="5">
        <v>3574000000000</v>
      </c>
      <c r="H202" s="5">
        <v>17928000000000</v>
      </c>
      <c r="I202" s="5">
        <v>15171000000000</v>
      </c>
      <c r="J202" s="5">
        <v>13691000000000</v>
      </c>
      <c r="K202" s="5">
        <v>11342000000000</v>
      </c>
      <c r="L202" s="5">
        <v>10750000000000</v>
      </c>
      <c r="M202" s="5">
        <v>10315000000000</v>
      </c>
      <c r="N202" s="5">
        <v>6575000000000</v>
      </c>
      <c r="O202" s="5">
        <v>8259000000000</v>
      </c>
      <c r="P202" s="5">
        <v>10505000000000</v>
      </c>
      <c r="Q202" s="5">
        <v>8307000000000</v>
      </c>
    </row>
    <row r="203" spans="3:17" ht="15.5" x14ac:dyDescent="0.35">
      <c r="C203" t="s">
        <v>259</v>
      </c>
      <c r="H203" s="5">
        <v>16137000000000</v>
      </c>
      <c r="I203" s="5">
        <v>15171000000000</v>
      </c>
      <c r="J203" s="5">
        <v>13691000000000</v>
      </c>
      <c r="K203" s="5">
        <v>11342000000000</v>
      </c>
      <c r="L203" s="5">
        <v>10750000000000</v>
      </c>
      <c r="M203" s="5">
        <v>10315000000000</v>
      </c>
      <c r="N203" s="5">
        <v>6575000000000</v>
      </c>
      <c r="O203" s="5">
        <v>8259000000000</v>
      </c>
      <c r="P203" s="5">
        <v>10505000000000</v>
      </c>
      <c r="Q203" s="5">
        <v>8307000000000</v>
      </c>
    </row>
    <row r="204" spans="3:17" ht="15.5" x14ac:dyDescent="0.35">
      <c r="C204" t="s">
        <v>260</v>
      </c>
      <c r="H204" s="6">
        <v>28.52</v>
      </c>
      <c r="I204" s="6">
        <v>28.52</v>
      </c>
      <c r="J204" s="6">
        <v>57.29</v>
      </c>
      <c r="K204" s="6">
        <v>41.05</v>
      </c>
      <c r="L204" s="6">
        <v>29.89</v>
      </c>
      <c r="M204" s="6">
        <v>22.25</v>
      </c>
      <c r="N204" s="6">
        <v>18.79</v>
      </c>
      <c r="O204" s="6">
        <v>18.55</v>
      </c>
      <c r="P204" s="6">
        <v>18.7</v>
      </c>
    </row>
    <row r="205" spans="3:17" ht="15.5" x14ac:dyDescent="0.35">
      <c r="C205" t="s">
        <v>261</v>
      </c>
      <c r="H205" s="6">
        <v>8.6400000000000005E-2</v>
      </c>
      <c r="I205" s="6">
        <v>0.31290000000000001</v>
      </c>
      <c r="J205" s="6">
        <v>0.2979</v>
      </c>
      <c r="K205" s="6">
        <v>0.31989999999999996</v>
      </c>
      <c r="L205" s="6">
        <v>0.28249999999999997</v>
      </c>
      <c r="M205" s="6">
        <v>0.1638</v>
      </c>
      <c r="N205" s="6">
        <v>0.21030000000000001</v>
      </c>
      <c r="O205" s="6">
        <v>0.16239999999999999</v>
      </c>
      <c r="P205" s="6">
        <v>0.1512</v>
      </c>
    </row>
    <row r="206" spans="3:17" ht="15.5" x14ac:dyDescent="0.35">
      <c r="C206" t="s">
        <v>262</v>
      </c>
      <c r="H206" s="6">
        <v>2.3700000000000002E-2</v>
      </c>
      <c r="I206" s="6">
        <v>3.0200000000000001E-2</v>
      </c>
      <c r="J206" s="6">
        <v>6.0599999999999994E-2</v>
      </c>
      <c r="K206" s="6">
        <v>4.6399999999999997E-2</v>
      </c>
      <c r="L206" s="6">
        <v>3.7999999999999999E-2</v>
      </c>
      <c r="M206" s="6">
        <v>2.23E-2</v>
      </c>
      <c r="N206" s="6">
        <v>2.4E-2</v>
      </c>
      <c r="O206" s="6">
        <v>5.0799999999999998E-2</v>
      </c>
      <c r="P206" s="6">
        <v>4.1799999999999997E-2</v>
      </c>
    </row>
    <row r="207" spans="3:17" ht="15.5" x14ac:dyDescent="0.35">
      <c r="C207" t="s">
        <v>263</v>
      </c>
      <c r="I207" s="6">
        <v>3.65</v>
      </c>
    </row>
    <row r="208" spans="3:17" ht="15.5" x14ac:dyDescent="0.35">
      <c r="C208" t="s">
        <v>264</v>
      </c>
      <c r="I208" s="6">
        <v>7.67</v>
      </c>
    </row>
    <row r="209" spans="3:9" ht="15.5" x14ac:dyDescent="0.35">
      <c r="C209" t="s">
        <v>265</v>
      </c>
      <c r="I209" s="6">
        <v>7.42</v>
      </c>
    </row>
    <row r="210" spans="3:9" ht="15.5" x14ac:dyDescent="0.35">
      <c r="C210" t="s">
        <v>266</v>
      </c>
      <c r="I210" s="6">
        <v>0.1303</v>
      </c>
    </row>
    <row r="211" spans="3:9" ht="15.5" x14ac:dyDescent="0.35">
      <c r="C211" t="s">
        <v>267</v>
      </c>
      <c r="I211" s="6">
        <v>0.05</v>
      </c>
    </row>
    <row r="212" spans="3:9" ht="15.5" x14ac:dyDescent="0.35">
      <c r="C212" t="s">
        <v>268</v>
      </c>
      <c r="I212" s="6">
        <v>0.66</v>
      </c>
    </row>
    <row r="213" spans="3:9" ht="15.5" x14ac:dyDescent="0.35">
      <c r="C213" t="s">
        <v>269</v>
      </c>
      <c r="I213" s="6">
        <v>-1.3</v>
      </c>
    </row>
    <row r="214" spans="3:9" ht="15.5" x14ac:dyDescent="0.35">
      <c r="C214" t="s">
        <v>270</v>
      </c>
      <c r="I214" s="6">
        <v>-1.3</v>
      </c>
    </row>
    <row r="215" spans="3:9" ht="15.5" x14ac:dyDescent="0.35">
      <c r="C215" t="s">
        <v>271</v>
      </c>
      <c r="I215" s="6">
        <v>8.76</v>
      </c>
    </row>
    <row r="216" spans="3:9" ht="15.5" x14ac:dyDescent="0.35">
      <c r="C216" t="s">
        <v>272</v>
      </c>
      <c r="I216" s="6">
        <v>8.24</v>
      </c>
    </row>
    <row r="217" spans="3:9" ht="15.5" x14ac:dyDescent="0.35">
      <c r="C217" t="s">
        <v>273</v>
      </c>
      <c r="I217" s="6">
        <v>-0.15</v>
      </c>
    </row>
    <row r="218" spans="3:9" ht="15.5" x14ac:dyDescent="0.35">
      <c r="C218" t="s">
        <v>274</v>
      </c>
      <c r="I218" s="6">
        <v>-0.31</v>
      </c>
    </row>
    <row r="219" spans="3:9" ht="15.5" x14ac:dyDescent="0.35">
      <c r="C219" t="s">
        <v>275</v>
      </c>
      <c r="I219" s="6">
        <v>157.01</v>
      </c>
    </row>
    <row r="220" spans="3:9" ht="15.5" x14ac:dyDescent="0.35">
      <c r="C220" t="s">
        <v>276</v>
      </c>
      <c r="I220" s="6">
        <v>330.28</v>
      </c>
    </row>
    <row r="221" spans="3:9" ht="15.5" x14ac:dyDescent="0.35">
      <c r="C221" t="s">
        <v>277</v>
      </c>
      <c r="I221" s="6">
        <v>21964.69</v>
      </c>
    </row>
    <row r="222" spans="3:9" ht="15.5" x14ac:dyDescent="0.35">
      <c r="C222" t="s">
        <v>278</v>
      </c>
      <c r="D222" s="6">
        <v>434.79</v>
      </c>
    </row>
    <row r="223" spans="3:9" ht="15.5" x14ac:dyDescent="0.35">
      <c r="C223" t="s">
        <v>279</v>
      </c>
      <c r="I223" s="6">
        <v>1814.98</v>
      </c>
    </row>
    <row r="224" spans="3:9" ht="15.5" x14ac:dyDescent="0.35">
      <c r="C224" t="s">
        <v>280</v>
      </c>
      <c r="I224" s="6">
        <v>-926.38</v>
      </c>
    </row>
    <row r="225" spans="3:9" ht="15.5" x14ac:dyDescent="0.35">
      <c r="C225" t="s">
        <v>281</v>
      </c>
      <c r="D225" s="6">
        <v>1.52</v>
      </c>
    </row>
    <row r="226" spans="3:9" ht="15.5" x14ac:dyDescent="0.35">
      <c r="C226" t="s">
        <v>282</v>
      </c>
      <c r="D226" s="6">
        <v>1.07</v>
      </c>
    </row>
    <row r="227" spans="3:9" ht="15.5" x14ac:dyDescent="0.35">
      <c r="C227" t="s">
        <v>283</v>
      </c>
      <c r="D227" s="6">
        <v>0.88</v>
      </c>
    </row>
    <row r="228" spans="3:9" ht="15.5" x14ac:dyDescent="0.35">
      <c r="C228" t="s">
        <v>285</v>
      </c>
      <c r="D228" s="6">
        <v>1.75</v>
      </c>
    </row>
    <row r="229" spans="3:9" ht="15.5" x14ac:dyDescent="0.35">
      <c r="C229" t="s">
        <v>286</v>
      </c>
      <c r="D229" s="6">
        <v>0.32</v>
      </c>
    </row>
    <row r="230" spans="3:9" ht="15.5" x14ac:dyDescent="0.35">
      <c r="C230" t="s">
        <v>287</v>
      </c>
      <c r="D230" s="6">
        <v>2.75</v>
      </c>
    </row>
    <row r="231" spans="3:9" ht="15.5" x14ac:dyDescent="0.35">
      <c r="C231" t="s">
        <v>288</v>
      </c>
      <c r="I231" s="6">
        <v>5.52</v>
      </c>
    </row>
    <row r="232" spans="3:9" ht="15.5" x14ac:dyDescent="0.35">
      <c r="C232" t="s">
        <v>12</v>
      </c>
      <c r="D232" s="5">
        <v>-162000000000</v>
      </c>
    </row>
    <row r="233" spans="3:9" ht="15.5" x14ac:dyDescent="0.35">
      <c r="C233" t="s">
        <v>289</v>
      </c>
      <c r="I233" s="6">
        <v>3.14</v>
      </c>
    </row>
    <row r="234" spans="3:9" ht="15.5" x14ac:dyDescent="0.35">
      <c r="C234" t="s">
        <v>290</v>
      </c>
      <c r="I234" s="6">
        <v>3.1400000000000004E-2</v>
      </c>
    </row>
    <row r="235" spans="3:9" ht="15.5" x14ac:dyDescent="0.35">
      <c r="C235" t="s">
        <v>291</v>
      </c>
      <c r="I235" s="6">
        <v>8.6500000000000007E-2</v>
      </c>
    </row>
    <row r="236" spans="3:9" ht="15.5" x14ac:dyDescent="0.35">
      <c r="C236" t="s">
        <v>292</v>
      </c>
      <c r="I236" s="6">
        <v>0.1535</v>
      </c>
    </row>
    <row r="237" spans="3:9" ht="15.5" x14ac:dyDescent="0.35">
      <c r="C237" t="s">
        <v>293</v>
      </c>
      <c r="I237" s="6">
        <v>6.2899999999999998E-2</v>
      </c>
    </row>
    <row r="238" spans="3:9" ht="15.5" x14ac:dyDescent="0.35">
      <c r="C238" t="s">
        <v>294</v>
      </c>
      <c r="D238" s="6">
        <v>29.37</v>
      </c>
    </row>
    <row r="239" spans="3:9" ht="15.5" x14ac:dyDescent="0.35">
      <c r="C239" t="s">
        <v>295</v>
      </c>
      <c r="D239" s="6">
        <v>19.329999999999998</v>
      </c>
    </row>
    <row r="240" spans="3:9" ht="15.5" x14ac:dyDescent="0.35">
      <c r="C240" t="s">
        <v>296</v>
      </c>
      <c r="D240" s="6">
        <v>19.010000000000002</v>
      </c>
    </row>
    <row r="241" spans="3:9" ht="15.5" x14ac:dyDescent="0.35">
      <c r="C241" t="s">
        <v>297</v>
      </c>
      <c r="D241" s="6">
        <v>29.69</v>
      </c>
    </row>
    <row r="242" spans="3:9" ht="15.5" x14ac:dyDescent="0.35">
      <c r="C242" t="s">
        <v>298</v>
      </c>
      <c r="D242" s="6">
        <v>3.1</v>
      </c>
    </row>
    <row r="243" spans="3:9" ht="15.5" x14ac:dyDescent="0.35">
      <c r="C243" t="s">
        <v>299</v>
      </c>
      <c r="I243" s="6">
        <v>4.8899999999999997</v>
      </c>
    </row>
    <row r="244" spans="3:9" ht="15.5" x14ac:dyDescent="0.35">
      <c r="C244" t="s">
        <v>300</v>
      </c>
      <c r="I244" s="6">
        <v>17.059999999999999</v>
      </c>
    </row>
    <row r="245" spans="3:9" ht="15.5" x14ac:dyDescent="0.35">
      <c r="C245" t="s">
        <v>53</v>
      </c>
      <c r="I245" s="5">
        <v>885000000000</v>
      </c>
    </row>
    <row r="246" spans="3:9" ht="15.5" x14ac:dyDescent="0.35">
      <c r="C246" t="s">
        <v>301</v>
      </c>
      <c r="I246" s="5">
        <v>1741000000000</v>
      </c>
    </row>
    <row r="247" spans="3:9" ht="15.5" x14ac:dyDescent="0.35">
      <c r="C247" t="s">
        <v>302</v>
      </c>
      <c r="I247" s="5">
        <v>734680000</v>
      </c>
    </row>
    <row r="248" spans="3:9" ht="15.5" x14ac:dyDescent="0.35">
      <c r="C248" t="s">
        <v>303</v>
      </c>
      <c r="I248" s="6">
        <v>9.9100000000000008E-2</v>
      </c>
    </row>
    <row r="249" spans="3:9" ht="15.5" x14ac:dyDescent="0.35">
      <c r="C249" t="s">
        <v>304</v>
      </c>
      <c r="D249" s="6">
        <v>2.52E-2</v>
      </c>
    </row>
    <row r="250" spans="3:9" ht="15.5" x14ac:dyDescent="0.35">
      <c r="C250" t="s">
        <v>305</v>
      </c>
      <c r="D250" s="6">
        <v>1.9299999999999998E-2</v>
      </c>
    </row>
    <row r="251" spans="3:9" ht="15.5" x14ac:dyDescent="0.35">
      <c r="C251" t="s">
        <v>306</v>
      </c>
      <c r="D251" s="6">
        <v>1.3500000000000002E-2</v>
      </c>
    </row>
    <row r="252" spans="3:9" ht="15.5" x14ac:dyDescent="0.35">
      <c r="C252" t="s">
        <v>307</v>
      </c>
      <c r="D252" s="6">
        <v>0.2787</v>
      </c>
    </row>
    <row r="253" spans="3:9" ht="15.5" x14ac:dyDescent="0.35">
      <c r="C253" t="s">
        <v>308</v>
      </c>
      <c r="D253" s="6">
        <v>1.0748</v>
      </c>
    </row>
    <row r="254" spans="3:9" ht="15.5" x14ac:dyDescent="0.35">
      <c r="C254" t="s">
        <v>309</v>
      </c>
      <c r="D254" s="6">
        <v>4.2065999999999999</v>
      </c>
    </row>
    <row r="255" spans="3:9" ht="15.5" x14ac:dyDescent="0.35">
      <c r="C255" t="s">
        <v>310</v>
      </c>
      <c r="I255" s="6">
        <v>57.29</v>
      </c>
    </row>
    <row r="256" spans="3:9" ht="15.5" x14ac:dyDescent="0.35">
      <c r="C256" t="s">
        <v>311</v>
      </c>
      <c r="I256" s="6">
        <v>28.52</v>
      </c>
    </row>
    <row r="257" spans="3:9" ht="15.5" x14ac:dyDescent="0.35">
      <c r="C257" t="s">
        <v>312</v>
      </c>
      <c r="I257" s="6">
        <v>8.6400000000000005E-2</v>
      </c>
    </row>
    <row r="258" spans="3:9" ht="15.5" x14ac:dyDescent="0.35">
      <c r="C258" t="s">
        <v>313</v>
      </c>
      <c r="I258" s="6">
        <v>2.3700000000000002E-2</v>
      </c>
    </row>
    <row r="259" spans="3:9" ht="15.5" x14ac:dyDescent="0.35">
      <c r="C259" t="s">
        <v>314</v>
      </c>
      <c r="I259" t="s">
        <v>678</v>
      </c>
    </row>
    <row r="260" spans="3:9" ht="15.5" x14ac:dyDescent="0.35">
      <c r="C260" t="s">
        <v>316</v>
      </c>
      <c r="I260" s="5">
        <v>3</v>
      </c>
    </row>
    <row r="261" spans="3:9" ht="15.5" x14ac:dyDescent="0.35">
      <c r="C261" t="s">
        <v>317</v>
      </c>
      <c r="I261" s="6">
        <v>0.75</v>
      </c>
    </row>
    <row r="262" spans="3:9" ht="15.5" x14ac:dyDescent="0.35">
      <c r="C262" t="s">
        <v>318</v>
      </c>
      <c r="I262" s="6">
        <v>0.49</v>
      </c>
    </row>
    <row r="263" spans="3:9" ht="15.5" x14ac:dyDescent="0.35">
      <c r="C263" t="s">
        <v>319</v>
      </c>
      <c r="I263" s="6">
        <v>0.76</v>
      </c>
    </row>
    <row r="264" spans="3:9" ht="15.5" x14ac:dyDescent="0.35">
      <c r="C264" t="s">
        <v>320</v>
      </c>
      <c r="I264" s="6">
        <v>0.72</v>
      </c>
    </row>
    <row r="265" spans="3:9" ht="15.5" x14ac:dyDescent="0.35">
      <c r="C265" t="s">
        <v>321</v>
      </c>
      <c r="I265" s="6">
        <v>0.99</v>
      </c>
    </row>
    <row r="266" spans="3:9" ht="15.5" x14ac:dyDescent="0.35">
      <c r="C266" t="s">
        <v>322</v>
      </c>
      <c r="I266" s="6">
        <v>0.71</v>
      </c>
    </row>
    <row r="267" spans="3:9" ht="15.5" x14ac:dyDescent="0.35">
      <c r="C267" t="s">
        <v>323</v>
      </c>
      <c r="I267" s="6">
        <v>0.72</v>
      </c>
    </row>
    <row r="268" spans="3:9" ht="15.5" x14ac:dyDescent="0.35">
      <c r="C268" t="s">
        <v>324</v>
      </c>
      <c r="I268" s="5">
        <v>16137000000000</v>
      </c>
    </row>
    <row r="269" spans="3:9" ht="15.5" x14ac:dyDescent="0.35">
      <c r="C269" t="s">
        <v>325</v>
      </c>
      <c r="I269" s="5">
        <v>306000000000</v>
      </c>
    </row>
    <row r="270" spans="3:9" ht="15.5" x14ac:dyDescent="0.35">
      <c r="C270" t="s">
        <v>326</v>
      </c>
      <c r="I270" s="5">
        <v>211000000000</v>
      </c>
    </row>
    <row r="271" spans="3:9" ht="15.5" x14ac:dyDescent="0.35">
      <c r="C271" t="s">
        <v>327</v>
      </c>
      <c r="I271" s="5">
        <v>115000000000</v>
      </c>
    </row>
    <row r="272" spans="3:9" ht="15.5" x14ac:dyDescent="0.35">
      <c r="C272" t="s">
        <v>328</v>
      </c>
      <c r="D272" s="5">
        <v>319000000000</v>
      </c>
    </row>
    <row r="273" spans="3:9" ht="15.5" x14ac:dyDescent="0.35">
      <c r="C273" t="s">
        <v>329</v>
      </c>
      <c r="D273" s="5">
        <v>3669000000000</v>
      </c>
    </row>
    <row r="274" spans="3:9" ht="15.5" x14ac:dyDescent="0.35">
      <c r="C274" t="s">
        <v>330</v>
      </c>
      <c r="D274" s="5">
        <v>2335000000000</v>
      </c>
    </row>
    <row r="275" spans="3:9" ht="15.5" x14ac:dyDescent="0.35">
      <c r="C275" t="s">
        <v>235</v>
      </c>
      <c r="D275" s="5">
        <v>1217000000000</v>
      </c>
    </row>
    <row r="276" spans="3:9" ht="15.5" x14ac:dyDescent="0.35">
      <c r="C276" t="s">
        <v>234</v>
      </c>
      <c r="I276" s="5">
        <v>1333000000000</v>
      </c>
    </row>
    <row r="277" spans="3:9" ht="15.5" x14ac:dyDescent="0.35">
      <c r="C277" t="s">
        <v>232</v>
      </c>
      <c r="D277" s="5">
        <v>1175000000000</v>
      </c>
    </row>
    <row r="278" spans="3:9" ht="15.5" x14ac:dyDescent="0.35">
      <c r="C278" t="s">
        <v>23</v>
      </c>
      <c r="D278" s="5">
        <v>1175000000000</v>
      </c>
    </row>
    <row r="279" spans="3:9" ht="15.5" x14ac:dyDescent="0.35">
      <c r="C279" t="s">
        <v>20</v>
      </c>
      <c r="D279" s="5">
        <v>856000000000</v>
      </c>
    </row>
    <row r="280" spans="3:9" ht="15.5" x14ac:dyDescent="0.35">
      <c r="C280" t="s">
        <v>331</v>
      </c>
      <c r="I280" s="5">
        <v>1333000000000</v>
      </c>
    </row>
    <row r="281" spans="3:9" ht="15.5" x14ac:dyDescent="0.35">
      <c r="C281" t="s">
        <v>332</v>
      </c>
      <c r="I281" s="5">
        <v>-680000000000</v>
      </c>
    </row>
    <row r="282" spans="3:9" ht="15.5" x14ac:dyDescent="0.35">
      <c r="C282" t="s">
        <v>333</v>
      </c>
      <c r="I282" s="5">
        <v>-1000000000</v>
      </c>
    </row>
    <row r="283" spans="3:9" ht="15.5" x14ac:dyDescent="0.35">
      <c r="C283" t="s">
        <v>334</v>
      </c>
      <c r="I283" s="5">
        <v>761000000000</v>
      </c>
    </row>
    <row r="284" spans="3:9" ht="15.5" x14ac:dyDescent="0.35">
      <c r="C284" t="s">
        <v>335</v>
      </c>
      <c r="I284" s="5">
        <v>0</v>
      </c>
    </row>
    <row r="285" spans="3:9" ht="15.5" x14ac:dyDescent="0.35">
      <c r="C285" t="s">
        <v>336</v>
      </c>
      <c r="I285" s="5">
        <v>-681000000000</v>
      </c>
    </row>
  </sheetData>
  <pageMargins left="0.7" right="0.7" top="0.75" bottom="0.75" header="0.3" footer="0.3"/>
  <ignoredErrors>
    <ignoredError sqref="A1:U28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1041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1042</v>
      </c>
      <c r="D2" s="2" vm="247">
        <f ca="1">IFERROR(_xlfn.STOCKHISTORY("XIDX:" &amp; $C$1, D3, , 0, 0, 1), "Libur")</f>
        <v>2610</v>
      </c>
      <c r="H2" s="2" vm="247">
        <f ca="1">IFERROR(INDEX(D2:G2,COUNT(D2:G2)),"")</f>
        <v>2610</v>
      </c>
      <c r="I2" s="2" vm="248">
        <f t="shared" ref="I2:Z2" ca="1" si="0">IFERROR(_xlfn.STOCKHISTORY("XIDX:" &amp; $C$1, I1, , 0, 0, 1), "Libur")</f>
        <v>3000</v>
      </c>
      <c r="J2" s="2" vm="249">
        <f t="shared" ca="1" si="0"/>
        <v>2170</v>
      </c>
      <c r="K2" s="2" t="str">
        <f t="shared" ca="1" si="0"/>
        <v>Libur</v>
      </c>
      <c r="L2" s="2" vm="250">
        <f t="shared" ca="1" si="0"/>
        <v>3150</v>
      </c>
      <c r="M2" s="2" vm="251">
        <f t="shared" ca="1" si="0"/>
        <v>2675</v>
      </c>
      <c r="N2" s="2" vm="252">
        <f t="shared" ca="1" si="0"/>
        <v>3237.5</v>
      </c>
      <c r="O2" s="2" vm="253">
        <f t="shared" ca="1" si="0"/>
        <v>5500</v>
      </c>
      <c r="P2" s="2" vm="254">
        <f t="shared" ca="1" si="0"/>
        <v>8625</v>
      </c>
      <c r="Q2" s="2" vm="255">
        <f t="shared" ca="1" si="0"/>
        <v>8950</v>
      </c>
      <c r="R2" s="2" vm="256">
        <f t="shared" ca="1" si="0"/>
        <v>6250</v>
      </c>
      <c r="S2" s="2" vm="257">
        <f t="shared" ca="1" si="0"/>
        <v>8250</v>
      </c>
      <c r="T2" s="2" vm="258">
        <f t="shared" ca="1" si="0"/>
        <v>8762.5</v>
      </c>
      <c r="U2" s="2" vm="259">
        <f t="shared" ca="1" si="0"/>
        <v>5950</v>
      </c>
      <c r="V2" s="2" t="str">
        <f t="shared" ca="1" si="0"/>
        <v>Libur</v>
      </c>
      <c r="W2" s="2" vm="260">
        <f t="shared" ca="1" si="0"/>
        <v>3850</v>
      </c>
      <c r="X2" s="2" t="str">
        <f t="shared" ca="1" si="0"/>
        <v>Libur</v>
      </c>
      <c r="Y2" s="2" vm="261">
        <f t="shared" ca="1" si="0"/>
        <v>3950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513657911201</v>
      </c>
      <c r="H4" s="2">
        <f>IFERROR(SUM(D4:G4)*(4/MAX(1,COUNT(D4:G4))),"")</f>
        <v>2054631644804</v>
      </c>
      <c r="I4" s="2">
        <f t="shared" ref="I4:Z4" si="1">IFERROR(INDEX(I51:I500,MATCH($C$4,$C$51:$C$500,0)),"")</f>
        <v>2146553443744</v>
      </c>
      <c r="J4" s="2">
        <f t="shared" si="1"/>
        <v>1859368093471</v>
      </c>
      <c r="K4" s="2">
        <f t="shared" si="1"/>
        <v>2050460062443</v>
      </c>
      <c r="L4" s="2">
        <f t="shared" si="1"/>
        <v>2044821803111</v>
      </c>
      <c r="M4" s="2">
        <f t="shared" si="1"/>
        <v>1850311080131</v>
      </c>
      <c r="N4" s="2">
        <f t="shared" si="1"/>
        <v>1989005993587</v>
      </c>
      <c r="O4" s="2">
        <f t="shared" si="1"/>
        <v>2804151670769</v>
      </c>
      <c r="P4" s="2">
        <f t="shared" si="1"/>
        <v>2648754344347</v>
      </c>
      <c r="Q4" s="2">
        <f t="shared" si="1"/>
        <v>2706394847919</v>
      </c>
      <c r="R4" s="2">
        <f t="shared" si="1"/>
        <v>2526776164168</v>
      </c>
      <c r="S4" s="2">
        <f t="shared" si="1"/>
        <v>2314889854074</v>
      </c>
      <c r="T4" s="2">
        <f t="shared" si="1"/>
        <v>2308203551971</v>
      </c>
      <c r="U4" s="2">
        <f t="shared" si="1"/>
        <v>2027899402527</v>
      </c>
      <c r="V4" s="2">
        <f t="shared" si="1"/>
        <v>1851152825559</v>
      </c>
      <c r="W4" s="2">
        <f t="shared" si="1"/>
        <v>1654671098358</v>
      </c>
      <c r="X4" s="2">
        <f t="shared" si="1"/>
        <v>1466938711851</v>
      </c>
      <c r="Y4" s="2">
        <f t="shared" si="1"/>
        <v>1388724644234</v>
      </c>
      <c r="Z4" s="2">
        <f t="shared" si="1"/>
        <v>1239775396779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44207624761</v>
      </c>
      <c r="H5" s="2">
        <f>IFERROR(SUM(D5:G5)*(4/MAX(1,COUNT(D5:G5))),"")</f>
        <v>176830499044</v>
      </c>
      <c r="I5" s="2">
        <f t="shared" ref="I5:Z5" si="2">IFERROR(INDEX(I51:I500,MATCH($C$5,$C$51:$C$500,0)),"")</f>
        <v>6152992126</v>
      </c>
      <c r="J5" s="2">
        <f t="shared" si="2"/>
        <v>-64052395542</v>
      </c>
      <c r="K5" s="2">
        <f t="shared" si="2"/>
        <v>49095850785</v>
      </c>
      <c r="L5" s="2">
        <f t="shared" si="2"/>
        <v>35799172684</v>
      </c>
      <c r="M5" s="2">
        <f t="shared" si="2"/>
        <v>-54270774605</v>
      </c>
      <c r="N5" s="2">
        <f t="shared" si="2"/>
        <v>-68708897583</v>
      </c>
      <c r="O5" s="2">
        <f t="shared" si="2"/>
        <v>131128652163</v>
      </c>
      <c r="P5" s="2">
        <f t="shared" si="2"/>
        <v>196574162185</v>
      </c>
      <c r="Q5" s="2">
        <f t="shared" si="2"/>
        <v>157605162569</v>
      </c>
      <c r="R5" s="2">
        <f t="shared" si="2"/>
        <v>150724362762</v>
      </c>
      <c r="S5" s="2">
        <f t="shared" si="2"/>
        <v>541116516960</v>
      </c>
      <c r="T5" s="2">
        <f t="shared" si="2"/>
        <v>174908419101</v>
      </c>
      <c r="U5" s="2">
        <f t="shared" si="2"/>
        <v>160563780833</v>
      </c>
      <c r="V5" s="2">
        <f t="shared" si="2"/>
        <v>150803441969</v>
      </c>
      <c r="W5" s="2">
        <f t="shared" si="2"/>
        <v>140295062641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1834293508358</v>
      </c>
      <c r="H6" s="2">
        <f>IFERROR(INDEX(D6:G6,COUNT(D6:G6)),"")</f>
        <v>1834293508358</v>
      </c>
      <c r="I6" s="2">
        <f t="shared" ref="I6:Z6" si="3">IFERROR(INDEX(I51:I500,MATCH($C$6,$C$51:$C$500,0)),"")</f>
        <v>1790085982928</v>
      </c>
      <c r="J6" s="2">
        <f t="shared" si="3"/>
        <v>1783933807750</v>
      </c>
      <c r="K6" s="2">
        <f t="shared" si="3"/>
        <v>1885787335302</v>
      </c>
      <c r="L6" s="2">
        <f t="shared" si="3"/>
        <v>1854787914762</v>
      </c>
      <c r="M6" s="2">
        <f t="shared" si="3"/>
        <v>1819848695714</v>
      </c>
      <c r="N6" s="2">
        <f t="shared" si="3"/>
        <v>1865986919439</v>
      </c>
      <c r="O6" s="2">
        <f t="shared" si="3"/>
        <v>2019143817162</v>
      </c>
      <c r="P6" s="2">
        <f t="shared" si="3"/>
        <v>1972463165139</v>
      </c>
      <c r="Q6" s="2">
        <f t="shared" si="3"/>
        <v>1858326336424</v>
      </c>
      <c r="R6" s="2">
        <f t="shared" si="3"/>
        <v>1783158507325</v>
      </c>
      <c r="S6" s="2">
        <f t="shared" si="3"/>
        <v>1714871478033</v>
      </c>
      <c r="T6" s="2">
        <f t="shared" si="3"/>
        <v>1283504442268</v>
      </c>
      <c r="U6" s="2">
        <f t="shared" si="3"/>
        <v>1182990689957</v>
      </c>
      <c r="V6" s="2">
        <f t="shared" si="3"/>
        <v>1096821575914</v>
      </c>
      <c r="W6" s="2">
        <f t="shared" si="3"/>
        <v>1020412800735</v>
      </c>
      <c r="X6" s="2">
        <f t="shared" si="3"/>
        <v>948480404874</v>
      </c>
      <c r="Y6" s="2">
        <f t="shared" si="3"/>
        <v>880797253531</v>
      </c>
      <c r="Z6" s="2">
        <f t="shared" si="3"/>
        <v>816166049465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0.4</v>
      </c>
      <c r="H7" s="3">
        <f>IFERROR(INDEX(D7:G7,COUNT(D7:G7)),"")</f>
        <v>0.4</v>
      </c>
      <c r="I7" s="3">
        <f t="shared" ref="I7:Z7" si="4">IFERROR(INDEX(I51:I500,MATCH($C$7,$C$51:$C$500,0))/1000000000,"")</f>
        <v>0.4</v>
      </c>
      <c r="J7" s="3">
        <f t="shared" si="4"/>
        <v>0.4</v>
      </c>
      <c r="K7" s="3">
        <f t="shared" si="4"/>
        <v>0.4</v>
      </c>
      <c r="L7" s="3">
        <f t="shared" si="4"/>
        <v>0.2</v>
      </c>
      <c r="M7" s="3">
        <f t="shared" si="4"/>
        <v>0.2</v>
      </c>
      <c r="N7" s="3">
        <f t="shared" si="4"/>
        <v>0.2</v>
      </c>
      <c r="O7" s="3">
        <f t="shared" si="4"/>
        <v>0.2</v>
      </c>
      <c r="P7" s="3">
        <f t="shared" si="4"/>
        <v>0.2</v>
      </c>
      <c r="Q7" s="3">
        <f t="shared" si="4"/>
        <v>0.2</v>
      </c>
      <c r="R7" s="3">
        <f t="shared" si="4"/>
        <v>0.2</v>
      </c>
      <c r="S7" s="3">
        <f t="shared" si="4"/>
        <v>0.2</v>
      </c>
      <c r="T7" s="3">
        <f t="shared" si="4"/>
        <v>0.2</v>
      </c>
      <c r="U7" s="3">
        <f t="shared" si="4"/>
        <v>0.2</v>
      </c>
      <c r="V7" s="3">
        <f t="shared" si="4"/>
        <v>0.2</v>
      </c>
      <c r="W7" s="3">
        <f t="shared" si="4"/>
        <v>0.2</v>
      </c>
      <c r="X7" s="3">
        <f t="shared" si="4"/>
        <v>0.2</v>
      </c>
      <c r="Y7" s="3">
        <f t="shared" si="4"/>
        <v>0.2</v>
      </c>
      <c r="Z7" s="3">
        <f t="shared" si="4"/>
        <v>0.2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91000000000</v>
      </c>
      <c r="H8" s="2">
        <f>IFERROR(INDEX(D8:G8,COUNT(D8:G8)),"")</f>
        <v>91000000000</v>
      </c>
      <c r="I8" s="2">
        <f t="shared" ref="I8:Z8" si="5">IFERROR(INDEX(I51:I500,MATCH($C$8,$C$51:$C$500,0)),"")</f>
        <v>-92000000000</v>
      </c>
      <c r="J8" s="2">
        <f t="shared" si="5"/>
        <v>-32000000000</v>
      </c>
      <c r="K8" s="2">
        <f t="shared" si="5"/>
        <v>150000000000</v>
      </c>
      <c r="L8" s="2">
        <f t="shared" si="5"/>
        <v>31000000000</v>
      </c>
      <c r="M8" s="2">
        <f t="shared" si="5"/>
        <v>100000000000</v>
      </c>
      <c r="N8" s="2">
        <f t="shared" si="5"/>
        <v>261000000000</v>
      </c>
      <c r="O8" s="2">
        <f t="shared" si="5"/>
        <v>0</v>
      </c>
      <c r="P8" s="2">
        <f t="shared" si="5"/>
        <v>-9000000000</v>
      </c>
      <c r="Q8" s="2">
        <f t="shared" si="5"/>
        <v>194000000000</v>
      </c>
      <c r="R8" s="2">
        <f t="shared" si="5"/>
        <v>106000000000</v>
      </c>
      <c r="S8" s="2">
        <f t="shared" si="5"/>
        <v>-18000000000</v>
      </c>
      <c r="T8" s="2">
        <f t="shared" si="5"/>
        <v>-183000000000</v>
      </c>
      <c r="U8" s="2">
        <f t="shared" si="5"/>
        <v>-61000000000</v>
      </c>
      <c r="V8" s="2">
        <f t="shared" si="5"/>
        <v>164000000000</v>
      </c>
      <c r="W8" s="2">
        <f t="shared" si="5"/>
        <v>-9000000000</v>
      </c>
      <c r="X8" s="2">
        <f t="shared" si="5"/>
        <v>88000000000</v>
      </c>
      <c r="Y8" s="2">
        <f t="shared" si="5"/>
        <v>112000000000</v>
      </c>
      <c r="Z8" s="2">
        <f t="shared" si="5"/>
        <v>-28000000000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227.3</v>
      </c>
      <c r="H9" s="3">
        <f>IFERROR(INDEX(D9:G9,COUNT(D9:G9)),"")</f>
        <v>227.3</v>
      </c>
      <c r="I9" s="3">
        <f t="shared" ref="I9:Z9" si="6">IFERROR(INDEX(I51:I500,MATCH($C$9,$C$51:$C$500,0)),"")</f>
        <v>-228.87</v>
      </c>
      <c r="J9" s="3">
        <f t="shared" si="6"/>
        <v>-80.400000000000006</v>
      </c>
      <c r="K9" s="3">
        <f t="shared" si="6"/>
        <v>373</v>
      </c>
      <c r="L9" s="3">
        <f t="shared" si="6"/>
        <v>153.30000000000001</v>
      </c>
      <c r="M9" s="3">
        <f t="shared" si="6"/>
        <v>495.92</v>
      </c>
      <c r="N9" s="3">
        <f t="shared" si="6"/>
        <v>1296.58</v>
      </c>
      <c r="O9" s="3">
        <f t="shared" si="6"/>
        <v>-1.5</v>
      </c>
      <c r="P9" s="3">
        <f t="shared" si="6"/>
        <v>-43.57</v>
      </c>
      <c r="Q9" s="3">
        <f t="shared" si="6"/>
        <v>966.61</v>
      </c>
      <c r="R9" s="3">
        <f t="shared" si="6"/>
        <v>526.41999999999996</v>
      </c>
      <c r="S9" s="3">
        <f t="shared" si="6"/>
        <v>-89.64</v>
      </c>
      <c r="T9" s="3">
        <f t="shared" si="6"/>
        <v>-910.39</v>
      </c>
      <c r="U9" s="3">
        <f t="shared" si="6"/>
        <v>-305.49</v>
      </c>
      <c r="V9" s="3">
        <f t="shared" si="6"/>
        <v>816.09</v>
      </c>
      <c r="W9" s="3">
        <f t="shared" si="6"/>
        <v>-44.89</v>
      </c>
      <c r="X9" s="3">
        <f t="shared" si="6"/>
        <v>438.94</v>
      </c>
      <c r="Y9" s="3">
        <f t="shared" si="6"/>
        <v>554.88</v>
      </c>
      <c r="Z9" s="3">
        <f t="shared" si="6"/>
        <v>-141.04</v>
      </c>
    </row>
    <row r="10" spans="1:26" ht="15.5" x14ac:dyDescent="0.35">
      <c r="C10" t="s">
        <v>17</v>
      </c>
      <c r="D10" s="3">
        <f ca="1">IFERROR(IF(D9=0,"",D2/D9),"")</f>
        <v>11.482622085349757</v>
      </c>
      <c r="I10" s="3">
        <f t="shared" ref="I10:Z10" ca="1" si="7">IFERROR(IF(I9=0,"",I2/I9),"")</f>
        <v>-13.107877834578581</v>
      </c>
      <c r="J10" s="3">
        <f t="shared" ca="1" si="7"/>
        <v>-26.990049751243781</v>
      </c>
      <c r="K10" s="3" t="str">
        <f t="shared" ca="1" si="7"/>
        <v/>
      </c>
      <c r="L10" s="3">
        <f t="shared" ca="1" si="7"/>
        <v>20.547945205479451</v>
      </c>
      <c r="M10" s="3">
        <f t="shared" ca="1" si="7"/>
        <v>5.3940151637360865</v>
      </c>
      <c r="N10" s="3">
        <f t="shared" ca="1" si="7"/>
        <v>2.4969535238859155</v>
      </c>
      <c r="O10" s="3">
        <f t="shared" ca="1" si="7"/>
        <v>-3666.6666666666665</v>
      </c>
      <c r="P10" s="3">
        <f t="shared" ca="1" si="7"/>
        <v>-197.9573100757402</v>
      </c>
      <c r="Q10" s="3">
        <f t="shared" ca="1" si="7"/>
        <v>9.2591634682033082</v>
      </c>
      <c r="R10" s="3">
        <f t="shared" ca="1" si="7"/>
        <v>11.872649215455342</v>
      </c>
      <c r="S10" s="3">
        <f t="shared" ca="1" si="7"/>
        <v>-92.034805890227574</v>
      </c>
      <c r="T10" s="3">
        <f t="shared" ca="1" si="7"/>
        <v>-9.6249958808862139</v>
      </c>
      <c r="U10" s="3">
        <f t="shared" ca="1" si="7"/>
        <v>-19.476905954368391</v>
      </c>
      <c r="V10" s="3" t="str">
        <f t="shared" ca="1" si="7"/>
        <v/>
      </c>
      <c r="W10" s="3">
        <f t="shared" ca="1" si="7"/>
        <v>-85.765203831588323</v>
      </c>
      <c r="X10" s="3" t="str">
        <f t="shared" ca="1" si="7"/>
        <v/>
      </c>
      <c r="Y10" s="3">
        <f t="shared" ca="1" si="7"/>
        <v>7.1186562860438292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666362031985</v>
      </c>
      <c r="H11" s="2">
        <f>IFERROR(INDEX(D11:G11,COUNT(D11:G11)),"")</f>
        <v>666362031985</v>
      </c>
      <c r="I11" s="2">
        <f t="shared" ref="I11:Z11" si="8">IFERROR(INDEX(I51:I500,MATCH($C$11,$C$51:$C$500,0)),"")</f>
        <v>540111589863</v>
      </c>
      <c r="J11" s="2">
        <f t="shared" si="8"/>
        <v>655446668429</v>
      </c>
      <c r="K11" s="2">
        <f t="shared" si="8"/>
        <v>727237002645</v>
      </c>
      <c r="L11" s="2">
        <f t="shared" si="8"/>
        <v>573375511248</v>
      </c>
      <c r="M11" s="2">
        <f t="shared" si="8"/>
        <v>554614345575</v>
      </c>
      <c r="N11" s="2">
        <f t="shared" si="8"/>
        <v>457984350641</v>
      </c>
      <c r="O11" s="2">
        <f t="shared" si="8"/>
        <v>285755312130</v>
      </c>
      <c r="P11" s="2">
        <f t="shared" si="8"/>
        <v>369170524762</v>
      </c>
      <c r="Q11" s="2">
        <f t="shared" si="8"/>
        <v>431573583550</v>
      </c>
      <c r="R11" s="2">
        <f t="shared" si="8"/>
        <v>298563784107</v>
      </c>
      <c r="S11" s="2">
        <f t="shared" si="8"/>
        <v>219669986396</v>
      </c>
      <c r="T11" s="2">
        <f t="shared" si="8"/>
        <v>95091166887</v>
      </c>
      <c r="U11" s="2">
        <f t="shared" si="8"/>
        <v>73824541258</v>
      </c>
      <c r="V11" s="2">
        <f t="shared" si="8"/>
        <v>134940399040</v>
      </c>
      <c r="W11" s="2">
        <f t="shared" si="8"/>
        <v>89862335910</v>
      </c>
      <c r="X11" s="2">
        <f t="shared" si="8"/>
        <v>129104545843</v>
      </c>
      <c r="Y11" s="2">
        <f t="shared" si="8"/>
        <v>147152250091</v>
      </c>
      <c r="Z11" s="2">
        <f t="shared" si="8"/>
        <v>99238814953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-658000000000</v>
      </c>
      <c r="H12" s="2">
        <f>IFERROR(INDEX(D12:G12,COUNT(D12:G12)),"")</f>
        <v>-658000000000</v>
      </c>
      <c r="I12" s="2">
        <f t="shared" ref="I12:Z12" si="9">IFERROR(INDEX(I51:I500,MATCH($C$12,$C$51:$C$500,0)),"")</f>
        <v>-532000000000</v>
      </c>
      <c r="J12" s="2">
        <f t="shared" si="9"/>
        <v>-642000000000</v>
      </c>
      <c r="K12" s="2">
        <f t="shared" si="9"/>
        <v>-711000000000</v>
      </c>
      <c r="L12" s="2">
        <f t="shared" si="9"/>
        <v>-570000000000</v>
      </c>
      <c r="M12" s="2">
        <f t="shared" si="9"/>
        <v>-544000000000</v>
      </c>
      <c r="N12" s="2">
        <f t="shared" si="9"/>
        <v>-445000000000</v>
      </c>
      <c r="O12" s="2">
        <f t="shared" si="9"/>
        <v>-286000000000</v>
      </c>
      <c r="P12" s="2">
        <f t="shared" si="9"/>
        <v>-369000000000</v>
      </c>
      <c r="Q12" s="2">
        <f t="shared" si="9"/>
        <v>-432000000000</v>
      </c>
      <c r="R12" s="2">
        <f t="shared" si="9"/>
        <v>-299000000000</v>
      </c>
      <c r="S12" s="2">
        <f t="shared" si="9"/>
        <v>-220000000000</v>
      </c>
      <c r="T12" s="2">
        <f t="shared" si="9"/>
        <v>86000000000</v>
      </c>
      <c r="U12" s="2">
        <f t="shared" si="9"/>
        <v>-74000000000</v>
      </c>
      <c r="V12" s="2">
        <f t="shared" si="9"/>
        <v>-135000000000</v>
      </c>
      <c r="W12" s="2">
        <f t="shared" si="9"/>
        <v>-90000000000</v>
      </c>
      <c r="X12" s="2">
        <f t="shared" si="9"/>
        <v>-129000000000</v>
      </c>
      <c r="Y12" s="2">
        <f t="shared" si="9"/>
        <v>-147000000000</v>
      </c>
      <c r="Z12" s="2">
        <f t="shared" si="9"/>
        <v>-99000000000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8000000000</v>
      </c>
      <c r="H13" s="2">
        <f>IFERROR(INDEX(D13:G13,COUNT(D13:G13)),"")</f>
        <v>8000000000</v>
      </c>
      <c r="I13" s="2">
        <f t="shared" ref="I13:Z13" si="10">IFERROR(INDEX(I51:I500,MATCH($C$13,$C$51:$C$500,0)),"")</f>
        <v>8000000000</v>
      </c>
      <c r="J13" s="2">
        <f t="shared" si="10"/>
        <v>13000000000</v>
      </c>
      <c r="K13" s="2">
        <f t="shared" si="10"/>
        <v>16000000000</v>
      </c>
      <c r="L13" s="2">
        <f t="shared" si="10"/>
        <v>4000000000</v>
      </c>
      <c r="M13" s="2">
        <f t="shared" si="10"/>
        <v>11000000000</v>
      </c>
      <c r="N13" s="2">
        <f t="shared" si="10"/>
        <v>13000000000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181000000000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-469671111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-6816860896</v>
      </c>
      <c r="H15" s="2">
        <f>IFERROR(SUM(D15:G15)*(4/MAX(1,COUNT(D15:G15))),"")</f>
        <v>-27267443584</v>
      </c>
      <c r="I15" s="2">
        <f t="shared" ref="I15:Z15" si="12">IFERROR(INDEX(I51:I500,MATCH($C$15,$C$51:$C$500,0)),"")</f>
        <v>-7832073199</v>
      </c>
      <c r="J15" s="2">
        <f t="shared" si="12"/>
        <v>36207821492</v>
      </c>
      <c r="K15" s="2">
        <f t="shared" si="12"/>
        <v>-5956632083</v>
      </c>
      <c r="L15" s="2">
        <f t="shared" si="12"/>
        <v>-9693227327</v>
      </c>
      <c r="M15" s="2">
        <f t="shared" si="12"/>
        <v>17154047344</v>
      </c>
      <c r="N15" s="2">
        <f t="shared" si="12"/>
        <v>2581170474</v>
      </c>
      <c r="O15" s="2">
        <f t="shared" si="12"/>
        <v>-55843013533</v>
      </c>
      <c r="P15" s="2">
        <f t="shared" si="12"/>
        <v>-61576511908</v>
      </c>
      <c r="Q15" s="2">
        <f t="shared" si="12"/>
        <v>-63956663719</v>
      </c>
      <c r="R15" s="2">
        <f t="shared" si="12"/>
        <v>-59416261296</v>
      </c>
      <c r="S15" s="2">
        <f t="shared" si="12"/>
        <v>-38647669480</v>
      </c>
      <c r="T15" s="2">
        <f t="shared" si="12"/>
        <v>-65114435511</v>
      </c>
      <c r="U15" s="2">
        <f t="shared" si="12"/>
        <v>-58149236079</v>
      </c>
      <c r="V15" s="2">
        <f t="shared" si="12"/>
        <v>-52889300559</v>
      </c>
      <c r="W15" s="2">
        <f t="shared" si="12"/>
        <v>-50103933205</v>
      </c>
      <c r="X15" s="2">
        <f t="shared" si="12"/>
        <v>-42080327961</v>
      </c>
      <c r="Y15" s="2">
        <f t="shared" si="12"/>
        <v>-51539731218</v>
      </c>
      <c r="Z15" s="2">
        <f t="shared" si="12"/>
        <v>-53665699507</v>
      </c>
    </row>
    <row r="16" spans="1:26" ht="15.5" x14ac:dyDescent="0.35">
      <c r="C16" t="s">
        <v>28</v>
      </c>
      <c r="D16" s="2">
        <f>IFERROR(INDEX(D51:D500,MATCH($C$16,$C$51:$C$500,0)),"")</f>
        <v>32992592182</v>
      </c>
      <c r="H16" s="2">
        <f>IFERROR(SUM(D16:G16)*(4/MAX(1,COUNT(D16:G16))),"")</f>
        <v>131970368728</v>
      </c>
      <c r="I16" s="2">
        <f t="shared" ref="I16:Z16" si="13">IFERROR(INDEX(I51:I500,MATCH($C$16,$C$51:$C$500,0)),"")</f>
        <v>23131140600</v>
      </c>
      <c r="J16" s="2">
        <f t="shared" si="13"/>
        <v>-160955098677</v>
      </c>
      <c r="K16" s="2">
        <f t="shared" si="13"/>
        <v>44072635075</v>
      </c>
      <c r="L16" s="2">
        <f t="shared" si="13"/>
        <v>27802697679</v>
      </c>
      <c r="M16" s="2">
        <f t="shared" si="13"/>
        <v>-93661666121</v>
      </c>
      <c r="N16" s="2">
        <f t="shared" si="13"/>
        <v>-57357757687</v>
      </c>
      <c r="O16" s="2">
        <f t="shared" si="13"/>
        <v>200992358094</v>
      </c>
      <c r="P16" s="2">
        <f t="shared" si="13"/>
        <v>234625954664</v>
      </c>
      <c r="Q16" s="2">
        <f t="shared" si="13"/>
        <v>243083045787</v>
      </c>
      <c r="R16" s="2">
        <f t="shared" si="13"/>
        <v>221475857643</v>
      </c>
      <c r="S16" s="2">
        <f t="shared" si="13"/>
        <v>583121947494</v>
      </c>
      <c r="T16" s="2">
        <f t="shared" si="13"/>
        <v>239428829612</v>
      </c>
      <c r="U16" s="2">
        <f t="shared" si="13"/>
        <v>218297701912</v>
      </c>
      <c r="V16" s="2">
        <f t="shared" si="13"/>
        <v>203263152528</v>
      </c>
      <c r="W16" s="2">
        <f t="shared" si="13"/>
        <v>190142752846</v>
      </c>
      <c r="X16" s="2">
        <f t="shared" si="13"/>
        <v>173525426744</v>
      </c>
      <c r="Y16" s="2">
        <f t="shared" si="13"/>
        <v>176151509884</v>
      </c>
      <c r="Z16" s="2">
        <f t="shared" si="13"/>
        <v>168519734628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1044000000000</v>
      </c>
      <c r="H20" s="2">
        <f t="shared" ref="H20:Z20" ca="1" si="14">IFERROR(H21*H2,"")</f>
        <v>1044000000000</v>
      </c>
      <c r="I20" s="2">
        <f t="shared" ca="1" si="14"/>
        <v>1200000000000</v>
      </c>
      <c r="J20" s="2">
        <f t="shared" ca="1" si="14"/>
        <v>868000000000</v>
      </c>
      <c r="K20" s="2" t="str">
        <f t="shared" ca="1" si="14"/>
        <v/>
      </c>
      <c r="L20" s="2">
        <f t="shared" ca="1" si="14"/>
        <v>630000000000</v>
      </c>
      <c r="M20" s="2">
        <f t="shared" ca="1" si="14"/>
        <v>535000000000</v>
      </c>
      <c r="N20" s="2">
        <f t="shared" ca="1" si="14"/>
        <v>647500000000</v>
      </c>
      <c r="O20" s="2">
        <f t="shared" ca="1" si="14"/>
        <v>1100000000000</v>
      </c>
      <c r="P20" s="2">
        <f t="shared" ca="1" si="14"/>
        <v>1725000000000</v>
      </c>
      <c r="Q20" s="2">
        <f t="shared" ca="1" si="14"/>
        <v>1790000000000</v>
      </c>
      <c r="R20" s="2">
        <f t="shared" ca="1" si="14"/>
        <v>1250000000000</v>
      </c>
      <c r="S20" s="2">
        <f t="shared" ca="1" si="14"/>
        <v>1650000000000</v>
      </c>
      <c r="T20" s="2">
        <f t="shared" ca="1" si="14"/>
        <v>1752500000000</v>
      </c>
      <c r="U20" s="2">
        <f t="shared" ca="1" si="14"/>
        <v>1190000000000</v>
      </c>
      <c r="V20" s="2" t="str">
        <f t="shared" ca="1" si="14"/>
        <v/>
      </c>
      <c r="W20" s="2">
        <f t="shared" ca="1" si="14"/>
        <v>770000000000</v>
      </c>
      <c r="X20" s="2" t="str">
        <f t="shared" ca="1" si="14"/>
        <v/>
      </c>
      <c r="Y20" s="2">
        <f t="shared" ca="1" si="14"/>
        <v>790000000000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400000000</v>
      </c>
      <c r="H21" s="2">
        <f>IFERROR(INDEX(D21:G21,COUNT(D21:G21)),"")</f>
        <v>400000000</v>
      </c>
      <c r="I21" s="2">
        <f t="shared" ref="I21:Z21" si="15">IFERROR(INDEX(I51:I500,MATCH($C$7,$C$51:$C$500,0)),"")</f>
        <v>400000000</v>
      </c>
      <c r="J21" s="2">
        <f t="shared" si="15"/>
        <v>400000000</v>
      </c>
      <c r="K21" s="2">
        <f t="shared" si="15"/>
        <v>400000000</v>
      </c>
      <c r="L21" s="2">
        <f t="shared" si="15"/>
        <v>200000000</v>
      </c>
      <c r="M21" s="2">
        <f t="shared" si="15"/>
        <v>200000000</v>
      </c>
      <c r="N21" s="2">
        <f t="shared" si="15"/>
        <v>200000000</v>
      </c>
      <c r="O21" s="2">
        <f t="shared" si="15"/>
        <v>200000000</v>
      </c>
      <c r="P21" s="2">
        <f t="shared" si="15"/>
        <v>200000000</v>
      </c>
      <c r="Q21" s="2">
        <f t="shared" si="15"/>
        <v>200000000</v>
      </c>
      <c r="R21" s="2">
        <f t="shared" si="15"/>
        <v>200000000</v>
      </c>
      <c r="S21" s="2">
        <f t="shared" si="15"/>
        <v>200000000</v>
      </c>
      <c r="T21" s="2">
        <f t="shared" si="15"/>
        <v>200000000</v>
      </c>
      <c r="U21" s="2">
        <f t="shared" si="15"/>
        <v>200000000</v>
      </c>
      <c r="V21" s="2">
        <f t="shared" si="15"/>
        <v>200000000</v>
      </c>
      <c r="W21" s="2">
        <f t="shared" si="15"/>
        <v>200000000</v>
      </c>
      <c r="X21" s="2">
        <f t="shared" si="15"/>
        <v>200000000</v>
      </c>
      <c r="Y21" s="2">
        <f t="shared" si="15"/>
        <v>200000000</v>
      </c>
      <c r="Z21" s="2">
        <f t="shared" si="15"/>
        <v>200000000</v>
      </c>
    </row>
    <row r="23" spans="1:26" ht="15.5" x14ac:dyDescent="0.35">
      <c r="B23" t="s">
        <v>54</v>
      </c>
      <c r="C23" t="s">
        <v>55</v>
      </c>
      <c r="D23" s="3">
        <f>IFERROR(D5/D6*100,"")</f>
        <v>2.410062760379784</v>
      </c>
      <c r="H23" s="3">
        <f t="shared" ref="H23:Z23" si="16">IFERROR(H5/H6*100,"")</f>
        <v>9.6402510415191358</v>
      </c>
      <c r="I23" s="3">
        <f t="shared" si="16"/>
        <v>0.34372606593654792</v>
      </c>
      <c r="J23" s="3">
        <f t="shared" si="16"/>
        <v>-3.5905141358796584</v>
      </c>
      <c r="K23" s="3">
        <f t="shared" si="16"/>
        <v>2.6034669904672749</v>
      </c>
      <c r="L23" s="3">
        <f t="shared" si="16"/>
        <v>1.9300952092193044</v>
      </c>
      <c r="M23" s="3">
        <f t="shared" si="16"/>
        <v>-2.9821586120217201</v>
      </c>
      <c r="N23" s="3">
        <f t="shared" si="16"/>
        <v>-3.6821746640998425</v>
      </c>
      <c r="O23" s="3">
        <f t="shared" si="16"/>
        <v>6.4942700489412086</v>
      </c>
      <c r="P23" s="3">
        <f t="shared" si="16"/>
        <v>9.965923098551114</v>
      </c>
      <c r="Q23" s="3">
        <f t="shared" si="16"/>
        <v>8.4810272275579717</v>
      </c>
      <c r="R23" s="3">
        <f t="shared" si="16"/>
        <v>8.4526620680574656</v>
      </c>
      <c r="S23" s="3">
        <f t="shared" si="16"/>
        <v>31.554348176615193</v>
      </c>
      <c r="T23" s="3">
        <f t="shared" si="16"/>
        <v>13.627410497460401</v>
      </c>
      <c r="U23" s="3">
        <f t="shared" si="16"/>
        <v>13.572700292242898</v>
      </c>
      <c r="V23" s="3">
        <f t="shared" si="16"/>
        <v>13.74913160723821</v>
      </c>
      <c r="W23" s="3">
        <f t="shared" si="16"/>
        <v>13.748853654123696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0.47626110290603396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-0.23544821113056169</v>
      </c>
      <c r="L24" s="4">
        <f t="shared" si="17"/>
        <v>-0.25625158184739383</v>
      </c>
      <c r="M24" s="4" t="str">
        <f t="shared" si="17"/>
        <v/>
      </c>
      <c r="N24" s="4" t="str">
        <f t="shared" si="17"/>
        <v/>
      </c>
      <c r="O24" s="4">
        <f t="shared" si="17"/>
        <v>-0.13776946061243944</v>
      </c>
      <c r="P24" s="4">
        <f t="shared" si="17"/>
        <v>-5.990822178953159E-2</v>
      </c>
      <c r="Q24" s="4">
        <f t="shared" si="17"/>
        <v>-9.2107062611257562E-2</v>
      </c>
      <c r="R24" s="4">
        <f t="shared" si="17"/>
        <v>-9.2711505688686024E-2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65.09</v>
      </c>
      <c r="H25" s="3">
        <f>IFERROR(INDEX(D25:G25,COUNT(D25:G25)),"")</f>
        <v>65.09</v>
      </c>
      <c r="I25" s="3">
        <f t="shared" ref="I25:Z25" si="18">IFERROR(INDEX(I51:I500,MATCH($C$25,$C$51:$C$500,0)),"")</f>
        <v>38.049999999999997</v>
      </c>
      <c r="J25" s="3">
        <f t="shared" si="18"/>
        <v>-310.20999999999998</v>
      </c>
      <c r="K25" s="3">
        <f t="shared" si="18"/>
        <v>94.79</v>
      </c>
      <c r="L25" s="3">
        <f t="shared" si="18"/>
        <v>91.85</v>
      </c>
      <c r="M25" s="3">
        <f t="shared" si="18"/>
        <v>-380.51</v>
      </c>
      <c r="N25" s="3">
        <f t="shared" si="18"/>
        <v>-272.43</v>
      </c>
      <c r="O25" s="3">
        <f t="shared" si="18"/>
        <v>721.9</v>
      </c>
      <c r="P25" s="3">
        <f t="shared" si="18"/>
        <v>860.66</v>
      </c>
      <c r="Q25" s="3">
        <f t="shared" si="18"/>
        <v>890.88</v>
      </c>
      <c r="R25" s="3">
        <f t="shared" si="18"/>
        <v>806</v>
      </c>
      <c r="S25" s="3">
        <f t="shared" si="18"/>
        <v>2707.93</v>
      </c>
      <c r="T25" s="3">
        <f t="shared" si="18"/>
        <v>866.95</v>
      </c>
      <c r="U25" s="3">
        <f t="shared" si="18"/>
        <v>796.49</v>
      </c>
      <c r="V25" s="3">
        <f t="shared" si="18"/>
        <v>747.88</v>
      </c>
      <c r="W25" s="3">
        <f t="shared" si="18"/>
        <v>696.48</v>
      </c>
      <c r="X25" s="3">
        <f t="shared" si="18"/>
        <v>653.74</v>
      </c>
      <c r="Y25" s="3">
        <f t="shared" si="18"/>
        <v>619.75</v>
      </c>
      <c r="Z25" s="3">
        <f t="shared" si="18"/>
        <v>571.22</v>
      </c>
    </row>
    <row r="26" spans="1:26" ht="15.5" x14ac:dyDescent="0.35">
      <c r="C26" t="s">
        <v>59</v>
      </c>
      <c r="D26" s="4">
        <f>IFERROR(_xlfn.RRI(5,I25,D25),"")</f>
        <v>0.11335053483898472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-0.35674054148066292</v>
      </c>
      <c r="L26" s="4">
        <f t="shared" si="19"/>
        <v>-0.3651779688780441</v>
      </c>
      <c r="M26" s="4" t="str">
        <f t="shared" si="19"/>
        <v/>
      </c>
      <c r="N26" s="4" t="str">
        <f t="shared" si="19"/>
        <v/>
      </c>
      <c r="O26" s="4">
        <f t="shared" si="19"/>
        <v>-3.5956572361845573E-2</v>
      </c>
      <c r="P26" s="4">
        <f t="shared" si="19"/>
        <v>1.5617693569613067E-2</v>
      </c>
      <c r="Q26" s="4">
        <f t="shared" si="19"/>
        <v>3.5612915357291941E-2</v>
      </c>
      <c r="R26" s="4">
        <f t="shared" si="19"/>
        <v>2.9639697652993791E-2</v>
      </c>
      <c r="S26" s="4">
        <f t="shared" si="19"/>
        <v>0.32875978285095808</v>
      </c>
      <c r="T26" s="4">
        <f t="shared" si="19"/>
        <v>6.9437732608054636E-2</v>
      </c>
      <c r="U26" s="4">
        <f t="shared" si="19"/>
        <v>6.8748171067070984E-2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1284.1447780025001</v>
      </c>
      <c r="H27" s="3">
        <f t="shared" ref="H27:Z27" si="20">IFERROR(H4/H21,"")</f>
        <v>5136.5791120100002</v>
      </c>
      <c r="I27" s="3">
        <f t="shared" si="20"/>
        <v>5366.3836093600003</v>
      </c>
      <c r="J27" s="3">
        <f t="shared" si="20"/>
        <v>4648.4202336774997</v>
      </c>
      <c r="K27" s="3">
        <f t="shared" si="20"/>
        <v>5126.1501561075002</v>
      </c>
      <c r="L27" s="3">
        <f t="shared" si="20"/>
        <v>10224.109015554999</v>
      </c>
      <c r="M27" s="3">
        <f t="shared" si="20"/>
        <v>9251.5554006549992</v>
      </c>
      <c r="N27" s="3">
        <f t="shared" si="20"/>
        <v>9945.0299679349991</v>
      </c>
      <c r="O27" s="3">
        <f t="shared" si="20"/>
        <v>14020.758353845</v>
      </c>
      <c r="P27" s="3">
        <f t="shared" si="20"/>
        <v>13243.771721735</v>
      </c>
      <c r="Q27" s="3">
        <f t="shared" si="20"/>
        <v>13531.974239595</v>
      </c>
      <c r="R27" s="3">
        <f t="shared" si="20"/>
        <v>12633.880820840001</v>
      </c>
      <c r="S27" s="3">
        <f t="shared" si="20"/>
        <v>11574.44927037</v>
      </c>
      <c r="T27" s="3">
        <f t="shared" si="20"/>
        <v>11541.017759855</v>
      </c>
      <c r="U27" s="3">
        <f t="shared" si="20"/>
        <v>10139.497012635</v>
      </c>
      <c r="V27" s="3">
        <f t="shared" si="20"/>
        <v>9255.7641277950006</v>
      </c>
      <c r="W27" s="3">
        <f t="shared" si="20"/>
        <v>8273.3554917900001</v>
      </c>
      <c r="X27" s="3">
        <f t="shared" si="20"/>
        <v>7334.6935592549999</v>
      </c>
      <c r="Y27" s="3">
        <f t="shared" si="20"/>
        <v>6943.6232211699999</v>
      </c>
      <c r="Z27" s="3">
        <f t="shared" si="20"/>
        <v>6198.8769838950002</v>
      </c>
    </row>
    <row r="28" spans="1:26" ht="15.5" x14ac:dyDescent="0.35">
      <c r="C28" t="s">
        <v>61</v>
      </c>
      <c r="D28" s="4">
        <f>IFERROR(_xlfn.RRI(5,I27,D27),"")</f>
        <v>-0.24874659206762495</v>
      </c>
      <c r="H28" s="4">
        <f t="shared" ref="H28:Z28" si="21">IFERROR(_xlfn.RRI(5,M27,H27),"")</f>
        <v>-0.11102029670235591</v>
      </c>
      <c r="I28" s="4">
        <f t="shared" si="21"/>
        <v>-0.11607559743959239</v>
      </c>
      <c r="J28" s="4">
        <f t="shared" si="21"/>
        <v>-0.19812481168094698</v>
      </c>
      <c r="K28" s="4">
        <f t="shared" si="21"/>
        <v>-0.17290398681284924</v>
      </c>
      <c r="L28" s="4">
        <f t="shared" si="21"/>
        <v>-5.4518878145540017E-2</v>
      </c>
      <c r="M28" s="4">
        <f t="shared" si="21"/>
        <v>-6.0416036848017218E-2</v>
      </c>
      <c r="N28" s="4">
        <f t="shared" si="21"/>
        <v>-2.988961868390172E-2</v>
      </c>
      <c r="O28" s="4">
        <f t="shared" si="21"/>
        <v>3.9693859489174699E-2</v>
      </c>
      <c r="P28" s="4">
        <f t="shared" si="21"/>
        <v>5.4870275868286633E-2</v>
      </c>
      <c r="Q28" s="4">
        <f t="shared" si="21"/>
        <v>7.8921324232632983E-2</v>
      </c>
      <c r="R28" s="4">
        <f t="shared" si="21"/>
        <v>8.8356105753431446E-2</v>
      </c>
      <c r="S28" s="4">
        <f t="shared" si="21"/>
        <v>9.5528480411670946E-2</v>
      </c>
      <c r="T28" s="4">
        <f t="shared" si="21"/>
        <v>0.10695914501303094</v>
      </c>
      <c r="U28" s="4">
        <f t="shared" si="21"/>
        <v>0.10341956110740091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0.71064388961892266</v>
      </c>
      <c r="I29" s="4">
        <f t="shared" si="22"/>
        <v>-1.1226588440088971</v>
      </c>
      <c r="J29" s="4">
        <f t="shared" si="22"/>
        <v>-4.2726025952104649</v>
      </c>
      <c r="K29" s="4">
        <f t="shared" si="22"/>
        <v>3.2008709853021365E-2</v>
      </c>
      <c r="L29" s="4">
        <f t="shared" si="22"/>
        <v>-1.2413865601429661</v>
      </c>
      <c r="M29" s="4">
        <f t="shared" si="22"/>
        <v>0.39672576441654728</v>
      </c>
      <c r="N29" s="4">
        <f t="shared" si="22"/>
        <v>-1.3773791383848177</v>
      </c>
      <c r="O29" s="4">
        <f t="shared" si="22"/>
        <v>-0.16122510631375919</v>
      </c>
      <c r="P29" s="4">
        <f t="shared" si="22"/>
        <v>-3.3921515804597735E-2</v>
      </c>
      <c r="Q29" s="4">
        <f t="shared" si="22"/>
        <v>0.10531017369727047</v>
      </c>
      <c r="R29" s="4">
        <f t="shared" si="22"/>
        <v>-0.70235567389112719</v>
      </c>
      <c r="S29" s="4">
        <f t="shared" si="22"/>
        <v>2.1235134667512541</v>
      </c>
      <c r="T29" s="4">
        <f t="shared" si="22"/>
        <v>8.846313199161325E-2</v>
      </c>
      <c r="U29" s="4">
        <f t="shared" si="22"/>
        <v>6.4997058351607226E-2</v>
      </c>
      <c r="V29" s="4">
        <f t="shared" si="22"/>
        <v>7.3799678382724526E-2</v>
      </c>
      <c r="W29" s="4">
        <f t="shared" si="22"/>
        <v>6.5377673081041407E-2</v>
      </c>
      <c r="X29" s="4">
        <f t="shared" si="22"/>
        <v>5.4844695441710382E-2</v>
      </c>
      <c r="Y29" s="4">
        <f t="shared" si="22"/>
        <v>8.4958509856097431E-2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-4.2822972429547711E-2</v>
      </c>
      <c r="I30" s="4">
        <f t="shared" si="23"/>
        <v>0.15445319906339428</v>
      </c>
      <c r="J30" s="4">
        <f t="shared" si="23"/>
        <v>-9.3194679804846123E-2</v>
      </c>
      <c r="K30" s="4">
        <f t="shared" si="23"/>
        <v>-0.4986213323519384</v>
      </c>
      <c r="L30" s="4">
        <f t="shared" si="23"/>
        <v>0.10512325471575777</v>
      </c>
      <c r="M30" s="4">
        <f t="shared" si="23"/>
        <v>-6.9730766977667946E-2</v>
      </c>
      <c r="N30" s="4">
        <f t="shared" si="23"/>
        <v>-0.29069243496321212</v>
      </c>
      <c r="O30" s="4">
        <f t="shared" si="23"/>
        <v>5.8668077979239792E-2</v>
      </c>
      <c r="P30" s="4">
        <f t="shared" si="23"/>
        <v>-2.1297891405727756E-2</v>
      </c>
      <c r="Q30" s="4">
        <f t="shared" si="23"/>
        <v>7.1086108179330351E-2</v>
      </c>
      <c r="R30" s="4">
        <f t="shared" si="23"/>
        <v>9.1531918774061374E-2</v>
      </c>
      <c r="S30" s="4">
        <f t="shared" si="23"/>
        <v>2.8967558330332149E-3</v>
      </c>
      <c r="T30" s="4">
        <f t="shared" si="23"/>
        <v>0.13822389271120067</v>
      </c>
      <c r="U30" s="4">
        <f t="shared" si="23"/>
        <v>9.5479192494345777E-2</v>
      </c>
      <c r="V30" s="4">
        <f t="shared" si="23"/>
        <v>0.11874367503969654</v>
      </c>
      <c r="W30" s="4">
        <f t="shared" si="23"/>
        <v>0.12797561683413289</v>
      </c>
      <c r="X30" s="4">
        <f t="shared" si="23"/>
        <v>5.6320788963993451E-2</v>
      </c>
      <c r="Y30" s="4">
        <f t="shared" si="23"/>
        <v>0.12014212238924704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4561.41</v>
      </c>
      <c r="H32" s="3">
        <f>IFERROR(INDEX(D32:G32,COUNT(D32:G32)),"")</f>
        <v>4561.41</v>
      </c>
      <c r="I32" s="3">
        <f t="shared" ref="I32:Z32" si="24">IFERROR(INDEX(I51:I500,MATCH($C$32,$C$51:$C$500,0)),"")</f>
        <v>4451.4799999999996</v>
      </c>
      <c r="J32" s="3">
        <f t="shared" si="24"/>
        <v>4436.18</v>
      </c>
      <c r="K32" s="3">
        <f t="shared" si="24"/>
        <v>4689.46</v>
      </c>
      <c r="L32" s="3">
        <f t="shared" si="24"/>
        <v>9224.74</v>
      </c>
      <c r="M32" s="3">
        <f t="shared" si="24"/>
        <v>9049.32</v>
      </c>
      <c r="N32" s="3">
        <f t="shared" si="24"/>
        <v>9280.44</v>
      </c>
      <c r="O32" s="3">
        <f t="shared" si="24"/>
        <v>10042.16</v>
      </c>
      <c r="P32" s="3">
        <f t="shared" si="24"/>
        <v>9810</v>
      </c>
      <c r="Q32" s="3">
        <f t="shared" si="24"/>
        <v>9242.34</v>
      </c>
      <c r="R32" s="3">
        <f t="shared" si="24"/>
        <v>8868.49</v>
      </c>
      <c r="S32" s="3">
        <f t="shared" si="24"/>
        <v>8528.8700000000008</v>
      </c>
      <c r="T32" s="3">
        <f t="shared" si="24"/>
        <v>6383.48</v>
      </c>
      <c r="U32" s="3">
        <f t="shared" si="24"/>
        <v>5883.57</v>
      </c>
      <c r="V32" s="3">
        <f t="shared" si="24"/>
        <v>5455.01</v>
      </c>
      <c r="W32" s="3">
        <f t="shared" si="24"/>
        <v>5075</v>
      </c>
      <c r="X32" s="3">
        <f t="shared" si="24"/>
        <v>4717.24</v>
      </c>
      <c r="Y32" s="3">
        <f t="shared" si="24"/>
        <v>4380.62</v>
      </c>
      <c r="Z32" s="3">
        <f t="shared" si="24"/>
        <v>4059.18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0.57999999999999996</v>
      </c>
      <c r="H33" s="3">
        <f>IFERROR(INDEX(D33:G33,COUNT(D33:G33)),"")</f>
        <v>0.57999999999999996</v>
      </c>
      <c r="I33" s="3">
        <f t="shared" ref="I33:Z33" si="25">IFERROR(INDEX(I51:I500,MATCH($C$33,$C$51:$C$500,0)),"")</f>
        <v>0.67</v>
      </c>
      <c r="J33" s="3">
        <f t="shared" si="25"/>
        <v>0.49</v>
      </c>
      <c r="K33" s="3">
        <f t="shared" si="25"/>
        <v>0.57999999999999996</v>
      </c>
      <c r="L33" s="3">
        <f t="shared" si="25"/>
        <v>0.68</v>
      </c>
      <c r="M33" s="3">
        <f t="shared" si="25"/>
        <v>0.59</v>
      </c>
      <c r="N33" s="3">
        <f t="shared" si="25"/>
        <v>0.7</v>
      </c>
      <c r="O33" s="3">
        <f t="shared" si="25"/>
        <v>1.1000000000000001</v>
      </c>
      <c r="P33" s="3">
        <f t="shared" si="25"/>
        <v>1.76</v>
      </c>
      <c r="Q33" s="3">
        <f t="shared" si="25"/>
        <v>1.94</v>
      </c>
      <c r="R33" s="3">
        <f t="shared" si="25"/>
        <v>1.41</v>
      </c>
      <c r="S33" s="3">
        <f t="shared" si="25"/>
        <v>1.93</v>
      </c>
      <c r="T33" s="3">
        <f t="shared" si="25"/>
        <v>2.75</v>
      </c>
      <c r="U33" s="3">
        <f t="shared" si="25"/>
        <v>2.02</v>
      </c>
      <c r="V33" s="3">
        <f t="shared" si="25"/>
        <v>2.02</v>
      </c>
      <c r="W33" s="3">
        <f t="shared" si="25"/>
        <v>1.52</v>
      </c>
      <c r="X33" s="3">
        <f t="shared" si="25"/>
        <v>1.53</v>
      </c>
      <c r="Y33" s="3">
        <f t="shared" si="25"/>
        <v>1.85</v>
      </c>
      <c r="Z33" s="3">
        <f t="shared" si="25"/>
        <v>1.35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40.71</v>
      </c>
      <c r="H34" s="3">
        <f>IFERROR(INDEX(D34:G34,COUNT(D34:G34)),"")</f>
        <v>40.71</v>
      </c>
      <c r="I34" s="3">
        <f t="shared" ref="I34:Z34" si="26">IFERROR(INDEX(I51:I500,MATCH($C$34,$C$51:$C$500,0)),"")</f>
        <v>78.84</v>
      </c>
      <c r="J34" s="3">
        <f t="shared" si="26"/>
        <v>-7</v>
      </c>
      <c r="K34" s="3">
        <f t="shared" si="26"/>
        <v>28.8</v>
      </c>
      <c r="L34" s="3">
        <f t="shared" si="26"/>
        <v>68.59</v>
      </c>
      <c r="M34" s="3">
        <f t="shared" si="26"/>
        <v>-14.06</v>
      </c>
      <c r="N34" s="3">
        <f t="shared" si="26"/>
        <v>-23.77</v>
      </c>
      <c r="O34" s="3">
        <f t="shared" si="26"/>
        <v>15.24</v>
      </c>
      <c r="P34" s="3">
        <f t="shared" si="26"/>
        <v>20.04</v>
      </c>
      <c r="Q34" s="3">
        <f t="shared" si="26"/>
        <v>20.09</v>
      </c>
      <c r="R34" s="3">
        <f t="shared" si="26"/>
        <v>15.51</v>
      </c>
      <c r="S34" s="3">
        <f t="shared" si="26"/>
        <v>6.09</v>
      </c>
      <c r="T34" s="3">
        <f t="shared" si="26"/>
        <v>20.21</v>
      </c>
      <c r="U34" s="3">
        <f t="shared" si="26"/>
        <v>14.94</v>
      </c>
      <c r="V34" s="3">
        <f t="shared" si="26"/>
        <v>14.71</v>
      </c>
      <c r="W34" s="3">
        <f t="shared" si="26"/>
        <v>11.06</v>
      </c>
      <c r="X34" s="3">
        <f t="shared" si="26"/>
        <v>11.01</v>
      </c>
      <c r="Y34" s="3">
        <f t="shared" si="26"/>
        <v>13.07</v>
      </c>
      <c r="Z34" s="3">
        <f t="shared" si="26"/>
        <v>9.6300000000000008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2.0699999999999998</v>
      </c>
      <c r="H35" s="3">
        <f>IFERROR(INDEX(D35:G35,COUNT(D35:G35)),"")</f>
        <v>2.0699999999999998</v>
      </c>
      <c r="I35" s="3">
        <f t="shared" ref="I35:Z35" si="27">IFERROR(INDEX(I51:I500,MATCH($C$35,$C$51:$C$500,0)),"")</f>
        <v>0.56000000000000005</v>
      </c>
      <c r="J35" s="3">
        <f t="shared" si="27"/>
        <v>0.47</v>
      </c>
      <c r="K35" s="3">
        <f t="shared" si="27"/>
        <v>0.54</v>
      </c>
      <c r="L35" s="3">
        <f t="shared" si="27"/>
        <v>0.62</v>
      </c>
      <c r="M35" s="3">
        <f t="shared" si="27"/>
        <v>0.57999999999999996</v>
      </c>
      <c r="N35" s="3">
        <f t="shared" si="27"/>
        <v>0.65</v>
      </c>
      <c r="O35" s="3">
        <f t="shared" si="27"/>
        <v>0.79</v>
      </c>
      <c r="P35" s="3">
        <f t="shared" si="27"/>
        <v>1.31</v>
      </c>
      <c r="Q35" s="3">
        <f t="shared" si="27"/>
        <v>1.33</v>
      </c>
      <c r="R35" s="3">
        <f t="shared" si="27"/>
        <v>0.99</v>
      </c>
      <c r="S35" s="3">
        <f t="shared" si="27"/>
        <v>1.43</v>
      </c>
      <c r="T35" s="3">
        <f t="shared" si="27"/>
        <v>1.53</v>
      </c>
      <c r="U35" s="3">
        <f t="shared" si="27"/>
        <v>1.18</v>
      </c>
      <c r="V35" s="3">
        <f t="shared" si="27"/>
        <v>1.19</v>
      </c>
      <c r="W35" s="3">
        <f t="shared" si="27"/>
        <v>0.94</v>
      </c>
      <c r="X35" s="3">
        <f t="shared" si="27"/>
        <v>0.99</v>
      </c>
      <c r="Y35" s="3">
        <f t="shared" si="27"/>
        <v>1.17</v>
      </c>
      <c r="Z35" s="3">
        <f t="shared" si="27"/>
        <v>0.89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0.1459</v>
      </c>
      <c r="I36" s="4">
        <f t="shared" si="28"/>
        <v>0.99879999999999991</v>
      </c>
      <c r="J36" s="4">
        <f t="shared" si="28"/>
        <v>0</v>
      </c>
      <c r="K36" s="4">
        <f t="shared" si="28"/>
        <v>0.99170000000000003</v>
      </c>
      <c r="L36" s="4">
        <f t="shared" si="28"/>
        <v>0.97989999999999999</v>
      </c>
      <c r="M36" s="4">
        <f t="shared" si="28"/>
        <v>0</v>
      </c>
      <c r="N36" s="4">
        <f t="shared" si="28"/>
        <v>0</v>
      </c>
      <c r="O36" s="4">
        <f t="shared" si="28"/>
        <v>0.58179999999999998</v>
      </c>
      <c r="P36" s="4">
        <f t="shared" si="28"/>
        <v>0.48799999999999999</v>
      </c>
      <c r="Q36" s="4">
        <f t="shared" si="28"/>
        <v>0.46020000000000005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38</v>
      </c>
      <c r="I37" s="3">
        <f t="shared" si="29"/>
        <v>38</v>
      </c>
      <c r="J37" s="3">
        <f t="shared" si="29"/>
        <v>0</v>
      </c>
      <c r="K37" s="3">
        <f t="shared" si="29"/>
        <v>94</v>
      </c>
      <c r="L37" s="3">
        <f t="shared" si="29"/>
        <v>45</v>
      </c>
      <c r="M37" s="3">
        <f t="shared" si="29"/>
        <v>0</v>
      </c>
      <c r="N37" s="3">
        <f t="shared" si="29"/>
        <v>0</v>
      </c>
      <c r="O37" s="3">
        <f t="shared" si="29"/>
        <v>210</v>
      </c>
      <c r="P37" s="3">
        <f t="shared" si="29"/>
        <v>210</v>
      </c>
      <c r="Q37" s="3">
        <f t="shared" si="29"/>
        <v>205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513657911201</v>
      </c>
      <c r="E51" s="5">
        <v>565183853545</v>
      </c>
      <c r="F51" s="5">
        <v>509088722667</v>
      </c>
      <c r="G51" s="5">
        <v>521034484134</v>
      </c>
      <c r="I51" s="5">
        <v>2146553443744</v>
      </c>
      <c r="J51" s="5">
        <v>1859368093471</v>
      </c>
      <c r="K51" s="5">
        <v>2050460062443</v>
      </c>
      <c r="L51" s="5">
        <v>2044821803111</v>
      </c>
      <c r="M51" s="5">
        <v>1850311080131</v>
      </c>
      <c r="N51" s="5">
        <v>1989005993587</v>
      </c>
      <c r="O51" s="5">
        <v>2804151670769</v>
      </c>
      <c r="P51" s="5">
        <v>2648754344347</v>
      </c>
      <c r="Q51" s="5">
        <v>2706394847919</v>
      </c>
      <c r="R51" s="5">
        <v>2526776164168</v>
      </c>
      <c r="S51" s="5">
        <v>2314889854074</v>
      </c>
      <c r="T51" s="5">
        <v>2308203551971</v>
      </c>
      <c r="U51" s="5">
        <v>2027899402527</v>
      </c>
      <c r="V51" s="5">
        <v>1851152825559</v>
      </c>
      <c r="W51" s="5">
        <v>1654671098358</v>
      </c>
      <c r="X51" s="5">
        <v>1466938711851</v>
      </c>
      <c r="Y51" s="5">
        <v>1388724644234</v>
      </c>
      <c r="Z51" s="5">
        <v>1239775396779</v>
      </c>
    </row>
    <row r="52" spans="2:26" ht="15.5" x14ac:dyDescent="0.35">
      <c r="C52" t="s">
        <v>86</v>
      </c>
      <c r="D52" s="5">
        <v>-368146653198</v>
      </c>
      <c r="E52" s="5">
        <v>-449767925528</v>
      </c>
      <c r="F52" s="5">
        <v>-375563585295</v>
      </c>
      <c r="G52" s="5">
        <v>-374996219261</v>
      </c>
      <c r="I52" s="5">
        <v>-1594747473463</v>
      </c>
      <c r="J52" s="5">
        <v>-1617569049935</v>
      </c>
      <c r="K52" s="5">
        <v>-1643848958340</v>
      </c>
      <c r="L52" s="5">
        <v>-1633386491498</v>
      </c>
      <c r="M52" s="5">
        <v>-1544655239334</v>
      </c>
      <c r="N52" s="5">
        <v>-1534276464935</v>
      </c>
      <c r="O52" s="5">
        <v>-1873937759675</v>
      </c>
      <c r="P52" s="5">
        <v>-1685791739001</v>
      </c>
      <c r="Q52" s="5">
        <v>-1699417758295</v>
      </c>
      <c r="R52" s="5">
        <v>-1543337042469</v>
      </c>
      <c r="S52" s="5">
        <v>-1436977751396</v>
      </c>
      <c r="T52" s="5">
        <v>-1411934917918</v>
      </c>
      <c r="U52" s="5">
        <v>-1250785675202</v>
      </c>
      <c r="V52" s="5">
        <v>-1169224054930</v>
      </c>
      <c r="W52" s="5">
        <v>-1053345049712</v>
      </c>
      <c r="X52" s="5">
        <v>-923034681729</v>
      </c>
      <c r="Y52" s="5">
        <v>-880168103217</v>
      </c>
      <c r="Z52" s="5">
        <v>-786192131507</v>
      </c>
    </row>
    <row r="53" spans="2:26" ht="15.5" x14ac:dyDescent="0.35">
      <c r="C53" t="s">
        <v>87</v>
      </c>
      <c r="D53" s="5">
        <v>145511258003</v>
      </c>
      <c r="E53" s="5">
        <v>115415928017</v>
      </c>
      <c r="F53" s="5">
        <v>133525137372</v>
      </c>
      <c r="G53" s="5">
        <v>146038264873</v>
      </c>
      <c r="I53" s="5">
        <v>551805970281</v>
      </c>
      <c r="J53" s="5">
        <v>241799043536</v>
      </c>
      <c r="K53" s="5">
        <v>406611104103</v>
      </c>
      <c r="L53" s="5">
        <v>411435311613</v>
      </c>
      <c r="M53" s="5">
        <v>305655840797</v>
      </c>
      <c r="N53" s="5">
        <v>454729528652</v>
      </c>
      <c r="O53" s="5">
        <v>930213911094</v>
      </c>
      <c r="P53" s="5">
        <v>962962605346</v>
      </c>
      <c r="Q53" s="5">
        <v>1006977089624</v>
      </c>
      <c r="R53" s="5">
        <v>983439121699</v>
      </c>
      <c r="S53" s="5">
        <v>877912102678</v>
      </c>
      <c r="T53" s="5">
        <v>896268634053</v>
      </c>
      <c r="U53" s="5">
        <v>777113727325</v>
      </c>
      <c r="V53" s="5">
        <v>681928770629</v>
      </c>
      <c r="W53" s="5">
        <v>601326048646</v>
      </c>
      <c r="X53" s="5">
        <v>543904030122</v>
      </c>
      <c r="Y53" s="5">
        <v>508556541017</v>
      </c>
      <c r="Z53" s="5">
        <v>453583265272</v>
      </c>
    </row>
    <row r="54" spans="2:26" ht="15.5" x14ac:dyDescent="0.35">
      <c r="C54" t="s">
        <v>88</v>
      </c>
      <c r="D54" s="5">
        <v>-119838578086</v>
      </c>
      <c r="E54" s="5">
        <v>-148031678600</v>
      </c>
      <c r="F54" s="5">
        <v>-161593152905</v>
      </c>
      <c r="G54" s="5">
        <v>-126426667742</v>
      </c>
      <c r="I54" s="5">
        <v>-560727561021</v>
      </c>
      <c r="J54" s="5">
        <v>-440194139182</v>
      </c>
      <c r="K54" s="5">
        <v>-405797631362</v>
      </c>
      <c r="L54" s="5">
        <v>-405587921116</v>
      </c>
      <c r="M54" s="5">
        <v>-405180794780</v>
      </c>
      <c r="N54" s="5">
        <v>-523339628164</v>
      </c>
      <c r="O54" s="5">
        <v>-739420214230</v>
      </c>
      <c r="P54" s="5">
        <v>-777839636848</v>
      </c>
      <c r="Q54" s="5">
        <v>-781656545121</v>
      </c>
      <c r="R54" s="5">
        <v>-747585470304</v>
      </c>
      <c r="S54" s="5">
        <v>-659231886410</v>
      </c>
      <c r="T54" s="5">
        <v>-641772178484</v>
      </c>
      <c r="U54" s="5">
        <v>-551224743041</v>
      </c>
      <c r="V54" s="5">
        <v>-471842598717</v>
      </c>
      <c r="W54" s="5">
        <v>-408261014384</v>
      </c>
      <c r="X54" s="5">
        <v>-370038404106</v>
      </c>
      <c r="Y54" s="5">
        <v>-323639564879</v>
      </c>
      <c r="Z54" s="5">
        <v>-278263792975</v>
      </c>
    </row>
    <row r="55" spans="2:26" ht="15.5" x14ac:dyDescent="0.35">
      <c r="C55" t="s">
        <v>89</v>
      </c>
      <c r="D55" s="5">
        <v>-61389625741</v>
      </c>
      <c r="E55" s="5">
        <v>-80160303620</v>
      </c>
      <c r="F55" s="5">
        <v>-80345554399</v>
      </c>
      <c r="G55" s="5">
        <v>-67362769644</v>
      </c>
      <c r="I55" s="5">
        <v>-282907311862</v>
      </c>
      <c r="J55" s="5">
        <v>-230500801667</v>
      </c>
      <c r="K55" s="5">
        <v>-205539620982</v>
      </c>
      <c r="L55" s="5">
        <v>-211597242773</v>
      </c>
      <c r="M55" s="5">
        <v>-212450600368</v>
      </c>
      <c r="N55" s="5">
        <v>-338502956399</v>
      </c>
      <c r="O55" s="5">
        <v>-510131022209</v>
      </c>
      <c r="P55" s="5">
        <v>-548089824378</v>
      </c>
      <c r="Q55" s="5">
        <v>-568987731498</v>
      </c>
      <c r="R55" s="5">
        <v>-557095829636</v>
      </c>
      <c r="S55" s="5">
        <v>-486983280575</v>
      </c>
      <c r="T55" s="5">
        <v>-488014707377</v>
      </c>
      <c r="U55" s="5">
        <v>-349604928098</v>
      </c>
      <c r="V55" s="5">
        <v>-299033865237</v>
      </c>
      <c r="W55" s="5">
        <v>-256787803418</v>
      </c>
      <c r="X55" s="5">
        <v>-238235152776</v>
      </c>
      <c r="Y55" s="5">
        <v>-204172433333</v>
      </c>
      <c r="Z55" s="5">
        <v>-168779468652</v>
      </c>
    </row>
    <row r="56" spans="2:26" ht="15.5" x14ac:dyDescent="0.35">
      <c r="C56" t="s">
        <v>90</v>
      </c>
      <c r="D56" s="5">
        <v>-58448952345</v>
      </c>
      <c r="E56" s="5">
        <v>-67871374980</v>
      </c>
      <c r="F56" s="5">
        <v>-81247598506</v>
      </c>
      <c r="G56" s="5">
        <v>-59063898098</v>
      </c>
      <c r="I56" s="5">
        <v>-277820249159</v>
      </c>
      <c r="J56" s="5">
        <v>-209693337515</v>
      </c>
      <c r="K56" s="5">
        <v>-200258010380</v>
      </c>
      <c r="L56" s="5">
        <v>-193990678343</v>
      </c>
      <c r="M56" s="5">
        <v>-192730194412</v>
      </c>
      <c r="N56" s="5">
        <v>-184836671765</v>
      </c>
      <c r="O56" s="5">
        <v>-229289192021</v>
      </c>
      <c r="P56" s="5">
        <v>-229749812470</v>
      </c>
      <c r="Q56" s="5">
        <v>-212668813623</v>
      </c>
      <c r="R56" s="5">
        <v>-190489640668</v>
      </c>
      <c r="S56" s="5">
        <v>-172248605835</v>
      </c>
      <c r="T56" s="5">
        <v>-153757471107</v>
      </c>
      <c r="U56" s="5">
        <v>-201619814943</v>
      </c>
      <c r="V56" s="5">
        <v>-172808733480</v>
      </c>
      <c r="W56" s="5">
        <v>-151473210966</v>
      </c>
      <c r="X56" s="5">
        <v>-131803251330</v>
      </c>
      <c r="Y56" s="5">
        <v>-119467131546</v>
      </c>
      <c r="Z56" s="5">
        <v>-109484324323</v>
      </c>
    </row>
    <row r="57" spans="2:26" ht="15.5" x14ac:dyDescent="0.35">
      <c r="C57" t="s">
        <v>92</v>
      </c>
      <c r="D57" s="5">
        <v>25672679917</v>
      </c>
      <c r="E57" s="5">
        <v>-32615750583</v>
      </c>
      <c r="F57" s="5">
        <v>-28068015533</v>
      </c>
      <c r="G57" s="5">
        <v>19611597131</v>
      </c>
      <c r="I57" s="5">
        <v>-8921590740</v>
      </c>
      <c r="J57" s="5">
        <v>-198395095646</v>
      </c>
      <c r="K57" s="5">
        <v>813472741</v>
      </c>
      <c r="L57" s="5">
        <v>5847390497</v>
      </c>
      <c r="M57" s="5">
        <v>-99524953983</v>
      </c>
      <c r="N57" s="5">
        <v>-68610099512</v>
      </c>
      <c r="O57" s="5">
        <v>190793696864</v>
      </c>
      <c r="P57" s="5">
        <v>185122968498</v>
      </c>
      <c r="Q57" s="5">
        <v>225320544503</v>
      </c>
      <c r="R57" s="5">
        <v>235853651395</v>
      </c>
      <c r="S57" s="5">
        <v>218680216268</v>
      </c>
      <c r="T57" s="5">
        <v>254496455569</v>
      </c>
      <c r="U57" s="5">
        <v>225888984284</v>
      </c>
      <c r="V57" s="5">
        <v>210086171912</v>
      </c>
      <c r="W57" s="5">
        <v>193065034262</v>
      </c>
      <c r="X57" s="5">
        <v>173865626016</v>
      </c>
      <c r="Y57" s="5">
        <v>184916976138</v>
      </c>
      <c r="Z57" s="5">
        <v>175319472297</v>
      </c>
    </row>
    <row r="58" spans="2:26" ht="15.5" x14ac:dyDescent="0.35">
      <c r="C58" t="s">
        <v>93</v>
      </c>
      <c r="D58" s="5">
        <v>7319912265</v>
      </c>
      <c r="E58" s="5">
        <v>11226104860</v>
      </c>
      <c r="F58" s="5">
        <v>10036851630</v>
      </c>
      <c r="G58" s="5">
        <v>3894262356</v>
      </c>
      <c r="I58" s="5">
        <v>32052731340</v>
      </c>
      <c r="J58" s="5">
        <v>37439996969</v>
      </c>
      <c r="K58" s="5">
        <v>43259162334</v>
      </c>
      <c r="L58" s="5">
        <v>21955307182</v>
      </c>
      <c r="M58" s="5">
        <v>5863287862</v>
      </c>
      <c r="N58" s="5">
        <v>11252341825</v>
      </c>
      <c r="O58" s="5">
        <v>10198661230</v>
      </c>
      <c r="P58" s="5">
        <v>49502986166</v>
      </c>
      <c r="Q58" s="5">
        <v>17762501284</v>
      </c>
      <c r="R58" s="5">
        <v>-14377793752</v>
      </c>
      <c r="S58" s="5">
        <v>364441731226</v>
      </c>
      <c r="T58" s="5">
        <v>-15067625957</v>
      </c>
      <c r="U58" s="5">
        <v>-7591282372</v>
      </c>
      <c r="V58" s="5">
        <v>-6823019384</v>
      </c>
      <c r="W58" s="5">
        <v>-2922281416</v>
      </c>
      <c r="X58" s="5">
        <v>-340199272</v>
      </c>
      <c r="Y58" s="5">
        <v>-8765466254</v>
      </c>
      <c r="Z58" s="5">
        <v>-6799737669</v>
      </c>
    </row>
    <row r="59" spans="2:26" ht="15.5" x14ac:dyDescent="0.35">
      <c r="C59" t="s">
        <v>94</v>
      </c>
      <c r="D59" s="5">
        <v>4346212253</v>
      </c>
      <c r="E59" s="5">
        <v>4700023896</v>
      </c>
      <c r="F59" s="5">
        <v>5645053646</v>
      </c>
      <c r="G59" s="5">
        <v>5745551806</v>
      </c>
      <c r="I59" s="5">
        <v>21685974530</v>
      </c>
      <c r="J59" s="5">
        <v>29376921648</v>
      </c>
      <c r="K59" s="5">
        <v>22082914279</v>
      </c>
      <c r="L59" s="5">
        <v>13024971315</v>
      </c>
      <c r="M59" s="5">
        <v>12234937397</v>
      </c>
      <c r="N59" s="5">
        <v>11161719328</v>
      </c>
      <c r="O59" s="5">
        <v>12636033410</v>
      </c>
      <c r="P59" s="5">
        <v>21065143694</v>
      </c>
      <c r="Q59" s="5">
        <v>16775681888</v>
      </c>
      <c r="R59" s="5">
        <v>13111156151</v>
      </c>
      <c r="S59" s="5">
        <v>7932719780</v>
      </c>
      <c r="T59" s="5">
        <v>1807939871</v>
      </c>
      <c r="U59" s="5">
        <v>5895352295</v>
      </c>
      <c r="V59" s="5">
        <v>4193173562</v>
      </c>
      <c r="W59" s="5">
        <v>6657975715</v>
      </c>
      <c r="X59" s="5">
        <v>6275602201</v>
      </c>
      <c r="Y59" s="5">
        <v>4870691220</v>
      </c>
      <c r="Z59" s="5">
        <v>5297168154</v>
      </c>
    </row>
    <row r="60" spans="2:26" ht="15.5" x14ac:dyDescent="0.35">
      <c r="C60" t="s">
        <v>339</v>
      </c>
      <c r="E60" s="5">
        <v>1238738735</v>
      </c>
      <c r="F60" s="5">
        <v>56306306</v>
      </c>
      <c r="I60" s="5">
        <v>1377297293</v>
      </c>
      <c r="J60" s="5">
        <v>3034836503</v>
      </c>
      <c r="K60" s="5">
        <v>23490924313</v>
      </c>
      <c r="L60" s="5">
        <v>39459019</v>
      </c>
      <c r="M60" s="5">
        <v>-151655342</v>
      </c>
      <c r="N60" s="5">
        <v>-545676</v>
      </c>
      <c r="O60" s="5">
        <v>506524989</v>
      </c>
      <c r="P60" s="5">
        <v>860134040</v>
      </c>
      <c r="Q60" s="5">
        <v>-1441609910</v>
      </c>
      <c r="R60" s="5">
        <v>118013036</v>
      </c>
      <c r="S60" s="5">
        <v>470279101093</v>
      </c>
      <c r="T60" s="5">
        <v>55197218</v>
      </c>
      <c r="U60" s="5">
        <v>-2244579056</v>
      </c>
      <c r="V60" s="5">
        <v>6922197171</v>
      </c>
      <c r="W60" s="5">
        <v>2042668982</v>
      </c>
      <c r="X60" s="5">
        <v>1820409654</v>
      </c>
      <c r="Y60" s="5">
        <v>421552345</v>
      </c>
      <c r="Z60" s="5">
        <v>200658529</v>
      </c>
    </row>
    <row r="61" spans="2:26" ht="15.5" x14ac:dyDescent="0.35">
      <c r="C61" t="s">
        <v>96</v>
      </c>
      <c r="D61" s="5">
        <v>1901394611</v>
      </c>
      <c r="E61" s="5">
        <v>1784406879</v>
      </c>
      <c r="F61" s="5">
        <v>2626121994</v>
      </c>
      <c r="G61" s="5">
        <v>-1901288912</v>
      </c>
      <c r="I61" s="5">
        <v>4759989558</v>
      </c>
      <c r="J61" s="5">
        <v>4563194221</v>
      </c>
      <c r="K61" s="5">
        <v>-4148219331</v>
      </c>
      <c r="L61" s="5">
        <v>7704756411</v>
      </c>
      <c r="M61" s="5">
        <v>-1239064483</v>
      </c>
      <c r="N61" s="5">
        <v>-3192669841</v>
      </c>
      <c r="O61" s="5">
        <v>-1725291961</v>
      </c>
      <c r="P61" s="5">
        <v>4307734542</v>
      </c>
      <c r="Q61" s="5">
        <v>1272931765</v>
      </c>
      <c r="R61" s="5">
        <v>-3637317659</v>
      </c>
      <c r="S61" s="5">
        <v>1936662737</v>
      </c>
      <c r="T61" s="5">
        <v>4398886991</v>
      </c>
      <c r="U61" s="5">
        <v>3131092085</v>
      </c>
      <c r="V61" s="5">
        <v>-1530949997</v>
      </c>
      <c r="W61" s="5">
        <v>-4237780680</v>
      </c>
      <c r="X61" s="5">
        <v>-1977406871</v>
      </c>
      <c r="Y61" s="5">
        <v>-7055783081</v>
      </c>
      <c r="Z61" s="5">
        <v>-7266663798</v>
      </c>
    </row>
    <row r="62" spans="2:26" ht="15.5" x14ac:dyDescent="0.35">
      <c r="C62" t="s">
        <v>26</v>
      </c>
      <c r="S62" s="5">
        <v>-469671111</v>
      </c>
    </row>
    <row r="63" spans="2:26" ht="15.5" x14ac:dyDescent="0.35">
      <c r="C63" t="s">
        <v>91</v>
      </c>
      <c r="D63" s="5">
        <v>-99331</v>
      </c>
      <c r="E63" s="5">
        <v>-331987</v>
      </c>
      <c r="F63" s="5">
        <v>-195753</v>
      </c>
      <c r="G63" s="5">
        <v>-165973</v>
      </c>
      <c r="I63" s="5">
        <v>-816948</v>
      </c>
      <c r="J63" s="5">
        <v>-598614</v>
      </c>
      <c r="K63" s="5">
        <v>-430215</v>
      </c>
      <c r="L63" s="5">
        <v>-358253647</v>
      </c>
    </row>
    <row r="64" spans="2:26" ht="15.5" x14ac:dyDescent="0.35">
      <c r="C64" t="s">
        <v>97</v>
      </c>
      <c r="D64" s="5">
        <v>7319912265</v>
      </c>
      <c r="E64" s="5">
        <v>11226104860</v>
      </c>
      <c r="F64" s="5">
        <v>10036851630</v>
      </c>
      <c r="G64" s="5">
        <v>3894262356</v>
      </c>
      <c r="I64" s="5">
        <v>32052731340</v>
      </c>
      <c r="J64" s="5">
        <v>37439996969</v>
      </c>
      <c r="K64" s="5">
        <v>43259162334</v>
      </c>
      <c r="L64" s="5">
        <v>21955307182</v>
      </c>
      <c r="M64" s="5">
        <v>5863287862</v>
      </c>
      <c r="N64" s="5">
        <v>11252341825</v>
      </c>
      <c r="O64" s="5">
        <v>10198661230</v>
      </c>
      <c r="P64" s="5">
        <v>49502986166</v>
      </c>
      <c r="Q64" s="5">
        <v>17762501284</v>
      </c>
      <c r="R64" s="5">
        <v>-14377793752</v>
      </c>
      <c r="S64" s="5">
        <v>364441731226</v>
      </c>
      <c r="T64" s="5">
        <v>-15067625957</v>
      </c>
      <c r="U64" s="5">
        <v>-7591282372</v>
      </c>
      <c r="V64" s="5">
        <v>-6823019384</v>
      </c>
      <c r="W64" s="5">
        <v>-2922281416</v>
      </c>
      <c r="X64" s="5">
        <v>-340199272</v>
      </c>
      <c r="Y64" s="5">
        <v>-8765466254</v>
      </c>
      <c r="Z64" s="5">
        <v>-6799737669</v>
      </c>
    </row>
    <row r="65" spans="2:26" ht="15.5" x14ac:dyDescent="0.35">
      <c r="C65" t="s">
        <v>28</v>
      </c>
      <c r="D65" s="5">
        <v>32992592182</v>
      </c>
      <c r="E65" s="5">
        <v>-21389645723</v>
      </c>
      <c r="F65" s="5">
        <v>-18031163903</v>
      </c>
      <c r="G65" s="5">
        <v>23505859487</v>
      </c>
      <c r="I65" s="5">
        <v>23131140600</v>
      </c>
      <c r="J65" s="5">
        <v>-160955098677</v>
      </c>
      <c r="K65" s="5">
        <v>44072635075</v>
      </c>
      <c r="L65" s="5">
        <v>27802697679</v>
      </c>
      <c r="M65" s="5">
        <v>-93661666121</v>
      </c>
      <c r="N65" s="5">
        <v>-57357757687</v>
      </c>
      <c r="O65" s="5">
        <v>200992358094</v>
      </c>
      <c r="P65" s="5">
        <v>234625954664</v>
      </c>
      <c r="Q65" s="5">
        <v>243083045787</v>
      </c>
      <c r="R65" s="5">
        <v>221475857643</v>
      </c>
      <c r="S65" s="5">
        <v>583121947494</v>
      </c>
      <c r="T65" s="5">
        <v>239428829612</v>
      </c>
      <c r="U65" s="5">
        <v>218297701912</v>
      </c>
      <c r="V65" s="5">
        <v>203263152528</v>
      </c>
      <c r="W65" s="5">
        <v>190142752846</v>
      </c>
      <c r="X65" s="5">
        <v>173525426744</v>
      </c>
      <c r="Y65" s="5">
        <v>176151509884</v>
      </c>
      <c r="Z65" s="5">
        <v>168519734628</v>
      </c>
    </row>
    <row r="66" spans="2:26" ht="15.5" x14ac:dyDescent="0.35">
      <c r="C66" t="s">
        <v>27</v>
      </c>
      <c r="D66" s="5">
        <v>-6816860896</v>
      </c>
      <c r="E66" s="5">
        <v>3315115740</v>
      </c>
      <c r="F66" s="5">
        <v>2959680745</v>
      </c>
      <c r="G66" s="5">
        <v>-5291590704</v>
      </c>
      <c r="I66" s="5">
        <v>-7832073199</v>
      </c>
      <c r="J66" s="5">
        <v>36207821492</v>
      </c>
      <c r="K66" s="5">
        <v>-5956632083</v>
      </c>
      <c r="L66" s="5">
        <v>-9693227327</v>
      </c>
      <c r="M66" s="5">
        <v>17154047344</v>
      </c>
      <c r="N66" s="5">
        <v>2581170474</v>
      </c>
      <c r="O66" s="5">
        <v>-55843013533</v>
      </c>
      <c r="P66" s="5">
        <v>-61576511908</v>
      </c>
      <c r="Q66" s="5">
        <v>-63956663719</v>
      </c>
      <c r="R66" s="5">
        <v>-59416261296</v>
      </c>
      <c r="S66" s="5">
        <v>-38647669480</v>
      </c>
      <c r="T66" s="5">
        <v>-65114435511</v>
      </c>
      <c r="U66" s="5">
        <v>-58149236079</v>
      </c>
      <c r="V66" s="5">
        <v>-52889300559</v>
      </c>
      <c r="W66" s="5">
        <v>-50103933205</v>
      </c>
      <c r="X66" s="5">
        <v>-42080327961</v>
      </c>
      <c r="Y66" s="5">
        <v>-51539731218</v>
      </c>
      <c r="Z66" s="5">
        <v>-53665699507</v>
      </c>
    </row>
    <row r="67" spans="2:26" ht="15.5" x14ac:dyDescent="0.35">
      <c r="C67" t="s">
        <v>98</v>
      </c>
      <c r="E67" s="5">
        <v>1135979052</v>
      </c>
      <c r="F67" s="5">
        <v>-1135979052</v>
      </c>
      <c r="K67" s="5">
        <v>-1157788060</v>
      </c>
      <c r="L67" s="5">
        <v>-15554824560</v>
      </c>
      <c r="O67" s="5">
        <v>-49001451250</v>
      </c>
      <c r="P67" s="5">
        <v>-60174660250</v>
      </c>
      <c r="Q67" s="5">
        <v>-73658077000</v>
      </c>
      <c r="R67" s="5">
        <v>-54517376250</v>
      </c>
      <c r="S67" s="5">
        <v>-38387407750</v>
      </c>
      <c r="T67" s="5">
        <v>-68507178500</v>
      </c>
      <c r="U67" s="5">
        <v>-61972472750</v>
      </c>
      <c r="V67" s="5">
        <v>-62304922000</v>
      </c>
      <c r="W67" s="5">
        <v>-51996374000</v>
      </c>
      <c r="X67" s="5">
        <v>-45771343000</v>
      </c>
      <c r="Y67" s="5">
        <v>-51988815760</v>
      </c>
      <c r="Z67" s="5">
        <v>-57016162400</v>
      </c>
    </row>
    <row r="68" spans="2:26" ht="15.5" x14ac:dyDescent="0.35">
      <c r="C68" t="s">
        <v>99</v>
      </c>
      <c r="D68" s="5">
        <v>-6816860896</v>
      </c>
      <c r="E68" s="5">
        <v>2179136688</v>
      </c>
      <c r="F68" s="5">
        <v>4095659797</v>
      </c>
      <c r="G68" s="5">
        <v>-5291590704</v>
      </c>
      <c r="I68" s="5">
        <v>-7832073199</v>
      </c>
      <c r="J68" s="5">
        <v>36207821492</v>
      </c>
      <c r="K68" s="5">
        <v>-4798844023</v>
      </c>
      <c r="L68" s="5">
        <v>5861597233</v>
      </c>
      <c r="M68" s="5">
        <v>17154047344</v>
      </c>
      <c r="N68" s="5">
        <v>2581170474</v>
      </c>
      <c r="O68" s="5">
        <v>-6841562283</v>
      </c>
      <c r="P68" s="5">
        <v>-1401851658</v>
      </c>
      <c r="Q68" s="5">
        <v>9701413281</v>
      </c>
      <c r="R68" s="5">
        <v>-4898885046</v>
      </c>
      <c r="S68" s="5">
        <v>-260261730</v>
      </c>
      <c r="T68" s="5">
        <v>3392742989</v>
      </c>
      <c r="U68" s="5">
        <v>3823236671</v>
      </c>
      <c r="V68" s="5">
        <v>9415621441</v>
      </c>
      <c r="W68" s="5">
        <v>1892440795</v>
      </c>
      <c r="X68" s="5">
        <v>3691015039</v>
      </c>
      <c r="Y68" s="5">
        <v>449084542</v>
      </c>
      <c r="Z68" s="5">
        <v>3350462893</v>
      </c>
    </row>
    <row r="69" spans="2:26" ht="15.5" x14ac:dyDescent="0.35">
      <c r="C69" t="s">
        <v>100</v>
      </c>
      <c r="D69" s="5">
        <v>-6816860896</v>
      </c>
      <c r="E69" s="5">
        <v>3315115740</v>
      </c>
      <c r="F69" s="5">
        <v>2959680745</v>
      </c>
      <c r="G69" s="5">
        <v>-5291590704</v>
      </c>
      <c r="I69" s="5">
        <v>-7832073199</v>
      </c>
      <c r="J69" s="5">
        <v>36207821492</v>
      </c>
      <c r="K69" s="5">
        <v>-5956632083</v>
      </c>
      <c r="L69" s="5">
        <v>-9693227327</v>
      </c>
      <c r="M69" s="5">
        <v>17154047344</v>
      </c>
      <c r="N69" s="5">
        <v>2581170474</v>
      </c>
      <c r="O69" s="5">
        <v>-55843013533</v>
      </c>
      <c r="P69" s="5">
        <v>-61576511908</v>
      </c>
      <c r="Q69" s="5">
        <v>-63956663719</v>
      </c>
      <c r="R69" s="5">
        <v>-59416261296</v>
      </c>
      <c r="S69" s="5">
        <v>-38647669480</v>
      </c>
      <c r="T69" s="5">
        <v>-65114435511</v>
      </c>
      <c r="U69" s="5">
        <v>-58149236079</v>
      </c>
      <c r="V69" s="5">
        <v>-52889300559</v>
      </c>
      <c r="W69" s="5">
        <v>-50103933205</v>
      </c>
      <c r="X69" s="5">
        <v>-42080327961</v>
      </c>
      <c r="Y69" s="5">
        <v>-51539731218</v>
      </c>
      <c r="Z69" s="5">
        <v>-53665699507</v>
      </c>
    </row>
    <row r="70" spans="2:26" ht="15.5" x14ac:dyDescent="0.35">
      <c r="C70" t="s">
        <v>104</v>
      </c>
      <c r="D70" s="5">
        <v>26175731286</v>
      </c>
      <c r="E70" s="5">
        <v>-18074529983</v>
      </c>
      <c r="F70" s="5">
        <v>-15071483158</v>
      </c>
      <c r="G70" s="5">
        <v>18214268783</v>
      </c>
      <c r="I70" s="5">
        <v>15299067401</v>
      </c>
      <c r="J70" s="5">
        <v>-124747277185</v>
      </c>
      <c r="K70" s="5">
        <v>38116002992</v>
      </c>
      <c r="L70" s="5">
        <v>18109470352</v>
      </c>
      <c r="M70" s="5">
        <v>-76507618777</v>
      </c>
      <c r="N70" s="5">
        <v>-54776587213</v>
      </c>
      <c r="O70" s="5">
        <v>145149344561</v>
      </c>
      <c r="P70" s="5">
        <v>173049442756</v>
      </c>
      <c r="Q70" s="5">
        <v>179126382068</v>
      </c>
      <c r="R70" s="5">
        <v>162059596347</v>
      </c>
      <c r="S70" s="5">
        <v>544474278014</v>
      </c>
      <c r="T70" s="5">
        <v>174314394101</v>
      </c>
      <c r="U70" s="5">
        <v>160148465833</v>
      </c>
      <c r="V70" s="5">
        <v>150373851969</v>
      </c>
      <c r="W70" s="5">
        <v>140038819641</v>
      </c>
      <c r="X70" s="5">
        <v>131445098783</v>
      </c>
      <c r="Y70" s="5">
        <v>124611778666</v>
      </c>
      <c r="Z70" s="5">
        <v>114854035121</v>
      </c>
    </row>
    <row r="71" spans="2:26" ht="15.5" x14ac:dyDescent="0.35">
      <c r="C71" t="s">
        <v>105</v>
      </c>
      <c r="D71" s="5">
        <v>18031794144</v>
      </c>
      <c r="E71" s="5">
        <v>-6257168064</v>
      </c>
      <c r="F71" s="5">
        <v>1444969927</v>
      </c>
      <c r="G71" s="5">
        <v>-11881514999</v>
      </c>
      <c r="I71" s="5">
        <v>-9146892223</v>
      </c>
      <c r="J71" s="5">
        <v>60694283029</v>
      </c>
      <c r="K71" s="5">
        <v>10979417578</v>
      </c>
      <c r="L71" s="5">
        <v>17331448685</v>
      </c>
      <c r="M71" s="5">
        <v>22236844172</v>
      </c>
      <c r="N71" s="5">
        <v>-13932310370</v>
      </c>
      <c r="O71" s="5">
        <v>-14020692398</v>
      </c>
      <c r="P71" s="5">
        <v>23524719429</v>
      </c>
      <c r="Q71" s="5">
        <v>-21521219499</v>
      </c>
      <c r="R71" s="5">
        <v>-11335233585</v>
      </c>
      <c r="S71" s="5">
        <v>-3357761054</v>
      </c>
      <c r="T71" s="5">
        <v>594025000</v>
      </c>
      <c r="U71" s="5">
        <v>415315000</v>
      </c>
      <c r="V71" s="5">
        <v>429590000</v>
      </c>
      <c r="W71" s="5">
        <v>256243000</v>
      </c>
    </row>
    <row r="72" spans="2:26" ht="15.5" x14ac:dyDescent="0.35">
      <c r="C72" t="s">
        <v>106</v>
      </c>
      <c r="D72" s="5">
        <v>18031794144</v>
      </c>
      <c r="E72" s="5">
        <v>-6257168064</v>
      </c>
      <c r="F72" s="5">
        <v>1444969927</v>
      </c>
      <c r="G72" s="5">
        <v>-11881514999</v>
      </c>
      <c r="I72" s="5">
        <v>-9146892223</v>
      </c>
      <c r="J72" s="5">
        <v>60694283029</v>
      </c>
      <c r="K72" s="5">
        <v>10979417578</v>
      </c>
      <c r="L72" s="5">
        <v>17331448685</v>
      </c>
      <c r="M72" s="5">
        <v>22236844172</v>
      </c>
      <c r="N72" s="5">
        <v>-13932310370</v>
      </c>
      <c r="O72" s="5">
        <v>-14020692398</v>
      </c>
      <c r="P72" s="5">
        <v>23524719429</v>
      </c>
      <c r="Q72" s="5">
        <v>-21521219499</v>
      </c>
      <c r="R72" s="5">
        <v>-11335233585</v>
      </c>
      <c r="S72" s="5">
        <v>-3357761054</v>
      </c>
      <c r="T72" s="5">
        <v>594025000</v>
      </c>
      <c r="U72" s="5">
        <v>415315000</v>
      </c>
      <c r="V72" s="5">
        <v>429590000</v>
      </c>
      <c r="W72" s="5">
        <v>256243000</v>
      </c>
    </row>
    <row r="73" spans="2:26" ht="15.5" x14ac:dyDescent="0.35">
      <c r="C73" t="s">
        <v>107</v>
      </c>
      <c r="D73" s="5">
        <v>44207525430</v>
      </c>
      <c r="E73" s="5">
        <v>-24331698047</v>
      </c>
      <c r="F73" s="5">
        <v>-13626513231</v>
      </c>
      <c r="G73" s="5">
        <v>6332753784</v>
      </c>
      <c r="I73" s="5">
        <v>6152175178</v>
      </c>
      <c r="J73" s="5">
        <v>-64052994156</v>
      </c>
      <c r="K73" s="5">
        <v>49095420570</v>
      </c>
      <c r="L73" s="5">
        <v>35440919037</v>
      </c>
      <c r="M73" s="5">
        <v>-54270774605</v>
      </c>
      <c r="N73" s="5">
        <v>-68708897583</v>
      </c>
      <c r="O73" s="5">
        <v>131128652163</v>
      </c>
      <c r="P73" s="5">
        <v>196574162185</v>
      </c>
      <c r="Q73" s="5">
        <v>157605162569</v>
      </c>
      <c r="R73" s="5">
        <v>150724362762</v>
      </c>
      <c r="S73" s="5">
        <v>541116516960</v>
      </c>
      <c r="T73" s="5">
        <v>174908419101</v>
      </c>
      <c r="U73" s="5">
        <v>160563780833</v>
      </c>
      <c r="V73" s="5">
        <v>150803441969</v>
      </c>
      <c r="W73" s="5">
        <v>140295062641</v>
      </c>
    </row>
    <row r="74" spans="2:26" ht="15.5" x14ac:dyDescent="0.35">
      <c r="C74" t="s">
        <v>108</v>
      </c>
      <c r="D74" s="5">
        <v>26175731286</v>
      </c>
      <c r="E74" s="5">
        <v>-18074529983</v>
      </c>
      <c r="F74" s="5">
        <v>-15071483158</v>
      </c>
      <c r="G74" s="5">
        <v>18214268783</v>
      </c>
      <c r="I74" s="5">
        <v>15299067401</v>
      </c>
      <c r="J74" s="5">
        <v>-124747277185</v>
      </c>
      <c r="K74" s="5">
        <v>38116002992</v>
      </c>
      <c r="L74" s="5">
        <v>18109470352</v>
      </c>
      <c r="M74" s="5">
        <v>-76507618777</v>
      </c>
      <c r="N74" s="5">
        <v>-54776587213</v>
      </c>
      <c r="O74" s="5">
        <v>145149344561</v>
      </c>
      <c r="P74" s="5">
        <v>173049442756</v>
      </c>
      <c r="Q74" s="5">
        <v>179126382068</v>
      </c>
      <c r="R74" s="5">
        <v>162059596347</v>
      </c>
      <c r="S74" s="5">
        <v>544474278014</v>
      </c>
      <c r="T74" s="5">
        <v>174314394101</v>
      </c>
      <c r="U74" s="5">
        <v>160148465833</v>
      </c>
      <c r="V74" s="5">
        <v>150373851969</v>
      </c>
      <c r="W74" s="5">
        <v>140038819641</v>
      </c>
      <c r="X74" s="5">
        <v>131445098783</v>
      </c>
      <c r="Y74" s="5">
        <v>124611778666</v>
      </c>
      <c r="Z74" s="5">
        <v>114854035121</v>
      </c>
    </row>
    <row r="75" spans="2:26" ht="15.5" x14ac:dyDescent="0.35">
      <c r="C75" t="s">
        <v>7</v>
      </c>
      <c r="D75" s="5">
        <v>44207624761</v>
      </c>
      <c r="E75" s="5">
        <v>-24331366060</v>
      </c>
      <c r="F75" s="5">
        <v>-13626317478</v>
      </c>
      <c r="G75" s="5">
        <v>6332919757</v>
      </c>
      <c r="I75" s="5">
        <v>6152992126</v>
      </c>
      <c r="J75" s="5">
        <v>-64052395542</v>
      </c>
      <c r="K75" s="5">
        <v>49095850785</v>
      </c>
      <c r="L75" s="5">
        <v>35799172684</v>
      </c>
      <c r="M75" s="5">
        <v>-54270774605</v>
      </c>
      <c r="N75" s="5">
        <v>-68708897583</v>
      </c>
      <c r="O75" s="5">
        <v>131128652163</v>
      </c>
      <c r="P75" s="5">
        <v>196574162185</v>
      </c>
      <c r="Q75" s="5">
        <v>157605162569</v>
      </c>
      <c r="R75" s="5">
        <v>150724362762</v>
      </c>
      <c r="S75" s="5">
        <v>541116516960</v>
      </c>
      <c r="T75" s="5">
        <v>174908419101</v>
      </c>
      <c r="U75" s="5">
        <v>160563780833</v>
      </c>
      <c r="V75" s="5">
        <v>150803441969</v>
      </c>
      <c r="W75" s="5">
        <v>140295062641</v>
      </c>
    </row>
    <row r="76" spans="2:26" ht="15.5" x14ac:dyDescent="0.35">
      <c r="C76" t="s">
        <v>110</v>
      </c>
      <c r="D76" s="5">
        <v>26175731286</v>
      </c>
      <c r="E76" s="5">
        <v>-18074529983</v>
      </c>
      <c r="F76" s="5">
        <v>-15071483158</v>
      </c>
      <c r="G76" s="5">
        <v>18214268783</v>
      </c>
      <c r="I76" s="5">
        <v>15299067401</v>
      </c>
      <c r="J76" s="5">
        <v>-124747277185</v>
      </c>
      <c r="K76" s="5">
        <v>38116002992</v>
      </c>
      <c r="L76" s="5">
        <v>18109470352</v>
      </c>
      <c r="M76" s="5">
        <v>-76507618777</v>
      </c>
      <c r="N76" s="5">
        <v>-54776587213</v>
      </c>
      <c r="O76" s="5">
        <v>145149344561</v>
      </c>
      <c r="P76" s="5">
        <v>173049442756</v>
      </c>
      <c r="Q76" s="5">
        <v>179126382068</v>
      </c>
      <c r="R76" s="5">
        <v>162059596347</v>
      </c>
      <c r="S76" s="5">
        <v>544474278014</v>
      </c>
      <c r="T76" s="5">
        <v>174314394101</v>
      </c>
      <c r="U76" s="5">
        <v>160148465833</v>
      </c>
      <c r="V76" s="5">
        <v>150373851969</v>
      </c>
      <c r="W76" s="5">
        <v>140038819641</v>
      </c>
      <c r="X76" s="5">
        <v>131445098783</v>
      </c>
      <c r="Y76" s="5">
        <v>124611778666</v>
      </c>
      <c r="Z76" s="5">
        <v>114854035121</v>
      </c>
    </row>
    <row r="77" spans="2:26" ht="15.5" x14ac:dyDescent="0.35">
      <c r="C77" t="s">
        <v>111</v>
      </c>
      <c r="D77" s="5">
        <v>44207525430</v>
      </c>
      <c r="E77" s="5">
        <v>-24331698047</v>
      </c>
      <c r="F77" s="5">
        <v>-13626513231</v>
      </c>
      <c r="G77" s="5">
        <v>6332753784</v>
      </c>
      <c r="I77" s="5">
        <v>6152175178</v>
      </c>
      <c r="J77" s="5">
        <v>-64052994156</v>
      </c>
      <c r="K77" s="5">
        <v>49095420570</v>
      </c>
      <c r="L77" s="5">
        <v>35440919037</v>
      </c>
      <c r="M77" s="5">
        <v>-54270774605</v>
      </c>
      <c r="N77" s="5">
        <v>-68708897583</v>
      </c>
      <c r="O77" s="5">
        <v>131128652163</v>
      </c>
      <c r="P77" s="5">
        <v>196574162185</v>
      </c>
      <c r="Q77" s="5">
        <v>157605162569</v>
      </c>
      <c r="R77" s="5">
        <v>150724362762</v>
      </c>
      <c r="S77" s="5">
        <v>541116516960</v>
      </c>
      <c r="T77" s="5">
        <v>174908419101</v>
      </c>
      <c r="U77" s="5">
        <v>160563780833</v>
      </c>
      <c r="V77" s="5">
        <v>150803441969</v>
      </c>
      <c r="W77" s="5">
        <v>140295062641</v>
      </c>
    </row>
    <row r="78" spans="2:26" ht="15.5" x14ac:dyDescent="0.35">
      <c r="C78" t="s">
        <v>112</v>
      </c>
      <c r="D78" s="5">
        <v>44207525430</v>
      </c>
      <c r="E78" s="5">
        <v>-24331698047</v>
      </c>
      <c r="F78" s="5">
        <v>-13626513231</v>
      </c>
      <c r="G78" s="5">
        <v>6332753784</v>
      </c>
      <c r="I78" s="5">
        <v>6152175178</v>
      </c>
      <c r="J78" s="5">
        <v>-64052994156</v>
      </c>
      <c r="K78" s="5">
        <v>49095420570</v>
      </c>
      <c r="L78" s="5">
        <v>35440919037</v>
      </c>
      <c r="M78" s="5">
        <v>-54270774605</v>
      </c>
      <c r="N78" s="5">
        <v>-68708897583</v>
      </c>
      <c r="O78" s="5">
        <v>131128652163</v>
      </c>
      <c r="P78" s="5">
        <v>196574162185</v>
      </c>
      <c r="Q78" s="5">
        <v>157605162569</v>
      </c>
      <c r="R78" s="5">
        <v>150724362762</v>
      </c>
      <c r="S78" s="5">
        <v>541116516960</v>
      </c>
      <c r="T78" s="5">
        <v>174908419101</v>
      </c>
      <c r="U78" s="5">
        <v>160563780833</v>
      </c>
      <c r="V78" s="5">
        <v>150803441969</v>
      </c>
      <c r="W78" s="5">
        <v>140295062641</v>
      </c>
    </row>
    <row r="80" spans="2:26" ht="15.5" x14ac:dyDescent="0.35">
      <c r="B80" t="s">
        <v>113</v>
      </c>
      <c r="C80" t="s">
        <v>114</v>
      </c>
    </row>
    <row r="81" spans="3:26" ht="15.5" x14ac:dyDescent="0.35">
      <c r="C81" t="s">
        <v>115</v>
      </c>
    </row>
    <row r="82" spans="3:26" ht="15.5" x14ac:dyDescent="0.35">
      <c r="C82" t="s">
        <v>19</v>
      </c>
      <c r="D82" s="5">
        <v>666362031985</v>
      </c>
      <c r="E82" s="5">
        <v>540111589863</v>
      </c>
      <c r="F82" s="5">
        <v>525853137344</v>
      </c>
      <c r="G82" s="5">
        <v>614879359228</v>
      </c>
      <c r="I82" s="5">
        <v>540111589863</v>
      </c>
      <c r="J82" s="5">
        <v>655446668429</v>
      </c>
      <c r="K82" s="5">
        <v>727237002645</v>
      </c>
      <c r="L82" s="5">
        <v>573375511248</v>
      </c>
      <c r="M82" s="5">
        <v>554614345575</v>
      </c>
      <c r="N82" s="5">
        <v>457984350641</v>
      </c>
      <c r="O82" s="5">
        <v>285755312130</v>
      </c>
      <c r="P82" s="5">
        <v>369170524762</v>
      </c>
      <c r="Q82" s="5">
        <v>431573583550</v>
      </c>
      <c r="R82" s="5">
        <v>298563784107</v>
      </c>
      <c r="S82" s="5">
        <v>219669986396</v>
      </c>
      <c r="T82" s="5">
        <v>95091166887</v>
      </c>
      <c r="U82" s="5">
        <v>73824541258</v>
      </c>
      <c r="V82" s="5">
        <v>134940399040</v>
      </c>
      <c r="W82" s="5">
        <v>89862335910</v>
      </c>
      <c r="X82" s="5">
        <v>129104545843</v>
      </c>
      <c r="Y82" s="5">
        <v>147152250091</v>
      </c>
      <c r="Z82" s="5">
        <v>99238814953</v>
      </c>
    </row>
    <row r="83" spans="3:26" ht="15.5" x14ac:dyDescent="0.35">
      <c r="C83" t="s">
        <v>341</v>
      </c>
      <c r="D83" s="5">
        <v>3991415246</v>
      </c>
      <c r="E83" s="5">
        <v>33949708295</v>
      </c>
      <c r="F83" s="5">
        <v>30207121000</v>
      </c>
      <c r="G83" s="5">
        <v>188608500</v>
      </c>
      <c r="I83" s="5">
        <v>33949708295</v>
      </c>
      <c r="J83" s="5">
        <v>196201500</v>
      </c>
      <c r="K83" s="5">
        <v>3486152018</v>
      </c>
      <c r="L83" s="5">
        <v>306522500</v>
      </c>
      <c r="M83" s="5">
        <v>3327632507</v>
      </c>
      <c r="N83" s="5">
        <v>3251900225</v>
      </c>
      <c r="O83" s="5">
        <v>3175806183</v>
      </c>
      <c r="P83" s="5">
        <v>3264059759</v>
      </c>
      <c r="Q83" s="5">
        <v>3028569816</v>
      </c>
      <c r="R83" s="5">
        <v>3015865228</v>
      </c>
      <c r="S83" s="5">
        <v>3006284234</v>
      </c>
      <c r="T83" s="5">
        <v>6021443828</v>
      </c>
      <c r="U83" s="5">
        <v>5366087034</v>
      </c>
      <c r="V83" s="5">
        <v>74622954448</v>
      </c>
      <c r="W83" s="5">
        <v>19047205870</v>
      </c>
      <c r="X83" s="5">
        <v>53762054049</v>
      </c>
      <c r="Y83" s="5">
        <v>3265523888</v>
      </c>
      <c r="Z83" s="5">
        <v>3239748095</v>
      </c>
    </row>
    <row r="84" spans="3:26" ht="15.5" x14ac:dyDescent="0.35">
      <c r="C84" t="s">
        <v>116</v>
      </c>
      <c r="D84" s="5">
        <v>355486606249</v>
      </c>
      <c r="E84" s="5">
        <v>414718539117</v>
      </c>
      <c r="F84" s="5">
        <v>326539556093</v>
      </c>
      <c r="G84" s="5">
        <v>364847395089</v>
      </c>
      <c r="I84" s="5">
        <v>414718539117</v>
      </c>
      <c r="J84" s="5">
        <v>344948555509</v>
      </c>
      <c r="K84" s="5">
        <v>413328427197</v>
      </c>
      <c r="L84" s="5">
        <v>358632132266</v>
      </c>
      <c r="M84" s="5">
        <v>368214599317</v>
      </c>
      <c r="N84" s="5">
        <v>341834500785</v>
      </c>
      <c r="O84" s="5">
        <v>450804270162</v>
      </c>
      <c r="P84" s="5">
        <v>387200808534</v>
      </c>
      <c r="Q84" s="5">
        <v>398469885226</v>
      </c>
      <c r="R84" s="5">
        <v>324418128601</v>
      </c>
      <c r="S84" s="5">
        <v>433477682096</v>
      </c>
      <c r="T84" s="5">
        <v>319242665159</v>
      </c>
      <c r="U84" s="5">
        <v>289170460253</v>
      </c>
      <c r="V84" s="5">
        <v>289207452957</v>
      </c>
      <c r="W84" s="5">
        <v>248671481526</v>
      </c>
      <c r="X84" s="5">
        <v>204499679455</v>
      </c>
      <c r="Y84" s="5">
        <v>189434482316</v>
      </c>
      <c r="Z84" s="5">
        <v>155723260760</v>
      </c>
    </row>
    <row r="85" spans="3:26" ht="15.5" x14ac:dyDescent="0.35">
      <c r="C85" t="s">
        <v>117</v>
      </c>
      <c r="D85" s="5">
        <v>25243894398</v>
      </c>
      <c r="E85" s="5">
        <v>33793819203</v>
      </c>
      <c r="F85" s="5">
        <v>26722935521</v>
      </c>
      <c r="G85" s="5">
        <v>25194040991</v>
      </c>
      <c r="I85" s="5">
        <v>33793819203</v>
      </c>
      <c r="J85" s="5">
        <v>23099982376</v>
      </c>
      <c r="K85" s="5">
        <v>14336550975</v>
      </c>
      <c r="L85" s="5">
        <v>14650469552</v>
      </c>
      <c r="M85" s="5">
        <v>13132636247</v>
      </c>
      <c r="N85" s="5">
        <v>10962768556</v>
      </c>
      <c r="O85" s="5">
        <v>14373468662</v>
      </c>
      <c r="P85" s="5">
        <v>9654255688</v>
      </c>
      <c r="Q85" s="5">
        <v>10927771415</v>
      </c>
      <c r="R85" s="5">
        <v>8660732500</v>
      </c>
      <c r="S85" s="5">
        <v>42978942162</v>
      </c>
      <c r="T85" s="5">
        <v>13396981049</v>
      </c>
      <c r="U85" s="5">
        <v>15432980334</v>
      </c>
      <c r="V85" s="5">
        <v>6108695665</v>
      </c>
    </row>
    <row r="86" spans="3:26" ht="15.5" x14ac:dyDescent="0.35">
      <c r="C86" t="s">
        <v>118</v>
      </c>
      <c r="D86" s="5">
        <v>83606611525</v>
      </c>
      <c r="E86" s="5">
        <v>118776749738</v>
      </c>
      <c r="F86" s="5">
        <v>92133201892</v>
      </c>
      <c r="G86" s="5">
        <v>81726632410</v>
      </c>
      <c r="I86" s="5">
        <v>118776749738</v>
      </c>
      <c r="J86" s="5">
        <v>77993094856</v>
      </c>
      <c r="K86" s="5">
        <v>55700993421</v>
      </c>
      <c r="L86" s="5">
        <v>67908557049</v>
      </c>
      <c r="M86" s="5">
        <v>49264970180</v>
      </c>
      <c r="N86" s="5">
        <v>46050694484</v>
      </c>
      <c r="O86" s="5">
        <v>97022970442</v>
      </c>
      <c r="P86" s="5">
        <v>106771810380</v>
      </c>
      <c r="Q86" s="5">
        <v>105763222886</v>
      </c>
      <c r="R86" s="5">
        <v>91508161568</v>
      </c>
      <c r="S86" s="5">
        <v>66282070898</v>
      </c>
      <c r="T86" s="5">
        <v>67363653884</v>
      </c>
      <c r="U86" s="5">
        <v>57554790098</v>
      </c>
      <c r="V86" s="5">
        <v>45344718539</v>
      </c>
    </row>
    <row r="87" spans="3:26" ht="15.5" x14ac:dyDescent="0.35">
      <c r="C87" t="s">
        <v>119</v>
      </c>
      <c r="D87" s="5">
        <v>355486606249</v>
      </c>
      <c r="E87" s="5">
        <v>414718539117</v>
      </c>
      <c r="F87" s="5">
        <v>326539556093</v>
      </c>
      <c r="G87" s="5">
        <v>364847395089</v>
      </c>
      <c r="I87" s="5">
        <v>414718539117</v>
      </c>
      <c r="J87" s="5">
        <v>344948555509</v>
      </c>
      <c r="K87" s="5">
        <v>413328427197</v>
      </c>
      <c r="L87" s="5">
        <v>358632132266</v>
      </c>
      <c r="M87" s="5">
        <v>368214599317</v>
      </c>
      <c r="N87" s="5">
        <v>341834500785</v>
      </c>
      <c r="O87" s="5">
        <v>450804270162</v>
      </c>
      <c r="P87" s="5">
        <v>387200808534</v>
      </c>
      <c r="Q87" s="5">
        <v>398469885226</v>
      </c>
      <c r="R87" s="5">
        <v>324418128601</v>
      </c>
      <c r="S87" s="5">
        <v>433477682096</v>
      </c>
      <c r="T87" s="5">
        <v>319242665159</v>
      </c>
      <c r="U87" s="5">
        <v>289170460253</v>
      </c>
      <c r="V87" s="5">
        <v>289207452957</v>
      </c>
      <c r="W87" s="5">
        <v>248671481526</v>
      </c>
      <c r="X87" s="5">
        <v>204499679455</v>
      </c>
      <c r="Y87" s="5">
        <v>189434482316</v>
      </c>
      <c r="Z87" s="5">
        <v>155723260760</v>
      </c>
    </row>
    <row r="88" spans="3:26" ht="15.5" x14ac:dyDescent="0.35">
      <c r="C88" t="s">
        <v>120</v>
      </c>
      <c r="D88" s="5">
        <v>2465410486</v>
      </c>
      <c r="E88" s="5">
        <v>2090939322</v>
      </c>
      <c r="F88" s="5">
        <v>1966693740</v>
      </c>
      <c r="G88" s="5">
        <v>1906586591</v>
      </c>
      <c r="I88" s="5">
        <v>2090939322</v>
      </c>
      <c r="J88" s="5">
        <v>1895099586</v>
      </c>
      <c r="K88" s="5">
        <v>1205976113</v>
      </c>
      <c r="L88" s="5">
        <v>361519689</v>
      </c>
      <c r="M88" s="5">
        <v>108361644</v>
      </c>
      <c r="N88" s="5">
        <v>361514426</v>
      </c>
      <c r="O88" s="5">
        <v>974612696</v>
      </c>
      <c r="P88" s="5">
        <v>1728025454</v>
      </c>
      <c r="Q88" s="5">
        <v>1301910239</v>
      </c>
      <c r="R88" s="5">
        <v>1862618010</v>
      </c>
      <c r="S88" s="5">
        <v>2310560325</v>
      </c>
      <c r="T88" s="5">
        <v>1625890545</v>
      </c>
      <c r="U88" s="5">
        <v>1333430112</v>
      </c>
      <c r="V88" s="5">
        <v>1252204921</v>
      </c>
      <c r="W88" s="5">
        <v>1478275932</v>
      </c>
      <c r="X88" s="5">
        <v>138781171</v>
      </c>
      <c r="Y88" s="5">
        <v>251038111</v>
      </c>
      <c r="Z88" s="5">
        <v>418409839</v>
      </c>
    </row>
    <row r="89" spans="3:26" ht="15.5" x14ac:dyDescent="0.35">
      <c r="C89" t="s">
        <v>121</v>
      </c>
      <c r="D89" s="5">
        <v>2465410486</v>
      </c>
      <c r="E89" s="5">
        <v>2090939322</v>
      </c>
      <c r="F89" s="5">
        <v>1966693740</v>
      </c>
      <c r="G89" s="5">
        <v>1906586591</v>
      </c>
      <c r="I89" s="5">
        <v>2090939322</v>
      </c>
      <c r="J89" s="5">
        <v>1895099586</v>
      </c>
      <c r="K89" s="5">
        <v>1205976113</v>
      </c>
      <c r="L89" s="5">
        <v>361519689</v>
      </c>
      <c r="M89" s="5">
        <v>108361644</v>
      </c>
      <c r="N89" s="5">
        <v>361514426</v>
      </c>
      <c r="O89" s="5">
        <v>974612696</v>
      </c>
      <c r="P89" s="5">
        <v>1728025454</v>
      </c>
      <c r="Q89" s="5">
        <v>1301910239</v>
      </c>
      <c r="R89" s="5">
        <v>1862618010</v>
      </c>
      <c r="S89" s="5">
        <v>2310560325</v>
      </c>
      <c r="T89" s="5">
        <v>1625890545</v>
      </c>
      <c r="U89" s="5">
        <v>1333430112</v>
      </c>
      <c r="V89" s="5">
        <v>1252204921</v>
      </c>
      <c r="W89" s="5">
        <v>1478275932</v>
      </c>
      <c r="X89" s="5">
        <v>138781171</v>
      </c>
      <c r="Y89" s="5">
        <v>251038111</v>
      </c>
      <c r="Z89" s="5">
        <v>418409839</v>
      </c>
    </row>
    <row r="90" spans="3:26" ht="15.5" x14ac:dyDescent="0.35">
      <c r="C90" t="s">
        <v>122</v>
      </c>
      <c r="D90" s="5">
        <v>565027268978</v>
      </c>
      <c r="E90" s="5">
        <v>602138619638</v>
      </c>
      <c r="F90" s="5">
        <v>710994873034</v>
      </c>
      <c r="G90" s="5">
        <v>633489154405</v>
      </c>
      <c r="I90" s="5">
        <v>602138619638</v>
      </c>
      <c r="J90" s="5">
        <v>557458735728</v>
      </c>
      <c r="K90" s="5">
        <v>480994619398</v>
      </c>
      <c r="L90" s="5">
        <v>624271015544</v>
      </c>
      <c r="M90" s="5">
        <v>497854833102</v>
      </c>
      <c r="N90" s="5">
        <v>527537794084</v>
      </c>
      <c r="O90" s="5">
        <v>677051920275</v>
      </c>
      <c r="P90" s="5">
        <v>542466904015</v>
      </c>
      <c r="Q90" s="5">
        <v>422625745680</v>
      </c>
      <c r="R90" s="5">
        <v>492740699381</v>
      </c>
      <c r="S90" s="5">
        <v>382731850133</v>
      </c>
      <c r="T90" s="5">
        <v>419658098409</v>
      </c>
      <c r="U90" s="5">
        <v>330318448755</v>
      </c>
      <c r="V90" s="5">
        <v>260765704853</v>
      </c>
      <c r="W90" s="5">
        <v>278433445457</v>
      </c>
      <c r="X90" s="5">
        <v>193132525220</v>
      </c>
      <c r="Y90" s="5">
        <v>205355888906</v>
      </c>
      <c r="Z90" s="5">
        <v>230155447995</v>
      </c>
    </row>
    <row r="91" spans="3:26" ht="15.5" x14ac:dyDescent="0.35">
      <c r="C91" t="s">
        <v>91</v>
      </c>
      <c r="D91" s="5">
        <v>39958000</v>
      </c>
      <c r="E91" s="5">
        <v>45690000</v>
      </c>
      <c r="F91" s="5">
        <v>76185500</v>
      </c>
      <c r="G91" s="5">
        <v>57673000</v>
      </c>
      <c r="I91" s="5">
        <v>45690000</v>
      </c>
      <c r="J91" s="5">
        <v>65266000</v>
      </c>
      <c r="K91" s="5">
        <v>113370000</v>
      </c>
      <c r="L91" s="5">
        <v>175587000</v>
      </c>
      <c r="M91" s="5">
        <v>199698500</v>
      </c>
      <c r="N91" s="5">
        <v>160338500</v>
      </c>
      <c r="O91" s="5">
        <v>150733500</v>
      </c>
      <c r="P91" s="5">
        <v>154473500</v>
      </c>
      <c r="Q91" s="5">
        <v>133256500</v>
      </c>
      <c r="R91" s="5">
        <v>160162000</v>
      </c>
      <c r="S91" s="5">
        <v>90066500</v>
      </c>
      <c r="T91" s="5">
        <v>2613984500</v>
      </c>
      <c r="U91" s="5">
        <v>2019959500</v>
      </c>
      <c r="V91" s="5">
        <v>1604644500</v>
      </c>
      <c r="W91" s="5">
        <v>1175054500</v>
      </c>
      <c r="X91" s="5">
        <v>918811500</v>
      </c>
      <c r="Y91" s="5">
        <v>339425500</v>
      </c>
    </row>
    <row r="92" spans="3:26" ht="15.5" x14ac:dyDescent="0.35">
      <c r="C92" t="s">
        <v>123</v>
      </c>
      <c r="D92" s="5">
        <v>1613920972651</v>
      </c>
      <c r="E92" s="5">
        <v>1620976448020</v>
      </c>
      <c r="F92" s="5">
        <v>1638904521908</v>
      </c>
      <c r="G92" s="5">
        <v>1655740016736</v>
      </c>
      <c r="I92" s="5">
        <v>1620976448020</v>
      </c>
      <c r="J92" s="5">
        <v>1594068604564</v>
      </c>
      <c r="K92" s="5">
        <v>1639341193231</v>
      </c>
      <c r="L92" s="5">
        <v>1594565567872</v>
      </c>
      <c r="M92" s="5">
        <v>1437357374822</v>
      </c>
      <c r="N92" s="5">
        <v>1343961709769</v>
      </c>
      <c r="O92" s="5">
        <v>1428191709308</v>
      </c>
      <c r="P92" s="5">
        <v>1333428311186</v>
      </c>
      <c r="Q92" s="5">
        <v>1276478591542</v>
      </c>
      <c r="R92" s="5">
        <v>1174482404487</v>
      </c>
      <c r="S92" s="5">
        <v>1112672539416</v>
      </c>
      <c r="T92" s="5">
        <v>874017297803</v>
      </c>
      <c r="U92" s="5">
        <v>726505280778</v>
      </c>
      <c r="V92" s="5">
        <v>768615499251</v>
      </c>
      <c r="W92" s="5">
        <v>671882437539</v>
      </c>
      <c r="X92" s="5">
        <v>610789437218</v>
      </c>
      <c r="Y92" s="5">
        <v>562970640352</v>
      </c>
      <c r="Z92" s="5">
        <v>497211760484</v>
      </c>
    </row>
    <row r="93" spans="3:26" ht="15.5" x14ac:dyDescent="0.35">
      <c r="C93" t="s">
        <v>124</v>
      </c>
    </row>
    <row r="94" spans="3:26" ht="15.5" x14ac:dyDescent="0.35">
      <c r="C94" t="s">
        <v>126</v>
      </c>
      <c r="D94" s="5">
        <v>577247279880</v>
      </c>
      <c r="E94" s="5">
        <v>590431458524</v>
      </c>
      <c r="F94" s="5">
        <v>593976830967</v>
      </c>
      <c r="G94" s="5">
        <v>605931249213</v>
      </c>
      <c r="I94" s="5">
        <v>590431458524</v>
      </c>
      <c r="J94" s="5">
        <v>627414172635</v>
      </c>
      <c r="K94" s="5">
        <v>660520873997</v>
      </c>
      <c r="L94" s="5">
        <v>692349461429</v>
      </c>
      <c r="M94" s="5">
        <v>751551525643</v>
      </c>
      <c r="N94" s="5">
        <v>822015923646</v>
      </c>
      <c r="O94" s="5">
        <v>938300134590</v>
      </c>
      <c r="P94" s="5">
        <v>998708967039</v>
      </c>
      <c r="Q94" s="5">
        <v>964642806296</v>
      </c>
      <c r="R94" s="5">
        <v>935344860312</v>
      </c>
      <c r="S94" s="5">
        <v>902694745887</v>
      </c>
      <c r="T94" s="5">
        <v>923951560313</v>
      </c>
      <c r="U94" s="5">
        <v>684459614584</v>
      </c>
      <c r="V94" s="5">
        <v>440132920673</v>
      </c>
      <c r="W94" s="5">
        <v>416328119478</v>
      </c>
      <c r="X94" s="5">
        <v>396755925487</v>
      </c>
      <c r="Y94" s="5">
        <v>399856238388</v>
      </c>
      <c r="Z94" s="5">
        <v>386987364586</v>
      </c>
    </row>
    <row r="95" spans="3:26" ht="15.5" x14ac:dyDescent="0.35">
      <c r="C95" t="s">
        <v>125</v>
      </c>
      <c r="D95" s="5">
        <v>58910418160</v>
      </c>
      <c r="E95" s="5">
        <v>70814786430</v>
      </c>
      <c r="F95" s="5">
        <v>65748250035</v>
      </c>
      <c r="G95" s="5">
        <v>62053317610</v>
      </c>
      <c r="I95" s="5">
        <v>70814786430</v>
      </c>
      <c r="J95" s="5">
        <v>74936509335</v>
      </c>
      <c r="K95" s="5">
        <v>55854728878</v>
      </c>
      <c r="L95" s="5">
        <v>63771019291</v>
      </c>
      <c r="M95" s="5">
        <v>62804904473</v>
      </c>
      <c r="N95" s="5">
        <v>51903964044</v>
      </c>
      <c r="O95" s="5">
        <v>48268410677</v>
      </c>
      <c r="P95" s="5">
        <v>50257771847</v>
      </c>
      <c r="Q95" s="5">
        <v>59494124314</v>
      </c>
      <c r="R95" s="5">
        <v>42627939701</v>
      </c>
      <c r="S95" s="5">
        <v>43725048386</v>
      </c>
      <c r="T95" s="5">
        <v>33262868743</v>
      </c>
      <c r="U95" s="5">
        <v>29870125754</v>
      </c>
      <c r="V95" s="5">
        <v>26046889083</v>
      </c>
      <c r="W95" s="5">
        <v>16631267642</v>
      </c>
      <c r="X95" s="5">
        <v>14738826847</v>
      </c>
      <c r="Y95" s="5">
        <v>11047811808</v>
      </c>
      <c r="Z95" s="5">
        <v>10598727266</v>
      </c>
    </row>
    <row r="96" spans="3:26" ht="15.5" x14ac:dyDescent="0.35">
      <c r="C96" t="s">
        <v>130</v>
      </c>
      <c r="D96" s="5">
        <v>676561444817</v>
      </c>
      <c r="E96" s="5">
        <v>699813157236</v>
      </c>
      <c r="F96" s="5">
        <v>697363227190</v>
      </c>
      <c r="G96" s="5">
        <v>703600296167</v>
      </c>
      <c r="I96" s="5">
        <v>699813157236</v>
      </c>
      <c r="J96" s="5">
        <v>743820261089</v>
      </c>
      <c r="K96" s="5">
        <v>752225316207</v>
      </c>
      <c r="L96" s="5">
        <v>786092350234</v>
      </c>
      <c r="M96" s="5">
        <v>863447490138</v>
      </c>
      <c r="N96" s="5">
        <v>970828346233</v>
      </c>
      <c r="O96" s="5">
        <v>1123000911631</v>
      </c>
      <c r="P96" s="5">
        <v>1111715200615</v>
      </c>
      <c r="Q96" s="5">
        <v>1085328597888</v>
      </c>
      <c r="R96" s="5">
        <v>1010618633614</v>
      </c>
      <c r="S96" s="5">
        <v>969424309287</v>
      </c>
      <c r="T96" s="5">
        <v>979218045833</v>
      </c>
      <c r="U96" s="5">
        <v>739447179974</v>
      </c>
      <c r="V96" s="5">
        <v>492957453210</v>
      </c>
      <c r="W96" s="5">
        <v>458982624883</v>
      </c>
      <c r="X96" s="5">
        <v>436449002785</v>
      </c>
      <c r="Y96" s="5">
        <v>431649585617</v>
      </c>
      <c r="Z96" s="5">
        <v>413577917081</v>
      </c>
    </row>
    <row r="97" spans="3:26" ht="15.5" x14ac:dyDescent="0.35">
      <c r="C97" t="s">
        <v>131</v>
      </c>
      <c r="D97" s="5">
        <v>2290482417468</v>
      </c>
      <c r="E97" s="5">
        <v>2320789605256</v>
      </c>
      <c r="F97" s="5">
        <v>2336267749098</v>
      </c>
      <c r="G97" s="5">
        <v>2359340312903</v>
      </c>
      <c r="I97" s="5">
        <v>2320789605256</v>
      </c>
      <c r="J97" s="5">
        <v>2337888865653</v>
      </c>
      <c r="K97" s="5">
        <v>2391566509438</v>
      </c>
      <c r="L97" s="5">
        <v>2380657918106</v>
      </c>
      <c r="M97" s="5">
        <v>2300804864960</v>
      </c>
      <c r="N97" s="5">
        <v>2314790056002</v>
      </c>
      <c r="O97" s="5">
        <v>2551192620939</v>
      </c>
      <c r="P97" s="5">
        <v>2445143511801</v>
      </c>
      <c r="Q97" s="5">
        <v>2361807189430</v>
      </c>
      <c r="R97" s="5">
        <v>2185101038101</v>
      </c>
      <c r="S97" s="5">
        <v>2082096848703</v>
      </c>
      <c r="T97" s="5">
        <v>1853235343636</v>
      </c>
      <c r="U97" s="5">
        <v>1465952460752</v>
      </c>
      <c r="V97" s="5">
        <v>1261572952461</v>
      </c>
      <c r="W97" s="5">
        <v>1130865062422</v>
      </c>
      <c r="X97" s="5">
        <v>1047238440003</v>
      </c>
      <c r="Y97" s="5">
        <v>994620225969</v>
      </c>
      <c r="Z97" s="5">
        <v>910789677565</v>
      </c>
    </row>
    <row r="98" spans="3:26" ht="15.5" x14ac:dyDescent="0.35">
      <c r="C98" t="s">
        <v>132</v>
      </c>
    </row>
    <row r="99" spans="3:26" ht="15.5" x14ac:dyDescent="0.35">
      <c r="C99" t="s">
        <v>133</v>
      </c>
    </row>
    <row r="100" spans="3:26" ht="15.5" x14ac:dyDescent="0.35">
      <c r="C100" t="s">
        <v>134</v>
      </c>
      <c r="D100" s="5">
        <v>245972772925</v>
      </c>
      <c r="E100" s="5">
        <v>305278794656</v>
      </c>
      <c r="F100" s="5">
        <v>307343260267</v>
      </c>
      <c r="G100" s="5">
        <v>321979092743</v>
      </c>
      <c r="I100" s="5">
        <v>305278794656</v>
      </c>
      <c r="J100" s="5">
        <v>358755200137</v>
      </c>
      <c r="K100" s="5">
        <v>195898370114</v>
      </c>
      <c r="L100" s="5">
        <v>221011501094</v>
      </c>
      <c r="M100" s="5">
        <v>176837470021</v>
      </c>
      <c r="N100" s="5">
        <v>131087175475</v>
      </c>
      <c r="O100" s="5">
        <v>258746888046</v>
      </c>
      <c r="P100" s="5">
        <v>234512493546</v>
      </c>
      <c r="Q100" s="5">
        <v>262571223659</v>
      </c>
      <c r="R100" s="5">
        <v>223305151868</v>
      </c>
      <c r="S100" s="5">
        <v>222930621643</v>
      </c>
      <c r="T100" s="5">
        <v>486053837459</v>
      </c>
      <c r="U100" s="5">
        <v>203320578032</v>
      </c>
      <c r="V100" s="5">
        <v>99477347026</v>
      </c>
      <c r="W100" s="5">
        <v>57216463759</v>
      </c>
      <c r="X100" s="5">
        <v>57165989460</v>
      </c>
      <c r="Y100" s="5">
        <v>77510998310</v>
      </c>
      <c r="Z100" s="5">
        <v>61401005268</v>
      </c>
    </row>
    <row r="101" spans="3:26" ht="15.5" x14ac:dyDescent="0.35">
      <c r="C101" t="s">
        <v>135</v>
      </c>
      <c r="M101" s="5">
        <v>3000000000</v>
      </c>
      <c r="T101" s="5">
        <v>180956000000</v>
      </c>
    </row>
    <row r="102" spans="3:26" ht="15.5" x14ac:dyDescent="0.35">
      <c r="C102" t="s">
        <v>136</v>
      </c>
    </row>
    <row r="103" spans="3:26" ht="15.5" x14ac:dyDescent="0.35">
      <c r="C103" t="s">
        <v>137</v>
      </c>
      <c r="D103" s="5">
        <v>95672070383</v>
      </c>
      <c r="E103" s="5">
        <v>100727529528</v>
      </c>
      <c r="F103" s="5">
        <v>135371906805</v>
      </c>
      <c r="G103" s="5">
        <v>141134979752</v>
      </c>
      <c r="I103" s="5">
        <v>100727529528</v>
      </c>
      <c r="J103" s="5">
        <v>145892360414</v>
      </c>
      <c r="K103" s="5">
        <v>61831034939</v>
      </c>
      <c r="L103" s="5">
        <v>91632115654</v>
      </c>
      <c r="M103" s="5">
        <v>82840902063</v>
      </c>
      <c r="N103" s="5">
        <v>51041150742</v>
      </c>
      <c r="O103" s="5">
        <v>94469645330</v>
      </c>
      <c r="P103" s="5">
        <v>72853813499</v>
      </c>
      <c r="Q103" s="5">
        <v>63241839107</v>
      </c>
      <c r="R103" s="5">
        <v>64247458148</v>
      </c>
      <c r="S103" s="5">
        <v>77814480344</v>
      </c>
      <c r="T103" s="5">
        <v>84414514626</v>
      </c>
      <c r="U103" s="5">
        <v>92423374088</v>
      </c>
      <c r="V103" s="5">
        <v>18497356163</v>
      </c>
      <c r="W103" s="5">
        <v>14693213780</v>
      </c>
      <c r="X103" s="5">
        <v>15315834130</v>
      </c>
      <c r="Y103" s="5">
        <v>32220450817</v>
      </c>
      <c r="Z103" s="5">
        <v>29993978656</v>
      </c>
    </row>
    <row r="104" spans="3:26" ht="15.5" x14ac:dyDescent="0.35">
      <c r="C104" t="s">
        <v>139</v>
      </c>
      <c r="D104" s="5">
        <v>23322652679</v>
      </c>
      <c r="E104" s="5">
        <v>33521995630</v>
      </c>
      <c r="F104" s="5">
        <v>26554705676</v>
      </c>
      <c r="G104" s="5">
        <v>21784723386</v>
      </c>
      <c r="I104" s="5">
        <v>33521995630</v>
      </c>
      <c r="J104" s="5">
        <v>35562842144</v>
      </c>
      <c r="K104" s="5">
        <v>26397213339</v>
      </c>
      <c r="L104" s="5">
        <v>26919666609</v>
      </c>
      <c r="M104" s="5">
        <v>18897889590</v>
      </c>
      <c r="N104" s="5">
        <v>11932133956</v>
      </c>
      <c r="O104" s="5">
        <v>33139575841</v>
      </c>
      <c r="P104" s="5">
        <v>24915446884</v>
      </c>
      <c r="Q104" s="5">
        <v>45734804548</v>
      </c>
      <c r="R104" s="5">
        <v>24947119140</v>
      </c>
      <c r="S104" s="5">
        <v>24170923728</v>
      </c>
      <c r="T104" s="5">
        <v>11491167855</v>
      </c>
      <c r="U104" s="5">
        <v>8904419614</v>
      </c>
      <c r="V104" s="5">
        <v>4429124220</v>
      </c>
      <c r="W104" s="5">
        <v>3124330762</v>
      </c>
      <c r="X104" s="5">
        <v>2482202672</v>
      </c>
      <c r="Y104" s="5">
        <v>2924024994</v>
      </c>
      <c r="Z104" s="5">
        <v>751897147</v>
      </c>
    </row>
    <row r="105" spans="3:26" ht="15.5" x14ac:dyDescent="0.35">
      <c r="C105" t="s">
        <v>142</v>
      </c>
      <c r="D105" s="5">
        <v>7596136908</v>
      </c>
      <c r="E105" s="5">
        <v>5903278705</v>
      </c>
      <c r="F105" s="5">
        <v>4792412135</v>
      </c>
      <c r="G105" s="5">
        <v>9895413580</v>
      </c>
      <c r="I105" s="5">
        <v>5903278705</v>
      </c>
      <c r="J105" s="5">
        <v>4289783346</v>
      </c>
      <c r="K105" s="5">
        <v>13813448249</v>
      </c>
      <c r="L105" s="5">
        <v>16507543445</v>
      </c>
      <c r="M105" s="5">
        <v>5019844394</v>
      </c>
      <c r="N105" s="5">
        <v>6405247806</v>
      </c>
      <c r="O105" s="5">
        <v>16847090588</v>
      </c>
      <c r="P105" s="5">
        <v>17338516336</v>
      </c>
      <c r="Q105" s="5">
        <v>34139207887</v>
      </c>
      <c r="R105" s="5">
        <v>31216912784</v>
      </c>
      <c r="S105" s="5">
        <v>8798922277</v>
      </c>
      <c r="T105" s="5">
        <v>27431096217</v>
      </c>
      <c r="U105" s="5">
        <v>26565921864</v>
      </c>
      <c r="V105" s="5">
        <v>22940952991</v>
      </c>
      <c r="W105" s="5">
        <v>11116561170</v>
      </c>
      <c r="X105" s="5">
        <v>9481169129</v>
      </c>
      <c r="Y105" s="5">
        <v>18049737784</v>
      </c>
      <c r="Z105" s="5">
        <v>9795866727</v>
      </c>
    </row>
    <row r="106" spans="3:26" ht="15.5" x14ac:dyDescent="0.35">
      <c r="C106" t="s">
        <v>138</v>
      </c>
      <c r="W106" s="5">
        <v>26272017177</v>
      </c>
      <c r="X106" s="5">
        <v>27899801480</v>
      </c>
      <c r="Y106" s="5">
        <v>22246946827</v>
      </c>
      <c r="Z106" s="5">
        <v>18475775143</v>
      </c>
    </row>
    <row r="107" spans="3:26" ht="15.5" x14ac:dyDescent="0.35">
      <c r="C107" t="s">
        <v>1043</v>
      </c>
      <c r="D107" s="5">
        <v>108850505923</v>
      </c>
      <c r="E107" s="5">
        <v>152570568941</v>
      </c>
      <c r="F107" s="5">
        <v>118856137413</v>
      </c>
      <c r="G107" s="5">
        <v>106920673401</v>
      </c>
      <c r="I107" s="5">
        <v>152570568941</v>
      </c>
      <c r="J107" s="5">
        <v>101093077232</v>
      </c>
      <c r="K107" s="5">
        <v>70037544396</v>
      </c>
      <c r="L107" s="5">
        <v>82559026601</v>
      </c>
      <c r="M107" s="5">
        <v>62397606427</v>
      </c>
      <c r="N107" s="5">
        <v>57013463040</v>
      </c>
      <c r="O107" s="5">
        <v>111396439104</v>
      </c>
      <c r="P107" s="5">
        <v>116426066068</v>
      </c>
      <c r="Q107" s="5">
        <v>116690994301</v>
      </c>
      <c r="R107" s="5">
        <v>100168894068</v>
      </c>
      <c r="S107" s="5">
        <v>109261013060</v>
      </c>
      <c r="T107" s="5">
        <v>80760634933</v>
      </c>
      <c r="U107" s="5">
        <v>72987770432</v>
      </c>
      <c r="V107" s="5">
        <v>51453414204</v>
      </c>
      <c r="W107" s="5">
        <v>26272017177</v>
      </c>
      <c r="X107" s="5">
        <v>27899801480</v>
      </c>
      <c r="Y107" s="5">
        <v>22246946827</v>
      </c>
      <c r="Z107" s="5">
        <v>18475775143</v>
      </c>
    </row>
    <row r="108" spans="3:26" ht="15.5" x14ac:dyDescent="0.35">
      <c r="C108" t="s">
        <v>1044</v>
      </c>
      <c r="D108" s="5">
        <v>4615066316</v>
      </c>
      <c r="E108" s="5">
        <v>4519491088</v>
      </c>
      <c r="F108" s="5">
        <v>7341339478</v>
      </c>
      <c r="G108" s="5">
        <v>8214970082</v>
      </c>
      <c r="I108" s="5">
        <v>4519491088</v>
      </c>
      <c r="J108" s="5">
        <v>9928158795</v>
      </c>
      <c r="K108" s="5">
        <v>13245996895</v>
      </c>
      <c r="L108" s="5">
        <v>113612194</v>
      </c>
      <c r="M108" s="5">
        <v>3344358458</v>
      </c>
      <c r="N108" s="5">
        <v>8086587575</v>
      </c>
    </row>
    <row r="109" spans="3:26" ht="15.5" x14ac:dyDescent="0.35">
      <c r="C109" t="s">
        <v>147</v>
      </c>
      <c r="D109" s="5">
        <v>210216136185</v>
      </c>
      <c r="E109" s="5">
        <v>225424827672</v>
      </c>
      <c r="F109" s="5">
        <v>214506807856</v>
      </c>
      <c r="G109" s="5">
        <v>209317025954</v>
      </c>
      <c r="I109" s="5">
        <v>225424827672</v>
      </c>
      <c r="J109" s="5">
        <v>195199857766</v>
      </c>
      <c r="K109" s="5">
        <v>309880804022</v>
      </c>
      <c r="L109" s="5">
        <v>304858502250</v>
      </c>
      <c r="M109" s="5">
        <v>304118699225</v>
      </c>
      <c r="N109" s="5">
        <v>317715961088</v>
      </c>
      <c r="O109" s="5">
        <v>273301915731</v>
      </c>
      <c r="P109" s="5">
        <v>238167853116</v>
      </c>
      <c r="Q109" s="5">
        <v>240909629347</v>
      </c>
      <c r="R109" s="5">
        <v>178637378908</v>
      </c>
      <c r="S109" s="5">
        <v>144294749027</v>
      </c>
      <c r="T109" s="5">
        <v>83677063909</v>
      </c>
      <c r="U109" s="5">
        <v>79641192763</v>
      </c>
      <c r="V109" s="5">
        <v>65274029521</v>
      </c>
      <c r="W109" s="5">
        <v>53235797928</v>
      </c>
      <c r="X109" s="5">
        <v>41592045669</v>
      </c>
      <c r="Y109" s="5">
        <v>36311974128</v>
      </c>
      <c r="Z109" s="5">
        <v>33222622832</v>
      </c>
    </row>
    <row r="110" spans="3:26" ht="15.5" x14ac:dyDescent="0.35">
      <c r="C110" t="s">
        <v>148</v>
      </c>
      <c r="D110" s="5">
        <v>210216136185</v>
      </c>
      <c r="E110" s="5">
        <v>225424827672</v>
      </c>
      <c r="F110" s="5">
        <v>214506807856</v>
      </c>
      <c r="G110" s="5">
        <v>209317025954</v>
      </c>
      <c r="I110" s="5">
        <v>225424827672</v>
      </c>
      <c r="J110" s="5">
        <v>195199857766</v>
      </c>
      <c r="K110" s="5">
        <v>309880804022</v>
      </c>
      <c r="L110" s="5">
        <v>304858502250</v>
      </c>
      <c r="M110" s="5">
        <v>304118699225</v>
      </c>
      <c r="N110" s="5">
        <v>317715961088</v>
      </c>
      <c r="O110" s="5">
        <v>273301915731</v>
      </c>
      <c r="P110" s="5">
        <v>238167853116</v>
      </c>
      <c r="Q110" s="5">
        <v>240909629347</v>
      </c>
      <c r="R110" s="5">
        <v>178637378908</v>
      </c>
      <c r="S110" s="5">
        <v>144294749027</v>
      </c>
      <c r="T110" s="5">
        <v>83677063909</v>
      </c>
      <c r="U110" s="5">
        <v>79641192763</v>
      </c>
      <c r="V110" s="5">
        <v>65274029521</v>
      </c>
      <c r="W110" s="5">
        <v>53235797928</v>
      </c>
      <c r="X110" s="5">
        <v>41592045669</v>
      </c>
      <c r="Y110" s="5">
        <v>36311974128</v>
      </c>
      <c r="Z110" s="5">
        <v>33222622832</v>
      </c>
    </row>
    <row r="111" spans="3:26" ht="15.5" x14ac:dyDescent="0.35">
      <c r="C111" t="s">
        <v>152</v>
      </c>
      <c r="D111" s="5">
        <v>456188909110</v>
      </c>
      <c r="E111" s="5">
        <v>530703622328</v>
      </c>
      <c r="F111" s="5">
        <v>521850068123</v>
      </c>
      <c r="G111" s="5">
        <v>531296118697</v>
      </c>
      <c r="I111" s="5">
        <v>530703622328</v>
      </c>
      <c r="J111" s="5">
        <v>553955057903</v>
      </c>
      <c r="K111" s="5">
        <v>505779174136</v>
      </c>
      <c r="L111" s="5">
        <v>525870003344</v>
      </c>
      <c r="M111" s="5">
        <v>480956169246</v>
      </c>
      <c r="N111" s="5">
        <v>448803136563</v>
      </c>
      <c r="O111" s="5">
        <v>532048803777</v>
      </c>
      <c r="P111" s="5">
        <v>472680346662</v>
      </c>
      <c r="Q111" s="5">
        <v>503480853006</v>
      </c>
      <c r="R111" s="5">
        <v>401942530776</v>
      </c>
      <c r="S111" s="5">
        <v>367225370670</v>
      </c>
      <c r="T111" s="5">
        <v>569730901368</v>
      </c>
      <c r="U111" s="5">
        <v>282961770795</v>
      </c>
      <c r="V111" s="5">
        <v>164751376547</v>
      </c>
      <c r="W111" s="5">
        <v>110452261687</v>
      </c>
      <c r="X111" s="5">
        <v>98758035129</v>
      </c>
      <c r="Y111" s="5">
        <v>113822972438</v>
      </c>
      <c r="Z111" s="5">
        <v>94623628100</v>
      </c>
    </row>
    <row r="112" spans="3:26" ht="15.5" x14ac:dyDescent="0.35">
      <c r="C112" t="s">
        <v>153</v>
      </c>
    </row>
    <row r="113" spans="2:26" ht="15.5" x14ac:dyDescent="0.35">
      <c r="C113" t="s">
        <v>154</v>
      </c>
      <c r="D113" s="5">
        <v>100533333500</v>
      </c>
      <c r="E113" s="5">
        <v>100533333500</v>
      </c>
      <c r="F113" s="5">
        <v>100533333500</v>
      </c>
      <c r="G113" s="5">
        <v>100533333500</v>
      </c>
      <c r="I113" s="5">
        <v>100533333500</v>
      </c>
      <c r="J113" s="5">
        <v>100533333500</v>
      </c>
      <c r="K113" s="5">
        <v>100533333500</v>
      </c>
      <c r="L113" s="5">
        <v>100533333500</v>
      </c>
      <c r="M113" s="5">
        <v>100533333500</v>
      </c>
      <c r="N113" s="5">
        <v>100533333500</v>
      </c>
      <c r="O113" s="5">
        <v>100533333500</v>
      </c>
      <c r="P113" s="5">
        <v>100533333500</v>
      </c>
      <c r="Q113" s="5">
        <v>100533333500</v>
      </c>
      <c r="R113" s="5">
        <v>100533333500</v>
      </c>
      <c r="S113" s="5">
        <v>100533333500</v>
      </c>
      <c r="T113" s="5">
        <v>100533333500</v>
      </c>
      <c r="U113" s="5">
        <v>100533333500</v>
      </c>
      <c r="V113" s="5">
        <v>100533333500</v>
      </c>
      <c r="W113" s="5">
        <v>100533333500</v>
      </c>
      <c r="X113" s="5">
        <v>100533333500</v>
      </c>
      <c r="Y113" s="5">
        <v>100533333500</v>
      </c>
      <c r="Z113" s="5">
        <v>100533333500</v>
      </c>
    </row>
    <row r="114" spans="2:26" ht="15.5" x14ac:dyDescent="0.35">
      <c r="C114" t="s">
        <v>155</v>
      </c>
      <c r="D114" s="5">
        <v>188300825786</v>
      </c>
      <c r="E114" s="5">
        <v>188300825786</v>
      </c>
      <c r="F114" s="5">
        <v>188300825786</v>
      </c>
      <c r="G114" s="5">
        <v>188300825786</v>
      </c>
      <c r="I114" s="5">
        <v>188300825786</v>
      </c>
      <c r="J114" s="5">
        <v>188300825786</v>
      </c>
      <c r="K114" s="5">
        <v>188300825786</v>
      </c>
      <c r="L114" s="5">
        <v>188300825786</v>
      </c>
      <c r="M114" s="5">
        <v>188827691015</v>
      </c>
      <c r="N114" s="5">
        <v>188531610794</v>
      </c>
      <c r="O114" s="5">
        <v>188531610794</v>
      </c>
      <c r="P114" s="5">
        <v>188531610794</v>
      </c>
      <c r="Q114" s="5">
        <v>188531610794</v>
      </c>
      <c r="R114" s="5">
        <v>188531610794</v>
      </c>
      <c r="S114" s="5">
        <v>188531610794</v>
      </c>
      <c r="T114" s="5">
        <v>188531610794</v>
      </c>
      <c r="U114" s="5">
        <v>188531610794</v>
      </c>
      <c r="V114" s="5">
        <v>188531610794</v>
      </c>
      <c r="W114" s="5">
        <v>188531610794</v>
      </c>
      <c r="X114" s="5">
        <v>188531610794</v>
      </c>
      <c r="Y114" s="5">
        <v>188531610794</v>
      </c>
      <c r="Z114" s="5">
        <v>188531610794</v>
      </c>
    </row>
    <row r="115" spans="2:26" ht="15.5" x14ac:dyDescent="0.35">
      <c r="C115" t="s">
        <v>156</v>
      </c>
      <c r="D115" s="5">
        <v>1545421527515</v>
      </c>
      <c r="E115" s="5">
        <v>1501208170754</v>
      </c>
      <c r="F115" s="5">
        <v>1525509041314</v>
      </c>
      <c r="G115" s="5">
        <v>1539153871292</v>
      </c>
      <c r="I115" s="5">
        <v>1501208170754</v>
      </c>
      <c r="J115" s="5">
        <v>1495035602628</v>
      </c>
      <c r="K115" s="5">
        <v>1596840427566</v>
      </c>
      <c r="L115" s="5">
        <v>1565778359811</v>
      </c>
      <c r="M115" s="5">
        <v>1529955075627</v>
      </c>
      <c r="N115" s="5">
        <v>1576761636645</v>
      </c>
      <c r="O115" s="5">
        <v>1729928139368</v>
      </c>
      <c r="P115" s="5">
        <v>1683243747345</v>
      </c>
      <c r="Q115" s="5">
        <v>1569128135630</v>
      </c>
      <c r="R115" s="5">
        <v>1493933401031</v>
      </c>
      <c r="S115" s="5">
        <v>1425716467239</v>
      </c>
      <c r="T115" s="5">
        <v>991825513474</v>
      </c>
      <c r="U115" s="5">
        <v>891905786163</v>
      </c>
      <c r="V115" s="5">
        <v>806151987120</v>
      </c>
      <c r="W115" s="5">
        <v>730172801941</v>
      </c>
      <c r="X115" s="5">
        <v>658496649080</v>
      </c>
      <c r="Y115" s="5">
        <v>591392883737</v>
      </c>
      <c r="Z115" s="5">
        <v>527101105171</v>
      </c>
    </row>
    <row r="116" spans="2:26" ht="15.5" x14ac:dyDescent="0.35">
      <c r="C116" t="s">
        <v>157</v>
      </c>
      <c r="D116" s="5">
        <v>20106666700</v>
      </c>
      <c r="E116" s="5">
        <v>20106666700</v>
      </c>
      <c r="F116" s="5">
        <v>20106666700</v>
      </c>
      <c r="G116" s="5">
        <v>20106666700</v>
      </c>
      <c r="I116" s="5">
        <v>20106666700</v>
      </c>
      <c r="J116" s="5">
        <v>20106666700</v>
      </c>
      <c r="K116" s="5">
        <v>20106666700</v>
      </c>
      <c r="L116" s="5">
        <v>20106666700</v>
      </c>
      <c r="M116" s="5">
        <v>20106666700</v>
      </c>
      <c r="N116" s="5">
        <v>20106666700</v>
      </c>
      <c r="O116" s="5">
        <v>20106666700</v>
      </c>
      <c r="P116" s="5">
        <v>20106666700</v>
      </c>
      <c r="Q116" s="5">
        <v>20106666700</v>
      </c>
      <c r="R116" s="5">
        <v>20106666700</v>
      </c>
      <c r="S116" s="5">
        <v>20106666700</v>
      </c>
      <c r="T116" s="5">
        <v>20106666700</v>
      </c>
      <c r="U116" s="5">
        <v>20106666700</v>
      </c>
      <c r="V116" s="5">
        <v>20106666700</v>
      </c>
      <c r="W116" s="5">
        <v>20106666700</v>
      </c>
      <c r="X116" s="5">
        <v>20106666700</v>
      </c>
      <c r="Y116" s="5">
        <v>20106666700</v>
      </c>
      <c r="Z116" s="5">
        <v>18096000000</v>
      </c>
    </row>
    <row r="117" spans="2:26" ht="15.5" x14ac:dyDescent="0.35">
      <c r="C117" t="s">
        <v>158</v>
      </c>
      <c r="D117" s="5">
        <v>1525314860815</v>
      </c>
      <c r="E117" s="5">
        <v>1481101504054</v>
      </c>
      <c r="F117" s="5">
        <v>1505402374614</v>
      </c>
      <c r="G117" s="5">
        <v>1519047204592</v>
      </c>
      <c r="I117" s="5">
        <v>1481101504054</v>
      </c>
      <c r="J117" s="5">
        <v>1474928935928</v>
      </c>
      <c r="K117" s="5">
        <v>1576733760866</v>
      </c>
      <c r="L117" s="5">
        <v>1545671693111</v>
      </c>
      <c r="M117" s="5">
        <v>1509848408927</v>
      </c>
      <c r="N117" s="5">
        <v>1556654969945</v>
      </c>
      <c r="O117" s="5">
        <v>1709821472668</v>
      </c>
      <c r="P117" s="5">
        <v>1663137080645</v>
      </c>
      <c r="Q117" s="5">
        <v>1549021468930</v>
      </c>
      <c r="R117" s="5">
        <v>1473826734331</v>
      </c>
      <c r="S117" s="5">
        <v>1405609800539</v>
      </c>
      <c r="T117" s="5">
        <v>971718846774</v>
      </c>
      <c r="U117" s="5">
        <v>871799119463</v>
      </c>
      <c r="V117" s="5">
        <v>786045320420</v>
      </c>
      <c r="W117" s="5">
        <v>710066135241</v>
      </c>
      <c r="X117" s="5">
        <v>638389982380</v>
      </c>
      <c r="Y117" s="5">
        <v>571286217037</v>
      </c>
      <c r="Z117" s="5">
        <v>509005105171</v>
      </c>
    </row>
    <row r="118" spans="2:26" ht="15.5" x14ac:dyDescent="0.35">
      <c r="C118" t="s">
        <v>159</v>
      </c>
      <c r="D118" s="5">
        <v>1545421527515</v>
      </c>
      <c r="E118" s="5">
        <v>1501208170754</v>
      </c>
      <c r="F118" s="5">
        <v>1525509041314</v>
      </c>
      <c r="G118" s="5">
        <v>1539153871292</v>
      </c>
      <c r="I118" s="5">
        <v>1501208170754</v>
      </c>
      <c r="J118" s="5">
        <v>1495035602628</v>
      </c>
      <c r="K118" s="5">
        <v>1596840427566</v>
      </c>
      <c r="L118" s="5">
        <v>1565778359811</v>
      </c>
      <c r="M118" s="5">
        <v>1529955075627</v>
      </c>
      <c r="N118" s="5">
        <v>1576761636645</v>
      </c>
      <c r="O118" s="5">
        <v>1729928139368</v>
      </c>
      <c r="P118" s="5">
        <v>1683243747345</v>
      </c>
      <c r="Q118" s="5">
        <v>1569128135630</v>
      </c>
      <c r="R118" s="5">
        <v>1493933401031</v>
      </c>
      <c r="S118" s="5">
        <v>1425716467239</v>
      </c>
      <c r="T118" s="5">
        <v>991825513474</v>
      </c>
      <c r="U118" s="5">
        <v>891905786163</v>
      </c>
      <c r="V118" s="5">
        <v>806151987120</v>
      </c>
      <c r="W118" s="5">
        <v>730172801941</v>
      </c>
      <c r="X118" s="5">
        <v>658496649080</v>
      </c>
      <c r="Y118" s="5">
        <v>591392883737</v>
      </c>
      <c r="Z118" s="5">
        <v>527101105171</v>
      </c>
    </row>
    <row r="119" spans="2:26" ht="15.5" x14ac:dyDescent="0.35">
      <c r="C119" t="s">
        <v>160</v>
      </c>
      <c r="D119" s="5">
        <v>-2136443</v>
      </c>
      <c r="E119" s="5">
        <v>-2037112</v>
      </c>
      <c r="F119" s="5">
        <v>-1705125</v>
      </c>
      <c r="G119" s="5">
        <v>-1509372</v>
      </c>
      <c r="I119" s="5">
        <v>-2037112</v>
      </c>
      <c r="J119" s="5">
        <v>-1220164</v>
      </c>
      <c r="K119" s="5">
        <v>-621550</v>
      </c>
      <c r="L119" s="5">
        <v>-191335</v>
      </c>
      <c r="M119" s="5">
        <v>332897072</v>
      </c>
    </row>
    <row r="120" spans="2:26" ht="15.5" x14ac:dyDescent="0.35">
      <c r="C120" t="s">
        <v>9</v>
      </c>
      <c r="D120" s="5">
        <v>1834293508358</v>
      </c>
      <c r="E120" s="5">
        <v>1790085982928</v>
      </c>
      <c r="F120" s="5">
        <v>1814417680975</v>
      </c>
      <c r="G120" s="5">
        <v>1828044194206</v>
      </c>
      <c r="I120" s="5">
        <v>1790085982928</v>
      </c>
      <c r="J120" s="5">
        <v>1783933807750</v>
      </c>
      <c r="K120" s="5">
        <v>1885787335302</v>
      </c>
      <c r="L120" s="5">
        <v>1854787914762</v>
      </c>
      <c r="M120" s="5">
        <v>1819848695714</v>
      </c>
      <c r="N120" s="5">
        <v>1865986919439</v>
      </c>
      <c r="O120" s="5">
        <v>2019143817162</v>
      </c>
      <c r="P120" s="5">
        <v>1972463165139</v>
      </c>
      <c r="Q120" s="5">
        <v>1858326336424</v>
      </c>
      <c r="R120" s="5">
        <v>1783158507325</v>
      </c>
      <c r="S120" s="5">
        <v>1714871478033</v>
      </c>
      <c r="T120" s="5">
        <v>1283504442268</v>
      </c>
      <c r="U120" s="5">
        <v>1182990689957</v>
      </c>
      <c r="V120" s="5">
        <v>1096821575914</v>
      </c>
      <c r="W120" s="5">
        <v>1020412800735</v>
      </c>
      <c r="X120" s="5">
        <v>948480404874</v>
      </c>
      <c r="Y120" s="5">
        <v>880797253531</v>
      </c>
      <c r="Z120" s="5">
        <v>816166049465</v>
      </c>
    </row>
    <row r="121" spans="2:26" ht="15.5" x14ac:dyDescent="0.35">
      <c r="C121" t="s">
        <v>161</v>
      </c>
      <c r="D121" s="5">
        <v>2290482417468</v>
      </c>
      <c r="E121" s="5">
        <v>2320789605256</v>
      </c>
      <c r="F121" s="5">
        <v>2336267749098</v>
      </c>
      <c r="G121" s="5">
        <v>2359340312903</v>
      </c>
      <c r="I121" s="5">
        <v>2320789605256</v>
      </c>
      <c r="J121" s="5">
        <v>2337888865653</v>
      </c>
      <c r="K121" s="5">
        <v>2391566509438</v>
      </c>
      <c r="L121" s="5">
        <v>2380657918106</v>
      </c>
      <c r="M121" s="5">
        <v>2300804864960</v>
      </c>
      <c r="N121" s="5">
        <v>2314790056002</v>
      </c>
      <c r="O121" s="5">
        <v>2551192620939</v>
      </c>
      <c r="P121" s="5">
        <v>2445143511801</v>
      </c>
      <c r="Q121" s="5">
        <v>2361807189430</v>
      </c>
      <c r="R121" s="5">
        <v>2185101038101</v>
      </c>
      <c r="S121" s="5">
        <v>2082096848703</v>
      </c>
      <c r="T121" s="5">
        <v>1853235343636</v>
      </c>
      <c r="U121" s="5">
        <v>1465952460752</v>
      </c>
      <c r="V121" s="5">
        <v>1261572952461</v>
      </c>
      <c r="W121" s="5">
        <v>1130865062422</v>
      </c>
      <c r="X121" s="5">
        <v>1047238440003</v>
      </c>
      <c r="Y121" s="5">
        <v>994620225969</v>
      </c>
      <c r="Z121" s="5">
        <v>910789677565</v>
      </c>
    </row>
    <row r="122" spans="2:26" ht="15.5" x14ac:dyDescent="0.35">
      <c r="C122" t="s">
        <v>162</v>
      </c>
      <c r="D122" s="5">
        <v>402133334</v>
      </c>
      <c r="E122" s="5">
        <v>402133334</v>
      </c>
      <c r="F122" s="5">
        <v>402133334</v>
      </c>
      <c r="G122" s="5">
        <v>402133334</v>
      </c>
      <c r="I122" s="5">
        <v>402133334</v>
      </c>
      <c r="J122" s="5">
        <v>402133334</v>
      </c>
      <c r="K122" s="5">
        <v>402133334</v>
      </c>
      <c r="L122" s="5">
        <v>201066667</v>
      </c>
      <c r="M122" s="5">
        <v>201066667</v>
      </c>
      <c r="N122" s="5">
        <v>201066667</v>
      </c>
      <c r="O122" s="5">
        <v>201066667</v>
      </c>
      <c r="P122" s="5">
        <v>201066667</v>
      </c>
      <c r="Q122" s="5">
        <v>201066667</v>
      </c>
      <c r="R122" s="5">
        <v>201066667</v>
      </c>
      <c r="S122" s="5">
        <v>201066667</v>
      </c>
      <c r="T122" s="5">
        <v>201066667</v>
      </c>
      <c r="U122" s="5">
        <v>201066667</v>
      </c>
      <c r="V122" s="5">
        <v>201066667</v>
      </c>
      <c r="W122" s="5">
        <v>201066667</v>
      </c>
      <c r="X122" s="5">
        <v>201066667</v>
      </c>
      <c r="Y122" s="5">
        <v>201066667</v>
      </c>
      <c r="Z122" s="5">
        <v>201066667</v>
      </c>
    </row>
    <row r="124" spans="2:26" ht="15.5" x14ac:dyDescent="0.35">
      <c r="B124" t="s">
        <v>163</v>
      </c>
      <c r="C124" t="s">
        <v>164</v>
      </c>
      <c r="D124" s="5">
        <v>105823684031</v>
      </c>
      <c r="E124" s="5">
        <v>57645895104</v>
      </c>
      <c r="F124" s="5">
        <v>-75197925534</v>
      </c>
      <c r="G124" s="5">
        <v>59366296402</v>
      </c>
      <c r="I124" s="5">
        <v>-25111750333</v>
      </c>
      <c r="J124" s="5">
        <v>51990818167</v>
      </c>
      <c r="K124" s="5">
        <v>223917047804</v>
      </c>
      <c r="L124" s="5">
        <v>90067736824</v>
      </c>
      <c r="M124" s="5">
        <v>153138898133</v>
      </c>
      <c r="N124" s="5">
        <v>311192079298</v>
      </c>
      <c r="O124" s="5">
        <v>126569066962</v>
      </c>
      <c r="P124" s="5">
        <v>193367434215</v>
      </c>
      <c r="Q124" s="5">
        <v>363708428317</v>
      </c>
      <c r="R124" s="5">
        <v>264194256792</v>
      </c>
      <c r="S124" s="5">
        <v>120781612127</v>
      </c>
      <c r="T124" s="5">
        <v>123551162065</v>
      </c>
      <c r="U124" s="5">
        <v>253851906566</v>
      </c>
      <c r="V124" s="5">
        <v>250453743262</v>
      </c>
      <c r="W124" s="5">
        <v>73140815235</v>
      </c>
      <c r="X124" s="5">
        <v>157211148765</v>
      </c>
      <c r="Y124" s="5">
        <v>188221655813</v>
      </c>
      <c r="Z124" s="5">
        <v>101359599478</v>
      </c>
    </row>
    <row r="125" spans="2:26" ht="15.5" x14ac:dyDescent="0.35">
      <c r="C125" t="s">
        <v>165</v>
      </c>
      <c r="D125" s="5">
        <v>613589788089</v>
      </c>
      <c r="E125" s="5">
        <v>525115635730</v>
      </c>
      <c r="F125" s="5">
        <v>592020083865</v>
      </c>
      <c r="G125" s="5">
        <v>593939762306</v>
      </c>
      <c r="I125" s="5">
        <v>2263746943591</v>
      </c>
      <c r="J125" s="5">
        <v>2080638909961</v>
      </c>
      <c r="K125" s="5">
        <v>2161838405748</v>
      </c>
      <c r="L125" s="5">
        <v>2348369677625</v>
      </c>
      <c r="M125" s="5">
        <v>2042695267518</v>
      </c>
      <c r="N125" s="5">
        <v>2239460703262</v>
      </c>
      <c r="O125" s="5">
        <v>2929581939973</v>
      </c>
      <c r="P125" s="5">
        <v>2858304304969</v>
      </c>
      <c r="Q125" s="5">
        <v>2840159456318</v>
      </c>
      <c r="R125" s="5">
        <v>2822978888360</v>
      </c>
      <c r="S125" s="5">
        <v>2373281559245</v>
      </c>
      <c r="T125" s="5">
        <v>2438630577360</v>
      </c>
      <c r="U125" s="5">
        <v>2183041431899</v>
      </c>
      <c r="V125" s="5">
        <v>1946514526943</v>
      </c>
      <c r="W125" s="5">
        <v>1731569096264</v>
      </c>
      <c r="X125" s="5">
        <v>1561109239905</v>
      </c>
      <c r="Y125" s="5">
        <v>1453891074168</v>
      </c>
      <c r="Z125" s="5">
        <v>1299679654548</v>
      </c>
    </row>
    <row r="126" spans="2:26" ht="15.5" x14ac:dyDescent="0.35">
      <c r="C126" t="s">
        <v>625</v>
      </c>
    </row>
    <row r="127" spans="2:26" ht="15.5" x14ac:dyDescent="0.35">
      <c r="C127" t="s">
        <v>1045</v>
      </c>
      <c r="D127" s="5">
        <v>4316711184</v>
      </c>
      <c r="E127" s="5">
        <v>4664527200</v>
      </c>
      <c r="F127" s="5">
        <v>5618855906</v>
      </c>
      <c r="G127" s="5">
        <v>5720167181</v>
      </c>
      <c r="I127" s="5">
        <v>21578150483</v>
      </c>
      <c r="J127" s="5">
        <v>29299909474</v>
      </c>
      <c r="K127" s="5">
        <v>22066761397</v>
      </c>
      <c r="L127" s="5">
        <v>12465527073</v>
      </c>
      <c r="M127" s="5">
        <v>12195062334</v>
      </c>
      <c r="N127" s="5">
        <v>11033492662</v>
      </c>
      <c r="O127" s="5">
        <v>12636033410</v>
      </c>
      <c r="P127" s="5">
        <v>21065143694</v>
      </c>
      <c r="Q127" s="5">
        <v>16775681888</v>
      </c>
      <c r="R127" s="5">
        <v>13111156151</v>
      </c>
      <c r="S127" s="5">
        <v>7932719780</v>
      </c>
      <c r="T127" s="5">
        <v>1807939871</v>
      </c>
      <c r="U127" s="5">
        <v>5895352295</v>
      </c>
      <c r="V127" s="5">
        <v>4193173562</v>
      </c>
      <c r="W127" s="5">
        <v>6657975715</v>
      </c>
      <c r="X127" s="5">
        <v>6275602201</v>
      </c>
      <c r="Y127" s="5">
        <v>4870691220</v>
      </c>
      <c r="Z127" s="5">
        <v>5297168154</v>
      </c>
    </row>
    <row r="128" spans="2:26" ht="15.5" x14ac:dyDescent="0.35">
      <c r="C128" t="s">
        <v>26</v>
      </c>
      <c r="Q128" s="5">
        <v>15350454276</v>
      </c>
      <c r="S128" s="5">
        <v>-3382119995</v>
      </c>
      <c r="T128" s="5">
        <v>-3524071748</v>
      </c>
    </row>
    <row r="129" spans="3:26" ht="15.5" x14ac:dyDescent="0.35">
      <c r="C129" t="s">
        <v>167</v>
      </c>
      <c r="D129" s="5">
        <v>-229412837587</v>
      </c>
      <c r="E129" s="5">
        <v>-272455624226</v>
      </c>
      <c r="F129" s="5">
        <v>-352791615509</v>
      </c>
      <c r="G129" s="5">
        <v>-295159926870</v>
      </c>
      <c r="I129" s="5">
        <v>-1262023179044</v>
      </c>
      <c r="J129" s="5">
        <v>-1166310708969</v>
      </c>
      <c r="K129" s="5">
        <v>-1047650491749</v>
      </c>
      <c r="L129" s="5">
        <v>-1249696648592</v>
      </c>
      <c r="M129" s="5">
        <v>-973536675505</v>
      </c>
      <c r="N129" s="5">
        <v>-926494190064</v>
      </c>
      <c r="O129" s="5">
        <v>-1447282387442</v>
      </c>
      <c r="P129" s="5">
        <v>-1334599199888</v>
      </c>
      <c r="Q129" s="5">
        <v>-1186277130286</v>
      </c>
      <c r="R129" s="5">
        <v>-1300366680228</v>
      </c>
      <c r="S129" s="5">
        <v>-1096549066174</v>
      </c>
      <c r="T129" s="5">
        <v>-1261959694052</v>
      </c>
      <c r="U129" s="5">
        <v>-1043216569705</v>
      </c>
      <c r="V129" s="5">
        <v>-975614708290</v>
      </c>
      <c r="W129" s="5">
        <v>-991563984722</v>
      </c>
      <c r="X129" s="5">
        <v>-805571147552</v>
      </c>
      <c r="Y129" s="5">
        <v>-720665695346</v>
      </c>
      <c r="Z129" s="5">
        <v>-728717209943</v>
      </c>
    </row>
    <row r="130" spans="3:26" ht="15.5" x14ac:dyDescent="0.35">
      <c r="C130" t="s">
        <v>168</v>
      </c>
      <c r="D130" s="5">
        <v>-131736225060</v>
      </c>
      <c r="E130" s="5">
        <v>-126767355817</v>
      </c>
      <c r="F130" s="5">
        <v>-121299449512</v>
      </c>
      <c r="G130" s="5">
        <v>-120055029904</v>
      </c>
      <c r="I130" s="5">
        <v>-500658036474</v>
      </c>
      <c r="J130" s="5">
        <v>-513117548549</v>
      </c>
      <c r="K130" s="5">
        <v>-534347648151</v>
      </c>
      <c r="L130" s="5">
        <v>-517368661584</v>
      </c>
      <c r="M130" s="5">
        <v>-500906027286</v>
      </c>
      <c r="N130" s="5">
        <v>-536901424913</v>
      </c>
      <c r="O130" s="5">
        <v>-590048547719</v>
      </c>
      <c r="P130" s="5">
        <v>-562384444305</v>
      </c>
      <c r="Q130" s="5">
        <v>-502548174688</v>
      </c>
      <c r="R130" s="5">
        <v>-460289854741</v>
      </c>
      <c r="S130" s="5">
        <v>-431965811981</v>
      </c>
      <c r="T130" s="5">
        <v>-328604852803</v>
      </c>
      <c r="U130" s="5">
        <v>-298329075324</v>
      </c>
      <c r="V130" s="5">
        <v>-219345810743</v>
      </c>
      <c r="W130" s="5">
        <v>-194684171092</v>
      </c>
      <c r="X130" s="5">
        <v>-159569561598</v>
      </c>
      <c r="Y130" s="5">
        <v>-145999261344</v>
      </c>
      <c r="Z130" s="5">
        <v>-134030993709</v>
      </c>
    </row>
    <row r="131" spans="3:26" ht="15.5" x14ac:dyDescent="0.35">
      <c r="C131" t="s">
        <v>1046</v>
      </c>
      <c r="D131" s="5">
        <v>-28019836677</v>
      </c>
      <c r="E131" s="5">
        <v>-23620931038</v>
      </c>
      <c r="F131" s="5">
        <v>-28907074045</v>
      </c>
      <c r="G131" s="5">
        <v>-23596781192</v>
      </c>
      <c r="I131" s="5">
        <v>-102432525141</v>
      </c>
      <c r="J131" s="5">
        <v>-96026416593</v>
      </c>
      <c r="K131" s="5">
        <v>-93497290945</v>
      </c>
      <c r="L131" s="5">
        <v>-96009030003</v>
      </c>
      <c r="M131" s="5">
        <v>-87176212996</v>
      </c>
      <c r="N131" s="5">
        <v>-90859715857</v>
      </c>
      <c r="O131" s="5">
        <v>-120508171872</v>
      </c>
      <c r="P131" s="5">
        <v>-117144633420</v>
      </c>
      <c r="Q131" s="5">
        <v>-120128766118</v>
      </c>
      <c r="R131" s="5">
        <v>-151462891362</v>
      </c>
      <c r="S131" s="5">
        <v>-72363785778</v>
      </c>
      <c r="T131" s="5">
        <v>-105373568034</v>
      </c>
      <c r="U131" s="5">
        <v>-92121727190</v>
      </c>
      <c r="V131" s="5">
        <v>-82859453938</v>
      </c>
      <c r="W131" s="5">
        <v>-74454295787</v>
      </c>
      <c r="X131" s="5">
        <v>-57466797126</v>
      </c>
      <c r="Y131" s="5">
        <v>-54736294040</v>
      </c>
      <c r="Z131" s="5">
        <v>-45399839251</v>
      </c>
    </row>
    <row r="132" spans="3:26" ht="15.5" x14ac:dyDescent="0.35">
      <c r="C132" t="s">
        <v>89</v>
      </c>
      <c r="D132" s="5">
        <v>-46215117847</v>
      </c>
      <c r="E132" s="5">
        <v>-497268518</v>
      </c>
      <c r="F132" s="5">
        <v>-49671385630</v>
      </c>
      <c r="G132" s="5">
        <v>-30747757418</v>
      </c>
      <c r="I132" s="5">
        <v>-121793573661</v>
      </c>
      <c r="J132" s="5">
        <v>-72266362608</v>
      </c>
      <c r="K132" s="5">
        <v>-83424834633</v>
      </c>
      <c r="L132" s="5">
        <v>-191327035304</v>
      </c>
      <c r="M132" s="5">
        <v>-171064797879</v>
      </c>
      <c r="N132" s="5">
        <v>-217438457146</v>
      </c>
      <c r="O132" s="5">
        <v>-351491070538</v>
      </c>
      <c r="P132" s="5">
        <v>-417326042224</v>
      </c>
      <c r="Q132" s="5">
        <v>-461826485045</v>
      </c>
      <c r="R132" s="5">
        <v>-433877871201</v>
      </c>
      <c r="S132" s="5">
        <v>-408606735768</v>
      </c>
      <c r="T132" s="5">
        <v>-422027311790</v>
      </c>
      <c r="U132" s="5">
        <v>-331043491997</v>
      </c>
      <c r="V132" s="5">
        <v>-276628209827</v>
      </c>
      <c r="W132" s="5">
        <v>-270842475896</v>
      </c>
      <c r="X132" s="5">
        <v>-248729747418</v>
      </c>
      <c r="Y132" s="5">
        <v>-210052105894</v>
      </c>
      <c r="Z132" s="5">
        <v>-170669610671</v>
      </c>
    </row>
    <row r="133" spans="3:26" ht="15.5" x14ac:dyDescent="0.35">
      <c r="C133" t="s">
        <v>1047</v>
      </c>
      <c r="E133" s="5">
        <v>5381441296</v>
      </c>
      <c r="I133" s="5">
        <v>5381441296</v>
      </c>
    </row>
    <row r="134" spans="3:26" ht="15.5" x14ac:dyDescent="0.35">
      <c r="C134" t="s">
        <v>1048</v>
      </c>
      <c r="D134" s="5">
        <v>-1743076645</v>
      </c>
      <c r="E134" s="5">
        <v>-3480791468</v>
      </c>
      <c r="F134" s="5">
        <v>-273912858</v>
      </c>
      <c r="G134" s="5">
        <v>-1816199120</v>
      </c>
      <c r="I134" s="5">
        <v>-6863790915</v>
      </c>
      <c r="J134" s="5">
        <v>-6611455745</v>
      </c>
      <c r="K134" s="5">
        <v>-16611215935</v>
      </c>
      <c r="L134" s="5">
        <v>-6909314269</v>
      </c>
      <c r="M134" s="5">
        <v>-3188129019</v>
      </c>
      <c r="N134" s="5">
        <v>-12772221237</v>
      </c>
      <c r="O134" s="5">
        <v>-50295267261</v>
      </c>
      <c r="P134" s="5">
        <v>-78201157875</v>
      </c>
      <c r="Q134" s="5">
        <v>-66616537948</v>
      </c>
      <c r="R134" s="5">
        <v>-33536827158</v>
      </c>
      <c r="S134" s="5">
        <v>-52587296299</v>
      </c>
      <c r="T134" s="5">
        <v>-66871707437</v>
      </c>
      <c r="U134" s="5">
        <v>-61365979182</v>
      </c>
      <c r="V134" s="5">
        <v>-54977475657</v>
      </c>
      <c r="W134" s="5">
        <v>-51327793698</v>
      </c>
      <c r="X134" s="5">
        <v>-57462358523</v>
      </c>
      <c r="Y134" s="5">
        <v>-65645754287</v>
      </c>
      <c r="Z134" s="5">
        <v>-55279394285</v>
      </c>
    </row>
    <row r="135" spans="3:26" ht="15.5" x14ac:dyDescent="0.35">
      <c r="C135" t="s">
        <v>1049</v>
      </c>
      <c r="D135" s="5">
        <v>-74955721426</v>
      </c>
      <c r="E135" s="5">
        <v>-50693738055</v>
      </c>
      <c r="F135" s="5">
        <v>-119893427751</v>
      </c>
      <c r="G135" s="5">
        <v>-68917938581</v>
      </c>
      <c r="I135" s="5">
        <v>-322047180468</v>
      </c>
      <c r="J135" s="5">
        <v>-203615508804</v>
      </c>
      <c r="K135" s="5">
        <v>-184456637928</v>
      </c>
      <c r="L135" s="5">
        <v>-209456778122</v>
      </c>
      <c r="M135" s="5">
        <v>-165879589034</v>
      </c>
      <c r="N135" s="5">
        <v>-154836107409</v>
      </c>
      <c r="O135" s="5">
        <v>-256023461589</v>
      </c>
      <c r="P135" s="5">
        <v>-176346536736</v>
      </c>
      <c r="Q135" s="5">
        <v>-171180070080</v>
      </c>
      <c r="R135" s="5">
        <v>-192361663029</v>
      </c>
      <c r="S135" s="5">
        <v>-194977850903</v>
      </c>
      <c r="T135" s="5">
        <v>-128526149302</v>
      </c>
      <c r="U135" s="5">
        <v>-109008034230</v>
      </c>
      <c r="V135" s="5">
        <v>-90828298788</v>
      </c>
      <c r="W135" s="5">
        <v>-82213535549</v>
      </c>
      <c r="X135" s="5">
        <v>-81374081124</v>
      </c>
      <c r="Y135" s="5">
        <v>-73440998664</v>
      </c>
      <c r="Z135" s="5">
        <v>-69520175365</v>
      </c>
    </row>
    <row r="136" spans="3:26" ht="15.5" x14ac:dyDescent="0.35">
      <c r="C136" t="s">
        <v>1003</v>
      </c>
      <c r="D136" s="5">
        <v>-507766104058</v>
      </c>
      <c r="E136" s="5">
        <v>-467469740626</v>
      </c>
      <c r="F136" s="5">
        <v>-667218009399</v>
      </c>
      <c r="G136" s="5">
        <v>-534573465904</v>
      </c>
      <c r="I136" s="5">
        <v>-2288858693924</v>
      </c>
      <c r="J136" s="5">
        <v>-2028648091794</v>
      </c>
      <c r="K136" s="5">
        <v>-1937921357944</v>
      </c>
      <c r="L136" s="5">
        <v>-2258301940801</v>
      </c>
      <c r="M136" s="5">
        <v>-1889556369385</v>
      </c>
      <c r="N136" s="5">
        <v>-1928268623964</v>
      </c>
      <c r="O136" s="5">
        <v>-2803012873011</v>
      </c>
      <c r="P136" s="5">
        <v>-2664936870754</v>
      </c>
      <c r="Q136" s="5">
        <v>-2476451028001</v>
      </c>
      <c r="R136" s="5">
        <v>-2558784631568</v>
      </c>
      <c r="S136" s="5">
        <v>-2252499947118</v>
      </c>
      <c r="T136" s="5">
        <v>-2315079415295</v>
      </c>
      <c r="U136" s="5">
        <v>-1929189525333</v>
      </c>
      <c r="V136" s="5">
        <v>-1696060783681</v>
      </c>
      <c r="W136" s="5">
        <v>-1658428281029</v>
      </c>
      <c r="X136" s="5">
        <v>-1403898091140</v>
      </c>
      <c r="Y136" s="5">
        <v>-1265669418355</v>
      </c>
      <c r="Z136" s="5">
        <v>-1198320055070</v>
      </c>
    </row>
    <row r="137" spans="3:26" ht="15.5" x14ac:dyDescent="0.35">
      <c r="C137" t="s">
        <v>179</v>
      </c>
      <c r="D137" s="5">
        <v>-20070000</v>
      </c>
      <c r="E137" s="5">
        <v>-1060128000</v>
      </c>
      <c r="F137" s="5">
        <v>-1072578000</v>
      </c>
      <c r="G137" s="5">
        <v>-1085028000</v>
      </c>
      <c r="I137" s="5">
        <v>-4302762000</v>
      </c>
      <c r="J137" s="5">
        <v>-42237476184</v>
      </c>
      <c r="K137" s="5">
        <v>-23146207946</v>
      </c>
      <c r="L137" s="5">
        <v>-7928434014</v>
      </c>
      <c r="M137" s="5">
        <v>-5424882412</v>
      </c>
      <c r="N137" s="5">
        <v>-90505651976</v>
      </c>
      <c r="O137" s="5">
        <v>-84653428243</v>
      </c>
      <c r="P137" s="5">
        <v>-82362154537</v>
      </c>
      <c r="Q137" s="5">
        <v>-82388650104</v>
      </c>
      <c r="R137" s="5">
        <v>-82435302010</v>
      </c>
      <c r="S137" s="5">
        <v>-260073948449</v>
      </c>
      <c r="T137" s="5">
        <v>105203389567</v>
      </c>
      <c r="U137" s="5">
        <v>-74341891784</v>
      </c>
      <c r="V137" s="5">
        <v>-74347430785</v>
      </c>
      <c r="W137" s="5">
        <v>-68308842927</v>
      </c>
      <c r="X137" s="5">
        <v>-64300728692</v>
      </c>
      <c r="Y137" s="5">
        <v>-60284625155</v>
      </c>
      <c r="Z137" s="5">
        <v>27671544062</v>
      </c>
    </row>
    <row r="138" spans="3:26" ht="15.5" x14ac:dyDescent="0.35">
      <c r="C138" t="s">
        <v>180</v>
      </c>
      <c r="D138" s="5">
        <v>-11464914994</v>
      </c>
      <c r="E138" s="5">
        <v>-43589785263</v>
      </c>
      <c r="F138" s="5">
        <v>-14372170847</v>
      </c>
      <c r="G138" s="5">
        <v>-19108133192</v>
      </c>
      <c r="I138" s="5">
        <v>-90432307899</v>
      </c>
      <c r="J138" s="5">
        <v>-81372712475</v>
      </c>
      <c r="K138" s="5">
        <v>-50357594755</v>
      </c>
      <c r="L138" s="5">
        <v>-59966704390</v>
      </c>
      <c r="M138" s="5">
        <v>-61109515500</v>
      </c>
      <c r="N138" s="5">
        <v>-50516771693</v>
      </c>
      <c r="O138" s="5">
        <v>-126172135380</v>
      </c>
      <c r="P138" s="5">
        <v>-175308230151</v>
      </c>
      <c r="Q138" s="5">
        <v>-148343616434</v>
      </c>
      <c r="R138" s="5">
        <v>-98912853157</v>
      </c>
      <c r="S138" s="5">
        <v>259101689285</v>
      </c>
      <c r="T138" s="5">
        <v>-207716751051</v>
      </c>
      <c r="U138" s="5">
        <v>-245211375407</v>
      </c>
      <c r="V138" s="5">
        <v>-130180255272</v>
      </c>
      <c r="W138" s="5">
        <v>-44709856048</v>
      </c>
      <c r="X138" s="5">
        <v>-110897670197</v>
      </c>
      <c r="Y138" s="5">
        <v>-76040765800</v>
      </c>
      <c r="Z138" s="5">
        <v>-135157378806</v>
      </c>
    </row>
    <row r="139" spans="3:26" ht="15.5" x14ac:dyDescent="0.35">
      <c r="C139" t="s">
        <v>193</v>
      </c>
      <c r="D139" s="5">
        <v>-3820521746</v>
      </c>
      <c r="E139" s="5">
        <v>-26249849778</v>
      </c>
      <c r="F139" s="5">
        <v>-100498630</v>
      </c>
      <c r="G139" s="5">
        <v>79814349</v>
      </c>
      <c r="I139" s="5">
        <v>-30000000000</v>
      </c>
      <c r="J139" s="5">
        <v>-3398723627</v>
      </c>
      <c r="K139" s="5">
        <v>-3241846518</v>
      </c>
      <c r="L139" s="5">
        <v>-3308088193</v>
      </c>
      <c r="M139" s="5">
        <v>-2996998507</v>
      </c>
      <c r="N139" s="5">
        <v>-2960626225</v>
      </c>
      <c r="O139" s="5">
        <v>-2894137183</v>
      </c>
      <c r="P139" s="5">
        <v>-2978650759</v>
      </c>
      <c r="Q139" s="5">
        <v>-2764377816</v>
      </c>
      <c r="R139" s="5">
        <v>-2724767728</v>
      </c>
      <c r="S139" s="5">
        <v>-2785282234</v>
      </c>
      <c r="T139" s="5">
        <v>-2500423828</v>
      </c>
      <c r="U139" s="5">
        <v>-2439092034</v>
      </c>
      <c r="V139" s="5">
        <v>-70000000000</v>
      </c>
      <c r="W139" s="5">
        <v>-15000000000</v>
      </c>
      <c r="X139" s="5">
        <v>-50000000000</v>
      </c>
    </row>
    <row r="140" spans="3:26" ht="15.5" x14ac:dyDescent="0.35">
      <c r="C140" t="s">
        <v>449</v>
      </c>
      <c r="D140" s="5">
        <v>3773082795</v>
      </c>
      <c r="E140" s="5">
        <v>-3398723627</v>
      </c>
      <c r="J140" s="5">
        <v>3241846518</v>
      </c>
      <c r="K140" s="5">
        <v>3308088193</v>
      </c>
      <c r="L140" s="5">
        <v>2996998507</v>
      </c>
      <c r="M140" s="5">
        <v>2960626225</v>
      </c>
      <c r="N140" s="5">
        <v>2894137183</v>
      </c>
      <c r="O140" s="5">
        <v>2978650759</v>
      </c>
      <c r="P140" s="5">
        <v>2764377816</v>
      </c>
      <c r="Q140" s="5">
        <v>2724767728</v>
      </c>
      <c r="R140" s="5">
        <v>2785282234</v>
      </c>
      <c r="S140" s="5">
        <v>2500423828</v>
      </c>
      <c r="T140" s="5">
        <v>2439092034</v>
      </c>
      <c r="U140" s="5">
        <v>72156499448</v>
      </c>
      <c r="V140" s="5">
        <v>15000000000</v>
      </c>
      <c r="W140" s="5">
        <v>50000000000</v>
      </c>
    </row>
    <row r="141" spans="3:26" ht="15.5" x14ac:dyDescent="0.35">
      <c r="C141" t="s">
        <v>1050</v>
      </c>
    </row>
    <row r="142" spans="3:26" ht="15.5" x14ac:dyDescent="0.35">
      <c r="C142" t="s">
        <v>1051</v>
      </c>
      <c r="S142" s="5">
        <v>3781000000</v>
      </c>
      <c r="U142" s="5">
        <v>-45225000</v>
      </c>
    </row>
    <row r="143" spans="3:26" ht="15.5" x14ac:dyDescent="0.35">
      <c r="C143" t="s">
        <v>576</v>
      </c>
      <c r="W143" s="5">
        <v>-5550000</v>
      </c>
    </row>
    <row r="144" spans="3:26" ht="15.5" x14ac:dyDescent="0.35">
      <c r="C144" t="s">
        <v>187</v>
      </c>
      <c r="E144" s="5">
        <v>1238738735</v>
      </c>
      <c r="F144" s="5">
        <v>56306306</v>
      </c>
      <c r="I144" s="5">
        <v>1377297293</v>
      </c>
      <c r="J144" s="5">
        <v>3096763550</v>
      </c>
      <c r="K144" s="5">
        <v>23495990985</v>
      </c>
      <c r="L144" s="5">
        <v>91081081</v>
      </c>
      <c r="M144" s="5">
        <v>32059528</v>
      </c>
      <c r="N144" s="5">
        <v>43286364</v>
      </c>
      <c r="O144" s="5">
        <v>614727273</v>
      </c>
      <c r="P144" s="5">
        <v>941136364</v>
      </c>
      <c r="Q144" s="5">
        <v>643004133</v>
      </c>
      <c r="R144" s="5">
        <v>560392726</v>
      </c>
      <c r="S144" s="5">
        <v>394410300675</v>
      </c>
      <c r="T144" s="5">
        <v>445827274</v>
      </c>
      <c r="U144" s="5">
        <v>392272725</v>
      </c>
      <c r="V144" s="5">
        <v>7650115386</v>
      </c>
      <c r="W144" s="5">
        <v>2462500001</v>
      </c>
      <c r="X144" s="5">
        <v>8057000001</v>
      </c>
      <c r="Y144" s="5">
        <v>613363638</v>
      </c>
      <c r="Z144" s="5">
        <v>857127273</v>
      </c>
    </row>
    <row r="145" spans="3:26" ht="15.5" x14ac:dyDescent="0.35">
      <c r="C145" t="s">
        <v>181</v>
      </c>
      <c r="D145" s="5">
        <v>-11022633823</v>
      </c>
      <c r="E145" s="5">
        <v>-18352142513</v>
      </c>
      <c r="F145" s="5">
        <v>-13481716183</v>
      </c>
      <c r="G145" s="5">
        <v>-19187947541</v>
      </c>
      <c r="I145" s="5">
        <v>-62959108772</v>
      </c>
      <c r="J145" s="5">
        <v>-82878567966</v>
      </c>
      <c r="K145" s="5">
        <v>-73129435193</v>
      </c>
      <c r="L145" s="5">
        <v>-57702083296</v>
      </c>
      <c r="M145" s="5">
        <v>-53051857170</v>
      </c>
      <c r="N145" s="5">
        <v>-45712088702</v>
      </c>
      <c r="O145" s="5">
        <v>-81614949867</v>
      </c>
      <c r="P145" s="5">
        <v>-184948105859</v>
      </c>
      <c r="Q145" s="5">
        <v>-138149415858</v>
      </c>
      <c r="R145" s="5">
        <v>-136635906614</v>
      </c>
      <c r="S145" s="5">
        <v>-137955857760</v>
      </c>
      <c r="T145" s="5">
        <v>-306226578591</v>
      </c>
      <c r="U145" s="5">
        <v>-315010210010</v>
      </c>
      <c r="V145" s="5">
        <v>-84263312510</v>
      </c>
      <c r="W145" s="5">
        <v>-81276099015</v>
      </c>
      <c r="X145" s="5">
        <v>-63517436747</v>
      </c>
      <c r="Y145" s="5">
        <v>-70532708338</v>
      </c>
      <c r="Z145" s="5">
        <v>-128961542938</v>
      </c>
    </row>
    <row r="146" spans="3:26" ht="15.5" x14ac:dyDescent="0.35">
      <c r="C146" t="s">
        <v>526</v>
      </c>
      <c r="E146" s="5">
        <v>12924000</v>
      </c>
      <c r="I146" s="5">
        <v>12924000</v>
      </c>
      <c r="J146" s="5">
        <v>11527800</v>
      </c>
    </row>
    <row r="147" spans="3:26" ht="15.5" x14ac:dyDescent="0.35">
      <c r="C147" t="s">
        <v>489</v>
      </c>
      <c r="D147" s="5">
        <v>-3394842220</v>
      </c>
      <c r="E147" s="5">
        <v>-1940732080</v>
      </c>
      <c r="F147" s="5">
        <v>-846262340</v>
      </c>
      <c r="I147" s="5">
        <v>-3963420420</v>
      </c>
      <c r="J147" s="5">
        <v>-1445558750</v>
      </c>
      <c r="K147" s="5">
        <v>-790392222</v>
      </c>
      <c r="L147" s="5">
        <v>-1542912500</v>
      </c>
      <c r="M147" s="5">
        <v>-373450000</v>
      </c>
      <c r="N147" s="5">
        <v>-4781480313</v>
      </c>
      <c r="O147" s="5">
        <v>-45256426362</v>
      </c>
      <c r="P147" s="5">
        <v>-17179322899</v>
      </c>
      <c r="Q147" s="5">
        <v>-31205655218</v>
      </c>
      <c r="R147" s="5">
        <v>-21713697550</v>
      </c>
      <c r="S147" s="5">
        <v>-848895224</v>
      </c>
      <c r="T147" s="5">
        <v>-374667940</v>
      </c>
      <c r="U147" s="5">
        <v>-265620536</v>
      </c>
      <c r="V147" s="5">
        <v>-2101861513</v>
      </c>
      <c r="W147" s="5">
        <v>-890707034</v>
      </c>
      <c r="X147" s="5">
        <v>-5437233451</v>
      </c>
      <c r="Y147" s="5">
        <v>-6121421100</v>
      </c>
      <c r="Z147" s="5">
        <v>-756785324</v>
      </c>
    </row>
    <row r="148" spans="3:26" ht="15.5" x14ac:dyDescent="0.35">
      <c r="C148" t="s">
        <v>368</v>
      </c>
      <c r="L148" s="5">
        <v>-501699989</v>
      </c>
      <c r="M148" s="5">
        <v>-7679895576</v>
      </c>
    </row>
    <row r="149" spans="3:26" ht="15.5" x14ac:dyDescent="0.35">
      <c r="C149" t="s">
        <v>351</v>
      </c>
      <c r="P149" s="5">
        <v>26092335186</v>
      </c>
      <c r="Q149" s="5">
        <v>20408060597</v>
      </c>
      <c r="R149" s="5">
        <v>58815843775</v>
      </c>
    </row>
    <row r="150" spans="3:26" ht="15.5" x14ac:dyDescent="0.35">
      <c r="C150" t="s">
        <v>1052</v>
      </c>
      <c r="D150" s="5">
        <v>3000000000</v>
      </c>
      <c r="E150" s="5">
        <v>5100000000</v>
      </c>
      <c r="I150" s="5">
        <v>5100000000</v>
      </c>
      <c r="T150" s="5">
        <v>98500000000</v>
      </c>
    </row>
    <row r="151" spans="3:26" ht="15.5" x14ac:dyDescent="0.35">
      <c r="C151" t="s">
        <v>1053</v>
      </c>
      <c r="V151" s="5">
        <v>3534803365</v>
      </c>
    </row>
    <row r="152" spans="3:26" ht="15.5" x14ac:dyDescent="0.35">
      <c r="C152" t="s">
        <v>1054</v>
      </c>
      <c r="Z152" s="5">
        <v>-6296177817</v>
      </c>
    </row>
    <row r="153" spans="3:26" ht="15.5" x14ac:dyDescent="0.35">
      <c r="C153" t="s">
        <v>197</v>
      </c>
      <c r="D153" s="5">
        <v>-20070000</v>
      </c>
      <c r="E153" s="5">
        <v>-1060128000</v>
      </c>
      <c r="F153" s="5">
        <v>-1072578000</v>
      </c>
      <c r="G153" s="5">
        <v>-1085028000</v>
      </c>
      <c r="I153" s="5">
        <v>-4302762000</v>
      </c>
      <c r="J153" s="5">
        <v>-42237476184</v>
      </c>
      <c r="K153" s="5">
        <v>-23146207946</v>
      </c>
      <c r="L153" s="5">
        <v>-7928434014</v>
      </c>
      <c r="M153" s="5">
        <v>-5424882412</v>
      </c>
      <c r="N153" s="5">
        <v>-90505651976</v>
      </c>
      <c r="O153" s="5">
        <v>-84653428243</v>
      </c>
      <c r="P153" s="5">
        <v>-82362154537</v>
      </c>
      <c r="Q153" s="5">
        <v>-82388650104</v>
      </c>
      <c r="R153" s="5">
        <v>-82435302010</v>
      </c>
      <c r="S153" s="5">
        <v>-260073948449</v>
      </c>
      <c r="T153" s="5">
        <v>105203389567</v>
      </c>
      <c r="U153" s="5">
        <v>-74341891784</v>
      </c>
      <c r="V153" s="5">
        <v>-74347430785</v>
      </c>
      <c r="W153" s="5">
        <v>-68308842927</v>
      </c>
      <c r="X153" s="5">
        <v>-64300728692</v>
      </c>
      <c r="Y153" s="5">
        <v>-60284625155</v>
      </c>
      <c r="Z153" s="5">
        <v>27671544062</v>
      </c>
    </row>
    <row r="154" spans="3:26" ht="15.5" x14ac:dyDescent="0.35">
      <c r="C154" t="s">
        <v>1055</v>
      </c>
    </row>
    <row r="155" spans="3:26" ht="15.5" x14ac:dyDescent="0.35">
      <c r="C155" t="s">
        <v>204</v>
      </c>
      <c r="L155" s="5">
        <v>3000000000</v>
      </c>
      <c r="S155" s="5">
        <v>-181785100000</v>
      </c>
      <c r="T155" s="5">
        <v>179544300000</v>
      </c>
    </row>
    <row r="156" spans="3:26" ht="15.5" x14ac:dyDescent="0.35">
      <c r="C156" t="s">
        <v>208</v>
      </c>
      <c r="L156" s="5">
        <v>-6000000000</v>
      </c>
    </row>
    <row r="157" spans="3:26" ht="15.5" x14ac:dyDescent="0.35">
      <c r="C157" t="s">
        <v>212</v>
      </c>
      <c r="D157" s="5">
        <v>-20070000</v>
      </c>
      <c r="E157" s="5">
        <v>-1060128000</v>
      </c>
      <c r="F157" s="5">
        <v>-1072578000</v>
      </c>
      <c r="G157" s="5">
        <v>-1085028000</v>
      </c>
      <c r="I157" s="5">
        <v>-4302762000</v>
      </c>
      <c r="J157" s="5">
        <v>-4467982000</v>
      </c>
      <c r="K157" s="5">
        <v>-5081640560</v>
      </c>
      <c r="L157" s="5">
        <v>-4924476264</v>
      </c>
      <c r="M157" s="5">
        <v>-5424882412</v>
      </c>
      <c r="N157" s="5">
        <v>-6111779840</v>
      </c>
    </row>
    <row r="158" spans="3:26" ht="15.5" x14ac:dyDescent="0.35">
      <c r="C158" t="s">
        <v>394</v>
      </c>
      <c r="J158" s="5">
        <v>-37769494184</v>
      </c>
      <c r="K158" s="5">
        <v>-18064567386</v>
      </c>
      <c r="L158" s="5">
        <v>-3957750</v>
      </c>
      <c r="N158" s="5">
        <v>-84393872136</v>
      </c>
      <c r="O158" s="5">
        <v>-84653428243</v>
      </c>
      <c r="P158" s="5">
        <v>-82362154537</v>
      </c>
      <c r="Q158" s="5">
        <v>-82388650104</v>
      </c>
      <c r="R158" s="5">
        <v>-82435302010</v>
      </c>
      <c r="S158" s="5">
        <v>-78288848449</v>
      </c>
      <c r="T158" s="5">
        <v>-74340910433</v>
      </c>
      <c r="U158" s="5">
        <v>-74341891784</v>
      </c>
      <c r="V158" s="5">
        <v>-74347430785</v>
      </c>
      <c r="W158" s="5">
        <v>-68308842927</v>
      </c>
      <c r="X158" s="5">
        <v>-64300728692</v>
      </c>
      <c r="Y158" s="5">
        <v>-60284625155</v>
      </c>
      <c r="Z158" s="5">
        <v>-50669048916</v>
      </c>
    </row>
    <row r="159" spans="3:26" ht="15.5" x14ac:dyDescent="0.35">
      <c r="C159" t="s">
        <v>673</v>
      </c>
      <c r="Z159" s="5">
        <v>80426668000</v>
      </c>
    </row>
    <row r="160" spans="3:26" ht="15.5" x14ac:dyDescent="0.35">
      <c r="C160" t="s">
        <v>1056</v>
      </c>
      <c r="Z160" s="5">
        <v>-2086075022</v>
      </c>
    </row>
    <row r="161" spans="2:26" ht="15.5" x14ac:dyDescent="0.35">
      <c r="C161" t="s">
        <v>215</v>
      </c>
      <c r="D161" s="5">
        <v>94338699037</v>
      </c>
      <c r="E161" s="5">
        <v>12995981841</v>
      </c>
      <c r="F161" s="5">
        <v>-90642674381</v>
      </c>
      <c r="G161" s="5">
        <v>39173135210</v>
      </c>
      <c r="I161" s="5">
        <v>-119846820232</v>
      </c>
      <c r="J161" s="5">
        <v>-71619370492</v>
      </c>
      <c r="K161" s="5">
        <v>150413245103</v>
      </c>
      <c r="L161" s="5">
        <v>22172598420</v>
      </c>
      <c r="M161" s="5">
        <v>86604500221</v>
      </c>
      <c r="N161" s="5">
        <v>170169655629</v>
      </c>
      <c r="O161" s="5">
        <v>-84256496661</v>
      </c>
      <c r="P161" s="5">
        <v>-64302950473</v>
      </c>
      <c r="Q161" s="5">
        <v>132976161779</v>
      </c>
      <c r="R161" s="5">
        <v>82846101625</v>
      </c>
      <c r="S161" s="5">
        <v>119809352963</v>
      </c>
      <c r="T161" s="5">
        <v>21037800581</v>
      </c>
      <c r="U161" s="5">
        <v>-65701360625</v>
      </c>
      <c r="V161" s="5">
        <v>45926057205</v>
      </c>
      <c r="W161" s="5">
        <v>-39877883740</v>
      </c>
      <c r="X161" s="5">
        <v>-17987250124</v>
      </c>
      <c r="Y161" s="5">
        <v>51896264858</v>
      </c>
      <c r="Z161" s="5">
        <v>-6126235266</v>
      </c>
    </row>
    <row r="162" spans="2:26" ht="15.5" x14ac:dyDescent="0.35">
      <c r="C162" t="s">
        <v>217</v>
      </c>
      <c r="D162" s="5">
        <v>570111589863</v>
      </c>
      <c r="I162" s="5">
        <v>655446668429</v>
      </c>
      <c r="J162" s="5">
        <v>727237002645</v>
      </c>
      <c r="K162" s="5">
        <v>573375511248</v>
      </c>
      <c r="L162" s="5">
        <v>554614345575</v>
      </c>
      <c r="M162" s="5">
        <v>467465488205</v>
      </c>
      <c r="N162" s="5">
        <v>285755312130</v>
      </c>
      <c r="O162" s="5">
        <v>369170524762</v>
      </c>
      <c r="P162" s="5">
        <v>431573583550</v>
      </c>
      <c r="Q162" s="5">
        <v>298563784107</v>
      </c>
      <c r="R162" s="5">
        <v>219669986396</v>
      </c>
      <c r="S162" s="5">
        <v>95091166887</v>
      </c>
      <c r="T162" s="5">
        <v>73824541258</v>
      </c>
      <c r="U162" s="5">
        <v>134940399040</v>
      </c>
      <c r="V162" s="5">
        <v>89862335910</v>
      </c>
      <c r="W162" s="5">
        <v>129104545843</v>
      </c>
      <c r="X162" s="5">
        <v>147152250091</v>
      </c>
      <c r="Y162" s="5">
        <v>99238814953</v>
      </c>
      <c r="Z162" s="5">
        <v>104859857682</v>
      </c>
    </row>
    <row r="163" spans="2:26" ht="15.5" x14ac:dyDescent="0.35">
      <c r="C163" t="s">
        <v>216</v>
      </c>
      <c r="D163" s="5">
        <v>1911743085</v>
      </c>
      <c r="E163" s="5">
        <v>1262470678</v>
      </c>
      <c r="F163" s="5">
        <v>1616452497</v>
      </c>
      <c r="G163" s="5">
        <v>-2756497792</v>
      </c>
      <c r="I163" s="5">
        <v>4511741666</v>
      </c>
      <c r="J163" s="5">
        <v>-170963724</v>
      </c>
      <c r="K163" s="5">
        <v>3448246294</v>
      </c>
      <c r="L163" s="5">
        <v>-3411432747</v>
      </c>
      <c r="M163" s="5">
        <v>544357149</v>
      </c>
      <c r="N163" s="5">
        <v>2059382882</v>
      </c>
      <c r="O163" s="5">
        <v>841284029</v>
      </c>
      <c r="P163" s="5">
        <v>1899891685</v>
      </c>
      <c r="Q163" s="5">
        <v>33637664</v>
      </c>
      <c r="R163" s="5">
        <v>-3952303914</v>
      </c>
      <c r="S163" s="5">
        <v>4769466546</v>
      </c>
      <c r="T163" s="5">
        <v>228825048</v>
      </c>
      <c r="U163" s="5">
        <v>4585502843</v>
      </c>
      <c r="V163" s="5">
        <v>-847994075</v>
      </c>
      <c r="W163" s="5">
        <v>635673807</v>
      </c>
      <c r="X163" s="5">
        <v>-60454124</v>
      </c>
      <c r="Y163" s="5">
        <v>-3982929720</v>
      </c>
      <c r="Z163" s="5">
        <v>505192537</v>
      </c>
    </row>
    <row r="164" spans="2:26" ht="15.5" x14ac:dyDescent="0.35">
      <c r="C164" t="s">
        <v>218</v>
      </c>
      <c r="D164" s="5">
        <v>666362031985</v>
      </c>
      <c r="E164" s="5">
        <v>14258452519</v>
      </c>
      <c r="F164" s="5">
        <v>-89026221884</v>
      </c>
      <c r="G164" s="5">
        <v>36416637418</v>
      </c>
      <c r="I164" s="5">
        <v>540111589863</v>
      </c>
      <c r="J164" s="5">
        <v>655446668429</v>
      </c>
      <c r="K164" s="5">
        <v>727237002645</v>
      </c>
      <c r="L164" s="5">
        <v>573375511248</v>
      </c>
      <c r="M164" s="5">
        <v>554614345575</v>
      </c>
      <c r="N164" s="5">
        <v>457984350641</v>
      </c>
      <c r="O164" s="5">
        <v>285755312130</v>
      </c>
      <c r="P164" s="5">
        <v>369170524762</v>
      </c>
      <c r="Q164" s="5">
        <v>431573583550</v>
      </c>
      <c r="R164" s="5">
        <v>298563784107</v>
      </c>
      <c r="S164" s="5">
        <v>219669986396</v>
      </c>
      <c r="T164" s="5">
        <v>95091166887</v>
      </c>
      <c r="U164" s="5">
        <v>73824541258</v>
      </c>
      <c r="V164" s="5">
        <v>134940399040</v>
      </c>
      <c r="W164" s="5">
        <v>89862335910</v>
      </c>
      <c r="X164" s="5">
        <v>129104545843</v>
      </c>
      <c r="Y164" s="5">
        <v>147152150091</v>
      </c>
      <c r="Z164" s="5">
        <v>99238814953</v>
      </c>
    </row>
    <row r="166" spans="2:26" ht="15.5" x14ac:dyDescent="0.35">
      <c r="B166" t="s">
        <v>219</v>
      </c>
      <c r="C166" t="s">
        <v>11</v>
      </c>
      <c r="D166" s="5">
        <v>400000000</v>
      </c>
      <c r="E166" s="5">
        <v>400000000</v>
      </c>
      <c r="F166" s="5">
        <v>400000000</v>
      </c>
      <c r="G166" s="5">
        <v>400000000</v>
      </c>
      <c r="I166" s="5">
        <v>400000000</v>
      </c>
      <c r="J166" s="5">
        <v>400000000</v>
      </c>
      <c r="K166" s="5">
        <v>400000000</v>
      </c>
      <c r="L166" s="5">
        <v>200000000</v>
      </c>
      <c r="M166" s="5">
        <v>200000000</v>
      </c>
      <c r="N166" s="5">
        <v>200000000</v>
      </c>
      <c r="O166" s="5">
        <v>200000000</v>
      </c>
      <c r="P166" s="5">
        <v>200000000</v>
      </c>
      <c r="Q166" s="5">
        <v>200000000</v>
      </c>
      <c r="R166" s="5">
        <v>200000000</v>
      </c>
      <c r="S166" s="5">
        <v>200000000</v>
      </c>
      <c r="T166" s="5">
        <v>200000000</v>
      </c>
      <c r="U166" s="5">
        <v>200000000</v>
      </c>
      <c r="V166" s="5">
        <v>200000000</v>
      </c>
      <c r="W166" s="5">
        <v>200000000</v>
      </c>
      <c r="X166" s="5">
        <v>200000000</v>
      </c>
      <c r="Y166" s="5">
        <v>200000000</v>
      </c>
      <c r="Z166" s="5">
        <v>200000000</v>
      </c>
    </row>
    <row r="167" spans="2:26" ht="15.5" x14ac:dyDescent="0.35">
      <c r="C167" t="s">
        <v>220</v>
      </c>
      <c r="D167" s="6">
        <v>65.09</v>
      </c>
      <c r="E167" s="6">
        <v>-44.95</v>
      </c>
      <c r="F167" s="6">
        <v>-37.479999999999997</v>
      </c>
      <c r="G167" s="6">
        <v>45.29</v>
      </c>
    </row>
    <row r="168" spans="2:26" ht="15.5" x14ac:dyDescent="0.35">
      <c r="C168" t="s">
        <v>221</v>
      </c>
      <c r="D168" s="6">
        <v>40.71</v>
      </c>
      <c r="E168" s="6">
        <v>-66.739999999999995</v>
      </c>
      <c r="F168" s="6">
        <v>-91.25</v>
      </c>
      <c r="G168" s="6">
        <v>51.23</v>
      </c>
    </row>
    <row r="169" spans="2:26" ht="15.5" x14ac:dyDescent="0.35">
      <c r="C169" t="s">
        <v>73</v>
      </c>
      <c r="D169" s="6">
        <v>2.0699999999999998</v>
      </c>
      <c r="E169" s="6">
        <v>2.13</v>
      </c>
      <c r="F169" s="6">
        <v>2.7</v>
      </c>
      <c r="G169" s="6">
        <v>1.79</v>
      </c>
    </row>
    <row r="170" spans="2:26" ht="15.5" x14ac:dyDescent="0.35">
      <c r="C170" t="s">
        <v>222</v>
      </c>
      <c r="D170" s="5">
        <v>49880000000</v>
      </c>
      <c r="E170" s="5">
        <v>-7960000000</v>
      </c>
      <c r="F170" s="5">
        <v>-3360000000</v>
      </c>
      <c r="G170" s="5">
        <v>45730000000</v>
      </c>
    </row>
    <row r="171" spans="2:26" ht="15.5" x14ac:dyDescent="0.35">
      <c r="C171" t="s">
        <v>223</v>
      </c>
      <c r="D171" s="6">
        <v>1.1399999999999999E-2</v>
      </c>
      <c r="E171" s="6">
        <v>-7.8000000000000005E-3</v>
      </c>
      <c r="F171" s="6">
        <v>-6.5000000000000006E-3</v>
      </c>
      <c r="G171" s="6">
        <v>7.7000000000000002E-3</v>
      </c>
    </row>
    <row r="172" spans="2:26" ht="15.5" x14ac:dyDescent="0.35">
      <c r="C172" t="s">
        <v>224</v>
      </c>
      <c r="D172" s="6">
        <v>1.43E-2</v>
      </c>
      <c r="E172" s="6">
        <v>-1.01E-2</v>
      </c>
      <c r="F172" s="6">
        <v>-8.3000000000000001E-3</v>
      </c>
      <c r="G172" s="6">
        <v>0.01</v>
      </c>
    </row>
    <row r="173" spans="2:26" ht="15.5" x14ac:dyDescent="0.35">
      <c r="C173" t="s">
        <v>225</v>
      </c>
      <c r="D173" s="6">
        <v>1.26E-2</v>
      </c>
      <c r="E173" s="6">
        <v>-1.61E-2</v>
      </c>
      <c r="F173" s="6">
        <v>-1.38E-2</v>
      </c>
      <c r="G173" s="6">
        <v>9.7000000000000003E-3</v>
      </c>
    </row>
    <row r="174" spans="2:26" ht="15.5" x14ac:dyDescent="0.35">
      <c r="C174" t="s">
        <v>226</v>
      </c>
    </row>
    <row r="175" spans="2:26" ht="15.5" x14ac:dyDescent="0.35">
      <c r="C175" t="s">
        <v>227</v>
      </c>
      <c r="D175" s="5">
        <v>1834000000000</v>
      </c>
      <c r="E175" s="5">
        <v>1790000000000</v>
      </c>
      <c r="F175" s="5">
        <v>1814000000000</v>
      </c>
      <c r="G175" s="5">
        <v>1828000000000</v>
      </c>
    </row>
    <row r="176" spans="2:26" ht="15.5" x14ac:dyDescent="0.35">
      <c r="C176" t="s">
        <v>228</v>
      </c>
      <c r="D176" s="6">
        <v>0.57999999999999996</v>
      </c>
      <c r="E176" s="6">
        <v>0.67</v>
      </c>
      <c r="F176" s="6">
        <v>0.76</v>
      </c>
      <c r="G176" s="6">
        <v>0.51</v>
      </c>
    </row>
    <row r="177" spans="3:26" ht="15.5" x14ac:dyDescent="0.35">
      <c r="C177" t="s">
        <v>229</v>
      </c>
      <c r="D177" s="6">
        <v>4561.41</v>
      </c>
      <c r="E177" s="6">
        <v>4451.4799999999996</v>
      </c>
      <c r="F177" s="6">
        <v>4511.9799999999996</v>
      </c>
      <c r="G177" s="6">
        <v>4545.87</v>
      </c>
    </row>
    <row r="178" spans="3:26" ht="15.5" x14ac:dyDescent="0.35">
      <c r="C178" t="s">
        <v>230</v>
      </c>
      <c r="D178" s="6">
        <v>0.57999999999999996</v>
      </c>
      <c r="E178" s="6">
        <v>0.67</v>
      </c>
      <c r="F178" s="6">
        <v>0.76</v>
      </c>
      <c r="G178" s="6">
        <v>0.51</v>
      </c>
    </row>
    <row r="179" spans="3:26" ht="15.5" x14ac:dyDescent="0.35">
      <c r="C179" t="s">
        <v>231</v>
      </c>
      <c r="D179" s="6">
        <v>4561.41</v>
      </c>
      <c r="E179" s="6">
        <v>4451.4799999999996</v>
      </c>
      <c r="F179" s="6">
        <v>4511.9799999999996</v>
      </c>
      <c r="G179" s="6">
        <v>4545.87</v>
      </c>
    </row>
    <row r="180" spans="3:26" ht="15.5" x14ac:dyDescent="0.35">
      <c r="C180" t="s">
        <v>232</v>
      </c>
      <c r="D180" s="5">
        <v>4000000000</v>
      </c>
      <c r="E180" s="5">
        <v>4000000000</v>
      </c>
      <c r="F180" s="5">
        <v>3000000000</v>
      </c>
      <c r="G180" s="5">
        <v>3000000000</v>
      </c>
    </row>
    <row r="181" spans="3:26" ht="15.5" x14ac:dyDescent="0.35">
      <c r="C181" t="s">
        <v>233</v>
      </c>
      <c r="D181" s="5">
        <v>5000000000</v>
      </c>
      <c r="E181" s="5">
        <v>5000000000</v>
      </c>
      <c r="F181" s="5">
        <v>7000000000</v>
      </c>
      <c r="G181" s="5">
        <v>8000000000</v>
      </c>
    </row>
    <row r="182" spans="3:26" ht="15.5" x14ac:dyDescent="0.35">
      <c r="C182" t="s">
        <v>234</v>
      </c>
      <c r="D182" s="5">
        <v>1834000000000</v>
      </c>
      <c r="E182" s="5">
        <v>1790000000000</v>
      </c>
      <c r="F182" s="5">
        <v>1814000000000</v>
      </c>
      <c r="G182" s="5">
        <v>1828000000000</v>
      </c>
    </row>
    <row r="183" spans="3:26" ht="15.5" x14ac:dyDescent="0.35">
      <c r="C183" t="s">
        <v>23</v>
      </c>
      <c r="D183" s="5">
        <v>8000000000</v>
      </c>
      <c r="E183" s="5">
        <v>8000000000</v>
      </c>
      <c r="F183" s="5">
        <v>11000000000</v>
      </c>
      <c r="G183" s="5">
        <v>12000000000</v>
      </c>
    </row>
    <row r="184" spans="3:26" ht="15.5" x14ac:dyDescent="0.35">
      <c r="C184" t="s">
        <v>20</v>
      </c>
      <c r="D184" s="5">
        <v>-658000000000</v>
      </c>
      <c r="E184" s="5">
        <v>-532000000000</v>
      </c>
      <c r="F184" s="5">
        <v>-515000000000</v>
      </c>
      <c r="G184" s="5">
        <v>-603000000000</v>
      </c>
    </row>
    <row r="185" spans="3:26" ht="15.5" x14ac:dyDescent="0.35">
      <c r="C185" t="s">
        <v>235</v>
      </c>
      <c r="D185" s="5">
        <v>1368000000000</v>
      </c>
      <c r="E185" s="5">
        <v>1316000000000</v>
      </c>
      <c r="F185" s="5">
        <v>1332000000000</v>
      </c>
      <c r="G185" s="5">
        <v>1334000000000</v>
      </c>
    </row>
    <row r="186" spans="3:26" ht="15.5" x14ac:dyDescent="0.35">
      <c r="C186" t="s">
        <v>236</v>
      </c>
      <c r="D186" s="5">
        <v>106000000000</v>
      </c>
      <c r="E186" s="5">
        <v>58000000000</v>
      </c>
      <c r="F186" s="5">
        <v>-75000000000</v>
      </c>
      <c r="G186" s="5">
        <v>59000000000</v>
      </c>
    </row>
    <row r="187" spans="3:26" ht="15.5" x14ac:dyDescent="0.35">
      <c r="C187" t="s">
        <v>237</v>
      </c>
      <c r="D187" s="5">
        <v>-14000000000</v>
      </c>
      <c r="E187" s="5">
        <v>-20000000000</v>
      </c>
      <c r="F187" s="5">
        <v>-14000000000</v>
      </c>
      <c r="G187" s="5">
        <v>-19000000000</v>
      </c>
    </row>
    <row r="188" spans="3:26" ht="15.5" x14ac:dyDescent="0.35">
      <c r="C188" t="s">
        <v>12</v>
      </c>
      <c r="D188" s="5">
        <v>91000000000</v>
      </c>
      <c r="E188" s="5">
        <v>37000000000</v>
      </c>
      <c r="F188" s="5">
        <v>-90000000000</v>
      </c>
      <c r="G188" s="5">
        <v>40000000000</v>
      </c>
    </row>
    <row r="189" spans="3:26" ht="15.5" x14ac:dyDescent="0.35">
      <c r="C189" t="s">
        <v>15</v>
      </c>
      <c r="D189" s="6">
        <v>227.3</v>
      </c>
      <c r="E189" s="6">
        <v>92.89</v>
      </c>
      <c r="F189" s="6">
        <v>-222.63</v>
      </c>
      <c r="G189" s="6">
        <v>99.91</v>
      </c>
    </row>
    <row r="190" spans="3:26" ht="15.5" x14ac:dyDescent="0.35">
      <c r="C190" t="s">
        <v>58</v>
      </c>
      <c r="I190" s="6">
        <v>38.049999999999997</v>
      </c>
      <c r="J190" s="6">
        <v>-310.20999999999998</v>
      </c>
      <c r="K190" s="6">
        <v>94.79</v>
      </c>
      <c r="L190" s="6">
        <v>91.85</v>
      </c>
      <c r="M190" s="6">
        <v>-380.51</v>
      </c>
      <c r="N190" s="6">
        <v>-272.43</v>
      </c>
      <c r="O190" s="6">
        <v>721.9</v>
      </c>
      <c r="P190" s="6">
        <v>860.66</v>
      </c>
      <c r="Q190" s="6">
        <v>890.88</v>
      </c>
      <c r="R190" s="5">
        <v>806</v>
      </c>
      <c r="S190" s="6">
        <v>2707.93</v>
      </c>
      <c r="T190" s="6">
        <v>866.95</v>
      </c>
      <c r="U190" s="6">
        <v>796.49</v>
      </c>
      <c r="V190" s="6">
        <v>747.88</v>
      </c>
      <c r="W190" s="6">
        <v>696.48</v>
      </c>
      <c r="X190" s="6">
        <v>653.74</v>
      </c>
      <c r="Y190" s="6">
        <v>619.75</v>
      </c>
      <c r="Z190" s="6">
        <v>571.22</v>
      </c>
    </row>
    <row r="191" spans="3:26" ht="15.5" x14ac:dyDescent="0.35">
      <c r="C191" t="s">
        <v>72</v>
      </c>
      <c r="I191" s="6">
        <v>78.84</v>
      </c>
      <c r="J191" s="5">
        <v>-7</v>
      </c>
      <c r="K191" s="6">
        <v>28.8</v>
      </c>
      <c r="L191" s="6">
        <v>68.59</v>
      </c>
      <c r="M191" s="6">
        <v>-14.06</v>
      </c>
      <c r="N191" s="6">
        <v>-23.77</v>
      </c>
      <c r="O191" s="6">
        <v>15.24</v>
      </c>
      <c r="P191" s="6">
        <v>20.04</v>
      </c>
      <c r="Q191" s="6">
        <v>20.09</v>
      </c>
      <c r="R191" s="6">
        <v>15.51</v>
      </c>
      <c r="S191" s="6">
        <v>6.09</v>
      </c>
      <c r="T191" s="6">
        <v>20.21</v>
      </c>
      <c r="U191" s="6">
        <v>14.94</v>
      </c>
      <c r="V191" s="6">
        <v>14.71</v>
      </c>
      <c r="W191" s="6">
        <v>11.06</v>
      </c>
      <c r="X191" s="6">
        <v>11.01</v>
      </c>
      <c r="Y191" s="6">
        <v>13.07</v>
      </c>
      <c r="Z191" s="6">
        <v>9.6300000000000008</v>
      </c>
    </row>
    <row r="192" spans="3:26" ht="15.5" x14ac:dyDescent="0.35">
      <c r="C192" t="s">
        <v>75</v>
      </c>
      <c r="I192" s="6">
        <v>0.56000000000000005</v>
      </c>
      <c r="J192" s="6">
        <v>0.47</v>
      </c>
      <c r="K192" s="6">
        <v>0.54</v>
      </c>
      <c r="L192" s="6">
        <v>0.62</v>
      </c>
      <c r="M192" s="6">
        <v>0.57999999999999996</v>
      </c>
      <c r="N192" s="6">
        <v>0.65</v>
      </c>
      <c r="O192" s="6">
        <v>0.79</v>
      </c>
      <c r="P192" s="6">
        <v>1.31</v>
      </c>
      <c r="Q192" s="6">
        <v>1.33</v>
      </c>
      <c r="R192" s="6">
        <v>0.99</v>
      </c>
      <c r="S192" s="6">
        <v>1.43</v>
      </c>
      <c r="T192" s="6">
        <v>1.53</v>
      </c>
      <c r="U192" s="6">
        <v>1.18</v>
      </c>
      <c r="V192" s="6">
        <v>1.19</v>
      </c>
      <c r="W192" s="6">
        <v>0.94</v>
      </c>
      <c r="X192" s="6">
        <v>0.99</v>
      </c>
      <c r="Y192" s="6">
        <v>1.17</v>
      </c>
      <c r="Z192" s="6">
        <v>0.89</v>
      </c>
    </row>
    <row r="193" spans="3:26" ht="15.5" x14ac:dyDescent="0.35">
      <c r="C193" t="s">
        <v>238</v>
      </c>
      <c r="I193" s="5">
        <v>96100000000</v>
      </c>
      <c r="J193" s="5">
        <v>-81980000000</v>
      </c>
      <c r="K193" s="5">
        <v>121000000000</v>
      </c>
      <c r="L193" s="5">
        <v>143190000000</v>
      </c>
      <c r="M193" s="5">
        <v>61410000000</v>
      </c>
      <c r="N193" s="5">
        <v>116060000000</v>
      </c>
      <c r="O193" s="5">
        <v>367170000000</v>
      </c>
      <c r="P193" s="5">
        <v>335010000000</v>
      </c>
    </row>
    <row r="194" spans="3:26" ht="15.5" x14ac:dyDescent="0.35">
      <c r="C194" t="s">
        <v>239</v>
      </c>
      <c r="I194" s="6">
        <v>6.6E-3</v>
      </c>
      <c r="J194" s="6">
        <v>-5.3399999999999996E-2</v>
      </c>
      <c r="K194" s="6">
        <v>1.5900000000000001E-2</v>
      </c>
      <c r="L194" s="6">
        <v>7.8000000000000005E-3</v>
      </c>
      <c r="M194" s="6">
        <v>-3.3300000000000003E-2</v>
      </c>
      <c r="N194" s="6">
        <v>-2.3700000000000002E-2</v>
      </c>
      <c r="O194" s="6">
        <v>5.6900000000000006E-2</v>
      </c>
      <c r="P194" s="6">
        <v>7.0800000000000002E-2</v>
      </c>
      <c r="Q194" s="6">
        <v>7.5800000000000006E-2</v>
      </c>
      <c r="R194" s="6">
        <v>7.4200000000000002E-2</v>
      </c>
      <c r="S194" s="6">
        <v>0.26150000000000001</v>
      </c>
      <c r="T194" s="6">
        <v>9.4100000000000003E-2</v>
      </c>
      <c r="U194" s="6">
        <v>0.10920000000000001</v>
      </c>
      <c r="V194" s="6">
        <v>0.1192</v>
      </c>
      <c r="W194" s="6">
        <v>0.12380000000000001</v>
      </c>
      <c r="X194" s="6">
        <v>0.1255</v>
      </c>
      <c r="Y194" s="6">
        <v>0.12529999999999999</v>
      </c>
      <c r="Z194" s="6">
        <v>0.12609999999999999</v>
      </c>
    </row>
    <row r="195" spans="3:26" ht="15.5" x14ac:dyDescent="0.35">
      <c r="C195" t="s">
        <v>240</v>
      </c>
      <c r="I195" s="6">
        <v>8.5000000000000006E-3</v>
      </c>
      <c r="J195" s="6">
        <v>-6.9900000000000004E-2</v>
      </c>
      <c r="K195" s="6">
        <v>2.0199999999999999E-2</v>
      </c>
      <c r="L195" s="6">
        <v>0.01</v>
      </c>
      <c r="M195" s="6">
        <v>-4.2000000000000003E-2</v>
      </c>
      <c r="N195" s="6">
        <v>-2.9399999999999999E-2</v>
      </c>
      <c r="O195" s="6">
        <v>7.1900000000000006E-2</v>
      </c>
      <c r="P195" s="6">
        <v>8.77E-2</v>
      </c>
      <c r="Q195" s="6">
        <v>9.64E-2</v>
      </c>
      <c r="R195" s="6">
        <v>9.0899999999999995E-2</v>
      </c>
      <c r="S195" s="6">
        <v>0.3175</v>
      </c>
      <c r="T195" s="6">
        <v>0.1358</v>
      </c>
      <c r="U195" s="6">
        <v>0.13539999999999999</v>
      </c>
      <c r="V195" s="6">
        <v>0.1371</v>
      </c>
      <c r="W195" s="6">
        <v>0.13720000000000002</v>
      </c>
      <c r="X195" s="6">
        <v>0.1386</v>
      </c>
      <c r="Y195" s="6">
        <v>0.14150000000000001</v>
      </c>
      <c r="Z195" s="6">
        <v>0.14069999999999999</v>
      </c>
    </row>
    <row r="196" spans="3:26" ht="15.5" x14ac:dyDescent="0.35">
      <c r="C196" t="s">
        <v>241</v>
      </c>
      <c r="I196" s="6">
        <v>-4.5000000000000005E-3</v>
      </c>
      <c r="J196" s="6">
        <v>-9.5000000000000001E-2</v>
      </c>
      <c r="K196" s="6">
        <v>4.0000000000000002E-4</v>
      </c>
      <c r="L196" s="6">
        <v>2.7000000000000001E-3</v>
      </c>
      <c r="M196" s="6">
        <v>-4.6199999999999998E-2</v>
      </c>
      <c r="N196" s="6">
        <v>-3.0699999999999998E-2</v>
      </c>
      <c r="O196" s="6">
        <v>8.4700000000000011E-2</v>
      </c>
      <c r="P196" s="6">
        <v>8.5900000000000004E-2</v>
      </c>
      <c r="Q196" s="6">
        <v>0.111</v>
      </c>
      <c r="R196" s="6">
        <v>0.1235</v>
      </c>
      <c r="S196" s="6">
        <v>0.1356</v>
      </c>
      <c r="T196" s="6">
        <v>0.19350000000000001</v>
      </c>
      <c r="U196" s="6">
        <v>0.18629999999999999</v>
      </c>
      <c r="V196" s="6">
        <v>0.18789999999999998</v>
      </c>
      <c r="W196" s="6">
        <v>0.18710000000000002</v>
      </c>
      <c r="X196" s="6">
        <v>0.18230000000000002</v>
      </c>
      <c r="Y196" s="6">
        <v>0.2094</v>
      </c>
      <c r="Z196" s="6">
        <v>0.4128</v>
      </c>
    </row>
    <row r="197" spans="3:26" ht="15.5" x14ac:dyDescent="0.35">
      <c r="C197" t="s">
        <v>242</v>
      </c>
      <c r="S197" s="6">
        <v>465.6</v>
      </c>
    </row>
    <row r="198" spans="3:26" ht="15.5" x14ac:dyDescent="0.35">
      <c r="C198" t="s">
        <v>69</v>
      </c>
      <c r="I198" s="6">
        <v>0.67</v>
      </c>
      <c r="J198" s="6">
        <v>0.49</v>
      </c>
      <c r="K198" s="6">
        <v>0.57999999999999996</v>
      </c>
      <c r="L198" s="6">
        <v>0.68</v>
      </c>
      <c r="M198" s="6">
        <v>0.59</v>
      </c>
      <c r="N198" s="6">
        <v>0.7</v>
      </c>
      <c r="O198" s="6">
        <v>1.1000000000000001</v>
      </c>
      <c r="P198" s="6">
        <v>1.76</v>
      </c>
      <c r="Q198" s="6">
        <v>1.94</v>
      </c>
      <c r="R198" s="6">
        <v>1.41</v>
      </c>
      <c r="S198" s="6">
        <v>1.93</v>
      </c>
      <c r="T198" s="6">
        <v>2.75</v>
      </c>
      <c r="U198" s="6">
        <v>2.02</v>
      </c>
      <c r="V198" s="6">
        <v>2.02</v>
      </c>
      <c r="W198" s="6">
        <v>1.52</v>
      </c>
      <c r="X198" s="6">
        <v>1.53</v>
      </c>
      <c r="Y198" s="6">
        <v>1.85</v>
      </c>
      <c r="Z198" s="6">
        <v>1.35</v>
      </c>
    </row>
    <row r="199" spans="3:26" ht="15.5" x14ac:dyDescent="0.35">
      <c r="C199" t="s">
        <v>66</v>
      </c>
      <c r="I199" s="6">
        <v>4451.4799999999996</v>
      </c>
      <c r="J199" s="6">
        <v>4436.18</v>
      </c>
      <c r="K199" s="6">
        <v>4689.46</v>
      </c>
      <c r="L199" s="6">
        <v>9224.74</v>
      </c>
      <c r="M199" s="6">
        <v>9049.32</v>
      </c>
      <c r="N199" s="6">
        <v>9280.44</v>
      </c>
      <c r="O199" s="6">
        <v>10042.16</v>
      </c>
      <c r="P199" s="5">
        <v>9810</v>
      </c>
      <c r="Q199" s="6">
        <v>9242.34</v>
      </c>
      <c r="R199" s="6">
        <v>8868.49</v>
      </c>
      <c r="S199" s="6">
        <v>8528.8700000000008</v>
      </c>
      <c r="T199" s="6">
        <v>6383.48</v>
      </c>
      <c r="U199" s="6">
        <v>5883.57</v>
      </c>
      <c r="V199" s="6">
        <v>5455.01</v>
      </c>
      <c r="W199" s="5">
        <v>5075</v>
      </c>
      <c r="X199" s="6">
        <v>4717.24</v>
      </c>
      <c r="Y199" s="6">
        <v>4380.62</v>
      </c>
      <c r="Z199" s="6">
        <v>4059.18</v>
      </c>
    </row>
    <row r="200" spans="3:26" ht="15.5" x14ac:dyDescent="0.35">
      <c r="C200" t="s">
        <v>243</v>
      </c>
      <c r="I200" s="6">
        <v>0.67</v>
      </c>
      <c r="J200" s="6">
        <v>0.49</v>
      </c>
      <c r="K200" s="6">
        <v>0.57999999999999996</v>
      </c>
      <c r="L200" s="6">
        <v>0.68</v>
      </c>
      <c r="M200" s="6">
        <v>0.59</v>
      </c>
      <c r="N200" s="6">
        <v>0.7</v>
      </c>
      <c r="O200" s="6">
        <v>1.1000000000000001</v>
      </c>
      <c r="P200" s="6">
        <v>1.76</v>
      </c>
      <c r="Q200" s="6">
        <v>1.94</v>
      </c>
      <c r="R200" s="6">
        <v>1.41</v>
      </c>
      <c r="S200" s="6">
        <v>1.93</v>
      </c>
      <c r="T200" s="6">
        <v>2.75</v>
      </c>
      <c r="U200" s="6">
        <v>2.02</v>
      </c>
      <c r="V200" s="6">
        <v>2.02</v>
      </c>
      <c r="W200" s="6">
        <v>1.52</v>
      </c>
      <c r="X200" s="6">
        <v>1.53</v>
      </c>
      <c r="Y200" s="6">
        <v>1.85</v>
      </c>
      <c r="Z200" s="6">
        <v>1.35</v>
      </c>
    </row>
    <row r="201" spans="3:26" ht="15.5" x14ac:dyDescent="0.35">
      <c r="C201" t="s">
        <v>244</v>
      </c>
      <c r="I201" s="6">
        <v>4451.4799999999996</v>
      </c>
      <c r="J201" s="6">
        <v>4436.18</v>
      </c>
      <c r="K201" s="6">
        <v>4689.46</v>
      </c>
      <c r="L201" s="6">
        <v>9224.74</v>
      </c>
      <c r="M201" s="6">
        <v>9049.32</v>
      </c>
      <c r="N201" s="6">
        <v>9280.44</v>
      </c>
      <c r="O201" s="6">
        <v>10042.16</v>
      </c>
      <c r="P201" s="5">
        <v>9810</v>
      </c>
      <c r="Q201" s="6">
        <v>9242.34</v>
      </c>
      <c r="R201" s="6">
        <v>8868.49</v>
      </c>
      <c r="S201" s="6">
        <v>8528.8700000000008</v>
      </c>
      <c r="T201" s="6">
        <v>6383.48</v>
      </c>
      <c r="U201" s="6">
        <v>5883.57</v>
      </c>
      <c r="V201" s="6">
        <v>5455.01</v>
      </c>
      <c r="W201" s="5">
        <v>5075</v>
      </c>
      <c r="X201" s="6">
        <v>4717.24</v>
      </c>
      <c r="Y201" s="6">
        <v>4380.62</v>
      </c>
      <c r="Z201" s="6">
        <v>4059.18</v>
      </c>
    </row>
    <row r="202" spans="3:26" ht="15.5" x14ac:dyDescent="0.35">
      <c r="C202" t="s">
        <v>245</v>
      </c>
      <c r="I202" s="5">
        <v>4000000000</v>
      </c>
      <c r="J202" s="5">
        <v>3000000000</v>
      </c>
      <c r="K202" s="5">
        <v>3000000000</v>
      </c>
      <c r="L202" s="5">
        <v>3000000000</v>
      </c>
      <c r="M202" s="5">
        <v>8000000000</v>
      </c>
      <c r="N202" s="5">
        <v>5000000000</v>
      </c>
      <c r="T202" s="5">
        <v>181000000000</v>
      </c>
    </row>
    <row r="203" spans="3:26" ht="15.5" x14ac:dyDescent="0.35">
      <c r="C203" t="s">
        <v>246</v>
      </c>
      <c r="I203" s="5">
        <v>5000000000</v>
      </c>
      <c r="J203" s="5">
        <v>10000000000</v>
      </c>
      <c r="K203" s="5">
        <v>13000000000</v>
      </c>
      <c r="L203" s="5">
        <v>0</v>
      </c>
      <c r="M203" s="5">
        <v>3000000000</v>
      </c>
      <c r="N203" s="5">
        <v>8000000000</v>
      </c>
    </row>
    <row r="204" spans="3:26" ht="15.5" x14ac:dyDescent="0.35">
      <c r="C204" t="s">
        <v>25</v>
      </c>
      <c r="I204" s="5">
        <v>8000000000</v>
      </c>
      <c r="J204" s="5">
        <v>13000000000</v>
      </c>
      <c r="K204" s="5">
        <v>16000000000</v>
      </c>
      <c r="L204" s="5">
        <v>4000000000</v>
      </c>
      <c r="M204" s="5">
        <v>11000000000</v>
      </c>
      <c r="N204" s="5">
        <v>13000000000</v>
      </c>
      <c r="T204" s="5">
        <v>181000000000</v>
      </c>
    </row>
    <row r="205" spans="3:26" ht="15.5" x14ac:dyDescent="0.35">
      <c r="C205" t="s">
        <v>22</v>
      </c>
      <c r="I205" s="5">
        <v>-532000000000</v>
      </c>
      <c r="J205" s="5">
        <v>-642000000000</v>
      </c>
      <c r="K205" s="5">
        <v>-711000000000</v>
      </c>
      <c r="L205" s="5">
        <v>-570000000000</v>
      </c>
      <c r="M205" s="5">
        <v>-544000000000</v>
      </c>
      <c r="N205" s="5">
        <v>-445000000000</v>
      </c>
      <c r="O205" s="5">
        <v>-286000000000</v>
      </c>
      <c r="P205" s="5">
        <v>-369000000000</v>
      </c>
      <c r="Q205" s="5">
        <v>-432000000000</v>
      </c>
      <c r="R205" s="5">
        <v>-299000000000</v>
      </c>
      <c r="S205" s="5">
        <v>-220000000000</v>
      </c>
      <c r="T205" s="5">
        <v>86000000000</v>
      </c>
      <c r="U205" s="5">
        <v>-74000000000</v>
      </c>
      <c r="V205" s="5">
        <v>-135000000000</v>
      </c>
      <c r="W205" s="5">
        <v>-90000000000</v>
      </c>
      <c r="X205" s="5">
        <v>-129000000000</v>
      </c>
      <c r="Y205" s="5">
        <v>-147000000000</v>
      </c>
      <c r="Z205" s="5">
        <v>-99000000000</v>
      </c>
    </row>
    <row r="206" spans="3:26" ht="15.5" x14ac:dyDescent="0.35">
      <c r="C206" t="s">
        <v>247</v>
      </c>
      <c r="I206" s="5">
        <v>1316000000000</v>
      </c>
      <c r="J206" s="5">
        <v>1235000000000</v>
      </c>
      <c r="K206" s="5">
        <v>1443000000000</v>
      </c>
      <c r="L206" s="5">
        <v>1374000000000</v>
      </c>
      <c r="M206" s="5">
        <v>1261000000000</v>
      </c>
      <c r="N206" s="5">
        <v>1213000000000</v>
      </c>
      <c r="O206" s="5">
        <v>1169000000000</v>
      </c>
      <c r="P206" s="5">
        <v>1099000000000</v>
      </c>
      <c r="Q206" s="5">
        <v>1014000000000</v>
      </c>
      <c r="R206" s="5">
        <v>951000000000</v>
      </c>
      <c r="S206" s="5">
        <v>890000000000</v>
      </c>
      <c r="T206" s="5">
        <v>388000000000</v>
      </c>
      <c r="U206" s="5">
        <v>523000000000</v>
      </c>
      <c r="V206" s="5">
        <v>669000000000</v>
      </c>
      <c r="W206" s="5">
        <v>615000000000</v>
      </c>
      <c r="X206" s="5">
        <v>554000000000</v>
      </c>
      <c r="Y206" s="5">
        <v>485000000000</v>
      </c>
      <c r="Z206" s="5">
        <v>436000000000</v>
      </c>
    </row>
    <row r="207" spans="3:26" ht="15.5" x14ac:dyDescent="0.35">
      <c r="C207" t="s">
        <v>248</v>
      </c>
      <c r="I207" s="5">
        <v>-25000000000</v>
      </c>
      <c r="J207" s="5">
        <v>52000000000</v>
      </c>
      <c r="K207" s="5">
        <v>224000000000</v>
      </c>
      <c r="L207" s="5">
        <v>90000000000</v>
      </c>
      <c r="M207" s="5">
        <v>153000000000</v>
      </c>
      <c r="N207" s="5">
        <v>311000000000</v>
      </c>
      <c r="O207" s="5">
        <v>127000000000</v>
      </c>
      <c r="P207" s="5">
        <v>193000000000</v>
      </c>
      <c r="Q207" s="5">
        <v>364000000000</v>
      </c>
      <c r="R207" s="5">
        <v>264000000000</v>
      </c>
      <c r="S207" s="5">
        <v>121000000000</v>
      </c>
      <c r="T207" s="5">
        <v>124000000000</v>
      </c>
      <c r="U207" s="5">
        <v>254000000000</v>
      </c>
      <c r="V207" s="5">
        <v>250000000000</v>
      </c>
      <c r="W207" s="5">
        <v>73000000000</v>
      </c>
      <c r="X207" s="5">
        <v>157000000000</v>
      </c>
      <c r="Y207" s="5">
        <v>188000000000</v>
      </c>
      <c r="Z207" s="5">
        <v>101000000000</v>
      </c>
    </row>
    <row r="208" spans="3:26" ht="15.5" x14ac:dyDescent="0.35">
      <c r="C208" t="s">
        <v>249</v>
      </c>
      <c r="I208" s="5">
        <v>-67000000000</v>
      </c>
      <c r="J208" s="5">
        <v>-84000000000</v>
      </c>
      <c r="K208" s="5">
        <v>-74000000000</v>
      </c>
      <c r="L208" s="5">
        <v>-59000000000</v>
      </c>
      <c r="M208" s="5">
        <v>-53000000000</v>
      </c>
      <c r="N208" s="5">
        <v>-50000000000</v>
      </c>
      <c r="O208" s="5">
        <v>-127000000000</v>
      </c>
      <c r="P208" s="5">
        <v>-202000000000</v>
      </c>
      <c r="Q208" s="5">
        <v>-169000000000</v>
      </c>
      <c r="R208" s="5">
        <v>-158000000000</v>
      </c>
      <c r="S208" s="5">
        <v>-139000000000</v>
      </c>
      <c r="T208" s="5">
        <v>-307000000000</v>
      </c>
      <c r="U208" s="5">
        <v>-315000000000</v>
      </c>
      <c r="V208" s="5">
        <v>-86000000000</v>
      </c>
      <c r="W208" s="5">
        <v>-82000000000</v>
      </c>
      <c r="X208" s="5">
        <v>-69000000000</v>
      </c>
      <c r="Y208" s="5">
        <v>-77000000000</v>
      </c>
      <c r="Z208" s="5">
        <v>-130000000000</v>
      </c>
    </row>
    <row r="209" spans="2:26" ht="15.5" x14ac:dyDescent="0.35">
      <c r="C209" t="s">
        <v>14</v>
      </c>
      <c r="I209" s="5">
        <v>-92000000000</v>
      </c>
      <c r="J209" s="5">
        <v>-32000000000</v>
      </c>
      <c r="K209" s="5">
        <v>150000000000</v>
      </c>
      <c r="L209" s="5">
        <v>31000000000</v>
      </c>
      <c r="M209" s="5">
        <v>100000000000</v>
      </c>
      <c r="N209" s="5">
        <v>261000000000</v>
      </c>
      <c r="O209" s="5">
        <v>0</v>
      </c>
      <c r="P209" s="5">
        <v>-9000000000</v>
      </c>
      <c r="Q209" s="5">
        <v>194000000000</v>
      </c>
      <c r="R209" s="5">
        <v>106000000000</v>
      </c>
      <c r="S209" s="5">
        <v>-18000000000</v>
      </c>
      <c r="T209" s="5">
        <v>-183000000000</v>
      </c>
      <c r="U209" s="5">
        <v>-61000000000</v>
      </c>
      <c r="V209" s="5">
        <v>164000000000</v>
      </c>
      <c r="W209" s="5">
        <v>-9000000000</v>
      </c>
      <c r="X209" s="5">
        <v>88000000000</v>
      </c>
      <c r="Y209" s="5">
        <v>112000000000</v>
      </c>
      <c r="Z209" s="5">
        <v>-28000000000</v>
      </c>
    </row>
    <row r="210" spans="2:26" ht="15.5" x14ac:dyDescent="0.35">
      <c r="C210" t="s">
        <v>16</v>
      </c>
      <c r="I210" s="6">
        <v>-228.87</v>
      </c>
      <c r="J210" s="6">
        <v>-80.400000000000006</v>
      </c>
      <c r="K210" s="5">
        <v>373</v>
      </c>
      <c r="L210" s="6">
        <v>153.30000000000001</v>
      </c>
      <c r="M210" s="6">
        <v>495.92</v>
      </c>
      <c r="N210" s="6">
        <v>1296.58</v>
      </c>
      <c r="O210" s="6">
        <v>-1.5</v>
      </c>
      <c r="P210" s="6">
        <v>-43.57</v>
      </c>
      <c r="Q210" s="6">
        <v>966.61</v>
      </c>
      <c r="R210" s="6">
        <v>526.41999999999996</v>
      </c>
      <c r="S210" s="6">
        <v>-89.64</v>
      </c>
      <c r="T210" s="6">
        <v>-910.39</v>
      </c>
      <c r="U210" s="6">
        <v>-305.49</v>
      </c>
      <c r="V210" s="6">
        <v>816.09</v>
      </c>
      <c r="W210" s="6">
        <v>-44.89</v>
      </c>
      <c r="X210" s="6">
        <v>438.94</v>
      </c>
      <c r="Y210" s="6">
        <v>554.88</v>
      </c>
      <c r="Z210" s="6">
        <v>-141.04</v>
      </c>
    </row>
    <row r="212" spans="2:26" ht="15.5" x14ac:dyDescent="0.35">
      <c r="B212" t="s">
        <v>250</v>
      </c>
      <c r="C212" t="s">
        <v>251</v>
      </c>
      <c r="D212" s="5">
        <v>26000000000</v>
      </c>
      <c r="E212" s="5">
        <v>-18000000000</v>
      </c>
      <c r="F212" s="5">
        <v>-15000000000</v>
      </c>
      <c r="G212" s="5">
        <v>18000000000</v>
      </c>
      <c r="H212" s="5">
        <v>105000000000</v>
      </c>
      <c r="I212" s="5">
        <v>15000000000</v>
      </c>
      <c r="J212" s="5">
        <v>-125000000000</v>
      </c>
      <c r="K212" s="5">
        <v>38000000000</v>
      </c>
      <c r="L212" s="5">
        <v>18000000000</v>
      </c>
      <c r="M212" s="5">
        <v>-77000000000</v>
      </c>
      <c r="N212" s="5">
        <v>-55000000000</v>
      </c>
      <c r="O212" s="5">
        <v>145000000000</v>
      </c>
      <c r="P212" s="5">
        <v>173000000000</v>
      </c>
      <c r="Q212" s="5">
        <v>179000000000</v>
      </c>
    </row>
    <row r="213" spans="2:26" ht="15.5" x14ac:dyDescent="0.35">
      <c r="C213" t="s">
        <v>252</v>
      </c>
      <c r="H213" s="5">
        <v>11000000000</v>
      </c>
      <c r="I213" s="5">
        <v>15000000000</v>
      </c>
      <c r="J213" s="5">
        <v>-125000000000</v>
      </c>
      <c r="K213" s="5">
        <v>38000000000</v>
      </c>
      <c r="L213" s="5">
        <v>18000000000</v>
      </c>
      <c r="M213" s="5">
        <v>-77000000000</v>
      </c>
      <c r="N213" s="5">
        <v>-55000000000</v>
      </c>
      <c r="O213" s="5">
        <v>145000000000</v>
      </c>
      <c r="P213" s="5">
        <v>173000000000</v>
      </c>
      <c r="Q213" s="5">
        <v>179000000000</v>
      </c>
    </row>
    <row r="214" spans="2:26" ht="15.5" x14ac:dyDescent="0.35">
      <c r="C214" t="s">
        <v>253</v>
      </c>
      <c r="H214" s="5">
        <v>38</v>
      </c>
      <c r="I214" s="5">
        <v>38</v>
      </c>
      <c r="K214" s="5">
        <v>94</v>
      </c>
      <c r="L214" s="5">
        <v>45</v>
      </c>
      <c r="O214" s="5">
        <v>210</v>
      </c>
      <c r="P214" s="5">
        <v>210</v>
      </c>
      <c r="Q214" s="5">
        <v>205</v>
      </c>
    </row>
    <row r="215" spans="2:26" ht="15.5" x14ac:dyDescent="0.35">
      <c r="C215" t="s">
        <v>77</v>
      </c>
      <c r="H215" s="6">
        <v>0.1459</v>
      </c>
      <c r="I215" s="6">
        <v>0.99879999999999991</v>
      </c>
      <c r="K215" s="6">
        <v>0.99170000000000003</v>
      </c>
      <c r="L215" s="6">
        <v>0.97989999999999999</v>
      </c>
      <c r="O215" s="6">
        <v>0.58179999999999998</v>
      </c>
      <c r="P215" s="6">
        <v>0.48799999999999999</v>
      </c>
      <c r="Q215" s="6">
        <v>0.46020000000000005</v>
      </c>
    </row>
    <row r="216" spans="2:26" ht="15.5" x14ac:dyDescent="0.35">
      <c r="C216" t="s">
        <v>254</v>
      </c>
      <c r="H216" s="6">
        <v>1.37E-2</v>
      </c>
      <c r="I216" s="6">
        <v>1.44E-2</v>
      </c>
      <c r="K216" s="6">
        <v>3.56E-2</v>
      </c>
      <c r="L216" s="6">
        <v>1.46E-2</v>
      </c>
      <c r="O216" s="6">
        <v>4.5199999999999997E-2</v>
      </c>
      <c r="P216" s="6">
        <v>2.5600000000000001E-2</v>
      </c>
      <c r="Q216" s="6">
        <v>2.3199999999999998E-2</v>
      </c>
    </row>
    <row r="217" spans="2:26" ht="15.5" x14ac:dyDescent="0.35">
      <c r="C217" t="s">
        <v>57</v>
      </c>
      <c r="D217" s="6">
        <v>65.09</v>
      </c>
      <c r="E217" s="6">
        <v>-44.95</v>
      </c>
      <c r="F217" s="6">
        <v>-37.479999999999997</v>
      </c>
      <c r="G217" s="6">
        <v>45.29</v>
      </c>
      <c r="H217" s="6">
        <v>260.37</v>
      </c>
      <c r="I217" s="6">
        <v>38.049999999999997</v>
      </c>
      <c r="J217" s="6">
        <v>-310.20999999999998</v>
      </c>
      <c r="K217" s="6">
        <v>94.79</v>
      </c>
      <c r="L217" s="6">
        <v>45.92</v>
      </c>
      <c r="M217" s="6">
        <v>-190.25</v>
      </c>
      <c r="N217" s="6">
        <v>-136.21</v>
      </c>
      <c r="O217" s="6">
        <v>360.95</v>
      </c>
      <c r="P217" s="6">
        <v>430.33</v>
      </c>
      <c r="Q217" s="6">
        <v>445.44</v>
      </c>
    </row>
    <row r="218" spans="2:26" ht="15.5" x14ac:dyDescent="0.35">
      <c r="C218" t="s">
        <v>255</v>
      </c>
      <c r="H218" s="6">
        <v>27.96</v>
      </c>
      <c r="I218" s="6">
        <v>38.049999999999997</v>
      </c>
      <c r="J218" s="6">
        <v>-310.20999999999998</v>
      </c>
      <c r="K218" s="6">
        <v>94.79</v>
      </c>
      <c r="L218" s="6">
        <v>45.92</v>
      </c>
      <c r="M218" s="6">
        <v>-190.25</v>
      </c>
      <c r="N218" s="6">
        <v>-136.21</v>
      </c>
      <c r="O218" s="6">
        <v>360.95</v>
      </c>
      <c r="P218" s="6">
        <v>430.33</v>
      </c>
      <c r="Q218" s="6">
        <v>445.44</v>
      </c>
    </row>
    <row r="219" spans="2:26" ht="15.5" x14ac:dyDescent="0.35">
      <c r="C219" t="s">
        <v>79</v>
      </c>
      <c r="H219" s="5">
        <v>38</v>
      </c>
      <c r="I219" s="5">
        <v>38</v>
      </c>
      <c r="K219" s="5">
        <v>94</v>
      </c>
      <c r="L219" s="5">
        <v>45</v>
      </c>
      <c r="O219" s="5">
        <v>210</v>
      </c>
      <c r="P219" s="5">
        <v>210</v>
      </c>
      <c r="Q219" s="5">
        <v>205</v>
      </c>
    </row>
    <row r="220" spans="2:26" ht="15.5" x14ac:dyDescent="0.35">
      <c r="C220" t="s">
        <v>256</v>
      </c>
      <c r="H220" s="6">
        <v>0.1459</v>
      </c>
      <c r="I220" s="6">
        <v>0.99879999999999991</v>
      </c>
      <c r="K220" s="6">
        <v>0.99170000000000003</v>
      </c>
      <c r="L220" s="6">
        <v>0.97989999999999999</v>
      </c>
      <c r="O220" s="6">
        <v>0.58179999999999998</v>
      </c>
      <c r="P220" s="6">
        <v>0.48799999999999999</v>
      </c>
      <c r="Q220" s="6">
        <v>0.46020000000000005</v>
      </c>
    </row>
    <row r="221" spans="2:26" ht="15.5" x14ac:dyDescent="0.35">
      <c r="C221" t="s">
        <v>257</v>
      </c>
      <c r="H221" s="6">
        <v>1.37E-2</v>
      </c>
      <c r="I221" s="6">
        <v>1.44E-2</v>
      </c>
      <c r="K221" s="6">
        <v>3.56E-2</v>
      </c>
      <c r="L221" s="6">
        <v>1.46E-2</v>
      </c>
      <c r="O221" s="6">
        <v>4.5199999999999997E-2</v>
      </c>
      <c r="P221" s="6">
        <v>2.5600000000000001E-2</v>
      </c>
      <c r="Q221" s="6">
        <v>2.3199999999999998E-2</v>
      </c>
    </row>
    <row r="222" spans="2:26" ht="15.5" x14ac:dyDescent="0.35">
      <c r="C222" t="s">
        <v>258</v>
      </c>
      <c r="D222" s="5">
        <v>514000000000</v>
      </c>
      <c r="E222" s="5">
        <v>565000000000</v>
      </c>
      <c r="F222" s="5">
        <v>509000000000</v>
      </c>
      <c r="G222" s="5">
        <v>521000000000</v>
      </c>
      <c r="H222" s="5">
        <v>2055000000000</v>
      </c>
      <c r="I222" s="5">
        <v>2147000000000</v>
      </c>
      <c r="J222" s="5">
        <v>1859000000000</v>
      </c>
      <c r="K222" s="5">
        <v>2050000000000</v>
      </c>
      <c r="L222" s="5">
        <v>2045000000000</v>
      </c>
      <c r="M222" s="5">
        <v>1850000000000</v>
      </c>
      <c r="N222" s="5">
        <v>1989000000000</v>
      </c>
      <c r="O222" s="5">
        <v>2804000000000</v>
      </c>
      <c r="P222" s="5">
        <v>2649000000000</v>
      </c>
      <c r="Q222" s="5">
        <v>2706000000000</v>
      </c>
    </row>
    <row r="223" spans="2:26" ht="15.5" x14ac:dyDescent="0.35">
      <c r="C223" t="s">
        <v>259</v>
      </c>
      <c r="H223" s="5">
        <v>2109000000000</v>
      </c>
      <c r="I223" s="5">
        <v>2147000000000</v>
      </c>
      <c r="J223" s="5">
        <v>1859000000000</v>
      </c>
      <c r="K223" s="5">
        <v>2050000000000</v>
      </c>
      <c r="L223" s="5">
        <v>2045000000000</v>
      </c>
      <c r="M223" s="5">
        <v>1850000000000</v>
      </c>
      <c r="N223" s="5">
        <v>1989000000000</v>
      </c>
      <c r="O223" s="5">
        <v>2804000000000</v>
      </c>
      <c r="P223" s="5">
        <v>2649000000000</v>
      </c>
      <c r="Q223" s="5">
        <v>2706000000000</v>
      </c>
    </row>
    <row r="224" spans="2:26" ht="15.5" x14ac:dyDescent="0.35">
      <c r="C224" t="s">
        <v>260</v>
      </c>
      <c r="H224" s="5">
        <v>38</v>
      </c>
      <c r="I224" s="5">
        <v>38</v>
      </c>
      <c r="K224" s="5">
        <v>94</v>
      </c>
      <c r="L224" s="5">
        <v>45</v>
      </c>
      <c r="O224" s="5">
        <v>210</v>
      </c>
      <c r="P224" s="5">
        <v>210</v>
      </c>
      <c r="Q224" s="5">
        <v>205</v>
      </c>
    </row>
    <row r="225" spans="3:17" ht="15.5" x14ac:dyDescent="0.35">
      <c r="C225" t="s">
        <v>261</v>
      </c>
      <c r="H225" s="6">
        <v>0.1459</v>
      </c>
      <c r="I225" s="6">
        <v>0.99879999999999991</v>
      </c>
      <c r="K225" s="6">
        <v>0.99170000000000003</v>
      </c>
      <c r="L225" s="6">
        <v>0.97989999999999999</v>
      </c>
      <c r="O225" s="6">
        <v>0.58179999999999998</v>
      </c>
      <c r="P225" s="6">
        <v>0.48799999999999999</v>
      </c>
      <c r="Q225" s="6">
        <v>0.46020000000000005</v>
      </c>
    </row>
    <row r="226" spans="3:17" ht="15.5" x14ac:dyDescent="0.35">
      <c r="C226" t="s">
        <v>262</v>
      </c>
      <c r="H226" s="6">
        <v>1.37E-2</v>
      </c>
      <c r="I226" s="6">
        <v>1.44E-2</v>
      </c>
      <c r="K226" s="6">
        <v>3.56E-2</v>
      </c>
      <c r="L226" s="6">
        <v>1.46E-2</v>
      </c>
      <c r="O226" s="6">
        <v>4.5199999999999997E-2</v>
      </c>
      <c r="P226" s="6">
        <v>2.5600000000000001E-2</v>
      </c>
      <c r="Q226" s="6">
        <v>2.3199999999999998E-2</v>
      </c>
    </row>
    <row r="227" spans="3:17" ht="15.5" x14ac:dyDescent="0.35">
      <c r="C227" t="s">
        <v>263</v>
      </c>
      <c r="I227" s="6">
        <v>10.64</v>
      </c>
    </row>
    <row r="228" spans="3:17" ht="15.5" x14ac:dyDescent="0.35">
      <c r="C228" t="s">
        <v>264</v>
      </c>
      <c r="I228" s="6">
        <v>99.06</v>
      </c>
    </row>
    <row r="229" spans="3:17" ht="15.5" x14ac:dyDescent="0.35">
      <c r="C229" t="s">
        <v>265</v>
      </c>
      <c r="I229" s="6">
        <v>7.42</v>
      </c>
    </row>
    <row r="230" spans="3:17" ht="15.5" x14ac:dyDescent="0.35">
      <c r="C230" t="s">
        <v>266</v>
      </c>
      <c r="I230" s="6">
        <v>1.01E-2</v>
      </c>
    </row>
    <row r="231" spans="3:17" ht="15.5" x14ac:dyDescent="0.35">
      <c r="C231" t="s">
        <v>267</v>
      </c>
      <c r="I231" s="6">
        <v>0.53</v>
      </c>
    </row>
    <row r="232" spans="3:17" ht="15.5" x14ac:dyDescent="0.35">
      <c r="C232" t="s">
        <v>268</v>
      </c>
      <c r="I232" s="6">
        <v>0.61</v>
      </c>
    </row>
    <row r="233" spans="3:17" ht="15.5" x14ac:dyDescent="0.35">
      <c r="C233" t="s">
        <v>269</v>
      </c>
      <c r="I233" s="6">
        <v>7.54</v>
      </c>
    </row>
    <row r="234" spans="3:17" ht="15.5" x14ac:dyDescent="0.35">
      <c r="C234" t="s">
        <v>270</v>
      </c>
      <c r="I234" s="6">
        <v>14.03</v>
      </c>
    </row>
    <row r="235" spans="3:17" ht="15.5" x14ac:dyDescent="0.35">
      <c r="C235" t="s">
        <v>271</v>
      </c>
      <c r="I235" s="6">
        <v>-29.6</v>
      </c>
    </row>
    <row r="236" spans="3:17" ht="15.5" x14ac:dyDescent="0.35">
      <c r="C236" t="s">
        <v>272</v>
      </c>
      <c r="I236" s="6">
        <v>5.41</v>
      </c>
    </row>
    <row r="237" spans="3:17" ht="15.5" x14ac:dyDescent="0.35">
      <c r="C237" t="s">
        <v>273</v>
      </c>
      <c r="I237" s="6">
        <v>0.88</v>
      </c>
    </row>
    <row r="238" spans="3:17" ht="15.5" x14ac:dyDescent="0.35">
      <c r="C238" t="s">
        <v>274</v>
      </c>
      <c r="I238" s="6">
        <v>-3.89</v>
      </c>
    </row>
    <row r="239" spans="3:17" ht="15.5" x14ac:dyDescent="0.35">
      <c r="C239" t="s">
        <v>275</v>
      </c>
      <c r="I239" s="6">
        <v>27.96</v>
      </c>
    </row>
    <row r="240" spans="3:17" ht="15.5" x14ac:dyDescent="0.35">
      <c r="C240" t="s">
        <v>276</v>
      </c>
      <c r="I240" s="6">
        <v>260.37</v>
      </c>
    </row>
    <row r="241" spans="3:9" ht="15.5" x14ac:dyDescent="0.35">
      <c r="C241" t="s">
        <v>277</v>
      </c>
      <c r="I241" s="6">
        <v>5244.44</v>
      </c>
    </row>
    <row r="242" spans="3:9" ht="15.5" x14ac:dyDescent="0.35">
      <c r="C242" t="s">
        <v>278</v>
      </c>
      <c r="D242" s="6">
        <v>1657.07</v>
      </c>
    </row>
    <row r="243" spans="3:9" ht="15.5" x14ac:dyDescent="0.35">
      <c r="C243" t="s">
        <v>279</v>
      </c>
      <c r="I243" s="6">
        <v>4561.41</v>
      </c>
    </row>
    <row r="244" spans="3:9" ht="15.5" x14ac:dyDescent="0.35">
      <c r="C244" t="s">
        <v>280</v>
      </c>
      <c r="I244" s="6">
        <v>197.48</v>
      </c>
    </row>
    <row r="245" spans="3:9" ht="15.5" x14ac:dyDescent="0.35">
      <c r="C245" t="s">
        <v>281</v>
      </c>
      <c r="D245" s="6">
        <v>6.56</v>
      </c>
    </row>
    <row r="246" spans="3:9" ht="15.5" x14ac:dyDescent="0.35">
      <c r="C246" t="s">
        <v>282</v>
      </c>
      <c r="D246" s="6">
        <v>4.26</v>
      </c>
    </row>
    <row r="247" spans="3:9" ht="15.5" x14ac:dyDescent="0.35">
      <c r="C247" t="s">
        <v>285</v>
      </c>
      <c r="D247" s="6">
        <v>0.25</v>
      </c>
    </row>
    <row r="248" spans="3:9" ht="15.5" x14ac:dyDescent="0.35">
      <c r="C248" t="s">
        <v>287</v>
      </c>
      <c r="D248" s="6">
        <v>1.25</v>
      </c>
    </row>
    <row r="249" spans="3:9" ht="15.5" x14ac:dyDescent="0.35">
      <c r="C249" t="s">
        <v>12</v>
      </c>
      <c r="D249" s="5">
        <v>91000000000</v>
      </c>
    </row>
    <row r="250" spans="3:9" ht="15.5" x14ac:dyDescent="0.35">
      <c r="C250" t="s">
        <v>289</v>
      </c>
      <c r="I250" s="6">
        <v>10.29</v>
      </c>
    </row>
    <row r="251" spans="3:9" ht="15.5" x14ac:dyDescent="0.35">
      <c r="C251" t="s">
        <v>290</v>
      </c>
      <c r="I251" s="6">
        <v>4.8999999999999998E-3</v>
      </c>
    </row>
    <row r="252" spans="3:9" ht="15.5" x14ac:dyDescent="0.35">
      <c r="C252" t="s">
        <v>291</v>
      </c>
      <c r="I252" s="6">
        <v>6.0999999999999995E-3</v>
      </c>
    </row>
    <row r="253" spans="3:9" ht="15.5" x14ac:dyDescent="0.35">
      <c r="C253" t="s">
        <v>292</v>
      </c>
      <c r="I253" s="6">
        <v>-7.6E-3</v>
      </c>
    </row>
    <row r="254" spans="3:9" ht="15.5" x14ac:dyDescent="0.35">
      <c r="C254" t="s">
        <v>293</v>
      </c>
      <c r="I254" s="6">
        <v>-5.6000000000000008E-3</v>
      </c>
    </row>
    <row r="255" spans="3:9" ht="15.5" x14ac:dyDescent="0.35">
      <c r="C255" t="s">
        <v>294</v>
      </c>
      <c r="D255" s="6">
        <v>68.23</v>
      </c>
    </row>
    <row r="256" spans="3:9" ht="15.5" x14ac:dyDescent="0.35">
      <c r="C256" t="s">
        <v>295</v>
      </c>
      <c r="D256" s="6">
        <v>144.25</v>
      </c>
    </row>
    <row r="257" spans="3:9" ht="15.5" x14ac:dyDescent="0.35">
      <c r="C257" t="s">
        <v>296</v>
      </c>
      <c r="D257" s="6">
        <v>24.27</v>
      </c>
    </row>
    <row r="258" spans="3:9" ht="15.5" x14ac:dyDescent="0.35">
      <c r="C258" t="s">
        <v>297</v>
      </c>
      <c r="D258" s="6">
        <v>188.21</v>
      </c>
    </row>
    <row r="259" spans="3:9" ht="15.5" x14ac:dyDescent="0.35">
      <c r="C259" t="s">
        <v>298</v>
      </c>
      <c r="D259" s="6">
        <v>1.33</v>
      </c>
    </row>
    <row r="260" spans="3:9" ht="15.5" x14ac:dyDescent="0.35">
      <c r="C260" t="s">
        <v>299</v>
      </c>
      <c r="I260" s="6">
        <v>0.91</v>
      </c>
    </row>
    <row r="261" spans="3:9" ht="15.5" x14ac:dyDescent="0.35">
      <c r="C261" t="s">
        <v>300</v>
      </c>
      <c r="I261" s="6">
        <v>2.69</v>
      </c>
    </row>
    <row r="262" spans="3:9" ht="15.5" x14ac:dyDescent="0.35">
      <c r="C262" t="s">
        <v>53</v>
      </c>
      <c r="I262" s="5">
        <v>1114000000000</v>
      </c>
    </row>
    <row r="263" spans="3:9" ht="15.5" x14ac:dyDescent="0.35">
      <c r="C263" t="s">
        <v>301</v>
      </c>
      <c r="I263" s="5">
        <v>456000000000</v>
      </c>
    </row>
    <row r="264" spans="3:9" ht="15.5" x14ac:dyDescent="0.35">
      <c r="C264" t="s">
        <v>302</v>
      </c>
      <c r="I264" s="5">
        <v>402130000</v>
      </c>
    </row>
    <row r="265" spans="3:9" ht="15.5" x14ac:dyDescent="0.35">
      <c r="C265" t="s">
        <v>303</v>
      </c>
      <c r="I265" s="6">
        <v>0.16350000000000001</v>
      </c>
    </row>
    <row r="266" spans="3:9" ht="15.5" x14ac:dyDescent="0.35">
      <c r="C266" t="s">
        <v>304</v>
      </c>
      <c r="D266" s="6">
        <v>0.2833</v>
      </c>
    </row>
    <row r="267" spans="3:9" ht="15.5" x14ac:dyDescent="0.35">
      <c r="C267" t="s">
        <v>305</v>
      </c>
      <c r="D267" s="6">
        <v>0.05</v>
      </c>
    </row>
    <row r="268" spans="3:9" ht="15.5" x14ac:dyDescent="0.35">
      <c r="C268" t="s">
        <v>306</v>
      </c>
      <c r="D268" s="6">
        <v>5.0999999999999997E-2</v>
      </c>
    </row>
    <row r="269" spans="3:9" ht="15.5" x14ac:dyDescent="0.35">
      <c r="C269" t="s">
        <v>307</v>
      </c>
      <c r="D269" s="6">
        <v>-6.8199999999999997E-2</v>
      </c>
    </row>
    <row r="270" spans="3:9" ht="15.5" x14ac:dyDescent="0.35">
      <c r="C270" t="s">
        <v>308</v>
      </c>
      <c r="D270" s="6">
        <v>-7.22E-2</v>
      </c>
    </row>
    <row r="271" spans="3:9" ht="15.5" x14ac:dyDescent="0.35">
      <c r="C271" t="s">
        <v>309</v>
      </c>
      <c r="D271" s="6">
        <v>-0.1341</v>
      </c>
    </row>
    <row r="272" spans="3:9" ht="15.5" x14ac:dyDescent="0.35">
      <c r="C272" t="s">
        <v>310</v>
      </c>
      <c r="I272" s="5">
        <v>38</v>
      </c>
    </row>
    <row r="273" spans="3:9" ht="15.5" x14ac:dyDescent="0.35">
      <c r="C273" t="s">
        <v>311</v>
      </c>
      <c r="I273" s="5">
        <v>38</v>
      </c>
    </row>
    <row r="274" spans="3:9" ht="15.5" x14ac:dyDescent="0.35">
      <c r="C274" t="s">
        <v>312</v>
      </c>
      <c r="I274" s="6">
        <v>0.1459</v>
      </c>
    </row>
    <row r="275" spans="3:9" ht="15.5" x14ac:dyDescent="0.35">
      <c r="C275" t="s">
        <v>313</v>
      </c>
      <c r="I275" s="6">
        <v>1.37E-2</v>
      </c>
    </row>
    <row r="276" spans="3:9" ht="15.5" x14ac:dyDescent="0.35">
      <c r="C276" t="s">
        <v>314</v>
      </c>
      <c r="I276" t="s">
        <v>562</v>
      </c>
    </row>
    <row r="277" spans="3:9" ht="15.5" x14ac:dyDescent="0.35">
      <c r="C277" t="s">
        <v>316</v>
      </c>
      <c r="I277" s="5">
        <v>9</v>
      </c>
    </row>
    <row r="278" spans="3:9" ht="15.5" x14ac:dyDescent="0.35">
      <c r="C278" t="s">
        <v>317</v>
      </c>
      <c r="I278" s="6">
        <v>0.7</v>
      </c>
    </row>
    <row r="279" spans="3:9" ht="15.5" x14ac:dyDescent="0.35">
      <c r="C279" t="s">
        <v>318</v>
      </c>
      <c r="I279" s="6">
        <v>0.53</v>
      </c>
    </row>
    <row r="280" spans="3:9" ht="15.5" x14ac:dyDescent="0.35">
      <c r="C280" t="s">
        <v>319</v>
      </c>
      <c r="I280" s="6">
        <v>0.11</v>
      </c>
    </row>
    <row r="281" spans="3:9" ht="15.5" x14ac:dyDescent="0.35">
      <c r="C281" t="s">
        <v>320</v>
      </c>
      <c r="I281" s="6">
        <v>0.28000000000000003</v>
      </c>
    </row>
    <row r="282" spans="3:9" ht="15.5" x14ac:dyDescent="0.35">
      <c r="C282" t="s">
        <v>321</v>
      </c>
      <c r="I282" s="6">
        <v>0.75</v>
      </c>
    </row>
    <row r="283" spans="3:9" ht="15.5" x14ac:dyDescent="0.35">
      <c r="C283" t="s">
        <v>322</v>
      </c>
      <c r="I283" s="6">
        <v>0.74</v>
      </c>
    </row>
    <row r="284" spans="3:9" ht="15.5" x14ac:dyDescent="0.35">
      <c r="C284" t="s">
        <v>323</v>
      </c>
      <c r="I284" s="6">
        <v>0.69</v>
      </c>
    </row>
    <row r="285" spans="3:9" ht="15.5" x14ac:dyDescent="0.35">
      <c r="C285" t="s">
        <v>324</v>
      </c>
      <c r="I285" s="5">
        <v>2109000000000</v>
      </c>
    </row>
    <row r="286" spans="3:9" ht="15.5" x14ac:dyDescent="0.35">
      <c r="C286" t="s">
        <v>325</v>
      </c>
      <c r="I286" s="5">
        <v>540000000000</v>
      </c>
    </row>
    <row r="287" spans="3:9" ht="15.5" x14ac:dyDescent="0.35">
      <c r="C287" t="s">
        <v>326</v>
      </c>
      <c r="I287" s="5">
        <v>84000000000</v>
      </c>
    </row>
    <row r="288" spans="3:9" ht="15.5" x14ac:dyDescent="0.35">
      <c r="C288" t="s">
        <v>327</v>
      </c>
      <c r="I288" s="5">
        <v>11000000000</v>
      </c>
    </row>
    <row r="289" spans="3:9" ht="15.5" x14ac:dyDescent="0.35">
      <c r="C289" t="s">
        <v>328</v>
      </c>
      <c r="D289" s="5">
        <v>666000000000</v>
      </c>
    </row>
    <row r="290" spans="3:9" ht="15.5" x14ac:dyDescent="0.35">
      <c r="C290" t="s">
        <v>329</v>
      </c>
      <c r="D290" s="5">
        <v>2290000000000</v>
      </c>
    </row>
    <row r="291" spans="3:9" ht="15.5" x14ac:dyDescent="0.35">
      <c r="C291" t="s">
        <v>330</v>
      </c>
      <c r="D291" s="5">
        <v>456000000000</v>
      </c>
    </row>
    <row r="292" spans="3:9" ht="15.5" x14ac:dyDescent="0.35">
      <c r="C292" t="s">
        <v>235</v>
      </c>
      <c r="D292" s="5">
        <v>1368000000000</v>
      </c>
    </row>
    <row r="293" spans="3:9" ht="15.5" x14ac:dyDescent="0.35">
      <c r="C293" t="s">
        <v>234</v>
      </c>
      <c r="I293" s="5">
        <v>1834000000000</v>
      </c>
    </row>
    <row r="294" spans="3:9" ht="15.5" x14ac:dyDescent="0.35">
      <c r="C294" t="s">
        <v>233</v>
      </c>
      <c r="D294" s="5">
        <v>5000000000</v>
      </c>
    </row>
    <row r="295" spans="3:9" ht="15.5" x14ac:dyDescent="0.35">
      <c r="C295" t="s">
        <v>232</v>
      </c>
      <c r="D295" s="5">
        <v>4000000000</v>
      </c>
    </row>
    <row r="296" spans="3:9" ht="15.5" x14ac:dyDescent="0.35">
      <c r="C296" t="s">
        <v>23</v>
      </c>
      <c r="D296" s="5">
        <v>8000000000</v>
      </c>
    </row>
    <row r="297" spans="3:9" ht="15.5" x14ac:dyDescent="0.35">
      <c r="C297" t="s">
        <v>20</v>
      </c>
      <c r="D297" s="5">
        <v>-658000000000</v>
      </c>
    </row>
    <row r="298" spans="3:9" ht="15.5" x14ac:dyDescent="0.35">
      <c r="C298" t="s">
        <v>331</v>
      </c>
      <c r="I298" s="5">
        <v>1834000000000</v>
      </c>
    </row>
    <row r="299" spans="3:9" ht="15.5" x14ac:dyDescent="0.35">
      <c r="C299" t="s">
        <v>332</v>
      </c>
      <c r="I299" s="5">
        <v>148000000000</v>
      </c>
    </row>
    <row r="300" spans="3:9" ht="15.5" x14ac:dyDescent="0.35">
      <c r="C300" t="s">
        <v>333</v>
      </c>
      <c r="I300" s="5">
        <v>-89000000000</v>
      </c>
    </row>
    <row r="301" spans="3:9" ht="15.5" x14ac:dyDescent="0.35">
      <c r="C301" t="s">
        <v>334</v>
      </c>
      <c r="I301" s="5">
        <v>-3000000000</v>
      </c>
    </row>
    <row r="302" spans="3:9" ht="15.5" x14ac:dyDescent="0.35">
      <c r="C302" t="s">
        <v>335</v>
      </c>
      <c r="I302" s="5">
        <v>-68000000000</v>
      </c>
    </row>
    <row r="303" spans="3:9" ht="15.5" x14ac:dyDescent="0.35">
      <c r="C303" t="s">
        <v>336</v>
      </c>
      <c r="I303" s="5">
        <v>79000000000</v>
      </c>
    </row>
  </sheetData>
  <pageMargins left="0.7" right="0.7" top="0.75" bottom="0.75" header="0.3" footer="0.3"/>
  <ignoredErrors>
    <ignoredError sqref="A1:Z304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3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1057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  <c r="V1" s="1">
        <v>40907</v>
      </c>
      <c r="W1" s="1">
        <v>40542</v>
      </c>
    </row>
    <row r="2" spans="1:23" ht="15.5" x14ac:dyDescent="0.35">
      <c r="C2" t="s">
        <v>1058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W2" ca="1" si="0">IFERROR(_xlfn.STOCKHISTORY("XIDX:" &amp; $C$1, I1, , 0, 0, 1), "Libur")</f>
        <v>Libur</v>
      </c>
      <c r="J2" s="2" t="str">
        <f t="shared" ca="1" si="0"/>
        <v>Libur</v>
      </c>
      <c r="K2" s="2" vm="89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vm="66">
        <f t="shared" ca="1" si="0"/>
        <v>300</v>
      </c>
      <c r="O2" s="2" vm="262">
        <f t="shared" ca="1" si="0"/>
        <v>940</v>
      </c>
      <c r="P2" s="2" vm="263">
        <f t="shared" ca="1" si="0"/>
        <v>1000</v>
      </c>
      <c r="Q2" s="2" vm="264">
        <f t="shared" ca="1" si="0"/>
        <v>855</v>
      </c>
      <c r="R2" s="2" vm="265">
        <f t="shared" ca="1" si="0"/>
        <v>770</v>
      </c>
      <c r="S2" s="2" vm="266">
        <f t="shared" ca="1" si="0"/>
        <v>930</v>
      </c>
      <c r="T2" s="2" vm="267">
        <f t="shared" ca="1" si="0"/>
        <v>620</v>
      </c>
      <c r="U2" s="2" vm="268">
        <f t="shared" ca="1" si="0"/>
        <v>540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163670000000</v>
      </c>
      <c r="H4" s="2">
        <f>IFERROR(SUM(D4:G4)*(4/MAX(1,COUNT(D4:G4))),"")</f>
        <v>654680000000</v>
      </c>
      <c r="I4" s="2">
        <f t="shared" ref="I4:W4" si="1">IFERROR(INDEX(I51:I500,MATCH($C$4,$C$51:$C$500,0)),"")</f>
        <v>2053669000000</v>
      </c>
      <c r="J4" s="2">
        <f t="shared" si="1"/>
        <v>3028878000000</v>
      </c>
      <c r="K4" s="2">
        <f t="shared" si="1"/>
        <v>2769525000000</v>
      </c>
      <c r="L4" s="2">
        <f t="shared" si="1"/>
        <v>1768907000000</v>
      </c>
      <c r="M4" s="2">
        <f t="shared" si="1"/>
        <v>4206839000000</v>
      </c>
      <c r="N4" s="2">
        <f t="shared" si="1"/>
        <v>28442132000000</v>
      </c>
      <c r="O4" s="2">
        <f t="shared" si="1"/>
        <v>29343068000000</v>
      </c>
      <c r="P4" s="2">
        <f t="shared" si="1"/>
        <v>27914330000000</v>
      </c>
      <c r="Q4" s="2">
        <f t="shared" si="1"/>
        <v>27310057000000</v>
      </c>
      <c r="R4" s="2">
        <f t="shared" si="1"/>
        <v>22039666000000</v>
      </c>
      <c r="S4" s="2">
        <f t="shared" si="1"/>
        <v>14589691000000</v>
      </c>
      <c r="T4" s="2">
        <f t="shared" si="1"/>
        <v>10484625000000</v>
      </c>
      <c r="U4" s="2">
        <f t="shared" si="1"/>
        <v>8194499000000</v>
      </c>
      <c r="V4" s="2">
        <f t="shared" si="1"/>
        <v>6988245000000</v>
      </c>
      <c r="W4" s="2">
        <f t="shared" si="1"/>
        <v>6191395000000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-18207000000</v>
      </c>
      <c r="H5" s="2">
        <f>IFERROR(SUM(D5:G5)*(4/MAX(1,COUNT(D5:G5))),"")</f>
        <v>-72828000000</v>
      </c>
      <c r="I5" s="2">
        <f t="shared" ref="I5:W5" si="2">IFERROR(INDEX(I51:I500,MATCH($C$5,$C$51:$C$500,0)),"")</f>
        <v>-17295000000</v>
      </c>
      <c r="J5" s="2">
        <f t="shared" si="2"/>
        <v>-87042000000</v>
      </c>
      <c r="K5" s="2">
        <f t="shared" si="2"/>
        <v>-329085000000</v>
      </c>
      <c r="L5" s="2">
        <f t="shared" si="2"/>
        <v>-105847000000</v>
      </c>
      <c r="M5" s="2">
        <f t="shared" si="2"/>
        <v>-2513546000000</v>
      </c>
      <c r="N5" s="2">
        <f t="shared" si="2"/>
        <v>-5490320000000</v>
      </c>
      <c r="O5" s="2">
        <f t="shared" si="2"/>
        <v>381187000000</v>
      </c>
      <c r="P5" s="2">
        <f t="shared" si="2"/>
        <v>414406000000</v>
      </c>
      <c r="Q5" s="2">
        <f t="shared" si="2"/>
        <v>462912000000</v>
      </c>
      <c r="R5" s="2">
        <f t="shared" si="2"/>
        <v>363091000000</v>
      </c>
      <c r="S5" s="2">
        <f t="shared" si="2"/>
        <v>304915000000</v>
      </c>
      <c r="T5" s="2">
        <f t="shared" si="2"/>
        <v>294901000000</v>
      </c>
      <c r="U5" s="2">
        <f t="shared" si="2"/>
        <v>203602000000</v>
      </c>
      <c r="V5" s="2">
        <f t="shared" si="2"/>
        <v>146797000000</v>
      </c>
      <c r="W5" s="2">
        <f t="shared" si="2"/>
        <v>46330000000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-4741353000000</v>
      </c>
      <c r="H6" s="2">
        <f>IFERROR(INDEX(D6:G6,COUNT(D6:G6)),"")</f>
        <v>-4741353000000</v>
      </c>
      <c r="I6" s="2">
        <f t="shared" ref="I6:W6" si="3">IFERROR(INDEX(I51:I500,MATCH($C$6,$C$51:$C$500,0)),"")</f>
        <v>-4714301000000</v>
      </c>
      <c r="J6" s="2">
        <f t="shared" si="3"/>
        <v>-4696850000000</v>
      </c>
      <c r="K6" s="2">
        <f t="shared" si="3"/>
        <v>-4609509000000</v>
      </c>
      <c r="L6" s="2">
        <f t="shared" si="3"/>
        <v>-4252762000000</v>
      </c>
      <c r="M6" s="2">
        <f t="shared" si="3"/>
        <v>-4147062000000</v>
      </c>
      <c r="N6" s="2">
        <f t="shared" si="3"/>
        <v>-1645426000000</v>
      </c>
      <c r="O6" s="2">
        <f t="shared" si="3"/>
        <v>3888637000000</v>
      </c>
      <c r="P6" s="2">
        <f t="shared" si="3"/>
        <v>3543376000000</v>
      </c>
      <c r="Q6" s="2">
        <f t="shared" si="3"/>
        <v>3205363000000</v>
      </c>
      <c r="R6" s="2">
        <f t="shared" si="3"/>
        <v>2815441000000</v>
      </c>
      <c r="S6" s="2">
        <f t="shared" si="3"/>
        <v>2499171000000</v>
      </c>
      <c r="T6" s="2">
        <f t="shared" si="3"/>
        <v>1386712000000</v>
      </c>
      <c r="U6" s="2">
        <f t="shared" si="3"/>
        <v>1107746000000</v>
      </c>
      <c r="V6" s="2">
        <f t="shared" si="3"/>
        <v>491856000000</v>
      </c>
      <c r="W6" s="2">
        <f t="shared" si="3"/>
        <v>455529000000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7.31</v>
      </c>
      <c r="H7" s="3">
        <f>IFERROR(INDEX(D7:G7,COUNT(D7:G7)),"")</f>
        <v>7.31</v>
      </c>
      <c r="I7" s="3">
        <f t="shared" ref="I7:W7" si="4">IFERROR(INDEX(I51:I500,MATCH($C$7,$C$51:$C$500,0))/1000000000,"")</f>
        <v>7.31</v>
      </c>
      <c r="J7" s="3">
        <f t="shared" si="4"/>
        <v>7.31</v>
      </c>
      <c r="K7" s="3">
        <f t="shared" si="4"/>
        <v>7.31</v>
      </c>
      <c r="L7" s="3">
        <f t="shared" si="4"/>
        <v>7.31</v>
      </c>
      <c r="M7" s="3">
        <f t="shared" si="4"/>
        <v>7.31</v>
      </c>
      <c r="N7" s="3">
        <f t="shared" si="4"/>
        <v>7.31</v>
      </c>
      <c r="O7" s="3">
        <f t="shared" si="4"/>
        <v>7.31</v>
      </c>
      <c r="P7" s="3">
        <f t="shared" si="4"/>
        <v>7.31</v>
      </c>
      <c r="Q7" s="3">
        <f t="shared" si="4"/>
        <v>7.18</v>
      </c>
      <c r="R7" s="3">
        <f t="shared" si="4"/>
        <v>7.12</v>
      </c>
      <c r="S7" s="3">
        <f t="shared" si="4"/>
        <v>7.04</v>
      </c>
      <c r="T7" s="3">
        <f t="shared" si="4"/>
        <v>5.47</v>
      </c>
      <c r="U7" s="3">
        <f t="shared" si="4"/>
        <v>5.37</v>
      </c>
      <c r="V7" s="3">
        <f t="shared" si="4"/>
        <v>4</v>
      </c>
      <c r="W7" s="3">
        <f t="shared" si="4"/>
        <v>2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W8" si="5">IFERROR(INDEX(I51:I500,MATCH($C$8,$C$51:$C$500,0)),"")</f>
        <v>17000000000</v>
      </c>
      <c r="J8" s="2">
        <f t="shared" si="5"/>
        <v>1000000000</v>
      </c>
      <c r="K8" s="2">
        <f t="shared" si="5"/>
        <v>-33000000000</v>
      </c>
      <c r="L8" s="2">
        <f t="shared" si="5"/>
        <v>-32000000000</v>
      </c>
      <c r="M8" s="2">
        <f t="shared" si="5"/>
        <v>-422000000000</v>
      </c>
      <c r="N8" s="2">
        <f t="shared" si="5"/>
        <v>-177000000000</v>
      </c>
      <c r="O8" s="2">
        <f t="shared" si="5"/>
        <v>618000000000</v>
      </c>
      <c r="P8" s="2">
        <f t="shared" si="5"/>
        <v>-593000000000</v>
      </c>
      <c r="Q8" s="2">
        <f t="shared" si="5"/>
        <v>-789000000000</v>
      </c>
      <c r="R8" s="2">
        <f t="shared" si="5"/>
        <v>-869000000000</v>
      </c>
      <c r="S8" s="2">
        <f t="shared" si="5"/>
        <v>-983000000000</v>
      </c>
      <c r="T8" s="2">
        <f t="shared" si="5"/>
        <v>-727000000000</v>
      </c>
      <c r="U8" s="2">
        <f t="shared" si="5"/>
        <v>105000000000</v>
      </c>
      <c r="V8" s="2">
        <f t="shared" si="5"/>
        <v>-119000000000</v>
      </c>
      <c r="W8" s="2">
        <f t="shared" si="5"/>
        <v>-145000000000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-0.04</v>
      </c>
      <c r="H9" s="3">
        <f>IFERROR(INDEX(D9:G9,COUNT(D9:G9)),"")</f>
        <v>-0.04</v>
      </c>
      <c r="I9" s="3">
        <f t="shared" ref="I9:W9" si="6">IFERROR(INDEX(I51:I500,MATCH($C$9,$C$51:$C$500,0)),"")</f>
        <v>2.37</v>
      </c>
      <c r="J9" s="3">
        <f t="shared" si="6"/>
        <v>0.17</v>
      </c>
      <c r="K9" s="3">
        <f t="shared" si="6"/>
        <v>-4.49</v>
      </c>
      <c r="L9" s="3">
        <f t="shared" si="6"/>
        <v>-4.41</v>
      </c>
      <c r="M9" s="3">
        <f t="shared" si="6"/>
        <v>-57.76</v>
      </c>
      <c r="N9" s="3">
        <f t="shared" si="6"/>
        <v>-24.16</v>
      </c>
      <c r="O9" s="3">
        <f t="shared" si="6"/>
        <v>84.48</v>
      </c>
      <c r="P9" s="3">
        <f t="shared" si="6"/>
        <v>-81.069999999999993</v>
      </c>
      <c r="Q9" s="3">
        <f t="shared" si="6"/>
        <v>-109.81</v>
      </c>
      <c r="R9" s="3">
        <f t="shared" si="6"/>
        <v>-122.05</v>
      </c>
      <c r="S9" s="3">
        <f t="shared" si="6"/>
        <v>-139.6</v>
      </c>
      <c r="T9" s="3">
        <f t="shared" si="6"/>
        <v>-132.86000000000001</v>
      </c>
      <c r="U9" s="3">
        <f t="shared" si="6"/>
        <v>19.48</v>
      </c>
      <c r="V9" s="3">
        <f t="shared" si="6"/>
        <v>-29.65</v>
      </c>
      <c r="W9" s="3">
        <f t="shared" si="6"/>
        <v>-72.36</v>
      </c>
    </row>
    <row r="10" spans="1:23" ht="15.5" x14ac:dyDescent="0.35">
      <c r="C10" t="s">
        <v>17</v>
      </c>
      <c r="D10" s="3" t="str">
        <f ca="1">IFERROR(IF(D9=0,"",D2/D9),"")</f>
        <v/>
      </c>
      <c r="I10" s="3" t="str">
        <f t="shared" ref="I10:W10" ca="1" si="7">IFERROR(IF(I9=0,"",I2/I9),"")</f>
        <v/>
      </c>
      <c r="J10" s="3" t="str">
        <f t="shared" ca="1" si="7"/>
        <v/>
      </c>
      <c r="K10" s="3">
        <f t="shared" ca="1" si="7"/>
        <v>-11.135857461024498</v>
      </c>
      <c r="L10" s="3" t="str">
        <f t="shared" ca="1" si="7"/>
        <v/>
      </c>
      <c r="M10" s="3" t="str">
        <f t="shared" ca="1" si="7"/>
        <v/>
      </c>
      <c r="N10" s="3">
        <f t="shared" ca="1" si="7"/>
        <v>-12.417218543046358</v>
      </c>
      <c r="O10" s="3">
        <f t="shared" ca="1" si="7"/>
        <v>11.126893939393939</v>
      </c>
      <c r="P10" s="3">
        <f t="shared" ca="1" si="7"/>
        <v>-12.335019119279636</v>
      </c>
      <c r="Q10" s="3">
        <f t="shared" ca="1" si="7"/>
        <v>-7.7861761223932247</v>
      </c>
      <c r="R10" s="3">
        <f t="shared" ca="1" si="7"/>
        <v>-6.3088897992625972</v>
      </c>
      <c r="S10" s="3">
        <f t="shared" ca="1" si="7"/>
        <v>-6.6618911174785103</v>
      </c>
      <c r="T10" s="3">
        <f t="shared" ca="1" si="7"/>
        <v>-4.6665663104019259</v>
      </c>
      <c r="U10" s="3">
        <f t="shared" ca="1" si="7"/>
        <v>27.720739219712524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5044000000</v>
      </c>
      <c r="H11" s="2">
        <f>IFERROR(INDEX(D11:G11,COUNT(D11:G11)),"")</f>
        <v>5044000000</v>
      </c>
      <c r="I11" s="2">
        <f t="shared" ref="I11:W11" si="8">IFERROR(INDEX(I51:I500,MATCH($C$11,$C$51:$C$500,0)),"")</f>
        <v>6184000000</v>
      </c>
      <c r="J11" s="2">
        <f t="shared" si="8"/>
        <v>4005000000</v>
      </c>
      <c r="K11" s="2">
        <f t="shared" si="8"/>
        <v>5300000000</v>
      </c>
      <c r="L11" s="2">
        <f t="shared" si="8"/>
        <v>12379000000</v>
      </c>
      <c r="M11" s="2">
        <f t="shared" si="8"/>
        <v>29526000000</v>
      </c>
      <c r="N11" s="2">
        <f t="shared" si="8"/>
        <v>438220000000</v>
      </c>
      <c r="O11" s="2">
        <f t="shared" si="8"/>
        <v>418279000000</v>
      </c>
      <c r="P11" s="2">
        <f t="shared" si="8"/>
        <v>872829000000</v>
      </c>
      <c r="Q11" s="2">
        <f t="shared" si="8"/>
        <v>1068111000000</v>
      </c>
      <c r="R11" s="2">
        <f t="shared" si="8"/>
        <v>1172828000000</v>
      </c>
      <c r="S11" s="2">
        <f t="shared" si="8"/>
        <v>637739000000</v>
      </c>
      <c r="T11" s="2">
        <f t="shared" si="8"/>
        <v>492915000000</v>
      </c>
      <c r="U11" s="2">
        <f t="shared" si="8"/>
        <v>394847000000</v>
      </c>
      <c r="V11" s="2">
        <f t="shared" si="8"/>
        <v>263324000000</v>
      </c>
      <c r="W11" s="2">
        <f t="shared" si="8"/>
        <v>121286000000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4043000000000</v>
      </c>
      <c r="H12" s="2">
        <f>IFERROR(INDEX(D12:G12,COUNT(D12:G12)),"")</f>
        <v>4043000000000</v>
      </c>
      <c r="I12" s="2">
        <f t="shared" ref="I12:W12" si="9">IFERROR(INDEX(I51:I500,MATCH($C$12,$C$51:$C$500,0)),"")</f>
        <v>4033000000000</v>
      </c>
      <c r="J12" s="2">
        <f t="shared" si="9"/>
        <v>4022000000000</v>
      </c>
      <c r="K12" s="2">
        <f t="shared" si="9"/>
        <v>4017000000000</v>
      </c>
      <c r="L12" s="2">
        <f t="shared" si="9"/>
        <v>3985000000000</v>
      </c>
      <c r="M12" s="2">
        <f t="shared" si="9"/>
        <v>3951000000000</v>
      </c>
      <c r="N12" s="2">
        <f t="shared" si="9"/>
        <v>3558000000000</v>
      </c>
      <c r="O12" s="2">
        <f t="shared" si="9"/>
        <v>3340000000000</v>
      </c>
      <c r="P12" s="2">
        <f t="shared" si="9"/>
        <v>3906000000000</v>
      </c>
      <c r="Q12" s="2">
        <f t="shared" si="9"/>
        <v>3146000000000</v>
      </c>
      <c r="R12" s="2">
        <f t="shared" si="9"/>
        <v>2283000000000</v>
      </c>
      <c r="S12" s="2">
        <f t="shared" si="9"/>
        <v>1115000000000</v>
      </c>
      <c r="T12" s="2">
        <f t="shared" si="9"/>
        <v>983000000000</v>
      </c>
      <c r="U12" s="2">
        <f t="shared" si="9"/>
        <v>-218000000000</v>
      </c>
      <c r="V12" s="2">
        <f t="shared" si="9"/>
        <v>289000000000</v>
      </c>
      <c r="W12" s="2">
        <f t="shared" si="9"/>
        <v>174000000000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4048000000000</v>
      </c>
      <c r="H13" s="2">
        <f>IFERROR(INDEX(D13:G13,COUNT(D13:G13)),"")</f>
        <v>4048000000000</v>
      </c>
      <c r="I13" s="2">
        <f t="shared" ref="I13:W13" si="10">IFERROR(INDEX(I51:I500,MATCH($C$13,$C$51:$C$500,0)),"")</f>
        <v>4039000000000</v>
      </c>
      <c r="J13" s="2">
        <f t="shared" si="10"/>
        <v>4026000000000</v>
      </c>
      <c r="K13" s="2">
        <f t="shared" si="10"/>
        <v>4022000000000</v>
      </c>
      <c r="L13" s="2">
        <f t="shared" si="10"/>
        <v>3997000000000</v>
      </c>
      <c r="M13" s="2">
        <f t="shared" si="10"/>
        <v>3981000000000</v>
      </c>
      <c r="N13" s="2">
        <f t="shared" si="10"/>
        <v>3996000000000</v>
      </c>
      <c r="O13" s="2">
        <f t="shared" si="10"/>
        <v>3759000000000</v>
      </c>
      <c r="P13" s="2">
        <f t="shared" si="10"/>
        <v>4779000000000</v>
      </c>
      <c r="Q13" s="2">
        <f t="shared" si="10"/>
        <v>4214000000000</v>
      </c>
      <c r="R13" s="2">
        <f t="shared" si="10"/>
        <v>3456000000000</v>
      </c>
      <c r="S13" s="2">
        <f t="shared" si="10"/>
        <v>1753000000000</v>
      </c>
      <c r="T13" s="2">
        <f t="shared" si="10"/>
        <v>1476000000000</v>
      </c>
      <c r="U13" s="2">
        <f t="shared" si="10"/>
        <v>177000000000</v>
      </c>
      <c r="V13" s="2">
        <f t="shared" si="10"/>
        <v>553000000000</v>
      </c>
      <c r="W13" s="2">
        <f t="shared" si="10"/>
        <v>295000000000</v>
      </c>
    </row>
    <row r="14" spans="1:23" ht="15.5" x14ac:dyDescent="0.35">
      <c r="C14" t="s">
        <v>26</v>
      </c>
      <c r="D14" s="2">
        <f>IFERROR(INDEX(D51:D500,MATCH($C$14,$C$51:$C$500,0)),"")</f>
        <v>-13937000000</v>
      </c>
      <c r="H14" s="2">
        <f>IFERROR(SUM(D14:G14)*(4/MAX(1,COUNT(D14:G14))),"")</f>
        <v>-55748000000</v>
      </c>
      <c r="I14" s="2">
        <f t="shared" ref="I14:W14" si="11">IFERROR(INDEX(I51:I500,MATCH($C$14,$C$51:$C$500,0)),"")</f>
        <v>-48764000000</v>
      </c>
      <c r="J14" s="2">
        <f t="shared" si="11"/>
        <v>-30600000000</v>
      </c>
      <c r="K14" s="2">
        <f t="shared" si="11"/>
        <v>-35257000000</v>
      </c>
      <c r="L14" s="2">
        <f t="shared" si="11"/>
        <v>-38808000000</v>
      </c>
      <c r="M14" s="2">
        <f t="shared" si="11"/>
        <v>-189592000000</v>
      </c>
      <c r="N14" s="2">
        <f t="shared" si="11"/>
        <v>-390835000000</v>
      </c>
      <c r="O14" s="2">
        <f t="shared" si="11"/>
        <v>-394655000000</v>
      </c>
      <c r="P14" s="2">
        <f t="shared" si="11"/>
        <v>-490568000000</v>
      </c>
      <c r="Q14" s="2">
        <f t="shared" si="11"/>
        <v>-387472000000</v>
      </c>
      <c r="R14" s="2">
        <f t="shared" si="11"/>
        <v>-289196000000</v>
      </c>
      <c r="S14" s="2">
        <f t="shared" si="11"/>
        <v>-144676000000</v>
      </c>
      <c r="T14" s="2">
        <f t="shared" si="11"/>
        <v>-71357000000</v>
      </c>
      <c r="U14" s="2">
        <f t="shared" si="11"/>
        <v>-28736000000</v>
      </c>
      <c r="V14" s="2">
        <f t="shared" si="11"/>
        <v>-37021000000</v>
      </c>
      <c r="W14" s="2">
        <f t="shared" si="11"/>
        <v>-27020000000</v>
      </c>
    </row>
    <row r="15" spans="1:2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W15" si="12">IFERROR(INDEX(I51:I500,MATCH($C$15,$C$51:$C$500,0)),"")</f>
        <v>171000000</v>
      </c>
      <c r="J15" s="2">
        <f t="shared" si="12"/>
        <v>265000000</v>
      </c>
      <c r="K15" s="2">
        <f t="shared" si="12"/>
        <v>-826000000</v>
      </c>
      <c r="L15" s="2">
        <f t="shared" si="12"/>
        <v>392000000</v>
      </c>
      <c r="M15" s="2">
        <f t="shared" si="12"/>
        <v>-1503791000000</v>
      </c>
      <c r="N15" s="2">
        <f t="shared" si="12"/>
        <v>1494007000000</v>
      </c>
      <c r="O15" s="2">
        <f t="shared" si="12"/>
        <v>-165902000000</v>
      </c>
      <c r="P15" s="2">
        <f t="shared" si="12"/>
        <v>-143094000000</v>
      </c>
      <c r="Q15" s="2">
        <f t="shared" si="12"/>
        <v>-165570000000</v>
      </c>
      <c r="R15" s="2">
        <f t="shared" si="12"/>
        <v>-130075000000</v>
      </c>
      <c r="S15" s="2">
        <f t="shared" si="12"/>
        <v>-107148000000</v>
      </c>
      <c r="T15" s="2">
        <f t="shared" si="12"/>
        <v>-98524000000</v>
      </c>
      <c r="U15" s="2">
        <f t="shared" si="12"/>
        <v>-68467000000</v>
      </c>
      <c r="V15" s="2">
        <f t="shared" si="12"/>
        <v>-53717000000</v>
      </c>
      <c r="W15" s="2">
        <f t="shared" si="12"/>
        <v>-39976000000</v>
      </c>
    </row>
    <row r="16" spans="1:23" ht="15.5" x14ac:dyDescent="0.35">
      <c r="C16" t="s">
        <v>28</v>
      </c>
      <c r="D16" s="2">
        <f>IFERROR(INDEX(D51:D500,MATCH($C$16,$C$51:$C$500,0)),"")</f>
        <v>-18218000000</v>
      </c>
      <c r="H16" s="2">
        <f>IFERROR(SUM(D16:G16)*(4/MAX(1,COUNT(D16:G16))),"")</f>
        <v>-72872000000</v>
      </c>
      <c r="I16" s="2">
        <f t="shared" ref="I16:W16" si="13">IFERROR(INDEX(I51:I500,MATCH($C$16,$C$51:$C$500,0)),"")</f>
        <v>-22459000000</v>
      </c>
      <c r="J16" s="2">
        <f t="shared" si="13"/>
        <v>-89372000000</v>
      </c>
      <c r="K16" s="2">
        <f t="shared" si="13"/>
        <v>-329740000000</v>
      </c>
      <c r="L16" s="2">
        <f t="shared" si="13"/>
        <v>-115314000000</v>
      </c>
      <c r="M16" s="2">
        <f t="shared" si="13"/>
        <v>-1063160000000</v>
      </c>
      <c r="N16" s="2">
        <f t="shared" si="13"/>
        <v>-7065747000000</v>
      </c>
      <c r="O16" s="2">
        <f t="shared" si="13"/>
        <v>610241000000</v>
      </c>
      <c r="P16" s="2">
        <f t="shared" si="13"/>
        <v>561256000000</v>
      </c>
      <c r="Q16" s="2">
        <f t="shared" si="13"/>
        <v>634448000000</v>
      </c>
      <c r="R16" s="2">
        <f t="shared" si="13"/>
        <v>500724000000</v>
      </c>
      <c r="S16" s="2">
        <f t="shared" si="13"/>
        <v>411916000000</v>
      </c>
      <c r="T16" s="2">
        <f t="shared" si="13"/>
        <v>393430000000</v>
      </c>
      <c r="U16" s="2">
        <f t="shared" si="13"/>
        <v>272091000000</v>
      </c>
      <c r="V16" s="2">
        <f t="shared" si="13"/>
        <v>206592000000</v>
      </c>
      <c r="W16" s="2">
        <f t="shared" si="13"/>
        <v>155064000000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W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365500000000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2193000000000</v>
      </c>
      <c r="O20" s="2">
        <f t="shared" ca="1" si="14"/>
        <v>6871400000000</v>
      </c>
      <c r="P20" s="2">
        <f t="shared" ca="1" si="14"/>
        <v>7310000000000</v>
      </c>
      <c r="Q20" s="2">
        <f t="shared" ca="1" si="14"/>
        <v>6138900000000</v>
      </c>
      <c r="R20" s="2">
        <f t="shared" ca="1" si="14"/>
        <v>5482400000000</v>
      </c>
      <c r="S20" s="2">
        <f t="shared" ca="1" si="14"/>
        <v>6547200000000</v>
      </c>
      <c r="T20" s="2">
        <f t="shared" ca="1" si="14"/>
        <v>3391400000000</v>
      </c>
      <c r="U20" s="2">
        <f t="shared" ca="1" si="14"/>
        <v>2899800000000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7310000000</v>
      </c>
      <c r="H21" s="2">
        <f>IFERROR(INDEX(D21:G21,COUNT(D21:G21)),"")</f>
        <v>7310000000</v>
      </c>
      <c r="I21" s="2">
        <f t="shared" ref="I21:W21" si="15">IFERROR(INDEX(I51:I500,MATCH($C$7,$C$51:$C$500,0)),"")</f>
        <v>7310000000</v>
      </c>
      <c r="J21" s="2">
        <f t="shared" si="15"/>
        <v>7310000000</v>
      </c>
      <c r="K21" s="2">
        <f t="shared" si="15"/>
        <v>7310000000</v>
      </c>
      <c r="L21" s="2">
        <f t="shared" si="15"/>
        <v>7310000000</v>
      </c>
      <c r="M21" s="2">
        <f t="shared" si="15"/>
        <v>7310000000</v>
      </c>
      <c r="N21" s="2">
        <f t="shared" si="15"/>
        <v>7310000000</v>
      </c>
      <c r="O21" s="2">
        <f t="shared" si="15"/>
        <v>7310000000</v>
      </c>
      <c r="P21" s="2">
        <f t="shared" si="15"/>
        <v>7310000000</v>
      </c>
      <c r="Q21" s="2">
        <f t="shared" si="15"/>
        <v>7180000000</v>
      </c>
      <c r="R21" s="2">
        <f t="shared" si="15"/>
        <v>7120000000</v>
      </c>
      <c r="S21" s="2">
        <f t="shared" si="15"/>
        <v>7040000000</v>
      </c>
      <c r="T21" s="2">
        <f t="shared" si="15"/>
        <v>5470000000</v>
      </c>
      <c r="U21" s="2">
        <f t="shared" si="15"/>
        <v>5370000000</v>
      </c>
      <c r="V21" s="2">
        <f t="shared" si="15"/>
        <v>4000000000</v>
      </c>
      <c r="W21" s="2">
        <f t="shared" si="15"/>
        <v>2000000000</v>
      </c>
    </row>
    <row r="23" spans="1:23" ht="15.5" x14ac:dyDescent="0.35">
      <c r="B23" t="s">
        <v>54</v>
      </c>
      <c r="C23" t="s">
        <v>55</v>
      </c>
      <c r="D23" s="3">
        <f>IFERROR(D5/D6*100,"")</f>
        <v>0.38400431269302243</v>
      </c>
      <c r="H23" s="3">
        <f t="shared" ref="H23:W23" si="16">IFERROR(H5/H6*100,"")</f>
        <v>1.5360172507720897</v>
      </c>
      <c r="I23" s="3">
        <f t="shared" si="16"/>
        <v>0.36686244683994507</v>
      </c>
      <c r="J23" s="3">
        <f t="shared" si="16"/>
        <v>1.8531994847610633</v>
      </c>
      <c r="K23" s="3">
        <f t="shared" si="16"/>
        <v>7.1392636395763622</v>
      </c>
      <c r="L23" s="3">
        <f t="shared" si="16"/>
        <v>2.4889001547700058</v>
      </c>
      <c r="M23" s="3">
        <f t="shared" si="16"/>
        <v>60.610282653116833</v>
      </c>
      <c r="N23" s="3">
        <f t="shared" si="16"/>
        <v>333.67164491140898</v>
      </c>
      <c r="O23" s="3">
        <f t="shared" si="16"/>
        <v>9.8025863560934088</v>
      </c>
      <c r="P23" s="3">
        <f t="shared" si="16"/>
        <v>11.695230762978582</v>
      </c>
      <c r="Q23" s="3">
        <f t="shared" si="16"/>
        <v>14.441796451759132</v>
      </c>
      <c r="R23" s="3">
        <f t="shared" si="16"/>
        <v>12.896416582695217</v>
      </c>
      <c r="S23" s="3">
        <f t="shared" si="16"/>
        <v>12.200645734125436</v>
      </c>
      <c r="T23" s="3">
        <f t="shared" si="16"/>
        <v>21.266203797183554</v>
      </c>
      <c r="U23" s="3">
        <f t="shared" si="16"/>
        <v>18.379845199170205</v>
      </c>
      <c r="V23" s="3">
        <f t="shared" si="16"/>
        <v>29.845523893171986</v>
      </c>
      <c r="W23" s="3">
        <f t="shared" si="16"/>
        <v>10.170592871145416</v>
      </c>
    </row>
    <row r="24" spans="1:23" ht="15.5" x14ac:dyDescent="0.35">
      <c r="C24" t="s">
        <v>56</v>
      </c>
      <c r="D24" s="4">
        <f>IFERROR(_xlfn.RRI(5,I23,D23),"")</f>
        <v>9.175198412481711E-3</v>
      </c>
      <c r="H24" s="4">
        <f t="shared" ref="H24:W24" si="17">IFERROR(_xlfn.RRI(5,M23,H23),"")</f>
        <v>-0.52052059604846779</v>
      </c>
      <c r="I24" s="4">
        <f t="shared" si="17"/>
        <v>-0.74400187100871051</v>
      </c>
      <c r="J24" s="4">
        <f t="shared" si="17"/>
        <v>-0.28333482909653029</v>
      </c>
      <c r="K24" s="4">
        <f t="shared" si="17"/>
        <v>-9.3998482917767356E-2</v>
      </c>
      <c r="L24" s="4">
        <f t="shared" si="17"/>
        <v>-0.29647869961389317</v>
      </c>
      <c r="M24" s="4">
        <f t="shared" si="17"/>
        <v>0.362747679544833</v>
      </c>
      <c r="N24" s="4">
        <f t="shared" si="17"/>
        <v>0.93814960528184588</v>
      </c>
      <c r="O24" s="4">
        <f t="shared" si="17"/>
        <v>-0.14349452961788856</v>
      </c>
      <c r="P24" s="4">
        <f t="shared" si="17"/>
        <v>-8.6447754933722143E-2</v>
      </c>
      <c r="Q24" s="4">
        <f t="shared" si="17"/>
        <v>-0.13513483974934992</v>
      </c>
      <c r="R24" s="4">
        <f t="shared" si="17"/>
        <v>4.8635501639175294E-2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-2.4900000000000002</v>
      </c>
      <c r="H25" s="3">
        <f>IFERROR(INDEX(D25:G25,COUNT(D25:G25)),"")</f>
        <v>-2.4900000000000002</v>
      </c>
      <c r="I25" s="3">
        <f t="shared" ref="I25:W25" si="18">IFERROR(INDEX(I51:I500,MATCH($C$25,$C$51:$C$500,0)),"")</f>
        <v>-3.05</v>
      </c>
      <c r="J25" s="3">
        <f t="shared" si="18"/>
        <v>-12.22</v>
      </c>
      <c r="K25" s="3">
        <f t="shared" si="18"/>
        <v>-45.23</v>
      </c>
      <c r="L25" s="3">
        <f t="shared" si="18"/>
        <v>-15.74</v>
      </c>
      <c r="M25" s="3">
        <f t="shared" si="18"/>
        <v>-350.94</v>
      </c>
      <c r="N25" s="3">
        <f t="shared" si="18"/>
        <v>-761.58</v>
      </c>
      <c r="O25" s="3">
        <f t="shared" si="18"/>
        <v>60.69</v>
      </c>
      <c r="P25" s="3">
        <f t="shared" si="18"/>
        <v>57.12</v>
      </c>
      <c r="Q25" s="3">
        <f t="shared" si="18"/>
        <v>65.19</v>
      </c>
      <c r="R25" s="3">
        <f t="shared" si="18"/>
        <v>52.01</v>
      </c>
      <c r="S25" s="3">
        <f t="shared" si="18"/>
        <v>43.29</v>
      </c>
      <c r="T25" s="3">
        <f t="shared" si="18"/>
        <v>53.89</v>
      </c>
      <c r="U25" s="3">
        <f t="shared" si="18"/>
        <v>37.94</v>
      </c>
      <c r="V25" s="3">
        <f t="shared" si="18"/>
        <v>36.700000000000003</v>
      </c>
      <c r="W25" s="3">
        <f t="shared" si="18"/>
        <v>23.16</v>
      </c>
    </row>
    <row r="26" spans="1:23" ht="15.5" x14ac:dyDescent="0.35">
      <c r="C26" t="s">
        <v>59</v>
      </c>
      <c r="D26" s="4">
        <f>IFERROR(_xlfn.RRI(5,I25,D25),"")</f>
        <v>-3.9759760192986549E-2</v>
      </c>
      <c r="H26" s="4">
        <f t="shared" ref="H26:W26" si="19">IFERROR(_xlfn.RRI(5,M25,H25),"")</f>
        <v>-0.62829937181247253</v>
      </c>
      <c r="I26" s="4">
        <f t="shared" si="19"/>
        <v>-0.66847455873439154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2.4051482856409789E-2</v>
      </c>
      <c r="P26" s="4">
        <f t="shared" si="19"/>
        <v>8.5270940651355431E-2</v>
      </c>
      <c r="Q26" s="4">
        <f t="shared" si="19"/>
        <v>0.12176783563164384</v>
      </c>
      <c r="R26" s="4">
        <f t="shared" si="19"/>
        <v>0.17562729240383268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22.389876880984954</v>
      </c>
      <c r="H27" s="3">
        <f t="shared" ref="H27:W27" si="20">IFERROR(H4/H21,"")</f>
        <v>89.559507523939814</v>
      </c>
      <c r="I27" s="3">
        <f t="shared" si="20"/>
        <v>280.93967168262657</v>
      </c>
      <c r="J27" s="3">
        <f t="shared" si="20"/>
        <v>414.34719562243504</v>
      </c>
      <c r="K27" s="3">
        <f t="shared" si="20"/>
        <v>378.86798905608754</v>
      </c>
      <c r="L27" s="3">
        <f t="shared" si="20"/>
        <v>241.98454172366621</v>
      </c>
      <c r="M27" s="3">
        <f t="shared" si="20"/>
        <v>575.49097127222979</v>
      </c>
      <c r="N27" s="3">
        <f t="shared" si="20"/>
        <v>3890.8525307797536</v>
      </c>
      <c r="O27" s="3">
        <f t="shared" si="20"/>
        <v>4014.0995896032832</v>
      </c>
      <c r="P27" s="3">
        <f t="shared" si="20"/>
        <v>3818.6497948016417</v>
      </c>
      <c r="Q27" s="3">
        <f t="shared" si="20"/>
        <v>3803.6291086350975</v>
      </c>
      <c r="R27" s="3">
        <f t="shared" si="20"/>
        <v>3095.4587078651684</v>
      </c>
      <c r="S27" s="3">
        <f t="shared" si="20"/>
        <v>2072.3992897727271</v>
      </c>
      <c r="T27" s="3">
        <f t="shared" si="20"/>
        <v>1916.7504570383912</v>
      </c>
      <c r="U27" s="3">
        <f t="shared" si="20"/>
        <v>1525.9774674115456</v>
      </c>
      <c r="V27" s="3">
        <f t="shared" si="20"/>
        <v>1747.06125</v>
      </c>
      <c r="W27" s="3">
        <f t="shared" si="20"/>
        <v>3095.6975000000002</v>
      </c>
    </row>
    <row r="28" spans="1:23" ht="15.5" x14ac:dyDescent="0.35">
      <c r="C28" t="s">
        <v>61</v>
      </c>
      <c r="D28" s="4">
        <f>IFERROR(_xlfn.RRI(5,I27,D27),"")</f>
        <v>-0.39704107637580888</v>
      </c>
      <c r="H28" s="4">
        <f t="shared" ref="H28:W28" si="21">IFERROR(_xlfn.RRI(5,M27,H27),"")</f>
        <v>-0.31068990874192781</v>
      </c>
      <c r="I28" s="4">
        <f t="shared" si="21"/>
        <v>-0.40882826704141306</v>
      </c>
      <c r="J28" s="4">
        <f t="shared" si="21"/>
        <v>-0.36502700978935876</v>
      </c>
      <c r="K28" s="4">
        <f t="shared" si="21"/>
        <v>-0.37003616772900616</v>
      </c>
      <c r="L28" s="4">
        <f t="shared" si="21"/>
        <v>-0.42360806923544714</v>
      </c>
      <c r="M28" s="4">
        <f t="shared" si="21"/>
        <v>-0.28572952281052433</v>
      </c>
      <c r="N28" s="4">
        <f t="shared" si="21"/>
        <v>0.13426431027404595</v>
      </c>
      <c r="O28" s="4">
        <f t="shared" si="21"/>
        <v>0.15932316426450499</v>
      </c>
      <c r="P28" s="4">
        <f t="shared" si="21"/>
        <v>0.20135771606359976</v>
      </c>
      <c r="Q28" s="4">
        <f t="shared" si="21"/>
        <v>0.16836356781674811</v>
      </c>
      <c r="R28" s="4">
        <f t="shared" si="21"/>
        <v>-1.5427831888348287E-5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>
        <f t="shared" ref="H29:W29" si="22">IFERROR(((H25-I25)/I25)*100%,"")</f>
        <v>-0.18360655737704906</v>
      </c>
      <c r="I29" s="4">
        <f t="shared" si="22"/>
        <v>-0.75040916530278245</v>
      </c>
      <c r="J29" s="4">
        <f t="shared" si="22"/>
        <v>-0.72982533716559805</v>
      </c>
      <c r="K29" s="4">
        <f t="shared" si="22"/>
        <v>1.8735705209656921</v>
      </c>
      <c r="L29" s="4">
        <f t="shared" si="22"/>
        <v>-0.95514902832393</v>
      </c>
      <c r="M29" s="4">
        <f t="shared" si="22"/>
        <v>-0.53919483179705352</v>
      </c>
      <c r="N29" s="4">
        <f t="shared" si="22"/>
        <v>-13.548690064260999</v>
      </c>
      <c r="O29" s="4">
        <f t="shared" si="22"/>
        <v>6.2500000000000014E-2</v>
      </c>
      <c r="P29" s="4">
        <f t="shared" si="22"/>
        <v>-0.12379199263690752</v>
      </c>
      <c r="Q29" s="4">
        <f t="shared" si="22"/>
        <v>0.2534128052297635</v>
      </c>
      <c r="R29" s="4">
        <f t="shared" si="22"/>
        <v>0.20143220143220142</v>
      </c>
      <c r="S29" s="4">
        <f t="shared" si="22"/>
        <v>-0.19669697532009653</v>
      </c>
      <c r="T29" s="4">
        <f t="shared" si="22"/>
        <v>0.42040063257775445</v>
      </c>
      <c r="U29" s="4">
        <f t="shared" si="22"/>
        <v>3.3787465940054356E-2</v>
      </c>
      <c r="V29" s="4">
        <f t="shared" si="22"/>
        <v>0.58462867012089825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-0.68121445081948451</v>
      </c>
      <c r="I30" s="4">
        <f t="shared" si="23"/>
        <v>-0.3219703797908004</v>
      </c>
      <c r="J30" s="4">
        <f t="shared" si="23"/>
        <v>9.3645300186855226E-2</v>
      </c>
      <c r="K30" s="4">
        <f t="shared" si="23"/>
        <v>0.56567021330120792</v>
      </c>
      <c r="L30" s="4">
        <f t="shared" si="23"/>
        <v>-0.57951635420323899</v>
      </c>
      <c r="M30" s="4">
        <f t="shared" si="23"/>
        <v>-0.85209129189049548</v>
      </c>
      <c r="N30" s="4">
        <f t="shared" si="23"/>
        <v>-3.0703537884995587E-2</v>
      </c>
      <c r="O30" s="4">
        <f t="shared" si="23"/>
        <v>5.1182958716902718E-2</v>
      </c>
      <c r="P30" s="4">
        <f t="shared" si="23"/>
        <v>3.949040702323969E-3</v>
      </c>
      <c r="Q30" s="4">
        <f t="shared" si="23"/>
        <v>0.22877720803400084</v>
      </c>
      <c r="R30" s="4">
        <f t="shared" si="23"/>
        <v>0.49365941357982068</v>
      </c>
      <c r="S30" s="4">
        <f t="shared" si="23"/>
        <v>8.1204536648360554E-2</v>
      </c>
      <c r="T30" s="4">
        <f t="shared" si="23"/>
        <v>0.25608044546666747</v>
      </c>
      <c r="U30" s="4">
        <f t="shared" si="23"/>
        <v>-0.12654609710361006</v>
      </c>
      <c r="V30" s="4">
        <f t="shared" si="23"/>
        <v>-0.43564858969586018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-648.23</v>
      </c>
      <c r="H32" s="3">
        <f>IFERROR(INDEX(D32:G32,COUNT(D32:G32)),"")</f>
        <v>-648.23</v>
      </c>
      <c r="I32" s="3">
        <f t="shared" ref="I32:W32" si="24">IFERROR(INDEX(I51:I500,MATCH($C$32,$C$51:$C$500,0)),"")</f>
        <v>-644.57000000000005</v>
      </c>
      <c r="J32" s="3">
        <f t="shared" si="24"/>
        <v>-642.20000000000005</v>
      </c>
      <c r="K32" s="3">
        <f t="shared" si="24"/>
        <v>-630.29</v>
      </c>
      <c r="L32" s="3">
        <f t="shared" si="24"/>
        <v>-581.5</v>
      </c>
      <c r="M32" s="3">
        <f t="shared" si="24"/>
        <v>-567.03</v>
      </c>
      <c r="N32" s="3">
        <f t="shared" si="24"/>
        <v>-225</v>
      </c>
      <c r="O32" s="3">
        <f t="shared" si="24"/>
        <v>531.41</v>
      </c>
      <c r="P32" s="3">
        <f t="shared" si="24"/>
        <v>484.27</v>
      </c>
      <c r="Q32" s="3">
        <f t="shared" si="24"/>
        <v>445.99</v>
      </c>
      <c r="R32" s="3">
        <f t="shared" si="24"/>
        <v>395.15</v>
      </c>
      <c r="S32" s="3">
        <f t="shared" si="24"/>
        <v>354.79</v>
      </c>
      <c r="T32" s="3">
        <f t="shared" si="24"/>
        <v>253.36</v>
      </c>
      <c r="U32" s="3">
        <f t="shared" si="24"/>
        <v>206.36</v>
      </c>
      <c r="V32" s="3">
        <f t="shared" si="24"/>
        <v>122.92</v>
      </c>
      <c r="W32" s="3">
        <f t="shared" si="24"/>
        <v>227.67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-0.01</v>
      </c>
      <c r="H33" s="3">
        <f>IFERROR(INDEX(D33:G33,COUNT(D33:G33)),"")</f>
        <v>-0.01</v>
      </c>
      <c r="I33" s="3">
        <f t="shared" ref="I33:W33" si="25">IFERROR(INDEX(I51:I500,MATCH($C$33,$C$51:$C$500,0)),"")</f>
        <v>-0.01</v>
      </c>
      <c r="J33" s="3">
        <f t="shared" si="25"/>
        <v>-0.08</v>
      </c>
      <c r="K33" s="3">
        <f t="shared" si="25"/>
        <v>-0.08</v>
      </c>
      <c r="L33" s="3">
        <f t="shared" si="25"/>
        <v>-0.21</v>
      </c>
      <c r="M33" s="3">
        <f t="shared" si="25"/>
        <v>-0.21</v>
      </c>
      <c r="N33" s="3">
        <f t="shared" si="25"/>
        <v>-1.33</v>
      </c>
      <c r="O33" s="3">
        <f t="shared" si="25"/>
        <v>1.77</v>
      </c>
      <c r="P33" s="3">
        <f t="shared" si="25"/>
        <v>2.06</v>
      </c>
      <c r="Q33" s="3">
        <f t="shared" si="25"/>
        <v>1.92</v>
      </c>
      <c r="R33" s="3">
        <f t="shared" si="25"/>
        <v>1.95</v>
      </c>
      <c r="S33" s="3">
        <f t="shared" si="25"/>
        <v>2.62</v>
      </c>
      <c r="T33" s="3">
        <f t="shared" si="25"/>
        <v>2.4500000000000002</v>
      </c>
      <c r="U33" s="3">
        <f t="shared" si="25"/>
        <v>2.62</v>
      </c>
      <c r="V33" s="3">
        <f t="shared" si="25"/>
        <v>0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-3.61</v>
      </c>
      <c r="H34" s="3">
        <f>IFERROR(INDEX(D34:G34,COUNT(D34:G34)),"")</f>
        <v>-3.61</v>
      </c>
      <c r="I34" s="3">
        <f t="shared" ref="I34:W34" si="26">IFERROR(INDEX(I51:I500,MATCH($C$34,$C$51:$C$500,0)),"")</f>
        <v>-2.95</v>
      </c>
      <c r="J34" s="3">
        <f t="shared" si="26"/>
        <v>-4.09</v>
      </c>
      <c r="K34" s="3">
        <f t="shared" si="26"/>
        <v>-1.1100000000000001</v>
      </c>
      <c r="L34" s="3">
        <f t="shared" si="26"/>
        <v>-7.69</v>
      </c>
      <c r="M34" s="3">
        <f t="shared" si="26"/>
        <v>-0.34</v>
      </c>
      <c r="N34" s="3">
        <f t="shared" si="26"/>
        <v>-0.39</v>
      </c>
      <c r="O34" s="3">
        <f t="shared" si="26"/>
        <v>15.49</v>
      </c>
      <c r="P34" s="3">
        <f t="shared" si="26"/>
        <v>17.510000000000002</v>
      </c>
      <c r="Q34" s="3">
        <f t="shared" si="26"/>
        <v>13.12</v>
      </c>
      <c r="R34" s="3">
        <f t="shared" si="26"/>
        <v>14.8</v>
      </c>
      <c r="S34" s="3">
        <f t="shared" si="26"/>
        <v>21.48</v>
      </c>
      <c r="T34" s="3">
        <f t="shared" si="26"/>
        <v>11.5</v>
      </c>
      <c r="U34" s="3">
        <f t="shared" si="26"/>
        <v>14.23</v>
      </c>
      <c r="V34" s="3">
        <f t="shared" si="26"/>
        <v>0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0.4</v>
      </c>
      <c r="H35" s="3">
        <f>IFERROR(INDEX(D35:G35,COUNT(D35:G35)),"")</f>
        <v>0.4</v>
      </c>
      <c r="I35" s="3">
        <f t="shared" ref="I35:W35" si="27">IFERROR(INDEX(I51:I500,MATCH($C$35,$C$51:$C$500,0)),"")</f>
        <v>0.03</v>
      </c>
      <c r="J35" s="3">
        <f t="shared" si="27"/>
        <v>0.12</v>
      </c>
      <c r="K35" s="3">
        <f t="shared" si="27"/>
        <v>0.13</v>
      </c>
      <c r="L35" s="3">
        <f t="shared" si="27"/>
        <v>0.5</v>
      </c>
      <c r="M35" s="3">
        <f t="shared" si="27"/>
        <v>0.21</v>
      </c>
      <c r="N35" s="3">
        <f t="shared" si="27"/>
        <v>0.08</v>
      </c>
      <c r="O35" s="3">
        <f t="shared" si="27"/>
        <v>0.23</v>
      </c>
      <c r="P35" s="3">
        <f t="shared" si="27"/>
        <v>0.26</v>
      </c>
      <c r="Q35" s="3">
        <f t="shared" si="27"/>
        <v>0.22</v>
      </c>
      <c r="R35" s="3">
        <f t="shared" si="27"/>
        <v>0.25</v>
      </c>
      <c r="S35" s="3">
        <f t="shared" si="27"/>
        <v>0.45</v>
      </c>
      <c r="T35" s="3">
        <f t="shared" si="27"/>
        <v>0.32</v>
      </c>
      <c r="U35" s="3">
        <f t="shared" si="27"/>
        <v>0.35</v>
      </c>
      <c r="V35" s="3">
        <f t="shared" si="27"/>
        <v>0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W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9.8900000000000002E-2</v>
      </c>
      <c r="P36" s="4">
        <f t="shared" si="28"/>
        <v>8.7499999999999994E-2</v>
      </c>
      <c r="Q36" s="4">
        <f t="shared" si="28"/>
        <v>0.24979999999999999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W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6</v>
      </c>
      <c r="P37" s="3">
        <f t="shared" si="29"/>
        <v>5</v>
      </c>
      <c r="Q37" s="3">
        <f t="shared" si="29"/>
        <v>16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83</v>
      </c>
      <c r="E50" t="s">
        <v>436</v>
      </c>
      <c r="F50" t="s">
        <v>1059</v>
      </c>
      <c r="G50" t="s">
        <v>508</v>
      </c>
      <c r="H50" t="s">
        <v>437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85</v>
      </c>
      <c r="C51" t="s">
        <v>5</v>
      </c>
      <c r="D51" s="5">
        <v>163670000000</v>
      </c>
      <c r="E51" s="5">
        <v>131377000000</v>
      </c>
      <c r="F51" s="5">
        <v>188597000000</v>
      </c>
      <c r="G51" s="5">
        <v>401657000000</v>
      </c>
      <c r="I51" s="5">
        <v>2053669000000</v>
      </c>
      <c r="J51" s="5">
        <v>3028878000000</v>
      </c>
      <c r="K51" s="5">
        <v>2769525000000</v>
      </c>
      <c r="L51" s="5">
        <v>1768907000000</v>
      </c>
      <c r="M51" s="5">
        <v>4206839000000</v>
      </c>
      <c r="N51" s="5">
        <v>28442132000000</v>
      </c>
      <c r="O51" s="5">
        <v>29343068000000</v>
      </c>
      <c r="P51" s="5">
        <v>27914330000000</v>
      </c>
      <c r="Q51" s="5">
        <v>27310057000000</v>
      </c>
      <c r="R51" s="5">
        <v>22039666000000</v>
      </c>
      <c r="S51" s="5">
        <v>14589691000000</v>
      </c>
      <c r="T51" s="5">
        <v>10484625000000</v>
      </c>
      <c r="U51" s="5">
        <v>8194499000000</v>
      </c>
      <c r="V51" s="5">
        <v>6988245000000</v>
      </c>
      <c r="W51" s="5">
        <v>6191395000000</v>
      </c>
    </row>
    <row r="52" spans="2:23" ht="15.5" x14ac:dyDescent="0.35">
      <c r="C52" t="s">
        <v>86</v>
      </c>
      <c r="D52" s="5">
        <v>-163484000000</v>
      </c>
      <c r="E52" s="5">
        <v>-130425000000</v>
      </c>
      <c r="F52" s="5">
        <v>-187342000000</v>
      </c>
      <c r="G52" s="5">
        <v>-399445000000</v>
      </c>
      <c r="I52" s="5">
        <v>-2039203000000</v>
      </c>
      <c r="J52" s="5">
        <v>-3003544000000</v>
      </c>
      <c r="K52" s="5">
        <v>-2747172000000</v>
      </c>
      <c r="L52" s="5">
        <v>-1754261000000</v>
      </c>
      <c r="M52" s="5">
        <v>-4253527000000</v>
      </c>
      <c r="N52" s="5">
        <v>-28066672000000</v>
      </c>
      <c r="O52" s="5">
        <v>-27770709000000</v>
      </c>
      <c r="P52" s="5">
        <v>-26366180000000</v>
      </c>
      <c r="Q52" s="5">
        <v>-25729180000000</v>
      </c>
      <c r="R52" s="5">
        <v>-20832146000000</v>
      </c>
      <c r="S52" s="5">
        <v>-13770529000000</v>
      </c>
      <c r="T52" s="5">
        <v>-9856140000000</v>
      </c>
      <c r="U52" s="5">
        <v>-7742184000000</v>
      </c>
      <c r="V52" s="5">
        <v>-6581776000000</v>
      </c>
      <c r="W52" s="5">
        <v>-5911118000000</v>
      </c>
    </row>
    <row r="53" spans="2:23" ht="15.5" x14ac:dyDescent="0.35">
      <c r="C53" t="s">
        <v>87</v>
      </c>
      <c r="D53" s="5">
        <v>186000000</v>
      </c>
      <c r="E53" s="5">
        <v>952000000</v>
      </c>
      <c r="F53" s="5">
        <v>1255000000</v>
      </c>
      <c r="G53" s="5">
        <v>2212000000</v>
      </c>
      <c r="I53" s="5">
        <v>14466000000</v>
      </c>
      <c r="J53" s="5">
        <v>25334000000</v>
      </c>
      <c r="K53" s="5">
        <v>22353000000</v>
      </c>
      <c r="L53" s="5">
        <v>14646000000</v>
      </c>
      <c r="M53" s="5">
        <v>-46688000000</v>
      </c>
      <c r="N53" s="5">
        <v>375460000000</v>
      </c>
      <c r="O53" s="5">
        <v>1572359000000</v>
      </c>
      <c r="P53" s="5">
        <v>1548150000000</v>
      </c>
      <c r="Q53" s="5">
        <v>1580877000000</v>
      </c>
      <c r="R53" s="5">
        <v>1207520000000</v>
      </c>
      <c r="S53" s="5">
        <v>819162000000</v>
      </c>
      <c r="T53" s="5">
        <v>628485000000</v>
      </c>
      <c r="U53" s="5">
        <v>452315000000</v>
      </c>
      <c r="V53" s="5">
        <v>406469000000</v>
      </c>
      <c r="W53" s="5">
        <v>280277000000</v>
      </c>
    </row>
    <row r="54" spans="2:23" ht="15.5" x14ac:dyDescent="0.35">
      <c r="C54" t="s">
        <v>88</v>
      </c>
      <c r="D54" s="5">
        <v>-4469000000</v>
      </c>
      <c r="E54" s="5">
        <v>4497000000</v>
      </c>
      <c r="F54" s="5">
        <v>24490000000</v>
      </c>
      <c r="G54" s="5">
        <v>-9029000000</v>
      </c>
      <c r="I54" s="5">
        <v>11828000000</v>
      </c>
      <c r="J54" s="5">
        <v>-84126000000</v>
      </c>
      <c r="K54" s="5">
        <v>-316876000000</v>
      </c>
      <c r="L54" s="5">
        <v>-91333000000</v>
      </c>
      <c r="M54" s="5">
        <v>-827205000000</v>
      </c>
      <c r="N54" s="5">
        <v>-7051366000000</v>
      </c>
      <c r="O54" s="5">
        <v>-571416000000</v>
      </c>
      <c r="P54" s="5">
        <v>-516752000000</v>
      </c>
      <c r="Q54" s="5">
        <v>-566506000000</v>
      </c>
      <c r="R54" s="5">
        <v>-431254000000</v>
      </c>
      <c r="S54" s="5">
        <v>-286512000000</v>
      </c>
      <c r="T54" s="5">
        <v>-180033000000</v>
      </c>
      <c r="U54" s="5">
        <v>-154029000000</v>
      </c>
      <c r="V54" s="5">
        <v>-178742000000</v>
      </c>
      <c r="W54" s="5">
        <v>-113048000000</v>
      </c>
    </row>
    <row r="55" spans="2:23" ht="15.5" x14ac:dyDescent="0.35">
      <c r="C55" t="s">
        <v>90</v>
      </c>
      <c r="D55" s="5">
        <v>-4516000000</v>
      </c>
      <c r="E55" s="5">
        <v>-7844000000</v>
      </c>
      <c r="F55" s="5">
        <v>-8704000000</v>
      </c>
      <c r="G55" s="5">
        <v>-7213000000</v>
      </c>
      <c r="I55" s="5">
        <v>-34041000000</v>
      </c>
      <c r="J55" s="5">
        <v>-98803000000</v>
      </c>
      <c r="K55" s="5">
        <v>-317499000000</v>
      </c>
      <c r="L55" s="5">
        <v>-83552000000</v>
      </c>
      <c r="M55" s="5">
        <v>-327857000000</v>
      </c>
      <c r="N55" s="5">
        <v>-533240000000</v>
      </c>
      <c r="O55" s="5">
        <v>-588270000000</v>
      </c>
      <c r="P55" s="5">
        <v>-584942000000</v>
      </c>
      <c r="Q55" s="5">
        <v>-569630000000</v>
      </c>
      <c r="R55" s="5">
        <v>-388888000000</v>
      </c>
      <c r="S55" s="5">
        <v>-270793000000</v>
      </c>
      <c r="T55" s="5">
        <v>-162283000000</v>
      </c>
      <c r="U55" s="5">
        <v>-141885000000</v>
      </c>
    </row>
    <row r="56" spans="2:23" ht="15.5" x14ac:dyDescent="0.35">
      <c r="C56" t="s">
        <v>89</v>
      </c>
      <c r="D56" s="5">
        <v>-143000000</v>
      </c>
      <c r="E56" s="5">
        <v>-175000000</v>
      </c>
      <c r="F56" s="5">
        <v>-215000000</v>
      </c>
      <c r="G56" s="5">
        <v>-365000000</v>
      </c>
      <c r="I56" s="5">
        <v>-3405000000</v>
      </c>
      <c r="J56" s="5">
        <v>-12608000000</v>
      </c>
      <c r="K56" s="5">
        <v>-1828000000</v>
      </c>
      <c r="L56" s="5">
        <v>-5969000000</v>
      </c>
      <c r="M56" s="5">
        <v>-71701000000</v>
      </c>
      <c r="N56" s="5">
        <v>-84321000000</v>
      </c>
      <c r="O56" s="5">
        <v>-116320000000</v>
      </c>
      <c r="P56" s="5">
        <v>-156289000000</v>
      </c>
      <c r="Q56" s="5">
        <v>-146586000000</v>
      </c>
      <c r="R56" s="5">
        <v>-69134000000</v>
      </c>
      <c r="S56" s="5">
        <v>-40930000000</v>
      </c>
      <c r="T56" s="5">
        <v>-29179000000</v>
      </c>
      <c r="U56" s="5">
        <v>-41488000000</v>
      </c>
    </row>
    <row r="57" spans="2:23" ht="15.5" x14ac:dyDescent="0.35">
      <c r="C57" t="s">
        <v>91</v>
      </c>
      <c r="V57" s="5">
        <v>14821000000</v>
      </c>
      <c r="W57" s="5">
        <v>10911000000</v>
      </c>
    </row>
    <row r="58" spans="2:23" ht="15.5" x14ac:dyDescent="0.35">
      <c r="C58" t="s">
        <v>92</v>
      </c>
      <c r="D58" s="5">
        <v>-4283000000</v>
      </c>
      <c r="E58" s="5">
        <v>5449000000</v>
      </c>
      <c r="F58" s="5">
        <v>25745000000</v>
      </c>
      <c r="G58" s="5">
        <v>-6817000000</v>
      </c>
      <c r="I58" s="5">
        <v>26294000000</v>
      </c>
      <c r="J58" s="5">
        <v>-58792000000</v>
      </c>
      <c r="K58" s="5">
        <v>-294523000000</v>
      </c>
      <c r="L58" s="5">
        <v>-76687000000</v>
      </c>
      <c r="M58" s="5">
        <v>-873893000000</v>
      </c>
      <c r="N58" s="5">
        <v>-6675906000000</v>
      </c>
      <c r="O58" s="5">
        <v>1000943000000</v>
      </c>
      <c r="P58" s="5">
        <v>1031398000000</v>
      </c>
      <c r="Q58" s="5">
        <v>1014371000000</v>
      </c>
      <c r="R58" s="5">
        <v>776266000000</v>
      </c>
      <c r="S58" s="5">
        <v>532650000000</v>
      </c>
      <c r="T58" s="5">
        <v>448452000000</v>
      </c>
      <c r="U58" s="5">
        <v>298286000000</v>
      </c>
      <c r="V58" s="5">
        <v>227727000000</v>
      </c>
      <c r="W58" s="5">
        <v>167229000000</v>
      </c>
    </row>
    <row r="59" spans="2:23" ht="15.5" x14ac:dyDescent="0.35">
      <c r="C59" t="s">
        <v>93</v>
      </c>
      <c r="D59" s="5">
        <v>-13935000000</v>
      </c>
      <c r="E59" s="5">
        <v>-14563000000</v>
      </c>
      <c r="F59" s="5">
        <v>-10849000000</v>
      </c>
      <c r="G59" s="5">
        <v>-11652000000</v>
      </c>
      <c r="I59" s="5">
        <v>-48753000000</v>
      </c>
      <c r="J59" s="5">
        <v>-30580000000</v>
      </c>
      <c r="K59" s="5">
        <v>-35217000000</v>
      </c>
      <c r="L59" s="5">
        <v>-38627000000</v>
      </c>
      <c r="M59" s="5">
        <v>-189267000000</v>
      </c>
      <c r="N59" s="5">
        <v>-389841000000</v>
      </c>
      <c r="O59" s="5">
        <v>-390702000000</v>
      </c>
      <c r="P59" s="5">
        <v>-470142000000</v>
      </c>
      <c r="Q59" s="5">
        <v>-379923000000</v>
      </c>
      <c r="R59" s="5">
        <v>-275542000000</v>
      </c>
      <c r="S59" s="5">
        <v>-120734000000</v>
      </c>
      <c r="T59" s="5">
        <v>-55022000000</v>
      </c>
      <c r="U59" s="5">
        <v>-26195000000</v>
      </c>
      <c r="V59" s="5">
        <v>-21135000000</v>
      </c>
      <c r="W59" s="5">
        <v>-12165000000</v>
      </c>
    </row>
    <row r="60" spans="2:23" ht="15.5" x14ac:dyDescent="0.35">
      <c r="C60" t="s">
        <v>94</v>
      </c>
      <c r="D60" s="5">
        <v>2000000</v>
      </c>
      <c r="E60" s="5">
        <v>3000000</v>
      </c>
      <c r="F60" s="5">
        <v>2000000</v>
      </c>
      <c r="G60" s="5">
        <v>2000000</v>
      </c>
      <c r="I60" s="5">
        <v>11000000</v>
      </c>
      <c r="J60" s="5">
        <v>20000000</v>
      </c>
      <c r="K60" s="5">
        <v>40000000</v>
      </c>
      <c r="L60" s="5">
        <v>181000000</v>
      </c>
      <c r="M60" s="5">
        <v>325000000</v>
      </c>
      <c r="N60" s="5">
        <v>994000000</v>
      </c>
      <c r="O60" s="5">
        <v>3953000000</v>
      </c>
      <c r="P60" s="5">
        <v>20426000000</v>
      </c>
      <c r="Q60" s="5">
        <v>7549000000</v>
      </c>
      <c r="R60" s="5">
        <v>13654000000</v>
      </c>
      <c r="S60" s="5">
        <v>23942000000</v>
      </c>
      <c r="T60" s="5">
        <v>16335000000</v>
      </c>
      <c r="U60" s="5">
        <v>2541000000</v>
      </c>
      <c r="V60" s="5">
        <v>1065000000</v>
      </c>
      <c r="W60" s="5">
        <v>929000000</v>
      </c>
    </row>
    <row r="61" spans="2:23" ht="15.5" x14ac:dyDescent="0.35">
      <c r="C61" t="s">
        <v>95</v>
      </c>
      <c r="W61" s="5">
        <v>3015000000</v>
      </c>
    </row>
    <row r="62" spans="2:23" ht="15.5" x14ac:dyDescent="0.35">
      <c r="C62" t="s">
        <v>26</v>
      </c>
      <c r="D62" s="5">
        <v>-13937000000</v>
      </c>
      <c r="E62" s="5">
        <v>-14566000000</v>
      </c>
      <c r="F62" s="5">
        <v>-10851000000</v>
      </c>
      <c r="G62" s="5">
        <v>-11654000000</v>
      </c>
      <c r="I62" s="5">
        <v>-48764000000</v>
      </c>
      <c r="J62" s="5">
        <v>-30600000000</v>
      </c>
      <c r="K62" s="5">
        <v>-35257000000</v>
      </c>
      <c r="L62" s="5">
        <v>-38808000000</v>
      </c>
      <c r="M62" s="5">
        <v>-189592000000</v>
      </c>
      <c r="N62" s="5">
        <v>-390835000000</v>
      </c>
      <c r="O62" s="5">
        <v>-394655000000</v>
      </c>
      <c r="P62" s="5">
        <v>-490568000000</v>
      </c>
      <c r="Q62" s="5">
        <v>-387472000000</v>
      </c>
      <c r="R62" s="5">
        <v>-289196000000</v>
      </c>
      <c r="S62" s="5">
        <v>-144676000000</v>
      </c>
      <c r="T62" s="5">
        <v>-71357000000</v>
      </c>
      <c r="U62" s="5">
        <v>-28736000000</v>
      </c>
      <c r="V62" s="5">
        <v>-37021000000</v>
      </c>
      <c r="W62" s="5">
        <v>-27020000000</v>
      </c>
    </row>
    <row r="63" spans="2:23" ht="15.5" x14ac:dyDescent="0.35">
      <c r="C63" t="s">
        <v>97</v>
      </c>
      <c r="D63" s="5">
        <v>-13935000000</v>
      </c>
      <c r="E63" s="5">
        <v>-14563000000</v>
      </c>
      <c r="F63" s="5">
        <v>-10849000000</v>
      </c>
      <c r="G63" s="5">
        <v>-11652000000</v>
      </c>
      <c r="I63" s="5">
        <v>-48753000000</v>
      </c>
      <c r="J63" s="5">
        <v>-30580000000</v>
      </c>
      <c r="K63" s="5">
        <v>-35217000000</v>
      </c>
      <c r="L63" s="5">
        <v>-38627000000</v>
      </c>
      <c r="M63" s="5">
        <v>-189267000000</v>
      </c>
      <c r="N63" s="5">
        <v>-389841000000</v>
      </c>
      <c r="O63" s="5">
        <v>-390702000000</v>
      </c>
      <c r="P63" s="5">
        <v>-470142000000</v>
      </c>
      <c r="Q63" s="5">
        <v>-379923000000</v>
      </c>
      <c r="R63" s="5">
        <v>-275542000000</v>
      </c>
      <c r="S63" s="5">
        <v>-120734000000</v>
      </c>
      <c r="T63" s="5">
        <v>-55022000000</v>
      </c>
      <c r="U63" s="5">
        <v>-26195000000</v>
      </c>
      <c r="V63" s="5">
        <v>-21135000000</v>
      </c>
      <c r="W63" s="5">
        <v>-12165000000</v>
      </c>
    </row>
    <row r="64" spans="2:23" ht="15.5" x14ac:dyDescent="0.35">
      <c r="C64" t="s">
        <v>28</v>
      </c>
      <c r="D64" s="5">
        <v>-18218000000</v>
      </c>
      <c r="E64" s="5">
        <v>-9114000000</v>
      </c>
      <c r="F64" s="5">
        <v>14896000000</v>
      </c>
      <c r="G64" s="5">
        <v>-18469000000</v>
      </c>
      <c r="I64" s="5">
        <v>-22459000000</v>
      </c>
      <c r="J64" s="5">
        <v>-89372000000</v>
      </c>
      <c r="K64" s="5">
        <v>-329740000000</v>
      </c>
      <c r="L64" s="5">
        <v>-115314000000</v>
      </c>
      <c r="M64" s="5">
        <v>-1063160000000</v>
      </c>
      <c r="N64" s="5">
        <v>-7065747000000</v>
      </c>
      <c r="O64" s="5">
        <v>610241000000</v>
      </c>
      <c r="P64" s="5">
        <v>561256000000</v>
      </c>
      <c r="Q64" s="5">
        <v>634448000000</v>
      </c>
      <c r="R64" s="5">
        <v>500724000000</v>
      </c>
      <c r="S64" s="5">
        <v>411916000000</v>
      </c>
      <c r="T64" s="5">
        <v>393430000000</v>
      </c>
      <c r="U64" s="5">
        <v>272091000000</v>
      </c>
      <c r="V64" s="5">
        <v>206592000000</v>
      </c>
      <c r="W64" s="5">
        <v>155064000000</v>
      </c>
    </row>
    <row r="65" spans="3:23" ht="15.5" x14ac:dyDescent="0.35">
      <c r="C65" t="s">
        <v>27</v>
      </c>
      <c r="F65" s="5">
        <v>171000000</v>
      </c>
      <c r="I65" s="5">
        <v>171000000</v>
      </c>
      <c r="J65" s="5">
        <v>265000000</v>
      </c>
      <c r="K65" s="5">
        <v>-826000000</v>
      </c>
      <c r="L65" s="5">
        <v>392000000</v>
      </c>
      <c r="M65" s="5">
        <v>-1503791000000</v>
      </c>
      <c r="N65" s="5">
        <v>1494007000000</v>
      </c>
      <c r="O65" s="5">
        <v>-165902000000</v>
      </c>
      <c r="P65" s="5">
        <v>-143094000000</v>
      </c>
      <c r="Q65" s="5">
        <v>-165570000000</v>
      </c>
      <c r="R65" s="5">
        <v>-130075000000</v>
      </c>
      <c r="S65" s="5">
        <v>-107148000000</v>
      </c>
      <c r="T65" s="5">
        <v>-98524000000</v>
      </c>
      <c r="U65" s="5">
        <v>-68467000000</v>
      </c>
      <c r="V65" s="5">
        <v>-53717000000</v>
      </c>
      <c r="W65" s="5">
        <v>-39976000000</v>
      </c>
    </row>
    <row r="66" spans="3:23" ht="15.5" x14ac:dyDescent="0.35">
      <c r="C66" t="s">
        <v>98</v>
      </c>
      <c r="F66" s="5">
        <v>171000000</v>
      </c>
      <c r="I66" s="5">
        <v>171000000</v>
      </c>
      <c r="J66" s="5">
        <v>265000000</v>
      </c>
      <c r="K66" s="5">
        <v>-826000000</v>
      </c>
      <c r="L66" s="5">
        <v>392000000</v>
      </c>
      <c r="M66" s="5">
        <v>-1503791000000</v>
      </c>
      <c r="N66" s="5">
        <v>1494007000000</v>
      </c>
      <c r="O66" s="5">
        <v>-165902000000</v>
      </c>
      <c r="P66" s="5">
        <v>-146343000000</v>
      </c>
      <c r="Q66" s="5">
        <v>-166807000000</v>
      </c>
      <c r="R66" s="5">
        <v>-132254000000</v>
      </c>
      <c r="S66" s="5">
        <v>-110956000000</v>
      </c>
      <c r="T66" s="5">
        <v>-98949000000</v>
      </c>
      <c r="U66" s="5">
        <v>-70392000000</v>
      </c>
      <c r="V66" s="5">
        <v>-55412000000</v>
      </c>
      <c r="W66" s="5">
        <v>-40493000000</v>
      </c>
    </row>
    <row r="67" spans="3:23" ht="15.5" x14ac:dyDescent="0.35">
      <c r="C67" t="s">
        <v>99</v>
      </c>
      <c r="P67" s="5">
        <v>3249000000</v>
      </c>
      <c r="Q67" s="5">
        <v>1237000000</v>
      </c>
      <c r="R67" s="5">
        <v>2179000000</v>
      </c>
      <c r="S67" s="5">
        <v>3808000000</v>
      </c>
      <c r="T67" s="5">
        <v>425000000</v>
      </c>
      <c r="U67" s="5">
        <v>1925000000</v>
      </c>
      <c r="V67" s="5">
        <v>1695000000</v>
      </c>
      <c r="W67" s="5">
        <v>517000000</v>
      </c>
    </row>
    <row r="68" spans="3:23" ht="15.5" x14ac:dyDescent="0.35">
      <c r="C68" t="s">
        <v>100</v>
      </c>
      <c r="F68" s="5">
        <v>171000000</v>
      </c>
      <c r="I68" s="5">
        <v>171000000</v>
      </c>
      <c r="J68" s="5">
        <v>265000000</v>
      </c>
      <c r="K68" s="5">
        <v>-826000000</v>
      </c>
      <c r="L68" s="5">
        <v>392000000</v>
      </c>
      <c r="M68" s="5">
        <v>-1503791000000</v>
      </c>
      <c r="N68" s="5">
        <v>1494007000000</v>
      </c>
      <c r="O68" s="5">
        <v>-165902000000</v>
      </c>
      <c r="P68" s="5">
        <v>-143094000000</v>
      </c>
      <c r="Q68" s="5">
        <v>-165570000000</v>
      </c>
      <c r="R68" s="5">
        <v>-130075000000</v>
      </c>
      <c r="S68" s="5">
        <v>-107148000000</v>
      </c>
      <c r="T68" s="5">
        <v>-98524000000</v>
      </c>
      <c r="U68" s="5">
        <v>-68467000000</v>
      </c>
      <c r="V68" s="5">
        <v>-53717000000</v>
      </c>
      <c r="W68" s="5">
        <v>-39976000000</v>
      </c>
    </row>
    <row r="69" spans="3:23" ht="15.5" x14ac:dyDescent="0.35">
      <c r="C69" t="s">
        <v>101</v>
      </c>
      <c r="D69" s="5">
        <v>-18218000000</v>
      </c>
      <c r="E69" s="5">
        <v>-9114000000</v>
      </c>
      <c r="F69" s="5">
        <v>15067000000</v>
      </c>
      <c r="G69" s="5">
        <v>-18469000000</v>
      </c>
      <c r="I69" s="5">
        <v>-22288000000</v>
      </c>
      <c r="J69" s="5">
        <v>-89107000000</v>
      </c>
      <c r="K69" s="5">
        <v>-330566000000</v>
      </c>
      <c r="L69" s="5">
        <v>-114922000000</v>
      </c>
      <c r="M69" s="5">
        <v>-2566951000000</v>
      </c>
      <c r="N69" s="5">
        <v>-5571740000000</v>
      </c>
      <c r="O69" s="5">
        <v>444339000000</v>
      </c>
      <c r="P69" s="5">
        <v>418162000000</v>
      </c>
      <c r="Q69" s="5">
        <v>468878000000</v>
      </c>
      <c r="R69" s="5">
        <v>370649000000</v>
      </c>
      <c r="S69" s="5">
        <v>304768000000</v>
      </c>
      <c r="T69" s="5">
        <v>294906000000</v>
      </c>
      <c r="U69" s="5">
        <v>203624000000</v>
      </c>
      <c r="V69" s="5">
        <v>152875000000</v>
      </c>
      <c r="W69" s="5">
        <v>115088000000</v>
      </c>
    </row>
    <row r="70" spans="3:23" ht="15.5" x14ac:dyDescent="0.35">
      <c r="C70" t="s">
        <v>103</v>
      </c>
      <c r="V70" s="5">
        <v>-6058000000</v>
      </c>
      <c r="W70" s="5">
        <v>-68687000000</v>
      </c>
    </row>
    <row r="71" spans="3:23" ht="15.5" x14ac:dyDescent="0.35">
      <c r="C71" t="s">
        <v>104</v>
      </c>
      <c r="D71" s="5">
        <v>-18218000000</v>
      </c>
      <c r="E71" s="5">
        <v>-9114000000</v>
      </c>
      <c r="F71" s="5">
        <v>15067000000</v>
      </c>
      <c r="G71" s="5">
        <v>-18469000000</v>
      </c>
      <c r="I71" s="5">
        <v>-22288000000</v>
      </c>
      <c r="J71" s="5">
        <v>-89107000000</v>
      </c>
      <c r="K71" s="5">
        <v>-330566000000</v>
      </c>
      <c r="L71" s="5">
        <v>-114922000000</v>
      </c>
      <c r="M71" s="5">
        <v>-2566951000000</v>
      </c>
      <c r="N71" s="5">
        <v>-5571740000000</v>
      </c>
      <c r="O71" s="5">
        <v>444339000000</v>
      </c>
      <c r="P71" s="5">
        <v>418162000000</v>
      </c>
      <c r="Q71" s="5">
        <v>468878000000</v>
      </c>
      <c r="R71" s="5">
        <v>370649000000</v>
      </c>
      <c r="S71" s="5">
        <v>304768000000</v>
      </c>
      <c r="T71" s="5">
        <v>294906000000</v>
      </c>
      <c r="U71" s="5">
        <v>203624000000</v>
      </c>
      <c r="V71" s="5">
        <v>146817000000</v>
      </c>
      <c r="W71" s="5">
        <v>46401000000</v>
      </c>
    </row>
    <row r="72" spans="3:23" ht="15.5" x14ac:dyDescent="0.35">
      <c r="C72" t="s">
        <v>105</v>
      </c>
      <c r="D72" s="5">
        <v>1000000</v>
      </c>
      <c r="E72" s="5">
        <v>279000000</v>
      </c>
      <c r="F72" s="5">
        <v>5356000000</v>
      </c>
      <c r="G72" s="5">
        <v>-1000000</v>
      </c>
      <c r="I72" s="5">
        <v>4962000000</v>
      </c>
      <c r="J72" s="5">
        <v>2286000000</v>
      </c>
      <c r="K72" s="5">
        <v>1440000000</v>
      </c>
      <c r="L72" s="5">
        <v>9221000000</v>
      </c>
      <c r="M72" s="5">
        <v>52268000000</v>
      </c>
      <c r="N72" s="5">
        <v>77475000000</v>
      </c>
      <c r="O72" s="5">
        <v>-62523000000</v>
      </c>
      <c r="P72" s="5">
        <v>-3106000000</v>
      </c>
      <c r="Q72" s="5">
        <v>-5316000000</v>
      </c>
      <c r="R72" s="5">
        <v>-7244000000</v>
      </c>
      <c r="S72" s="5">
        <v>50000000</v>
      </c>
    </row>
    <row r="73" spans="3:23" ht="15.5" x14ac:dyDescent="0.35">
      <c r="C73" t="s">
        <v>109</v>
      </c>
    </row>
    <row r="74" spans="3:23" ht="15.5" x14ac:dyDescent="0.35">
      <c r="C74" t="s">
        <v>107</v>
      </c>
      <c r="D74" s="5">
        <v>-18217000000</v>
      </c>
      <c r="E74" s="5">
        <v>-8835000000</v>
      </c>
      <c r="F74" s="5">
        <v>20423000000</v>
      </c>
      <c r="G74" s="5">
        <v>-18470000000</v>
      </c>
      <c r="I74" s="5">
        <v>-17326000000</v>
      </c>
      <c r="J74" s="5">
        <v>-86821000000</v>
      </c>
      <c r="K74" s="5">
        <v>-329126000000</v>
      </c>
      <c r="L74" s="5">
        <v>-105701000000</v>
      </c>
      <c r="M74" s="5">
        <v>-2514683000000</v>
      </c>
      <c r="N74" s="5">
        <v>-5494265000000</v>
      </c>
      <c r="O74" s="5">
        <v>381816000000</v>
      </c>
      <c r="P74" s="5">
        <v>415056000000</v>
      </c>
      <c r="Q74" s="5">
        <v>463562000000</v>
      </c>
      <c r="R74" s="5">
        <v>363405000000</v>
      </c>
      <c r="S74" s="5">
        <v>304818000000</v>
      </c>
      <c r="T74" s="5">
        <v>294906000000</v>
      </c>
      <c r="U74" s="5">
        <v>203624000000</v>
      </c>
      <c r="V74" s="5">
        <v>146817000000</v>
      </c>
      <c r="W74" s="5">
        <v>46401000000</v>
      </c>
    </row>
    <row r="75" spans="3:23" ht="15.5" x14ac:dyDescent="0.35">
      <c r="C75" t="s">
        <v>108</v>
      </c>
      <c r="D75" s="5">
        <v>-18218000000</v>
      </c>
      <c r="E75" s="5">
        <v>-9114000000</v>
      </c>
      <c r="F75" s="5">
        <v>15067000000</v>
      </c>
      <c r="G75" s="5">
        <v>-18469000000</v>
      </c>
      <c r="I75" s="5">
        <v>-22288000000</v>
      </c>
      <c r="J75" s="5">
        <v>-89107000000</v>
      </c>
      <c r="K75" s="5">
        <v>-330566000000</v>
      </c>
      <c r="L75" s="5">
        <v>-114922000000</v>
      </c>
      <c r="M75" s="5">
        <v>-2566951000000</v>
      </c>
      <c r="N75" s="5">
        <v>-5571740000000</v>
      </c>
      <c r="O75" s="5">
        <v>444339000000</v>
      </c>
      <c r="P75" s="5">
        <v>418162000000</v>
      </c>
      <c r="Q75" s="5">
        <v>468878000000</v>
      </c>
      <c r="R75" s="5">
        <v>370649000000</v>
      </c>
      <c r="S75" s="5">
        <v>304768000000</v>
      </c>
      <c r="T75" s="5">
        <v>294906000000</v>
      </c>
      <c r="U75" s="5">
        <v>203624000000</v>
      </c>
      <c r="V75" s="5">
        <v>146817000000</v>
      </c>
      <c r="W75" s="5">
        <v>46401000000</v>
      </c>
    </row>
    <row r="76" spans="3:23" ht="15.5" x14ac:dyDescent="0.35">
      <c r="C76" t="s">
        <v>7</v>
      </c>
      <c r="D76" s="5">
        <v>-18207000000</v>
      </c>
      <c r="E76" s="5">
        <v>-8578000000</v>
      </c>
      <c r="F76" s="5">
        <v>20370000000</v>
      </c>
      <c r="G76" s="5">
        <v>-18431000000</v>
      </c>
      <c r="I76" s="5">
        <v>-17295000000</v>
      </c>
      <c r="J76" s="5">
        <v>-87042000000</v>
      </c>
      <c r="K76" s="5">
        <v>-329085000000</v>
      </c>
      <c r="L76" s="5">
        <v>-105847000000</v>
      </c>
      <c r="M76" s="5">
        <v>-2513546000000</v>
      </c>
      <c r="N76" s="5">
        <v>-5490320000000</v>
      </c>
      <c r="O76" s="5">
        <v>381187000000</v>
      </c>
      <c r="P76" s="5">
        <v>414406000000</v>
      </c>
      <c r="Q76" s="5">
        <v>462912000000</v>
      </c>
      <c r="R76" s="5">
        <v>363091000000</v>
      </c>
      <c r="S76" s="5">
        <v>304915000000</v>
      </c>
      <c r="T76" s="5">
        <v>294901000000</v>
      </c>
      <c r="U76" s="5">
        <v>203602000000</v>
      </c>
      <c r="V76" s="5">
        <v>146797000000</v>
      </c>
      <c r="W76" s="5">
        <v>46330000000</v>
      </c>
    </row>
    <row r="77" spans="3:23" ht="15.5" x14ac:dyDescent="0.35">
      <c r="C77" t="s">
        <v>466</v>
      </c>
      <c r="D77" s="5">
        <v>-10000000</v>
      </c>
      <c r="E77" s="5">
        <v>-257000000</v>
      </c>
      <c r="F77" s="5">
        <v>53000000</v>
      </c>
      <c r="G77" s="5">
        <v>-39000000</v>
      </c>
      <c r="I77" s="5">
        <v>-31000000</v>
      </c>
      <c r="J77" s="5">
        <v>221000000</v>
      </c>
      <c r="K77" s="5">
        <v>-41000000</v>
      </c>
      <c r="L77" s="5">
        <v>146000000</v>
      </c>
      <c r="M77" s="5">
        <v>-1137000000</v>
      </c>
      <c r="N77" s="5">
        <v>-3945000000</v>
      </c>
      <c r="O77" s="5">
        <v>629000000</v>
      </c>
      <c r="P77" s="5">
        <v>650000000</v>
      </c>
      <c r="Q77" s="5">
        <v>650000000</v>
      </c>
      <c r="R77" s="5">
        <v>314000000</v>
      </c>
      <c r="S77" s="5">
        <v>-97000000</v>
      </c>
      <c r="T77" s="5">
        <v>5000000</v>
      </c>
      <c r="U77" s="5">
        <v>22000000</v>
      </c>
      <c r="V77" s="5">
        <v>20000000</v>
      </c>
      <c r="W77" s="5">
        <v>71000000</v>
      </c>
    </row>
    <row r="78" spans="3:23" ht="15.5" x14ac:dyDescent="0.35">
      <c r="C78" t="s">
        <v>110</v>
      </c>
      <c r="D78" s="5">
        <v>-18218000000</v>
      </c>
      <c r="E78" s="5">
        <v>-9114000000</v>
      </c>
      <c r="F78" s="5">
        <v>15067000000</v>
      </c>
      <c r="G78" s="5">
        <v>-18469000000</v>
      </c>
      <c r="I78" s="5">
        <v>-22288000000</v>
      </c>
      <c r="J78" s="5">
        <v>-89107000000</v>
      </c>
      <c r="K78" s="5">
        <v>-330566000000</v>
      </c>
      <c r="L78" s="5">
        <v>-114922000000</v>
      </c>
      <c r="M78" s="5">
        <v>-2566951000000</v>
      </c>
      <c r="N78" s="5">
        <v>-5571740000000</v>
      </c>
      <c r="O78" s="5">
        <v>444339000000</v>
      </c>
      <c r="P78" s="5">
        <v>418162000000</v>
      </c>
      <c r="Q78" s="5">
        <v>468878000000</v>
      </c>
      <c r="R78" s="5">
        <v>370649000000</v>
      </c>
      <c r="S78" s="5">
        <v>304768000000</v>
      </c>
      <c r="T78" s="5">
        <v>294906000000</v>
      </c>
      <c r="U78" s="5">
        <v>203624000000</v>
      </c>
      <c r="V78" s="5">
        <v>146817000000</v>
      </c>
      <c r="W78" s="5">
        <v>46401000000</v>
      </c>
    </row>
    <row r="79" spans="3:23" ht="15.5" x14ac:dyDescent="0.35">
      <c r="C79" t="s">
        <v>111</v>
      </c>
      <c r="D79" s="5">
        <v>-18217000000</v>
      </c>
      <c r="E79" s="5">
        <v>-8835000000</v>
      </c>
      <c r="F79" s="5">
        <v>20423000000</v>
      </c>
      <c r="G79" s="5">
        <v>-18470000000</v>
      </c>
      <c r="I79" s="5">
        <v>-17326000000</v>
      </c>
      <c r="J79" s="5">
        <v>-86821000000</v>
      </c>
      <c r="K79" s="5">
        <v>-329126000000</v>
      </c>
      <c r="L79" s="5">
        <v>-105701000000</v>
      </c>
      <c r="M79" s="5">
        <v>-2514683000000</v>
      </c>
      <c r="N79" s="5">
        <v>-5494265000000</v>
      </c>
      <c r="O79" s="5">
        <v>381816000000</v>
      </c>
      <c r="P79" s="5">
        <v>415056000000</v>
      </c>
      <c r="Q79" s="5">
        <v>463562000000</v>
      </c>
      <c r="R79" s="5">
        <v>363405000000</v>
      </c>
      <c r="S79" s="5">
        <v>304818000000</v>
      </c>
      <c r="T79" s="5">
        <v>294906000000</v>
      </c>
      <c r="U79" s="5">
        <v>203624000000</v>
      </c>
      <c r="V79" s="5">
        <v>146817000000</v>
      </c>
      <c r="W79" s="5">
        <v>46401000000</v>
      </c>
    </row>
    <row r="80" spans="3:23" ht="15.5" x14ac:dyDescent="0.35">
      <c r="C80" t="s">
        <v>112</v>
      </c>
      <c r="D80" s="5">
        <v>-18217000000</v>
      </c>
      <c r="E80" s="5">
        <v>-8835000000</v>
      </c>
      <c r="F80" s="5">
        <v>20423000000</v>
      </c>
      <c r="G80" s="5">
        <v>-18470000000</v>
      </c>
      <c r="I80" s="5">
        <v>-17326000000</v>
      </c>
      <c r="J80" s="5">
        <v>-86821000000</v>
      </c>
      <c r="K80" s="5">
        <v>-329126000000</v>
      </c>
      <c r="L80" s="5">
        <v>-105701000000</v>
      </c>
      <c r="M80" s="5">
        <v>-2514683000000</v>
      </c>
      <c r="N80" s="5">
        <v>-5494265000000</v>
      </c>
      <c r="O80" s="5">
        <v>381816000000</v>
      </c>
      <c r="P80" s="5">
        <v>415056000000</v>
      </c>
      <c r="Q80" s="5">
        <v>463562000000</v>
      </c>
      <c r="R80" s="5">
        <v>363405000000</v>
      </c>
      <c r="S80" s="5">
        <v>304818000000</v>
      </c>
      <c r="T80" s="5">
        <v>294906000000</v>
      </c>
      <c r="U80" s="5">
        <v>203624000000</v>
      </c>
      <c r="V80" s="5">
        <v>146817000000</v>
      </c>
      <c r="W80" s="5">
        <v>46401000000</v>
      </c>
    </row>
    <row r="82" spans="2:23" ht="15.5" x14ac:dyDescent="0.35">
      <c r="B82" t="s">
        <v>113</v>
      </c>
      <c r="C82" t="s">
        <v>114</v>
      </c>
    </row>
    <row r="83" spans="2:23" ht="15.5" x14ac:dyDescent="0.35">
      <c r="C83" t="s">
        <v>115</v>
      </c>
    </row>
    <row r="84" spans="2:23" ht="15.5" x14ac:dyDescent="0.35">
      <c r="C84" t="s">
        <v>19</v>
      </c>
      <c r="D84" s="5">
        <v>5044000000</v>
      </c>
      <c r="E84" s="5">
        <v>5356000000</v>
      </c>
      <c r="F84" s="5">
        <v>6184000000</v>
      </c>
      <c r="G84" s="5">
        <v>8445000000</v>
      </c>
      <c r="I84" s="5">
        <v>6184000000</v>
      </c>
      <c r="J84" s="5">
        <v>4005000000</v>
      </c>
      <c r="K84" s="5">
        <v>5300000000</v>
      </c>
      <c r="L84" s="5">
        <v>12379000000</v>
      </c>
      <c r="M84" s="5">
        <v>29526000000</v>
      </c>
      <c r="N84" s="5">
        <v>438220000000</v>
      </c>
      <c r="O84" s="5">
        <v>418279000000</v>
      </c>
      <c r="P84" s="5">
        <v>872829000000</v>
      </c>
      <c r="Q84" s="5">
        <v>1068111000000</v>
      </c>
      <c r="R84" s="5">
        <v>1172828000000</v>
      </c>
      <c r="S84" s="5">
        <v>637739000000</v>
      </c>
      <c r="T84" s="5">
        <v>492915000000</v>
      </c>
      <c r="U84" s="5">
        <v>394847000000</v>
      </c>
      <c r="V84" s="5">
        <v>263324000000</v>
      </c>
      <c r="W84" s="5">
        <v>121286000000</v>
      </c>
    </row>
    <row r="85" spans="2:23" ht="15.5" x14ac:dyDescent="0.35">
      <c r="C85" t="s">
        <v>116</v>
      </c>
      <c r="D85" s="5">
        <v>1641000000</v>
      </c>
      <c r="E85" s="5">
        <v>480000000</v>
      </c>
      <c r="F85" s="5">
        <v>3933000000</v>
      </c>
      <c r="G85" s="5">
        <v>3919000000</v>
      </c>
      <c r="I85" s="5">
        <v>3933000000</v>
      </c>
      <c r="J85" s="5">
        <v>24907000000</v>
      </c>
      <c r="K85" s="5">
        <v>9601000000</v>
      </c>
      <c r="L85" s="5">
        <v>11617000000</v>
      </c>
      <c r="M85" s="5">
        <v>13611000000</v>
      </c>
      <c r="N85" s="5">
        <v>281991000000</v>
      </c>
      <c r="O85" s="5">
        <v>3134303000000</v>
      </c>
      <c r="P85" s="5">
        <v>2856807000000</v>
      </c>
      <c r="Q85" s="5">
        <v>2805520000000</v>
      </c>
      <c r="R85" s="5">
        <v>2273522000000</v>
      </c>
      <c r="S85" s="5">
        <v>1642381000000</v>
      </c>
      <c r="T85" s="5">
        <v>1300959000000</v>
      </c>
      <c r="U85" s="5">
        <v>420094000000</v>
      </c>
      <c r="V85" s="5">
        <v>407148000000</v>
      </c>
      <c r="W85" s="5">
        <v>301093000000</v>
      </c>
    </row>
    <row r="86" spans="2:23" ht="15.5" x14ac:dyDescent="0.35">
      <c r="C86" t="s">
        <v>117</v>
      </c>
      <c r="R86" s="5">
        <v>44000000000</v>
      </c>
      <c r="S86" s="5">
        <v>15400000000</v>
      </c>
    </row>
    <row r="87" spans="2:23" ht="15.5" x14ac:dyDescent="0.35">
      <c r="C87" t="s">
        <v>118</v>
      </c>
      <c r="D87" s="5">
        <v>223147000000</v>
      </c>
      <c r="E87" s="5">
        <v>223385000000</v>
      </c>
      <c r="F87" s="5">
        <v>221950000000</v>
      </c>
      <c r="G87" s="5">
        <v>229798000000</v>
      </c>
      <c r="I87" s="5">
        <v>221950000000</v>
      </c>
      <c r="J87" s="5">
        <v>227425000000</v>
      </c>
      <c r="K87" s="5">
        <v>188749000000</v>
      </c>
      <c r="L87" s="5">
        <v>168993000000</v>
      </c>
      <c r="M87" s="5">
        <v>166430000000</v>
      </c>
      <c r="N87" s="5">
        <v>163551000000</v>
      </c>
      <c r="O87" s="5">
        <v>746000000</v>
      </c>
      <c r="P87" s="5">
        <v>516000000</v>
      </c>
      <c r="Q87" s="5">
        <v>4059000000</v>
      </c>
      <c r="R87" s="5">
        <v>11657000000</v>
      </c>
      <c r="S87" s="5">
        <v>10194000000</v>
      </c>
    </row>
    <row r="88" spans="2:23" ht="15.5" x14ac:dyDescent="0.35">
      <c r="C88" t="s">
        <v>119</v>
      </c>
      <c r="D88" s="5">
        <v>1641000000</v>
      </c>
      <c r="E88" s="5">
        <v>480000000</v>
      </c>
      <c r="F88" s="5">
        <v>3933000000</v>
      </c>
      <c r="G88" s="5">
        <v>3919000000</v>
      </c>
      <c r="I88" s="5">
        <v>3933000000</v>
      </c>
      <c r="J88" s="5">
        <v>24907000000</v>
      </c>
      <c r="K88" s="5">
        <v>9601000000</v>
      </c>
      <c r="L88" s="5">
        <v>11617000000</v>
      </c>
      <c r="M88" s="5">
        <v>13611000000</v>
      </c>
      <c r="N88" s="5">
        <v>281991000000</v>
      </c>
      <c r="O88" s="5">
        <v>3134303000000</v>
      </c>
      <c r="P88" s="5">
        <v>2856807000000</v>
      </c>
      <c r="Q88" s="5">
        <v>2805520000000</v>
      </c>
      <c r="R88" s="5">
        <v>2273522000000</v>
      </c>
      <c r="S88" s="5">
        <v>1642381000000</v>
      </c>
      <c r="T88" s="5">
        <v>1300959000000</v>
      </c>
      <c r="U88" s="5">
        <v>420094000000</v>
      </c>
      <c r="V88" s="5">
        <v>407148000000</v>
      </c>
      <c r="W88" s="5">
        <v>301093000000</v>
      </c>
    </row>
    <row r="89" spans="2:23" ht="15.5" x14ac:dyDescent="0.35">
      <c r="C89" t="s">
        <v>120</v>
      </c>
      <c r="N89" s="5">
        <v>5430000000</v>
      </c>
    </row>
    <row r="90" spans="2:23" ht="15.5" x14ac:dyDescent="0.35">
      <c r="C90" t="s">
        <v>121</v>
      </c>
      <c r="D90" s="5">
        <v>43355000000</v>
      </c>
      <c r="E90" s="5">
        <v>45101000000</v>
      </c>
      <c r="F90" s="5">
        <v>30778000000</v>
      </c>
      <c r="G90" s="5">
        <v>4950000000</v>
      </c>
      <c r="I90" s="5">
        <v>30778000000</v>
      </c>
      <c r="J90" s="5">
        <v>13186000000</v>
      </c>
      <c r="K90" s="5">
        <v>5841000000</v>
      </c>
      <c r="L90" s="5">
        <v>6549000000</v>
      </c>
      <c r="M90" s="5">
        <v>21983000000</v>
      </c>
      <c r="N90" s="5">
        <v>1147000000</v>
      </c>
      <c r="O90" s="5">
        <v>69003000000</v>
      </c>
      <c r="P90" s="5">
        <v>86970000000</v>
      </c>
      <c r="Q90" s="5">
        <v>132856000000</v>
      </c>
      <c r="R90" s="5">
        <v>154964000000</v>
      </c>
      <c r="S90" s="5">
        <v>383197000000</v>
      </c>
      <c r="T90" s="5">
        <v>212258000000</v>
      </c>
      <c r="U90" s="5">
        <v>1116000000</v>
      </c>
      <c r="V90" s="5">
        <v>9037000000</v>
      </c>
      <c r="W90" s="5">
        <v>166080000000</v>
      </c>
    </row>
    <row r="91" spans="2:23" ht="15.5" x14ac:dyDescent="0.35">
      <c r="C91" t="s">
        <v>122</v>
      </c>
      <c r="D91" s="5">
        <v>8812000000</v>
      </c>
      <c r="E91" s="5">
        <v>18716000000</v>
      </c>
      <c r="F91" s="5">
        <v>12015000000</v>
      </c>
      <c r="G91" s="5">
        <v>15288000000</v>
      </c>
      <c r="I91" s="5">
        <v>12015000000</v>
      </c>
      <c r="J91" s="5">
        <v>40710000000</v>
      </c>
      <c r="K91" s="5">
        <v>42027000000</v>
      </c>
      <c r="L91" s="5">
        <v>51719000000</v>
      </c>
      <c r="M91" s="5">
        <v>62034000000</v>
      </c>
      <c r="N91" s="5">
        <v>437309000000</v>
      </c>
      <c r="O91" s="5">
        <v>3518134000000</v>
      </c>
      <c r="P91" s="5">
        <v>3551469000000</v>
      </c>
      <c r="Q91" s="5">
        <v>2906541000000</v>
      </c>
      <c r="R91" s="5">
        <v>1893708000000</v>
      </c>
      <c r="S91" s="5">
        <v>948683000000</v>
      </c>
      <c r="T91" s="5">
        <v>661328000000</v>
      </c>
      <c r="U91" s="5">
        <v>277069000000</v>
      </c>
      <c r="V91" s="5">
        <v>275182000000</v>
      </c>
      <c r="W91" s="5">
        <v>138712000000</v>
      </c>
    </row>
    <row r="92" spans="2:23" ht="15.5" x14ac:dyDescent="0.35">
      <c r="C92" t="s">
        <v>91</v>
      </c>
      <c r="D92" s="5">
        <v>890000000</v>
      </c>
      <c r="E92" s="5">
        <v>885000000</v>
      </c>
      <c r="F92" s="5">
        <v>-98000000</v>
      </c>
      <c r="G92" s="5">
        <v>550000000</v>
      </c>
      <c r="I92" s="5">
        <v>-98000000</v>
      </c>
      <c r="J92" s="5">
        <v>-60000000</v>
      </c>
      <c r="K92" s="5">
        <v>-111000000</v>
      </c>
      <c r="L92" s="5">
        <v>448000000</v>
      </c>
      <c r="M92" s="5">
        <v>452000000</v>
      </c>
      <c r="N92" s="5">
        <v>-12574000000</v>
      </c>
      <c r="O92" s="5">
        <v>-80788000000</v>
      </c>
      <c r="P92" s="5">
        <v>-11500000000</v>
      </c>
      <c r="Q92" s="5">
        <v>-11735000000</v>
      </c>
      <c r="R92" s="5">
        <v>-13835000000</v>
      </c>
      <c r="S92" s="5">
        <v>40000000</v>
      </c>
      <c r="U92" s="5">
        <v>-39000000</v>
      </c>
      <c r="V92" s="5">
        <v>-39000000</v>
      </c>
      <c r="W92" s="5">
        <v>203608000000</v>
      </c>
    </row>
    <row r="93" spans="2:23" ht="15.5" x14ac:dyDescent="0.35">
      <c r="C93" t="s">
        <v>123</v>
      </c>
      <c r="D93" s="5">
        <v>60705000000</v>
      </c>
      <c r="E93" s="5">
        <v>71463000000</v>
      </c>
      <c r="F93" s="5">
        <v>57951000000</v>
      </c>
      <c r="G93" s="5">
        <v>38299000000</v>
      </c>
      <c r="I93" s="5">
        <v>57951000000</v>
      </c>
      <c r="J93" s="5">
        <v>91878000000</v>
      </c>
      <c r="K93" s="5">
        <v>74722000000</v>
      </c>
      <c r="L93" s="5">
        <v>98662000000</v>
      </c>
      <c r="M93" s="5">
        <v>185898000000</v>
      </c>
      <c r="N93" s="5">
        <v>1229572000000</v>
      </c>
      <c r="O93" s="5">
        <v>7615183000000</v>
      </c>
      <c r="P93" s="5">
        <v>8034490000000</v>
      </c>
      <c r="Q93" s="5">
        <v>7472601000000</v>
      </c>
      <c r="R93" s="5">
        <v>6364111000000</v>
      </c>
      <c r="S93" s="5">
        <v>4440877000000</v>
      </c>
      <c r="T93" s="5">
        <v>2836009000000</v>
      </c>
      <c r="U93" s="5">
        <v>1202440000000</v>
      </c>
      <c r="V93" s="5">
        <v>1061775000000</v>
      </c>
      <c r="W93" s="5">
        <v>812692000000</v>
      </c>
    </row>
    <row r="94" spans="2:23" ht="15.5" x14ac:dyDescent="0.35">
      <c r="C94" t="s">
        <v>124</v>
      </c>
    </row>
    <row r="95" spans="2:23" ht="15.5" x14ac:dyDescent="0.35">
      <c r="C95" t="s">
        <v>128</v>
      </c>
      <c r="D95" s="5">
        <v>3475000000</v>
      </c>
      <c r="E95" s="5">
        <v>3475000000</v>
      </c>
      <c r="F95" s="5">
        <v>3323000000</v>
      </c>
      <c r="G95" s="5">
        <v>2645000000</v>
      </c>
      <c r="I95" s="5">
        <v>3323000000</v>
      </c>
      <c r="J95" s="5">
        <v>654000000</v>
      </c>
      <c r="N95" s="5">
        <v>68000000</v>
      </c>
      <c r="O95" s="5">
        <v>727000000</v>
      </c>
      <c r="P95" s="5">
        <v>1457000000</v>
      </c>
      <c r="Q95" s="5">
        <v>1751000000</v>
      </c>
      <c r="R95" s="5">
        <v>1750000000</v>
      </c>
      <c r="S95" s="5">
        <v>1750000000</v>
      </c>
      <c r="W95" s="5">
        <v>1100000000</v>
      </c>
    </row>
    <row r="96" spans="2:23" ht="15.5" x14ac:dyDescent="0.35">
      <c r="C96" t="s">
        <v>125</v>
      </c>
      <c r="D96" s="5">
        <v>677000000</v>
      </c>
      <c r="E96" s="5">
        <v>677000000</v>
      </c>
      <c r="F96" s="5">
        <v>677000000</v>
      </c>
      <c r="G96" s="5">
        <v>1918000000</v>
      </c>
      <c r="I96" s="5">
        <v>677000000</v>
      </c>
      <c r="J96" s="5">
        <v>1918000000</v>
      </c>
      <c r="K96" s="5">
        <v>2279000000</v>
      </c>
      <c r="L96" s="5">
        <v>3708000000</v>
      </c>
      <c r="M96" s="5">
        <v>5918000000</v>
      </c>
      <c r="N96" s="5">
        <v>1512031000000</v>
      </c>
      <c r="O96" s="5">
        <v>21138000000</v>
      </c>
      <c r="P96" s="5">
        <v>19739000000</v>
      </c>
      <c r="Q96" s="5">
        <v>15091000000</v>
      </c>
      <c r="R96" s="5">
        <v>11181000000</v>
      </c>
      <c r="S96" s="5">
        <v>8815000000</v>
      </c>
      <c r="T96" s="5">
        <v>5007000000</v>
      </c>
      <c r="U96" s="5">
        <v>4362000000</v>
      </c>
      <c r="V96" s="5">
        <v>2437000000</v>
      </c>
      <c r="W96" s="5">
        <v>742000000</v>
      </c>
    </row>
    <row r="97" spans="3:23" ht="15.5" x14ac:dyDescent="0.35">
      <c r="C97" t="s">
        <v>126</v>
      </c>
      <c r="D97" s="5">
        <v>28346000000</v>
      </c>
      <c r="E97" s="5">
        <v>29908000000</v>
      </c>
      <c r="F97" s="5">
        <v>35030000000</v>
      </c>
      <c r="G97" s="5">
        <v>36881000000</v>
      </c>
      <c r="I97" s="5">
        <v>35030000000</v>
      </c>
      <c r="J97" s="5">
        <v>40398000000</v>
      </c>
      <c r="K97" s="5">
        <v>46596000000</v>
      </c>
      <c r="L97" s="5">
        <v>54093000000</v>
      </c>
      <c r="M97" s="5">
        <v>64078000000</v>
      </c>
      <c r="N97" s="5">
        <v>107961000000</v>
      </c>
      <c r="O97" s="5">
        <v>127420000000</v>
      </c>
      <c r="P97" s="5">
        <v>135620000000</v>
      </c>
      <c r="Q97" s="5">
        <v>152680000000</v>
      </c>
      <c r="R97" s="5">
        <v>163629000000</v>
      </c>
      <c r="S97" s="5">
        <v>144647000000</v>
      </c>
      <c r="T97" s="5">
        <v>156187000000</v>
      </c>
      <c r="U97" s="5">
        <v>105284000000</v>
      </c>
      <c r="V97" s="5">
        <v>77543000000</v>
      </c>
      <c r="W97" s="5">
        <v>47483000000</v>
      </c>
    </row>
    <row r="98" spans="3:23" ht="15.5" x14ac:dyDescent="0.35">
      <c r="C98" t="s">
        <v>342</v>
      </c>
      <c r="O98" s="5">
        <v>551302000000</v>
      </c>
      <c r="P98" s="5">
        <v>551302000000</v>
      </c>
      <c r="Q98" s="5">
        <v>551302000000</v>
      </c>
      <c r="R98" s="5">
        <v>551302000000</v>
      </c>
      <c r="S98" s="5">
        <v>202880000000</v>
      </c>
      <c r="T98" s="5">
        <v>202880000000</v>
      </c>
    </row>
    <row r="99" spans="3:23" ht="15.5" x14ac:dyDescent="0.35">
      <c r="C99" t="s">
        <v>130</v>
      </c>
      <c r="D99" s="5">
        <v>33047000000</v>
      </c>
      <c r="E99" s="5">
        <v>34609000000</v>
      </c>
      <c r="F99" s="5">
        <v>39579000000</v>
      </c>
      <c r="G99" s="5">
        <v>41615000000</v>
      </c>
      <c r="I99" s="5">
        <v>39579000000</v>
      </c>
      <c r="J99" s="5">
        <v>43141000000</v>
      </c>
      <c r="K99" s="5">
        <v>60157000000</v>
      </c>
      <c r="L99" s="5">
        <v>127241000000</v>
      </c>
      <c r="M99" s="5">
        <v>139552000000</v>
      </c>
      <c r="N99" s="5">
        <v>1727042000000</v>
      </c>
      <c r="O99" s="5">
        <v>723902000000</v>
      </c>
      <c r="P99" s="5">
        <v>715307000000</v>
      </c>
      <c r="Q99" s="5">
        <v>742880000000</v>
      </c>
      <c r="R99" s="5">
        <v>764606000000</v>
      </c>
      <c r="S99" s="5">
        <v>576667000000</v>
      </c>
      <c r="T99" s="5">
        <v>619330000000</v>
      </c>
      <c r="U99" s="5">
        <v>156177000000</v>
      </c>
      <c r="V99" s="5">
        <v>127662000000</v>
      </c>
      <c r="W99" s="5">
        <v>49696000000</v>
      </c>
    </row>
    <row r="100" spans="3:23" ht="15.5" x14ac:dyDescent="0.35">
      <c r="C100" t="s">
        <v>131</v>
      </c>
      <c r="D100" s="5">
        <v>93752000000</v>
      </c>
      <c r="E100" s="5">
        <v>106072000000</v>
      </c>
      <c r="F100" s="5">
        <v>97530000000</v>
      </c>
      <c r="G100" s="5">
        <v>79914000000</v>
      </c>
      <c r="I100" s="5">
        <v>97530000000</v>
      </c>
      <c r="J100" s="5">
        <v>135019000000</v>
      </c>
      <c r="K100" s="5">
        <v>134879000000</v>
      </c>
      <c r="L100" s="5">
        <v>225903000000</v>
      </c>
      <c r="M100" s="5">
        <v>325450000000</v>
      </c>
      <c r="N100" s="5">
        <v>2956614000000</v>
      </c>
      <c r="O100" s="5">
        <v>8339085000000</v>
      </c>
      <c r="P100" s="5">
        <v>8749797000000</v>
      </c>
      <c r="Q100" s="5">
        <v>8215481000000</v>
      </c>
      <c r="R100" s="5">
        <v>7128717000000</v>
      </c>
      <c r="S100" s="5">
        <v>5017544000000</v>
      </c>
      <c r="T100" s="5">
        <v>3455339000000</v>
      </c>
      <c r="U100" s="5">
        <v>1358617000000</v>
      </c>
      <c r="V100" s="5">
        <v>1189437000000</v>
      </c>
      <c r="W100" s="5">
        <v>862388000000</v>
      </c>
    </row>
    <row r="101" spans="3:23" ht="15.5" x14ac:dyDescent="0.35">
      <c r="C101" t="s">
        <v>132</v>
      </c>
    </row>
    <row r="102" spans="3:23" ht="15.5" x14ac:dyDescent="0.35">
      <c r="C102" t="s">
        <v>133</v>
      </c>
    </row>
    <row r="103" spans="3:23" ht="15.5" x14ac:dyDescent="0.35">
      <c r="C103" t="s">
        <v>134</v>
      </c>
      <c r="D103" s="5">
        <v>4823018000000</v>
      </c>
      <c r="E103" s="5">
        <v>4817121000000</v>
      </c>
      <c r="F103" s="5">
        <v>4799744000000</v>
      </c>
      <c r="G103" s="5">
        <v>3955143000000</v>
      </c>
      <c r="I103" s="5">
        <v>4799744000000</v>
      </c>
      <c r="J103" s="5">
        <v>3960660000000</v>
      </c>
      <c r="K103" s="5">
        <v>744152000000</v>
      </c>
      <c r="L103" s="5">
        <v>1014962000000</v>
      </c>
      <c r="M103" s="5">
        <v>3949979000000</v>
      </c>
      <c r="N103" s="5">
        <v>3911088000000</v>
      </c>
      <c r="O103" s="5">
        <v>1466633000000</v>
      </c>
      <c r="P103" s="5">
        <v>2068709000000</v>
      </c>
      <c r="Q103" s="5">
        <v>1247690000000</v>
      </c>
      <c r="R103" s="5">
        <v>1256834000000</v>
      </c>
      <c r="S103" s="5">
        <v>2465590000000</v>
      </c>
      <c r="T103" s="5">
        <v>2020951000000</v>
      </c>
      <c r="U103" s="5">
        <v>216441000000</v>
      </c>
      <c r="V103" s="5">
        <v>629777000000</v>
      </c>
      <c r="W103" s="5">
        <v>402491000000</v>
      </c>
    </row>
    <row r="104" spans="3:23" ht="15.5" x14ac:dyDescent="0.35">
      <c r="C104" t="s">
        <v>135</v>
      </c>
      <c r="L104" s="5">
        <v>580000000000</v>
      </c>
      <c r="M104" s="5">
        <v>580000000000</v>
      </c>
      <c r="N104" s="5">
        <v>580000000000</v>
      </c>
      <c r="O104" s="5">
        <v>600000000000</v>
      </c>
      <c r="P104" s="5">
        <v>699847000000</v>
      </c>
      <c r="Q104" s="5">
        <v>500000000000</v>
      </c>
      <c r="R104" s="5">
        <v>424178000000</v>
      </c>
      <c r="S104" s="5">
        <v>1724433000000</v>
      </c>
      <c r="T104" s="5">
        <v>1432391000000</v>
      </c>
      <c r="U104" s="5">
        <v>105000000000</v>
      </c>
      <c r="V104" s="5">
        <v>446766000000</v>
      </c>
      <c r="W104" s="5">
        <v>291456000000</v>
      </c>
    </row>
    <row r="105" spans="3:23" ht="15.5" x14ac:dyDescent="0.35">
      <c r="C105" t="s">
        <v>136</v>
      </c>
    </row>
    <row r="106" spans="3:23" ht="15.5" x14ac:dyDescent="0.35">
      <c r="C106" t="s">
        <v>137</v>
      </c>
      <c r="D106" s="5">
        <v>145511000000</v>
      </c>
      <c r="E106" s="5">
        <v>145681000000</v>
      </c>
      <c r="F106" s="5">
        <v>145965000000</v>
      </c>
      <c r="G106" s="5">
        <v>146438000000</v>
      </c>
      <c r="I106" s="5">
        <v>145965000000</v>
      </c>
      <c r="J106" s="5">
        <v>157599000000</v>
      </c>
      <c r="K106" s="5">
        <v>149820000000</v>
      </c>
      <c r="L106" s="5">
        <v>148897000000</v>
      </c>
      <c r="M106" s="5">
        <v>147050000000</v>
      </c>
      <c r="N106" s="5">
        <v>126713000000</v>
      </c>
      <c r="O106" s="5">
        <v>423831000000</v>
      </c>
      <c r="P106" s="5">
        <v>257239000000</v>
      </c>
      <c r="Q106" s="5">
        <v>587736000000</v>
      </c>
      <c r="R106" s="5">
        <v>670874000000</v>
      </c>
      <c r="S106" s="5">
        <v>672995000000</v>
      </c>
      <c r="T106" s="5">
        <v>533062000000</v>
      </c>
      <c r="U106" s="5">
        <v>263000000</v>
      </c>
      <c r="V106" s="5">
        <v>2180000000</v>
      </c>
      <c r="W106" s="5">
        <v>14022000000</v>
      </c>
    </row>
    <row r="107" spans="3:23" ht="15.5" x14ac:dyDescent="0.35">
      <c r="C107" t="s">
        <v>139</v>
      </c>
      <c r="D107" s="5">
        <v>9137000000</v>
      </c>
      <c r="E107" s="5">
        <v>9137000000</v>
      </c>
      <c r="F107" s="5">
        <v>9137000000</v>
      </c>
      <c r="I107" s="5">
        <v>9137000000</v>
      </c>
      <c r="J107" s="5">
        <v>23238000000</v>
      </c>
      <c r="K107" s="5">
        <v>56923000000</v>
      </c>
      <c r="L107" s="5">
        <v>32000000000</v>
      </c>
    </row>
    <row r="108" spans="3:23" ht="15.5" x14ac:dyDescent="0.35">
      <c r="C108" t="s">
        <v>140</v>
      </c>
      <c r="D108" s="5">
        <v>223147000000</v>
      </c>
      <c r="E108" s="5">
        <v>223385000000</v>
      </c>
      <c r="F108" s="5">
        <v>221950000000</v>
      </c>
      <c r="G108" s="5">
        <v>229798000000</v>
      </c>
      <c r="I108" s="5">
        <v>221950000000</v>
      </c>
      <c r="J108" s="5">
        <v>227425000000</v>
      </c>
      <c r="K108" s="5">
        <v>188749000000</v>
      </c>
      <c r="L108" s="5">
        <v>168993000000</v>
      </c>
      <c r="M108" s="5">
        <v>166430000000</v>
      </c>
      <c r="N108" s="5">
        <v>163551000000</v>
      </c>
      <c r="O108" s="5">
        <v>746000000</v>
      </c>
      <c r="P108" s="5">
        <v>516000000</v>
      </c>
      <c r="Q108" s="5">
        <v>4059000000</v>
      </c>
      <c r="R108" s="5">
        <v>55657000000</v>
      </c>
      <c r="S108" s="5">
        <v>25594000000</v>
      </c>
      <c r="T108" s="5">
        <v>1993000000</v>
      </c>
    </row>
    <row r="109" spans="3:23" ht="15.5" x14ac:dyDescent="0.35">
      <c r="C109" t="s">
        <v>142</v>
      </c>
      <c r="D109" s="5">
        <v>322633000000</v>
      </c>
      <c r="E109" s="5">
        <v>322835000000</v>
      </c>
      <c r="F109" s="5">
        <v>324543000000</v>
      </c>
      <c r="G109" s="5">
        <v>336145000000</v>
      </c>
      <c r="I109" s="5">
        <v>324543000000</v>
      </c>
      <c r="J109" s="5">
        <v>337039000000</v>
      </c>
      <c r="K109" s="5">
        <v>282597000000</v>
      </c>
      <c r="L109" s="5">
        <v>75804000000</v>
      </c>
      <c r="M109" s="5">
        <v>80247000000</v>
      </c>
      <c r="N109" s="5">
        <v>21435000000</v>
      </c>
      <c r="O109" s="5">
        <v>39946000000</v>
      </c>
      <c r="P109" s="5">
        <v>26386000000</v>
      </c>
      <c r="Q109" s="5">
        <v>65603000000</v>
      </c>
      <c r="R109" s="5">
        <v>56857000000</v>
      </c>
      <c r="S109" s="5">
        <v>28524000000</v>
      </c>
      <c r="T109" s="5">
        <v>33844000000</v>
      </c>
      <c r="U109" s="5">
        <v>59571000000</v>
      </c>
      <c r="V109" s="5">
        <v>132977000000</v>
      </c>
      <c r="W109" s="5">
        <v>91712000000</v>
      </c>
    </row>
    <row r="110" spans="3:23" ht="15.5" x14ac:dyDescent="0.35">
      <c r="C110" t="s">
        <v>138</v>
      </c>
      <c r="D110" s="5">
        <v>82770000000</v>
      </c>
      <c r="E110" s="5">
        <v>72784000000</v>
      </c>
      <c r="F110" s="5">
        <v>62849000000</v>
      </c>
      <c r="G110" s="5">
        <v>55042000000</v>
      </c>
      <c r="I110" s="5">
        <v>62849000000</v>
      </c>
      <c r="J110" s="5">
        <v>37632000000</v>
      </c>
      <c r="K110" s="5">
        <v>13239000000</v>
      </c>
      <c r="L110" s="5">
        <v>9736000000</v>
      </c>
      <c r="M110" s="5">
        <v>66731000000</v>
      </c>
      <c r="N110" s="5">
        <v>56997000000</v>
      </c>
      <c r="O110" s="5">
        <v>42060000000</v>
      </c>
      <c r="P110" s="5">
        <v>40635000000</v>
      </c>
      <c r="Q110" s="5">
        <v>71264000000</v>
      </c>
      <c r="R110" s="5">
        <v>27763000000</v>
      </c>
      <c r="S110" s="5">
        <v>2228000000</v>
      </c>
      <c r="T110" s="5">
        <v>2727000000</v>
      </c>
      <c r="U110" s="5">
        <v>1899000000</v>
      </c>
      <c r="V110" s="5">
        <v>3305000000</v>
      </c>
      <c r="W110" s="5">
        <v>1902000000</v>
      </c>
    </row>
    <row r="111" spans="3:23" ht="15.5" x14ac:dyDescent="0.35">
      <c r="C111" t="s">
        <v>143</v>
      </c>
    </row>
    <row r="112" spans="3:23" ht="15.5" x14ac:dyDescent="0.35">
      <c r="C112" t="s">
        <v>144</v>
      </c>
      <c r="K112" s="5">
        <v>3101804000000</v>
      </c>
      <c r="L112" s="5">
        <v>2577017000000</v>
      </c>
      <c r="O112" s="5">
        <v>2561050000000</v>
      </c>
      <c r="P112" s="5">
        <v>2463165000000</v>
      </c>
      <c r="Q112" s="5">
        <v>2501678000000</v>
      </c>
      <c r="R112" s="5">
        <v>2516862000000</v>
      </c>
      <c r="S112" s="5">
        <v>15782000000</v>
      </c>
      <c r="T112" s="5">
        <v>22942000000</v>
      </c>
      <c r="U112" s="5">
        <v>14995000000</v>
      </c>
      <c r="V112" s="5">
        <v>54975000000</v>
      </c>
    </row>
    <row r="113" spans="3:23" ht="15.5" x14ac:dyDescent="0.35">
      <c r="C113" t="s">
        <v>1060</v>
      </c>
      <c r="M113" s="5">
        <v>77000000</v>
      </c>
      <c r="N113" s="5">
        <v>145000000</v>
      </c>
      <c r="O113" s="5">
        <v>603000000</v>
      </c>
      <c r="P113" s="5">
        <v>1263000000</v>
      </c>
      <c r="Q113" s="5">
        <v>4444000000</v>
      </c>
      <c r="R113" s="5">
        <v>8307000000</v>
      </c>
      <c r="S113" s="5">
        <v>808000000</v>
      </c>
      <c r="T113" s="5">
        <v>4045000000</v>
      </c>
      <c r="U113" s="5">
        <v>7336000000</v>
      </c>
      <c r="V113" s="5">
        <v>6416000000</v>
      </c>
      <c r="W113" s="5">
        <v>1833000000</v>
      </c>
    </row>
    <row r="114" spans="3:23" ht="15.5" x14ac:dyDescent="0.35">
      <c r="C114" t="s">
        <v>145</v>
      </c>
      <c r="G114" s="5">
        <v>850782000000</v>
      </c>
      <c r="J114" s="5">
        <v>839377000000</v>
      </c>
      <c r="K114" s="5">
        <v>831150000000</v>
      </c>
      <c r="L114" s="5">
        <v>840095000000</v>
      </c>
      <c r="M114" s="5">
        <v>497817000000</v>
      </c>
      <c r="N114" s="5">
        <v>606320000000</v>
      </c>
      <c r="O114" s="5">
        <v>339617000000</v>
      </c>
      <c r="P114" s="5">
        <v>593737000000</v>
      </c>
      <c r="Q114" s="5">
        <v>1191295000000</v>
      </c>
      <c r="R114" s="5">
        <v>493179000000</v>
      </c>
    </row>
    <row r="115" spans="3:23" ht="15.5" x14ac:dyDescent="0.35">
      <c r="C115" t="s">
        <v>146</v>
      </c>
      <c r="D115" s="5">
        <v>4047548000000</v>
      </c>
      <c r="E115" s="5">
        <v>4043310000000</v>
      </c>
      <c r="F115" s="5">
        <v>4039046000000</v>
      </c>
      <c r="G115" s="5">
        <v>3186244000000</v>
      </c>
      <c r="I115" s="5">
        <v>4039046000000</v>
      </c>
      <c r="J115" s="5">
        <v>3186284000000</v>
      </c>
      <c r="K115" s="5">
        <v>89284000000</v>
      </c>
      <c r="M115" s="5">
        <v>2902984000000</v>
      </c>
      <c r="N115" s="5">
        <v>2809515000000</v>
      </c>
      <c r="O115" s="5">
        <v>257440000000</v>
      </c>
      <c r="P115" s="5">
        <v>1019130000000</v>
      </c>
      <c r="Q115" s="5">
        <v>11443000000</v>
      </c>
      <c r="R115" s="5">
        <v>13455000000</v>
      </c>
      <c r="S115" s="5">
        <v>11816000000</v>
      </c>
      <c r="T115" s="5">
        <v>16934000000</v>
      </c>
      <c r="U115" s="5">
        <v>49708000000</v>
      </c>
      <c r="V115" s="5">
        <v>44549000000</v>
      </c>
      <c r="W115" s="5">
        <v>2123000000</v>
      </c>
    </row>
    <row r="116" spans="3:23" ht="15.5" x14ac:dyDescent="0.35">
      <c r="C116" t="s">
        <v>109</v>
      </c>
    </row>
    <row r="117" spans="3:23" ht="15.5" x14ac:dyDescent="0.35">
      <c r="C117" t="s">
        <v>147</v>
      </c>
      <c r="D117" s="5">
        <v>12087000000</v>
      </c>
      <c r="E117" s="5">
        <v>12087000000</v>
      </c>
      <c r="F117" s="5">
        <v>12087000000</v>
      </c>
      <c r="G117" s="5">
        <v>859370000000</v>
      </c>
      <c r="I117" s="5">
        <v>12087000000</v>
      </c>
      <c r="J117" s="5">
        <v>871209000000</v>
      </c>
      <c r="K117" s="5">
        <v>4000236000000</v>
      </c>
      <c r="L117" s="5">
        <v>3463703000000</v>
      </c>
      <c r="M117" s="5">
        <v>522533000000</v>
      </c>
      <c r="N117" s="5">
        <v>690952000000</v>
      </c>
      <c r="O117" s="5">
        <v>2983815000000</v>
      </c>
      <c r="P117" s="5">
        <v>3137712000000</v>
      </c>
      <c r="Q117" s="5">
        <v>3762428000000</v>
      </c>
      <c r="R117" s="5">
        <v>3056442000000</v>
      </c>
      <c r="S117" s="5">
        <v>52783000000</v>
      </c>
      <c r="T117" s="5">
        <v>47676000000</v>
      </c>
      <c r="U117" s="5">
        <v>34430000000</v>
      </c>
      <c r="V117" s="5">
        <v>67804000000</v>
      </c>
      <c r="W117" s="5">
        <v>4368000000</v>
      </c>
    </row>
    <row r="118" spans="3:23" ht="15.5" x14ac:dyDescent="0.35">
      <c r="C118" t="s">
        <v>148</v>
      </c>
      <c r="D118" s="5">
        <v>12087000000</v>
      </c>
      <c r="E118" s="5">
        <v>12087000000</v>
      </c>
      <c r="F118" s="5">
        <v>12087000000</v>
      </c>
      <c r="G118" s="5">
        <v>859370000000</v>
      </c>
      <c r="I118" s="5">
        <v>12087000000</v>
      </c>
      <c r="J118" s="5">
        <v>871209000000</v>
      </c>
      <c r="K118" s="5">
        <v>4000236000000</v>
      </c>
      <c r="L118" s="5">
        <v>3463703000000</v>
      </c>
      <c r="M118" s="5">
        <v>522533000000</v>
      </c>
      <c r="N118" s="5">
        <v>690952000000</v>
      </c>
      <c r="O118" s="5">
        <v>2983815000000</v>
      </c>
      <c r="P118" s="5">
        <v>3137712000000</v>
      </c>
      <c r="Q118" s="5">
        <v>3762428000000</v>
      </c>
      <c r="R118" s="5">
        <v>3056442000000</v>
      </c>
      <c r="S118" s="5">
        <v>52783000000</v>
      </c>
      <c r="T118" s="5">
        <v>47676000000</v>
      </c>
      <c r="U118" s="5">
        <v>34430000000</v>
      </c>
      <c r="V118" s="5">
        <v>67804000000</v>
      </c>
      <c r="W118" s="5">
        <v>4368000000</v>
      </c>
    </row>
    <row r="119" spans="3:23" ht="15.5" x14ac:dyDescent="0.35">
      <c r="C119" t="s">
        <v>150</v>
      </c>
    </row>
    <row r="120" spans="3:23" ht="15.5" x14ac:dyDescent="0.35">
      <c r="C120" t="s">
        <v>151</v>
      </c>
      <c r="K120" s="5">
        <v>3101804000000</v>
      </c>
      <c r="L120" s="5">
        <v>2577017000000</v>
      </c>
      <c r="M120" s="5">
        <v>77000000</v>
      </c>
      <c r="N120" s="5">
        <v>145000000</v>
      </c>
      <c r="O120" s="5">
        <v>2561653000000</v>
      </c>
      <c r="P120" s="5">
        <v>2464428000000</v>
      </c>
      <c r="Q120" s="5">
        <v>2506122000000</v>
      </c>
      <c r="R120" s="5">
        <v>2525169000000</v>
      </c>
      <c r="S120" s="5">
        <v>16590000000</v>
      </c>
      <c r="T120" s="5">
        <v>26987000000</v>
      </c>
      <c r="U120" s="5">
        <v>22331000000</v>
      </c>
      <c r="V120" s="5">
        <v>61391000000</v>
      </c>
      <c r="W120" s="5">
        <v>1833000000</v>
      </c>
    </row>
    <row r="121" spans="3:23" ht="15.5" x14ac:dyDescent="0.35">
      <c r="C121" t="s">
        <v>141</v>
      </c>
      <c r="P121" s="5">
        <v>1497000000</v>
      </c>
      <c r="Q121" s="5">
        <v>4753000000</v>
      </c>
    </row>
    <row r="122" spans="3:23" ht="15.5" x14ac:dyDescent="0.35">
      <c r="C122" t="s">
        <v>152</v>
      </c>
      <c r="D122" s="5">
        <v>4835105000000</v>
      </c>
      <c r="E122" s="5">
        <v>4829208000000</v>
      </c>
      <c r="F122" s="5">
        <v>4811831000000</v>
      </c>
      <c r="G122" s="5">
        <v>4814513000000</v>
      </c>
      <c r="I122" s="5">
        <v>4811831000000</v>
      </c>
      <c r="J122" s="5">
        <v>4831869000000</v>
      </c>
      <c r="K122" s="5">
        <v>4744388000000</v>
      </c>
      <c r="L122" s="5">
        <v>4478665000000</v>
      </c>
      <c r="M122" s="5">
        <v>4472512000000</v>
      </c>
      <c r="N122" s="5">
        <v>4602040000000</v>
      </c>
      <c r="O122" s="5">
        <v>4450448000000</v>
      </c>
      <c r="P122" s="5">
        <v>5206421000000</v>
      </c>
      <c r="Q122" s="5">
        <v>5010118000000</v>
      </c>
      <c r="R122" s="5">
        <v>4313276000000</v>
      </c>
      <c r="S122" s="5">
        <v>2518373000000</v>
      </c>
      <c r="T122" s="5">
        <v>2068627000000</v>
      </c>
      <c r="U122" s="5">
        <v>250871000000</v>
      </c>
      <c r="V122" s="5">
        <v>697581000000</v>
      </c>
      <c r="W122" s="5">
        <v>406859000000</v>
      </c>
    </row>
    <row r="123" spans="3:23" ht="15.5" x14ac:dyDescent="0.35">
      <c r="C123" t="s">
        <v>153</v>
      </c>
    </row>
    <row r="124" spans="3:23" ht="15.5" x14ac:dyDescent="0.35">
      <c r="C124" t="s">
        <v>154</v>
      </c>
      <c r="D124" s="5">
        <v>731093000000</v>
      </c>
      <c r="E124" s="5">
        <v>731093000000</v>
      </c>
      <c r="F124" s="5">
        <v>731093000000</v>
      </c>
      <c r="G124" s="5">
        <v>731093000000</v>
      </c>
      <c r="I124" s="5">
        <v>731093000000</v>
      </c>
      <c r="J124" s="5">
        <v>731093000000</v>
      </c>
      <c r="K124" s="5">
        <v>731093000000</v>
      </c>
      <c r="L124" s="5">
        <v>731093000000</v>
      </c>
      <c r="M124" s="5">
        <v>731093000000</v>
      </c>
      <c r="N124" s="5">
        <v>731093000000</v>
      </c>
      <c r="O124" s="5">
        <v>731093000000</v>
      </c>
      <c r="P124" s="5">
        <v>731093000000</v>
      </c>
      <c r="Q124" s="5">
        <v>718212000000</v>
      </c>
      <c r="R124" s="5">
        <v>712095000000</v>
      </c>
      <c r="S124" s="5">
        <v>704205000000</v>
      </c>
      <c r="T124" s="5">
        <v>547251000000</v>
      </c>
      <c r="U124" s="5">
        <v>536702000000</v>
      </c>
      <c r="V124" s="5">
        <v>400000000000</v>
      </c>
      <c r="W124" s="5">
        <v>200000000000</v>
      </c>
    </row>
    <row r="125" spans="3:23" ht="15.5" x14ac:dyDescent="0.35">
      <c r="C125" t="s">
        <v>155</v>
      </c>
      <c r="D125" s="5">
        <v>1004189000000</v>
      </c>
      <c r="E125" s="5">
        <v>1004189000000</v>
      </c>
      <c r="F125" s="5">
        <v>1004189000000</v>
      </c>
      <c r="G125" s="5">
        <v>1004189000000</v>
      </c>
      <c r="I125" s="5">
        <v>1004189000000</v>
      </c>
      <c r="J125" s="5">
        <v>1004189000000</v>
      </c>
      <c r="K125" s="5">
        <v>1004189000000</v>
      </c>
      <c r="L125" s="5">
        <v>1004189000000</v>
      </c>
      <c r="M125" s="5">
        <v>1004189000000</v>
      </c>
      <c r="N125" s="5">
        <v>1004189000000</v>
      </c>
      <c r="O125" s="5">
        <v>1004189000000</v>
      </c>
      <c r="P125" s="5">
        <v>1004189000000</v>
      </c>
      <c r="Q125" s="5">
        <v>977138000000</v>
      </c>
      <c r="R125" s="5">
        <v>964293000000</v>
      </c>
      <c r="S125" s="5">
        <v>947725000000</v>
      </c>
      <c r="T125" s="5">
        <v>297679000000</v>
      </c>
      <c r="U125" s="5">
        <v>275564000000</v>
      </c>
    </row>
    <row r="126" spans="3:23" ht="15.5" x14ac:dyDescent="0.35">
      <c r="C126" t="s">
        <v>156</v>
      </c>
      <c r="D126" s="5">
        <v>-6475328000000</v>
      </c>
      <c r="E126" s="5">
        <v>-6457116000000</v>
      </c>
      <c r="F126" s="5">
        <v>-6447555000000</v>
      </c>
      <c r="G126" s="5">
        <v>-6468573000000</v>
      </c>
      <c r="I126" s="5">
        <v>-6447555000000</v>
      </c>
      <c r="J126" s="5">
        <v>-6430298000000</v>
      </c>
      <c r="K126" s="5">
        <v>-6343205000000</v>
      </c>
      <c r="L126" s="5">
        <v>-5987058000000</v>
      </c>
      <c r="M126" s="5">
        <v>-5881216000000</v>
      </c>
      <c r="N126" s="5">
        <v>-3367699000000</v>
      </c>
      <c r="O126" s="5">
        <v>2230633000000</v>
      </c>
      <c r="P126" s="5">
        <v>1816713000000</v>
      </c>
      <c r="Q126" s="5">
        <v>1519517000000</v>
      </c>
      <c r="R126" s="5">
        <v>1151307000000</v>
      </c>
      <c r="S126" s="5">
        <v>846446000000</v>
      </c>
      <c r="T126" s="5">
        <v>541571000000</v>
      </c>
      <c r="U126" s="5">
        <v>295315000000</v>
      </c>
      <c r="V126" s="5">
        <v>91713000000</v>
      </c>
      <c r="W126" s="5">
        <v>51726000000</v>
      </c>
    </row>
    <row r="127" spans="3:23" ht="15.5" x14ac:dyDescent="0.35">
      <c r="C127" t="s">
        <v>157</v>
      </c>
      <c r="D127" s="5">
        <v>25600000000</v>
      </c>
      <c r="E127" s="5">
        <v>25600000000</v>
      </c>
      <c r="F127" s="5">
        <v>25600000000</v>
      </c>
      <c r="G127" s="5">
        <v>25600000000</v>
      </c>
      <c r="I127" s="5">
        <v>25600000000</v>
      </c>
      <c r="J127" s="5">
        <v>25600000000</v>
      </c>
      <c r="K127" s="5">
        <v>25600000000</v>
      </c>
      <c r="L127" s="5">
        <v>25600000000</v>
      </c>
      <c r="M127" s="5">
        <v>25600000000</v>
      </c>
      <c r="N127" s="5">
        <v>25600000000</v>
      </c>
      <c r="O127" s="5">
        <v>20600000000</v>
      </c>
      <c r="P127" s="5">
        <v>15600000000</v>
      </c>
      <c r="Q127" s="5">
        <v>10600000000</v>
      </c>
      <c r="R127" s="5">
        <v>5600000000</v>
      </c>
      <c r="S127" s="5">
        <v>1600000000</v>
      </c>
      <c r="T127" s="5">
        <v>600000000</v>
      </c>
      <c r="U127" s="5">
        <v>100000000</v>
      </c>
      <c r="V127" s="5">
        <v>100000000</v>
      </c>
    </row>
    <row r="128" spans="3:23" ht="15.5" x14ac:dyDescent="0.35">
      <c r="C128" t="s">
        <v>158</v>
      </c>
      <c r="D128" s="5">
        <v>-6500928000000</v>
      </c>
      <c r="E128" s="5">
        <v>-6482716000000</v>
      </c>
      <c r="F128" s="5">
        <v>-6473155000000</v>
      </c>
      <c r="G128" s="5">
        <v>-6494173000000</v>
      </c>
      <c r="I128" s="5">
        <v>-6473155000000</v>
      </c>
      <c r="J128" s="5">
        <v>-6455898000000</v>
      </c>
      <c r="K128" s="5">
        <v>-6368805000000</v>
      </c>
      <c r="L128" s="5">
        <v>-6012658000000</v>
      </c>
      <c r="M128" s="5">
        <v>-5906816000000</v>
      </c>
      <c r="N128" s="5">
        <v>-3393299000000</v>
      </c>
      <c r="O128" s="5">
        <v>2210033000000</v>
      </c>
      <c r="P128" s="5">
        <v>1801113000000</v>
      </c>
      <c r="Q128" s="5">
        <v>1508917000000</v>
      </c>
      <c r="R128" s="5">
        <v>1145707000000</v>
      </c>
      <c r="S128" s="5">
        <v>844846000000</v>
      </c>
      <c r="T128" s="5">
        <v>540971000000</v>
      </c>
      <c r="U128" s="5">
        <v>295215000000</v>
      </c>
      <c r="V128" s="5">
        <v>91613000000</v>
      </c>
      <c r="W128" s="5">
        <v>51726000000</v>
      </c>
    </row>
    <row r="129" spans="2:23" ht="15.5" x14ac:dyDescent="0.35">
      <c r="C129" t="s">
        <v>159</v>
      </c>
      <c r="D129" s="5">
        <v>-6475328000000</v>
      </c>
      <c r="E129" s="5">
        <v>-6457116000000</v>
      </c>
      <c r="F129" s="5">
        <v>-6447555000000</v>
      </c>
      <c r="G129" s="5">
        <v>-6468573000000</v>
      </c>
      <c r="I129" s="5">
        <v>-6447555000000</v>
      </c>
      <c r="J129" s="5">
        <v>-6430298000000</v>
      </c>
      <c r="K129" s="5">
        <v>-6343205000000</v>
      </c>
      <c r="L129" s="5">
        <v>-5987058000000</v>
      </c>
      <c r="M129" s="5">
        <v>-5881216000000</v>
      </c>
      <c r="N129" s="5">
        <v>-3367699000000</v>
      </c>
      <c r="O129" s="5">
        <v>2230633000000</v>
      </c>
      <c r="P129" s="5">
        <v>1816713000000</v>
      </c>
      <c r="Q129" s="5">
        <v>1519517000000</v>
      </c>
      <c r="R129" s="5">
        <v>1151307000000</v>
      </c>
      <c r="S129" s="5">
        <v>846446000000</v>
      </c>
      <c r="T129" s="5">
        <v>541571000000</v>
      </c>
      <c r="U129" s="5">
        <v>295315000000</v>
      </c>
      <c r="V129" s="5">
        <v>91713000000</v>
      </c>
      <c r="W129" s="5">
        <v>51726000000</v>
      </c>
    </row>
    <row r="130" spans="2:23" ht="15.5" x14ac:dyDescent="0.35">
      <c r="C130" t="s">
        <v>160</v>
      </c>
      <c r="D130" s="5">
        <v>-2197000000</v>
      </c>
      <c r="E130" s="5">
        <v>-2187000000</v>
      </c>
      <c r="F130" s="5">
        <v>-1930000000</v>
      </c>
      <c r="G130" s="5">
        <v>-1858000000</v>
      </c>
      <c r="I130" s="5">
        <v>-1930000000</v>
      </c>
      <c r="J130" s="5">
        <v>-1774000000</v>
      </c>
      <c r="K130" s="5">
        <v>-1475000000</v>
      </c>
      <c r="L130" s="5">
        <v>-1434000000</v>
      </c>
      <c r="M130" s="5">
        <v>-1580000000</v>
      </c>
      <c r="N130" s="5">
        <v>-435000000</v>
      </c>
      <c r="O130" s="5">
        <v>3510000000</v>
      </c>
      <c r="P130" s="5">
        <v>2881000000</v>
      </c>
      <c r="Q130" s="5">
        <v>2231000000</v>
      </c>
      <c r="R130" s="5">
        <v>1581000000</v>
      </c>
      <c r="S130" s="5">
        <v>755000000</v>
      </c>
      <c r="T130" s="5">
        <v>211000000</v>
      </c>
      <c r="U130" s="5">
        <v>204000000</v>
      </c>
      <c r="V130" s="5">
        <v>182000000</v>
      </c>
      <c r="W130" s="5">
        <v>195000000</v>
      </c>
    </row>
    <row r="131" spans="2:23" ht="15.5" x14ac:dyDescent="0.35">
      <c r="C131" t="s">
        <v>9</v>
      </c>
      <c r="D131" s="5">
        <v>-4741353000000</v>
      </c>
      <c r="E131" s="5">
        <v>-4723136000000</v>
      </c>
      <c r="F131" s="5">
        <v>-4714301000000</v>
      </c>
      <c r="G131" s="5">
        <v>-4734599000000</v>
      </c>
      <c r="I131" s="5">
        <v>-4714301000000</v>
      </c>
      <c r="J131" s="5">
        <v>-4696850000000</v>
      </c>
      <c r="K131" s="5">
        <v>-4609509000000</v>
      </c>
      <c r="L131" s="5">
        <v>-4252762000000</v>
      </c>
      <c r="M131" s="5">
        <v>-4147062000000</v>
      </c>
      <c r="N131" s="5">
        <v>-1645426000000</v>
      </c>
      <c r="O131" s="5">
        <v>3888637000000</v>
      </c>
      <c r="P131" s="5">
        <v>3543376000000</v>
      </c>
      <c r="Q131" s="5">
        <v>3205363000000</v>
      </c>
      <c r="R131" s="5">
        <v>2815441000000</v>
      </c>
      <c r="S131" s="5">
        <v>2499171000000</v>
      </c>
      <c r="T131" s="5">
        <v>1386712000000</v>
      </c>
      <c r="U131" s="5">
        <v>1107746000000</v>
      </c>
      <c r="V131" s="5">
        <v>491856000000</v>
      </c>
      <c r="W131" s="5">
        <v>455529000000</v>
      </c>
    </row>
    <row r="132" spans="2:23" ht="15.5" x14ac:dyDescent="0.35">
      <c r="C132" t="s">
        <v>161</v>
      </c>
      <c r="D132" s="5">
        <v>93752000000</v>
      </c>
      <c r="E132" s="5">
        <v>106072000000</v>
      </c>
      <c r="F132" s="5">
        <v>97530000000</v>
      </c>
      <c r="G132" s="5">
        <v>79914000000</v>
      </c>
      <c r="I132" s="5">
        <v>97530000000</v>
      </c>
      <c r="J132" s="5">
        <v>135019000000</v>
      </c>
      <c r="K132" s="5">
        <v>134879000000</v>
      </c>
      <c r="L132" s="5">
        <v>225903000000</v>
      </c>
      <c r="M132" s="5">
        <v>325450000000</v>
      </c>
      <c r="N132" s="5">
        <v>2956614000000</v>
      </c>
      <c r="O132" s="5">
        <v>8339085000000</v>
      </c>
      <c r="P132" s="5">
        <v>8749797000000</v>
      </c>
      <c r="Q132" s="5">
        <v>8215481000000</v>
      </c>
      <c r="R132" s="5">
        <v>7128717000000</v>
      </c>
      <c r="S132" s="5">
        <v>5017544000000</v>
      </c>
      <c r="T132" s="5">
        <v>3455339000000</v>
      </c>
      <c r="U132" s="5">
        <v>1358617000000</v>
      </c>
      <c r="V132" s="5">
        <v>1189437000000</v>
      </c>
      <c r="W132" s="5">
        <v>862388000000</v>
      </c>
    </row>
    <row r="133" spans="2:23" ht="15.5" x14ac:dyDescent="0.35">
      <c r="C133" t="s">
        <v>162</v>
      </c>
      <c r="D133" s="5">
        <v>7310929389</v>
      </c>
      <c r="E133" s="5">
        <v>7310929389</v>
      </c>
      <c r="F133" s="5">
        <v>7310929389</v>
      </c>
      <c r="G133" s="5">
        <v>7310929389</v>
      </c>
      <c r="I133" s="5">
        <v>7310929389</v>
      </c>
      <c r="J133" s="5">
        <v>7310929389</v>
      </c>
      <c r="K133" s="5">
        <v>7310929389</v>
      </c>
      <c r="L133" s="5">
        <v>7310929389</v>
      </c>
      <c r="M133" s="5">
        <v>7310929389</v>
      </c>
      <c r="N133" s="5">
        <v>7310929389</v>
      </c>
      <c r="O133" s="5">
        <v>7310929389</v>
      </c>
      <c r="P133" s="5">
        <v>7310929389</v>
      </c>
      <c r="Q133" s="5">
        <v>7182115317</v>
      </c>
      <c r="R133" s="5">
        <v>7120928117</v>
      </c>
      <c r="S133" s="5">
        <v>7042052117</v>
      </c>
      <c r="T133" s="5">
        <v>5472505880</v>
      </c>
      <c r="U133" s="5">
        <v>5367015400</v>
      </c>
      <c r="V133" s="5">
        <v>4000000000</v>
      </c>
      <c r="W133" s="5">
        <v>2000000000</v>
      </c>
    </row>
    <row r="135" spans="2:23" ht="15.5" x14ac:dyDescent="0.35">
      <c r="B135" t="s">
        <v>163</v>
      </c>
      <c r="C135" t="s">
        <v>164</v>
      </c>
      <c r="D135" s="5">
        <v>-311000000</v>
      </c>
      <c r="E135" s="5">
        <v>-3859000000</v>
      </c>
      <c r="F135" s="5">
        <v>-12343000000</v>
      </c>
      <c r="G135" s="5">
        <v>17206000000</v>
      </c>
      <c r="I135" s="5">
        <v>20073000000</v>
      </c>
      <c r="J135" s="5">
        <v>6924000000</v>
      </c>
      <c r="K135" s="5">
        <v>-27151000000</v>
      </c>
      <c r="L135" s="5">
        <v>-28994000000</v>
      </c>
      <c r="M135" s="5">
        <v>-419590000000</v>
      </c>
      <c r="N135" s="5">
        <v>-174333000000</v>
      </c>
      <c r="O135" s="5">
        <v>632718000000</v>
      </c>
      <c r="P135" s="5">
        <v>-582558000000</v>
      </c>
      <c r="Q135" s="5">
        <v>-766559000000</v>
      </c>
      <c r="R135" s="5">
        <v>-851521000000</v>
      </c>
      <c r="S135" s="5">
        <v>-968790000000</v>
      </c>
      <c r="T135" s="5">
        <v>-663399000000</v>
      </c>
      <c r="U135" s="5">
        <v>125540000000</v>
      </c>
      <c r="V135" s="5">
        <v>-91048000000</v>
      </c>
      <c r="W135" s="5">
        <v>-128279000000</v>
      </c>
    </row>
    <row r="136" spans="2:23" ht="15.5" x14ac:dyDescent="0.35">
      <c r="C136" t="s">
        <v>165</v>
      </c>
      <c r="D136" s="5">
        <v>154793000000</v>
      </c>
      <c r="E136" s="5">
        <v>138564000000</v>
      </c>
      <c r="F136" s="5">
        <v>192499000000</v>
      </c>
      <c r="G136" s="5">
        <v>394717000000</v>
      </c>
      <c r="I136" s="5">
        <v>2065353000000</v>
      </c>
      <c r="J136" s="5">
        <v>3007790000000</v>
      </c>
      <c r="K136" s="5">
        <v>2760473000000</v>
      </c>
      <c r="L136" s="5">
        <v>1795895000000</v>
      </c>
      <c r="M136" s="5">
        <v>4328880000000</v>
      </c>
      <c r="N136" s="5">
        <v>31344712000000</v>
      </c>
      <c r="O136" s="5">
        <v>29027920000000</v>
      </c>
      <c r="P136" s="5">
        <v>27880413000000</v>
      </c>
      <c r="Q136" s="5">
        <v>26777594000000</v>
      </c>
      <c r="R136" s="5">
        <v>21416576000000</v>
      </c>
      <c r="S136" s="5">
        <v>14248269000000</v>
      </c>
      <c r="T136" s="5">
        <v>9603760000000</v>
      </c>
      <c r="U136" s="5">
        <v>8181620000000</v>
      </c>
      <c r="V136" s="5">
        <v>6880914000000</v>
      </c>
      <c r="W136" s="5">
        <v>5972142000000</v>
      </c>
    </row>
    <row r="137" spans="2:23" ht="15.5" x14ac:dyDescent="0.35">
      <c r="C137" t="s">
        <v>476</v>
      </c>
      <c r="D137" s="5">
        <v>-153750000000</v>
      </c>
      <c r="E137" s="5">
        <v>-137411000000</v>
      </c>
      <c r="F137" s="5">
        <v>-184543000000</v>
      </c>
      <c r="G137" s="5">
        <v>-389493000000</v>
      </c>
      <c r="I137" s="5">
        <v>-2021517000000</v>
      </c>
      <c r="J137" s="5">
        <v>-2989333000000</v>
      </c>
      <c r="K137" s="5">
        <v>-2736280000000</v>
      </c>
      <c r="L137" s="5">
        <v>-1715911000000</v>
      </c>
      <c r="M137" s="5">
        <v>-3882612000000</v>
      </c>
      <c r="N137" s="5">
        <v>-24942301000000</v>
      </c>
      <c r="O137" s="5">
        <v>-27317747000000</v>
      </c>
      <c r="P137" s="5">
        <v>-27471671000000</v>
      </c>
      <c r="Q137" s="5">
        <v>-26511672000000</v>
      </c>
      <c r="R137" s="5">
        <v>-21653130000000</v>
      </c>
      <c r="S137" s="5">
        <v>-14571356000000</v>
      </c>
      <c r="T137" s="5">
        <v>-9744246000000</v>
      </c>
      <c r="U137" s="5">
        <v>-7751261000000</v>
      </c>
      <c r="V137" s="5">
        <v>-6816075000000</v>
      </c>
      <c r="W137" s="5">
        <v>-5977760000000</v>
      </c>
    </row>
    <row r="138" spans="2:23" ht="15.5" x14ac:dyDescent="0.35">
      <c r="C138" t="s">
        <v>1061</v>
      </c>
      <c r="D138" s="5">
        <v>-1519000000</v>
      </c>
      <c r="E138" s="5">
        <v>-27931000000</v>
      </c>
      <c r="F138" s="5">
        <v>25075000000</v>
      </c>
      <c r="G138" s="5">
        <v>7562000000</v>
      </c>
      <c r="L138" s="5">
        <v>-47468000000</v>
      </c>
      <c r="M138" s="5">
        <v>-273912000000</v>
      </c>
      <c r="N138" s="5">
        <v>-233987000000</v>
      </c>
      <c r="O138" s="5">
        <v>-696465000000</v>
      </c>
      <c r="P138" s="5">
        <v>-669057000000</v>
      </c>
      <c r="Q138" s="5">
        <v>-648251000000</v>
      </c>
      <c r="R138" s="5">
        <v>-250062000000</v>
      </c>
      <c r="S138" s="5">
        <v>-434267000000</v>
      </c>
      <c r="T138" s="5">
        <v>-342184000000</v>
      </c>
      <c r="U138" s="5">
        <v>-164578000000</v>
      </c>
      <c r="V138" s="5">
        <v>-120605000000</v>
      </c>
      <c r="W138" s="5">
        <v>-89438000000</v>
      </c>
    </row>
    <row r="139" spans="2:23" ht="15.5" x14ac:dyDescent="0.35">
      <c r="C139" t="s">
        <v>348</v>
      </c>
      <c r="F139" s="5">
        <v>-49722000000</v>
      </c>
      <c r="I139" s="5">
        <v>-49722000000</v>
      </c>
      <c r="J139" s="5">
        <v>-19538000000</v>
      </c>
      <c r="K139" s="5">
        <v>-22580000000</v>
      </c>
    </row>
    <row r="140" spans="2:23" ht="15.5" x14ac:dyDescent="0.35">
      <c r="C140" t="s">
        <v>1062</v>
      </c>
      <c r="D140" s="5">
        <v>23753000000</v>
      </c>
      <c r="F140" s="5">
        <v>-52000000</v>
      </c>
      <c r="G140" s="5">
        <v>-22113000000</v>
      </c>
    </row>
    <row r="141" spans="2:23" ht="15.5" x14ac:dyDescent="0.35">
      <c r="C141" t="s">
        <v>172</v>
      </c>
      <c r="F141" s="5">
        <v>-2026000000</v>
      </c>
      <c r="I141" s="5">
        <v>-2026000000</v>
      </c>
      <c r="M141" s="5">
        <v>-12075000000</v>
      </c>
      <c r="N141" s="5">
        <v>-97900000000</v>
      </c>
      <c r="O141" s="5">
        <v>-150058000000</v>
      </c>
      <c r="P141" s="5">
        <v>-194344000000</v>
      </c>
      <c r="Q141" s="5">
        <v>-131256000000</v>
      </c>
      <c r="R141" s="5">
        <v>-125386000000</v>
      </c>
      <c r="S141" s="5">
        <v>-115502000000</v>
      </c>
      <c r="T141" s="5">
        <v>-140201000000</v>
      </c>
      <c r="U141" s="5">
        <v>-143867000000</v>
      </c>
      <c r="V141" s="5">
        <v>-14147000000</v>
      </c>
      <c r="W141" s="5">
        <v>-18043000000</v>
      </c>
    </row>
    <row r="142" spans="2:23" ht="15.5" x14ac:dyDescent="0.35">
      <c r="C142" t="s">
        <v>382</v>
      </c>
      <c r="J142" s="5">
        <v>10266000000</v>
      </c>
    </row>
    <row r="143" spans="2:23" ht="15.5" x14ac:dyDescent="0.35">
      <c r="C143" t="s">
        <v>1063</v>
      </c>
      <c r="D143" s="5">
        <v>-23371000000</v>
      </c>
      <c r="E143" s="5">
        <v>23371000000</v>
      </c>
      <c r="F143" s="5">
        <v>8107000000</v>
      </c>
      <c r="G143" s="5">
        <v>29366000000</v>
      </c>
      <c r="I143" s="5">
        <v>37515000000</v>
      </c>
      <c r="L143" s="5">
        <v>-2011000000</v>
      </c>
      <c r="M143" s="5">
        <v>-411820000000</v>
      </c>
      <c r="N143" s="5">
        <v>-5883111000000</v>
      </c>
      <c r="O143" s="5">
        <v>133683000000</v>
      </c>
      <c r="P143" s="5">
        <v>328944000000</v>
      </c>
      <c r="Q143" s="5">
        <v>129404000000</v>
      </c>
      <c r="R143" s="5">
        <v>31670000000</v>
      </c>
      <c r="S143" s="5">
        <v>24800000000</v>
      </c>
      <c r="T143" s="5">
        <v>14494000000</v>
      </c>
      <c r="U143" s="5">
        <v>29822000000</v>
      </c>
      <c r="V143" s="5">
        <v>14821000000</v>
      </c>
      <c r="W143" s="5">
        <v>10911000000</v>
      </c>
    </row>
    <row r="144" spans="2:23" ht="15.5" x14ac:dyDescent="0.35">
      <c r="C144" t="s">
        <v>384</v>
      </c>
      <c r="D144" s="5">
        <v>2000000</v>
      </c>
      <c r="E144" s="5">
        <v>3000000</v>
      </c>
      <c r="F144" s="5">
        <v>2000000</v>
      </c>
      <c r="G144" s="5">
        <v>3000000</v>
      </c>
      <c r="I144" s="5">
        <v>11000000</v>
      </c>
      <c r="J144" s="5">
        <v>20000000</v>
      </c>
      <c r="K144" s="5">
        <v>40000000</v>
      </c>
      <c r="L144" s="5">
        <v>181000000</v>
      </c>
      <c r="M144" s="5">
        <v>325000000</v>
      </c>
      <c r="N144" s="5">
        <v>994000000</v>
      </c>
      <c r="O144" s="5">
        <v>3953000000</v>
      </c>
      <c r="P144" s="5">
        <v>20426000000</v>
      </c>
      <c r="Q144" s="5">
        <v>7548000000</v>
      </c>
      <c r="R144" s="5">
        <v>13654000000</v>
      </c>
      <c r="S144" s="5">
        <v>23942000000</v>
      </c>
      <c r="T144" s="5">
        <v>16335000000</v>
      </c>
      <c r="U144" s="5">
        <v>2540000000</v>
      </c>
      <c r="V144" s="5">
        <v>1065000000</v>
      </c>
      <c r="W144" s="5">
        <v>929000000</v>
      </c>
    </row>
    <row r="145" spans="3:23" ht="15.5" x14ac:dyDescent="0.35">
      <c r="C145" t="s">
        <v>352</v>
      </c>
      <c r="D145" s="5">
        <v>-219000000</v>
      </c>
      <c r="E145" s="5">
        <v>-455000000</v>
      </c>
      <c r="F145" s="5">
        <v>-1683000000</v>
      </c>
      <c r="G145" s="5">
        <v>-2836000000</v>
      </c>
      <c r="I145" s="5">
        <v>-9541000000</v>
      </c>
      <c r="J145" s="5">
        <v>-2281000000</v>
      </c>
      <c r="K145" s="5">
        <v>-28804000000</v>
      </c>
      <c r="L145" s="5">
        <v>-59680000000</v>
      </c>
      <c r="M145" s="5">
        <v>-168376000000</v>
      </c>
      <c r="N145" s="5">
        <v>-362740000000</v>
      </c>
      <c r="O145" s="5">
        <v>-368568000000</v>
      </c>
      <c r="P145" s="5">
        <v>-477269000000</v>
      </c>
      <c r="Q145" s="5">
        <v>-389926000000</v>
      </c>
      <c r="R145" s="5">
        <v>-284843000000</v>
      </c>
      <c r="S145" s="5">
        <v>-144676000000</v>
      </c>
      <c r="T145" s="5">
        <v>-71357000000</v>
      </c>
      <c r="U145" s="5">
        <v>-28736000000</v>
      </c>
      <c r="V145" s="5">
        <v>-37021000000</v>
      </c>
      <c r="W145" s="5">
        <v>-27020000000</v>
      </c>
    </row>
    <row r="146" spans="3:23" ht="15.5" x14ac:dyDescent="0.35">
      <c r="C146" t="s">
        <v>179</v>
      </c>
      <c r="E146" s="5">
        <v>-152000000</v>
      </c>
      <c r="F146" s="5">
        <v>11355000000</v>
      </c>
      <c r="G146" s="5">
        <v>-12609000000</v>
      </c>
      <c r="I146" s="5">
        <v>-14386000000</v>
      </c>
      <c r="J146" s="5">
        <v>-34205000000</v>
      </c>
      <c r="K146" s="5">
        <v>24923000000</v>
      </c>
      <c r="L146" s="5">
        <v>-431000000</v>
      </c>
      <c r="M146" s="5">
        <v>-53174000000</v>
      </c>
      <c r="N146" s="5">
        <v>155089000000</v>
      </c>
      <c r="O146" s="5">
        <v>-1142332000000</v>
      </c>
      <c r="P146" s="5">
        <v>376761000000</v>
      </c>
      <c r="Q146" s="5">
        <v>692639000000</v>
      </c>
      <c r="R146" s="5">
        <v>1548838000000</v>
      </c>
      <c r="S146" s="5">
        <v>1083620000000</v>
      </c>
      <c r="T146" s="5">
        <v>1284430000000</v>
      </c>
      <c r="U146" s="5">
        <v>23841000000</v>
      </c>
      <c r="V146" s="5">
        <v>505997000000</v>
      </c>
      <c r="W146" s="5">
        <v>204520000000</v>
      </c>
    </row>
    <row r="147" spans="3:23" ht="15.5" x14ac:dyDescent="0.35">
      <c r="C147" t="s">
        <v>180</v>
      </c>
      <c r="E147" s="5">
        <v>3182000000</v>
      </c>
      <c r="F147" s="5">
        <v>-1273000000</v>
      </c>
      <c r="G147" s="5">
        <v>-99000000</v>
      </c>
      <c r="I147" s="5">
        <v>-3508000000</v>
      </c>
      <c r="J147" s="5">
        <v>6477000000</v>
      </c>
      <c r="K147" s="5">
        <v>-4851000000</v>
      </c>
      <c r="L147" s="5">
        <v>-2974000000</v>
      </c>
      <c r="M147" s="5">
        <v>45098000000</v>
      </c>
      <c r="N147" s="5">
        <v>-520000000</v>
      </c>
      <c r="O147" s="5">
        <v>-14291000000</v>
      </c>
      <c r="P147" s="5">
        <v>10134000000</v>
      </c>
      <c r="Q147" s="5">
        <v>-30253000000</v>
      </c>
      <c r="R147" s="5">
        <v>-162228000000</v>
      </c>
      <c r="S147" s="5">
        <v>29994000000</v>
      </c>
      <c r="T147" s="5">
        <v>-522963000000</v>
      </c>
      <c r="U147" s="5">
        <v>-17858000000</v>
      </c>
      <c r="V147" s="5">
        <v>-272911000000</v>
      </c>
      <c r="W147" s="5">
        <v>-15350000000</v>
      </c>
    </row>
    <row r="148" spans="3:23" ht="15.5" x14ac:dyDescent="0.35">
      <c r="C148" t="s">
        <v>412</v>
      </c>
      <c r="E148" s="5">
        <v>3182000000</v>
      </c>
      <c r="F148" s="5">
        <v>968000000</v>
      </c>
      <c r="I148" s="5">
        <v>1316000000</v>
      </c>
      <c r="J148" s="5">
        <v>12162000000</v>
      </c>
      <c r="K148" s="5">
        <v>788000000</v>
      </c>
      <c r="L148" s="5">
        <v>277000000</v>
      </c>
      <c r="M148" s="5">
        <v>47787000000</v>
      </c>
      <c r="N148" s="5">
        <v>1768000000</v>
      </c>
      <c r="O148" s="5">
        <v>774000000</v>
      </c>
      <c r="P148" s="5">
        <v>298000000</v>
      </c>
      <c r="Q148" s="5">
        <v>11880000000</v>
      </c>
      <c r="R148" s="5">
        <v>7276000000</v>
      </c>
      <c r="S148" s="5">
        <v>8481000000</v>
      </c>
      <c r="T148" s="5">
        <v>15489000000</v>
      </c>
      <c r="U148" s="5">
        <v>1956000000</v>
      </c>
    </row>
    <row r="149" spans="3:23" ht="15.5" x14ac:dyDescent="0.35">
      <c r="C149" t="s">
        <v>181</v>
      </c>
      <c r="F149" s="5">
        <v>-149000000</v>
      </c>
      <c r="G149" s="5">
        <v>-99000000</v>
      </c>
      <c r="I149" s="5">
        <v>-2732000000</v>
      </c>
      <c r="J149" s="5">
        <v>-5685000000</v>
      </c>
      <c r="K149" s="5">
        <v>-5639000000</v>
      </c>
      <c r="L149" s="5">
        <v>-3251000000</v>
      </c>
      <c r="M149" s="5">
        <v>-2689000000</v>
      </c>
      <c r="N149" s="5">
        <v>-2288000000</v>
      </c>
      <c r="O149" s="5">
        <v>-15065000000</v>
      </c>
      <c r="P149" s="5">
        <v>-10164000000</v>
      </c>
      <c r="Q149" s="5">
        <v>-22133000000</v>
      </c>
      <c r="R149" s="5">
        <v>-17559000000</v>
      </c>
      <c r="S149" s="5">
        <v>-14304000000</v>
      </c>
      <c r="T149" s="5">
        <v>-63663000000</v>
      </c>
      <c r="U149" s="5">
        <v>-20964000000</v>
      </c>
      <c r="V149" s="5">
        <v>-27566000000</v>
      </c>
      <c r="W149" s="5">
        <v>-16435000000</v>
      </c>
    </row>
    <row r="150" spans="3:23" ht="15.5" x14ac:dyDescent="0.35">
      <c r="C150" t="s">
        <v>580</v>
      </c>
      <c r="U150" s="5">
        <v>1150000000</v>
      </c>
      <c r="V150" s="5">
        <v>-46145000000</v>
      </c>
      <c r="W150" s="5">
        <v>486000000</v>
      </c>
    </row>
    <row r="151" spans="3:23" ht="15.5" x14ac:dyDescent="0.35">
      <c r="C151" t="s">
        <v>1064</v>
      </c>
      <c r="P151" s="5">
        <v>20000000000</v>
      </c>
      <c r="Q151" s="5">
        <v>-20000000000</v>
      </c>
      <c r="R151" s="5">
        <v>215541000000</v>
      </c>
      <c r="S151" s="5">
        <v>37567000000</v>
      </c>
      <c r="T151" s="5">
        <v>-208291000000</v>
      </c>
    </row>
    <row r="152" spans="3:23" ht="15.5" x14ac:dyDescent="0.35">
      <c r="C152" t="s">
        <v>1065</v>
      </c>
      <c r="F152" s="5">
        <v>-2092000000</v>
      </c>
      <c r="I152" s="5">
        <v>-2092000000</v>
      </c>
    </row>
    <row r="153" spans="3:23" ht="15.5" x14ac:dyDescent="0.35">
      <c r="C153" t="s">
        <v>1066</v>
      </c>
    </row>
    <row r="154" spans="3:23" ht="15.5" x14ac:dyDescent="0.35">
      <c r="C154" t="s">
        <v>1067</v>
      </c>
      <c r="V154" s="5">
        <v>750000000</v>
      </c>
      <c r="W154" s="5">
        <v>599000000</v>
      </c>
    </row>
    <row r="155" spans="3:23" ht="15.5" x14ac:dyDescent="0.35">
      <c r="C155" t="s">
        <v>1068</v>
      </c>
      <c r="S155" s="5">
        <v>-1750000000</v>
      </c>
    </row>
    <row r="156" spans="3:23" ht="15.5" x14ac:dyDescent="0.35">
      <c r="C156" t="s">
        <v>1069</v>
      </c>
      <c r="R156" s="5">
        <v>-367486000000</v>
      </c>
      <c r="T156" s="5">
        <v>-266498000000</v>
      </c>
      <c r="V156" s="5">
        <v>-199950000000</v>
      </c>
    </row>
    <row r="157" spans="3:23" ht="15.5" x14ac:dyDescent="0.35">
      <c r="C157" t="s">
        <v>824</v>
      </c>
    </row>
    <row r="158" spans="3:23" ht="15.5" x14ac:dyDescent="0.35">
      <c r="C158" t="s">
        <v>1070</v>
      </c>
    </row>
    <row r="159" spans="3:23" ht="15.5" x14ac:dyDescent="0.35">
      <c r="C159" t="s">
        <v>197</v>
      </c>
      <c r="E159" s="5">
        <v>-152000000</v>
      </c>
      <c r="F159" s="5">
        <v>11355000000</v>
      </c>
      <c r="G159" s="5">
        <v>-12609000000</v>
      </c>
      <c r="I159" s="5">
        <v>-14386000000</v>
      </c>
      <c r="J159" s="5">
        <v>-34205000000</v>
      </c>
      <c r="K159" s="5">
        <v>24923000000</v>
      </c>
      <c r="L159" s="5">
        <v>-431000000</v>
      </c>
      <c r="M159" s="5">
        <v>-53174000000</v>
      </c>
      <c r="N159" s="5">
        <v>155089000000</v>
      </c>
      <c r="O159" s="5">
        <v>-1142332000000</v>
      </c>
      <c r="P159" s="5">
        <v>376761000000</v>
      </c>
      <c r="Q159" s="5">
        <v>692639000000</v>
      </c>
      <c r="R159" s="5">
        <v>1548838000000</v>
      </c>
      <c r="S159" s="5">
        <v>1083620000000</v>
      </c>
      <c r="T159" s="5">
        <v>1284430000000</v>
      </c>
      <c r="U159" s="5">
        <v>23841000000</v>
      </c>
      <c r="V159" s="5">
        <v>505997000000</v>
      </c>
      <c r="W159" s="5">
        <v>204520000000</v>
      </c>
    </row>
    <row r="160" spans="3:23" ht="15.5" x14ac:dyDescent="0.35">
      <c r="C160" t="s">
        <v>208</v>
      </c>
      <c r="F160" s="5">
        <v>-160000000</v>
      </c>
      <c r="I160" s="5">
        <v>-160000000</v>
      </c>
      <c r="T160" s="5">
        <v>-8104961000000</v>
      </c>
      <c r="U160" s="5">
        <v>-1534746000000</v>
      </c>
      <c r="V160" s="5">
        <v>-299457000000</v>
      </c>
      <c r="W160" s="5">
        <v>-100497000000</v>
      </c>
    </row>
    <row r="161" spans="3:23" ht="15.5" x14ac:dyDescent="0.35">
      <c r="C161" t="s">
        <v>496</v>
      </c>
      <c r="N161" s="5">
        <v>-1709500000000</v>
      </c>
      <c r="O161" s="5">
        <v>-2441847000000</v>
      </c>
      <c r="P161" s="5">
        <v>-400000000000</v>
      </c>
      <c r="Q161" s="5">
        <v>-1137178000000</v>
      </c>
    </row>
    <row r="162" spans="3:23" ht="15.5" x14ac:dyDescent="0.35">
      <c r="C162" t="s">
        <v>1071</v>
      </c>
      <c r="T162" s="5">
        <v>9407699000000</v>
      </c>
      <c r="U162" s="5">
        <v>1156000000000</v>
      </c>
      <c r="V162" s="5">
        <v>555000000000</v>
      </c>
      <c r="W162" s="5">
        <v>175000000000</v>
      </c>
    </row>
    <row r="163" spans="3:23" ht="15.5" x14ac:dyDescent="0.35">
      <c r="C163" t="s">
        <v>1010</v>
      </c>
      <c r="N163" s="5">
        <v>1689500000000</v>
      </c>
      <c r="O163" s="5">
        <v>2342000000000</v>
      </c>
      <c r="P163" s="5">
        <v>499847000000</v>
      </c>
      <c r="Q163" s="5">
        <v>1213000000000</v>
      </c>
      <c r="R163" s="5">
        <v>-1300255000000</v>
      </c>
      <c r="S163" s="5">
        <v>292042000000</v>
      </c>
    </row>
    <row r="164" spans="3:23" ht="15.5" x14ac:dyDescent="0.35">
      <c r="C164" t="s">
        <v>1072</v>
      </c>
      <c r="D164" s="5">
        <v>-152000000</v>
      </c>
      <c r="F164" s="5">
        <v>1991000000</v>
      </c>
      <c r="G164" s="5">
        <v>1416000000</v>
      </c>
    </row>
    <row r="165" spans="3:23" ht="15.5" x14ac:dyDescent="0.35">
      <c r="C165" t="s">
        <v>755</v>
      </c>
      <c r="V165" s="5">
        <v>100000000000</v>
      </c>
      <c r="W165" s="5">
        <v>199400000000</v>
      </c>
    </row>
    <row r="166" spans="3:23" ht="15.5" x14ac:dyDescent="0.35">
      <c r="C166" t="s">
        <v>1073</v>
      </c>
      <c r="P166" s="5">
        <v>39932000000</v>
      </c>
      <c r="Q166" s="5">
        <v>18962000000</v>
      </c>
      <c r="R166" s="5">
        <v>24458000000</v>
      </c>
      <c r="S166" s="5">
        <v>288762000000</v>
      </c>
      <c r="T166" s="5">
        <v>10549000000</v>
      </c>
      <c r="U166" s="5">
        <v>1702000000</v>
      </c>
    </row>
    <row r="167" spans="3:23" ht="15.5" x14ac:dyDescent="0.35">
      <c r="C167" t="s">
        <v>827</v>
      </c>
      <c r="D167" s="5">
        <v>152000000</v>
      </c>
      <c r="E167" s="5">
        <v>-152000000</v>
      </c>
    </row>
    <row r="168" spans="3:23" ht="15.5" x14ac:dyDescent="0.35">
      <c r="C168" t="s">
        <v>556</v>
      </c>
      <c r="F168" s="5">
        <v>387000000</v>
      </c>
      <c r="I168" s="5">
        <v>-125000000</v>
      </c>
      <c r="J168" s="5">
        <v>-520000000</v>
      </c>
      <c r="N168" s="5">
        <v>-39798000000</v>
      </c>
      <c r="O168" s="5">
        <v>-36555000000</v>
      </c>
      <c r="P168" s="5">
        <v>-116975000000</v>
      </c>
      <c r="Q168" s="5">
        <v>-92602000000</v>
      </c>
      <c r="R168" s="5">
        <v>-71194000000</v>
      </c>
      <c r="T168" s="5">
        <v>-48645000000</v>
      </c>
    </row>
    <row r="169" spans="3:23" ht="15.5" x14ac:dyDescent="0.35">
      <c r="C169" t="s">
        <v>914</v>
      </c>
      <c r="S169" s="5">
        <v>-54000000</v>
      </c>
    </row>
    <row r="170" spans="3:23" ht="15.5" x14ac:dyDescent="0.35">
      <c r="C170" t="s">
        <v>1074</v>
      </c>
    </row>
    <row r="171" spans="3:23" ht="15.5" x14ac:dyDescent="0.35">
      <c r="C171" t="s">
        <v>1075</v>
      </c>
      <c r="T171" s="5">
        <v>22153000000</v>
      </c>
      <c r="U171" s="5">
        <v>3573000000</v>
      </c>
    </row>
    <row r="172" spans="3:23" ht="15.5" x14ac:dyDescent="0.35">
      <c r="C172" t="s">
        <v>1076</v>
      </c>
      <c r="L172" s="5">
        <v>-431000000</v>
      </c>
      <c r="M172" s="5">
        <v>-174000000</v>
      </c>
      <c r="N172" s="5">
        <v>-1951000000</v>
      </c>
      <c r="O172" s="5">
        <v>-3085000000</v>
      </c>
      <c r="P172" s="5">
        <v>-6903000000</v>
      </c>
      <c r="Q172" s="5">
        <v>-7286000000</v>
      </c>
      <c r="R172" s="5">
        <v>-5333000000</v>
      </c>
      <c r="S172" s="5">
        <v>-8983000000</v>
      </c>
      <c r="T172" s="5">
        <v>-3465000000</v>
      </c>
      <c r="U172" s="5">
        <v>-16150000000</v>
      </c>
      <c r="V172" s="5">
        <v>-6589000000</v>
      </c>
      <c r="W172" s="5">
        <v>-2415000000</v>
      </c>
    </row>
    <row r="173" spans="3:23" ht="15.5" x14ac:dyDescent="0.35">
      <c r="C173" t="s">
        <v>810</v>
      </c>
      <c r="T173" s="5">
        <v>1100000000</v>
      </c>
      <c r="U173" s="5">
        <v>6471000000</v>
      </c>
      <c r="V173" s="5">
        <v>157043000000</v>
      </c>
      <c r="W173" s="5">
        <v>-75979000000</v>
      </c>
    </row>
    <row r="174" spans="3:23" ht="15.5" x14ac:dyDescent="0.35">
      <c r="C174" t="s">
        <v>1077</v>
      </c>
    </row>
    <row r="175" spans="3:23" ht="15.5" x14ac:dyDescent="0.35">
      <c r="C175" t="s">
        <v>1078</v>
      </c>
    </row>
    <row r="176" spans="3:23" ht="15.5" x14ac:dyDescent="0.35">
      <c r="C176" t="s">
        <v>1079</v>
      </c>
      <c r="W176" s="5">
        <v>9000000000</v>
      </c>
    </row>
    <row r="177" spans="3:23" ht="15.5" x14ac:dyDescent="0.35">
      <c r="C177" t="s">
        <v>1080</v>
      </c>
      <c r="W177" s="5">
        <v>11000000</v>
      </c>
    </row>
    <row r="178" spans="3:23" ht="15.5" x14ac:dyDescent="0.35">
      <c r="C178" t="s">
        <v>1081</v>
      </c>
      <c r="S178" s="5">
        <v>695000000</v>
      </c>
    </row>
    <row r="179" spans="3:23" ht="15.5" x14ac:dyDescent="0.35">
      <c r="C179" t="s">
        <v>499</v>
      </c>
      <c r="F179" s="5">
        <v>23238000000</v>
      </c>
      <c r="G179" s="5">
        <v>-23238000000</v>
      </c>
      <c r="K179" s="5">
        <v>24923000000</v>
      </c>
    </row>
    <row r="180" spans="3:23" ht="15.5" x14ac:dyDescent="0.35">
      <c r="C180" t="s">
        <v>498</v>
      </c>
      <c r="F180" s="5">
        <v>-14101000000</v>
      </c>
      <c r="G180" s="5">
        <v>9213000000</v>
      </c>
      <c r="I180" s="5">
        <v>-14101000000</v>
      </c>
      <c r="J180" s="5">
        <v>-33685000000</v>
      </c>
    </row>
    <row r="181" spans="3:23" ht="15.5" x14ac:dyDescent="0.35">
      <c r="C181" t="s">
        <v>1082</v>
      </c>
      <c r="N181" s="5">
        <v>31996000000</v>
      </c>
      <c r="O181" s="5">
        <v>16215000000</v>
      </c>
      <c r="P181" s="5">
        <v>6379000000</v>
      </c>
      <c r="Q181" s="5">
        <v>9275000000</v>
      </c>
    </row>
    <row r="182" spans="3:23" ht="15.5" x14ac:dyDescent="0.35">
      <c r="C182" t="s">
        <v>1083</v>
      </c>
      <c r="R182" s="5">
        <v>-64211000000</v>
      </c>
    </row>
    <row r="183" spans="3:23" ht="15.5" x14ac:dyDescent="0.35">
      <c r="C183" t="s">
        <v>1084</v>
      </c>
      <c r="P183" s="5">
        <v>-44687000000</v>
      </c>
      <c r="R183" s="5">
        <v>-18747000000</v>
      </c>
    </row>
    <row r="184" spans="3:23" ht="15.5" x14ac:dyDescent="0.35">
      <c r="C184" t="s">
        <v>1085</v>
      </c>
      <c r="N184" s="5">
        <v>553000000000</v>
      </c>
      <c r="P184" s="5">
        <v>745500000000</v>
      </c>
      <c r="Q184" s="5">
        <v>700000000000</v>
      </c>
      <c r="R184" s="5">
        <v>500000000000</v>
      </c>
    </row>
    <row r="185" spans="3:23" ht="15.5" x14ac:dyDescent="0.35">
      <c r="C185" t="s">
        <v>1086</v>
      </c>
      <c r="N185" s="5">
        <v>-4280000000</v>
      </c>
      <c r="P185" s="5">
        <v>-6684000000</v>
      </c>
      <c r="Q185" s="5">
        <v>-5250000000</v>
      </c>
      <c r="R185" s="5">
        <v>-8050000000</v>
      </c>
    </row>
    <row r="186" spans="3:23" ht="15.5" x14ac:dyDescent="0.35">
      <c r="C186" t="s">
        <v>501</v>
      </c>
      <c r="M186" s="5">
        <v>-53000000000</v>
      </c>
      <c r="N186" s="5">
        <v>-256000000000</v>
      </c>
      <c r="O186" s="5">
        <v>-1014500000000</v>
      </c>
      <c r="P186" s="5">
        <v>-334000000000</v>
      </c>
    </row>
    <row r="187" spans="3:23" ht="15.5" x14ac:dyDescent="0.35">
      <c r="C187" t="s">
        <v>109</v>
      </c>
    </row>
    <row r="188" spans="3:23" ht="15.5" x14ac:dyDescent="0.35">
      <c r="C188" t="s">
        <v>215</v>
      </c>
      <c r="D188" s="5">
        <v>-311000000</v>
      </c>
      <c r="E188" s="5">
        <v>-829000000</v>
      </c>
      <c r="F188" s="5">
        <v>-2261000000</v>
      </c>
      <c r="G188" s="5">
        <v>4498000000</v>
      </c>
      <c r="I188" s="5">
        <v>2179000000</v>
      </c>
      <c r="J188" s="5">
        <v>-1295000000</v>
      </c>
      <c r="K188" s="5">
        <v>-7079000000</v>
      </c>
      <c r="L188" s="5">
        <v>-32399000000</v>
      </c>
      <c r="M188" s="5">
        <v>-427666000000</v>
      </c>
      <c r="N188" s="5">
        <v>-19764000000</v>
      </c>
      <c r="O188" s="5">
        <v>-523905000000</v>
      </c>
      <c r="P188" s="5">
        <v>-195663000000</v>
      </c>
      <c r="Q188" s="5">
        <v>-104173000000</v>
      </c>
      <c r="R188" s="5">
        <v>535089000000</v>
      </c>
      <c r="S188" s="5">
        <v>144824000000</v>
      </c>
      <c r="T188" s="5">
        <v>98068000000</v>
      </c>
      <c r="U188" s="5">
        <v>131523000000</v>
      </c>
      <c r="V188" s="5">
        <v>142038000000</v>
      </c>
      <c r="W188" s="5">
        <v>60891000000</v>
      </c>
    </row>
    <row r="189" spans="3:23" ht="15.5" x14ac:dyDescent="0.35">
      <c r="C189" t="s">
        <v>1087</v>
      </c>
      <c r="O189" s="5">
        <v>69355000000</v>
      </c>
      <c r="P189" s="5">
        <v>381000000</v>
      </c>
      <c r="Q189" s="5">
        <v>-544000000</v>
      </c>
    </row>
    <row r="190" spans="3:23" ht="15.5" x14ac:dyDescent="0.35">
      <c r="C190" t="s">
        <v>1088</v>
      </c>
    </row>
    <row r="191" spans="3:23" ht="15.5" x14ac:dyDescent="0.35">
      <c r="C191" t="s">
        <v>217</v>
      </c>
      <c r="D191" s="5">
        <v>-1000000</v>
      </c>
      <c r="E191" s="5">
        <v>6185000000</v>
      </c>
      <c r="I191" s="5">
        <v>4005000000</v>
      </c>
      <c r="J191" s="5">
        <v>5300000000</v>
      </c>
      <c r="K191" s="5">
        <v>12379000000</v>
      </c>
      <c r="L191" s="5">
        <v>29526000000</v>
      </c>
      <c r="M191" s="5">
        <v>438220000000</v>
      </c>
      <c r="N191" s="5">
        <v>418279000000</v>
      </c>
      <c r="O191" s="5">
        <v>872829000000</v>
      </c>
      <c r="P191" s="5">
        <v>1068111000000</v>
      </c>
      <c r="Q191" s="5">
        <v>1172828000000</v>
      </c>
      <c r="R191" s="5">
        <v>637739000000</v>
      </c>
      <c r="S191" s="5">
        <v>492915000000</v>
      </c>
      <c r="T191" s="5">
        <v>394847000000</v>
      </c>
      <c r="U191" s="5">
        <v>263324000000</v>
      </c>
      <c r="V191" s="5">
        <v>121286000000</v>
      </c>
      <c r="W191" s="5">
        <v>60395000000</v>
      </c>
    </row>
    <row r="192" spans="3:23" ht="15.5" x14ac:dyDescent="0.35">
      <c r="C192" t="s">
        <v>216</v>
      </c>
      <c r="L192" s="5">
        <v>15252000000</v>
      </c>
      <c r="M192" s="5">
        <v>18972000000</v>
      </c>
      <c r="N192" s="5">
        <v>39705000000</v>
      </c>
    </row>
    <row r="193" spans="2:23" ht="15.5" x14ac:dyDescent="0.35">
      <c r="C193" t="s">
        <v>218</v>
      </c>
      <c r="D193" s="5">
        <v>-312000000</v>
      </c>
      <c r="E193" s="5">
        <v>5356000000</v>
      </c>
      <c r="F193" s="5">
        <v>-2261000000</v>
      </c>
      <c r="G193" s="5">
        <v>4498000000</v>
      </c>
      <c r="I193" s="5">
        <v>6184000000</v>
      </c>
      <c r="J193" s="5">
        <v>4005000000</v>
      </c>
      <c r="K193" s="5">
        <v>5300000000</v>
      </c>
      <c r="L193" s="5">
        <v>12379000000</v>
      </c>
      <c r="M193" s="5">
        <v>29526000000</v>
      </c>
      <c r="N193" s="5">
        <v>438220000000</v>
      </c>
      <c r="O193" s="5">
        <v>418279000000</v>
      </c>
      <c r="P193" s="5">
        <v>872829000000</v>
      </c>
      <c r="Q193" s="5">
        <v>1068111000000</v>
      </c>
      <c r="R193" s="5">
        <v>1172828000000</v>
      </c>
      <c r="S193" s="5">
        <v>637739000000</v>
      </c>
      <c r="T193" s="5">
        <v>492915000000</v>
      </c>
      <c r="U193" s="5">
        <v>394847000000</v>
      </c>
      <c r="V193" s="5">
        <v>263324000000</v>
      </c>
      <c r="W193" s="5">
        <v>121286000000</v>
      </c>
    </row>
    <row r="195" spans="2:23" ht="15.5" x14ac:dyDescent="0.35">
      <c r="B195" t="s">
        <v>219</v>
      </c>
      <c r="C195" t="s">
        <v>11</v>
      </c>
      <c r="D195" s="5">
        <v>7310000000</v>
      </c>
      <c r="E195" s="5">
        <v>7310000000</v>
      </c>
      <c r="F195" s="5">
        <v>7310000000</v>
      </c>
      <c r="G195" s="5">
        <v>7310000000</v>
      </c>
      <c r="I195" s="5">
        <v>7310000000</v>
      </c>
      <c r="J195" s="5">
        <v>7310000000</v>
      </c>
      <c r="K195" s="5">
        <v>7310000000</v>
      </c>
      <c r="L195" s="5">
        <v>7310000000</v>
      </c>
      <c r="M195" s="5">
        <v>7310000000</v>
      </c>
      <c r="N195" s="5">
        <v>7310000000</v>
      </c>
      <c r="O195" s="5">
        <v>7310000000</v>
      </c>
      <c r="P195" s="5">
        <v>7310000000</v>
      </c>
      <c r="Q195" s="5">
        <v>7180000000</v>
      </c>
      <c r="R195" s="5">
        <v>7120000000</v>
      </c>
      <c r="S195" s="5">
        <v>7040000000</v>
      </c>
      <c r="T195" s="5">
        <v>5470000000</v>
      </c>
      <c r="U195" s="5">
        <v>5370000000</v>
      </c>
      <c r="V195" s="5">
        <v>4000000000</v>
      </c>
      <c r="W195" s="5">
        <v>2000000000</v>
      </c>
    </row>
    <row r="196" spans="2:23" ht="15.5" x14ac:dyDescent="0.35">
      <c r="C196" t="s">
        <v>220</v>
      </c>
      <c r="D196" s="6">
        <v>-2.4900000000000002</v>
      </c>
      <c r="E196" s="6">
        <v>-1.25</v>
      </c>
      <c r="F196" s="6">
        <v>2.06</v>
      </c>
      <c r="G196" s="6">
        <v>-2.5299999999999998</v>
      </c>
    </row>
    <row r="197" spans="2:23" ht="15.5" x14ac:dyDescent="0.35">
      <c r="C197" t="s">
        <v>221</v>
      </c>
      <c r="D197" s="6">
        <v>-3.61</v>
      </c>
      <c r="E197" s="6">
        <v>-7.2</v>
      </c>
      <c r="F197" s="6">
        <v>4.37</v>
      </c>
      <c r="G197" s="6">
        <v>-3.16</v>
      </c>
    </row>
    <row r="198" spans="2:23" ht="15.5" x14ac:dyDescent="0.35">
      <c r="C198" t="s">
        <v>73</v>
      </c>
      <c r="D198" s="6">
        <v>0.4</v>
      </c>
      <c r="E198" s="6">
        <v>0.5</v>
      </c>
      <c r="F198" s="6">
        <v>0.35</v>
      </c>
      <c r="G198" s="6">
        <v>0.15</v>
      </c>
    </row>
    <row r="199" spans="2:23" ht="15.5" x14ac:dyDescent="0.35">
      <c r="C199" t="s">
        <v>222</v>
      </c>
      <c r="D199" s="5">
        <v>-2720000000</v>
      </c>
      <c r="E199" s="5">
        <v>7390000000</v>
      </c>
      <c r="F199" s="5">
        <v>27750000000</v>
      </c>
      <c r="G199" s="5">
        <v>-4800000000</v>
      </c>
    </row>
    <row r="200" spans="2:23" ht="15.5" x14ac:dyDescent="0.35">
      <c r="C200" t="s">
        <v>223</v>
      </c>
      <c r="D200" s="6">
        <v>-0.1943</v>
      </c>
      <c r="E200" s="6">
        <v>-8.5900000000000004E-2</v>
      </c>
      <c r="F200" s="6">
        <v>0.1545</v>
      </c>
      <c r="G200" s="6">
        <v>-0.2311</v>
      </c>
    </row>
    <row r="201" spans="2:23" ht="15.5" x14ac:dyDescent="0.35">
      <c r="C201" t="s">
        <v>224</v>
      </c>
      <c r="D201" s="6">
        <v>3.8E-3</v>
      </c>
      <c r="E201" s="6">
        <v>1.9E-3</v>
      </c>
      <c r="F201" s="6">
        <v>-3.2000000000000002E-3</v>
      </c>
      <c r="G201" s="6">
        <v>3.9000000000000003E-3</v>
      </c>
    </row>
    <row r="202" spans="2:23" ht="15.5" x14ac:dyDescent="0.35">
      <c r="C202" t="s">
        <v>225</v>
      </c>
      <c r="D202" s="6">
        <v>8.9999999999999998E-4</v>
      </c>
      <c r="E202" s="6">
        <v>-1.1999999999999999E-3</v>
      </c>
      <c r="F202" s="6">
        <v>-6.0000000000000001E-3</v>
      </c>
      <c r="G202" s="6">
        <v>1.8E-3</v>
      </c>
    </row>
    <row r="203" spans="2:23" ht="15.5" x14ac:dyDescent="0.35">
      <c r="C203" t="s">
        <v>226</v>
      </c>
      <c r="D203" s="6">
        <v>-0.31</v>
      </c>
      <c r="E203" s="6">
        <v>0.37</v>
      </c>
      <c r="F203" s="6">
        <v>2.37</v>
      </c>
      <c r="G203" s="6">
        <v>-0.57999999999999996</v>
      </c>
    </row>
    <row r="204" spans="2:23" ht="15.5" x14ac:dyDescent="0.35">
      <c r="C204" t="s">
        <v>228</v>
      </c>
      <c r="D204" s="6">
        <v>-0.01</v>
      </c>
      <c r="E204" s="6">
        <v>-0.01</v>
      </c>
      <c r="F204" s="6">
        <v>-0.01</v>
      </c>
      <c r="G204" s="6">
        <v>-0.01</v>
      </c>
    </row>
    <row r="205" spans="2:23" ht="15.5" x14ac:dyDescent="0.35">
      <c r="C205" t="s">
        <v>229</v>
      </c>
      <c r="D205" s="6">
        <v>-648.23</v>
      </c>
      <c r="E205" s="6">
        <v>-645.74</v>
      </c>
      <c r="F205" s="6">
        <v>-644.57000000000005</v>
      </c>
      <c r="G205" s="6">
        <v>-647.35</v>
      </c>
    </row>
    <row r="206" spans="2:23" ht="15.5" x14ac:dyDescent="0.35">
      <c r="C206" t="s">
        <v>230</v>
      </c>
      <c r="D206" s="6">
        <v>-0.01</v>
      </c>
      <c r="E206" s="6">
        <v>-0.01</v>
      </c>
      <c r="F206" s="6">
        <v>-0.01</v>
      </c>
      <c r="G206" s="6">
        <v>-0.01</v>
      </c>
    </row>
    <row r="207" spans="2:23" ht="15.5" x14ac:dyDescent="0.35">
      <c r="C207" t="s">
        <v>231</v>
      </c>
      <c r="D207" s="6">
        <v>-648.23</v>
      </c>
      <c r="E207" s="6">
        <v>-645.74</v>
      </c>
      <c r="F207" s="6">
        <v>-644.57000000000005</v>
      </c>
      <c r="G207" s="6">
        <v>-647.35</v>
      </c>
    </row>
    <row r="208" spans="2:23" ht="15.5" x14ac:dyDescent="0.35">
      <c r="C208" t="s">
        <v>232</v>
      </c>
      <c r="D208" s="5">
        <v>4048000000000</v>
      </c>
      <c r="E208" s="5">
        <v>4043000000000</v>
      </c>
      <c r="F208" s="5">
        <v>4039000000000</v>
      </c>
      <c r="G208" s="5">
        <v>3186000000000</v>
      </c>
    </row>
    <row r="209" spans="3:23" ht="15.5" x14ac:dyDescent="0.35">
      <c r="C209" t="s">
        <v>233</v>
      </c>
      <c r="G209" s="5">
        <v>851000000000</v>
      </c>
    </row>
    <row r="210" spans="3:23" ht="15.5" x14ac:dyDescent="0.35">
      <c r="C210" t="s">
        <v>331</v>
      </c>
      <c r="D210" s="5">
        <v>-4739000000000</v>
      </c>
      <c r="E210" s="5">
        <v>-4721000000000</v>
      </c>
      <c r="F210" s="5">
        <v>-4712000000000</v>
      </c>
      <c r="G210" s="5">
        <v>-4733000000000</v>
      </c>
    </row>
    <row r="211" spans="3:23" ht="15.5" x14ac:dyDescent="0.35">
      <c r="C211" t="s">
        <v>23</v>
      </c>
      <c r="D211" s="5">
        <v>4048000000000</v>
      </c>
      <c r="E211" s="5">
        <v>4043000000000</v>
      </c>
      <c r="F211" s="5">
        <v>4039000000000</v>
      </c>
      <c r="G211" s="5">
        <v>4037000000000</v>
      </c>
    </row>
    <row r="212" spans="3:23" ht="15.5" x14ac:dyDescent="0.35">
      <c r="C212" t="s">
        <v>20</v>
      </c>
      <c r="D212" s="5">
        <v>4043000000000</v>
      </c>
      <c r="E212" s="5">
        <v>4038000000000</v>
      </c>
      <c r="F212" s="5">
        <v>4033000000000</v>
      </c>
      <c r="G212" s="5">
        <v>4029000000000</v>
      </c>
    </row>
    <row r="213" spans="3:23" ht="15.5" x14ac:dyDescent="0.35">
      <c r="C213" t="s">
        <v>235</v>
      </c>
      <c r="D213" s="5">
        <v>-4762000000000</v>
      </c>
      <c r="E213" s="5">
        <v>-4746000000000</v>
      </c>
      <c r="F213" s="5">
        <v>-4742000000000</v>
      </c>
      <c r="G213" s="5">
        <v>-3917000000000</v>
      </c>
    </row>
    <row r="214" spans="3:23" ht="15.5" x14ac:dyDescent="0.35">
      <c r="C214" t="s">
        <v>236</v>
      </c>
      <c r="D214" s="5">
        <v>0</v>
      </c>
      <c r="E214" s="5">
        <v>-4000000000</v>
      </c>
      <c r="F214" s="5">
        <v>-12000000000</v>
      </c>
      <c r="G214" s="5">
        <v>17000000000</v>
      </c>
    </row>
    <row r="215" spans="3:23" ht="15.5" x14ac:dyDescent="0.35">
      <c r="C215" t="s">
        <v>237</v>
      </c>
      <c r="F215" s="5">
        <v>0</v>
      </c>
      <c r="G215" s="5">
        <v>0</v>
      </c>
    </row>
    <row r="216" spans="3:23" ht="15.5" x14ac:dyDescent="0.35">
      <c r="C216" t="s">
        <v>12</v>
      </c>
      <c r="D216" s="5">
        <v>0</v>
      </c>
      <c r="E216" s="5">
        <v>-4000000000</v>
      </c>
      <c r="F216" s="5">
        <v>-12000000000</v>
      </c>
      <c r="G216" s="5">
        <v>17000000000</v>
      </c>
    </row>
    <row r="217" spans="3:23" ht="15.5" x14ac:dyDescent="0.35">
      <c r="C217" t="s">
        <v>15</v>
      </c>
      <c r="D217" s="6">
        <v>-0.04</v>
      </c>
      <c r="E217" s="6">
        <v>-0.53</v>
      </c>
      <c r="F217" s="6">
        <v>-1.71</v>
      </c>
      <c r="G217" s="6">
        <v>2.34</v>
      </c>
    </row>
    <row r="218" spans="3:23" ht="15.5" x14ac:dyDescent="0.35">
      <c r="C218" t="s">
        <v>58</v>
      </c>
      <c r="I218" s="6">
        <v>-3.05</v>
      </c>
      <c r="J218" s="6">
        <v>-12.22</v>
      </c>
      <c r="K218" s="6">
        <v>-45.23</v>
      </c>
      <c r="L218" s="6">
        <v>-15.74</v>
      </c>
      <c r="M218" s="6">
        <v>-350.94</v>
      </c>
      <c r="N218" s="6">
        <v>-761.58</v>
      </c>
      <c r="O218" s="6">
        <v>60.69</v>
      </c>
      <c r="P218" s="6">
        <v>57.12</v>
      </c>
      <c r="Q218" s="6">
        <v>65.19</v>
      </c>
      <c r="R218" s="6">
        <v>52.01</v>
      </c>
      <c r="S218" s="6">
        <v>43.29</v>
      </c>
      <c r="T218" s="6">
        <v>53.89</v>
      </c>
      <c r="U218" s="6">
        <v>37.94</v>
      </c>
      <c r="V218" s="6">
        <v>36.700000000000003</v>
      </c>
      <c r="W218" s="6">
        <v>23.16</v>
      </c>
    </row>
    <row r="219" spans="3:23" ht="15.5" x14ac:dyDescent="0.35">
      <c r="C219" t="s">
        <v>72</v>
      </c>
      <c r="I219" s="6">
        <v>-2.95</v>
      </c>
      <c r="J219" s="6">
        <v>-4.09</v>
      </c>
      <c r="K219" s="6">
        <v>-1.1100000000000001</v>
      </c>
      <c r="L219" s="6">
        <v>-7.69</v>
      </c>
      <c r="M219" s="6">
        <v>-0.34</v>
      </c>
      <c r="N219" s="6">
        <v>-0.39</v>
      </c>
      <c r="O219" s="6">
        <v>15.49</v>
      </c>
      <c r="P219" s="6">
        <v>17.510000000000002</v>
      </c>
      <c r="Q219" s="6">
        <v>13.12</v>
      </c>
      <c r="R219" s="6">
        <v>14.8</v>
      </c>
      <c r="S219" s="6">
        <v>21.48</v>
      </c>
      <c r="T219" s="6">
        <v>11.5</v>
      </c>
      <c r="U219" s="6">
        <v>14.23</v>
      </c>
      <c r="V219" s="5">
        <v>0</v>
      </c>
      <c r="W219" s="5">
        <v>0</v>
      </c>
    </row>
    <row r="220" spans="3:23" ht="15.5" x14ac:dyDescent="0.35">
      <c r="C220" t="s">
        <v>75</v>
      </c>
      <c r="I220" s="6">
        <v>0.03</v>
      </c>
      <c r="J220" s="6">
        <v>0.12</v>
      </c>
      <c r="K220" s="6">
        <v>0.13</v>
      </c>
      <c r="L220" s="6">
        <v>0.5</v>
      </c>
      <c r="M220" s="6">
        <v>0.21</v>
      </c>
      <c r="N220" s="6">
        <v>0.08</v>
      </c>
      <c r="O220" s="6">
        <v>0.23</v>
      </c>
      <c r="P220" s="6">
        <v>0.26</v>
      </c>
      <c r="Q220" s="6">
        <v>0.22</v>
      </c>
      <c r="R220" s="6">
        <v>0.25</v>
      </c>
      <c r="S220" s="6">
        <v>0.45</v>
      </c>
      <c r="T220" s="6">
        <v>0.32</v>
      </c>
      <c r="U220" s="6">
        <v>0.35</v>
      </c>
      <c r="V220" s="5">
        <v>0</v>
      </c>
      <c r="W220" s="5">
        <v>0</v>
      </c>
    </row>
    <row r="221" spans="3:23" ht="15.5" x14ac:dyDescent="0.35">
      <c r="C221" t="s">
        <v>238</v>
      </c>
      <c r="I221" s="5">
        <v>34390000000</v>
      </c>
      <c r="J221" s="5">
        <v>-49190000000</v>
      </c>
      <c r="K221" s="5">
        <v>-281150000000</v>
      </c>
      <c r="L221" s="5">
        <v>-63680000000</v>
      </c>
      <c r="M221" s="5">
        <v>-857270000000</v>
      </c>
      <c r="N221" s="5">
        <v>-6654600000000</v>
      </c>
      <c r="O221" s="5">
        <v>1065250000000</v>
      </c>
    </row>
    <row r="222" spans="3:23" ht="15.5" x14ac:dyDescent="0.35">
      <c r="C222" t="s">
        <v>239</v>
      </c>
      <c r="I222" s="6">
        <v>-0.22829999999999998</v>
      </c>
      <c r="J222" s="6">
        <v>-0.66150000000000009</v>
      </c>
      <c r="K222" s="6">
        <v>-2.4516</v>
      </c>
      <c r="L222" s="6">
        <v>-0.50929999999999997</v>
      </c>
      <c r="M222" s="6">
        <v>-7.8837000000000002</v>
      </c>
      <c r="N222" s="6">
        <v>-1.8832</v>
      </c>
      <c r="O222" s="6">
        <v>5.3200000000000004E-2</v>
      </c>
      <c r="P222" s="6">
        <v>4.7699999999999992E-2</v>
      </c>
      <c r="Q222" s="6">
        <v>5.7000000000000002E-2</v>
      </c>
      <c r="R222" s="6">
        <v>5.2000000000000005E-2</v>
      </c>
      <c r="S222" s="6">
        <v>6.08E-2</v>
      </c>
      <c r="T222" s="6">
        <v>8.5299999999999987E-2</v>
      </c>
      <c r="U222" s="6">
        <v>0.14990000000000001</v>
      </c>
      <c r="V222" s="6">
        <v>0.1234</v>
      </c>
      <c r="W222" s="6">
        <v>5.3699999999999998E-2</v>
      </c>
    </row>
    <row r="223" spans="3:23" ht="15.5" x14ac:dyDescent="0.35">
      <c r="C223" t="s">
        <v>240</v>
      </c>
      <c r="I223" s="6">
        <v>4.6999999999999993E-3</v>
      </c>
      <c r="J223" s="6">
        <v>1.9E-2</v>
      </c>
      <c r="K223" s="6">
        <v>7.1800000000000003E-2</v>
      </c>
      <c r="L223" s="6">
        <v>2.7099999999999999E-2</v>
      </c>
      <c r="M223" s="6">
        <v>0.61890000000000001</v>
      </c>
      <c r="N223" s="6">
        <v>3.3847000000000005</v>
      </c>
      <c r="O223" s="6">
        <v>0.1142</v>
      </c>
      <c r="P223" s="6">
        <v>0.11789999999999999</v>
      </c>
      <c r="Q223" s="6">
        <v>0.1462</v>
      </c>
      <c r="R223" s="6">
        <v>0.13159999999999999</v>
      </c>
      <c r="S223" s="6">
        <v>0.122</v>
      </c>
      <c r="T223" s="6">
        <v>0.2127</v>
      </c>
      <c r="U223" s="6">
        <v>0.18379999999999999</v>
      </c>
      <c r="V223" s="6">
        <v>0.29859999999999998</v>
      </c>
      <c r="W223" s="6">
        <v>0.1017</v>
      </c>
    </row>
    <row r="224" spans="3:23" ht="15.5" x14ac:dyDescent="0.35">
      <c r="C224" t="s">
        <v>241</v>
      </c>
      <c r="I224" s="6">
        <v>-6.1999999999999998E-3</v>
      </c>
      <c r="J224" s="6">
        <v>2.6499999999999999E-2</v>
      </c>
      <c r="K224" s="6">
        <v>0.42119999999999996</v>
      </c>
      <c r="L224" s="6">
        <v>3.4799999999999998E-2</v>
      </c>
      <c r="M224" s="6">
        <v>0.38170000000000004</v>
      </c>
      <c r="N224" s="6">
        <v>-2.2561</v>
      </c>
      <c r="O224" s="6">
        <v>0.1477</v>
      </c>
      <c r="P224" s="6">
        <v>0.15109999999999998</v>
      </c>
      <c r="Q224" s="6">
        <v>0.158</v>
      </c>
      <c r="R224" s="6">
        <v>0.18429999999999999</v>
      </c>
      <c r="S224" s="6">
        <v>0.26719999999999999</v>
      </c>
      <c r="T224" s="6">
        <v>0.34810000000000002</v>
      </c>
      <c r="U224" s="6">
        <v>0.35049999999999998</v>
      </c>
      <c r="V224" s="6">
        <v>0.44670000000000004</v>
      </c>
      <c r="W224" s="6">
        <v>0.5615</v>
      </c>
    </row>
    <row r="225" spans="2:23" ht="15.5" x14ac:dyDescent="0.35">
      <c r="C225" t="s">
        <v>242</v>
      </c>
      <c r="I225" s="6">
        <v>0.54</v>
      </c>
      <c r="J225" s="6">
        <v>-1.92</v>
      </c>
      <c r="K225" s="6">
        <v>-8.35</v>
      </c>
      <c r="L225" s="6">
        <v>-1.98</v>
      </c>
      <c r="M225" s="6">
        <v>-4.6100000000000003</v>
      </c>
      <c r="N225" s="6">
        <v>-17.079999999999998</v>
      </c>
      <c r="O225" s="6">
        <v>2.54</v>
      </c>
      <c r="P225" s="6">
        <v>2.1</v>
      </c>
      <c r="Q225" s="6">
        <v>2.62</v>
      </c>
      <c r="R225" s="6">
        <v>2.68</v>
      </c>
      <c r="S225" s="6">
        <v>3.68</v>
      </c>
      <c r="T225" s="6">
        <v>6.28</v>
      </c>
      <c r="U225" s="6">
        <v>10.38</v>
      </c>
      <c r="V225" s="6">
        <v>6.15</v>
      </c>
      <c r="W225" s="6">
        <v>6.19</v>
      </c>
    </row>
    <row r="226" spans="2:23" ht="15.5" x14ac:dyDescent="0.35">
      <c r="C226" t="s">
        <v>69</v>
      </c>
      <c r="I226" s="6">
        <v>-0.01</v>
      </c>
      <c r="J226" s="6">
        <v>-0.08</v>
      </c>
      <c r="K226" s="6">
        <v>-0.08</v>
      </c>
      <c r="L226" s="6">
        <v>-0.21</v>
      </c>
      <c r="M226" s="6">
        <v>-0.21</v>
      </c>
      <c r="N226" s="6">
        <v>-1.33</v>
      </c>
      <c r="O226" s="6">
        <v>1.77</v>
      </c>
      <c r="P226" s="6">
        <v>2.06</v>
      </c>
      <c r="Q226" s="6">
        <v>1.92</v>
      </c>
      <c r="R226" s="6">
        <v>1.95</v>
      </c>
      <c r="S226" s="6">
        <v>2.62</v>
      </c>
      <c r="T226" s="6">
        <v>2.4500000000000002</v>
      </c>
      <c r="U226" s="6">
        <v>2.62</v>
      </c>
      <c r="V226" s="5">
        <v>0</v>
      </c>
      <c r="W226" s="5">
        <v>0</v>
      </c>
    </row>
    <row r="227" spans="2:23" ht="15.5" x14ac:dyDescent="0.35">
      <c r="C227" t="s">
        <v>66</v>
      </c>
      <c r="I227" s="6">
        <v>-644.57000000000005</v>
      </c>
      <c r="J227" s="6">
        <v>-642.20000000000005</v>
      </c>
      <c r="K227" s="6">
        <v>-630.29</v>
      </c>
      <c r="L227" s="6">
        <v>-581.5</v>
      </c>
      <c r="M227" s="6">
        <v>-567.03</v>
      </c>
      <c r="N227" s="5">
        <v>-225</v>
      </c>
      <c r="O227" s="6">
        <v>531.41</v>
      </c>
      <c r="P227" s="6">
        <v>484.27</v>
      </c>
      <c r="Q227" s="6">
        <v>445.99</v>
      </c>
      <c r="R227" s="6">
        <v>395.15</v>
      </c>
      <c r="S227" s="6">
        <v>354.79</v>
      </c>
      <c r="T227" s="6">
        <v>253.36</v>
      </c>
      <c r="U227" s="6">
        <v>206.36</v>
      </c>
      <c r="V227" s="6">
        <v>122.92</v>
      </c>
      <c r="W227" s="6">
        <v>227.67</v>
      </c>
    </row>
    <row r="228" spans="2:23" ht="15.5" x14ac:dyDescent="0.35">
      <c r="C228" t="s">
        <v>243</v>
      </c>
      <c r="I228" s="6">
        <v>-0.01</v>
      </c>
      <c r="J228" s="6">
        <v>-0.08</v>
      </c>
      <c r="K228" s="6">
        <v>-0.08</v>
      </c>
      <c r="L228" s="6">
        <v>-0.21</v>
      </c>
      <c r="M228" s="6">
        <v>-0.21</v>
      </c>
      <c r="N228" s="6">
        <v>-1.33</v>
      </c>
      <c r="O228" s="6">
        <v>2.06</v>
      </c>
      <c r="P228" s="6">
        <v>2.4500000000000002</v>
      </c>
      <c r="Q228" s="6">
        <v>2.3199999999999998</v>
      </c>
      <c r="R228" s="6">
        <v>2.42</v>
      </c>
      <c r="S228" s="6">
        <v>2.85</v>
      </c>
      <c r="T228" s="6">
        <v>2.87</v>
      </c>
      <c r="U228" s="6">
        <v>2.62</v>
      </c>
      <c r="V228" s="5">
        <v>0</v>
      </c>
      <c r="W228" s="5">
        <v>0</v>
      </c>
    </row>
    <row r="229" spans="2:23" ht="15.5" x14ac:dyDescent="0.35">
      <c r="C229" t="s">
        <v>244</v>
      </c>
      <c r="I229" s="6">
        <v>-644.57000000000005</v>
      </c>
      <c r="J229" s="6">
        <v>-642.20000000000005</v>
      </c>
      <c r="K229" s="6">
        <v>-630.29</v>
      </c>
      <c r="L229" s="6">
        <v>-581.5</v>
      </c>
      <c r="M229" s="6">
        <v>-567.03</v>
      </c>
      <c r="N229" s="5">
        <v>-225</v>
      </c>
      <c r="O229" s="6">
        <v>456.01</v>
      </c>
      <c r="P229" s="6">
        <v>408.87</v>
      </c>
      <c r="Q229" s="6">
        <v>369.23</v>
      </c>
      <c r="R229" s="6">
        <v>317.73</v>
      </c>
      <c r="S229" s="6">
        <v>325.98</v>
      </c>
      <c r="T229" s="6">
        <v>216.29</v>
      </c>
      <c r="U229" s="6">
        <v>206.36</v>
      </c>
      <c r="V229" s="6">
        <v>122.92</v>
      </c>
      <c r="W229" s="6">
        <v>227.67</v>
      </c>
    </row>
    <row r="230" spans="2:23" ht="15.5" x14ac:dyDescent="0.35">
      <c r="C230" t="s">
        <v>245</v>
      </c>
      <c r="I230" s="5">
        <v>4039000000000</v>
      </c>
      <c r="J230" s="5">
        <v>3186000000000</v>
      </c>
      <c r="K230" s="5">
        <v>89000000000</v>
      </c>
      <c r="L230" s="5">
        <v>580000000000</v>
      </c>
      <c r="M230" s="5">
        <v>3483000000000</v>
      </c>
      <c r="N230" s="5">
        <v>3390000000000</v>
      </c>
      <c r="O230" s="5">
        <v>857000000000</v>
      </c>
      <c r="P230" s="5">
        <v>1719000000000</v>
      </c>
      <c r="Q230" s="5">
        <v>511000000000</v>
      </c>
      <c r="R230" s="5">
        <v>438000000000</v>
      </c>
      <c r="S230" s="5">
        <v>1736000000000</v>
      </c>
      <c r="T230" s="5">
        <v>1449000000000</v>
      </c>
      <c r="U230" s="5">
        <v>155000000000</v>
      </c>
      <c r="V230" s="5">
        <v>491000000000</v>
      </c>
      <c r="W230" s="5">
        <v>294000000000</v>
      </c>
    </row>
    <row r="231" spans="2:23" ht="15.5" x14ac:dyDescent="0.35">
      <c r="C231" t="s">
        <v>246</v>
      </c>
      <c r="J231" s="5">
        <v>839000000000</v>
      </c>
      <c r="K231" s="5">
        <v>3933000000000</v>
      </c>
      <c r="L231" s="5">
        <v>3417000000000</v>
      </c>
      <c r="M231" s="5">
        <v>498000000000</v>
      </c>
      <c r="N231" s="5">
        <v>606000000000</v>
      </c>
      <c r="O231" s="5">
        <v>2901000000000</v>
      </c>
      <c r="P231" s="5">
        <v>3060000000000</v>
      </c>
      <c r="Q231" s="5">
        <v>3702000000000</v>
      </c>
      <c r="R231" s="5">
        <v>3018000000000</v>
      </c>
      <c r="S231" s="5">
        <v>17000000000</v>
      </c>
      <c r="T231" s="5">
        <v>27000000000</v>
      </c>
      <c r="U231" s="5">
        <v>22000000000</v>
      </c>
      <c r="V231" s="5">
        <v>61000000000</v>
      </c>
      <c r="W231" s="5">
        <v>2000000000</v>
      </c>
    </row>
    <row r="232" spans="2:23" ht="15.5" x14ac:dyDescent="0.35">
      <c r="C232" t="s">
        <v>25</v>
      </c>
      <c r="I232" s="5">
        <v>4039000000000</v>
      </c>
      <c r="J232" s="5">
        <v>4026000000000</v>
      </c>
      <c r="K232" s="5">
        <v>4022000000000</v>
      </c>
      <c r="L232" s="5">
        <v>3997000000000</v>
      </c>
      <c r="M232" s="5">
        <v>3981000000000</v>
      </c>
      <c r="N232" s="5">
        <v>3996000000000</v>
      </c>
      <c r="O232" s="5">
        <v>3759000000000</v>
      </c>
      <c r="P232" s="5">
        <v>4779000000000</v>
      </c>
      <c r="Q232" s="5">
        <v>4214000000000</v>
      </c>
      <c r="R232" s="5">
        <v>3456000000000</v>
      </c>
      <c r="S232" s="5">
        <v>1753000000000</v>
      </c>
      <c r="T232" s="5">
        <v>1476000000000</v>
      </c>
      <c r="U232" s="5">
        <v>177000000000</v>
      </c>
      <c r="V232" s="5">
        <v>553000000000</v>
      </c>
      <c r="W232" s="5">
        <v>295000000000</v>
      </c>
    </row>
    <row r="233" spans="2:23" ht="15.5" x14ac:dyDescent="0.35">
      <c r="C233" t="s">
        <v>22</v>
      </c>
      <c r="I233" s="5">
        <v>4033000000000</v>
      </c>
      <c r="J233" s="5">
        <v>4022000000000</v>
      </c>
      <c r="K233" s="5">
        <v>4017000000000</v>
      </c>
      <c r="L233" s="5">
        <v>3985000000000</v>
      </c>
      <c r="M233" s="5">
        <v>3951000000000</v>
      </c>
      <c r="N233" s="5">
        <v>3558000000000</v>
      </c>
      <c r="O233" s="5">
        <v>3340000000000</v>
      </c>
      <c r="P233" s="5">
        <v>3906000000000</v>
      </c>
      <c r="Q233" s="5">
        <v>3146000000000</v>
      </c>
      <c r="R233" s="5">
        <v>2283000000000</v>
      </c>
      <c r="S233" s="5">
        <v>1115000000000</v>
      </c>
      <c r="T233" s="5">
        <v>983000000000</v>
      </c>
      <c r="U233" s="5">
        <v>-218000000000</v>
      </c>
      <c r="V233" s="5">
        <v>289000000000</v>
      </c>
      <c r="W233" s="5">
        <v>174000000000</v>
      </c>
    </row>
    <row r="234" spans="2:23" ht="15.5" x14ac:dyDescent="0.35">
      <c r="C234" t="s">
        <v>247</v>
      </c>
      <c r="I234" s="5">
        <v>-4742000000000</v>
      </c>
      <c r="J234" s="5">
        <v>-3869000000000</v>
      </c>
      <c r="K234" s="5">
        <v>-669000000000</v>
      </c>
      <c r="L234" s="5">
        <v>-916000000000</v>
      </c>
      <c r="M234" s="5">
        <v>-3764000000000</v>
      </c>
      <c r="N234" s="5">
        <v>-2682000000000</v>
      </c>
      <c r="O234" s="5">
        <v>6149000000000</v>
      </c>
      <c r="P234" s="5">
        <v>5966000000000</v>
      </c>
      <c r="Q234" s="5">
        <v>6225000000000</v>
      </c>
      <c r="R234" s="5">
        <v>5107000000000</v>
      </c>
      <c r="S234" s="5">
        <v>1975000000000</v>
      </c>
      <c r="T234" s="5">
        <v>815000000000</v>
      </c>
      <c r="U234" s="5">
        <v>986000000000</v>
      </c>
      <c r="V234" s="5">
        <v>432000000000</v>
      </c>
      <c r="W234" s="5">
        <v>410000000000</v>
      </c>
    </row>
    <row r="235" spans="2:23" ht="15.5" x14ac:dyDescent="0.35">
      <c r="C235" t="s">
        <v>248</v>
      </c>
      <c r="I235" s="5">
        <v>20000000000</v>
      </c>
      <c r="J235" s="5">
        <v>7000000000</v>
      </c>
      <c r="K235" s="5">
        <v>-27000000000</v>
      </c>
      <c r="L235" s="5">
        <v>-29000000000</v>
      </c>
      <c r="M235" s="5">
        <v>-420000000000</v>
      </c>
      <c r="N235" s="5">
        <v>-174000000000</v>
      </c>
      <c r="O235" s="5">
        <v>633000000000</v>
      </c>
      <c r="P235" s="5">
        <v>-583000000000</v>
      </c>
      <c r="Q235" s="5">
        <v>-767000000000</v>
      </c>
      <c r="R235" s="5">
        <v>-852000000000</v>
      </c>
      <c r="S235" s="5">
        <v>-969000000000</v>
      </c>
      <c r="T235" s="5">
        <v>-663000000000</v>
      </c>
      <c r="U235" s="5">
        <v>126000000000</v>
      </c>
      <c r="V235" s="5">
        <v>-91000000000</v>
      </c>
      <c r="W235" s="5">
        <v>-128000000000</v>
      </c>
    </row>
    <row r="236" spans="2:23" ht="15.5" x14ac:dyDescent="0.35">
      <c r="C236" t="s">
        <v>249</v>
      </c>
      <c r="I236" s="5">
        <v>-3000000000</v>
      </c>
      <c r="J236" s="5">
        <v>-6000000000</v>
      </c>
      <c r="K236" s="5">
        <v>-6000000000</v>
      </c>
      <c r="L236" s="5">
        <v>-3000000000</v>
      </c>
      <c r="M236" s="5">
        <v>-3000000000</v>
      </c>
      <c r="N236" s="5">
        <v>-2000000000</v>
      </c>
      <c r="O236" s="5">
        <v>-15000000000</v>
      </c>
      <c r="P236" s="5">
        <v>-10000000000</v>
      </c>
      <c r="Q236" s="5">
        <v>-22000000000</v>
      </c>
      <c r="R236" s="5">
        <v>-18000000000</v>
      </c>
      <c r="S236" s="5">
        <v>-14000000000</v>
      </c>
      <c r="T236" s="5">
        <v>-64000000000</v>
      </c>
      <c r="U236" s="5">
        <v>-21000000000</v>
      </c>
      <c r="V236" s="5">
        <v>-28000000000</v>
      </c>
      <c r="W236" s="5">
        <v>-16000000000</v>
      </c>
    </row>
    <row r="237" spans="2:23" ht="15.5" x14ac:dyDescent="0.35">
      <c r="C237" t="s">
        <v>14</v>
      </c>
      <c r="I237" s="5">
        <v>17000000000</v>
      </c>
      <c r="J237" s="5">
        <v>1000000000</v>
      </c>
      <c r="K237" s="5">
        <v>-33000000000</v>
      </c>
      <c r="L237" s="5">
        <v>-32000000000</v>
      </c>
      <c r="M237" s="5">
        <v>-422000000000</v>
      </c>
      <c r="N237" s="5">
        <v>-177000000000</v>
      </c>
      <c r="O237" s="5">
        <v>618000000000</v>
      </c>
      <c r="P237" s="5">
        <v>-593000000000</v>
      </c>
      <c r="Q237" s="5">
        <v>-789000000000</v>
      </c>
      <c r="R237" s="5">
        <v>-869000000000</v>
      </c>
      <c r="S237" s="5">
        <v>-983000000000</v>
      </c>
      <c r="T237" s="5">
        <v>-727000000000</v>
      </c>
      <c r="U237" s="5">
        <v>105000000000</v>
      </c>
      <c r="V237" s="5">
        <v>-119000000000</v>
      </c>
      <c r="W237" s="5">
        <v>-145000000000</v>
      </c>
    </row>
    <row r="238" spans="2:23" ht="15.5" x14ac:dyDescent="0.35">
      <c r="C238" t="s">
        <v>16</v>
      </c>
      <c r="I238" s="6">
        <v>2.37</v>
      </c>
      <c r="J238" s="6">
        <v>0.17</v>
      </c>
      <c r="K238" s="6">
        <v>-4.49</v>
      </c>
      <c r="L238" s="6">
        <v>-4.41</v>
      </c>
      <c r="M238" s="6">
        <v>-57.76</v>
      </c>
      <c r="N238" s="6">
        <v>-24.16</v>
      </c>
      <c r="O238" s="6">
        <v>84.48</v>
      </c>
      <c r="P238" s="6">
        <v>-81.069999999999993</v>
      </c>
      <c r="Q238" s="6">
        <v>-109.81</v>
      </c>
      <c r="R238" s="6">
        <v>-122.05</v>
      </c>
      <c r="S238" s="6">
        <v>-139.6</v>
      </c>
      <c r="T238" s="6">
        <v>-132.86000000000001</v>
      </c>
      <c r="U238" s="6">
        <v>19.48</v>
      </c>
      <c r="V238" s="6">
        <v>-29.65</v>
      </c>
      <c r="W238" s="6">
        <v>-72.36</v>
      </c>
    </row>
    <row r="240" spans="2:23" ht="15.5" x14ac:dyDescent="0.35">
      <c r="B240" t="s">
        <v>250</v>
      </c>
      <c r="C240" t="s">
        <v>251</v>
      </c>
      <c r="D240" s="5">
        <v>-18000000000</v>
      </c>
      <c r="E240" s="5">
        <v>-9000000000</v>
      </c>
      <c r="F240" s="5">
        <v>15000000000</v>
      </c>
      <c r="G240" s="5">
        <v>-18000000000</v>
      </c>
      <c r="H240" s="5">
        <v>-55000000000</v>
      </c>
      <c r="I240" s="5">
        <v>-22000000000</v>
      </c>
      <c r="J240" s="5">
        <v>-89000000000</v>
      </c>
      <c r="K240" s="5">
        <v>-331000000000</v>
      </c>
      <c r="L240" s="5">
        <v>-115000000000</v>
      </c>
      <c r="M240" s="5">
        <v>-2566000000000</v>
      </c>
      <c r="N240" s="5">
        <v>-5568000000000</v>
      </c>
      <c r="O240" s="5">
        <v>444000000000</v>
      </c>
      <c r="P240" s="5">
        <v>418000000000</v>
      </c>
      <c r="Q240" s="5">
        <v>468000000000</v>
      </c>
    </row>
    <row r="241" spans="3:17" ht="15.5" x14ac:dyDescent="0.35">
      <c r="C241" t="s">
        <v>253</v>
      </c>
      <c r="O241" s="5">
        <v>6</v>
      </c>
      <c r="P241" s="5">
        <v>5</v>
      </c>
      <c r="Q241" s="5">
        <v>16</v>
      </c>
    </row>
    <row r="242" spans="3:17" ht="15.5" x14ac:dyDescent="0.35">
      <c r="C242" t="s">
        <v>77</v>
      </c>
      <c r="O242" s="6">
        <v>9.8900000000000002E-2</v>
      </c>
      <c r="P242" s="6">
        <v>8.7499999999999994E-2</v>
      </c>
      <c r="Q242" s="6">
        <v>0.24979999999999999</v>
      </c>
    </row>
    <row r="243" spans="3:17" ht="15.5" x14ac:dyDescent="0.35">
      <c r="C243" t="s">
        <v>254</v>
      </c>
      <c r="O243" s="6">
        <v>0.01</v>
      </c>
      <c r="P243" s="6">
        <v>6.0999999999999995E-3</v>
      </c>
      <c r="Q243" s="6">
        <v>1.26E-2</v>
      </c>
    </row>
    <row r="244" spans="3:17" ht="15.5" x14ac:dyDescent="0.35">
      <c r="C244" t="s">
        <v>57</v>
      </c>
      <c r="D244" s="6">
        <v>-2.4900000000000002</v>
      </c>
      <c r="E244" s="6">
        <v>-1.25</v>
      </c>
      <c r="F244" s="6">
        <v>2.06</v>
      </c>
      <c r="G244" s="6">
        <v>-2.5299999999999998</v>
      </c>
      <c r="H244" s="6">
        <v>-7.47</v>
      </c>
      <c r="I244" s="6">
        <v>-3.05</v>
      </c>
      <c r="J244" s="6">
        <v>-12.22</v>
      </c>
      <c r="K244" s="6">
        <v>-45.23</v>
      </c>
      <c r="L244" s="6">
        <v>-15.74</v>
      </c>
      <c r="M244" s="6">
        <v>-350.94</v>
      </c>
      <c r="N244" s="6">
        <v>-761.58</v>
      </c>
      <c r="O244" s="6">
        <v>60.69</v>
      </c>
      <c r="P244" s="6">
        <v>57.12</v>
      </c>
      <c r="Q244" s="6">
        <v>64.040000000000006</v>
      </c>
    </row>
    <row r="245" spans="3:17" ht="15.5" x14ac:dyDescent="0.35">
      <c r="C245" t="s">
        <v>79</v>
      </c>
      <c r="O245" s="5">
        <v>6</v>
      </c>
      <c r="P245" s="5">
        <v>5</v>
      </c>
      <c r="Q245" s="5">
        <v>16</v>
      </c>
    </row>
    <row r="246" spans="3:17" ht="15.5" x14ac:dyDescent="0.35">
      <c r="C246" t="s">
        <v>256</v>
      </c>
      <c r="O246" s="6">
        <v>9.8900000000000002E-2</v>
      </c>
      <c r="P246" s="6">
        <v>8.7499999999999994E-2</v>
      </c>
      <c r="Q246" s="6">
        <v>0.24979999999999999</v>
      </c>
    </row>
    <row r="247" spans="3:17" ht="15.5" x14ac:dyDescent="0.35">
      <c r="C247" t="s">
        <v>257</v>
      </c>
      <c r="O247" s="6">
        <v>0.01</v>
      </c>
      <c r="P247" s="6">
        <v>6.0999999999999995E-3</v>
      </c>
      <c r="Q247" s="6">
        <v>1.26E-2</v>
      </c>
    </row>
    <row r="248" spans="3:17" ht="15.5" x14ac:dyDescent="0.35">
      <c r="C248" t="s">
        <v>258</v>
      </c>
      <c r="D248" s="5">
        <v>164000000000</v>
      </c>
      <c r="E248" s="5">
        <v>131000000000</v>
      </c>
      <c r="F248" s="5">
        <v>189000000000</v>
      </c>
      <c r="G248" s="5">
        <v>402000000000</v>
      </c>
      <c r="H248" s="5">
        <v>590000000000</v>
      </c>
      <c r="I248" s="5">
        <v>2054000000000</v>
      </c>
      <c r="J248" s="5">
        <v>3029000000000</v>
      </c>
      <c r="K248" s="5">
        <v>2770000000000</v>
      </c>
      <c r="L248" s="5">
        <v>1769000000000</v>
      </c>
      <c r="M248" s="5">
        <v>4207000000000</v>
      </c>
      <c r="N248" s="5">
        <v>28442000000000</v>
      </c>
      <c r="O248" s="5">
        <v>29343000000000</v>
      </c>
      <c r="P248" s="5">
        <v>27914000000000</v>
      </c>
      <c r="Q248" s="5">
        <v>27310000000000</v>
      </c>
    </row>
    <row r="249" spans="3:17" ht="15.5" x14ac:dyDescent="0.35">
      <c r="C249" t="s">
        <v>260</v>
      </c>
      <c r="O249" s="5">
        <v>6</v>
      </c>
      <c r="P249" s="5">
        <v>5</v>
      </c>
      <c r="Q249" s="5">
        <v>16</v>
      </c>
    </row>
    <row r="250" spans="3:17" ht="15.5" x14ac:dyDescent="0.35">
      <c r="C250" t="s">
        <v>261</v>
      </c>
      <c r="O250" s="6">
        <v>9.8900000000000002E-2</v>
      </c>
      <c r="P250" s="6">
        <v>8.7499999999999994E-2</v>
      </c>
      <c r="Q250" s="6">
        <v>0.24979999999999999</v>
      </c>
    </row>
    <row r="251" spans="3:17" ht="15.5" x14ac:dyDescent="0.35">
      <c r="C251" t="s">
        <v>262</v>
      </c>
      <c r="O251" s="6">
        <v>0.01</v>
      </c>
      <c r="P251" s="6">
        <v>6.0999999999999995E-3</v>
      </c>
      <c r="Q251" s="6">
        <v>1.26E-2</v>
      </c>
    </row>
    <row r="252" spans="3:17" ht="15.5" x14ac:dyDescent="0.35">
      <c r="C252" t="s">
        <v>263</v>
      </c>
      <c r="I252" s="6">
        <v>-1.2</v>
      </c>
    </row>
    <row r="253" spans="3:17" ht="15.5" x14ac:dyDescent="0.35">
      <c r="C253" t="s">
        <v>264</v>
      </c>
      <c r="I253" s="6">
        <v>-2.14</v>
      </c>
    </row>
    <row r="254" spans="3:17" ht="15.5" x14ac:dyDescent="0.35">
      <c r="C254" t="s">
        <v>265</v>
      </c>
      <c r="I254" s="6">
        <v>7.42</v>
      </c>
    </row>
    <row r="255" spans="3:17" ht="15.5" x14ac:dyDescent="0.35">
      <c r="C255" t="s">
        <v>266</v>
      </c>
      <c r="I255" s="6">
        <v>-0.46679999999999999</v>
      </c>
    </row>
    <row r="256" spans="3:17" ht="15.5" x14ac:dyDescent="0.35">
      <c r="C256" t="s">
        <v>267</v>
      </c>
      <c r="I256" s="6">
        <v>7.0000000000000007E-2</v>
      </c>
    </row>
    <row r="257" spans="3:9" ht="15.5" x14ac:dyDescent="0.35">
      <c r="C257" t="s">
        <v>268</v>
      </c>
      <c r="I257" s="6">
        <v>-0.01</v>
      </c>
    </row>
    <row r="258" spans="3:9" ht="15.5" x14ac:dyDescent="0.35">
      <c r="C258" t="s">
        <v>269</v>
      </c>
      <c r="I258" s="6">
        <v>94.95</v>
      </c>
    </row>
    <row r="259" spans="3:9" ht="15.5" x14ac:dyDescent="0.35">
      <c r="C259" t="s">
        <v>270</v>
      </c>
      <c r="I259" s="6">
        <v>147.86000000000001</v>
      </c>
    </row>
    <row r="260" spans="3:9" ht="15.5" x14ac:dyDescent="0.35">
      <c r="C260" t="s">
        <v>271</v>
      </c>
      <c r="I260" s="6">
        <v>204.34</v>
      </c>
    </row>
    <row r="261" spans="3:9" ht="15.5" x14ac:dyDescent="0.35">
      <c r="C261" t="s">
        <v>272</v>
      </c>
      <c r="I261" s="6">
        <v>148.71</v>
      </c>
    </row>
    <row r="262" spans="3:9" ht="15.5" x14ac:dyDescent="0.35">
      <c r="C262" t="s">
        <v>273</v>
      </c>
      <c r="I262" s="6">
        <v>-0.03</v>
      </c>
    </row>
    <row r="263" spans="3:9" ht="15.5" x14ac:dyDescent="0.35">
      <c r="C263" t="s">
        <v>275</v>
      </c>
      <c r="I263" s="6">
        <v>-4.2</v>
      </c>
    </row>
    <row r="264" spans="3:9" ht="15.5" x14ac:dyDescent="0.35">
      <c r="C264" t="s">
        <v>276</v>
      </c>
      <c r="I264" s="6">
        <v>-7.47</v>
      </c>
    </row>
    <row r="265" spans="3:9" ht="15.5" x14ac:dyDescent="0.35">
      <c r="C265" t="s">
        <v>277</v>
      </c>
      <c r="I265" s="6">
        <v>121.09</v>
      </c>
    </row>
    <row r="266" spans="3:9" ht="15.5" x14ac:dyDescent="0.35">
      <c r="C266" t="s">
        <v>278</v>
      </c>
      <c r="D266" s="6">
        <v>0.69</v>
      </c>
    </row>
    <row r="267" spans="3:9" ht="15.5" x14ac:dyDescent="0.35">
      <c r="C267" t="s">
        <v>279</v>
      </c>
      <c r="I267" s="6">
        <v>-648.23</v>
      </c>
    </row>
    <row r="268" spans="3:9" ht="15.5" x14ac:dyDescent="0.35">
      <c r="C268" t="s">
        <v>280</v>
      </c>
      <c r="I268" s="6">
        <v>0.06</v>
      </c>
    </row>
    <row r="269" spans="3:9" ht="15.5" x14ac:dyDescent="0.35">
      <c r="C269" t="s">
        <v>281</v>
      </c>
      <c r="D269" s="6">
        <v>0.01</v>
      </c>
    </row>
    <row r="270" spans="3:9" ht="15.5" x14ac:dyDescent="0.35">
      <c r="C270" t="s">
        <v>282</v>
      </c>
      <c r="D270" s="6">
        <v>0.01</v>
      </c>
    </row>
    <row r="271" spans="3:9" ht="15.5" x14ac:dyDescent="0.35">
      <c r="C271" t="s">
        <v>283</v>
      </c>
      <c r="D271" s="6">
        <v>-0.85</v>
      </c>
    </row>
    <row r="272" spans="3:9" ht="15.5" x14ac:dyDescent="0.35">
      <c r="C272" t="s">
        <v>285</v>
      </c>
      <c r="D272" s="6">
        <v>-1.02</v>
      </c>
    </row>
    <row r="273" spans="3:9" ht="15.5" x14ac:dyDescent="0.35">
      <c r="C273" t="s">
        <v>286</v>
      </c>
      <c r="D273" s="6">
        <v>43.17</v>
      </c>
    </row>
    <row r="274" spans="3:9" ht="15.5" x14ac:dyDescent="0.35">
      <c r="C274" t="s">
        <v>287</v>
      </c>
      <c r="D274" s="6">
        <v>-0.02</v>
      </c>
    </row>
    <row r="275" spans="3:9" ht="15.5" x14ac:dyDescent="0.35">
      <c r="C275" t="s">
        <v>288</v>
      </c>
      <c r="I275" s="6">
        <v>0.39</v>
      </c>
    </row>
    <row r="276" spans="3:9" ht="15.5" x14ac:dyDescent="0.35">
      <c r="C276" t="s">
        <v>12</v>
      </c>
      <c r="D276" s="5">
        <v>0</v>
      </c>
    </row>
    <row r="277" spans="3:9" ht="15.5" x14ac:dyDescent="0.35">
      <c r="C277" t="s">
        <v>289</v>
      </c>
      <c r="I277" s="6">
        <v>-557.98</v>
      </c>
    </row>
    <row r="278" spans="3:9" ht="15.5" x14ac:dyDescent="0.35">
      <c r="C278" t="s">
        <v>290</v>
      </c>
      <c r="I278" s="6">
        <v>-0.3276</v>
      </c>
    </row>
    <row r="279" spans="3:9" ht="15.5" x14ac:dyDescent="0.35">
      <c r="C279" t="s">
        <v>291</v>
      </c>
      <c r="I279" s="6">
        <v>6.5000000000000006E-3</v>
      </c>
    </row>
    <row r="280" spans="3:9" ht="15.5" x14ac:dyDescent="0.35">
      <c r="C280" t="s">
        <v>292</v>
      </c>
      <c r="I280" s="6">
        <v>-4.3E-3</v>
      </c>
    </row>
    <row r="281" spans="3:9" ht="15.5" x14ac:dyDescent="0.35">
      <c r="C281" t="s">
        <v>293</v>
      </c>
      <c r="I281" s="6">
        <v>-2.9399999999999999E-2</v>
      </c>
    </row>
    <row r="282" spans="3:9" ht="15.5" x14ac:dyDescent="0.35">
      <c r="C282" t="s">
        <v>294</v>
      </c>
      <c r="D282" s="6">
        <v>0.59</v>
      </c>
    </row>
    <row r="283" spans="3:9" ht="15.5" x14ac:dyDescent="0.35">
      <c r="C283" t="s">
        <v>295</v>
      </c>
      <c r="D283" s="6">
        <v>7.66</v>
      </c>
    </row>
    <row r="284" spans="3:9" ht="15.5" x14ac:dyDescent="0.35">
      <c r="C284" t="s">
        <v>296</v>
      </c>
      <c r="D284" s="6">
        <v>81.040000000000006</v>
      </c>
    </row>
    <row r="285" spans="3:9" ht="15.5" x14ac:dyDescent="0.35">
      <c r="C285" t="s">
        <v>297</v>
      </c>
      <c r="D285" s="6">
        <v>-72.790000000000006</v>
      </c>
    </row>
    <row r="286" spans="3:9" ht="15.5" x14ac:dyDescent="0.35">
      <c r="C286" t="s">
        <v>298</v>
      </c>
      <c r="D286" s="6">
        <v>154.33000000000001</v>
      </c>
    </row>
    <row r="287" spans="3:9" ht="15.5" x14ac:dyDescent="0.35">
      <c r="C287" t="s">
        <v>299</v>
      </c>
      <c r="I287" s="6">
        <v>8.86</v>
      </c>
    </row>
    <row r="288" spans="3:9" ht="15.5" x14ac:dyDescent="0.35">
      <c r="C288" t="s">
        <v>300</v>
      </c>
      <c r="I288" s="6">
        <v>63.99</v>
      </c>
    </row>
    <row r="289" spans="3:9" ht="15.5" x14ac:dyDescent="0.35">
      <c r="C289" t="s">
        <v>53</v>
      </c>
      <c r="I289" s="5">
        <v>66000000000</v>
      </c>
    </row>
    <row r="290" spans="3:9" ht="15.5" x14ac:dyDescent="0.35">
      <c r="C290" t="s">
        <v>301</v>
      </c>
      <c r="I290" s="5">
        <v>4106000000000</v>
      </c>
    </row>
    <row r="291" spans="3:9" ht="15.5" x14ac:dyDescent="0.35">
      <c r="C291" t="s">
        <v>302</v>
      </c>
      <c r="I291" s="5">
        <v>7310000000</v>
      </c>
    </row>
    <row r="292" spans="3:9" ht="15.5" x14ac:dyDescent="0.35">
      <c r="C292" t="s">
        <v>303</v>
      </c>
      <c r="I292" s="6">
        <v>0.30359999999999998</v>
      </c>
    </row>
    <row r="293" spans="3:9" ht="15.5" x14ac:dyDescent="0.35">
      <c r="C293" t="s">
        <v>304</v>
      </c>
      <c r="D293" s="6">
        <v>1.1000000000000001E-3</v>
      </c>
    </row>
    <row r="294" spans="3:9" ht="15.5" x14ac:dyDescent="0.35">
      <c r="C294" t="s">
        <v>305</v>
      </c>
      <c r="D294" s="6">
        <v>-2.6200000000000001E-2</v>
      </c>
    </row>
    <row r="295" spans="3:9" ht="15.5" x14ac:dyDescent="0.35">
      <c r="C295" t="s">
        <v>306</v>
      </c>
      <c r="D295" s="6">
        <v>-0.11130000000000001</v>
      </c>
    </row>
    <row r="296" spans="3:9" ht="15.5" x14ac:dyDescent="0.35">
      <c r="C296" t="s">
        <v>307</v>
      </c>
      <c r="D296" s="6">
        <v>-0.72930000000000006</v>
      </c>
    </row>
    <row r="297" spans="3:9" ht="15.5" x14ac:dyDescent="0.35">
      <c r="C297" t="s">
        <v>308</v>
      </c>
      <c r="D297" s="6">
        <v>-0.94590000000000007</v>
      </c>
    </row>
    <row r="298" spans="3:9" ht="15.5" x14ac:dyDescent="0.35">
      <c r="C298" t="s">
        <v>309</v>
      </c>
      <c r="D298" s="6">
        <v>-1.0482</v>
      </c>
    </row>
    <row r="299" spans="3:9" ht="15.5" x14ac:dyDescent="0.35">
      <c r="C299" t="s">
        <v>310</v>
      </c>
      <c r="I299" s="5">
        <v>9</v>
      </c>
    </row>
    <row r="300" spans="3:9" ht="15.5" x14ac:dyDescent="0.35">
      <c r="C300" t="s">
        <v>314</v>
      </c>
      <c r="I300" t="s">
        <v>1089</v>
      </c>
    </row>
    <row r="301" spans="3:9" ht="15.5" x14ac:dyDescent="0.35">
      <c r="C301" t="s">
        <v>316</v>
      </c>
      <c r="I301" s="5">
        <v>5</v>
      </c>
    </row>
    <row r="302" spans="3:9" ht="15.5" x14ac:dyDescent="0.35">
      <c r="C302" t="s">
        <v>317</v>
      </c>
      <c r="I302" s="6">
        <v>0.64</v>
      </c>
    </row>
    <row r="303" spans="3:9" ht="15.5" x14ac:dyDescent="0.35">
      <c r="C303" t="s">
        <v>318</v>
      </c>
      <c r="I303" s="6">
        <v>0.06</v>
      </c>
    </row>
    <row r="304" spans="3:9" ht="15.5" x14ac:dyDescent="0.35">
      <c r="C304" t="s">
        <v>320</v>
      </c>
      <c r="I304" s="6">
        <v>0.06</v>
      </c>
    </row>
    <row r="305" spans="3:9" ht="15.5" x14ac:dyDescent="0.35">
      <c r="C305" t="s">
        <v>321</v>
      </c>
      <c r="I305" s="6">
        <v>0.99</v>
      </c>
    </row>
    <row r="306" spans="3:9" ht="15.5" x14ac:dyDescent="0.35">
      <c r="C306" t="s">
        <v>322</v>
      </c>
      <c r="I306" s="5">
        <v>0</v>
      </c>
    </row>
    <row r="307" spans="3:9" ht="15.5" x14ac:dyDescent="0.35">
      <c r="C307" t="s">
        <v>323</v>
      </c>
      <c r="I307" s="6">
        <v>0.95</v>
      </c>
    </row>
    <row r="308" spans="3:9" ht="15.5" x14ac:dyDescent="0.35">
      <c r="C308" t="s">
        <v>324</v>
      </c>
      <c r="I308" s="5">
        <v>885000000000</v>
      </c>
    </row>
    <row r="309" spans="3:9" ht="15.5" x14ac:dyDescent="0.35">
      <c r="C309" t="s">
        <v>325</v>
      </c>
      <c r="I309" s="5">
        <v>5000000000</v>
      </c>
    </row>
    <row r="310" spans="3:9" ht="15.5" x14ac:dyDescent="0.35">
      <c r="C310" t="s">
        <v>326</v>
      </c>
      <c r="I310" s="5">
        <v>28000000000</v>
      </c>
    </row>
    <row r="311" spans="3:9" ht="15.5" x14ac:dyDescent="0.35">
      <c r="C311" t="s">
        <v>327</v>
      </c>
      <c r="I311" s="5">
        <v>-31000000000</v>
      </c>
    </row>
    <row r="312" spans="3:9" ht="15.5" x14ac:dyDescent="0.35">
      <c r="C312" t="s">
        <v>328</v>
      </c>
      <c r="D312" s="5">
        <v>5000000000</v>
      </c>
    </row>
    <row r="313" spans="3:9" ht="15.5" x14ac:dyDescent="0.35">
      <c r="C313" t="s">
        <v>329</v>
      </c>
      <c r="D313" s="5">
        <v>94000000000</v>
      </c>
    </row>
    <row r="314" spans="3:9" ht="15.5" x14ac:dyDescent="0.35">
      <c r="C314" t="s">
        <v>330</v>
      </c>
      <c r="D314" s="5">
        <v>4835000000000</v>
      </c>
    </row>
    <row r="315" spans="3:9" ht="15.5" x14ac:dyDescent="0.35">
      <c r="C315" t="s">
        <v>235</v>
      </c>
      <c r="D315" s="5">
        <v>-4762000000000</v>
      </c>
    </row>
    <row r="316" spans="3:9" ht="15.5" x14ac:dyDescent="0.35">
      <c r="C316" t="s">
        <v>234</v>
      </c>
      <c r="I316" s="5">
        <v>-4739000000000</v>
      </c>
    </row>
    <row r="317" spans="3:9" ht="15.5" x14ac:dyDescent="0.35">
      <c r="C317" t="s">
        <v>232</v>
      </c>
      <c r="D317" s="5">
        <v>4048000000000</v>
      </c>
    </row>
    <row r="318" spans="3:9" ht="15.5" x14ac:dyDescent="0.35">
      <c r="C318" t="s">
        <v>23</v>
      </c>
      <c r="D318" s="5">
        <v>4048000000000</v>
      </c>
    </row>
    <row r="319" spans="3:9" ht="15.5" x14ac:dyDescent="0.35">
      <c r="C319" t="s">
        <v>20</v>
      </c>
      <c r="D319" s="5">
        <v>4043000000000</v>
      </c>
    </row>
    <row r="320" spans="3:9" ht="15.5" x14ac:dyDescent="0.35">
      <c r="C320" t="s">
        <v>331</v>
      </c>
      <c r="I320" s="5">
        <v>-4741000000000</v>
      </c>
    </row>
    <row r="321" spans="3:9" ht="15.5" x14ac:dyDescent="0.35">
      <c r="C321" t="s">
        <v>332</v>
      </c>
      <c r="I321" s="5">
        <v>1000000000</v>
      </c>
    </row>
    <row r="322" spans="3:9" ht="15.5" x14ac:dyDescent="0.35">
      <c r="C322" t="s">
        <v>333</v>
      </c>
      <c r="I322" s="5">
        <v>2000000000</v>
      </c>
    </row>
    <row r="323" spans="3:9" ht="15.5" x14ac:dyDescent="0.35">
      <c r="C323" t="s">
        <v>334</v>
      </c>
      <c r="I323" s="5">
        <v>-1000000000</v>
      </c>
    </row>
    <row r="324" spans="3:9" ht="15.5" x14ac:dyDescent="0.35">
      <c r="C324" t="s">
        <v>335</v>
      </c>
      <c r="I324" s="5">
        <v>0</v>
      </c>
    </row>
    <row r="325" spans="3:9" ht="15.5" x14ac:dyDescent="0.35">
      <c r="C325" t="s">
        <v>336</v>
      </c>
      <c r="I325" s="5">
        <v>0</v>
      </c>
    </row>
  </sheetData>
  <pageMargins left="0.7" right="0.7" top="0.75" bottom="0.75" header="0.3" footer="0.3"/>
  <ignoredErrors>
    <ignoredError sqref="A1:W32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1090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1091</v>
      </c>
      <c r="D2" s="2" vm="265">
        <f ca="1">IFERROR(_xlfn.STOCKHISTORY("XIDX:" &amp; $C$1, D3, , 0, 0, 1), "Libur")</f>
        <v>770</v>
      </c>
      <c r="H2" s="2" vm="265">
        <f ca="1">IFERROR(INDEX(D2:G2,COUNT(D2:G2)),"")</f>
        <v>770</v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vm="223">
        <f t="shared" ca="1" si="0"/>
        <v>670</v>
      </c>
      <c r="L2" s="2" t="str">
        <f t="shared" ca="1" si="0"/>
        <v>Libur</v>
      </c>
      <c r="M2" s="2" t="str">
        <f t="shared" ca="1" si="0"/>
        <v>Libur</v>
      </c>
      <c r="N2" s="2" vm="269">
        <f t="shared" ca="1" si="0"/>
        <v>474</v>
      </c>
      <c r="O2" s="2" vm="269">
        <f t="shared" ca="1" si="0"/>
        <v>474</v>
      </c>
      <c r="P2" s="2" vm="270">
        <f t="shared" ca="1" si="0"/>
        <v>665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vm="271">
        <f t="shared" ca="1" si="0"/>
        <v>250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48825559</v>
      </c>
      <c r="H4" s="2">
        <f>IFERROR(SUM(D4:G4)*(4/MAX(1,COUNT(D4:G4))),"")</f>
        <v>195302236</v>
      </c>
      <c r="I4" s="2">
        <f t="shared" ref="I4:Z4" si="1">IFERROR(INDEX(I51:I500,MATCH($C$4,$C$51:$C$500,0)),"")</f>
        <v>188525304</v>
      </c>
      <c r="J4" s="2">
        <f t="shared" si="1"/>
        <v>187579309</v>
      </c>
      <c r="K4" s="2">
        <f t="shared" si="1"/>
        <v>196072753</v>
      </c>
      <c r="L4" s="2">
        <f t="shared" si="1"/>
        <v>225468149</v>
      </c>
      <c r="M4" s="2">
        <f t="shared" si="1"/>
        <v>214250936</v>
      </c>
      <c r="N4" s="2">
        <f t="shared" si="1"/>
        <v>148735880</v>
      </c>
      <c r="O4" s="2">
        <f t="shared" si="1"/>
        <v>189022126</v>
      </c>
      <c r="P4" s="2">
        <f t="shared" si="1"/>
        <v>228089922</v>
      </c>
      <c r="Q4" s="2">
        <f t="shared" si="1"/>
        <v>216591205</v>
      </c>
      <c r="R4" s="2">
        <f t="shared" si="1"/>
        <v>186376830</v>
      </c>
      <c r="S4" s="2">
        <f t="shared" si="1"/>
        <v>184645789</v>
      </c>
      <c r="T4" s="2">
        <f t="shared" si="1"/>
        <v>281414730</v>
      </c>
      <c r="U4" s="2">
        <f t="shared" si="1"/>
        <v>304797227</v>
      </c>
      <c r="V4" s="2">
        <f t="shared" si="1"/>
        <v>359522757</v>
      </c>
      <c r="W4" s="2">
        <f t="shared" si="1"/>
        <v>401923161</v>
      </c>
      <c r="X4" s="2">
        <f t="shared" si="1"/>
        <v>298749920</v>
      </c>
      <c r="Y4" s="2">
        <f t="shared" si="1"/>
        <v>246240007</v>
      </c>
      <c r="Z4" s="2">
        <f t="shared" si="1"/>
        <v>300895345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-1709737</v>
      </c>
      <c r="H5" s="2">
        <f>IFERROR(SUM(D5:G5)*(4/MAX(1,COUNT(D5:G5))),"")</f>
        <v>-6838948</v>
      </c>
      <c r="I5" s="2">
        <f t="shared" ref="I5:Z5" si="2">IFERROR(INDEX(I51:I500,MATCH($C$5,$C$51:$C$500,0)),"")</f>
        <v>-1633165</v>
      </c>
      <c r="J5" s="2">
        <f t="shared" si="2"/>
        <v>3244078</v>
      </c>
      <c r="K5" s="2">
        <f t="shared" si="2"/>
        <v>3330654</v>
      </c>
      <c r="L5" s="2">
        <f t="shared" si="2"/>
        <v>3370411</v>
      </c>
      <c r="M5" s="2">
        <f t="shared" si="2"/>
        <v>13739451</v>
      </c>
      <c r="N5" s="2">
        <f t="shared" si="2"/>
        <v>-754103</v>
      </c>
      <c r="O5" s="2">
        <f t="shared" si="2"/>
        <v>-4718672</v>
      </c>
      <c r="P5" s="2">
        <f t="shared" si="2"/>
        <v>-195749</v>
      </c>
      <c r="Q5" s="2">
        <f t="shared" si="2"/>
        <v>3091046</v>
      </c>
      <c r="R5" s="2">
        <f t="shared" si="2"/>
        <v>6239138</v>
      </c>
      <c r="S5" s="2">
        <f t="shared" si="2"/>
        <v>-1288345</v>
      </c>
      <c r="T5" s="2">
        <f t="shared" si="2"/>
        <v>-4619033</v>
      </c>
      <c r="U5" s="2">
        <f t="shared" si="2"/>
        <v>-9402083</v>
      </c>
      <c r="V5" s="2">
        <f t="shared" si="2"/>
        <v>8085619</v>
      </c>
      <c r="W5" s="2">
        <f t="shared" si="2"/>
        <v>32957818</v>
      </c>
      <c r="X5" s="2">
        <f t="shared" si="2"/>
        <v>10816147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310270976</v>
      </c>
      <c r="H6" s="2">
        <f>IFERROR(INDEX(D6:G6,COUNT(D6:G6)),"")</f>
        <v>310270976</v>
      </c>
      <c r="I6" s="2">
        <f t="shared" ref="I6:Z6" si="3">IFERROR(INDEX(I51:I500,MATCH($C$6,$C$51:$C$500,0)),"")</f>
        <v>311980713</v>
      </c>
      <c r="J6" s="2">
        <f t="shared" si="3"/>
        <v>313613878</v>
      </c>
      <c r="K6" s="2">
        <f t="shared" si="3"/>
        <v>310369800</v>
      </c>
      <c r="L6" s="2">
        <f t="shared" si="3"/>
        <v>307039146</v>
      </c>
      <c r="M6" s="2">
        <f t="shared" si="3"/>
        <v>303052095</v>
      </c>
      <c r="N6" s="2">
        <f t="shared" si="3"/>
        <v>289312644</v>
      </c>
      <c r="O6" s="2">
        <f t="shared" si="3"/>
        <v>289792617</v>
      </c>
      <c r="P6" s="2">
        <f t="shared" si="3"/>
        <v>294511289</v>
      </c>
      <c r="Q6" s="2">
        <f t="shared" si="3"/>
        <v>294707038</v>
      </c>
      <c r="R6" s="2">
        <f t="shared" si="3"/>
        <v>291615992</v>
      </c>
      <c r="S6" s="2">
        <f t="shared" si="3"/>
        <v>285376854</v>
      </c>
      <c r="T6" s="2">
        <f t="shared" si="3"/>
        <v>287735931</v>
      </c>
      <c r="U6" s="2">
        <f t="shared" si="3"/>
        <v>292354964</v>
      </c>
      <c r="V6" s="2">
        <f t="shared" si="3"/>
        <v>301757047</v>
      </c>
      <c r="W6" s="2">
        <f t="shared" si="3"/>
        <v>293671428</v>
      </c>
      <c r="X6" s="2">
        <f t="shared" si="3"/>
        <v>93903204</v>
      </c>
      <c r="Y6" s="2">
        <f t="shared" si="3"/>
        <v>-16672943</v>
      </c>
      <c r="Z6" s="2">
        <f t="shared" si="3"/>
        <v>-55412887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4.82</v>
      </c>
      <c r="H7" s="3">
        <f>IFERROR(INDEX(D7:G7,COUNT(D7:G7)),"")</f>
        <v>4.82</v>
      </c>
      <c r="I7" s="3">
        <f t="shared" ref="I7:Z7" si="4">IFERROR(INDEX(I51:I500,MATCH($C$7,$C$51:$C$500,0))/1000000000,"")</f>
        <v>4.82</v>
      </c>
      <c r="J7" s="3">
        <f t="shared" si="4"/>
        <v>4.82</v>
      </c>
      <c r="K7" s="3">
        <f t="shared" si="4"/>
        <v>4.82</v>
      </c>
      <c r="L7" s="3">
        <f t="shared" si="4"/>
        <v>4.82</v>
      </c>
      <c r="M7" s="3">
        <f t="shared" si="4"/>
        <v>4.82</v>
      </c>
      <c r="N7" s="3">
        <f t="shared" si="4"/>
        <v>4.82</v>
      </c>
      <c r="O7" s="3">
        <f t="shared" si="4"/>
        <v>4.82</v>
      </c>
      <c r="P7" s="3">
        <f t="shared" si="4"/>
        <v>4.82</v>
      </c>
      <c r="Q7" s="3">
        <f t="shared" si="4"/>
        <v>4.82</v>
      </c>
      <c r="R7" s="3">
        <f t="shared" si="4"/>
        <v>4.82</v>
      </c>
      <c r="S7" s="3">
        <f t="shared" si="4"/>
        <v>4.82</v>
      </c>
      <c r="T7" s="3">
        <f t="shared" si="4"/>
        <v>4.82</v>
      </c>
      <c r="U7" s="3">
        <f t="shared" si="4"/>
        <v>4.82</v>
      </c>
      <c r="V7" s="3">
        <f t="shared" si="4"/>
        <v>4.82</v>
      </c>
      <c r="W7" s="3">
        <f t="shared" si="4"/>
        <v>4.82</v>
      </c>
      <c r="X7" s="3">
        <f t="shared" si="4"/>
        <v>4.82</v>
      </c>
      <c r="Y7" s="3">
        <f t="shared" si="4"/>
        <v>2.96</v>
      </c>
      <c r="Z7" s="3">
        <f t="shared" si="4"/>
        <v>1.75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112000000000</v>
      </c>
      <c r="H8" s="2">
        <f>IFERROR(INDEX(D8:G8,COUNT(D8:G8)),"")</f>
        <v>112000000000</v>
      </c>
      <c r="I8" s="2">
        <f t="shared" ref="I8:Z8" si="5">IFERROR(INDEX(I51:I500,MATCH($C$8,$C$51:$C$500,0)),"")</f>
        <v>172000000000</v>
      </c>
      <c r="J8" s="2">
        <f t="shared" si="5"/>
        <v>175000000000</v>
      </c>
      <c r="K8" s="2">
        <f t="shared" si="5"/>
        <v>170000000000</v>
      </c>
      <c r="L8" s="2">
        <f t="shared" si="5"/>
        <v>-2000000000</v>
      </c>
      <c r="M8" s="2">
        <f t="shared" si="5"/>
        <v>249000000000</v>
      </c>
      <c r="N8" s="2">
        <f t="shared" si="5"/>
        <v>284000000000</v>
      </c>
      <c r="O8" s="2">
        <f t="shared" si="5"/>
        <v>271000000000</v>
      </c>
      <c r="P8" s="2">
        <f t="shared" si="5"/>
        <v>-46000000000</v>
      </c>
      <c r="Q8" s="2">
        <f t="shared" si="5"/>
        <v>255000000000</v>
      </c>
      <c r="R8" s="2">
        <f t="shared" si="5"/>
        <v>229000000000</v>
      </c>
      <c r="S8" s="2">
        <f t="shared" si="5"/>
        <v>272000000000</v>
      </c>
      <c r="T8" s="2">
        <f t="shared" si="5"/>
        <v>100000000000</v>
      </c>
      <c r="U8" s="2">
        <f t="shared" si="5"/>
        <v>-95000000000</v>
      </c>
      <c r="V8" s="2">
        <f t="shared" si="5"/>
        <v>111000000000</v>
      </c>
      <c r="W8" s="2">
        <f t="shared" si="5"/>
        <v>127000000000</v>
      </c>
      <c r="X8" s="2">
        <f t="shared" si="5"/>
        <v>15000000000</v>
      </c>
      <c r="Y8" s="2">
        <f t="shared" si="5"/>
        <v>-27000000000</v>
      </c>
      <c r="Z8" s="2">
        <f t="shared" si="5"/>
        <v>-242000000000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23.18</v>
      </c>
      <c r="H9" s="3">
        <f>IFERROR(INDEX(D9:G9,COUNT(D9:G9)),"")</f>
        <v>23.18</v>
      </c>
      <c r="I9" s="3">
        <f t="shared" ref="I9:Z9" si="6">IFERROR(INDEX(I51:I500,MATCH($C$9,$C$51:$C$500,0)),"")</f>
        <v>35.68</v>
      </c>
      <c r="J9" s="3">
        <f t="shared" si="6"/>
        <v>36.229999999999997</v>
      </c>
      <c r="K9" s="3">
        <f t="shared" si="6"/>
        <v>35.200000000000003</v>
      </c>
      <c r="L9" s="3">
        <f t="shared" si="6"/>
        <v>-0.47</v>
      </c>
      <c r="M9" s="3">
        <f t="shared" si="6"/>
        <v>51.71</v>
      </c>
      <c r="N9" s="3">
        <f t="shared" si="6"/>
        <v>58.97</v>
      </c>
      <c r="O9" s="3">
        <f t="shared" si="6"/>
        <v>56.28</v>
      </c>
      <c r="P9" s="3">
        <f t="shared" si="6"/>
        <v>-9.6199999999999992</v>
      </c>
      <c r="Q9" s="3">
        <f t="shared" si="6"/>
        <v>52.79</v>
      </c>
      <c r="R9" s="3">
        <f t="shared" si="6"/>
        <v>47.58</v>
      </c>
      <c r="S9" s="3">
        <f t="shared" si="6"/>
        <v>56.41</v>
      </c>
      <c r="T9" s="3">
        <f t="shared" si="6"/>
        <v>20.81</v>
      </c>
      <c r="U9" s="3">
        <f t="shared" si="6"/>
        <v>-19.64</v>
      </c>
      <c r="V9" s="3">
        <f t="shared" si="6"/>
        <v>23.1</v>
      </c>
      <c r="W9" s="3">
        <f t="shared" si="6"/>
        <v>26.28</v>
      </c>
      <c r="X9" s="3">
        <f t="shared" si="6"/>
        <v>3.12</v>
      </c>
      <c r="Y9" s="3">
        <f t="shared" si="6"/>
        <v>-9.17</v>
      </c>
      <c r="Z9" s="3">
        <f t="shared" si="6"/>
        <v>-138.15</v>
      </c>
    </row>
    <row r="10" spans="1:26" ht="15.5" x14ac:dyDescent="0.35">
      <c r="C10" t="s">
        <v>17</v>
      </c>
      <c r="D10" s="3">
        <f ca="1">IFERROR(IF(D9=0,"",D2/D9),"")</f>
        <v>33.218291630716138</v>
      </c>
      <c r="I10" s="3" t="str">
        <f t="shared" ref="I10:Z10" ca="1" si="7">IFERROR(IF(I9=0,"",I2/I9),"")</f>
        <v/>
      </c>
      <c r="J10" s="3" t="str">
        <f t="shared" ca="1" si="7"/>
        <v/>
      </c>
      <c r="K10" s="3">
        <f t="shared" ca="1" si="7"/>
        <v>19.034090909090907</v>
      </c>
      <c r="L10" s="3" t="str">
        <f t="shared" ca="1" si="7"/>
        <v/>
      </c>
      <c r="M10" s="3" t="str">
        <f t="shared" ca="1" si="7"/>
        <v/>
      </c>
      <c r="N10" s="3">
        <f t="shared" ca="1" si="7"/>
        <v>8.0379854163133793</v>
      </c>
      <c r="O10" s="3">
        <f t="shared" ca="1" si="7"/>
        <v>8.4221748400852885</v>
      </c>
      <c r="P10" s="3">
        <f t="shared" ca="1" si="7"/>
        <v>-69.126819126819129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>
        <f t="shared" ca="1" si="7"/>
        <v>-27.262813522355508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47703159</v>
      </c>
      <c r="H11" s="2">
        <f>IFERROR(INDEX(D11:G11,COUNT(D11:G11)),"")</f>
        <v>47703159</v>
      </c>
      <c r="I11" s="2">
        <f t="shared" ref="I11:Z11" si="8">IFERROR(INDEX(I51:I500,MATCH($C$11,$C$51:$C$500,0)),"")</f>
        <v>43480293</v>
      </c>
      <c r="J11" s="2">
        <f t="shared" si="8"/>
        <v>45308766</v>
      </c>
      <c r="K11" s="2">
        <f t="shared" si="8"/>
        <v>42108093</v>
      </c>
      <c r="L11" s="2">
        <f t="shared" si="8"/>
        <v>25222931</v>
      </c>
      <c r="M11" s="2">
        <f t="shared" si="8"/>
        <v>64472076</v>
      </c>
      <c r="N11" s="2">
        <f t="shared" si="8"/>
        <v>56167126</v>
      </c>
      <c r="O11" s="2">
        <f t="shared" si="8"/>
        <v>37178155</v>
      </c>
      <c r="P11" s="2">
        <f t="shared" si="8"/>
        <v>17625669</v>
      </c>
      <c r="Q11" s="2">
        <f t="shared" si="8"/>
        <v>34094544</v>
      </c>
      <c r="R11" s="2">
        <f t="shared" si="8"/>
        <v>18552126</v>
      </c>
      <c r="S11" s="2">
        <f t="shared" si="8"/>
        <v>1091867</v>
      </c>
      <c r="T11" s="2">
        <f t="shared" si="8"/>
        <v>837296</v>
      </c>
      <c r="U11" s="2">
        <f t="shared" si="8"/>
        <v>1994946</v>
      </c>
      <c r="V11" s="2">
        <f t="shared" si="8"/>
        <v>7894529</v>
      </c>
      <c r="W11" s="2">
        <f t="shared" si="8"/>
        <v>10438131</v>
      </c>
      <c r="X11" s="2">
        <f t="shared" si="8"/>
        <v>5791245</v>
      </c>
      <c r="Y11" s="2">
        <f t="shared" si="8"/>
        <v>5145397</v>
      </c>
      <c r="Z11" s="2">
        <f t="shared" si="8"/>
        <v>8536890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-791000000000</v>
      </c>
      <c r="H12" s="2">
        <f>IFERROR(INDEX(D12:G12,COUNT(D12:G12)),"")</f>
        <v>-791000000000</v>
      </c>
      <c r="I12" s="2">
        <f t="shared" ref="I12:Z12" si="9">IFERROR(INDEX(I51:I500,MATCH($C$12,$C$51:$C$500,0)),"")</f>
        <v>-705000000000</v>
      </c>
      <c r="J12" s="2">
        <f t="shared" si="9"/>
        <v>-697000000000</v>
      </c>
      <c r="K12" s="2">
        <f t="shared" si="9"/>
        <v>-624000000000</v>
      </c>
      <c r="L12" s="2">
        <f t="shared" si="9"/>
        <v>-361000000000</v>
      </c>
      <c r="M12" s="2">
        <f t="shared" si="9"/>
        <v>-882000000000</v>
      </c>
      <c r="N12" s="2">
        <f t="shared" si="9"/>
        <v>-703000000000</v>
      </c>
      <c r="O12" s="2">
        <f t="shared" si="9"/>
        <v>-500000000000</v>
      </c>
      <c r="P12" s="2">
        <f t="shared" si="9"/>
        <v>-255000000000</v>
      </c>
      <c r="Q12" s="2">
        <f t="shared" si="9"/>
        <v>-360000000000</v>
      </c>
      <c r="R12" s="2">
        <f t="shared" si="9"/>
        <v>-158000000000</v>
      </c>
      <c r="S12" s="2">
        <f t="shared" si="9"/>
        <v>73000000000</v>
      </c>
      <c r="T12" s="2">
        <f t="shared" si="9"/>
        <v>311000000000</v>
      </c>
      <c r="U12" s="2">
        <f t="shared" si="9"/>
        <v>404000000000</v>
      </c>
      <c r="V12" s="2">
        <f t="shared" si="9"/>
        <v>245000000000</v>
      </c>
      <c r="W12" s="2">
        <f t="shared" si="9"/>
        <v>334000000000</v>
      </c>
      <c r="X12" s="2">
        <f t="shared" si="9"/>
        <v>457000000000</v>
      </c>
      <c r="Y12" s="2">
        <f t="shared" si="9"/>
        <v>1514000000000</v>
      </c>
      <c r="Z12" s="2">
        <f t="shared" si="9"/>
        <v>2346000000000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20000000000</v>
      </c>
      <c r="H13" s="2">
        <f>IFERROR(INDEX(D13:G13,COUNT(D13:G13)),"")</f>
        <v>20000000000</v>
      </c>
      <c r="I13" s="2">
        <f t="shared" ref="I13:Z13" si="10">IFERROR(INDEX(I51:I500,MATCH($C$13,$C$51:$C$500,0)),"")</f>
        <v>22000000000</v>
      </c>
      <c r="J13" s="2">
        <f t="shared" si="10"/>
        <v>35000000000</v>
      </c>
      <c r="K13" s="2">
        <f t="shared" si="10"/>
        <v>26000000000</v>
      </c>
      <c r="L13" s="2">
        <f t="shared" si="10"/>
        <v>32000000000</v>
      </c>
      <c r="M13" s="2">
        <f t="shared" si="10"/>
        <v>39000000000</v>
      </c>
      <c r="N13" s="2">
        <f t="shared" si="10"/>
        <v>89000000000</v>
      </c>
      <c r="O13" s="2">
        <f t="shared" si="10"/>
        <v>16000000000</v>
      </c>
      <c r="P13" s="2">
        <f t="shared" si="10"/>
        <v>0</v>
      </c>
      <c r="Q13" s="2">
        <f t="shared" si="10"/>
        <v>102000000000</v>
      </c>
      <c r="R13" s="2">
        <f t="shared" si="10"/>
        <v>91000000000</v>
      </c>
      <c r="S13" s="2">
        <f t="shared" si="10"/>
        <v>88000000000</v>
      </c>
      <c r="T13" s="2">
        <f t="shared" si="10"/>
        <v>322000000000</v>
      </c>
      <c r="U13" s="2">
        <f t="shared" si="10"/>
        <v>428000000000</v>
      </c>
      <c r="V13" s="2">
        <f t="shared" si="10"/>
        <v>321000000000</v>
      </c>
      <c r="W13" s="2">
        <f t="shared" si="10"/>
        <v>429000000000</v>
      </c>
      <c r="X13" s="2">
        <f t="shared" si="10"/>
        <v>509000000000</v>
      </c>
      <c r="Y13" s="2">
        <f t="shared" si="10"/>
        <v>1562000000000</v>
      </c>
      <c r="Z13" s="2">
        <f t="shared" si="10"/>
        <v>2439000000000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-64036</v>
      </c>
      <c r="J14" s="2">
        <f t="shared" si="11"/>
        <v>-44235</v>
      </c>
      <c r="K14" s="2">
        <f t="shared" si="11"/>
        <v>-47758</v>
      </c>
      <c r="L14" s="2">
        <f t="shared" si="11"/>
        <v>-52489</v>
      </c>
      <c r="M14" s="2">
        <f t="shared" si="11"/>
        <v>-49988</v>
      </c>
      <c r="N14" s="2">
        <f t="shared" si="11"/>
        <v>-49148</v>
      </c>
      <c r="O14" s="2">
        <f t="shared" si="11"/>
        <v>-50937</v>
      </c>
      <c r="P14" s="2">
        <f t="shared" si="11"/>
        <v>-53964</v>
      </c>
      <c r="Q14" s="2">
        <f t="shared" si="11"/>
        <v>-74464</v>
      </c>
      <c r="R14" s="2">
        <f t="shared" si="11"/>
        <v>-101319</v>
      </c>
      <c r="S14" s="2">
        <f t="shared" si="11"/>
        <v>-435483</v>
      </c>
      <c r="T14" s="2">
        <f t="shared" si="11"/>
        <v>-976920</v>
      </c>
      <c r="U14" s="2">
        <f t="shared" si="11"/>
        <v>-1092030</v>
      </c>
      <c r="V14" s="2">
        <f t="shared" si="11"/>
        <v>-692643</v>
      </c>
      <c r="W14" s="2">
        <f t="shared" si="11"/>
        <v>-1131291</v>
      </c>
      <c r="X14" s="2">
        <f t="shared" si="11"/>
        <v>-2233435</v>
      </c>
      <c r="Y14" s="2">
        <f t="shared" si="11"/>
        <v>-5696531</v>
      </c>
      <c r="Z14" s="2">
        <f t="shared" si="11"/>
        <v>-9645202</v>
      </c>
    </row>
    <row r="15" spans="1:26" ht="15.5" x14ac:dyDescent="0.35">
      <c r="C15" t="s">
        <v>27</v>
      </c>
      <c r="D15" s="2">
        <f>IFERROR(INDEX(D51:D500,MATCH($C$15,$C$51:$C$500,0)),"")</f>
        <v>5909</v>
      </c>
      <c r="H15" s="2">
        <f>IFERROR(SUM(D15:G15)*(4/MAX(1,COUNT(D15:G15))),"")</f>
        <v>23636</v>
      </c>
      <c r="I15" s="2">
        <f t="shared" ref="I15:Z15" si="12">IFERROR(INDEX(I51:I500,MATCH($C$15,$C$51:$C$500,0)),"")</f>
        <v>-2643922</v>
      </c>
      <c r="J15" s="2">
        <f t="shared" si="12"/>
        <v>318896</v>
      </c>
      <c r="K15" s="2">
        <f t="shared" si="12"/>
        <v>50152</v>
      </c>
      <c r="L15" s="2">
        <f t="shared" si="12"/>
        <v>145581</v>
      </c>
      <c r="M15" s="2">
        <f t="shared" si="12"/>
        <v>-4011413</v>
      </c>
      <c r="N15" s="2">
        <f t="shared" si="12"/>
        <v>-1171172</v>
      </c>
      <c r="O15" s="2">
        <f t="shared" si="12"/>
        <v>-1594121</v>
      </c>
      <c r="P15" s="2">
        <f t="shared" si="12"/>
        <v>-810418</v>
      </c>
      <c r="Q15" s="2">
        <f t="shared" si="12"/>
        <v>-2871553</v>
      </c>
      <c r="R15" s="2">
        <f t="shared" si="12"/>
        <v>1545078</v>
      </c>
      <c r="S15" s="2">
        <f t="shared" si="12"/>
        <v>-967721</v>
      </c>
      <c r="T15" s="2">
        <f t="shared" si="12"/>
        <v>502631</v>
      </c>
      <c r="U15" s="2">
        <f t="shared" si="12"/>
        <v>667879</v>
      </c>
      <c r="V15" s="2">
        <f t="shared" si="12"/>
        <v>563000</v>
      </c>
      <c r="W15" s="2">
        <f t="shared" si="12"/>
        <v>-4084981</v>
      </c>
      <c r="X15" s="2">
        <f t="shared" si="12"/>
        <v>-148064</v>
      </c>
      <c r="Y15" s="2">
        <f t="shared" si="12"/>
        <v>4953332</v>
      </c>
      <c r="Z15" s="2">
        <f t="shared" si="12"/>
        <v>2871352</v>
      </c>
    </row>
    <row r="16" spans="1:26" ht="15.5" x14ac:dyDescent="0.35">
      <c r="C16" t="s">
        <v>28</v>
      </c>
      <c r="D16" s="2">
        <f>IFERROR(INDEX(D51:D500,MATCH($C$16,$C$51:$C$500,0)),"")</f>
        <v>-1715646</v>
      </c>
      <c r="H16" s="2">
        <f>IFERROR(SUM(D16:G16)*(4/MAX(1,COUNT(D16:G16))),"")</f>
        <v>-6862584</v>
      </c>
      <c r="I16" s="2">
        <f t="shared" ref="I16:Z16" si="13">IFERROR(INDEX(I51:I500,MATCH($C$16,$C$51:$C$500,0)),"")</f>
        <v>1604482</v>
      </c>
      <c r="J16" s="2">
        <f t="shared" si="13"/>
        <v>2905840</v>
      </c>
      <c r="K16" s="2">
        <f t="shared" si="13"/>
        <v>3493567</v>
      </c>
      <c r="L16" s="2">
        <f t="shared" si="13"/>
        <v>3435547</v>
      </c>
      <c r="M16" s="2">
        <f t="shared" si="13"/>
        <v>17688319</v>
      </c>
      <c r="N16" s="2">
        <f t="shared" si="13"/>
        <v>572005</v>
      </c>
      <c r="O16" s="2">
        <f t="shared" si="13"/>
        <v>-3664228</v>
      </c>
      <c r="P16" s="2">
        <f t="shared" si="13"/>
        <v>315455</v>
      </c>
      <c r="Q16" s="2">
        <f t="shared" si="13"/>
        <v>6143762</v>
      </c>
      <c r="R16" s="2">
        <f t="shared" si="13"/>
        <v>4682190</v>
      </c>
      <c r="S16" s="2">
        <f t="shared" si="13"/>
        <v>-667079</v>
      </c>
      <c r="T16" s="2">
        <f t="shared" si="13"/>
        <v>-5121664</v>
      </c>
      <c r="U16" s="2">
        <f t="shared" si="13"/>
        <v>-10069962</v>
      </c>
      <c r="V16" s="2">
        <f t="shared" si="13"/>
        <v>7522619</v>
      </c>
      <c r="W16" s="2">
        <f t="shared" si="13"/>
        <v>37042799</v>
      </c>
      <c r="X16" s="2">
        <f t="shared" si="13"/>
        <v>10964211</v>
      </c>
      <c r="Y16" s="2">
        <f t="shared" si="13"/>
        <v>-22213388</v>
      </c>
      <c r="Z16" s="2">
        <f t="shared" si="13"/>
        <v>-60647668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3711400000000</v>
      </c>
      <c r="H20" s="2">
        <f t="shared" ref="H20:Z20" ca="1" si="14">IFERROR(H21*H2,"")</f>
        <v>3711400000000</v>
      </c>
      <c r="I20" s="2" t="str">
        <f t="shared" ca="1" si="14"/>
        <v/>
      </c>
      <c r="J20" s="2" t="str">
        <f t="shared" ca="1" si="14"/>
        <v/>
      </c>
      <c r="K20" s="2">
        <f t="shared" ca="1" si="14"/>
        <v>3229400000000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2284680000000</v>
      </c>
      <c r="O20" s="2">
        <f t="shared" ca="1" si="14"/>
        <v>2284680000000</v>
      </c>
      <c r="P20" s="2">
        <f t="shared" ca="1" si="14"/>
        <v>3205300000000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>
        <f t="shared" ca="1" si="14"/>
        <v>740000000000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4820000000</v>
      </c>
      <c r="H21" s="2">
        <f>IFERROR(INDEX(D21:G21,COUNT(D21:G21)),"")</f>
        <v>4820000000</v>
      </c>
      <c r="I21" s="2">
        <f t="shared" ref="I21:Z21" si="15">IFERROR(INDEX(I51:I500,MATCH($C$7,$C$51:$C$500,0)),"")</f>
        <v>4820000000</v>
      </c>
      <c r="J21" s="2">
        <f t="shared" si="15"/>
        <v>4820000000</v>
      </c>
      <c r="K21" s="2">
        <f t="shared" si="15"/>
        <v>4820000000</v>
      </c>
      <c r="L21" s="2">
        <f t="shared" si="15"/>
        <v>4820000000</v>
      </c>
      <c r="M21" s="2">
        <f t="shared" si="15"/>
        <v>4820000000</v>
      </c>
      <c r="N21" s="2">
        <f t="shared" si="15"/>
        <v>4820000000</v>
      </c>
      <c r="O21" s="2">
        <f t="shared" si="15"/>
        <v>4820000000</v>
      </c>
      <c r="P21" s="2">
        <f t="shared" si="15"/>
        <v>4820000000</v>
      </c>
      <c r="Q21" s="2">
        <f t="shared" si="15"/>
        <v>4820000000</v>
      </c>
      <c r="R21" s="2">
        <f t="shared" si="15"/>
        <v>4820000000</v>
      </c>
      <c r="S21" s="2">
        <f t="shared" si="15"/>
        <v>4820000000</v>
      </c>
      <c r="T21" s="2">
        <f t="shared" si="15"/>
        <v>4820000000</v>
      </c>
      <c r="U21" s="2">
        <f t="shared" si="15"/>
        <v>4820000000</v>
      </c>
      <c r="V21" s="2">
        <f t="shared" si="15"/>
        <v>4820000000</v>
      </c>
      <c r="W21" s="2">
        <f t="shared" si="15"/>
        <v>4820000000</v>
      </c>
      <c r="X21" s="2">
        <f t="shared" si="15"/>
        <v>4820000000</v>
      </c>
      <c r="Y21" s="2">
        <f t="shared" si="15"/>
        <v>2960000000</v>
      </c>
      <c r="Z21" s="2">
        <f t="shared" si="15"/>
        <v>1750000000</v>
      </c>
    </row>
    <row r="23" spans="1:26" ht="15.5" x14ac:dyDescent="0.35">
      <c r="B23" t="s">
        <v>54</v>
      </c>
      <c r="C23" t="s">
        <v>55</v>
      </c>
      <c r="D23" s="3">
        <f>IFERROR(D5/D6*100,"")</f>
        <v>-0.55104638598229694</v>
      </c>
      <c r="H23" s="3">
        <f t="shared" ref="H23:Z23" si="16">IFERROR(H5/H6*100,"")</f>
        <v>-2.2041855439291878</v>
      </c>
      <c r="I23" s="3">
        <f t="shared" si="16"/>
        <v>-0.52348268080277127</v>
      </c>
      <c r="J23" s="3">
        <f t="shared" si="16"/>
        <v>1.0344178710101599</v>
      </c>
      <c r="K23" s="3">
        <f t="shared" si="16"/>
        <v>1.0731243825913475</v>
      </c>
      <c r="L23" s="3">
        <f t="shared" si="16"/>
        <v>1.097713774907386</v>
      </c>
      <c r="M23" s="3">
        <f t="shared" si="16"/>
        <v>4.5336927962830949</v>
      </c>
      <c r="N23" s="3">
        <f t="shared" si="16"/>
        <v>-0.26065331593319513</v>
      </c>
      <c r="O23" s="3">
        <f t="shared" si="16"/>
        <v>-1.6282926904242008</v>
      </c>
      <c r="P23" s="3">
        <f t="shared" si="16"/>
        <v>-6.6465703458993733E-2</v>
      </c>
      <c r="Q23" s="3">
        <f t="shared" si="16"/>
        <v>1.0488538112211625</v>
      </c>
      <c r="R23" s="3">
        <f t="shared" si="16"/>
        <v>2.13950474979438</v>
      </c>
      <c r="S23" s="3">
        <f t="shared" si="16"/>
        <v>-0.45145392204793178</v>
      </c>
      <c r="T23" s="3">
        <f t="shared" si="16"/>
        <v>-1.6053028149619593</v>
      </c>
      <c r="U23" s="3">
        <f t="shared" si="16"/>
        <v>-3.2159819937245877</v>
      </c>
      <c r="V23" s="3">
        <f t="shared" si="16"/>
        <v>2.6795128996606334</v>
      </c>
      <c r="W23" s="3">
        <f t="shared" si="16"/>
        <v>11.222684557518479</v>
      </c>
      <c r="X23" s="3">
        <f t="shared" si="16"/>
        <v>11.518400373218363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1.031585418553993E-2</v>
      </c>
      <c r="H24" s="4" t="str">
        <f t="shared" ref="H24:Z24" si="17">IFERROR(_xlfn.RRI(5,M23,H23),"")</f>
        <v/>
      </c>
      <c r="I24" s="4">
        <f t="shared" si="17"/>
        <v>0.14965574188256414</v>
      </c>
      <c r="J24" s="4" t="str">
        <f t="shared" si="17"/>
        <v/>
      </c>
      <c r="K24" s="4" t="str">
        <f t="shared" si="17"/>
        <v/>
      </c>
      <c r="L24" s="4">
        <f t="shared" si="17"/>
        <v>9.1479229945956586E-3</v>
      </c>
      <c r="M24" s="4">
        <f t="shared" si="17"/>
        <v>0.16205789812919669</v>
      </c>
      <c r="N24" s="4">
        <f t="shared" si="17"/>
        <v>-0.10403722792448677</v>
      </c>
      <c r="O24" s="4">
        <f t="shared" si="17"/>
        <v>2.8479734226827258E-3</v>
      </c>
      <c r="P24" s="4">
        <f t="shared" si="17"/>
        <v>-0.53968322759212062</v>
      </c>
      <c r="Q24" s="4">
        <f t="shared" si="17"/>
        <v>-0.17104334650426467</v>
      </c>
      <c r="R24" s="4">
        <f t="shared" si="17"/>
        <v>-0.28213414006151716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-5.98</v>
      </c>
      <c r="H25" s="3">
        <f>IFERROR(INDEX(D25:G25,COUNT(D25:G25)),"")</f>
        <v>-5.98</v>
      </c>
      <c r="I25" s="3">
        <f t="shared" ref="I25:Z25" si="18">IFERROR(INDEX(I51:I500,MATCH($C$25,$C$51:$C$500,0)),"")</f>
        <v>-4.9400000000000004</v>
      </c>
      <c r="J25" s="3">
        <f t="shared" si="18"/>
        <v>9.67</v>
      </c>
      <c r="K25" s="3">
        <f t="shared" si="18"/>
        <v>10.43</v>
      </c>
      <c r="L25" s="3">
        <f t="shared" si="18"/>
        <v>10.54</v>
      </c>
      <c r="M25" s="3">
        <f t="shared" si="18"/>
        <v>39.83</v>
      </c>
      <c r="N25" s="3">
        <f t="shared" si="18"/>
        <v>-2.59</v>
      </c>
      <c r="O25" s="3">
        <f t="shared" si="18"/>
        <v>-15.42</v>
      </c>
      <c r="P25" s="3">
        <f t="shared" si="18"/>
        <v>-1.46</v>
      </c>
      <c r="Q25" s="3">
        <f t="shared" si="18"/>
        <v>9.08</v>
      </c>
      <c r="R25" s="3">
        <f t="shared" si="18"/>
        <v>17.18</v>
      </c>
      <c r="S25" s="3">
        <f t="shared" si="18"/>
        <v>-4.54</v>
      </c>
      <c r="T25" s="3">
        <f t="shared" si="18"/>
        <v>-11.91</v>
      </c>
      <c r="U25" s="3">
        <f t="shared" si="18"/>
        <v>-23.78</v>
      </c>
      <c r="V25" s="3">
        <f t="shared" si="18"/>
        <v>16.21</v>
      </c>
      <c r="W25" s="3">
        <f t="shared" si="18"/>
        <v>61.96</v>
      </c>
      <c r="X25" s="3">
        <f t="shared" si="18"/>
        <v>20.16</v>
      </c>
      <c r="Y25" s="3">
        <f t="shared" si="18"/>
        <v>-54.75</v>
      </c>
      <c r="Z25" s="3">
        <f t="shared" si="18"/>
        <v>-360.7</v>
      </c>
    </row>
    <row r="26" spans="1:26" ht="15.5" x14ac:dyDescent="0.35">
      <c r="C26" t="s">
        <v>59</v>
      </c>
      <c r="D26" s="4">
        <f>IFERROR(_xlfn.RRI(5,I25,D25),"")</f>
        <v>3.8950477489882784E-2</v>
      </c>
      <c r="H26" s="4" t="str">
        <f t="shared" ref="H26:Z26" si="19">IFERROR(_xlfn.RRI(5,M25,H25),"")</f>
        <v/>
      </c>
      <c r="I26" s="4">
        <f t="shared" si="19"/>
        <v>0.13785110857887806</v>
      </c>
      <c r="J26" s="4" t="str">
        <f t="shared" si="19"/>
        <v/>
      </c>
      <c r="K26" s="4" t="str">
        <f t="shared" si="19"/>
        <v/>
      </c>
      <c r="L26" s="4">
        <f t="shared" si="19"/>
        <v>3.0269759213304326E-2</v>
      </c>
      <c r="M26" s="4">
        <f t="shared" si="19"/>
        <v>0.18314351977335264</v>
      </c>
      <c r="N26" s="4">
        <f t="shared" si="19"/>
        <v>-0.10618264651288767</v>
      </c>
      <c r="O26" s="4">
        <f t="shared" si="19"/>
        <v>5.3014914588872974E-2</v>
      </c>
      <c r="P26" s="4">
        <f t="shared" si="19"/>
        <v>-0.42769412905402848</v>
      </c>
      <c r="Q26" s="4">
        <f t="shared" si="19"/>
        <v>-0.10944536826370643</v>
      </c>
      <c r="R26" s="4">
        <f t="shared" si="19"/>
        <v>-0.22628262433794155</v>
      </c>
      <c r="S26" s="4" t="str">
        <f t="shared" si="19"/>
        <v/>
      </c>
      <c r="T26" s="4">
        <f t="shared" si="19"/>
        <v>-0.26293544354405995</v>
      </c>
      <c r="U26" s="4">
        <f t="shared" si="19"/>
        <v>-0.41948540690872382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1.0129784024896265E-2</v>
      </c>
      <c r="H27" s="3">
        <f t="shared" ref="H27:Z27" si="20">IFERROR(H4/H21,"")</f>
        <v>4.051913609958506E-2</v>
      </c>
      <c r="I27" s="3">
        <f t="shared" si="20"/>
        <v>3.9113133609958509E-2</v>
      </c>
      <c r="J27" s="3">
        <f t="shared" si="20"/>
        <v>3.8916869087136929E-2</v>
      </c>
      <c r="K27" s="3">
        <f t="shared" si="20"/>
        <v>4.0678994398340246E-2</v>
      </c>
      <c r="L27" s="3">
        <f t="shared" si="20"/>
        <v>4.6777624273858918E-2</v>
      </c>
      <c r="M27" s="3">
        <f t="shared" si="20"/>
        <v>4.4450401659751039E-2</v>
      </c>
      <c r="N27" s="3">
        <f t="shared" si="20"/>
        <v>3.0858066390041492E-2</v>
      </c>
      <c r="O27" s="3">
        <f t="shared" si="20"/>
        <v>3.9216208713692947E-2</v>
      </c>
      <c r="P27" s="3">
        <f t="shared" si="20"/>
        <v>4.7321560580912865E-2</v>
      </c>
      <c r="Q27" s="3">
        <f t="shared" si="20"/>
        <v>4.4935934647302903E-2</v>
      </c>
      <c r="R27" s="3">
        <f t="shared" si="20"/>
        <v>3.8667392116182572E-2</v>
      </c>
      <c r="S27" s="3">
        <f t="shared" si="20"/>
        <v>3.8308254979253109E-2</v>
      </c>
      <c r="T27" s="3">
        <f t="shared" si="20"/>
        <v>5.838479875518672E-2</v>
      </c>
      <c r="U27" s="3">
        <f t="shared" si="20"/>
        <v>6.3235939211618256E-2</v>
      </c>
      <c r="V27" s="3">
        <f t="shared" si="20"/>
        <v>7.4589783609958507E-2</v>
      </c>
      <c r="W27" s="3">
        <f t="shared" si="20"/>
        <v>8.3386547925311208E-2</v>
      </c>
      <c r="X27" s="3">
        <f t="shared" si="20"/>
        <v>6.1981311203319504E-2</v>
      </c>
      <c r="Y27" s="3">
        <f t="shared" si="20"/>
        <v>8.3189191554054048E-2</v>
      </c>
      <c r="Z27" s="3">
        <f t="shared" si="20"/>
        <v>0.17194019714285713</v>
      </c>
    </row>
    <row r="28" spans="1:26" ht="15.5" x14ac:dyDescent="0.35">
      <c r="C28" t="s">
        <v>61</v>
      </c>
      <c r="D28" s="4">
        <f>IFERROR(_xlfn.RRI(5,I27,D27),"")</f>
        <v>-0.23676985554087571</v>
      </c>
      <c r="H28" s="4">
        <f t="shared" ref="H28:Z28" si="21">IFERROR(_xlfn.RRI(5,M27,H27),"")</f>
        <v>-1.8349487802331477E-2</v>
      </c>
      <c r="I28" s="4">
        <f t="shared" si="21"/>
        <v>4.8553949702418553E-2</v>
      </c>
      <c r="J28" s="4">
        <f t="shared" si="21"/>
        <v>-1.5312943062628648E-3</v>
      </c>
      <c r="K28" s="4">
        <f t="shared" si="21"/>
        <v>-2.979785604006624E-2</v>
      </c>
      <c r="L28" s="4">
        <f t="shared" si="21"/>
        <v>8.0657893998947738E-3</v>
      </c>
      <c r="M28" s="4">
        <f t="shared" si="21"/>
        <v>2.8267623040743706E-2</v>
      </c>
      <c r="N28" s="4">
        <f t="shared" si="21"/>
        <v>-4.2331356099368223E-2</v>
      </c>
      <c r="O28" s="4">
        <f t="shared" si="21"/>
        <v>-7.6507944840238151E-2</v>
      </c>
      <c r="P28" s="4">
        <f t="shared" si="21"/>
        <v>-5.6332459001645296E-2</v>
      </c>
      <c r="Q28" s="4">
        <f t="shared" si="21"/>
        <v>-9.6386134347379526E-2</v>
      </c>
      <c r="R28" s="4">
        <f t="shared" si="21"/>
        <v>-0.14246910147127589</v>
      </c>
      <c r="S28" s="4">
        <f t="shared" si="21"/>
        <v>-9.1748085466552443E-2</v>
      </c>
      <c r="T28" s="4">
        <f t="shared" si="21"/>
        <v>-6.8363324917338986E-2</v>
      </c>
      <c r="U28" s="4">
        <f t="shared" si="21"/>
        <v>-0.18131410024826611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0.21052631578947367</v>
      </c>
      <c r="I29" s="4">
        <f t="shared" si="22"/>
        <v>-1.5108583247156153</v>
      </c>
      <c r="J29" s="4">
        <f t="shared" si="22"/>
        <v>-7.2866730584851366E-2</v>
      </c>
      <c r="K29" s="4">
        <f t="shared" si="22"/>
        <v>-1.0436432637571104E-2</v>
      </c>
      <c r="L29" s="4">
        <f t="shared" si="22"/>
        <v>-0.73537534521717296</v>
      </c>
      <c r="M29" s="4">
        <f t="shared" si="22"/>
        <v>-16.378378378378379</v>
      </c>
      <c r="N29" s="4">
        <f t="shared" si="22"/>
        <v>-0.83203631647211418</v>
      </c>
      <c r="O29" s="4">
        <f t="shared" si="22"/>
        <v>9.5616438356164384</v>
      </c>
      <c r="P29" s="4">
        <f t="shared" si="22"/>
        <v>-1.16079295154185</v>
      </c>
      <c r="Q29" s="4">
        <f t="shared" si="22"/>
        <v>-0.47147846332945281</v>
      </c>
      <c r="R29" s="4">
        <f t="shared" si="22"/>
        <v>-4.784140969162995</v>
      </c>
      <c r="S29" s="4">
        <f t="shared" si="22"/>
        <v>-0.6188077246011755</v>
      </c>
      <c r="T29" s="4">
        <f t="shared" si="22"/>
        <v>-0.49915895710681246</v>
      </c>
      <c r="U29" s="4">
        <f t="shared" si="22"/>
        <v>-2.4669956816779766</v>
      </c>
      <c r="V29" s="4">
        <f t="shared" si="22"/>
        <v>-0.73837959974176892</v>
      </c>
      <c r="W29" s="4">
        <f t="shared" si="22"/>
        <v>2.0734126984126982</v>
      </c>
      <c r="X29" s="4">
        <f t="shared" si="22"/>
        <v>-1.3682191780821917</v>
      </c>
      <c r="Y29" s="4">
        <f t="shared" si="22"/>
        <v>-0.8482118103687275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3.5947068410508841E-2</v>
      </c>
      <c r="I30" s="4">
        <f t="shared" si="23"/>
        <v>5.0431734984161388E-3</v>
      </c>
      <c r="J30" s="4">
        <f t="shared" si="23"/>
        <v>-4.3317818871039089E-2</v>
      </c>
      <c r="K30" s="4">
        <f t="shared" si="23"/>
        <v>-0.13037493823573282</v>
      </c>
      <c r="L30" s="4">
        <f t="shared" si="23"/>
        <v>5.2355491226418624E-2</v>
      </c>
      <c r="M30" s="4">
        <f t="shared" si="23"/>
        <v>0.44047916346748356</v>
      </c>
      <c r="N30" s="4">
        <f t="shared" si="23"/>
        <v>-0.21312978989560202</v>
      </c>
      <c r="O30" s="4">
        <f t="shared" si="23"/>
        <v>-0.17128242956740544</v>
      </c>
      <c r="P30" s="4">
        <f t="shared" si="23"/>
        <v>5.3089491791691264E-2</v>
      </c>
      <c r="Q30" s="4">
        <f t="shared" si="23"/>
        <v>0.16211443772275766</v>
      </c>
      <c r="R30" s="4">
        <f t="shared" si="23"/>
        <v>9.374928122514687E-3</v>
      </c>
      <c r="S30" s="4">
        <f t="shared" si="23"/>
        <v>-0.34386594120357528</v>
      </c>
      <c r="T30" s="4">
        <f t="shared" si="23"/>
        <v>-7.6714926937311009E-2</v>
      </c>
      <c r="U30" s="4">
        <f t="shared" si="23"/>
        <v>-0.15221715158353666</v>
      </c>
      <c r="V30" s="4">
        <f t="shared" si="23"/>
        <v>-0.10549380606608041</v>
      </c>
      <c r="W30" s="4">
        <f t="shared" si="23"/>
        <v>0.34534985314807787</v>
      </c>
      <c r="X30" s="4">
        <f t="shared" si="23"/>
        <v>-0.2549355265335671</v>
      </c>
      <c r="Y30" s="4">
        <f t="shared" si="23"/>
        <v>-0.51617368750056736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1093.55</v>
      </c>
      <c r="H32" s="3">
        <f>IFERROR(INDEX(D32:G32,COUNT(D32:G32)),"")</f>
        <v>1093.55</v>
      </c>
      <c r="I32" s="3">
        <f t="shared" ref="I32:Z32" si="24">IFERROR(INDEX(I51:I500,MATCH($C$32,$C$51:$C$500,0)),"")</f>
        <v>1081.53</v>
      </c>
      <c r="J32" s="3">
        <f t="shared" si="24"/>
        <v>1050.5899999999999</v>
      </c>
      <c r="K32" s="3">
        <f t="shared" si="24"/>
        <v>993.52</v>
      </c>
      <c r="L32" s="3">
        <f t="shared" si="24"/>
        <v>992.59</v>
      </c>
      <c r="M32" s="3">
        <f t="shared" si="24"/>
        <v>897.14</v>
      </c>
      <c r="N32" s="3">
        <f t="shared" si="24"/>
        <v>846.09</v>
      </c>
      <c r="O32" s="3">
        <f t="shared" si="24"/>
        <v>835.24</v>
      </c>
      <c r="P32" s="3">
        <f t="shared" si="24"/>
        <v>884.25</v>
      </c>
      <c r="Q32" s="3">
        <f t="shared" si="24"/>
        <v>827.83</v>
      </c>
      <c r="R32" s="3">
        <f t="shared" si="24"/>
        <v>812.38</v>
      </c>
      <c r="S32" s="3">
        <f t="shared" si="24"/>
        <v>816.24</v>
      </c>
      <c r="T32" s="3">
        <f t="shared" si="24"/>
        <v>742.21</v>
      </c>
      <c r="U32" s="3">
        <f t="shared" si="24"/>
        <v>739.39</v>
      </c>
      <c r="V32" s="3">
        <f t="shared" si="24"/>
        <v>605.01</v>
      </c>
      <c r="W32" s="3">
        <f t="shared" si="24"/>
        <v>552.14</v>
      </c>
      <c r="X32" s="3">
        <f t="shared" si="24"/>
        <v>175.05</v>
      </c>
      <c r="Y32" s="3">
        <f t="shared" si="24"/>
        <v>-52.88</v>
      </c>
      <c r="Z32" s="3">
        <f t="shared" si="24"/>
        <v>-345.95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0.64</v>
      </c>
      <c r="H33" s="3">
        <f>IFERROR(INDEX(D33:G33,COUNT(D33:G33)),"")</f>
        <v>0.64</v>
      </c>
      <c r="I33" s="3">
        <f t="shared" ref="I33:Z33" si="25">IFERROR(INDEX(I51:I500,MATCH($C$33,$C$51:$C$500,0)),"")</f>
        <v>0.46</v>
      </c>
      <c r="J33" s="3">
        <f t="shared" si="25"/>
        <v>0.6</v>
      </c>
      <c r="K33" s="3">
        <f t="shared" si="25"/>
        <v>0.67</v>
      </c>
      <c r="L33" s="3">
        <f t="shared" si="25"/>
        <v>0.65</v>
      </c>
      <c r="M33" s="3">
        <f t="shared" si="25"/>
        <v>0.79</v>
      </c>
      <c r="N33" s="3">
        <f t="shared" si="25"/>
        <v>0.56000000000000005</v>
      </c>
      <c r="O33" s="3">
        <f t="shared" si="25"/>
        <v>0.56999999999999995</v>
      </c>
      <c r="P33" s="3">
        <f t="shared" si="25"/>
        <v>0.75</v>
      </c>
      <c r="Q33" s="3">
        <f t="shared" si="25"/>
        <v>0.95</v>
      </c>
      <c r="R33" s="3">
        <f t="shared" si="25"/>
        <v>1.26</v>
      </c>
      <c r="S33" s="3">
        <f t="shared" si="25"/>
        <v>1.1000000000000001</v>
      </c>
      <c r="T33" s="3">
        <f t="shared" si="25"/>
        <v>1.21</v>
      </c>
      <c r="U33" s="3">
        <f t="shared" si="25"/>
        <v>0.68</v>
      </c>
      <c r="V33" s="3">
        <f t="shared" si="25"/>
        <v>1.02</v>
      </c>
      <c r="W33" s="3">
        <f t="shared" si="25"/>
        <v>0.91</v>
      </c>
      <c r="X33" s="3">
        <f t="shared" si="25"/>
        <v>2.91</v>
      </c>
      <c r="Y33" s="3">
        <f t="shared" si="25"/>
        <v>-5.86</v>
      </c>
      <c r="Z33" s="3">
        <f t="shared" si="25"/>
        <v>-0.84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-116.22</v>
      </c>
      <c r="H34" s="3">
        <f>IFERROR(INDEX(D34:G34,COUNT(D34:G34)),"")</f>
        <v>-116.22</v>
      </c>
      <c r="I34" s="3">
        <f t="shared" ref="I34:Z34" si="26">IFERROR(INDEX(I51:I500,MATCH($C$34,$C$51:$C$500,0)),"")</f>
        <v>-101.21</v>
      </c>
      <c r="J34" s="3">
        <f t="shared" si="26"/>
        <v>65.67</v>
      </c>
      <c r="K34" s="3">
        <f t="shared" si="26"/>
        <v>64.239999999999995</v>
      </c>
      <c r="L34" s="3">
        <f t="shared" si="26"/>
        <v>61.67</v>
      </c>
      <c r="M34" s="3">
        <f t="shared" si="26"/>
        <v>17.829999999999998</v>
      </c>
      <c r="N34" s="3">
        <f t="shared" si="26"/>
        <v>-183.01</v>
      </c>
      <c r="O34" s="3">
        <f t="shared" si="26"/>
        <v>-30.74</v>
      </c>
      <c r="P34" s="3">
        <f t="shared" si="26"/>
        <v>-455.48</v>
      </c>
      <c r="Q34" s="3">
        <f t="shared" si="26"/>
        <v>87</v>
      </c>
      <c r="R34" s="3">
        <f t="shared" si="26"/>
        <v>59.37</v>
      </c>
      <c r="S34" s="3">
        <f t="shared" si="26"/>
        <v>-198.24</v>
      </c>
      <c r="T34" s="3">
        <f t="shared" si="26"/>
        <v>-75.569999999999993</v>
      </c>
      <c r="U34" s="3">
        <f t="shared" si="26"/>
        <v>-21.03</v>
      </c>
      <c r="V34" s="3">
        <f t="shared" si="26"/>
        <v>38.25</v>
      </c>
      <c r="W34" s="3">
        <f t="shared" si="26"/>
        <v>8.07</v>
      </c>
      <c r="X34" s="3">
        <f t="shared" si="26"/>
        <v>25.3</v>
      </c>
      <c r="Y34" s="3">
        <f t="shared" si="26"/>
        <v>-5.66</v>
      </c>
      <c r="Z34" s="3">
        <f t="shared" si="26"/>
        <v>-0.8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4.07</v>
      </c>
      <c r="H35" s="3">
        <f>IFERROR(INDEX(D35:G35,COUNT(D35:G35)),"")</f>
        <v>4.07</v>
      </c>
      <c r="I35" s="3">
        <f t="shared" ref="I35:Z35" si="27">IFERROR(INDEX(I51:I500,MATCH($C$35,$C$51:$C$500,0)),"")</f>
        <v>0.78</v>
      </c>
      <c r="J35" s="3">
        <f t="shared" si="27"/>
        <v>1.03</v>
      </c>
      <c r="K35" s="3">
        <f t="shared" si="27"/>
        <v>1.08</v>
      </c>
      <c r="L35" s="3">
        <f t="shared" si="27"/>
        <v>0.93</v>
      </c>
      <c r="M35" s="3">
        <f t="shared" si="27"/>
        <v>1.1200000000000001</v>
      </c>
      <c r="N35" s="3">
        <f t="shared" si="27"/>
        <v>1.05</v>
      </c>
      <c r="O35" s="3">
        <f t="shared" si="27"/>
        <v>0.85</v>
      </c>
      <c r="P35" s="3">
        <f t="shared" si="27"/>
        <v>0.99</v>
      </c>
      <c r="Q35" s="3">
        <f t="shared" si="27"/>
        <v>1.31</v>
      </c>
      <c r="R35" s="3">
        <f t="shared" si="27"/>
        <v>1.98</v>
      </c>
      <c r="S35" s="3">
        <f t="shared" si="27"/>
        <v>1.76</v>
      </c>
      <c r="T35" s="3">
        <f t="shared" si="27"/>
        <v>1.24</v>
      </c>
      <c r="U35" s="3">
        <f t="shared" si="27"/>
        <v>0.65</v>
      </c>
      <c r="V35" s="3">
        <f t="shared" si="27"/>
        <v>0.86</v>
      </c>
      <c r="W35" s="3">
        <f t="shared" si="27"/>
        <v>0.66</v>
      </c>
      <c r="X35" s="3">
        <f t="shared" si="27"/>
        <v>0.92</v>
      </c>
      <c r="Y35" s="3">
        <f t="shared" si="27"/>
        <v>0.4</v>
      </c>
      <c r="Z35" s="3">
        <f t="shared" si="27"/>
        <v>0.15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48825559</v>
      </c>
      <c r="E51" s="5">
        <v>46356366</v>
      </c>
      <c r="F51" s="5">
        <v>49621785</v>
      </c>
      <c r="G51" s="5">
        <v>45290676</v>
      </c>
      <c r="I51" s="5">
        <v>188525304</v>
      </c>
      <c r="J51" s="5">
        <v>187579309</v>
      </c>
      <c r="K51" s="5">
        <v>196072753</v>
      </c>
      <c r="L51" s="5">
        <v>225468149</v>
      </c>
      <c r="M51" s="5">
        <v>214250936</v>
      </c>
      <c r="N51" s="5">
        <v>148735880</v>
      </c>
      <c r="O51" s="5">
        <v>189022126</v>
      </c>
      <c r="P51" s="5">
        <v>228089922</v>
      </c>
      <c r="Q51" s="5">
        <v>216591205</v>
      </c>
      <c r="R51" s="5">
        <v>186376830</v>
      </c>
      <c r="S51" s="5">
        <v>184645789</v>
      </c>
      <c r="T51" s="5">
        <v>281414730</v>
      </c>
      <c r="U51" s="5">
        <v>304797227</v>
      </c>
      <c r="V51" s="5">
        <v>359522757</v>
      </c>
      <c r="W51" s="5">
        <v>401923161</v>
      </c>
      <c r="X51" s="5">
        <v>298749920</v>
      </c>
      <c r="Y51" s="5">
        <v>246240007</v>
      </c>
      <c r="Z51" s="5">
        <v>300895345</v>
      </c>
    </row>
    <row r="52" spans="2:26" ht="15.5" x14ac:dyDescent="0.35">
      <c r="C52" t="s">
        <v>86</v>
      </c>
      <c r="D52" s="5">
        <v>-50234532</v>
      </c>
      <c r="E52" s="5">
        <v>-50772271</v>
      </c>
      <c r="F52" s="5">
        <v>-48060201</v>
      </c>
      <c r="G52" s="5">
        <v>-43510865</v>
      </c>
      <c r="I52" s="5">
        <v>-186886539</v>
      </c>
      <c r="J52" s="5">
        <v>-183232669</v>
      </c>
      <c r="K52" s="5">
        <v>-191285909</v>
      </c>
      <c r="L52" s="5">
        <v>-216957509</v>
      </c>
      <c r="M52" s="5">
        <v>-193699844</v>
      </c>
      <c r="N52" s="5">
        <v>-144595029</v>
      </c>
      <c r="O52" s="5">
        <v>-190979977</v>
      </c>
      <c r="P52" s="5">
        <v>-222629077</v>
      </c>
      <c r="Q52" s="5">
        <v>-204655712</v>
      </c>
      <c r="R52" s="5">
        <v>-178557718</v>
      </c>
      <c r="S52" s="5">
        <v>-181756704</v>
      </c>
      <c r="T52" s="5">
        <v>-280590549</v>
      </c>
      <c r="U52" s="5">
        <v>-306212116</v>
      </c>
      <c r="V52" s="5">
        <v>-347101344</v>
      </c>
      <c r="W52" s="5">
        <v>-376284547</v>
      </c>
      <c r="X52" s="5">
        <v>-282695552</v>
      </c>
      <c r="Y52" s="5">
        <v>-246146796</v>
      </c>
      <c r="Z52" s="5">
        <v>-315412002</v>
      </c>
    </row>
    <row r="53" spans="2:26" ht="15.5" x14ac:dyDescent="0.35">
      <c r="C53" t="s">
        <v>87</v>
      </c>
      <c r="D53" s="5">
        <v>-1408973</v>
      </c>
      <c r="E53" s="5">
        <v>-4415905</v>
      </c>
      <c r="F53" s="5">
        <v>1561584</v>
      </c>
      <c r="G53" s="5">
        <v>1779811</v>
      </c>
      <c r="I53" s="5">
        <v>1638765</v>
      </c>
      <c r="J53" s="5">
        <v>4346640</v>
      </c>
      <c r="K53" s="5">
        <v>4786844</v>
      </c>
      <c r="L53" s="5">
        <v>8510640</v>
      </c>
      <c r="M53" s="5">
        <v>20551092</v>
      </c>
      <c r="N53" s="5">
        <v>4140851</v>
      </c>
      <c r="O53" s="5">
        <v>-1957851</v>
      </c>
      <c r="P53" s="5">
        <v>5460845</v>
      </c>
      <c r="Q53" s="5">
        <v>11935493</v>
      </c>
      <c r="R53" s="5">
        <v>7819112</v>
      </c>
      <c r="S53" s="5">
        <v>2889085</v>
      </c>
      <c r="T53" s="5">
        <v>824181</v>
      </c>
      <c r="U53" s="5">
        <v>-1414889</v>
      </c>
      <c r="V53" s="5">
        <v>12421413</v>
      </c>
      <c r="W53" s="5">
        <v>25638614</v>
      </c>
      <c r="X53" s="5">
        <v>16054368</v>
      </c>
      <c r="Y53" s="5">
        <v>93211</v>
      </c>
      <c r="Z53" s="5">
        <v>-14516657</v>
      </c>
    </row>
    <row r="54" spans="2:26" ht="15.5" x14ac:dyDescent="0.35">
      <c r="C54" t="s">
        <v>88</v>
      </c>
      <c r="D54" s="5">
        <v>-1039418</v>
      </c>
      <c r="E54" s="5">
        <v>-822376</v>
      </c>
      <c r="F54" s="5">
        <v>-1030994</v>
      </c>
      <c r="G54" s="5">
        <v>-1025359</v>
      </c>
      <c r="I54" s="5">
        <v>-3929802</v>
      </c>
      <c r="J54" s="5">
        <v>-4283404</v>
      </c>
      <c r="K54" s="5">
        <v>-4744244</v>
      </c>
      <c r="L54" s="5">
        <v>-4947980</v>
      </c>
      <c r="M54" s="5">
        <v>-4795944</v>
      </c>
      <c r="N54" s="5">
        <v>-5456567</v>
      </c>
      <c r="O54" s="5">
        <v>-4332149</v>
      </c>
      <c r="P54" s="5">
        <v>-5252566</v>
      </c>
      <c r="Q54" s="5">
        <v>-5583599</v>
      </c>
      <c r="R54" s="5">
        <v>-4791815</v>
      </c>
      <c r="S54" s="5">
        <v>-4507635</v>
      </c>
      <c r="T54" s="5">
        <v>-5254011</v>
      </c>
      <c r="U54" s="5">
        <v>-5956704</v>
      </c>
      <c r="V54" s="5">
        <v>-7087930</v>
      </c>
      <c r="W54" s="5">
        <v>-7456705</v>
      </c>
      <c r="X54" s="5">
        <v>-6974847</v>
      </c>
      <c r="Y54" s="5">
        <v>-11651293</v>
      </c>
      <c r="Z54" s="5">
        <v>-9252320</v>
      </c>
    </row>
    <row r="55" spans="2:26" ht="15.5" x14ac:dyDescent="0.35">
      <c r="C55" t="s">
        <v>89</v>
      </c>
      <c r="D55" s="5">
        <v>-261031</v>
      </c>
      <c r="E55" s="5">
        <v>-304168</v>
      </c>
      <c r="F55" s="5">
        <v>-315134</v>
      </c>
      <c r="G55" s="5">
        <v>-277584</v>
      </c>
      <c r="I55" s="5">
        <v>-1154046</v>
      </c>
      <c r="J55" s="5">
        <v>-1138462</v>
      </c>
      <c r="K55" s="5">
        <v>-1290490</v>
      </c>
      <c r="L55" s="5">
        <v>-1559460</v>
      </c>
      <c r="M55" s="5">
        <v>-1541980</v>
      </c>
      <c r="N55" s="5">
        <v>-1464548</v>
      </c>
      <c r="O55" s="5">
        <v>-1657790</v>
      </c>
      <c r="P55" s="5">
        <v>-1718840</v>
      </c>
      <c r="Q55" s="5">
        <v>-1737677</v>
      </c>
      <c r="R55" s="5">
        <v>-2069941</v>
      </c>
      <c r="S55" s="5">
        <v>-1966129</v>
      </c>
      <c r="T55" s="5">
        <v>-2528467</v>
      </c>
      <c r="U55" s="5">
        <v>-2929239</v>
      </c>
      <c r="V55" s="5">
        <v>-3076447</v>
      </c>
      <c r="W55" s="5">
        <v>-3093223</v>
      </c>
      <c r="X55" s="5">
        <v>-3551383</v>
      </c>
      <c r="Y55" s="5">
        <v>-4605522</v>
      </c>
      <c r="Z55" s="5">
        <v>-5435452</v>
      </c>
    </row>
    <row r="56" spans="2:26" ht="15.5" x14ac:dyDescent="0.35">
      <c r="C56" t="s">
        <v>90</v>
      </c>
      <c r="D56" s="5">
        <v>-778387</v>
      </c>
      <c r="E56" s="5">
        <v>-518208</v>
      </c>
      <c r="F56" s="5">
        <v>-715860</v>
      </c>
      <c r="G56" s="5">
        <v>-747775</v>
      </c>
      <c r="I56" s="5">
        <v>-2775756</v>
      </c>
      <c r="J56" s="5">
        <v>-3144942</v>
      </c>
      <c r="K56" s="5">
        <v>-3453754</v>
      </c>
      <c r="L56" s="5">
        <v>-3388520</v>
      </c>
      <c r="M56" s="5">
        <v>-3253964</v>
      </c>
      <c r="N56" s="5">
        <v>-3992019</v>
      </c>
      <c r="O56" s="5">
        <v>-2674359</v>
      </c>
      <c r="P56" s="5">
        <v>-3533726</v>
      </c>
      <c r="Q56" s="5">
        <v>-3845922</v>
      </c>
      <c r="R56" s="5">
        <v>-2721874</v>
      </c>
      <c r="S56" s="5">
        <v>-2541506</v>
      </c>
      <c r="T56" s="5">
        <v>-2725544</v>
      </c>
      <c r="U56" s="5">
        <v>-3027465</v>
      </c>
      <c r="V56" s="5">
        <v>-4011483</v>
      </c>
      <c r="W56" s="5">
        <v>-4363482</v>
      </c>
      <c r="X56" s="5">
        <v>-3423464</v>
      </c>
      <c r="Y56" s="5">
        <v>-7045771</v>
      </c>
      <c r="Z56" s="5">
        <v>-3816868</v>
      </c>
    </row>
    <row r="57" spans="2:26" ht="15.5" x14ac:dyDescent="0.35">
      <c r="C57" t="s">
        <v>682</v>
      </c>
    </row>
    <row r="58" spans="2:26" ht="15.5" x14ac:dyDescent="0.35">
      <c r="C58" t="s">
        <v>92</v>
      </c>
      <c r="D58" s="5">
        <v>-2448391</v>
      </c>
      <c r="E58" s="5">
        <v>-5238281</v>
      </c>
      <c r="F58" s="5">
        <v>530590</v>
      </c>
      <c r="G58" s="5">
        <v>754452</v>
      </c>
      <c r="I58" s="5">
        <v>-2291037</v>
      </c>
      <c r="J58" s="5">
        <v>63236</v>
      </c>
      <c r="K58" s="5">
        <v>42600</v>
      </c>
      <c r="L58" s="5">
        <v>3562660</v>
      </c>
      <c r="M58" s="5">
        <v>15755148</v>
      </c>
      <c r="N58" s="5">
        <v>-1315716</v>
      </c>
      <c r="O58" s="5">
        <v>-6290000</v>
      </c>
      <c r="P58" s="5">
        <v>208279</v>
      </c>
      <c r="Q58" s="5">
        <v>6351894</v>
      </c>
      <c r="R58" s="5">
        <v>3027297</v>
      </c>
      <c r="S58" s="5">
        <v>-1618550</v>
      </c>
      <c r="T58" s="5">
        <v>-4429830</v>
      </c>
      <c r="U58" s="5">
        <v>-7371593</v>
      </c>
      <c r="V58" s="5">
        <v>5333483</v>
      </c>
      <c r="W58" s="5">
        <v>18181909</v>
      </c>
      <c r="X58" s="5">
        <v>9079521</v>
      </c>
      <c r="Y58" s="5">
        <v>-11558082</v>
      </c>
      <c r="Z58" s="5">
        <v>-23768977</v>
      </c>
    </row>
    <row r="59" spans="2:26" ht="15.5" x14ac:dyDescent="0.35">
      <c r="C59" t="s">
        <v>93</v>
      </c>
      <c r="D59" s="5">
        <v>732745</v>
      </c>
      <c r="E59" s="5">
        <v>1732587</v>
      </c>
      <c r="F59" s="5">
        <v>720844</v>
      </c>
      <c r="G59" s="5">
        <v>845619</v>
      </c>
      <c r="I59" s="5">
        <v>3895519</v>
      </c>
      <c r="J59" s="5">
        <v>2842604</v>
      </c>
      <c r="K59" s="5">
        <v>3450967</v>
      </c>
      <c r="L59" s="5">
        <v>-127113</v>
      </c>
      <c r="M59" s="5">
        <v>1933171</v>
      </c>
      <c r="N59" s="5">
        <v>1887721</v>
      </c>
      <c r="O59" s="5">
        <v>2625772</v>
      </c>
      <c r="P59" s="5">
        <v>107176</v>
      </c>
      <c r="Q59" s="5">
        <v>-208132</v>
      </c>
      <c r="R59" s="5">
        <v>1654893</v>
      </c>
      <c r="S59" s="5">
        <v>951471</v>
      </c>
      <c r="T59" s="5">
        <v>-691834</v>
      </c>
      <c r="U59" s="5">
        <v>-2698369</v>
      </c>
      <c r="V59" s="5">
        <v>2189136</v>
      </c>
      <c r="W59" s="5">
        <v>18860890</v>
      </c>
      <c r="X59" s="5">
        <v>1884690</v>
      </c>
      <c r="Y59" s="5">
        <v>-10655306</v>
      </c>
      <c r="Z59" s="5">
        <v>-36878691</v>
      </c>
    </row>
    <row r="60" spans="2:26" ht="15.5" x14ac:dyDescent="0.35">
      <c r="C60" t="s">
        <v>96</v>
      </c>
      <c r="D60" s="5">
        <v>33321</v>
      </c>
      <c r="E60" s="5">
        <v>-15203</v>
      </c>
      <c r="F60" s="5">
        <v>-52950</v>
      </c>
      <c r="G60" s="5">
        <v>98101</v>
      </c>
      <c r="I60" s="5">
        <v>-32846</v>
      </c>
      <c r="J60" s="5">
        <v>-402726</v>
      </c>
      <c r="K60" s="5">
        <v>953230</v>
      </c>
      <c r="L60" s="5">
        <v>-3184813</v>
      </c>
      <c r="M60" s="5">
        <v>-293740</v>
      </c>
      <c r="N60" s="5">
        <v>9161</v>
      </c>
      <c r="O60" s="5">
        <v>279312</v>
      </c>
      <c r="Q60" s="5">
        <v>-88102</v>
      </c>
      <c r="R60" s="5">
        <v>43086</v>
      </c>
      <c r="S60" s="5">
        <v>-469835</v>
      </c>
      <c r="T60" s="5">
        <v>-102865</v>
      </c>
      <c r="U60" s="5">
        <v>-1326147</v>
      </c>
      <c r="V60" s="5">
        <v>-591548</v>
      </c>
      <c r="W60" s="5">
        <v>-38582</v>
      </c>
      <c r="X60" s="5">
        <v>-400633</v>
      </c>
      <c r="Y60" s="5">
        <v>-1787660</v>
      </c>
      <c r="Z60" s="5">
        <v>-5267619</v>
      </c>
    </row>
    <row r="61" spans="2:26" ht="15.5" x14ac:dyDescent="0.35">
      <c r="C61" t="s">
        <v>94</v>
      </c>
      <c r="D61" s="5">
        <v>751648</v>
      </c>
      <c r="E61" s="5">
        <v>1144880</v>
      </c>
      <c r="F61" s="5">
        <v>778201</v>
      </c>
      <c r="G61" s="5">
        <v>738392</v>
      </c>
      <c r="I61" s="5">
        <v>3359576</v>
      </c>
      <c r="J61" s="5">
        <v>2826830</v>
      </c>
      <c r="K61" s="5">
        <v>2288091</v>
      </c>
      <c r="L61" s="5">
        <v>2002051</v>
      </c>
      <c r="M61" s="5">
        <v>1368818</v>
      </c>
      <c r="N61" s="5">
        <v>1407861</v>
      </c>
      <c r="O61" s="5">
        <v>1032660</v>
      </c>
      <c r="P61" s="5">
        <v>578736</v>
      </c>
      <c r="Q61" s="5">
        <v>319288</v>
      </c>
      <c r="R61" s="5">
        <v>108173</v>
      </c>
      <c r="S61" s="5">
        <v>47766</v>
      </c>
      <c r="T61" s="5">
        <v>39211</v>
      </c>
      <c r="U61" s="5">
        <v>45177</v>
      </c>
      <c r="V61" s="5">
        <v>247859</v>
      </c>
      <c r="W61" s="5">
        <v>89090</v>
      </c>
      <c r="X61" s="5">
        <v>106717</v>
      </c>
      <c r="Y61" s="5">
        <v>28100</v>
      </c>
      <c r="Z61" s="5">
        <v>25955</v>
      </c>
    </row>
    <row r="62" spans="2:26" ht="15.5" x14ac:dyDescent="0.35">
      <c r="C62" t="s">
        <v>26</v>
      </c>
      <c r="E62" s="5">
        <v>-64036</v>
      </c>
      <c r="I62" s="5">
        <v>-64036</v>
      </c>
      <c r="J62" s="5">
        <v>-44235</v>
      </c>
      <c r="K62" s="5">
        <v>-47758</v>
      </c>
      <c r="L62" s="5">
        <v>-52489</v>
      </c>
      <c r="M62" s="5">
        <v>-49988</v>
      </c>
      <c r="N62" s="5">
        <v>-49148</v>
      </c>
      <c r="O62" s="5">
        <v>-50937</v>
      </c>
      <c r="P62" s="5">
        <v>-53964</v>
      </c>
      <c r="Q62" s="5">
        <v>-74464</v>
      </c>
      <c r="R62" s="5">
        <v>-101319</v>
      </c>
      <c r="S62" s="5">
        <v>-435483</v>
      </c>
      <c r="T62" s="5">
        <v>-976920</v>
      </c>
      <c r="U62" s="5">
        <v>-1092030</v>
      </c>
      <c r="V62" s="5">
        <v>-692643</v>
      </c>
      <c r="W62" s="5">
        <v>-1131291</v>
      </c>
      <c r="X62" s="5">
        <v>-2233435</v>
      </c>
      <c r="Y62" s="5">
        <v>-5696531</v>
      </c>
      <c r="Z62" s="5">
        <v>-9645202</v>
      </c>
    </row>
    <row r="63" spans="2:26" ht="15.5" x14ac:dyDescent="0.35">
      <c r="C63" t="s">
        <v>339</v>
      </c>
      <c r="M63" s="5">
        <v>19619</v>
      </c>
      <c r="N63" s="5">
        <v>-425</v>
      </c>
      <c r="O63" s="5">
        <v>24778</v>
      </c>
      <c r="P63" s="5">
        <v>202028</v>
      </c>
      <c r="Q63" s="5">
        <v>75165</v>
      </c>
      <c r="Z63" s="5">
        <v>-39862</v>
      </c>
    </row>
    <row r="64" spans="2:26" ht="15.5" x14ac:dyDescent="0.35">
      <c r="C64" t="s">
        <v>91</v>
      </c>
    </row>
    <row r="65" spans="3:26" ht="15.5" x14ac:dyDescent="0.35">
      <c r="C65" t="s">
        <v>97</v>
      </c>
      <c r="D65" s="5">
        <v>732745</v>
      </c>
      <c r="E65" s="5">
        <v>1732587</v>
      </c>
      <c r="F65" s="5">
        <v>720844</v>
      </c>
      <c r="G65" s="5">
        <v>845619</v>
      </c>
      <c r="I65" s="5">
        <v>3895519</v>
      </c>
      <c r="J65" s="5">
        <v>2842604</v>
      </c>
      <c r="K65" s="5">
        <v>3450967</v>
      </c>
      <c r="L65" s="5">
        <v>-127113</v>
      </c>
      <c r="M65" s="5">
        <v>1933171</v>
      </c>
      <c r="N65" s="5">
        <v>1887721</v>
      </c>
      <c r="O65" s="5">
        <v>2625772</v>
      </c>
      <c r="P65" s="5">
        <v>107176</v>
      </c>
      <c r="Q65" s="5">
        <v>-208132</v>
      </c>
      <c r="R65" s="5">
        <v>1654893</v>
      </c>
      <c r="S65" s="5">
        <v>951471</v>
      </c>
      <c r="T65" s="5">
        <v>-691834</v>
      </c>
      <c r="U65" s="5">
        <v>-2698369</v>
      </c>
      <c r="V65" s="5">
        <v>2189136</v>
      </c>
      <c r="W65" s="5">
        <v>18860890</v>
      </c>
      <c r="X65" s="5">
        <v>1884690</v>
      </c>
      <c r="Y65" s="5">
        <v>-10655306</v>
      </c>
      <c r="Z65" s="5">
        <v>-36878691</v>
      </c>
    </row>
    <row r="66" spans="3:26" ht="15.5" x14ac:dyDescent="0.35">
      <c r="C66" t="s">
        <v>28</v>
      </c>
      <c r="D66" s="5">
        <v>-1715646</v>
      </c>
      <c r="E66" s="5">
        <v>-3505694</v>
      </c>
      <c r="F66" s="5">
        <v>1251434</v>
      </c>
      <c r="G66" s="5">
        <v>1600071</v>
      </c>
      <c r="I66" s="5">
        <v>1604482</v>
      </c>
      <c r="J66" s="5">
        <v>2905840</v>
      </c>
      <c r="K66" s="5">
        <v>3493567</v>
      </c>
      <c r="L66" s="5">
        <v>3435547</v>
      </c>
      <c r="M66" s="5">
        <v>17688319</v>
      </c>
      <c r="N66" s="5">
        <v>572005</v>
      </c>
      <c r="O66" s="5">
        <v>-3664228</v>
      </c>
      <c r="P66" s="5">
        <v>315455</v>
      </c>
      <c r="Q66" s="5">
        <v>6143762</v>
      </c>
      <c r="R66" s="5">
        <v>4682190</v>
      </c>
      <c r="S66" s="5">
        <v>-667079</v>
      </c>
      <c r="T66" s="5">
        <v>-5121664</v>
      </c>
      <c r="U66" s="5">
        <v>-10069962</v>
      </c>
      <c r="V66" s="5">
        <v>7522619</v>
      </c>
      <c r="W66" s="5">
        <v>37042799</v>
      </c>
      <c r="X66" s="5">
        <v>10964211</v>
      </c>
      <c r="Y66" s="5">
        <v>-22213388</v>
      </c>
      <c r="Z66" s="5">
        <v>-60647668</v>
      </c>
    </row>
    <row r="67" spans="3:26" ht="15.5" x14ac:dyDescent="0.35">
      <c r="C67" t="s">
        <v>27</v>
      </c>
      <c r="D67" s="5">
        <v>5909</v>
      </c>
      <c r="E67" s="5">
        <v>-2079418</v>
      </c>
      <c r="F67" s="5">
        <v>-149441</v>
      </c>
      <c r="G67" s="5">
        <v>-160411</v>
      </c>
      <c r="I67" s="5">
        <v>-2643922</v>
      </c>
      <c r="J67" s="5">
        <v>318896</v>
      </c>
      <c r="K67" s="5">
        <v>50152</v>
      </c>
      <c r="L67" s="5">
        <v>145581</v>
      </c>
      <c r="M67" s="5">
        <v>-4011413</v>
      </c>
      <c r="N67" s="5">
        <v>-1171172</v>
      </c>
      <c r="O67" s="5">
        <v>-1594121</v>
      </c>
      <c r="P67" s="5">
        <v>-810418</v>
      </c>
      <c r="Q67" s="5">
        <v>-2871553</v>
      </c>
      <c r="R67" s="5">
        <v>1545078</v>
      </c>
      <c r="S67" s="5">
        <v>-967721</v>
      </c>
      <c r="T67" s="5">
        <v>502631</v>
      </c>
      <c r="U67" s="5">
        <v>667879</v>
      </c>
      <c r="V67" s="5">
        <v>563000</v>
      </c>
      <c r="W67" s="5">
        <v>-4084981</v>
      </c>
      <c r="X67" s="5">
        <v>-148064</v>
      </c>
      <c r="Y67" s="5">
        <v>4953332</v>
      </c>
      <c r="Z67" s="5">
        <v>2871352</v>
      </c>
    </row>
    <row r="68" spans="3:26" ht="15.5" x14ac:dyDescent="0.35">
      <c r="C68" t="s">
        <v>99</v>
      </c>
      <c r="O68" s="5">
        <v>-1334053</v>
      </c>
      <c r="P68" s="5">
        <v>-641603</v>
      </c>
      <c r="Q68" s="5">
        <v>-2871553</v>
      </c>
      <c r="R68" s="5">
        <v>1545078</v>
      </c>
      <c r="S68" s="5">
        <v>-967721</v>
      </c>
      <c r="T68" s="5">
        <v>502631</v>
      </c>
      <c r="U68" s="5">
        <v>667879</v>
      </c>
      <c r="V68" s="5">
        <v>563000</v>
      </c>
      <c r="W68" s="5">
        <v>-4048981</v>
      </c>
      <c r="X68" s="5">
        <v>-148064</v>
      </c>
      <c r="Y68" s="5">
        <v>4953332</v>
      </c>
      <c r="Z68" s="5">
        <v>2871352</v>
      </c>
    </row>
    <row r="69" spans="3:26" ht="15.5" x14ac:dyDescent="0.35">
      <c r="C69" t="s">
        <v>547</v>
      </c>
      <c r="I69" s="5">
        <v>-405276</v>
      </c>
      <c r="J69" s="5">
        <v>-283351</v>
      </c>
      <c r="K69" s="5">
        <v>-246247</v>
      </c>
      <c r="L69" s="5">
        <v>-165356</v>
      </c>
      <c r="M69" s="5">
        <v>-253414</v>
      </c>
      <c r="N69" s="5">
        <v>-258372</v>
      </c>
      <c r="O69" s="5">
        <v>-260068</v>
      </c>
      <c r="P69" s="5">
        <v>-168815</v>
      </c>
    </row>
    <row r="70" spans="3:26" ht="15.5" x14ac:dyDescent="0.35">
      <c r="C70" t="s">
        <v>109</v>
      </c>
      <c r="W70" s="5">
        <v>-36000</v>
      </c>
    </row>
    <row r="71" spans="3:26" ht="15.5" x14ac:dyDescent="0.35">
      <c r="C71" t="s">
        <v>100</v>
      </c>
      <c r="D71" s="5">
        <v>5909</v>
      </c>
      <c r="E71" s="5">
        <v>-2079418</v>
      </c>
      <c r="F71" s="5">
        <v>-149441</v>
      </c>
      <c r="G71" s="5">
        <v>-160411</v>
      </c>
      <c r="I71" s="5">
        <v>-2643922</v>
      </c>
      <c r="J71" s="5">
        <v>318896</v>
      </c>
      <c r="K71" s="5">
        <v>50152</v>
      </c>
      <c r="L71" s="5">
        <v>145581</v>
      </c>
      <c r="M71" s="5">
        <v>-4011413</v>
      </c>
      <c r="N71" s="5">
        <v>-1171172</v>
      </c>
      <c r="O71" s="5">
        <v>-1594121</v>
      </c>
      <c r="P71" s="5">
        <v>-810418</v>
      </c>
      <c r="Q71" s="5">
        <v>-2871553</v>
      </c>
      <c r="R71" s="5">
        <v>1545078</v>
      </c>
      <c r="S71" s="5">
        <v>-967721</v>
      </c>
      <c r="T71" s="5">
        <v>502631</v>
      </c>
      <c r="U71" s="5">
        <v>667879</v>
      </c>
      <c r="V71" s="5">
        <v>563000</v>
      </c>
      <c r="W71" s="5">
        <v>-4084981</v>
      </c>
      <c r="X71" s="5">
        <v>-148064</v>
      </c>
      <c r="Y71" s="5">
        <v>4953332</v>
      </c>
      <c r="Z71" s="5">
        <v>2871352</v>
      </c>
    </row>
    <row r="72" spans="3:26" ht="15.5" x14ac:dyDescent="0.35">
      <c r="C72" t="s">
        <v>104</v>
      </c>
      <c r="D72" s="5">
        <v>-1709737</v>
      </c>
      <c r="E72" s="5">
        <v>-5990388</v>
      </c>
      <c r="F72" s="5">
        <v>1101993</v>
      </c>
      <c r="G72" s="5">
        <v>1439660</v>
      </c>
      <c r="I72" s="5">
        <v>-1444716</v>
      </c>
      <c r="J72" s="5">
        <v>2941385</v>
      </c>
      <c r="K72" s="5">
        <v>3297472</v>
      </c>
      <c r="L72" s="5">
        <v>3415772</v>
      </c>
      <c r="M72" s="5">
        <v>13423492</v>
      </c>
      <c r="N72" s="5">
        <v>-857539</v>
      </c>
      <c r="O72" s="5">
        <v>-5258349</v>
      </c>
      <c r="P72" s="5">
        <v>-494963</v>
      </c>
      <c r="Q72" s="5">
        <v>3272209</v>
      </c>
      <c r="R72" s="5">
        <v>6227268</v>
      </c>
      <c r="S72" s="5">
        <v>-1634800</v>
      </c>
      <c r="T72" s="5">
        <v>-4619033</v>
      </c>
      <c r="U72" s="5">
        <v>-9402083</v>
      </c>
      <c r="V72" s="5">
        <v>8085619</v>
      </c>
      <c r="W72" s="5">
        <v>32957818</v>
      </c>
      <c r="X72" s="5">
        <v>10816147</v>
      </c>
      <c r="Y72" s="5">
        <v>-17260056</v>
      </c>
      <c r="Z72" s="5">
        <v>-57776316</v>
      </c>
    </row>
    <row r="73" spans="3:26" ht="15.5" x14ac:dyDescent="0.35">
      <c r="C73" t="s">
        <v>105</v>
      </c>
      <c r="E73" s="5">
        <v>-188449</v>
      </c>
      <c r="I73" s="5">
        <v>-188449</v>
      </c>
      <c r="J73" s="5">
        <v>302693</v>
      </c>
      <c r="K73" s="5">
        <v>33182</v>
      </c>
      <c r="L73" s="5">
        <v>-45361</v>
      </c>
      <c r="M73" s="5">
        <v>315959</v>
      </c>
      <c r="N73" s="5">
        <v>103436</v>
      </c>
      <c r="O73" s="5">
        <v>539677</v>
      </c>
      <c r="P73" s="5">
        <v>299214</v>
      </c>
      <c r="Q73" s="5">
        <v>-181163</v>
      </c>
      <c r="R73" s="5">
        <v>11870</v>
      </c>
      <c r="S73" s="5">
        <v>346455</v>
      </c>
    </row>
    <row r="74" spans="3:26" ht="15.5" x14ac:dyDescent="0.35">
      <c r="C74" t="s">
        <v>107</v>
      </c>
      <c r="D74" s="5">
        <v>-1709737</v>
      </c>
      <c r="E74" s="5">
        <v>-6178837</v>
      </c>
      <c r="F74" s="5">
        <v>1101993</v>
      </c>
      <c r="G74" s="5">
        <v>1439660</v>
      </c>
      <c r="I74" s="5">
        <v>-1633165</v>
      </c>
      <c r="J74" s="5">
        <v>3244078</v>
      </c>
      <c r="K74" s="5">
        <v>3330654</v>
      </c>
      <c r="L74" s="5">
        <v>3370411</v>
      </c>
      <c r="M74" s="5">
        <v>13739451</v>
      </c>
      <c r="N74" s="5">
        <v>-754103</v>
      </c>
      <c r="O74" s="5">
        <v>-4718672</v>
      </c>
      <c r="P74" s="5">
        <v>-195749</v>
      </c>
      <c r="Q74" s="5">
        <v>3091046</v>
      </c>
      <c r="R74" s="5">
        <v>6239138</v>
      </c>
      <c r="S74" s="5">
        <v>-1288345</v>
      </c>
      <c r="T74" s="5">
        <v>-4619033</v>
      </c>
      <c r="U74" s="5">
        <v>-9402083</v>
      </c>
      <c r="V74" s="5">
        <v>8085619</v>
      </c>
      <c r="W74" s="5">
        <v>32957818</v>
      </c>
      <c r="X74" s="5">
        <v>10816147</v>
      </c>
    </row>
    <row r="75" spans="3:26" ht="15.5" x14ac:dyDescent="0.35">
      <c r="C75" t="s">
        <v>108</v>
      </c>
      <c r="D75" s="5">
        <v>-1709737</v>
      </c>
      <c r="E75" s="5">
        <v>-5990388</v>
      </c>
      <c r="F75" s="5">
        <v>1101993</v>
      </c>
      <c r="G75" s="5">
        <v>1439660</v>
      </c>
      <c r="I75" s="5">
        <v>-1444716</v>
      </c>
      <c r="J75" s="5">
        <v>2941385</v>
      </c>
      <c r="K75" s="5">
        <v>3297472</v>
      </c>
      <c r="L75" s="5">
        <v>3415772</v>
      </c>
      <c r="M75" s="5">
        <v>13423492</v>
      </c>
      <c r="N75" s="5">
        <v>-857539</v>
      </c>
      <c r="O75" s="5">
        <v>-5258349</v>
      </c>
      <c r="P75" s="5">
        <v>-494963</v>
      </c>
      <c r="Q75" s="5">
        <v>3272209</v>
      </c>
      <c r="R75" s="5">
        <v>6227268</v>
      </c>
      <c r="S75" s="5">
        <v>-1634800</v>
      </c>
      <c r="T75" s="5">
        <v>-4619033</v>
      </c>
      <c r="U75" s="5">
        <v>-9402083</v>
      </c>
      <c r="V75" s="5">
        <v>8085619</v>
      </c>
      <c r="W75" s="5">
        <v>32957818</v>
      </c>
      <c r="X75" s="5">
        <v>10816147</v>
      </c>
      <c r="Y75" s="5">
        <v>-17260056</v>
      </c>
      <c r="Z75" s="5">
        <v>-57776316</v>
      </c>
    </row>
    <row r="76" spans="3:26" ht="15.5" x14ac:dyDescent="0.35">
      <c r="C76" t="s">
        <v>7</v>
      </c>
      <c r="D76" s="5">
        <v>-1709737</v>
      </c>
      <c r="E76" s="5">
        <v>-6178837</v>
      </c>
      <c r="F76" s="5">
        <v>1101993</v>
      </c>
      <c r="G76" s="5">
        <v>1439660</v>
      </c>
      <c r="I76" s="5">
        <v>-1633165</v>
      </c>
      <c r="J76" s="5">
        <v>3244078</v>
      </c>
      <c r="K76" s="5">
        <v>3330654</v>
      </c>
      <c r="L76" s="5">
        <v>3370411</v>
      </c>
      <c r="M76" s="5">
        <v>13739451</v>
      </c>
      <c r="N76" s="5">
        <v>-754103</v>
      </c>
      <c r="O76" s="5">
        <v>-4718672</v>
      </c>
      <c r="P76" s="5">
        <v>-195749</v>
      </c>
      <c r="Q76" s="5">
        <v>3091046</v>
      </c>
      <c r="R76" s="5">
        <v>6239138</v>
      </c>
      <c r="S76" s="5">
        <v>-1288345</v>
      </c>
      <c r="T76" s="5">
        <v>-4619033</v>
      </c>
      <c r="U76" s="5">
        <v>-9402083</v>
      </c>
      <c r="V76" s="5">
        <v>8085619</v>
      </c>
      <c r="W76" s="5">
        <v>32957818</v>
      </c>
      <c r="X76" s="5">
        <v>10816147</v>
      </c>
    </row>
    <row r="77" spans="3:26" ht="15.5" x14ac:dyDescent="0.35">
      <c r="C77" t="s">
        <v>110</v>
      </c>
      <c r="D77" s="5">
        <v>-1709737</v>
      </c>
      <c r="E77" s="5">
        <v>-5990388</v>
      </c>
      <c r="F77" s="5">
        <v>1101993</v>
      </c>
      <c r="G77" s="5">
        <v>1439660</v>
      </c>
      <c r="I77" s="5">
        <v>-1444716</v>
      </c>
      <c r="J77" s="5">
        <v>2941385</v>
      </c>
      <c r="K77" s="5">
        <v>3297472</v>
      </c>
      <c r="L77" s="5">
        <v>3415772</v>
      </c>
      <c r="M77" s="5">
        <v>13423492</v>
      </c>
      <c r="N77" s="5">
        <v>-857539</v>
      </c>
      <c r="O77" s="5">
        <v>-5258349</v>
      </c>
      <c r="P77" s="5">
        <v>-494963</v>
      </c>
      <c r="Q77" s="5">
        <v>3272209</v>
      </c>
      <c r="R77" s="5">
        <v>6227268</v>
      </c>
      <c r="S77" s="5">
        <v>-1634800</v>
      </c>
      <c r="T77" s="5">
        <v>-4619033</v>
      </c>
      <c r="U77" s="5">
        <v>-9402083</v>
      </c>
      <c r="V77" s="5">
        <v>8085619</v>
      </c>
      <c r="W77" s="5">
        <v>32957818</v>
      </c>
      <c r="X77" s="5">
        <v>10816147</v>
      </c>
      <c r="Y77" s="5">
        <v>-17260056</v>
      </c>
      <c r="Z77" s="5">
        <v>-57776316</v>
      </c>
    </row>
    <row r="78" spans="3:26" ht="15.5" x14ac:dyDescent="0.35">
      <c r="C78" t="s">
        <v>111</v>
      </c>
      <c r="D78" s="5">
        <v>-1709737</v>
      </c>
      <c r="E78" s="5">
        <v>-6178837</v>
      </c>
      <c r="F78" s="5">
        <v>1101993</v>
      </c>
      <c r="G78" s="5">
        <v>1439660</v>
      </c>
      <c r="I78" s="5">
        <v>-1633165</v>
      </c>
      <c r="J78" s="5">
        <v>3244078</v>
      </c>
      <c r="K78" s="5">
        <v>3330654</v>
      </c>
      <c r="L78" s="5">
        <v>3370411</v>
      </c>
      <c r="M78" s="5">
        <v>13739451</v>
      </c>
      <c r="N78" s="5">
        <v>-754103</v>
      </c>
      <c r="O78" s="5">
        <v>-4718672</v>
      </c>
      <c r="P78" s="5">
        <v>-195749</v>
      </c>
      <c r="Q78" s="5">
        <v>3091046</v>
      </c>
      <c r="R78" s="5">
        <v>6239138</v>
      </c>
      <c r="S78" s="5">
        <v>-1288345</v>
      </c>
      <c r="T78" s="5">
        <v>-4619033</v>
      </c>
      <c r="U78" s="5">
        <v>-9402083</v>
      </c>
      <c r="V78" s="5">
        <v>8085619</v>
      </c>
      <c r="W78" s="5">
        <v>32957818</v>
      </c>
      <c r="X78" s="5">
        <v>10816147</v>
      </c>
    </row>
    <row r="79" spans="3:26" ht="15.5" x14ac:dyDescent="0.35">
      <c r="C79" t="s">
        <v>112</v>
      </c>
      <c r="D79" s="5">
        <v>-1709737</v>
      </c>
      <c r="E79" s="5">
        <v>-6178837</v>
      </c>
      <c r="F79" s="5">
        <v>1101993</v>
      </c>
      <c r="G79" s="5">
        <v>1439660</v>
      </c>
      <c r="I79" s="5">
        <v>-1633165</v>
      </c>
      <c r="J79" s="5">
        <v>3244078</v>
      </c>
      <c r="K79" s="5">
        <v>3330654</v>
      </c>
      <c r="L79" s="5">
        <v>3370411</v>
      </c>
      <c r="M79" s="5">
        <v>13739451</v>
      </c>
      <c r="N79" s="5">
        <v>-754103</v>
      </c>
      <c r="O79" s="5">
        <v>-4718672</v>
      </c>
      <c r="P79" s="5">
        <v>-195749</v>
      </c>
      <c r="Q79" s="5">
        <v>3091046</v>
      </c>
      <c r="R79" s="5">
        <v>6239138</v>
      </c>
      <c r="S79" s="5">
        <v>-1288345</v>
      </c>
      <c r="T79" s="5">
        <v>-4619033</v>
      </c>
      <c r="U79" s="5">
        <v>-9402083</v>
      </c>
      <c r="V79" s="5">
        <v>8085619</v>
      </c>
      <c r="W79" s="5">
        <v>32957818</v>
      </c>
      <c r="X79" s="5">
        <v>10816147</v>
      </c>
    </row>
    <row r="81" spans="2:26" ht="15.5" x14ac:dyDescent="0.35">
      <c r="B81" t="s">
        <v>113</v>
      </c>
      <c r="C81" t="s">
        <v>114</v>
      </c>
    </row>
    <row r="82" spans="2:26" ht="15.5" x14ac:dyDescent="0.35">
      <c r="C82" t="s">
        <v>115</v>
      </c>
    </row>
    <row r="83" spans="2:26" ht="15.5" x14ac:dyDescent="0.35">
      <c r="C83" t="s">
        <v>19</v>
      </c>
      <c r="D83" s="5">
        <v>47703159</v>
      </c>
      <c r="E83" s="5">
        <v>43480293</v>
      </c>
      <c r="F83" s="5">
        <v>54190070</v>
      </c>
      <c r="G83" s="5">
        <v>54838907</v>
      </c>
      <c r="I83" s="5">
        <v>43480293</v>
      </c>
      <c r="J83" s="5">
        <v>45308766</v>
      </c>
      <c r="K83" s="5">
        <v>42108093</v>
      </c>
      <c r="L83" s="5">
        <v>25222931</v>
      </c>
      <c r="M83" s="5">
        <v>64472076</v>
      </c>
      <c r="N83" s="5">
        <v>56167126</v>
      </c>
      <c r="O83" s="5">
        <v>37178155</v>
      </c>
      <c r="P83" s="5">
        <v>17625669</v>
      </c>
      <c r="Q83" s="5">
        <v>34094544</v>
      </c>
      <c r="R83" s="5">
        <v>18552126</v>
      </c>
      <c r="S83" s="5">
        <v>1091867</v>
      </c>
      <c r="T83" s="5">
        <v>837296</v>
      </c>
      <c r="U83" s="5">
        <v>1994946</v>
      </c>
      <c r="V83" s="5">
        <v>7894529</v>
      </c>
      <c r="W83" s="5">
        <v>10438131</v>
      </c>
      <c r="X83" s="5">
        <v>5791245</v>
      </c>
      <c r="Y83" s="5">
        <v>5145397</v>
      </c>
      <c r="Z83" s="5">
        <v>8536890</v>
      </c>
    </row>
    <row r="84" spans="2:26" ht="15.5" x14ac:dyDescent="0.35">
      <c r="C84" t="s">
        <v>341</v>
      </c>
      <c r="X84" s="5">
        <v>62720</v>
      </c>
      <c r="Y84" s="5">
        <v>39822</v>
      </c>
      <c r="Z84" s="5">
        <v>32059</v>
      </c>
    </row>
    <row r="85" spans="2:26" ht="15.5" x14ac:dyDescent="0.35">
      <c r="C85" t="s">
        <v>116</v>
      </c>
      <c r="Q85" s="5">
        <v>77784</v>
      </c>
      <c r="R85" s="5">
        <v>86433</v>
      </c>
      <c r="S85" s="5">
        <v>95058</v>
      </c>
      <c r="T85" s="5">
        <v>119077</v>
      </c>
      <c r="U85" s="5">
        <v>50565</v>
      </c>
      <c r="V85" s="5">
        <v>282156</v>
      </c>
      <c r="W85" s="5">
        <v>1318430</v>
      </c>
      <c r="X85" s="5">
        <v>1632248</v>
      </c>
      <c r="Y85" s="5">
        <v>3819489</v>
      </c>
    </row>
    <row r="86" spans="2:26" ht="15.5" x14ac:dyDescent="0.35">
      <c r="C86" t="s">
        <v>118</v>
      </c>
      <c r="D86" s="5">
        <v>2437499</v>
      </c>
      <c r="E86" s="5">
        <v>3307865</v>
      </c>
      <c r="F86" s="5">
        <v>2714076</v>
      </c>
      <c r="G86" s="5">
        <v>1883563</v>
      </c>
      <c r="I86" s="5">
        <v>3307865</v>
      </c>
      <c r="J86" s="5">
        <v>1561260</v>
      </c>
      <c r="K86" s="5">
        <v>1808089</v>
      </c>
      <c r="L86" s="5">
        <v>3321448</v>
      </c>
      <c r="M86" s="5">
        <v>2157820</v>
      </c>
      <c r="N86" s="5">
        <v>2102499</v>
      </c>
      <c r="O86" s="5">
        <v>3022750</v>
      </c>
      <c r="P86" s="5">
        <v>2962231</v>
      </c>
      <c r="Q86" s="5">
        <v>3142526</v>
      </c>
      <c r="R86" s="5">
        <v>3083457</v>
      </c>
      <c r="S86" s="5">
        <v>2479393</v>
      </c>
      <c r="T86" s="5">
        <v>2566616</v>
      </c>
      <c r="U86" s="5">
        <v>3405011</v>
      </c>
      <c r="V86" s="5">
        <v>3457430</v>
      </c>
      <c r="W86" s="5">
        <v>3471934</v>
      </c>
      <c r="X86" s="5">
        <v>4208588</v>
      </c>
      <c r="Y86" s="5">
        <v>2987043</v>
      </c>
      <c r="Z86" s="5">
        <v>3003277</v>
      </c>
    </row>
    <row r="87" spans="2:26" ht="15.5" x14ac:dyDescent="0.35">
      <c r="C87" t="s">
        <v>117</v>
      </c>
      <c r="D87" s="5">
        <v>18382</v>
      </c>
      <c r="E87" s="5">
        <v>11150</v>
      </c>
      <c r="F87" s="5">
        <v>22533</v>
      </c>
      <c r="G87" s="5">
        <v>16042</v>
      </c>
      <c r="I87" s="5">
        <v>11150</v>
      </c>
      <c r="J87" s="5">
        <v>11595</v>
      </c>
      <c r="K87" s="5">
        <v>7808</v>
      </c>
      <c r="L87" s="5">
        <v>11075</v>
      </c>
      <c r="M87" s="5">
        <v>22262</v>
      </c>
      <c r="N87" s="5">
        <v>12212</v>
      </c>
      <c r="O87" s="5">
        <v>27149</v>
      </c>
      <c r="P87" s="5">
        <v>28111</v>
      </c>
      <c r="Q87" s="5">
        <v>27276</v>
      </c>
      <c r="R87" s="5">
        <v>59314</v>
      </c>
      <c r="S87" s="5">
        <v>31756</v>
      </c>
      <c r="T87" s="5">
        <v>26657</v>
      </c>
      <c r="U87" s="5">
        <v>49605</v>
      </c>
      <c r="V87" s="5">
        <v>49051</v>
      </c>
      <c r="W87" s="5">
        <v>27300</v>
      </c>
      <c r="X87" s="5">
        <v>56901</v>
      </c>
      <c r="Y87" s="5">
        <v>641991</v>
      </c>
      <c r="Z87" s="5">
        <v>1090506</v>
      </c>
    </row>
    <row r="88" spans="2:26" ht="15.5" x14ac:dyDescent="0.35">
      <c r="C88" t="s">
        <v>119</v>
      </c>
      <c r="D88" s="5">
        <v>15319861</v>
      </c>
      <c r="E88" s="5">
        <v>14951396</v>
      </c>
      <c r="F88" s="5">
        <v>16255014</v>
      </c>
      <c r="G88" s="5">
        <v>15849771</v>
      </c>
      <c r="I88" s="5">
        <v>14951396</v>
      </c>
      <c r="J88" s="5">
        <v>16145437</v>
      </c>
      <c r="K88" s="5">
        <v>18681732</v>
      </c>
      <c r="L88" s="5">
        <v>18715957</v>
      </c>
      <c r="M88" s="5">
        <v>24102065</v>
      </c>
      <c r="N88" s="5">
        <v>16709453</v>
      </c>
      <c r="O88" s="5">
        <v>18300757</v>
      </c>
      <c r="P88" s="5">
        <v>22919822</v>
      </c>
      <c r="Q88" s="5">
        <v>21227231</v>
      </c>
      <c r="R88" s="5">
        <v>22988145</v>
      </c>
      <c r="S88" s="5">
        <v>21666208</v>
      </c>
      <c r="T88" s="5">
        <v>31355093</v>
      </c>
      <c r="U88" s="5">
        <v>33392322</v>
      </c>
      <c r="V88" s="5">
        <v>41202072</v>
      </c>
      <c r="W88" s="5">
        <v>46165275</v>
      </c>
      <c r="X88" s="5">
        <v>50774566</v>
      </c>
      <c r="Y88" s="5">
        <v>45643254</v>
      </c>
      <c r="Z88" s="5">
        <v>51366990</v>
      </c>
    </row>
    <row r="89" spans="2:26" ht="15.5" x14ac:dyDescent="0.35">
      <c r="C89" t="s">
        <v>120</v>
      </c>
      <c r="D89" s="5">
        <v>965399</v>
      </c>
      <c r="E89" s="5">
        <v>1332337</v>
      </c>
      <c r="F89" s="5">
        <v>847324</v>
      </c>
      <c r="G89" s="5">
        <v>919280</v>
      </c>
      <c r="I89" s="5">
        <v>1332337</v>
      </c>
      <c r="J89" s="5">
        <v>966937</v>
      </c>
      <c r="K89" s="5">
        <v>839070</v>
      </c>
      <c r="L89" s="5">
        <v>940951</v>
      </c>
      <c r="M89" s="5">
        <v>1645529</v>
      </c>
      <c r="N89" s="5">
        <v>993933</v>
      </c>
      <c r="O89" s="5">
        <v>1184033</v>
      </c>
      <c r="P89" s="5">
        <v>1753492</v>
      </c>
      <c r="Q89" s="5">
        <v>833567</v>
      </c>
      <c r="R89" s="5">
        <v>607412</v>
      </c>
      <c r="S89" s="5">
        <v>1165923</v>
      </c>
      <c r="T89" s="5">
        <v>1435491</v>
      </c>
      <c r="U89" s="5">
        <v>759023</v>
      </c>
      <c r="V89" s="5">
        <v>3276036</v>
      </c>
      <c r="W89" s="5">
        <v>2109211</v>
      </c>
      <c r="X89" s="5">
        <v>2536410</v>
      </c>
      <c r="Y89" s="5">
        <v>2653762</v>
      </c>
      <c r="Z89" s="5">
        <v>4133968</v>
      </c>
    </row>
    <row r="90" spans="2:26" ht="15.5" x14ac:dyDescent="0.35">
      <c r="C90" t="s">
        <v>121</v>
      </c>
      <c r="D90" s="5">
        <v>965399</v>
      </c>
      <c r="E90" s="5">
        <v>1332337</v>
      </c>
      <c r="F90" s="5">
        <v>847324</v>
      </c>
      <c r="G90" s="5">
        <v>919280</v>
      </c>
      <c r="I90" s="5">
        <v>1332337</v>
      </c>
      <c r="J90" s="5">
        <v>966937</v>
      </c>
      <c r="K90" s="5">
        <v>839070</v>
      </c>
      <c r="L90" s="5">
        <v>940951</v>
      </c>
      <c r="M90" s="5">
        <v>1645529</v>
      </c>
      <c r="N90" s="5">
        <v>993933</v>
      </c>
      <c r="O90" s="5">
        <v>1184033</v>
      </c>
      <c r="P90" s="5">
        <v>1753492</v>
      </c>
      <c r="Q90" s="5">
        <v>833567</v>
      </c>
      <c r="R90" s="5">
        <v>607412</v>
      </c>
      <c r="S90" s="5">
        <v>1165923</v>
      </c>
      <c r="T90" s="5">
        <v>1435491</v>
      </c>
      <c r="U90" s="5">
        <v>759023</v>
      </c>
      <c r="V90" s="5">
        <v>3276036</v>
      </c>
      <c r="W90" s="5">
        <v>2109211</v>
      </c>
      <c r="X90" s="5">
        <v>2536410</v>
      </c>
      <c r="Y90" s="5">
        <v>2653762</v>
      </c>
      <c r="Z90" s="5">
        <v>4133968</v>
      </c>
    </row>
    <row r="91" spans="2:26" ht="15.5" x14ac:dyDescent="0.35">
      <c r="C91" t="s">
        <v>122</v>
      </c>
      <c r="D91" s="5">
        <v>43791052</v>
      </c>
      <c r="E91" s="5">
        <v>41393949</v>
      </c>
      <c r="F91" s="5">
        <v>48699450</v>
      </c>
      <c r="G91" s="5">
        <v>46013842</v>
      </c>
      <c r="I91" s="5">
        <v>41393949</v>
      </c>
      <c r="J91" s="5">
        <v>41224709</v>
      </c>
      <c r="K91" s="5">
        <v>43277980</v>
      </c>
      <c r="L91" s="5">
        <v>46297868</v>
      </c>
      <c r="M91" s="5">
        <v>34824440</v>
      </c>
      <c r="N91" s="5">
        <v>30561909</v>
      </c>
      <c r="O91" s="5">
        <v>35738306</v>
      </c>
      <c r="P91" s="5">
        <v>43210562</v>
      </c>
      <c r="Q91" s="5">
        <v>38388231</v>
      </c>
      <c r="R91" s="5">
        <v>35941912</v>
      </c>
      <c r="S91" s="5">
        <v>38856079</v>
      </c>
      <c r="T91" s="5">
        <v>43708344</v>
      </c>
      <c r="U91" s="5">
        <v>56147144</v>
      </c>
      <c r="V91" s="5">
        <v>55493470</v>
      </c>
      <c r="W91" s="5">
        <v>40895792</v>
      </c>
      <c r="X91" s="5">
        <v>37744538</v>
      </c>
      <c r="Y91" s="5">
        <v>24434199</v>
      </c>
      <c r="Z91" s="5">
        <v>20874314</v>
      </c>
    </row>
    <row r="92" spans="2:26" ht="15.5" x14ac:dyDescent="0.35">
      <c r="C92" t="s">
        <v>91</v>
      </c>
      <c r="D92" s="5">
        <v>212153</v>
      </c>
      <c r="E92" s="5">
        <v>212153</v>
      </c>
      <c r="F92" s="5">
        <v>141937</v>
      </c>
      <c r="G92" s="5">
        <v>141937</v>
      </c>
      <c r="I92" s="5">
        <v>212153</v>
      </c>
      <c r="J92" s="5">
        <v>141937</v>
      </c>
      <c r="K92" s="5">
        <v>151466</v>
      </c>
      <c r="L92" s="5">
        <v>120480</v>
      </c>
      <c r="M92" s="5">
        <v>435518</v>
      </c>
      <c r="N92" s="5">
        <v>555427</v>
      </c>
      <c r="O92" s="5">
        <v>343853</v>
      </c>
      <c r="P92" s="5">
        <v>-27411</v>
      </c>
      <c r="Q92" s="5">
        <v>181130</v>
      </c>
      <c r="R92" s="5">
        <v>241158</v>
      </c>
      <c r="S92" s="5">
        <v>241158</v>
      </c>
      <c r="T92" s="5">
        <v>241158</v>
      </c>
      <c r="U92" s="5">
        <v>241158</v>
      </c>
      <c r="V92" s="5">
        <v>241158</v>
      </c>
      <c r="W92" s="5">
        <v>241158</v>
      </c>
    </row>
    <row r="93" spans="2:26" ht="15.5" x14ac:dyDescent="0.35">
      <c r="C93" t="s">
        <v>123</v>
      </c>
      <c r="D93" s="5">
        <v>128436669</v>
      </c>
      <c r="E93" s="5">
        <v>131360951</v>
      </c>
      <c r="F93" s="5">
        <v>126425164</v>
      </c>
      <c r="G93" s="5">
        <v>122289864</v>
      </c>
      <c r="I93" s="5">
        <v>131360951</v>
      </c>
      <c r="J93" s="5">
        <v>116826752</v>
      </c>
      <c r="K93" s="5">
        <v>112595361</v>
      </c>
      <c r="L93" s="5">
        <v>105263042</v>
      </c>
      <c r="M93" s="5">
        <v>139276275</v>
      </c>
      <c r="N93" s="5">
        <v>115472289</v>
      </c>
      <c r="O93" s="5">
        <v>98696739</v>
      </c>
      <c r="P93" s="5">
        <v>103669112</v>
      </c>
      <c r="Q93" s="5">
        <v>106148204</v>
      </c>
      <c r="R93" s="5">
        <v>85721387</v>
      </c>
      <c r="S93" s="5">
        <v>70935722</v>
      </c>
      <c r="T93" s="5">
        <v>87715665</v>
      </c>
      <c r="U93" s="5">
        <v>104132484</v>
      </c>
      <c r="V93" s="5">
        <v>111794971</v>
      </c>
      <c r="W93" s="5">
        <v>102790591</v>
      </c>
      <c r="X93" s="5">
        <v>98947607</v>
      </c>
      <c r="Y93" s="5">
        <v>79802431</v>
      </c>
      <c r="Z93" s="5">
        <v>86285059</v>
      </c>
    </row>
    <row r="94" spans="2:26" ht="15.5" x14ac:dyDescent="0.35">
      <c r="C94" t="s">
        <v>124</v>
      </c>
    </row>
    <row r="95" spans="2:26" ht="15.5" x14ac:dyDescent="0.35">
      <c r="C95" t="s">
        <v>126</v>
      </c>
      <c r="D95" s="5">
        <v>166163240</v>
      </c>
      <c r="E95" s="5">
        <v>167038912</v>
      </c>
      <c r="F95" s="5">
        <v>167470952</v>
      </c>
      <c r="G95" s="5">
        <v>167645575</v>
      </c>
      <c r="I95" s="5">
        <v>167038912</v>
      </c>
      <c r="J95" s="5">
        <v>169115220</v>
      </c>
      <c r="K95" s="5">
        <v>171110393</v>
      </c>
      <c r="L95" s="5">
        <v>172609007</v>
      </c>
      <c r="M95" s="5">
        <v>176759936</v>
      </c>
      <c r="N95" s="5">
        <v>185469895</v>
      </c>
      <c r="O95" s="5">
        <v>197643914</v>
      </c>
      <c r="P95" s="5">
        <v>206894471</v>
      </c>
      <c r="Q95" s="5">
        <v>214208792</v>
      </c>
      <c r="R95" s="5">
        <v>226329588</v>
      </c>
      <c r="S95" s="5">
        <v>233838691</v>
      </c>
      <c r="T95" s="5">
        <v>241552985</v>
      </c>
      <c r="U95" s="5">
        <v>247865205</v>
      </c>
      <c r="V95" s="5">
        <v>259842000</v>
      </c>
      <c r="W95" s="5">
        <v>271300440</v>
      </c>
      <c r="X95" s="5">
        <v>93307546</v>
      </c>
      <c r="Y95" s="5">
        <v>99299840</v>
      </c>
      <c r="Z95" s="5">
        <v>109740166</v>
      </c>
    </row>
    <row r="96" spans="2:26" ht="15.5" x14ac:dyDescent="0.35">
      <c r="C96" t="s">
        <v>1092</v>
      </c>
      <c r="D96" s="5">
        <v>166163240</v>
      </c>
      <c r="E96" s="5">
        <v>167038912</v>
      </c>
      <c r="F96" s="5">
        <v>167470952</v>
      </c>
      <c r="G96" s="5">
        <v>167645575</v>
      </c>
      <c r="I96" s="5">
        <v>167038912</v>
      </c>
      <c r="J96" s="5">
        <v>169115220</v>
      </c>
      <c r="K96" s="5">
        <v>171110393</v>
      </c>
      <c r="L96" s="5">
        <v>172609007</v>
      </c>
      <c r="M96" s="5">
        <v>176759936</v>
      </c>
      <c r="N96" s="5">
        <v>185469895</v>
      </c>
      <c r="O96" s="5">
        <v>197643914</v>
      </c>
      <c r="P96" s="5">
        <v>206894471</v>
      </c>
      <c r="Q96" s="5">
        <v>214208792</v>
      </c>
      <c r="R96" s="5">
        <v>226329588</v>
      </c>
      <c r="S96" s="5">
        <v>233838691</v>
      </c>
      <c r="T96" s="5">
        <v>241552985</v>
      </c>
      <c r="U96" s="5">
        <v>247865205</v>
      </c>
      <c r="V96" s="5">
        <v>259842000</v>
      </c>
      <c r="W96" s="5">
        <v>271300440</v>
      </c>
      <c r="X96" s="5">
        <v>93307546</v>
      </c>
      <c r="Y96" s="5">
        <v>99299840</v>
      </c>
      <c r="Z96" s="5">
        <v>109740166</v>
      </c>
    </row>
    <row r="97" spans="3:26" ht="15.5" x14ac:dyDescent="0.35">
      <c r="C97" t="s">
        <v>127</v>
      </c>
      <c r="D97" s="5">
        <v>7978435</v>
      </c>
      <c r="E97" s="5">
        <v>7985989</v>
      </c>
      <c r="F97" s="5">
        <v>7993543</v>
      </c>
      <c r="G97" s="5">
        <v>8001097</v>
      </c>
      <c r="I97" s="5">
        <v>7985989</v>
      </c>
      <c r="J97" s="5">
        <v>8016205</v>
      </c>
      <c r="K97" s="5">
        <v>8046421</v>
      </c>
      <c r="L97" s="5">
        <v>8076638</v>
      </c>
      <c r="M97" s="5">
        <v>8106854</v>
      </c>
      <c r="N97" s="5">
        <v>8137063</v>
      </c>
      <c r="O97" s="5">
        <v>8167281</v>
      </c>
      <c r="P97" s="5">
        <v>8197499</v>
      </c>
      <c r="Q97" s="5">
        <v>8227717</v>
      </c>
      <c r="R97" s="5">
        <v>8257935</v>
      </c>
      <c r="S97" s="5">
        <v>8288150</v>
      </c>
      <c r="T97" s="5">
        <v>7437724</v>
      </c>
      <c r="U97" s="5">
        <v>7467940</v>
      </c>
      <c r="V97" s="5">
        <v>7543472</v>
      </c>
      <c r="W97" s="5">
        <v>7543472</v>
      </c>
    </row>
    <row r="98" spans="3:26" ht="15.5" x14ac:dyDescent="0.35">
      <c r="C98" t="s">
        <v>125</v>
      </c>
      <c r="F98" s="5">
        <v>1186382</v>
      </c>
      <c r="G98" s="5">
        <v>1223824</v>
      </c>
      <c r="J98" s="5">
        <v>1090067</v>
      </c>
      <c r="K98" s="5">
        <v>859233</v>
      </c>
      <c r="L98" s="5">
        <v>716399</v>
      </c>
      <c r="M98" s="5">
        <v>558292</v>
      </c>
      <c r="N98" s="5">
        <v>570044</v>
      </c>
      <c r="O98" s="5">
        <v>391582</v>
      </c>
      <c r="P98" s="5">
        <v>566989</v>
      </c>
      <c r="Q98" s="5">
        <v>801465</v>
      </c>
      <c r="R98" s="5">
        <v>868012</v>
      </c>
    </row>
    <row r="99" spans="3:26" ht="15.5" x14ac:dyDescent="0.35">
      <c r="C99" t="s">
        <v>130</v>
      </c>
      <c r="D99" s="5">
        <v>213179332</v>
      </c>
      <c r="E99" s="5">
        <v>209883973</v>
      </c>
      <c r="F99" s="5">
        <v>218739881</v>
      </c>
      <c r="G99" s="5">
        <v>218957902</v>
      </c>
      <c r="I99" s="5">
        <v>209883973</v>
      </c>
      <c r="J99" s="5">
        <v>220303520</v>
      </c>
      <c r="K99" s="5">
        <v>222784038</v>
      </c>
      <c r="L99" s="5">
        <v>228839265</v>
      </c>
      <c r="M99" s="5">
        <v>195476597</v>
      </c>
      <c r="N99" s="5">
        <v>202250582</v>
      </c>
      <c r="O99" s="5">
        <v>214872537</v>
      </c>
      <c r="P99" s="5">
        <v>218183755</v>
      </c>
      <c r="Q99" s="5">
        <v>225020222</v>
      </c>
      <c r="R99" s="5">
        <v>236562559</v>
      </c>
      <c r="S99" s="5">
        <v>244085143</v>
      </c>
      <c r="T99" s="5">
        <v>252598961</v>
      </c>
      <c r="U99" s="5">
        <v>257564957</v>
      </c>
      <c r="V99" s="5">
        <v>271754414</v>
      </c>
      <c r="W99" s="5">
        <v>284307438</v>
      </c>
      <c r="X99" s="5">
        <v>99555263</v>
      </c>
      <c r="Y99" s="5">
        <v>105901842</v>
      </c>
      <c r="Z99" s="5">
        <v>112891962</v>
      </c>
    </row>
    <row r="100" spans="3:26" ht="15.5" x14ac:dyDescent="0.35">
      <c r="C100" t="s">
        <v>131</v>
      </c>
      <c r="D100" s="5">
        <v>341616001</v>
      </c>
      <c r="E100" s="5">
        <v>341244924</v>
      </c>
      <c r="F100" s="5">
        <v>345165045</v>
      </c>
      <c r="G100" s="5">
        <v>341247766</v>
      </c>
      <c r="I100" s="5">
        <v>341244924</v>
      </c>
      <c r="J100" s="5">
        <v>337130272</v>
      </c>
      <c r="K100" s="5">
        <v>335379399</v>
      </c>
      <c r="L100" s="5">
        <v>334102307</v>
      </c>
      <c r="M100" s="5">
        <v>334752872</v>
      </c>
      <c r="N100" s="5">
        <v>317722871</v>
      </c>
      <c r="O100" s="5">
        <v>313569276</v>
      </c>
      <c r="P100" s="5">
        <v>321852867</v>
      </c>
      <c r="Q100" s="5">
        <v>331168426</v>
      </c>
      <c r="R100" s="5">
        <v>322283946</v>
      </c>
      <c r="S100" s="5">
        <v>315020865</v>
      </c>
      <c r="T100" s="5">
        <v>340314626</v>
      </c>
      <c r="U100" s="5">
        <v>361697441</v>
      </c>
      <c r="V100" s="5">
        <v>383549385</v>
      </c>
      <c r="W100" s="5">
        <v>387098029</v>
      </c>
      <c r="X100" s="5">
        <v>198502870</v>
      </c>
      <c r="Y100" s="5">
        <v>185704273</v>
      </c>
      <c r="Z100" s="5">
        <v>199177021</v>
      </c>
    </row>
    <row r="101" spans="3:26" ht="15.5" x14ac:dyDescent="0.35">
      <c r="C101" t="s">
        <v>132</v>
      </c>
    </row>
    <row r="102" spans="3:26" ht="15.5" x14ac:dyDescent="0.35">
      <c r="C102" t="s">
        <v>133</v>
      </c>
    </row>
    <row r="103" spans="3:26" ht="15.5" x14ac:dyDescent="0.35">
      <c r="C103" t="s">
        <v>134</v>
      </c>
      <c r="D103" s="5">
        <v>23575403</v>
      </c>
      <c r="E103" s="5">
        <v>21551949</v>
      </c>
      <c r="F103" s="5">
        <v>21151302</v>
      </c>
      <c r="G103" s="5">
        <v>18275934</v>
      </c>
      <c r="I103" s="5">
        <v>21551949</v>
      </c>
      <c r="J103" s="5">
        <v>17947987</v>
      </c>
      <c r="K103" s="5">
        <v>19216813</v>
      </c>
      <c r="L103" s="5">
        <v>22611383</v>
      </c>
      <c r="M103" s="5">
        <v>25359770</v>
      </c>
      <c r="N103" s="5">
        <v>22249879</v>
      </c>
      <c r="O103" s="5">
        <v>17926402</v>
      </c>
      <c r="P103" s="5">
        <v>22461472</v>
      </c>
      <c r="Q103" s="5">
        <v>31355898</v>
      </c>
      <c r="R103" s="5">
        <v>26501119</v>
      </c>
      <c r="S103" s="5">
        <v>23380573</v>
      </c>
      <c r="T103" s="5">
        <v>47564965</v>
      </c>
      <c r="U103" s="5">
        <v>64572902</v>
      </c>
      <c r="V103" s="5">
        <v>70794396</v>
      </c>
      <c r="W103" s="5">
        <v>86389837</v>
      </c>
      <c r="X103" s="5">
        <v>98549141</v>
      </c>
      <c r="Y103" s="5">
        <v>188354583</v>
      </c>
      <c r="Z103" s="5">
        <v>234349835</v>
      </c>
    </row>
    <row r="104" spans="3:26" ht="15.5" x14ac:dyDescent="0.35">
      <c r="C104" t="s">
        <v>135</v>
      </c>
      <c r="D104" s="5">
        <v>1189247</v>
      </c>
      <c r="E104" s="5">
        <v>1295716</v>
      </c>
      <c r="F104" s="5">
        <v>1941126</v>
      </c>
      <c r="G104" s="5">
        <v>1299533</v>
      </c>
      <c r="I104" s="5">
        <v>1295716</v>
      </c>
      <c r="J104" s="5">
        <v>2144547</v>
      </c>
      <c r="K104" s="5">
        <v>1673882</v>
      </c>
      <c r="L104" s="5">
        <v>2064593</v>
      </c>
      <c r="M104" s="5">
        <v>2700192</v>
      </c>
      <c r="N104" s="5">
        <v>6309972</v>
      </c>
      <c r="O104" s="5">
        <v>1184643</v>
      </c>
      <c r="Q104" s="5">
        <v>7519145</v>
      </c>
      <c r="R104" s="5">
        <v>6763695</v>
      </c>
      <c r="S104" s="5">
        <v>6382123</v>
      </c>
      <c r="T104" s="5">
        <v>25848761</v>
      </c>
      <c r="U104" s="5">
        <v>29075717</v>
      </c>
      <c r="V104" s="5">
        <v>21210214</v>
      </c>
      <c r="W104" s="5">
        <v>42000000</v>
      </c>
      <c r="X104" s="5">
        <v>48000000</v>
      </c>
      <c r="Y104" s="5">
        <v>152915493</v>
      </c>
      <c r="Z104" s="5">
        <v>178671840</v>
      </c>
    </row>
    <row r="105" spans="3:26" ht="15.5" x14ac:dyDescent="0.35">
      <c r="C105" t="s">
        <v>136</v>
      </c>
    </row>
    <row r="106" spans="3:26" ht="15.5" x14ac:dyDescent="0.35">
      <c r="C106" t="s">
        <v>137</v>
      </c>
      <c r="D106" s="5">
        <v>17273074</v>
      </c>
      <c r="E106" s="5">
        <v>14253393</v>
      </c>
      <c r="F106" s="5">
        <v>13525747</v>
      </c>
      <c r="G106" s="5">
        <v>12243425</v>
      </c>
      <c r="I106" s="5">
        <v>14253393</v>
      </c>
      <c r="J106" s="5">
        <v>11536176</v>
      </c>
      <c r="K106" s="5">
        <v>13335667</v>
      </c>
      <c r="L106" s="5">
        <v>14574144</v>
      </c>
      <c r="M106" s="5">
        <v>16537254</v>
      </c>
      <c r="N106" s="5">
        <v>11307690</v>
      </c>
      <c r="O106" s="5">
        <v>11988589</v>
      </c>
      <c r="P106" s="5">
        <v>17309716</v>
      </c>
      <c r="Q106" s="5">
        <v>18066406</v>
      </c>
      <c r="R106" s="5">
        <v>13214051</v>
      </c>
      <c r="S106" s="5">
        <v>12672591</v>
      </c>
      <c r="T106" s="5">
        <v>17328302</v>
      </c>
      <c r="U106" s="5">
        <v>24228072</v>
      </c>
      <c r="V106" s="5">
        <v>37484059</v>
      </c>
      <c r="W106" s="5">
        <v>34669512</v>
      </c>
      <c r="X106" s="5">
        <v>40944953</v>
      </c>
      <c r="Y106" s="5">
        <v>25622016</v>
      </c>
      <c r="Z106" s="5">
        <v>16360419</v>
      </c>
    </row>
    <row r="107" spans="3:26" ht="15.5" x14ac:dyDescent="0.35">
      <c r="C107" t="s">
        <v>139</v>
      </c>
    </row>
    <row r="108" spans="3:26" ht="15.5" x14ac:dyDescent="0.35">
      <c r="C108" t="s">
        <v>140</v>
      </c>
      <c r="D108" s="5">
        <v>2455881</v>
      </c>
      <c r="E108" s="5">
        <v>3319015</v>
      </c>
      <c r="F108" s="5">
        <v>2736609</v>
      </c>
      <c r="G108" s="5">
        <v>1899605</v>
      </c>
      <c r="I108" s="5">
        <v>3319015</v>
      </c>
      <c r="J108" s="5">
        <v>1572855</v>
      </c>
      <c r="K108" s="5">
        <v>1815897</v>
      </c>
      <c r="L108" s="5">
        <v>3332523</v>
      </c>
      <c r="M108" s="5">
        <v>2180082</v>
      </c>
      <c r="N108" s="5">
        <v>2114711</v>
      </c>
      <c r="O108" s="5">
        <v>3049899</v>
      </c>
      <c r="P108" s="5">
        <v>2990342</v>
      </c>
      <c r="Q108" s="5">
        <v>3169802</v>
      </c>
      <c r="R108" s="5">
        <v>3142771</v>
      </c>
      <c r="S108" s="5">
        <v>2511149</v>
      </c>
      <c r="T108" s="5">
        <v>2593273</v>
      </c>
      <c r="U108" s="5">
        <v>3454616</v>
      </c>
      <c r="V108" s="5">
        <v>3506481</v>
      </c>
      <c r="W108" s="5">
        <v>3499234</v>
      </c>
      <c r="X108" s="5">
        <v>4265489</v>
      </c>
      <c r="Y108" s="5">
        <v>3629034</v>
      </c>
      <c r="Z108" s="5">
        <v>4093783</v>
      </c>
    </row>
    <row r="109" spans="3:26" ht="15.5" x14ac:dyDescent="0.35">
      <c r="C109" t="s">
        <v>138</v>
      </c>
      <c r="D109" s="5">
        <v>1389052</v>
      </c>
      <c r="E109" s="5">
        <v>1459287</v>
      </c>
      <c r="F109" s="5">
        <v>1471394</v>
      </c>
      <c r="G109" s="5">
        <v>1266451</v>
      </c>
      <c r="I109" s="5">
        <v>1459287</v>
      </c>
      <c r="J109" s="5">
        <v>1306582</v>
      </c>
      <c r="K109" s="5">
        <v>721350</v>
      </c>
      <c r="L109" s="5">
        <v>535082</v>
      </c>
      <c r="M109" s="5">
        <v>547515</v>
      </c>
      <c r="N109" s="5">
        <v>392775</v>
      </c>
      <c r="O109" s="5">
        <v>469423</v>
      </c>
      <c r="P109" s="5">
        <v>512369</v>
      </c>
      <c r="Q109" s="5">
        <v>510362</v>
      </c>
      <c r="R109" s="5">
        <v>1084888</v>
      </c>
      <c r="S109" s="5">
        <v>910623</v>
      </c>
      <c r="T109" s="5">
        <v>1089719</v>
      </c>
      <c r="U109" s="5">
        <v>1197893</v>
      </c>
      <c r="V109" s="5">
        <v>1588167</v>
      </c>
      <c r="W109" s="5">
        <v>2475294</v>
      </c>
      <c r="X109" s="5">
        <v>1856580</v>
      </c>
      <c r="Y109" s="5">
        <v>2782102</v>
      </c>
      <c r="Z109" s="5">
        <v>2884190</v>
      </c>
    </row>
    <row r="110" spans="3:26" ht="15.5" x14ac:dyDescent="0.35">
      <c r="C110" t="s">
        <v>142</v>
      </c>
      <c r="D110" s="5">
        <v>163858</v>
      </c>
      <c r="E110" s="5">
        <v>106040</v>
      </c>
      <c r="F110" s="5">
        <v>56177</v>
      </c>
      <c r="G110" s="5">
        <v>65561</v>
      </c>
      <c r="I110" s="5">
        <v>106040</v>
      </c>
      <c r="J110" s="5">
        <v>37069</v>
      </c>
      <c r="K110" s="5">
        <v>104123</v>
      </c>
      <c r="L110" s="5">
        <v>144851</v>
      </c>
      <c r="M110" s="5">
        <v>1301502</v>
      </c>
      <c r="N110" s="5">
        <v>354944</v>
      </c>
      <c r="O110" s="5">
        <v>223872</v>
      </c>
      <c r="P110" s="5">
        <v>144653</v>
      </c>
      <c r="Q110" s="5">
        <v>588306</v>
      </c>
      <c r="R110" s="5">
        <v>1268328</v>
      </c>
      <c r="S110" s="5">
        <v>273234</v>
      </c>
      <c r="T110" s="5">
        <v>88781</v>
      </c>
      <c r="U110" s="5">
        <v>84730</v>
      </c>
      <c r="V110" s="5">
        <v>172286</v>
      </c>
      <c r="W110" s="5">
        <v>256697</v>
      </c>
      <c r="X110" s="5">
        <v>148786</v>
      </c>
      <c r="Y110" s="5">
        <v>138107</v>
      </c>
      <c r="Z110" s="5">
        <v>271675</v>
      </c>
    </row>
    <row r="111" spans="3:26" ht="15.5" x14ac:dyDescent="0.35">
      <c r="C111" t="s">
        <v>143</v>
      </c>
    </row>
    <row r="112" spans="3:26" ht="15.5" x14ac:dyDescent="0.35">
      <c r="C112" t="s">
        <v>567</v>
      </c>
      <c r="Z112" s="5">
        <v>40885</v>
      </c>
    </row>
    <row r="113" spans="3:26" ht="15.5" x14ac:dyDescent="0.35">
      <c r="C113" t="s">
        <v>472</v>
      </c>
      <c r="V113" s="5">
        <v>6000000</v>
      </c>
      <c r="W113" s="5">
        <v>1944445</v>
      </c>
      <c r="X113" s="5">
        <v>5277778</v>
      </c>
      <c r="Y113" s="5">
        <v>10000000</v>
      </c>
      <c r="Z113" s="5">
        <v>12000000</v>
      </c>
    </row>
    <row r="114" spans="3:26" ht="15.5" x14ac:dyDescent="0.35">
      <c r="C114" t="s">
        <v>146</v>
      </c>
      <c r="L114" s="5">
        <v>84943</v>
      </c>
      <c r="M114" s="5">
        <v>131541</v>
      </c>
      <c r="U114" s="5">
        <v>6000000</v>
      </c>
      <c r="V114" s="5">
        <v>6000000</v>
      </c>
      <c r="W114" s="5">
        <v>3333333</v>
      </c>
      <c r="X114" s="5">
        <v>3333333</v>
      </c>
      <c r="Y114" s="5">
        <v>3267831</v>
      </c>
      <c r="Z114" s="5">
        <v>32067928</v>
      </c>
    </row>
    <row r="115" spans="3:26" ht="15.5" x14ac:dyDescent="0.35">
      <c r="C115" t="s">
        <v>147</v>
      </c>
      <c r="D115" s="5">
        <v>7769622</v>
      </c>
      <c r="E115" s="5">
        <v>7712262</v>
      </c>
      <c r="F115" s="5">
        <v>5854193</v>
      </c>
      <c r="G115" s="5">
        <v>5914275</v>
      </c>
      <c r="I115" s="5">
        <v>7712262</v>
      </c>
      <c r="J115" s="5">
        <v>5568407</v>
      </c>
      <c r="K115" s="5">
        <v>5792786</v>
      </c>
      <c r="L115" s="5">
        <v>4451778</v>
      </c>
      <c r="M115" s="5">
        <v>6341007</v>
      </c>
      <c r="N115" s="5">
        <v>6160348</v>
      </c>
      <c r="O115" s="5">
        <v>5850257</v>
      </c>
      <c r="P115" s="5">
        <v>4880106</v>
      </c>
      <c r="Q115" s="5">
        <v>5105490</v>
      </c>
      <c r="R115" s="5">
        <v>4166835</v>
      </c>
      <c r="S115" s="5">
        <v>6263438</v>
      </c>
      <c r="T115" s="5">
        <v>5013730</v>
      </c>
      <c r="U115" s="5">
        <v>4769575</v>
      </c>
      <c r="V115" s="5">
        <v>10997942</v>
      </c>
      <c r="W115" s="5">
        <v>7036764</v>
      </c>
      <c r="X115" s="5">
        <v>6050525</v>
      </c>
      <c r="Y115" s="5">
        <v>14022633</v>
      </c>
      <c r="Z115" s="5">
        <v>20240073</v>
      </c>
    </row>
    <row r="116" spans="3:26" ht="15.5" x14ac:dyDescent="0.35">
      <c r="C116" t="s">
        <v>148</v>
      </c>
      <c r="D116" s="5">
        <v>7769622</v>
      </c>
      <c r="E116" s="5">
        <v>7712262</v>
      </c>
      <c r="F116" s="5">
        <v>5854193</v>
      </c>
      <c r="G116" s="5">
        <v>5914275</v>
      </c>
      <c r="I116" s="5">
        <v>7712262</v>
      </c>
      <c r="J116" s="5">
        <v>5568407</v>
      </c>
      <c r="K116" s="5">
        <v>5792786</v>
      </c>
      <c r="L116" s="5">
        <v>4451778</v>
      </c>
      <c r="M116" s="5">
        <v>6341007</v>
      </c>
      <c r="N116" s="5">
        <v>6160348</v>
      </c>
      <c r="O116" s="5">
        <v>5850257</v>
      </c>
      <c r="P116" s="5">
        <v>4880106</v>
      </c>
      <c r="Q116" s="5">
        <v>5105490</v>
      </c>
      <c r="R116" s="5">
        <v>4166835</v>
      </c>
      <c r="S116" s="5">
        <v>6263438</v>
      </c>
      <c r="T116" s="5">
        <v>5013730</v>
      </c>
      <c r="U116" s="5">
        <v>4769575</v>
      </c>
      <c r="V116" s="5">
        <v>10997942</v>
      </c>
      <c r="W116" s="5">
        <v>7036764</v>
      </c>
      <c r="X116" s="5">
        <v>6050525</v>
      </c>
      <c r="Y116" s="5">
        <v>14022633</v>
      </c>
      <c r="Z116" s="5">
        <v>20240073</v>
      </c>
    </row>
    <row r="117" spans="3:26" ht="15.5" x14ac:dyDescent="0.35">
      <c r="C117" t="s">
        <v>149</v>
      </c>
      <c r="D117" s="5">
        <v>1547947</v>
      </c>
      <c r="E117" s="5">
        <v>1553856</v>
      </c>
      <c r="I117" s="5">
        <v>1553856</v>
      </c>
      <c r="S117" s="5">
        <v>3126567</v>
      </c>
      <c r="T117" s="5">
        <v>3124218</v>
      </c>
      <c r="U117" s="5">
        <v>3626849</v>
      </c>
      <c r="V117" s="5">
        <v>4294728</v>
      </c>
      <c r="W117" s="5">
        <v>4857728</v>
      </c>
      <c r="X117" s="5">
        <v>772747</v>
      </c>
      <c r="Y117" s="5">
        <v>624683</v>
      </c>
      <c r="Z117" s="5">
        <v>5578015</v>
      </c>
    </row>
    <row r="118" spans="3:26" ht="15.5" x14ac:dyDescent="0.35">
      <c r="C118" t="s">
        <v>150</v>
      </c>
    </row>
    <row r="119" spans="3:26" ht="15.5" x14ac:dyDescent="0.35">
      <c r="C119" t="s">
        <v>151</v>
      </c>
      <c r="M119" s="5">
        <v>82038</v>
      </c>
      <c r="V119" s="5">
        <v>6000000</v>
      </c>
      <c r="W119" s="5">
        <v>1944445</v>
      </c>
      <c r="X119" s="5">
        <v>5277778</v>
      </c>
      <c r="Y119" s="5">
        <v>10000000</v>
      </c>
      <c r="Z119" s="5">
        <v>12040885</v>
      </c>
    </row>
    <row r="120" spans="3:26" ht="15.5" x14ac:dyDescent="0.35">
      <c r="C120" t="s">
        <v>152</v>
      </c>
      <c r="D120" s="5">
        <v>31345025</v>
      </c>
      <c r="E120" s="5">
        <v>29264211</v>
      </c>
      <c r="F120" s="5">
        <v>27005495</v>
      </c>
      <c r="G120" s="5">
        <v>24190209</v>
      </c>
      <c r="I120" s="5">
        <v>29264211</v>
      </c>
      <c r="J120" s="5">
        <v>23516394</v>
      </c>
      <c r="K120" s="5">
        <v>25009599</v>
      </c>
      <c r="L120" s="5">
        <v>27063161</v>
      </c>
      <c r="M120" s="5">
        <v>31700777</v>
      </c>
      <c r="N120" s="5">
        <v>28410227</v>
      </c>
      <c r="O120" s="5">
        <v>23776659</v>
      </c>
      <c r="P120" s="5">
        <v>27341578</v>
      </c>
      <c r="Q120" s="5">
        <v>36461388</v>
      </c>
      <c r="R120" s="5">
        <v>30667954</v>
      </c>
      <c r="S120" s="5">
        <v>29644011</v>
      </c>
      <c r="T120" s="5">
        <v>52578695</v>
      </c>
      <c r="U120" s="5">
        <v>69342477</v>
      </c>
      <c r="V120" s="5">
        <v>81792338</v>
      </c>
      <c r="W120" s="5">
        <v>93426601</v>
      </c>
      <c r="X120" s="5">
        <v>104599666</v>
      </c>
      <c r="Y120" s="5">
        <v>202377216</v>
      </c>
      <c r="Z120" s="5">
        <v>254589908</v>
      </c>
    </row>
    <row r="121" spans="3:26" ht="15.5" x14ac:dyDescent="0.35">
      <c r="C121" t="s">
        <v>153</v>
      </c>
    </row>
    <row r="122" spans="3:26" ht="15.5" x14ac:dyDescent="0.35">
      <c r="C122" t="s">
        <v>154</v>
      </c>
      <c r="D122" s="5">
        <v>290705453</v>
      </c>
      <c r="E122" s="5">
        <v>290705453</v>
      </c>
      <c r="F122" s="5">
        <v>290705453</v>
      </c>
      <c r="G122" s="5">
        <v>290705453</v>
      </c>
      <c r="I122" s="5">
        <v>290705453</v>
      </c>
      <c r="J122" s="5">
        <v>290705453</v>
      </c>
      <c r="K122" s="5">
        <v>290705453</v>
      </c>
      <c r="L122" s="5">
        <v>290705453</v>
      </c>
      <c r="M122" s="5">
        <v>290705453</v>
      </c>
      <c r="N122" s="5">
        <v>290705453</v>
      </c>
      <c r="O122" s="5">
        <v>290705453</v>
      </c>
      <c r="P122" s="5">
        <v>290705453</v>
      </c>
      <c r="Q122" s="5">
        <v>290705453</v>
      </c>
      <c r="R122" s="5">
        <v>290705453</v>
      </c>
      <c r="S122" s="5">
        <v>290705453</v>
      </c>
      <c r="T122" s="5">
        <v>290705453</v>
      </c>
      <c r="U122" s="5">
        <v>290705453</v>
      </c>
      <c r="V122" s="5">
        <v>290705453</v>
      </c>
      <c r="W122" s="5">
        <v>290705453</v>
      </c>
      <c r="X122" s="5">
        <v>290705453</v>
      </c>
      <c r="Y122" s="5">
        <v>190945453</v>
      </c>
      <c r="Z122" s="5">
        <v>134945453</v>
      </c>
    </row>
    <row r="123" spans="3:26" ht="15.5" x14ac:dyDescent="0.35">
      <c r="C123" t="s">
        <v>155</v>
      </c>
      <c r="D123" s="5">
        <v>-191119</v>
      </c>
      <c r="E123" s="5">
        <v>-191119</v>
      </c>
      <c r="F123" s="5">
        <v>-191119</v>
      </c>
      <c r="G123" s="5">
        <v>-191119</v>
      </c>
      <c r="I123" s="5">
        <v>-191119</v>
      </c>
      <c r="J123" s="5">
        <v>-191119</v>
      </c>
      <c r="K123" s="5">
        <v>-191119</v>
      </c>
      <c r="L123" s="5">
        <v>-191119</v>
      </c>
      <c r="M123" s="5">
        <v>-191119</v>
      </c>
      <c r="N123" s="5">
        <v>-191119</v>
      </c>
      <c r="O123" s="5">
        <v>-191119</v>
      </c>
      <c r="P123" s="5">
        <v>-191119</v>
      </c>
      <c r="Q123" s="5">
        <v>-191119</v>
      </c>
      <c r="R123" s="5">
        <v>-191119</v>
      </c>
      <c r="S123" s="5">
        <v>-191119</v>
      </c>
      <c r="T123" s="5">
        <v>-191119</v>
      </c>
      <c r="U123" s="5">
        <v>-191119</v>
      </c>
      <c r="V123" s="5">
        <v>-191119</v>
      </c>
      <c r="W123" s="5">
        <v>-191119</v>
      </c>
      <c r="X123" s="5">
        <v>-191119</v>
      </c>
      <c r="Y123" s="5">
        <v>-191119</v>
      </c>
      <c r="Z123" s="5">
        <v>-191119</v>
      </c>
    </row>
    <row r="124" spans="3:26" ht="15.5" x14ac:dyDescent="0.35">
      <c r="C124" t="s">
        <v>156</v>
      </c>
      <c r="D124" s="5">
        <v>19544489</v>
      </c>
      <c r="E124" s="5">
        <v>21254226</v>
      </c>
      <c r="F124" s="5">
        <v>27503279</v>
      </c>
      <c r="G124" s="5">
        <v>26401286</v>
      </c>
      <c r="I124" s="5">
        <v>21254226</v>
      </c>
      <c r="J124" s="5">
        <v>22957607</v>
      </c>
      <c r="K124" s="5">
        <v>19704000</v>
      </c>
      <c r="L124" s="5">
        <v>16404332</v>
      </c>
      <c r="M124" s="5">
        <v>12102243</v>
      </c>
      <c r="N124" s="5">
        <v>-1757117</v>
      </c>
      <c r="O124" s="5">
        <v>-1065570</v>
      </c>
      <c r="P124" s="5">
        <v>4024366</v>
      </c>
      <c r="Q124" s="5">
        <v>4011574</v>
      </c>
      <c r="R124" s="5">
        <v>860500</v>
      </c>
      <c r="S124" s="5">
        <v>-5378638</v>
      </c>
      <c r="T124" s="5">
        <v>-3019561</v>
      </c>
      <c r="U124" s="5">
        <v>1599472</v>
      </c>
      <c r="V124" s="5">
        <v>11001555</v>
      </c>
      <c r="W124" s="5">
        <v>2915936</v>
      </c>
      <c r="X124" s="5">
        <v>-196611130</v>
      </c>
      <c r="Y124" s="5">
        <v>-207427277</v>
      </c>
      <c r="Z124" s="5">
        <v>-190167221</v>
      </c>
    </row>
    <row r="125" spans="3:26" ht="15.5" x14ac:dyDescent="0.35">
      <c r="C125" t="s">
        <v>9</v>
      </c>
      <c r="D125" s="5">
        <v>310270976</v>
      </c>
      <c r="E125" s="5">
        <v>311980713</v>
      </c>
      <c r="F125" s="5">
        <v>318159550</v>
      </c>
      <c r="G125" s="5">
        <v>317057557</v>
      </c>
      <c r="I125" s="5">
        <v>311980713</v>
      </c>
      <c r="J125" s="5">
        <v>313613878</v>
      </c>
      <c r="K125" s="5">
        <v>310369800</v>
      </c>
      <c r="L125" s="5">
        <v>307039146</v>
      </c>
      <c r="M125" s="5">
        <v>303052095</v>
      </c>
      <c r="N125" s="5">
        <v>289312644</v>
      </c>
      <c r="O125" s="5">
        <v>289792617</v>
      </c>
      <c r="P125" s="5">
        <v>294511289</v>
      </c>
      <c r="Q125" s="5">
        <v>294707038</v>
      </c>
      <c r="R125" s="5">
        <v>291615992</v>
      </c>
      <c r="S125" s="5">
        <v>285376854</v>
      </c>
      <c r="T125" s="5">
        <v>287735931</v>
      </c>
      <c r="U125" s="5">
        <v>292354964</v>
      </c>
      <c r="V125" s="5">
        <v>301757047</v>
      </c>
      <c r="W125" s="5">
        <v>293671428</v>
      </c>
      <c r="X125" s="5">
        <v>93903204</v>
      </c>
      <c r="Y125" s="5">
        <v>-16672943</v>
      </c>
      <c r="Z125" s="5">
        <v>-55412887</v>
      </c>
    </row>
    <row r="126" spans="3:26" ht="15.5" x14ac:dyDescent="0.35">
      <c r="C126" t="s">
        <v>161</v>
      </c>
      <c r="D126" s="5">
        <v>341616001</v>
      </c>
      <c r="E126" s="5">
        <v>341244924</v>
      </c>
      <c r="F126" s="5">
        <v>345165045</v>
      </c>
      <c r="G126" s="5">
        <v>341247766</v>
      </c>
      <c r="I126" s="5">
        <v>341244924</v>
      </c>
      <c r="J126" s="5">
        <v>337130272</v>
      </c>
      <c r="K126" s="5">
        <v>335379399</v>
      </c>
      <c r="L126" s="5">
        <v>334102307</v>
      </c>
      <c r="M126" s="5">
        <v>334752872</v>
      </c>
      <c r="N126" s="5">
        <v>317722871</v>
      </c>
      <c r="O126" s="5">
        <v>313569276</v>
      </c>
      <c r="P126" s="5">
        <v>321852867</v>
      </c>
      <c r="Q126" s="5">
        <v>331168426</v>
      </c>
      <c r="R126" s="5">
        <v>322283946</v>
      </c>
      <c r="S126" s="5">
        <v>315020865</v>
      </c>
      <c r="T126" s="5">
        <v>340314626</v>
      </c>
      <c r="U126" s="5">
        <v>361697441</v>
      </c>
      <c r="V126" s="5">
        <v>383549385</v>
      </c>
      <c r="W126" s="5">
        <v>387098029</v>
      </c>
      <c r="X126" s="5">
        <v>198502870</v>
      </c>
      <c r="Y126" s="5">
        <v>185704273</v>
      </c>
      <c r="Z126" s="5">
        <v>199177021</v>
      </c>
    </row>
    <row r="127" spans="3:26" ht="15.5" x14ac:dyDescent="0.35">
      <c r="C127" t="s">
        <v>162</v>
      </c>
      <c r="D127" s="5">
        <v>4823076400</v>
      </c>
      <c r="E127" s="5">
        <v>4823076400</v>
      </c>
      <c r="F127" s="5">
        <v>4823076400</v>
      </c>
      <c r="G127" s="5">
        <v>4823076400</v>
      </c>
      <c r="I127" s="5">
        <v>4823076400</v>
      </c>
      <c r="J127" s="5">
        <v>4823076400</v>
      </c>
      <c r="K127" s="5">
        <v>4823076400</v>
      </c>
      <c r="L127" s="5">
        <v>4823076400</v>
      </c>
      <c r="M127" s="5">
        <v>4823076400</v>
      </c>
      <c r="N127" s="5">
        <v>4823076400</v>
      </c>
      <c r="O127" s="5">
        <v>4823076400</v>
      </c>
      <c r="P127" s="5">
        <v>4823076400</v>
      </c>
      <c r="Q127" s="5">
        <v>4823076400</v>
      </c>
      <c r="R127" s="5">
        <v>4823076400</v>
      </c>
      <c r="S127" s="5">
        <v>4823076400</v>
      </c>
      <c r="T127" s="5">
        <v>4823076400</v>
      </c>
      <c r="U127" s="5">
        <v>4823076400</v>
      </c>
      <c r="V127" s="5">
        <v>4823076400</v>
      </c>
      <c r="W127" s="5">
        <v>4823076400</v>
      </c>
      <c r="X127" s="5">
        <v>4823076400</v>
      </c>
      <c r="Y127" s="5">
        <v>2963550000</v>
      </c>
      <c r="Z127" s="5">
        <v>1753950000</v>
      </c>
    </row>
    <row r="129" spans="2:26" ht="15.5" x14ac:dyDescent="0.35">
      <c r="B129" t="s">
        <v>163</v>
      </c>
      <c r="C129" t="s">
        <v>164</v>
      </c>
      <c r="D129" s="5">
        <v>6853730</v>
      </c>
      <c r="E129" s="5">
        <v>5785981</v>
      </c>
      <c r="F129" s="5">
        <v>-63307</v>
      </c>
      <c r="G129" s="5">
        <v>1343665</v>
      </c>
      <c r="I129" s="5">
        <v>12167993</v>
      </c>
      <c r="J129" s="5">
        <v>12299442</v>
      </c>
      <c r="K129" s="5">
        <v>14548751</v>
      </c>
      <c r="L129" s="5">
        <v>1221842</v>
      </c>
      <c r="M129" s="5">
        <v>17885980</v>
      </c>
      <c r="N129" s="5">
        <v>21113797</v>
      </c>
      <c r="O129" s="5">
        <v>24135794</v>
      </c>
      <c r="P129" s="5">
        <v>3935199</v>
      </c>
      <c r="Q129" s="5">
        <v>22180458</v>
      </c>
      <c r="R129" s="5">
        <v>24448123</v>
      </c>
      <c r="S129" s="5">
        <v>26994831</v>
      </c>
      <c r="T129" s="5">
        <v>17557760</v>
      </c>
      <c r="U129" s="5">
        <v>-4710301</v>
      </c>
      <c r="V129" s="5">
        <v>14319557</v>
      </c>
      <c r="W129" s="5">
        <v>20782888</v>
      </c>
      <c r="X129" s="5">
        <v>6960445</v>
      </c>
      <c r="Y129" s="5">
        <v>511867</v>
      </c>
      <c r="Z129" s="5">
        <v>-16509853</v>
      </c>
    </row>
    <row r="130" spans="2:26" ht="15.5" x14ac:dyDescent="0.35">
      <c r="C130" t="s">
        <v>347</v>
      </c>
      <c r="D130" s="5">
        <v>48457094</v>
      </c>
      <c r="E130" s="5">
        <v>47544355</v>
      </c>
      <c r="F130" s="5">
        <v>49216542</v>
      </c>
      <c r="G130" s="5">
        <v>46235746</v>
      </c>
      <c r="I130" s="5">
        <v>189603716</v>
      </c>
      <c r="J130" s="5">
        <v>189952817</v>
      </c>
      <c r="K130" s="5">
        <v>196138364</v>
      </c>
      <c r="L130" s="5">
        <v>230897123</v>
      </c>
      <c r="M130" s="5">
        <v>206858324</v>
      </c>
      <c r="N130" s="5">
        <v>150284285</v>
      </c>
      <c r="O130" s="5">
        <v>193815856</v>
      </c>
      <c r="P130" s="5">
        <v>225752191</v>
      </c>
      <c r="Q130" s="5">
        <v>217444630</v>
      </c>
      <c r="R130" s="5">
        <v>185617376</v>
      </c>
      <c r="S130" s="5">
        <v>194358693</v>
      </c>
      <c r="T130" s="5">
        <v>283624442</v>
      </c>
      <c r="U130" s="5">
        <v>312859179</v>
      </c>
      <c r="V130" s="5">
        <v>368146277</v>
      </c>
      <c r="W130" s="5">
        <v>407389374</v>
      </c>
      <c r="X130" s="5">
        <v>298873834</v>
      </c>
      <c r="Y130" s="5">
        <v>244318212</v>
      </c>
      <c r="Z130" s="5">
        <v>328481074</v>
      </c>
    </row>
    <row r="131" spans="2:26" ht="15.5" x14ac:dyDescent="0.35">
      <c r="C131" t="s">
        <v>858</v>
      </c>
      <c r="D131" s="5">
        <v>-40996514</v>
      </c>
      <c r="E131" s="5">
        <v>-39908895</v>
      </c>
      <c r="F131" s="5">
        <v>-47015162</v>
      </c>
      <c r="G131" s="5">
        <v>-39291943</v>
      </c>
      <c r="I131" s="5">
        <v>-168758480</v>
      </c>
      <c r="J131" s="5">
        <v>-168732301</v>
      </c>
      <c r="K131" s="5">
        <v>-176192036</v>
      </c>
      <c r="L131" s="5">
        <v>-213181730</v>
      </c>
      <c r="M131" s="5">
        <v>-172395341</v>
      </c>
      <c r="N131" s="5">
        <v>-111965009</v>
      </c>
      <c r="O131" s="5">
        <v>-164530279</v>
      </c>
      <c r="P131" s="5">
        <v>-206093129</v>
      </c>
      <c r="Q131" s="5">
        <v>-180617884</v>
      </c>
      <c r="R131" s="5">
        <v>-153741247</v>
      </c>
      <c r="S131" s="5">
        <v>-156968879</v>
      </c>
      <c r="T131" s="5">
        <v>-251702752</v>
      </c>
      <c r="U131" s="5">
        <v>-303489619</v>
      </c>
      <c r="V131" s="5">
        <v>-332751849</v>
      </c>
      <c r="W131" s="5">
        <v>-362188709</v>
      </c>
      <c r="X131" s="5">
        <v>-269553997</v>
      </c>
      <c r="Y131" s="5">
        <v>-220980855</v>
      </c>
      <c r="Z131" s="5">
        <v>-315268541</v>
      </c>
    </row>
    <row r="132" spans="2:26" ht="15.5" x14ac:dyDescent="0.35">
      <c r="C132" t="s">
        <v>348</v>
      </c>
      <c r="E132" s="5">
        <v>-12395531</v>
      </c>
      <c r="I132" s="5">
        <v>-12395531</v>
      </c>
      <c r="J132" s="5">
        <v>-13299229</v>
      </c>
      <c r="K132" s="5">
        <v>-14421734</v>
      </c>
      <c r="L132" s="5">
        <v>-13030172</v>
      </c>
      <c r="M132" s="5">
        <v>-10729096</v>
      </c>
      <c r="N132" s="5">
        <v>-11076731</v>
      </c>
      <c r="O132" s="5">
        <v>-10963081</v>
      </c>
      <c r="P132" s="5">
        <v>-11595496</v>
      </c>
      <c r="Q132" s="5">
        <v>-10943414</v>
      </c>
      <c r="R132" s="5">
        <v>-9210545</v>
      </c>
      <c r="S132" s="5">
        <v>-8916050</v>
      </c>
      <c r="T132" s="5">
        <v>-8891728</v>
      </c>
      <c r="U132" s="5">
        <v>-9562202</v>
      </c>
    </row>
    <row r="133" spans="2:26" ht="15.5" x14ac:dyDescent="0.35">
      <c r="C133" t="s">
        <v>842</v>
      </c>
      <c r="D133" s="5">
        <v>-3074882</v>
      </c>
      <c r="E133" s="5">
        <v>11660434</v>
      </c>
      <c r="F133" s="5">
        <v>-1587171</v>
      </c>
      <c r="G133" s="5">
        <v>-5916455</v>
      </c>
      <c r="I133" s="5">
        <v>1125594</v>
      </c>
      <c r="J133" s="5">
        <v>1000059</v>
      </c>
      <c r="K133" s="5">
        <v>7926174</v>
      </c>
      <c r="L133" s="5">
        <v>-2929975</v>
      </c>
      <c r="M133" s="5">
        <v>-3763320</v>
      </c>
      <c r="N133" s="5">
        <v>-7023894</v>
      </c>
      <c r="O133" s="5">
        <v>6406761</v>
      </c>
      <c r="P133" s="5">
        <v>-1858635</v>
      </c>
      <c r="Q133" s="5">
        <v>-515892</v>
      </c>
      <c r="R133" s="5">
        <v>414203</v>
      </c>
      <c r="S133" s="5">
        <v>-631557</v>
      </c>
      <c r="T133" s="5">
        <v>-4523397</v>
      </c>
      <c r="U133" s="5">
        <v>-3156011</v>
      </c>
      <c r="V133" s="5">
        <v>-17405524</v>
      </c>
      <c r="W133" s="5">
        <v>-17854356</v>
      </c>
      <c r="X133" s="5">
        <v>-16783159</v>
      </c>
      <c r="Y133" s="5">
        <v>-11328377</v>
      </c>
      <c r="Z133" s="5">
        <v>-26279724</v>
      </c>
    </row>
    <row r="134" spans="2:26" ht="15.5" x14ac:dyDescent="0.35">
      <c r="C134" t="s">
        <v>175</v>
      </c>
      <c r="V134" s="5">
        <v>-401862</v>
      </c>
      <c r="W134" s="5">
        <v>-252750</v>
      </c>
      <c r="X134" s="5">
        <v>617676</v>
      </c>
      <c r="Y134" s="5">
        <v>-4292052</v>
      </c>
      <c r="Z134" s="5">
        <v>3193268</v>
      </c>
    </row>
    <row r="135" spans="2:26" ht="15.5" x14ac:dyDescent="0.35">
      <c r="C135" t="s">
        <v>353</v>
      </c>
      <c r="D135" s="5">
        <v>1716384</v>
      </c>
      <c r="E135" s="5">
        <v>-2695008</v>
      </c>
      <c r="F135" s="5">
        <v>-1455717</v>
      </c>
      <c r="G135" s="5">
        <v>-422075</v>
      </c>
      <c r="I135" s="5">
        <v>-1202628</v>
      </c>
      <c r="J135" s="5">
        <v>-1074897</v>
      </c>
      <c r="K135" s="5">
        <v>-994498</v>
      </c>
      <c r="L135" s="5">
        <v>-3267833</v>
      </c>
      <c r="M135" s="5">
        <v>-3214126</v>
      </c>
      <c r="N135" s="5">
        <v>-1017593</v>
      </c>
      <c r="O135" s="5">
        <v>-1368654</v>
      </c>
      <c r="P135" s="5">
        <v>-2677598</v>
      </c>
      <c r="Q135" s="5">
        <v>-3415178</v>
      </c>
      <c r="R135" s="5">
        <v>-1036374</v>
      </c>
      <c r="S135" s="5">
        <v>-1012600</v>
      </c>
      <c r="T135" s="5">
        <v>-29005</v>
      </c>
      <c r="U135" s="5">
        <v>-306684</v>
      </c>
      <c r="V135" s="5">
        <v>-755118</v>
      </c>
      <c r="W135" s="5">
        <v>-2143673</v>
      </c>
      <c r="X135" s="5">
        <v>-728363</v>
      </c>
      <c r="Y135" s="5">
        <v>-2190725</v>
      </c>
      <c r="Z135" s="5">
        <v>-1220099</v>
      </c>
    </row>
    <row r="136" spans="2:26" ht="15.5" x14ac:dyDescent="0.35">
      <c r="C136" t="s">
        <v>1093</v>
      </c>
      <c r="E136" s="5">
        <v>-51916</v>
      </c>
      <c r="I136" s="5">
        <v>-51916</v>
      </c>
      <c r="J136" s="5">
        <v>-32900</v>
      </c>
      <c r="K136" s="5">
        <v>-54295</v>
      </c>
      <c r="L136" s="5">
        <v>-41860</v>
      </c>
      <c r="M136" s="5">
        <v>-41322</v>
      </c>
      <c r="N136" s="5">
        <v>-49148</v>
      </c>
      <c r="O136" s="5">
        <v>-50937</v>
      </c>
      <c r="P136" s="5">
        <v>-53964</v>
      </c>
      <c r="T136" s="5">
        <v>-959011</v>
      </c>
      <c r="U136" s="5">
        <v>-1100141</v>
      </c>
      <c r="V136" s="5">
        <v>-996491</v>
      </c>
      <c r="W136" s="5">
        <v>-1341797</v>
      </c>
      <c r="X136" s="5">
        <v>-2892023</v>
      </c>
      <c r="Y136" s="5">
        <v>-5696267</v>
      </c>
      <c r="Z136" s="5">
        <v>-9916138</v>
      </c>
    </row>
    <row r="137" spans="2:26" ht="15.5" x14ac:dyDescent="0.35">
      <c r="C137" t="s">
        <v>445</v>
      </c>
      <c r="D137" s="5">
        <v>751648</v>
      </c>
      <c r="E137" s="5">
        <v>766700</v>
      </c>
      <c r="F137" s="5">
        <v>778201</v>
      </c>
      <c r="G137" s="5">
        <v>738392</v>
      </c>
      <c r="I137" s="5">
        <v>2981396</v>
      </c>
      <c r="J137" s="5">
        <v>2543857</v>
      </c>
      <c r="K137" s="5">
        <v>2033594</v>
      </c>
      <c r="L137" s="5">
        <v>1893657</v>
      </c>
      <c r="M137" s="5">
        <v>1170861</v>
      </c>
      <c r="N137" s="5">
        <v>1204486</v>
      </c>
      <c r="O137" s="5">
        <v>826128</v>
      </c>
      <c r="P137" s="5">
        <v>461830</v>
      </c>
      <c r="Q137" s="5">
        <v>255432</v>
      </c>
      <c r="R137" s="5">
        <v>86545</v>
      </c>
      <c r="S137" s="5">
        <v>38229</v>
      </c>
      <c r="T137" s="5">
        <v>39211</v>
      </c>
      <c r="U137" s="5">
        <v>45177</v>
      </c>
    </row>
    <row r="138" spans="2:26" ht="15.5" x14ac:dyDescent="0.35">
      <c r="C138" t="s">
        <v>1094</v>
      </c>
      <c r="V138" s="5">
        <v>-129190</v>
      </c>
      <c r="X138" s="5">
        <v>-1711365</v>
      </c>
    </row>
    <row r="139" spans="2:26" ht="15.5" x14ac:dyDescent="0.35">
      <c r="C139" t="s">
        <v>841</v>
      </c>
      <c r="E139" s="5">
        <v>865842</v>
      </c>
      <c r="I139" s="5">
        <v>865842</v>
      </c>
      <c r="J139" s="5">
        <v>1942036</v>
      </c>
      <c r="K139" s="5">
        <v>113182</v>
      </c>
      <c r="L139" s="5">
        <v>882632</v>
      </c>
      <c r="N139" s="5">
        <v>757401</v>
      </c>
      <c r="Q139" s="5">
        <v>47228</v>
      </c>
      <c r="R139" s="5">
        <v>693859</v>
      </c>
      <c r="S139" s="5">
        <v>562478</v>
      </c>
      <c r="X139" s="5">
        <v>709636</v>
      </c>
    </row>
    <row r="140" spans="2:26" ht="15.5" x14ac:dyDescent="0.35">
      <c r="C140" t="s">
        <v>1095</v>
      </c>
      <c r="Q140" s="5">
        <v>-57348</v>
      </c>
      <c r="R140" s="5">
        <v>-64245</v>
      </c>
      <c r="S140" s="5">
        <v>-179550</v>
      </c>
    </row>
    <row r="141" spans="2:26" ht="15.5" x14ac:dyDescent="0.35">
      <c r="C141" t="s">
        <v>1096</v>
      </c>
      <c r="Q141" s="5">
        <v>-17116</v>
      </c>
      <c r="R141" s="5">
        <v>-37074</v>
      </c>
      <c r="S141" s="5">
        <v>-255933</v>
      </c>
    </row>
    <row r="142" spans="2:26" ht="15.5" x14ac:dyDescent="0.35">
      <c r="C142" t="s">
        <v>1097</v>
      </c>
      <c r="R142" s="5">
        <v>1725625</v>
      </c>
    </row>
    <row r="143" spans="2:26" ht="15.5" x14ac:dyDescent="0.35">
      <c r="C143" t="s">
        <v>1098</v>
      </c>
      <c r="V143" s="5">
        <v>-1386686</v>
      </c>
      <c r="W143" s="5">
        <v>-2825201</v>
      </c>
      <c r="X143" s="5">
        <v>-1571794</v>
      </c>
      <c r="Y143" s="5">
        <v>681931</v>
      </c>
      <c r="Z143" s="5">
        <v>4500307</v>
      </c>
    </row>
    <row r="144" spans="2:26" ht="15.5" x14ac:dyDescent="0.35">
      <c r="C144" t="s">
        <v>179</v>
      </c>
      <c r="D144" s="5">
        <v>-1295716</v>
      </c>
      <c r="I144" s="5">
        <v>-2144547</v>
      </c>
      <c r="J144" s="5">
        <v>-1673882</v>
      </c>
      <c r="K144" s="5">
        <v>-2064593</v>
      </c>
      <c r="L144" s="5">
        <v>-2841646</v>
      </c>
      <c r="M144" s="5">
        <v>-6370242</v>
      </c>
      <c r="N144" s="5">
        <v>-1184643</v>
      </c>
      <c r="P144" s="5">
        <v>-7519145</v>
      </c>
      <c r="Q144" s="5">
        <v>755450</v>
      </c>
      <c r="R144" s="5">
        <v>381572</v>
      </c>
      <c r="S144" s="5">
        <v>-13617877</v>
      </c>
      <c r="T144" s="5">
        <v>-6000000</v>
      </c>
      <c r="U144" s="5">
        <v>1865503</v>
      </c>
      <c r="V144" s="5">
        <v>-14067564</v>
      </c>
      <c r="W144" s="5">
        <v>-9333333</v>
      </c>
      <c r="X144" s="5">
        <v>-1026357</v>
      </c>
      <c r="Y144" s="5">
        <v>-500000</v>
      </c>
      <c r="Z144" s="5">
        <v>28582915</v>
      </c>
    </row>
    <row r="145" spans="3:26" ht="15.5" x14ac:dyDescent="0.35">
      <c r="C145" t="s">
        <v>180</v>
      </c>
      <c r="D145" s="5">
        <v>-1335148</v>
      </c>
      <c r="E145" s="5">
        <v>-16495758</v>
      </c>
      <c r="F145" s="5">
        <v>-585530</v>
      </c>
      <c r="G145" s="5">
        <v>5678150</v>
      </c>
      <c r="I145" s="5">
        <v>-11851919</v>
      </c>
      <c r="J145" s="5">
        <v>-7424887</v>
      </c>
      <c r="K145" s="5">
        <v>4401004</v>
      </c>
      <c r="L145" s="5">
        <v>-37629341</v>
      </c>
      <c r="M145" s="5">
        <v>-3210788</v>
      </c>
      <c r="N145" s="5">
        <v>-940183</v>
      </c>
      <c r="O145" s="5">
        <v>-4583308</v>
      </c>
      <c r="P145" s="5">
        <v>-12884929</v>
      </c>
      <c r="Q145" s="5">
        <v>-7393490</v>
      </c>
      <c r="R145" s="5">
        <v>-7369436</v>
      </c>
      <c r="S145" s="5">
        <v>-7273622</v>
      </c>
      <c r="T145" s="5">
        <v>-9488454</v>
      </c>
      <c r="U145" s="5">
        <v>-3054785</v>
      </c>
      <c r="V145" s="5">
        <v>-2795595</v>
      </c>
      <c r="W145" s="5">
        <v>-6802669</v>
      </c>
      <c r="X145" s="5">
        <v>-5288240</v>
      </c>
      <c r="Y145" s="5">
        <v>-3403360</v>
      </c>
      <c r="Z145" s="5">
        <v>-5443177</v>
      </c>
    </row>
    <row r="146" spans="3:26" ht="15.5" x14ac:dyDescent="0.35">
      <c r="C146" t="s">
        <v>181</v>
      </c>
      <c r="D146" s="5">
        <v>-168603</v>
      </c>
      <c r="E146" s="5">
        <v>-585599</v>
      </c>
      <c r="F146" s="5">
        <v>-646227</v>
      </c>
      <c r="G146" s="5">
        <v>-146581</v>
      </c>
      <c r="I146" s="5">
        <v>-1833684</v>
      </c>
      <c r="J146" s="5">
        <v>-1301613</v>
      </c>
      <c r="K146" s="5">
        <v>-2716928</v>
      </c>
      <c r="L146" s="5">
        <v>-1064397</v>
      </c>
      <c r="M146" s="5">
        <v>-395352</v>
      </c>
      <c r="N146" s="5">
        <v>-907786</v>
      </c>
      <c r="O146" s="5">
        <v>-4568718</v>
      </c>
      <c r="P146" s="5">
        <v>-6976262</v>
      </c>
      <c r="Q146" s="5">
        <v>-2494750</v>
      </c>
      <c r="R146" s="5">
        <v>-7252958</v>
      </c>
      <c r="S146" s="5">
        <v>-6082310</v>
      </c>
      <c r="T146" s="5">
        <v>-8115685</v>
      </c>
      <c r="U146" s="5">
        <v>-3034585</v>
      </c>
      <c r="V146" s="5">
        <v>-2596896</v>
      </c>
      <c r="W146" s="5">
        <v>-6720595</v>
      </c>
      <c r="X146" s="5">
        <v>-4646798</v>
      </c>
      <c r="Y146" s="5">
        <v>-3403360</v>
      </c>
      <c r="Z146" s="5">
        <v>-5618706</v>
      </c>
    </row>
    <row r="147" spans="3:26" ht="15.5" x14ac:dyDescent="0.35">
      <c r="C147" t="s">
        <v>187</v>
      </c>
      <c r="E147" s="5">
        <v>15688</v>
      </c>
      <c r="G147" s="5">
        <v>1298</v>
      </c>
      <c r="I147" s="5">
        <v>23482</v>
      </c>
      <c r="J147" s="5">
        <v>58597</v>
      </c>
      <c r="M147" s="5">
        <v>25058</v>
      </c>
      <c r="O147" s="5">
        <v>24778</v>
      </c>
      <c r="P147" s="5">
        <v>284043</v>
      </c>
      <c r="Z147" s="5">
        <v>175529</v>
      </c>
    </row>
    <row r="148" spans="3:26" ht="15.5" x14ac:dyDescent="0.35">
      <c r="C148" t="s">
        <v>1099</v>
      </c>
      <c r="K148" s="5">
        <v>7949902</v>
      </c>
      <c r="L148" s="5">
        <v>-36267546</v>
      </c>
      <c r="M148" s="5">
        <v>-2822895</v>
      </c>
      <c r="P148" s="5">
        <v>-6030000</v>
      </c>
      <c r="Q148" s="5">
        <v>-4007000</v>
      </c>
    </row>
    <row r="149" spans="3:26" ht="15.5" x14ac:dyDescent="0.35">
      <c r="C149" t="s">
        <v>449</v>
      </c>
      <c r="D149" s="5">
        <v>3000000</v>
      </c>
      <c r="F149" s="5">
        <v>6000000</v>
      </c>
      <c r="I149" s="5">
        <v>6000000</v>
      </c>
    </row>
    <row r="150" spans="3:26" ht="15.5" x14ac:dyDescent="0.35">
      <c r="C150" t="s">
        <v>193</v>
      </c>
      <c r="D150" s="5">
        <v>-10000000</v>
      </c>
    </row>
    <row r="151" spans="3:26" ht="15.5" x14ac:dyDescent="0.35">
      <c r="C151" t="s">
        <v>590</v>
      </c>
      <c r="S151" s="5">
        <v>-880641</v>
      </c>
    </row>
    <row r="152" spans="3:26" ht="15.5" x14ac:dyDescent="0.35">
      <c r="C152" t="s">
        <v>1100</v>
      </c>
      <c r="E152" s="5">
        <v>-6000000</v>
      </c>
      <c r="F152" s="5">
        <v>-6000000</v>
      </c>
      <c r="G152" s="5">
        <v>6000000</v>
      </c>
      <c r="I152" s="5">
        <v>-6000000</v>
      </c>
      <c r="J152" s="5">
        <v>-6000000</v>
      </c>
    </row>
    <row r="153" spans="3:26" ht="15.5" x14ac:dyDescent="0.35">
      <c r="C153" t="s">
        <v>574</v>
      </c>
      <c r="D153" s="5">
        <v>-3989000</v>
      </c>
      <c r="E153" s="5">
        <v>-10000000</v>
      </c>
      <c r="I153" s="5">
        <v>-10000000</v>
      </c>
    </row>
    <row r="154" spans="3:26" ht="15.5" x14ac:dyDescent="0.35">
      <c r="C154" t="s">
        <v>631</v>
      </c>
      <c r="D154" s="5">
        <v>9931000</v>
      </c>
    </row>
    <row r="155" spans="3:26" ht="15.5" x14ac:dyDescent="0.35">
      <c r="C155" t="s">
        <v>1101</v>
      </c>
    </row>
    <row r="156" spans="3:26" ht="15.5" x14ac:dyDescent="0.35">
      <c r="C156" t="s">
        <v>526</v>
      </c>
      <c r="K156" s="5">
        <v>5085</v>
      </c>
      <c r="L156" s="5">
        <v>4707</v>
      </c>
      <c r="M156" s="5">
        <v>4448</v>
      </c>
      <c r="N156" s="5">
        <v>8022</v>
      </c>
    </row>
    <row r="157" spans="3:26" ht="15.5" x14ac:dyDescent="0.35">
      <c r="C157" t="s">
        <v>186</v>
      </c>
      <c r="D157" s="5">
        <v>-108545</v>
      </c>
      <c r="E157" s="5">
        <v>74153</v>
      </c>
      <c r="F157" s="5">
        <v>60697</v>
      </c>
      <c r="G157" s="5">
        <v>-176567</v>
      </c>
      <c r="I157" s="5">
        <v>-41717</v>
      </c>
      <c r="J157" s="5">
        <v>-181871</v>
      </c>
      <c r="K157" s="5">
        <v>-837055</v>
      </c>
      <c r="L157" s="5">
        <v>-302105</v>
      </c>
      <c r="M157" s="5">
        <v>-22047</v>
      </c>
      <c r="N157" s="5">
        <v>-40419</v>
      </c>
      <c r="O157" s="5">
        <v>-39368</v>
      </c>
      <c r="P157" s="5">
        <v>-162710</v>
      </c>
      <c r="Q157" s="5">
        <v>-891740</v>
      </c>
      <c r="R157" s="5">
        <v>-116478</v>
      </c>
      <c r="S157" s="5">
        <v>-310671</v>
      </c>
      <c r="T157" s="5">
        <v>-1372769</v>
      </c>
      <c r="U157" s="5">
        <v>-20200</v>
      </c>
      <c r="V157" s="5">
        <v>-198699</v>
      </c>
      <c r="W157" s="5">
        <v>-82074</v>
      </c>
      <c r="X157" s="5">
        <v>-641442</v>
      </c>
    </row>
    <row r="158" spans="3:26" ht="15.5" x14ac:dyDescent="0.35">
      <c r="C158" t="s">
        <v>197</v>
      </c>
      <c r="D158" s="5">
        <v>-1295716</v>
      </c>
      <c r="I158" s="5">
        <v>-2144547</v>
      </c>
      <c r="J158" s="5">
        <v>-1673882</v>
      </c>
      <c r="K158" s="5">
        <v>-2064593</v>
      </c>
      <c r="L158" s="5">
        <v>-2841646</v>
      </c>
      <c r="M158" s="5">
        <v>-6370242</v>
      </c>
      <c r="N158" s="5">
        <v>-1184643</v>
      </c>
      <c r="P158" s="5">
        <v>-7519145</v>
      </c>
      <c r="Q158" s="5">
        <v>755450</v>
      </c>
      <c r="R158" s="5">
        <v>381572</v>
      </c>
      <c r="S158" s="5">
        <v>-13617877</v>
      </c>
      <c r="T158" s="5">
        <v>-6000000</v>
      </c>
      <c r="U158" s="5">
        <v>1865503</v>
      </c>
      <c r="V158" s="5">
        <v>-14067564</v>
      </c>
      <c r="W158" s="5">
        <v>-9333333</v>
      </c>
      <c r="X158" s="5">
        <v>-1026357</v>
      </c>
      <c r="Y158" s="5">
        <v>-500000</v>
      </c>
      <c r="Z158" s="5">
        <v>28582915</v>
      </c>
    </row>
    <row r="159" spans="3:26" ht="15.5" x14ac:dyDescent="0.35">
      <c r="C159" t="s">
        <v>418</v>
      </c>
      <c r="T159" s="5">
        <v>-6000000</v>
      </c>
      <c r="U159" s="5">
        <v>-6000000</v>
      </c>
      <c r="V159" s="5">
        <v>-5277778</v>
      </c>
      <c r="W159" s="5">
        <v>-3333333</v>
      </c>
      <c r="X159" s="5">
        <v>-13388889</v>
      </c>
      <c r="Y159" s="5">
        <v>-32000000</v>
      </c>
      <c r="Z159" s="5">
        <v>-2000000</v>
      </c>
    </row>
    <row r="160" spans="3:26" ht="15.5" x14ac:dyDescent="0.35">
      <c r="C160" t="s">
        <v>1102</v>
      </c>
      <c r="L160" s="5">
        <v>-141454</v>
      </c>
      <c r="M160" s="5">
        <v>-60270</v>
      </c>
    </row>
    <row r="161" spans="2:26" ht="15.5" x14ac:dyDescent="0.35">
      <c r="C161" t="s">
        <v>1103</v>
      </c>
      <c r="V161" s="5">
        <v>12000000</v>
      </c>
      <c r="X161" s="5">
        <v>10000000</v>
      </c>
    </row>
    <row r="162" spans="2:26" ht="15.5" x14ac:dyDescent="0.35">
      <c r="C162" t="s">
        <v>215</v>
      </c>
      <c r="D162" s="5">
        <v>4222866</v>
      </c>
      <c r="E162" s="5">
        <v>-10709777</v>
      </c>
      <c r="F162" s="5">
        <v>-648837</v>
      </c>
      <c r="G162" s="5">
        <v>7021815</v>
      </c>
      <c r="I162" s="5">
        <v>-1828473</v>
      </c>
      <c r="J162" s="5">
        <v>3200673</v>
      </c>
      <c r="K162" s="5">
        <v>16885162</v>
      </c>
      <c r="L162" s="5">
        <v>-39249145</v>
      </c>
      <c r="M162" s="5">
        <v>8304950</v>
      </c>
      <c r="N162" s="5">
        <v>18988971</v>
      </c>
      <c r="O162" s="5">
        <v>19552486</v>
      </c>
      <c r="P162" s="5">
        <v>-16468875</v>
      </c>
      <c r="Q162" s="5">
        <v>15542418</v>
      </c>
      <c r="R162" s="5">
        <v>17460259</v>
      </c>
      <c r="S162" s="5">
        <v>6103332</v>
      </c>
      <c r="T162" s="5">
        <v>2069306</v>
      </c>
      <c r="U162" s="5">
        <v>-5899583</v>
      </c>
      <c r="V162" s="5">
        <v>-2543602</v>
      </c>
      <c r="W162" s="5">
        <v>4646886</v>
      </c>
      <c r="X162" s="5">
        <v>645848</v>
      </c>
      <c r="Y162" s="5">
        <v>-3391493</v>
      </c>
      <c r="Z162" s="5">
        <v>6629885</v>
      </c>
    </row>
    <row r="163" spans="2:26" ht="15.5" x14ac:dyDescent="0.35">
      <c r="C163" t="s">
        <v>217</v>
      </c>
      <c r="D163" s="5">
        <v>43480293</v>
      </c>
      <c r="I163" s="5">
        <v>45308766</v>
      </c>
      <c r="J163" s="5">
        <v>42108093</v>
      </c>
      <c r="K163" s="5">
        <v>25222931</v>
      </c>
      <c r="L163" s="5">
        <v>64472076</v>
      </c>
      <c r="M163" s="5">
        <v>56167126</v>
      </c>
      <c r="N163" s="5">
        <v>37178155</v>
      </c>
      <c r="O163" s="5">
        <v>17625669</v>
      </c>
      <c r="P163" s="5">
        <v>34094544</v>
      </c>
      <c r="Q163" s="5">
        <v>18552126</v>
      </c>
      <c r="R163" s="5">
        <v>1091867</v>
      </c>
      <c r="S163" s="5">
        <v>-5011465</v>
      </c>
      <c r="T163" s="5">
        <v>-7080771</v>
      </c>
      <c r="U163" s="5">
        <v>7894529</v>
      </c>
      <c r="V163" s="5">
        <v>10438131</v>
      </c>
      <c r="W163" s="5">
        <v>5791245</v>
      </c>
      <c r="X163" s="5">
        <v>5145397</v>
      </c>
      <c r="Y163" s="5">
        <v>8536890</v>
      </c>
      <c r="Z163" s="5">
        <v>1907005</v>
      </c>
    </row>
    <row r="164" spans="2:26" ht="15.5" x14ac:dyDescent="0.35">
      <c r="C164" t="s">
        <v>218</v>
      </c>
      <c r="D164" s="5">
        <v>47703159</v>
      </c>
      <c r="E164" s="5">
        <v>-10709777</v>
      </c>
      <c r="F164" s="5">
        <v>-648837</v>
      </c>
      <c r="G164" s="5">
        <v>7021815</v>
      </c>
      <c r="I164" s="5">
        <v>43480293</v>
      </c>
      <c r="J164" s="5">
        <v>45308766</v>
      </c>
      <c r="K164" s="5">
        <v>42108093</v>
      </c>
      <c r="L164" s="5">
        <v>25222931</v>
      </c>
      <c r="M164" s="5">
        <v>64472076</v>
      </c>
      <c r="N164" s="5">
        <v>56167126</v>
      </c>
      <c r="O164" s="5">
        <v>37178155</v>
      </c>
      <c r="P164" s="5">
        <v>17625669</v>
      </c>
      <c r="Q164" s="5">
        <v>34094544</v>
      </c>
      <c r="R164" s="5">
        <v>18552126</v>
      </c>
      <c r="S164" s="5">
        <v>1091867</v>
      </c>
      <c r="T164" s="5">
        <v>-5011465</v>
      </c>
      <c r="U164" s="5">
        <v>1994946</v>
      </c>
      <c r="V164" s="5">
        <v>7894529</v>
      </c>
      <c r="W164" s="5">
        <v>10438131</v>
      </c>
      <c r="X164" s="5">
        <v>5791245</v>
      </c>
      <c r="Y164" s="5">
        <v>5145397</v>
      </c>
      <c r="Z164" s="5">
        <v>8536890</v>
      </c>
    </row>
    <row r="166" spans="2:26" ht="15.5" x14ac:dyDescent="0.35">
      <c r="B166" t="s">
        <v>219</v>
      </c>
      <c r="C166" t="s">
        <v>11</v>
      </c>
      <c r="D166" s="5">
        <v>4820000000</v>
      </c>
      <c r="E166" s="5">
        <v>4820000000</v>
      </c>
      <c r="F166" s="5">
        <v>4820000000</v>
      </c>
      <c r="G166" s="5">
        <v>4820000000</v>
      </c>
      <c r="I166" s="5">
        <v>4820000000</v>
      </c>
      <c r="J166" s="5">
        <v>4820000000</v>
      </c>
      <c r="K166" s="5">
        <v>4820000000</v>
      </c>
      <c r="L166" s="5">
        <v>4820000000</v>
      </c>
      <c r="M166" s="5">
        <v>4820000000</v>
      </c>
      <c r="N166" s="5">
        <v>4820000000</v>
      </c>
      <c r="O166" s="5">
        <v>4820000000</v>
      </c>
      <c r="P166" s="5">
        <v>4820000000</v>
      </c>
      <c r="Q166" s="5">
        <v>4820000000</v>
      </c>
      <c r="R166" s="5">
        <v>4820000000</v>
      </c>
      <c r="S166" s="5">
        <v>4820000000</v>
      </c>
      <c r="T166" s="5">
        <v>4820000000</v>
      </c>
      <c r="U166" s="5">
        <v>4820000000</v>
      </c>
      <c r="V166" s="5">
        <v>4820000000</v>
      </c>
      <c r="W166" s="5">
        <v>4820000000</v>
      </c>
      <c r="X166" s="5">
        <v>4820000000</v>
      </c>
      <c r="Y166" s="5">
        <v>2960000000</v>
      </c>
      <c r="Z166" s="5">
        <v>1750000000</v>
      </c>
    </row>
    <row r="167" spans="2:26" ht="15.5" x14ac:dyDescent="0.35">
      <c r="C167" t="s">
        <v>220</v>
      </c>
      <c r="D167" s="6">
        <v>-5.98</v>
      </c>
      <c r="E167" s="6">
        <v>-20.7</v>
      </c>
      <c r="F167" s="6">
        <v>3.74</v>
      </c>
      <c r="G167" s="6">
        <v>4.93</v>
      </c>
    </row>
    <row r="168" spans="2:26" ht="15.5" x14ac:dyDescent="0.35">
      <c r="C168" t="s">
        <v>221</v>
      </c>
      <c r="D168" s="6">
        <v>-116.22</v>
      </c>
      <c r="E168" s="6">
        <v>-24.15</v>
      </c>
      <c r="F168" s="6">
        <v>133.69</v>
      </c>
      <c r="G168" s="6">
        <v>101.01</v>
      </c>
    </row>
    <row r="169" spans="2:26" ht="15.5" x14ac:dyDescent="0.35">
      <c r="C169" t="s">
        <v>73</v>
      </c>
      <c r="D169" s="6">
        <v>4.07</v>
      </c>
      <c r="E169" s="6">
        <v>3.12</v>
      </c>
      <c r="F169" s="6">
        <v>2.97</v>
      </c>
      <c r="G169" s="6">
        <v>3.21</v>
      </c>
    </row>
    <row r="170" spans="2:26" ht="15.5" x14ac:dyDescent="0.35">
      <c r="C170" t="s">
        <v>222</v>
      </c>
      <c r="D170" s="5">
        <v>-22970000000</v>
      </c>
      <c r="E170" s="5">
        <v>-69030000000</v>
      </c>
      <c r="F170" s="5">
        <v>26660000000</v>
      </c>
      <c r="G170" s="5">
        <v>30400000000</v>
      </c>
    </row>
    <row r="171" spans="2:26" ht="15.5" x14ac:dyDescent="0.35">
      <c r="C171" t="s">
        <v>223</v>
      </c>
      <c r="D171" s="6">
        <v>-5.0000000000000001E-3</v>
      </c>
      <c r="E171" s="6">
        <v>-1.7500000000000002E-2</v>
      </c>
      <c r="F171" s="6">
        <v>3.0999999999999999E-3</v>
      </c>
      <c r="G171" s="6">
        <v>4.3E-3</v>
      </c>
    </row>
    <row r="172" spans="2:26" ht="15.5" x14ac:dyDescent="0.35">
      <c r="C172" t="s">
        <v>224</v>
      </c>
      <c r="D172" s="6">
        <v>-5.5000000000000005E-3</v>
      </c>
      <c r="E172" s="6">
        <v>-1.9099999999999999E-2</v>
      </c>
      <c r="F172" s="6">
        <v>3.4000000000000002E-3</v>
      </c>
      <c r="G172" s="6">
        <v>4.5999999999999999E-3</v>
      </c>
    </row>
    <row r="173" spans="2:26" ht="15.5" x14ac:dyDescent="0.35">
      <c r="C173" t="s">
        <v>225</v>
      </c>
      <c r="D173" s="6">
        <v>-7.7000000000000002E-3</v>
      </c>
      <c r="E173" s="6">
        <v>-1.6200000000000003E-2</v>
      </c>
      <c r="F173" s="6">
        <v>1.6000000000000001E-3</v>
      </c>
      <c r="G173" s="6">
        <v>2.3999999999999998E-3</v>
      </c>
    </row>
    <row r="174" spans="2:26" ht="15.5" x14ac:dyDescent="0.35">
      <c r="C174" t="s">
        <v>226</v>
      </c>
      <c r="E174" s="6">
        <v>-81.8</v>
      </c>
    </row>
    <row r="175" spans="2:26" ht="15.5" x14ac:dyDescent="0.35">
      <c r="C175" t="s">
        <v>227</v>
      </c>
      <c r="D175" s="5">
        <v>5274000000000</v>
      </c>
      <c r="E175" s="5">
        <v>5216000000000</v>
      </c>
      <c r="F175" s="5">
        <v>5311000000000</v>
      </c>
      <c r="G175" s="5">
        <v>5146000000000</v>
      </c>
    </row>
    <row r="176" spans="2:26" ht="15.5" x14ac:dyDescent="0.35">
      <c r="C176" t="s">
        <v>228</v>
      </c>
      <c r="D176" s="6">
        <v>0.64</v>
      </c>
      <c r="E176" s="6">
        <v>0.46</v>
      </c>
      <c r="F176" s="6">
        <v>0.45</v>
      </c>
      <c r="G176" s="6">
        <v>0.47</v>
      </c>
    </row>
    <row r="177" spans="3:26" ht="15.5" x14ac:dyDescent="0.35">
      <c r="C177" t="s">
        <v>229</v>
      </c>
      <c r="D177" s="6">
        <v>1093.55</v>
      </c>
      <c r="E177" s="6">
        <v>1081.53</v>
      </c>
      <c r="F177" s="6">
        <v>1101.1099999999999</v>
      </c>
      <c r="G177" s="6">
        <v>1066.99</v>
      </c>
    </row>
    <row r="178" spans="3:26" ht="15.5" x14ac:dyDescent="0.35">
      <c r="C178" t="s">
        <v>230</v>
      </c>
      <c r="D178" s="6">
        <v>0.64</v>
      </c>
      <c r="E178" s="6">
        <v>0.46</v>
      </c>
      <c r="F178" s="6">
        <v>0.45</v>
      </c>
      <c r="G178" s="6">
        <v>0.47</v>
      </c>
    </row>
    <row r="179" spans="3:26" ht="15.5" x14ac:dyDescent="0.35">
      <c r="C179" t="s">
        <v>231</v>
      </c>
      <c r="D179" s="6">
        <v>1093.55</v>
      </c>
      <c r="E179" s="6">
        <v>1081.53</v>
      </c>
      <c r="F179" s="6">
        <v>1101.1099999999999</v>
      </c>
      <c r="G179" s="6">
        <v>1066.99</v>
      </c>
    </row>
    <row r="180" spans="3:26" ht="15.5" x14ac:dyDescent="0.35">
      <c r="C180" t="s">
        <v>232</v>
      </c>
      <c r="D180" s="5">
        <v>20000000000</v>
      </c>
      <c r="E180" s="5">
        <v>22000000000</v>
      </c>
      <c r="F180" s="5">
        <v>32000000000</v>
      </c>
      <c r="G180" s="5">
        <v>21000000000</v>
      </c>
    </row>
    <row r="181" spans="3:26" ht="15.5" x14ac:dyDescent="0.35">
      <c r="C181" t="s">
        <v>233</v>
      </c>
    </row>
    <row r="182" spans="3:26" ht="15.5" x14ac:dyDescent="0.35">
      <c r="C182" t="s">
        <v>234</v>
      </c>
      <c r="D182" s="5">
        <v>5274000000000</v>
      </c>
      <c r="E182" s="5">
        <v>5216000000000</v>
      </c>
      <c r="F182" s="5">
        <v>5311000000000</v>
      </c>
      <c r="G182" s="5">
        <v>5146000000000</v>
      </c>
    </row>
    <row r="183" spans="3:26" ht="15.5" x14ac:dyDescent="0.35">
      <c r="C183" t="s">
        <v>23</v>
      </c>
      <c r="D183" s="5">
        <v>20000000000</v>
      </c>
      <c r="E183" s="5">
        <v>22000000000</v>
      </c>
      <c r="F183" s="5">
        <v>32000000000</v>
      </c>
      <c r="G183" s="5">
        <v>21000000000</v>
      </c>
    </row>
    <row r="184" spans="3:26" ht="15.5" x14ac:dyDescent="0.35">
      <c r="C184" t="s">
        <v>20</v>
      </c>
      <c r="D184" s="5">
        <v>-791000000000</v>
      </c>
      <c r="E184" s="5">
        <v>-705000000000</v>
      </c>
      <c r="F184" s="5">
        <v>-872000000000</v>
      </c>
      <c r="G184" s="5">
        <v>-869000000000</v>
      </c>
    </row>
    <row r="185" spans="3:26" ht="15.5" x14ac:dyDescent="0.35">
      <c r="C185" t="s">
        <v>235</v>
      </c>
      <c r="D185" s="5">
        <v>1783000000000</v>
      </c>
      <c r="E185" s="5">
        <v>1836000000000</v>
      </c>
      <c r="F185" s="5">
        <v>1757000000000</v>
      </c>
      <c r="G185" s="5">
        <v>1688000000000</v>
      </c>
    </row>
    <row r="186" spans="3:26" ht="15.5" x14ac:dyDescent="0.35">
      <c r="C186" t="s">
        <v>236</v>
      </c>
      <c r="D186" s="5">
        <v>117000000000</v>
      </c>
      <c r="E186" s="5">
        <v>97000000000</v>
      </c>
      <c r="F186" s="5">
        <v>2000000000</v>
      </c>
      <c r="G186" s="5">
        <v>20000000000</v>
      </c>
    </row>
    <row r="187" spans="3:26" ht="15.5" x14ac:dyDescent="0.35">
      <c r="C187" t="s">
        <v>237</v>
      </c>
      <c r="D187" s="5">
        <v>-5000000000</v>
      </c>
      <c r="E187" s="5">
        <v>-9000000000</v>
      </c>
      <c r="F187" s="5">
        <v>-10000000000</v>
      </c>
      <c r="G187" s="5">
        <v>-5000000000</v>
      </c>
    </row>
    <row r="188" spans="3:26" ht="15.5" x14ac:dyDescent="0.35">
      <c r="C188" t="s">
        <v>12</v>
      </c>
      <c r="D188" s="5">
        <v>112000000000</v>
      </c>
      <c r="E188" s="5">
        <v>88000000000</v>
      </c>
      <c r="F188" s="5">
        <v>-8000000000</v>
      </c>
      <c r="G188" s="5">
        <v>15000000000</v>
      </c>
    </row>
    <row r="189" spans="3:26" ht="15.5" x14ac:dyDescent="0.35">
      <c r="C189" t="s">
        <v>15</v>
      </c>
      <c r="D189" s="6">
        <v>23.18</v>
      </c>
      <c r="E189" s="6">
        <v>18.309999999999999</v>
      </c>
      <c r="F189" s="6">
        <v>-1.7</v>
      </c>
      <c r="G189" s="6">
        <v>3.11</v>
      </c>
    </row>
    <row r="190" spans="3:26" ht="15.5" x14ac:dyDescent="0.35">
      <c r="C190" t="s">
        <v>58</v>
      </c>
      <c r="I190" s="6">
        <v>-4.9400000000000004</v>
      </c>
      <c r="J190" s="6">
        <v>9.67</v>
      </c>
      <c r="K190" s="6">
        <v>10.43</v>
      </c>
      <c r="L190" s="6">
        <v>10.54</v>
      </c>
      <c r="M190" s="6">
        <v>39.83</v>
      </c>
      <c r="N190" s="6">
        <v>-2.59</v>
      </c>
      <c r="O190" s="6">
        <v>-15.42</v>
      </c>
      <c r="P190" s="6">
        <v>-1.46</v>
      </c>
      <c r="Q190" s="6">
        <v>9.08</v>
      </c>
      <c r="R190" s="6">
        <v>17.18</v>
      </c>
      <c r="S190" s="6">
        <v>-4.54</v>
      </c>
      <c r="T190" s="6">
        <v>-11.91</v>
      </c>
      <c r="U190" s="6">
        <v>-23.78</v>
      </c>
      <c r="V190" s="6">
        <v>16.21</v>
      </c>
      <c r="W190" s="6">
        <v>61.96</v>
      </c>
      <c r="X190" s="6">
        <v>20.16</v>
      </c>
      <c r="Y190" s="6">
        <v>-54.75</v>
      </c>
      <c r="Z190" s="6">
        <v>-360.7</v>
      </c>
    </row>
    <row r="191" spans="3:26" ht="15.5" x14ac:dyDescent="0.35">
      <c r="C191" t="s">
        <v>72</v>
      </c>
      <c r="I191" s="6">
        <v>-101.21</v>
      </c>
      <c r="J191" s="6">
        <v>65.67</v>
      </c>
      <c r="K191" s="6">
        <v>64.239999999999995</v>
      </c>
      <c r="L191" s="6">
        <v>61.67</v>
      </c>
      <c r="M191" s="6">
        <v>17.829999999999998</v>
      </c>
      <c r="N191" s="6">
        <v>-183.01</v>
      </c>
      <c r="O191" s="6">
        <v>-30.74</v>
      </c>
      <c r="P191" s="6">
        <v>-455.48</v>
      </c>
      <c r="Q191" s="5">
        <v>87</v>
      </c>
      <c r="R191" s="6">
        <v>59.37</v>
      </c>
      <c r="S191" s="6">
        <v>-198.24</v>
      </c>
      <c r="T191" s="6">
        <v>-75.569999999999993</v>
      </c>
      <c r="U191" s="6">
        <v>-21.03</v>
      </c>
      <c r="V191" s="6">
        <v>38.25</v>
      </c>
      <c r="W191" s="6">
        <v>8.07</v>
      </c>
      <c r="X191" s="6">
        <v>25.3</v>
      </c>
      <c r="Y191" s="6">
        <v>-5.66</v>
      </c>
      <c r="Z191" s="6">
        <v>-0.8</v>
      </c>
    </row>
    <row r="192" spans="3:26" ht="15.5" x14ac:dyDescent="0.35">
      <c r="C192" t="s">
        <v>75</v>
      </c>
      <c r="I192" s="6">
        <v>0.78</v>
      </c>
      <c r="J192" s="6">
        <v>1.03</v>
      </c>
      <c r="K192" s="6">
        <v>1.08</v>
      </c>
      <c r="L192" s="6">
        <v>0.93</v>
      </c>
      <c r="M192" s="6">
        <v>1.1200000000000001</v>
      </c>
      <c r="N192" s="6">
        <v>1.05</v>
      </c>
      <c r="O192" s="6">
        <v>0.85</v>
      </c>
      <c r="P192" s="6">
        <v>0.99</v>
      </c>
      <c r="Q192" s="6">
        <v>1.31</v>
      </c>
      <c r="R192" s="6">
        <v>1.98</v>
      </c>
      <c r="S192" s="6">
        <v>1.76</v>
      </c>
      <c r="T192" s="6">
        <v>1.24</v>
      </c>
      <c r="U192" s="6">
        <v>0.65</v>
      </c>
      <c r="V192" s="6">
        <v>0.86</v>
      </c>
      <c r="W192" s="6">
        <v>0.66</v>
      </c>
      <c r="X192" s="6">
        <v>0.92</v>
      </c>
      <c r="Y192" s="6">
        <v>0.4</v>
      </c>
      <c r="Z192" s="6">
        <v>0.15</v>
      </c>
    </row>
    <row r="193" spans="3:26" ht="15.5" x14ac:dyDescent="0.35">
      <c r="C193" t="s">
        <v>238</v>
      </c>
      <c r="I193" s="6">
        <v>33979999999.999996</v>
      </c>
      <c r="J193" s="6">
        <v>67150000000.000008</v>
      </c>
      <c r="K193" s="5">
        <v>72260000000</v>
      </c>
      <c r="L193" s="5">
        <v>135720000000</v>
      </c>
      <c r="M193" s="5">
        <v>358110000000</v>
      </c>
      <c r="N193" s="5">
        <v>173170000000</v>
      </c>
      <c r="O193" s="5">
        <v>109800000000</v>
      </c>
      <c r="P193" s="5">
        <v>218470000000</v>
      </c>
    </row>
    <row r="194" spans="3:26" ht="15.5" x14ac:dyDescent="0.35">
      <c r="C194" t="s">
        <v>239</v>
      </c>
      <c r="I194" s="6">
        <v>-4.1999999999999997E-3</v>
      </c>
      <c r="J194" s="6">
        <v>8.6E-3</v>
      </c>
      <c r="K194" s="6">
        <v>9.7000000000000003E-3</v>
      </c>
      <c r="L194" s="6">
        <v>9.7999999999999997E-3</v>
      </c>
      <c r="M194" s="6">
        <v>4.0199999999999993E-2</v>
      </c>
      <c r="N194" s="6">
        <v>-2.8000000000000004E-3</v>
      </c>
      <c r="O194" s="6">
        <v>-1.7100000000000001E-2</v>
      </c>
      <c r="P194" s="6">
        <v>-1.5E-3</v>
      </c>
      <c r="Q194" s="6">
        <v>9.7999999999999997E-3</v>
      </c>
      <c r="R194" s="6">
        <v>1.9099999999999999E-2</v>
      </c>
      <c r="S194" s="6">
        <v>-5.0000000000000001E-3</v>
      </c>
      <c r="T194" s="6">
        <v>-1.3600000000000001E-2</v>
      </c>
      <c r="U194" s="6">
        <v>-2.6000000000000002E-2</v>
      </c>
      <c r="V194" s="6">
        <v>2.1099999999999997E-2</v>
      </c>
      <c r="W194" s="6">
        <v>8.5099999999999995E-2</v>
      </c>
      <c r="X194" s="6">
        <v>5.45E-2</v>
      </c>
      <c r="Y194" s="6">
        <v>-9.2899999999999996E-2</v>
      </c>
      <c r="Z194" s="6">
        <v>-0.29010000000000002</v>
      </c>
    </row>
    <row r="195" spans="3:26" ht="15.5" x14ac:dyDescent="0.35">
      <c r="C195" t="s">
        <v>240</v>
      </c>
      <c r="I195" s="6">
        <v>-4.5999999999999999E-3</v>
      </c>
      <c r="J195" s="6">
        <v>9.1999999999999998E-3</v>
      </c>
      <c r="K195" s="6">
        <v>1.0500000000000001E-2</v>
      </c>
      <c r="L195" s="6">
        <v>1.06E-2</v>
      </c>
      <c r="M195" s="6">
        <v>4.4400000000000002E-2</v>
      </c>
      <c r="N195" s="6">
        <v>-3.0999999999999999E-3</v>
      </c>
      <c r="O195" s="6">
        <v>-1.8500000000000003E-2</v>
      </c>
      <c r="P195" s="6">
        <v>-1.7000000000000001E-3</v>
      </c>
      <c r="Q195" s="6">
        <v>1.1000000000000001E-2</v>
      </c>
      <c r="R195" s="6">
        <v>2.1099999999999997E-2</v>
      </c>
      <c r="S195" s="6">
        <v>-5.6000000000000008E-3</v>
      </c>
      <c r="T195" s="6">
        <v>-1.61E-2</v>
      </c>
      <c r="U195" s="6">
        <v>-3.2199999999999999E-2</v>
      </c>
      <c r="V195" s="6">
        <v>2.6800000000000001E-2</v>
      </c>
      <c r="W195" s="6">
        <v>0.11220000000000001</v>
      </c>
      <c r="X195" s="6">
        <v>0.1152</v>
      </c>
      <c r="Y195" s="6">
        <v>1.0351999999999999</v>
      </c>
      <c r="Z195" s="6">
        <v>1.0427</v>
      </c>
    </row>
    <row r="196" spans="3:26" ht="15.5" x14ac:dyDescent="0.35">
      <c r="C196" t="s">
        <v>241</v>
      </c>
      <c r="I196" s="6">
        <v>-7.1999999999999998E-3</v>
      </c>
      <c r="J196" s="6">
        <v>2.0000000000000001E-4</v>
      </c>
      <c r="K196" s="6">
        <v>1E-4</v>
      </c>
      <c r="L196" s="6">
        <v>1.1399999999999999E-2</v>
      </c>
      <c r="M196" s="6">
        <v>5.2499999999999998E-2</v>
      </c>
      <c r="N196" s="6">
        <v>-4.5999999999999999E-3</v>
      </c>
      <c r="O196" s="6">
        <v>-2.1099999999999997E-2</v>
      </c>
      <c r="P196" s="6">
        <v>7.000000000000001E-4</v>
      </c>
      <c r="Q196" s="6">
        <v>2.12E-2</v>
      </c>
      <c r="R196" s="6">
        <v>1.01E-2</v>
      </c>
      <c r="S196" s="6">
        <v>-5.6999999999999993E-3</v>
      </c>
      <c r="T196" s="6">
        <v>-1.52E-2</v>
      </c>
      <c r="U196" s="6">
        <v>-2.7000000000000003E-2</v>
      </c>
      <c r="V196" s="6">
        <v>1.7899999999999999E-2</v>
      </c>
      <c r="W196" s="6">
        <v>9.0999999999999998E-2</v>
      </c>
      <c r="X196" s="6">
        <v>0.18690000000000001</v>
      </c>
      <c r="Y196" s="6">
        <v>0.52990000000000004</v>
      </c>
      <c r="Z196" s="6">
        <v>1.3515999999999999</v>
      </c>
    </row>
    <row r="197" spans="3:26" ht="15.5" x14ac:dyDescent="0.35">
      <c r="C197" t="s">
        <v>242</v>
      </c>
      <c r="I197" s="6">
        <v>-35.78</v>
      </c>
      <c r="J197" s="6">
        <v>1.43</v>
      </c>
      <c r="K197" s="6">
        <v>0.89</v>
      </c>
      <c r="L197" s="6">
        <v>67.87</v>
      </c>
      <c r="M197" s="6">
        <v>315.18</v>
      </c>
      <c r="N197" s="6">
        <v>-26.77</v>
      </c>
      <c r="O197" s="6">
        <v>-123.49</v>
      </c>
      <c r="P197" s="6">
        <v>3.86</v>
      </c>
      <c r="Q197" s="6">
        <v>85.3</v>
      </c>
      <c r="R197" s="6">
        <v>29.88</v>
      </c>
      <c r="S197" s="6">
        <v>-3.72</v>
      </c>
      <c r="T197" s="6">
        <v>-4.53</v>
      </c>
      <c r="U197" s="6">
        <v>-6.75</v>
      </c>
      <c r="V197" s="6">
        <v>7.7</v>
      </c>
      <c r="W197" s="6">
        <v>16.07</v>
      </c>
      <c r="X197" s="6">
        <v>4.07</v>
      </c>
      <c r="Y197" s="6">
        <v>-2.0299999999999998</v>
      </c>
      <c r="Z197" s="6">
        <v>-2.46</v>
      </c>
    </row>
    <row r="198" spans="3:26" ht="15.5" x14ac:dyDescent="0.35">
      <c r="C198" t="s">
        <v>69</v>
      </c>
      <c r="I198" s="6">
        <v>0.46</v>
      </c>
      <c r="J198" s="6">
        <v>0.6</v>
      </c>
      <c r="K198" s="6">
        <v>0.67</v>
      </c>
      <c r="L198" s="6">
        <v>0.65</v>
      </c>
      <c r="M198" s="6">
        <v>0.79</v>
      </c>
      <c r="N198" s="6">
        <v>0.56000000000000005</v>
      </c>
      <c r="O198" s="6">
        <v>0.56999999999999995</v>
      </c>
      <c r="P198" s="6">
        <v>0.75</v>
      </c>
      <c r="Q198" s="6">
        <v>0.95</v>
      </c>
      <c r="R198" s="6">
        <v>1.26</v>
      </c>
      <c r="S198" s="6">
        <v>1.1000000000000001</v>
      </c>
      <c r="T198" s="6">
        <v>1.21</v>
      </c>
      <c r="U198" s="6">
        <v>0.68</v>
      </c>
      <c r="V198" s="6">
        <v>1.02</v>
      </c>
      <c r="W198" s="6">
        <v>0.91</v>
      </c>
      <c r="X198" s="6">
        <v>2.91</v>
      </c>
      <c r="Y198" s="6">
        <v>-5.86</v>
      </c>
      <c r="Z198" s="6">
        <v>-0.84</v>
      </c>
    </row>
    <row r="199" spans="3:26" ht="15.5" x14ac:dyDescent="0.35">
      <c r="C199" t="s">
        <v>66</v>
      </c>
      <c r="I199" s="6">
        <v>1081.53</v>
      </c>
      <c r="J199" s="6">
        <v>1050.5899999999999</v>
      </c>
      <c r="K199" s="6">
        <v>993.52</v>
      </c>
      <c r="L199" s="6">
        <v>992.59</v>
      </c>
      <c r="M199" s="6">
        <v>897.14</v>
      </c>
      <c r="N199" s="6">
        <v>846.09</v>
      </c>
      <c r="O199" s="6">
        <v>835.24</v>
      </c>
      <c r="P199" s="6">
        <v>884.25</v>
      </c>
      <c r="Q199" s="6">
        <v>827.83</v>
      </c>
      <c r="R199" s="6">
        <v>812.38</v>
      </c>
      <c r="S199" s="6">
        <v>816.24</v>
      </c>
      <c r="T199" s="6">
        <v>742.21</v>
      </c>
      <c r="U199" s="6">
        <v>739.39</v>
      </c>
      <c r="V199" s="6">
        <v>605.01</v>
      </c>
      <c r="W199" s="6">
        <v>552.14</v>
      </c>
      <c r="X199" s="6">
        <v>175.05</v>
      </c>
      <c r="Y199" s="6">
        <v>-52.88</v>
      </c>
      <c r="Z199" s="6">
        <v>-345.95</v>
      </c>
    </row>
    <row r="200" spans="3:26" ht="15.5" x14ac:dyDescent="0.35">
      <c r="C200" t="s">
        <v>243</v>
      </c>
      <c r="I200" s="6">
        <v>0.46</v>
      </c>
      <c r="J200" s="6">
        <v>0.6</v>
      </c>
      <c r="K200" s="6">
        <v>0.67</v>
      </c>
      <c r="L200" s="6">
        <v>0.65</v>
      </c>
      <c r="M200" s="6">
        <v>0.79</v>
      </c>
      <c r="N200" s="6">
        <v>0.56000000000000005</v>
      </c>
      <c r="O200" s="6">
        <v>0.56999999999999995</v>
      </c>
      <c r="P200" s="6">
        <v>0.75</v>
      </c>
      <c r="Q200" s="6">
        <v>0.95</v>
      </c>
      <c r="R200" s="6">
        <v>1.26</v>
      </c>
      <c r="S200" s="6">
        <v>1.1000000000000001</v>
      </c>
      <c r="T200" s="6">
        <v>1.21</v>
      </c>
      <c r="U200" s="6">
        <v>0.68</v>
      </c>
      <c r="V200" s="6">
        <v>1.02</v>
      </c>
      <c r="W200" s="6">
        <v>0.91</v>
      </c>
      <c r="X200" s="6">
        <v>2.91</v>
      </c>
      <c r="Y200" s="6">
        <v>-5.86</v>
      </c>
      <c r="Z200" s="6">
        <v>-0.84</v>
      </c>
    </row>
    <row r="201" spans="3:26" ht="15.5" x14ac:dyDescent="0.35">
      <c r="C201" t="s">
        <v>244</v>
      </c>
      <c r="I201" s="6">
        <v>1081.53</v>
      </c>
      <c r="J201" s="6">
        <v>1050.5899999999999</v>
      </c>
      <c r="K201" s="6">
        <v>993.52</v>
      </c>
      <c r="L201" s="6">
        <v>992.59</v>
      </c>
      <c r="M201" s="6">
        <v>897.14</v>
      </c>
      <c r="N201" s="6">
        <v>846.09</v>
      </c>
      <c r="O201" s="6">
        <v>835.24</v>
      </c>
      <c r="P201" s="6">
        <v>884.25</v>
      </c>
      <c r="Q201" s="6">
        <v>827.83</v>
      </c>
      <c r="R201" s="6">
        <v>812.38</v>
      </c>
      <c r="S201" s="6">
        <v>816.24</v>
      </c>
      <c r="T201" s="6">
        <v>742.21</v>
      </c>
      <c r="U201" s="6">
        <v>739.39</v>
      </c>
      <c r="V201" s="6">
        <v>605.01</v>
      </c>
      <c r="W201" s="6">
        <v>552.14</v>
      </c>
      <c r="X201" s="6">
        <v>175.05</v>
      </c>
      <c r="Y201" s="6">
        <v>-52.88</v>
      </c>
      <c r="Z201" s="6">
        <v>-345.95</v>
      </c>
    </row>
    <row r="202" spans="3:26" ht="15.5" x14ac:dyDescent="0.35">
      <c r="C202" t="s">
        <v>245</v>
      </c>
      <c r="I202" s="5">
        <v>22000000000</v>
      </c>
      <c r="J202" s="5">
        <v>35000000000</v>
      </c>
      <c r="K202" s="5">
        <v>26000000000</v>
      </c>
      <c r="L202" s="5">
        <v>32000000000</v>
      </c>
      <c r="M202" s="5">
        <v>39000000000</v>
      </c>
      <c r="N202" s="5">
        <v>89000000000</v>
      </c>
      <c r="O202" s="5">
        <v>16000000000</v>
      </c>
      <c r="Q202" s="5">
        <v>102000000000</v>
      </c>
      <c r="R202" s="5">
        <v>91000000000</v>
      </c>
      <c r="S202" s="5">
        <v>88000000000</v>
      </c>
      <c r="T202" s="5">
        <v>322000000000</v>
      </c>
      <c r="U202" s="5">
        <v>428000000000</v>
      </c>
      <c r="V202" s="5">
        <v>263000000000</v>
      </c>
      <c r="W202" s="5">
        <v>411000000000</v>
      </c>
      <c r="X202" s="5">
        <v>462000000000</v>
      </c>
      <c r="Y202" s="5">
        <v>1468000000000</v>
      </c>
      <c r="Z202" s="5">
        <v>2308000000000</v>
      </c>
    </row>
    <row r="203" spans="3:26" ht="15.5" x14ac:dyDescent="0.35">
      <c r="C203" t="s">
        <v>246</v>
      </c>
      <c r="V203" s="5">
        <v>58000000000</v>
      </c>
      <c r="W203" s="5">
        <v>18000000000</v>
      </c>
      <c r="X203" s="5">
        <v>47000000000</v>
      </c>
      <c r="Y203" s="5">
        <v>94000000000</v>
      </c>
      <c r="Z203" s="5">
        <v>132000000000</v>
      </c>
    </row>
    <row r="204" spans="3:26" ht="15.5" x14ac:dyDescent="0.35">
      <c r="C204" t="s">
        <v>25</v>
      </c>
      <c r="I204" s="5">
        <v>22000000000</v>
      </c>
      <c r="J204" s="5">
        <v>35000000000</v>
      </c>
      <c r="K204" s="5">
        <v>26000000000</v>
      </c>
      <c r="L204" s="5">
        <v>32000000000</v>
      </c>
      <c r="M204" s="5">
        <v>39000000000</v>
      </c>
      <c r="N204" s="5">
        <v>89000000000</v>
      </c>
      <c r="O204" s="5">
        <v>16000000000</v>
      </c>
      <c r="Q204" s="5">
        <v>102000000000</v>
      </c>
      <c r="R204" s="5">
        <v>91000000000</v>
      </c>
      <c r="S204" s="5">
        <v>88000000000</v>
      </c>
      <c r="T204" s="5">
        <v>322000000000</v>
      </c>
      <c r="U204" s="5">
        <v>428000000000</v>
      </c>
      <c r="V204" s="5">
        <v>321000000000</v>
      </c>
      <c r="W204" s="5">
        <v>429000000000</v>
      </c>
      <c r="X204" s="5">
        <v>509000000000</v>
      </c>
      <c r="Y204" s="5">
        <v>1562000000000</v>
      </c>
      <c r="Z204" s="5">
        <v>2439000000000</v>
      </c>
    </row>
    <row r="205" spans="3:26" ht="15.5" x14ac:dyDescent="0.35">
      <c r="C205" t="s">
        <v>22</v>
      </c>
      <c r="I205" s="5">
        <v>-705000000000</v>
      </c>
      <c r="J205" s="5">
        <v>-697000000000</v>
      </c>
      <c r="K205" s="5">
        <v>-624000000000</v>
      </c>
      <c r="L205" s="5">
        <v>-361000000000</v>
      </c>
      <c r="M205" s="5">
        <v>-882000000000</v>
      </c>
      <c r="N205" s="5">
        <v>-703000000000</v>
      </c>
      <c r="O205" s="5">
        <v>-500000000000</v>
      </c>
      <c r="P205" s="5">
        <v>-255000000000</v>
      </c>
      <c r="Q205" s="5">
        <v>-360000000000</v>
      </c>
      <c r="R205" s="5">
        <v>-158000000000</v>
      </c>
      <c r="S205" s="5">
        <v>73000000000</v>
      </c>
      <c r="T205" s="5">
        <v>311000000000</v>
      </c>
      <c r="U205" s="5">
        <v>404000000000</v>
      </c>
      <c r="V205" s="5">
        <v>245000000000</v>
      </c>
      <c r="W205" s="5">
        <v>334000000000</v>
      </c>
      <c r="X205" s="5">
        <v>457000000000</v>
      </c>
      <c r="Y205" s="5">
        <v>1514000000000</v>
      </c>
      <c r="Z205" s="5">
        <v>2346000000000</v>
      </c>
    </row>
    <row r="206" spans="3:26" ht="15.5" x14ac:dyDescent="0.35">
      <c r="C206" t="s">
        <v>247</v>
      </c>
      <c r="I206" s="5">
        <v>1836000000000</v>
      </c>
      <c r="J206" s="5">
        <v>1598000000000</v>
      </c>
      <c r="K206" s="5">
        <v>1442000000000</v>
      </c>
      <c r="L206" s="5">
        <v>1289000000000</v>
      </c>
      <c r="M206" s="5">
        <v>1626000000000</v>
      </c>
      <c r="N206" s="5">
        <v>1315000000000</v>
      </c>
      <c r="O206" s="5">
        <v>1123000000000</v>
      </c>
      <c r="P206" s="5">
        <v>1176000000000</v>
      </c>
      <c r="Q206" s="5">
        <v>1013000000000</v>
      </c>
      <c r="R206" s="5">
        <v>796000000000</v>
      </c>
      <c r="S206" s="5">
        <v>656000000000</v>
      </c>
      <c r="T206" s="5">
        <v>500000000000</v>
      </c>
      <c r="U206" s="5">
        <v>483000000000</v>
      </c>
      <c r="V206" s="5">
        <v>396000000000</v>
      </c>
      <c r="W206" s="5">
        <v>149000000000</v>
      </c>
      <c r="X206" s="5">
        <v>4000000000</v>
      </c>
      <c r="Y206" s="5">
        <v>-1020000000000</v>
      </c>
      <c r="Z206" s="5">
        <v>-1621000000000</v>
      </c>
    </row>
    <row r="207" spans="3:26" ht="15.5" x14ac:dyDescent="0.35">
      <c r="C207" t="s">
        <v>248</v>
      </c>
      <c r="I207" s="5">
        <v>203000000000</v>
      </c>
      <c r="J207" s="5">
        <v>199000000000</v>
      </c>
      <c r="K207" s="5">
        <v>225000000000</v>
      </c>
      <c r="L207" s="5">
        <v>19000000000</v>
      </c>
      <c r="M207" s="5">
        <v>255000000000</v>
      </c>
      <c r="N207" s="5">
        <v>298000000000</v>
      </c>
      <c r="O207" s="5">
        <v>336000000000</v>
      </c>
      <c r="P207" s="5">
        <v>57000000000</v>
      </c>
      <c r="Q207" s="5">
        <v>301000000000</v>
      </c>
      <c r="R207" s="5">
        <v>328000000000</v>
      </c>
      <c r="S207" s="5">
        <v>372000000000</v>
      </c>
      <c r="T207" s="5">
        <v>218000000000</v>
      </c>
      <c r="U207" s="5">
        <v>-57000000000</v>
      </c>
      <c r="V207" s="5">
        <v>138000000000</v>
      </c>
      <c r="W207" s="5">
        <v>188000000000</v>
      </c>
      <c r="X207" s="5">
        <v>63000000000</v>
      </c>
      <c r="Y207" s="5">
        <v>5000000000</v>
      </c>
      <c r="Z207" s="5">
        <v>-181000000000</v>
      </c>
    </row>
    <row r="208" spans="3:26" ht="15.5" x14ac:dyDescent="0.35">
      <c r="C208" t="s">
        <v>249</v>
      </c>
      <c r="I208" s="5">
        <v>-31000000000</v>
      </c>
      <c r="J208" s="5">
        <v>-24000000000</v>
      </c>
      <c r="K208" s="5">
        <v>-55000000000</v>
      </c>
      <c r="L208" s="5">
        <v>-21000000000</v>
      </c>
      <c r="M208" s="5">
        <v>-6000000000</v>
      </c>
      <c r="N208" s="5">
        <v>-13000000000</v>
      </c>
      <c r="O208" s="5">
        <v>-64000000000</v>
      </c>
      <c r="P208" s="5">
        <v>-103000000000</v>
      </c>
      <c r="Q208" s="5">
        <v>-46000000000</v>
      </c>
      <c r="R208" s="5">
        <v>-99000000000</v>
      </c>
      <c r="S208" s="5">
        <v>-100000000000</v>
      </c>
      <c r="T208" s="5">
        <v>-118000000000</v>
      </c>
      <c r="U208" s="5">
        <v>-37000000000</v>
      </c>
      <c r="V208" s="5">
        <v>-27000000000</v>
      </c>
      <c r="W208" s="5">
        <v>-62000000000</v>
      </c>
      <c r="X208" s="5">
        <v>-48000000000</v>
      </c>
      <c r="Y208" s="5">
        <v>-32000000000</v>
      </c>
      <c r="Z208" s="5">
        <v>-62000000000</v>
      </c>
    </row>
    <row r="209" spans="2:26" ht="15.5" x14ac:dyDescent="0.35">
      <c r="C209" t="s">
        <v>14</v>
      </c>
      <c r="I209" s="5">
        <v>172000000000</v>
      </c>
      <c r="J209" s="5">
        <v>175000000000</v>
      </c>
      <c r="K209" s="5">
        <v>170000000000</v>
      </c>
      <c r="L209" s="5">
        <v>-2000000000</v>
      </c>
      <c r="M209" s="5">
        <v>249000000000</v>
      </c>
      <c r="N209" s="5">
        <v>284000000000</v>
      </c>
      <c r="O209" s="5">
        <v>271000000000</v>
      </c>
      <c r="P209" s="5">
        <v>-46000000000</v>
      </c>
      <c r="Q209" s="5">
        <v>255000000000</v>
      </c>
      <c r="R209" s="5">
        <v>229000000000</v>
      </c>
      <c r="S209" s="5">
        <v>272000000000</v>
      </c>
      <c r="T209" s="5">
        <v>100000000000</v>
      </c>
      <c r="U209" s="5">
        <v>-95000000000</v>
      </c>
      <c r="V209" s="5">
        <v>111000000000</v>
      </c>
      <c r="W209" s="5">
        <v>127000000000</v>
      </c>
      <c r="X209" s="5">
        <v>15000000000</v>
      </c>
      <c r="Y209" s="5">
        <v>-27000000000</v>
      </c>
      <c r="Z209" s="5">
        <v>-242000000000</v>
      </c>
    </row>
    <row r="210" spans="2:26" ht="15.5" x14ac:dyDescent="0.35">
      <c r="C210" t="s">
        <v>16</v>
      </c>
      <c r="I210" s="6">
        <v>35.68</v>
      </c>
      <c r="J210" s="6">
        <v>36.229999999999997</v>
      </c>
      <c r="K210" s="6">
        <v>35.200000000000003</v>
      </c>
      <c r="L210" s="6">
        <v>-0.47</v>
      </c>
      <c r="M210" s="6">
        <v>51.71</v>
      </c>
      <c r="N210" s="6">
        <v>58.97</v>
      </c>
      <c r="O210" s="6">
        <v>56.28</v>
      </c>
      <c r="P210" s="6">
        <v>-9.6199999999999992</v>
      </c>
      <c r="Q210" s="6">
        <v>52.79</v>
      </c>
      <c r="R210" s="6">
        <v>47.58</v>
      </c>
      <c r="S210" s="6">
        <v>56.41</v>
      </c>
      <c r="T210" s="6">
        <v>20.81</v>
      </c>
      <c r="U210" s="6">
        <v>-19.64</v>
      </c>
      <c r="V210" s="6">
        <v>23.1</v>
      </c>
      <c r="W210" s="6">
        <v>26.28</v>
      </c>
      <c r="X210" s="6">
        <v>3.12</v>
      </c>
      <c r="Y210" s="6">
        <v>-9.17</v>
      </c>
      <c r="Z210" s="6">
        <v>-138.15</v>
      </c>
    </row>
    <row r="212" spans="2:26" ht="15.5" x14ac:dyDescent="0.35">
      <c r="B212" t="s">
        <v>250</v>
      </c>
      <c r="C212" t="s">
        <v>251</v>
      </c>
      <c r="D212" s="5">
        <v>-29000000000</v>
      </c>
      <c r="E212" s="5">
        <v>-100000000000</v>
      </c>
      <c r="F212" s="5">
        <v>18000000000</v>
      </c>
      <c r="G212" s="5">
        <v>24000000000</v>
      </c>
      <c r="H212" s="5">
        <v>-115000000000</v>
      </c>
      <c r="I212" s="5">
        <v>-24000000000</v>
      </c>
      <c r="J212" s="5">
        <v>47000000000</v>
      </c>
      <c r="K212" s="5">
        <v>50000000000</v>
      </c>
      <c r="L212" s="5">
        <v>51000000000</v>
      </c>
      <c r="M212" s="5">
        <v>192000000000</v>
      </c>
      <c r="N212" s="5">
        <v>-13000000000</v>
      </c>
      <c r="O212" s="5">
        <v>-74000000000</v>
      </c>
      <c r="P212" s="5">
        <v>-7000000000</v>
      </c>
      <c r="Q212" s="5">
        <v>44000000000</v>
      </c>
    </row>
    <row r="213" spans="2:26" ht="15.5" x14ac:dyDescent="0.35">
      <c r="C213" t="s">
        <v>252</v>
      </c>
      <c r="H213" s="5">
        <v>-86000000000</v>
      </c>
      <c r="I213" s="5">
        <v>-24000000000</v>
      </c>
      <c r="J213" s="5">
        <v>47000000000</v>
      </c>
      <c r="K213" s="5">
        <v>50000000000</v>
      </c>
      <c r="L213" s="5">
        <v>51000000000</v>
      </c>
      <c r="M213" s="5">
        <v>192000000000</v>
      </c>
      <c r="N213" s="5">
        <v>-13000000000</v>
      </c>
      <c r="O213" s="5">
        <v>-74000000000</v>
      </c>
      <c r="P213" s="5">
        <v>-7000000000</v>
      </c>
      <c r="Q213" s="5">
        <v>44000000000</v>
      </c>
    </row>
    <row r="214" spans="2:26" ht="15.5" x14ac:dyDescent="0.35">
      <c r="C214" t="s">
        <v>57</v>
      </c>
      <c r="D214" s="6">
        <v>-5.98</v>
      </c>
      <c r="E214" s="6">
        <v>-20.7</v>
      </c>
      <c r="F214" s="6">
        <v>3.74</v>
      </c>
      <c r="G214" s="6">
        <v>4.93</v>
      </c>
      <c r="H214" s="6">
        <v>-23.9</v>
      </c>
      <c r="I214" s="6">
        <v>-4.9400000000000004</v>
      </c>
      <c r="J214" s="6">
        <v>9.67</v>
      </c>
      <c r="K214" s="6">
        <v>10.43</v>
      </c>
      <c r="L214" s="6">
        <v>10.54</v>
      </c>
      <c r="M214" s="6">
        <v>39.83</v>
      </c>
      <c r="N214" s="6">
        <v>-2.59</v>
      </c>
      <c r="O214" s="6">
        <v>-15.42</v>
      </c>
      <c r="P214" s="6">
        <v>-1.46</v>
      </c>
      <c r="Q214" s="6">
        <v>9.08</v>
      </c>
    </row>
    <row r="215" spans="2:26" ht="15.5" x14ac:dyDescent="0.35">
      <c r="C215" t="s">
        <v>255</v>
      </c>
      <c r="H215" s="6">
        <v>-17.75</v>
      </c>
      <c r="I215" s="6">
        <v>-4.9400000000000004</v>
      </c>
      <c r="J215" s="6">
        <v>9.67</v>
      </c>
      <c r="K215" s="6">
        <v>10.43</v>
      </c>
      <c r="L215" s="6">
        <v>10.54</v>
      </c>
      <c r="M215" s="6">
        <v>39.83</v>
      </c>
      <c r="N215" s="6">
        <v>-2.59</v>
      </c>
      <c r="O215" s="6">
        <v>-15.42</v>
      </c>
      <c r="P215" s="6">
        <v>-1.46</v>
      </c>
      <c r="Q215" s="6">
        <v>9.08</v>
      </c>
    </row>
    <row r="216" spans="2:26" ht="15.5" x14ac:dyDescent="0.35">
      <c r="C216" t="s">
        <v>258</v>
      </c>
      <c r="D216" s="5">
        <v>823000000000</v>
      </c>
      <c r="E216" s="5">
        <v>773000000000</v>
      </c>
      <c r="F216" s="5">
        <v>812000000000</v>
      </c>
      <c r="G216" s="5">
        <v>748000000000</v>
      </c>
      <c r="H216" s="5">
        <v>3292000000000</v>
      </c>
      <c r="I216" s="5">
        <v>3106000000000</v>
      </c>
      <c r="J216" s="5">
        <v>2973000000000</v>
      </c>
      <c r="K216" s="5">
        <v>2991000000000</v>
      </c>
      <c r="L216" s="5">
        <v>3354000000000</v>
      </c>
      <c r="M216" s="5">
        <v>3066000000000</v>
      </c>
      <c r="N216" s="5">
        <v>2168000000000</v>
      </c>
      <c r="O216" s="5">
        <v>2674000000000</v>
      </c>
      <c r="P216" s="5">
        <v>3250000000000</v>
      </c>
      <c r="Q216" s="5">
        <v>2899000000000</v>
      </c>
    </row>
    <row r="217" spans="2:26" ht="15.5" x14ac:dyDescent="0.35">
      <c r="C217" t="s">
        <v>259</v>
      </c>
      <c r="H217" s="5">
        <v>3155000000000</v>
      </c>
      <c r="I217" s="5">
        <v>3106000000000</v>
      </c>
      <c r="J217" s="5">
        <v>2973000000000</v>
      </c>
      <c r="K217" s="5">
        <v>2991000000000</v>
      </c>
      <c r="L217" s="5">
        <v>3354000000000</v>
      </c>
      <c r="M217" s="5">
        <v>3066000000000</v>
      </c>
      <c r="N217" s="5">
        <v>2168000000000</v>
      </c>
      <c r="O217" s="5">
        <v>2674000000000</v>
      </c>
      <c r="P217" s="5">
        <v>3250000000000</v>
      </c>
      <c r="Q217" s="5">
        <v>2899000000000</v>
      </c>
    </row>
    <row r="218" spans="2:26" ht="15.5" x14ac:dyDescent="0.35">
      <c r="C218" t="s">
        <v>263</v>
      </c>
      <c r="I218" s="6">
        <v>-24.47</v>
      </c>
    </row>
    <row r="219" spans="2:26" ht="15.5" x14ac:dyDescent="0.35">
      <c r="C219" t="s">
        <v>264</v>
      </c>
      <c r="I219" s="6">
        <v>-32.96</v>
      </c>
    </row>
    <row r="220" spans="2:26" ht="15.5" x14ac:dyDescent="0.35">
      <c r="C220" t="s">
        <v>265</v>
      </c>
      <c r="I220" s="6">
        <v>7.42</v>
      </c>
    </row>
    <row r="221" spans="2:26" ht="15.5" x14ac:dyDescent="0.35">
      <c r="C221" t="s">
        <v>266</v>
      </c>
      <c r="I221" s="6">
        <v>-3.0299999999999997E-2</v>
      </c>
    </row>
    <row r="222" spans="2:26" ht="15.5" x14ac:dyDescent="0.35">
      <c r="C222" t="s">
        <v>267</v>
      </c>
      <c r="I222" s="6">
        <v>0.89</v>
      </c>
    </row>
    <row r="223" spans="2:26" ht="15.5" x14ac:dyDescent="0.35">
      <c r="C223" t="s">
        <v>268</v>
      </c>
      <c r="I223" s="6">
        <v>0.53</v>
      </c>
    </row>
    <row r="224" spans="2:26" ht="15.5" x14ac:dyDescent="0.35">
      <c r="C224" t="s">
        <v>269</v>
      </c>
      <c r="I224" s="6">
        <v>11.98</v>
      </c>
    </row>
    <row r="225" spans="3:9" ht="15.5" x14ac:dyDescent="0.35">
      <c r="C225" t="s">
        <v>270</v>
      </c>
      <c r="I225" s="6">
        <v>13.64</v>
      </c>
    </row>
    <row r="226" spans="3:9" ht="15.5" x14ac:dyDescent="0.35">
      <c r="C226" t="s">
        <v>271</v>
      </c>
      <c r="I226" s="6">
        <v>-19.11</v>
      </c>
    </row>
    <row r="227" spans="3:9" ht="15.5" x14ac:dyDescent="0.35">
      <c r="C227" t="s">
        <v>272</v>
      </c>
      <c r="I227" s="6">
        <v>-60.2</v>
      </c>
    </row>
    <row r="228" spans="3:9" ht="15.5" x14ac:dyDescent="0.35">
      <c r="C228" t="s">
        <v>275</v>
      </c>
      <c r="I228" s="6">
        <v>-17.75</v>
      </c>
    </row>
    <row r="229" spans="3:9" ht="15.5" x14ac:dyDescent="0.35">
      <c r="C229" t="s">
        <v>276</v>
      </c>
      <c r="I229" s="6">
        <v>-23.9</v>
      </c>
    </row>
    <row r="230" spans="3:9" ht="15.5" x14ac:dyDescent="0.35">
      <c r="C230" t="s">
        <v>277</v>
      </c>
      <c r="I230" s="6">
        <v>654.12</v>
      </c>
    </row>
    <row r="231" spans="3:9" ht="15.5" x14ac:dyDescent="0.35">
      <c r="C231" t="s">
        <v>278</v>
      </c>
      <c r="D231" s="6">
        <v>168.13</v>
      </c>
    </row>
    <row r="232" spans="3:9" ht="15.5" x14ac:dyDescent="0.35">
      <c r="C232" t="s">
        <v>279</v>
      </c>
      <c r="I232" s="6">
        <v>1093.55</v>
      </c>
    </row>
    <row r="233" spans="3:9" ht="15.5" x14ac:dyDescent="0.35">
      <c r="C233" t="s">
        <v>280</v>
      </c>
      <c r="I233" s="6">
        <v>42.9</v>
      </c>
    </row>
    <row r="234" spans="3:9" ht="15.5" x14ac:dyDescent="0.35">
      <c r="C234" t="s">
        <v>281</v>
      </c>
      <c r="D234" s="6">
        <v>5.45</v>
      </c>
    </row>
    <row r="235" spans="3:9" ht="15.5" x14ac:dyDescent="0.35">
      <c r="C235" t="s">
        <v>282</v>
      </c>
      <c r="D235" s="6">
        <v>3.59</v>
      </c>
    </row>
    <row r="236" spans="3:9" ht="15.5" x14ac:dyDescent="0.35">
      <c r="C236" t="s">
        <v>285</v>
      </c>
      <c r="D236" s="6">
        <v>0.1</v>
      </c>
    </row>
    <row r="237" spans="3:9" ht="15.5" x14ac:dyDescent="0.35">
      <c r="C237" t="s">
        <v>287</v>
      </c>
      <c r="D237" s="6">
        <v>1.1000000000000001</v>
      </c>
    </row>
    <row r="238" spans="3:9" ht="15.5" x14ac:dyDescent="0.35">
      <c r="C238" t="s">
        <v>288</v>
      </c>
      <c r="I238" s="6">
        <v>-99.97</v>
      </c>
    </row>
    <row r="239" spans="3:9" ht="15.5" x14ac:dyDescent="0.35">
      <c r="C239" t="s">
        <v>12</v>
      </c>
      <c r="D239" s="5">
        <v>112000000000</v>
      </c>
    </row>
    <row r="240" spans="3:9" ht="15.5" x14ac:dyDescent="0.35">
      <c r="C240" t="s">
        <v>289</v>
      </c>
      <c r="I240" s="6">
        <v>12.47</v>
      </c>
    </row>
    <row r="241" spans="3:9" ht="15.5" x14ac:dyDescent="0.35">
      <c r="C241" t="s">
        <v>290</v>
      </c>
      <c r="I241" s="6">
        <v>-1.47E-2</v>
      </c>
    </row>
    <row r="242" spans="3:9" ht="15.5" x14ac:dyDescent="0.35">
      <c r="C242" t="s">
        <v>291</v>
      </c>
      <c r="I242" s="6">
        <v>-1.6200000000000003E-2</v>
      </c>
    </row>
    <row r="243" spans="3:9" ht="15.5" x14ac:dyDescent="0.35">
      <c r="C243" t="s">
        <v>292</v>
      </c>
      <c r="I243" s="6">
        <v>-1.9799999999999998E-2</v>
      </c>
    </row>
    <row r="244" spans="3:9" ht="15.5" x14ac:dyDescent="0.35">
      <c r="C244" t="s">
        <v>293</v>
      </c>
      <c r="I244" s="6">
        <v>1E-4</v>
      </c>
    </row>
    <row r="245" spans="3:9" ht="15.5" x14ac:dyDescent="0.35">
      <c r="C245" t="s">
        <v>294</v>
      </c>
      <c r="D245" s="6">
        <v>28.21</v>
      </c>
    </row>
    <row r="246" spans="3:9" ht="15.5" x14ac:dyDescent="0.35">
      <c r="C246" t="s">
        <v>295</v>
      </c>
      <c r="D246" s="6">
        <v>77.180000000000007</v>
      </c>
    </row>
    <row r="247" spans="3:9" ht="15.5" x14ac:dyDescent="0.35">
      <c r="C247" t="s">
        <v>296</v>
      </c>
      <c r="D247" s="6">
        <v>28.58</v>
      </c>
    </row>
    <row r="248" spans="3:9" ht="15.5" x14ac:dyDescent="0.35">
      <c r="C248" t="s">
        <v>297</v>
      </c>
      <c r="D248" s="6">
        <v>76.81</v>
      </c>
    </row>
    <row r="249" spans="3:9" ht="15.5" x14ac:dyDescent="0.35">
      <c r="C249" t="s">
        <v>298</v>
      </c>
      <c r="D249" s="6">
        <v>3.23</v>
      </c>
    </row>
    <row r="250" spans="3:9" ht="15.5" x14ac:dyDescent="0.35">
      <c r="C250" t="s">
        <v>299</v>
      </c>
      <c r="I250" s="6">
        <v>0.55000000000000004</v>
      </c>
    </row>
    <row r="251" spans="3:9" ht="15.5" x14ac:dyDescent="0.35">
      <c r="C251" t="s">
        <v>300</v>
      </c>
      <c r="I251" s="6">
        <v>4.45</v>
      </c>
    </row>
    <row r="252" spans="3:9" ht="15.5" x14ac:dyDescent="0.35">
      <c r="C252" t="s">
        <v>53</v>
      </c>
      <c r="I252" s="5">
        <v>2821000000000</v>
      </c>
    </row>
    <row r="253" spans="3:9" ht="15.5" x14ac:dyDescent="0.35">
      <c r="C253" t="s">
        <v>301</v>
      </c>
      <c r="I253" s="5">
        <v>2031000000000</v>
      </c>
    </row>
    <row r="254" spans="3:9" ht="15.5" x14ac:dyDescent="0.35">
      <c r="C254" t="s">
        <v>302</v>
      </c>
      <c r="I254" s="5">
        <v>4820000000</v>
      </c>
    </row>
    <row r="255" spans="3:9" ht="15.5" x14ac:dyDescent="0.35">
      <c r="C255" t="s">
        <v>303</v>
      </c>
      <c r="I255" s="6">
        <v>0.10769999999999999</v>
      </c>
    </row>
    <row r="256" spans="3:9" ht="15.5" x14ac:dyDescent="0.35">
      <c r="C256" t="s">
        <v>304</v>
      </c>
      <c r="D256" s="6">
        <v>-2.8900000000000002E-2</v>
      </c>
    </row>
    <row r="257" spans="3:9" ht="15.5" x14ac:dyDescent="0.35">
      <c r="C257" t="s">
        <v>305</v>
      </c>
      <c r="D257" s="6">
        <v>-5.0099999999999999E-2</v>
      </c>
    </row>
    <row r="258" spans="3:9" ht="15.5" x14ac:dyDescent="0.35">
      <c r="C258" t="s">
        <v>306</v>
      </c>
      <c r="D258" s="6">
        <v>-3.5000000000000003E-2</v>
      </c>
    </row>
    <row r="259" spans="3:9" ht="15.5" x14ac:dyDescent="0.35">
      <c r="C259" t="s">
        <v>307</v>
      </c>
      <c r="D259" s="6">
        <v>6.4699999999999994E-2</v>
      </c>
    </row>
    <row r="260" spans="3:9" ht="15.5" x14ac:dyDescent="0.35">
      <c r="C260" t="s">
        <v>308</v>
      </c>
      <c r="D260" s="6">
        <v>-1.5350999999999999</v>
      </c>
    </row>
    <row r="261" spans="3:9" ht="15.5" x14ac:dyDescent="0.35">
      <c r="C261" t="s">
        <v>309</v>
      </c>
      <c r="D261" s="6">
        <v>-1.8792</v>
      </c>
    </row>
    <row r="262" spans="3:9" ht="15.5" x14ac:dyDescent="0.35">
      <c r="C262" t="s">
        <v>316</v>
      </c>
      <c r="I262" s="5">
        <v>5</v>
      </c>
    </row>
    <row r="263" spans="3:9" ht="15.5" x14ac:dyDescent="0.35">
      <c r="C263" t="s">
        <v>317</v>
      </c>
      <c r="I263" s="6">
        <v>0.56999999999999995</v>
      </c>
    </row>
    <row r="264" spans="3:9" ht="15.5" x14ac:dyDescent="0.35">
      <c r="C264" t="s">
        <v>318</v>
      </c>
      <c r="I264" s="6">
        <v>0.69</v>
      </c>
    </row>
    <row r="265" spans="3:9" ht="15.5" x14ac:dyDescent="0.35">
      <c r="C265" t="s">
        <v>319</v>
      </c>
      <c r="I265" s="6">
        <v>0.26</v>
      </c>
    </row>
    <row r="266" spans="3:9" ht="15.5" x14ac:dyDescent="0.35">
      <c r="C266" t="s">
        <v>320</v>
      </c>
      <c r="I266" s="6">
        <v>0.31</v>
      </c>
    </row>
    <row r="267" spans="3:9" ht="15.5" x14ac:dyDescent="0.35">
      <c r="C267" t="s">
        <v>321</v>
      </c>
      <c r="I267" s="6">
        <v>0.61</v>
      </c>
    </row>
    <row r="268" spans="3:9" ht="15.5" x14ac:dyDescent="0.35">
      <c r="C268" t="s">
        <v>322</v>
      </c>
      <c r="I268" s="6">
        <v>0.78</v>
      </c>
    </row>
    <row r="269" spans="3:9" ht="15.5" x14ac:dyDescent="0.35">
      <c r="C269" t="s">
        <v>323</v>
      </c>
      <c r="I269" s="6">
        <v>0.41</v>
      </c>
    </row>
    <row r="270" spans="3:9" ht="15.5" x14ac:dyDescent="0.35">
      <c r="C270" t="s">
        <v>324</v>
      </c>
      <c r="I270" s="5">
        <v>3155000000000</v>
      </c>
    </row>
    <row r="271" spans="3:9" ht="15.5" x14ac:dyDescent="0.35">
      <c r="C271" t="s">
        <v>325</v>
      </c>
      <c r="I271" s="5">
        <v>-41000000000</v>
      </c>
    </row>
    <row r="272" spans="3:9" ht="15.5" x14ac:dyDescent="0.35">
      <c r="C272" t="s">
        <v>326</v>
      </c>
      <c r="I272" s="5">
        <v>-34000000000</v>
      </c>
    </row>
    <row r="273" spans="3:9" ht="15.5" x14ac:dyDescent="0.35">
      <c r="C273" t="s">
        <v>327</v>
      </c>
      <c r="I273" s="5">
        <v>-86000000000</v>
      </c>
    </row>
    <row r="274" spans="3:9" ht="15.5" x14ac:dyDescent="0.35">
      <c r="C274" t="s">
        <v>328</v>
      </c>
      <c r="D274" s="5">
        <v>811000000000</v>
      </c>
    </row>
    <row r="275" spans="3:9" ht="15.5" x14ac:dyDescent="0.35">
      <c r="C275" t="s">
        <v>329</v>
      </c>
      <c r="D275" s="5">
        <v>5807000000000</v>
      </c>
    </row>
    <row r="276" spans="3:9" ht="15.5" x14ac:dyDescent="0.35">
      <c r="C276" t="s">
        <v>330</v>
      </c>
      <c r="D276" s="5">
        <v>533000000000</v>
      </c>
    </row>
    <row r="277" spans="3:9" ht="15.5" x14ac:dyDescent="0.35">
      <c r="C277" t="s">
        <v>235</v>
      </c>
      <c r="D277" s="5">
        <v>1783000000000</v>
      </c>
    </row>
    <row r="278" spans="3:9" ht="15.5" x14ac:dyDescent="0.35">
      <c r="C278" t="s">
        <v>234</v>
      </c>
      <c r="I278" s="5">
        <v>5274000000000</v>
      </c>
    </row>
    <row r="279" spans="3:9" ht="15.5" x14ac:dyDescent="0.35">
      <c r="C279" t="s">
        <v>232</v>
      </c>
      <c r="D279" s="5">
        <v>20000000000</v>
      </c>
    </row>
    <row r="280" spans="3:9" ht="15.5" x14ac:dyDescent="0.35">
      <c r="C280" t="s">
        <v>23</v>
      </c>
      <c r="D280" s="5">
        <v>20000000000</v>
      </c>
    </row>
    <row r="281" spans="3:9" ht="15.5" x14ac:dyDescent="0.35">
      <c r="C281" t="s">
        <v>20</v>
      </c>
      <c r="D281" s="5">
        <v>-791000000000</v>
      </c>
    </row>
    <row r="282" spans="3:9" ht="15.5" x14ac:dyDescent="0.35">
      <c r="C282" t="s">
        <v>331</v>
      </c>
      <c r="I282" s="5">
        <v>5274000000000</v>
      </c>
    </row>
    <row r="283" spans="3:9" ht="15.5" x14ac:dyDescent="0.35">
      <c r="C283" t="s">
        <v>332</v>
      </c>
      <c r="I283" s="5">
        <v>235000000000</v>
      </c>
    </row>
    <row r="284" spans="3:9" ht="15.5" x14ac:dyDescent="0.35">
      <c r="C284" t="s">
        <v>333</v>
      </c>
      <c r="I284" s="5">
        <v>-213000000000</v>
      </c>
    </row>
    <row r="285" spans="3:9" ht="15.5" x14ac:dyDescent="0.35">
      <c r="C285" t="s">
        <v>334</v>
      </c>
      <c r="I285" s="5">
        <v>-22000000000</v>
      </c>
    </row>
    <row r="286" spans="3:9" ht="15.5" x14ac:dyDescent="0.35">
      <c r="C286" t="s">
        <v>335</v>
      </c>
      <c r="I286" s="5">
        <v>-29000000000</v>
      </c>
    </row>
    <row r="287" spans="3:9" ht="15.5" x14ac:dyDescent="0.35">
      <c r="C287" t="s">
        <v>336</v>
      </c>
      <c r="I287" s="5">
        <v>207000000000</v>
      </c>
    </row>
  </sheetData>
  <pageMargins left="0.7" right="0.7" top="0.75" bottom="0.75" header="0.3" footer="0.3"/>
  <ignoredErrors>
    <ignoredError sqref="A1:Z288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3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1104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1105</v>
      </c>
      <c r="D2" s="2" vm="272">
        <f ca="1">IFERROR(_xlfn.STOCKHISTORY("XIDX:" &amp; $C$1, D3, , 0, 0, 1), "Libur")</f>
        <v>4830</v>
      </c>
      <c r="H2" s="2" vm="272">
        <f ca="1">IFERROR(INDEX(D2:G2,COUNT(D2:G2)),"")</f>
        <v>4830</v>
      </c>
      <c r="I2" s="2" vm="273">
        <f t="shared" ref="I2:Z2" ca="1" si="0">IFERROR(_xlfn.STOCKHISTORY("XIDX:" &amp; $C$1, I1, , 0, 0, 1), "Libur")</f>
        <v>4940</v>
      </c>
      <c r="J2" s="2" vm="274">
        <f t="shared" ca="1" si="0"/>
        <v>6000</v>
      </c>
      <c r="K2" s="2" vm="275">
        <f t="shared" ca="1" si="0"/>
        <v>6450</v>
      </c>
      <c r="L2" s="2" vm="276">
        <f t="shared" ca="1" si="0"/>
        <v>7100</v>
      </c>
      <c r="M2" s="2" vm="277">
        <f t="shared" ca="1" si="0"/>
        <v>7000</v>
      </c>
      <c r="N2" s="2" vm="278">
        <f t="shared" ca="1" si="0"/>
        <v>7275</v>
      </c>
      <c r="O2" s="2" t="str">
        <f t="shared" ca="1" si="0"/>
        <v>Libur</v>
      </c>
      <c r="P2" s="2" t="str">
        <f t="shared" ca="1" si="0"/>
        <v>Libur</v>
      </c>
      <c r="Q2" s="2" vm="279">
        <f t="shared" ca="1" si="0"/>
        <v>2600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vm="224">
        <f t="shared" ca="1" si="0"/>
        <v>680</v>
      </c>
      <c r="Y2" s="2" t="str">
        <f t="shared" ca="1" si="0"/>
        <v>Libur</v>
      </c>
      <c r="Z2" s="2" vm="280">
        <f t="shared" ca="1" si="0"/>
        <v>265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3578701000000</v>
      </c>
      <c r="H4" s="2">
        <f>IFERROR(SUM(D4:G4)*(4/MAX(1,COUNT(D4:G4))),"")</f>
        <v>14314804000000</v>
      </c>
      <c r="I4" s="2">
        <f t="shared" ref="I4:Z4" si="1">IFERROR(INDEX(I51:I500,MATCH($C$4,$C$51:$C$500,0)),"")</f>
        <v>13069112000000</v>
      </c>
      <c r="J4" s="2">
        <f t="shared" si="1"/>
        <v>13363660000000</v>
      </c>
      <c r="K4" s="2">
        <f t="shared" si="1"/>
        <v>14210135000000</v>
      </c>
      <c r="L4" s="2">
        <f t="shared" si="1"/>
        <v>12977529294003</v>
      </c>
      <c r="M4" s="2">
        <f t="shared" si="1"/>
        <v>11926149980019</v>
      </c>
      <c r="N4" s="2">
        <f t="shared" si="1"/>
        <v>12488883541697</v>
      </c>
      <c r="O4" s="2">
        <f t="shared" si="1"/>
        <v>13372043554341</v>
      </c>
      <c r="P4" s="2">
        <f t="shared" si="1"/>
        <v>12940108219350</v>
      </c>
      <c r="Q4" s="2">
        <f t="shared" si="1"/>
        <v>10046979338664</v>
      </c>
      <c r="R4" s="2">
        <f t="shared" si="1"/>
        <v>9614723240597</v>
      </c>
      <c r="S4" s="2">
        <f t="shared" si="1"/>
        <v>9526866332670</v>
      </c>
      <c r="T4" s="2">
        <f t="shared" si="1"/>
        <v>9463005564156</v>
      </c>
      <c r="U4" s="2">
        <f t="shared" si="1"/>
        <v>8198125734406</v>
      </c>
      <c r="V4" s="2">
        <f t="shared" si="1"/>
        <v>7498944990526</v>
      </c>
      <c r="W4" s="2">
        <f t="shared" si="1"/>
        <v>6472677803652</v>
      </c>
      <c r="X4" s="2">
        <f t="shared" si="1"/>
        <v>5561513752435</v>
      </c>
      <c r="Y4" s="2">
        <f t="shared" si="1"/>
        <v>4788473659385</v>
      </c>
      <c r="Z4" s="2">
        <f t="shared" si="1"/>
        <v>4353189838121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110932000000</v>
      </c>
      <c r="H5" s="2">
        <f>IFERROR(SUM(D5:G5)*(4/MAX(1,COUNT(D5:G5))),"")</f>
        <v>443728000000</v>
      </c>
      <c r="I5" s="2">
        <f t="shared" ref="I5:Z5" si="2">IFERROR(INDEX(I51:I500,MATCH($C$5,$C$51:$C$500,0)),"")</f>
        <v>409062000000</v>
      </c>
      <c r="J5" s="2">
        <f t="shared" si="2"/>
        <v>416356000000</v>
      </c>
      <c r="K5" s="2">
        <f t="shared" si="2"/>
        <v>445237000000</v>
      </c>
      <c r="L5" s="2">
        <f t="shared" si="2"/>
        <v>483260638938</v>
      </c>
      <c r="M5" s="2">
        <f t="shared" si="2"/>
        <v>492563154471</v>
      </c>
      <c r="N5" s="2">
        <f t="shared" si="2"/>
        <v>471786402823</v>
      </c>
      <c r="O5" s="2">
        <f t="shared" si="2"/>
        <v>428651738892</v>
      </c>
      <c r="P5" s="2">
        <f t="shared" si="2"/>
        <v>316698538571</v>
      </c>
      <c r="Q5" s="2">
        <f t="shared" si="2"/>
        <v>240268080672</v>
      </c>
      <c r="R5" s="2">
        <f t="shared" si="2"/>
        <v>199241056277</v>
      </c>
      <c r="S5" s="2">
        <f t="shared" si="2"/>
        <v>193090637921</v>
      </c>
      <c r="T5" s="2">
        <f t="shared" si="2"/>
        <v>161329225681</v>
      </c>
      <c r="U5" s="2">
        <f t="shared" si="2"/>
        <v>129759577471</v>
      </c>
      <c r="V5" s="2">
        <f t="shared" si="2"/>
        <v>112413524565</v>
      </c>
      <c r="W5" s="2">
        <f t="shared" si="2"/>
        <v>103232118919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2528804000000</v>
      </c>
      <c r="H6" s="2">
        <f>IFERROR(INDEX(D6:G6,COUNT(D6:G6)),"")</f>
        <v>2528804000000</v>
      </c>
      <c r="I6" s="2">
        <f t="shared" ref="I6:Z6" si="3">IFERROR(INDEX(I51:I500,MATCH($C$6,$C$51:$C$500,0)),"")</f>
        <v>2417932000000</v>
      </c>
      <c r="J6" s="2">
        <f t="shared" si="3"/>
        <v>2319126000000</v>
      </c>
      <c r="K6" s="2">
        <f t="shared" si="3"/>
        <v>2200352000000</v>
      </c>
      <c r="L6" s="2">
        <f t="shared" si="3"/>
        <v>2045289129558</v>
      </c>
      <c r="M6" s="2">
        <f t="shared" si="3"/>
        <v>1760590755177</v>
      </c>
      <c r="N6" s="2">
        <f t="shared" si="3"/>
        <v>1598672228267</v>
      </c>
      <c r="O6" s="2">
        <f t="shared" si="3"/>
        <v>1391999046712</v>
      </c>
      <c r="P6" s="2">
        <f t="shared" si="3"/>
        <v>1247852502884</v>
      </c>
      <c r="Q6" s="2">
        <f t="shared" si="3"/>
        <v>1077617922938</v>
      </c>
      <c r="R6" s="2">
        <f t="shared" si="3"/>
        <v>943930516651</v>
      </c>
      <c r="S6" s="2">
        <f t="shared" si="3"/>
        <v>842913618601</v>
      </c>
      <c r="T6" s="2">
        <f t="shared" si="3"/>
        <v>732404758251</v>
      </c>
      <c r="U6" s="2">
        <f t="shared" si="3"/>
        <v>640992036698</v>
      </c>
      <c r="V6" s="2">
        <f t="shared" si="3"/>
        <v>578815012307</v>
      </c>
      <c r="W6" s="2">
        <f t="shared" si="3"/>
        <v>523538964824</v>
      </c>
      <c r="X6" s="2">
        <f t="shared" si="3"/>
        <v>466537140166</v>
      </c>
      <c r="Y6" s="2">
        <f t="shared" si="3"/>
        <v>398359215994</v>
      </c>
      <c r="Z6" s="2">
        <f t="shared" si="3"/>
        <v>389830634976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0.92</v>
      </c>
      <c r="H7" s="3">
        <f>IFERROR(INDEX(D7:G7,COUNT(D7:G7)),"")</f>
        <v>0.92</v>
      </c>
      <c r="I7" s="3">
        <f t="shared" ref="I7:Z7" si="4">IFERROR(INDEX(I51:I500,MATCH($C$7,$C$51:$C$500,0))/1000000000,"")</f>
        <v>0.92</v>
      </c>
      <c r="J7" s="3">
        <f t="shared" si="4"/>
        <v>0.92</v>
      </c>
      <c r="K7" s="3">
        <f t="shared" si="4"/>
        <v>0.92</v>
      </c>
      <c r="L7" s="3">
        <f t="shared" si="4"/>
        <v>0.92</v>
      </c>
      <c r="M7" s="3">
        <f t="shared" si="4"/>
        <v>0.92</v>
      </c>
      <c r="N7" s="3">
        <f t="shared" si="4"/>
        <v>0.92</v>
      </c>
      <c r="O7" s="3">
        <f t="shared" si="4"/>
        <v>0.92</v>
      </c>
      <c r="P7" s="3">
        <f t="shared" si="4"/>
        <v>0.92</v>
      </c>
      <c r="Q7" s="3">
        <f t="shared" si="4"/>
        <v>0.92</v>
      </c>
      <c r="R7" s="3">
        <f t="shared" si="4"/>
        <v>0.92</v>
      </c>
      <c r="S7" s="3">
        <f t="shared" si="4"/>
        <v>0.92</v>
      </c>
      <c r="T7" s="3">
        <f t="shared" si="4"/>
        <v>0.92</v>
      </c>
      <c r="U7" s="3">
        <f t="shared" si="4"/>
        <v>0.92</v>
      </c>
      <c r="V7" s="3">
        <f t="shared" si="4"/>
        <v>0.92</v>
      </c>
      <c r="W7" s="3">
        <f t="shared" si="4"/>
        <v>0.92</v>
      </c>
      <c r="X7" s="3">
        <f t="shared" si="4"/>
        <v>0.92</v>
      </c>
      <c r="Y7" s="3">
        <f t="shared" si="4"/>
        <v>0.92</v>
      </c>
      <c r="Z7" s="3">
        <f t="shared" si="4"/>
        <v>0.92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-767000000000</v>
      </c>
      <c r="H8" s="2">
        <f>IFERROR(INDEX(D8:G8,COUNT(D8:G8)),"")</f>
        <v>-767000000000</v>
      </c>
      <c r="I8" s="2">
        <f t="shared" ref="I8:Z8" si="5">IFERROR(INDEX(I51:I500,MATCH($C$8,$C$51:$C$500,0)),"")</f>
        <v>923000000000</v>
      </c>
      <c r="J8" s="2">
        <f t="shared" si="5"/>
        <v>143000000000</v>
      </c>
      <c r="K8" s="2">
        <f t="shared" si="5"/>
        <v>414000000000</v>
      </c>
      <c r="L8" s="2">
        <f t="shared" si="5"/>
        <v>546000000000</v>
      </c>
      <c r="M8" s="2">
        <f t="shared" si="5"/>
        <v>55000000000</v>
      </c>
      <c r="N8" s="2">
        <f t="shared" si="5"/>
        <v>789000000000</v>
      </c>
      <c r="O8" s="2">
        <f t="shared" si="5"/>
        <v>1052000000000</v>
      </c>
      <c r="P8" s="2">
        <f t="shared" si="5"/>
        <v>23000000000</v>
      </c>
      <c r="Q8" s="2">
        <f t="shared" si="5"/>
        <v>623000000000</v>
      </c>
      <c r="R8" s="2">
        <f t="shared" si="5"/>
        <v>388000000000</v>
      </c>
      <c r="S8" s="2">
        <f t="shared" si="5"/>
        <v>172000000000</v>
      </c>
      <c r="T8" s="2">
        <f t="shared" si="5"/>
        <v>164000000000</v>
      </c>
      <c r="U8" s="2">
        <f t="shared" si="5"/>
        <v>72000000000</v>
      </c>
      <c r="V8" s="2">
        <f t="shared" si="5"/>
        <v>11000000000</v>
      </c>
      <c r="W8" s="2">
        <f t="shared" si="5"/>
        <v>-115000000000</v>
      </c>
      <c r="X8" s="2">
        <f t="shared" si="5"/>
        <v>-21000000000</v>
      </c>
      <c r="Y8" s="2">
        <f t="shared" si="5"/>
        <v>121000000000</v>
      </c>
      <c r="Z8" s="2">
        <f t="shared" si="5"/>
        <v>-97000000000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-835.46</v>
      </c>
      <c r="H9" s="3">
        <f>IFERROR(INDEX(D9:G9,COUNT(D9:G9)),"")</f>
        <v>-835.46</v>
      </c>
      <c r="I9" s="3">
        <f t="shared" ref="I9:Z9" si="6">IFERROR(INDEX(I51:I500,MATCH($C$9,$C$51:$C$500,0)),"")</f>
        <v>1004.61</v>
      </c>
      <c r="J9" s="3">
        <f t="shared" si="6"/>
        <v>156.19999999999999</v>
      </c>
      <c r="K9" s="3">
        <f t="shared" si="6"/>
        <v>450.82</v>
      </c>
      <c r="L9" s="3">
        <f t="shared" si="6"/>
        <v>593.98</v>
      </c>
      <c r="M9" s="3">
        <f t="shared" si="6"/>
        <v>59.54</v>
      </c>
      <c r="N9" s="3">
        <f t="shared" si="6"/>
        <v>858.48</v>
      </c>
      <c r="O9" s="3">
        <f t="shared" si="6"/>
        <v>1145.78</v>
      </c>
      <c r="P9" s="3">
        <f t="shared" si="6"/>
        <v>25.53</v>
      </c>
      <c r="Q9" s="3">
        <f t="shared" si="6"/>
        <v>678.4</v>
      </c>
      <c r="R9" s="3">
        <f t="shared" si="6"/>
        <v>422.13</v>
      </c>
      <c r="S9" s="3">
        <f t="shared" si="6"/>
        <v>187.3</v>
      </c>
      <c r="T9" s="3">
        <f t="shared" si="6"/>
        <v>178.68</v>
      </c>
      <c r="U9" s="3">
        <f t="shared" si="6"/>
        <v>77.98</v>
      </c>
      <c r="V9" s="3">
        <f t="shared" si="6"/>
        <v>12.15</v>
      </c>
      <c r="W9" s="3">
        <f t="shared" si="6"/>
        <v>-125.45</v>
      </c>
      <c r="X9" s="3">
        <f t="shared" si="6"/>
        <v>-22.85</v>
      </c>
      <c r="Y9" s="3">
        <f t="shared" si="6"/>
        <v>131.29</v>
      </c>
      <c r="Z9" s="3">
        <f t="shared" si="6"/>
        <v>-105.34</v>
      </c>
    </row>
    <row r="10" spans="1:26" ht="15.5" x14ac:dyDescent="0.35">
      <c r="C10" t="s">
        <v>17</v>
      </c>
      <c r="D10" s="3">
        <f ca="1">IFERROR(IF(D9=0,"",D2/D9),"")</f>
        <v>-5.7812462595456395</v>
      </c>
      <c r="I10" s="3">
        <f t="shared" ref="I10:Z10" ca="1" si="7">IFERROR(IF(I9=0,"",I2/I9),"")</f>
        <v>4.917331103612347</v>
      </c>
      <c r="J10" s="3">
        <f t="shared" ca="1" si="7"/>
        <v>38.4122919334187</v>
      </c>
      <c r="K10" s="3">
        <f t="shared" ca="1" si="7"/>
        <v>14.307262321991038</v>
      </c>
      <c r="L10" s="3">
        <f t="shared" ca="1" si="7"/>
        <v>11.95326441967743</v>
      </c>
      <c r="M10" s="3">
        <f t="shared" ca="1" si="7"/>
        <v>117.5680214981525</v>
      </c>
      <c r="N10" s="3">
        <f t="shared" ca="1" si="7"/>
        <v>8.4742801230081071</v>
      </c>
      <c r="O10" s="3" t="str">
        <f t="shared" ca="1" si="7"/>
        <v/>
      </c>
      <c r="P10" s="3" t="str">
        <f t="shared" ca="1" si="7"/>
        <v/>
      </c>
      <c r="Q10" s="3">
        <f t="shared" ca="1" si="7"/>
        <v>3.8325471698113209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>
        <f t="shared" ca="1" si="7"/>
        <v>-29.759299781181618</v>
      </c>
      <c r="Y10" s="3" t="str">
        <f t="shared" ca="1" si="7"/>
        <v/>
      </c>
      <c r="Z10" s="3">
        <f t="shared" ca="1" si="7"/>
        <v>-2.515663565597114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365659000000</v>
      </c>
      <c r="H11" s="2">
        <f>IFERROR(INDEX(D11:G11,COUNT(D11:G11)),"")</f>
        <v>365659000000</v>
      </c>
      <c r="I11" s="2">
        <f t="shared" ref="I11:Z11" si="8">IFERROR(INDEX(I51:I500,MATCH($C$11,$C$51:$C$500,0)),"")</f>
        <v>671618000000</v>
      </c>
      <c r="J11" s="2">
        <f t="shared" si="8"/>
        <v>812684000000</v>
      </c>
      <c r="K11" s="2">
        <f t="shared" si="8"/>
        <v>1045363000000</v>
      </c>
      <c r="L11" s="2">
        <f t="shared" si="8"/>
        <v>579829754939</v>
      </c>
      <c r="M11" s="2">
        <f t="shared" si="8"/>
        <v>325744522495</v>
      </c>
      <c r="N11" s="2">
        <f t="shared" si="8"/>
        <v>1051601901692</v>
      </c>
      <c r="O11" s="2">
        <f t="shared" si="8"/>
        <v>615237301512</v>
      </c>
      <c r="P11" s="2">
        <f t="shared" si="8"/>
        <v>249989569797</v>
      </c>
      <c r="Q11" s="2">
        <f t="shared" si="8"/>
        <v>61916535498</v>
      </c>
      <c r="R11" s="2">
        <f t="shared" si="8"/>
        <v>27778407752</v>
      </c>
      <c r="S11" s="2">
        <f t="shared" si="8"/>
        <v>27923049210</v>
      </c>
      <c r="T11" s="2">
        <f t="shared" si="8"/>
        <v>37042570821</v>
      </c>
      <c r="U11" s="2">
        <f t="shared" si="8"/>
        <v>68655293829</v>
      </c>
      <c r="V11" s="2">
        <f t="shared" si="8"/>
        <v>94246727147</v>
      </c>
      <c r="W11" s="2">
        <f t="shared" si="8"/>
        <v>107342024904</v>
      </c>
      <c r="X11" s="2">
        <f t="shared" si="8"/>
        <v>90402816909</v>
      </c>
      <c r="Y11" s="2">
        <f t="shared" si="8"/>
        <v>43043465962</v>
      </c>
      <c r="Z11" s="2">
        <f t="shared" si="8"/>
        <v>27263463502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-265000000000</v>
      </c>
      <c r="H12" s="2">
        <f>IFERROR(INDEX(D12:G12,COUNT(D12:G12)),"")</f>
        <v>-265000000000</v>
      </c>
      <c r="I12" s="2">
        <f t="shared" ref="I12:Z12" si="9">IFERROR(INDEX(I51:I500,MATCH($C$12,$C$51:$C$500,0)),"")</f>
        <v>-575000000000</v>
      </c>
      <c r="J12" s="2">
        <f t="shared" si="9"/>
        <v>-694000000000</v>
      </c>
      <c r="K12" s="2">
        <f t="shared" si="9"/>
        <v>-980000000000</v>
      </c>
      <c r="L12" s="2">
        <f t="shared" si="9"/>
        <v>-560000000000</v>
      </c>
      <c r="M12" s="2">
        <f t="shared" si="9"/>
        <v>-326000000000</v>
      </c>
      <c r="N12" s="2">
        <f t="shared" si="9"/>
        <v>-1052000000000</v>
      </c>
      <c r="O12" s="2">
        <f t="shared" si="9"/>
        <v>-574000000000</v>
      </c>
      <c r="P12" s="2">
        <f t="shared" si="9"/>
        <v>189000000000</v>
      </c>
      <c r="Q12" s="2">
        <f t="shared" si="9"/>
        <v>38000000000</v>
      </c>
      <c r="R12" s="2">
        <f t="shared" si="9"/>
        <v>519000000000</v>
      </c>
      <c r="S12" s="2">
        <f t="shared" si="9"/>
        <v>733000000000</v>
      </c>
      <c r="T12" s="2">
        <f t="shared" si="9"/>
        <v>709000000000</v>
      </c>
      <c r="U12" s="2">
        <f t="shared" si="9"/>
        <v>729000000000</v>
      </c>
      <c r="V12" s="2">
        <f t="shared" si="9"/>
        <v>692000000000</v>
      </c>
      <c r="W12" s="2">
        <f t="shared" si="9"/>
        <v>581000000000</v>
      </c>
      <c r="X12" s="2">
        <f t="shared" si="9"/>
        <v>377000000000</v>
      </c>
      <c r="Y12" s="2">
        <f t="shared" si="9"/>
        <v>363000000000</v>
      </c>
      <c r="Z12" s="2">
        <f t="shared" si="9"/>
        <v>434000000000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101000000000</v>
      </c>
      <c r="H13" s="2">
        <f>IFERROR(INDEX(D13:G13,COUNT(D13:G13)),"")</f>
        <v>101000000000</v>
      </c>
      <c r="I13" s="2">
        <f t="shared" ref="I13:Z13" si="10">IFERROR(INDEX(I51:I500,MATCH($C$13,$C$51:$C$500,0)),"")</f>
        <v>97000000000</v>
      </c>
      <c r="J13" s="2">
        <f t="shared" si="10"/>
        <v>119000000000</v>
      </c>
      <c r="K13" s="2">
        <f t="shared" si="10"/>
        <v>66000000000</v>
      </c>
      <c r="L13" s="2">
        <f t="shared" si="10"/>
        <v>20000000000</v>
      </c>
      <c r="M13" s="2">
        <f t="shared" si="10"/>
        <v>0</v>
      </c>
      <c r="N13" s="2">
        <f t="shared" si="10"/>
        <v>0</v>
      </c>
      <c r="O13" s="2">
        <f t="shared" si="10"/>
        <v>42000000000</v>
      </c>
      <c r="P13" s="2">
        <f t="shared" si="10"/>
        <v>439000000000</v>
      </c>
      <c r="Q13" s="2">
        <f t="shared" si="10"/>
        <v>100000000000</v>
      </c>
      <c r="R13" s="2">
        <f t="shared" si="10"/>
        <v>547000000000</v>
      </c>
      <c r="S13" s="2">
        <f t="shared" si="10"/>
        <v>761000000000</v>
      </c>
      <c r="T13" s="2">
        <f t="shared" si="10"/>
        <v>746000000000</v>
      </c>
      <c r="U13" s="2">
        <f t="shared" si="10"/>
        <v>798000000000</v>
      </c>
      <c r="V13" s="2">
        <f t="shared" si="10"/>
        <v>786000000000</v>
      </c>
      <c r="W13" s="2">
        <f t="shared" si="10"/>
        <v>688000000000</v>
      </c>
      <c r="X13" s="2">
        <f t="shared" si="10"/>
        <v>467000000000</v>
      </c>
      <c r="Y13" s="2">
        <f t="shared" si="10"/>
        <v>406000000000</v>
      </c>
      <c r="Z13" s="2">
        <f t="shared" si="10"/>
        <v>461000000000</v>
      </c>
    </row>
    <row r="14" spans="1:26" ht="15.5" x14ac:dyDescent="0.35">
      <c r="C14" t="s">
        <v>26</v>
      </c>
      <c r="D14" s="2">
        <f>IFERROR(INDEX(D51:D500,MATCH($C$14,$C$51:$C$500,0)),"")</f>
        <v>-3898000000</v>
      </c>
      <c r="H14" s="2">
        <f>IFERROR(SUM(D14:G14)*(4/MAX(1,COUNT(D14:G14))),"")</f>
        <v>-15592000000</v>
      </c>
      <c r="I14" s="2">
        <f t="shared" ref="I14:Z14" si="11">IFERROR(INDEX(I51:I500,MATCH($C$14,$C$51:$C$500,0)),"")</f>
        <v>-17201000000</v>
      </c>
      <c r="J14" s="2">
        <f t="shared" si="11"/>
        <v>-17406000000</v>
      </c>
      <c r="K14" s="2">
        <f t="shared" si="11"/>
        <v>-7051000000</v>
      </c>
      <c r="L14" s="2">
        <f t="shared" si="11"/>
        <v>-4730772665</v>
      </c>
      <c r="M14" s="2">
        <f t="shared" si="11"/>
        <v>-4969544137</v>
      </c>
      <c r="N14" s="2">
        <f t="shared" si="11"/>
        <v>-5019094568</v>
      </c>
      <c r="O14" s="2">
        <f t="shared" si="11"/>
        <v>-12359583865</v>
      </c>
      <c r="P14" s="2">
        <f t="shared" si="11"/>
        <v>-32111852599</v>
      </c>
      <c r="Q14" s="2">
        <f t="shared" si="11"/>
        <v>-27543073657</v>
      </c>
      <c r="R14" s="2">
        <f t="shared" si="11"/>
        <v>-66237124914</v>
      </c>
      <c r="S14" s="2">
        <f t="shared" si="11"/>
        <v>-91778236806</v>
      </c>
      <c r="T14" s="2">
        <f t="shared" si="11"/>
        <v>-88152501751</v>
      </c>
      <c r="U14" s="2">
        <f t="shared" si="11"/>
        <v>-65005438029</v>
      </c>
      <c r="V14" s="2">
        <f t="shared" si="11"/>
        <v>-59515317257</v>
      </c>
      <c r="W14" s="2">
        <f t="shared" si="11"/>
        <v>-53179264729</v>
      </c>
      <c r="X14" s="2">
        <f t="shared" si="11"/>
        <v>-34235953771</v>
      </c>
      <c r="Y14" s="2">
        <f t="shared" si="11"/>
        <v>-47771271362</v>
      </c>
      <c r="Z14" s="2">
        <f t="shared" si="11"/>
        <v>-49523837495</v>
      </c>
    </row>
    <row r="15" spans="1:26" ht="15.5" x14ac:dyDescent="0.35">
      <c r="C15" t="s">
        <v>27</v>
      </c>
      <c r="D15" s="2">
        <f>IFERROR(INDEX(D51:D500,MATCH($C$15,$C$51:$C$500,0)),"")</f>
        <v>-27256000000</v>
      </c>
      <c r="H15" s="2">
        <f>IFERROR(SUM(D15:G15)*(4/MAX(1,COUNT(D15:G15))),"")</f>
        <v>-109024000000</v>
      </c>
      <c r="I15" s="2">
        <f t="shared" ref="I15:Z15" si="12">IFERROR(INDEX(I51:I500,MATCH($C$15,$C$51:$C$500,0)),"")</f>
        <v>-92802000000</v>
      </c>
      <c r="J15" s="2">
        <f t="shared" si="12"/>
        <v>-91199000000</v>
      </c>
      <c r="K15" s="2">
        <f t="shared" si="12"/>
        <v>-146416000000</v>
      </c>
      <c r="L15" s="2">
        <f t="shared" si="12"/>
        <v>-126640962325</v>
      </c>
      <c r="M15" s="2">
        <f t="shared" si="12"/>
        <v>-127061757162</v>
      </c>
      <c r="N15" s="2">
        <f t="shared" si="12"/>
        <v>-155400836322</v>
      </c>
      <c r="O15" s="2">
        <f t="shared" si="12"/>
        <v>-129990372801</v>
      </c>
      <c r="P15" s="2">
        <f t="shared" si="12"/>
        <v>-110527921455</v>
      </c>
      <c r="Q15" s="2">
        <f t="shared" si="12"/>
        <v>-71825201774</v>
      </c>
      <c r="R15" s="2">
        <f t="shared" si="12"/>
        <v>-36841887576</v>
      </c>
      <c r="S15" s="2">
        <f t="shared" si="12"/>
        <v>-72366795879</v>
      </c>
      <c r="T15" s="2">
        <f t="shared" si="12"/>
        <v>-60532750131</v>
      </c>
      <c r="U15" s="2">
        <f t="shared" si="12"/>
        <v>-62608768156</v>
      </c>
      <c r="V15" s="2">
        <f t="shared" si="12"/>
        <v>-44787977928</v>
      </c>
      <c r="W15" s="2">
        <f t="shared" si="12"/>
        <v>-40577226751</v>
      </c>
      <c r="X15" s="2">
        <f t="shared" si="12"/>
        <v>-35553428513</v>
      </c>
      <c r="Y15" s="2">
        <f t="shared" si="12"/>
        <v>-18819560459</v>
      </c>
      <c r="Z15" s="2">
        <f t="shared" si="12"/>
        <v>-28698852605</v>
      </c>
    </row>
    <row r="16" spans="1:26" ht="15.5" x14ac:dyDescent="0.35">
      <c r="C16" t="s">
        <v>28</v>
      </c>
      <c r="D16" s="2">
        <f>IFERROR(INDEX(D51:D500,MATCH($C$16,$C$51:$C$500,0)),"")</f>
        <v>138128000000</v>
      </c>
      <c r="H16" s="2">
        <f>IFERROR(SUM(D16:G16)*(4/MAX(1,COUNT(D16:G16))),"")</f>
        <v>552512000000</v>
      </c>
      <c r="I16" s="2">
        <f t="shared" ref="I16:Z16" si="13">IFERROR(INDEX(I51:I500,MATCH($C$16,$C$51:$C$500,0)),"")</f>
        <v>494380000000</v>
      </c>
      <c r="J16" s="2">
        <f t="shared" si="13"/>
        <v>493616000000</v>
      </c>
      <c r="K16" s="2">
        <f t="shared" si="13"/>
        <v>587515000000</v>
      </c>
      <c r="L16" s="2">
        <f t="shared" si="13"/>
        <v>604907275214</v>
      </c>
      <c r="M16" s="2">
        <f t="shared" si="13"/>
        <v>608171241151</v>
      </c>
      <c r="N16" s="2">
        <f t="shared" si="13"/>
        <v>633961988733</v>
      </c>
      <c r="O16" s="2">
        <f t="shared" si="13"/>
        <v>558408856906</v>
      </c>
      <c r="P16" s="2">
        <f t="shared" si="13"/>
        <v>429134976950</v>
      </c>
      <c r="Q16" s="2">
        <f t="shared" si="13"/>
        <v>326776764711</v>
      </c>
      <c r="R16" s="2">
        <f t="shared" si="13"/>
        <v>247994906751</v>
      </c>
      <c r="S16" s="2">
        <f t="shared" si="13"/>
        <v>268416408353</v>
      </c>
      <c r="T16" s="2">
        <f t="shared" si="13"/>
        <v>225741761209</v>
      </c>
      <c r="U16" s="2">
        <f t="shared" si="13"/>
        <v>196472715597</v>
      </c>
      <c r="V16" s="2">
        <f t="shared" si="13"/>
        <v>162459671136</v>
      </c>
      <c r="W16" s="2">
        <f t="shared" si="13"/>
        <v>149072355459</v>
      </c>
      <c r="X16" s="2">
        <f t="shared" si="13"/>
        <v>144211147152</v>
      </c>
      <c r="Y16" s="2">
        <f t="shared" si="13"/>
        <v>71821986477</v>
      </c>
      <c r="Z16" s="2">
        <f t="shared" si="13"/>
        <v>144380844769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4443600000000</v>
      </c>
      <c r="H20" s="2">
        <f t="shared" ref="H20:Z20" ca="1" si="14">IFERROR(H21*H2,"")</f>
        <v>4443600000000</v>
      </c>
      <c r="I20" s="2">
        <f t="shared" ca="1" si="14"/>
        <v>4544800000000</v>
      </c>
      <c r="J20" s="2">
        <f t="shared" ca="1" si="14"/>
        <v>5520000000000</v>
      </c>
      <c r="K20" s="2">
        <f t="shared" ca="1" si="14"/>
        <v>5934000000000</v>
      </c>
      <c r="L20" s="2">
        <f t="shared" ca="1" si="14"/>
        <v>6532000000000</v>
      </c>
      <c r="M20" s="2">
        <f t="shared" ca="1" si="14"/>
        <v>6440000000000</v>
      </c>
      <c r="N20" s="2">
        <f t="shared" ca="1" si="14"/>
        <v>6693000000000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2392000000000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>
        <f t="shared" ca="1" si="14"/>
        <v>625600000000</v>
      </c>
      <c r="Y20" s="2" t="str">
        <f t="shared" ca="1" si="14"/>
        <v/>
      </c>
      <c r="Z20" s="2">
        <f t="shared" ca="1" si="14"/>
        <v>243800000000</v>
      </c>
    </row>
    <row r="21" spans="1:26" ht="15.5" x14ac:dyDescent="0.35">
      <c r="C21" t="s">
        <v>11</v>
      </c>
      <c r="D21" s="2">
        <f>IFERROR(INDEX(D51:D500,MATCH($C$7,$C$51:$C$500,0)),"")</f>
        <v>920000000</v>
      </c>
      <c r="H21" s="2">
        <f>IFERROR(INDEX(D21:G21,COUNT(D21:G21)),"")</f>
        <v>920000000</v>
      </c>
      <c r="I21" s="2">
        <f t="shared" ref="I21:Z21" si="15">IFERROR(INDEX(I51:I500,MATCH($C$7,$C$51:$C$500,0)),"")</f>
        <v>920000000</v>
      </c>
      <c r="J21" s="2">
        <f t="shared" si="15"/>
        <v>920000000</v>
      </c>
      <c r="K21" s="2">
        <f t="shared" si="15"/>
        <v>920000000</v>
      </c>
      <c r="L21" s="2">
        <f t="shared" si="15"/>
        <v>920000000</v>
      </c>
      <c r="M21" s="2">
        <f t="shared" si="15"/>
        <v>920000000</v>
      </c>
      <c r="N21" s="2">
        <f t="shared" si="15"/>
        <v>920000000</v>
      </c>
      <c r="O21" s="2">
        <f t="shared" si="15"/>
        <v>920000000</v>
      </c>
      <c r="P21" s="2">
        <f t="shared" si="15"/>
        <v>920000000</v>
      </c>
      <c r="Q21" s="2">
        <f t="shared" si="15"/>
        <v>920000000</v>
      </c>
      <c r="R21" s="2">
        <f t="shared" si="15"/>
        <v>920000000</v>
      </c>
      <c r="S21" s="2">
        <f t="shared" si="15"/>
        <v>920000000</v>
      </c>
      <c r="T21" s="2">
        <f t="shared" si="15"/>
        <v>920000000</v>
      </c>
      <c r="U21" s="2">
        <f t="shared" si="15"/>
        <v>920000000</v>
      </c>
      <c r="V21" s="2">
        <f t="shared" si="15"/>
        <v>920000000</v>
      </c>
      <c r="W21" s="2">
        <f t="shared" si="15"/>
        <v>920000000</v>
      </c>
      <c r="X21" s="2">
        <f t="shared" si="15"/>
        <v>920000000</v>
      </c>
      <c r="Y21" s="2">
        <f t="shared" si="15"/>
        <v>920000000</v>
      </c>
      <c r="Z21" s="2">
        <f t="shared" si="15"/>
        <v>920000000</v>
      </c>
    </row>
    <row r="23" spans="1:26" ht="15.5" x14ac:dyDescent="0.35">
      <c r="B23" t="s">
        <v>54</v>
      </c>
      <c r="C23" t="s">
        <v>55</v>
      </c>
      <c r="D23" s="3">
        <f>IFERROR(D5/D6*100,"")</f>
        <v>4.3867377621990471</v>
      </c>
      <c r="H23" s="3">
        <f t="shared" ref="H23:Z23" si="16">IFERROR(H5/H6*100,"")</f>
        <v>17.546951048796188</v>
      </c>
      <c r="I23" s="3">
        <f t="shared" si="16"/>
        <v>16.917845497722848</v>
      </c>
      <c r="J23" s="3">
        <f t="shared" si="16"/>
        <v>17.95314269254883</v>
      </c>
      <c r="K23" s="3">
        <f t="shared" si="16"/>
        <v>20.234807885283811</v>
      </c>
      <c r="L23" s="3">
        <f t="shared" si="16"/>
        <v>23.627986476534772</v>
      </c>
      <c r="M23" s="3">
        <f t="shared" si="16"/>
        <v>27.977152158877516</v>
      </c>
      <c r="N23" s="3">
        <f t="shared" si="16"/>
        <v>29.511140212551766</v>
      </c>
      <c r="O23" s="3">
        <f t="shared" si="16"/>
        <v>30.793967848218408</v>
      </c>
      <c r="P23" s="3">
        <f t="shared" si="16"/>
        <v>25.379484982324087</v>
      </c>
      <c r="Q23" s="3">
        <f t="shared" si="16"/>
        <v>22.296221653119595</v>
      </c>
      <c r="R23" s="3">
        <f t="shared" si="16"/>
        <v>21.107597726990907</v>
      </c>
      <c r="S23" s="3">
        <f t="shared" si="16"/>
        <v>22.907523815011587</v>
      </c>
      <c r="T23" s="3">
        <f t="shared" si="16"/>
        <v>22.027331726552138</v>
      </c>
      <c r="U23" s="3">
        <f t="shared" si="16"/>
        <v>20.243555308337712</v>
      </c>
      <c r="V23" s="3">
        <f t="shared" si="16"/>
        <v>19.421321523253191</v>
      </c>
      <c r="W23" s="3">
        <f t="shared" si="16"/>
        <v>19.718134819956319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-0.23658739979265209</v>
      </c>
      <c r="H24" s="4">
        <f t="shared" ref="H24:Z24" si="17">IFERROR(_xlfn.RRI(5,M23,H23),"")</f>
        <v>-8.908127009699518E-2</v>
      </c>
      <c r="I24" s="4">
        <f t="shared" si="17"/>
        <v>-0.10531158679464581</v>
      </c>
      <c r="J24" s="4">
        <f t="shared" si="17"/>
        <v>-0.10229226729433216</v>
      </c>
      <c r="K24" s="4">
        <f t="shared" si="17"/>
        <v>-4.42963247840098E-2</v>
      </c>
      <c r="L24" s="4">
        <f t="shared" si="17"/>
        <v>1.1670504201537923E-2</v>
      </c>
      <c r="M24" s="4">
        <f t="shared" si="17"/>
        <v>5.7968992177407141E-2</v>
      </c>
      <c r="N24" s="4">
        <f t="shared" si="17"/>
        <v>5.196567323892376E-2</v>
      </c>
      <c r="O24" s="4">
        <f t="shared" si="17"/>
        <v>6.9302917979725098E-2</v>
      </c>
      <c r="P24" s="4">
        <f t="shared" si="17"/>
        <v>4.6258991341253664E-2</v>
      </c>
      <c r="Q24" s="4">
        <f t="shared" si="17"/>
        <v>2.7993808621641803E-2</v>
      </c>
      <c r="R24" s="4">
        <f t="shared" si="17"/>
        <v>1.371201828561297E-2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120.78</v>
      </c>
      <c r="H25" s="3">
        <f>IFERROR(INDEX(D25:G25,COUNT(D25:G25)),"")</f>
        <v>120.78</v>
      </c>
      <c r="I25" s="3">
        <f t="shared" ref="I25:Z25" si="18">IFERROR(INDEX(I51:I500,MATCH($C$25,$C$51:$C$500,0)),"")</f>
        <v>445.06</v>
      </c>
      <c r="J25" s="3">
        <f t="shared" si="18"/>
        <v>449.04</v>
      </c>
      <c r="K25" s="3">
        <f t="shared" si="18"/>
        <v>497.59</v>
      </c>
      <c r="L25" s="3">
        <f t="shared" si="18"/>
        <v>520.57000000000005</v>
      </c>
      <c r="M25" s="3">
        <f t="shared" si="18"/>
        <v>523.79</v>
      </c>
      <c r="N25" s="3">
        <f t="shared" si="18"/>
        <v>521.03</v>
      </c>
      <c r="O25" s="3">
        <f t="shared" si="18"/>
        <v>466.43</v>
      </c>
      <c r="P25" s="3">
        <f t="shared" si="18"/>
        <v>337.24</v>
      </c>
      <c r="Q25" s="3">
        <f t="shared" si="18"/>
        <v>266.11</v>
      </c>
      <c r="R25" s="3">
        <f t="shared" si="18"/>
        <v>217.1</v>
      </c>
      <c r="S25" s="3">
        <f t="shared" si="18"/>
        <v>200.64</v>
      </c>
      <c r="T25" s="3">
        <f t="shared" si="18"/>
        <v>175.65</v>
      </c>
      <c r="U25" s="3">
        <f t="shared" si="18"/>
        <v>141.27000000000001</v>
      </c>
      <c r="V25" s="3">
        <f t="shared" si="18"/>
        <v>122.39</v>
      </c>
      <c r="W25" s="3">
        <f t="shared" si="18"/>
        <v>112.39</v>
      </c>
      <c r="X25" s="3">
        <f t="shared" si="18"/>
        <v>118.3</v>
      </c>
      <c r="Y25" s="3">
        <f t="shared" si="18"/>
        <v>57.71</v>
      </c>
      <c r="Z25" s="3">
        <f t="shared" si="18"/>
        <v>125.95</v>
      </c>
    </row>
    <row r="26" spans="1:26" ht="15.5" x14ac:dyDescent="0.35">
      <c r="C26" t="s">
        <v>59</v>
      </c>
      <c r="D26" s="4">
        <f>IFERROR(_xlfn.RRI(5,I25,D25),"")</f>
        <v>-0.22960174159001956</v>
      </c>
      <c r="H26" s="4">
        <f t="shared" ref="H26:Z26" si="19">IFERROR(_xlfn.RRI(5,M25,H25),"")</f>
        <v>-0.25429412529162965</v>
      </c>
      <c r="I26" s="4">
        <f t="shared" si="19"/>
        <v>-3.1028135800071466E-2</v>
      </c>
      <c r="J26" s="4">
        <f t="shared" si="19"/>
        <v>-7.5703960642579116E-3</v>
      </c>
      <c r="K26" s="4">
        <f t="shared" si="19"/>
        <v>8.0902478399626165E-2</v>
      </c>
      <c r="L26" s="4">
        <f t="shared" si="19"/>
        <v>0.14362486227579341</v>
      </c>
      <c r="M26" s="4">
        <f t="shared" si="19"/>
        <v>0.1926128265336331</v>
      </c>
      <c r="N26" s="4">
        <f t="shared" si="19"/>
        <v>0.21028887749404124</v>
      </c>
      <c r="O26" s="4">
        <f t="shared" si="19"/>
        <v>0.21570349242610098</v>
      </c>
      <c r="P26" s="4">
        <f t="shared" si="19"/>
        <v>0.19008457737972329</v>
      </c>
      <c r="Q26" s="4">
        <f t="shared" si="19"/>
        <v>0.16805435244172484</v>
      </c>
      <c r="R26" s="4">
        <f t="shared" si="19"/>
        <v>0.1407393699084134</v>
      </c>
      <c r="S26" s="4">
        <f t="shared" si="19"/>
        <v>0.11144136199672583</v>
      </c>
      <c r="T26" s="4">
        <f t="shared" si="19"/>
        <v>0.24933646452855496</v>
      </c>
      <c r="U26" s="4">
        <f t="shared" si="19"/>
        <v>2.3223143759061093E-2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3889.8923913043477</v>
      </c>
      <c r="H27" s="3">
        <f t="shared" ref="H27:Z27" si="20">IFERROR(H4/H21,"")</f>
        <v>15559.569565217391</v>
      </c>
      <c r="I27" s="3">
        <f t="shared" si="20"/>
        <v>14205.55652173913</v>
      </c>
      <c r="J27" s="3">
        <f t="shared" si="20"/>
        <v>14525.717391304348</v>
      </c>
      <c r="K27" s="3">
        <f t="shared" si="20"/>
        <v>15445.798913043478</v>
      </c>
      <c r="L27" s="3">
        <f t="shared" si="20"/>
        <v>14106.010102177173</v>
      </c>
      <c r="M27" s="3">
        <f t="shared" si="20"/>
        <v>12963.206500020653</v>
      </c>
      <c r="N27" s="3">
        <f t="shared" si="20"/>
        <v>13574.873414888043</v>
      </c>
      <c r="O27" s="3">
        <f t="shared" si="20"/>
        <v>14534.829950370653</v>
      </c>
      <c r="P27" s="3">
        <f t="shared" si="20"/>
        <v>14065.335021032608</v>
      </c>
      <c r="Q27" s="3">
        <f t="shared" si="20"/>
        <v>10920.629715939131</v>
      </c>
      <c r="R27" s="3">
        <f t="shared" si="20"/>
        <v>10450.786131083696</v>
      </c>
      <c r="S27" s="3">
        <f t="shared" si="20"/>
        <v>10355.289492032609</v>
      </c>
      <c r="T27" s="3">
        <f t="shared" si="20"/>
        <v>10285.875613213044</v>
      </c>
      <c r="U27" s="3">
        <f t="shared" si="20"/>
        <v>8911.0062330500004</v>
      </c>
      <c r="V27" s="3">
        <f t="shared" si="20"/>
        <v>8151.0271636152174</v>
      </c>
      <c r="W27" s="3">
        <f t="shared" si="20"/>
        <v>7035.5193517956523</v>
      </c>
      <c r="X27" s="3">
        <f t="shared" si="20"/>
        <v>6045.1236439510867</v>
      </c>
      <c r="Y27" s="3">
        <f t="shared" si="20"/>
        <v>5204.8626732445655</v>
      </c>
      <c r="Z27" s="3">
        <f t="shared" si="20"/>
        <v>4731.7280849141307</v>
      </c>
    </row>
    <row r="28" spans="1:26" ht="15.5" x14ac:dyDescent="0.35">
      <c r="C28" t="s">
        <v>61</v>
      </c>
      <c r="D28" s="4">
        <f>IFERROR(_xlfn.RRI(5,I27,D27),"")</f>
        <v>-0.22821582925167117</v>
      </c>
      <c r="H28" s="4">
        <f t="shared" ref="H28:Z28" si="21">IFERROR(_xlfn.RRI(5,M27,H27),"")</f>
        <v>3.7186911988694726E-2</v>
      </c>
      <c r="I28" s="4">
        <f t="shared" si="21"/>
        <v>9.1239016374331516E-3</v>
      </c>
      <c r="J28" s="4">
        <f t="shared" si="21"/>
        <v>-1.2542073339438797E-4</v>
      </c>
      <c r="K28" s="4">
        <f t="shared" si="21"/>
        <v>1.8901165667677855E-2</v>
      </c>
      <c r="L28" s="4">
        <f t="shared" si="21"/>
        <v>5.2522289476151895E-2</v>
      </c>
      <c r="M28" s="4">
        <f t="shared" si="21"/>
        <v>4.4029321090899298E-2</v>
      </c>
      <c r="N28" s="4">
        <f t="shared" si="21"/>
        <v>5.563725520410312E-2</v>
      </c>
      <c r="O28" s="4">
        <f t="shared" si="21"/>
        <v>7.1602547565767338E-2</v>
      </c>
      <c r="P28" s="4">
        <f t="shared" si="21"/>
        <v>9.5581440912094751E-2</v>
      </c>
      <c r="Q28" s="4">
        <f t="shared" si="21"/>
        <v>6.0247039028969995E-2</v>
      </c>
      <c r="R28" s="4">
        <f t="shared" si="21"/>
        <v>8.2357073349732524E-2</v>
      </c>
      <c r="S28" s="4">
        <f t="shared" si="21"/>
        <v>0.11365689759987485</v>
      </c>
      <c r="T28" s="4">
        <f t="shared" si="21"/>
        <v>0.14595192513870692</v>
      </c>
      <c r="U28" s="4">
        <f t="shared" si="21"/>
        <v>0.1349621896966402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-0.72862086010874927</v>
      </c>
      <c r="I29" s="4">
        <f t="shared" si="22"/>
        <v>-8.8633529306966375E-3</v>
      </c>
      <c r="J29" s="4">
        <f t="shared" si="22"/>
        <v>-9.7570288791977239E-2</v>
      </c>
      <c r="K29" s="4">
        <f t="shared" si="22"/>
        <v>-4.4143919165530232E-2</v>
      </c>
      <c r="L29" s="4">
        <f t="shared" si="22"/>
        <v>-6.1475018614328527E-3</v>
      </c>
      <c r="M29" s="4">
        <f t="shared" si="22"/>
        <v>5.2971997773640506E-3</v>
      </c>
      <c r="N29" s="4">
        <f t="shared" si="22"/>
        <v>0.11705936582123784</v>
      </c>
      <c r="O29" s="4">
        <f t="shared" si="22"/>
        <v>0.38308029889692796</v>
      </c>
      <c r="P29" s="4">
        <f t="shared" si="22"/>
        <v>0.26729547931306602</v>
      </c>
      <c r="Q29" s="4">
        <f t="shared" si="22"/>
        <v>0.22574850299401208</v>
      </c>
      <c r="R29" s="4">
        <f t="shared" si="22"/>
        <v>8.2037480063795895E-2</v>
      </c>
      <c r="S29" s="4">
        <f t="shared" si="22"/>
        <v>0.14227156276686581</v>
      </c>
      <c r="T29" s="4">
        <f t="shared" si="22"/>
        <v>0.24336377150138028</v>
      </c>
      <c r="U29" s="4">
        <f t="shared" si="22"/>
        <v>0.15426096903341785</v>
      </c>
      <c r="V29" s="4">
        <f t="shared" si="22"/>
        <v>8.897588753447816E-2</v>
      </c>
      <c r="W29" s="4">
        <f t="shared" si="22"/>
        <v>-4.995773457311916E-2</v>
      </c>
      <c r="X29" s="4">
        <f t="shared" si="22"/>
        <v>1.0499046958932594</v>
      </c>
      <c r="Y29" s="4">
        <f t="shared" si="22"/>
        <v>-0.54180230250099248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9.5315733769823052E-2</v>
      </c>
      <c r="I30" s="4">
        <f t="shared" si="23"/>
        <v>-2.2040967818696387E-2</v>
      </c>
      <c r="J30" s="4">
        <f t="shared" si="23"/>
        <v>-5.9568399596485161E-2</v>
      </c>
      <c r="K30" s="4">
        <f t="shared" si="23"/>
        <v>9.4979997969767277E-2</v>
      </c>
      <c r="L30" s="4">
        <f t="shared" si="23"/>
        <v>8.8157478796214467E-2</v>
      </c>
      <c r="M30" s="4">
        <f t="shared" si="23"/>
        <v>-4.5058756437209448E-2</v>
      </c>
      <c r="N30" s="4">
        <f t="shared" si="23"/>
        <v>-6.6045253969973697E-2</v>
      </c>
      <c r="O30" s="4">
        <f t="shared" si="23"/>
        <v>3.3379576713671269E-2</v>
      </c>
      <c r="P30" s="4">
        <f t="shared" si="23"/>
        <v>0.28796007070028612</v>
      </c>
      <c r="Q30" s="4">
        <f t="shared" si="23"/>
        <v>4.4957726525278532E-2</v>
      </c>
      <c r="R30" s="4">
        <f t="shared" si="23"/>
        <v>9.2220153888080674E-3</v>
      </c>
      <c r="S30" s="4">
        <f t="shared" si="23"/>
        <v>6.7484657047959338E-3</v>
      </c>
      <c r="T30" s="4">
        <f t="shared" si="23"/>
        <v>0.15428890343088247</v>
      </c>
      <c r="U30" s="4">
        <f t="shared" si="23"/>
        <v>9.3237214669974214E-2</v>
      </c>
      <c r="V30" s="4">
        <f t="shared" si="23"/>
        <v>0.15855372660368816</v>
      </c>
      <c r="W30" s="4">
        <f t="shared" si="23"/>
        <v>0.16383382146957112</v>
      </c>
      <c r="X30" s="4">
        <f t="shared" si="23"/>
        <v>0.16143768307776046</v>
      </c>
      <c r="Y30" s="4">
        <f t="shared" si="23"/>
        <v>9.999192257875085E-2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2655.13</v>
      </c>
      <c r="H32" s="3">
        <f>IFERROR(INDEX(D32:G32,COUNT(D32:G32)),"")</f>
        <v>2655.13</v>
      </c>
      <c r="I32" s="3">
        <f t="shared" ref="I32:Z32" si="24">IFERROR(INDEX(I51:I500,MATCH($C$32,$C$51:$C$500,0)),"")</f>
        <v>2534.36</v>
      </c>
      <c r="J32" s="3">
        <f t="shared" si="24"/>
        <v>2418.9899999999998</v>
      </c>
      <c r="K32" s="3">
        <f t="shared" si="24"/>
        <v>2277.69</v>
      </c>
      <c r="L32" s="3">
        <f t="shared" si="24"/>
        <v>2147.94</v>
      </c>
      <c r="M32" s="3">
        <f t="shared" si="24"/>
        <v>1916.8</v>
      </c>
      <c r="N32" s="3">
        <f t="shared" si="24"/>
        <v>1740.52</v>
      </c>
      <c r="O32" s="3">
        <f t="shared" si="24"/>
        <v>1515.51</v>
      </c>
      <c r="P32" s="3">
        <f t="shared" si="24"/>
        <v>1347.81</v>
      </c>
      <c r="Q32" s="3">
        <f t="shared" si="24"/>
        <v>1163.01</v>
      </c>
      <c r="R32" s="3">
        <f t="shared" si="24"/>
        <v>1016.42</v>
      </c>
      <c r="S32" s="3">
        <f t="shared" si="24"/>
        <v>906</v>
      </c>
      <c r="T32" s="3">
        <f t="shared" si="24"/>
        <v>787.77</v>
      </c>
      <c r="U32" s="3">
        <f t="shared" si="24"/>
        <v>687.62</v>
      </c>
      <c r="V32" s="3">
        <f t="shared" si="24"/>
        <v>619.35</v>
      </c>
      <c r="W32" s="3">
        <f t="shared" si="24"/>
        <v>560.46</v>
      </c>
      <c r="X32" s="3">
        <f t="shared" si="24"/>
        <v>499.06</v>
      </c>
      <c r="Y32" s="3">
        <f t="shared" si="24"/>
        <v>426.46</v>
      </c>
      <c r="Z32" s="3">
        <f t="shared" si="24"/>
        <v>412.47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1.78</v>
      </c>
      <c r="H33" s="3">
        <f>IFERROR(INDEX(D33:G33,COUNT(D33:G33)),"")</f>
        <v>1.78</v>
      </c>
      <c r="I33" s="3">
        <f t="shared" ref="I33:Z33" si="25">IFERROR(INDEX(I51:I500,MATCH($C$33,$C$51:$C$500,0)),"")</f>
        <v>1.95</v>
      </c>
      <c r="J33" s="3">
        <f t="shared" si="25"/>
        <v>2.48</v>
      </c>
      <c r="K33" s="3">
        <f t="shared" si="25"/>
        <v>2.83</v>
      </c>
      <c r="L33" s="3">
        <f t="shared" si="25"/>
        <v>3.31</v>
      </c>
      <c r="M33" s="3">
        <f t="shared" si="25"/>
        <v>3.65</v>
      </c>
      <c r="N33" s="3">
        <f t="shared" si="25"/>
        <v>4.18</v>
      </c>
      <c r="O33" s="3">
        <f t="shared" si="25"/>
        <v>3.2</v>
      </c>
      <c r="P33" s="3">
        <f t="shared" si="25"/>
        <v>2.4900000000000002</v>
      </c>
      <c r="Q33" s="3">
        <f t="shared" si="25"/>
        <v>2.2400000000000002</v>
      </c>
      <c r="R33" s="3">
        <f t="shared" si="25"/>
        <v>3.23</v>
      </c>
      <c r="S33" s="3">
        <f t="shared" si="25"/>
        <v>3.04</v>
      </c>
      <c r="T33" s="3">
        <f t="shared" si="25"/>
        <v>3.68</v>
      </c>
      <c r="U33" s="3">
        <f t="shared" si="25"/>
        <v>4.3600000000000003</v>
      </c>
      <c r="V33" s="3">
        <f t="shared" si="25"/>
        <v>2.83</v>
      </c>
      <c r="W33" s="3">
        <f t="shared" si="25"/>
        <v>1.96</v>
      </c>
      <c r="X33" s="3">
        <f t="shared" si="25"/>
        <v>1.36</v>
      </c>
      <c r="Y33" s="3">
        <f t="shared" si="25"/>
        <v>0.8</v>
      </c>
      <c r="Z33" s="3">
        <f t="shared" si="25"/>
        <v>0.64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39.08</v>
      </c>
      <c r="H34" s="3">
        <f>IFERROR(INDEX(D34:G34,COUNT(D34:G34)),"")</f>
        <v>39.08</v>
      </c>
      <c r="I34" s="3">
        <f t="shared" ref="I34:Z34" si="26">IFERROR(INDEX(I51:I500,MATCH($C$34,$C$51:$C$500,0)),"")</f>
        <v>11.1</v>
      </c>
      <c r="J34" s="3">
        <f t="shared" si="26"/>
        <v>13.36</v>
      </c>
      <c r="K34" s="3">
        <f t="shared" si="26"/>
        <v>12.96</v>
      </c>
      <c r="L34" s="3">
        <f t="shared" si="26"/>
        <v>13.64</v>
      </c>
      <c r="M34" s="3">
        <f t="shared" si="26"/>
        <v>13.36</v>
      </c>
      <c r="N34" s="3">
        <f t="shared" si="26"/>
        <v>13.96</v>
      </c>
      <c r="O34" s="3">
        <f t="shared" si="26"/>
        <v>10.4</v>
      </c>
      <c r="P34" s="3">
        <f t="shared" si="26"/>
        <v>9.93</v>
      </c>
      <c r="Q34" s="3">
        <f t="shared" si="26"/>
        <v>9.77</v>
      </c>
      <c r="R34" s="3">
        <f t="shared" si="26"/>
        <v>15.11</v>
      </c>
      <c r="S34" s="3">
        <f t="shared" si="26"/>
        <v>13.71</v>
      </c>
      <c r="T34" s="3">
        <f t="shared" si="26"/>
        <v>16.510000000000002</v>
      </c>
      <c r="U34" s="3">
        <f t="shared" si="26"/>
        <v>21.24</v>
      </c>
      <c r="V34" s="3">
        <f t="shared" si="26"/>
        <v>14.3</v>
      </c>
      <c r="W34" s="3">
        <f t="shared" si="26"/>
        <v>9.7899999999999991</v>
      </c>
      <c r="X34" s="3">
        <f t="shared" si="26"/>
        <v>5.75</v>
      </c>
      <c r="Y34" s="3">
        <f t="shared" si="26"/>
        <v>5.89</v>
      </c>
      <c r="Z34" s="3">
        <f t="shared" si="26"/>
        <v>2.1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1.21</v>
      </c>
      <c r="H35" s="3">
        <f>IFERROR(INDEX(D35:G35,COUNT(D35:G35)),"")</f>
        <v>1.21</v>
      </c>
      <c r="I35" s="3">
        <f t="shared" ref="I35:Z35" si="27">IFERROR(INDEX(I51:I500,MATCH($C$35,$C$51:$C$500,0)),"")</f>
        <v>0.35</v>
      </c>
      <c r="J35" s="3">
        <f t="shared" si="27"/>
        <v>0.41</v>
      </c>
      <c r="K35" s="3">
        <f t="shared" si="27"/>
        <v>0.42</v>
      </c>
      <c r="L35" s="3">
        <f t="shared" si="27"/>
        <v>0.5</v>
      </c>
      <c r="M35" s="3">
        <f t="shared" si="27"/>
        <v>0.54</v>
      </c>
      <c r="N35" s="3">
        <f t="shared" si="27"/>
        <v>0.54</v>
      </c>
      <c r="O35" s="3">
        <f t="shared" si="27"/>
        <v>0.33</v>
      </c>
      <c r="P35" s="3">
        <f t="shared" si="27"/>
        <v>0.24</v>
      </c>
      <c r="Q35" s="3">
        <f t="shared" si="27"/>
        <v>0.24</v>
      </c>
      <c r="R35" s="3">
        <f t="shared" si="27"/>
        <v>0.31</v>
      </c>
      <c r="S35" s="3">
        <f t="shared" si="27"/>
        <v>0.27</v>
      </c>
      <c r="T35" s="3">
        <f t="shared" si="27"/>
        <v>0.28000000000000003</v>
      </c>
      <c r="U35" s="3">
        <f t="shared" si="27"/>
        <v>0.34</v>
      </c>
      <c r="V35" s="3">
        <f t="shared" si="27"/>
        <v>0.21</v>
      </c>
      <c r="W35" s="3">
        <f t="shared" si="27"/>
        <v>0.16</v>
      </c>
      <c r="X35" s="3">
        <f t="shared" si="27"/>
        <v>0.11</v>
      </c>
      <c r="Y35" s="3">
        <f t="shared" si="27"/>
        <v>7.0000000000000007E-2</v>
      </c>
      <c r="Z35" s="3">
        <f t="shared" si="27"/>
        <v>0.06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0.65200000000000002</v>
      </c>
      <c r="I36" s="4">
        <f t="shared" si="28"/>
        <v>0.70779999999999998</v>
      </c>
      <c r="J36" s="4">
        <f t="shared" si="28"/>
        <v>0.66810000000000003</v>
      </c>
      <c r="K36" s="4">
        <f t="shared" si="28"/>
        <v>0.68730000000000002</v>
      </c>
      <c r="L36" s="4">
        <f t="shared" si="28"/>
        <v>0.62429999999999997</v>
      </c>
      <c r="M36" s="4">
        <f t="shared" si="28"/>
        <v>0.63</v>
      </c>
      <c r="N36" s="4">
        <f t="shared" si="28"/>
        <v>0.62380000000000002</v>
      </c>
      <c r="O36" s="4">
        <f t="shared" si="28"/>
        <v>0.68610000000000004</v>
      </c>
      <c r="P36" s="4">
        <f t="shared" si="28"/>
        <v>0.60489999999999999</v>
      </c>
      <c r="Q36" s="4">
        <f t="shared" si="28"/>
        <v>0.60119999999999996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315</v>
      </c>
      <c r="I37" s="3">
        <f t="shared" si="29"/>
        <v>315</v>
      </c>
      <c r="J37" s="3">
        <f t="shared" si="29"/>
        <v>300</v>
      </c>
      <c r="K37" s="3">
        <f t="shared" si="29"/>
        <v>342</v>
      </c>
      <c r="L37" s="3">
        <f t="shared" si="29"/>
        <v>325</v>
      </c>
      <c r="M37" s="3">
        <f t="shared" si="29"/>
        <v>330</v>
      </c>
      <c r="N37" s="3">
        <f t="shared" si="29"/>
        <v>325</v>
      </c>
      <c r="O37" s="3">
        <f t="shared" si="29"/>
        <v>320</v>
      </c>
      <c r="P37" s="3">
        <f t="shared" si="29"/>
        <v>204</v>
      </c>
      <c r="Q37" s="3">
        <f t="shared" si="29"/>
        <v>160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3578701000000</v>
      </c>
      <c r="E51" s="5">
        <v>3550408000000</v>
      </c>
      <c r="F51" s="5">
        <v>3314251000000</v>
      </c>
      <c r="G51" s="5">
        <v>2991589000000</v>
      </c>
      <c r="I51" s="5">
        <v>13069112000000</v>
      </c>
      <c r="J51" s="5">
        <v>13363660000000</v>
      </c>
      <c r="K51" s="5">
        <v>14210135000000</v>
      </c>
      <c r="L51" s="5">
        <v>12977529294003</v>
      </c>
      <c r="M51" s="5">
        <v>11926149980019</v>
      </c>
      <c r="N51" s="5">
        <v>12488883541697</v>
      </c>
      <c r="O51" s="5">
        <v>13372043554341</v>
      </c>
      <c r="P51" s="5">
        <v>12940108219350</v>
      </c>
      <c r="Q51" s="5">
        <v>10046979338664</v>
      </c>
      <c r="R51" s="5">
        <v>9614723240597</v>
      </c>
      <c r="S51" s="5">
        <v>9526866332670</v>
      </c>
      <c r="T51" s="5">
        <v>9463005564156</v>
      </c>
      <c r="U51" s="5">
        <v>8198125734406</v>
      </c>
      <c r="V51" s="5">
        <v>7498944990526</v>
      </c>
      <c r="W51" s="5">
        <v>6472677803652</v>
      </c>
      <c r="X51" s="5">
        <v>5561513752435</v>
      </c>
      <c r="Y51" s="5">
        <v>4788473659385</v>
      </c>
      <c r="Z51" s="5">
        <v>4353189838121</v>
      </c>
    </row>
    <row r="52" spans="2:26" ht="15.5" x14ac:dyDescent="0.35">
      <c r="C52" t="s">
        <v>86</v>
      </c>
      <c r="D52" s="5">
        <v>-3231642000000</v>
      </c>
      <c r="E52" s="5">
        <v>-3230780000000</v>
      </c>
      <c r="F52" s="5">
        <v>-3041546000000</v>
      </c>
      <c r="G52" s="5">
        <v>-2706988000000</v>
      </c>
      <c r="I52" s="5">
        <v>-11886556000000</v>
      </c>
      <c r="J52" s="5">
        <v>-12072973000000</v>
      </c>
      <c r="K52" s="5">
        <v>-12821183000000</v>
      </c>
      <c r="L52" s="5">
        <v>-11567909794351</v>
      </c>
      <c r="M52" s="5">
        <v>-10410532187393</v>
      </c>
      <c r="N52" s="5">
        <v>-10806684751704</v>
      </c>
      <c r="O52" s="5">
        <v>-11691107341759</v>
      </c>
      <c r="P52" s="5">
        <v>-11524839503101</v>
      </c>
      <c r="Q52" s="5">
        <v>-8927678577375</v>
      </c>
      <c r="R52" s="5">
        <v>-8555714069880</v>
      </c>
      <c r="S52" s="5">
        <v>-8442011377784</v>
      </c>
      <c r="T52" s="5">
        <v>-8494622085818</v>
      </c>
      <c r="U52" s="5">
        <v>-7327111072766</v>
      </c>
      <c r="V52" s="5">
        <v>-6765268365255</v>
      </c>
      <c r="W52" s="5">
        <v>-5837786320720</v>
      </c>
      <c r="X52" s="5">
        <v>-5018228464657</v>
      </c>
      <c r="Y52" s="5">
        <v>-4322546993180</v>
      </c>
      <c r="Z52" s="5">
        <v>-3833040439648</v>
      </c>
    </row>
    <row r="53" spans="2:26" ht="15.5" x14ac:dyDescent="0.35">
      <c r="C53" t="s">
        <v>87</v>
      </c>
      <c r="D53" s="5">
        <v>347059000000</v>
      </c>
      <c r="E53" s="5">
        <v>319628000000</v>
      </c>
      <c r="F53" s="5">
        <v>272705000000</v>
      </c>
      <c r="G53" s="5">
        <v>284601000000</v>
      </c>
      <c r="I53" s="5">
        <v>1182556000000</v>
      </c>
      <c r="J53" s="5">
        <v>1290687000000</v>
      </c>
      <c r="K53" s="5">
        <v>1388952000000</v>
      </c>
      <c r="L53" s="5">
        <v>1409619499652</v>
      </c>
      <c r="M53" s="5">
        <v>1515617792626</v>
      </c>
      <c r="N53" s="5">
        <v>1682198789993</v>
      </c>
      <c r="O53" s="5">
        <v>1680936212582</v>
      </c>
      <c r="P53" s="5">
        <v>1415268716249</v>
      </c>
      <c r="Q53" s="5">
        <v>1119300761289</v>
      </c>
      <c r="R53" s="5">
        <v>1059009170717</v>
      </c>
      <c r="S53" s="5">
        <v>1084854954886</v>
      </c>
      <c r="T53" s="5">
        <v>968383478338</v>
      </c>
      <c r="U53" s="5">
        <v>871014661640</v>
      </c>
      <c r="V53" s="5">
        <v>733676625271</v>
      </c>
      <c r="W53" s="5">
        <v>634891482932</v>
      </c>
      <c r="X53" s="5">
        <v>543285287778</v>
      </c>
      <c r="Y53" s="5">
        <v>465926666205</v>
      </c>
      <c r="Z53" s="5">
        <v>520149398473</v>
      </c>
    </row>
    <row r="54" spans="2:26" ht="15.5" x14ac:dyDescent="0.35">
      <c r="C54" t="s">
        <v>88</v>
      </c>
      <c r="D54" s="5">
        <v>-210818000000</v>
      </c>
      <c r="E54" s="5">
        <v>-142570000000</v>
      </c>
      <c r="F54" s="5">
        <v>-187505000000</v>
      </c>
      <c r="G54" s="5">
        <v>-186589000000</v>
      </c>
      <c r="I54" s="5">
        <v>-697138000000</v>
      </c>
      <c r="J54" s="5">
        <v>-812422000000</v>
      </c>
      <c r="K54" s="5">
        <v>-823782000000</v>
      </c>
      <c r="L54" s="5">
        <v>-812307662006</v>
      </c>
      <c r="M54" s="5">
        <v>-917327296187</v>
      </c>
      <c r="N54" s="5">
        <v>-1086292825765</v>
      </c>
      <c r="O54" s="5">
        <v>-1138155516268</v>
      </c>
      <c r="P54" s="5">
        <v>-969941512446</v>
      </c>
      <c r="Q54" s="5">
        <v>-774665199899</v>
      </c>
      <c r="R54" s="5">
        <v>-756613444096</v>
      </c>
      <c r="S54" s="5">
        <v>-743261241581</v>
      </c>
      <c r="T54" s="5">
        <v>-670239367403</v>
      </c>
      <c r="U54" s="5">
        <v>-624164988475</v>
      </c>
      <c r="V54" s="5">
        <v>-524219133889</v>
      </c>
      <c r="W54" s="5">
        <v>-447812922374</v>
      </c>
      <c r="X54" s="5">
        <v>-404592907704</v>
      </c>
      <c r="Y54" s="5">
        <v>-376872828776</v>
      </c>
      <c r="Z54" s="5">
        <v>-400366441081</v>
      </c>
    </row>
    <row r="55" spans="2:26" ht="15.5" x14ac:dyDescent="0.35">
      <c r="C55" t="s">
        <v>89</v>
      </c>
      <c r="D55" s="5">
        <v>-161197000000</v>
      </c>
      <c r="E55" s="5">
        <v>-139923000000</v>
      </c>
      <c r="F55" s="5">
        <v>-142082000000</v>
      </c>
      <c r="G55" s="5">
        <v>-132458000000</v>
      </c>
      <c r="I55" s="5">
        <v>-544870000000</v>
      </c>
      <c r="J55" s="5">
        <v>-569828000000</v>
      </c>
      <c r="K55" s="5">
        <v>-589708000000</v>
      </c>
      <c r="L55" s="5">
        <v>-609879547353</v>
      </c>
      <c r="M55" s="5">
        <v>-704959035907</v>
      </c>
      <c r="N55" s="5">
        <v>-782823289521</v>
      </c>
      <c r="O55" s="5">
        <v>-927876755512</v>
      </c>
      <c r="P55" s="5">
        <v>-791086675772</v>
      </c>
      <c r="Q55" s="5">
        <v>-618900265056</v>
      </c>
      <c r="R55" s="5">
        <v>-560522560322</v>
      </c>
      <c r="S55" s="5">
        <v>-559456751565</v>
      </c>
      <c r="T55" s="5">
        <v>-514951319977</v>
      </c>
      <c r="U55" s="5">
        <v>-437124896502</v>
      </c>
      <c r="V55" s="5">
        <v>-399727238557</v>
      </c>
      <c r="W55" s="5">
        <v>-338434231117</v>
      </c>
      <c r="X55" s="5">
        <v>-303288458439</v>
      </c>
      <c r="Y55" s="5">
        <v>-283386143077</v>
      </c>
      <c r="Z55" s="5">
        <v>-294727200327</v>
      </c>
    </row>
    <row r="56" spans="2:26" ht="15.5" x14ac:dyDescent="0.35">
      <c r="C56" t="s">
        <v>90</v>
      </c>
      <c r="D56" s="5">
        <v>-67089000000</v>
      </c>
      <c r="E56" s="5">
        <v>-63833000000</v>
      </c>
      <c r="F56" s="5">
        <v>-64960000000</v>
      </c>
      <c r="G56" s="5">
        <v>-66012000000</v>
      </c>
      <c r="I56" s="5">
        <v>-260851000000</v>
      </c>
      <c r="J56" s="5">
        <v>-290348000000</v>
      </c>
      <c r="K56" s="5">
        <v>-277401000000</v>
      </c>
      <c r="L56" s="5">
        <v>-247328153915</v>
      </c>
      <c r="M56" s="5">
        <v>-251124888562</v>
      </c>
      <c r="N56" s="5">
        <v>-242980385483</v>
      </c>
      <c r="O56" s="5">
        <v>-212932735867</v>
      </c>
      <c r="P56" s="5">
        <v>-190832440112</v>
      </c>
      <c r="Q56" s="5">
        <v>-184088812869</v>
      </c>
      <c r="R56" s="5">
        <v>-192188453523</v>
      </c>
      <c r="S56" s="5">
        <v>-185302612132</v>
      </c>
      <c r="T56" s="5">
        <v>-161299440317</v>
      </c>
      <c r="U56" s="5">
        <v>-155514114043</v>
      </c>
      <c r="V56" s="5">
        <v>-133892752841</v>
      </c>
      <c r="W56" s="5">
        <v>-118083349752</v>
      </c>
      <c r="X56" s="5">
        <v>-103591192250</v>
      </c>
      <c r="Y56" s="5">
        <v>-95508119164</v>
      </c>
      <c r="Z56" s="5">
        <v>-103360032315</v>
      </c>
    </row>
    <row r="57" spans="2:26" ht="15.5" x14ac:dyDescent="0.35">
      <c r="C57" t="s">
        <v>91</v>
      </c>
      <c r="D57" s="5">
        <v>-60000000</v>
      </c>
      <c r="E57" s="5">
        <v>-3330000000</v>
      </c>
      <c r="F57" s="5">
        <v>-2265000000</v>
      </c>
      <c r="G57" s="5">
        <v>-1394000000</v>
      </c>
      <c r="I57" s="5">
        <v>-7201000000</v>
      </c>
      <c r="J57" s="5">
        <v>-9978000000</v>
      </c>
      <c r="K57" s="5">
        <v>-16159000000</v>
      </c>
      <c r="L57" s="5">
        <v>221701673</v>
      </c>
      <c r="M57" s="5">
        <v>13552439</v>
      </c>
      <c r="N57" s="5">
        <v>3370688</v>
      </c>
      <c r="O57" s="5">
        <v>2488213</v>
      </c>
      <c r="P57" s="5">
        <v>10341882174</v>
      </c>
      <c r="Q57" s="5">
        <v>10597281265</v>
      </c>
      <c r="R57" s="5">
        <v>11430657148</v>
      </c>
      <c r="S57" s="5">
        <v>11644968303</v>
      </c>
      <c r="T57" s="5">
        <v>3879785397</v>
      </c>
      <c r="U57" s="5">
        <v>4104369970</v>
      </c>
      <c r="V57" s="5">
        <v>5258168643</v>
      </c>
      <c r="W57" s="5">
        <v>5263009789</v>
      </c>
    </row>
    <row r="58" spans="2:26" ht="15.5" x14ac:dyDescent="0.35">
      <c r="C58" t="s">
        <v>92</v>
      </c>
      <c r="D58" s="5">
        <v>136241000000</v>
      </c>
      <c r="E58" s="5">
        <v>177058000000</v>
      </c>
      <c r="F58" s="5">
        <v>85200000000</v>
      </c>
      <c r="G58" s="5">
        <v>98012000000</v>
      </c>
      <c r="I58" s="5">
        <v>485418000000</v>
      </c>
      <c r="J58" s="5">
        <v>478265000000</v>
      </c>
      <c r="K58" s="5">
        <v>565170000000</v>
      </c>
      <c r="L58" s="5">
        <v>597311837646</v>
      </c>
      <c r="M58" s="5">
        <v>598290496439</v>
      </c>
      <c r="N58" s="5">
        <v>595905964228</v>
      </c>
      <c r="O58" s="5">
        <v>542780696314</v>
      </c>
      <c r="P58" s="5">
        <v>445327203803</v>
      </c>
      <c r="Q58" s="5">
        <v>344635561390</v>
      </c>
      <c r="R58" s="5">
        <v>302395726621</v>
      </c>
      <c r="S58" s="5">
        <v>341593713305</v>
      </c>
      <c r="T58" s="5">
        <v>298144110935</v>
      </c>
      <c r="U58" s="5">
        <v>246849673165</v>
      </c>
      <c r="V58" s="5">
        <v>209457491382</v>
      </c>
      <c r="W58" s="5">
        <v>187078560558</v>
      </c>
      <c r="X58" s="5">
        <v>138692380074</v>
      </c>
      <c r="Y58" s="5">
        <v>89053837429</v>
      </c>
      <c r="Z58" s="5">
        <v>119782957392</v>
      </c>
    </row>
    <row r="59" spans="2:26" ht="15.5" x14ac:dyDescent="0.35">
      <c r="C59" t="s">
        <v>93</v>
      </c>
      <c r="D59" s="5">
        <v>1887000000</v>
      </c>
      <c r="E59" s="5">
        <v>1870000000</v>
      </c>
      <c r="F59" s="5">
        <v>1587000000</v>
      </c>
      <c r="G59" s="5">
        <v>1685000000</v>
      </c>
      <c r="I59" s="5">
        <v>8962000000</v>
      </c>
      <c r="J59" s="5">
        <v>15351000000</v>
      </c>
      <c r="K59" s="5">
        <v>22345000000</v>
      </c>
      <c r="L59" s="5">
        <v>7595437568</v>
      </c>
      <c r="M59" s="5">
        <v>9880744712</v>
      </c>
      <c r="N59" s="5">
        <v>38056024505</v>
      </c>
      <c r="O59" s="5">
        <v>15628160592</v>
      </c>
      <c r="P59" s="5">
        <v>-16192226853</v>
      </c>
      <c r="Q59" s="5">
        <v>-17858796679</v>
      </c>
      <c r="R59" s="5">
        <v>-54400819870</v>
      </c>
      <c r="S59" s="5">
        <v>-73177304952</v>
      </c>
      <c r="T59" s="5">
        <v>-72402349726</v>
      </c>
      <c r="U59" s="5">
        <v>-50376957568</v>
      </c>
      <c r="V59" s="5">
        <v>-46997820246</v>
      </c>
      <c r="W59" s="5">
        <v>-38006205099</v>
      </c>
      <c r="X59" s="5">
        <v>5518767078</v>
      </c>
      <c r="Y59" s="5">
        <v>-17231850952</v>
      </c>
      <c r="Z59" s="5">
        <v>24597887377</v>
      </c>
    </row>
    <row r="60" spans="2:26" ht="15.5" x14ac:dyDescent="0.35">
      <c r="C60" t="s">
        <v>94</v>
      </c>
      <c r="D60" s="5">
        <v>5785000000</v>
      </c>
      <c r="E60" s="5">
        <v>5938000000</v>
      </c>
      <c r="F60" s="5">
        <v>5680000000</v>
      </c>
      <c r="G60" s="5">
        <v>6244000000</v>
      </c>
      <c r="I60" s="5">
        <v>26163000000</v>
      </c>
      <c r="J60" s="5">
        <v>32757000000</v>
      </c>
      <c r="K60" s="5">
        <v>29396000000</v>
      </c>
      <c r="L60" s="5">
        <v>15658366697</v>
      </c>
      <c r="M60" s="5">
        <v>19695662806</v>
      </c>
      <c r="N60" s="5">
        <v>42552393916</v>
      </c>
      <c r="O60" s="5">
        <v>24489085645</v>
      </c>
      <c r="P60" s="5">
        <v>10544952263</v>
      </c>
      <c r="Q60" s="5">
        <v>3099121760</v>
      </c>
      <c r="R60" s="5">
        <v>1018617987</v>
      </c>
      <c r="S60" s="5">
        <v>2094428378</v>
      </c>
      <c r="T60" s="5">
        <v>3920303351</v>
      </c>
      <c r="U60" s="5">
        <v>2136903270</v>
      </c>
      <c r="V60" s="5">
        <v>2121614801</v>
      </c>
      <c r="W60" s="5">
        <v>2322083845</v>
      </c>
      <c r="X60" s="5">
        <v>1955866070</v>
      </c>
      <c r="Y60" s="5">
        <v>3539697350</v>
      </c>
      <c r="Z60" s="5">
        <v>3970038547</v>
      </c>
    </row>
    <row r="61" spans="2:26" ht="15.5" x14ac:dyDescent="0.35">
      <c r="C61" t="s">
        <v>26</v>
      </c>
      <c r="D61" s="5">
        <v>-3898000000</v>
      </c>
      <c r="E61" s="5">
        <v>-4068000000</v>
      </c>
      <c r="F61" s="5">
        <v>-4093000000</v>
      </c>
      <c r="G61" s="5">
        <v>-4559000000</v>
      </c>
      <c r="I61" s="5">
        <v>-17201000000</v>
      </c>
      <c r="J61" s="5">
        <v>-17406000000</v>
      </c>
      <c r="K61" s="5">
        <v>-7051000000</v>
      </c>
      <c r="L61" s="5">
        <v>-4730772665</v>
      </c>
      <c r="M61" s="5">
        <v>-4969544137</v>
      </c>
      <c r="N61" s="5">
        <v>-5019094568</v>
      </c>
      <c r="O61" s="5">
        <v>-12359583865</v>
      </c>
      <c r="P61" s="5">
        <v>-32111852599</v>
      </c>
      <c r="Q61" s="5">
        <v>-27543073657</v>
      </c>
      <c r="R61" s="5">
        <v>-66237124914</v>
      </c>
      <c r="S61" s="5">
        <v>-91778236806</v>
      </c>
      <c r="T61" s="5">
        <v>-88152501751</v>
      </c>
      <c r="U61" s="5">
        <v>-65005438029</v>
      </c>
      <c r="V61" s="5">
        <v>-59515317257</v>
      </c>
      <c r="W61" s="5">
        <v>-53179264729</v>
      </c>
      <c r="X61" s="5">
        <v>-34235953771</v>
      </c>
      <c r="Y61" s="5">
        <v>-47771271362</v>
      </c>
      <c r="Z61" s="5">
        <v>-49523837495</v>
      </c>
    </row>
    <row r="62" spans="2:26" ht="15.5" x14ac:dyDescent="0.35">
      <c r="C62" t="s">
        <v>339</v>
      </c>
      <c r="W62" s="5">
        <v>1210269014</v>
      </c>
      <c r="X62" s="5">
        <v>2014617466</v>
      </c>
      <c r="Y62" s="5">
        <v>3774095595</v>
      </c>
      <c r="Z62" s="5">
        <v>73649537053</v>
      </c>
    </row>
    <row r="63" spans="2:26" ht="15.5" x14ac:dyDescent="0.35">
      <c r="C63" t="s">
        <v>96</v>
      </c>
      <c r="W63" s="5">
        <v>501160927</v>
      </c>
      <c r="X63" s="5">
        <v>-270130423</v>
      </c>
      <c r="Y63" s="5">
        <v>-248608433</v>
      </c>
      <c r="Z63" s="5">
        <v>-1188382647</v>
      </c>
    </row>
    <row r="64" spans="2:26" ht="15.5" x14ac:dyDescent="0.35">
      <c r="C64" t="s">
        <v>97</v>
      </c>
      <c r="D64" s="5">
        <v>1887000000</v>
      </c>
      <c r="E64" s="5">
        <v>1870000000</v>
      </c>
      <c r="F64" s="5">
        <v>1587000000</v>
      </c>
      <c r="G64" s="5">
        <v>1685000000</v>
      </c>
      <c r="I64" s="5">
        <v>8962000000</v>
      </c>
      <c r="J64" s="5">
        <v>15351000000</v>
      </c>
      <c r="K64" s="5">
        <v>22345000000</v>
      </c>
      <c r="L64" s="5">
        <v>7595437568</v>
      </c>
      <c r="M64" s="5">
        <v>9880744712</v>
      </c>
      <c r="N64" s="5">
        <v>38056024505</v>
      </c>
      <c r="O64" s="5">
        <v>15628160592</v>
      </c>
      <c r="P64" s="5">
        <v>-16192226853</v>
      </c>
      <c r="Q64" s="5">
        <v>-17858796679</v>
      </c>
      <c r="R64" s="5">
        <v>-54400819870</v>
      </c>
      <c r="S64" s="5">
        <v>-73177304952</v>
      </c>
      <c r="T64" s="5">
        <v>-72402349726</v>
      </c>
      <c r="U64" s="5">
        <v>-50376957568</v>
      </c>
      <c r="V64" s="5">
        <v>-46997820246</v>
      </c>
      <c r="W64" s="5">
        <v>-38006205099</v>
      </c>
      <c r="X64" s="5">
        <v>5518767078</v>
      </c>
      <c r="Y64" s="5">
        <v>-17231850952</v>
      </c>
      <c r="Z64" s="5">
        <v>24597887377</v>
      </c>
    </row>
    <row r="65" spans="3:26" ht="15.5" x14ac:dyDescent="0.35">
      <c r="C65" t="s">
        <v>28</v>
      </c>
      <c r="D65" s="5">
        <v>138128000000</v>
      </c>
      <c r="E65" s="5">
        <v>178928000000</v>
      </c>
      <c r="F65" s="5">
        <v>86787000000</v>
      </c>
      <c r="G65" s="5">
        <v>99697000000</v>
      </c>
      <c r="I65" s="5">
        <v>494380000000</v>
      </c>
      <c r="J65" s="5">
        <v>493616000000</v>
      </c>
      <c r="K65" s="5">
        <v>587515000000</v>
      </c>
      <c r="L65" s="5">
        <v>604907275214</v>
      </c>
      <c r="M65" s="5">
        <v>608171241151</v>
      </c>
      <c r="N65" s="5">
        <v>633961988733</v>
      </c>
      <c r="O65" s="5">
        <v>558408856906</v>
      </c>
      <c r="P65" s="5">
        <v>429134976950</v>
      </c>
      <c r="Q65" s="5">
        <v>326776764711</v>
      </c>
      <c r="R65" s="5">
        <v>247994906751</v>
      </c>
      <c r="S65" s="5">
        <v>268416408353</v>
      </c>
      <c r="T65" s="5">
        <v>225741761209</v>
      </c>
      <c r="U65" s="5">
        <v>196472715597</v>
      </c>
      <c r="V65" s="5">
        <v>162459671136</v>
      </c>
      <c r="W65" s="5">
        <v>149072355459</v>
      </c>
      <c r="X65" s="5">
        <v>144211147152</v>
      </c>
      <c r="Y65" s="5">
        <v>71821986477</v>
      </c>
      <c r="Z65" s="5">
        <v>144380844769</v>
      </c>
    </row>
    <row r="66" spans="3:26" ht="15.5" x14ac:dyDescent="0.35">
      <c r="C66" t="s">
        <v>27</v>
      </c>
      <c r="D66" s="5">
        <v>-27256000000</v>
      </c>
      <c r="E66" s="5">
        <v>-32917000000</v>
      </c>
      <c r="F66" s="5">
        <v>-14715000000</v>
      </c>
      <c r="G66" s="5">
        <v>-19565000000</v>
      </c>
      <c r="I66" s="5">
        <v>-92802000000</v>
      </c>
      <c r="J66" s="5">
        <v>-91199000000</v>
      </c>
      <c r="K66" s="5">
        <v>-146416000000</v>
      </c>
      <c r="L66" s="5">
        <v>-126640962325</v>
      </c>
      <c r="M66" s="5">
        <v>-127061757162</v>
      </c>
      <c r="N66" s="5">
        <v>-155400836322</v>
      </c>
      <c r="O66" s="5">
        <v>-129990372801</v>
      </c>
      <c r="P66" s="5">
        <v>-110527921455</v>
      </c>
      <c r="Q66" s="5">
        <v>-71825201774</v>
      </c>
      <c r="R66" s="5">
        <v>-36841887576</v>
      </c>
      <c r="S66" s="5">
        <v>-72366795879</v>
      </c>
      <c r="T66" s="5">
        <v>-60532750131</v>
      </c>
      <c r="U66" s="5">
        <v>-62608768156</v>
      </c>
      <c r="V66" s="5">
        <v>-44787977928</v>
      </c>
      <c r="W66" s="5">
        <v>-40577226751</v>
      </c>
      <c r="X66" s="5">
        <v>-35553428513</v>
      </c>
      <c r="Y66" s="5">
        <v>-18819560459</v>
      </c>
      <c r="Z66" s="5">
        <v>-28698852605</v>
      </c>
    </row>
    <row r="67" spans="3:26" ht="15.5" x14ac:dyDescent="0.35">
      <c r="C67" t="s">
        <v>98</v>
      </c>
    </row>
    <row r="68" spans="3:26" ht="15.5" x14ac:dyDescent="0.35">
      <c r="C68" t="s">
        <v>99</v>
      </c>
    </row>
    <row r="69" spans="3:26" ht="15.5" x14ac:dyDescent="0.35">
      <c r="C69" t="s">
        <v>547</v>
      </c>
    </row>
    <row r="70" spans="3:26" ht="15.5" x14ac:dyDescent="0.35">
      <c r="C70" t="s">
        <v>100</v>
      </c>
      <c r="D70" s="5">
        <v>-27256000000</v>
      </c>
      <c r="E70" s="5">
        <v>-32917000000</v>
      </c>
      <c r="F70" s="5">
        <v>-14715000000</v>
      </c>
      <c r="G70" s="5">
        <v>-19565000000</v>
      </c>
      <c r="I70" s="5">
        <v>-92802000000</v>
      </c>
      <c r="J70" s="5">
        <v>-91199000000</v>
      </c>
      <c r="K70" s="5">
        <v>-146416000000</v>
      </c>
      <c r="L70" s="5">
        <v>-126640962325</v>
      </c>
      <c r="M70" s="5">
        <v>-127061757162</v>
      </c>
      <c r="N70" s="5">
        <v>-155400836322</v>
      </c>
      <c r="O70" s="5">
        <v>-129990372801</v>
      </c>
      <c r="P70" s="5">
        <v>-110527921455</v>
      </c>
      <c r="Q70" s="5">
        <v>-71825201774</v>
      </c>
      <c r="R70" s="5">
        <v>-36841887576</v>
      </c>
      <c r="S70" s="5">
        <v>-72366795879</v>
      </c>
      <c r="T70" s="5">
        <v>-60532750131</v>
      </c>
      <c r="U70" s="5">
        <v>-62608768156</v>
      </c>
      <c r="V70" s="5">
        <v>-44787977928</v>
      </c>
      <c r="W70" s="5">
        <v>-40577226751</v>
      </c>
      <c r="X70" s="5">
        <v>-35553428513</v>
      </c>
      <c r="Y70" s="5">
        <v>-18819560459</v>
      </c>
      <c r="Z70" s="5">
        <v>-28698852605</v>
      </c>
    </row>
    <row r="71" spans="3:26" ht="15.5" x14ac:dyDescent="0.35">
      <c r="C71" t="s">
        <v>101</v>
      </c>
      <c r="D71" s="5">
        <v>110872000000</v>
      </c>
      <c r="E71" s="5">
        <v>146011000000</v>
      </c>
      <c r="F71" s="5">
        <v>72072000000</v>
      </c>
      <c r="G71" s="5">
        <v>80132000000</v>
      </c>
      <c r="I71" s="5">
        <v>401578000000</v>
      </c>
      <c r="J71" s="5">
        <v>402417000000</v>
      </c>
      <c r="K71" s="5">
        <v>441099000000</v>
      </c>
      <c r="L71" s="5">
        <v>478266312889</v>
      </c>
      <c r="M71" s="5">
        <v>481109483989</v>
      </c>
      <c r="N71" s="5">
        <v>478561152411</v>
      </c>
      <c r="O71" s="5">
        <v>428418484105</v>
      </c>
      <c r="P71" s="5">
        <v>318607055495</v>
      </c>
      <c r="Q71" s="5">
        <v>254951562937</v>
      </c>
      <c r="R71" s="5">
        <v>211153019175</v>
      </c>
      <c r="S71" s="5">
        <v>196049612474</v>
      </c>
      <c r="T71" s="5">
        <v>165209011078</v>
      </c>
      <c r="U71" s="5">
        <v>133863947441</v>
      </c>
      <c r="V71" s="5">
        <v>117671693208</v>
      </c>
      <c r="W71" s="5">
        <v>108495128708</v>
      </c>
      <c r="X71" s="5">
        <v>108657718639</v>
      </c>
      <c r="Y71" s="5">
        <v>53002426018</v>
      </c>
      <c r="Z71" s="5">
        <v>115681992164</v>
      </c>
    </row>
    <row r="72" spans="3:26" ht="15.5" x14ac:dyDescent="0.35">
      <c r="C72" t="s">
        <v>102</v>
      </c>
      <c r="X72" s="5">
        <v>-6154499735</v>
      </c>
      <c r="Y72" s="5">
        <v>-3409870028</v>
      </c>
      <c r="Z72" s="5">
        <v>-4960054760</v>
      </c>
    </row>
    <row r="73" spans="3:26" ht="15.5" x14ac:dyDescent="0.35">
      <c r="C73" t="s">
        <v>104</v>
      </c>
      <c r="D73" s="5">
        <v>110872000000</v>
      </c>
      <c r="E73" s="5">
        <v>146011000000</v>
      </c>
      <c r="F73" s="5">
        <v>72072000000</v>
      </c>
      <c r="G73" s="5">
        <v>80132000000</v>
      </c>
      <c r="I73" s="5">
        <v>401578000000</v>
      </c>
      <c r="J73" s="5">
        <v>402417000000</v>
      </c>
      <c r="K73" s="5">
        <v>441099000000</v>
      </c>
      <c r="L73" s="5">
        <v>478266312889</v>
      </c>
      <c r="M73" s="5">
        <v>481109483989</v>
      </c>
      <c r="N73" s="5">
        <v>478561152411</v>
      </c>
      <c r="O73" s="5">
        <v>428418484105</v>
      </c>
      <c r="P73" s="5">
        <v>318607055495</v>
      </c>
      <c r="Q73" s="5">
        <v>254951562937</v>
      </c>
      <c r="R73" s="5">
        <v>211153019175</v>
      </c>
      <c r="S73" s="5">
        <v>196049612474</v>
      </c>
      <c r="T73" s="5">
        <v>165209011078</v>
      </c>
      <c r="U73" s="5">
        <v>133863947441</v>
      </c>
      <c r="V73" s="5">
        <v>117671693208</v>
      </c>
      <c r="W73" s="5">
        <v>108495128708</v>
      </c>
      <c r="X73" s="5">
        <v>102503218904</v>
      </c>
      <c r="Y73" s="5">
        <v>49592555990</v>
      </c>
      <c r="Z73" s="5">
        <v>110721937404</v>
      </c>
    </row>
    <row r="74" spans="3:26" ht="15.5" x14ac:dyDescent="0.35">
      <c r="C74" t="s">
        <v>105</v>
      </c>
      <c r="E74" s="5">
        <v>283000000</v>
      </c>
      <c r="I74" s="5">
        <v>283000000</v>
      </c>
      <c r="J74" s="5">
        <v>3961000000</v>
      </c>
      <c r="K74" s="5">
        <v>-12021000000</v>
      </c>
      <c r="L74" s="5">
        <v>5216027722</v>
      </c>
      <c r="M74" s="5">
        <v>11467222921</v>
      </c>
      <c r="N74" s="5">
        <v>-6771378900</v>
      </c>
      <c r="O74" s="5">
        <v>235743000</v>
      </c>
      <c r="P74" s="5">
        <v>8433365250</v>
      </c>
      <c r="Q74" s="5">
        <v>-4086201000</v>
      </c>
      <c r="R74" s="5">
        <v>-481305750</v>
      </c>
      <c r="S74" s="5">
        <v>8685993750</v>
      </c>
    </row>
    <row r="75" spans="3:26" ht="15.5" x14ac:dyDescent="0.35">
      <c r="C75" t="s">
        <v>106</v>
      </c>
      <c r="E75" s="5">
        <v>283000000</v>
      </c>
      <c r="I75" s="5">
        <v>283000000</v>
      </c>
      <c r="J75" s="5">
        <v>3961000000</v>
      </c>
      <c r="K75" s="5">
        <v>-12021000000</v>
      </c>
      <c r="L75" s="5">
        <v>5216027722</v>
      </c>
      <c r="M75" s="5">
        <v>11467222921</v>
      </c>
      <c r="N75" s="5">
        <v>-6771378900</v>
      </c>
      <c r="O75" s="5">
        <v>235743000</v>
      </c>
      <c r="P75" s="5">
        <v>8433365250</v>
      </c>
      <c r="Q75" s="5">
        <v>-4086201000</v>
      </c>
      <c r="R75" s="5">
        <v>-481305750</v>
      </c>
      <c r="S75" s="5">
        <v>8685993750</v>
      </c>
    </row>
    <row r="76" spans="3:26" ht="15.5" x14ac:dyDescent="0.35">
      <c r="C76" t="s">
        <v>107</v>
      </c>
      <c r="D76" s="5">
        <v>110872000000</v>
      </c>
      <c r="E76" s="5">
        <v>146294000000</v>
      </c>
      <c r="F76" s="5">
        <v>72072000000</v>
      </c>
      <c r="G76" s="5">
        <v>80132000000</v>
      </c>
      <c r="I76" s="5">
        <v>401861000000</v>
      </c>
      <c r="J76" s="5">
        <v>406378000000</v>
      </c>
      <c r="K76" s="5">
        <v>429078000000</v>
      </c>
      <c r="L76" s="5">
        <v>483482340611</v>
      </c>
      <c r="M76" s="5">
        <v>492576706910</v>
      </c>
      <c r="N76" s="5">
        <v>471789773511</v>
      </c>
      <c r="O76" s="5">
        <v>428654227105</v>
      </c>
      <c r="P76" s="5">
        <v>327040420745</v>
      </c>
      <c r="Q76" s="5">
        <v>250865361937</v>
      </c>
      <c r="R76" s="5">
        <v>210671713425</v>
      </c>
      <c r="S76" s="5">
        <v>204735606224</v>
      </c>
      <c r="T76" s="5">
        <v>165209011078</v>
      </c>
      <c r="U76" s="5">
        <v>133863947441</v>
      </c>
      <c r="V76" s="5">
        <v>117671693208</v>
      </c>
      <c r="W76" s="5">
        <v>108495128708</v>
      </c>
    </row>
    <row r="77" spans="3:26" ht="15.5" x14ac:dyDescent="0.35">
      <c r="C77" t="s">
        <v>108</v>
      </c>
      <c r="D77" s="5">
        <v>110872000000</v>
      </c>
      <c r="E77" s="5">
        <v>146011000000</v>
      </c>
      <c r="F77" s="5">
        <v>72072000000</v>
      </c>
      <c r="G77" s="5">
        <v>80132000000</v>
      </c>
      <c r="I77" s="5">
        <v>401578000000</v>
      </c>
      <c r="J77" s="5">
        <v>402417000000</v>
      </c>
      <c r="K77" s="5">
        <v>441099000000</v>
      </c>
      <c r="L77" s="5">
        <v>478266312889</v>
      </c>
      <c r="M77" s="5">
        <v>481109483989</v>
      </c>
      <c r="N77" s="5">
        <v>478561152411</v>
      </c>
      <c r="O77" s="5">
        <v>428418484105</v>
      </c>
      <c r="P77" s="5">
        <v>318607055495</v>
      </c>
      <c r="Q77" s="5">
        <v>254951562937</v>
      </c>
      <c r="R77" s="5">
        <v>211153019175</v>
      </c>
      <c r="S77" s="5">
        <v>196049612474</v>
      </c>
      <c r="T77" s="5">
        <v>165209011078</v>
      </c>
      <c r="U77" s="5">
        <v>133863947441</v>
      </c>
      <c r="V77" s="5">
        <v>117671693208</v>
      </c>
      <c r="W77" s="5">
        <v>108495128708</v>
      </c>
      <c r="X77" s="5">
        <v>102503218904</v>
      </c>
      <c r="Y77" s="5">
        <v>49592555990</v>
      </c>
      <c r="Z77" s="5">
        <v>110721937404</v>
      </c>
    </row>
    <row r="78" spans="3:26" ht="15.5" x14ac:dyDescent="0.35">
      <c r="C78" t="s">
        <v>7</v>
      </c>
      <c r="D78" s="5">
        <v>110932000000</v>
      </c>
      <c r="E78" s="5">
        <v>149624000000</v>
      </c>
      <c r="F78" s="5">
        <v>74337000000</v>
      </c>
      <c r="G78" s="5">
        <v>81526000000</v>
      </c>
      <c r="I78" s="5">
        <v>409062000000</v>
      </c>
      <c r="J78" s="5">
        <v>416356000000</v>
      </c>
      <c r="K78" s="5">
        <v>445237000000</v>
      </c>
      <c r="L78" s="5">
        <v>483260638938</v>
      </c>
      <c r="M78" s="5">
        <v>492563154471</v>
      </c>
      <c r="N78" s="5">
        <v>471786402823</v>
      </c>
      <c r="O78" s="5">
        <v>428651738892</v>
      </c>
      <c r="P78" s="5">
        <v>316698538571</v>
      </c>
      <c r="Q78" s="5">
        <v>240268080672</v>
      </c>
      <c r="R78" s="5">
        <v>199241056277</v>
      </c>
      <c r="S78" s="5">
        <v>193090637921</v>
      </c>
      <c r="T78" s="5">
        <v>161329225681</v>
      </c>
      <c r="U78" s="5">
        <v>129759577471</v>
      </c>
      <c r="V78" s="5">
        <v>112413524565</v>
      </c>
      <c r="W78" s="5">
        <v>103232118919</v>
      </c>
    </row>
    <row r="79" spans="3:26" ht="15.5" x14ac:dyDescent="0.35">
      <c r="C79" t="s">
        <v>110</v>
      </c>
      <c r="D79" s="5">
        <v>110872000000</v>
      </c>
      <c r="E79" s="5">
        <v>146011000000</v>
      </c>
      <c r="F79" s="5">
        <v>72072000000</v>
      </c>
      <c r="G79" s="5">
        <v>80132000000</v>
      </c>
      <c r="I79" s="5">
        <v>401578000000</v>
      </c>
      <c r="J79" s="5">
        <v>402417000000</v>
      </c>
      <c r="K79" s="5">
        <v>441099000000</v>
      </c>
      <c r="L79" s="5">
        <v>478266312889</v>
      </c>
      <c r="M79" s="5">
        <v>481109483989</v>
      </c>
      <c r="N79" s="5">
        <v>478561152411</v>
      </c>
      <c r="O79" s="5">
        <v>428418484105</v>
      </c>
      <c r="P79" s="5">
        <v>318607055495</v>
      </c>
      <c r="Q79" s="5">
        <v>254951562937</v>
      </c>
      <c r="R79" s="5">
        <v>211153019175</v>
      </c>
      <c r="S79" s="5">
        <v>196049612474</v>
      </c>
      <c r="T79" s="5">
        <v>165209011078</v>
      </c>
      <c r="U79" s="5">
        <v>133863947441</v>
      </c>
      <c r="V79" s="5">
        <v>117671693208</v>
      </c>
      <c r="W79" s="5">
        <v>108495128708</v>
      </c>
      <c r="X79" s="5">
        <v>102503218904</v>
      </c>
      <c r="Y79" s="5">
        <v>49592555990</v>
      </c>
      <c r="Z79" s="5">
        <v>110721937404</v>
      </c>
    </row>
    <row r="80" spans="3:26" ht="15.5" x14ac:dyDescent="0.35">
      <c r="C80" t="s">
        <v>111</v>
      </c>
      <c r="D80" s="5">
        <v>110872000000</v>
      </c>
      <c r="E80" s="5">
        <v>146294000000</v>
      </c>
      <c r="F80" s="5">
        <v>72072000000</v>
      </c>
      <c r="G80" s="5">
        <v>80132000000</v>
      </c>
      <c r="I80" s="5">
        <v>401861000000</v>
      </c>
      <c r="J80" s="5">
        <v>406378000000</v>
      </c>
      <c r="K80" s="5">
        <v>429078000000</v>
      </c>
      <c r="L80" s="5">
        <v>483482340611</v>
      </c>
      <c r="M80" s="5">
        <v>492576706910</v>
      </c>
      <c r="N80" s="5">
        <v>471789773511</v>
      </c>
      <c r="O80" s="5">
        <v>428654227105</v>
      </c>
      <c r="P80" s="5">
        <v>327040420745</v>
      </c>
      <c r="Q80" s="5">
        <v>250865361937</v>
      </c>
      <c r="R80" s="5">
        <v>210671713425</v>
      </c>
      <c r="S80" s="5">
        <v>204735606224</v>
      </c>
      <c r="T80" s="5">
        <v>165209011078</v>
      </c>
      <c r="U80" s="5">
        <v>133863947441</v>
      </c>
      <c r="V80" s="5">
        <v>117671693208</v>
      </c>
      <c r="W80" s="5">
        <v>108495128708</v>
      </c>
    </row>
    <row r="81" spans="2:26" ht="15.5" x14ac:dyDescent="0.35">
      <c r="C81" t="s">
        <v>112</v>
      </c>
      <c r="D81" s="5">
        <v>110872000000</v>
      </c>
      <c r="E81" s="5">
        <v>146294000000</v>
      </c>
      <c r="F81" s="5">
        <v>72072000000</v>
      </c>
      <c r="G81" s="5">
        <v>80132000000</v>
      </c>
      <c r="I81" s="5">
        <v>401861000000</v>
      </c>
      <c r="J81" s="5">
        <v>406378000000</v>
      </c>
      <c r="K81" s="5">
        <v>429078000000</v>
      </c>
      <c r="L81" s="5">
        <v>483482340611</v>
      </c>
      <c r="M81" s="5">
        <v>492576706910</v>
      </c>
      <c r="N81" s="5">
        <v>471789773511</v>
      </c>
      <c r="O81" s="5">
        <v>428654227105</v>
      </c>
      <c r="P81" s="5">
        <v>327040420745</v>
      </c>
      <c r="Q81" s="5">
        <v>250865361937</v>
      </c>
      <c r="R81" s="5">
        <v>210671713425</v>
      </c>
      <c r="S81" s="5">
        <v>204735606224</v>
      </c>
      <c r="T81" s="5">
        <v>165209011078</v>
      </c>
      <c r="U81" s="5">
        <v>133863947441</v>
      </c>
      <c r="V81" s="5">
        <v>117671693208</v>
      </c>
      <c r="W81" s="5">
        <v>108495128708</v>
      </c>
    </row>
    <row r="83" spans="2:26" ht="15.5" x14ac:dyDescent="0.35">
      <c r="B83" t="s">
        <v>113</v>
      </c>
      <c r="C83" t="s">
        <v>114</v>
      </c>
    </row>
    <row r="84" spans="2:26" ht="15.5" x14ac:dyDescent="0.35">
      <c r="C84" t="s">
        <v>115</v>
      </c>
    </row>
    <row r="85" spans="2:26" ht="15.5" x14ac:dyDescent="0.35">
      <c r="C85" t="s">
        <v>19</v>
      </c>
      <c r="D85" s="5">
        <v>365659000000</v>
      </c>
      <c r="E85" s="5">
        <v>671618000000</v>
      </c>
      <c r="F85" s="5">
        <v>450765000000</v>
      </c>
      <c r="G85" s="5">
        <v>344910000000</v>
      </c>
      <c r="I85" s="5">
        <v>671618000000</v>
      </c>
      <c r="J85" s="5">
        <v>812684000000</v>
      </c>
      <c r="K85" s="5">
        <v>1045363000000</v>
      </c>
      <c r="L85" s="5">
        <v>579829754939</v>
      </c>
      <c r="M85" s="5">
        <v>325744522495</v>
      </c>
      <c r="N85" s="5">
        <v>1051601901692</v>
      </c>
      <c r="O85" s="5">
        <v>615237301512</v>
      </c>
      <c r="P85" s="5">
        <v>249989569797</v>
      </c>
      <c r="Q85" s="5">
        <v>61916535498</v>
      </c>
      <c r="R85" s="5">
        <v>27778407752</v>
      </c>
      <c r="S85" s="5">
        <v>27923049210</v>
      </c>
      <c r="T85" s="5">
        <v>37042570821</v>
      </c>
      <c r="U85" s="5">
        <v>68655293829</v>
      </c>
      <c r="V85" s="5">
        <v>94246727147</v>
      </c>
      <c r="W85" s="5">
        <v>107342024904</v>
      </c>
      <c r="X85" s="5">
        <v>90402816909</v>
      </c>
      <c r="Y85" s="5">
        <v>43043465962</v>
      </c>
      <c r="Z85" s="5">
        <v>27263463502</v>
      </c>
    </row>
    <row r="86" spans="2:26" ht="15.5" x14ac:dyDescent="0.35">
      <c r="C86" t="s">
        <v>341</v>
      </c>
      <c r="D86" s="5">
        <v>470816000000</v>
      </c>
      <c r="E86" s="5">
        <v>1005783000000</v>
      </c>
      <c r="F86" s="5">
        <v>314287000000</v>
      </c>
      <c r="G86" s="5">
        <v>128686000000</v>
      </c>
      <c r="I86" s="5">
        <v>1005783000000</v>
      </c>
      <c r="J86" s="5">
        <v>299606000000</v>
      </c>
      <c r="K86" s="5">
        <v>177851000000</v>
      </c>
      <c r="L86" s="5">
        <v>491781842844</v>
      </c>
      <c r="M86" s="5">
        <v>431868949682</v>
      </c>
      <c r="N86" s="5">
        <v>65240035403</v>
      </c>
      <c r="R86" s="5">
        <v>1304734716</v>
      </c>
      <c r="S86" s="5">
        <v>1112548930</v>
      </c>
      <c r="T86" s="5">
        <v>1232479376</v>
      </c>
      <c r="U86" s="5">
        <v>10300000000</v>
      </c>
      <c r="V86" s="5">
        <v>12300000000</v>
      </c>
      <c r="W86" s="5">
        <v>12000000000</v>
      </c>
      <c r="X86" s="5">
        <v>12200000000</v>
      </c>
      <c r="Y86" s="5">
        <v>49737600000</v>
      </c>
      <c r="Z86" s="5">
        <v>60815970000</v>
      </c>
    </row>
    <row r="87" spans="2:26" ht="15.5" x14ac:dyDescent="0.35">
      <c r="C87" t="s">
        <v>116</v>
      </c>
      <c r="D87" s="5">
        <v>1562578000000</v>
      </c>
      <c r="E87" s="5">
        <v>1478598000000</v>
      </c>
      <c r="F87" s="5">
        <v>1378949000000</v>
      </c>
      <c r="G87" s="5">
        <v>1359843000000</v>
      </c>
      <c r="I87" s="5">
        <v>1478598000000</v>
      </c>
      <c r="J87" s="5">
        <v>1389625000000</v>
      </c>
      <c r="K87" s="5">
        <v>1366348000000</v>
      </c>
      <c r="L87" s="5">
        <v>1338609720955</v>
      </c>
      <c r="M87" s="5">
        <v>1176001750071</v>
      </c>
      <c r="N87" s="5">
        <v>1045004168600</v>
      </c>
      <c r="O87" s="5">
        <v>1122350372485</v>
      </c>
      <c r="P87" s="5">
        <v>1247446141664</v>
      </c>
      <c r="Q87" s="5">
        <v>1276348099959</v>
      </c>
      <c r="R87" s="5">
        <v>1245787925559</v>
      </c>
      <c r="S87" s="5">
        <v>1143652514104</v>
      </c>
      <c r="T87" s="5">
        <v>1085604913193</v>
      </c>
      <c r="U87" s="5">
        <v>1079434620482</v>
      </c>
      <c r="V87" s="5">
        <v>988796951552</v>
      </c>
      <c r="W87" s="5">
        <v>822242531211</v>
      </c>
      <c r="X87" s="5">
        <v>783619766254</v>
      </c>
      <c r="Y87" s="5">
        <v>606628292751</v>
      </c>
      <c r="Z87" s="5">
        <v>647481803437</v>
      </c>
    </row>
    <row r="88" spans="2:26" ht="15.5" x14ac:dyDescent="0.35">
      <c r="C88" t="s">
        <v>117</v>
      </c>
    </row>
    <row r="89" spans="2:26" ht="15.5" x14ac:dyDescent="0.35">
      <c r="C89" t="s">
        <v>118</v>
      </c>
    </row>
    <row r="90" spans="2:26" ht="15.5" x14ac:dyDescent="0.35">
      <c r="C90" t="s">
        <v>119</v>
      </c>
      <c r="D90" s="5">
        <v>1562578000000</v>
      </c>
      <c r="E90" s="5">
        <v>1478598000000</v>
      </c>
      <c r="F90" s="5">
        <v>1378949000000</v>
      </c>
      <c r="G90" s="5">
        <v>1359843000000</v>
      </c>
      <c r="I90" s="5">
        <v>1478598000000</v>
      </c>
      <c r="J90" s="5">
        <v>1389625000000</v>
      </c>
      <c r="K90" s="5">
        <v>1366348000000</v>
      </c>
      <c r="L90" s="5">
        <v>1338609720955</v>
      </c>
      <c r="M90" s="5">
        <v>1176001750071</v>
      </c>
      <c r="N90" s="5">
        <v>1045004168600</v>
      </c>
      <c r="O90" s="5">
        <v>1122350372485</v>
      </c>
      <c r="P90" s="5">
        <v>1247446141664</v>
      </c>
      <c r="Q90" s="5">
        <v>1276348099959</v>
      </c>
      <c r="R90" s="5">
        <v>1245787925559</v>
      </c>
      <c r="S90" s="5">
        <v>1143652514104</v>
      </c>
      <c r="T90" s="5">
        <v>1085604913193</v>
      </c>
      <c r="U90" s="5">
        <v>1079434620482</v>
      </c>
      <c r="V90" s="5">
        <v>988796951552</v>
      </c>
      <c r="W90" s="5">
        <v>822242531211</v>
      </c>
      <c r="X90" s="5">
        <v>783619766254</v>
      </c>
      <c r="Y90" s="5">
        <v>606628292751</v>
      </c>
      <c r="Z90" s="5">
        <v>647481803437</v>
      </c>
    </row>
    <row r="91" spans="2:26" ht="15.5" x14ac:dyDescent="0.35">
      <c r="C91" t="s">
        <v>120</v>
      </c>
      <c r="D91" s="5">
        <v>535665000000</v>
      </c>
      <c r="E91" s="5">
        <v>331109000000</v>
      </c>
      <c r="F91" s="5">
        <v>279290000000</v>
      </c>
      <c r="G91" s="5">
        <v>320627000000</v>
      </c>
      <c r="I91" s="5">
        <v>331109000000</v>
      </c>
      <c r="J91" s="5">
        <v>326517000000</v>
      </c>
      <c r="K91" s="5">
        <v>211470000000</v>
      </c>
      <c r="L91" s="5">
        <v>258266637334</v>
      </c>
      <c r="M91" s="5">
        <v>205669734030</v>
      </c>
      <c r="N91" s="5">
        <v>231580081936</v>
      </c>
      <c r="O91" s="5">
        <v>180686432750</v>
      </c>
      <c r="P91" s="5">
        <v>307100377950</v>
      </c>
      <c r="Q91" s="5">
        <v>292068661042</v>
      </c>
      <c r="R91" s="5">
        <v>230996069930</v>
      </c>
      <c r="S91" s="5">
        <v>253204779640</v>
      </c>
      <c r="T91" s="5">
        <v>205947040037</v>
      </c>
      <c r="U91" s="5">
        <v>278899005165</v>
      </c>
      <c r="V91" s="5">
        <v>154908233659</v>
      </c>
      <c r="W91" s="5">
        <v>127819219149</v>
      </c>
      <c r="X91" s="5">
        <v>55482227304</v>
      </c>
      <c r="Y91" s="5">
        <v>53672835649</v>
      </c>
      <c r="Z91" s="5">
        <v>31050185694</v>
      </c>
    </row>
    <row r="92" spans="2:26" ht="15.5" x14ac:dyDescent="0.35">
      <c r="C92" t="s">
        <v>121</v>
      </c>
      <c r="D92" s="5">
        <v>535665000000</v>
      </c>
      <c r="E92" s="5">
        <v>331109000000</v>
      </c>
      <c r="F92" s="5">
        <v>279290000000</v>
      </c>
      <c r="G92" s="5">
        <v>320627000000</v>
      </c>
      <c r="I92" s="5">
        <v>331109000000</v>
      </c>
      <c r="J92" s="5">
        <v>326517000000</v>
      </c>
      <c r="K92" s="5">
        <v>211470000000</v>
      </c>
      <c r="L92" s="5">
        <v>258266637334</v>
      </c>
      <c r="M92" s="5">
        <v>205669734030</v>
      </c>
      <c r="N92" s="5">
        <v>231580081936</v>
      </c>
      <c r="O92" s="5">
        <v>180686432750</v>
      </c>
      <c r="P92" s="5">
        <v>307100377950</v>
      </c>
      <c r="Q92" s="5">
        <v>292068661042</v>
      </c>
      <c r="R92" s="5">
        <v>230996069930</v>
      </c>
      <c r="S92" s="5">
        <v>253204779640</v>
      </c>
      <c r="T92" s="5">
        <v>205947040037</v>
      </c>
      <c r="U92" s="5">
        <v>278899005165</v>
      </c>
      <c r="V92" s="5">
        <v>154908233659</v>
      </c>
      <c r="W92" s="5">
        <v>127819219149</v>
      </c>
      <c r="X92" s="5">
        <v>55482227304</v>
      </c>
      <c r="Y92" s="5">
        <v>53672835649</v>
      </c>
      <c r="Z92" s="5">
        <v>31050185694</v>
      </c>
    </row>
    <row r="93" spans="2:26" ht="15.5" x14ac:dyDescent="0.35">
      <c r="C93" t="s">
        <v>122</v>
      </c>
      <c r="D93" s="5">
        <v>1361673000000</v>
      </c>
      <c r="E93" s="5">
        <v>1319349000000</v>
      </c>
      <c r="F93" s="5">
        <v>1409856000000</v>
      </c>
      <c r="G93" s="5">
        <v>1538111000000</v>
      </c>
      <c r="I93" s="5">
        <v>1319349000000</v>
      </c>
      <c r="J93" s="5">
        <v>1010931000000</v>
      </c>
      <c r="K93" s="5">
        <v>941232000000</v>
      </c>
      <c r="L93" s="5">
        <v>1010532628845</v>
      </c>
      <c r="M93" s="5">
        <v>905217754055</v>
      </c>
      <c r="N93" s="5">
        <v>643852616236</v>
      </c>
      <c r="O93" s="5">
        <v>752559027509</v>
      </c>
      <c r="P93" s="5">
        <v>1353686343242</v>
      </c>
      <c r="Q93" s="5">
        <v>1049021676853</v>
      </c>
      <c r="R93" s="5">
        <v>895256665109</v>
      </c>
      <c r="S93" s="5">
        <v>945862702607</v>
      </c>
      <c r="T93" s="5">
        <v>896461769145</v>
      </c>
      <c r="U93" s="5">
        <v>784448370204</v>
      </c>
      <c r="V93" s="5">
        <v>845134822538</v>
      </c>
      <c r="W93" s="5">
        <v>711212879239</v>
      </c>
      <c r="X93" s="5">
        <v>586869475127</v>
      </c>
      <c r="Y93" s="5">
        <v>525132806406</v>
      </c>
      <c r="Z93" s="5">
        <v>573933155405</v>
      </c>
    </row>
    <row r="94" spans="2:26" ht="15.5" x14ac:dyDescent="0.35">
      <c r="C94" t="s">
        <v>91</v>
      </c>
      <c r="D94" s="5">
        <v>-65748000000</v>
      </c>
      <c r="E94" s="5">
        <v>-65748000000</v>
      </c>
      <c r="F94" s="5">
        <v>-65748000000</v>
      </c>
      <c r="G94" s="5">
        <v>-65748000000</v>
      </c>
      <c r="I94" s="5">
        <v>-65748000000</v>
      </c>
      <c r="J94" s="5">
        <v>-65748000000</v>
      </c>
      <c r="K94" s="5">
        <v>-65748000000</v>
      </c>
      <c r="L94" s="5">
        <v>-65747565349</v>
      </c>
      <c r="M94" s="5">
        <v>-65747565349</v>
      </c>
      <c r="N94" s="5">
        <v>-65747565349</v>
      </c>
      <c r="O94" s="5">
        <v>-65747565349</v>
      </c>
      <c r="P94" s="5">
        <v>-3023998349</v>
      </c>
      <c r="Q94" s="5">
        <v>-3023998349</v>
      </c>
      <c r="R94" s="5">
        <v>-3023998349</v>
      </c>
      <c r="S94" s="5">
        <v>-3023998349</v>
      </c>
      <c r="T94" s="5">
        <v>-3023998349</v>
      </c>
      <c r="U94" s="5">
        <v>-3023998349</v>
      </c>
      <c r="V94" s="5">
        <v>-3023998349</v>
      </c>
      <c r="W94" s="5">
        <v>-3023998349</v>
      </c>
      <c r="X94" s="5">
        <v>-3023998349</v>
      </c>
      <c r="Y94" s="5">
        <v>-3023998349</v>
      </c>
      <c r="Z94" s="5">
        <v>-3023998349</v>
      </c>
    </row>
    <row r="95" spans="2:26" ht="15.5" x14ac:dyDescent="0.35">
      <c r="C95" t="s">
        <v>123</v>
      </c>
      <c r="D95" s="5">
        <v>4326068000000</v>
      </c>
      <c r="E95" s="5">
        <v>4835183000000</v>
      </c>
      <c r="F95" s="5">
        <v>3862761000000</v>
      </c>
      <c r="G95" s="5">
        <v>3738777000000</v>
      </c>
      <c r="I95" s="5">
        <v>4835183000000</v>
      </c>
      <c r="J95" s="5">
        <v>3886827000000</v>
      </c>
      <c r="K95" s="5">
        <v>3810334000000</v>
      </c>
      <c r="L95" s="5">
        <v>3716526690785</v>
      </c>
      <c r="M95" s="5">
        <v>3071867706530</v>
      </c>
      <c r="N95" s="5">
        <v>3067116650845</v>
      </c>
      <c r="O95" s="5">
        <v>2761095717618</v>
      </c>
      <c r="P95" s="5">
        <v>3293438978537</v>
      </c>
      <c r="Q95" s="5">
        <v>2736455324822</v>
      </c>
      <c r="R95" s="5">
        <v>2489451011503</v>
      </c>
      <c r="S95" s="5">
        <v>2420754589014</v>
      </c>
      <c r="T95" s="5">
        <v>2276844273087</v>
      </c>
      <c r="U95" s="5">
        <v>2262226208594</v>
      </c>
      <c r="V95" s="5">
        <v>2133046448310</v>
      </c>
      <c r="W95" s="5">
        <v>1815113154150</v>
      </c>
      <c r="X95" s="5">
        <v>1578982019429</v>
      </c>
      <c r="Y95" s="5">
        <v>1317469289547</v>
      </c>
      <c r="Z95" s="5">
        <v>1379115144546</v>
      </c>
    </row>
    <row r="96" spans="2:26" ht="15.5" x14ac:dyDescent="0.35">
      <c r="C96" t="s">
        <v>124</v>
      </c>
    </row>
    <row r="97" spans="3:26" ht="15.5" x14ac:dyDescent="0.35">
      <c r="C97" t="s">
        <v>380</v>
      </c>
      <c r="L97" s="5">
        <v>578132653</v>
      </c>
      <c r="M97" s="5">
        <v>775510703</v>
      </c>
      <c r="N97" s="5">
        <v>44886027</v>
      </c>
      <c r="O97" s="5">
        <v>537547061</v>
      </c>
      <c r="P97" s="5">
        <v>980428718</v>
      </c>
      <c r="Q97" s="5">
        <v>1515115795</v>
      </c>
      <c r="R97" s="5">
        <v>849106439</v>
      </c>
      <c r="S97" s="5">
        <v>546302208</v>
      </c>
      <c r="T97" s="5">
        <v>519955024</v>
      </c>
      <c r="U97" s="5">
        <v>1164219202</v>
      </c>
      <c r="V97" s="5">
        <v>1449674274</v>
      </c>
      <c r="W97" s="5">
        <v>1318473243</v>
      </c>
      <c r="X97" s="5">
        <v>741558428</v>
      </c>
      <c r="Y97" s="5">
        <v>702890332</v>
      </c>
      <c r="Z97" s="5">
        <v>1446029932</v>
      </c>
    </row>
    <row r="98" spans="3:26" ht="15.5" x14ac:dyDescent="0.35">
      <c r="C98" t="s">
        <v>125</v>
      </c>
      <c r="D98" s="5">
        <v>19763000000</v>
      </c>
      <c r="E98" s="5">
        <v>17980000000</v>
      </c>
      <c r="F98" s="5">
        <v>19036000000</v>
      </c>
      <c r="G98" s="5">
        <v>14977000000</v>
      </c>
      <c r="I98" s="5">
        <v>17980000000</v>
      </c>
      <c r="J98" s="5">
        <v>15383000000</v>
      </c>
      <c r="K98" s="5">
        <v>7413000000</v>
      </c>
      <c r="L98" s="5">
        <v>26352280136</v>
      </c>
      <c r="M98" s="5">
        <v>7955811258</v>
      </c>
      <c r="N98" s="5">
        <v>12941978216</v>
      </c>
      <c r="O98" s="5">
        <v>9222332374</v>
      </c>
      <c r="P98" s="5">
        <v>9611953138</v>
      </c>
      <c r="Q98" s="5">
        <v>12600602066</v>
      </c>
      <c r="R98" s="5">
        <v>9406214030</v>
      </c>
      <c r="S98" s="5">
        <v>8544407490</v>
      </c>
      <c r="T98" s="5">
        <v>11780329909</v>
      </c>
      <c r="U98" s="5">
        <v>10424113399</v>
      </c>
      <c r="V98" s="5">
        <v>9582423378</v>
      </c>
      <c r="W98" s="5">
        <v>8629568506</v>
      </c>
      <c r="X98" s="5">
        <v>6435766429</v>
      </c>
      <c r="Y98" s="5">
        <v>7998493662</v>
      </c>
      <c r="Z98" s="5">
        <v>10143687844</v>
      </c>
    </row>
    <row r="99" spans="3:26" ht="15.5" x14ac:dyDescent="0.35">
      <c r="C99" t="s">
        <v>126</v>
      </c>
      <c r="D99" s="5">
        <v>362501000000</v>
      </c>
      <c r="E99" s="5">
        <v>365633000000</v>
      </c>
      <c r="F99" s="5">
        <v>367697000000</v>
      </c>
      <c r="G99" s="5">
        <v>368814000000</v>
      </c>
      <c r="I99" s="5">
        <v>365633000000</v>
      </c>
      <c r="J99" s="5">
        <v>379557000000</v>
      </c>
      <c r="K99" s="5">
        <v>388542000000</v>
      </c>
      <c r="L99" s="5">
        <v>168527762114</v>
      </c>
      <c r="M99" s="5">
        <v>78301596511</v>
      </c>
      <c r="N99" s="5">
        <v>75635303975</v>
      </c>
      <c r="O99" s="5">
        <v>86888676915</v>
      </c>
      <c r="P99" s="5">
        <v>94064002067</v>
      </c>
      <c r="Q99" s="5">
        <v>104124558258</v>
      </c>
      <c r="R99" s="5">
        <v>116907028886</v>
      </c>
      <c r="S99" s="5">
        <v>138734196010</v>
      </c>
      <c r="T99" s="5">
        <v>154932031455</v>
      </c>
      <c r="U99" s="5">
        <v>172824275751</v>
      </c>
      <c r="V99" s="5">
        <v>178633719694</v>
      </c>
      <c r="W99" s="5">
        <v>160615158501</v>
      </c>
      <c r="X99" s="5">
        <v>136032278631</v>
      </c>
      <c r="Y99" s="5">
        <v>119439890104</v>
      </c>
      <c r="Z99" s="5">
        <v>115962650087</v>
      </c>
    </row>
    <row r="100" spans="3:26" ht="15.5" x14ac:dyDescent="0.35">
      <c r="C100" t="s">
        <v>129</v>
      </c>
      <c r="D100" s="5">
        <v>48120000000</v>
      </c>
      <c r="E100" s="5">
        <v>51421000000</v>
      </c>
      <c r="F100" s="5">
        <v>51659000000</v>
      </c>
      <c r="G100" s="5">
        <v>53995000000</v>
      </c>
      <c r="I100" s="5">
        <v>51421000000</v>
      </c>
      <c r="J100" s="5">
        <v>59180000000</v>
      </c>
      <c r="K100" s="5">
        <v>10858000000</v>
      </c>
      <c r="L100" s="5">
        <v>16141545319</v>
      </c>
      <c r="M100" s="5">
        <v>15630656424</v>
      </c>
      <c r="N100" s="5">
        <v>19465318619</v>
      </c>
      <c r="O100" s="5">
        <v>22818968809</v>
      </c>
      <c r="P100" s="5">
        <v>8980967463</v>
      </c>
      <c r="Q100" s="5">
        <v>15440510433</v>
      </c>
      <c r="R100" s="5">
        <v>22026621272</v>
      </c>
      <c r="S100" s="5">
        <v>27872592334</v>
      </c>
      <c r="T100" s="5">
        <v>3467455719</v>
      </c>
      <c r="U100" s="5">
        <v>3221582233</v>
      </c>
      <c r="V100" s="5">
        <v>4395855002</v>
      </c>
      <c r="W100" s="5">
        <v>4182771858</v>
      </c>
      <c r="X100" s="5">
        <v>5541556444</v>
      </c>
      <c r="Y100" s="5">
        <v>6342773242</v>
      </c>
      <c r="Z100" s="5">
        <v>6015018858</v>
      </c>
    </row>
    <row r="101" spans="3:26" ht="15.5" x14ac:dyDescent="0.35">
      <c r="C101" t="s">
        <v>906</v>
      </c>
    </row>
    <row r="102" spans="3:26" ht="15.5" x14ac:dyDescent="0.35">
      <c r="C102" t="s">
        <v>381</v>
      </c>
      <c r="D102" s="5">
        <v>115146000000</v>
      </c>
      <c r="E102" s="5">
        <v>56071000000</v>
      </c>
      <c r="F102" s="5">
        <v>75909000000</v>
      </c>
      <c r="G102" s="5">
        <v>115694000000</v>
      </c>
      <c r="I102" s="5">
        <v>56071000000</v>
      </c>
      <c r="J102" s="5">
        <v>79968000000</v>
      </c>
      <c r="K102" s="5">
        <v>99317000000</v>
      </c>
      <c r="L102" s="5">
        <v>69327085696</v>
      </c>
      <c r="M102" s="5">
        <v>54801789750</v>
      </c>
    </row>
    <row r="103" spans="3:26" ht="15.5" x14ac:dyDescent="0.35">
      <c r="C103" t="s">
        <v>342</v>
      </c>
    </row>
    <row r="104" spans="3:26" ht="15.5" x14ac:dyDescent="0.35">
      <c r="C104" t="s">
        <v>130</v>
      </c>
      <c r="D104" s="5">
        <v>793934000000</v>
      </c>
      <c r="E104" s="5">
        <v>737027000000</v>
      </c>
      <c r="F104" s="5">
        <v>759240000000</v>
      </c>
      <c r="G104" s="5">
        <v>800159000000</v>
      </c>
      <c r="I104" s="5">
        <v>737027000000</v>
      </c>
      <c r="J104" s="5">
        <v>789423000000</v>
      </c>
      <c r="K104" s="5">
        <v>755672000000</v>
      </c>
      <c r="L104" s="5">
        <v>465234171852</v>
      </c>
      <c r="M104" s="5">
        <v>332093300960</v>
      </c>
      <c r="N104" s="5">
        <v>294839547115</v>
      </c>
      <c r="O104" s="5">
        <v>234776721357</v>
      </c>
      <c r="P104" s="5">
        <v>192071433424</v>
      </c>
      <c r="Q104" s="5">
        <v>188507653056</v>
      </c>
      <c r="R104" s="5">
        <v>196579326601</v>
      </c>
      <c r="S104" s="5">
        <v>225547207763</v>
      </c>
      <c r="T104" s="5">
        <v>194739685737</v>
      </c>
      <c r="U104" s="5">
        <v>209771871672</v>
      </c>
      <c r="V104" s="5">
        <v>223049922385</v>
      </c>
      <c r="W104" s="5">
        <v>203374980705</v>
      </c>
      <c r="X104" s="5">
        <v>162993251028</v>
      </c>
      <c r="Y104" s="5">
        <v>148609464396</v>
      </c>
      <c r="Z104" s="5">
        <v>146634314283</v>
      </c>
    </row>
    <row r="105" spans="3:26" ht="15.5" x14ac:dyDescent="0.35">
      <c r="C105" t="s">
        <v>131</v>
      </c>
      <c r="D105" s="5">
        <v>5120002000000</v>
      </c>
      <c r="E105" s="5">
        <v>5572210000000</v>
      </c>
      <c r="F105" s="5">
        <v>4622001000000</v>
      </c>
      <c r="G105" s="5">
        <v>4538936000000</v>
      </c>
      <c r="I105" s="5">
        <v>5572210000000</v>
      </c>
      <c r="J105" s="5">
        <v>4676250000000</v>
      </c>
      <c r="K105" s="5">
        <v>4566006000000</v>
      </c>
      <c r="L105" s="5">
        <v>4181760862637</v>
      </c>
      <c r="M105" s="5">
        <v>3403961007490</v>
      </c>
      <c r="N105" s="5">
        <v>3361956197960</v>
      </c>
      <c r="O105" s="5">
        <v>2995872438975</v>
      </c>
      <c r="P105" s="5">
        <v>3485510411961</v>
      </c>
      <c r="Q105" s="5">
        <v>2924962977878</v>
      </c>
      <c r="R105" s="5">
        <v>2686030338104</v>
      </c>
      <c r="S105" s="5">
        <v>2646301796777</v>
      </c>
      <c r="T105" s="5">
        <v>2471583958824</v>
      </c>
      <c r="U105" s="5">
        <v>2471998080266</v>
      </c>
      <c r="V105" s="5">
        <v>2356096370695</v>
      </c>
      <c r="W105" s="5">
        <v>2018488134855</v>
      </c>
      <c r="X105" s="5">
        <v>1741975270457</v>
      </c>
      <c r="Y105" s="5">
        <v>1466078753943</v>
      </c>
      <c r="Z105" s="5">
        <v>1525749458829</v>
      </c>
    </row>
    <row r="106" spans="3:26" ht="15.5" x14ac:dyDescent="0.35">
      <c r="C106" t="s">
        <v>132</v>
      </c>
    </row>
    <row r="107" spans="3:26" ht="15.5" x14ac:dyDescent="0.35">
      <c r="C107" t="s">
        <v>133</v>
      </c>
    </row>
    <row r="108" spans="3:26" ht="15.5" x14ac:dyDescent="0.35">
      <c r="C108" t="s">
        <v>134</v>
      </c>
      <c r="D108" s="5">
        <v>2181424000000</v>
      </c>
      <c r="E108" s="5">
        <v>2739701000000</v>
      </c>
      <c r="F108" s="5">
        <v>1895782000000</v>
      </c>
      <c r="G108" s="5">
        <v>1863090000000</v>
      </c>
      <c r="I108" s="5">
        <v>2739701000000</v>
      </c>
      <c r="J108" s="5">
        <v>1889201000000</v>
      </c>
      <c r="K108" s="5">
        <v>1940279000000</v>
      </c>
      <c r="L108" s="5">
        <v>1806905964718</v>
      </c>
      <c r="M108" s="5">
        <v>1319656849510</v>
      </c>
      <c r="N108" s="5">
        <v>1406291340510</v>
      </c>
      <c r="O108" s="5">
        <v>1281093781950</v>
      </c>
      <c r="P108" s="5">
        <v>1928698918596</v>
      </c>
      <c r="Q108" s="5">
        <v>1533875068654</v>
      </c>
      <c r="R108" s="5">
        <v>1446548510398</v>
      </c>
      <c r="S108" s="5">
        <v>1515045604565</v>
      </c>
      <c r="T108" s="5">
        <v>1465759630487</v>
      </c>
      <c r="U108" s="5">
        <v>1565759623956</v>
      </c>
      <c r="V108" s="5">
        <v>1526638697706</v>
      </c>
      <c r="W108" s="5">
        <v>1272356532418</v>
      </c>
      <c r="X108" s="5">
        <v>1086530490073</v>
      </c>
      <c r="Y108" s="5">
        <v>892309939677</v>
      </c>
      <c r="Z108" s="5">
        <v>990510047656</v>
      </c>
    </row>
    <row r="109" spans="3:26" ht="15.5" x14ac:dyDescent="0.35">
      <c r="C109" t="s">
        <v>135</v>
      </c>
      <c r="D109" s="5">
        <v>38455000000</v>
      </c>
      <c r="E109" s="5">
        <v>28455000000</v>
      </c>
      <c r="F109" s="5">
        <v>24955000000</v>
      </c>
      <c r="G109" s="5">
        <v>24955000000</v>
      </c>
      <c r="I109" s="5">
        <v>28455000000</v>
      </c>
      <c r="J109" s="5">
        <v>24955000000</v>
      </c>
      <c r="K109" s="5">
        <v>4350000000</v>
      </c>
      <c r="O109" s="5">
        <v>25000000000</v>
      </c>
      <c r="P109" s="5">
        <v>433000000000</v>
      </c>
      <c r="Q109" s="5">
        <v>88716953993</v>
      </c>
      <c r="R109" s="5">
        <v>534628597572</v>
      </c>
      <c r="S109" s="5">
        <v>746620000000</v>
      </c>
      <c r="T109" s="5">
        <v>742729657053</v>
      </c>
      <c r="U109" s="5">
        <v>794146779143</v>
      </c>
      <c r="V109" s="5">
        <v>782136517614</v>
      </c>
      <c r="W109" s="5">
        <v>688047624994</v>
      </c>
      <c r="X109" s="5">
        <v>467264244928</v>
      </c>
      <c r="Y109" s="5">
        <v>405438842977</v>
      </c>
      <c r="Z109" s="5">
        <v>460730807264</v>
      </c>
    </row>
    <row r="110" spans="3:26" ht="15.5" x14ac:dyDescent="0.35">
      <c r="C110" t="s">
        <v>136</v>
      </c>
    </row>
    <row r="111" spans="3:26" ht="15.5" x14ac:dyDescent="0.35">
      <c r="C111" t="s">
        <v>137</v>
      </c>
      <c r="D111" s="5">
        <v>1822574000000</v>
      </c>
      <c r="E111" s="5">
        <v>2432227000000</v>
      </c>
      <c r="F111" s="5">
        <v>1562288000000</v>
      </c>
      <c r="G111" s="5">
        <v>1567924000000</v>
      </c>
      <c r="I111" s="5">
        <v>2432227000000</v>
      </c>
      <c r="J111" s="5">
        <v>1522968000000</v>
      </c>
      <c r="K111" s="5">
        <v>1629440000000</v>
      </c>
      <c r="L111" s="5">
        <v>1565241192042</v>
      </c>
      <c r="M111" s="5">
        <v>1047507587549</v>
      </c>
      <c r="N111" s="5">
        <v>1039934109076</v>
      </c>
      <c r="O111" s="5">
        <v>1025186706445</v>
      </c>
      <c r="P111" s="5">
        <v>1303712581246</v>
      </c>
      <c r="Q111" s="5">
        <v>1311983675919</v>
      </c>
      <c r="R111" s="5">
        <v>777818120556</v>
      </c>
      <c r="S111" s="5">
        <v>609047879315</v>
      </c>
      <c r="T111" s="5">
        <v>586431035085</v>
      </c>
      <c r="U111" s="5">
        <v>590153868302</v>
      </c>
      <c r="V111" s="5">
        <v>610582991271</v>
      </c>
      <c r="W111" s="5">
        <v>473294381474</v>
      </c>
      <c r="X111" s="5">
        <v>513537496060</v>
      </c>
      <c r="Y111" s="5">
        <v>418528906283</v>
      </c>
      <c r="Z111" s="5">
        <v>426179838811</v>
      </c>
    </row>
    <row r="112" spans="3:26" ht="15.5" x14ac:dyDescent="0.35">
      <c r="C112" t="s">
        <v>139</v>
      </c>
      <c r="D112" s="5">
        <v>116948000000</v>
      </c>
      <c r="E112" s="5">
        <v>102862000000</v>
      </c>
      <c r="F112" s="5">
        <v>129382000000</v>
      </c>
      <c r="G112" s="5">
        <v>134095000000</v>
      </c>
      <c r="I112" s="5">
        <v>102862000000</v>
      </c>
      <c r="J112" s="5">
        <v>157233000000</v>
      </c>
      <c r="K112" s="5">
        <v>129924000000</v>
      </c>
      <c r="L112" s="5">
        <v>84355151250</v>
      </c>
      <c r="M112" s="5">
        <v>78726471881</v>
      </c>
      <c r="N112" s="5">
        <v>77194862861</v>
      </c>
      <c r="O112" s="5">
        <v>73149702668</v>
      </c>
      <c r="P112" s="5">
        <v>91903763671</v>
      </c>
      <c r="Q112" s="5">
        <v>62885046347</v>
      </c>
      <c r="R112" s="5">
        <v>61343965386</v>
      </c>
      <c r="S112" s="5">
        <v>68913371564</v>
      </c>
      <c r="T112" s="5">
        <v>48417787656</v>
      </c>
      <c r="U112" s="5">
        <v>85485874410</v>
      </c>
      <c r="V112" s="5">
        <v>33752097127</v>
      </c>
      <c r="W112" s="5">
        <v>17200655464</v>
      </c>
      <c r="X112" s="5">
        <v>11868630552</v>
      </c>
      <c r="Y112" s="5">
        <v>7842988891</v>
      </c>
      <c r="Z112" s="5">
        <v>17565664616</v>
      </c>
    </row>
    <row r="113" spans="3:26" ht="15.5" x14ac:dyDescent="0.35">
      <c r="C113" t="s">
        <v>140</v>
      </c>
      <c r="D113" s="5">
        <v>116948000000</v>
      </c>
      <c r="E113" s="5">
        <v>102862000000</v>
      </c>
      <c r="F113" s="5">
        <v>129382000000</v>
      </c>
      <c r="G113" s="5">
        <v>134095000000</v>
      </c>
      <c r="I113" s="5">
        <v>102862000000</v>
      </c>
      <c r="J113" s="5">
        <v>157233000000</v>
      </c>
      <c r="K113" s="5">
        <v>129924000000</v>
      </c>
      <c r="L113" s="5">
        <v>84355151250</v>
      </c>
      <c r="M113" s="5">
        <v>78726471881</v>
      </c>
      <c r="N113" s="5">
        <v>77194862861</v>
      </c>
      <c r="O113" s="5">
        <v>73149702668</v>
      </c>
      <c r="P113" s="5">
        <v>91903763671</v>
      </c>
      <c r="Q113" s="5">
        <v>62885046347</v>
      </c>
      <c r="R113" s="5">
        <v>61343965386</v>
      </c>
      <c r="S113" s="5">
        <v>68913371564</v>
      </c>
      <c r="T113" s="5">
        <v>48417787656</v>
      </c>
      <c r="U113" s="5">
        <v>85485874410</v>
      </c>
      <c r="V113" s="5">
        <v>33752097127</v>
      </c>
      <c r="W113" s="5">
        <v>17200655464</v>
      </c>
      <c r="X113" s="5">
        <v>11868630552</v>
      </c>
      <c r="Y113" s="5">
        <v>7842988891</v>
      </c>
      <c r="Z113" s="5">
        <v>17565664616</v>
      </c>
    </row>
    <row r="114" spans="3:26" ht="15.5" x14ac:dyDescent="0.35">
      <c r="C114" t="s">
        <v>142</v>
      </c>
      <c r="L114" s="5">
        <v>49161428494</v>
      </c>
      <c r="M114" s="5">
        <v>57166161574</v>
      </c>
      <c r="N114" s="5">
        <v>94972190752</v>
      </c>
      <c r="O114" s="5">
        <v>46743864680</v>
      </c>
      <c r="P114" s="5">
        <v>28285059102</v>
      </c>
      <c r="Q114" s="5">
        <v>9907208526</v>
      </c>
      <c r="R114" s="5">
        <v>18946733011</v>
      </c>
      <c r="S114" s="5">
        <v>25180116743</v>
      </c>
      <c r="T114" s="5">
        <v>13506323103</v>
      </c>
      <c r="U114" s="5">
        <v>30816231943</v>
      </c>
      <c r="V114" s="5">
        <v>13894995321</v>
      </c>
      <c r="W114" s="5">
        <v>20180054279</v>
      </c>
      <c r="X114" s="5">
        <v>18772412444</v>
      </c>
      <c r="Y114" s="5">
        <v>4819079305</v>
      </c>
      <c r="Z114" s="5">
        <v>23632514656</v>
      </c>
    </row>
    <row r="115" spans="3:26" ht="15.5" x14ac:dyDescent="0.35">
      <c r="C115" t="s">
        <v>1106</v>
      </c>
      <c r="D115" s="5">
        <v>64359000000</v>
      </c>
      <c r="E115" s="5">
        <v>32966000000</v>
      </c>
      <c r="F115" s="5">
        <v>38894000000</v>
      </c>
      <c r="G115" s="5">
        <v>23840000000</v>
      </c>
      <c r="I115" s="5">
        <v>32966000000</v>
      </c>
      <c r="J115" s="5">
        <v>59062000000</v>
      </c>
      <c r="K115" s="5">
        <v>53103000000</v>
      </c>
      <c r="L115" s="5">
        <v>49161428494</v>
      </c>
      <c r="M115" s="5">
        <v>57166161574</v>
      </c>
      <c r="N115" s="5">
        <v>94972190752</v>
      </c>
      <c r="O115" s="5">
        <v>46743864680</v>
      </c>
      <c r="P115" s="5">
        <v>28285059102</v>
      </c>
      <c r="Q115" s="5">
        <v>9907208526</v>
      </c>
      <c r="R115" s="5">
        <v>18946733011</v>
      </c>
      <c r="S115" s="5">
        <v>25180116743</v>
      </c>
      <c r="T115" s="5">
        <v>13506323103</v>
      </c>
      <c r="U115" s="5">
        <v>30816231943</v>
      </c>
      <c r="V115" s="5">
        <v>13894995321</v>
      </c>
      <c r="W115" s="5">
        <v>20180054279</v>
      </c>
      <c r="X115" s="5">
        <v>18772412444</v>
      </c>
      <c r="Y115" s="5">
        <v>4819079305</v>
      </c>
      <c r="Z115" s="5">
        <v>23632514656</v>
      </c>
    </row>
    <row r="116" spans="3:26" ht="15.5" x14ac:dyDescent="0.35">
      <c r="C116" t="s">
        <v>138</v>
      </c>
      <c r="D116" s="5">
        <v>23789000000</v>
      </c>
      <c r="E116" s="5">
        <v>29599000000</v>
      </c>
      <c r="F116" s="5">
        <v>28239000000</v>
      </c>
      <c r="G116" s="5">
        <v>28094000000</v>
      </c>
      <c r="I116" s="5">
        <v>29599000000</v>
      </c>
      <c r="J116" s="5">
        <v>26514000000</v>
      </c>
      <c r="K116" s="5">
        <v>38820000000</v>
      </c>
      <c r="L116" s="5">
        <v>36123557696</v>
      </c>
      <c r="M116" s="5">
        <v>47986227949</v>
      </c>
      <c r="N116" s="5">
        <v>106063507027</v>
      </c>
      <c r="O116" s="5">
        <v>55418988001</v>
      </c>
      <c r="P116" s="5">
        <v>35441177760</v>
      </c>
      <c r="Q116" s="5">
        <v>30147197431</v>
      </c>
      <c r="R116" s="5">
        <v>24305408031</v>
      </c>
      <c r="S116" s="5">
        <v>32386633058</v>
      </c>
      <c r="T116" s="5">
        <v>49701837090</v>
      </c>
      <c r="U116" s="5">
        <v>42163492866</v>
      </c>
      <c r="V116" s="5">
        <v>59903727723</v>
      </c>
      <c r="W116" s="5">
        <v>69662621029</v>
      </c>
      <c r="X116" s="5">
        <v>70561188437</v>
      </c>
      <c r="Y116" s="5">
        <v>48667467239</v>
      </c>
      <c r="Z116" s="5">
        <v>54772890730</v>
      </c>
    </row>
    <row r="117" spans="3:26" ht="15.5" x14ac:dyDescent="0.35">
      <c r="C117" t="s">
        <v>143</v>
      </c>
    </row>
    <row r="118" spans="3:26" ht="15.5" x14ac:dyDescent="0.35">
      <c r="C118" t="s">
        <v>345</v>
      </c>
      <c r="L118" s="5">
        <v>19853475177</v>
      </c>
    </row>
    <row r="119" spans="3:26" ht="15.5" x14ac:dyDescent="0.35">
      <c r="C119" t="s">
        <v>146</v>
      </c>
      <c r="L119" s="5">
        <v>19853475177</v>
      </c>
    </row>
    <row r="120" spans="3:26" ht="15.5" x14ac:dyDescent="0.35">
      <c r="C120" t="s">
        <v>147</v>
      </c>
      <c r="D120" s="5">
        <v>409774000000</v>
      </c>
      <c r="E120" s="5">
        <v>414577000000</v>
      </c>
      <c r="F120" s="5">
        <v>427076000000</v>
      </c>
      <c r="G120" s="5">
        <v>448775000000</v>
      </c>
      <c r="I120" s="5">
        <v>414577000000</v>
      </c>
      <c r="J120" s="5">
        <v>467923000000</v>
      </c>
      <c r="K120" s="5">
        <v>425375000000</v>
      </c>
      <c r="L120" s="5">
        <v>329565768361</v>
      </c>
      <c r="M120" s="5">
        <v>323713402803</v>
      </c>
      <c r="N120" s="5">
        <v>356992629183</v>
      </c>
      <c r="O120" s="5">
        <v>322779610313</v>
      </c>
      <c r="P120" s="5">
        <v>308958990481</v>
      </c>
      <c r="Q120" s="5">
        <v>313469986286</v>
      </c>
      <c r="R120" s="5">
        <v>295551311055</v>
      </c>
      <c r="S120" s="5">
        <v>288342573611</v>
      </c>
      <c r="T120" s="5">
        <v>273419570086</v>
      </c>
      <c r="U120" s="5">
        <v>265246419612</v>
      </c>
      <c r="V120" s="5">
        <v>250642660682</v>
      </c>
      <c r="W120" s="5">
        <v>222592637613</v>
      </c>
      <c r="X120" s="5">
        <v>188907640218</v>
      </c>
      <c r="Y120" s="5">
        <v>175409598272</v>
      </c>
      <c r="Z120" s="5">
        <v>145408776197</v>
      </c>
    </row>
    <row r="121" spans="3:26" ht="15.5" x14ac:dyDescent="0.35">
      <c r="C121" t="s">
        <v>148</v>
      </c>
      <c r="D121" s="5">
        <v>409774000000</v>
      </c>
      <c r="E121" s="5">
        <v>414577000000</v>
      </c>
      <c r="F121" s="5">
        <v>427076000000</v>
      </c>
      <c r="G121" s="5">
        <v>448775000000</v>
      </c>
      <c r="I121" s="5">
        <v>414577000000</v>
      </c>
      <c r="J121" s="5">
        <v>467923000000</v>
      </c>
      <c r="K121" s="5">
        <v>425375000000</v>
      </c>
      <c r="L121" s="5">
        <v>329565768361</v>
      </c>
      <c r="M121" s="5">
        <v>323713402803</v>
      </c>
      <c r="N121" s="5">
        <v>356992629183</v>
      </c>
      <c r="O121" s="5">
        <v>322779610313</v>
      </c>
      <c r="P121" s="5">
        <v>308958990481</v>
      </c>
      <c r="Q121" s="5">
        <v>313469986286</v>
      </c>
      <c r="R121" s="5">
        <v>295551311055</v>
      </c>
      <c r="S121" s="5">
        <v>288342573611</v>
      </c>
      <c r="T121" s="5">
        <v>273419570086</v>
      </c>
      <c r="U121" s="5">
        <v>265246419612</v>
      </c>
      <c r="V121" s="5">
        <v>250642660682</v>
      </c>
      <c r="W121" s="5">
        <v>222592637613</v>
      </c>
      <c r="X121" s="5">
        <v>188907640218</v>
      </c>
      <c r="Y121" s="5">
        <v>175409598272</v>
      </c>
      <c r="Z121" s="5">
        <v>145408776197</v>
      </c>
    </row>
    <row r="122" spans="3:26" ht="15.5" x14ac:dyDescent="0.35">
      <c r="C122" t="s">
        <v>516</v>
      </c>
      <c r="Y122" s="5">
        <v>107684373</v>
      </c>
      <c r="Z122" s="5">
        <v>244654304</v>
      </c>
    </row>
    <row r="123" spans="3:26" ht="15.5" x14ac:dyDescent="0.35">
      <c r="C123" t="s">
        <v>759</v>
      </c>
      <c r="D123" s="5">
        <v>62391000000</v>
      </c>
      <c r="E123" s="5">
        <v>68630000000</v>
      </c>
      <c r="F123" s="5">
        <v>74869000000</v>
      </c>
      <c r="G123" s="5">
        <v>81108000000</v>
      </c>
      <c r="I123" s="5">
        <v>68630000000</v>
      </c>
      <c r="J123" s="5">
        <v>93585000000</v>
      </c>
      <c r="K123" s="5">
        <v>61315000000</v>
      </c>
    </row>
    <row r="124" spans="3:26" ht="15.5" x14ac:dyDescent="0.35">
      <c r="C124" t="s">
        <v>149</v>
      </c>
      <c r="L124" s="5">
        <v>2809122545</v>
      </c>
      <c r="O124" s="5">
        <v>46936584</v>
      </c>
      <c r="P124" s="5">
        <v>3569762731</v>
      </c>
      <c r="Q124" s="5">
        <v>1674373205</v>
      </c>
      <c r="R124" s="5">
        <v>3877217462</v>
      </c>
      <c r="S124" s="5">
        <v>4970860606</v>
      </c>
      <c r="T124" s="5">
        <v>4416059971</v>
      </c>
      <c r="U124" s="5">
        <v>4802778932</v>
      </c>
      <c r="V124" s="5">
        <v>4008807422</v>
      </c>
      <c r="W124" s="5">
        <v>3033063836</v>
      </c>
      <c r="X124" s="5">
        <v>2267467469</v>
      </c>
      <c r="Y124" s="5">
        <v>1660248689</v>
      </c>
      <c r="Z124" s="5">
        <v>560872022</v>
      </c>
    </row>
    <row r="125" spans="3:26" ht="15.5" x14ac:dyDescent="0.35">
      <c r="C125" t="s">
        <v>800</v>
      </c>
      <c r="O125" s="5">
        <v>16521690943</v>
      </c>
      <c r="P125" s="5">
        <v>6137342976</v>
      </c>
      <c r="Q125" s="5">
        <v>10994760993</v>
      </c>
      <c r="R125" s="5">
        <v>12630371231</v>
      </c>
      <c r="S125" s="5">
        <v>14753825255</v>
      </c>
      <c r="T125" s="5">
        <v>3562500009</v>
      </c>
      <c r="U125" s="5">
        <v>3812500000</v>
      </c>
      <c r="V125" s="5">
        <v>4062500000</v>
      </c>
    </row>
    <row r="126" spans="3:26" ht="15.5" x14ac:dyDescent="0.35">
      <c r="C126" t="s">
        <v>152</v>
      </c>
      <c r="D126" s="5">
        <v>2591198000000</v>
      </c>
      <c r="E126" s="5">
        <v>3154278000000</v>
      </c>
      <c r="F126" s="5">
        <v>2322858000000</v>
      </c>
      <c r="G126" s="5">
        <v>2311865000000</v>
      </c>
      <c r="I126" s="5">
        <v>3154278000000</v>
      </c>
      <c r="J126" s="5">
        <v>2357124000000</v>
      </c>
      <c r="K126" s="5">
        <v>2365654000000</v>
      </c>
      <c r="L126" s="5">
        <v>2136471733079</v>
      </c>
      <c r="M126" s="5">
        <v>1643370252313</v>
      </c>
      <c r="N126" s="5">
        <v>1763283969693</v>
      </c>
      <c r="O126" s="5">
        <v>1603873392263</v>
      </c>
      <c r="P126" s="5">
        <v>2237657909077</v>
      </c>
      <c r="Q126" s="5">
        <v>1847345054940</v>
      </c>
      <c r="R126" s="5">
        <v>1742099821453</v>
      </c>
      <c r="S126" s="5">
        <v>1803388178176</v>
      </c>
      <c r="T126" s="5">
        <v>1739179200573</v>
      </c>
      <c r="U126" s="5">
        <v>1831006043568</v>
      </c>
      <c r="V126" s="5">
        <v>1777281358388</v>
      </c>
      <c r="W126" s="5">
        <v>1494949170031</v>
      </c>
      <c r="X126" s="5">
        <v>1275438130291</v>
      </c>
      <c r="Y126" s="5">
        <v>1067719537949</v>
      </c>
      <c r="Z126" s="5">
        <v>1135918823853</v>
      </c>
    </row>
    <row r="127" spans="3:26" ht="15.5" x14ac:dyDescent="0.35">
      <c r="C127" t="s">
        <v>153</v>
      </c>
    </row>
    <row r="128" spans="3:26" ht="15.5" x14ac:dyDescent="0.35">
      <c r="C128" t="s">
        <v>154</v>
      </c>
      <c r="D128" s="5">
        <v>91849000000</v>
      </c>
      <c r="E128" s="5">
        <v>91849000000</v>
      </c>
      <c r="F128" s="5">
        <v>91849000000</v>
      </c>
      <c r="G128" s="5">
        <v>91849000000</v>
      </c>
      <c r="I128" s="5">
        <v>91849000000</v>
      </c>
      <c r="J128" s="5">
        <v>91849000000</v>
      </c>
      <c r="K128" s="5">
        <v>91849000000</v>
      </c>
      <c r="L128" s="5">
        <v>91849275000</v>
      </c>
      <c r="M128" s="5">
        <v>91849275000</v>
      </c>
      <c r="N128" s="5">
        <v>91849275000</v>
      </c>
      <c r="O128" s="5">
        <v>91849275000</v>
      </c>
      <c r="P128" s="5">
        <v>91849275000</v>
      </c>
      <c r="Q128" s="5">
        <v>91849275000</v>
      </c>
      <c r="R128" s="5">
        <v>91849275000</v>
      </c>
      <c r="S128" s="5">
        <v>91849275000</v>
      </c>
      <c r="T128" s="5">
        <v>91849275000</v>
      </c>
      <c r="U128" s="5">
        <v>91849275000</v>
      </c>
      <c r="V128" s="5">
        <v>91849275000</v>
      </c>
      <c r="W128" s="5">
        <v>91849275000</v>
      </c>
      <c r="X128" s="5">
        <v>91849275000</v>
      </c>
      <c r="Y128" s="5">
        <v>91849275000</v>
      </c>
      <c r="Z128" s="5">
        <v>91849275000</v>
      </c>
    </row>
    <row r="129" spans="2:26" ht="15.5" x14ac:dyDescent="0.35">
      <c r="C129" t="s">
        <v>155</v>
      </c>
      <c r="D129" s="5">
        <v>9057000000</v>
      </c>
      <c r="E129" s="5">
        <v>9057000000</v>
      </c>
      <c r="F129" s="5">
        <v>9057000000</v>
      </c>
      <c r="G129" s="5">
        <v>9057000000</v>
      </c>
      <c r="I129" s="5">
        <v>9057000000</v>
      </c>
      <c r="J129" s="5">
        <v>9057000000</v>
      </c>
      <c r="K129" s="5">
        <v>9057000000</v>
      </c>
      <c r="L129" s="5">
        <v>9056550000</v>
      </c>
      <c r="M129" s="5">
        <v>9056550000</v>
      </c>
      <c r="N129" s="5">
        <v>9056550000</v>
      </c>
      <c r="O129" s="5">
        <v>9056550000</v>
      </c>
      <c r="P129" s="5">
        <v>9056550000</v>
      </c>
      <c r="Q129" s="5">
        <v>9056550000</v>
      </c>
      <c r="R129" s="5">
        <v>9056550000</v>
      </c>
      <c r="S129" s="5">
        <v>9056550000</v>
      </c>
      <c r="T129" s="5">
        <v>9056550000</v>
      </c>
      <c r="U129" s="5">
        <v>9056550000</v>
      </c>
      <c r="V129" s="5">
        <v>9056550000</v>
      </c>
      <c r="W129" s="5">
        <v>9056550000</v>
      </c>
      <c r="X129" s="5">
        <v>9056550000</v>
      </c>
      <c r="Y129" s="5">
        <v>9056550000</v>
      </c>
      <c r="Z129" s="5">
        <v>9056550000</v>
      </c>
    </row>
    <row r="130" spans="2:26" ht="15.5" x14ac:dyDescent="0.35">
      <c r="C130" t="s">
        <v>156</v>
      </c>
      <c r="D130" s="5">
        <v>2403561000000</v>
      </c>
      <c r="E130" s="5">
        <v>2292629000000</v>
      </c>
      <c r="F130" s="5">
        <v>2170560000000</v>
      </c>
      <c r="G130" s="5">
        <v>2096223000000</v>
      </c>
      <c r="I130" s="5">
        <v>2292629000000</v>
      </c>
      <c r="J130" s="5">
        <v>2186670000000</v>
      </c>
      <c r="K130" s="5">
        <v>2056884000000</v>
      </c>
      <c r="L130" s="5">
        <v>1937711684227</v>
      </c>
      <c r="M130" s="5">
        <v>1725406406835</v>
      </c>
      <c r="N130" s="5">
        <v>1563500642364</v>
      </c>
      <c r="O130" s="5">
        <v>1356829861497</v>
      </c>
      <c r="P130" s="5">
        <v>1140071954660</v>
      </c>
      <c r="Q130" s="5">
        <v>970332256088</v>
      </c>
      <c r="R130" s="5">
        <v>835690841666</v>
      </c>
      <c r="S130" s="5">
        <v>734269263264</v>
      </c>
      <c r="T130" s="5">
        <v>625675668842</v>
      </c>
      <c r="U130" s="5">
        <v>533692645786</v>
      </c>
      <c r="V130" s="5">
        <v>470983039065</v>
      </c>
      <c r="W130" s="5">
        <v>416893804125</v>
      </c>
      <c r="X130" s="5">
        <v>360504815456</v>
      </c>
      <c r="Y130" s="5">
        <v>293822813802</v>
      </c>
      <c r="Z130" s="5">
        <v>280969967812</v>
      </c>
    </row>
    <row r="131" spans="2:26" ht="15.5" x14ac:dyDescent="0.35">
      <c r="C131" t="s">
        <v>157</v>
      </c>
      <c r="D131" s="5">
        <v>18370000000</v>
      </c>
      <c r="E131" s="5">
        <v>18370000000</v>
      </c>
      <c r="F131" s="5">
        <v>18370000000</v>
      </c>
      <c r="G131" s="5">
        <v>18370000000</v>
      </c>
      <c r="I131" s="5">
        <v>18370000000</v>
      </c>
      <c r="J131" s="5">
        <v>18370000000</v>
      </c>
      <c r="K131" s="5">
        <v>18370000000</v>
      </c>
      <c r="L131" s="5">
        <v>18369855000</v>
      </c>
      <c r="M131" s="5">
        <v>18369855000</v>
      </c>
      <c r="N131" s="5">
        <v>18369855000</v>
      </c>
      <c r="O131" s="5">
        <v>18369855000</v>
      </c>
      <c r="P131" s="5">
        <v>18369855000</v>
      </c>
      <c r="Q131" s="5">
        <v>18369855000</v>
      </c>
      <c r="R131" s="5">
        <v>18369855000</v>
      </c>
      <c r="S131" s="5">
        <v>18369855000</v>
      </c>
      <c r="T131" s="5">
        <v>18369855000</v>
      </c>
      <c r="U131" s="5">
        <v>18369855000</v>
      </c>
      <c r="V131" s="5">
        <v>18369855000</v>
      </c>
      <c r="W131" s="5">
        <v>18369855000</v>
      </c>
      <c r="X131" s="5">
        <v>18369855000</v>
      </c>
      <c r="Y131" s="5">
        <v>18369855000</v>
      </c>
      <c r="Z131" s="5">
        <v>18369855000</v>
      </c>
    </row>
    <row r="132" spans="2:26" ht="15.5" x14ac:dyDescent="0.35">
      <c r="C132" t="s">
        <v>158</v>
      </c>
      <c r="D132" s="5">
        <v>2385191000000</v>
      </c>
      <c r="E132" s="5">
        <v>2274259000000</v>
      </c>
      <c r="F132" s="5">
        <v>2152190000000</v>
      </c>
      <c r="G132" s="5">
        <v>2077853000000</v>
      </c>
      <c r="I132" s="5">
        <v>2274259000000</v>
      </c>
      <c r="J132" s="5">
        <v>2168300000000</v>
      </c>
      <c r="K132" s="5">
        <v>2038514000000</v>
      </c>
      <c r="L132" s="5">
        <v>1919341829227</v>
      </c>
      <c r="M132" s="5">
        <v>1707036551835</v>
      </c>
      <c r="N132" s="5">
        <v>1545130787364</v>
      </c>
      <c r="O132" s="5">
        <v>1338460006497</v>
      </c>
      <c r="P132" s="5">
        <v>1121702099660</v>
      </c>
      <c r="Q132" s="5">
        <v>951962401088</v>
      </c>
      <c r="R132" s="5">
        <v>817320986666</v>
      </c>
      <c r="S132" s="5">
        <v>715899408264</v>
      </c>
      <c r="T132" s="5">
        <v>607305813842</v>
      </c>
      <c r="U132" s="5">
        <v>515322790786</v>
      </c>
      <c r="V132" s="5">
        <v>452613184065</v>
      </c>
      <c r="W132" s="5">
        <v>398523949125</v>
      </c>
      <c r="X132" s="5">
        <v>342134960456</v>
      </c>
      <c r="Y132" s="5">
        <v>275452958802</v>
      </c>
      <c r="Z132" s="5">
        <v>262600112812</v>
      </c>
    </row>
    <row r="133" spans="2:26" ht="15.5" x14ac:dyDescent="0.35">
      <c r="C133" t="s">
        <v>159</v>
      </c>
      <c r="D133" s="5">
        <v>2403561000000</v>
      </c>
      <c r="E133" s="5">
        <v>2292629000000</v>
      </c>
      <c r="F133" s="5">
        <v>2170560000000</v>
      </c>
      <c r="G133" s="5">
        <v>2096223000000</v>
      </c>
      <c r="I133" s="5">
        <v>2292629000000</v>
      </c>
      <c r="J133" s="5">
        <v>2186670000000</v>
      </c>
      <c r="K133" s="5">
        <v>2056884000000</v>
      </c>
      <c r="L133" s="5">
        <v>1937711684227</v>
      </c>
      <c r="M133" s="5">
        <v>1725406406835</v>
      </c>
      <c r="N133" s="5">
        <v>1563500642364</v>
      </c>
      <c r="O133" s="5">
        <v>1356829861497</v>
      </c>
      <c r="P133" s="5">
        <v>1140071954660</v>
      </c>
      <c r="Q133" s="5">
        <v>970332256088</v>
      </c>
      <c r="R133" s="5">
        <v>835690841666</v>
      </c>
      <c r="S133" s="5">
        <v>734269263264</v>
      </c>
      <c r="T133" s="5">
        <v>625675668842</v>
      </c>
      <c r="U133" s="5">
        <v>533692645786</v>
      </c>
      <c r="V133" s="5">
        <v>470983039065</v>
      </c>
      <c r="W133" s="5">
        <v>416893804125</v>
      </c>
      <c r="X133" s="5">
        <v>360504815456</v>
      </c>
      <c r="Y133" s="5">
        <v>293822813802</v>
      </c>
      <c r="Z133" s="5">
        <v>280969967812</v>
      </c>
    </row>
    <row r="134" spans="2:26" ht="15.5" x14ac:dyDescent="0.35">
      <c r="C134" t="s">
        <v>160</v>
      </c>
      <c r="D134" s="5">
        <v>90085000000</v>
      </c>
      <c r="E134" s="5">
        <v>90145000000</v>
      </c>
      <c r="F134" s="5">
        <v>93425000000</v>
      </c>
      <c r="G134" s="5">
        <v>95690000000</v>
      </c>
      <c r="I134" s="5">
        <v>90145000000</v>
      </c>
      <c r="J134" s="5">
        <v>97298000000</v>
      </c>
      <c r="K134" s="5">
        <v>108310000000</v>
      </c>
      <c r="L134" s="5">
        <v>72419185680</v>
      </c>
      <c r="M134" s="5">
        <v>26088691</v>
      </c>
      <c r="N134" s="5">
        <v>13326252</v>
      </c>
      <c r="O134" s="5">
        <v>10925564</v>
      </c>
      <c r="P134" s="5">
        <v>9898721573</v>
      </c>
      <c r="Q134" s="5">
        <v>9403840199</v>
      </c>
      <c r="R134" s="5">
        <v>10357848334</v>
      </c>
      <c r="S134" s="5">
        <v>10762528686</v>
      </c>
      <c r="T134" s="5">
        <v>8847262758</v>
      </c>
      <c r="U134" s="5">
        <v>9417564261</v>
      </c>
      <c r="V134" s="5">
        <v>9950146591</v>
      </c>
      <c r="W134" s="5">
        <v>8763334048</v>
      </c>
      <c r="X134" s="5">
        <v>8150498059</v>
      </c>
      <c r="Y134" s="5">
        <v>6654575541</v>
      </c>
      <c r="Z134" s="5">
        <v>10978840513</v>
      </c>
    </row>
    <row r="135" spans="2:26" ht="15.5" x14ac:dyDescent="0.35">
      <c r="C135" t="s">
        <v>9</v>
      </c>
      <c r="D135" s="5">
        <v>2528804000000</v>
      </c>
      <c r="E135" s="5">
        <v>2417932000000</v>
      </c>
      <c r="F135" s="5">
        <v>2299143000000</v>
      </c>
      <c r="G135" s="5">
        <v>2227071000000</v>
      </c>
      <c r="I135" s="5">
        <v>2417932000000</v>
      </c>
      <c r="J135" s="5">
        <v>2319126000000</v>
      </c>
      <c r="K135" s="5">
        <v>2200352000000</v>
      </c>
      <c r="L135" s="5">
        <v>2045289129558</v>
      </c>
      <c r="M135" s="5">
        <v>1760590755177</v>
      </c>
      <c r="N135" s="5">
        <v>1598672228267</v>
      </c>
      <c r="O135" s="5">
        <v>1391999046712</v>
      </c>
      <c r="P135" s="5">
        <v>1247852502884</v>
      </c>
      <c r="Q135" s="5">
        <v>1077617922938</v>
      </c>
      <c r="R135" s="5">
        <v>943930516651</v>
      </c>
      <c r="S135" s="5">
        <v>842913618601</v>
      </c>
      <c r="T135" s="5">
        <v>732404758251</v>
      </c>
      <c r="U135" s="5">
        <v>640992036698</v>
      </c>
      <c r="V135" s="5">
        <v>578815012307</v>
      </c>
      <c r="W135" s="5">
        <v>523538964824</v>
      </c>
      <c r="X135" s="5">
        <v>466537140166</v>
      </c>
      <c r="Y135" s="5">
        <v>398359215994</v>
      </c>
      <c r="Z135" s="5">
        <v>389830634976</v>
      </c>
    </row>
    <row r="136" spans="2:26" ht="15.5" x14ac:dyDescent="0.35">
      <c r="C136" t="s">
        <v>161</v>
      </c>
      <c r="D136" s="5">
        <v>5120002000000</v>
      </c>
      <c r="E136" s="5">
        <v>5572210000000</v>
      </c>
      <c r="F136" s="5">
        <v>4622001000000</v>
      </c>
      <c r="G136" s="5">
        <v>4538936000000</v>
      </c>
      <c r="I136" s="5">
        <v>5572210000000</v>
      </c>
      <c r="J136" s="5">
        <v>4676250000000</v>
      </c>
      <c r="K136" s="5">
        <v>4566006000000</v>
      </c>
      <c r="L136" s="5">
        <v>4181760862637</v>
      </c>
      <c r="M136" s="5">
        <v>3403961007490</v>
      </c>
      <c r="N136" s="5">
        <v>3361956197960</v>
      </c>
      <c r="O136" s="5">
        <v>2995872438975</v>
      </c>
      <c r="P136" s="5">
        <v>3485510411961</v>
      </c>
      <c r="Q136" s="5">
        <v>2924962977878</v>
      </c>
      <c r="R136" s="5">
        <v>2686030338104</v>
      </c>
      <c r="S136" s="5">
        <v>2646301796777</v>
      </c>
      <c r="T136" s="5">
        <v>2471583958824</v>
      </c>
      <c r="U136" s="5">
        <v>2471998080266</v>
      </c>
      <c r="V136" s="5">
        <v>2356096370695</v>
      </c>
      <c r="W136" s="5">
        <v>2018488134855</v>
      </c>
      <c r="X136" s="5">
        <v>1741975270457</v>
      </c>
      <c r="Y136" s="5">
        <v>1466078753943</v>
      </c>
      <c r="Z136" s="5">
        <v>1525749458829</v>
      </c>
    </row>
    <row r="137" spans="2:26" ht="15.5" x14ac:dyDescent="0.35">
      <c r="C137" t="s">
        <v>162</v>
      </c>
      <c r="D137" s="5">
        <v>918492750</v>
      </c>
      <c r="E137" s="5">
        <v>918492750</v>
      </c>
      <c r="F137" s="5">
        <v>918492750</v>
      </c>
      <c r="G137" s="5">
        <v>918492750</v>
      </c>
      <c r="I137" s="5">
        <v>918492750</v>
      </c>
      <c r="J137" s="5">
        <v>918492750</v>
      </c>
      <c r="K137" s="5">
        <v>918492750</v>
      </c>
      <c r="L137" s="5">
        <v>918492750</v>
      </c>
      <c r="M137" s="5">
        <v>918492750</v>
      </c>
      <c r="N137" s="5">
        <v>918492750</v>
      </c>
      <c r="O137" s="5">
        <v>918492750</v>
      </c>
      <c r="P137" s="5">
        <v>918492750</v>
      </c>
      <c r="Q137" s="5">
        <v>918492750</v>
      </c>
      <c r="R137" s="5">
        <v>918492750</v>
      </c>
      <c r="S137" s="5">
        <v>918492750</v>
      </c>
      <c r="T137" s="5">
        <v>918492750</v>
      </c>
      <c r="U137" s="5">
        <v>918492750</v>
      </c>
      <c r="V137" s="5">
        <v>918492750</v>
      </c>
      <c r="W137" s="5">
        <v>918492750</v>
      </c>
      <c r="X137" s="5">
        <v>918492750</v>
      </c>
      <c r="Y137" s="5">
        <v>918492750</v>
      </c>
      <c r="Z137" s="5">
        <v>918492750</v>
      </c>
    </row>
    <row r="139" spans="2:26" ht="15.5" x14ac:dyDescent="0.35">
      <c r="B139" t="s">
        <v>163</v>
      </c>
      <c r="C139" t="s">
        <v>164</v>
      </c>
      <c r="D139" s="5">
        <v>-759577000000</v>
      </c>
      <c r="E139" s="5">
        <v>941519000000</v>
      </c>
      <c r="F139" s="5">
        <v>294954000000</v>
      </c>
      <c r="G139" s="5">
        <v>44517000000</v>
      </c>
      <c r="I139" s="5">
        <v>973722000000</v>
      </c>
      <c r="J139" s="5">
        <v>199029000000</v>
      </c>
      <c r="K139" s="5">
        <v>624616000000</v>
      </c>
      <c r="L139" s="5">
        <v>654165050864</v>
      </c>
      <c r="M139" s="5">
        <v>71133769549</v>
      </c>
      <c r="N139" s="5">
        <v>801751675565</v>
      </c>
      <c r="O139" s="5">
        <v>1071859164912</v>
      </c>
      <c r="P139" s="5">
        <v>37887768280</v>
      </c>
      <c r="Q139" s="5">
        <v>634622494223</v>
      </c>
      <c r="R139" s="5">
        <v>402979098633</v>
      </c>
      <c r="S139" s="5">
        <v>194861102010</v>
      </c>
      <c r="T139" s="5">
        <v>177707666175</v>
      </c>
      <c r="U139" s="5">
        <v>97352326020</v>
      </c>
      <c r="V139" s="5">
        <v>55601357866</v>
      </c>
      <c r="W139" s="5">
        <v>-62540211560</v>
      </c>
      <c r="X139" s="5">
        <v>21193998791</v>
      </c>
      <c r="Y139" s="5">
        <v>153590189654</v>
      </c>
      <c r="Z139" s="5">
        <v>-41667634100</v>
      </c>
    </row>
    <row r="140" spans="2:26" ht="15.5" x14ac:dyDescent="0.35">
      <c r="C140" t="s">
        <v>165</v>
      </c>
      <c r="D140" s="5">
        <v>3887798000000</v>
      </c>
      <c r="E140" s="5">
        <v>-100072000000</v>
      </c>
      <c r="F140" s="5">
        <v>3658945000000</v>
      </c>
      <c r="G140" s="5">
        <v>3571106000000</v>
      </c>
      <c r="I140" s="5">
        <v>10476273000000</v>
      </c>
      <c r="J140" s="5">
        <v>14812704000000</v>
      </c>
      <c r="K140" s="5">
        <v>15744791000000</v>
      </c>
      <c r="L140" s="5">
        <v>12810123113525</v>
      </c>
      <c r="M140" s="5">
        <v>11795882162395</v>
      </c>
      <c r="N140" s="5">
        <v>13746008124630</v>
      </c>
      <c r="O140" s="5">
        <v>14496209449676</v>
      </c>
      <c r="P140" s="5">
        <v>13513354607228</v>
      </c>
      <c r="Q140" s="5">
        <v>10422333946669</v>
      </c>
      <c r="R140" s="5">
        <v>10441799265154</v>
      </c>
      <c r="S140" s="5">
        <v>9480599449545</v>
      </c>
      <c r="T140" s="5">
        <v>9487438563999</v>
      </c>
      <c r="U140" s="5">
        <v>8902949736038</v>
      </c>
      <c r="V140" s="5">
        <v>8147314047726</v>
      </c>
      <c r="W140" s="5">
        <v>7071072623525</v>
      </c>
      <c r="X140" s="5">
        <v>5894955815850</v>
      </c>
      <c r="Y140" s="5">
        <v>4930953422973</v>
      </c>
      <c r="Z140" s="5">
        <v>4385482179402</v>
      </c>
    </row>
    <row r="141" spans="2:26" ht="15.5" x14ac:dyDescent="0.35">
      <c r="C141" t="s">
        <v>349</v>
      </c>
      <c r="D141" s="5">
        <v>-4615092000000</v>
      </c>
      <c r="E141" s="5">
        <v>1071235000000</v>
      </c>
      <c r="F141" s="5">
        <v>-3348695000000</v>
      </c>
      <c r="G141" s="5">
        <v>-3517822000000</v>
      </c>
      <c r="I141" s="5">
        <v>-9432686000000</v>
      </c>
      <c r="J141" s="5">
        <v>-14547126000000</v>
      </c>
      <c r="K141" s="5">
        <v>-14992225000000</v>
      </c>
      <c r="L141" s="5">
        <v>-12027276897486</v>
      </c>
      <c r="M141" s="5">
        <v>-11511802641936</v>
      </c>
      <c r="N141" s="5">
        <v>-12843532218004</v>
      </c>
      <c r="O141" s="5">
        <v>-13305397135064</v>
      </c>
      <c r="P141" s="5">
        <v>-13386960014290</v>
      </c>
      <c r="Q141" s="5">
        <v>-9773985698594</v>
      </c>
      <c r="R141" s="5">
        <v>-9968481439904</v>
      </c>
      <c r="S141" s="5">
        <v>-9209146540185</v>
      </c>
      <c r="T141" s="5">
        <v>-9177253249368</v>
      </c>
      <c r="U141" s="5">
        <v>-8765142295406</v>
      </c>
      <c r="V141" s="5">
        <v>-8068917020494</v>
      </c>
      <c r="W141" s="5">
        <v>-7133394428291</v>
      </c>
      <c r="X141" s="5">
        <v>-5843679195807</v>
      </c>
      <c r="Y141" s="5">
        <v>-4766387752237</v>
      </c>
      <c r="Z141" s="5">
        <v>-4375702176550</v>
      </c>
    </row>
    <row r="142" spans="2:26" ht="15.5" x14ac:dyDescent="0.35">
      <c r="C142" t="s">
        <v>172</v>
      </c>
      <c r="D142" s="5">
        <v>-32283000000</v>
      </c>
      <c r="E142" s="5">
        <v>-29750000000</v>
      </c>
      <c r="F142" s="5">
        <v>-15759000000</v>
      </c>
      <c r="G142" s="5">
        <v>-38444000000</v>
      </c>
      <c r="I142" s="5">
        <v>-101567000000</v>
      </c>
      <c r="J142" s="5">
        <v>-119021000000</v>
      </c>
      <c r="K142" s="5">
        <v>-128698000000</v>
      </c>
      <c r="L142" s="5">
        <v>-127788290617</v>
      </c>
      <c r="M142" s="5">
        <v>-145318279633</v>
      </c>
      <c r="N142" s="5">
        <v>-101949304470</v>
      </c>
      <c r="O142" s="5">
        <v>-122370262617</v>
      </c>
      <c r="P142" s="5">
        <v>-91068365693</v>
      </c>
      <c r="Q142" s="5">
        <v>-81329707775</v>
      </c>
      <c r="R142" s="5">
        <v>-72155469962</v>
      </c>
      <c r="S142" s="5">
        <v>-77017907935</v>
      </c>
      <c r="T142" s="5">
        <v>-134097372571</v>
      </c>
      <c r="U142" s="5">
        <v>-45866742653</v>
      </c>
      <c r="V142" s="5">
        <v>-38950473833</v>
      </c>
      <c r="W142" s="5">
        <v>-30785122065</v>
      </c>
      <c r="X142" s="5">
        <v>-30082621252</v>
      </c>
      <c r="Y142" s="5">
        <v>-22389040966</v>
      </c>
      <c r="Z142" s="5">
        <v>-54075405440</v>
      </c>
    </row>
    <row r="143" spans="2:26" ht="15.5" x14ac:dyDescent="0.35">
      <c r="C143" t="s">
        <v>1107</v>
      </c>
      <c r="M143" s="5">
        <v>-65845814041</v>
      </c>
    </row>
    <row r="144" spans="2:26" ht="15.5" x14ac:dyDescent="0.35">
      <c r="C144" t="s">
        <v>1108</v>
      </c>
      <c r="N144" s="5">
        <v>-222772591</v>
      </c>
    </row>
    <row r="145" spans="3:26" ht="15.5" x14ac:dyDescent="0.35">
      <c r="C145" t="s">
        <v>1109</v>
      </c>
      <c r="X145" s="5">
        <v>22498321539</v>
      </c>
      <c r="Y145" s="5">
        <v>24865520340</v>
      </c>
      <c r="Z145" s="5">
        <v>21623929914</v>
      </c>
    </row>
    <row r="146" spans="3:26" ht="15.5" x14ac:dyDescent="0.35">
      <c r="C146" t="s">
        <v>841</v>
      </c>
      <c r="E146" s="5">
        <v>106000000</v>
      </c>
      <c r="F146" s="5">
        <v>463000000</v>
      </c>
      <c r="G146" s="5">
        <v>29677000000</v>
      </c>
      <c r="I146" s="5">
        <v>31702000000</v>
      </c>
      <c r="J146" s="5">
        <v>52472000000</v>
      </c>
      <c r="K146" s="5">
        <v>748000000</v>
      </c>
      <c r="L146" s="5">
        <v>937245305</v>
      </c>
      <c r="M146" s="5">
        <v>385110986</v>
      </c>
      <c r="N146" s="5">
        <v>165104000</v>
      </c>
      <c r="O146" s="5">
        <v>506616149</v>
      </c>
      <c r="P146" s="5">
        <v>1539963751</v>
      </c>
      <c r="Q146" s="5">
        <v>66549768379</v>
      </c>
      <c r="T146" s="5">
        <v>1723175323</v>
      </c>
      <c r="V146" s="5">
        <v>88797415</v>
      </c>
      <c r="W146" s="5">
        <v>3128584480</v>
      </c>
      <c r="Y146" s="5">
        <v>11413559884</v>
      </c>
      <c r="Z146" s="5">
        <v>2627768488</v>
      </c>
    </row>
    <row r="147" spans="3:26" ht="15.5" x14ac:dyDescent="0.35">
      <c r="C147" t="s">
        <v>179</v>
      </c>
      <c r="D147" s="5">
        <v>-13251000000</v>
      </c>
      <c r="E147" s="5">
        <v>-43319000000</v>
      </c>
      <c r="F147" s="5">
        <v>-24178000000</v>
      </c>
      <c r="G147" s="5">
        <v>-304028000000</v>
      </c>
      <c r="I147" s="5">
        <v>-386307000000</v>
      </c>
      <c r="J147" s="5">
        <v>-294073000000</v>
      </c>
      <c r="K147" s="5">
        <v>-249031000000</v>
      </c>
      <c r="L147" s="5">
        <v>-203995680974</v>
      </c>
      <c r="M147" s="5">
        <v>-362419934602</v>
      </c>
      <c r="N147" s="5">
        <v>-322875495162</v>
      </c>
      <c r="O147" s="5">
        <v>-642152275915</v>
      </c>
      <c r="P147" s="5">
        <v>159782680650</v>
      </c>
      <c r="Q147" s="5">
        <v>-568606445974</v>
      </c>
      <c r="R147" s="5">
        <v>-407567735160</v>
      </c>
      <c r="S147" s="5">
        <v>-184996569301</v>
      </c>
      <c r="T147" s="5">
        <v>-214536554163</v>
      </c>
      <c r="U147" s="5">
        <v>-124923734383</v>
      </c>
      <c r="V147" s="5">
        <v>-34132712839</v>
      </c>
      <c r="W147" s="5">
        <v>116713992386</v>
      </c>
      <c r="X147" s="5">
        <v>10708782891</v>
      </c>
      <c r="Y147" s="5">
        <v>-123692180681</v>
      </c>
      <c r="Z147" s="5">
        <v>-8412677663</v>
      </c>
    </row>
    <row r="148" spans="3:26" ht="15.5" x14ac:dyDescent="0.35">
      <c r="C148" t="s">
        <v>180</v>
      </c>
      <c r="D148" s="5">
        <v>466869000000</v>
      </c>
      <c r="E148" s="5">
        <v>-677347000000</v>
      </c>
      <c r="F148" s="5">
        <v>-164921000000</v>
      </c>
      <c r="G148" s="5">
        <v>151862000000</v>
      </c>
      <c r="I148" s="5">
        <v>-728481000000</v>
      </c>
      <c r="J148" s="5">
        <v>-137635000000</v>
      </c>
      <c r="K148" s="5">
        <v>89948000000</v>
      </c>
      <c r="L148" s="5">
        <v>-196641940145</v>
      </c>
      <c r="M148" s="5">
        <v>-434571214144</v>
      </c>
      <c r="N148" s="5">
        <v>-42511580223</v>
      </c>
      <c r="O148" s="5">
        <v>-64459157282</v>
      </c>
      <c r="P148" s="5">
        <v>-6880460638</v>
      </c>
      <c r="Q148" s="5">
        <v>-9966276924</v>
      </c>
      <c r="R148" s="5">
        <v>-14814602503</v>
      </c>
      <c r="S148" s="5">
        <v>-19874397495</v>
      </c>
      <c r="T148" s="5">
        <v>3557512055</v>
      </c>
      <c r="U148" s="5">
        <v>6153337633</v>
      </c>
      <c r="V148" s="5">
        <v>-40564480391</v>
      </c>
      <c r="W148" s="5">
        <v>-37234572831</v>
      </c>
      <c r="X148" s="5">
        <v>15456569265</v>
      </c>
      <c r="Y148" s="5">
        <v>-14118006513</v>
      </c>
      <c r="Z148" s="5">
        <v>46470056814</v>
      </c>
    </row>
    <row r="149" spans="3:26" ht="15.5" x14ac:dyDescent="0.35">
      <c r="C149" t="s">
        <v>187</v>
      </c>
      <c r="D149" s="5">
        <v>1959000000</v>
      </c>
      <c r="E149" s="5">
        <v>1154000000</v>
      </c>
      <c r="F149" s="5">
        <v>-413000000</v>
      </c>
      <c r="G149" s="5">
        <v>210000000</v>
      </c>
      <c r="I149" s="5">
        <v>1154000000</v>
      </c>
      <c r="J149" s="5">
        <v>1099000000</v>
      </c>
      <c r="K149" s="5">
        <v>331000000</v>
      </c>
      <c r="L149" s="5">
        <v>239450631</v>
      </c>
      <c r="M149" s="5">
        <v>1071695074</v>
      </c>
      <c r="N149" s="5">
        <v>693278907</v>
      </c>
      <c r="O149" s="5">
        <v>2874974492</v>
      </c>
      <c r="P149" s="5">
        <v>1129204546</v>
      </c>
      <c r="Q149" s="5">
        <v>555118182</v>
      </c>
      <c r="R149" s="5">
        <v>767078977</v>
      </c>
      <c r="S149" s="5">
        <v>1892114075</v>
      </c>
      <c r="T149" s="5">
        <v>4168549151</v>
      </c>
      <c r="U149" s="5">
        <v>22931132319</v>
      </c>
      <c r="V149" s="5">
        <v>2128715556</v>
      </c>
      <c r="W149" s="5">
        <v>2114518033</v>
      </c>
      <c r="X149" s="5">
        <v>2400038756</v>
      </c>
      <c r="Y149" s="5">
        <v>4512944046</v>
      </c>
      <c r="Z149" s="5">
        <v>71468302073</v>
      </c>
    </row>
    <row r="150" spans="3:26" ht="15.5" x14ac:dyDescent="0.35">
      <c r="C150" t="s">
        <v>384</v>
      </c>
      <c r="D150" s="5">
        <v>5785000000</v>
      </c>
      <c r="E150" s="5">
        <v>5938000000</v>
      </c>
      <c r="F150" s="5">
        <v>5680000000</v>
      </c>
      <c r="G150" s="5">
        <v>6244000000</v>
      </c>
      <c r="I150" s="5">
        <v>26163000000</v>
      </c>
      <c r="J150" s="5">
        <v>32757000000</v>
      </c>
      <c r="K150" s="5">
        <v>29396000000</v>
      </c>
      <c r="L150" s="5">
        <v>15658366697</v>
      </c>
      <c r="M150" s="5">
        <v>19574182104</v>
      </c>
      <c r="N150" s="5">
        <v>34041915133</v>
      </c>
      <c r="O150" s="5">
        <v>19645985906</v>
      </c>
      <c r="P150" s="5">
        <v>10544952263</v>
      </c>
      <c r="Q150" s="5">
        <v>3099121760</v>
      </c>
      <c r="R150" s="5">
        <v>1019530317</v>
      </c>
      <c r="S150" s="5">
        <v>1582741695</v>
      </c>
      <c r="T150" s="5">
        <v>3916609490</v>
      </c>
      <c r="U150" s="5">
        <v>2298388698</v>
      </c>
      <c r="V150" s="5">
        <v>2049905407</v>
      </c>
      <c r="W150" s="5">
        <v>2287698090</v>
      </c>
      <c r="X150" s="5">
        <v>1948542343</v>
      </c>
      <c r="Y150" s="5">
        <v>3968492164</v>
      </c>
      <c r="Z150" s="5">
        <v>3490530682</v>
      </c>
    </row>
    <row r="151" spans="3:26" ht="15.5" x14ac:dyDescent="0.35">
      <c r="C151" t="s">
        <v>1110</v>
      </c>
      <c r="E151" s="5">
        <v>-982000000</v>
      </c>
      <c r="F151" s="5">
        <v>982000000</v>
      </c>
      <c r="Z151" s="5">
        <v>28523433312</v>
      </c>
    </row>
    <row r="152" spans="3:26" ht="15.5" x14ac:dyDescent="0.35">
      <c r="C152" t="s">
        <v>181</v>
      </c>
      <c r="D152" s="5">
        <v>-7398000000</v>
      </c>
      <c r="E152" s="5">
        <v>-6523000000</v>
      </c>
      <c r="F152" s="5">
        <v>-7208000000</v>
      </c>
      <c r="G152" s="5">
        <v>-1675000000</v>
      </c>
      <c r="I152" s="5">
        <v>-28546000000</v>
      </c>
      <c r="J152" s="5">
        <v>-41270000000</v>
      </c>
      <c r="K152" s="5">
        <v>-205627000000</v>
      </c>
      <c r="L152" s="5">
        <v>-103266967947</v>
      </c>
      <c r="M152" s="5">
        <v>-14843726796</v>
      </c>
      <c r="N152" s="5">
        <v>-11721791483</v>
      </c>
      <c r="O152" s="5">
        <v>-10963806628</v>
      </c>
      <c r="P152" s="5">
        <v>-10889010381</v>
      </c>
      <c r="Q152" s="5">
        <v>-8444626788</v>
      </c>
      <c r="R152" s="5">
        <v>-3466003541</v>
      </c>
      <c r="S152" s="5">
        <v>-10768205313</v>
      </c>
      <c r="T152" s="5">
        <v>-12376244730</v>
      </c>
      <c r="U152" s="5">
        <v>-25201782545</v>
      </c>
      <c r="V152" s="5">
        <v>-42575729554</v>
      </c>
      <c r="W152" s="5">
        <v>-52468646508</v>
      </c>
      <c r="X152" s="5">
        <v>-41500529662</v>
      </c>
      <c r="Y152" s="5">
        <v>-29715623137</v>
      </c>
      <c r="Z152" s="5">
        <v>-53270470934</v>
      </c>
    </row>
    <row r="153" spans="3:26" ht="15.5" x14ac:dyDescent="0.35">
      <c r="C153" t="s">
        <v>182</v>
      </c>
      <c r="F153" s="5">
        <v>11280000000</v>
      </c>
      <c r="G153" s="5">
        <v>-11280000000</v>
      </c>
    </row>
    <row r="154" spans="3:26" ht="15.5" x14ac:dyDescent="0.35">
      <c r="C154" t="s">
        <v>1111</v>
      </c>
      <c r="D154" s="5">
        <v>-8978000000</v>
      </c>
      <c r="E154" s="5">
        <v>-4228000000</v>
      </c>
      <c r="F154" s="5">
        <v>-18295000000</v>
      </c>
      <c r="G154" s="5">
        <v>5238000000</v>
      </c>
      <c r="I154" s="5">
        <v>-22523000000</v>
      </c>
      <c r="J154" s="5">
        <v>-13523000000</v>
      </c>
      <c r="K154" s="5">
        <v>-13176000000</v>
      </c>
      <c r="L154" s="5">
        <v>-29712555368</v>
      </c>
      <c r="M154" s="5">
        <v>-17879738398</v>
      </c>
    </row>
    <row r="155" spans="3:26" ht="15.5" x14ac:dyDescent="0.35">
      <c r="C155" t="s">
        <v>195</v>
      </c>
      <c r="D155" s="5">
        <v>-391000000</v>
      </c>
      <c r="E155" s="5">
        <v>-1048000000</v>
      </c>
      <c r="F155" s="5">
        <v>-11131000000</v>
      </c>
      <c r="G155" s="5">
        <v>-7700000000</v>
      </c>
      <c r="I155" s="5">
        <v>-22449000000</v>
      </c>
      <c r="J155" s="5">
        <v>-14292000000</v>
      </c>
      <c r="K155" s="5">
        <v>-4917000000</v>
      </c>
      <c r="L155" s="5">
        <v>-5334588466</v>
      </c>
      <c r="M155" s="5">
        <v>-1604726128</v>
      </c>
      <c r="N155" s="5">
        <v>-1525778780</v>
      </c>
      <c r="O155" s="5">
        <v>-8505000000</v>
      </c>
      <c r="P155" s="5">
        <v>-3550000000</v>
      </c>
      <c r="Q155" s="5">
        <v>-3075957648</v>
      </c>
      <c r="R155" s="5">
        <v>-11788748590</v>
      </c>
      <c r="S155" s="5">
        <v>-12055290221</v>
      </c>
      <c r="T155" s="5">
        <v>-1218922480</v>
      </c>
      <c r="U155" s="5">
        <v>-524400839</v>
      </c>
      <c r="V155" s="5">
        <v>-1867371800</v>
      </c>
      <c r="W155" s="5">
        <v>-218142446</v>
      </c>
      <c r="X155" s="5">
        <v>-683570012</v>
      </c>
      <c r="Y155" s="5">
        <v>-3285389586</v>
      </c>
      <c r="Z155" s="5">
        <v>-1812456401</v>
      </c>
    </row>
    <row r="156" spans="3:26" ht="15.5" x14ac:dyDescent="0.35">
      <c r="C156" t="s">
        <v>1112</v>
      </c>
    </row>
    <row r="157" spans="3:26" ht="15.5" x14ac:dyDescent="0.35">
      <c r="C157" t="s">
        <v>1113</v>
      </c>
      <c r="N157" s="5">
        <v>1000796000</v>
      </c>
      <c r="O157" s="5">
        <v>-796000</v>
      </c>
    </row>
    <row r="158" spans="3:26" ht="15.5" x14ac:dyDescent="0.35">
      <c r="C158" t="s">
        <v>1114</v>
      </c>
      <c r="D158" s="5">
        <v>-59075000000</v>
      </c>
      <c r="E158" s="5">
        <v>19838000000</v>
      </c>
      <c r="F158" s="5">
        <v>39785000000</v>
      </c>
      <c r="G158" s="5">
        <v>-35841000000</v>
      </c>
      <c r="I158" s="5">
        <v>23897000000</v>
      </c>
      <c r="J158" s="5">
        <v>19349000000</v>
      </c>
      <c r="K158" s="5">
        <v>-36346000000</v>
      </c>
      <c r="L158" s="5">
        <v>-65225645692</v>
      </c>
      <c r="M158" s="5">
        <v>-54888900000</v>
      </c>
    </row>
    <row r="159" spans="3:26" ht="15.5" x14ac:dyDescent="0.35">
      <c r="C159" t="s">
        <v>876</v>
      </c>
      <c r="D159" s="5">
        <v>534967000000</v>
      </c>
      <c r="E159" s="5">
        <v>-691496000000</v>
      </c>
      <c r="F159" s="5">
        <v>-185601000000</v>
      </c>
      <c r="G159" s="5">
        <v>196666000000</v>
      </c>
      <c r="I159" s="5">
        <v>-706177000000</v>
      </c>
      <c r="J159" s="5">
        <v>-121755000000</v>
      </c>
      <c r="K159" s="5">
        <v>320287000000</v>
      </c>
      <c r="L159" s="5">
        <v>-9000000000</v>
      </c>
      <c r="M159" s="5">
        <v>-366000000000</v>
      </c>
      <c r="N159" s="5">
        <v>-65000000000</v>
      </c>
      <c r="Q159" s="5">
        <v>304734716</v>
      </c>
      <c r="R159" s="5">
        <v>-192185786</v>
      </c>
      <c r="S159" s="5">
        <v>119930446</v>
      </c>
      <c r="T159" s="5">
        <v>9067520624</v>
      </c>
      <c r="U159" s="5">
        <v>2000000000</v>
      </c>
      <c r="V159" s="5">
        <v>-300000000</v>
      </c>
      <c r="W159" s="5">
        <v>200000000</v>
      </c>
      <c r="X159" s="5">
        <v>36560000000</v>
      </c>
      <c r="Y159" s="5">
        <v>10401570000</v>
      </c>
      <c r="Z159" s="5">
        <v>-3629281918</v>
      </c>
    </row>
    <row r="160" spans="3:26" ht="15.5" x14ac:dyDescent="0.35">
      <c r="C160" t="s">
        <v>1115</v>
      </c>
    </row>
    <row r="161" spans="3:26" ht="15.5" x14ac:dyDescent="0.35">
      <c r="C161" t="s">
        <v>1116</v>
      </c>
      <c r="U161" s="5">
        <v>4650000000</v>
      </c>
      <c r="W161" s="5">
        <v>10850000000</v>
      </c>
      <c r="X161" s="5">
        <v>15500000000</v>
      </c>
    </row>
    <row r="162" spans="3:26" ht="15.5" x14ac:dyDescent="0.35">
      <c r="C162" t="s">
        <v>557</v>
      </c>
      <c r="O162" s="5">
        <v>-4786948052</v>
      </c>
      <c r="P162" s="5">
        <v>-4115607066</v>
      </c>
      <c r="Q162" s="5">
        <v>-2404667146</v>
      </c>
      <c r="R162" s="5">
        <v>-1154273880</v>
      </c>
      <c r="S162" s="5">
        <v>-645688177</v>
      </c>
    </row>
    <row r="163" spans="3:26" ht="15.5" x14ac:dyDescent="0.35">
      <c r="C163" t="s">
        <v>1117</v>
      </c>
    </row>
    <row r="164" spans="3:26" ht="15.5" x14ac:dyDescent="0.35">
      <c r="C164" t="s">
        <v>1118</v>
      </c>
      <c r="O164" s="5">
        <v>-62723567000</v>
      </c>
    </row>
    <row r="165" spans="3:26" ht="15.5" x14ac:dyDescent="0.35">
      <c r="C165" t="s">
        <v>1119</v>
      </c>
      <c r="X165" s="5">
        <v>1232087840</v>
      </c>
      <c r="Z165" s="5">
        <v>1700000000</v>
      </c>
    </row>
    <row r="166" spans="3:26" ht="15.5" x14ac:dyDescent="0.35">
      <c r="C166" t="s">
        <v>197</v>
      </c>
      <c r="D166" s="5">
        <v>-13251000000</v>
      </c>
      <c r="E166" s="5">
        <v>-43319000000</v>
      </c>
      <c r="F166" s="5">
        <v>-24178000000</v>
      </c>
      <c r="G166" s="5">
        <v>-304028000000</v>
      </c>
      <c r="I166" s="5">
        <v>-386307000000</v>
      </c>
      <c r="J166" s="5">
        <v>-294073000000</v>
      </c>
      <c r="K166" s="5">
        <v>-249031000000</v>
      </c>
      <c r="L166" s="5">
        <v>-203995680974</v>
      </c>
      <c r="M166" s="5">
        <v>-362419934602</v>
      </c>
      <c r="N166" s="5">
        <v>-322875495162</v>
      </c>
      <c r="O166" s="5">
        <v>-642152275915</v>
      </c>
      <c r="P166" s="5">
        <v>159782680650</v>
      </c>
      <c r="Q166" s="5">
        <v>-568606445974</v>
      </c>
      <c r="R166" s="5">
        <v>-407567735160</v>
      </c>
      <c r="S166" s="5">
        <v>-184996569301</v>
      </c>
      <c r="T166" s="5">
        <v>-214536554163</v>
      </c>
      <c r="U166" s="5">
        <v>-124923734383</v>
      </c>
      <c r="V166" s="5">
        <v>-34132712839</v>
      </c>
      <c r="W166" s="5">
        <v>116713992386</v>
      </c>
      <c r="X166" s="5">
        <v>10708782891</v>
      </c>
      <c r="Y166" s="5">
        <v>-123692180681</v>
      </c>
      <c r="Z166" s="5">
        <v>-8412677663</v>
      </c>
    </row>
    <row r="167" spans="3:26" ht="15.5" x14ac:dyDescent="0.35">
      <c r="C167" t="s">
        <v>1120</v>
      </c>
      <c r="K167" s="5">
        <v>52051000000</v>
      </c>
      <c r="L167" s="5">
        <v>100005000000</v>
      </c>
    </row>
    <row r="168" spans="3:26" ht="15.5" x14ac:dyDescent="0.35">
      <c r="C168" t="s">
        <v>636</v>
      </c>
      <c r="X168" s="5">
        <v>61825401951</v>
      </c>
      <c r="Y168" s="5">
        <v>-55291964287</v>
      </c>
      <c r="Z168" s="5">
        <v>44617167809</v>
      </c>
    </row>
    <row r="169" spans="3:26" ht="15.5" x14ac:dyDescent="0.35">
      <c r="C169" t="s">
        <v>659</v>
      </c>
      <c r="D169" s="5">
        <v>13511000000</v>
      </c>
      <c r="E169" s="5">
        <v>3511000000</v>
      </c>
      <c r="F169" s="5">
        <v>11000000</v>
      </c>
      <c r="G169" s="5">
        <v>8012000000</v>
      </c>
      <c r="I169" s="5">
        <v>20545000000</v>
      </c>
      <c r="J169" s="5">
        <v>59080000000</v>
      </c>
      <c r="K169" s="5">
        <v>65665000000</v>
      </c>
      <c r="O169" s="5">
        <v>585000000000</v>
      </c>
      <c r="P169" s="5">
        <v>2763000000000</v>
      </c>
      <c r="Q169" s="5">
        <v>1721500000000</v>
      </c>
      <c r="R169" s="5">
        <v>4796799847143</v>
      </c>
      <c r="S169" s="5">
        <v>1951935220713</v>
      </c>
      <c r="T169" s="5">
        <v>3092562740013</v>
      </c>
      <c r="U169" s="5">
        <v>4762263328999</v>
      </c>
      <c r="V169" s="5">
        <v>4072547602535</v>
      </c>
      <c r="W169" s="5">
        <v>2935800233415</v>
      </c>
    </row>
    <row r="170" spans="3:26" ht="15.5" x14ac:dyDescent="0.35">
      <c r="C170" t="s">
        <v>208</v>
      </c>
      <c r="D170" s="5">
        <v>-9750000000</v>
      </c>
      <c r="E170" s="5">
        <v>-6250000000</v>
      </c>
      <c r="F170" s="5">
        <v>-6250000000</v>
      </c>
      <c r="G170" s="5">
        <v>-23250000000</v>
      </c>
      <c r="I170" s="5">
        <v>-42000000000</v>
      </c>
      <c r="J170" s="5">
        <v>-6250000000</v>
      </c>
      <c r="N170" s="5">
        <v>-25000000000</v>
      </c>
      <c r="O170" s="5">
        <v>-993000000000</v>
      </c>
      <c r="P170" s="5">
        <v>-2416000000000</v>
      </c>
      <c r="Q170" s="5">
        <v>-2145500000000</v>
      </c>
      <c r="R170" s="5">
        <v>-5028049847143</v>
      </c>
      <c r="S170" s="5">
        <v>-1948044877766</v>
      </c>
      <c r="T170" s="5">
        <v>-3143979862103</v>
      </c>
      <c r="U170" s="5">
        <v>-4750253067470</v>
      </c>
      <c r="V170" s="5">
        <v>-3978458709915</v>
      </c>
      <c r="W170" s="5">
        <v>-2715016853349</v>
      </c>
    </row>
    <row r="171" spans="3:26" ht="15.5" x14ac:dyDescent="0.35">
      <c r="C171" t="s">
        <v>1121</v>
      </c>
      <c r="D171" s="5">
        <v>3761000000</v>
      </c>
      <c r="E171" s="5">
        <v>-2739000000</v>
      </c>
      <c r="F171" s="5">
        <v>-6239000000</v>
      </c>
      <c r="G171" s="5">
        <v>-15238000000</v>
      </c>
      <c r="I171" s="5">
        <v>-21455000000</v>
      </c>
      <c r="J171" s="5">
        <v>52830000000</v>
      </c>
      <c r="K171" s="5">
        <v>65665000000</v>
      </c>
      <c r="N171" s="5">
        <v>-25000000000</v>
      </c>
      <c r="O171" s="5">
        <v>-408000000000</v>
      </c>
      <c r="P171" s="5">
        <v>347000000000</v>
      </c>
      <c r="Q171" s="5">
        <v>-424000000000</v>
      </c>
      <c r="R171" s="5">
        <v>-231250000000</v>
      </c>
      <c r="S171" s="5">
        <v>3890342947</v>
      </c>
      <c r="T171" s="5">
        <v>-51417122090</v>
      </c>
      <c r="U171" s="5">
        <v>12010261529</v>
      </c>
      <c r="V171" s="5">
        <v>94088892620</v>
      </c>
      <c r="W171" s="5">
        <v>220783380066</v>
      </c>
      <c r="X171" s="5">
        <v>61825401951</v>
      </c>
      <c r="Y171" s="5">
        <v>-55291964287</v>
      </c>
      <c r="Z171" s="5">
        <v>44617167809</v>
      </c>
    </row>
    <row r="172" spans="3:26" ht="15.5" x14ac:dyDescent="0.35">
      <c r="C172" t="s">
        <v>600</v>
      </c>
      <c r="E172" s="5">
        <v>50000000</v>
      </c>
      <c r="I172" s="5">
        <v>50000000</v>
      </c>
    </row>
    <row r="173" spans="3:26" ht="15.5" x14ac:dyDescent="0.35">
      <c r="C173" t="s">
        <v>212</v>
      </c>
      <c r="D173" s="5">
        <v>-13114000000</v>
      </c>
      <c r="E173" s="5">
        <v>-9007000000</v>
      </c>
      <c r="F173" s="5">
        <v>-13846000000</v>
      </c>
      <c r="G173" s="5">
        <v>-8681000000</v>
      </c>
      <c r="I173" s="5">
        <v>-44596000000</v>
      </c>
      <c r="J173" s="5">
        <v>-42922000000</v>
      </c>
      <c r="K173" s="5">
        <v>-33630000000</v>
      </c>
      <c r="L173" s="5">
        <v>-28304117059</v>
      </c>
      <c r="M173" s="5">
        <v>-26792210465</v>
      </c>
      <c r="N173" s="5">
        <v>-31084996845</v>
      </c>
    </row>
    <row r="174" spans="3:26" ht="15.5" x14ac:dyDescent="0.35">
      <c r="C174" t="s">
        <v>1122</v>
      </c>
      <c r="D174" s="5">
        <v>-3898000000</v>
      </c>
      <c r="E174" s="5">
        <v>-4068000000</v>
      </c>
      <c r="F174" s="5">
        <v>-4093000000</v>
      </c>
      <c r="G174" s="5">
        <v>-4559000000</v>
      </c>
      <c r="I174" s="5">
        <v>-17201000000</v>
      </c>
      <c r="J174" s="5">
        <v>-17406000000</v>
      </c>
      <c r="K174" s="5">
        <v>-7051000000</v>
      </c>
      <c r="L174" s="5">
        <v>-4730772665</v>
      </c>
      <c r="M174" s="5">
        <v>-4969544137</v>
      </c>
      <c r="N174" s="5">
        <v>-5019094567</v>
      </c>
      <c r="O174" s="5">
        <v>-12359583865</v>
      </c>
      <c r="P174" s="5">
        <v>-30411478550</v>
      </c>
      <c r="Q174" s="5">
        <v>-27428490324</v>
      </c>
      <c r="R174" s="5">
        <v>-66662919785</v>
      </c>
      <c r="S174" s="5">
        <v>-92147663872</v>
      </c>
      <c r="T174" s="5">
        <v>-89323142548</v>
      </c>
      <c r="U174" s="5">
        <v>-65247072862</v>
      </c>
      <c r="V174" s="5">
        <v>-65825959734</v>
      </c>
      <c r="W174" s="5">
        <v>-52576083630</v>
      </c>
      <c r="X174" s="5">
        <v>-33135146149</v>
      </c>
      <c r="Y174" s="5">
        <v>-48791891734</v>
      </c>
      <c r="Z174" s="5">
        <v>-48682378386</v>
      </c>
    </row>
    <row r="175" spans="3:26" ht="15.5" x14ac:dyDescent="0.35">
      <c r="C175" t="s">
        <v>1123</v>
      </c>
      <c r="E175" s="5">
        <v>-27555000000</v>
      </c>
      <c r="G175" s="5">
        <v>-275548000000</v>
      </c>
      <c r="I175" s="5">
        <v>-303103000000</v>
      </c>
      <c r="J175" s="5">
        <v>-286570000000</v>
      </c>
      <c r="K175" s="5">
        <v>-326065000000</v>
      </c>
      <c r="L175" s="5">
        <v>-270955361250</v>
      </c>
      <c r="M175" s="5">
        <v>-330657390000</v>
      </c>
      <c r="N175" s="5">
        <v>-261770433750</v>
      </c>
      <c r="O175" s="5">
        <v>-219519767250</v>
      </c>
      <c r="P175" s="5">
        <v>-146958840000</v>
      </c>
      <c r="Q175" s="5">
        <v>-105626666250</v>
      </c>
      <c r="R175" s="5">
        <v>-97819477875</v>
      </c>
      <c r="S175" s="5">
        <v>-86797564875</v>
      </c>
      <c r="T175" s="5">
        <v>-69346202625</v>
      </c>
      <c r="U175" s="5">
        <v>-67049970750</v>
      </c>
      <c r="V175" s="5">
        <v>-58324289625</v>
      </c>
      <c r="W175" s="5">
        <v>-46843130250</v>
      </c>
      <c r="X175" s="5">
        <v>-35821217250</v>
      </c>
      <c r="Y175" s="5">
        <v>-36739710000</v>
      </c>
      <c r="Z175" s="5">
        <v>-25717797000</v>
      </c>
    </row>
    <row r="176" spans="3:26" ht="15.5" x14ac:dyDescent="0.35">
      <c r="C176" t="s">
        <v>914</v>
      </c>
      <c r="G176" s="5">
        <v>-2000000</v>
      </c>
      <c r="I176" s="5">
        <v>-2000000</v>
      </c>
      <c r="J176" s="5">
        <v>-5000000</v>
      </c>
      <c r="K176" s="5">
        <v>-1000000</v>
      </c>
      <c r="L176" s="5">
        <v>-10430000</v>
      </c>
      <c r="M176" s="5">
        <v>-790000</v>
      </c>
      <c r="N176" s="5">
        <v>-970000</v>
      </c>
      <c r="O176" s="5">
        <v>-2272924800</v>
      </c>
      <c r="P176" s="5">
        <v>-9847000800</v>
      </c>
      <c r="Q176" s="5">
        <v>-11551289400</v>
      </c>
      <c r="R176" s="5">
        <v>-11835337500</v>
      </c>
      <c r="S176" s="5">
        <v>-9941683501</v>
      </c>
      <c r="T176" s="5">
        <v>-4450086900</v>
      </c>
      <c r="U176" s="5">
        <v>-4639452300</v>
      </c>
      <c r="V176" s="5">
        <v>-4071356100</v>
      </c>
      <c r="W176" s="5">
        <v>-4650173800</v>
      </c>
      <c r="X176" s="5">
        <v>-4658577200</v>
      </c>
      <c r="Y176" s="5">
        <v>-7734135000</v>
      </c>
      <c r="Z176" s="5">
        <v>-253600000</v>
      </c>
    </row>
    <row r="177" spans="2:26" ht="15.5" x14ac:dyDescent="0.35">
      <c r="C177" t="s">
        <v>198</v>
      </c>
      <c r="U177" s="5">
        <v>2500000</v>
      </c>
    </row>
    <row r="178" spans="2:26" ht="15.5" x14ac:dyDescent="0.35">
      <c r="C178" t="s">
        <v>109</v>
      </c>
    </row>
    <row r="179" spans="2:26" ht="15.5" x14ac:dyDescent="0.35">
      <c r="C179" t="s">
        <v>215</v>
      </c>
      <c r="D179" s="5">
        <v>-305959000000</v>
      </c>
      <c r="E179" s="5">
        <v>220853000000</v>
      </c>
      <c r="F179" s="5">
        <v>105855000000</v>
      </c>
      <c r="G179" s="5">
        <v>-107649000000</v>
      </c>
      <c r="I179" s="5">
        <v>-141066000000</v>
      </c>
      <c r="J179" s="5">
        <v>-232679000000</v>
      </c>
      <c r="K179" s="5">
        <v>465533000000</v>
      </c>
      <c r="L179" s="5">
        <v>253527429745</v>
      </c>
      <c r="M179" s="5">
        <v>-725857379197</v>
      </c>
      <c r="N179" s="5">
        <v>436364600180</v>
      </c>
      <c r="O179" s="5">
        <v>365247731715</v>
      </c>
      <c r="P179" s="5">
        <v>190789988292</v>
      </c>
      <c r="Q179" s="5">
        <v>56049771325</v>
      </c>
      <c r="R179" s="5">
        <v>-19403239030</v>
      </c>
      <c r="S179" s="5">
        <v>-10009864786</v>
      </c>
      <c r="T179" s="5">
        <v>-33271375933</v>
      </c>
      <c r="U179" s="5">
        <v>-21418070730</v>
      </c>
      <c r="V179" s="5">
        <v>-19095835364</v>
      </c>
      <c r="W179" s="5">
        <v>16939207995</v>
      </c>
      <c r="X179" s="5">
        <v>47359350947</v>
      </c>
      <c r="Y179" s="5">
        <v>15780002460</v>
      </c>
      <c r="Z179" s="5">
        <v>-3610254949</v>
      </c>
    </row>
    <row r="180" spans="2:26" ht="15.5" x14ac:dyDescent="0.35">
      <c r="C180" t="s">
        <v>1124</v>
      </c>
      <c r="L180" s="5">
        <v>557802699</v>
      </c>
    </row>
    <row r="181" spans="2:26" ht="15.5" x14ac:dyDescent="0.35">
      <c r="C181" t="s">
        <v>217</v>
      </c>
      <c r="D181" s="5">
        <v>671618000000</v>
      </c>
      <c r="I181" s="5">
        <v>812684000000</v>
      </c>
      <c r="J181" s="5">
        <v>1045363000000</v>
      </c>
      <c r="K181" s="5">
        <v>579830000000</v>
      </c>
      <c r="L181" s="5">
        <v>325744522495</v>
      </c>
      <c r="M181" s="5">
        <v>1051601901692</v>
      </c>
      <c r="N181" s="5">
        <v>615237301512</v>
      </c>
      <c r="O181" s="5">
        <v>249989569797</v>
      </c>
      <c r="P181" s="5">
        <v>59199581505</v>
      </c>
      <c r="Q181" s="5">
        <v>3149810180</v>
      </c>
      <c r="R181" s="5">
        <v>22553049210</v>
      </c>
      <c r="S181" s="5">
        <v>32562913996</v>
      </c>
      <c r="T181" s="5">
        <v>65834289929</v>
      </c>
      <c r="U181" s="5">
        <v>87252360659</v>
      </c>
      <c r="V181" s="5">
        <v>106348196023</v>
      </c>
      <c r="W181" s="5">
        <v>90402816909</v>
      </c>
      <c r="X181" s="5">
        <v>43043465962</v>
      </c>
      <c r="Y181" s="5">
        <v>27263463502</v>
      </c>
      <c r="Z181" s="5">
        <v>30873718451</v>
      </c>
    </row>
    <row r="182" spans="2:26" ht="15.5" x14ac:dyDescent="0.35">
      <c r="C182" t="s">
        <v>218</v>
      </c>
      <c r="D182" s="5">
        <v>365659000000</v>
      </c>
      <c r="E182" s="5">
        <v>220853000000</v>
      </c>
      <c r="F182" s="5">
        <v>105855000000</v>
      </c>
      <c r="G182" s="5">
        <v>-107649000000</v>
      </c>
      <c r="I182" s="5">
        <v>671618000000</v>
      </c>
      <c r="J182" s="5">
        <v>812684000000</v>
      </c>
      <c r="K182" s="5">
        <v>1045363000000</v>
      </c>
      <c r="L182" s="5">
        <v>579829754939</v>
      </c>
      <c r="M182" s="5">
        <v>325744522495</v>
      </c>
      <c r="N182" s="5">
        <v>1051601901692</v>
      </c>
      <c r="O182" s="5">
        <v>615237301512</v>
      </c>
      <c r="P182" s="5">
        <v>249989569797</v>
      </c>
      <c r="Q182" s="5">
        <v>59199581505</v>
      </c>
      <c r="R182" s="5">
        <v>3149810180</v>
      </c>
      <c r="S182" s="5">
        <v>22553049210</v>
      </c>
      <c r="T182" s="5">
        <v>32562913996</v>
      </c>
      <c r="U182" s="5">
        <v>65834289929</v>
      </c>
      <c r="V182" s="5">
        <v>87252360659</v>
      </c>
      <c r="W182" s="5">
        <v>107342024904</v>
      </c>
      <c r="X182" s="5">
        <v>90402816909</v>
      </c>
      <c r="Y182" s="5">
        <v>43043465962</v>
      </c>
      <c r="Z182" s="5">
        <v>27263463502</v>
      </c>
    </row>
    <row r="184" spans="2:26" ht="15.5" x14ac:dyDescent="0.35">
      <c r="B184" t="s">
        <v>219</v>
      </c>
      <c r="C184" t="s">
        <v>11</v>
      </c>
      <c r="D184" s="5">
        <v>920000000</v>
      </c>
      <c r="E184" s="5">
        <v>920000000</v>
      </c>
      <c r="F184" s="5">
        <v>920000000</v>
      </c>
      <c r="G184" s="5">
        <v>920000000</v>
      </c>
      <c r="I184" s="5">
        <v>920000000</v>
      </c>
      <c r="J184" s="5">
        <v>920000000</v>
      </c>
      <c r="K184" s="5">
        <v>920000000</v>
      </c>
      <c r="L184" s="5">
        <v>920000000</v>
      </c>
      <c r="M184" s="5">
        <v>920000000</v>
      </c>
      <c r="N184" s="5">
        <v>920000000</v>
      </c>
      <c r="O184" s="5">
        <v>920000000</v>
      </c>
      <c r="P184" s="5">
        <v>920000000</v>
      </c>
      <c r="Q184" s="5">
        <v>920000000</v>
      </c>
      <c r="R184" s="5">
        <v>920000000</v>
      </c>
      <c r="S184" s="5">
        <v>920000000</v>
      </c>
      <c r="T184" s="5">
        <v>920000000</v>
      </c>
      <c r="U184" s="5">
        <v>920000000</v>
      </c>
      <c r="V184" s="5">
        <v>920000000</v>
      </c>
      <c r="W184" s="5">
        <v>920000000</v>
      </c>
      <c r="X184" s="5">
        <v>920000000</v>
      </c>
      <c r="Y184" s="5">
        <v>920000000</v>
      </c>
      <c r="Z184" s="5">
        <v>920000000</v>
      </c>
    </row>
    <row r="185" spans="2:26" ht="15.5" x14ac:dyDescent="0.35">
      <c r="C185" t="s">
        <v>220</v>
      </c>
      <c r="D185" s="6">
        <v>120.78</v>
      </c>
      <c r="E185" s="6">
        <v>162.6</v>
      </c>
      <c r="F185" s="6">
        <v>80.930000000000007</v>
      </c>
      <c r="G185" s="6">
        <v>88.76</v>
      </c>
    </row>
    <row r="186" spans="2:26" ht="15.5" x14ac:dyDescent="0.35">
      <c r="C186" t="s">
        <v>221</v>
      </c>
      <c r="D186" s="6">
        <v>39.08</v>
      </c>
      <c r="E186" s="6">
        <v>30.38</v>
      </c>
      <c r="F186" s="6">
        <v>69.81</v>
      </c>
      <c r="G186" s="6">
        <v>67.599999999999994</v>
      </c>
    </row>
    <row r="187" spans="2:26" ht="15.5" x14ac:dyDescent="0.35">
      <c r="C187" t="s">
        <v>73</v>
      </c>
      <c r="D187" s="6">
        <v>1.21</v>
      </c>
      <c r="E187" s="6">
        <v>1.28</v>
      </c>
      <c r="F187" s="6">
        <v>1.57</v>
      </c>
      <c r="G187" s="6">
        <v>1.84</v>
      </c>
    </row>
    <row r="188" spans="2:26" ht="15.5" x14ac:dyDescent="0.35">
      <c r="C188" t="s">
        <v>222</v>
      </c>
      <c r="D188" s="5">
        <v>163850000000</v>
      </c>
      <c r="E188" s="5">
        <v>203730000000</v>
      </c>
      <c r="F188" s="5">
        <v>110930000000</v>
      </c>
      <c r="G188" s="5">
        <v>123590000000</v>
      </c>
    </row>
    <row r="189" spans="2:26" ht="15.5" x14ac:dyDescent="0.35">
      <c r="C189" t="s">
        <v>223</v>
      </c>
      <c r="D189" s="6">
        <v>2.1700000000000001E-2</v>
      </c>
      <c r="E189" s="6">
        <v>2.6800000000000001E-2</v>
      </c>
      <c r="F189" s="6">
        <v>1.61E-2</v>
      </c>
      <c r="G189" s="6">
        <v>1.8000000000000002E-2</v>
      </c>
    </row>
    <row r="190" spans="2:26" ht="15.5" x14ac:dyDescent="0.35">
      <c r="C190" t="s">
        <v>224</v>
      </c>
      <c r="D190" s="6">
        <v>4.5499999999999999E-2</v>
      </c>
      <c r="E190" s="6">
        <v>6.4199999999999993E-2</v>
      </c>
      <c r="F190" s="6">
        <v>3.3700000000000001E-2</v>
      </c>
      <c r="G190" s="6">
        <v>3.8300000000000001E-2</v>
      </c>
    </row>
    <row r="191" spans="2:26" ht="15.5" x14ac:dyDescent="0.35">
      <c r="C191" t="s">
        <v>225</v>
      </c>
      <c r="D191" s="6">
        <v>4.7199999999999999E-2</v>
      </c>
      <c r="E191" s="6">
        <v>6.3700000000000007E-2</v>
      </c>
      <c r="F191" s="6">
        <v>3.15E-2</v>
      </c>
      <c r="G191" s="6">
        <v>3.5299999999999998E-2</v>
      </c>
    </row>
    <row r="192" spans="2:26" ht="15.5" x14ac:dyDescent="0.35">
      <c r="C192" t="s">
        <v>226</v>
      </c>
      <c r="D192" s="6">
        <v>34.950000000000003</v>
      </c>
      <c r="E192" s="6">
        <v>43.52</v>
      </c>
      <c r="F192" s="6">
        <v>20.82</v>
      </c>
      <c r="G192" s="6">
        <v>21.5</v>
      </c>
    </row>
    <row r="193" spans="3:26" ht="15.5" x14ac:dyDescent="0.35">
      <c r="C193" t="s">
        <v>227</v>
      </c>
      <c r="D193" s="5">
        <v>2529000000000</v>
      </c>
      <c r="E193" s="5">
        <v>2418000000000</v>
      </c>
      <c r="F193" s="5">
        <v>2299000000000</v>
      </c>
      <c r="G193" s="5">
        <v>2227000000000</v>
      </c>
    </row>
    <row r="194" spans="3:26" ht="15.5" x14ac:dyDescent="0.35">
      <c r="C194" t="s">
        <v>228</v>
      </c>
      <c r="D194" s="6">
        <v>1.78</v>
      </c>
      <c r="E194" s="6">
        <v>1.95</v>
      </c>
      <c r="F194" s="6">
        <v>2.35</v>
      </c>
      <c r="G194" s="6">
        <v>2.59</v>
      </c>
    </row>
    <row r="195" spans="3:26" ht="15.5" x14ac:dyDescent="0.35">
      <c r="C195" t="s">
        <v>229</v>
      </c>
      <c r="D195" s="6">
        <v>2655.13</v>
      </c>
      <c r="E195" s="6">
        <v>2534.36</v>
      </c>
      <c r="F195" s="6">
        <v>2401.4499999999998</v>
      </c>
      <c r="G195" s="6">
        <v>2320.52</v>
      </c>
    </row>
    <row r="196" spans="3:26" ht="15.5" x14ac:dyDescent="0.35">
      <c r="C196" t="s">
        <v>230</v>
      </c>
      <c r="D196" s="6">
        <v>1.81</v>
      </c>
      <c r="E196" s="6">
        <v>1.99</v>
      </c>
      <c r="F196" s="6">
        <v>2.41</v>
      </c>
      <c r="G196" s="6">
        <v>2.65</v>
      </c>
    </row>
    <row r="197" spans="3:26" ht="15.5" x14ac:dyDescent="0.35">
      <c r="C197" t="s">
        <v>231</v>
      </c>
      <c r="D197" s="6">
        <v>2602.7399999999998</v>
      </c>
      <c r="E197" s="6">
        <v>2478.37</v>
      </c>
      <c r="F197" s="6">
        <v>2345.21</v>
      </c>
      <c r="G197" s="6">
        <v>2261.73</v>
      </c>
    </row>
    <row r="198" spans="3:26" ht="15.5" x14ac:dyDescent="0.35">
      <c r="C198" t="s">
        <v>232</v>
      </c>
      <c r="D198" s="5">
        <v>38000000000</v>
      </c>
      <c r="E198" s="5">
        <v>28000000000</v>
      </c>
      <c r="F198" s="5">
        <v>25000000000</v>
      </c>
      <c r="G198" s="5">
        <v>25000000000</v>
      </c>
    </row>
    <row r="199" spans="3:26" ht="15.5" x14ac:dyDescent="0.35">
      <c r="C199" t="s">
        <v>233</v>
      </c>
      <c r="D199" s="5">
        <v>62000000000</v>
      </c>
      <c r="E199" s="5">
        <v>69000000000</v>
      </c>
      <c r="F199" s="5">
        <v>75000000000</v>
      </c>
      <c r="G199" s="5">
        <v>81000000000</v>
      </c>
    </row>
    <row r="200" spans="3:26" ht="15.5" x14ac:dyDescent="0.35">
      <c r="C200" t="s">
        <v>234</v>
      </c>
      <c r="D200" s="5">
        <v>2439000000000</v>
      </c>
      <c r="E200" s="5">
        <v>2328000000000</v>
      </c>
      <c r="F200" s="5">
        <v>2206000000000</v>
      </c>
      <c r="G200" s="5">
        <v>2131000000000</v>
      </c>
    </row>
    <row r="201" spans="3:26" ht="15.5" x14ac:dyDescent="0.35">
      <c r="C201" t="s">
        <v>23</v>
      </c>
      <c r="D201" s="5">
        <v>101000000000</v>
      </c>
      <c r="E201" s="5">
        <v>97000000000</v>
      </c>
      <c r="F201" s="5">
        <v>100000000000</v>
      </c>
      <c r="G201" s="5">
        <v>106000000000</v>
      </c>
    </row>
    <row r="202" spans="3:26" ht="15.5" x14ac:dyDescent="0.35">
      <c r="C202" t="s">
        <v>20</v>
      </c>
      <c r="D202" s="5">
        <v>-265000000000</v>
      </c>
      <c r="E202" s="5">
        <v>-575000000000</v>
      </c>
      <c r="F202" s="5">
        <v>-351000000000</v>
      </c>
      <c r="G202" s="5">
        <v>-239000000000</v>
      </c>
    </row>
    <row r="203" spans="3:26" ht="15.5" x14ac:dyDescent="0.35">
      <c r="C203" t="s">
        <v>235</v>
      </c>
      <c r="D203" s="5">
        <v>2145000000000</v>
      </c>
      <c r="E203" s="5">
        <v>2095000000000</v>
      </c>
      <c r="F203" s="5">
        <v>1967000000000</v>
      </c>
      <c r="G203" s="5">
        <v>1876000000000</v>
      </c>
    </row>
    <row r="204" spans="3:26" ht="15.5" x14ac:dyDescent="0.35">
      <c r="C204" t="s">
        <v>236</v>
      </c>
      <c r="D204" s="5">
        <v>-760000000000</v>
      </c>
      <c r="E204" s="5">
        <v>942000000000</v>
      </c>
      <c r="F204" s="5">
        <v>295000000000</v>
      </c>
      <c r="G204" s="5">
        <v>45000000000</v>
      </c>
    </row>
    <row r="205" spans="3:26" ht="15.5" x14ac:dyDescent="0.35">
      <c r="C205" t="s">
        <v>237</v>
      </c>
      <c r="D205" s="5">
        <v>-8000000000</v>
      </c>
      <c r="E205" s="5">
        <v>-8000000000</v>
      </c>
      <c r="F205" s="5">
        <v>-18000000000</v>
      </c>
      <c r="G205" s="5">
        <v>-9000000000</v>
      </c>
    </row>
    <row r="206" spans="3:26" ht="15.5" x14ac:dyDescent="0.35">
      <c r="C206" t="s">
        <v>12</v>
      </c>
      <c r="D206" s="5">
        <v>-767000000000</v>
      </c>
      <c r="E206" s="5">
        <v>934000000000</v>
      </c>
      <c r="F206" s="5">
        <v>277000000000</v>
      </c>
      <c r="G206" s="5">
        <v>35000000000</v>
      </c>
    </row>
    <row r="207" spans="3:26" ht="15.5" x14ac:dyDescent="0.35">
      <c r="C207" t="s">
        <v>15</v>
      </c>
      <c r="D207" s="6">
        <v>-835.46</v>
      </c>
      <c r="E207" s="6">
        <v>1016.83</v>
      </c>
      <c r="F207" s="6">
        <v>301.16000000000003</v>
      </c>
      <c r="G207" s="6">
        <v>38.26</v>
      </c>
    </row>
    <row r="208" spans="3:26" ht="15.5" x14ac:dyDescent="0.35">
      <c r="C208" t="s">
        <v>58</v>
      </c>
      <c r="I208" s="6">
        <v>445.06</v>
      </c>
      <c r="J208" s="6">
        <v>449.04</v>
      </c>
      <c r="K208" s="6">
        <v>497.59</v>
      </c>
      <c r="L208" s="6">
        <v>520.57000000000005</v>
      </c>
      <c r="M208" s="6">
        <v>523.79</v>
      </c>
      <c r="N208" s="6">
        <v>521.03</v>
      </c>
      <c r="O208" s="6">
        <v>466.43</v>
      </c>
      <c r="P208" s="6">
        <v>337.24</v>
      </c>
      <c r="Q208" s="6">
        <v>266.11</v>
      </c>
      <c r="R208" s="6">
        <v>217.1</v>
      </c>
      <c r="S208" s="6">
        <v>200.64</v>
      </c>
      <c r="T208" s="6">
        <v>175.65</v>
      </c>
      <c r="U208" s="6">
        <v>141.27000000000001</v>
      </c>
      <c r="V208" s="6">
        <v>122.39</v>
      </c>
      <c r="W208" s="6">
        <v>112.39</v>
      </c>
      <c r="X208" s="6">
        <v>118.3</v>
      </c>
      <c r="Y208" s="6">
        <v>57.71</v>
      </c>
      <c r="Z208" s="6">
        <v>125.95</v>
      </c>
    </row>
    <row r="209" spans="3:26" ht="15.5" x14ac:dyDescent="0.35">
      <c r="C209" t="s">
        <v>72</v>
      </c>
      <c r="I209" s="6">
        <v>11.1</v>
      </c>
      <c r="J209" s="6">
        <v>13.36</v>
      </c>
      <c r="K209" s="6">
        <v>12.96</v>
      </c>
      <c r="L209" s="6">
        <v>13.64</v>
      </c>
      <c r="M209" s="6">
        <v>13.36</v>
      </c>
      <c r="N209" s="6">
        <v>13.96</v>
      </c>
      <c r="O209" s="6">
        <v>10.4</v>
      </c>
      <c r="P209" s="6">
        <v>9.93</v>
      </c>
      <c r="Q209" s="6">
        <v>9.77</v>
      </c>
      <c r="R209" s="6">
        <v>15.11</v>
      </c>
      <c r="S209" s="6">
        <v>13.71</v>
      </c>
      <c r="T209" s="6">
        <v>16.510000000000002</v>
      </c>
      <c r="U209" s="6">
        <v>21.24</v>
      </c>
      <c r="V209" s="6">
        <v>14.3</v>
      </c>
      <c r="W209" s="6">
        <v>9.7899999999999991</v>
      </c>
      <c r="X209" s="6">
        <v>5.75</v>
      </c>
      <c r="Y209" s="6">
        <v>5.89</v>
      </c>
      <c r="Z209" s="6">
        <v>2.1</v>
      </c>
    </row>
    <row r="210" spans="3:26" ht="15.5" x14ac:dyDescent="0.35">
      <c r="C210" t="s">
        <v>75</v>
      </c>
      <c r="I210" s="6">
        <v>0.35</v>
      </c>
      <c r="J210" s="6">
        <v>0.41</v>
      </c>
      <c r="K210" s="6">
        <v>0.42</v>
      </c>
      <c r="L210" s="6">
        <v>0.5</v>
      </c>
      <c r="M210" s="6">
        <v>0.54</v>
      </c>
      <c r="N210" s="6">
        <v>0.54</v>
      </c>
      <c r="O210" s="6">
        <v>0.33</v>
      </c>
      <c r="P210" s="6">
        <v>0.24</v>
      </c>
      <c r="Q210" s="6">
        <v>0.24</v>
      </c>
      <c r="R210" s="6">
        <v>0.31</v>
      </c>
      <c r="S210" s="6">
        <v>0.27</v>
      </c>
      <c r="T210" s="6">
        <v>0.28000000000000003</v>
      </c>
      <c r="U210" s="6">
        <v>0.34</v>
      </c>
      <c r="V210" s="6">
        <v>0.21</v>
      </c>
      <c r="W210" s="6">
        <v>0.16</v>
      </c>
      <c r="X210" s="6">
        <v>0.11</v>
      </c>
      <c r="Y210" s="6">
        <v>7.0000000000000007E-2</v>
      </c>
      <c r="Z210" s="6">
        <v>0.06</v>
      </c>
    </row>
    <row r="211" spans="3:26" ht="15.5" x14ac:dyDescent="0.35">
      <c r="C211" t="s">
        <v>238</v>
      </c>
      <c r="I211" s="5">
        <v>588720000000</v>
      </c>
      <c r="J211" s="5">
        <v>568900000000</v>
      </c>
      <c r="K211" s="5">
        <v>622810000000</v>
      </c>
      <c r="L211" s="5">
        <v>652190000000</v>
      </c>
      <c r="M211" s="5">
        <v>654920000000</v>
      </c>
      <c r="N211" s="5">
        <v>647170000000</v>
      </c>
      <c r="O211" s="5">
        <v>569100000000</v>
      </c>
      <c r="P211" s="5">
        <v>475740000000</v>
      </c>
    </row>
    <row r="212" spans="3:26" ht="15.5" x14ac:dyDescent="0.35">
      <c r="C212" t="s">
        <v>239</v>
      </c>
      <c r="I212" s="6">
        <v>7.3399999999999993E-2</v>
      </c>
      <c r="J212" s="6">
        <v>8.8200000000000001E-2</v>
      </c>
      <c r="K212" s="6">
        <v>0.10009999999999999</v>
      </c>
      <c r="L212" s="6">
        <v>0.1143</v>
      </c>
      <c r="M212" s="6">
        <v>0.14130000000000001</v>
      </c>
      <c r="N212" s="6">
        <v>0.14230000000000001</v>
      </c>
      <c r="O212" s="6">
        <v>0.14300000000000002</v>
      </c>
      <c r="P212" s="6">
        <v>8.8900000000000007E-2</v>
      </c>
      <c r="Q212" s="6">
        <v>8.3599999999999994E-2</v>
      </c>
      <c r="R212" s="6">
        <v>7.4200000000000002E-2</v>
      </c>
      <c r="S212" s="6">
        <v>6.9599999999999995E-2</v>
      </c>
      <c r="T212" s="6">
        <v>6.5299999999999997E-2</v>
      </c>
      <c r="U212" s="6">
        <v>5.2499999999999998E-2</v>
      </c>
      <c r="V212" s="6">
        <v>4.7699999999999992E-2</v>
      </c>
      <c r="W212" s="6">
        <v>5.1100000000000007E-2</v>
      </c>
      <c r="X212" s="6">
        <v>6.2400000000000004E-2</v>
      </c>
      <c r="Y212" s="6">
        <v>3.6200000000000003E-2</v>
      </c>
      <c r="Z212" s="6">
        <v>7.5800000000000006E-2</v>
      </c>
    </row>
    <row r="213" spans="3:26" ht="15.5" x14ac:dyDescent="0.35">
      <c r="C213" t="s">
        <v>240</v>
      </c>
      <c r="I213" s="6">
        <v>0.17559999999999998</v>
      </c>
      <c r="J213" s="6">
        <v>0.18559999999999999</v>
      </c>
      <c r="K213" s="6">
        <v>0.21850000000000003</v>
      </c>
      <c r="L213" s="6">
        <v>0.24239999999999998</v>
      </c>
      <c r="M213" s="6">
        <v>0.27329999999999999</v>
      </c>
      <c r="N213" s="6">
        <v>0.29930000000000001</v>
      </c>
      <c r="O213" s="6">
        <v>0.30780000000000002</v>
      </c>
      <c r="P213" s="6">
        <v>0.25019999999999998</v>
      </c>
      <c r="Q213" s="6">
        <v>0.2288</v>
      </c>
      <c r="R213" s="6">
        <v>0.21359999999999998</v>
      </c>
      <c r="S213" s="6">
        <v>0.22149999999999997</v>
      </c>
      <c r="T213" s="6">
        <v>0.223</v>
      </c>
      <c r="U213" s="6">
        <v>0.20550000000000002</v>
      </c>
      <c r="V213" s="6">
        <v>0.19760000000000003</v>
      </c>
      <c r="W213" s="6">
        <v>0.20050000000000001</v>
      </c>
      <c r="X213" s="6">
        <v>0.23699999999999999</v>
      </c>
      <c r="Y213" s="6">
        <v>0.1353</v>
      </c>
      <c r="Z213" s="6">
        <v>0.30530000000000002</v>
      </c>
    </row>
    <row r="214" spans="3:26" ht="15.5" x14ac:dyDescent="0.35">
      <c r="C214" t="s">
        <v>241</v>
      </c>
      <c r="I214" s="6">
        <v>0.17280000000000001</v>
      </c>
      <c r="J214" s="6">
        <v>0.17670000000000002</v>
      </c>
      <c r="K214" s="6">
        <v>0.22600000000000001</v>
      </c>
      <c r="L214" s="6">
        <v>0.26789999999999997</v>
      </c>
      <c r="M214" s="6">
        <v>0.29620000000000002</v>
      </c>
      <c r="N214" s="6">
        <v>0.32469999999999999</v>
      </c>
      <c r="O214" s="6">
        <v>0.33179999999999998</v>
      </c>
      <c r="P214" s="6">
        <v>0.30210000000000004</v>
      </c>
      <c r="Q214" s="6">
        <v>0.26200000000000001</v>
      </c>
      <c r="R214" s="6">
        <v>0.25509999999999999</v>
      </c>
      <c r="S214" s="6">
        <v>0.31969999999999998</v>
      </c>
      <c r="T214" s="6">
        <v>0.31190000000000001</v>
      </c>
      <c r="U214" s="6">
        <v>0.28439999999999999</v>
      </c>
      <c r="V214" s="6">
        <v>0.26590000000000003</v>
      </c>
      <c r="W214" s="6">
        <v>0.26700000000000002</v>
      </c>
      <c r="X214" s="6">
        <v>0.22570000000000001</v>
      </c>
      <c r="Y214" s="6">
        <v>0.16059999999999999</v>
      </c>
      <c r="Z214" s="6">
        <v>0.4476</v>
      </c>
    </row>
    <row r="215" spans="3:26" ht="15.5" x14ac:dyDescent="0.35">
      <c r="C215" t="s">
        <v>242</v>
      </c>
      <c r="I215" s="6">
        <v>28.22</v>
      </c>
      <c r="J215" s="6">
        <v>27.48</v>
      </c>
      <c r="K215" s="6">
        <v>80.150000000000006</v>
      </c>
      <c r="L215" s="6">
        <v>126.26</v>
      </c>
      <c r="M215" s="6">
        <v>120.39</v>
      </c>
      <c r="N215" s="6">
        <v>118.73</v>
      </c>
      <c r="O215" s="6">
        <v>43.92</v>
      </c>
      <c r="P215" s="6">
        <v>13.87</v>
      </c>
      <c r="Q215" s="6">
        <v>12.51</v>
      </c>
      <c r="R215" s="6">
        <v>4.57</v>
      </c>
      <c r="S215" s="6">
        <v>3.72</v>
      </c>
      <c r="T215" s="6">
        <v>3.38</v>
      </c>
      <c r="U215" s="6">
        <v>3.8</v>
      </c>
      <c r="V215" s="6">
        <v>3.52</v>
      </c>
      <c r="W215" s="6">
        <v>3.52</v>
      </c>
      <c r="X215" s="6">
        <v>4.05</v>
      </c>
      <c r="Y215" s="6">
        <v>1.86</v>
      </c>
      <c r="Z215" s="6">
        <v>2.42</v>
      </c>
    </row>
    <row r="216" spans="3:26" ht="15.5" x14ac:dyDescent="0.35">
      <c r="C216" t="s">
        <v>69</v>
      </c>
      <c r="I216" s="6">
        <v>1.95</v>
      </c>
      <c r="J216" s="6">
        <v>2.48</v>
      </c>
      <c r="K216" s="6">
        <v>2.83</v>
      </c>
      <c r="L216" s="6">
        <v>3.31</v>
      </c>
      <c r="M216" s="6">
        <v>3.65</v>
      </c>
      <c r="N216" s="6">
        <v>4.18</v>
      </c>
      <c r="O216" s="6">
        <v>3.2</v>
      </c>
      <c r="P216" s="6">
        <v>2.4900000000000002</v>
      </c>
      <c r="Q216" s="6">
        <v>2.2400000000000002</v>
      </c>
      <c r="R216" s="6">
        <v>3.23</v>
      </c>
      <c r="S216" s="6">
        <v>3.04</v>
      </c>
      <c r="T216" s="6">
        <v>3.68</v>
      </c>
      <c r="U216" s="6">
        <v>4.3600000000000003</v>
      </c>
      <c r="V216" s="6">
        <v>2.83</v>
      </c>
      <c r="W216" s="6">
        <v>1.96</v>
      </c>
      <c r="X216" s="6">
        <v>1.36</v>
      </c>
      <c r="Y216" s="6">
        <v>0.8</v>
      </c>
      <c r="Z216" s="6">
        <v>0.64</v>
      </c>
    </row>
    <row r="217" spans="3:26" ht="15.5" x14ac:dyDescent="0.35">
      <c r="C217" t="s">
        <v>66</v>
      </c>
      <c r="I217" s="6">
        <v>2534.36</v>
      </c>
      <c r="J217" s="6">
        <v>2418.9899999999998</v>
      </c>
      <c r="K217" s="6">
        <v>2277.69</v>
      </c>
      <c r="L217" s="6">
        <v>2147.94</v>
      </c>
      <c r="M217" s="6">
        <v>1916.8</v>
      </c>
      <c r="N217" s="6">
        <v>1740.52</v>
      </c>
      <c r="O217" s="6">
        <v>1515.51</v>
      </c>
      <c r="P217" s="6">
        <v>1347.81</v>
      </c>
      <c r="Q217" s="6">
        <v>1163.01</v>
      </c>
      <c r="R217" s="6">
        <v>1016.42</v>
      </c>
      <c r="S217" s="5">
        <v>906</v>
      </c>
      <c r="T217" s="6">
        <v>787.77</v>
      </c>
      <c r="U217" s="6">
        <v>687.62</v>
      </c>
      <c r="V217" s="6">
        <v>619.35</v>
      </c>
      <c r="W217" s="6">
        <v>560.46</v>
      </c>
      <c r="X217" s="6">
        <v>499.06</v>
      </c>
      <c r="Y217" s="6">
        <v>426.46</v>
      </c>
      <c r="Z217" s="6">
        <v>412.47</v>
      </c>
    </row>
    <row r="218" spans="3:26" ht="15.5" x14ac:dyDescent="0.35">
      <c r="C218" t="s">
        <v>243</v>
      </c>
      <c r="I218" s="6">
        <v>1.99</v>
      </c>
      <c r="J218" s="6">
        <v>2.5499999999999998</v>
      </c>
      <c r="K218" s="6">
        <v>2.85</v>
      </c>
      <c r="L218" s="6">
        <v>3.33</v>
      </c>
      <c r="M218" s="6">
        <v>3.68</v>
      </c>
      <c r="N218" s="6">
        <v>4.2300000000000004</v>
      </c>
      <c r="O218" s="6">
        <v>3.25</v>
      </c>
      <c r="P218" s="6">
        <v>2.5</v>
      </c>
      <c r="Q218" s="6">
        <v>2.27</v>
      </c>
      <c r="R218" s="6">
        <v>3.3</v>
      </c>
      <c r="S218" s="6">
        <v>3.14</v>
      </c>
      <c r="T218" s="6">
        <v>3.7</v>
      </c>
      <c r="U218" s="6">
        <v>4.3899999999999997</v>
      </c>
      <c r="V218" s="6">
        <v>2.85</v>
      </c>
      <c r="W218" s="6">
        <v>1.98</v>
      </c>
      <c r="X218" s="6">
        <v>1.38</v>
      </c>
      <c r="Y218" s="6">
        <v>0.81</v>
      </c>
      <c r="Z218" s="6">
        <v>0.65</v>
      </c>
    </row>
    <row r="219" spans="3:26" ht="15.5" x14ac:dyDescent="0.35">
      <c r="C219" t="s">
        <v>244</v>
      </c>
      <c r="I219" s="6">
        <v>2478.37</v>
      </c>
      <c r="J219" s="6">
        <v>2354.56</v>
      </c>
      <c r="K219" s="6">
        <v>2265.87</v>
      </c>
      <c r="L219" s="6">
        <v>2130.37</v>
      </c>
      <c r="M219" s="6">
        <v>1899.78</v>
      </c>
      <c r="N219" s="6">
        <v>1719.33</v>
      </c>
      <c r="O219" s="6">
        <v>1490.67</v>
      </c>
      <c r="P219" s="6">
        <v>1338.03</v>
      </c>
      <c r="Q219" s="6">
        <v>1146.2</v>
      </c>
      <c r="R219" s="6">
        <v>992.44</v>
      </c>
      <c r="S219" s="6">
        <v>875.65</v>
      </c>
      <c r="T219" s="6">
        <v>783.99</v>
      </c>
      <c r="U219" s="6">
        <v>684.11</v>
      </c>
      <c r="V219" s="6">
        <v>614.55999999999995</v>
      </c>
      <c r="W219" s="6">
        <v>555.9</v>
      </c>
      <c r="X219" s="6">
        <v>493.03</v>
      </c>
      <c r="Y219" s="6">
        <v>419.56</v>
      </c>
      <c r="Z219" s="6">
        <v>405.92</v>
      </c>
    </row>
    <row r="220" spans="3:26" ht="15.5" x14ac:dyDescent="0.35">
      <c r="C220" t="s">
        <v>245</v>
      </c>
      <c r="I220" s="5">
        <v>28000000000</v>
      </c>
      <c r="J220" s="5">
        <v>25000000000</v>
      </c>
      <c r="K220" s="5">
        <v>4000000000</v>
      </c>
      <c r="L220" s="5">
        <v>20000000000</v>
      </c>
      <c r="O220" s="5">
        <v>25000000000</v>
      </c>
      <c r="P220" s="5">
        <v>433000000000</v>
      </c>
      <c r="Q220" s="5">
        <v>89000000000</v>
      </c>
      <c r="R220" s="5">
        <v>535000000000</v>
      </c>
      <c r="S220" s="5">
        <v>747000000000</v>
      </c>
      <c r="T220" s="5">
        <v>743000000000</v>
      </c>
      <c r="U220" s="5">
        <v>794000000000</v>
      </c>
      <c r="V220" s="5">
        <v>782000000000</v>
      </c>
      <c r="W220" s="5">
        <v>688000000000</v>
      </c>
      <c r="X220" s="5">
        <v>467000000000</v>
      </c>
      <c r="Y220" s="5">
        <v>405000000000</v>
      </c>
      <c r="Z220" s="5">
        <v>461000000000</v>
      </c>
    </row>
    <row r="221" spans="3:26" ht="15.5" x14ac:dyDescent="0.35">
      <c r="C221" t="s">
        <v>246</v>
      </c>
      <c r="I221" s="5">
        <v>69000000000</v>
      </c>
      <c r="J221" s="5">
        <v>94000000000</v>
      </c>
      <c r="K221" s="5">
        <v>61000000000</v>
      </c>
      <c r="O221" s="5">
        <v>17000000000</v>
      </c>
      <c r="P221" s="5">
        <v>6000000000</v>
      </c>
      <c r="Q221" s="5">
        <v>11000000000</v>
      </c>
      <c r="R221" s="5">
        <v>13000000000</v>
      </c>
      <c r="S221" s="5">
        <v>15000000000</v>
      </c>
      <c r="T221" s="5">
        <v>4000000000</v>
      </c>
      <c r="U221" s="5">
        <v>4000000000</v>
      </c>
      <c r="V221" s="5">
        <v>4000000000</v>
      </c>
      <c r="Y221" s="5">
        <v>0</v>
      </c>
      <c r="Z221" s="5">
        <v>0</v>
      </c>
    </row>
    <row r="222" spans="3:26" ht="15.5" x14ac:dyDescent="0.35">
      <c r="C222" t="s">
        <v>25</v>
      </c>
      <c r="I222" s="5">
        <v>97000000000</v>
      </c>
      <c r="J222" s="5">
        <v>119000000000</v>
      </c>
      <c r="K222" s="5">
        <v>66000000000</v>
      </c>
      <c r="L222" s="5">
        <v>20000000000</v>
      </c>
      <c r="O222" s="5">
        <v>42000000000</v>
      </c>
      <c r="P222" s="5">
        <v>439000000000</v>
      </c>
      <c r="Q222" s="5">
        <v>100000000000</v>
      </c>
      <c r="R222" s="5">
        <v>547000000000</v>
      </c>
      <c r="S222" s="5">
        <v>761000000000</v>
      </c>
      <c r="T222" s="5">
        <v>746000000000</v>
      </c>
      <c r="U222" s="5">
        <v>798000000000</v>
      </c>
      <c r="V222" s="5">
        <v>786000000000</v>
      </c>
      <c r="W222" s="5">
        <v>688000000000</v>
      </c>
      <c r="X222" s="5">
        <v>467000000000</v>
      </c>
      <c r="Y222" s="5">
        <v>406000000000</v>
      </c>
      <c r="Z222" s="5">
        <v>461000000000</v>
      </c>
    </row>
    <row r="223" spans="3:26" ht="15.5" x14ac:dyDescent="0.35">
      <c r="C223" t="s">
        <v>22</v>
      </c>
      <c r="I223" s="5">
        <v>-575000000000</v>
      </c>
      <c r="J223" s="5">
        <v>-694000000000</v>
      </c>
      <c r="K223" s="5">
        <v>-980000000000</v>
      </c>
      <c r="L223" s="5">
        <v>-560000000000</v>
      </c>
      <c r="M223" s="5">
        <v>-326000000000</v>
      </c>
      <c r="N223" s="5">
        <v>-1052000000000</v>
      </c>
      <c r="O223" s="5">
        <v>-574000000000</v>
      </c>
      <c r="P223" s="5">
        <v>189000000000</v>
      </c>
      <c r="Q223" s="5">
        <v>38000000000</v>
      </c>
      <c r="R223" s="5">
        <v>519000000000</v>
      </c>
      <c r="S223" s="5">
        <v>733000000000</v>
      </c>
      <c r="T223" s="5">
        <v>709000000000</v>
      </c>
      <c r="U223" s="5">
        <v>729000000000</v>
      </c>
      <c r="V223" s="5">
        <v>692000000000</v>
      </c>
      <c r="W223" s="5">
        <v>581000000000</v>
      </c>
      <c r="X223" s="5">
        <v>377000000000</v>
      </c>
      <c r="Y223" s="5">
        <v>363000000000</v>
      </c>
      <c r="Z223" s="5">
        <v>434000000000</v>
      </c>
    </row>
    <row r="224" spans="3:26" ht="15.5" x14ac:dyDescent="0.35">
      <c r="C224" t="s">
        <v>247</v>
      </c>
      <c r="I224" s="5">
        <v>2095000000000</v>
      </c>
      <c r="J224" s="5">
        <v>1998000000000</v>
      </c>
      <c r="K224" s="5">
        <v>1870000000000</v>
      </c>
      <c r="L224" s="5">
        <v>1910000000000</v>
      </c>
      <c r="M224" s="5">
        <v>1752000000000</v>
      </c>
      <c r="N224" s="5">
        <v>1661000000000</v>
      </c>
      <c r="O224" s="5">
        <v>1480000000000</v>
      </c>
      <c r="P224" s="5">
        <v>1365000000000</v>
      </c>
      <c r="Q224" s="5">
        <v>1203000000000</v>
      </c>
      <c r="R224" s="5">
        <v>1043000000000</v>
      </c>
      <c r="S224" s="5">
        <v>906000000000</v>
      </c>
      <c r="T224" s="5">
        <v>811000000000</v>
      </c>
      <c r="U224" s="5">
        <v>696000000000</v>
      </c>
      <c r="V224" s="5">
        <v>606000000000</v>
      </c>
      <c r="W224" s="5">
        <v>543000000000</v>
      </c>
      <c r="X224" s="5">
        <v>492000000000</v>
      </c>
      <c r="Y224" s="5">
        <v>425000000000</v>
      </c>
      <c r="Z224" s="5">
        <v>389000000000</v>
      </c>
    </row>
    <row r="225" spans="2:26" ht="15.5" x14ac:dyDescent="0.35">
      <c r="C225" t="s">
        <v>248</v>
      </c>
      <c r="I225" s="5">
        <v>974000000000</v>
      </c>
      <c r="J225" s="5">
        <v>199000000000</v>
      </c>
      <c r="K225" s="5">
        <v>625000000000</v>
      </c>
      <c r="L225" s="5">
        <v>654000000000</v>
      </c>
      <c r="M225" s="5">
        <v>71000000000</v>
      </c>
      <c r="N225" s="5">
        <v>802000000000</v>
      </c>
      <c r="O225" s="5">
        <v>1072000000000</v>
      </c>
      <c r="P225" s="5">
        <v>38000000000</v>
      </c>
      <c r="Q225" s="5">
        <v>635000000000</v>
      </c>
      <c r="R225" s="5">
        <v>403000000000</v>
      </c>
      <c r="S225" s="5">
        <v>195000000000</v>
      </c>
      <c r="T225" s="5">
        <v>178000000000</v>
      </c>
      <c r="U225" s="5">
        <v>97000000000</v>
      </c>
      <c r="V225" s="5">
        <v>56000000000</v>
      </c>
      <c r="W225" s="5">
        <v>-63000000000</v>
      </c>
      <c r="X225" s="5">
        <v>21000000000</v>
      </c>
      <c r="Y225" s="5">
        <v>154000000000</v>
      </c>
      <c r="Z225" s="5">
        <v>-42000000000</v>
      </c>
    </row>
    <row r="226" spans="2:26" ht="15.5" x14ac:dyDescent="0.35">
      <c r="C226" t="s">
        <v>249</v>
      </c>
      <c r="I226" s="5">
        <v>-51000000000</v>
      </c>
      <c r="J226" s="5">
        <v>-56000000000</v>
      </c>
      <c r="K226" s="5">
        <v>-211000000000</v>
      </c>
      <c r="L226" s="5">
        <v>-109000000000</v>
      </c>
      <c r="M226" s="5">
        <v>-16000000000</v>
      </c>
      <c r="N226" s="5">
        <v>-13000000000</v>
      </c>
      <c r="O226" s="5">
        <v>-19000000000</v>
      </c>
      <c r="P226" s="5">
        <v>-14000000000</v>
      </c>
      <c r="Q226" s="5">
        <v>-12000000000</v>
      </c>
      <c r="R226" s="5">
        <v>-15000000000</v>
      </c>
      <c r="S226" s="5">
        <v>-23000000000</v>
      </c>
      <c r="T226" s="5">
        <v>-14000000000</v>
      </c>
      <c r="U226" s="5">
        <v>-26000000000</v>
      </c>
      <c r="V226" s="5">
        <v>-44000000000</v>
      </c>
      <c r="W226" s="5">
        <v>-53000000000</v>
      </c>
      <c r="X226" s="5">
        <v>-42000000000</v>
      </c>
      <c r="Y226" s="5">
        <v>-33000000000</v>
      </c>
      <c r="Z226" s="5">
        <v>-55000000000</v>
      </c>
    </row>
    <row r="227" spans="2:26" ht="15.5" x14ac:dyDescent="0.35">
      <c r="C227" t="s">
        <v>14</v>
      </c>
      <c r="I227" s="5">
        <v>923000000000</v>
      </c>
      <c r="J227" s="5">
        <v>143000000000</v>
      </c>
      <c r="K227" s="5">
        <v>414000000000</v>
      </c>
      <c r="L227" s="5">
        <v>546000000000</v>
      </c>
      <c r="M227" s="5">
        <v>55000000000</v>
      </c>
      <c r="N227" s="5">
        <v>789000000000</v>
      </c>
      <c r="O227" s="5">
        <v>1052000000000</v>
      </c>
      <c r="P227" s="5">
        <v>23000000000</v>
      </c>
      <c r="Q227" s="5">
        <v>623000000000</v>
      </c>
      <c r="R227" s="5">
        <v>388000000000</v>
      </c>
      <c r="S227" s="5">
        <v>172000000000</v>
      </c>
      <c r="T227" s="5">
        <v>164000000000</v>
      </c>
      <c r="U227" s="5">
        <v>72000000000</v>
      </c>
      <c r="V227" s="5">
        <v>11000000000</v>
      </c>
      <c r="W227" s="5">
        <v>-115000000000</v>
      </c>
      <c r="X227" s="5">
        <v>-21000000000</v>
      </c>
      <c r="Y227" s="5">
        <v>121000000000</v>
      </c>
      <c r="Z227" s="5">
        <v>-97000000000</v>
      </c>
    </row>
    <row r="228" spans="2:26" ht="15.5" x14ac:dyDescent="0.35">
      <c r="C228" t="s">
        <v>16</v>
      </c>
      <c r="I228" s="6">
        <v>1004.61</v>
      </c>
      <c r="J228" s="6">
        <v>156.19999999999999</v>
      </c>
      <c r="K228" s="6">
        <v>450.82</v>
      </c>
      <c r="L228" s="6">
        <v>593.98</v>
      </c>
      <c r="M228" s="6">
        <v>59.54</v>
      </c>
      <c r="N228" s="6">
        <v>858.48</v>
      </c>
      <c r="O228" s="6">
        <v>1145.78</v>
      </c>
      <c r="P228" s="6">
        <v>25.53</v>
      </c>
      <c r="Q228" s="6">
        <v>678.4</v>
      </c>
      <c r="R228" s="6">
        <v>422.13</v>
      </c>
      <c r="S228" s="6">
        <v>187.3</v>
      </c>
      <c r="T228" s="6">
        <v>178.68</v>
      </c>
      <c r="U228" s="6">
        <v>77.98</v>
      </c>
      <c r="V228" s="6">
        <v>12.15</v>
      </c>
      <c r="W228" s="6">
        <v>-125.45</v>
      </c>
      <c r="X228" s="6">
        <v>-22.85</v>
      </c>
      <c r="Y228" s="6">
        <v>131.29</v>
      </c>
      <c r="Z228" s="6">
        <v>-105.34</v>
      </c>
    </row>
    <row r="230" spans="2:26" ht="15.5" x14ac:dyDescent="0.35">
      <c r="B230" t="s">
        <v>250</v>
      </c>
      <c r="C230" t="s">
        <v>251</v>
      </c>
      <c r="D230" s="5">
        <v>111000000000</v>
      </c>
      <c r="E230" s="5">
        <v>149000000000</v>
      </c>
      <c r="F230" s="5">
        <v>74000000000</v>
      </c>
      <c r="G230" s="5">
        <v>82000000000</v>
      </c>
      <c r="H230" s="5">
        <v>444000000000</v>
      </c>
      <c r="I230" s="5">
        <v>409000000000</v>
      </c>
      <c r="J230" s="5">
        <v>412000000000</v>
      </c>
      <c r="K230" s="5">
        <v>457000000000</v>
      </c>
      <c r="L230" s="5">
        <v>478000000000</v>
      </c>
      <c r="M230" s="5">
        <v>481000000000</v>
      </c>
      <c r="N230" s="5">
        <v>479000000000</v>
      </c>
      <c r="O230" s="5">
        <v>428000000000</v>
      </c>
      <c r="P230" s="5">
        <v>310000000000</v>
      </c>
      <c r="Q230" s="5">
        <v>244000000000</v>
      </c>
    </row>
    <row r="231" spans="2:26" ht="15.5" x14ac:dyDescent="0.35">
      <c r="C231" t="s">
        <v>252</v>
      </c>
      <c r="H231" s="5">
        <v>416000000000</v>
      </c>
      <c r="I231" s="5">
        <v>409000000000</v>
      </c>
      <c r="J231" s="5">
        <v>412000000000</v>
      </c>
      <c r="K231" s="5">
        <v>457000000000</v>
      </c>
      <c r="L231" s="5">
        <v>478000000000</v>
      </c>
      <c r="M231" s="5">
        <v>481000000000</v>
      </c>
      <c r="N231" s="5">
        <v>479000000000</v>
      </c>
      <c r="O231" s="5">
        <v>428000000000</v>
      </c>
      <c r="P231" s="5">
        <v>310000000000</v>
      </c>
      <c r="Q231" s="5">
        <v>244000000000</v>
      </c>
    </row>
    <row r="232" spans="2:26" ht="15.5" x14ac:dyDescent="0.35">
      <c r="C232" t="s">
        <v>253</v>
      </c>
      <c r="H232" s="5">
        <v>315</v>
      </c>
      <c r="I232" s="5">
        <v>315</v>
      </c>
      <c r="J232" s="5">
        <v>300</v>
      </c>
      <c r="K232" s="5">
        <v>342</v>
      </c>
      <c r="L232" s="5">
        <v>325</v>
      </c>
      <c r="M232" s="5">
        <v>330</v>
      </c>
      <c r="N232" s="5">
        <v>325</v>
      </c>
      <c r="O232" s="5">
        <v>320</v>
      </c>
      <c r="P232" s="5">
        <v>204</v>
      </c>
      <c r="Q232" s="5">
        <v>160</v>
      </c>
    </row>
    <row r="233" spans="2:26" ht="15.5" x14ac:dyDescent="0.35">
      <c r="C233" t="s">
        <v>77</v>
      </c>
      <c r="H233" s="6">
        <v>0.65200000000000002</v>
      </c>
      <c r="I233" s="6">
        <v>0.70779999999999998</v>
      </c>
      <c r="J233" s="6">
        <v>0.66810000000000003</v>
      </c>
      <c r="K233" s="6">
        <v>0.68730000000000002</v>
      </c>
      <c r="L233" s="6">
        <v>0.62429999999999997</v>
      </c>
      <c r="M233" s="6">
        <v>0.63</v>
      </c>
      <c r="N233" s="6">
        <v>0.62380000000000002</v>
      </c>
      <c r="O233" s="6">
        <v>0.68610000000000004</v>
      </c>
      <c r="P233" s="6">
        <v>0.60489999999999999</v>
      </c>
      <c r="Q233" s="6">
        <v>0.60119999999999996</v>
      </c>
    </row>
    <row r="234" spans="2:26" ht="15.5" x14ac:dyDescent="0.35">
      <c r="C234" t="s">
        <v>254</v>
      </c>
      <c r="H234" s="6">
        <v>6.4299999999999996E-2</v>
      </c>
      <c r="I234" s="6">
        <v>6.3E-2</v>
      </c>
      <c r="J234" s="6">
        <v>4.1399999999999999E-2</v>
      </c>
      <c r="K234" s="6">
        <v>4.8300000000000003E-2</v>
      </c>
      <c r="L234" s="6">
        <v>4.5499999999999999E-2</v>
      </c>
      <c r="M234" s="6">
        <v>3.9800000000000002E-2</v>
      </c>
      <c r="N234" s="6">
        <v>3.5900000000000001E-2</v>
      </c>
      <c r="O234" s="6">
        <v>4.4800000000000006E-2</v>
      </c>
      <c r="P234" s="6">
        <v>4.9800000000000004E-2</v>
      </c>
      <c r="Q234" s="6">
        <v>6.13E-2</v>
      </c>
    </row>
    <row r="235" spans="2:26" ht="15.5" x14ac:dyDescent="0.35">
      <c r="C235" t="s">
        <v>57</v>
      </c>
      <c r="D235" s="6">
        <v>120.78</v>
      </c>
      <c r="E235" s="6">
        <v>162.6</v>
      </c>
      <c r="F235" s="6">
        <v>80.930000000000007</v>
      </c>
      <c r="G235" s="6">
        <v>88.76</v>
      </c>
      <c r="H235" s="6">
        <v>483.1</v>
      </c>
      <c r="I235" s="6">
        <v>445.06</v>
      </c>
      <c r="J235" s="6">
        <v>449.04</v>
      </c>
      <c r="K235" s="6">
        <v>497.59</v>
      </c>
      <c r="L235" s="6">
        <v>520.57000000000005</v>
      </c>
      <c r="M235" s="6">
        <v>523.79</v>
      </c>
      <c r="N235" s="6">
        <v>521.03</v>
      </c>
      <c r="O235" s="6">
        <v>466.43</v>
      </c>
      <c r="P235" s="6">
        <v>337.24</v>
      </c>
      <c r="Q235" s="6">
        <v>266.11</v>
      </c>
    </row>
    <row r="236" spans="2:26" ht="15.5" x14ac:dyDescent="0.35">
      <c r="C236" t="s">
        <v>255</v>
      </c>
      <c r="H236" s="6">
        <v>453.07</v>
      </c>
      <c r="I236" s="6">
        <v>445.06</v>
      </c>
      <c r="J236" s="6">
        <v>449.04</v>
      </c>
      <c r="K236" s="6">
        <v>497.59</v>
      </c>
      <c r="L236" s="6">
        <v>520.57000000000005</v>
      </c>
      <c r="M236" s="6">
        <v>523.79</v>
      </c>
      <c r="N236" s="6">
        <v>521.03</v>
      </c>
      <c r="O236" s="6">
        <v>466.43</v>
      </c>
      <c r="P236" s="6">
        <v>337.24</v>
      </c>
      <c r="Q236" s="6">
        <v>266.11</v>
      </c>
    </row>
    <row r="237" spans="2:26" ht="15.5" x14ac:dyDescent="0.35">
      <c r="C237" t="s">
        <v>79</v>
      </c>
      <c r="H237" s="5">
        <v>315</v>
      </c>
      <c r="I237" s="5">
        <v>315</v>
      </c>
      <c r="J237" s="5">
        <v>300</v>
      </c>
      <c r="K237" s="5">
        <v>342</v>
      </c>
      <c r="L237" s="5">
        <v>325</v>
      </c>
      <c r="M237" s="5">
        <v>330</v>
      </c>
      <c r="N237" s="5">
        <v>325</v>
      </c>
      <c r="O237" s="5">
        <v>320</v>
      </c>
      <c r="P237" s="5">
        <v>204</v>
      </c>
      <c r="Q237" s="5">
        <v>160</v>
      </c>
    </row>
    <row r="238" spans="2:26" ht="15.5" x14ac:dyDescent="0.35">
      <c r="C238" t="s">
        <v>256</v>
      </c>
      <c r="H238" s="6">
        <v>0.65200000000000002</v>
      </c>
      <c r="I238" s="6">
        <v>0.70779999999999998</v>
      </c>
      <c r="J238" s="6">
        <v>0.66810000000000003</v>
      </c>
      <c r="K238" s="6">
        <v>0.68730000000000002</v>
      </c>
      <c r="L238" s="6">
        <v>0.62429999999999997</v>
      </c>
      <c r="M238" s="6">
        <v>0.63</v>
      </c>
      <c r="N238" s="6">
        <v>0.62380000000000002</v>
      </c>
      <c r="O238" s="6">
        <v>0.68610000000000004</v>
      </c>
      <c r="P238" s="6">
        <v>0.60489999999999999</v>
      </c>
      <c r="Q238" s="6">
        <v>0.60119999999999996</v>
      </c>
    </row>
    <row r="239" spans="2:26" ht="15.5" x14ac:dyDescent="0.35">
      <c r="C239" t="s">
        <v>257</v>
      </c>
      <c r="H239" s="6">
        <v>6.4299999999999996E-2</v>
      </c>
      <c r="I239" s="6">
        <v>6.3E-2</v>
      </c>
      <c r="J239" s="6">
        <v>4.1399999999999999E-2</v>
      </c>
      <c r="K239" s="6">
        <v>4.8300000000000003E-2</v>
      </c>
      <c r="L239" s="6">
        <v>4.5499999999999999E-2</v>
      </c>
      <c r="M239" s="6">
        <v>3.9800000000000002E-2</v>
      </c>
      <c r="N239" s="6">
        <v>3.5900000000000001E-2</v>
      </c>
      <c r="O239" s="6">
        <v>4.4800000000000006E-2</v>
      </c>
      <c r="P239" s="6">
        <v>4.9800000000000004E-2</v>
      </c>
      <c r="Q239" s="6">
        <v>6.13E-2</v>
      </c>
    </row>
    <row r="240" spans="2:26" ht="15.5" x14ac:dyDescent="0.35">
      <c r="C240" t="s">
        <v>258</v>
      </c>
      <c r="D240" s="5">
        <v>3579000000000</v>
      </c>
      <c r="E240" s="5">
        <v>3550000000000</v>
      </c>
      <c r="F240" s="5">
        <v>3314000000000</v>
      </c>
      <c r="G240" s="5">
        <v>2992000000000</v>
      </c>
      <c r="H240" s="5">
        <v>14315000000000</v>
      </c>
      <c r="I240" s="5">
        <v>13069000000000</v>
      </c>
      <c r="J240" s="5">
        <v>13364000000000</v>
      </c>
      <c r="K240" s="5">
        <v>14210000000000</v>
      </c>
      <c r="L240" s="5">
        <v>12978000000000</v>
      </c>
      <c r="M240" s="5">
        <v>11926000000000</v>
      </c>
      <c r="N240" s="5">
        <v>12489000000000</v>
      </c>
      <c r="O240" s="5">
        <v>13372000000000</v>
      </c>
      <c r="P240" s="5">
        <v>12940000000000</v>
      </c>
      <c r="Q240" s="5">
        <v>10047000000000</v>
      </c>
    </row>
    <row r="241" spans="3:17" ht="15.5" x14ac:dyDescent="0.35">
      <c r="C241" t="s">
        <v>259</v>
      </c>
      <c r="H241" s="5">
        <v>13435000000000</v>
      </c>
      <c r="I241" s="5">
        <v>13069000000000</v>
      </c>
      <c r="J241" s="5">
        <v>13364000000000</v>
      </c>
      <c r="K241" s="5">
        <v>14210000000000</v>
      </c>
      <c r="L241" s="5">
        <v>12978000000000</v>
      </c>
      <c r="M241" s="5">
        <v>11926000000000</v>
      </c>
      <c r="N241" s="5">
        <v>12489000000000</v>
      </c>
      <c r="O241" s="5">
        <v>13372000000000</v>
      </c>
      <c r="P241" s="5">
        <v>12940000000000</v>
      </c>
      <c r="Q241" s="5">
        <v>10047000000000</v>
      </c>
    </row>
    <row r="242" spans="3:17" ht="15.5" x14ac:dyDescent="0.35">
      <c r="C242" t="s">
        <v>260</v>
      </c>
      <c r="H242" s="5">
        <v>315</v>
      </c>
      <c r="I242" s="5">
        <v>315</v>
      </c>
      <c r="J242" s="5">
        <v>300</v>
      </c>
      <c r="K242" s="5">
        <v>342</v>
      </c>
      <c r="L242" s="5">
        <v>325</v>
      </c>
      <c r="M242" s="5">
        <v>330</v>
      </c>
      <c r="N242" s="5">
        <v>325</v>
      </c>
      <c r="O242" s="5">
        <v>320</v>
      </c>
      <c r="P242" s="5">
        <v>204</v>
      </c>
      <c r="Q242" s="5">
        <v>160</v>
      </c>
    </row>
    <row r="243" spans="3:17" ht="15.5" x14ac:dyDescent="0.35">
      <c r="C243" t="s">
        <v>261</v>
      </c>
      <c r="H243" s="6">
        <v>0.65200000000000002</v>
      </c>
      <c r="I243" s="6">
        <v>0.70779999999999998</v>
      </c>
      <c r="J243" s="6">
        <v>0.66810000000000003</v>
      </c>
      <c r="K243" s="6">
        <v>0.68730000000000002</v>
      </c>
      <c r="L243" s="6">
        <v>0.62429999999999997</v>
      </c>
      <c r="M243" s="6">
        <v>0.63</v>
      </c>
      <c r="N243" s="6">
        <v>0.62380000000000002</v>
      </c>
      <c r="O243" s="6">
        <v>0.68610000000000004</v>
      </c>
      <c r="P243" s="6">
        <v>0.60489999999999999</v>
      </c>
      <c r="Q243" s="6">
        <v>0.60119999999999996</v>
      </c>
    </row>
    <row r="244" spans="3:17" ht="15.5" x14ac:dyDescent="0.35">
      <c r="C244" t="s">
        <v>262</v>
      </c>
      <c r="H244" s="6">
        <v>6.4299999999999996E-2</v>
      </c>
      <c r="I244" s="6">
        <v>6.3E-2</v>
      </c>
      <c r="J244" s="6">
        <v>4.1399999999999999E-2</v>
      </c>
      <c r="K244" s="6">
        <v>4.8300000000000003E-2</v>
      </c>
      <c r="L244" s="6">
        <v>4.5499999999999999E-2</v>
      </c>
      <c r="M244" s="6">
        <v>3.9800000000000002E-2</v>
      </c>
      <c r="N244" s="6">
        <v>3.5900000000000001E-2</v>
      </c>
      <c r="O244" s="6">
        <v>4.4800000000000006E-2</v>
      </c>
      <c r="P244" s="6">
        <v>4.9800000000000004E-2</v>
      </c>
      <c r="Q244" s="6">
        <v>6.13E-2</v>
      </c>
    </row>
    <row r="245" spans="3:17" ht="15.5" x14ac:dyDescent="0.35">
      <c r="C245" t="s">
        <v>263</v>
      </c>
      <c r="I245" s="6">
        <v>10.14</v>
      </c>
    </row>
    <row r="246" spans="3:17" ht="15.5" x14ac:dyDescent="0.35">
      <c r="C246" t="s">
        <v>264</v>
      </c>
      <c r="I246" s="6">
        <v>10.82</v>
      </c>
    </row>
    <row r="247" spans="3:17" ht="15.5" x14ac:dyDescent="0.35">
      <c r="C247" t="s">
        <v>265</v>
      </c>
      <c r="I247" s="6">
        <v>7.42</v>
      </c>
    </row>
    <row r="248" spans="3:17" ht="15.5" x14ac:dyDescent="0.35">
      <c r="C248" t="s">
        <v>266</v>
      </c>
      <c r="I248" s="6">
        <v>9.2499999999999999E-2</v>
      </c>
    </row>
    <row r="249" spans="3:17" ht="15.5" x14ac:dyDescent="0.35">
      <c r="C249" t="s">
        <v>267</v>
      </c>
      <c r="I249" s="6">
        <v>0.33</v>
      </c>
    </row>
    <row r="250" spans="3:17" ht="15.5" x14ac:dyDescent="0.35">
      <c r="C250" t="s">
        <v>268</v>
      </c>
      <c r="I250" s="6">
        <v>1.85</v>
      </c>
    </row>
    <row r="251" spans="3:17" ht="15.5" x14ac:dyDescent="0.35">
      <c r="C251" t="s">
        <v>269</v>
      </c>
      <c r="I251" s="6">
        <v>8.6300000000000008</v>
      </c>
    </row>
    <row r="252" spans="3:17" ht="15.5" x14ac:dyDescent="0.35">
      <c r="C252" t="s">
        <v>270</v>
      </c>
      <c r="I252" s="6">
        <v>9.41</v>
      </c>
    </row>
    <row r="253" spans="3:17" ht="15.5" x14ac:dyDescent="0.35">
      <c r="C253" t="s">
        <v>271</v>
      </c>
      <c r="I253" s="6">
        <v>8.7100000000000009</v>
      </c>
    </row>
    <row r="254" spans="3:17" ht="15.5" x14ac:dyDescent="0.35">
      <c r="C254" t="s">
        <v>272</v>
      </c>
      <c r="I254" s="6">
        <v>7.18</v>
      </c>
    </row>
    <row r="255" spans="3:17" ht="15.5" x14ac:dyDescent="0.35">
      <c r="C255" t="s">
        <v>273</v>
      </c>
      <c r="I255" s="6">
        <v>-12.15</v>
      </c>
    </row>
    <row r="256" spans="3:17" ht="15.5" x14ac:dyDescent="0.35">
      <c r="C256" t="s">
        <v>274</v>
      </c>
      <c r="I256" s="6">
        <v>-2.13</v>
      </c>
    </row>
    <row r="257" spans="3:9" ht="15.5" x14ac:dyDescent="0.35">
      <c r="C257" t="s">
        <v>275</v>
      </c>
      <c r="I257" s="6">
        <v>453.07</v>
      </c>
    </row>
    <row r="258" spans="3:9" ht="15.5" x14ac:dyDescent="0.35">
      <c r="C258" t="s">
        <v>276</v>
      </c>
      <c r="I258" s="6">
        <v>483.1</v>
      </c>
    </row>
    <row r="259" spans="3:9" ht="15.5" x14ac:dyDescent="0.35">
      <c r="C259" t="s">
        <v>277</v>
      </c>
      <c r="I259" s="6">
        <v>14627.17</v>
      </c>
    </row>
    <row r="260" spans="3:9" ht="15.5" x14ac:dyDescent="0.35">
      <c r="C260" t="s">
        <v>278</v>
      </c>
      <c r="D260" s="6">
        <v>398.11</v>
      </c>
    </row>
    <row r="261" spans="3:9" ht="15.5" x14ac:dyDescent="0.35">
      <c r="C261" t="s">
        <v>279</v>
      </c>
      <c r="I261" s="6">
        <v>2655.13</v>
      </c>
    </row>
    <row r="262" spans="3:9" ht="15.5" x14ac:dyDescent="0.35">
      <c r="C262" t="s">
        <v>280</v>
      </c>
      <c r="I262" s="6">
        <v>520.79</v>
      </c>
    </row>
    <row r="263" spans="3:9" ht="15.5" x14ac:dyDescent="0.35">
      <c r="C263" t="s">
        <v>281</v>
      </c>
      <c r="D263" s="6">
        <v>1.98</v>
      </c>
    </row>
    <row r="264" spans="3:9" ht="15.5" x14ac:dyDescent="0.35">
      <c r="C264" t="s">
        <v>282</v>
      </c>
      <c r="D264" s="6">
        <v>1.36</v>
      </c>
    </row>
    <row r="265" spans="3:9" ht="15.5" x14ac:dyDescent="0.35">
      <c r="C265" t="s">
        <v>283</v>
      </c>
      <c r="D265" s="6">
        <v>0.04</v>
      </c>
    </row>
    <row r="266" spans="3:9" ht="15.5" x14ac:dyDescent="0.35">
      <c r="C266" t="s">
        <v>284</v>
      </c>
      <c r="D266" s="6">
        <v>0.03</v>
      </c>
    </row>
    <row r="267" spans="3:9" ht="15.5" x14ac:dyDescent="0.35">
      <c r="C267" t="s">
        <v>285</v>
      </c>
      <c r="D267" s="6">
        <v>1.06</v>
      </c>
    </row>
    <row r="268" spans="3:9" ht="15.5" x14ac:dyDescent="0.35">
      <c r="C268" t="s">
        <v>286</v>
      </c>
      <c r="D268" s="6">
        <v>0.02</v>
      </c>
    </row>
    <row r="269" spans="3:9" ht="15.5" x14ac:dyDescent="0.35">
      <c r="C269" t="s">
        <v>287</v>
      </c>
      <c r="D269" s="6">
        <v>2.1</v>
      </c>
    </row>
    <row r="270" spans="3:9" ht="15.5" x14ac:dyDescent="0.35">
      <c r="C270" t="s">
        <v>288</v>
      </c>
      <c r="I270" s="6">
        <v>29.88</v>
      </c>
    </row>
    <row r="271" spans="3:9" ht="15.5" x14ac:dyDescent="0.35">
      <c r="C271" t="s">
        <v>12</v>
      </c>
      <c r="D271" s="5">
        <v>-767000000000</v>
      </c>
    </row>
    <row r="272" spans="3:9" ht="15.5" x14ac:dyDescent="0.35">
      <c r="C272" t="s">
        <v>289</v>
      </c>
      <c r="I272" s="6">
        <v>5.92</v>
      </c>
    </row>
    <row r="273" spans="3:9" ht="15.5" x14ac:dyDescent="0.35">
      <c r="C273" t="s">
        <v>290</v>
      </c>
      <c r="I273" s="6">
        <v>8.1300000000000011E-2</v>
      </c>
    </row>
    <row r="274" spans="3:9" ht="15.5" x14ac:dyDescent="0.35">
      <c r="C274" t="s">
        <v>291</v>
      </c>
      <c r="I274" s="6">
        <v>0.17059999999999997</v>
      </c>
    </row>
    <row r="275" spans="3:9" ht="15.5" x14ac:dyDescent="0.35">
      <c r="C275" t="s">
        <v>292</v>
      </c>
      <c r="I275" s="6">
        <v>0.1721</v>
      </c>
    </row>
    <row r="276" spans="3:9" ht="15.5" x14ac:dyDescent="0.35">
      <c r="C276" t="s">
        <v>293</v>
      </c>
      <c r="I276" s="6">
        <v>0.15679999999999999</v>
      </c>
    </row>
    <row r="277" spans="3:9" ht="15.5" x14ac:dyDescent="0.35">
      <c r="C277" t="s">
        <v>294</v>
      </c>
      <c r="D277" s="6">
        <v>38.67</v>
      </c>
    </row>
    <row r="278" spans="3:9" ht="15.5" x14ac:dyDescent="0.35">
      <c r="C278" t="s">
        <v>295</v>
      </c>
      <c r="D278" s="6">
        <v>37.75</v>
      </c>
    </row>
    <row r="279" spans="3:9" ht="15.5" x14ac:dyDescent="0.35">
      <c r="C279" t="s">
        <v>296</v>
      </c>
      <c r="D279" s="6">
        <v>59.91</v>
      </c>
    </row>
    <row r="280" spans="3:9" ht="15.5" x14ac:dyDescent="0.35">
      <c r="C280" t="s">
        <v>297</v>
      </c>
      <c r="D280" s="6">
        <v>16.510000000000002</v>
      </c>
    </row>
    <row r="281" spans="3:9" ht="15.5" x14ac:dyDescent="0.35">
      <c r="C281" t="s">
        <v>298</v>
      </c>
      <c r="D281" s="6">
        <v>2.35</v>
      </c>
    </row>
    <row r="282" spans="3:9" ht="15.5" x14ac:dyDescent="0.35">
      <c r="C282" t="s">
        <v>299</v>
      </c>
      <c r="I282" s="6">
        <v>2.5099999999999998</v>
      </c>
    </row>
    <row r="283" spans="3:9" ht="15.5" x14ac:dyDescent="0.35">
      <c r="C283" t="s">
        <v>300</v>
      </c>
      <c r="I283" s="6">
        <v>9.11</v>
      </c>
    </row>
    <row r="284" spans="3:9" ht="15.5" x14ac:dyDescent="0.35">
      <c r="C284" t="s">
        <v>53</v>
      </c>
      <c r="I284" s="5">
        <v>4501000000000</v>
      </c>
    </row>
    <row r="285" spans="3:9" ht="15.5" x14ac:dyDescent="0.35">
      <c r="C285" t="s">
        <v>301</v>
      </c>
      <c r="I285" s="5">
        <v>4326000000000</v>
      </c>
    </row>
    <row r="286" spans="3:9" ht="15.5" x14ac:dyDescent="0.35">
      <c r="C286" t="s">
        <v>302</v>
      </c>
      <c r="I286" s="5">
        <v>918490000</v>
      </c>
    </row>
    <row r="287" spans="3:9" ht="15.5" x14ac:dyDescent="0.35">
      <c r="C287" t="s">
        <v>303</v>
      </c>
      <c r="I287" s="6">
        <v>7.51E-2</v>
      </c>
    </row>
    <row r="288" spans="3:9" ht="15.5" x14ac:dyDescent="0.35">
      <c r="C288" t="s">
        <v>304</v>
      </c>
      <c r="D288" s="6">
        <v>9.6999999999999989E-2</v>
      </c>
    </row>
    <row r="289" spans="3:9" ht="15.5" x14ac:dyDescent="0.35">
      <c r="C289" t="s">
        <v>305</v>
      </c>
      <c r="D289" s="6">
        <v>3.8100000000000002E-2</v>
      </c>
    </row>
    <row r="290" spans="3:9" ht="15.5" x14ac:dyDescent="0.35">
      <c r="C290" t="s">
        <v>306</v>
      </c>
      <c r="D290" s="6">
        <v>3.1E-2</v>
      </c>
    </row>
    <row r="291" spans="3:9" ht="15.5" x14ac:dyDescent="0.35">
      <c r="C291" t="s">
        <v>307</v>
      </c>
      <c r="D291" s="6">
        <v>0.1139</v>
      </c>
    </row>
    <row r="292" spans="3:9" ht="15.5" x14ac:dyDescent="0.35">
      <c r="C292" t="s">
        <v>308</v>
      </c>
      <c r="D292" s="6">
        <v>0.1356</v>
      </c>
    </row>
    <row r="293" spans="3:9" ht="15.5" x14ac:dyDescent="0.35">
      <c r="C293" t="s">
        <v>309</v>
      </c>
      <c r="D293" s="6">
        <v>7.0999999999999994E-2</v>
      </c>
    </row>
    <row r="294" spans="3:9" ht="15.5" x14ac:dyDescent="0.35">
      <c r="C294" t="s">
        <v>310</v>
      </c>
      <c r="I294" s="5">
        <v>285</v>
      </c>
    </row>
    <row r="295" spans="3:9" ht="15.5" x14ac:dyDescent="0.35">
      <c r="C295" t="s">
        <v>311</v>
      </c>
      <c r="I295" s="5">
        <v>315</v>
      </c>
    </row>
    <row r="296" spans="3:9" ht="15.5" x14ac:dyDescent="0.35">
      <c r="C296" t="s">
        <v>312</v>
      </c>
      <c r="I296" s="6">
        <v>0.65200000000000002</v>
      </c>
    </row>
    <row r="297" spans="3:9" ht="15.5" x14ac:dyDescent="0.35">
      <c r="C297" t="s">
        <v>313</v>
      </c>
      <c r="I297" s="6">
        <v>6.4299999999999996E-2</v>
      </c>
    </row>
    <row r="298" spans="3:9" ht="15.5" x14ac:dyDescent="0.35">
      <c r="C298" t="s">
        <v>314</v>
      </c>
      <c r="I298" t="s">
        <v>1125</v>
      </c>
    </row>
    <row r="299" spans="3:9" ht="15.5" x14ac:dyDescent="0.35">
      <c r="C299" t="s">
        <v>316</v>
      </c>
      <c r="I299" s="5">
        <v>6</v>
      </c>
    </row>
    <row r="300" spans="3:9" ht="15.5" x14ac:dyDescent="0.35">
      <c r="C300" t="s">
        <v>317</v>
      </c>
      <c r="I300" s="6">
        <v>0.53</v>
      </c>
    </row>
    <row r="301" spans="3:9" ht="15.5" x14ac:dyDescent="0.35">
      <c r="C301" t="s">
        <v>318</v>
      </c>
      <c r="I301" s="6">
        <v>0.76</v>
      </c>
    </row>
    <row r="302" spans="3:9" ht="15.5" x14ac:dyDescent="0.35">
      <c r="C302" t="s">
        <v>319</v>
      </c>
      <c r="I302" s="6">
        <v>0.6</v>
      </c>
    </row>
    <row r="303" spans="3:9" ht="15.5" x14ac:dyDescent="0.35">
      <c r="C303" t="s">
        <v>320</v>
      </c>
      <c r="I303" s="6">
        <v>0.73</v>
      </c>
    </row>
    <row r="304" spans="3:9" ht="15.5" x14ac:dyDescent="0.35">
      <c r="C304" t="s">
        <v>321</v>
      </c>
      <c r="I304" s="6">
        <v>0.85</v>
      </c>
    </row>
    <row r="305" spans="3:9" ht="15.5" x14ac:dyDescent="0.35">
      <c r="C305" t="s">
        <v>322</v>
      </c>
      <c r="I305" s="6">
        <v>0.34</v>
      </c>
    </row>
    <row r="306" spans="3:9" ht="15.5" x14ac:dyDescent="0.35">
      <c r="C306" t="s">
        <v>323</v>
      </c>
      <c r="I306" s="6">
        <v>0.6</v>
      </c>
    </row>
    <row r="307" spans="3:9" ht="15.5" x14ac:dyDescent="0.35">
      <c r="C307" t="s">
        <v>324</v>
      </c>
      <c r="I307" s="5">
        <v>13435000000000</v>
      </c>
    </row>
    <row r="308" spans="3:9" ht="15.5" x14ac:dyDescent="0.35">
      <c r="C308" t="s">
        <v>325</v>
      </c>
      <c r="I308" s="5">
        <v>1224000000000</v>
      </c>
    </row>
    <row r="309" spans="3:9" ht="15.5" x14ac:dyDescent="0.35">
      <c r="C309" t="s">
        <v>326</v>
      </c>
      <c r="I309" s="5">
        <v>602000000000</v>
      </c>
    </row>
    <row r="310" spans="3:9" ht="15.5" x14ac:dyDescent="0.35">
      <c r="C310" t="s">
        <v>327</v>
      </c>
      <c r="I310" s="5">
        <v>416000000000</v>
      </c>
    </row>
    <row r="311" spans="3:9" ht="15.5" x14ac:dyDescent="0.35">
      <c r="C311" t="s">
        <v>328</v>
      </c>
      <c r="D311" s="5">
        <v>366000000000</v>
      </c>
    </row>
    <row r="312" spans="3:9" ht="15.5" x14ac:dyDescent="0.35">
      <c r="C312" t="s">
        <v>329</v>
      </c>
      <c r="D312" s="5">
        <v>5120000000000</v>
      </c>
    </row>
    <row r="313" spans="3:9" ht="15.5" x14ac:dyDescent="0.35">
      <c r="C313" t="s">
        <v>330</v>
      </c>
      <c r="D313" s="5">
        <v>2591000000000</v>
      </c>
    </row>
    <row r="314" spans="3:9" ht="15.5" x14ac:dyDescent="0.35">
      <c r="C314" t="s">
        <v>235</v>
      </c>
      <c r="D314" s="5">
        <v>2145000000000</v>
      </c>
    </row>
    <row r="315" spans="3:9" ht="15.5" x14ac:dyDescent="0.35">
      <c r="C315" t="s">
        <v>234</v>
      </c>
      <c r="I315" s="5">
        <v>2439000000000</v>
      </c>
    </row>
    <row r="316" spans="3:9" ht="15.5" x14ac:dyDescent="0.35">
      <c r="C316" t="s">
        <v>233</v>
      </c>
      <c r="D316" s="5">
        <v>62000000000</v>
      </c>
    </row>
    <row r="317" spans="3:9" ht="15.5" x14ac:dyDescent="0.35">
      <c r="C317" t="s">
        <v>232</v>
      </c>
      <c r="D317" s="5">
        <v>38000000000</v>
      </c>
    </row>
    <row r="318" spans="3:9" ht="15.5" x14ac:dyDescent="0.35">
      <c r="C318" t="s">
        <v>23</v>
      </c>
      <c r="D318" s="5">
        <v>101000000000</v>
      </c>
    </row>
    <row r="319" spans="3:9" ht="15.5" x14ac:dyDescent="0.35">
      <c r="C319" t="s">
        <v>20</v>
      </c>
      <c r="D319" s="5">
        <v>-265000000000</v>
      </c>
    </row>
    <row r="320" spans="3:9" ht="15.5" x14ac:dyDescent="0.35">
      <c r="C320" t="s">
        <v>331</v>
      </c>
      <c r="I320" s="5">
        <v>2529000000000</v>
      </c>
    </row>
    <row r="321" spans="3:9" ht="15.5" x14ac:dyDescent="0.35">
      <c r="C321" t="s">
        <v>332</v>
      </c>
      <c r="I321" s="5">
        <v>521000000000</v>
      </c>
    </row>
    <row r="322" spans="3:9" ht="15.5" x14ac:dyDescent="0.35">
      <c r="C322" t="s">
        <v>333</v>
      </c>
      <c r="I322" s="5">
        <v>-224000000000</v>
      </c>
    </row>
    <row r="323" spans="3:9" ht="15.5" x14ac:dyDescent="0.35">
      <c r="C323" t="s">
        <v>334</v>
      </c>
      <c r="I323" s="5">
        <v>-385000000000</v>
      </c>
    </row>
    <row r="324" spans="3:9" ht="15.5" x14ac:dyDescent="0.35">
      <c r="C324" t="s">
        <v>335</v>
      </c>
      <c r="I324" s="5">
        <v>-43000000000</v>
      </c>
    </row>
    <row r="325" spans="3:9" ht="15.5" x14ac:dyDescent="0.35">
      <c r="C325" t="s">
        <v>336</v>
      </c>
      <c r="I325" s="5">
        <v>478000000000</v>
      </c>
    </row>
  </sheetData>
  <pageMargins left="0.7" right="0.7" top="0.75" bottom="0.75" header="0.3" footer="0.3"/>
  <ignoredErrors>
    <ignoredError sqref="A1:Z32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1126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1127</v>
      </c>
      <c r="D2" s="2" vm="281">
        <f ca="1">IFERROR(_xlfn.STOCKHISTORY("XIDX:" &amp; $C$1, D3, , 0, 0, 1), "Libur")</f>
        <v>348</v>
      </c>
      <c r="H2" s="2" vm="281">
        <f ca="1">IFERROR(INDEX(D2:G2,COUNT(D2:G2)),"")</f>
        <v>348</v>
      </c>
      <c r="I2" s="2" vm="282">
        <f t="shared" ref="I2:X2" ca="1" si="0">IFERROR(_xlfn.STOCKHISTORY("XIDX:" &amp; $C$1, I1, , 0, 0, 1), "Libur")</f>
        <v>476</v>
      </c>
      <c r="J2" s="2" t="str">
        <f t="shared" ca="1" si="0"/>
        <v>Libur</v>
      </c>
      <c r="K2" s="2" t="str">
        <f t="shared" ca="1" si="0"/>
        <v>Libur</v>
      </c>
      <c r="L2" s="2" vm="283">
        <f t="shared" ca="1" si="0"/>
        <v>406</v>
      </c>
      <c r="M2" s="2" vm="145">
        <f t="shared" ca="1" si="0"/>
        <v>615</v>
      </c>
      <c r="N2" s="2" vm="118">
        <f t="shared" ca="1" si="0"/>
        <v>560</v>
      </c>
      <c r="O2" s="2" vm="39">
        <f t="shared" ca="1" si="0"/>
        <v>240</v>
      </c>
      <c r="P2" s="2" vm="284">
        <f t="shared" ca="1" si="0"/>
        <v>158</v>
      </c>
      <c r="Q2" s="2" vm="285">
        <f t="shared" ca="1" si="0"/>
        <v>192</v>
      </c>
      <c r="R2" s="2" vm="286">
        <f t="shared" ca="1" si="0"/>
        <v>150</v>
      </c>
      <c r="S2" s="2" vm="287">
        <f t="shared" ca="1" si="0"/>
        <v>139</v>
      </c>
      <c r="T2" s="2" vm="288">
        <f t="shared" ca="1" si="0"/>
        <v>222</v>
      </c>
      <c r="U2" s="2" vm="66">
        <f t="shared" ca="1" si="0"/>
        <v>300</v>
      </c>
      <c r="V2" s="2" vm="39">
        <f t="shared" ca="1" si="0"/>
        <v>240</v>
      </c>
      <c r="W2" s="2" vm="289">
        <f t="shared" ca="1" si="0"/>
        <v>200</v>
      </c>
      <c r="X2" s="2" t="str">
        <f t="shared" ca="1" si="0"/>
        <v>Libur</v>
      </c>
    </row>
    <row r="3" spans="1:24" ht="15.5" x14ac:dyDescent="0.35">
      <c r="D3" s="1">
        <v>46111</v>
      </c>
      <c r="H3" s="1">
        <f>IFERROR(INDEX(D3:G3,COUNT(D3:G3)),"")</f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41929518000</v>
      </c>
      <c r="H4" s="2">
        <f>IFERROR(SUM(D4:G4)*(4/MAX(1,COUNT(D4:G4))),"")</f>
        <v>167718072000</v>
      </c>
      <c r="I4" s="2">
        <f t="shared" ref="I4:X4" si="1">IFERROR(INDEX(I51:I500,MATCH($C$4,$C$51:$C$500,0)),"")</f>
        <v>171087706000</v>
      </c>
      <c r="J4" s="2">
        <f t="shared" si="1"/>
        <v>181049264000</v>
      </c>
      <c r="K4" s="2">
        <f t="shared" si="1"/>
        <v>163322831000</v>
      </c>
      <c r="L4" s="2">
        <f t="shared" si="1"/>
        <v>142602061000</v>
      </c>
      <c r="M4" s="2">
        <f t="shared" si="1"/>
        <v>112851141000</v>
      </c>
      <c r="N4" s="2">
        <f t="shared" si="1"/>
        <v>150168387000</v>
      </c>
      <c r="O4" s="2">
        <f t="shared" si="1"/>
        <v>191859977000</v>
      </c>
      <c r="P4" s="2">
        <f t="shared" si="1"/>
        <v>211782469000</v>
      </c>
      <c r="Q4" s="2">
        <f t="shared" si="1"/>
        <v>192559080000</v>
      </c>
      <c r="R4" s="2">
        <f t="shared" si="1"/>
        <v>169497607000</v>
      </c>
      <c r="S4" s="2">
        <f t="shared" si="1"/>
        <v>164672678000</v>
      </c>
      <c r="T4" s="2">
        <f t="shared" si="1"/>
        <v>162399488000</v>
      </c>
      <c r="U4" s="2">
        <f t="shared" si="1"/>
        <v>176466380000</v>
      </c>
      <c r="V4" s="2">
        <f t="shared" si="1"/>
        <v>171909922000</v>
      </c>
      <c r="W4" s="2">
        <f t="shared" si="1"/>
        <v>150217862000</v>
      </c>
      <c r="X4" s="2">
        <f t="shared" si="1"/>
        <v>107101503000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4398299000</v>
      </c>
      <c r="H5" s="2">
        <f>IFERROR(SUM(D5:G5)*(4/MAX(1,COUNT(D5:G5))),"")</f>
        <v>17593196000</v>
      </c>
      <c r="I5" s="2">
        <f t="shared" ref="I5:X5" si="2">IFERROR(INDEX(I51:I500,MATCH($C$5,$C$51:$C$500,0)),"")</f>
        <v>66785035000</v>
      </c>
      <c r="J5" s="2">
        <f t="shared" si="2"/>
        <v>65720098000</v>
      </c>
      <c r="K5" s="2">
        <f t="shared" si="2"/>
        <v>59667783000</v>
      </c>
      <c r="L5" s="2">
        <f t="shared" si="2"/>
        <v>57063022000</v>
      </c>
      <c r="M5" s="2">
        <f t="shared" si="2"/>
        <v>26912178000</v>
      </c>
      <c r="N5" s="2">
        <f t="shared" si="2"/>
        <v>14946522000</v>
      </c>
      <c r="O5" s="2">
        <f t="shared" si="2"/>
        <v>32779910000</v>
      </c>
      <c r="P5" s="2">
        <f t="shared" si="2"/>
        <v>28193845000</v>
      </c>
      <c r="Q5" s="2">
        <f t="shared" si="2"/>
        <v>22980456000</v>
      </c>
      <c r="R5" s="2">
        <f t="shared" si="2"/>
        <v>17584123000</v>
      </c>
      <c r="S5" s="2">
        <f t="shared" si="2"/>
        <v>19548724000</v>
      </c>
      <c r="T5" s="2">
        <f t="shared" si="2"/>
        <v>36298508000</v>
      </c>
      <c r="U5" s="2">
        <f t="shared" si="2"/>
        <v>31580099000</v>
      </c>
      <c r="V5" s="2">
        <f t="shared" si="2"/>
        <v>43331717000</v>
      </c>
      <c r="W5" s="2">
        <f t="shared" si="2"/>
        <v>39298670000</v>
      </c>
      <c r="X5" s="2">
        <f t="shared" si="2"/>
        <v>28228808000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1222755305000</v>
      </c>
      <c r="H6" s="2">
        <f>IFERROR(INDEX(D6:G6,COUNT(D6:G6)),"")</f>
        <v>1222755305000</v>
      </c>
      <c r="I6" s="2">
        <f t="shared" ref="I6:X6" si="3">IFERROR(INDEX(I51:I500,MATCH($C$6,$C$51:$C$500,0)),"")</f>
        <v>1218357006000</v>
      </c>
      <c r="J6" s="2">
        <f t="shared" si="3"/>
        <v>1215511805000</v>
      </c>
      <c r="K6" s="2">
        <f t="shared" si="3"/>
        <v>1149791707000</v>
      </c>
      <c r="L6" s="2">
        <f t="shared" si="3"/>
        <v>1090123924000</v>
      </c>
      <c r="M6" s="2">
        <f t="shared" si="3"/>
        <v>1033060902000</v>
      </c>
      <c r="N6" s="2">
        <f t="shared" si="3"/>
        <v>365195595000</v>
      </c>
      <c r="O6" s="2">
        <f t="shared" si="3"/>
        <v>370709565000</v>
      </c>
      <c r="P6" s="2">
        <f t="shared" si="3"/>
        <v>345487555000</v>
      </c>
      <c r="Q6" s="2">
        <f t="shared" si="3"/>
        <v>323771910000</v>
      </c>
      <c r="R6" s="2">
        <f t="shared" si="3"/>
        <v>307269654000</v>
      </c>
      <c r="S6" s="2">
        <f t="shared" si="3"/>
        <v>296243431000</v>
      </c>
      <c r="T6" s="2">
        <f t="shared" si="3"/>
        <v>287027254000</v>
      </c>
      <c r="U6" s="2">
        <f t="shared" si="3"/>
        <v>260446046000</v>
      </c>
      <c r="V6" s="2">
        <f t="shared" si="3"/>
        <v>239662947000</v>
      </c>
      <c r="W6" s="2">
        <f t="shared" si="3"/>
        <v>206048530000</v>
      </c>
      <c r="X6" s="2">
        <f t="shared" si="3"/>
        <v>165799812000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3.55</v>
      </c>
      <c r="H7" s="3">
        <f>IFERROR(INDEX(D7:G7,COUNT(D7:G7)),"")</f>
        <v>3.55</v>
      </c>
      <c r="I7" s="3">
        <f t="shared" ref="I7:X7" si="4">IFERROR(INDEX(I51:I500,MATCH($C$7,$C$51:$C$500,0))/1000000000,"")</f>
        <v>3.55</v>
      </c>
      <c r="J7" s="3">
        <f t="shared" si="4"/>
        <v>3.55</v>
      </c>
      <c r="K7" s="3">
        <f t="shared" si="4"/>
        <v>3.55</v>
      </c>
      <c r="L7" s="3">
        <f t="shared" si="4"/>
        <v>3.55</v>
      </c>
      <c r="M7" s="3">
        <f t="shared" si="4"/>
        <v>3.55</v>
      </c>
      <c r="N7" s="3">
        <f t="shared" si="4"/>
        <v>1.08</v>
      </c>
      <c r="O7" s="3">
        <f t="shared" si="4"/>
        <v>1.08</v>
      </c>
      <c r="P7" s="3">
        <f t="shared" si="4"/>
        <v>1.08</v>
      </c>
      <c r="Q7" s="3">
        <f t="shared" si="4"/>
        <v>1.08</v>
      </c>
      <c r="R7" s="3">
        <f t="shared" si="4"/>
        <v>1.08</v>
      </c>
      <c r="S7" s="3">
        <f t="shared" si="4"/>
        <v>1.08</v>
      </c>
      <c r="T7" s="3">
        <f t="shared" si="4"/>
        <v>1.08</v>
      </c>
      <c r="U7" s="3">
        <f t="shared" si="4"/>
        <v>1.08</v>
      </c>
      <c r="V7" s="3">
        <f t="shared" si="4"/>
        <v>1.08</v>
      </c>
      <c r="W7" s="3">
        <f t="shared" si="4"/>
        <v>1.08</v>
      </c>
      <c r="X7" s="3">
        <f t="shared" si="4"/>
        <v>1.02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27000000000</v>
      </c>
      <c r="H8" s="2">
        <f>IFERROR(INDEX(D8:G8,COUNT(D8:G8)),"")</f>
        <v>27000000000</v>
      </c>
      <c r="I8" s="2">
        <f t="shared" ref="I8:X8" si="5">IFERROR(INDEX(I51:I500,MATCH($C$8,$C$51:$C$500,0)),"")</f>
        <v>59000000000</v>
      </c>
      <c r="J8" s="2">
        <f t="shared" si="5"/>
        <v>-99000000000</v>
      </c>
      <c r="K8" s="2">
        <f t="shared" si="5"/>
        <v>-208000000000</v>
      </c>
      <c r="L8" s="2">
        <f t="shared" si="5"/>
        <v>-205000000000</v>
      </c>
      <c r="M8" s="2">
        <f t="shared" si="5"/>
        <v>-206000000000</v>
      </c>
      <c r="N8" s="2">
        <f t="shared" si="5"/>
        <v>326000000000</v>
      </c>
      <c r="O8" s="2">
        <f t="shared" si="5"/>
        <v>288000000000</v>
      </c>
      <c r="P8" s="2">
        <f t="shared" si="5"/>
        <v>94000000000</v>
      </c>
      <c r="Q8" s="2">
        <f t="shared" si="5"/>
        <v>-271000000000</v>
      </c>
      <c r="R8" s="2">
        <f t="shared" si="5"/>
        <v>-129000000000</v>
      </c>
      <c r="S8" s="2">
        <f t="shared" si="5"/>
        <v>-238000000000</v>
      </c>
      <c r="T8" s="2">
        <f t="shared" si="5"/>
        <v>16000000000</v>
      </c>
      <c r="U8" s="2">
        <f t="shared" si="5"/>
        <v>133000000000</v>
      </c>
      <c r="V8" s="2">
        <f t="shared" si="5"/>
        <v>-37000000000</v>
      </c>
      <c r="W8" s="2">
        <f t="shared" si="5"/>
        <v>-216000000000</v>
      </c>
      <c r="X8" s="2">
        <f t="shared" si="5"/>
        <v>-300000000000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7.7</v>
      </c>
      <c r="H9" s="3">
        <f>IFERROR(INDEX(D9:G9,COUNT(D9:G9)),"")</f>
        <v>7.7</v>
      </c>
      <c r="I9" s="3">
        <f t="shared" ref="I9:X9" si="6">IFERROR(INDEX(I51:I500,MATCH($C$9,$C$51:$C$500,0)),"")</f>
        <v>16.739999999999998</v>
      </c>
      <c r="J9" s="3">
        <f t="shared" si="6"/>
        <v>-27.77</v>
      </c>
      <c r="K9" s="3">
        <f t="shared" si="6"/>
        <v>-58.55</v>
      </c>
      <c r="L9" s="3">
        <f t="shared" si="6"/>
        <v>-57.75</v>
      </c>
      <c r="M9" s="3">
        <f t="shared" si="6"/>
        <v>-58.05</v>
      </c>
      <c r="N9" s="3">
        <f t="shared" si="6"/>
        <v>301.56</v>
      </c>
      <c r="O9" s="3">
        <f t="shared" si="6"/>
        <v>266.36</v>
      </c>
      <c r="P9" s="3">
        <f t="shared" si="6"/>
        <v>87.17</v>
      </c>
      <c r="Q9" s="3">
        <f t="shared" si="6"/>
        <v>-251.12</v>
      </c>
      <c r="R9" s="3">
        <f t="shared" si="6"/>
        <v>-119.08</v>
      </c>
      <c r="S9" s="3">
        <f t="shared" si="6"/>
        <v>-220.31</v>
      </c>
      <c r="T9" s="3">
        <f t="shared" si="6"/>
        <v>15.23</v>
      </c>
      <c r="U9" s="3">
        <f t="shared" si="6"/>
        <v>122.97</v>
      </c>
      <c r="V9" s="3">
        <f t="shared" si="6"/>
        <v>-34.119999999999997</v>
      </c>
      <c r="W9" s="3">
        <f t="shared" si="6"/>
        <v>-199.6</v>
      </c>
      <c r="X9" s="3">
        <f t="shared" si="6"/>
        <v>-293.47000000000003</v>
      </c>
    </row>
    <row r="10" spans="1:24" ht="15.5" x14ac:dyDescent="0.35">
      <c r="C10" t="s">
        <v>17</v>
      </c>
      <c r="D10" s="3">
        <f ca="1">IFERROR(IF(D9=0,"",D2/D9),"")</f>
        <v>45.194805194805191</v>
      </c>
      <c r="I10" s="3">
        <f t="shared" ref="I10:X10" ca="1" si="7">IFERROR(IF(I9=0,"",I2/I9),"")</f>
        <v>28.43488649940263</v>
      </c>
      <c r="J10" s="3" t="str">
        <f t="shared" ca="1" si="7"/>
        <v/>
      </c>
      <c r="K10" s="3" t="str">
        <f t="shared" ca="1" si="7"/>
        <v/>
      </c>
      <c r="L10" s="3">
        <f t="shared" ca="1" si="7"/>
        <v>-7.0303030303030303</v>
      </c>
      <c r="M10" s="3">
        <f t="shared" ca="1" si="7"/>
        <v>-10.594315245478036</v>
      </c>
      <c r="N10" s="3">
        <f t="shared" ca="1" si="7"/>
        <v>1.8570102135561746</v>
      </c>
      <c r="O10" s="3">
        <f t="shared" ca="1" si="7"/>
        <v>0.90103619162036341</v>
      </c>
      <c r="P10" s="3">
        <f t="shared" ca="1" si="7"/>
        <v>1.8125501892853046</v>
      </c>
      <c r="Q10" s="3">
        <f t="shared" ca="1" si="7"/>
        <v>-0.76457470532016569</v>
      </c>
      <c r="R10" s="3">
        <f t="shared" ca="1" si="7"/>
        <v>-1.2596573731944911</v>
      </c>
      <c r="S10" s="3">
        <f t="shared" ca="1" si="7"/>
        <v>-0.63092914529526578</v>
      </c>
      <c r="T10" s="3">
        <f t="shared" ca="1" si="7"/>
        <v>14.576493762311227</v>
      </c>
      <c r="U10" s="3">
        <f t="shared" ca="1" si="7"/>
        <v>2.4396194193705782</v>
      </c>
      <c r="V10" s="3">
        <f t="shared" ca="1" si="7"/>
        <v>-7.0339976553341153</v>
      </c>
      <c r="W10" s="3">
        <f t="shared" ca="1" si="7"/>
        <v>-1.0020040080160322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45850365000</v>
      </c>
      <c r="H11" s="2">
        <f>IFERROR(INDEX(D11:G11,COUNT(D11:G11)),"")</f>
        <v>45850365000</v>
      </c>
      <c r="I11" s="2">
        <f t="shared" ref="I11:X11" si="8">IFERROR(INDEX(I51:I500,MATCH($C$11,$C$51:$C$500,0)),"")</f>
        <v>12357076000</v>
      </c>
      <c r="J11" s="2">
        <f t="shared" si="8"/>
        <v>98261993000</v>
      </c>
      <c r="K11" s="2">
        <f t="shared" si="8"/>
        <v>154455676000</v>
      </c>
      <c r="L11" s="2">
        <f t="shared" si="8"/>
        <v>196722378000</v>
      </c>
      <c r="M11" s="2">
        <f t="shared" si="8"/>
        <v>250439407000</v>
      </c>
      <c r="N11" s="2">
        <f t="shared" si="8"/>
        <v>252940291000</v>
      </c>
      <c r="O11" s="2">
        <f t="shared" si="8"/>
        <v>12166479000</v>
      </c>
      <c r="P11" s="2">
        <f t="shared" si="8"/>
        <v>42841681000</v>
      </c>
      <c r="Q11" s="2">
        <f t="shared" si="8"/>
        <v>13580028000</v>
      </c>
      <c r="R11" s="2">
        <f t="shared" si="8"/>
        <v>30658131000</v>
      </c>
      <c r="S11" s="2">
        <f t="shared" si="8"/>
        <v>108326163000</v>
      </c>
      <c r="T11" s="2">
        <f t="shared" si="8"/>
        <v>60153130000</v>
      </c>
      <c r="U11" s="2">
        <f t="shared" si="8"/>
        <v>30235271000</v>
      </c>
      <c r="V11" s="2">
        <f t="shared" si="8"/>
        <v>13694898000</v>
      </c>
      <c r="W11" s="2">
        <f t="shared" si="8"/>
        <v>11650446000</v>
      </c>
      <c r="X11" s="2">
        <f t="shared" si="8"/>
        <v>8508223000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X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X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</row>
    <row r="14" spans="1:24" ht="15.5" x14ac:dyDescent="0.35">
      <c r="C14" t="s">
        <v>26</v>
      </c>
      <c r="D14" s="2">
        <f>IFERROR(INDEX(D51:D500,MATCH($C$14,$C$51:$C$500,0)),"")</f>
        <v>-5536325000</v>
      </c>
      <c r="H14" s="2">
        <f>IFERROR(SUM(D14:G14)*(4/MAX(1,COUNT(D14:G14))),"")</f>
        <v>-22145300000</v>
      </c>
      <c r="I14" s="2">
        <f t="shared" ref="I14:X14" si="11">IFERROR(INDEX(I51:I500,MATCH($C$14,$C$51:$C$500,0)),"")</f>
        <v>-26120601000</v>
      </c>
      <c r="J14" s="2">
        <f t="shared" si="11"/>
        <v>-32609661000</v>
      </c>
      <c r="K14" s="2">
        <f t="shared" si="11"/>
        <v>-25769858000</v>
      </c>
      <c r="L14" s="2">
        <f t="shared" si="11"/>
        <v>-7240953000</v>
      </c>
      <c r="M14" s="2">
        <f t="shared" si="11"/>
        <v>-20390276000</v>
      </c>
      <c r="N14" s="2">
        <f t="shared" si="11"/>
        <v>-61151161000</v>
      </c>
      <c r="O14" s="2">
        <f t="shared" si="11"/>
        <v>-95428955000</v>
      </c>
      <c r="P14" s="2">
        <f t="shared" si="11"/>
        <v>-118351027000</v>
      </c>
      <c r="Q14" s="2">
        <f t="shared" si="11"/>
        <v>-104354225000</v>
      </c>
      <c r="R14" s="2">
        <f t="shared" si="11"/>
        <v>-86401734000</v>
      </c>
      <c r="S14" s="2">
        <f t="shared" si="11"/>
        <v>-81410182000</v>
      </c>
      <c r="T14" s="2">
        <f t="shared" si="11"/>
        <v>-75585069000</v>
      </c>
      <c r="U14" s="2">
        <f t="shared" si="11"/>
        <v>-89495407000</v>
      </c>
      <c r="V14" s="2">
        <f t="shared" si="11"/>
        <v>-92245261000</v>
      </c>
      <c r="W14" s="2">
        <f t="shared" si="11"/>
        <v>-81351550000</v>
      </c>
      <c r="X14" s="2">
        <f t="shared" si="11"/>
        <v>-54373501000</v>
      </c>
    </row>
    <row r="15" spans="1:24" ht="15.5" x14ac:dyDescent="0.35">
      <c r="C15" t="s">
        <v>27</v>
      </c>
      <c r="D15" s="2">
        <f>IFERROR(INDEX(D51:D500,MATCH($C$15,$C$51:$C$500,0)),"")</f>
        <v>-1242098000</v>
      </c>
      <c r="H15" s="2">
        <f>IFERROR(SUM(D15:G15)*(4/MAX(1,COUNT(D15:G15))),"")</f>
        <v>-4968392000</v>
      </c>
      <c r="I15" s="2">
        <f t="shared" ref="I15:X15" si="12">IFERROR(INDEX(I51:I500,MATCH($C$15,$C$51:$C$500,0)),"")</f>
        <v>-11257741000</v>
      </c>
      <c r="J15" s="2">
        <f t="shared" si="12"/>
        <v>-15893718000</v>
      </c>
      <c r="K15" s="2">
        <f t="shared" si="12"/>
        <v>-14948598000</v>
      </c>
      <c r="L15" s="2">
        <f t="shared" si="12"/>
        <v>-15650886000</v>
      </c>
      <c r="M15" s="2">
        <f t="shared" si="12"/>
        <v>-5875552000</v>
      </c>
      <c r="N15" s="2">
        <f t="shared" si="12"/>
        <v>-9629424000</v>
      </c>
      <c r="O15" s="2">
        <f t="shared" si="12"/>
        <v>-10740188000</v>
      </c>
      <c r="P15" s="2">
        <f t="shared" si="12"/>
        <v>-9231518000</v>
      </c>
      <c r="Q15" s="2">
        <f t="shared" si="12"/>
        <v>-7852403000</v>
      </c>
      <c r="R15" s="2">
        <f t="shared" si="12"/>
        <v>-6561686000</v>
      </c>
      <c r="S15" s="2">
        <f t="shared" si="12"/>
        <v>-8134863000</v>
      </c>
      <c r="T15" s="2">
        <f t="shared" si="12"/>
        <v>-11336808000</v>
      </c>
      <c r="U15" s="2">
        <f t="shared" si="12"/>
        <v>-12878468000</v>
      </c>
      <c r="V15" s="2">
        <f t="shared" si="12"/>
        <v>-14494251000</v>
      </c>
      <c r="W15" s="2">
        <f t="shared" si="12"/>
        <v>-11152385000</v>
      </c>
      <c r="X15" s="2">
        <f t="shared" si="12"/>
        <v>-7690892000</v>
      </c>
    </row>
    <row r="16" spans="1:24" ht="15.5" x14ac:dyDescent="0.35">
      <c r="C16" t="s">
        <v>28</v>
      </c>
      <c r="D16" s="2">
        <f>IFERROR(INDEX(D51:D500,MATCH($C$16,$C$51:$C$500,0)),"")</f>
        <v>5640397000</v>
      </c>
      <c r="H16" s="2">
        <f>IFERROR(SUM(D16:G16)*(4/MAX(1,COUNT(D16:G16))),"")</f>
        <v>22561588000</v>
      </c>
      <c r="I16" s="2">
        <f t="shared" ref="I16:X16" si="13">IFERROR(INDEX(I51:I500,MATCH($C$16,$C$51:$C$500,0)),"")</f>
        <v>77564007000</v>
      </c>
      <c r="J16" s="2">
        <f t="shared" si="13"/>
        <v>80942587000</v>
      </c>
      <c r="K16" s="2">
        <f t="shared" si="13"/>
        <v>74844627000</v>
      </c>
      <c r="L16" s="2">
        <f t="shared" si="13"/>
        <v>72555137000</v>
      </c>
      <c r="M16" s="2">
        <f t="shared" si="13"/>
        <v>32607240000</v>
      </c>
      <c r="N16" s="2">
        <f t="shared" si="13"/>
        <v>24514794000</v>
      </c>
      <c r="O16" s="2">
        <f t="shared" si="13"/>
        <v>43774068000</v>
      </c>
      <c r="P16" s="2">
        <f t="shared" si="13"/>
        <v>37068150000</v>
      </c>
      <c r="Q16" s="2">
        <f t="shared" si="13"/>
        <v>30862767000</v>
      </c>
      <c r="R16" s="2">
        <f t="shared" si="13"/>
        <v>24158725000</v>
      </c>
      <c r="S16" s="2">
        <f t="shared" si="13"/>
        <v>28196594000</v>
      </c>
      <c r="T16" s="2">
        <f t="shared" si="13"/>
        <v>47635316000</v>
      </c>
      <c r="U16" s="2">
        <f t="shared" si="13"/>
        <v>44458567000</v>
      </c>
      <c r="V16" s="2">
        <f t="shared" si="13"/>
        <v>57825968000</v>
      </c>
      <c r="W16" s="2">
        <f t="shared" si="13"/>
        <v>50451055000</v>
      </c>
      <c r="X16" s="2">
        <f t="shared" si="13"/>
        <v>35919700000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1235400000000</v>
      </c>
      <c r="H20" s="2">
        <f t="shared" ref="H20:X20" ca="1" si="14">IFERROR(H21*H2,"")</f>
        <v>1235400000000</v>
      </c>
      <c r="I20" s="2">
        <f t="shared" ca="1" si="14"/>
        <v>1689800000000</v>
      </c>
      <c r="J20" s="2" t="str">
        <f t="shared" ca="1" si="14"/>
        <v/>
      </c>
      <c r="K20" s="2" t="str">
        <f t="shared" ca="1" si="14"/>
        <v/>
      </c>
      <c r="L20" s="2">
        <f t="shared" ca="1" si="14"/>
        <v>1441300000000</v>
      </c>
      <c r="M20" s="2">
        <f t="shared" ca="1" si="14"/>
        <v>2183250000000</v>
      </c>
      <c r="N20" s="2">
        <f t="shared" ca="1" si="14"/>
        <v>604800000000</v>
      </c>
      <c r="O20" s="2">
        <f t="shared" ca="1" si="14"/>
        <v>259200000000</v>
      </c>
      <c r="P20" s="2">
        <f t="shared" ca="1" si="14"/>
        <v>170640000000</v>
      </c>
      <c r="Q20" s="2">
        <f t="shared" ca="1" si="14"/>
        <v>207360000000</v>
      </c>
      <c r="R20" s="2">
        <f t="shared" ca="1" si="14"/>
        <v>162000000000</v>
      </c>
      <c r="S20" s="2">
        <f t="shared" ca="1" si="14"/>
        <v>150120000000</v>
      </c>
      <c r="T20" s="2">
        <f t="shared" ca="1" si="14"/>
        <v>239760000000</v>
      </c>
      <c r="U20" s="2">
        <f t="shared" ca="1" si="14"/>
        <v>324000000000</v>
      </c>
      <c r="V20" s="2">
        <f t="shared" ca="1" si="14"/>
        <v>259200000000</v>
      </c>
      <c r="W20" s="2">
        <f t="shared" ca="1" si="14"/>
        <v>216000000000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3550000000</v>
      </c>
      <c r="H21" s="2">
        <f>IFERROR(INDEX(D21:G21,COUNT(D21:G21)),"")</f>
        <v>3550000000</v>
      </c>
      <c r="I21" s="2">
        <f t="shared" ref="I21:X21" si="15">IFERROR(INDEX(I51:I500,MATCH($C$7,$C$51:$C$500,0)),"")</f>
        <v>3550000000</v>
      </c>
      <c r="J21" s="2">
        <f t="shared" si="15"/>
        <v>3550000000</v>
      </c>
      <c r="K21" s="2">
        <f t="shared" si="15"/>
        <v>3550000000</v>
      </c>
      <c r="L21" s="2">
        <f t="shared" si="15"/>
        <v>3550000000</v>
      </c>
      <c r="M21" s="2">
        <f t="shared" si="15"/>
        <v>3550000000</v>
      </c>
      <c r="N21" s="2">
        <f t="shared" si="15"/>
        <v>1080000000</v>
      </c>
      <c r="O21" s="2">
        <f t="shared" si="15"/>
        <v>1080000000</v>
      </c>
      <c r="P21" s="2">
        <f t="shared" si="15"/>
        <v>1080000000</v>
      </c>
      <c r="Q21" s="2">
        <f t="shared" si="15"/>
        <v>1080000000</v>
      </c>
      <c r="R21" s="2">
        <f t="shared" si="15"/>
        <v>1080000000</v>
      </c>
      <c r="S21" s="2">
        <f t="shared" si="15"/>
        <v>1080000000</v>
      </c>
      <c r="T21" s="2">
        <f t="shared" si="15"/>
        <v>1080000000</v>
      </c>
      <c r="U21" s="2">
        <f t="shared" si="15"/>
        <v>1080000000</v>
      </c>
      <c r="V21" s="2">
        <f t="shared" si="15"/>
        <v>1080000000</v>
      </c>
      <c r="W21" s="2">
        <f t="shared" si="15"/>
        <v>1080000000</v>
      </c>
      <c r="X21" s="2">
        <f t="shared" si="15"/>
        <v>1020000000</v>
      </c>
    </row>
    <row r="23" spans="1:24" ht="15.5" x14ac:dyDescent="0.35">
      <c r="B23" t="s">
        <v>54</v>
      </c>
      <c r="C23" t="s">
        <v>55</v>
      </c>
      <c r="D23" s="3">
        <f>IFERROR(D5/D6*100,"")</f>
        <v>0.3597039392930706</v>
      </c>
      <c r="H23" s="3">
        <f t="shared" ref="H23:X23" si="16">IFERROR(H5/H6*100,"")</f>
        <v>1.4388157571722824</v>
      </c>
      <c r="I23" s="3">
        <f t="shared" si="16"/>
        <v>5.481565310586805</v>
      </c>
      <c r="J23" s="3">
        <f t="shared" si="16"/>
        <v>5.406784017206645</v>
      </c>
      <c r="K23" s="3">
        <f t="shared" si="16"/>
        <v>5.1894428040086744</v>
      </c>
      <c r="L23" s="3">
        <f t="shared" si="16"/>
        <v>5.2345445085379119</v>
      </c>
      <c r="M23" s="3">
        <f t="shared" si="16"/>
        <v>2.6050911372115793</v>
      </c>
      <c r="N23" s="3">
        <f t="shared" si="16"/>
        <v>4.0927443278717526</v>
      </c>
      <c r="O23" s="3">
        <f t="shared" si="16"/>
        <v>8.8424775335915591</v>
      </c>
      <c r="P23" s="3">
        <f t="shared" si="16"/>
        <v>8.1605964070109565</v>
      </c>
      <c r="Q23" s="3">
        <f t="shared" si="16"/>
        <v>7.0977300038165758</v>
      </c>
      <c r="R23" s="3">
        <f t="shared" si="16"/>
        <v>5.7227008170484677</v>
      </c>
      <c r="S23" s="3">
        <f t="shared" si="16"/>
        <v>6.5988717231674237</v>
      </c>
      <c r="T23" s="3">
        <f t="shared" si="16"/>
        <v>12.64636284329989</v>
      </c>
      <c r="U23" s="3">
        <f t="shared" si="16"/>
        <v>12.125390070233587</v>
      </c>
      <c r="V23" s="3">
        <f t="shared" si="16"/>
        <v>18.08027379384599</v>
      </c>
      <c r="W23" s="3">
        <f t="shared" si="16"/>
        <v>19.072531116819906</v>
      </c>
      <c r="X23" s="3">
        <f t="shared" si="16"/>
        <v>17.025838364641814</v>
      </c>
    </row>
    <row r="24" spans="1:24" ht="15.5" x14ac:dyDescent="0.35">
      <c r="C24" t="s">
        <v>56</v>
      </c>
      <c r="D24" s="4">
        <f>IFERROR(_xlfn.RRI(5,I23,D23),"")</f>
        <v>-0.42002654022935393</v>
      </c>
      <c r="H24" s="4">
        <f t="shared" ref="H24:X24" si="17">IFERROR(_xlfn.RRI(5,M23,H23),"")</f>
        <v>-0.11195197490676179</v>
      </c>
      <c r="I24" s="4">
        <f t="shared" si="17"/>
        <v>6.0176065847584947E-2</v>
      </c>
      <c r="J24" s="4">
        <f t="shared" si="17"/>
        <v>-9.369784793150937E-2</v>
      </c>
      <c r="K24" s="4">
        <f t="shared" si="17"/>
        <v>-8.6560546180365239E-2</v>
      </c>
      <c r="L24" s="4">
        <f t="shared" si="17"/>
        <v>-5.9081766808250391E-2</v>
      </c>
      <c r="M24" s="4">
        <f t="shared" si="17"/>
        <v>-0.14563317584433877</v>
      </c>
      <c r="N24" s="4">
        <f t="shared" si="17"/>
        <v>-9.1114895702160914E-2</v>
      </c>
      <c r="O24" s="4">
        <f t="shared" si="17"/>
        <v>-6.9060055322468394E-2</v>
      </c>
      <c r="P24" s="4">
        <f t="shared" si="17"/>
        <v>-7.6141973693526266E-2</v>
      </c>
      <c r="Q24" s="4">
        <f t="shared" si="17"/>
        <v>-0.17056397461192963</v>
      </c>
      <c r="R24" s="4">
        <f t="shared" si="17"/>
        <v>-0.21397104966440816</v>
      </c>
      <c r="S24" s="4">
        <f t="shared" si="17"/>
        <v>-0.17268245222836243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>
        <f>IFERROR(INDEX(D51:D500,MATCH($A$25,$C$51:$C$500,0)),"")</f>
        <v>1.24</v>
      </c>
      <c r="H25" s="3">
        <f>IFERROR(INDEX(D25:G25,COUNT(D25:G25)),"")</f>
        <v>1.24</v>
      </c>
      <c r="I25" s="3">
        <f t="shared" ref="I25:X25" si="18">IFERROR(INDEX(I51:I500,MATCH($C$25,$C$51:$C$500,0)),"")</f>
        <v>18.670000000000002</v>
      </c>
      <c r="J25" s="3">
        <f t="shared" si="18"/>
        <v>18.309999999999999</v>
      </c>
      <c r="K25" s="3">
        <f t="shared" si="18"/>
        <v>16.86</v>
      </c>
      <c r="L25" s="3">
        <f t="shared" si="18"/>
        <v>16.02</v>
      </c>
      <c r="M25" s="3">
        <f t="shared" si="18"/>
        <v>7.53</v>
      </c>
      <c r="N25" s="3">
        <f t="shared" si="18"/>
        <v>13.79</v>
      </c>
      <c r="O25" s="3">
        <f t="shared" si="18"/>
        <v>30.6</v>
      </c>
      <c r="P25" s="3">
        <f t="shared" si="18"/>
        <v>25.78</v>
      </c>
      <c r="Q25" s="3">
        <f t="shared" si="18"/>
        <v>21.31</v>
      </c>
      <c r="R25" s="3">
        <f t="shared" si="18"/>
        <v>16.3</v>
      </c>
      <c r="S25" s="3">
        <f t="shared" si="18"/>
        <v>18.579999999999998</v>
      </c>
      <c r="T25" s="3">
        <f t="shared" si="18"/>
        <v>33.619999999999997</v>
      </c>
      <c r="U25" s="3">
        <f t="shared" si="18"/>
        <v>29.25</v>
      </c>
      <c r="V25" s="3">
        <f t="shared" si="18"/>
        <v>40.130000000000003</v>
      </c>
      <c r="W25" s="3">
        <f t="shared" si="18"/>
        <v>36.4</v>
      </c>
      <c r="X25" s="3">
        <f t="shared" si="18"/>
        <v>27.57</v>
      </c>
    </row>
    <row r="26" spans="1:24" ht="15.5" x14ac:dyDescent="0.35">
      <c r="C26" t="s">
        <v>59</v>
      </c>
      <c r="D26" s="4">
        <f>IFERROR(_xlfn.RRI(5,I25,D25),"")</f>
        <v>-0.41862617678870195</v>
      </c>
      <c r="H26" s="4">
        <f t="shared" ref="H26:X26" si="19">IFERROR(_xlfn.RRI(5,M25,H25),"")</f>
        <v>-0.30285142852711255</v>
      </c>
      <c r="I26" s="4">
        <f t="shared" si="19"/>
        <v>6.2468371262352385E-2</v>
      </c>
      <c r="J26" s="4">
        <f t="shared" si="19"/>
        <v>-9.7611850072988338E-2</v>
      </c>
      <c r="K26" s="4">
        <f t="shared" si="19"/>
        <v>-8.1424344320018105E-2</v>
      </c>
      <c r="L26" s="4">
        <f t="shared" si="19"/>
        <v>-5.5469878331816269E-2</v>
      </c>
      <c r="M26" s="4">
        <f t="shared" si="19"/>
        <v>-0.14311710346172146</v>
      </c>
      <c r="N26" s="4">
        <f t="shared" si="19"/>
        <v>-5.7885449519219589E-2</v>
      </c>
      <c r="O26" s="4">
        <f t="shared" si="19"/>
        <v>-1.8648154622953661E-2</v>
      </c>
      <c r="P26" s="4">
        <f t="shared" si="19"/>
        <v>-2.4939847712387109E-2</v>
      </c>
      <c r="Q26" s="4">
        <f t="shared" si="19"/>
        <v>-0.1189047539835536</v>
      </c>
      <c r="R26" s="4">
        <f t="shared" si="19"/>
        <v>-0.14843609634753008</v>
      </c>
      <c r="S26" s="4">
        <f t="shared" si="19"/>
        <v>-7.5894002795042881E-2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11.811131830985916</v>
      </c>
      <c r="H27" s="3">
        <f t="shared" ref="H27:X27" si="20">IFERROR(H4/H21,"")</f>
        <v>47.244527323943664</v>
      </c>
      <c r="I27" s="3">
        <f t="shared" si="20"/>
        <v>48.193719999999999</v>
      </c>
      <c r="J27" s="3">
        <f t="shared" si="20"/>
        <v>50.999792676056337</v>
      </c>
      <c r="K27" s="3">
        <f t="shared" si="20"/>
        <v>46.006431267605635</v>
      </c>
      <c r="L27" s="3">
        <f t="shared" si="20"/>
        <v>40.169594647887322</v>
      </c>
      <c r="M27" s="3">
        <f t="shared" si="20"/>
        <v>31.789053802816902</v>
      </c>
      <c r="N27" s="3">
        <f t="shared" si="20"/>
        <v>139.04480277777779</v>
      </c>
      <c r="O27" s="3">
        <f t="shared" si="20"/>
        <v>177.64812685185186</v>
      </c>
      <c r="P27" s="3">
        <f t="shared" si="20"/>
        <v>196.0948787037037</v>
      </c>
      <c r="Q27" s="3">
        <f t="shared" si="20"/>
        <v>178.29544444444446</v>
      </c>
      <c r="R27" s="3">
        <f t="shared" si="20"/>
        <v>156.94222870370371</v>
      </c>
      <c r="S27" s="3">
        <f t="shared" si="20"/>
        <v>152.47470185185185</v>
      </c>
      <c r="T27" s="3">
        <f t="shared" si="20"/>
        <v>150.3698962962963</v>
      </c>
      <c r="U27" s="3">
        <f t="shared" si="20"/>
        <v>163.39479629629631</v>
      </c>
      <c r="V27" s="3">
        <f t="shared" si="20"/>
        <v>159.17585370370369</v>
      </c>
      <c r="W27" s="3">
        <f t="shared" si="20"/>
        <v>139.09061296296295</v>
      </c>
      <c r="X27" s="3">
        <f t="shared" si="20"/>
        <v>105.00147352941177</v>
      </c>
    </row>
    <row r="28" spans="1:24" ht="15.5" x14ac:dyDescent="0.35">
      <c r="C28" t="s">
        <v>61</v>
      </c>
      <c r="D28" s="4">
        <f>IFERROR(_xlfn.RRI(5,I27,D27),"")</f>
        <v>-0.24515077522900319</v>
      </c>
      <c r="H28" s="4">
        <f t="shared" ref="H28:X28" si="21">IFERROR(_xlfn.RRI(5,M27,H27),"")</f>
        <v>8.2467289170548019E-2</v>
      </c>
      <c r="I28" s="4">
        <f t="shared" si="21"/>
        <v>-0.19096532092299678</v>
      </c>
      <c r="J28" s="4">
        <f t="shared" si="21"/>
        <v>-0.22088501816921846</v>
      </c>
      <c r="K28" s="4">
        <f t="shared" si="21"/>
        <v>-0.25170910836618765</v>
      </c>
      <c r="L28" s="4">
        <f t="shared" si="21"/>
        <v>-0.25774789059679659</v>
      </c>
      <c r="M28" s="4">
        <f t="shared" si="21"/>
        <v>-0.2733796492655266</v>
      </c>
      <c r="N28" s="4">
        <f t="shared" si="21"/>
        <v>-1.8271512229977693E-2</v>
      </c>
      <c r="O28" s="4">
        <f t="shared" si="21"/>
        <v>3.3903359445337511E-2</v>
      </c>
      <c r="P28" s="4">
        <f t="shared" si="21"/>
        <v>3.7159634663347818E-2</v>
      </c>
      <c r="Q28" s="4">
        <f t="shared" si="21"/>
        <v>2.2945772321241176E-2</v>
      </c>
      <c r="R28" s="4">
        <f t="shared" si="21"/>
        <v>2.4444414503582035E-2</v>
      </c>
      <c r="S28" s="4">
        <f t="shared" si="21"/>
        <v>7.7458321843018263E-2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>
        <f t="shared" ref="H29:X29" si="22">IFERROR(((H25-I25)/I25)*100%,"")</f>
        <v>-0.93358328869844676</v>
      </c>
      <c r="I29" s="4">
        <f t="shared" si="22"/>
        <v>1.966138722009847E-2</v>
      </c>
      <c r="J29" s="4">
        <f t="shared" si="22"/>
        <v>8.6002372479240766E-2</v>
      </c>
      <c r="K29" s="4">
        <f t="shared" si="22"/>
        <v>5.2434456928838941E-2</v>
      </c>
      <c r="L29" s="4">
        <f t="shared" si="22"/>
        <v>1.1274900398406371</v>
      </c>
      <c r="M29" s="4">
        <f t="shared" si="22"/>
        <v>-0.45395213923132699</v>
      </c>
      <c r="N29" s="4">
        <f t="shared" si="22"/>
        <v>-0.54934640522875822</v>
      </c>
      <c r="O29" s="4">
        <f t="shared" si="22"/>
        <v>0.18696664080682701</v>
      </c>
      <c r="P29" s="4">
        <f t="shared" si="22"/>
        <v>0.20976067573908974</v>
      </c>
      <c r="Q29" s="4">
        <f t="shared" si="22"/>
        <v>0.30736196319018394</v>
      </c>
      <c r="R29" s="4">
        <f t="shared" si="22"/>
        <v>-0.12271259418729805</v>
      </c>
      <c r="S29" s="4">
        <f t="shared" si="22"/>
        <v>-0.44735276621058895</v>
      </c>
      <c r="T29" s="4">
        <f t="shared" si="22"/>
        <v>0.14940170940170933</v>
      </c>
      <c r="U29" s="4">
        <f t="shared" si="22"/>
        <v>-0.27111886369299781</v>
      </c>
      <c r="V29" s="4">
        <f t="shared" si="22"/>
        <v>0.10247252747252758</v>
      </c>
      <c r="W29" s="4">
        <f t="shared" si="22"/>
        <v>0.3202756619513964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-1.9695360226526081E-2</v>
      </c>
      <c r="I30" s="4">
        <f t="shared" si="23"/>
        <v>-5.5021256534906443E-2</v>
      </c>
      <c r="J30" s="4">
        <f t="shared" si="23"/>
        <v>0.10853616050777368</v>
      </c>
      <c r="K30" s="4">
        <f t="shared" si="23"/>
        <v>0.14530484240336478</v>
      </c>
      <c r="L30" s="4">
        <f t="shared" si="23"/>
        <v>0.26362976693341533</v>
      </c>
      <c r="M30" s="4">
        <f t="shared" si="23"/>
        <v>-0.77137546195363837</v>
      </c>
      <c r="N30" s="4">
        <f t="shared" si="23"/>
        <v>-0.21730217344912947</v>
      </c>
      <c r="O30" s="4">
        <f t="shared" si="23"/>
        <v>-9.4070543676587279E-2</v>
      </c>
      <c r="P30" s="4">
        <f t="shared" si="23"/>
        <v>9.9831121960075736E-2</v>
      </c>
      <c r="Q30" s="4">
        <f t="shared" si="23"/>
        <v>0.13605780876894627</v>
      </c>
      <c r="R30" s="4">
        <f t="shared" si="23"/>
        <v>2.9300118626843528E-2</v>
      </c>
      <c r="S30" s="4">
        <f t="shared" si="23"/>
        <v>1.3997519499568786E-2</v>
      </c>
      <c r="T30" s="4">
        <f t="shared" si="23"/>
        <v>-7.9714288920076454E-2</v>
      </c>
      <c r="U30" s="4">
        <f t="shared" si="23"/>
        <v>2.6504915754659124E-2</v>
      </c>
      <c r="V30" s="4">
        <f t="shared" si="23"/>
        <v>0.14440399903974141</v>
      </c>
      <c r="W30" s="4">
        <f t="shared" si="23"/>
        <v>0.32465391472818272</v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344.22</v>
      </c>
      <c r="H32" s="3">
        <f>IFERROR(INDEX(D32:G32,COUNT(D32:G32)),"")</f>
        <v>344.22</v>
      </c>
      <c r="I32" s="3">
        <f t="shared" ref="I32:X32" si="24">IFERROR(INDEX(I51:I500,MATCH($C$32,$C$51:$C$500,0)),"")</f>
        <v>342.99</v>
      </c>
      <c r="J32" s="3">
        <f t="shared" si="24"/>
        <v>342.18</v>
      </c>
      <c r="K32" s="3">
        <f t="shared" si="24"/>
        <v>323.68</v>
      </c>
      <c r="L32" s="3">
        <f t="shared" si="24"/>
        <v>306.89</v>
      </c>
      <c r="M32" s="3">
        <f t="shared" si="24"/>
        <v>290.82</v>
      </c>
      <c r="N32" s="3">
        <f t="shared" si="24"/>
        <v>338.24</v>
      </c>
      <c r="O32" s="3">
        <f t="shared" si="24"/>
        <v>343.34</v>
      </c>
      <c r="P32" s="3">
        <f t="shared" si="24"/>
        <v>319.98</v>
      </c>
      <c r="Q32" s="3">
        <f t="shared" si="24"/>
        <v>299.87</v>
      </c>
      <c r="R32" s="3">
        <f t="shared" si="24"/>
        <v>284.58999999999997</v>
      </c>
      <c r="S32" s="3">
        <f t="shared" si="24"/>
        <v>274.38</v>
      </c>
      <c r="T32" s="3">
        <f t="shared" si="24"/>
        <v>265.83999999999997</v>
      </c>
      <c r="U32" s="3">
        <f t="shared" si="24"/>
        <v>241.22</v>
      </c>
      <c r="V32" s="3">
        <f t="shared" si="24"/>
        <v>221.97</v>
      </c>
      <c r="W32" s="3">
        <f t="shared" si="24"/>
        <v>190.84</v>
      </c>
      <c r="X32" s="3">
        <f t="shared" si="24"/>
        <v>161.93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0.96</v>
      </c>
      <c r="H33" s="3">
        <f>IFERROR(INDEX(D33:G33,COUNT(D33:G33)),"")</f>
        <v>0.96</v>
      </c>
      <c r="I33" s="3">
        <f t="shared" ref="I33:X33" si="25">IFERROR(INDEX(I51:I500,MATCH($C$33,$C$51:$C$500,0)),"")</f>
        <v>1.39</v>
      </c>
      <c r="J33" s="3">
        <f t="shared" si="25"/>
        <v>1.61</v>
      </c>
      <c r="K33" s="3">
        <f t="shared" si="25"/>
        <v>2.0099999999999998</v>
      </c>
      <c r="L33" s="3">
        <f t="shared" si="25"/>
        <v>1.32</v>
      </c>
      <c r="M33" s="3">
        <f t="shared" si="25"/>
        <v>2.11</v>
      </c>
      <c r="N33" s="3">
        <f t="shared" si="25"/>
        <v>1.66</v>
      </c>
      <c r="O33" s="3">
        <f t="shared" si="25"/>
        <v>0.7</v>
      </c>
      <c r="P33" s="3">
        <f t="shared" si="25"/>
        <v>0.5</v>
      </c>
      <c r="Q33" s="3">
        <f t="shared" si="25"/>
        <v>0.64</v>
      </c>
      <c r="R33" s="3">
        <f t="shared" si="25"/>
        <v>0.53</v>
      </c>
      <c r="S33" s="3">
        <f t="shared" si="25"/>
        <v>0.5</v>
      </c>
      <c r="T33" s="3">
        <f t="shared" si="25"/>
        <v>0.84</v>
      </c>
      <c r="U33" s="3">
        <f t="shared" si="25"/>
        <v>1.24</v>
      </c>
      <c r="V33" s="3">
        <f t="shared" si="25"/>
        <v>1.08</v>
      </c>
      <c r="W33" s="3">
        <f t="shared" si="25"/>
        <v>1.05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267.74</v>
      </c>
      <c r="H34" s="3">
        <f>IFERROR(INDEX(D34:G34,COUNT(D34:G34)),"")</f>
        <v>267.74</v>
      </c>
      <c r="I34" s="3">
        <f t="shared" ref="I34:X34" si="26">IFERROR(INDEX(I51:I500,MATCH($C$34,$C$51:$C$500,0)),"")</f>
        <v>25.5</v>
      </c>
      <c r="J34" s="3">
        <f t="shared" si="26"/>
        <v>30.04</v>
      </c>
      <c r="K34" s="3">
        <f t="shared" si="26"/>
        <v>38.549999999999997</v>
      </c>
      <c r="L34" s="3">
        <f t="shared" si="26"/>
        <v>25.34</v>
      </c>
      <c r="M34" s="3">
        <f t="shared" si="26"/>
        <v>81.67</v>
      </c>
      <c r="N34" s="3">
        <f t="shared" si="26"/>
        <v>40.61</v>
      </c>
      <c r="O34" s="3">
        <f t="shared" si="26"/>
        <v>7.84</v>
      </c>
      <c r="P34" s="3">
        <f t="shared" si="26"/>
        <v>6.17</v>
      </c>
      <c r="Q34" s="3">
        <f t="shared" si="26"/>
        <v>9.01</v>
      </c>
      <c r="R34" s="3">
        <f t="shared" si="26"/>
        <v>9.26</v>
      </c>
      <c r="S34" s="3">
        <f t="shared" si="26"/>
        <v>7.43</v>
      </c>
      <c r="T34" s="3">
        <f t="shared" si="26"/>
        <v>6.63</v>
      </c>
      <c r="U34" s="3">
        <f t="shared" si="26"/>
        <v>10.220000000000001</v>
      </c>
      <c r="V34" s="3">
        <f t="shared" si="26"/>
        <v>5.98</v>
      </c>
      <c r="W34" s="3">
        <f t="shared" si="26"/>
        <v>5.49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28.13</v>
      </c>
      <c r="H35" s="3">
        <f>IFERROR(INDEX(D35:G35,COUNT(D35:G35)),"")</f>
        <v>28.13</v>
      </c>
      <c r="I35" s="3">
        <f t="shared" ref="I35:X35" si="27">IFERROR(INDEX(I51:I500,MATCH($C$35,$C$51:$C$500,0)),"")</f>
        <v>9.8800000000000008</v>
      </c>
      <c r="J35" s="3">
        <f t="shared" si="27"/>
        <v>10.79</v>
      </c>
      <c r="K35" s="3">
        <f t="shared" si="27"/>
        <v>14.14</v>
      </c>
      <c r="L35" s="3">
        <f t="shared" si="27"/>
        <v>10.11</v>
      </c>
      <c r="M35" s="3">
        <f t="shared" si="27"/>
        <v>19.36</v>
      </c>
      <c r="N35" s="3">
        <f t="shared" si="27"/>
        <v>4.03</v>
      </c>
      <c r="O35" s="3">
        <f t="shared" si="27"/>
        <v>1.35</v>
      </c>
      <c r="P35" s="3">
        <f t="shared" si="27"/>
        <v>0.81</v>
      </c>
      <c r="Q35" s="3">
        <f t="shared" si="27"/>
        <v>1.08</v>
      </c>
      <c r="R35" s="3">
        <f t="shared" si="27"/>
        <v>0.96</v>
      </c>
      <c r="S35" s="3">
        <f t="shared" si="27"/>
        <v>0.9</v>
      </c>
      <c r="T35" s="3">
        <f t="shared" si="27"/>
        <v>1.48</v>
      </c>
      <c r="U35" s="3">
        <f t="shared" si="27"/>
        <v>1.83</v>
      </c>
      <c r="V35" s="3">
        <f t="shared" si="27"/>
        <v>1.51</v>
      </c>
      <c r="W35" s="3">
        <f t="shared" si="27"/>
        <v>1.44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X36" si="28">IFERROR(INDEX(H51:H500,MATCH($C$36,$C$51:$C$500,0)),"")</f>
        <v>0.8076000000000001</v>
      </c>
      <c r="I36" s="4">
        <f t="shared" si="28"/>
        <v>0.21429999999999999</v>
      </c>
      <c r="J36" s="4">
        <f t="shared" si="28"/>
        <v>0.98299999999999998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0.89329999999999998</v>
      </c>
      <c r="Q36" s="4">
        <f t="shared" si="28"/>
        <v>0.92620000000000002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</row>
    <row r="37" spans="1:24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X37" si="29">IFERROR(INDEX(H51:H500,MATCH($C$37,$C$51:$C$500,0)),"")</f>
        <v>4</v>
      </c>
      <c r="I37" s="3">
        <f t="shared" si="29"/>
        <v>4</v>
      </c>
      <c r="J37" s="3">
        <f t="shared" si="29"/>
        <v>18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7</v>
      </c>
      <c r="Q37" s="3">
        <f t="shared" si="29"/>
        <v>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85</v>
      </c>
      <c r="C51" t="s">
        <v>5</v>
      </c>
      <c r="D51" s="5">
        <v>41929518000</v>
      </c>
      <c r="E51" s="5">
        <v>40872284000</v>
      </c>
      <c r="F51" s="5">
        <v>42387251000</v>
      </c>
      <c r="G51" s="5">
        <v>43992544000</v>
      </c>
      <c r="I51" s="5">
        <v>171087706000</v>
      </c>
      <c r="J51" s="5">
        <v>181049264000</v>
      </c>
      <c r="K51" s="5">
        <v>163322831000</v>
      </c>
      <c r="L51" s="5">
        <v>142602061000</v>
      </c>
      <c r="M51" s="5">
        <v>112851141000</v>
      </c>
      <c r="N51" s="5">
        <v>150168387000</v>
      </c>
      <c r="O51" s="5">
        <v>191859977000</v>
      </c>
      <c r="P51" s="5">
        <v>211782469000</v>
      </c>
      <c r="Q51" s="5">
        <v>192559080000</v>
      </c>
      <c r="R51" s="5">
        <v>169497607000</v>
      </c>
      <c r="S51" s="5">
        <v>164672678000</v>
      </c>
      <c r="T51" s="5">
        <v>162399488000</v>
      </c>
      <c r="U51" s="5">
        <v>176466380000</v>
      </c>
      <c r="V51" s="5">
        <v>171909922000</v>
      </c>
      <c r="W51" s="5">
        <v>150217862000</v>
      </c>
      <c r="X51" s="5">
        <v>107101503000</v>
      </c>
    </row>
    <row r="52" spans="2:24" ht="15.5" x14ac:dyDescent="0.35">
      <c r="C52" t="s">
        <v>1128</v>
      </c>
      <c r="D52" s="5">
        <v>37710103000</v>
      </c>
      <c r="E52" s="5">
        <v>37566194000</v>
      </c>
      <c r="F52" s="5">
        <v>38404274000</v>
      </c>
      <c r="G52" s="5">
        <v>40249238000</v>
      </c>
      <c r="I52" s="5">
        <v>156610553000</v>
      </c>
      <c r="J52" s="5">
        <v>166638484000</v>
      </c>
      <c r="K52" s="5">
        <v>149580478000</v>
      </c>
      <c r="L52" s="5">
        <v>123288945000</v>
      </c>
      <c r="M52" s="5">
        <v>96226825000</v>
      </c>
      <c r="N52" s="5">
        <v>132804370000</v>
      </c>
      <c r="O52" s="5">
        <v>157764071000</v>
      </c>
      <c r="P52" s="5">
        <v>165555466000</v>
      </c>
      <c r="Q52" s="5">
        <v>157972092000</v>
      </c>
      <c r="R52" s="5">
        <v>142407212000</v>
      </c>
      <c r="S52" s="5">
        <v>134358169000</v>
      </c>
      <c r="T52" s="5">
        <v>134463809000</v>
      </c>
      <c r="U52" s="5">
        <v>145124123000</v>
      </c>
      <c r="V52" s="5">
        <v>153892999000</v>
      </c>
      <c r="W52" s="5">
        <v>134791894000</v>
      </c>
      <c r="X52" s="5">
        <v>89866058000</v>
      </c>
    </row>
    <row r="53" spans="2:24" ht="15.5" x14ac:dyDescent="0.35">
      <c r="C53" t="s">
        <v>1129</v>
      </c>
      <c r="E53" s="5">
        <v>31231000</v>
      </c>
      <c r="F53" s="5">
        <v>450494000</v>
      </c>
      <c r="I53" s="5">
        <v>481725000</v>
      </c>
      <c r="J53" s="5">
        <v>972053000</v>
      </c>
      <c r="K53" s="5">
        <v>2355036000</v>
      </c>
      <c r="L53" s="5">
        <v>3108243000</v>
      </c>
      <c r="M53" s="5">
        <v>2129063000</v>
      </c>
      <c r="N53" s="5">
        <v>1730600000</v>
      </c>
      <c r="O53" s="5">
        <v>5365821000</v>
      </c>
      <c r="P53" s="5">
        <v>10873319000</v>
      </c>
      <c r="Q53" s="5">
        <v>12084082000</v>
      </c>
      <c r="R53" s="5">
        <v>9741595000</v>
      </c>
      <c r="S53" s="5">
        <v>3882788000</v>
      </c>
      <c r="T53" s="5">
        <v>2471857000</v>
      </c>
      <c r="U53" s="5">
        <v>4473407000</v>
      </c>
      <c r="V53" s="5">
        <v>4979932000</v>
      </c>
      <c r="W53" s="5">
        <v>9625172000</v>
      </c>
      <c r="X53" s="5">
        <v>12733298000</v>
      </c>
    </row>
    <row r="54" spans="2:24" ht="15.5" x14ac:dyDescent="0.35">
      <c r="C54" t="s">
        <v>1130</v>
      </c>
      <c r="D54" s="5">
        <v>53896000</v>
      </c>
      <c r="F54" s="5">
        <v>-296303000</v>
      </c>
      <c r="G54" s="5">
        <v>87056000</v>
      </c>
      <c r="P54" s="5">
        <v>95351000</v>
      </c>
      <c r="Q54" s="5">
        <v>734162000</v>
      </c>
      <c r="R54" s="5">
        <v>2260989000</v>
      </c>
      <c r="S54" s="5">
        <v>7347394000</v>
      </c>
      <c r="T54" s="5">
        <v>7877588000</v>
      </c>
      <c r="U54" s="5">
        <v>5753673000</v>
      </c>
      <c r="V54" s="5">
        <v>643995000</v>
      </c>
      <c r="W54" s="5">
        <v>2184399000</v>
      </c>
      <c r="X54" s="5">
        <v>2852612000</v>
      </c>
    </row>
    <row r="55" spans="2:24" ht="15.5" x14ac:dyDescent="0.35">
      <c r="C55" t="s">
        <v>96</v>
      </c>
      <c r="D55" s="5">
        <v>58063000</v>
      </c>
      <c r="F55" s="5">
        <v>76613000</v>
      </c>
      <c r="G55" s="5">
        <v>-98269000</v>
      </c>
      <c r="J55" s="5">
        <v>-151692000</v>
      </c>
      <c r="K55" s="5">
        <v>-161454000</v>
      </c>
      <c r="L55" s="5">
        <v>161441000</v>
      </c>
      <c r="M55" s="5">
        <v>-496699000</v>
      </c>
      <c r="N55" s="5">
        <v>-584927000</v>
      </c>
      <c r="O55" s="5">
        <v>1992238000</v>
      </c>
      <c r="P55" s="5">
        <v>4761766000</v>
      </c>
      <c r="Q55" s="5">
        <v>40873000</v>
      </c>
      <c r="R55" s="5">
        <v>-392895000</v>
      </c>
      <c r="S55" s="5">
        <v>435487000</v>
      </c>
      <c r="T55" s="5">
        <v>-154933000</v>
      </c>
      <c r="U55" s="5">
        <v>-1445510000</v>
      </c>
      <c r="V55" s="5">
        <v>212754000</v>
      </c>
      <c r="W55" s="5">
        <v>-80516000</v>
      </c>
      <c r="X55" s="5">
        <v>-52797000</v>
      </c>
    </row>
    <row r="56" spans="2:24" ht="15.5" x14ac:dyDescent="0.35">
      <c r="C56" t="s">
        <v>1131</v>
      </c>
      <c r="O56" s="5">
        <v>118580000</v>
      </c>
      <c r="P56" s="5">
        <v>195167000</v>
      </c>
      <c r="Q56" s="5">
        <v>737744000</v>
      </c>
      <c r="R56" s="5">
        <v>1948389000</v>
      </c>
      <c r="S56" s="5">
        <v>4415354000</v>
      </c>
      <c r="T56" s="5">
        <v>608503000</v>
      </c>
      <c r="U56" s="5">
        <v>450382000</v>
      </c>
      <c r="V56" s="5">
        <v>371796000</v>
      </c>
      <c r="W56" s="5">
        <v>748869000</v>
      </c>
      <c r="X56" s="5">
        <v>1317193000</v>
      </c>
    </row>
    <row r="57" spans="2:24" ht="15.5" x14ac:dyDescent="0.35">
      <c r="C57" t="s">
        <v>177</v>
      </c>
      <c r="D57" s="5">
        <v>222818000</v>
      </c>
      <c r="E57" s="5">
        <v>608232000</v>
      </c>
      <c r="F57" s="5">
        <v>1281501000</v>
      </c>
      <c r="G57" s="5">
        <v>1245040000</v>
      </c>
      <c r="I57" s="5">
        <v>4218465000</v>
      </c>
      <c r="J57" s="5">
        <v>4287997000</v>
      </c>
      <c r="K57" s="5">
        <v>4210170000</v>
      </c>
      <c r="L57" s="5">
        <v>4165066000</v>
      </c>
      <c r="M57" s="5">
        <v>4562218000</v>
      </c>
      <c r="N57" s="5">
        <v>836918000</v>
      </c>
      <c r="O57" s="5">
        <v>825318000</v>
      </c>
      <c r="P57" s="5">
        <v>280026000</v>
      </c>
      <c r="Q57" s="5">
        <v>155290000</v>
      </c>
      <c r="R57" s="5">
        <v>334890000</v>
      </c>
      <c r="S57" s="5">
        <v>613001000</v>
      </c>
      <c r="T57" s="5">
        <v>250793000</v>
      </c>
      <c r="U57" s="5">
        <v>697354000</v>
      </c>
      <c r="V57" s="5">
        <v>410923000</v>
      </c>
      <c r="W57" s="5">
        <v>718391000</v>
      </c>
      <c r="X57" s="5">
        <v>332342000</v>
      </c>
    </row>
    <row r="58" spans="2:24" ht="15.5" x14ac:dyDescent="0.35">
      <c r="C58" t="s">
        <v>91</v>
      </c>
      <c r="E58" s="5">
        <v>478769000</v>
      </c>
      <c r="I58" s="5">
        <v>478769000</v>
      </c>
      <c r="J58" s="5">
        <v>671229000</v>
      </c>
      <c r="K58" s="5">
        <v>-228246000</v>
      </c>
      <c r="L58" s="5">
        <v>158771000</v>
      </c>
      <c r="M58" s="5">
        <v>180490000</v>
      </c>
      <c r="N58" s="5">
        <v>61152000</v>
      </c>
      <c r="O58" s="5">
        <v>-253970000</v>
      </c>
      <c r="P58" s="5">
        <v>357213000</v>
      </c>
      <c r="Q58" s="5">
        <v>-29908000</v>
      </c>
      <c r="R58" s="5">
        <v>-12916000</v>
      </c>
      <c r="S58" s="5">
        <v>-513007000</v>
      </c>
    </row>
    <row r="59" spans="2:24" ht="15.5" x14ac:dyDescent="0.35">
      <c r="C59" t="s">
        <v>88</v>
      </c>
      <c r="D59" s="5">
        <v>-35629415000</v>
      </c>
      <c r="E59" s="5">
        <v>-22361699000</v>
      </c>
      <c r="F59" s="5">
        <v>-14828670000</v>
      </c>
      <c r="G59" s="5">
        <v>-28732635000</v>
      </c>
      <c r="I59" s="5">
        <v>-98380959000</v>
      </c>
      <c r="J59" s="5">
        <v>-99031342000</v>
      </c>
      <c r="K59" s="5">
        <v>-95923159000</v>
      </c>
      <c r="L59" s="5">
        <v>-80252676000</v>
      </c>
      <c r="M59" s="5">
        <v>-80509127000</v>
      </c>
      <c r="N59" s="5">
        <v>-131860334000</v>
      </c>
      <c r="O59" s="5">
        <v>-156068981000</v>
      </c>
      <c r="P59" s="5">
        <v>-181533437000</v>
      </c>
      <c r="Q59" s="5">
        <v>-162757373000</v>
      </c>
      <c r="R59" s="5">
        <v>-151086300000</v>
      </c>
      <c r="S59" s="5">
        <v>-137989208000</v>
      </c>
      <c r="T59" s="5">
        <v>-119898714000</v>
      </c>
      <c r="U59" s="5">
        <v>-131144960000</v>
      </c>
      <c r="V59" s="5">
        <v>-114940270000</v>
      </c>
      <c r="W59" s="5">
        <v>-102046603000</v>
      </c>
      <c r="X59" s="5">
        <v>-71500372000</v>
      </c>
    </row>
    <row r="60" spans="2:24" ht="15.5" x14ac:dyDescent="0.35">
      <c r="C60" t="s">
        <v>1132</v>
      </c>
      <c r="D60" s="5">
        <v>-6940743000</v>
      </c>
      <c r="E60" s="5">
        <v>-6745418000</v>
      </c>
      <c r="F60" s="5">
        <v>-8131034000</v>
      </c>
      <c r="G60" s="5">
        <v>-7013416000</v>
      </c>
      <c r="I60" s="5">
        <v>-29855330000</v>
      </c>
      <c r="J60" s="5">
        <v>-32686327000</v>
      </c>
      <c r="K60" s="5">
        <v>-25769858000</v>
      </c>
      <c r="L60" s="5">
        <v>-8205615000</v>
      </c>
      <c r="M60" s="5">
        <v>-20233887000</v>
      </c>
      <c r="N60" s="5">
        <v>-60562045000</v>
      </c>
      <c r="O60" s="5">
        <v>-94421772000</v>
      </c>
      <c r="P60" s="5">
        <v>-115703926000</v>
      </c>
      <c r="Q60" s="5">
        <v>-103486834000</v>
      </c>
      <c r="R60" s="5">
        <v>-86053622000</v>
      </c>
      <c r="S60" s="5">
        <v>-80576964000</v>
      </c>
      <c r="T60" s="5">
        <v>-75442967000</v>
      </c>
      <c r="U60" s="5">
        <v>-88407336000</v>
      </c>
      <c r="V60" s="5">
        <v>-91195163000</v>
      </c>
      <c r="W60" s="5">
        <v>-81351550000</v>
      </c>
      <c r="X60" s="5">
        <v>-53379178000</v>
      </c>
    </row>
    <row r="61" spans="2:24" ht="15.5" x14ac:dyDescent="0.35">
      <c r="C61" t="s">
        <v>1133</v>
      </c>
      <c r="D61" s="5">
        <v>-15104999000</v>
      </c>
      <c r="E61" s="5">
        <v>-46568441000</v>
      </c>
      <c r="G61" s="5">
        <v>12885243000</v>
      </c>
      <c r="I61" s="5">
        <v>-46568441000</v>
      </c>
      <c r="J61" s="5">
        <v>-43213557000</v>
      </c>
      <c r="U61" s="5">
        <v>-11649789000</v>
      </c>
      <c r="V61" s="5">
        <v>-10000424000</v>
      </c>
      <c r="W61" s="5">
        <v>-9915928000</v>
      </c>
      <c r="X61" s="5">
        <v>-8725868000</v>
      </c>
    </row>
    <row r="62" spans="2:24" ht="15.5" x14ac:dyDescent="0.35">
      <c r="C62" t="s">
        <v>1134</v>
      </c>
      <c r="D62" s="5">
        <v>-5531182000</v>
      </c>
      <c r="E62" s="5">
        <v>31484897000</v>
      </c>
      <c r="F62" s="5">
        <v>-17922926000</v>
      </c>
      <c r="G62" s="5">
        <v>-27893730000</v>
      </c>
      <c r="I62" s="5">
        <v>-19176493000</v>
      </c>
      <c r="J62" s="5">
        <v>-18050241000</v>
      </c>
      <c r="K62" s="5">
        <v>-56269411000</v>
      </c>
      <c r="L62" s="5">
        <v>-52577347000</v>
      </c>
      <c r="M62" s="5">
        <v>-51494720000</v>
      </c>
      <c r="N62" s="5">
        <v>-43715604000</v>
      </c>
      <c r="O62" s="5">
        <v>-43647209000</v>
      </c>
      <c r="P62" s="5">
        <v>-43555292000</v>
      </c>
      <c r="Q62" s="5">
        <v>-41369147000</v>
      </c>
      <c r="R62" s="5">
        <v>-45227046000</v>
      </c>
      <c r="S62" s="5">
        <v>-34938238000</v>
      </c>
      <c r="T62" s="5">
        <v>-26712233000</v>
      </c>
      <c r="U62" s="5">
        <v>-16597420000</v>
      </c>
      <c r="V62" s="5">
        <v>-10423115000</v>
      </c>
      <c r="W62" s="5">
        <v>-6892363000</v>
      </c>
      <c r="X62" s="5">
        <v>-8406197000</v>
      </c>
    </row>
    <row r="63" spans="2:24" ht="15.5" x14ac:dyDescent="0.35">
      <c r="C63" t="s">
        <v>92</v>
      </c>
      <c r="D63" s="5">
        <v>6300103000</v>
      </c>
      <c r="E63" s="5">
        <v>18510585000</v>
      </c>
      <c r="F63" s="5">
        <v>27558581000</v>
      </c>
      <c r="G63" s="5">
        <v>15259909000</v>
      </c>
      <c r="I63" s="5">
        <v>72706747000</v>
      </c>
      <c r="J63" s="5">
        <v>82017922000</v>
      </c>
      <c r="K63" s="5">
        <v>67399672000</v>
      </c>
      <c r="L63" s="5">
        <v>62349385000</v>
      </c>
      <c r="M63" s="5">
        <v>32342014000</v>
      </c>
      <c r="N63" s="5">
        <v>18308053000</v>
      </c>
      <c r="O63" s="5">
        <v>35790996000</v>
      </c>
      <c r="P63" s="5">
        <v>30249032000</v>
      </c>
      <c r="Q63" s="5">
        <v>29801707000</v>
      </c>
      <c r="R63" s="5">
        <v>18411307000</v>
      </c>
      <c r="S63" s="5">
        <v>26683470000</v>
      </c>
      <c r="T63" s="5">
        <v>42500774000</v>
      </c>
      <c r="U63" s="5">
        <v>45321420000</v>
      </c>
      <c r="V63" s="5">
        <v>56969652000</v>
      </c>
      <c r="W63" s="5">
        <v>48171259000</v>
      </c>
      <c r="X63" s="5">
        <v>35601131000</v>
      </c>
    </row>
    <row r="64" spans="2:24" ht="15.5" x14ac:dyDescent="0.35">
      <c r="C64" t="s">
        <v>93</v>
      </c>
      <c r="D64" s="5">
        <v>-659706000</v>
      </c>
      <c r="E64" s="5">
        <v>3760674000</v>
      </c>
      <c r="F64" s="5">
        <v>572400000</v>
      </c>
      <c r="G64" s="5">
        <v>70815000</v>
      </c>
      <c r="I64" s="5">
        <v>4857260000</v>
      </c>
      <c r="J64" s="5">
        <v>-1075335000</v>
      </c>
      <c r="K64" s="5">
        <v>7444955000</v>
      </c>
      <c r="L64" s="5">
        <v>10205752000</v>
      </c>
      <c r="M64" s="5">
        <v>265226000</v>
      </c>
      <c r="N64" s="5">
        <v>8136673000</v>
      </c>
      <c r="O64" s="5">
        <v>7983072000</v>
      </c>
      <c r="P64" s="5">
        <v>6819118000</v>
      </c>
      <c r="Q64" s="5">
        <v>1061060000</v>
      </c>
      <c r="R64" s="5">
        <v>5747418000</v>
      </c>
      <c r="S64" s="5">
        <v>1513124000</v>
      </c>
      <c r="T64" s="5">
        <v>5134542000</v>
      </c>
      <c r="U64" s="5">
        <v>-862853000</v>
      </c>
      <c r="V64" s="5">
        <v>856316000</v>
      </c>
      <c r="W64" s="5">
        <v>2279796000</v>
      </c>
      <c r="X64" s="5">
        <v>318569000</v>
      </c>
    </row>
    <row r="65" spans="3:24" ht="15.5" x14ac:dyDescent="0.35">
      <c r="C65" t="s">
        <v>339</v>
      </c>
      <c r="O65" s="5">
        <v>3417000</v>
      </c>
      <c r="P65" s="5">
        <v>118501000</v>
      </c>
      <c r="R65" s="5">
        <v>1876825000</v>
      </c>
      <c r="S65" s="5">
        <v>893064000</v>
      </c>
      <c r="T65" s="5">
        <v>207046000</v>
      </c>
      <c r="U65" s="5">
        <v>86443000</v>
      </c>
    </row>
    <row r="66" spans="3:24" ht="15.5" x14ac:dyDescent="0.35">
      <c r="C66" t="s">
        <v>97</v>
      </c>
      <c r="D66" s="5">
        <v>-659706000</v>
      </c>
      <c r="E66" s="5">
        <v>3760674000</v>
      </c>
      <c r="F66" s="5">
        <v>572400000</v>
      </c>
      <c r="G66" s="5">
        <v>70815000</v>
      </c>
      <c r="I66" s="5">
        <v>4857260000</v>
      </c>
      <c r="J66" s="5">
        <v>-1075335000</v>
      </c>
      <c r="K66" s="5">
        <v>7444955000</v>
      </c>
      <c r="L66" s="5">
        <v>10205752000</v>
      </c>
      <c r="M66" s="5">
        <v>265226000</v>
      </c>
      <c r="N66" s="5">
        <v>8136673000</v>
      </c>
      <c r="O66" s="5">
        <v>7983072000</v>
      </c>
      <c r="P66" s="5">
        <v>6819118000</v>
      </c>
      <c r="Q66" s="5">
        <v>1061060000</v>
      </c>
      <c r="R66" s="5">
        <v>5747418000</v>
      </c>
      <c r="S66" s="5">
        <v>1513124000</v>
      </c>
      <c r="T66" s="5">
        <v>5134542000</v>
      </c>
      <c r="U66" s="5">
        <v>-862853000</v>
      </c>
      <c r="V66" s="5">
        <v>856316000</v>
      </c>
      <c r="W66" s="5">
        <v>2279796000</v>
      </c>
      <c r="X66" s="5">
        <v>318569000</v>
      </c>
    </row>
    <row r="67" spans="3:24" ht="15.5" x14ac:dyDescent="0.35">
      <c r="C67" t="s">
        <v>28</v>
      </c>
      <c r="D67" s="5">
        <v>5640397000</v>
      </c>
      <c r="E67" s="5">
        <v>22271259000</v>
      </c>
      <c r="F67" s="5">
        <v>28130981000</v>
      </c>
      <c r="G67" s="5">
        <v>15330724000</v>
      </c>
      <c r="I67" s="5">
        <v>77564007000</v>
      </c>
      <c r="J67" s="5">
        <v>80942587000</v>
      </c>
      <c r="K67" s="5">
        <v>74844627000</v>
      </c>
      <c r="L67" s="5">
        <v>72555137000</v>
      </c>
      <c r="M67" s="5">
        <v>32607240000</v>
      </c>
      <c r="N67" s="5">
        <v>24514794000</v>
      </c>
      <c r="O67" s="5">
        <v>43774068000</v>
      </c>
      <c r="P67" s="5">
        <v>37068150000</v>
      </c>
      <c r="Q67" s="5">
        <v>30862767000</v>
      </c>
      <c r="R67" s="5">
        <v>24158725000</v>
      </c>
      <c r="S67" s="5">
        <v>28196594000</v>
      </c>
      <c r="T67" s="5">
        <v>47635316000</v>
      </c>
      <c r="U67" s="5">
        <v>44458567000</v>
      </c>
      <c r="V67" s="5">
        <v>57825968000</v>
      </c>
      <c r="W67" s="5">
        <v>50451055000</v>
      </c>
      <c r="X67" s="5">
        <v>35919700000</v>
      </c>
    </row>
    <row r="68" spans="3:24" ht="15.5" x14ac:dyDescent="0.35">
      <c r="C68" t="s">
        <v>27</v>
      </c>
      <c r="D68" s="5">
        <v>-1242098000</v>
      </c>
      <c r="E68" s="5">
        <v>544819000</v>
      </c>
      <c r="F68" s="5">
        <v>-4677301000</v>
      </c>
      <c r="G68" s="5">
        <v>-4110376000</v>
      </c>
      <c r="I68" s="5">
        <v>-11257741000</v>
      </c>
      <c r="J68" s="5">
        <v>-15893718000</v>
      </c>
      <c r="K68" s="5">
        <v>-14948598000</v>
      </c>
      <c r="L68" s="5">
        <v>-15650886000</v>
      </c>
      <c r="M68" s="5">
        <v>-5875552000</v>
      </c>
      <c r="N68" s="5">
        <v>-9629424000</v>
      </c>
      <c r="O68" s="5">
        <v>-10740188000</v>
      </c>
      <c r="P68" s="5">
        <v>-9231518000</v>
      </c>
      <c r="Q68" s="5">
        <v>-7852403000</v>
      </c>
      <c r="R68" s="5">
        <v>-6561686000</v>
      </c>
      <c r="S68" s="5">
        <v>-8134863000</v>
      </c>
      <c r="T68" s="5">
        <v>-11336808000</v>
      </c>
      <c r="U68" s="5">
        <v>-12878468000</v>
      </c>
      <c r="V68" s="5">
        <v>-14494251000</v>
      </c>
      <c r="W68" s="5">
        <v>-11152385000</v>
      </c>
      <c r="X68" s="5">
        <v>-7690892000</v>
      </c>
    </row>
    <row r="69" spans="3:24" ht="15.5" x14ac:dyDescent="0.35">
      <c r="C69" t="s">
        <v>98</v>
      </c>
      <c r="D69" s="5">
        <v>-1081671000</v>
      </c>
      <c r="E69" s="5">
        <v>-4796207000</v>
      </c>
      <c r="F69" s="5">
        <v>-4718750000</v>
      </c>
      <c r="G69" s="5">
        <v>-4218703000</v>
      </c>
      <c r="I69" s="5">
        <v>-16794639000</v>
      </c>
      <c r="J69" s="5">
        <v>-16239606000</v>
      </c>
      <c r="K69" s="5">
        <v>-15221462000</v>
      </c>
      <c r="L69" s="5">
        <v>-15693577000</v>
      </c>
      <c r="M69" s="5">
        <v>-6115261000</v>
      </c>
      <c r="N69" s="5">
        <v>-8528012000</v>
      </c>
      <c r="O69" s="5">
        <v>-10990811000</v>
      </c>
      <c r="P69" s="5">
        <v>-9497716000</v>
      </c>
      <c r="Q69" s="5">
        <v>-7665060000</v>
      </c>
      <c r="R69" s="5">
        <v>-5538072000</v>
      </c>
      <c r="S69" s="5">
        <v>-8443389000</v>
      </c>
      <c r="T69" s="5">
        <v>-11566376000</v>
      </c>
      <c r="U69" s="5">
        <v>-13006026000</v>
      </c>
      <c r="V69" s="5">
        <v>-14695251000</v>
      </c>
      <c r="W69" s="5">
        <v>-11343982000</v>
      </c>
      <c r="X69" s="5">
        <v>-7841958000</v>
      </c>
    </row>
    <row r="70" spans="3:24" ht="15.5" x14ac:dyDescent="0.35">
      <c r="C70" t="s">
        <v>99</v>
      </c>
      <c r="D70" s="5">
        <v>-160427000</v>
      </c>
      <c r="E70" s="5">
        <v>5341026000</v>
      </c>
      <c r="F70" s="5">
        <v>41449000</v>
      </c>
      <c r="G70" s="5">
        <v>108327000</v>
      </c>
      <c r="I70" s="5">
        <v>5536898000</v>
      </c>
      <c r="J70" s="5">
        <v>345888000</v>
      </c>
      <c r="K70" s="5">
        <v>272864000</v>
      </c>
      <c r="L70" s="5">
        <v>42691000</v>
      </c>
      <c r="M70" s="5">
        <v>239709000</v>
      </c>
      <c r="N70" s="5">
        <v>-1101412000</v>
      </c>
      <c r="O70" s="5">
        <v>250623000</v>
      </c>
      <c r="P70" s="5">
        <v>266198000</v>
      </c>
      <c r="Q70" s="5">
        <v>-187343000</v>
      </c>
      <c r="R70" s="5">
        <v>-1023614000</v>
      </c>
      <c r="S70" s="5">
        <v>308526000</v>
      </c>
      <c r="T70" s="5">
        <v>229568000</v>
      </c>
      <c r="U70" s="5">
        <v>127558000</v>
      </c>
      <c r="V70" s="5">
        <v>201000000</v>
      </c>
      <c r="W70" s="5">
        <v>191597000</v>
      </c>
      <c r="X70" s="5">
        <v>151066000</v>
      </c>
    </row>
    <row r="71" spans="3:24" ht="15.5" x14ac:dyDescent="0.35">
      <c r="C71" t="s">
        <v>100</v>
      </c>
      <c r="D71" s="5">
        <v>-1242098000</v>
      </c>
      <c r="E71" s="5">
        <v>544819000</v>
      </c>
      <c r="F71" s="5">
        <v>-4677301000</v>
      </c>
      <c r="G71" s="5">
        <v>-4110376000</v>
      </c>
      <c r="I71" s="5">
        <v>-11257741000</v>
      </c>
      <c r="J71" s="5">
        <v>-15893718000</v>
      </c>
      <c r="K71" s="5">
        <v>-14948598000</v>
      </c>
      <c r="L71" s="5">
        <v>-15650886000</v>
      </c>
      <c r="M71" s="5">
        <v>-5875552000</v>
      </c>
      <c r="N71" s="5">
        <v>-9629424000</v>
      </c>
      <c r="O71" s="5">
        <v>-10740188000</v>
      </c>
      <c r="P71" s="5">
        <v>-9231518000</v>
      </c>
      <c r="Q71" s="5">
        <v>-7852403000</v>
      </c>
      <c r="R71" s="5">
        <v>-6561686000</v>
      </c>
      <c r="S71" s="5">
        <v>-8134863000</v>
      </c>
      <c r="T71" s="5">
        <v>-11336808000</v>
      </c>
      <c r="U71" s="5">
        <v>-12878468000</v>
      </c>
      <c r="V71" s="5">
        <v>-14494251000</v>
      </c>
      <c r="W71" s="5">
        <v>-11152385000</v>
      </c>
      <c r="X71" s="5">
        <v>-7690892000</v>
      </c>
    </row>
    <row r="72" spans="3:24" ht="15.5" x14ac:dyDescent="0.35">
      <c r="C72" t="s">
        <v>104</v>
      </c>
      <c r="D72" s="5">
        <v>4398299000</v>
      </c>
      <c r="E72" s="5">
        <v>22816078000</v>
      </c>
      <c r="F72" s="5">
        <v>23453680000</v>
      </c>
      <c r="G72" s="5">
        <v>11220348000</v>
      </c>
      <c r="I72" s="5">
        <v>66306266000</v>
      </c>
      <c r="J72" s="5">
        <v>65048869000</v>
      </c>
      <c r="K72" s="5">
        <v>59896029000</v>
      </c>
      <c r="L72" s="5">
        <v>56904251000</v>
      </c>
      <c r="M72" s="5">
        <v>26731688000</v>
      </c>
      <c r="N72" s="5">
        <v>14885370000</v>
      </c>
      <c r="O72" s="5">
        <v>33033880000</v>
      </c>
      <c r="P72" s="5">
        <v>27836632000</v>
      </c>
      <c r="Q72" s="5">
        <v>23010364000</v>
      </c>
      <c r="R72" s="5">
        <v>17597039000</v>
      </c>
      <c r="S72" s="5">
        <v>20061731000</v>
      </c>
      <c r="T72" s="5">
        <v>36298508000</v>
      </c>
      <c r="U72" s="5">
        <v>31580099000</v>
      </c>
      <c r="V72" s="5">
        <v>43331717000</v>
      </c>
      <c r="W72" s="5">
        <v>39298670000</v>
      </c>
      <c r="X72" s="5">
        <v>28228808000</v>
      </c>
    </row>
    <row r="73" spans="3:24" ht="15.5" x14ac:dyDescent="0.35">
      <c r="C73" t="s">
        <v>105</v>
      </c>
      <c r="E73" s="5">
        <v>478769000</v>
      </c>
      <c r="I73" s="5">
        <v>478769000</v>
      </c>
      <c r="J73" s="5">
        <v>671229000</v>
      </c>
      <c r="K73" s="5">
        <v>-228246000</v>
      </c>
      <c r="L73" s="5">
        <v>158771000</v>
      </c>
      <c r="M73" s="5">
        <v>180490000</v>
      </c>
      <c r="N73" s="5">
        <v>61152000</v>
      </c>
      <c r="O73" s="5">
        <v>-253970000</v>
      </c>
      <c r="P73" s="5">
        <v>357213000</v>
      </c>
      <c r="Q73" s="5">
        <v>-29908000</v>
      </c>
      <c r="R73" s="5">
        <v>-12916000</v>
      </c>
      <c r="S73" s="5">
        <v>-513007000</v>
      </c>
    </row>
    <row r="74" spans="3:24" ht="15.5" x14ac:dyDescent="0.35">
      <c r="C74" t="s">
        <v>106</v>
      </c>
      <c r="E74" s="5">
        <v>478769000</v>
      </c>
      <c r="I74" s="5">
        <v>478769000</v>
      </c>
      <c r="J74" s="5">
        <v>671229000</v>
      </c>
      <c r="K74" s="5">
        <v>-228246000</v>
      </c>
      <c r="L74" s="5">
        <v>158771000</v>
      </c>
      <c r="M74" s="5">
        <v>180490000</v>
      </c>
      <c r="N74" s="5">
        <v>61152000</v>
      </c>
      <c r="O74" s="5">
        <v>-253970000</v>
      </c>
      <c r="P74" s="5">
        <v>357213000</v>
      </c>
      <c r="Q74" s="5">
        <v>-29908000</v>
      </c>
      <c r="R74" s="5">
        <v>-12916000</v>
      </c>
      <c r="S74" s="5">
        <v>-513007000</v>
      </c>
    </row>
    <row r="75" spans="3:24" ht="15.5" x14ac:dyDescent="0.35">
      <c r="C75" t="s">
        <v>107</v>
      </c>
      <c r="D75" s="5">
        <v>4398299000</v>
      </c>
      <c r="E75" s="5">
        <v>23294847000</v>
      </c>
      <c r="F75" s="5">
        <v>23453680000</v>
      </c>
      <c r="G75" s="5">
        <v>11220348000</v>
      </c>
      <c r="I75" s="5">
        <v>66785035000</v>
      </c>
      <c r="J75" s="5">
        <v>65720098000</v>
      </c>
      <c r="K75" s="5">
        <v>59667783000</v>
      </c>
      <c r="L75" s="5">
        <v>57063022000</v>
      </c>
      <c r="M75" s="5">
        <v>26912178000</v>
      </c>
      <c r="N75" s="5">
        <v>14946522000</v>
      </c>
      <c r="O75" s="5">
        <v>32779910000</v>
      </c>
      <c r="P75" s="5">
        <v>28193845000</v>
      </c>
      <c r="Q75" s="5">
        <v>22980456000</v>
      </c>
      <c r="R75" s="5">
        <v>17584123000</v>
      </c>
      <c r="S75" s="5">
        <v>19548724000</v>
      </c>
      <c r="T75" s="5">
        <v>36298508000</v>
      </c>
      <c r="U75" s="5">
        <v>31580099000</v>
      </c>
      <c r="V75" s="5">
        <v>43331717000</v>
      </c>
      <c r="W75" s="5">
        <v>39298670000</v>
      </c>
      <c r="X75" s="5">
        <v>28228808000</v>
      </c>
    </row>
    <row r="76" spans="3:24" ht="15.5" x14ac:dyDescent="0.35">
      <c r="C76" t="s">
        <v>108</v>
      </c>
      <c r="D76" s="5">
        <v>4398299000</v>
      </c>
      <c r="E76" s="5">
        <v>22816078000</v>
      </c>
      <c r="F76" s="5">
        <v>23453680000</v>
      </c>
      <c r="G76" s="5">
        <v>11220348000</v>
      </c>
      <c r="I76" s="5">
        <v>66306266000</v>
      </c>
      <c r="J76" s="5">
        <v>65048869000</v>
      </c>
      <c r="K76" s="5">
        <v>59896029000</v>
      </c>
      <c r="L76" s="5">
        <v>56904251000</v>
      </c>
      <c r="M76" s="5">
        <v>26731688000</v>
      </c>
      <c r="N76" s="5">
        <v>14885370000</v>
      </c>
      <c r="O76" s="5">
        <v>33033880000</v>
      </c>
      <c r="P76" s="5">
        <v>27836632000</v>
      </c>
      <c r="Q76" s="5">
        <v>23010364000</v>
      </c>
      <c r="R76" s="5">
        <v>17597039000</v>
      </c>
      <c r="S76" s="5">
        <v>20061731000</v>
      </c>
      <c r="T76" s="5">
        <v>36298508000</v>
      </c>
      <c r="U76" s="5">
        <v>31580099000</v>
      </c>
      <c r="V76" s="5">
        <v>43331717000</v>
      </c>
      <c r="W76" s="5">
        <v>39298670000</v>
      </c>
      <c r="X76" s="5">
        <v>28228808000</v>
      </c>
    </row>
    <row r="77" spans="3:24" ht="15.5" x14ac:dyDescent="0.35">
      <c r="C77" t="s">
        <v>7</v>
      </c>
      <c r="D77" s="5">
        <v>4398299000</v>
      </c>
      <c r="E77" s="5">
        <v>23294847000</v>
      </c>
      <c r="F77" s="5">
        <v>23453680000</v>
      </c>
      <c r="G77" s="5">
        <v>11220348000</v>
      </c>
      <c r="I77" s="5">
        <v>66785035000</v>
      </c>
      <c r="J77" s="5">
        <v>65720098000</v>
      </c>
      <c r="K77" s="5">
        <v>59667783000</v>
      </c>
      <c r="L77" s="5">
        <v>57063022000</v>
      </c>
      <c r="M77" s="5">
        <v>26912178000</v>
      </c>
      <c r="N77" s="5">
        <v>14946522000</v>
      </c>
      <c r="O77" s="5">
        <v>32779910000</v>
      </c>
      <c r="P77" s="5">
        <v>28193845000</v>
      </c>
      <c r="Q77" s="5">
        <v>22980456000</v>
      </c>
      <c r="R77" s="5">
        <v>17584123000</v>
      </c>
      <c r="S77" s="5">
        <v>19548724000</v>
      </c>
      <c r="T77" s="5">
        <v>36298508000</v>
      </c>
      <c r="U77" s="5">
        <v>31580099000</v>
      </c>
      <c r="V77" s="5">
        <v>43331717000</v>
      </c>
      <c r="W77" s="5">
        <v>39298670000</v>
      </c>
      <c r="X77" s="5">
        <v>28228808000</v>
      </c>
    </row>
    <row r="78" spans="3:24" ht="15.5" x14ac:dyDescent="0.35">
      <c r="C78" t="s">
        <v>466</v>
      </c>
    </row>
    <row r="79" spans="3:24" ht="15.5" x14ac:dyDescent="0.35">
      <c r="C79" t="s">
        <v>110</v>
      </c>
      <c r="D79" s="5">
        <v>4398299000</v>
      </c>
      <c r="E79" s="5">
        <v>22816078000</v>
      </c>
      <c r="F79" s="5">
        <v>23453680000</v>
      </c>
      <c r="G79" s="5">
        <v>11220348000</v>
      </c>
      <c r="I79" s="5">
        <v>66306266000</v>
      </c>
      <c r="J79" s="5">
        <v>65048869000</v>
      </c>
      <c r="K79" s="5">
        <v>59896029000</v>
      </c>
      <c r="L79" s="5">
        <v>56904251000</v>
      </c>
      <c r="M79" s="5">
        <v>26731688000</v>
      </c>
      <c r="N79" s="5">
        <v>14885370000</v>
      </c>
      <c r="O79" s="5">
        <v>33033880000</v>
      </c>
      <c r="P79" s="5">
        <v>27836632000</v>
      </c>
      <c r="Q79" s="5">
        <v>23010364000</v>
      </c>
      <c r="R79" s="5">
        <v>17597039000</v>
      </c>
      <c r="S79" s="5">
        <v>20061731000</v>
      </c>
      <c r="T79" s="5">
        <v>36298508000</v>
      </c>
      <c r="U79" s="5">
        <v>31580099000</v>
      </c>
      <c r="V79" s="5">
        <v>43331717000</v>
      </c>
      <c r="W79" s="5">
        <v>39298670000</v>
      </c>
      <c r="X79" s="5">
        <v>28228808000</v>
      </c>
    </row>
    <row r="80" spans="3:24" ht="15.5" x14ac:dyDescent="0.35">
      <c r="C80" t="s">
        <v>111</v>
      </c>
      <c r="D80" s="5">
        <v>4398299000</v>
      </c>
      <c r="E80" s="5">
        <v>23294847000</v>
      </c>
      <c r="F80" s="5">
        <v>23453680000</v>
      </c>
      <c r="G80" s="5">
        <v>11220348000</v>
      </c>
      <c r="I80" s="5">
        <v>66785035000</v>
      </c>
      <c r="J80" s="5">
        <v>65720098000</v>
      </c>
      <c r="K80" s="5">
        <v>59667783000</v>
      </c>
      <c r="L80" s="5">
        <v>57063022000</v>
      </c>
      <c r="M80" s="5">
        <v>26912178000</v>
      </c>
      <c r="N80" s="5">
        <v>14946522000</v>
      </c>
      <c r="O80" s="5">
        <v>32779910000</v>
      </c>
      <c r="P80" s="5">
        <v>28193845000</v>
      </c>
      <c r="Q80" s="5">
        <v>22980456000</v>
      </c>
      <c r="R80" s="5">
        <v>17584123000</v>
      </c>
      <c r="S80" s="5">
        <v>19548724000</v>
      </c>
      <c r="T80" s="5">
        <v>36298508000</v>
      </c>
      <c r="U80" s="5">
        <v>31580099000</v>
      </c>
      <c r="V80" s="5">
        <v>43331717000</v>
      </c>
      <c r="W80" s="5">
        <v>39298670000</v>
      </c>
      <c r="X80" s="5">
        <v>28228808000</v>
      </c>
    </row>
    <row r="81" spans="2:24" ht="15.5" x14ac:dyDescent="0.35">
      <c r="C81" t="s">
        <v>112</v>
      </c>
      <c r="D81" s="5">
        <v>4398299000</v>
      </c>
      <c r="E81" s="5">
        <v>23294847000</v>
      </c>
      <c r="F81" s="5">
        <v>23453680000</v>
      </c>
      <c r="G81" s="5">
        <v>11220348000</v>
      </c>
      <c r="I81" s="5">
        <v>66785035000</v>
      </c>
      <c r="J81" s="5">
        <v>65720098000</v>
      </c>
      <c r="K81" s="5">
        <v>59667783000</v>
      </c>
      <c r="L81" s="5">
        <v>57063022000</v>
      </c>
      <c r="M81" s="5">
        <v>26912178000</v>
      </c>
      <c r="N81" s="5">
        <v>14946522000</v>
      </c>
      <c r="O81" s="5">
        <v>32779910000</v>
      </c>
      <c r="P81" s="5">
        <v>28193845000</v>
      </c>
      <c r="Q81" s="5">
        <v>22980456000</v>
      </c>
      <c r="R81" s="5">
        <v>17584123000</v>
      </c>
      <c r="S81" s="5">
        <v>19548724000</v>
      </c>
      <c r="T81" s="5">
        <v>36298508000</v>
      </c>
      <c r="U81" s="5">
        <v>31580099000</v>
      </c>
      <c r="V81" s="5">
        <v>43331717000</v>
      </c>
      <c r="W81" s="5">
        <v>39298670000</v>
      </c>
      <c r="X81" s="5">
        <v>28228808000</v>
      </c>
    </row>
    <row r="83" spans="2:24" ht="15.5" x14ac:dyDescent="0.35">
      <c r="B83" t="s">
        <v>113</v>
      </c>
      <c r="C83" t="s">
        <v>114</v>
      </c>
    </row>
    <row r="84" spans="2:24" ht="15.5" x14ac:dyDescent="0.35">
      <c r="C84" t="s">
        <v>19</v>
      </c>
      <c r="D84" s="5">
        <v>45850365000</v>
      </c>
      <c r="E84" s="5">
        <v>12357076000</v>
      </c>
      <c r="F84" s="5">
        <v>122387847000</v>
      </c>
      <c r="G84" s="5">
        <v>146260962000</v>
      </c>
      <c r="I84" s="5">
        <v>12357076000</v>
      </c>
      <c r="J84" s="5">
        <v>98261993000</v>
      </c>
      <c r="K84" s="5">
        <v>154455676000</v>
      </c>
      <c r="L84" s="5">
        <v>196722378000</v>
      </c>
      <c r="M84" s="5">
        <v>250439407000</v>
      </c>
      <c r="N84" s="5">
        <v>252940291000</v>
      </c>
      <c r="O84" s="5">
        <v>12166479000</v>
      </c>
      <c r="P84" s="5">
        <v>42841681000</v>
      </c>
      <c r="Q84" s="5">
        <v>13580028000</v>
      </c>
      <c r="R84" s="5">
        <v>30658131000</v>
      </c>
      <c r="S84" s="5">
        <v>108326163000</v>
      </c>
      <c r="T84" s="5">
        <v>60153130000</v>
      </c>
      <c r="U84" s="5">
        <v>30235271000</v>
      </c>
      <c r="V84" s="5">
        <v>13694898000</v>
      </c>
      <c r="W84" s="5">
        <v>11650446000</v>
      </c>
      <c r="X84" s="5">
        <v>8508223000</v>
      </c>
    </row>
    <row r="85" spans="2:24" ht="15.5" x14ac:dyDescent="0.35">
      <c r="C85" t="s">
        <v>341</v>
      </c>
      <c r="E85" s="5">
        <v>251879093000</v>
      </c>
      <c r="F85" s="5">
        <v>33404745000</v>
      </c>
      <c r="I85" s="5">
        <v>251879093000</v>
      </c>
      <c r="J85" s="5">
        <v>243386652000</v>
      </c>
      <c r="K85" s="5">
        <v>80373798000</v>
      </c>
      <c r="L85" s="5">
        <v>100678334000</v>
      </c>
      <c r="M85" s="5">
        <v>120197671000</v>
      </c>
    </row>
    <row r="86" spans="2:24" ht="15.5" x14ac:dyDescent="0.35">
      <c r="C86" t="s">
        <v>1135</v>
      </c>
      <c r="D86" s="5">
        <v>695442000</v>
      </c>
      <c r="E86" s="5">
        <v>1419714000</v>
      </c>
      <c r="F86" s="5">
        <v>3242451000</v>
      </c>
      <c r="G86" s="5">
        <v>1109273000</v>
      </c>
      <c r="I86" s="5">
        <v>1419714000</v>
      </c>
      <c r="J86" s="5">
        <v>8366958000</v>
      </c>
      <c r="K86" s="5">
        <v>9631715000</v>
      </c>
      <c r="L86" s="5">
        <v>23122277000</v>
      </c>
      <c r="M86" s="5">
        <v>17410233000</v>
      </c>
      <c r="N86" s="5">
        <v>5464291000</v>
      </c>
      <c r="O86" s="5">
        <v>9642291000</v>
      </c>
      <c r="P86" s="5">
        <v>57526588000</v>
      </c>
      <c r="Q86" s="5">
        <v>82709722000</v>
      </c>
      <c r="R86" s="5">
        <v>65649035000</v>
      </c>
      <c r="S86" s="5">
        <v>24287456000</v>
      </c>
      <c r="T86" s="5">
        <v>19656035000</v>
      </c>
    </row>
    <row r="87" spans="2:24" ht="15.5" x14ac:dyDescent="0.35">
      <c r="C87" t="s">
        <v>117</v>
      </c>
      <c r="X87" s="5">
        <v>23942000</v>
      </c>
    </row>
    <row r="88" spans="2:24" ht="15.5" x14ac:dyDescent="0.35">
      <c r="C88" t="s">
        <v>118</v>
      </c>
      <c r="D88" s="5">
        <v>304702000</v>
      </c>
      <c r="E88" s="5">
        <v>193808000</v>
      </c>
      <c r="F88" s="5">
        <v>378565000</v>
      </c>
      <c r="G88" s="5">
        <v>257018000</v>
      </c>
      <c r="I88" s="5">
        <v>193808000</v>
      </c>
      <c r="J88" s="5">
        <v>257165000</v>
      </c>
      <c r="K88" s="5">
        <v>736748000</v>
      </c>
      <c r="L88" s="5">
        <v>210001000</v>
      </c>
      <c r="M88" s="5">
        <v>518736000</v>
      </c>
      <c r="N88" s="5">
        <v>2523251000</v>
      </c>
      <c r="O88" s="5">
        <v>1110381000</v>
      </c>
      <c r="P88" s="5">
        <v>1379301000</v>
      </c>
      <c r="Q88" s="5">
        <v>1624275000</v>
      </c>
      <c r="R88" s="5">
        <v>4261456000</v>
      </c>
      <c r="S88" s="5">
        <v>1001376000</v>
      </c>
      <c r="T88" s="5">
        <v>695893000</v>
      </c>
      <c r="U88" s="5">
        <v>884222000</v>
      </c>
      <c r="V88" s="5">
        <v>392445000</v>
      </c>
      <c r="W88" s="5">
        <v>1630909000</v>
      </c>
      <c r="X88" s="5">
        <v>1645934000</v>
      </c>
    </row>
    <row r="89" spans="2:24" ht="15.5" x14ac:dyDescent="0.35">
      <c r="C89" t="s">
        <v>91</v>
      </c>
      <c r="D89" s="5">
        <v>945904000</v>
      </c>
      <c r="E89" s="5">
        <v>945904000</v>
      </c>
      <c r="I89" s="5">
        <v>945904000</v>
      </c>
      <c r="J89" s="5">
        <v>467135000</v>
      </c>
      <c r="K89" s="5">
        <v>-311516000</v>
      </c>
    </row>
    <row r="90" spans="2:24" ht="15.5" x14ac:dyDescent="0.35">
      <c r="C90" t="s">
        <v>1136</v>
      </c>
      <c r="D90" s="5">
        <v>695442000</v>
      </c>
      <c r="E90" s="5">
        <v>1419714000</v>
      </c>
      <c r="F90" s="5">
        <v>3242451000</v>
      </c>
      <c r="G90" s="5">
        <v>1109273000</v>
      </c>
      <c r="I90" s="5">
        <v>1419714000</v>
      </c>
      <c r="J90" s="5">
        <v>8366958000</v>
      </c>
      <c r="K90" s="5">
        <v>9631715000</v>
      </c>
      <c r="L90" s="5">
        <v>23122277000</v>
      </c>
      <c r="M90" s="5">
        <v>17410233000</v>
      </c>
      <c r="N90" s="5">
        <v>5464291000</v>
      </c>
      <c r="O90" s="5">
        <v>9642291000</v>
      </c>
      <c r="P90" s="5">
        <v>57526588000</v>
      </c>
      <c r="Q90" s="5">
        <v>82709722000</v>
      </c>
      <c r="R90" s="5">
        <v>65649035000</v>
      </c>
      <c r="S90" s="5">
        <v>24287456000</v>
      </c>
      <c r="T90" s="5">
        <v>19656035000</v>
      </c>
      <c r="U90" s="5">
        <v>2271177000</v>
      </c>
      <c r="V90" s="5">
        <v>5812144000</v>
      </c>
      <c r="W90" s="5">
        <v>18605640000</v>
      </c>
      <c r="X90" s="5">
        <v>50322159000</v>
      </c>
    </row>
    <row r="91" spans="2:24" ht="15.5" x14ac:dyDescent="0.35">
      <c r="C91" t="s">
        <v>120</v>
      </c>
    </row>
    <row r="92" spans="2:24" ht="15.5" x14ac:dyDescent="0.35">
      <c r="C92" t="s">
        <v>1137</v>
      </c>
      <c r="D92" s="5">
        <v>304702000</v>
      </c>
      <c r="E92" s="5">
        <v>193808000</v>
      </c>
      <c r="F92" s="5">
        <v>378565000</v>
      </c>
      <c r="G92" s="5">
        <v>257018000</v>
      </c>
      <c r="I92" s="5">
        <v>193808000</v>
      </c>
      <c r="J92" s="5">
        <v>257165000</v>
      </c>
      <c r="K92" s="5">
        <v>736748000</v>
      </c>
      <c r="L92" s="5">
        <v>210001000</v>
      </c>
      <c r="M92" s="5">
        <v>518736000</v>
      </c>
      <c r="N92" s="5">
        <v>2523251000</v>
      </c>
      <c r="O92" s="5">
        <v>1110381000</v>
      </c>
      <c r="P92" s="5">
        <v>1379301000</v>
      </c>
      <c r="Q92" s="5">
        <v>1624275000</v>
      </c>
      <c r="R92" s="5">
        <v>4261456000</v>
      </c>
      <c r="S92" s="5">
        <v>1001376000</v>
      </c>
      <c r="T92" s="5">
        <v>695893000</v>
      </c>
      <c r="U92" s="5">
        <v>884222000</v>
      </c>
      <c r="V92" s="5">
        <v>392445000</v>
      </c>
      <c r="W92" s="5">
        <v>1630909000</v>
      </c>
      <c r="X92" s="5">
        <v>1669876000</v>
      </c>
    </row>
    <row r="93" spans="2:24" ht="15.5" x14ac:dyDescent="0.35">
      <c r="C93" t="s">
        <v>125</v>
      </c>
      <c r="D93" s="5">
        <v>6012670000</v>
      </c>
      <c r="E93" s="5">
        <v>6173097000</v>
      </c>
      <c r="F93" s="5">
        <v>967109000</v>
      </c>
      <c r="G93" s="5">
        <v>925660000</v>
      </c>
      <c r="I93" s="5">
        <v>6173097000</v>
      </c>
      <c r="J93" s="5">
        <v>771237000</v>
      </c>
      <c r="K93" s="5">
        <v>526807000</v>
      </c>
      <c r="L93" s="5">
        <v>277429000</v>
      </c>
      <c r="M93" s="5">
        <v>279519000</v>
      </c>
      <c r="N93" s="5">
        <v>90718000</v>
      </c>
      <c r="O93" s="5">
        <v>1209378000</v>
      </c>
      <c r="P93" s="5">
        <v>874098000</v>
      </c>
      <c r="Q93" s="5">
        <v>726971000</v>
      </c>
      <c r="R93" s="5">
        <v>904345000</v>
      </c>
      <c r="S93" s="5">
        <v>1923654000</v>
      </c>
      <c r="T93" s="5">
        <v>1598942000</v>
      </c>
      <c r="U93" s="5">
        <v>1369374000</v>
      </c>
      <c r="V93" s="5">
        <v>1241816000</v>
      </c>
      <c r="W93" s="5">
        <v>1040816000</v>
      </c>
      <c r="X93" s="5">
        <v>849219000</v>
      </c>
    </row>
    <row r="94" spans="2:24" ht="15.5" x14ac:dyDescent="0.35">
      <c r="C94" t="s">
        <v>127</v>
      </c>
      <c r="D94" s="5">
        <v>6871345000</v>
      </c>
      <c r="E94" s="5">
        <v>7017084000</v>
      </c>
      <c r="F94" s="5">
        <v>7162824000</v>
      </c>
      <c r="G94" s="5">
        <v>7308564000</v>
      </c>
      <c r="I94" s="5">
        <v>7017084000</v>
      </c>
      <c r="J94" s="5">
        <v>7600044000</v>
      </c>
      <c r="K94" s="5">
        <v>8183003000</v>
      </c>
      <c r="L94" s="5">
        <v>8765962000</v>
      </c>
      <c r="M94" s="5">
        <v>9348921000</v>
      </c>
      <c r="N94" s="5">
        <v>9931880000</v>
      </c>
      <c r="O94" s="5">
        <v>10514839000</v>
      </c>
      <c r="P94" s="5">
        <v>10667298000</v>
      </c>
      <c r="Q94" s="5">
        <v>11229757000</v>
      </c>
      <c r="R94" s="5">
        <v>10417512000</v>
      </c>
      <c r="S94" s="5">
        <v>702000000</v>
      </c>
      <c r="T94" s="5">
        <v>702000000</v>
      </c>
    </row>
    <row r="95" spans="2:24" ht="15.5" x14ac:dyDescent="0.35">
      <c r="C95" t="s">
        <v>126</v>
      </c>
      <c r="D95" s="5">
        <v>9128805000</v>
      </c>
      <c r="E95" s="5">
        <v>4211443000</v>
      </c>
      <c r="F95" s="5">
        <v>5245648000</v>
      </c>
      <c r="G95" s="5">
        <v>6053458000</v>
      </c>
      <c r="I95" s="5">
        <v>4211443000</v>
      </c>
      <c r="J95" s="5">
        <v>8820662000</v>
      </c>
      <c r="K95" s="5">
        <v>14223967000</v>
      </c>
      <c r="L95" s="5">
        <v>13285586000</v>
      </c>
      <c r="M95" s="5">
        <v>17560211000</v>
      </c>
      <c r="N95" s="5">
        <v>6601379000</v>
      </c>
      <c r="O95" s="5">
        <v>9230424000</v>
      </c>
      <c r="P95" s="5">
        <v>9375944000</v>
      </c>
      <c r="Q95" s="5">
        <v>10150263000</v>
      </c>
      <c r="R95" s="5">
        <v>11077910000</v>
      </c>
      <c r="S95" s="5">
        <v>12085581000</v>
      </c>
      <c r="T95" s="5">
        <v>11742515000</v>
      </c>
      <c r="U95" s="5">
        <v>2851961000</v>
      </c>
      <c r="V95" s="5">
        <v>2128479000</v>
      </c>
      <c r="W95" s="5">
        <v>764661000</v>
      </c>
      <c r="X95" s="5">
        <v>996330000</v>
      </c>
    </row>
    <row r="96" spans="2:24" ht="15.5" x14ac:dyDescent="0.35">
      <c r="C96" t="s">
        <v>131</v>
      </c>
      <c r="D96" s="5">
        <v>1810222561000</v>
      </c>
      <c r="E96" s="5">
        <v>2040691412000</v>
      </c>
      <c r="F96" s="5">
        <v>1786679376000</v>
      </c>
      <c r="G96" s="5">
        <v>1756319564000</v>
      </c>
      <c r="I96" s="5">
        <v>2040691412000</v>
      </c>
      <c r="J96" s="5">
        <v>2057954444000</v>
      </c>
      <c r="K96" s="5">
        <v>1801376731000</v>
      </c>
      <c r="L96" s="5">
        <v>1601438462000</v>
      </c>
      <c r="M96" s="5">
        <v>1396548426000</v>
      </c>
      <c r="N96" s="5">
        <v>1103815967000</v>
      </c>
      <c r="O96" s="5">
        <v>1212066160000</v>
      </c>
      <c r="P96" s="5">
        <v>1514968848000</v>
      </c>
      <c r="Q96" s="5">
        <v>1631976839000</v>
      </c>
      <c r="R96" s="5">
        <v>1403237354000</v>
      </c>
      <c r="S96" s="5">
        <v>1346080235000</v>
      </c>
      <c r="T96" s="5">
        <v>1080892248000</v>
      </c>
      <c r="U96" s="5">
        <v>1030536612000</v>
      </c>
      <c r="V96" s="5">
        <v>1086141003000</v>
      </c>
      <c r="W96" s="5">
        <v>1014126818000</v>
      </c>
      <c r="X96" s="5">
        <v>741472420000</v>
      </c>
    </row>
    <row r="97" spans="3:24" ht="15.5" x14ac:dyDescent="0.35">
      <c r="C97" t="s">
        <v>132</v>
      </c>
    </row>
    <row r="98" spans="3:24" ht="15.5" x14ac:dyDescent="0.35">
      <c r="C98" t="s">
        <v>133</v>
      </c>
    </row>
    <row r="99" spans="3:24" ht="15.5" x14ac:dyDescent="0.35">
      <c r="C99" t="s">
        <v>1138</v>
      </c>
      <c r="D99" s="5">
        <v>490518494000</v>
      </c>
      <c r="E99" s="5">
        <v>732558601000</v>
      </c>
      <c r="F99" s="5">
        <v>536822075000</v>
      </c>
      <c r="G99" s="5">
        <v>484159525000</v>
      </c>
      <c r="I99" s="5">
        <v>732558601000</v>
      </c>
      <c r="J99" s="5">
        <v>793674546000</v>
      </c>
      <c r="K99" s="5">
        <v>575840379000</v>
      </c>
      <c r="L99" s="5">
        <v>431964071000</v>
      </c>
      <c r="M99" s="5">
        <v>285380000000</v>
      </c>
      <c r="N99" s="5">
        <v>563668401000</v>
      </c>
      <c r="O99" s="5">
        <v>615517280000</v>
      </c>
      <c r="P99" s="5">
        <v>878640455000</v>
      </c>
      <c r="Q99" s="5">
        <v>1025117043000</v>
      </c>
      <c r="R99" s="5">
        <v>721832026000</v>
      </c>
      <c r="S99" s="5">
        <v>644495228000</v>
      </c>
      <c r="T99" s="5">
        <v>635947456000</v>
      </c>
      <c r="U99" s="5">
        <v>735852898000</v>
      </c>
      <c r="V99" s="5">
        <v>715298782000</v>
      </c>
      <c r="W99" s="5">
        <v>677337753000</v>
      </c>
      <c r="X99" s="5">
        <v>556677454000</v>
      </c>
    </row>
    <row r="100" spans="3:24" ht="15.5" x14ac:dyDescent="0.35">
      <c r="C100" t="s">
        <v>1139</v>
      </c>
      <c r="N100" s="5">
        <v>35246859000</v>
      </c>
      <c r="O100" s="5">
        <v>81012708000</v>
      </c>
      <c r="P100" s="5">
        <v>132562262000</v>
      </c>
      <c r="Q100" s="5">
        <v>45130991000</v>
      </c>
      <c r="R100" s="5">
        <v>89466162000</v>
      </c>
      <c r="S100" s="5">
        <v>137738859000</v>
      </c>
      <c r="T100" s="5">
        <v>124075000000</v>
      </c>
      <c r="V100" s="5">
        <v>99704260000</v>
      </c>
      <c r="W100" s="5">
        <v>99768816000</v>
      </c>
    </row>
    <row r="101" spans="3:24" ht="15.5" x14ac:dyDescent="0.35">
      <c r="C101" t="s">
        <v>142</v>
      </c>
      <c r="D101" s="5">
        <v>7165897000</v>
      </c>
      <c r="E101" s="5">
        <v>6278146000</v>
      </c>
      <c r="F101" s="5">
        <v>6235928000</v>
      </c>
      <c r="G101" s="5">
        <v>4301206000</v>
      </c>
      <c r="I101" s="5">
        <v>6278146000</v>
      </c>
      <c r="J101" s="5">
        <v>8319425000</v>
      </c>
      <c r="K101" s="5">
        <v>9336543000</v>
      </c>
      <c r="L101" s="5">
        <v>11292621000</v>
      </c>
      <c r="M101" s="5">
        <v>3158861000</v>
      </c>
      <c r="N101" s="5">
        <v>6130898000</v>
      </c>
      <c r="O101" s="5">
        <v>4576508000</v>
      </c>
      <c r="P101" s="5">
        <v>5659773000</v>
      </c>
      <c r="Q101" s="5">
        <v>3894647000</v>
      </c>
      <c r="R101" s="5">
        <v>1719196000</v>
      </c>
      <c r="S101" s="5">
        <v>737576000</v>
      </c>
      <c r="T101" s="5">
        <v>2102280000</v>
      </c>
      <c r="U101" s="5">
        <v>1558535000</v>
      </c>
      <c r="V101" s="5">
        <v>3770542000</v>
      </c>
      <c r="W101" s="5">
        <v>3717313000</v>
      </c>
      <c r="X101" s="5">
        <v>2449797000</v>
      </c>
    </row>
    <row r="102" spans="3:24" ht="15.5" x14ac:dyDescent="0.35">
      <c r="C102" t="s">
        <v>138</v>
      </c>
      <c r="D102" s="5">
        <v>2895932000</v>
      </c>
      <c r="E102" s="5">
        <v>1677359000</v>
      </c>
      <c r="F102" s="5">
        <v>1515542000</v>
      </c>
      <c r="G102" s="5">
        <v>1422507000</v>
      </c>
      <c r="I102" s="5">
        <v>1677359000</v>
      </c>
      <c r="J102" s="5">
        <v>3777833000</v>
      </c>
      <c r="K102" s="5">
        <v>4674763000</v>
      </c>
      <c r="L102" s="5">
        <v>3027605000</v>
      </c>
      <c r="M102" s="5">
        <v>2512985000</v>
      </c>
      <c r="N102" s="5">
        <v>1568956000</v>
      </c>
      <c r="O102" s="5">
        <v>4225212000</v>
      </c>
      <c r="P102" s="5">
        <v>4377953000</v>
      </c>
      <c r="Q102" s="5">
        <v>5059278000</v>
      </c>
      <c r="R102" s="5">
        <v>3287912000</v>
      </c>
      <c r="S102" s="5">
        <v>3602753000</v>
      </c>
      <c r="T102" s="5">
        <v>3134499000</v>
      </c>
      <c r="U102" s="5">
        <v>3105534000</v>
      </c>
      <c r="V102" s="5">
        <v>4725572000</v>
      </c>
      <c r="W102" s="5">
        <v>4198796000</v>
      </c>
      <c r="X102" s="5">
        <v>3530006000</v>
      </c>
    </row>
    <row r="103" spans="3:24" ht="15.5" x14ac:dyDescent="0.35">
      <c r="C103" t="s">
        <v>141</v>
      </c>
    </row>
    <row r="104" spans="3:24" ht="15.5" x14ac:dyDescent="0.35">
      <c r="C104" t="s">
        <v>1140</v>
      </c>
    </row>
    <row r="105" spans="3:24" ht="15.5" x14ac:dyDescent="0.35">
      <c r="C105" t="s">
        <v>152</v>
      </c>
      <c r="D105" s="5">
        <v>587467256000</v>
      </c>
      <c r="E105" s="5">
        <v>822334406000</v>
      </c>
      <c r="F105" s="5">
        <v>591617217000</v>
      </c>
      <c r="G105" s="5">
        <v>584711085000</v>
      </c>
      <c r="I105" s="5">
        <v>822334406000</v>
      </c>
      <c r="J105" s="5">
        <v>842442639000</v>
      </c>
      <c r="K105" s="5">
        <v>651585024000</v>
      </c>
      <c r="L105" s="5">
        <v>511314538000</v>
      </c>
      <c r="M105" s="5">
        <v>363487524000</v>
      </c>
      <c r="N105" s="5">
        <v>738620372000</v>
      </c>
      <c r="O105" s="5">
        <v>841356595000</v>
      </c>
      <c r="P105" s="5">
        <v>1169481293000</v>
      </c>
      <c r="Q105" s="5">
        <v>1308204929000</v>
      </c>
      <c r="R105" s="5">
        <v>1095967700000</v>
      </c>
      <c r="S105" s="5">
        <v>1049836804000</v>
      </c>
      <c r="T105" s="5">
        <v>793864994000</v>
      </c>
      <c r="U105" s="5">
        <v>770090566000</v>
      </c>
      <c r="V105" s="5">
        <v>846478056000</v>
      </c>
      <c r="W105" s="5">
        <v>808078288000</v>
      </c>
      <c r="X105" s="5">
        <v>575672608000</v>
      </c>
    </row>
    <row r="106" spans="3:24" ht="15.5" x14ac:dyDescent="0.35">
      <c r="C106" t="s">
        <v>153</v>
      </c>
    </row>
    <row r="107" spans="3:24" ht="15.5" x14ac:dyDescent="0.35">
      <c r="C107" t="s">
        <v>154</v>
      </c>
      <c r="D107" s="5">
        <v>355221300000</v>
      </c>
      <c r="E107" s="5">
        <v>355221300000</v>
      </c>
      <c r="F107" s="5">
        <v>355221300000</v>
      </c>
      <c r="G107" s="5">
        <v>355221300000</v>
      </c>
      <c r="I107" s="5">
        <v>355221300000</v>
      </c>
      <c r="J107" s="5">
        <v>355221300000</v>
      </c>
      <c r="K107" s="5">
        <v>355221300000</v>
      </c>
      <c r="L107" s="5">
        <v>355221300000</v>
      </c>
      <c r="M107" s="5">
        <v>355221300000</v>
      </c>
      <c r="N107" s="5">
        <v>107970000000</v>
      </c>
      <c r="O107" s="5">
        <v>107970000000</v>
      </c>
      <c r="P107" s="5">
        <v>107970000000</v>
      </c>
      <c r="Q107" s="5">
        <v>107970000000</v>
      </c>
      <c r="R107" s="5">
        <v>107970000000</v>
      </c>
      <c r="S107" s="5">
        <v>107970000000</v>
      </c>
      <c r="T107" s="5">
        <v>107970000000</v>
      </c>
      <c r="U107" s="5">
        <v>107970000000</v>
      </c>
      <c r="V107" s="5">
        <v>107970000000</v>
      </c>
      <c r="W107" s="5">
        <v>107970000000</v>
      </c>
      <c r="X107" s="5">
        <v>102390000000</v>
      </c>
    </row>
    <row r="108" spans="3:24" ht="15.5" x14ac:dyDescent="0.35">
      <c r="C108" t="s">
        <v>155</v>
      </c>
      <c r="D108" s="5">
        <v>404532751000</v>
      </c>
      <c r="E108" s="5">
        <v>404532751000</v>
      </c>
      <c r="F108" s="5">
        <v>404532751000</v>
      </c>
      <c r="G108" s="5">
        <v>404532751000</v>
      </c>
      <c r="I108" s="5">
        <v>404532751000</v>
      </c>
      <c r="J108" s="5">
        <v>404532751000</v>
      </c>
      <c r="K108" s="5">
        <v>404532751000</v>
      </c>
      <c r="L108" s="5">
        <v>404532751000</v>
      </c>
      <c r="M108" s="5">
        <v>404532751000</v>
      </c>
      <c r="N108" s="5">
        <v>10830922000</v>
      </c>
      <c r="O108" s="5">
        <v>10830922000</v>
      </c>
      <c r="P108" s="5">
        <v>10830922000</v>
      </c>
      <c r="Q108" s="5">
        <v>10830922000</v>
      </c>
      <c r="R108" s="5">
        <v>10830922000</v>
      </c>
      <c r="S108" s="5">
        <v>9830922000</v>
      </c>
      <c r="T108" s="5">
        <v>9830922000</v>
      </c>
      <c r="U108" s="5">
        <v>9830922000</v>
      </c>
      <c r="V108" s="5">
        <v>9830922000</v>
      </c>
      <c r="W108" s="5">
        <v>9830922000</v>
      </c>
      <c r="X108" s="5">
        <v>4460874000</v>
      </c>
    </row>
    <row r="109" spans="3:24" ht="15.5" x14ac:dyDescent="0.35">
      <c r="C109" t="s">
        <v>156</v>
      </c>
      <c r="D109" s="5">
        <v>462055350000</v>
      </c>
      <c r="E109" s="5">
        <v>457657051000</v>
      </c>
      <c r="F109" s="5">
        <v>435308108000</v>
      </c>
      <c r="G109" s="5">
        <v>411854428000</v>
      </c>
      <c r="I109" s="5">
        <v>457657051000</v>
      </c>
      <c r="J109" s="5">
        <v>455290619000</v>
      </c>
      <c r="K109" s="5">
        <v>390349172000</v>
      </c>
      <c r="L109" s="5">
        <v>330369873000</v>
      </c>
      <c r="M109" s="5">
        <v>273306851000</v>
      </c>
      <c r="N109" s="5">
        <v>246394673000</v>
      </c>
      <c r="O109" s="5">
        <v>251908643000</v>
      </c>
      <c r="P109" s="5">
        <v>226686633000</v>
      </c>
      <c r="Q109" s="5">
        <v>204970988000</v>
      </c>
      <c r="R109" s="5">
        <v>188468732000</v>
      </c>
      <c r="S109" s="5">
        <v>178442509000</v>
      </c>
      <c r="T109" s="5">
        <v>169226332000</v>
      </c>
      <c r="U109" s="5">
        <v>142645124000</v>
      </c>
      <c r="V109" s="5">
        <v>121862025000</v>
      </c>
      <c r="W109" s="5">
        <v>88247608000</v>
      </c>
      <c r="X109" s="5">
        <v>58948938000</v>
      </c>
    </row>
    <row r="110" spans="3:24" ht="15.5" x14ac:dyDescent="0.35">
      <c r="C110" t="s">
        <v>157</v>
      </c>
      <c r="D110" s="5">
        <v>700000000</v>
      </c>
      <c r="E110" s="5">
        <v>700000000</v>
      </c>
      <c r="F110" s="5">
        <v>700000000</v>
      </c>
      <c r="G110" s="5">
        <v>700000000</v>
      </c>
      <c r="I110" s="5">
        <v>700000000</v>
      </c>
      <c r="J110" s="5">
        <v>650000000</v>
      </c>
      <c r="K110" s="5">
        <v>600000000</v>
      </c>
      <c r="L110" s="5">
        <v>550000000</v>
      </c>
      <c r="M110" s="5">
        <v>500000000</v>
      </c>
      <c r="N110" s="5">
        <v>450000000</v>
      </c>
      <c r="O110" s="5">
        <v>400000000</v>
      </c>
      <c r="P110" s="5">
        <v>350000000</v>
      </c>
      <c r="Q110" s="5">
        <v>300000000</v>
      </c>
      <c r="R110" s="5">
        <v>250000000</v>
      </c>
      <c r="S110" s="5">
        <v>200000000</v>
      </c>
      <c r="T110" s="5">
        <v>150000000</v>
      </c>
      <c r="U110" s="5">
        <v>100000000</v>
      </c>
      <c r="V110" s="5">
        <v>50000000</v>
      </c>
    </row>
    <row r="111" spans="3:24" ht="15.5" x14ac:dyDescent="0.35">
      <c r="C111" t="s">
        <v>158</v>
      </c>
      <c r="D111" s="5">
        <v>461355350000</v>
      </c>
      <c r="E111" s="5">
        <v>456957051000</v>
      </c>
      <c r="F111" s="5">
        <v>434608108000</v>
      </c>
      <c r="G111" s="5">
        <v>411154428000</v>
      </c>
      <c r="I111" s="5">
        <v>456957051000</v>
      </c>
      <c r="J111" s="5">
        <v>454640619000</v>
      </c>
      <c r="K111" s="5">
        <v>389749172000</v>
      </c>
      <c r="L111" s="5">
        <v>329819873000</v>
      </c>
      <c r="M111" s="5">
        <v>272806851000</v>
      </c>
      <c r="N111" s="5">
        <v>245944673000</v>
      </c>
      <c r="O111" s="5">
        <v>251508643000</v>
      </c>
      <c r="P111" s="5">
        <v>226336633000</v>
      </c>
      <c r="Q111" s="5">
        <v>204670988000</v>
      </c>
      <c r="R111" s="5">
        <v>188218732000</v>
      </c>
      <c r="S111" s="5">
        <v>178242509000</v>
      </c>
      <c r="T111" s="5">
        <v>169076332000</v>
      </c>
      <c r="U111" s="5">
        <v>142545124000</v>
      </c>
      <c r="V111" s="5">
        <v>121812025000</v>
      </c>
    </row>
    <row r="112" spans="3:24" ht="15.5" x14ac:dyDescent="0.35">
      <c r="C112" t="s">
        <v>159</v>
      </c>
      <c r="D112" s="5">
        <v>462055350000</v>
      </c>
      <c r="E112" s="5">
        <v>457657051000</v>
      </c>
      <c r="F112" s="5">
        <v>435308108000</v>
      </c>
      <c r="G112" s="5">
        <v>411854428000</v>
      </c>
      <c r="I112" s="5">
        <v>457657051000</v>
      </c>
      <c r="J112" s="5">
        <v>455290619000</v>
      </c>
      <c r="K112" s="5">
        <v>390349172000</v>
      </c>
      <c r="L112" s="5">
        <v>330369873000</v>
      </c>
      <c r="M112" s="5">
        <v>273306851000</v>
      </c>
      <c r="N112" s="5">
        <v>246394673000</v>
      </c>
      <c r="O112" s="5">
        <v>251908643000</v>
      </c>
      <c r="P112" s="5">
        <v>226686633000</v>
      </c>
      <c r="Q112" s="5">
        <v>204970988000</v>
      </c>
      <c r="R112" s="5">
        <v>188468732000</v>
      </c>
      <c r="S112" s="5">
        <v>178442509000</v>
      </c>
      <c r="T112" s="5">
        <v>169226332000</v>
      </c>
      <c r="U112" s="5">
        <v>142645124000</v>
      </c>
      <c r="V112" s="5">
        <v>121862025000</v>
      </c>
      <c r="W112" s="5">
        <v>88247608000</v>
      </c>
      <c r="X112" s="5">
        <v>58948938000</v>
      </c>
    </row>
    <row r="113" spans="2:24" ht="15.5" x14ac:dyDescent="0.35">
      <c r="C113" t="s">
        <v>9</v>
      </c>
      <c r="D113" s="5">
        <v>1222755305000</v>
      </c>
      <c r="E113" s="5">
        <v>1218357006000</v>
      </c>
      <c r="F113" s="5">
        <v>1195062159000</v>
      </c>
      <c r="G113" s="5">
        <v>1171608479000</v>
      </c>
      <c r="I113" s="5">
        <v>1218357006000</v>
      </c>
      <c r="J113" s="5">
        <v>1215511805000</v>
      </c>
      <c r="K113" s="5">
        <v>1149791707000</v>
      </c>
      <c r="L113" s="5">
        <v>1090123924000</v>
      </c>
      <c r="M113" s="5">
        <v>1033060902000</v>
      </c>
      <c r="N113" s="5">
        <v>365195595000</v>
      </c>
      <c r="O113" s="5">
        <v>370709565000</v>
      </c>
      <c r="P113" s="5">
        <v>345487555000</v>
      </c>
      <c r="Q113" s="5">
        <v>323771910000</v>
      </c>
      <c r="R113" s="5">
        <v>307269654000</v>
      </c>
      <c r="S113" s="5">
        <v>296243431000</v>
      </c>
      <c r="T113" s="5">
        <v>287027254000</v>
      </c>
      <c r="U113" s="5">
        <v>260446046000</v>
      </c>
      <c r="V113" s="5">
        <v>239662947000</v>
      </c>
      <c r="W113" s="5">
        <v>206048530000</v>
      </c>
      <c r="X113" s="5">
        <v>165799812000</v>
      </c>
    </row>
    <row r="114" spans="2:24" ht="15.5" x14ac:dyDescent="0.35">
      <c r="C114" t="s">
        <v>161</v>
      </c>
      <c r="D114" s="5">
        <v>1810222561000</v>
      </c>
      <c r="E114" s="5">
        <v>2040691412000</v>
      </c>
      <c r="F114" s="5">
        <v>1786679376000</v>
      </c>
      <c r="G114" s="5">
        <v>1756319564000</v>
      </c>
      <c r="I114" s="5">
        <v>2040691412000</v>
      </c>
      <c r="J114" s="5">
        <v>2057954444000</v>
      </c>
      <c r="K114" s="5">
        <v>1801376731000</v>
      </c>
      <c r="L114" s="5">
        <v>1601438462000</v>
      </c>
      <c r="M114" s="5">
        <v>1396548426000</v>
      </c>
      <c r="N114" s="5">
        <v>1103815967000</v>
      </c>
      <c r="O114" s="5">
        <v>1212066160000</v>
      </c>
      <c r="P114" s="5">
        <v>1514968848000</v>
      </c>
      <c r="Q114" s="5">
        <v>1631976839000</v>
      </c>
      <c r="R114" s="5">
        <v>1403237354000</v>
      </c>
      <c r="S114" s="5">
        <v>1346080235000</v>
      </c>
      <c r="T114" s="5">
        <v>1080892248000</v>
      </c>
      <c r="U114" s="5">
        <v>1030536612000</v>
      </c>
      <c r="V114" s="5">
        <v>1086141003000</v>
      </c>
      <c r="W114" s="5">
        <v>1014126818000</v>
      </c>
      <c r="X114" s="5">
        <v>741472420000</v>
      </c>
    </row>
    <row r="115" spans="2:24" ht="15.5" x14ac:dyDescent="0.35">
      <c r="C115" t="s">
        <v>162</v>
      </c>
      <c r="D115" s="5">
        <v>3552213000</v>
      </c>
      <c r="E115" s="5">
        <v>3552213000</v>
      </c>
      <c r="F115" s="5">
        <v>3552213000</v>
      </c>
      <c r="G115" s="5">
        <v>3552213000</v>
      </c>
      <c r="I115" s="5">
        <v>3552213000</v>
      </c>
      <c r="J115" s="5">
        <v>3552213000</v>
      </c>
      <c r="K115" s="5">
        <v>3552213000</v>
      </c>
      <c r="L115" s="5">
        <v>3552213000</v>
      </c>
      <c r="M115" s="5">
        <v>3552213000</v>
      </c>
      <c r="N115" s="5">
        <v>1079700000</v>
      </c>
      <c r="O115" s="5">
        <v>1079700000</v>
      </c>
      <c r="P115" s="5">
        <v>1079700000</v>
      </c>
      <c r="Q115" s="5">
        <v>1079700000</v>
      </c>
      <c r="R115" s="5">
        <v>1079700000</v>
      </c>
      <c r="S115" s="5">
        <v>1079700000</v>
      </c>
      <c r="T115" s="5">
        <v>1079700000</v>
      </c>
      <c r="U115" s="5">
        <v>1079700000</v>
      </c>
      <c r="V115" s="5">
        <v>1079700000</v>
      </c>
      <c r="W115" s="5">
        <v>1079700000</v>
      </c>
      <c r="X115" s="5">
        <v>1023900000</v>
      </c>
    </row>
    <row r="117" spans="2:24" ht="15.5" x14ac:dyDescent="0.35">
      <c r="B117" t="s">
        <v>163</v>
      </c>
      <c r="C117" t="s">
        <v>164</v>
      </c>
      <c r="D117" s="5">
        <v>33230858000</v>
      </c>
      <c r="E117" s="5">
        <v>-20721846000</v>
      </c>
      <c r="F117" s="5">
        <v>-36900474000</v>
      </c>
      <c r="G117" s="5">
        <v>-297755000</v>
      </c>
      <c r="I117" s="5">
        <v>59665302000</v>
      </c>
      <c r="J117" s="5">
        <v>-98077901000</v>
      </c>
      <c r="K117" s="5">
        <v>-204737933000</v>
      </c>
      <c r="L117" s="5">
        <v>-204507879000</v>
      </c>
      <c r="M117" s="5">
        <v>-201326299000</v>
      </c>
      <c r="N117" s="5">
        <v>326391442000</v>
      </c>
      <c r="O117" s="5">
        <v>288437777000</v>
      </c>
      <c r="P117" s="5">
        <v>94343549000</v>
      </c>
      <c r="Q117" s="5">
        <v>-117751305000</v>
      </c>
      <c r="R117" s="5">
        <v>90027220000</v>
      </c>
      <c r="S117" s="5">
        <v>100970262000</v>
      </c>
      <c r="T117" s="5">
        <v>86237544000</v>
      </c>
      <c r="U117" s="5">
        <v>236684077000</v>
      </c>
      <c r="V117" s="5">
        <v>85203697000</v>
      </c>
      <c r="W117" s="5">
        <v>-183206113000</v>
      </c>
      <c r="X117" s="5">
        <v>-299874603000</v>
      </c>
    </row>
    <row r="118" spans="2:24" ht="15.5" x14ac:dyDescent="0.35">
      <c r="C118" t="s">
        <v>1141</v>
      </c>
    </row>
    <row r="119" spans="2:24" ht="15.5" x14ac:dyDescent="0.35">
      <c r="C119" t="s">
        <v>1142</v>
      </c>
      <c r="D119" s="5">
        <v>-226374245000</v>
      </c>
      <c r="E119" s="5">
        <v>-283938021000</v>
      </c>
      <c r="F119" s="5">
        <v>-177067544000</v>
      </c>
      <c r="G119" s="5">
        <v>-232194741000</v>
      </c>
      <c r="I119" s="5">
        <v>-803809793000</v>
      </c>
      <c r="J119" s="5">
        <v>-994314829000</v>
      </c>
      <c r="K119" s="5">
        <v>-989281855000</v>
      </c>
      <c r="L119" s="5">
        <v>-751901186000</v>
      </c>
      <c r="M119" s="5">
        <v>-644367211000</v>
      </c>
      <c r="N119" s="5">
        <v>-113863296000</v>
      </c>
      <c r="O119" s="5">
        <v>-503762498000</v>
      </c>
      <c r="P119" s="5">
        <v>-509730261000</v>
      </c>
      <c r="Q119" s="5">
        <v>-812963274000</v>
      </c>
      <c r="R119" s="5">
        <v>-623953056000</v>
      </c>
      <c r="S119" s="5">
        <v>-553907404000</v>
      </c>
      <c r="T119" s="5">
        <v>-535445819000</v>
      </c>
      <c r="U119" s="5">
        <v>-542898542000</v>
      </c>
      <c r="V119" s="5">
        <v>-600334585000</v>
      </c>
      <c r="W119" s="5">
        <v>-746584563000</v>
      </c>
      <c r="X119" s="5">
        <v>-645311190000</v>
      </c>
    </row>
    <row r="120" spans="2:24" ht="15.5" x14ac:dyDescent="0.35">
      <c r="C120" t="s">
        <v>1143</v>
      </c>
      <c r="D120" s="5">
        <v>-700000000</v>
      </c>
      <c r="E120" s="5">
        <v>1000</v>
      </c>
      <c r="F120" s="5">
        <v>-3384895000</v>
      </c>
      <c r="I120" s="5">
        <v>-6766569000</v>
      </c>
      <c r="J120" s="5">
        <v>-9634979000</v>
      </c>
      <c r="K120" s="5">
        <v>-1149783000</v>
      </c>
      <c r="L120" s="5">
        <v>-19064794000</v>
      </c>
      <c r="M120" s="5">
        <v>-25200567000</v>
      </c>
      <c r="N120" s="5">
        <v>-2629653000</v>
      </c>
      <c r="O120" s="5">
        <v>-45530919000</v>
      </c>
      <c r="P120" s="5">
        <v>-6715594000</v>
      </c>
      <c r="Q120" s="5">
        <v>-37268024000</v>
      </c>
      <c r="R120" s="5">
        <v>-145805445000</v>
      </c>
      <c r="S120" s="5">
        <v>-9009950000</v>
      </c>
      <c r="T120" s="5">
        <v>-18859492000</v>
      </c>
      <c r="U120" s="5">
        <v>-1319000000</v>
      </c>
      <c r="V120" s="5">
        <v>-1763000000</v>
      </c>
      <c r="W120" s="5">
        <v>-1686729000</v>
      </c>
      <c r="X120" s="5">
        <v>-32479365000</v>
      </c>
    </row>
    <row r="121" spans="2:24" ht="15.5" x14ac:dyDescent="0.35">
      <c r="C121" t="s">
        <v>1144</v>
      </c>
      <c r="O121" s="5">
        <v>-7057917000</v>
      </c>
      <c r="P121" s="5">
        <v>-11240000000</v>
      </c>
      <c r="Q121" s="5">
        <v>-16838980000</v>
      </c>
      <c r="R121" s="5">
        <v>-55824827000</v>
      </c>
      <c r="S121" s="5">
        <v>-100385002000</v>
      </c>
      <c r="T121" s="5">
        <v>-42000000000</v>
      </c>
      <c r="U121" s="5">
        <v>-33000000000</v>
      </c>
      <c r="V121" s="5">
        <v>-22694699000</v>
      </c>
      <c r="W121" s="5">
        <v>-1000000000</v>
      </c>
      <c r="X121" s="5">
        <v>-3000000000</v>
      </c>
    </row>
    <row r="122" spans="2:24" ht="15.5" x14ac:dyDescent="0.35">
      <c r="C122" t="s">
        <v>1145</v>
      </c>
      <c r="P122" s="5">
        <v>95100000</v>
      </c>
      <c r="Q122" s="5">
        <v>712131000</v>
      </c>
      <c r="R122" s="5">
        <v>2260989000</v>
      </c>
      <c r="S122" s="5">
        <v>7347394000</v>
      </c>
      <c r="T122" s="5">
        <v>7877588000</v>
      </c>
      <c r="U122" s="5">
        <v>5753673000</v>
      </c>
      <c r="V122" s="5">
        <v>679946000</v>
      </c>
      <c r="W122" s="5">
        <v>2184399000</v>
      </c>
      <c r="X122" s="5">
        <v>2852612000</v>
      </c>
    </row>
    <row r="123" spans="2:24" ht="15.5" x14ac:dyDescent="0.35">
      <c r="C123" t="s">
        <v>1146</v>
      </c>
      <c r="D123" s="5">
        <v>-4608686000</v>
      </c>
      <c r="E123" s="5">
        <v>-5754064000</v>
      </c>
      <c r="F123" s="5">
        <v>-5691366000</v>
      </c>
      <c r="G123" s="5">
        <v>-4711007000</v>
      </c>
      <c r="I123" s="5">
        <v>-21063868000</v>
      </c>
      <c r="J123" s="5">
        <v>-20055848000</v>
      </c>
      <c r="K123" s="5">
        <v>-22638231000</v>
      </c>
      <c r="L123" s="5">
        <v>-21474645000</v>
      </c>
      <c r="M123" s="5">
        <v>-17793450000</v>
      </c>
      <c r="N123" s="5">
        <v>-11709777000</v>
      </c>
      <c r="O123" s="5">
        <v>-14774428000</v>
      </c>
      <c r="P123" s="5">
        <v>-22112218000</v>
      </c>
      <c r="Q123" s="5">
        <v>-15642515000</v>
      </c>
      <c r="R123" s="5">
        <v>-14323682000</v>
      </c>
      <c r="S123" s="5">
        <v>-12397882000</v>
      </c>
      <c r="T123" s="5">
        <v>-16885488000</v>
      </c>
      <c r="U123" s="5">
        <v>-25529438000</v>
      </c>
      <c r="V123" s="5">
        <v>-23490536000</v>
      </c>
      <c r="W123" s="5">
        <v>-14145800000</v>
      </c>
      <c r="X123" s="5">
        <v>-6361848000</v>
      </c>
    </row>
    <row r="124" spans="2:24" ht="15.5" x14ac:dyDescent="0.35">
      <c r="C124" t="s">
        <v>177</v>
      </c>
    </row>
    <row r="125" spans="2:24" ht="15.5" x14ac:dyDescent="0.35">
      <c r="C125" t="s">
        <v>1147</v>
      </c>
      <c r="D125" s="5">
        <v>1380000000</v>
      </c>
      <c r="E125" s="5">
        <v>1467339000</v>
      </c>
      <c r="F125" s="5">
        <v>2077009000</v>
      </c>
      <c r="I125" s="5">
        <v>3797348000</v>
      </c>
      <c r="J125" s="5">
        <v>5499810000</v>
      </c>
      <c r="K125" s="5">
        <v>2485663000</v>
      </c>
      <c r="L125" s="5">
        <v>20674056000</v>
      </c>
      <c r="M125" s="5">
        <v>9305320000</v>
      </c>
      <c r="N125" s="5">
        <v>6582661000</v>
      </c>
      <c r="O125" s="5">
        <v>9667945000</v>
      </c>
      <c r="P125" s="5">
        <v>16563228000</v>
      </c>
      <c r="Q125" s="5">
        <v>24511118000</v>
      </c>
      <c r="R125" s="5">
        <v>26776404000</v>
      </c>
      <c r="S125" s="5">
        <v>25851771000</v>
      </c>
      <c r="T125" s="5">
        <v>28339643000</v>
      </c>
    </row>
    <row r="126" spans="2:24" ht="15.5" x14ac:dyDescent="0.35">
      <c r="C126" t="s">
        <v>1148</v>
      </c>
      <c r="U126" s="5">
        <v>1051241000</v>
      </c>
      <c r="V126" s="5">
        <v>8006545000</v>
      </c>
      <c r="W126" s="5">
        <v>4707300000</v>
      </c>
      <c r="X126" s="5">
        <v>672943000</v>
      </c>
    </row>
    <row r="127" spans="2:24" ht="15.5" x14ac:dyDescent="0.35">
      <c r="C127" t="s">
        <v>1149</v>
      </c>
      <c r="D127" s="5">
        <v>-15594885000</v>
      </c>
      <c r="E127" s="5">
        <v>-78985739000</v>
      </c>
      <c r="F127" s="5">
        <v>-45061410000</v>
      </c>
      <c r="G127" s="5">
        <v>-6809088000</v>
      </c>
      <c r="I127" s="5">
        <v>-158422153000</v>
      </c>
      <c r="J127" s="5">
        <v>-66273532000</v>
      </c>
      <c r="K127" s="5">
        <v>-30910215000</v>
      </c>
      <c r="L127" s="5">
        <v>-60813474000</v>
      </c>
      <c r="M127" s="5">
        <v>-28918085000</v>
      </c>
      <c r="N127" s="5">
        <v>-76052250000</v>
      </c>
      <c r="O127" s="5">
        <v>-41428863000</v>
      </c>
      <c r="P127" s="5">
        <v>-149375259000</v>
      </c>
    </row>
    <row r="128" spans="2:24" ht="15.5" x14ac:dyDescent="0.35">
      <c r="C128" t="s">
        <v>1150</v>
      </c>
      <c r="W128" s="5">
        <v>6425630000</v>
      </c>
      <c r="X128" s="5">
        <v>1124723000</v>
      </c>
    </row>
    <row r="129" spans="3:24" ht="15.5" x14ac:dyDescent="0.35">
      <c r="C129" t="s">
        <v>1151</v>
      </c>
      <c r="E129" s="5">
        <v>59468000</v>
      </c>
      <c r="F129" s="5">
        <v>689551000</v>
      </c>
      <c r="G129" s="5">
        <v>30532000</v>
      </c>
      <c r="I129" s="5">
        <v>842499000</v>
      </c>
      <c r="J129" s="5">
        <v>889716000</v>
      </c>
      <c r="K129" s="5">
        <v>1865293000</v>
      </c>
      <c r="L129" s="5">
        <v>708697000</v>
      </c>
      <c r="M129" s="5">
        <v>5990082000</v>
      </c>
      <c r="N129" s="5">
        <v>2452519000</v>
      </c>
      <c r="P129" s="5">
        <v>244630000</v>
      </c>
      <c r="Q129" s="5">
        <v>77563000</v>
      </c>
      <c r="R129" s="5">
        <v>2883712000</v>
      </c>
      <c r="S129" s="5">
        <v>3125346000</v>
      </c>
      <c r="T129" s="5">
        <v>6619761000</v>
      </c>
      <c r="U129" s="5">
        <v>8741562000</v>
      </c>
      <c r="V129" s="5">
        <v>8783265000</v>
      </c>
      <c r="W129" s="5">
        <v>7405962000</v>
      </c>
      <c r="X129" s="5">
        <v>25681666000</v>
      </c>
    </row>
    <row r="130" spans="3:24" ht="15.5" x14ac:dyDescent="0.35">
      <c r="C130" t="s">
        <v>1152</v>
      </c>
      <c r="D130" s="5">
        <v>307830934000</v>
      </c>
      <c r="E130" s="5">
        <v>311460777000</v>
      </c>
      <c r="F130" s="5">
        <v>285864930000</v>
      </c>
      <c r="G130" s="5">
        <v>272253679000</v>
      </c>
      <c r="I130" s="5">
        <v>1162888056000</v>
      </c>
      <c r="J130" s="5">
        <v>1097889597000</v>
      </c>
      <c r="K130" s="5">
        <v>932035085000</v>
      </c>
      <c r="L130" s="5">
        <v>711770132000</v>
      </c>
      <c r="M130" s="5">
        <v>592409593000</v>
      </c>
      <c r="N130" s="5">
        <v>645895852000</v>
      </c>
      <c r="O130" s="5">
        <v>1051412546000</v>
      </c>
      <c r="P130" s="5">
        <v>960561078000</v>
      </c>
      <c r="Q130" s="5">
        <v>915560715000</v>
      </c>
      <c r="R130" s="5">
        <v>1067987362000</v>
      </c>
      <c r="S130" s="5">
        <v>902139771000</v>
      </c>
      <c r="T130" s="5">
        <v>821298351000</v>
      </c>
      <c r="U130" s="5">
        <v>968146669000</v>
      </c>
      <c r="V130" s="5">
        <v>863478470000</v>
      </c>
      <c r="W130" s="5">
        <v>692118357000</v>
      </c>
      <c r="X130" s="5">
        <v>496455093000</v>
      </c>
    </row>
    <row r="131" spans="3:24" ht="15.5" x14ac:dyDescent="0.35">
      <c r="C131" t="s">
        <v>1153</v>
      </c>
    </row>
    <row r="132" spans="3:24" ht="15.5" x14ac:dyDescent="0.35">
      <c r="C132" t="s">
        <v>26</v>
      </c>
      <c r="D132" s="5">
        <v>-5536325000</v>
      </c>
      <c r="E132" s="5">
        <v>-2621926000</v>
      </c>
      <c r="F132" s="5">
        <v>-7926305000</v>
      </c>
      <c r="G132" s="5">
        <v>-7381768000</v>
      </c>
      <c r="I132" s="5">
        <v>-26120601000</v>
      </c>
      <c r="J132" s="5">
        <v>-32609661000</v>
      </c>
      <c r="K132" s="5">
        <v>-25769858000</v>
      </c>
      <c r="L132" s="5">
        <v>-7240953000</v>
      </c>
      <c r="M132" s="5">
        <v>-20390276000</v>
      </c>
      <c r="N132" s="5">
        <v>-61151161000</v>
      </c>
      <c r="O132" s="5">
        <v>-95428955000</v>
      </c>
      <c r="P132" s="5">
        <v>-118351027000</v>
      </c>
      <c r="Q132" s="5">
        <v>-104354225000</v>
      </c>
      <c r="R132" s="5">
        <v>-86401734000</v>
      </c>
      <c r="S132" s="5">
        <v>-81410182000</v>
      </c>
      <c r="T132" s="5">
        <v>-75585069000</v>
      </c>
      <c r="U132" s="5">
        <v>-89495407000</v>
      </c>
      <c r="V132" s="5">
        <v>-92245261000</v>
      </c>
      <c r="W132" s="5">
        <v>-81351550000</v>
      </c>
      <c r="X132" s="5">
        <v>-54373501000</v>
      </c>
    </row>
    <row r="133" spans="3:24" ht="15.5" x14ac:dyDescent="0.35">
      <c r="C133" t="s">
        <v>438</v>
      </c>
      <c r="D133" s="5">
        <v>-18107245000</v>
      </c>
      <c r="E133" s="5">
        <v>-21010448000</v>
      </c>
      <c r="F133" s="5">
        <v>-15938364000</v>
      </c>
      <c r="G133" s="5">
        <v>-13164666000</v>
      </c>
      <c r="I133" s="5">
        <v>-67462497000</v>
      </c>
      <c r="J133" s="5">
        <v>-55271052000</v>
      </c>
      <c r="K133" s="5">
        <v>-48973087000</v>
      </c>
      <c r="L133" s="5">
        <v>-47358848000</v>
      </c>
      <c r="M133" s="5">
        <v>-45560507000</v>
      </c>
      <c r="N133" s="5">
        <v>-46071634000</v>
      </c>
      <c r="O133" s="5">
        <v>-39340525000</v>
      </c>
      <c r="P133" s="5">
        <v>-40735394000</v>
      </c>
      <c r="Q133" s="5">
        <v>-39437730000</v>
      </c>
      <c r="R133" s="5">
        <v>-46358429000</v>
      </c>
      <c r="S133" s="5">
        <v>-23366186000</v>
      </c>
      <c r="T133" s="5">
        <v>-15036526000</v>
      </c>
      <c r="U133" s="5">
        <v>-17965403000</v>
      </c>
      <c r="V133" s="5">
        <v>-17393969000</v>
      </c>
      <c r="W133" s="5">
        <v>-13625776000</v>
      </c>
      <c r="X133" s="5">
        <v>-16633587000</v>
      </c>
    </row>
    <row r="134" spans="3:24" ht="15.5" x14ac:dyDescent="0.35">
      <c r="C134" t="s">
        <v>1154</v>
      </c>
      <c r="W134" s="5">
        <v>-6000000000</v>
      </c>
      <c r="X134" s="5">
        <v>-2244072000</v>
      </c>
    </row>
    <row r="135" spans="3:24" ht="15.5" x14ac:dyDescent="0.35">
      <c r="C135" t="s">
        <v>1155</v>
      </c>
      <c r="D135" s="5">
        <v>-171179000</v>
      </c>
      <c r="E135" s="5">
        <v>63677153000</v>
      </c>
      <c r="F135" s="5">
        <v>-64061802000</v>
      </c>
      <c r="G135" s="5">
        <v>-95746000</v>
      </c>
      <c r="I135" s="5">
        <v>-758844000</v>
      </c>
      <c r="J135" s="5">
        <v>-810471000</v>
      </c>
      <c r="K135" s="5">
        <v>-989669000</v>
      </c>
      <c r="L135" s="5">
        <v>-577020000</v>
      </c>
      <c r="M135" s="5">
        <v>-2273842000</v>
      </c>
      <c r="N135" s="5">
        <v>-1104189000</v>
      </c>
      <c r="O135" s="5">
        <v>-3848404000</v>
      </c>
      <c r="P135" s="5">
        <v>-8261000</v>
      </c>
      <c r="Q135" s="5">
        <v>-1079241000</v>
      </c>
      <c r="R135" s="5">
        <v>-687440000</v>
      </c>
      <c r="S135" s="5">
        <v>-10833462000</v>
      </c>
      <c r="T135" s="5">
        <v>-20197041000</v>
      </c>
      <c r="U135" s="5">
        <v>-7161255000</v>
      </c>
      <c r="V135" s="5">
        <v>-5537758000</v>
      </c>
      <c r="W135" s="5">
        <v>-484269000</v>
      </c>
      <c r="X135" s="5">
        <v>-27690567000</v>
      </c>
    </row>
    <row r="136" spans="3:24" ht="15.5" x14ac:dyDescent="0.35">
      <c r="C136" t="s">
        <v>1156</v>
      </c>
      <c r="D136" s="5">
        <v>-271092565000</v>
      </c>
      <c r="E136" s="5">
        <v>-328633044000</v>
      </c>
      <c r="F136" s="5">
        <v>-319131686000</v>
      </c>
      <c r="G136" s="5">
        <v>-264357016000</v>
      </c>
      <c r="I136" s="5">
        <v>-1084404325000</v>
      </c>
      <c r="J136" s="5">
        <v>-1178970372000</v>
      </c>
      <c r="K136" s="5">
        <v>-1119712698000</v>
      </c>
      <c r="L136" s="5">
        <v>-908430920000</v>
      </c>
      <c r="M136" s="5">
        <v>-784503938000</v>
      </c>
      <c r="N136" s="5">
        <v>-312581960000</v>
      </c>
      <c r="O136" s="5">
        <v>-751172509000</v>
      </c>
      <c r="P136" s="5">
        <v>-858268014000</v>
      </c>
      <c r="Q136" s="5">
        <v>-1027583989000</v>
      </c>
      <c r="R136" s="5">
        <v>-973354613000</v>
      </c>
      <c r="S136" s="5">
        <v>-791310068000</v>
      </c>
      <c r="T136" s="5">
        <v>-724009435000</v>
      </c>
      <c r="U136" s="5">
        <v>-717369045000</v>
      </c>
      <c r="V136" s="5">
        <v>-763459808000</v>
      </c>
      <c r="W136" s="5">
        <v>-864878687000</v>
      </c>
      <c r="X136" s="5">
        <v>-788094130000</v>
      </c>
    </row>
    <row r="137" spans="3:24" ht="15.5" x14ac:dyDescent="0.35">
      <c r="C137" t="s">
        <v>479</v>
      </c>
      <c r="D137" s="5">
        <v>-3507511000</v>
      </c>
      <c r="E137" s="5">
        <v>-3549579000</v>
      </c>
      <c r="F137" s="5">
        <v>-3633718000</v>
      </c>
      <c r="G137" s="5">
        <v>-8194418000</v>
      </c>
      <c r="I137" s="5">
        <v>-18818429000</v>
      </c>
      <c r="J137" s="5">
        <v>-16997126000</v>
      </c>
      <c r="K137" s="5">
        <v>-17060320000</v>
      </c>
      <c r="L137" s="5">
        <v>-7847091000</v>
      </c>
      <c r="M137" s="5">
        <v>-9231954000</v>
      </c>
      <c r="N137" s="5">
        <v>-6922450000</v>
      </c>
      <c r="O137" s="5">
        <v>-11802260000</v>
      </c>
      <c r="P137" s="5">
        <v>-7949515000</v>
      </c>
      <c r="Q137" s="5">
        <v>-5728031000</v>
      </c>
      <c r="R137" s="5">
        <v>-4605529000</v>
      </c>
      <c r="S137" s="5">
        <v>-9859441000</v>
      </c>
      <c r="T137" s="5">
        <v>-11051372000</v>
      </c>
      <c r="U137" s="5">
        <v>-14093547000</v>
      </c>
      <c r="V137" s="5">
        <v>-14814965000</v>
      </c>
      <c r="W137" s="5">
        <v>-10445783000</v>
      </c>
      <c r="X137" s="5">
        <v>-8235566000</v>
      </c>
    </row>
    <row r="138" spans="3:24" ht="15.5" x14ac:dyDescent="0.35">
      <c r="C138" t="s">
        <v>179</v>
      </c>
      <c r="D138" s="5">
        <v>-246322429000</v>
      </c>
      <c r="E138" s="5">
        <v>129358919000</v>
      </c>
      <c r="F138" s="5">
        <v>42762729000</v>
      </c>
      <c r="G138" s="5">
        <v>5793168000</v>
      </c>
      <c r="I138" s="5">
        <v>-140572612000</v>
      </c>
      <c r="J138" s="5">
        <v>199631622000</v>
      </c>
      <c r="K138" s="5">
        <v>147714997000</v>
      </c>
      <c r="L138" s="5">
        <v>115073989000</v>
      </c>
      <c r="M138" s="5">
        <v>323576517000</v>
      </c>
      <c r="N138" s="5">
        <v>-100887409000</v>
      </c>
      <c r="O138" s="5">
        <v>-318540190000</v>
      </c>
      <c r="P138" s="5">
        <v>-65215127000</v>
      </c>
      <c r="Q138" s="5">
        <v>253650779000</v>
      </c>
      <c r="R138" s="5">
        <v>49864248000</v>
      </c>
      <c r="S138" s="5">
        <v>280865932000</v>
      </c>
      <c r="T138" s="5">
        <v>12461038000</v>
      </c>
      <c r="U138" s="5">
        <v>-118409902000</v>
      </c>
      <c r="V138" s="5">
        <v>33410277000</v>
      </c>
      <c r="W138" s="5">
        <v>219214650000</v>
      </c>
      <c r="X138" s="5">
        <v>300100933000</v>
      </c>
    </row>
    <row r="139" spans="3:24" ht="15.5" x14ac:dyDescent="0.35">
      <c r="C139" t="s">
        <v>180</v>
      </c>
      <c r="D139" s="5">
        <v>246163651000</v>
      </c>
      <c r="E139" s="5">
        <v>-218442815000</v>
      </c>
      <c r="F139" s="5">
        <v>-33495255000</v>
      </c>
      <c r="G139" s="5">
        <v>-5528000</v>
      </c>
      <c r="I139" s="5">
        <v>-8338200000</v>
      </c>
      <c r="J139" s="5">
        <v>-83420168000</v>
      </c>
      <c r="K139" s="5">
        <v>18979498000</v>
      </c>
      <c r="L139" s="5">
        <v>65432600000</v>
      </c>
      <c r="M139" s="5">
        <v>-124717464000</v>
      </c>
      <c r="N139" s="5">
        <v>-100710202000</v>
      </c>
      <c r="O139" s="5">
        <v>-841722000</v>
      </c>
      <c r="P139" s="5">
        <v>63448000</v>
      </c>
      <c r="Q139" s="5">
        <v>-152841786000</v>
      </c>
      <c r="R139" s="5">
        <v>-218944788000</v>
      </c>
      <c r="S139" s="5">
        <v>-337157467000</v>
      </c>
      <c r="T139" s="5">
        <v>-69210054000</v>
      </c>
      <c r="U139" s="5">
        <v>-102923045000</v>
      </c>
      <c r="V139" s="5">
        <v>-116645072000</v>
      </c>
      <c r="W139" s="5">
        <v>-32870521000</v>
      </c>
      <c r="X139" s="5">
        <v>5458977000</v>
      </c>
    </row>
    <row r="140" spans="3:24" ht="15.5" x14ac:dyDescent="0.35">
      <c r="C140" t="s">
        <v>187</v>
      </c>
      <c r="D140" s="5">
        <v>3221000</v>
      </c>
      <c r="E140" s="5">
        <v>81081000</v>
      </c>
      <c r="I140" s="5">
        <v>81081000</v>
      </c>
      <c r="K140" s="5">
        <v>11915000</v>
      </c>
      <c r="L140" s="5">
        <v>190000000</v>
      </c>
      <c r="M140" s="5">
        <v>176500000</v>
      </c>
      <c r="N140" s="5">
        <v>9200800000</v>
      </c>
      <c r="O140" s="5">
        <v>9120000</v>
      </c>
      <c r="P140" s="5">
        <v>157000000</v>
      </c>
      <c r="Q140" s="5">
        <v>16620000</v>
      </c>
      <c r="R140" s="5">
        <v>253246000</v>
      </c>
      <c r="S140" s="5">
        <v>159950000</v>
      </c>
      <c r="T140" s="5">
        <v>156775000</v>
      </c>
      <c r="U140" s="5">
        <v>97000000</v>
      </c>
      <c r="V140" s="5">
        <v>251780000</v>
      </c>
      <c r="W140" s="5">
        <v>137750000</v>
      </c>
      <c r="X140" s="5">
        <v>182525000</v>
      </c>
    </row>
    <row r="141" spans="3:24" ht="15.5" x14ac:dyDescent="0.35">
      <c r="C141" t="s">
        <v>1157</v>
      </c>
      <c r="N141" s="5">
        <v>83000000</v>
      </c>
      <c r="P141" s="5">
        <v>129000000</v>
      </c>
      <c r="Q141" s="5">
        <v>522930000</v>
      </c>
      <c r="R141" s="5">
        <v>5200570000</v>
      </c>
      <c r="S141" s="5">
        <v>1436196000</v>
      </c>
      <c r="T141" s="5">
        <v>199250000</v>
      </c>
      <c r="U141" s="5">
        <v>407004000</v>
      </c>
      <c r="W141" s="5">
        <v>27402000</v>
      </c>
      <c r="X141" s="5">
        <v>180501000</v>
      </c>
    </row>
    <row r="142" spans="3:24" ht="15.5" x14ac:dyDescent="0.35">
      <c r="C142" t="s">
        <v>181</v>
      </c>
      <c r="D142" s="5">
        <v>-5887320000</v>
      </c>
      <c r="E142" s="5">
        <v>-88385000</v>
      </c>
      <c r="F142" s="5">
        <v>-95255000</v>
      </c>
      <c r="G142" s="5">
        <v>-5528000</v>
      </c>
      <c r="I142" s="5">
        <v>-189168000</v>
      </c>
      <c r="J142" s="5">
        <v>-569833000</v>
      </c>
      <c r="K142" s="5">
        <v>-3252702000</v>
      </c>
      <c r="L142" s="5">
        <v>-639612000</v>
      </c>
      <c r="M142" s="5">
        <v>-4893964000</v>
      </c>
      <c r="N142" s="5">
        <v>-801311000</v>
      </c>
      <c r="O142" s="5">
        <v>-850842000</v>
      </c>
      <c r="P142" s="5">
        <v>-222552000</v>
      </c>
      <c r="Q142" s="5">
        <v>-337019000</v>
      </c>
      <c r="R142" s="5">
        <v>-739323000</v>
      </c>
      <c r="S142" s="5">
        <v>-1518303000</v>
      </c>
      <c r="T142" s="5">
        <v>-3861485000</v>
      </c>
      <c r="U142" s="5">
        <v>-146550000</v>
      </c>
      <c r="V142" s="5">
        <v>-1706812000</v>
      </c>
      <c r="W142" s="5">
        <v>-119574000</v>
      </c>
      <c r="X142" s="5">
        <v>-292444000</v>
      </c>
    </row>
    <row r="143" spans="3:24" ht="15.5" x14ac:dyDescent="0.35">
      <c r="C143" t="s">
        <v>1158</v>
      </c>
      <c r="S143" s="5">
        <v>-403100000</v>
      </c>
      <c r="T143" s="5">
        <v>-3635345000</v>
      </c>
      <c r="U143" s="5">
        <v>-18783260000</v>
      </c>
      <c r="V143" s="5">
        <v>-1410750000</v>
      </c>
      <c r="X143" s="5">
        <v>-315909000</v>
      </c>
    </row>
    <row r="144" spans="3:24" ht="15.5" x14ac:dyDescent="0.35">
      <c r="C144" t="s">
        <v>186</v>
      </c>
      <c r="U144" s="5">
        <v>-3088800000</v>
      </c>
      <c r="V144" s="5">
        <v>-2851200000</v>
      </c>
    </row>
    <row r="145" spans="3:24" ht="15.5" x14ac:dyDescent="0.35">
      <c r="C145" t="s">
        <v>1159</v>
      </c>
      <c r="E145" s="5">
        <v>-243605398000</v>
      </c>
      <c r="F145" s="5">
        <v>243605398000</v>
      </c>
      <c r="J145" s="5">
        <v>78365000000</v>
      </c>
      <c r="K145" s="5">
        <v>1485000000</v>
      </c>
      <c r="L145" s="5">
        <v>45125415000</v>
      </c>
      <c r="V145" s="5">
        <v>5047183000</v>
      </c>
    </row>
    <row r="146" spans="3:24" ht="15.5" x14ac:dyDescent="0.35">
      <c r="C146" t="s">
        <v>386</v>
      </c>
      <c r="S146" s="5">
        <v>740898000</v>
      </c>
      <c r="T146" s="5">
        <v>2520896000</v>
      </c>
      <c r="U146" s="5">
        <v>1003475000</v>
      </c>
      <c r="V146" s="5">
        <v>510706000</v>
      </c>
      <c r="W146" s="5">
        <v>6229923000</v>
      </c>
      <c r="X146" s="5">
        <v>25722750000</v>
      </c>
    </row>
    <row r="147" spans="3:24" ht="15.5" x14ac:dyDescent="0.35">
      <c r="C147" t="s">
        <v>182</v>
      </c>
      <c r="R147" s="5">
        <v>-5769362000</v>
      </c>
    </row>
    <row r="148" spans="3:24" ht="15.5" x14ac:dyDescent="0.35">
      <c r="C148" t="s">
        <v>750</v>
      </c>
      <c r="E148" s="5">
        <v>-251850000000</v>
      </c>
      <c r="F148" s="5">
        <v>-33400000000</v>
      </c>
      <c r="I148" s="5">
        <v>-285250000000</v>
      </c>
      <c r="J148" s="5">
        <v>-283093000000</v>
      </c>
      <c r="K148" s="5">
        <v>-131099177000</v>
      </c>
      <c r="L148" s="5">
        <v>-100000000000</v>
      </c>
      <c r="M148" s="5">
        <v>-120000000000</v>
      </c>
    </row>
    <row r="149" spans="3:24" ht="15.5" x14ac:dyDescent="0.35">
      <c r="C149" t="s">
        <v>1160</v>
      </c>
      <c r="D149" s="5">
        <v>252047750000</v>
      </c>
      <c r="E149" s="5">
        <v>277019887000</v>
      </c>
      <c r="F149" s="5">
        <v>-243605398000</v>
      </c>
      <c r="I149" s="5">
        <v>277019887000</v>
      </c>
      <c r="J149" s="5">
        <v>121877665000</v>
      </c>
      <c r="K149" s="5">
        <v>151834462000</v>
      </c>
      <c r="L149" s="5">
        <v>120756797000</v>
      </c>
    </row>
    <row r="150" spans="3:24" ht="15.5" x14ac:dyDescent="0.35">
      <c r="C150" t="s">
        <v>1161</v>
      </c>
      <c r="R150" s="5">
        <v>-26775000</v>
      </c>
      <c r="S150" s="5">
        <v>-659200000</v>
      </c>
      <c r="T150" s="5">
        <v>-2294297000</v>
      </c>
      <c r="U150" s="5">
        <v>-518292000</v>
      </c>
      <c r="V150" s="5">
        <v>-408519000</v>
      </c>
      <c r="W150" s="5">
        <v>-6958502000</v>
      </c>
      <c r="X150" s="5">
        <v>-20018446000</v>
      </c>
    </row>
    <row r="151" spans="3:24" ht="15.5" x14ac:dyDescent="0.35">
      <c r="C151" t="s">
        <v>1162</v>
      </c>
      <c r="Q151" s="5">
        <v>-153044317000</v>
      </c>
      <c r="R151" s="5">
        <v>-217863144000</v>
      </c>
      <c r="S151" s="5">
        <v>-336913908000</v>
      </c>
      <c r="T151" s="5">
        <v>-62295848000</v>
      </c>
      <c r="U151" s="5">
        <v>-81893622000</v>
      </c>
      <c r="V151" s="5">
        <v>-116077460000</v>
      </c>
      <c r="W151" s="5">
        <v>-32187520000</v>
      </c>
    </row>
    <row r="152" spans="3:24" ht="15.5" x14ac:dyDescent="0.35">
      <c r="C152" t="s">
        <v>1163</v>
      </c>
      <c r="N152" s="5">
        <v>-109192691000</v>
      </c>
    </row>
    <row r="153" spans="3:24" ht="15.5" x14ac:dyDescent="0.35">
      <c r="C153" t="s">
        <v>1164</v>
      </c>
    </row>
    <row r="154" spans="3:24" ht="15.5" x14ac:dyDescent="0.35">
      <c r="C154" t="s">
        <v>1165</v>
      </c>
    </row>
    <row r="155" spans="3:24" ht="15.5" x14ac:dyDescent="0.35">
      <c r="C155" t="s">
        <v>1166</v>
      </c>
    </row>
    <row r="156" spans="3:24" ht="15.5" x14ac:dyDescent="0.35">
      <c r="C156" t="s">
        <v>1167</v>
      </c>
    </row>
    <row r="157" spans="3:24" ht="15.5" x14ac:dyDescent="0.35">
      <c r="C157" t="s">
        <v>1168</v>
      </c>
    </row>
    <row r="158" spans="3:24" ht="15.5" x14ac:dyDescent="0.35">
      <c r="C158" t="s">
        <v>197</v>
      </c>
      <c r="D158" s="5">
        <v>-246322429000</v>
      </c>
      <c r="E158" s="5">
        <v>129358919000</v>
      </c>
      <c r="F158" s="5">
        <v>42762729000</v>
      </c>
      <c r="G158" s="5">
        <v>5793168000</v>
      </c>
      <c r="I158" s="5">
        <v>-140572612000</v>
      </c>
      <c r="J158" s="5">
        <v>199631622000</v>
      </c>
      <c r="K158" s="5">
        <v>147714997000</v>
      </c>
      <c r="L158" s="5">
        <v>115073989000</v>
      </c>
      <c r="M158" s="5">
        <v>323576517000</v>
      </c>
      <c r="N158" s="5">
        <v>-100887409000</v>
      </c>
      <c r="O158" s="5">
        <v>-318540190000</v>
      </c>
      <c r="P158" s="5">
        <v>-65215127000</v>
      </c>
      <c r="Q158" s="5">
        <v>253650779000</v>
      </c>
      <c r="R158" s="5">
        <v>49864248000</v>
      </c>
      <c r="S158" s="5">
        <v>280865932000</v>
      </c>
      <c r="T158" s="5">
        <v>12461038000</v>
      </c>
      <c r="U158" s="5">
        <v>-118409902000</v>
      </c>
      <c r="V158" s="5">
        <v>33410277000</v>
      </c>
      <c r="W158" s="5">
        <v>219214650000</v>
      </c>
      <c r="X158" s="5">
        <v>300100933000</v>
      </c>
    </row>
    <row r="159" spans="3:24" ht="15.5" x14ac:dyDescent="0.35">
      <c r="C159" t="s">
        <v>1169</v>
      </c>
      <c r="D159" s="5">
        <v>65533173000</v>
      </c>
      <c r="E159" s="5">
        <v>581327895000</v>
      </c>
      <c r="F159" s="5">
        <v>138892092000</v>
      </c>
      <c r="G159" s="5">
        <v>66734427000</v>
      </c>
      <c r="I159" s="5">
        <v>826954414000</v>
      </c>
      <c r="J159" s="5">
        <v>599034342000</v>
      </c>
      <c r="K159" s="5">
        <v>320997425000</v>
      </c>
      <c r="L159" s="5">
        <v>120000000000</v>
      </c>
      <c r="M159" s="5">
        <v>801803788000</v>
      </c>
      <c r="N159" s="5">
        <v>482089473000</v>
      </c>
      <c r="O159" s="5">
        <v>340069238000</v>
      </c>
      <c r="P159" s="5">
        <v>425836933000</v>
      </c>
      <c r="Q159" s="5">
        <v>864693382000</v>
      </c>
      <c r="R159" s="5">
        <v>609346922000</v>
      </c>
      <c r="S159" s="5">
        <v>485291544000</v>
      </c>
      <c r="T159" s="5">
        <v>498888162000</v>
      </c>
      <c r="U159" s="5">
        <v>569197104000</v>
      </c>
      <c r="V159" s="5">
        <v>597248090000</v>
      </c>
      <c r="W159" s="5">
        <v>474569812000</v>
      </c>
      <c r="X159" s="5">
        <v>503631464000</v>
      </c>
    </row>
    <row r="160" spans="3:24" ht="15.5" x14ac:dyDescent="0.35">
      <c r="C160" t="s">
        <v>1170</v>
      </c>
      <c r="P160" s="5">
        <v>148350000000</v>
      </c>
      <c r="T160" s="5">
        <v>122290000000</v>
      </c>
      <c r="V160" s="5">
        <v>100000000000</v>
      </c>
      <c r="W160" s="5">
        <v>100000000000</v>
      </c>
    </row>
    <row r="161" spans="2:24" ht="15.5" x14ac:dyDescent="0.35">
      <c r="C161" t="s">
        <v>423</v>
      </c>
      <c r="R161" s="5">
        <v>91846644000</v>
      </c>
      <c r="S161" s="5">
        <v>283102781000</v>
      </c>
    </row>
    <row r="162" spans="2:24" ht="15.5" x14ac:dyDescent="0.35">
      <c r="C162" t="s">
        <v>212</v>
      </c>
      <c r="D162" s="5">
        <v>-759199000</v>
      </c>
      <c r="E162" s="5">
        <v>-1286883000</v>
      </c>
      <c r="F162" s="5">
        <v>-901730000</v>
      </c>
      <c r="G162" s="5">
        <v>-884261000</v>
      </c>
      <c r="I162" s="5">
        <v>-3940004000</v>
      </c>
      <c r="J162" s="5">
        <v>-3378739000</v>
      </c>
      <c r="K162" s="5">
        <v>-2534714000</v>
      </c>
      <c r="L162" s="5">
        <v>-2428971000</v>
      </c>
    </row>
    <row r="163" spans="2:24" ht="15.5" x14ac:dyDescent="0.35">
      <c r="C163" t="s">
        <v>1171</v>
      </c>
      <c r="D163" s="5">
        <v>-311096403000</v>
      </c>
      <c r="E163" s="5">
        <v>-386742259000</v>
      </c>
      <c r="F163" s="5">
        <v>-95227633000</v>
      </c>
      <c r="G163" s="5">
        <v>-60056998000</v>
      </c>
      <c r="I163" s="5">
        <v>-899647188000</v>
      </c>
      <c r="J163" s="5">
        <v>-396023981000</v>
      </c>
      <c r="K163" s="5">
        <v>-170747714000</v>
      </c>
      <c r="L163" s="5">
        <v>-2497040000</v>
      </c>
      <c r="M163" s="5">
        <v>-1084032985000</v>
      </c>
      <c r="N163" s="5">
        <v>-535292677000</v>
      </c>
      <c r="O163" s="5">
        <v>-603648157000</v>
      </c>
      <c r="P163" s="5">
        <v>-573616313000</v>
      </c>
      <c r="Q163" s="5">
        <v>-560076034000</v>
      </c>
      <c r="R163" s="5">
        <v>-531493821000</v>
      </c>
      <c r="S163" s="5">
        <v>-476731393000</v>
      </c>
      <c r="T163" s="5">
        <v>-598999824000</v>
      </c>
      <c r="U163" s="5">
        <v>-576810006000</v>
      </c>
      <c r="V163" s="5">
        <v>-554120513000</v>
      </c>
      <c r="W163" s="5">
        <v>-356305210000</v>
      </c>
      <c r="X163" s="5">
        <v>-196530531000</v>
      </c>
    </row>
    <row r="164" spans="2:24" ht="15.5" x14ac:dyDescent="0.35">
      <c r="C164" t="s">
        <v>369</v>
      </c>
      <c r="E164" s="5">
        <v>-63939834000</v>
      </c>
      <c r="I164" s="5">
        <v>-63939834000</v>
      </c>
      <c r="O164" s="5">
        <v>-7557900000</v>
      </c>
      <c r="P164" s="5">
        <v>-6478200000</v>
      </c>
      <c r="Q164" s="5">
        <v>-6478200000</v>
      </c>
      <c r="R164" s="5">
        <v>-7557900000</v>
      </c>
      <c r="S164" s="5">
        <v>-10797000000</v>
      </c>
      <c r="T164" s="5">
        <v>-9717300000</v>
      </c>
      <c r="U164" s="5">
        <v>-10797000000</v>
      </c>
      <c r="V164" s="5">
        <v>-9717300000</v>
      </c>
      <c r="W164" s="5">
        <v>-10000000000</v>
      </c>
      <c r="X164" s="5">
        <v>-7000000000</v>
      </c>
    </row>
    <row r="165" spans="2:24" ht="15.5" x14ac:dyDescent="0.35">
      <c r="C165" t="s">
        <v>198</v>
      </c>
      <c r="M165" s="5">
        <v>642853380000</v>
      </c>
    </row>
    <row r="166" spans="2:24" ht="15.5" x14ac:dyDescent="0.35">
      <c r="C166" t="s">
        <v>1172</v>
      </c>
      <c r="M166" s="5">
        <v>-1900251000</v>
      </c>
    </row>
    <row r="167" spans="2:24" ht="15.5" x14ac:dyDescent="0.35">
      <c r="C167" t="s">
        <v>826</v>
      </c>
      <c r="W167" s="5">
        <v>10950048000</v>
      </c>
    </row>
    <row r="168" spans="2:24" ht="15.5" x14ac:dyDescent="0.35">
      <c r="C168" t="s">
        <v>1173</v>
      </c>
      <c r="R168" s="5">
        <v>-67868396000</v>
      </c>
    </row>
    <row r="169" spans="2:24" ht="15.5" x14ac:dyDescent="0.35">
      <c r="C169" t="s">
        <v>1174</v>
      </c>
      <c r="M169" s="5">
        <v>-35147415000</v>
      </c>
      <c r="N169" s="5">
        <v>-47684205000</v>
      </c>
      <c r="O169" s="5">
        <v>-47403371000</v>
      </c>
      <c r="P169" s="5">
        <v>-59307547000</v>
      </c>
      <c r="Q169" s="5">
        <v>-44488369000</v>
      </c>
      <c r="R169" s="5">
        <v>-44409201000</v>
      </c>
      <c r="U169" s="5">
        <v>-100000000000</v>
      </c>
      <c r="V169" s="5">
        <v>-100000000000</v>
      </c>
    </row>
    <row r="170" spans="2:24" ht="15.5" x14ac:dyDescent="0.35">
      <c r="C170" t="s">
        <v>215</v>
      </c>
      <c r="D170" s="5">
        <v>33072080000</v>
      </c>
      <c r="E170" s="5">
        <v>-109805742000</v>
      </c>
      <c r="F170" s="5">
        <v>-27633000000</v>
      </c>
      <c r="G170" s="5">
        <v>5489885000</v>
      </c>
      <c r="I170" s="5">
        <v>-89245510000</v>
      </c>
      <c r="J170" s="5">
        <v>18133553000</v>
      </c>
      <c r="K170" s="5">
        <v>-38043438000</v>
      </c>
      <c r="L170" s="5">
        <v>-24001290000</v>
      </c>
      <c r="M170" s="5">
        <v>-2467246000</v>
      </c>
      <c r="N170" s="5">
        <v>124793831000</v>
      </c>
      <c r="O170" s="5">
        <v>-30944135000</v>
      </c>
      <c r="P170" s="5">
        <v>29191870000</v>
      </c>
      <c r="Q170" s="5">
        <v>-16942312000</v>
      </c>
      <c r="R170" s="5">
        <v>-79053320000</v>
      </c>
      <c r="S170" s="5">
        <v>44678727000</v>
      </c>
      <c r="T170" s="5">
        <v>29488528000</v>
      </c>
      <c r="U170" s="5">
        <v>15351130000</v>
      </c>
      <c r="V170" s="5">
        <v>1968902000</v>
      </c>
      <c r="W170" s="5">
        <v>3138016000</v>
      </c>
      <c r="X170" s="5">
        <v>5685307000</v>
      </c>
    </row>
    <row r="171" spans="2:24" ht="15.5" x14ac:dyDescent="0.35">
      <c r="C171" t="s">
        <v>217</v>
      </c>
      <c r="D171" s="5">
        <v>12357076000</v>
      </c>
      <c r="I171" s="5">
        <v>98261993000</v>
      </c>
      <c r="J171" s="5">
        <v>77375676000</v>
      </c>
      <c r="K171" s="5">
        <v>118067378000</v>
      </c>
      <c r="L171" s="5">
        <v>135967755000</v>
      </c>
      <c r="M171" s="5">
        <v>137549931000</v>
      </c>
      <c r="N171" s="5">
        <v>12168479000</v>
      </c>
      <c r="O171" s="5">
        <v>42841681000</v>
      </c>
      <c r="P171" s="5">
        <v>13580028000</v>
      </c>
      <c r="Q171" s="5">
        <v>30658131000</v>
      </c>
      <c r="R171" s="5">
        <v>108326163000</v>
      </c>
      <c r="S171" s="5">
        <v>60153130000</v>
      </c>
      <c r="T171" s="5">
        <v>30235271000</v>
      </c>
      <c r="U171" s="5">
        <v>13694898000</v>
      </c>
      <c r="V171" s="5">
        <v>11650446000</v>
      </c>
      <c r="W171" s="5">
        <v>8508223000</v>
      </c>
      <c r="X171" s="5">
        <v>2890476000</v>
      </c>
    </row>
    <row r="172" spans="2:24" ht="15.5" x14ac:dyDescent="0.35">
      <c r="C172" t="s">
        <v>216</v>
      </c>
      <c r="D172" s="5">
        <v>421209000</v>
      </c>
      <c r="E172" s="5">
        <v>-225029000</v>
      </c>
      <c r="F172" s="5">
        <v>3759885000</v>
      </c>
      <c r="G172" s="5">
        <v>-3119167000</v>
      </c>
      <c r="I172" s="5">
        <v>3340593000</v>
      </c>
      <c r="J172" s="5">
        <v>2752764000</v>
      </c>
      <c r="K172" s="5">
        <v>-2648264000</v>
      </c>
      <c r="L172" s="5">
        <v>6100913000</v>
      </c>
      <c r="M172" s="5">
        <v>885070000</v>
      </c>
      <c r="N172" s="5">
        <v>589621000</v>
      </c>
      <c r="O172" s="5">
        <v>268933000</v>
      </c>
      <c r="P172" s="5">
        <v>69783000</v>
      </c>
      <c r="Q172" s="5">
        <v>-135791000</v>
      </c>
      <c r="R172" s="5">
        <v>1385288000</v>
      </c>
      <c r="S172" s="5">
        <v>3494386000</v>
      </c>
      <c r="T172" s="5">
        <v>429331000</v>
      </c>
      <c r="U172" s="5">
        <v>1189243000</v>
      </c>
      <c r="V172" s="5">
        <v>75550000</v>
      </c>
      <c r="W172" s="5">
        <v>4207000</v>
      </c>
      <c r="X172" s="5">
        <v>-67560000</v>
      </c>
    </row>
    <row r="173" spans="2:24" ht="15.5" x14ac:dyDescent="0.35">
      <c r="C173" t="s">
        <v>218</v>
      </c>
      <c r="D173" s="5">
        <v>45850365000</v>
      </c>
      <c r="E173" s="5">
        <v>-110030771000</v>
      </c>
      <c r="F173" s="5">
        <v>-23873115000</v>
      </c>
      <c r="G173" s="5">
        <v>2370718000</v>
      </c>
      <c r="I173" s="5">
        <v>12357076000</v>
      </c>
      <c r="J173" s="5">
        <v>98261993000</v>
      </c>
      <c r="K173" s="5">
        <v>77375676000</v>
      </c>
      <c r="L173" s="5">
        <v>118067378000</v>
      </c>
      <c r="M173" s="5">
        <v>135967755000</v>
      </c>
      <c r="N173" s="5">
        <v>137551931000</v>
      </c>
      <c r="O173" s="5">
        <v>12166479000</v>
      </c>
      <c r="P173" s="5">
        <v>42841681000</v>
      </c>
      <c r="Q173" s="5">
        <v>13580028000</v>
      </c>
      <c r="R173" s="5">
        <v>30658131000</v>
      </c>
      <c r="S173" s="5">
        <v>108326243000</v>
      </c>
      <c r="T173" s="5">
        <v>60153130000</v>
      </c>
      <c r="U173" s="5">
        <v>30235271000</v>
      </c>
      <c r="V173" s="5">
        <v>13694898000</v>
      </c>
      <c r="W173" s="5">
        <v>11650446000</v>
      </c>
      <c r="X173" s="5">
        <v>8508223000</v>
      </c>
    </row>
    <row r="175" spans="2:24" ht="15.5" x14ac:dyDescent="0.35">
      <c r="B175" t="s">
        <v>219</v>
      </c>
      <c r="C175" t="s">
        <v>11</v>
      </c>
      <c r="D175" s="5">
        <v>3550000000</v>
      </c>
      <c r="E175" s="5">
        <v>3550000000</v>
      </c>
      <c r="F175" s="5">
        <v>3550000000</v>
      </c>
      <c r="G175" s="5">
        <v>3550000000</v>
      </c>
      <c r="I175" s="5">
        <v>3550000000</v>
      </c>
      <c r="J175" s="5">
        <v>3550000000</v>
      </c>
      <c r="K175" s="5">
        <v>3550000000</v>
      </c>
      <c r="L175" s="5">
        <v>3550000000</v>
      </c>
      <c r="M175" s="5">
        <v>3550000000</v>
      </c>
      <c r="N175" s="5">
        <v>1080000000</v>
      </c>
      <c r="O175" s="5">
        <v>1080000000</v>
      </c>
      <c r="P175" s="5">
        <v>1080000000</v>
      </c>
      <c r="Q175" s="5">
        <v>1080000000</v>
      </c>
      <c r="R175" s="5">
        <v>1080000000</v>
      </c>
      <c r="S175" s="5">
        <v>1080000000</v>
      </c>
      <c r="T175" s="5">
        <v>1080000000</v>
      </c>
      <c r="U175" s="5">
        <v>1080000000</v>
      </c>
      <c r="V175" s="5">
        <v>1080000000</v>
      </c>
      <c r="W175" s="5">
        <v>1080000000</v>
      </c>
      <c r="X175" s="5">
        <v>1020000000</v>
      </c>
    </row>
    <row r="176" spans="2:24" ht="15.5" x14ac:dyDescent="0.35">
      <c r="C176" t="s">
        <v>220</v>
      </c>
      <c r="D176" s="6">
        <v>1.24</v>
      </c>
      <c r="E176" s="6">
        <v>6.42</v>
      </c>
      <c r="F176" s="6">
        <v>6.6</v>
      </c>
      <c r="G176" s="6">
        <v>3.16</v>
      </c>
    </row>
    <row r="177" spans="3:7" ht="15.5" x14ac:dyDescent="0.35">
      <c r="C177" t="s">
        <v>221</v>
      </c>
      <c r="D177" s="6">
        <v>267.74</v>
      </c>
      <c r="E177" s="6">
        <v>74.14</v>
      </c>
      <c r="F177" s="6">
        <v>66.06</v>
      </c>
      <c r="G177" s="6">
        <v>231.01</v>
      </c>
    </row>
    <row r="178" spans="3:7" ht="15.5" x14ac:dyDescent="0.35">
      <c r="C178" t="s">
        <v>73</v>
      </c>
      <c r="D178" s="6">
        <v>28.13</v>
      </c>
      <c r="E178" s="6">
        <v>41.37</v>
      </c>
      <c r="F178" s="6">
        <v>36.54</v>
      </c>
      <c r="G178" s="6">
        <v>58.94</v>
      </c>
    </row>
    <row r="179" spans="3:7" ht="15.5" x14ac:dyDescent="0.35">
      <c r="C179" t="s">
        <v>222</v>
      </c>
      <c r="E179" s="5">
        <v>19710000000</v>
      </c>
      <c r="F179" s="5">
        <v>28750000000</v>
      </c>
      <c r="G179" s="5">
        <v>16550000000</v>
      </c>
    </row>
    <row r="180" spans="3:7" ht="15.5" x14ac:dyDescent="0.35">
      <c r="C180" t="s">
        <v>223</v>
      </c>
      <c r="D180" s="6">
        <v>2.3999999999999998E-3</v>
      </c>
      <c r="E180" s="6">
        <v>1.1200000000000002E-2</v>
      </c>
      <c r="F180" s="6">
        <v>1.3100000000000001E-2</v>
      </c>
      <c r="G180" s="6">
        <v>6.4000000000000003E-3</v>
      </c>
    </row>
    <row r="181" spans="3:7" ht="15.5" x14ac:dyDescent="0.35">
      <c r="C181" t="s">
        <v>224</v>
      </c>
      <c r="D181" s="6">
        <v>3.5999999999999999E-3</v>
      </c>
      <c r="E181" s="6">
        <v>1.8700000000000001E-2</v>
      </c>
      <c r="F181" s="6">
        <v>1.9599999999999999E-2</v>
      </c>
      <c r="G181" s="6">
        <v>9.5999999999999992E-3</v>
      </c>
    </row>
    <row r="182" spans="3:7" ht="15.5" x14ac:dyDescent="0.35">
      <c r="C182" t="s">
        <v>225</v>
      </c>
      <c r="D182" s="6">
        <v>3.3E-3</v>
      </c>
      <c r="E182" s="6">
        <v>9.7000000000000003E-3</v>
      </c>
      <c r="F182" s="6">
        <v>1.5600000000000001E-2</v>
      </c>
      <c r="G182" s="6">
        <v>8.6999999999999994E-3</v>
      </c>
    </row>
    <row r="183" spans="3:7" ht="15.5" x14ac:dyDescent="0.35">
      <c r="C183" t="s">
        <v>226</v>
      </c>
    </row>
    <row r="184" spans="3:7" ht="15.5" x14ac:dyDescent="0.35">
      <c r="C184" t="s">
        <v>227</v>
      </c>
      <c r="D184" s="5">
        <v>1223000000000</v>
      </c>
      <c r="E184" s="5">
        <v>1218000000000</v>
      </c>
      <c r="F184" s="5">
        <v>1195000000000</v>
      </c>
      <c r="G184" s="5">
        <v>1172000000000</v>
      </c>
    </row>
    <row r="185" spans="3:7" ht="15.5" x14ac:dyDescent="0.35">
      <c r="C185" t="s">
        <v>228</v>
      </c>
      <c r="D185" s="6">
        <v>0.96</v>
      </c>
      <c r="E185" s="6">
        <v>1.39</v>
      </c>
      <c r="F185" s="6">
        <v>1.3</v>
      </c>
      <c r="G185" s="6">
        <v>2.21</v>
      </c>
    </row>
    <row r="186" spans="3:7" ht="15.5" x14ac:dyDescent="0.35">
      <c r="C186" t="s">
        <v>229</v>
      </c>
      <c r="D186" s="6">
        <v>344.22</v>
      </c>
      <c r="E186" s="6">
        <v>342.99</v>
      </c>
      <c r="F186" s="6">
        <v>336.43</v>
      </c>
      <c r="G186" s="6">
        <v>329.82</v>
      </c>
    </row>
    <row r="187" spans="3:7" ht="15.5" x14ac:dyDescent="0.35">
      <c r="C187" t="s">
        <v>230</v>
      </c>
      <c r="D187" s="6">
        <v>0.96</v>
      </c>
      <c r="E187" s="6">
        <v>1.39</v>
      </c>
      <c r="F187" s="6">
        <v>1.3</v>
      </c>
      <c r="G187" s="6">
        <v>2.21</v>
      </c>
    </row>
    <row r="188" spans="3:7" ht="15.5" x14ac:dyDescent="0.35">
      <c r="C188" t="s">
        <v>231</v>
      </c>
      <c r="D188" s="6">
        <v>344.22</v>
      </c>
      <c r="E188" s="6">
        <v>342.99</v>
      </c>
      <c r="F188" s="6">
        <v>336.43</v>
      </c>
      <c r="G188" s="6">
        <v>329.82</v>
      </c>
    </row>
    <row r="189" spans="3:7" ht="15.5" x14ac:dyDescent="0.35">
      <c r="C189" t="s">
        <v>232</v>
      </c>
    </row>
    <row r="190" spans="3:7" ht="15.5" x14ac:dyDescent="0.35">
      <c r="C190" t="s">
        <v>233</v>
      </c>
    </row>
    <row r="191" spans="3:7" ht="15.5" x14ac:dyDescent="0.35">
      <c r="C191" t="s">
        <v>234</v>
      </c>
      <c r="D191" s="5">
        <v>1223000000000</v>
      </c>
      <c r="E191" s="5">
        <v>1218000000000</v>
      </c>
      <c r="F191" s="5">
        <v>1195000000000</v>
      </c>
      <c r="G191" s="5">
        <v>1172000000000</v>
      </c>
    </row>
    <row r="192" spans="3:7" ht="15.5" x14ac:dyDescent="0.35">
      <c r="C192" t="s">
        <v>23</v>
      </c>
    </row>
    <row r="193" spans="3:24" ht="15.5" x14ac:dyDescent="0.35">
      <c r="C193" t="s">
        <v>20</v>
      </c>
    </row>
    <row r="194" spans="3:24" ht="15.5" x14ac:dyDescent="0.35">
      <c r="C194" t="s">
        <v>235</v>
      </c>
    </row>
    <row r="195" spans="3:24" ht="15.5" x14ac:dyDescent="0.35">
      <c r="C195" t="s">
        <v>236</v>
      </c>
      <c r="D195" s="5">
        <v>33000000000</v>
      </c>
      <c r="E195" s="5">
        <v>-21000000000</v>
      </c>
      <c r="F195" s="5">
        <v>-37000000000</v>
      </c>
      <c r="G195" s="5">
        <v>0</v>
      </c>
    </row>
    <row r="196" spans="3:24" ht="15.5" x14ac:dyDescent="0.35">
      <c r="C196" t="s">
        <v>237</v>
      </c>
      <c r="D196" s="5">
        <v>-6000000000</v>
      </c>
      <c r="E196" s="5">
        <v>0</v>
      </c>
      <c r="F196" s="5">
        <v>0</v>
      </c>
      <c r="G196" s="5">
        <v>0</v>
      </c>
    </row>
    <row r="197" spans="3:24" ht="15.5" x14ac:dyDescent="0.35">
      <c r="C197" t="s">
        <v>12</v>
      </c>
      <c r="D197" s="5">
        <v>27000000000</v>
      </c>
      <c r="E197" s="5">
        <v>-21000000000</v>
      </c>
      <c r="F197" s="5">
        <v>-37000000000</v>
      </c>
      <c r="G197" s="5">
        <v>0</v>
      </c>
    </row>
    <row r="198" spans="3:24" ht="15.5" x14ac:dyDescent="0.35">
      <c r="C198" t="s">
        <v>15</v>
      </c>
      <c r="D198" s="6">
        <v>7.7</v>
      </c>
      <c r="E198" s="6">
        <v>-5.86</v>
      </c>
      <c r="F198" s="6">
        <v>-10.41</v>
      </c>
      <c r="G198" s="6">
        <v>-0.09</v>
      </c>
    </row>
    <row r="199" spans="3:24" ht="15.5" x14ac:dyDescent="0.35">
      <c r="C199" t="s">
        <v>58</v>
      </c>
      <c r="I199" s="6">
        <v>18.670000000000002</v>
      </c>
      <c r="J199" s="6">
        <v>18.309999999999999</v>
      </c>
      <c r="K199" s="6">
        <v>16.86</v>
      </c>
      <c r="L199" s="6">
        <v>16.02</v>
      </c>
      <c r="M199" s="6">
        <v>7.53</v>
      </c>
      <c r="N199" s="6">
        <v>13.79</v>
      </c>
      <c r="O199" s="6">
        <v>30.6</v>
      </c>
      <c r="P199" s="6">
        <v>25.78</v>
      </c>
      <c r="Q199" s="6">
        <v>21.31</v>
      </c>
      <c r="R199" s="6">
        <v>16.3</v>
      </c>
      <c r="S199" s="6">
        <v>18.579999999999998</v>
      </c>
      <c r="T199" s="6">
        <v>33.619999999999997</v>
      </c>
      <c r="U199" s="6">
        <v>29.25</v>
      </c>
      <c r="V199" s="6">
        <v>40.130000000000003</v>
      </c>
      <c r="W199" s="6">
        <v>36.4</v>
      </c>
      <c r="X199" s="6">
        <v>27.57</v>
      </c>
    </row>
    <row r="200" spans="3:24" ht="15.5" x14ac:dyDescent="0.35">
      <c r="C200" t="s">
        <v>72</v>
      </c>
      <c r="I200" s="6">
        <v>25.5</v>
      </c>
      <c r="J200" s="6">
        <v>30.04</v>
      </c>
      <c r="K200" s="6">
        <v>38.549999999999997</v>
      </c>
      <c r="L200" s="6">
        <v>25.34</v>
      </c>
      <c r="M200" s="6">
        <v>81.67</v>
      </c>
      <c r="N200" s="6">
        <v>40.61</v>
      </c>
      <c r="O200" s="6">
        <v>7.84</v>
      </c>
      <c r="P200" s="6">
        <v>6.17</v>
      </c>
      <c r="Q200" s="6">
        <v>9.01</v>
      </c>
      <c r="R200" s="6">
        <v>9.26</v>
      </c>
      <c r="S200" s="6">
        <v>7.43</v>
      </c>
      <c r="T200" s="6">
        <v>6.63</v>
      </c>
      <c r="U200" s="6">
        <v>10.220000000000001</v>
      </c>
      <c r="V200" s="6">
        <v>5.98</v>
      </c>
      <c r="W200" s="6">
        <v>5.49</v>
      </c>
      <c r="X200" s="5">
        <v>0</v>
      </c>
    </row>
    <row r="201" spans="3:24" ht="15.5" x14ac:dyDescent="0.35">
      <c r="C201" t="s">
        <v>75</v>
      </c>
      <c r="I201" s="6">
        <v>9.8800000000000008</v>
      </c>
      <c r="J201" s="6">
        <v>10.79</v>
      </c>
      <c r="K201" s="6">
        <v>14.14</v>
      </c>
      <c r="L201" s="6">
        <v>10.11</v>
      </c>
      <c r="M201" s="6">
        <v>19.36</v>
      </c>
      <c r="N201" s="6">
        <v>4.03</v>
      </c>
      <c r="O201" s="6">
        <v>1.35</v>
      </c>
      <c r="P201" s="6">
        <v>0.81</v>
      </c>
      <c r="Q201" s="6">
        <v>1.08</v>
      </c>
      <c r="R201" s="6">
        <v>0.96</v>
      </c>
      <c r="S201" s="6">
        <v>0.9</v>
      </c>
      <c r="T201" s="6">
        <v>1.48</v>
      </c>
      <c r="U201" s="6">
        <v>1.83</v>
      </c>
      <c r="V201" s="6">
        <v>1.51</v>
      </c>
      <c r="W201" s="6">
        <v>1.44</v>
      </c>
      <c r="X201" s="5">
        <v>0</v>
      </c>
    </row>
    <row r="202" spans="3:24" ht="15.5" x14ac:dyDescent="0.35">
      <c r="C202" t="s">
        <v>238</v>
      </c>
      <c r="I202" s="5">
        <v>77870000000</v>
      </c>
      <c r="J202" s="5">
        <v>88060000000</v>
      </c>
      <c r="K202" s="5">
        <v>72490000000</v>
      </c>
      <c r="L202" s="6">
        <v>67989999999.999992</v>
      </c>
      <c r="M202" s="5">
        <v>38440000000</v>
      </c>
      <c r="N202" s="5">
        <v>153040000000</v>
      </c>
      <c r="O202" s="5">
        <v>37400000000</v>
      </c>
      <c r="P202" s="5">
        <v>31960000000</v>
      </c>
    </row>
    <row r="203" spans="3:24" ht="15.5" x14ac:dyDescent="0.35">
      <c r="C203" t="s">
        <v>239</v>
      </c>
      <c r="I203" s="6">
        <v>3.2500000000000001E-2</v>
      </c>
      <c r="J203" s="6">
        <v>3.1600000000000003E-2</v>
      </c>
      <c r="K203" s="6">
        <v>3.3300000000000003E-2</v>
      </c>
      <c r="L203" s="6">
        <v>3.5499999999999997E-2</v>
      </c>
      <c r="M203" s="6">
        <v>1.9099999999999999E-2</v>
      </c>
      <c r="N203" s="6">
        <v>1.3500000000000002E-2</v>
      </c>
      <c r="O203" s="6">
        <v>2.7300000000000001E-2</v>
      </c>
      <c r="P203" s="6">
        <v>1.84E-2</v>
      </c>
      <c r="Q203" s="6">
        <v>1.41E-2</v>
      </c>
      <c r="R203" s="6">
        <v>1.2500000000000001E-2</v>
      </c>
      <c r="S203" s="6">
        <v>1.49E-2</v>
      </c>
      <c r="T203" s="6">
        <v>3.3599999999999998E-2</v>
      </c>
      <c r="U203" s="6">
        <v>3.0600000000000002E-2</v>
      </c>
      <c r="V203" s="6">
        <v>3.9900000000000005E-2</v>
      </c>
      <c r="W203" s="6">
        <v>3.8800000000000001E-2</v>
      </c>
      <c r="X203" s="6">
        <v>3.8100000000000002E-2</v>
      </c>
    </row>
    <row r="204" spans="3:24" ht="15.5" x14ac:dyDescent="0.35">
      <c r="C204" t="s">
        <v>240</v>
      </c>
      <c r="I204" s="6">
        <v>5.4400000000000004E-2</v>
      </c>
      <c r="J204" s="6">
        <v>5.3499999999999999E-2</v>
      </c>
      <c r="K204" s="6">
        <v>5.21E-2</v>
      </c>
      <c r="L204" s="6">
        <v>5.2199999999999996E-2</v>
      </c>
      <c r="M204" s="6">
        <v>2.5899999999999999E-2</v>
      </c>
      <c r="N204" s="6">
        <v>4.0800000000000003E-2</v>
      </c>
      <c r="O204" s="6">
        <v>8.9099999999999999E-2</v>
      </c>
      <c r="P204" s="6">
        <v>8.0600000000000005E-2</v>
      </c>
      <c r="Q204" s="6">
        <v>7.1099999999999997E-2</v>
      </c>
      <c r="R204" s="6">
        <v>5.7300000000000004E-2</v>
      </c>
      <c r="S204" s="6">
        <v>6.7699999999999996E-2</v>
      </c>
      <c r="T204" s="6">
        <v>0.1265</v>
      </c>
      <c r="U204" s="6">
        <v>0.12130000000000001</v>
      </c>
      <c r="V204" s="6">
        <v>0.18079999999999999</v>
      </c>
      <c r="W204" s="6">
        <v>0.19070000000000001</v>
      </c>
      <c r="X204" s="6">
        <v>0.17030000000000001</v>
      </c>
    </row>
    <row r="205" spans="3:24" ht="15.5" x14ac:dyDescent="0.35">
      <c r="C205" t="s">
        <v>241</v>
      </c>
      <c r="I205" s="6">
        <v>3.5499999999999997E-2</v>
      </c>
      <c r="J205" s="6">
        <v>4.2500000000000003E-2</v>
      </c>
      <c r="K205" s="6">
        <v>3.9599999999999996E-2</v>
      </c>
      <c r="L205" s="6">
        <v>4.1599999999999998E-2</v>
      </c>
      <c r="M205" s="6">
        <v>2.5899999999999999E-2</v>
      </c>
      <c r="N205" s="6">
        <v>1.5800000000000002E-2</v>
      </c>
      <c r="O205" s="6">
        <v>2.6200000000000001E-2</v>
      </c>
      <c r="P205" s="6">
        <v>1.9199999999999998E-2</v>
      </c>
      <c r="Q205" s="6">
        <v>1.9599999999999999E-2</v>
      </c>
      <c r="R205" s="6">
        <v>1.34E-2</v>
      </c>
      <c r="S205" s="6">
        <v>2.2000000000000002E-2</v>
      </c>
      <c r="T205" s="6">
        <v>4.0300000000000002E-2</v>
      </c>
      <c r="U205" s="6">
        <v>4.2800000000000005E-2</v>
      </c>
      <c r="V205" s="6">
        <v>5.4199999999999998E-2</v>
      </c>
      <c r="W205" s="6">
        <v>5.4900000000000004E-2</v>
      </c>
      <c r="X205" s="6">
        <v>9.6000000000000002E-2</v>
      </c>
    </row>
    <row r="206" spans="3:24" ht="15.5" x14ac:dyDescent="0.35">
      <c r="C206" t="s">
        <v>242</v>
      </c>
    </row>
    <row r="207" spans="3:24" ht="15.5" x14ac:dyDescent="0.35">
      <c r="C207" t="s">
        <v>69</v>
      </c>
      <c r="I207" s="6">
        <v>1.39</v>
      </c>
      <c r="J207" s="6">
        <v>1.61</v>
      </c>
      <c r="K207" s="6">
        <v>2.0099999999999998</v>
      </c>
      <c r="L207" s="6">
        <v>1.32</v>
      </c>
      <c r="M207" s="6">
        <v>2.11</v>
      </c>
      <c r="N207" s="6">
        <v>1.66</v>
      </c>
      <c r="O207" s="6">
        <v>0.7</v>
      </c>
      <c r="P207" s="6">
        <v>0.5</v>
      </c>
      <c r="Q207" s="6">
        <v>0.64</v>
      </c>
      <c r="R207" s="6">
        <v>0.53</v>
      </c>
      <c r="S207" s="6">
        <v>0.5</v>
      </c>
      <c r="T207" s="6">
        <v>0.84</v>
      </c>
      <c r="U207" s="6">
        <v>1.24</v>
      </c>
      <c r="V207" s="6">
        <v>1.08</v>
      </c>
      <c r="W207" s="6">
        <v>1.05</v>
      </c>
      <c r="X207" s="5">
        <v>0</v>
      </c>
    </row>
    <row r="208" spans="3:24" ht="15.5" x14ac:dyDescent="0.35">
      <c r="C208" t="s">
        <v>66</v>
      </c>
      <c r="I208" s="6">
        <v>342.99</v>
      </c>
      <c r="J208" s="6">
        <v>342.18</v>
      </c>
      <c r="K208" s="6">
        <v>323.68</v>
      </c>
      <c r="L208" s="6">
        <v>306.89</v>
      </c>
      <c r="M208" s="6">
        <v>290.82</v>
      </c>
      <c r="N208" s="6">
        <v>338.24</v>
      </c>
      <c r="O208" s="6">
        <v>343.34</v>
      </c>
      <c r="P208" s="6">
        <v>319.98</v>
      </c>
      <c r="Q208" s="6">
        <v>299.87</v>
      </c>
      <c r="R208" s="6">
        <v>284.58999999999997</v>
      </c>
      <c r="S208" s="6">
        <v>274.38</v>
      </c>
      <c r="T208" s="6">
        <v>265.83999999999997</v>
      </c>
      <c r="U208" s="6">
        <v>241.22</v>
      </c>
      <c r="V208" s="6">
        <v>221.97</v>
      </c>
      <c r="W208" s="6">
        <v>190.84</v>
      </c>
      <c r="X208" s="6">
        <v>161.93</v>
      </c>
    </row>
    <row r="209" spans="2:24" ht="15.5" x14ac:dyDescent="0.35">
      <c r="C209" t="s">
        <v>243</v>
      </c>
      <c r="I209" s="6">
        <v>1.39</v>
      </c>
      <c r="J209" s="6">
        <v>1.61</v>
      </c>
      <c r="K209" s="6">
        <v>2.0099999999999998</v>
      </c>
      <c r="L209" s="6">
        <v>1.32</v>
      </c>
      <c r="M209" s="6">
        <v>2.11</v>
      </c>
      <c r="N209" s="6">
        <v>1.66</v>
      </c>
      <c r="O209" s="6">
        <v>0.7</v>
      </c>
      <c r="P209" s="6">
        <v>0.5</v>
      </c>
      <c r="Q209" s="6">
        <v>0.64</v>
      </c>
      <c r="R209" s="6">
        <v>0.53</v>
      </c>
      <c r="S209" s="6">
        <v>0.5</v>
      </c>
      <c r="T209" s="6">
        <v>0.84</v>
      </c>
      <c r="U209" s="6">
        <v>1.24</v>
      </c>
      <c r="V209" s="6">
        <v>1.08</v>
      </c>
      <c r="W209" s="6">
        <v>1.05</v>
      </c>
      <c r="X209" s="5">
        <v>0</v>
      </c>
    </row>
    <row r="210" spans="2:24" ht="15.5" x14ac:dyDescent="0.35">
      <c r="C210" t="s">
        <v>244</v>
      </c>
      <c r="I210" s="6">
        <v>342.99</v>
      </c>
      <c r="J210" s="6">
        <v>342.18</v>
      </c>
      <c r="K210" s="6">
        <v>323.68</v>
      </c>
      <c r="L210" s="6">
        <v>306.89</v>
      </c>
      <c r="M210" s="6">
        <v>290.82</v>
      </c>
      <c r="N210" s="6">
        <v>338.24</v>
      </c>
      <c r="O210" s="6">
        <v>343.34</v>
      </c>
      <c r="P210" s="6">
        <v>319.98</v>
      </c>
      <c r="Q210" s="6">
        <v>299.87</v>
      </c>
      <c r="R210" s="6">
        <v>284.58999999999997</v>
      </c>
      <c r="S210" s="6">
        <v>274.38</v>
      </c>
      <c r="T210" s="6">
        <v>265.83999999999997</v>
      </c>
      <c r="U210" s="6">
        <v>241.22</v>
      </c>
      <c r="V210" s="6">
        <v>221.97</v>
      </c>
      <c r="W210" s="6">
        <v>190.84</v>
      </c>
      <c r="X210" s="6">
        <v>161.93</v>
      </c>
    </row>
    <row r="211" spans="2:24" ht="15.5" x14ac:dyDescent="0.35">
      <c r="C211" t="s">
        <v>245</v>
      </c>
    </row>
    <row r="212" spans="2:24" ht="15.5" x14ac:dyDescent="0.35">
      <c r="C212" t="s">
        <v>246</v>
      </c>
    </row>
    <row r="213" spans="2:24" ht="15.5" x14ac:dyDescent="0.35">
      <c r="C213" t="s">
        <v>25</v>
      </c>
    </row>
    <row r="214" spans="2:24" ht="15.5" x14ac:dyDescent="0.35">
      <c r="C214" t="s">
        <v>22</v>
      </c>
    </row>
    <row r="215" spans="2:24" ht="15.5" x14ac:dyDescent="0.35">
      <c r="C215" t="s">
        <v>247</v>
      </c>
    </row>
    <row r="216" spans="2:24" ht="15.5" x14ac:dyDescent="0.35">
      <c r="C216" t="s">
        <v>248</v>
      </c>
      <c r="I216" s="5">
        <v>60000000000</v>
      </c>
      <c r="J216" s="5">
        <v>-98000000000</v>
      </c>
      <c r="K216" s="5">
        <v>-205000000000</v>
      </c>
      <c r="L216" s="5">
        <v>-205000000000</v>
      </c>
      <c r="M216" s="5">
        <v>-201000000000</v>
      </c>
      <c r="N216" s="5">
        <v>326000000000</v>
      </c>
      <c r="O216" s="5">
        <v>288000000000</v>
      </c>
      <c r="P216" s="5">
        <v>94000000000</v>
      </c>
      <c r="Q216" s="5">
        <v>-118000000000</v>
      </c>
      <c r="R216" s="5">
        <v>90000000000</v>
      </c>
      <c r="S216" s="5">
        <v>101000000000</v>
      </c>
      <c r="T216" s="5">
        <v>86000000000</v>
      </c>
      <c r="U216" s="5">
        <v>237000000000</v>
      </c>
      <c r="V216" s="5">
        <v>85000000000</v>
      </c>
      <c r="W216" s="5">
        <v>-183000000000</v>
      </c>
      <c r="X216" s="5">
        <v>-300000000000</v>
      </c>
    </row>
    <row r="217" spans="2:24" ht="15.5" x14ac:dyDescent="0.35">
      <c r="C217" t="s">
        <v>249</v>
      </c>
      <c r="I217" s="5">
        <v>0</v>
      </c>
      <c r="J217" s="5">
        <v>-1000000000</v>
      </c>
      <c r="K217" s="5">
        <v>-3000000000</v>
      </c>
      <c r="L217" s="5">
        <v>-1000000000</v>
      </c>
      <c r="M217" s="5">
        <v>-5000000000</v>
      </c>
      <c r="N217" s="5">
        <v>-1000000000</v>
      </c>
      <c r="O217" s="5">
        <v>-1000000000</v>
      </c>
      <c r="P217" s="5">
        <v>0</v>
      </c>
      <c r="Q217" s="5">
        <v>-153000000000</v>
      </c>
      <c r="R217" s="5">
        <v>-219000000000</v>
      </c>
      <c r="S217" s="5">
        <v>-339000000000</v>
      </c>
      <c r="T217" s="5">
        <v>-70000000000</v>
      </c>
      <c r="U217" s="5">
        <v>-104000000000</v>
      </c>
      <c r="V217" s="5">
        <v>-122000000000</v>
      </c>
      <c r="W217" s="5">
        <v>-32000000000</v>
      </c>
      <c r="X217" s="5">
        <v>-1000000000</v>
      </c>
    </row>
    <row r="218" spans="2:24" ht="15.5" x14ac:dyDescent="0.35">
      <c r="C218" t="s">
        <v>14</v>
      </c>
      <c r="I218" s="5">
        <v>59000000000</v>
      </c>
      <c r="J218" s="5">
        <v>-99000000000</v>
      </c>
      <c r="K218" s="5">
        <v>-208000000000</v>
      </c>
      <c r="L218" s="5">
        <v>-205000000000</v>
      </c>
      <c r="M218" s="5">
        <v>-206000000000</v>
      </c>
      <c r="N218" s="5">
        <v>326000000000</v>
      </c>
      <c r="O218" s="5">
        <v>288000000000</v>
      </c>
      <c r="P218" s="5">
        <v>94000000000</v>
      </c>
      <c r="Q218" s="5">
        <v>-271000000000</v>
      </c>
      <c r="R218" s="5">
        <v>-129000000000</v>
      </c>
      <c r="S218" s="5">
        <v>-238000000000</v>
      </c>
      <c r="T218" s="5">
        <v>16000000000</v>
      </c>
      <c r="U218" s="5">
        <v>133000000000</v>
      </c>
      <c r="V218" s="5">
        <v>-37000000000</v>
      </c>
      <c r="W218" s="5">
        <v>-216000000000</v>
      </c>
      <c r="X218" s="5">
        <v>-300000000000</v>
      </c>
    </row>
    <row r="219" spans="2:24" ht="15.5" x14ac:dyDescent="0.35">
      <c r="C219" t="s">
        <v>16</v>
      </c>
      <c r="I219" s="6">
        <v>16.739999999999998</v>
      </c>
      <c r="J219" s="6">
        <v>-27.77</v>
      </c>
      <c r="K219" s="6">
        <v>-58.55</v>
      </c>
      <c r="L219" s="6">
        <v>-57.75</v>
      </c>
      <c r="M219" s="6">
        <v>-58.05</v>
      </c>
      <c r="N219" s="6">
        <v>301.56</v>
      </c>
      <c r="O219" s="6">
        <v>266.36</v>
      </c>
      <c r="P219" s="6">
        <v>87.17</v>
      </c>
      <c r="Q219" s="6">
        <v>-251.12</v>
      </c>
      <c r="R219" s="6">
        <v>-119.08</v>
      </c>
      <c r="S219" s="6">
        <v>-220.31</v>
      </c>
      <c r="T219" s="6">
        <v>15.23</v>
      </c>
      <c r="U219" s="6">
        <v>122.97</v>
      </c>
      <c r="V219" s="6">
        <v>-34.119999999999997</v>
      </c>
      <c r="W219" s="6">
        <v>-199.6</v>
      </c>
      <c r="X219" s="6">
        <v>-293.47000000000003</v>
      </c>
    </row>
    <row r="221" spans="2:24" ht="15.5" x14ac:dyDescent="0.35">
      <c r="B221" t="s">
        <v>250</v>
      </c>
      <c r="C221" t="s">
        <v>251</v>
      </c>
      <c r="D221" s="5">
        <v>4000000000</v>
      </c>
      <c r="E221" s="5">
        <v>23000000000</v>
      </c>
      <c r="F221" s="5">
        <v>23000000000</v>
      </c>
      <c r="G221" s="5">
        <v>11000000000</v>
      </c>
      <c r="H221" s="5">
        <v>18000000000</v>
      </c>
      <c r="I221" s="5">
        <v>66000000000</v>
      </c>
      <c r="J221" s="5">
        <v>65000000000</v>
      </c>
      <c r="K221" s="5">
        <v>60000000000</v>
      </c>
      <c r="L221" s="5">
        <v>57000000000</v>
      </c>
      <c r="M221" s="5">
        <v>27000000000</v>
      </c>
      <c r="N221" s="5">
        <v>15000000000</v>
      </c>
      <c r="O221" s="5">
        <v>33000000000</v>
      </c>
      <c r="P221" s="5">
        <v>28000000000</v>
      </c>
      <c r="Q221" s="5">
        <v>23000000000</v>
      </c>
    </row>
    <row r="222" spans="2:24" ht="15.5" x14ac:dyDescent="0.35">
      <c r="C222" t="s">
        <v>252</v>
      </c>
      <c r="H222" s="5">
        <v>62000000000</v>
      </c>
      <c r="I222" s="5">
        <v>66000000000</v>
      </c>
      <c r="J222" s="5">
        <v>65000000000</v>
      </c>
      <c r="K222" s="5">
        <v>60000000000</v>
      </c>
      <c r="L222" s="5">
        <v>57000000000</v>
      </c>
      <c r="M222" s="5">
        <v>27000000000</v>
      </c>
      <c r="N222" s="5">
        <v>15000000000</v>
      </c>
      <c r="O222" s="5">
        <v>33000000000</v>
      </c>
      <c r="P222" s="5">
        <v>28000000000</v>
      </c>
      <c r="Q222" s="5">
        <v>23000000000</v>
      </c>
    </row>
    <row r="223" spans="2:24" ht="15.5" x14ac:dyDescent="0.35">
      <c r="C223" t="s">
        <v>253</v>
      </c>
      <c r="H223" s="5">
        <v>4</v>
      </c>
      <c r="I223" s="5">
        <v>4</v>
      </c>
      <c r="J223" s="5">
        <v>18</v>
      </c>
      <c r="P223" s="5">
        <v>7</v>
      </c>
      <c r="Q223" s="5">
        <v>6</v>
      </c>
    </row>
    <row r="224" spans="2:24" ht="15.5" x14ac:dyDescent="0.35">
      <c r="C224" t="s">
        <v>77</v>
      </c>
      <c r="H224" s="6">
        <v>0.8076000000000001</v>
      </c>
      <c r="I224" s="6">
        <v>0.21429999999999999</v>
      </c>
      <c r="J224" s="6">
        <v>0.98299999999999998</v>
      </c>
      <c r="P224" s="6">
        <v>0.89329999999999998</v>
      </c>
      <c r="Q224" s="6">
        <v>0.92620000000000002</v>
      </c>
    </row>
    <row r="225" spans="3:17" ht="15.5" x14ac:dyDescent="0.35">
      <c r="C225" t="s">
        <v>254</v>
      </c>
      <c r="H225" s="6">
        <v>1.4999999999999999E-2</v>
      </c>
      <c r="I225" s="6">
        <v>5.5000000000000005E-3</v>
      </c>
      <c r="J225" s="6">
        <v>2.4700000000000003E-2</v>
      </c>
      <c r="P225" s="6">
        <v>0.1</v>
      </c>
      <c r="Q225" s="6">
        <v>8.5699999999999998E-2</v>
      </c>
    </row>
    <row r="226" spans="3:17" ht="15.5" x14ac:dyDescent="0.35">
      <c r="C226" t="s">
        <v>57</v>
      </c>
      <c r="D226" s="6">
        <v>1.24</v>
      </c>
      <c r="E226" s="6">
        <v>6.42</v>
      </c>
      <c r="F226" s="6">
        <v>6.6</v>
      </c>
      <c r="G226" s="6">
        <v>3.16</v>
      </c>
      <c r="H226" s="6">
        <v>4.95</v>
      </c>
      <c r="I226" s="6">
        <v>18.670000000000002</v>
      </c>
      <c r="J226" s="6">
        <v>18.309999999999999</v>
      </c>
      <c r="K226" s="6">
        <v>16.86</v>
      </c>
      <c r="L226" s="6">
        <v>16.02</v>
      </c>
      <c r="M226" s="6">
        <v>7.53</v>
      </c>
      <c r="N226" s="6">
        <v>4.1900000000000004</v>
      </c>
      <c r="O226" s="6">
        <v>9.3000000000000007</v>
      </c>
      <c r="P226" s="6">
        <v>7.84</v>
      </c>
      <c r="Q226" s="6">
        <v>6.48</v>
      </c>
    </row>
    <row r="227" spans="3:17" ht="15.5" x14ac:dyDescent="0.35">
      <c r="C227" t="s">
        <v>255</v>
      </c>
      <c r="H227" s="6">
        <v>17.420000000000002</v>
      </c>
      <c r="I227" s="6">
        <v>18.670000000000002</v>
      </c>
      <c r="J227" s="6">
        <v>18.309999999999999</v>
      </c>
      <c r="K227" s="6">
        <v>16.86</v>
      </c>
      <c r="L227" s="6">
        <v>16.02</v>
      </c>
      <c r="M227" s="6">
        <v>7.53</v>
      </c>
      <c r="N227" s="6">
        <v>4.1900000000000004</v>
      </c>
      <c r="O227" s="6">
        <v>9.3000000000000007</v>
      </c>
      <c r="P227" s="6">
        <v>7.84</v>
      </c>
      <c r="Q227" s="6">
        <v>6.48</v>
      </c>
    </row>
    <row r="228" spans="3:17" ht="15.5" x14ac:dyDescent="0.35">
      <c r="C228" t="s">
        <v>79</v>
      </c>
      <c r="H228" s="5">
        <v>4</v>
      </c>
      <c r="I228" s="5">
        <v>4</v>
      </c>
      <c r="J228" s="5">
        <v>18</v>
      </c>
      <c r="P228" s="5">
        <v>7</v>
      </c>
      <c r="Q228" s="5">
        <v>6</v>
      </c>
    </row>
    <row r="229" spans="3:17" ht="15.5" x14ac:dyDescent="0.35">
      <c r="C229" t="s">
        <v>256</v>
      </c>
      <c r="H229" s="6">
        <v>0.8076000000000001</v>
      </c>
      <c r="I229" s="6">
        <v>0.21429999999999999</v>
      </c>
      <c r="J229" s="6">
        <v>0.98299999999999998</v>
      </c>
      <c r="P229" s="6">
        <v>0.89329999999999998</v>
      </c>
      <c r="Q229" s="6">
        <v>0.92620000000000002</v>
      </c>
    </row>
    <row r="230" spans="3:17" ht="15.5" x14ac:dyDescent="0.35">
      <c r="C230" t="s">
        <v>257</v>
      </c>
      <c r="H230" s="6">
        <v>1.4999999999999999E-2</v>
      </c>
      <c r="I230" s="6">
        <v>5.5000000000000005E-3</v>
      </c>
      <c r="J230" s="6">
        <v>2.4700000000000003E-2</v>
      </c>
      <c r="P230" s="6">
        <v>0.1</v>
      </c>
      <c r="Q230" s="6">
        <v>8.5699999999999998E-2</v>
      </c>
    </row>
    <row r="231" spans="3:17" ht="15.5" x14ac:dyDescent="0.35">
      <c r="C231" t="s">
        <v>258</v>
      </c>
      <c r="D231" s="5">
        <v>42000000000</v>
      </c>
      <c r="E231" s="5">
        <v>41000000000</v>
      </c>
      <c r="F231" s="5">
        <v>42000000000</v>
      </c>
      <c r="G231" s="5">
        <v>44000000000</v>
      </c>
      <c r="H231" s="5">
        <v>168000000000</v>
      </c>
      <c r="I231" s="5">
        <v>171000000000</v>
      </c>
      <c r="J231" s="5">
        <v>181000000000</v>
      </c>
      <c r="K231" s="5">
        <v>163000000000</v>
      </c>
      <c r="L231" s="5">
        <v>143000000000</v>
      </c>
      <c r="M231" s="5">
        <v>113000000000</v>
      </c>
      <c r="N231" s="5">
        <v>150000000000</v>
      </c>
      <c r="O231" s="5">
        <v>192000000000</v>
      </c>
      <c r="P231" s="5">
        <v>212000000000</v>
      </c>
      <c r="Q231" s="5">
        <v>193000000000</v>
      </c>
    </row>
    <row r="232" spans="3:17" ht="15.5" x14ac:dyDescent="0.35">
      <c r="C232" t="s">
        <v>259</v>
      </c>
      <c r="H232" s="5">
        <v>169000000000</v>
      </c>
      <c r="I232" s="5">
        <v>171000000000</v>
      </c>
      <c r="J232" s="5">
        <v>181000000000</v>
      </c>
      <c r="K232" s="5">
        <v>163000000000</v>
      </c>
      <c r="L232" s="5">
        <v>143000000000</v>
      </c>
      <c r="M232" s="5">
        <v>113000000000</v>
      </c>
      <c r="N232" s="5">
        <v>150000000000</v>
      </c>
      <c r="O232" s="5">
        <v>192000000000</v>
      </c>
      <c r="P232" s="5">
        <v>212000000000</v>
      </c>
      <c r="Q232" s="5">
        <v>193000000000</v>
      </c>
    </row>
    <row r="233" spans="3:17" ht="15.5" x14ac:dyDescent="0.35">
      <c r="C233" t="s">
        <v>260</v>
      </c>
      <c r="H233" s="5">
        <v>4</v>
      </c>
      <c r="I233" s="5">
        <v>4</v>
      </c>
      <c r="J233" s="5">
        <v>18</v>
      </c>
      <c r="P233" s="5">
        <v>7</v>
      </c>
      <c r="Q233" s="5">
        <v>6</v>
      </c>
    </row>
    <row r="234" spans="3:17" ht="15.5" x14ac:dyDescent="0.35">
      <c r="C234" t="s">
        <v>261</v>
      </c>
      <c r="H234" s="6">
        <v>0.8076000000000001</v>
      </c>
      <c r="I234" s="6">
        <v>0.21429999999999999</v>
      </c>
      <c r="J234" s="6">
        <v>0.98299999999999998</v>
      </c>
      <c r="P234" s="6">
        <v>0.89329999999999998</v>
      </c>
      <c r="Q234" s="6">
        <v>0.92620000000000002</v>
      </c>
    </row>
    <row r="235" spans="3:17" ht="15.5" x14ac:dyDescent="0.35">
      <c r="C235" t="s">
        <v>262</v>
      </c>
      <c r="H235" s="6">
        <v>1.4999999999999999E-2</v>
      </c>
      <c r="I235" s="6">
        <v>5.5000000000000005E-3</v>
      </c>
      <c r="J235" s="6">
        <v>2.4700000000000003E-2</v>
      </c>
      <c r="P235" s="6">
        <v>0.1</v>
      </c>
      <c r="Q235" s="6">
        <v>8.5699999999999998E-2</v>
      </c>
    </row>
    <row r="236" spans="3:17" ht="15.5" x14ac:dyDescent="0.35">
      <c r="C236" t="s">
        <v>263</v>
      </c>
      <c r="I236" s="6">
        <v>53.71</v>
      </c>
    </row>
    <row r="237" spans="3:17" ht="15.5" x14ac:dyDescent="0.35">
      <c r="C237" t="s">
        <v>264</v>
      </c>
      <c r="I237" s="6">
        <v>15.27</v>
      </c>
    </row>
    <row r="238" spans="3:17" ht="15.5" x14ac:dyDescent="0.35">
      <c r="C238" t="s">
        <v>265</v>
      </c>
      <c r="I238" s="6">
        <v>7.42</v>
      </c>
    </row>
    <row r="239" spans="3:17" ht="15.5" x14ac:dyDescent="0.35">
      <c r="C239" t="s">
        <v>266</v>
      </c>
      <c r="I239" s="6">
        <v>6.5500000000000003E-2</v>
      </c>
    </row>
    <row r="240" spans="3:17" ht="15.5" x14ac:dyDescent="0.35">
      <c r="C240" t="s">
        <v>267</v>
      </c>
      <c r="I240" s="6">
        <v>5.59</v>
      </c>
    </row>
    <row r="241" spans="3:9" ht="15.5" x14ac:dyDescent="0.35">
      <c r="C241" t="s">
        <v>268</v>
      </c>
      <c r="I241" s="6">
        <v>0.77</v>
      </c>
    </row>
    <row r="242" spans="3:9" ht="15.5" x14ac:dyDescent="0.35">
      <c r="C242" t="s">
        <v>269</v>
      </c>
      <c r="I242" s="6">
        <v>-38.270000000000003</v>
      </c>
    </row>
    <row r="243" spans="3:9" ht="15.5" x14ac:dyDescent="0.35">
      <c r="C243" t="s">
        <v>270</v>
      </c>
      <c r="I243" s="6">
        <v>-30.71</v>
      </c>
    </row>
    <row r="244" spans="3:9" ht="15.5" x14ac:dyDescent="0.35">
      <c r="C244" t="s">
        <v>271</v>
      </c>
      <c r="I244" s="6">
        <v>13.29</v>
      </c>
    </row>
    <row r="245" spans="3:9" ht="15.5" x14ac:dyDescent="0.35">
      <c r="C245" t="s">
        <v>272</v>
      </c>
      <c r="I245" s="6">
        <v>11.55</v>
      </c>
    </row>
    <row r="246" spans="3:9" ht="15.5" x14ac:dyDescent="0.35">
      <c r="C246" t="s">
        <v>273</v>
      </c>
      <c r="I246" s="6">
        <v>7.75</v>
      </c>
    </row>
    <row r="247" spans="3:9" ht="15.5" x14ac:dyDescent="0.35">
      <c r="C247" t="s">
        <v>274</v>
      </c>
      <c r="I247" s="6">
        <v>2.91</v>
      </c>
    </row>
    <row r="248" spans="3:9" ht="15.5" x14ac:dyDescent="0.35">
      <c r="C248" t="s">
        <v>275</v>
      </c>
      <c r="I248" s="6">
        <v>17.420000000000002</v>
      </c>
    </row>
    <row r="249" spans="3:9" ht="15.5" x14ac:dyDescent="0.35">
      <c r="C249" t="s">
        <v>276</v>
      </c>
      <c r="I249" s="6">
        <v>4.95</v>
      </c>
    </row>
    <row r="250" spans="3:9" ht="15.5" x14ac:dyDescent="0.35">
      <c r="C250" t="s">
        <v>277</v>
      </c>
      <c r="I250" s="6">
        <v>47.63</v>
      </c>
    </row>
    <row r="251" spans="3:9" ht="15.5" x14ac:dyDescent="0.35">
      <c r="C251" t="s">
        <v>278</v>
      </c>
      <c r="D251" s="6">
        <v>12.91</v>
      </c>
    </row>
    <row r="252" spans="3:9" ht="15.5" x14ac:dyDescent="0.35">
      <c r="C252" t="s">
        <v>279</v>
      </c>
      <c r="I252" s="6">
        <v>344.22</v>
      </c>
    </row>
    <row r="253" spans="3:9" ht="15.5" x14ac:dyDescent="0.35">
      <c r="C253" t="s">
        <v>280</v>
      </c>
      <c r="I253" s="6">
        <v>-8.66</v>
      </c>
    </row>
    <row r="254" spans="3:9" ht="15.5" x14ac:dyDescent="0.35">
      <c r="C254" t="s">
        <v>285</v>
      </c>
      <c r="D254" s="6">
        <v>0.48</v>
      </c>
    </row>
    <row r="255" spans="3:9" ht="15.5" x14ac:dyDescent="0.35">
      <c r="C255" t="s">
        <v>287</v>
      </c>
      <c r="D255" s="6">
        <v>1.48</v>
      </c>
    </row>
    <row r="256" spans="3:9" ht="15.5" x14ac:dyDescent="0.35">
      <c r="C256" t="s">
        <v>12</v>
      </c>
      <c r="D256" s="5">
        <v>27000000000</v>
      </c>
    </row>
    <row r="257" spans="3:9" ht="15.5" x14ac:dyDescent="0.35">
      <c r="C257" t="s">
        <v>289</v>
      </c>
      <c r="I257" s="6">
        <v>3.27</v>
      </c>
    </row>
    <row r="258" spans="3:9" ht="15.5" x14ac:dyDescent="0.35">
      <c r="C258" t="s">
        <v>290</v>
      </c>
      <c r="I258" s="6">
        <v>3.4200000000000001E-2</v>
      </c>
    </row>
    <row r="259" spans="3:9" ht="15.5" x14ac:dyDescent="0.35">
      <c r="C259" t="s">
        <v>291</v>
      </c>
      <c r="I259" s="6">
        <v>5.0599999999999999E-2</v>
      </c>
    </row>
    <row r="260" spans="3:9" ht="15.5" x14ac:dyDescent="0.35">
      <c r="C260" t="s">
        <v>292</v>
      </c>
      <c r="I260" s="6">
        <v>3.5099999999999999E-2</v>
      </c>
    </row>
    <row r="261" spans="3:9" ht="15.5" x14ac:dyDescent="0.35">
      <c r="C261" t="s">
        <v>293</v>
      </c>
      <c r="I261" s="6">
        <v>4.8000000000000001E-2</v>
      </c>
    </row>
    <row r="262" spans="3:9" ht="15.5" x14ac:dyDescent="0.35">
      <c r="C262" t="s">
        <v>299</v>
      </c>
      <c r="I262" s="6">
        <v>0.09</v>
      </c>
    </row>
    <row r="263" spans="3:9" ht="15.5" x14ac:dyDescent="0.35">
      <c r="C263" t="s">
        <v>53</v>
      </c>
      <c r="I263" s="5">
        <v>945000000000</v>
      </c>
    </row>
    <row r="264" spans="3:9" ht="15.5" x14ac:dyDescent="0.35">
      <c r="C264" t="s">
        <v>301</v>
      </c>
      <c r="I264" s="5">
        <v>899000000000</v>
      </c>
    </row>
    <row r="265" spans="3:9" ht="15.5" x14ac:dyDescent="0.35">
      <c r="C265" t="s">
        <v>302</v>
      </c>
      <c r="I265" s="5">
        <v>3550000000</v>
      </c>
    </row>
    <row r="266" spans="3:9" ht="15.5" x14ac:dyDescent="0.35">
      <c r="C266" t="s">
        <v>303</v>
      </c>
      <c r="I266" s="6">
        <v>7.4999999999999997E-2</v>
      </c>
    </row>
    <row r="267" spans="3:9" ht="15.5" x14ac:dyDescent="0.35">
      <c r="C267" t="s">
        <v>305</v>
      </c>
      <c r="D267" s="6">
        <v>0.15029999999999999</v>
      </c>
    </row>
    <row r="268" spans="3:9" ht="15.5" x14ac:dyDescent="0.35">
      <c r="C268" t="s">
        <v>306</v>
      </c>
      <c r="D268" s="6">
        <v>0.10490000000000001</v>
      </c>
    </row>
    <row r="269" spans="3:9" ht="15.5" x14ac:dyDescent="0.35">
      <c r="C269" t="s">
        <v>307</v>
      </c>
      <c r="D269" s="6">
        <v>-4.3499999999999997E-2</v>
      </c>
    </row>
    <row r="270" spans="3:9" ht="15.5" x14ac:dyDescent="0.35">
      <c r="C270" t="s">
        <v>309</v>
      </c>
      <c r="D270" s="6">
        <v>-0.50109999999999999</v>
      </c>
    </row>
    <row r="271" spans="3:9" ht="15.5" x14ac:dyDescent="0.35">
      <c r="C271" t="s">
        <v>310</v>
      </c>
      <c r="I271" s="5">
        <v>4</v>
      </c>
    </row>
    <row r="272" spans="3:9" ht="15.5" x14ac:dyDescent="0.35">
      <c r="C272" t="s">
        <v>311</v>
      </c>
      <c r="I272" s="5">
        <v>4</v>
      </c>
    </row>
    <row r="273" spans="3:9" ht="15.5" x14ac:dyDescent="0.35">
      <c r="C273" t="s">
        <v>312</v>
      </c>
      <c r="I273" s="6">
        <v>0.8076000000000001</v>
      </c>
    </row>
    <row r="274" spans="3:9" ht="15.5" x14ac:dyDescent="0.35">
      <c r="C274" t="s">
        <v>313</v>
      </c>
      <c r="I274" s="6">
        <v>1.4999999999999999E-2</v>
      </c>
    </row>
    <row r="275" spans="3:9" ht="15.5" x14ac:dyDescent="0.35">
      <c r="C275" t="s">
        <v>314</v>
      </c>
      <c r="I275" t="s">
        <v>1175</v>
      </c>
    </row>
    <row r="276" spans="3:9" ht="15.5" x14ac:dyDescent="0.35">
      <c r="C276" t="s">
        <v>316</v>
      </c>
      <c r="I276" s="5">
        <v>4</v>
      </c>
    </row>
    <row r="277" spans="3:9" ht="15.5" x14ac:dyDescent="0.35">
      <c r="C277" t="s">
        <v>317</v>
      </c>
      <c r="I277" s="6">
        <v>0.04</v>
      </c>
    </row>
    <row r="278" spans="3:9" ht="15.5" x14ac:dyDescent="0.35">
      <c r="C278" t="s">
        <v>318</v>
      </c>
      <c r="I278" s="6">
        <v>0.5</v>
      </c>
    </row>
    <row r="279" spans="3:9" ht="15.5" x14ac:dyDescent="0.35">
      <c r="C279" t="s">
        <v>319</v>
      </c>
      <c r="I279" s="6">
        <v>0.47</v>
      </c>
    </row>
    <row r="280" spans="3:9" ht="15.5" x14ac:dyDescent="0.35">
      <c r="C280" t="s">
        <v>320</v>
      </c>
      <c r="I280" s="6">
        <v>0.47</v>
      </c>
    </row>
    <row r="281" spans="3:9" ht="15.5" x14ac:dyDescent="0.35">
      <c r="C281" t="s">
        <v>321</v>
      </c>
      <c r="I281" s="6">
        <v>0.21</v>
      </c>
    </row>
    <row r="282" spans="3:9" ht="15.5" x14ac:dyDescent="0.35">
      <c r="C282" t="s">
        <v>322</v>
      </c>
      <c r="I282" s="6">
        <v>0.66</v>
      </c>
    </row>
    <row r="283" spans="3:9" ht="15.5" x14ac:dyDescent="0.35">
      <c r="C283" t="s">
        <v>323</v>
      </c>
      <c r="I283" s="6">
        <v>0.18</v>
      </c>
    </row>
    <row r="284" spans="3:9" ht="15.5" x14ac:dyDescent="0.35">
      <c r="C284" t="s">
        <v>324</v>
      </c>
      <c r="I284" s="5">
        <v>169000000000</v>
      </c>
    </row>
    <row r="285" spans="3:9" ht="15.5" x14ac:dyDescent="0.35">
      <c r="C285" t="s">
        <v>326</v>
      </c>
      <c r="I285" s="5">
        <v>78000000000</v>
      </c>
    </row>
    <row r="286" spans="3:9" ht="15.5" x14ac:dyDescent="0.35">
      <c r="C286" t="s">
        <v>327</v>
      </c>
      <c r="I286" s="5">
        <v>62000000000</v>
      </c>
    </row>
    <row r="287" spans="3:9" ht="15.5" x14ac:dyDescent="0.35">
      <c r="C287" t="s">
        <v>328</v>
      </c>
      <c r="D287" s="5">
        <v>46000000000</v>
      </c>
    </row>
    <row r="288" spans="3:9" ht="15.5" x14ac:dyDescent="0.35">
      <c r="C288" t="s">
        <v>329</v>
      </c>
      <c r="D288" s="5">
        <v>1810000000000</v>
      </c>
    </row>
    <row r="289" spans="3:9" ht="15.5" x14ac:dyDescent="0.35">
      <c r="C289" t="s">
        <v>330</v>
      </c>
      <c r="D289" s="5">
        <v>587000000000</v>
      </c>
    </row>
    <row r="290" spans="3:9" ht="15.5" x14ac:dyDescent="0.35">
      <c r="C290" t="s">
        <v>234</v>
      </c>
      <c r="I290" s="5">
        <v>1223000000000</v>
      </c>
    </row>
    <row r="291" spans="3:9" ht="15.5" x14ac:dyDescent="0.35">
      <c r="C291" t="s">
        <v>331</v>
      </c>
      <c r="I291" s="5">
        <v>1223000000000</v>
      </c>
    </row>
    <row r="292" spans="3:9" ht="15.5" x14ac:dyDescent="0.35">
      <c r="C292" t="s">
        <v>332</v>
      </c>
      <c r="I292" s="5">
        <v>-25000000000</v>
      </c>
    </row>
    <row r="293" spans="3:9" ht="15.5" x14ac:dyDescent="0.35">
      <c r="C293" t="s">
        <v>333</v>
      </c>
      <c r="I293" s="5">
        <v>-6000000000</v>
      </c>
    </row>
    <row r="294" spans="3:9" ht="15.5" x14ac:dyDescent="0.35">
      <c r="C294" t="s">
        <v>334</v>
      </c>
      <c r="I294" s="5">
        <v>-68000000000</v>
      </c>
    </row>
    <row r="295" spans="3:9" ht="15.5" x14ac:dyDescent="0.35">
      <c r="C295" t="s">
        <v>335</v>
      </c>
      <c r="I295" s="5">
        <v>-6000000000</v>
      </c>
    </row>
    <row r="296" spans="3:9" ht="15.5" x14ac:dyDescent="0.35">
      <c r="C296" t="s">
        <v>336</v>
      </c>
      <c r="I296" s="5">
        <v>-31000000000</v>
      </c>
    </row>
  </sheetData>
  <pageMargins left="0.7" right="0.7" top="0.75" bottom="0.75" header="0.3" footer="0.3"/>
  <ignoredErrors>
    <ignoredError sqref="A1:X297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3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1176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1177</v>
      </c>
      <c r="D2" s="2" vm="290">
        <f ca="1">IFERROR(_xlfn.STOCKHISTORY("XIDX:" &amp; $C$1, D3, , 0, 0, 1), "Libur")</f>
        <v>3120</v>
      </c>
      <c r="H2" s="2" vm="290">
        <f ca="1">IFERROR(INDEX(D2:G2,COUNT(D2:G2)),"")</f>
        <v>3120</v>
      </c>
      <c r="I2" s="2" vm="291">
        <f t="shared" ref="I2:Z2" ca="1" si="0">IFERROR(_xlfn.STOCKHISTORY("XIDX:" &amp; $C$1, I1, , 0, 0, 1), "Libur")</f>
        <v>3110</v>
      </c>
      <c r="J2" s="2" vm="117">
        <f t="shared" ca="1" si="0"/>
        <v>1070</v>
      </c>
      <c r="K2" s="2" vm="292">
        <f t="shared" ca="1" si="0"/>
        <v>645</v>
      </c>
      <c r="L2" s="2" vm="208">
        <f t="shared" ca="1" si="0"/>
        <v>1170</v>
      </c>
      <c r="M2" s="2" vm="293">
        <f t="shared" ca="1" si="0"/>
        <v>1455</v>
      </c>
      <c r="N2" s="2" vm="294">
        <f t="shared" ca="1" si="0"/>
        <v>1485</v>
      </c>
      <c r="O2" s="2" vm="295">
        <f t="shared" ca="1" si="0"/>
        <v>825</v>
      </c>
      <c r="P2" s="2" vm="296">
        <f t="shared" ca="1" si="0"/>
        <v>755</v>
      </c>
      <c r="Q2" s="2" vm="297">
        <f t="shared" ca="1" si="0"/>
        <v>775</v>
      </c>
      <c r="R2" s="2" vm="298">
        <f t="shared" ca="1" si="0"/>
        <v>1075</v>
      </c>
      <c r="S2" s="2" vm="299">
        <f t="shared" ca="1" si="0"/>
        <v>505</v>
      </c>
      <c r="T2" s="2" vm="216">
        <f t="shared" ca="1" si="0"/>
        <v>1230</v>
      </c>
      <c r="U2" s="2" vm="300">
        <f t="shared" ca="1" si="0"/>
        <v>1081.2416000000001</v>
      </c>
      <c r="V2" s="2" vm="301">
        <f t="shared" ca="1" si="0"/>
        <v>1040.6949999999999</v>
      </c>
      <c r="W2" s="2" vm="302">
        <f t="shared" ca="1" si="0"/>
        <v>1128.5459000000001</v>
      </c>
      <c r="X2" s="2" vm="303">
        <f t="shared" ca="1" si="0"/>
        <v>1858.384</v>
      </c>
      <c r="Y2" s="2" vm="304">
        <f t="shared" ca="1" si="0"/>
        <v>1331.2787000000001</v>
      </c>
      <c r="Z2" s="2" vm="305">
        <f t="shared" ca="1" si="0"/>
        <v>729.83810000000005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5465058000000</v>
      </c>
      <c r="H4" s="2">
        <f>IFERROR(SUM(D4:G4)*(4/MAX(1,COUNT(D4:G4))),"")</f>
        <v>21860232000000</v>
      </c>
      <c r="I4" s="2">
        <f t="shared" ref="I4:Z4" si="1">IFERROR(INDEX(I51:I500,MATCH($C$4,$C$51:$C$500,0)),"")</f>
        <v>11552733000000</v>
      </c>
      <c r="J4" s="2">
        <f t="shared" si="1"/>
        <v>10856422000000</v>
      </c>
      <c r="K4" s="2">
        <f t="shared" si="1"/>
        <v>8391907000000</v>
      </c>
      <c r="L4" s="2">
        <f t="shared" si="1"/>
        <v>12504297000000</v>
      </c>
      <c r="M4" s="2">
        <f t="shared" si="1"/>
        <v>14607003000000</v>
      </c>
      <c r="N4" s="2">
        <f t="shared" si="1"/>
        <v>15215980000000</v>
      </c>
      <c r="O4" s="2">
        <f t="shared" si="1"/>
        <v>19302627000000</v>
      </c>
      <c r="P4" s="2">
        <f t="shared" si="1"/>
        <v>11049946000000</v>
      </c>
      <c r="Q4" s="2">
        <f t="shared" si="1"/>
        <v>9217160000000</v>
      </c>
      <c r="R4" s="2">
        <f t="shared" si="1"/>
        <v>6968294000000</v>
      </c>
      <c r="S4" s="2">
        <f t="shared" si="1"/>
        <v>6874192000000</v>
      </c>
      <c r="T4" s="2">
        <f t="shared" si="1"/>
        <v>7371212000000</v>
      </c>
      <c r="U4" s="2">
        <f t="shared" si="1"/>
        <v>5852453000000</v>
      </c>
      <c r="V4" s="2">
        <f t="shared" si="1"/>
        <v>7822560000000</v>
      </c>
      <c r="W4" s="2">
        <f t="shared" si="1"/>
        <v>8749617000000</v>
      </c>
      <c r="X4" s="2">
        <f t="shared" si="1"/>
        <v>8339254000000</v>
      </c>
      <c r="Y4" s="2">
        <f t="shared" si="1"/>
        <v>7709856000000</v>
      </c>
      <c r="Z4" s="2">
        <f t="shared" si="1"/>
        <v>9053082000000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1549080000000</v>
      </c>
      <c r="H5" s="2">
        <f>IFERROR(SUM(D5:G5)*(4/MAX(1,COUNT(D5:G5))),"")</f>
        <v>6196320000000</v>
      </c>
      <c r="I5" s="2">
        <f t="shared" ref="I5:Z5" si="2">IFERROR(INDEX(I51:I500,MATCH($C$5,$C$51:$C$500,0)),"")</f>
        <v>1296447000000</v>
      </c>
      <c r="J5" s="2">
        <f t="shared" si="2"/>
        <v>1266913000000</v>
      </c>
      <c r="K5" s="2">
        <f t="shared" si="2"/>
        <v>-487127000000</v>
      </c>
      <c r="L5" s="2">
        <f t="shared" si="2"/>
        <v>1189382000000</v>
      </c>
      <c r="M5" s="2">
        <f t="shared" si="2"/>
        <v>1368236000000</v>
      </c>
      <c r="N5" s="2">
        <f t="shared" si="2"/>
        <v>-382554000000</v>
      </c>
      <c r="O5" s="2">
        <f t="shared" si="2"/>
        <v>-703971000000</v>
      </c>
      <c r="P5" s="2">
        <f t="shared" si="2"/>
        <v>636244000000</v>
      </c>
      <c r="Q5" s="2">
        <f t="shared" si="2"/>
        <v>483371000000</v>
      </c>
      <c r="R5" s="2">
        <f t="shared" si="2"/>
        <v>312956000000</v>
      </c>
      <c r="S5" s="2">
        <f t="shared" si="2"/>
        <v>1062679000000</v>
      </c>
      <c r="T5" s="2">
        <f t="shared" si="2"/>
        <v>638713000000</v>
      </c>
      <c r="U5" s="2">
        <f t="shared" si="2"/>
        <v>549671000000</v>
      </c>
      <c r="V5" s="2">
        <f t="shared" si="2"/>
        <v>435684000000</v>
      </c>
      <c r="W5" s="2">
        <f t="shared" si="2"/>
        <v>897100000000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9957829000000</v>
      </c>
      <c r="H6" s="2">
        <f>IFERROR(INDEX(D6:G6,COUNT(D6:G6)),"")</f>
        <v>9957829000000</v>
      </c>
      <c r="I6" s="2">
        <f t="shared" ref="I6:Z6" si="3">IFERROR(INDEX(I51:I500,MATCH($C$6,$C$51:$C$500,0)),"")</f>
        <v>8408739000000</v>
      </c>
      <c r="J6" s="2">
        <f t="shared" si="3"/>
        <v>7586938000000</v>
      </c>
      <c r="K6" s="2">
        <f t="shared" si="3"/>
        <v>6242349000000</v>
      </c>
      <c r="L6" s="2">
        <f t="shared" si="3"/>
        <v>7041903000000</v>
      </c>
      <c r="M6" s="2">
        <f t="shared" si="3"/>
        <v>6308420000000</v>
      </c>
      <c r="N6" s="2">
        <f t="shared" si="3"/>
        <v>4940136000000</v>
      </c>
      <c r="O6" s="2">
        <f t="shared" si="3"/>
        <v>5258405000000</v>
      </c>
      <c r="P6" s="2">
        <f t="shared" si="3"/>
        <v>6521881000000</v>
      </c>
      <c r="Q6" s="2">
        <f t="shared" si="3"/>
        <v>6061493000000</v>
      </c>
      <c r="R6" s="2">
        <f t="shared" si="3"/>
        <v>5653685000000</v>
      </c>
      <c r="S6" s="2">
        <f t="shared" si="3"/>
        <v>5371068000000</v>
      </c>
      <c r="T6" s="2">
        <f t="shared" si="3"/>
        <v>5608242000000</v>
      </c>
      <c r="U6" s="2">
        <f t="shared" si="3"/>
        <v>4892110000000</v>
      </c>
      <c r="V6" s="2">
        <f t="shared" si="3"/>
        <v>4558200000000</v>
      </c>
      <c r="W6" s="2">
        <f t="shared" si="3"/>
        <v>4597795000000</v>
      </c>
      <c r="X6" s="2">
        <f t="shared" si="3"/>
        <v>4203075000000</v>
      </c>
      <c r="Y6" s="2">
        <f t="shared" si="3"/>
        <v>3430351000000</v>
      </c>
      <c r="Z6" s="2">
        <f t="shared" si="3"/>
        <v>3820847000000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7.45</v>
      </c>
      <c r="H7" s="3">
        <f>IFERROR(INDEX(D7:G7,COUNT(D7:G7)),"")</f>
        <v>7.45</v>
      </c>
      <c r="I7" s="3">
        <f t="shared" ref="I7:Z7" si="4">IFERROR(INDEX(I51:I500,MATCH($C$7,$C$51:$C$500,0))/1000000000,"")</f>
        <v>7.45</v>
      </c>
      <c r="J7" s="3">
        <f t="shared" si="4"/>
        <v>7.45</v>
      </c>
      <c r="K7" s="3">
        <f t="shared" si="4"/>
        <v>7.45</v>
      </c>
      <c r="L7" s="3">
        <f t="shared" si="4"/>
        <v>7.45</v>
      </c>
      <c r="M7" s="3">
        <f t="shared" si="4"/>
        <v>7.45</v>
      </c>
      <c r="N7" s="3">
        <f t="shared" si="4"/>
        <v>7.45</v>
      </c>
      <c r="O7" s="3">
        <f t="shared" si="4"/>
        <v>7.45</v>
      </c>
      <c r="P7" s="3">
        <f t="shared" si="4"/>
        <v>7.45</v>
      </c>
      <c r="Q7" s="3">
        <f t="shared" si="4"/>
        <v>7.45</v>
      </c>
      <c r="R7" s="3">
        <f t="shared" si="4"/>
        <v>7.45</v>
      </c>
      <c r="S7" s="3">
        <f t="shared" si="4"/>
        <v>7.45</v>
      </c>
      <c r="T7" s="3">
        <f t="shared" si="4"/>
        <v>7.45</v>
      </c>
      <c r="U7" s="3">
        <f t="shared" si="4"/>
        <v>5.03</v>
      </c>
      <c r="V7" s="3">
        <f t="shared" si="4"/>
        <v>5.03</v>
      </c>
      <c r="W7" s="3">
        <f t="shared" si="4"/>
        <v>5.03</v>
      </c>
      <c r="X7" s="3">
        <f t="shared" si="4"/>
        <v>5.03</v>
      </c>
      <c r="Y7" s="3">
        <f t="shared" si="4"/>
        <v>5.03</v>
      </c>
      <c r="Z7" s="3">
        <f t="shared" si="4"/>
        <v>5.03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1937000000000</v>
      </c>
      <c r="H8" s="2">
        <f>IFERROR(INDEX(D8:G8,COUNT(D8:G8)),"")</f>
        <v>1937000000000</v>
      </c>
      <c r="I8" s="2">
        <f t="shared" ref="I8:Z8" si="5">IFERROR(INDEX(I51:I500,MATCH($C$8,$C$51:$C$500,0)),"")</f>
        <v>660000000000</v>
      </c>
      <c r="J8" s="2">
        <f t="shared" si="5"/>
        <v>2182000000000</v>
      </c>
      <c r="K8" s="2">
        <f t="shared" si="5"/>
        <v>-2000000000</v>
      </c>
      <c r="L8" s="2">
        <f t="shared" si="5"/>
        <v>2096000000000</v>
      </c>
      <c r="M8" s="2">
        <f t="shared" si="5"/>
        <v>3180000000000</v>
      </c>
      <c r="N8" s="2">
        <f t="shared" si="5"/>
        <v>4446000000000</v>
      </c>
      <c r="O8" s="2">
        <f t="shared" si="5"/>
        <v>-3659000000000</v>
      </c>
      <c r="P8" s="2">
        <f t="shared" si="5"/>
        <v>-2675000000000</v>
      </c>
      <c r="Q8" s="2">
        <f t="shared" si="5"/>
        <v>-954000000000</v>
      </c>
      <c r="R8" s="2">
        <f t="shared" si="5"/>
        <v>541000000000</v>
      </c>
      <c r="S8" s="2">
        <f t="shared" si="5"/>
        <v>620000000000</v>
      </c>
      <c r="T8" s="2">
        <f t="shared" si="5"/>
        <v>-1096000000000</v>
      </c>
      <c r="U8" s="2">
        <f t="shared" si="5"/>
        <v>-1215000000000</v>
      </c>
      <c r="V8" s="2">
        <f t="shared" si="5"/>
        <v>851000000000</v>
      </c>
      <c r="W8" s="2">
        <f t="shared" si="5"/>
        <v>-352000000000</v>
      </c>
      <c r="X8" s="2">
        <f t="shared" si="5"/>
        <v>475000000000</v>
      </c>
      <c r="Y8" s="2">
        <f t="shared" si="5"/>
        <v>812000000000</v>
      </c>
      <c r="Z8" s="2">
        <f t="shared" si="5"/>
        <v>-769000000000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260.08999999999997</v>
      </c>
      <c r="H9" s="3">
        <f>IFERROR(INDEX(D9:G9,COUNT(D9:G9)),"")</f>
        <v>260.08999999999997</v>
      </c>
      <c r="I9" s="3">
        <f t="shared" ref="I9:Z9" si="6">IFERROR(INDEX(I51:I500,MATCH($C$9,$C$51:$C$500,0)),"")</f>
        <v>88.67</v>
      </c>
      <c r="J9" s="3">
        <f t="shared" si="6"/>
        <v>293.02999999999997</v>
      </c>
      <c r="K9" s="3">
        <f t="shared" si="6"/>
        <v>-0.27</v>
      </c>
      <c r="L9" s="3">
        <f t="shared" si="6"/>
        <v>281.47000000000003</v>
      </c>
      <c r="M9" s="3">
        <f t="shared" si="6"/>
        <v>426.91</v>
      </c>
      <c r="N9" s="3">
        <f t="shared" si="6"/>
        <v>597.01</v>
      </c>
      <c r="O9" s="3">
        <f t="shared" si="6"/>
        <v>-491.28</v>
      </c>
      <c r="P9" s="3">
        <f t="shared" si="6"/>
        <v>-359.14</v>
      </c>
      <c r="Q9" s="3">
        <f t="shared" si="6"/>
        <v>-128.15</v>
      </c>
      <c r="R9" s="3">
        <f t="shared" si="6"/>
        <v>72.64</v>
      </c>
      <c r="S9" s="3">
        <f t="shared" si="6"/>
        <v>83.28</v>
      </c>
      <c r="T9" s="3">
        <f t="shared" si="6"/>
        <v>-147.18</v>
      </c>
      <c r="U9" s="3">
        <f t="shared" si="6"/>
        <v>-241.37</v>
      </c>
      <c r="V9" s="3">
        <f t="shared" si="6"/>
        <v>169.14</v>
      </c>
      <c r="W9" s="3">
        <f t="shared" si="6"/>
        <v>-69.989999999999995</v>
      </c>
      <c r="X9" s="3">
        <f t="shared" si="6"/>
        <v>94.47</v>
      </c>
      <c r="Y9" s="3">
        <f t="shared" si="6"/>
        <v>161.29</v>
      </c>
      <c r="Z9" s="3">
        <f t="shared" si="6"/>
        <v>-152.76</v>
      </c>
    </row>
    <row r="10" spans="1:26" ht="15.5" x14ac:dyDescent="0.35">
      <c r="C10" t="s">
        <v>17</v>
      </c>
      <c r="D10" s="3">
        <f ca="1">IFERROR(IF(D9=0,"",D2/D9),"")</f>
        <v>11.995847591218425</v>
      </c>
      <c r="I10" s="3">
        <f t="shared" ref="I10:Z10" ca="1" si="7">IFERROR(IF(I9=0,"",I2/I9),"")</f>
        <v>35.073869403405887</v>
      </c>
      <c r="J10" s="3">
        <f t="shared" ca="1" si="7"/>
        <v>3.6515032590519745</v>
      </c>
      <c r="K10" s="3">
        <f t="shared" ca="1" si="7"/>
        <v>-2388.8888888888887</v>
      </c>
      <c r="L10" s="3">
        <f t="shared" ca="1" si="7"/>
        <v>4.1567484989519308</v>
      </c>
      <c r="M10" s="3">
        <f t="shared" ca="1" si="7"/>
        <v>3.4082125038064226</v>
      </c>
      <c r="N10" s="3">
        <f t="shared" ca="1" si="7"/>
        <v>2.4873955210130485</v>
      </c>
      <c r="O10" s="3">
        <f t="shared" ca="1" si="7"/>
        <v>-1.6792867611138251</v>
      </c>
      <c r="P10" s="3">
        <f t="shared" ca="1" si="7"/>
        <v>-2.1022442501531438</v>
      </c>
      <c r="Q10" s="3">
        <f t="shared" ca="1" si="7"/>
        <v>-6.0476004682013267</v>
      </c>
      <c r="R10" s="3">
        <f t="shared" ca="1" si="7"/>
        <v>14.799008810572687</v>
      </c>
      <c r="S10" s="3">
        <f t="shared" ca="1" si="7"/>
        <v>6.0638808837656102</v>
      </c>
      <c r="T10" s="3">
        <f t="shared" ca="1" si="7"/>
        <v>-8.3571137382796579</v>
      </c>
      <c r="U10" s="3">
        <f t="shared" ca="1" si="7"/>
        <v>-4.4796022703732863</v>
      </c>
      <c r="V10" s="3">
        <f t="shared" ca="1" si="7"/>
        <v>6.1528615348232236</v>
      </c>
      <c r="W10" s="3">
        <f t="shared" ca="1" si="7"/>
        <v>-16.124387769681384</v>
      </c>
      <c r="X10" s="3">
        <f t="shared" ca="1" si="7"/>
        <v>19.671684132528846</v>
      </c>
      <c r="Y10" s="3">
        <f t="shared" ca="1" si="7"/>
        <v>8.2539444478888964</v>
      </c>
      <c r="Z10" s="3">
        <f t="shared" ca="1" si="7"/>
        <v>-4.7776780570830066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3164311000000</v>
      </c>
      <c r="H11" s="2">
        <f>IFERROR(INDEX(D11:G11,COUNT(D11:G11)),"")</f>
        <v>3164311000000</v>
      </c>
      <c r="I11" s="2">
        <f t="shared" ref="I11:Z11" si="8">IFERROR(INDEX(I51:I500,MATCH($C$11,$C$51:$C$500,0)),"")</f>
        <v>1711598000000</v>
      </c>
      <c r="J11" s="2">
        <f t="shared" si="8"/>
        <v>1988254000000</v>
      </c>
      <c r="K11" s="2">
        <f t="shared" si="8"/>
        <v>1526601000000</v>
      </c>
      <c r="L11" s="2">
        <f t="shared" si="8"/>
        <v>1209227000000</v>
      </c>
      <c r="M11" s="2">
        <f t="shared" si="8"/>
        <v>1782262000000</v>
      </c>
      <c r="N11" s="2">
        <f t="shared" si="8"/>
        <v>807300000000</v>
      </c>
      <c r="O11" s="2">
        <f t="shared" si="8"/>
        <v>1599370000000</v>
      </c>
      <c r="P11" s="2">
        <f t="shared" si="8"/>
        <v>784610000000</v>
      </c>
      <c r="Q11" s="2">
        <f t="shared" si="8"/>
        <v>1357490000000</v>
      </c>
      <c r="R11" s="2">
        <f t="shared" si="8"/>
        <v>563804000000</v>
      </c>
      <c r="S11" s="2">
        <f t="shared" si="8"/>
        <v>497472000000</v>
      </c>
      <c r="T11" s="2">
        <f t="shared" si="8"/>
        <v>346495000000</v>
      </c>
      <c r="U11" s="2">
        <f t="shared" si="8"/>
        <v>613698000000</v>
      </c>
      <c r="V11" s="2">
        <f t="shared" si="8"/>
        <v>670411000000</v>
      </c>
      <c r="W11" s="2">
        <f t="shared" si="8"/>
        <v>659584000000</v>
      </c>
      <c r="X11" s="2">
        <f t="shared" si="8"/>
        <v>844218000000</v>
      </c>
      <c r="Y11" s="2">
        <f t="shared" si="8"/>
        <v>501949000000</v>
      </c>
      <c r="Z11" s="2">
        <f t="shared" si="8"/>
        <v>460588000000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-2112000000000</v>
      </c>
      <c r="H12" s="2">
        <f>IFERROR(INDEX(D12:G12,COUNT(D12:G12)),"")</f>
        <v>-2112000000000</v>
      </c>
      <c r="I12" s="2">
        <f t="shared" ref="I12:Z12" si="9">IFERROR(INDEX(I51:I500,MATCH($C$12,$C$51:$C$500,0)),"")</f>
        <v>-140000000000</v>
      </c>
      <c r="J12" s="2">
        <f t="shared" si="9"/>
        <v>-497000000000</v>
      </c>
      <c r="K12" s="2">
        <f t="shared" si="9"/>
        <v>1960000000000</v>
      </c>
      <c r="L12" s="2">
        <f t="shared" si="9"/>
        <v>1578000000000</v>
      </c>
      <c r="M12" s="2">
        <f t="shared" si="9"/>
        <v>2318000000000</v>
      </c>
      <c r="N12" s="2">
        <f t="shared" si="9"/>
        <v>5444000000000</v>
      </c>
      <c r="O12" s="2">
        <f t="shared" si="9"/>
        <v>9961000000000</v>
      </c>
      <c r="P12" s="2">
        <f t="shared" si="9"/>
        <v>1690000000000</v>
      </c>
      <c r="Q12" s="2">
        <f t="shared" si="9"/>
        <v>876000000000</v>
      </c>
      <c r="R12" s="2">
        <f t="shared" si="9"/>
        <v>98000000000</v>
      </c>
      <c r="S12" s="2">
        <f t="shared" si="9"/>
        <v>86000000000</v>
      </c>
      <c r="T12" s="2">
        <f t="shared" si="9"/>
        <v>505000000000</v>
      </c>
      <c r="U12" s="2">
        <f t="shared" si="9"/>
        <v>-209000000000</v>
      </c>
      <c r="V12" s="2">
        <f t="shared" si="9"/>
        <v>-407000000000</v>
      </c>
      <c r="W12" s="2">
        <f t="shared" si="9"/>
        <v>-16000000000</v>
      </c>
      <c r="X12" s="2">
        <f t="shared" si="9"/>
        <v>-412000000000</v>
      </c>
      <c r="Y12" s="2">
        <f t="shared" si="9"/>
        <v>-138000000000</v>
      </c>
      <c r="Z12" s="2">
        <f t="shared" si="9"/>
        <v>-95000000000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1052000000000</v>
      </c>
      <c r="H13" s="2">
        <f>IFERROR(INDEX(D13:G13,COUNT(D13:G13)),"")</f>
        <v>1052000000000</v>
      </c>
      <c r="I13" s="2">
        <f t="shared" ref="I13:Z13" si="10">IFERROR(INDEX(I51:I500,MATCH($C$13,$C$51:$C$500,0)),"")</f>
        <v>1572000000000</v>
      </c>
      <c r="J13" s="2">
        <f t="shared" si="10"/>
        <v>1491000000000</v>
      </c>
      <c r="K13" s="2">
        <f t="shared" si="10"/>
        <v>3487000000000</v>
      </c>
      <c r="L13" s="2">
        <f t="shared" si="10"/>
        <v>2787000000000</v>
      </c>
      <c r="M13" s="2">
        <f t="shared" si="10"/>
        <v>4100000000000</v>
      </c>
      <c r="N13" s="2">
        <f t="shared" si="10"/>
        <v>6252000000000</v>
      </c>
      <c r="O13" s="2">
        <f t="shared" si="10"/>
        <v>11561000000000</v>
      </c>
      <c r="P13" s="2">
        <f t="shared" si="10"/>
        <v>2475000000000</v>
      </c>
      <c r="Q13" s="2">
        <f t="shared" si="10"/>
        <v>2233000000000</v>
      </c>
      <c r="R13" s="2">
        <f t="shared" si="10"/>
        <v>661000000000</v>
      </c>
      <c r="S13" s="2">
        <f t="shared" si="10"/>
        <v>583000000000</v>
      </c>
      <c r="T13" s="2">
        <f t="shared" si="10"/>
        <v>851000000000</v>
      </c>
      <c r="U13" s="2">
        <f t="shared" si="10"/>
        <v>404000000000</v>
      </c>
      <c r="V13" s="2">
        <f t="shared" si="10"/>
        <v>264000000000</v>
      </c>
      <c r="W13" s="2">
        <f t="shared" si="10"/>
        <v>644000000000</v>
      </c>
      <c r="X13" s="2">
        <f t="shared" si="10"/>
        <v>432000000000</v>
      </c>
      <c r="Y13" s="2">
        <f t="shared" si="10"/>
        <v>364000000000</v>
      </c>
      <c r="Z13" s="2">
        <f t="shared" si="10"/>
        <v>366000000000</v>
      </c>
    </row>
    <row r="14" spans="1:26" ht="15.5" x14ac:dyDescent="0.35">
      <c r="C14" t="s">
        <v>26</v>
      </c>
      <c r="D14" s="2">
        <f>IFERROR(INDEX(D51:D500,MATCH($C$14,$C$51:$C$500,0)),"")</f>
        <v>-23565000000</v>
      </c>
      <c r="H14" s="2">
        <f>IFERROR(SUM(D14:G14)*(4/MAX(1,COUNT(D14:G14))),"")</f>
        <v>-94260000000</v>
      </c>
      <c r="I14" s="2">
        <f t="shared" ref="I14:Z14" si="11">IFERROR(INDEX(I51:I500,MATCH($C$14,$C$51:$C$500,0)),"")</f>
        <v>-200870000000</v>
      </c>
      <c r="J14" s="2">
        <f t="shared" si="11"/>
        <v>-205593000000</v>
      </c>
      <c r="K14" s="2">
        <f t="shared" si="11"/>
        <v>-205098000000</v>
      </c>
      <c r="L14" s="2">
        <f t="shared" si="11"/>
        <v>-207282000000</v>
      </c>
      <c r="M14" s="2">
        <f t="shared" si="11"/>
        <v>-340668000000</v>
      </c>
      <c r="N14" s="2">
        <f t="shared" si="11"/>
        <v>-607370000000</v>
      </c>
      <c r="O14" s="2">
        <f t="shared" si="11"/>
        <v>-781696000000</v>
      </c>
      <c r="P14" s="2">
        <f t="shared" si="11"/>
        <v>-304641000000</v>
      </c>
      <c r="Q14" s="2">
        <f t="shared" si="11"/>
        <v>-200412000000</v>
      </c>
      <c r="R14" s="2">
        <f t="shared" si="11"/>
        <v>-118240000000</v>
      </c>
      <c r="S14" s="2">
        <f t="shared" si="11"/>
        <v>-129296000000</v>
      </c>
      <c r="T14" s="2">
        <f t="shared" si="11"/>
        <v>-111846000000</v>
      </c>
      <c r="U14" s="2">
        <f t="shared" si="11"/>
        <v>-34832000000</v>
      </c>
      <c r="V14" s="2">
        <f t="shared" si="11"/>
        <v>-30305000000</v>
      </c>
      <c r="W14" s="2">
        <f t="shared" si="11"/>
        <v>-25230000000</v>
      </c>
      <c r="X14" s="2">
        <f t="shared" si="11"/>
        <v>-15609000000</v>
      </c>
      <c r="Y14" s="2">
        <f t="shared" si="11"/>
        <v>-52901000000</v>
      </c>
      <c r="Z14" s="2">
        <f t="shared" si="11"/>
        <v>-40484000000</v>
      </c>
    </row>
    <row r="15" spans="1:26" ht="15.5" x14ac:dyDescent="0.35">
      <c r="C15" t="s">
        <v>27</v>
      </c>
      <c r="D15" s="2">
        <f>IFERROR(INDEX(D51:D500,MATCH($C$15,$C$51:$C$500,0)),"")</f>
        <v>-435416000000</v>
      </c>
      <c r="H15" s="2">
        <f>IFERROR(SUM(D15:G15)*(4/MAX(1,COUNT(D15:G15))),"")</f>
        <v>-1741664000000</v>
      </c>
      <c r="I15" s="2">
        <f t="shared" ref="I15:Z15" si="12">IFERROR(INDEX(I51:I500,MATCH($C$15,$C$51:$C$500,0)),"")</f>
        <v>-440206000000</v>
      </c>
      <c r="J15" s="2">
        <f t="shared" si="12"/>
        <v>-407871000000</v>
      </c>
      <c r="K15" s="2">
        <f t="shared" si="12"/>
        <v>-2974000000</v>
      </c>
      <c r="L15" s="2">
        <f t="shared" si="12"/>
        <v>-365065000000</v>
      </c>
      <c r="M15" s="2">
        <f t="shared" si="12"/>
        <v>-425449000000</v>
      </c>
      <c r="N15" s="2">
        <f t="shared" si="12"/>
        <v>-66646000000</v>
      </c>
      <c r="O15" s="2">
        <f t="shared" si="12"/>
        <v>113638000000</v>
      </c>
      <c r="P15" s="2">
        <f t="shared" si="12"/>
        <v>-191669000000</v>
      </c>
      <c r="Q15" s="2">
        <f t="shared" si="12"/>
        <v>-207297000000</v>
      </c>
      <c r="R15" s="2">
        <f t="shared" si="12"/>
        <v>-131921000000</v>
      </c>
      <c r="S15" s="2">
        <f t="shared" si="12"/>
        <v>-66602000000</v>
      </c>
      <c r="T15" s="2">
        <f t="shared" si="12"/>
        <v>-345734000000</v>
      </c>
      <c r="U15" s="2">
        <f t="shared" si="12"/>
        <v>-257101000000</v>
      </c>
      <c r="V15" s="2">
        <f t="shared" si="12"/>
        <v>-215051000000</v>
      </c>
      <c r="W15" s="2">
        <f t="shared" si="12"/>
        <v>-371279000000</v>
      </c>
      <c r="X15" s="2">
        <f t="shared" si="12"/>
        <v>-179369000000</v>
      </c>
      <c r="Y15" s="2">
        <f t="shared" si="12"/>
        <v>-235391000000</v>
      </c>
      <c r="Z15" s="2">
        <f t="shared" si="12"/>
        <v>-766578000000</v>
      </c>
    </row>
    <row r="16" spans="1:26" ht="15.5" x14ac:dyDescent="0.35">
      <c r="C16" t="s">
        <v>28</v>
      </c>
      <c r="D16" s="2">
        <f>IFERROR(INDEX(D51:D500,MATCH($C$16,$C$51:$C$500,0)),"")</f>
        <v>1936166000000</v>
      </c>
      <c r="H16" s="2">
        <f>IFERROR(SUM(D16:G16)*(4/MAX(1,COUNT(D16:G16))),"")</f>
        <v>7744664000000</v>
      </c>
      <c r="I16" s="2">
        <f t="shared" ref="I16:Z16" si="13">IFERROR(INDEX(I51:I500,MATCH($C$16,$C$51:$C$500,0)),"")</f>
        <v>1753848000000</v>
      </c>
      <c r="J16" s="2">
        <f t="shared" si="13"/>
        <v>1657269000000</v>
      </c>
      <c r="K16" s="2">
        <f t="shared" si="13"/>
        <v>-446698000000</v>
      </c>
      <c r="L16" s="2">
        <f t="shared" si="13"/>
        <v>1406628000000</v>
      </c>
      <c r="M16" s="2">
        <f t="shared" si="13"/>
        <v>1728705000000</v>
      </c>
      <c r="N16" s="2">
        <f t="shared" si="13"/>
        <v>-269760000000</v>
      </c>
      <c r="O16" s="2">
        <f t="shared" si="13"/>
        <v>-722414000000</v>
      </c>
      <c r="P16" s="2">
        <f t="shared" si="13"/>
        <v>766482000000</v>
      </c>
      <c r="Q16" s="2">
        <f t="shared" si="13"/>
        <v>716211000000</v>
      </c>
      <c r="R16" s="2">
        <f t="shared" si="13"/>
        <v>414970000000</v>
      </c>
      <c r="S16" s="2">
        <f t="shared" si="13"/>
        <v>168163000000</v>
      </c>
      <c r="T16" s="2">
        <f t="shared" si="13"/>
        <v>1023102000000</v>
      </c>
      <c r="U16" s="2">
        <f t="shared" si="13"/>
        <v>801502000000</v>
      </c>
      <c r="V16" s="2">
        <f t="shared" si="13"/>
        <v>646639000000</v>
      </c>
      <c r="W16" s="2">
        <f t="shared" si="13"/>
        <v>1268085000000</v>
      </c>
      <c r="X16" s="2">
        <f t="shared" si="13"/>
        <v>1127327000000</v>
      </c>
      <c r="Y16" s="2">
        <f t="shared" si="13"/>
        <v>549163000000</v>
      </c>
      <c r="Z16" s="2">
        <f t="shared" si="13"/>
        <v>2108929000000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23244000000000</v>
      </c>
      <c r="H20" s="2">
        <f t="shared" ref="H20:Z20" ca="1" si="14">IFERROR(H21*H2,"")</f>
        <v>23244000000000</v>
      </c>
      <c r="I20" s="2">
        <f t="shared" ca="1" si="14"/>
        <v>23169500000000</v>
      </c>
      <c r="J20" s="2">
        <f t="shared" ca="1" si="14"/>
        <v>7971500000000</v>
      </c>
      <c r="K20" s="2">
        <f t="shared" ca="1" si="14"/>
        <v>4805250000000</v>
      </c>
      <c r="L20" s="2">
        <f t="shared" ca="1" si="14"/>
        <v>8716500000000</v>
      </c>
      <c r="M20" s="2">
        <f t="shared" ca="1" si="14"/>
        <v>10839750000000</v>
      </c>
      <c r="N20" s="2">
        <f t="shared" ca="1" si="14"/>
        <v>11063250000000</v>
      </c>
      <c r="O20" s="2">
        <f t="shared" ca="1" si="14"/>
        <v>6146250000000</v>
      </c>
      <c r="P20" s="2">
        <f t="shared" ca="1" si="14"/>
        <v>5624750000000</v>
      </c>
      <c r="Q20" s="2">
        <f t="shared" ca="1" si="14"/>
        <v>5773750000000</v>
      </c>
      <c r="R20" s="2">
        <f t="shared" ca="1" si="14"/>
        <v>8008750000000</v>
      </c>
      <c r="S20" s="2">
        <f t="shared" ca="1" si="14"/>
        <v>3762250000000</v>
      </c>
      <c r="T20" s="2">
        <f t="shared" ca="1" si="14"/>
        <v>9163500000000</v>
      </c>
      <c r="U20" s="2">
        <f t="shared" ca="1" si="14"/>
        <v>5438645248000</v>
      </c>
      <c r="V20" s="2">
        <f t="shared" ca="1" si="14"/>
        <v>5234695850000</v>
      </c>
      <c r="W20" s="2">
        <f t="shared" ca="1" si="14"/>
        <v>5676585877000</v>
      </c>
      <c r="X20" s="2">
        <f t="shared" ca="1" si="14"/>
        <v>9347671520000</v>
      </c>
      <c r="Y20" s="2">
        <f t="shared" ca="1" si="14"/>
        <v>6696331861000</v>
      </c>
      <c r="Z20" s="2">
        <f t="shared" ca="1" si="14"/>
        <v>3671085643000.0005</v>
      </c>
    </row>
    <row r="21" spans="1:26" ht="15.5" x14ac:dyDescent="0.35">
      <c r="C21" t="s">
        <v>11</v>
      </c>
      <c r="D21" s="2">
        <f>IFERROR(INDEX(D51:D500,MATCH($C$7,$C$51:$C$500,0)),"")</f>
        <v>7450000000</v>
      </c>
      <c r="H21" s="2">
        <f>IFERROR(INDEX(D21:G21,COUNT(D21:G21)),"")</f>
        <v>7450000000</v>
      </c>
      <c r="I21" s="2">
        <f t="shared" ref="I21:Z21" si="15">IFERROR(INDEX(I51:I500,MATCH($C$7,$C$51:$C$500,0)),"")</f>
        <v>7450000000</v>
      </c>
      <c r="J21" s="2">
        <f t="shared" si="15"/>
        <v>7450000000</v>
      </c>
      <c r="K21" s="2">
        <f t="shared" si="15"/>
        <v>7450000000</v>
      </c>
      <c r="L21" s="2">
        <f t="shared" si="15"/>
        <v>7450000000</v>
      </c>
      <c r="M21" s="2">
        <f t="shared" si="15"/>
        <v>7450000000</v>
      </c>
      <c r="N21" s="2">
        <f t="shared" si="15"/>
        <v>7450000000</v>
      </c>
      <c r="O21" s="2">
        <f t="shared" si="15"/>
        <v>7450000000</v>
      </c>
      <c r="P21" s="2">
        <f t="shared" si="15"/>
        <v>7450000000</v>
      </c>
      <c r="Q21" s="2">
        <f t="shared" si="15"/>
        <v>7450000000</v>
      </c>
      <c r="R21" s="2">
        <f t="shared" si="15"/>
        <v>7450000000</v>
      </c>
      <c r="S21" s="2">
        <f t="shared" si="15"/>
        <v>7450000000</v>
      </c>
      <c r="T21" s="2">
        <f t="shared" si="15"/>
        <v>7450000000</v>
      </c>
      <c r="U21" s="2">
        <f t="shared" si="15"/>
        <v>5030000000</v>
      </c>
      <c r="V21" s="2">
        <f t="shared" si="15"/>
        <v>5030000000</v>
      </c>
      <c r="W21" s="2">
        <f t="shared" si="15"/>
        <v>5030000000</v>
      </c>
      <c r="X21" s="2">
        <f t="shared" si="15"/>
        <v>5030000000</v>
      </c>
      <c r="Y21" s="2">
        <f t="shared" si="15"/>
        <v>5030000000</v>
      </c>
      <c r="Z21" s="2">
        <f t="shared" si="15"/>
        <v>5030000000</v>
      </c>
    </row>
    <row r="23" spans="1:26" ht="15.5" x14ac:dyDescent="0.35">
      <c r="B23" t="s">
        <v>54</v>
      </c>
      <c r="C23" t="s">
        <v>55</v>
      </c>
      <c r="D23" s="3">
        <f>IFERROR(D5/D6*100,"")</f>
        <v>15.556402906697835</v>
      </c>
      <c r="H23" s="3">
        <f t="shared" ref="H23:Z23" si="16">IFERROR(H5/H6*100,"")</f>
        <v>62.225611626791341</v>
      </c>
      <c r="I23" s="3">
        <f t="shared" si="16"/>
        <v>15.417852783871636</v>
      </c>
      <c r="J23" s="3">
        <f t="shared" si="16"/>
        <v>16.698607527832703</v>
      </c>
      <c r="K23" s="3">
        <f t="shared" si="16"/>
        <v>-7.8035848364133438</v>
      </c>
      <c r="L23" s="3">
        <f t="shared" si="16"/>
        <v>16.890065086099597</v>
      </c>
      <c r="M23" s="3">
        <f t="shared" si="16"/>
        <v>21.689044166368124</v>
      </c>
      <c r="N23" s="3">
        <f t="shared" si="16"/>
        <v>-7.7437949076705577</v>
      </c>
      <c r="O23" s="3">
        <f t="shared" si="16"/>
        <v>-13.387538616747854</v>
      </c>
      <c r="P23" s="3">
        <f t="shared" si="16"/>
        <v>9.755529118056586</v>
      </c>
      <c r="Q23" s="3">
        <f t="shared" si="16"/>
        <v>7.9744544784593501</v>
      </c>
      <c r="R23" s="3">
        <f t="shared" si="16"/>
        <v>5.5354339691723187</v>
      </c>
      <c r="S23" s="3">
        <f t="shared" si="16"/>
        <v>19.785245690428795</v>
      </c>
      <c r="T23" s="3">
        <f t="shared" si="16"/>
        <v>11.38882737228529</v>
      </c>
      <c r="U23" s="3">
        <f t="shared" si="16"/>
        <v>11.235867549993765</v>
      </c>
      <c r="V23" s="3">
        <f t="shared" si="16"/>
        <v>9.5582466763195999</v>
      </c>
      <c r="W23" s="3">
        <f t="shared" si="16"/>
        <v>19.511526720960809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1.790842987373864E-3</v>
      </c>
      <c r="H24" s="4">
        <f t="shared" ref="H24:Z24" si="17">IFERROR(_xlfn.RRI(5,M23,H23),"")</f>
        <v>0.23465537716742735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0.16194632841680989</v>
      </c>
      <c r="M24" s="4">
        <f t="shared" si="17"/>
        <v>0.31406772214627043</v>
      </c>
      <c r="N24" s="4" t="str">
        <f t="shared" si="17"/>
        <v/>
      </c>
      <c r="O24" s="4" t="str">
        <f t="shared" si="17"/>
        <v/>
      </c>
      <c r="P24" s="4">
        <f t="shared" si="17"/>
        <v>-2.785993156211386E-2</v>
      </c>
      <c r="Q24" s="4">
        <f t="shared" si="17"/>
        <v>-3.5583682683152151E-2</v>
      </c>
      <c r="R24" s="4">
        <f t="shared" si="17"/>
        <v>-0.22272968039462826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201.5</v>
      </c>
      <c r="H25" s="3">
        <f>IFERROR(INDEX(D25:G25,COUNT(D25:G25)),"")</f>
        <v>201.5</v>
      </c>
      <c r="I25" s="3">
        <f t="shared" ref="I25:Z25" si="18">IFERROR(INDEX(I51:I500,MATCH($C$25,$C$51:$C$500,0)),"")</f>
        <v>176.38</v>
      </c>
      <c r="J25" s="3">
        <f t="shared" si="18"/>
        <v>167.75</v>
      </c>
      <c r="K25" s="3">
        <f t="shared" si="18"/>
        <v>-60.38</v>
      </c>
      <c r="L25" s="3">
        <f t="shared" si="18"/>
        <v>139.84</v>
      </c>
      <c r="M25" s="3">
        <f t="shared" si="18"/>
        <v>174.92</v>
      </c>
      <c r="N25" s="3">
        <f t="shared" si="18"/>
        <v>-45.73</v>
      </c>
      <c r="O25" s="3">
        <f t="shared" si="18"/>
        <v>-82.08</v>
      </c>
      <c r="P25" s="3">
        <f t="shared" si="18"/>
        <v>71.34</v>
      </c>
      <c r="Q25" s="3">
        <f t="shared" si="18"/>
        <v>67.459999999999994</v>
      </c>
      <c r="R25" s="3">
        <f t="shared" si="18"/>
        <v>33.81</v>
      </c>
      <c r="S25" s="3">
        <f t="shared" si="18"/>
        <v>13.64</v>
      </c>
      <c r="T25" s="3">
        <f t="shared" si="18"/>
        <v>85.66</v>
      </c>
      <c r="U25" s="3">
        <f t="shared" si="18"/>
        <v>102.34</v>
      </c>
      <c r="V25" s="3">
        <f t="shared" si="18"/>
        <v>85.75</v>
      </c>
      <c r="W25" s="3">
        <f t="shared" si="18"/>
        <v>178.18</v>
      </c>
      <c r="X25" s="3">
        <f t="shared" si="18"/>
        <v>188.35</v>
      </c>
      <c r="Y25" s="3">
        <f t="shared" si="18"/>
        <v>62.34</v>
      </c>
      <c r="Z25" s="3">
        <f t="shared" si="18"/>
        <v>266.70999999999998</v>
      </c>
    </row>
    <row r="26" spans="1:26" ht="15.5" x14ac:dyDescent="0.35">
      <c r="C26" t="s">
        <v>59</v>
      </c>
      <c r="D26" s="4">
        <f>IFERROR(_xlfn.RRI(5,I25,D25),"")</f>
        <v>2.6987464143678919E-2</v>
      </c>
      <c r="H26" s="4">
        <f t="shared" ref="H26:Z26" si="19">IFERROR(_xlfn.RRI(5,M25,H25),"")</f>
        <v>2.8696154534792795E-2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0.15695646087661985</v>
      </c>
      <c r="M26" s="4">
        <f t="shared" si="19"/>
        <v>0.3891810793321</v>
      </c>
      <c r="N26" s="4" t="str">
        <f t="shared" si="19"/>
        <v/>
      </c>
      <c r="O26" s="4" t="str">
        <f t="shared" si="19"/>
        <v/>
      </c>
      <c r="P26" s="4">
        <f t="shared" si="19"/>
        <v>-6.9626057265619767E-2</v>
      </c>
      <c r="Q26" s="4">
        <f t="shared" si="19"/>
        <v>-4.6847389566735176E-2</v>
      </c>
      <c r="R26" s="4">
        <f t="shared" si="19"/>
        <v>-0.28280501641159361</v>
      </c>
      <c r="S26" s="4">
        <f t="shared" si="19"/>
        <v>-0.40847956969905219</v>
      </c>
      <c r="T26" s="4">
        <f t="shared" si="19"/>
        <v>6.5619733779365808E-2</v>
      </c>
      <c r="U26" s="4">
        <f t="shared" si="19"/>
        <v>-0.1743400429403823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733.56483221476515</v>
      </c>
      <c r="H27" s="3">
        <f t="shared" ref="H27:Z27" si="20">IFERROR(H4/H21,"")</f>
        <v>2934.2593288590606</v>
      </c>
      <c r="I27" s="3">
        <f t="shared" si="20"/>
        <v>1550.7024161073825</v>
      </c>
      <c r="J27" s="3">
        <f t="shared" si="20"/>
        <v>1457.2378523489933</v>
      </c>
      <c r="K27" s="3">
        <f t="shared" si="20"/>
        <v>1126.4304697986577</v>
      </c>
      <c r="L27" s="3">
        <f t="shared" si="20"/>
        <v>1678.4291275167786</v>
      </c>
      <c r="M27" s="3">
        <f t="shared" si="20"/>
        <v>1960.6715436241611</v>
      </c>
      <c r="N27" s="3">
        <f t="shared" si="20"/>
        <v>2042.413422818792</v>
      </c>
      <c r="O27" s="3">
        <f t="shared" si="20"/>
        <v>2590.9566442953019</v>
      </c>
      <c r="P27" s="3">
        <f t="shared" si="20"/>
        <v>1483.2142281879194</v>
      </c>
      <c r="Q27" s="3">
        <f t="shared" si="20"/>
        <v>1237.2026845637583</v>
      </c>
      <c r="R27" s="3">
        <f t="shared" si="20"/>
        <v>935.34147651006708</v>
      </c>
      <c r="S27" s="3">
        <f t="shared" si="20"/>
        <v>922.71033557046985</v>
      </c>
      <c r="T27" s="3">
        <f t="shared" si="20"/>
        <v>989.42442953020134</v>
      </c>
      <c r="U27" s="3">
        <f t="shared" si="20"/>
        <v>1163.5095427435388</v>
      </c>
      <c r="V27" s="3">
        <f t="shared" si="20"/>
        <v>1555.1809145129225</v>
      </c>
      <c r="W27" s="3">
        <f t="shared" si="20"/>
        <v>1739.48648111332</v>
      </c>
      <c r="X27" s="3">
        <f t="shared" si="20"/>
        <v>1657.90337972167</v>
      </c>
      <c r="Y27" s="3">
        <f t="shared" si="20"/>
        <v>1532.7745526838967</v>
      </c>
      <c r="Z27" s="3">
        <f t="shared" si="20"/>
        <v>1799.817495029821</v>
      </c>
    </row>
    <row r="28" spans="1:26" ht="15.5" x14ac:dyDescent="0.35">
      <c r="C28" t="s">
        <v>61</v>
      </c>
      <c r="D28" s="4">
        <f>IFERROR(_xlfn.RRI(5,I27,D27),"")</f>
        <v>-0.13904191676765465</v>
      </c>
      <c r="H28" s="4">
        <f t="shared" ref="H28:Z28" si="21">IFERROR(_xlfn.RRI(5,M27,H27),"")</f>
        <v>8.3973661146409029E-2</v>
      </c>
      <c r="I28" s="4">
        <f t="shared" si="21"/>
        <v>-5.3595140687819676E-2</v>
      </c>
      <c r="J28" s="4">
        <f t="shared" si="21"/>
        <v>-0.10872020859380649</v>
      </c>
      <c r="K28" s="4">
        <f t="shared" si="21"/>
        <v>-5.3544713565043311E-2</v>
      </c>
      <c r="L28" s="4">
        <f t="shared" si="21"/>
        <v>6.2900058111073909E-2</v>
      </c>
      <c r="M28" s="4">
        <f t="shared" si="21"/>
        <v>0.15954319244394943</v>
      </c>
      <c r="N28" s="4">
        <f t="shared" si="21"/>
        <v>0.17223761807757687</v>
      </c>
      <c r="O28" s="4">
        <f t="shared" si="21"/>
        <v>0.21231506865051775</v>
      </c>
      <c r="P28" s="4">
        <f t="shared" si="21"/>
        <v>4.9752183542894013E-2</v>
      </c>
      <c r="Q28" s="4">
        <f t="shared" si="21"/>
        <v>-4.4717136471318475E-2</v>
      </c>
      <c r="R28" s="4">
        <f t="shared" si="21"/>
        <v>-0.11669675272984237</v>
      </c>
      <c r="S28" s="4">
        <f t="shared" si="21"/>
        <v>-0.11059158593518037</v>
      </c>
      <c r="T28" s="4">
        <f t="shared" si="21"/>
        <v>-8.3819868101007056E-2</v>
      </c>
      <c r="U28" s="4">
        <f t="shared" si="21"/>
        <v>-8.3551011724901536E-2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0.14241977548474888</v>
      </c>
      <c r="I29" s="4">
        <f t="shared" si="22"/>
        <v>5.1445603576751091E-2</v>
      </c>
      <c r="J29" s="4">
        <f t="shared" si="22"/>
        <v>-3.7782378270950643</v>
      </c>
      <c r="K29" s="4">
        <f t="shared" si="22"/>
        <v>-1.431779176201373</v>
      </c>
      <c r="L29" s="4">
        <f t="shared" si="22"/>
        <v>-0.20054882231877422</v>
      </c>
      <c r="M29" s="4">
        <f t="shared" si="22"/>
        <v>-4.8250601355783944</v>
      </c>
      <c r="N29" s="4">
        <f t="shared" si="22"/>
        <v>-0.44286062378167645</v>
      </c>
      <c r="O29" s="4">
        <f t="shared" si="22"/>
        <v>-2.150546677880572</v>
      </c>
      <c r="P29" s="4">
        <f t="shared" si="22"/>
        <v>5.7515564779128524E-2</v>
      </c>
      <c r="Q29" s="4">
        <f t="shared" si="22"/>
        <v>0.99526767228630553</v>
      </c>
      <c r="R29" s="4">
        <f t="shared" si="22"/>
        <v>1.4787390029325513</v>
      </c>
      <c r="S29" s="4">
        <f t="shared" si="22"/>
        <v>-0.84076581835162267</v>
      </c>
      <c r="T29" s="4">
        <f t="shared" si="22"/>
        <v>-0.16298612468243118</v>
      </c>
      <c r="U29" s="4">
        <f t="shared" si="22"/>
        <v>0.19346938775510208</v>
      </c>
      <c r="V29" s="4">
        <f t="shared" si="22"/>
        <v>-0.51874508923560447</v>
      </c>
      <c r="W29" s="4">
        <f t="shared" si="22"/>
        <v>-5.3995221661799778E-2</v>
      </c>
      <c r="X29" s="4">
        <f t="shared" si="22"/>
        <v>2.0213346166185433</v>
      </c>
      <c r="Y29" s="4">
        <f t="shared" si="22"/>
        <v>-0.76626298226538181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0.89221303738258317</v>
      </c>
      <c r="I30" s="4">
        <f t="shared" si="23"/>
        <v>6.4138166331411908E-2</v>
      </c>
      <c r="J30" s="4">
        <f t="shared" si="23"/>
        <v>0.29367758722778992</v>
      </c>
      <c r="K30" s="4">
        <f t="shared" si="23"/>
        <v>-0.3288781448489268</v>
      </c>
      <c r="L30" s="4">
        <f t="shared" si="23"/>
        <v>-0.14395191128529236</v>
      </c>
      <c r="M30" s="4">
        <f t="shared" si="23"/>
        <v>-4.002220034463768E-2</v>
      </c>
      <c r="N30" s="4">
        <f t="shared" si="23"/>
        <v>-0.21171455056350613</v>
      </c>
      <c r="O30" s="4">
        <f t="shared" si="23"/>
        <v>0.74685260905347406</v>
      </c>
      <c r="P30" s="4">
        <f t="shared" si="23"/>
        <v>0.19884498044950938</v>
      </c>
      <c r="Q30" s="4">
        <f t="shared" si="23"/>
        <v>0.32272834642166359</v>
      </c>
      <c r="R30" s="4">
        <f t="shared" si="23"/>
        <v>1.3689172487471889E-2</v>
      </c>
      <c r="S30" s="4">
        <f t="shared" si="23"/>
        <v>-6.7427174798391304E-2</v>
      </c>
      <c r="T30" s="4">
        <f t="shared" si="23"/>
        <v>-0.14962070083486143</v>
      </c>
      <c r="U30" s="4">
        <f t="shared" si="23"/>
        <v>-0.25184939457159811</v>
      </c>
      <c r="V30" s="4">
        <f t="shared" si="23"/>
        <v>-0.10595400918691633</v>
      </c>
      <c r="W30" s="4">
        <f t="shared" si="23"/>
        <v>4.9208598275097423E-2</v>
      </c>
      <c r="X30" s="4">
        <f t="shared" si="23"/>
        <v>8.1635506551613932E-2</v>
      </c>
      <c r="Y30" s="4">
        <f t="shared" si="23"/>
        <v>-0.14837223389780402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1336.98</v>
      </c>
      <c r="H32" s="3">
        <f>IFERROR(INDEX(D32:G32,COUNT(D32:G32)),"")</f>
        <v>1336.98</v>
      </c>
      <c r="I32" s="3">
        <f t="shared" ref="I32:Z32" si="24">IFERROR(INDEX(I51:I500,MATCH($C$32,$C$51:$C$500,0)),"")</f>
        <v>1128.98</v>
      </c>
      <c r="J32" s="3">
        <f t="shared" si="24"/>
        <v>1018.64</v>
      </c>
      <c r="K32" s="3">
        <f t="shared" si="24"/>
        <v>838.11</v>
      </c>
      <c r="L32" s="3">
        <f t="shared" si="24"/>
        <v>945.47</v>
      </c>
      <c r="M32" s="3">
        <f t="shared" si="24"/>
        <v>847</v>
      </c>
      <c r="N32" s="3">
        <f t="shared" si="24"/>
        <v>663.29</v>
      </c>
      <c r="O32" s="3">
        <f t="shared" si="24"/>
        <v>706.01</v>
      </c>
      <c r="P32" s="3">
        <f t="shared" si="24"/>
        <v>875.66</v>
      </c>
      <c r="Q32" s="3">
        <f t="shared" si="24"/>
        <v>813.84</v>
      </c>
      <c r="R32" s="3">
        <f t="shared" si="24"/>
        <v>759.08</v>
      </c>
      <c r="S32" s="3">
        <f t="shared" si="24"/>
        <v>721.16</v>
      </c>
      <c r="T32" s="3">
        <f t="shared" si="24"/>
        <v>753</v>
      </c>
      <c r="U32" s="3">
        <f t="shared" si="24"/>
        <v>971.98</v>
      </c>
      <c r="V32" s="3">
        <f t="shared" si="24"/>
        <v>905.59</v>
      </c>
      <c r="W32" s="3">
        <f t="shared" si="24"/>
        <v>913.46</v>
      </c>
      <c r="X32" s="3">
        <f t="shared" si="24"/>
        <v>835.04</v>
      </c>
      <c r="Y32" s="3">
        <f t="shared" si="24"/>
        <v>681.51</v>
      </c>
      <c r="Z32" s="3">
        <f t="shared" si="24"/>
        <v>759.1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2.5</v>
      </c>
      <c r="H33" s="3">
        <f>IFERROR(INDEX(D33:G33,COUNT(D33:G33)),"")</f>
        <v>2.5</v>
      </c>
      <c r="I33" s="3">
        <f t="shared" ref="I33:Z33" si="25">IFERROR(INDEX(I51:I500,MATCH($C$33,$C$51:$C$500,0)),"")</f>
        <v>2.75</v>
      </c>
      <c r="J33" s="3">
        <f t="shared" si="25"/>
        <v>1.05</v>
      </c>
      <c r="K33" s="3">
        <f t="shared" si="25"/>
        <v>0.77</v>
      </c>
      <c r="L33" s="3">
        <f t="shared" si="25"/>
        <v>1.24</v>
      </c>
      <c r="M33" s="3">
        <f t="shared" si="25"/>
        <v>1.72</v>
      </c>
      <c r="N33" s="3">
        <f t="shared" si="25"/>
        <v>2.2400000000000002</v>
      </c>
      <c r="O33" s="3">
        <f t="shared" si="25"/>
        <v>1.17</v>
      </c>
      <c r="P33" s="3">
        <f t="shared" si="25"/>
        <v>0.86</v>
      </c>
      <c r="Q33" s="3">
        <f t="shared" si="25"/>
        <v>0.95</v>
      </c>
      <c r="R33" s="3">
        <f t="shared" si="25"/>
        <v>1.42</v>
      </c>
      <c r="S33" s="3">
        <f t="shared" si="25"/>
        <v>0.7</v>
      </c>
      <c r="T33" s="3">
        <f t="shared" si="25"/>
        <v>1.63</v>
      </c>
      <c r="U33" s="3">
        <f t="shared" si="25"/>
        <v>1.65</v>
      </c>
      <c r="V33" s="3">
        <f t="shared" si="25"/>
        <v>1.7</v>
      </c>
      <c r="W33" s="3">
        <f t="shared" si="25"/>
        <v>1.83</v>
      </c>
      <c r="X33" s="3">
        <f t="shared" si="25"/>
        <v>3.29</v>
      </c>
      <c r="Y33" s="3">
        <f t="shared" si="25"/>
        <v>2.94</v>
      </c>
      <c r="Z33" s="3">
        <f t="shared" si="25"/>
        <v>1.42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16.579999999999998</v>
      </c>
      <c r="H34" s="3">
        <f>IFERROR(INDEX(D34:G34,COUNT(D34:G34)),"")</f>
        <v>16.579999999999998</v>
      </c>
      <c r="I34" s="3">
        <f t="shared" ref="I34:Z34" si="26">IFERROR(INDEX(I51:I500,MATCH($C$34,$C$51:$C$500,0)),"")</f>
        <v>17.63</v>
      </c>
      <c r="J34" s="3">
        <f t="shared" si="26"/>
        <v>6.38</v>
      </c>
      <c r="K34" s="3">
        <f t="shared" si="26"/>
        <v>-10.68</v>
      </c>
      <c r="L34" s="3">
        <f t="shared" si="26"/>
        <v>8.3699999999999992</v>
      </c>
      <c r="M34" s="3">
        <f t="shared" si="26"/>
        <v>8.32</v>
      </c>
      <c r="N34" s="3">
        <f t="shared" si="26"/>
        <v>-32.47</v>
      </c>
      <c r="O34" s="3">
        <f t="shared" si="26"/>
        <v>-10.050000000000001</v>
      </c>
      <c r="P34" s="3">
        <f t="shared" si="26"/>
        <v>10.58</v>
      </c>
      <c r="Q34" s="3">
        <f t="shared" si="26"/>
        <v>11.49</v>
      </c>
      <c r="R34" s="3">
        <f t="shared" si="26"/>
        <v>31.8</v>
      </c>
      <c r="S34" s="3">
        <f t="shared" si="26"/>
        <v>37.020000000000003</v>
      </c>
      <c r="T34" s="3">
        <f t="shared" si="26"/>
        <v>14.36</v>
      </c>
      <c r="U34" s="3">
        <f t="shared" si="26"/>
        <v>15.63</v>
      </c>
      <c r="V34" s="3">
        <f t="shared" si="26"/>
        <v>17.96</v>
      </c>
      <c r="W34" s="3">
        <f t="shared" si="26"/>
        <v>9.3800000000000008</v>
      </c>
      <c r="X34" s="3">
        <f t="shared" si="26"/>
        <v>14.6</v>
      </c>
      <c r="Y34" s="3">
        <f t="shared" si="26"/>
        <v>32.1</v>
      </c>
      <c r="Z34" s="3">
        <f t="shared" si="26"/>
        <v>4.05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4.55</v>
      </c>
      <c r="H35" s="3">
        <f>IFERROR(INDEX(D35:G35,COUNT(D35:G35)),"")</f>
        <v>4.55</v>
      </c>
      <c r="I35" s="3">
        <f t="shared" ref="I35:Z35" si="27">IFERROR(INDEX(I51:I500,MATCH($C$35,$C$51:$C$500,0)),"")</f>
        <v>2</v>
      </c>
      <c r="J35" s="3">
        <f t="shared" si="27"/>
        <v>0.73</v>
      </c>
      <c r="K35" s="3">
        <f t="shared" si="27"/>
        <v>0.56999999999999995</v>
      </c>
      <c r="L35" s="3">
        <f t="shared" si="27"/>
        <v>0.7</v>
      </c>
      <c r="M35" s="3">
        <f t="shared" si="27"/>
        <v>0.74</v>
      </c>
      <c r="N35" s="3">
        <f t="shared" si="27"/>
        <v>0.73</v>
      </c>
      <c r="O35" s="3">
        <f t="shared" si="27"/>
        <v>0.32</v>
      </c>
      <c r="P35" s="3">
        <f t="shared" si="27"/>
        <v>0.51</v>
      </c>
      <c r="Q35" s="3">
        <f t="shared" si="27"/>
        <v>0.63</v>
      </c>
      <c r="R35" s="3">
        <f t="shared" si="27"/>
        <v>1.1499999999999999</v>
      </c>
      <c r="S35" s="3">
        <f t="shared" si="27"/>
        <v>0.55000000000000004</v>
      </c>
      <c r="T35" s="3">
        <f t="shared" si="27"/>
        <v>1.24</v>
      </c>
      <c r="U35" s="3">
        <f t="shared" si="27"/>
        <v>1.38</v>
      </c>
      <c r="V35" s="3">
        <f t="shared" si="27"/>
        <v>0.99</v>
      </c>
      <c r="W35" s="3">
        <f t="shared" si="27"/>
        <v>0.96</v>
      </c>
      <c r="X35" s="3">
        <f t="shared" si="27"/>
        <v>1.66</v>
      </c>
      <c r="Y35" s="3">
        <f t="shared" si="27"/>
        <v>1.31</v>
      </c>
      <c r="Z35" s="3">
        <f t="shared" si="27"/>
        <v>0.6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0.1094</v>
      </c>
      <c r="I36" s="4">
        <f t="shared" si="28"/>
        <v>0.5</v>
      </c>
      <c r="J36" s="4">
        <f t="shared" si="28"/>
        <v>0.37990000000000002</v>
      </c>
      <c r="K36" s="4">
        <f t="shared" si="28"/>
        <v>0</v>
      </c>
      <c r="L36" s="4">
        <f t="shared" si="28"/>
        <v>0.3</v>
      </c>
      <c r="M36" s="4">
        <f t="shared" si="28"/>
        <v>0.35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0.35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88.19</v>
      </c>
      <c r="I37" s="3">
        <f t="shared" si="29"/>
        <v>88.19</v>
      </c>
      <c r="J37" s="3">
        <f t="shared" si="29"/>
        <v>63.73</v>
      </c>
      <c r="K37" s="3">
        <f t="shared" si="29"/>
        <v>0</v>
      </c>
      <c r="L37" s="3">
        <f t="shared" si="29"/>
        <v>41.95</v>
      </c>
      <c r="M37" s="3">
        <f t="shared" si="29"/>
        <v>61.22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23.61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5465058000000</v>
      </c>
      <c r="E51" s="5">
        <v>4944993000000</v>
      </c>
      <c r="F51" s="5">
        <v>2387869000000</v>
      </c>
      <c r="G51" s="5">
        <v>2121979000000</v>
      </c>
      <c r="I51" s="5">
        <v>11552733000000</v>
      </c>
      <c r="J51" s="5">
        <v>10856422000000</v>
      </c>
      <c r="K51" s="5">
        <v>8391907000000</v>
      </c>
      <c r="L51" s="5">
        <v>12504297000000</v>
      </c>
      <c r="M51" s="5">
        <v>14607003000000</v>
      </c>
      <c r="N51" s="5">
        <v>15215980000000</v>
      </c>
      <c r="O51" s="5">
        <v>19302627000000</v>
      </c>
      <c r="P51" s="5">
        <v>11049946000000</v>
      </c>
      <c r="Q51" s="5">
        <v>9217160000000</v>
      </c>
      <c r="R51" s="5">
        <v>6968294000000</v>
      </c>
      <c r="S51" s="5">
        <v>6874192000000</v>
      </c>
      <c r="T51" s="5">
        <v>7371212000000</v>
      </c>
      <c r="U51" s="5">
        <v>5852453000000</v>
      </c>
      <c r="V51" s="5">
        <v>7822560000000</v>
      </c>
      <c r="W51" s="5">
        <v>8749617000000</v>
      </c>
      <c r="X51" s="5">
        <v>8339254000000</v>
      </c>
      <c r="Y51" s="5">
        <v>7709856000000</v>
      </c>
      <c r="Z51" s="5">
        <v>9053082000000</v>
      </c>
    </row>
    <row r="52" spans="2:26" ht="15.5" x14ac:dyDescent="0.35">
      <c r="C52" t="s">
        <v>86</v>
      </c>
      <c r="D52" s="5">
        <v>-3355644000000</v>
      </c>
      <c r="E52" s="5">
        <v>-3716969000000</v>
      </c>
      <c r="F52" s="5">
        <v>-1697723000000</v>
      </c>
      <c r="G52" s="5">
        <v>-1658628000000</v>
      </c>
      <c r="I52" s="5">
        <v>-8788780000000</v>
      </c>
      <c r="J52" s="5">
        <v>-8106640000000</v>
      </c>
      <c r="K52" s="5">
        <v>-7925966000000</v>
      </c>
      <c r="L52" s="5">
        <v>-9978260000000</v>
      </c>
      <c r="M52" s="5">
        <v>-11172514000000</v>
      </c>
      <c r="N52" s="5">
        <v>-14096099000000</v>
      </c>
      <c r="O52" s="5">
        <v>-18167065000000</v>
      </c>
      <c r="P52" s="5">
        <v>-9372416000000</v>
      </c>
      <c r="Q52" s="5">
        <v>-7691597000000</v>
      </c>
      <c r="R52" s="5">
        <v>-5873406000000</v>
      </c>
      <c r="S52" s="5">
        <v>-6188183000000</v>
      </c>
      <c r="T52" s="5">
        <v>-5772925000000</v>
      </c>
      <c r="U52" s="5">
        <v>-4408732000000</v>
      </c>
      <c r="V52" s="5">
        <v>-6498505000000</v>
      </c>
      <c r="W52" s="5">
        <v>-6776336000000</v>
      </c>
      <c r="X52" s="5">
        <v>-6415112000000</v>
      </c>
      <c r="Y52" s="5">
        <v>-6556869000000</v>
      </c>
      <c r="Z52" s="5">
        <v>-6334452000000</v>
      </c>
    </row>
    <row r="53" spans="2:26" ht="15.5" x14ac:dyDescent="0.35">
      <c r="C53" t="s">
        <v>87</v>
      </c>
      <c r="D53" s="5">
        <v>2109414000000</v>
      </c>
      <c r="E53" s="5">
        <v>1228024000000</v>
      </c>
      <c r="F53" s="5">
        <v>690146000000</v>
      </c>
      <c r="G53" s="5">
        <v>463351000000</v>
      </c>
      <c r="I53" s="5">
        <v>2763953000000</v>
      </c>
      <c r="J53" s="5">
        <v>2749782000000</v>
      </c>
      <c r="K53" s="5">
        <v>465941000000</v>
      </c>
      <c r="L53" s="5">
        <v>2526037000000</v>
      </c>
      <c r="M53" s="5">
        <v>3434489000000</v>
      </c>
      <c r="N53" s="5">
        <v>1119881000000</v>
      </c>
      <c r="O53" s="5">
        <v>1135562000000</v>
      </c>
      <c r="P53" s="5">
        <v>1677530000000</v>
      </c>
      <c r="Q53" s="5">
        <v>1525563000000</v>
      </c>
      <c r="R53" s="5">
        <v>1094888000000</v>
      </c>
      <c r="S53" s="5">
        <v>686009000000</v>
      </c>
      <c r="T53" s="5">
        <v>1598287000000</v>
      </c>
      <c r="U53" s="5">
        <v>1443721000000</v>
      </c>
      <c r="V53" s="5">
        <v>1324055000000</v>
      </c>
      <c r="W53" s="5">
        <v>1973281000000</v>
      </c>
      <c r="X53" s="5">
        <v>1924142000000</v>
      </c>
      <c r="Y53" s="5">
        <v>1152987000000</v>
      </c>
      <c r="Z53" s="5">
        <v>2718630000000</v>
      </c>
    </row>
    <row r="54" spans="2:26" ht="15.5" x14ac:dyDescent="0.35">
      <c r="C54" t="s">
        <v>88</v>
      </c>
      <c r="D54" s="5">
        <v>-231441000000</v>
      </c>
      <c r="E54" s="5">
        <v>-211141000000</v>
      </c>
      <c r="F54" s="5">
        <v>-263098000000</v>
      </c>
      <c r="G54" s="5">
        <v>-230840000000</v>
      </c>
      <c r="I54" s="5">
        <v>-939825000000</v>
      </c>
      <c r="J54" s="5">
        <v>-939696000000</v>
      </c>
      <c r="K54" s="5">
        <v>-991944000000</v>
      </c>
      <c r="L54" s="5">
        <v>-1122627000000</v>
      </c>
      <c r="M54" s="5">
        <v>-1195153000000</v>
      </c>
      <c r="N54" s="5">
        <v>-902427000000</v>
      </c>
      <c r="O54" s="5">
        <v>-1211513000000</v>
      </c>
      <c r="P54" s="5">
        <v>-930708000000</v>
      </c>
      <c r="Q54" s="5">
        <v>-794607000000</v>
      </c>
      <c r="R54" s="5">
        <v>-597102000000</v>
      </c>
      <c r="S54" s="5">
        <v>-604512000000</v>
      </c>
      <c r="T54" s="5">
        <v>-673188000000</v>
      </c>
      <c r="U54" s="5">
        <v>-614669000000</v>
      </c>
      <c r="V54" s="5">
        <v>-641031000000</v>
      </c>
      <c r="W54" s="5">
        <v>-638598000000</v>
      </c>
      <c r="X54" s="5">
        <v>-611281000000</v>
      </c>
      <c r="Y54" s="5">
        <v>-460118000000</v>
      </c>
      <c r="Z54" s="5">
        <v>-632193000000</v>
      </c>
    </row>
    <row r="55" spans="2:26" ht="15.5" x14ac:dyDescent="0.35">
      <c r="C55" t="s">
        <v>89</v>
      </c>
      <c r="D55" s="5">
        <v>-20532000000</v>
      </c>
      <c r="E55" s="5">
        <v>-12943000000</v>
      </c>
      <c r="F55" s="5">
        <v>-6664000000</v>
      </c>
      <c r="G55" s="5">
        <v>-18758000000</v>
      </c>
      <c r="I55" s="5">
        <v>-59288000000</v>
      </c>
      <c r="J55" s="5">
        <v>-104163000000</v>
      </c>
      <c r="K55" s="5">
        <v>-69037000000</v>
      </c>
      <c r="L55" s="5">
        <v>-279685000000</v>
      </c>
      <c r="M55" s="5">
        <v>-132819000000</v>
      </c>
      <c r="N55" s="5">
        <v>-69441000000</v>
      </c>
      <c r="O55" s="5">
        <v>-152530000000</v>
      </c>
      <c r="P55" s="5">
        <v>-109809000000</v>
      </c>
      <c r="Q55" s="5">
        <v>-83754000000</v>
      </c>
      <c r="R55" s="5">
        <v>-63784000000</v>
      </c>
      <c r="S55" s="5">
        <v>-89160000000</v>
      </c>
      <c r="T55" s="5">
        <v>-54631000000</v>
      </c>
      <c r="U55" s="5">
        <v>-44397000000</v>
      </c>
      <c r="V55" s="5">
        <v>-60447000000</v>
      </c>
      <c r="W55" s="5">
        <v>-62406000000</v>
      </c>
      <c r="X55" s="5">
        <v>-60567000000</v>
      </c>
      <c r="Y55" s="5">
        <v>-66429000000</v>
      </c>
      <c r="Z55" s="5">
        <v>-79478000000</v>
      </c>
    </row>
    <row r="56" spans="2:26" ht="15.5" x14ac:dyDescent="0.35">
      <c r="C56" t="s">
        <v>90</v>
      </c>
      <c r="D56" s="5">
        <v>-210909000000</v>
      </c>
      <c r="E56" s="5">
        <v>-198198000000</v>
      </c>
      <c r="F56" s="5">
        <v>-256434000000</v>
      </c>
      <c r="G56" s="5">
        <v>-212082000000</v>
      </c>
      <c r="I56" s="5">
        <v>-880537000000</v>
      </c>
      <c r="J56" s="5">
        <v>-835533000000</v>
      </c>
      <c r="K56" s="5">
        <v>-922907000000</v>
      </c>
      <c r="L56" s="5">
        <v>-842942000000</v>
      </c>
      <c r="M56" s="5">
        <v>-1062334000000</v>
      </c>
      <c r="N56" s="5">
        <v>-832986000000</v>
      </c>
      <c r="O56" s="5">
        <v>-1058983000000</v>
      </c>
      <c r="P56" s="5">
        <v>-820899000000</v>
      </c>
      <c r="Q56" s="5">
        <v>-710853000000</v>
      </c>
      <c r="R56" s="5">
        <v>-533318000000</v>
      </c>
      <c r="S56" s="5">
        <v>-515352000000</v>
      </c>
      <c r="T56" s="5">
        <v>-618557000000</v>
      </c>
      <c r="U56" s="5">
        <v>-570272000000</v>
      </c>
      <c r="V56" s="5">
        <v>-580584000000</v>
      </c>
      <c r="W56" s="5">
        <v>-576192000000</v>
      </c>
      <c r="X56" s="5">
        <v>-550714000000</v>
      </c>
      <c r="Y56" s="5">
        <v>-393689000000</v>
      </c>
      <c r="Z56" s="5">
        <v>-552715000000</v>
      </c>
    </row>
    <row r="57" spans="2:26" ht="15.5" x14ac:dyDescent="0.35">
      <c r="C57" t="s">
        <v>92</v>
      </c>
      <c r="D57" s="5">
        <v>1877973000000</v>
      </c>
      <c r="E57" s="5">
        <v>1016883000000</v>
      </c>
      <c r="F57" s="5">
        <v>427048000000</v>
      </c>
      <c r="G57" s="5">
        <v>232511000000</v>
      </c>
      <c r="I57" s="5">
        <v>1824128000000</v>
      </c>
      <c r="J57" s="5">
        <v>1810086000000</v>
      </c>
      <c r="K57" s="5">
        <v>-526003000000</v>
      </c>
      <c r="L57" s="5">
        <v>1403410000000</v>
      </c>
      <c r="M57" s="5">
        <v>2239336000000</v>
      </c>
      <c r="N57" s="5">
        <v>217454000000</v>
      </c>
      <c r="O57" s="5">
        <v>-75951000000</v>
      </c>
      <c r="P57" s="5">
        <v>746822000000</v>
      </c>
      <c r="Q57" s="5">
        <v>730956000000</v>
      </c>
      <c r="R57" s="5">
        <v>497786000000</v>
      </c>
      <c r="S57" s="5">
        <v>81497000000</v>
      </c>
      <c r="T57" s="5">
        <v>925099000000</v>
      </c>
      <c r="U57" s="5">
        <v>829052000000</v>
      </c>
      <c r="V57" s="5">
        <v>683024000000</v>
      </c>
      <c r="W57" s="5">
        <v>1334683000000</v>
      </c>
      <c r="X57" s="5">
        <v>1312861000000</v>
      </c>
      <c r="Y57" s="5">
        <v>692869000000</v>
      </c>
      <c r="Z57" s="5">
        <v>2086437000000</v>
      </c>
    </row>
    <row r="58" spans="2:26" ht="15.5" x14ac:dyDescent="0.35">
      <c r="C58" t="s">
        <v>93</v>
      </c>
      <c r="D58" s="5">
        <v>58193000000</v>
      </c>
      <c r="E58" s="5">
        <v>-75835000000</v>
      </c>
      <c r="F58" s="5">
        <v>-17960000000</v>
      </c>
      <c r="G58" s="5">
        <v>9155000000</v>
      </c>
      <c r="I58" s="5">
        <v>-70280000000</v>
      </c>
      <c r="J58" s="5">
        <v>-152817000000</v>
      </c>
      <c r="K58" s="5">
        <v>79305000000</v>
      </c>
      <c r="L58" s="5">
        <v>3218000000</v>
      </c>
      <c r="M58" s="5">
        <v>-510631000000</v>
      </c>
      <c r="N58" s="5">
        <v>-487214000000</v>
      </c>
      <c r="O58" s="5">
        <v>-646463000000</v>
      </c>
      <c r="P58" s="5">
        <v>19660000000</v>
      </c>
      <c r="Q58" s="5">
        <v>-14745000000</v>
      </c>
      <c r="R58" s="5">
        <v>-82816000000</v>
      </c>
      <c r="S58" s="5">
        <v>86666000000</v>
      </c>
      <c r="T58" s="5">
        <v>98003000000</v>
      </c>
      <c r="U58" s="5">
        <v>-27550000000</v>
      </c>
      <c r="V58" s="5">
        <v>-36385000000</v>
      </c>
      <c r="W58" s="5">
        <v>-66598000000</v>
      </c>
      <c r="X58" s="5">
        <v>-185534000000</v>
      </c>
      <c r="Y58" s="5">
        <v>-143706000000</v>
      </c>
      <c r="Z58" s="5">
        <v>22492000000</v>
      </c>
    </row>
    <row r="59" spans="2:26" ht="15.5" x14ac:dyDescent="0.35">
      <c r="C59" t="s">
        <v>26</v>
      </c>
      <c r="D59" s="5">
        <v>-23565000000</v>
      </c>
      <c r="E59" s="5">
        <v>-111602000000</v>
      </c>
      <c r="F59" s="5">
        <v>-30141000000</v>
      </c>
      <c r="G59" s="5">
        <v>-28771000000</v>
      </c>
      <c r="I59" s="5">
        <v>-200870000000</v>
      </c>
      <c r="J59" s="5">
        <v>-205593000000</v>
      </c>
      <c r="K59" s="5">
        <v>-205098000000</v>
      </c>
      <c r="L59" s="5">
        <v>-207282000000</v>
      </c>
      <c r="M59" s="5">
        <v>-340668000000</v>
      </c>
      <c r="N59" s="5">
        <v>-607370000000</v>
      </c>
      <c r="O59" s="5">
        <v>-781696000000</v>
      </c>
      <c r="P59" s="5">
        <v>-304641000000</v>
      </c>
      <c r="Q59" s="5">
        <v>-200412000000</v>
      </c>
      <c r="R59" s="5">
        <v>-118240000000</v>
      </c>
      <c r="S59" s="5">
        <v>-129296000000</v>
      </c>
      <c r="T59" s="5">
        <v>-111846000000</v>
      </c>
      <c r="U59" s="5">
        <v>-34832000000</v>
      </c>
      <c r="V59" s="5">
        <v>-30305000000</v>
      </c>
      <c r="W59" s="5">
        <v>-25230000000</v>
      </c>
      <c r="X59" s="5">
        <v>-15609000000</v>
      </c>
      <c r="Y59" s="5">
        <v>-52901000000</v>
      </c>
      <c r="Z59" s="5">
        <v>-40484000000</v>
      </c>
    </row>
    <row r="60" spans="2:26" ht="15.5" x14ac:dyDescent="0.35">
      <c r="C60" t="s">
        <v>95</v>
      </c>
      <c r="D60" s="5">
        <v>3623000000</v>
      </c>
      <c r="E60" s="5">
        <v>8250000000</v>
      </c>
      <c r="F60" s="5">
        <v>1031000000</v>
      </c>
      <c r="G60" s="5">
        <v>6191000000</v>
      </c>
      <c r="I60" s="5">
        <v>18565000000</v>
      </c>
      <c r="J60" s="5">
        <v>19760000000</v>
      </c>
      <c r="K60" s="5">
        <v>28356000000</v>
      </c>
      <c r="L60" s="5">
        <v>10513000000</v>
      </c>
      <c r="M60" s="5">
        <v>12839000000</v>
      </c>
      <c r="N60" s="5">
        <v>-8160000000</v>
      </c>
      <c r="O60" s="5">
        <v>-8991000000</v>
      </c>
      <c r="P60" s="5">
        <v>8123000000</v>
      </c>
      <c r="Q60" s="5">
        <v>11625000000</v>
      </c>
      <c r="R60" s="5">
        <v>3382000000</v>
      </c>
      <c r="S60" s="5">
        <v>6713000000</v>
      </c>
      <c r="T60" s="5">
        <v>96000000</v>
      </c>
      <c r="U60" s="5">
        <v>-3604000000</v>
      </c>
      <c r="V60" s="5">
        <v>-16670000000</v>
      </c>
      <c r="W60" s="5">
        <v>-7266000000</v>
      </c>
      <c r="X60" s="5">
        <v>134000000</v>
      </c>
      <c r="Y60" s="5">
        <v>-16300000000</v>
      </c>
      <c r="Z60" s="5">
        <v>7952000000</v>
      </c>
    </row>
    <row r="61" spans="2:26" ht="15.5" x14ac:dyDescent="0.35">
      <c r="C61" t="s">
        <v>94</v>
      </c>
      <c r="D61" s="5">
        <v>12693000000</v>
      </c>
      <c r="E61" s="5">
        <v>13000000000</v>
      </c>
      <c r="F61" s="5">
        <v>9443000000</v>
      </c>
      <c r="G61" s="5">
        <v>14956000000</v>
      </c>
      <c r="I61" s="5">
        <v>55516000000</v>
      </c>
      <c r="J61" s="5">
        <v>51899000000</v>
      </c>
      <c r="K61" s="5">
        <v>20905000000</v>
      </c>
      <c r="L61" s="5">
        <v>22256000000</v>
      </c>
      <c r="M61" s="5">
        <v>15513000000</v>
      </c>
      <c r="N61" s="5">
        <v>30482000000</v>
      </c>
      <c r="O61" s="5">
        <v>26894000000</v>
      </c>
      <c r="P61" s="5">
        <v>38919000000</v>
      </c>
      <c r="Q61" s="5">
        <v>24646000000</v>
      </c>
      <c r="R61" s="5">
        <v>10080000000</v>
      </c>
      <c r="S61" s="5">
        <v>8673000000</v>
      </c>
      <c r="T61" s="5">
        <v>16105000000</v>
      </c>
      <c r="U61" s="5">
        <v>15633000000</v>
      </c>
      <c r="V61" s="5">
        <v>20436000000</v>
      </c>
      <c r="W61" s="5">
        <v>39029000000</v>
      </c>
      <c r="X61" s="5">
        <v>20594000000</v>
      </c>
      <c r="Y61" s="5">
        <v>10357000000</v>
      </c>
      <c r="Z61" s="5">
        <v>41896000000</v>
      </c>
    </row>
    <row r="62" spans="2:26" ht="15.5" x14ac:dyDescent="0.35">
      <c r="C62" t="s">
        <v>96</v>
      </c>
      <c r="V62" s="5">
        <v>25007000000</v>
      </c>
      <c r="W62" s="5">
        <v>-16639000000</v>
      </c>
      <c r="X62" s="5">
        <v>-23294000000</v>
      </c>
      <c r="Y62" s="5">
        <v>-120178000000</v>
      </c>
      <c r="Z62" s="5">
        <v>55205000000</v>
      </c>
    </row>
    <row r="63" spans="2:26" ht="15.5" x14ac:dyDescent="0.35">
      <c r="C63" t="s">
        <v>1178</v>
      </c>
    </row>
    <row r="64" spans="2:26" ht="15.5" x14ac:dyDescent="0.35">
      <c r="C64" t="s">
        <v>91</v>
      </c>
      <c r="D64" s="5">
        <v>10000000</v>
      </c>
      <c r="E64" s="5">
        <v>15000000</v>
      </c>
      <c r="F64" s="5">
        <v>-4000000</v>
      </c>
      <c r="G64" s="5">
        <v>-1000000</v>
      </c>
      <c r="I64" s="5">
        <v>12000000</v>
      </c>
      <c r="J64" s="5">
        <v>51000000</v>
      </c>
      <c r="K64" s="5">
        <v>18000000</v>
      </c>
      <c r="L64" s="5">
        <v>79000000</v>
      </c>
      <c r="M64" s="5">
        <v>48000000</v>
      </c>
      <c r="N64" s="5">
        <v>-3000000</v>
      </c>
      <c r="P64" s="5">
        <v>-10000000</v>
      </c>
      <c r="Q64" s="5">
        <v>-13000000</v>
      </c>
      <c r="R64" s="5">
        <v>137000000</v>
      </c>
      <c r="S64" s="5">
        <v>-22000000</v>
      </c>
      <c r="T64" s="5">
        <v>-14000000</v>
      </c>
      <c r="U64" s="5">
        <v>26000000</v>
      </c>
      <c r="V64" s="5">
        <v>14000000</v>
      </c>
      <c r="W64" s="5">
        <v>26000000</v>
      </c>
    </row>
    <row r="65" spans="3:26" ht="15.5" x14ac:dyDescent="0.35">
      <c r="C65" t="s">
        <v>97</v>
      </c>
      <c r="D65" s="5">
        <v>58193000000</v>
      </c>
      <c r="E65" s="5">
        <v>-75835000000</v>
      </c>
      <c r="F65" s="5">
        <v>-17960000000</v>
      </c>
      <c r="G65" s="5">
        <v>9155000000</v>
      </c>
      <c r="I65" s="5">
        <v>-70280000000</v>
      </c>
      <c r="J65" s="5">
        <v>-152817000000</v>
      </c>
      <c r="K65" s="5">
        <v>79305000000</v>
      </c>
      <c r="L65" s="5">
        <v>3218000000</v>
      </c>
      <c r="M65" s="5">
        <v>-510631000000</v>
      </c>
      <c r="N65" s="5">
        <v>-487214000000</v>
      </c>
      <c r="O65" s="5">
        <v>-646463000000</v>
      </c>
      <c r="P65" s="5">
        <v>19660000000</v>
      </c>
      <c r="Q65" s="5">
        <v>-14745000000</v>
      </c>
      <c r="R65" s="5">
        <v>-82816000000</v>
      </c>
      <c r="S65" s="5">
        <v>86666000000</v>
      </c>
      <c r="T65" s="5">
        <v>98003000000</v>
      </c>
      <c r="U65" s="5">
        <v>-27550000000</v>
      </c>
      <c r="V65" s="5">
        <v>-36385000000</v>
      </c>
      <c r="W65" s="5">
        <v>-66598000000</v>
      </c>
      <c r="X65" s="5">
        <v>-185534000000</v>
      </c>
      <c r="Y65" s="5">
        <v>-143706000000</v>
      </c>
      <c r="Z65" s="5">
        <v>22492000000</v>
      </c>
    </row>
    <row r="66" spans="3:26" ht="15.5" x14ac:dyDescent="0.35">
      <c r="C66" t="s">
        <v>28</v>
      </c>
      <c r="D66" s="5">
        <v>1936166000000</v>
      </c>
      <c r="E66" s="5">
        <v>941048000000</v>
      </c>
      <c r="F66" s="5">
        <v>409088000000</v>
      </c>
      <c r="G66" s="5">
        <v>241666000000</v>
      </c>
      <c r="I66" s="5">
        <v>1753848000000</v>
      </c>
      <c r="J66" s="5">
        <v>1657269000000</v>
      </c>
      <c r="K66" s="5">
        <v>-446698000000</v>
      </c>
      <c r="L66" s="5">
        <v>1406628000000</v>
      </c>
      <c r="M66" s="5">
        <v>1728705000000</v>
      </c>
      <c r="N66" s="5">
        <v>-269760000000</v>
      </c>
      <c r="O66" s="5">
        <v>-722414000000</v>
      </c>
      <c r="P66" s="5">
        <v>766482000000</v>
      </c>
      <c r="Q66" s="5">
        <v>716211000000</v>
      </c>
      <c r="R66" s="5">
        <v>414970000000</v>
      </c>
      <c r="S66" s="5">
        <v>168163000000</v>
      </c>
      <c r="T66" s="5">
        <v>1023102000000</v>
      </c>
      <c r="U66" s="5">
        <v>801502000000</v>
      </c>
      <c r="V66" s="5">
        <v>646639000000</v>
      </c>
      <c r="W66" s="5">
        <v>1268085000000</v>
      </c>
      <c r="X66" s="5">
        <v>1127327000000</v>
      </c>
      <c r="Y66" s="5">
        <v>549163000000</v>
      </c>
      <c r="Z66" s="5">
        <v>2108929000000</v>
      </c>
    </row>
    <row r="67" spans="3:26" ht="15.5" x14ac:dyDescent="0.35">
      <c r="C67" t="s">
        <v>27</v>
      </c>
      <c r="D67" s="5">
        <v>-435416000000</v>
      </c>
      <c r="E67" s="5">
        <v>-229823000000</v>
      </c>
      <c r="F67" s="5">
        <v>-106739000000</v>
      </c>
      <c r="G67" s="5">
        <v>-58459000000</v>
      </c>
      <c r="I67" s="5">
        <v>-440206000000</v>
      </c>
      <c r="J67" s="5">
        <v>-407871000000</v>
      </c>
      <c r="K67" s="5">
        <v>-2974000000</v>
      </c>
      <c r="L67" s="5">
        <v>-365065000000</v>
      </c>
      <c r="M67" s="5">
        <v>-425449000000</v>
      </c>
      <c r="N67" s="5">
        <v>-66646000000</v>
      </c>
      <c r="O67" s="5">
        <v>113638000000</v>
      </c>
      <c r="P67" s="5">
        <v>-191669000000</v>
      </c>
      <c r="Q67" s="5">
        <v>-207297000000</v>
      </c>
      <c r="R67" s="5">
        <v>-131921000000</v>
      </c>
      <c r="S67" s="5">
        <v>-66602000000</v>
      </c>
      <c r="T67" s="5">
        <v>-345734000000</v>
      </c>
      <c r="U67" s="5">
        <v>-257101000000</v>
      </c>
      <c r="V67" s="5">
        <v>-215051000000</v>
      </c>
      <c r="W67" s="5">
        <v>-371279000000</v>
      </c>
      <c r="X67" s="5">
        <v>-179369000000</v>
      </c>
      <c r="Y67" s="5">
        <v>-235391000000</v>
      </c>
      <c r="Z67" s="5">
        <v>-766578000000</v>
      </c>
    </row>
    <row r="68" spans="3:26" ht="15.5" x14ac:dyDescent="0.35">
      <c r="C68" t="s">
        <v>101</v>
      </c>
      <c r="D68" s="5">
        <v>1500750000000</v>
      </c>
      <c r="E68" s="5">
        <v>711225000000</v>
      </c>
      <c r="F68" s="5">
        <v>302349000000</v>
      </c>
      <c r="G68" s="5">
        <v>183207000000</v>
      </c>
      <c r="I68" s="5">
        <v>1313642000000</v>
      </c>
      <c r="J68" s="5">
        <v>1249398000000</v>
      </c>
      <c r="K68" s="5">
        <v>-449672000000</v>
      </c>
      <c r="L68" s="5">
        <v>1041563000000</v>
      </c>
      <c r="M68" s="5">
        <v>1303256000000</v>
      </c>
      <c r="N68" s="5">
        <v>-336406000000</v>
      </c>
      <c r="O68" s="5">
        <v>-608776000000</v>
      </c>
      <c r="P68" s="5">
        <v>574813000000</v>
      </c>
      <c r="Q68" s="5">
        <v>508914000000</v>
      </c>
      <c r="R68" s="5">
        <v>283049000000</v>
      </c>
      <c r="S68" s="5">
        <v>101561000000</v>
      </c>
      <c r="T68" s="5">
        <v>677368000000</v>
      </c>
      <c r="U68" s="5">
        <v>544401000000</v>
      </c>
      <c r="V68" s="5">
        <v>431588000000</v>
      </c>
      <c r="W68" s="5">
        <v>896806000000</v>
      </c>
      <c r="X68" s="5">
        <v>947958000000</v>
      </c>
      <c r="Y68" s="5">
        <v>313772000000</v>
      </c>
      <c r="Z68" s="5">
        <v>1342351000000</v>
      </c>
    </row>
    <row r="69" spans="3:26" ht="15.5" x14ac:dyDescent="0.35">
      <c r="C69" t="s">
        <v>798</v>
      </c>
      <c r="M69" s="5">
        <v>-413000000</v>
      </c>
      <c r="N69" s="5">
        <v>-4196000000</v>
      </c>
      <c r="O69" s="5">
        <v>-2508000000</v>
      </c>
      <c r="P69" s="5">
        <v>-43464000000</v>
      </c>
      <c r="Q69" s="5">
        <v>-6497000000</v>
      </c>
      <c r="R69" s="5">
        <v>-31080000000</v>
      </c>
      <c r="T69" s="5">
        <v>-39414000000</v>
      </c>
      <c r="U69" s="5">
        <v>-29299000000</v>
      </c>
    </row>
    <row r="70" spans="3:26" ht="15.5" x14ac:dyDescent="0.35">
      <c r="C70" t="s">
        <v>102</v>
      </c>
      <c r="X70" s="5">
        <v>-22000000</v>
      </c>
      <c r="Y70" s="5">
        <v>-21000000</v>
      </c>
      <c r="Z70" s="5">
        <v>7000000</v>
      </c>
    </row>
    <row r="71" spans="3:26" ht="15.5" x14ac:dyDescent="0.35">
      <c r="C71" t="s">
        <v>104</v>
      </c>
      <c r="D71" s="5">
        <v>1500750000000</v>
      </c>
      <c r="E71" s="5">
        <v>711225000000</v>
      </c>
      <c r="F71" s="5">
        <v>302349000000</v>
      </c>
      <c r="G71" s="5">
        <v>183207000000</v>
      </c>
      <c r="I71" s="5">
        <v>1313642000000</v>
      </c>
      <c r="J71" s="5">
        <v>1249398000000</v>
      </c>
      <c r="K71" s="5">
        <v>-449672000000</v>
      </c>
      <c r="L71" s="5">
        <v>1041563000000</v>
      </c>
      <c r="M71" s="5">
        <v>1302843000000</v>
      </c>
      <c r="N71" s="5">
        <v>-340602000000</v>
      </c>
      <c r="O71" s="5">
        <v>-611284000000</v>
      </c>
      <c r="P71" s="5">
        <v>531349000000</v>
      </c>
      <c r="Q71" s="5">
        <v>502417000000</v>
      </c>
      <c r="R71" s="5">
        <v>251969000000</v>
      </c>
      <c r="S71" s="5">
        <v>101561000000</v>
      </c>
      <c r="T71" s="5">
        <v>637954000000</v>
      </c>
      <c r="U71" s="5">
        <v>515102000000</v>
      </c>
      <c r="V71" s="5">
        <v>431588000000</v>
      </c>
      <c r="W71" s="5">
        <v>896806000000</v>
      </c>
      <c r="X71" s="5">
        <v>947936000000</v>
      </c>
      <c r="Y71" s="5">
        <v>313751000000</v>
      </c>
      <c r="Z71" s="5">
        <v>1342358000000</v>
      </c>
    </row>
    <row r="72" spans="3:26" ht="15.5" x14ac:dyDescent="0.35">
      <c r="C72" t="s">
        <v>105</v>
      </c>
      <c r="D72" s="5">
        <v>48340000000</v>
      </c>
      <c r="E72" s="5">
        <v>-54328000000</v>
      </c>
      <c r="F72" s="5">
        <v>18738000000</v>
      </c>
      <c r="G72" s="5">
        <v>-52216000000</v>
      </c>
      <c r="I72" s="5">
        <v>-17183000000</v>
      </c>
      <c r="J72" s="5">
        <v>17566000000</v>
      </c>
      <c r="K72" s="5">
        <v>-37437000000</v>
      </c>
      <c r="L72" s="5">
        <v>147898000000</v>
      </c>
      <c r="M72" s="5">
        <v>65441000000</v>
      </c>
      <c r="N72" s="5">
        <v>-41955000000</v>
      </c>
      <c r="O72" s="5">
        <v>-92687000000</v>
      </c>
      <c r="P72" s="5">
        <v>104885000000</v>
      </c>
      <c r="Q72" s="5">
        <v>-19059000000</v>
      </c>
      <c r="R72" s="5">
        <v>61124000000</v>
      </c>
      <c r="S72" s="5">
        <v>961096000000</v>
      </c>
      <c r="T72" s="5">
        <v>745000000</v>
      </c>
      <c r="U72" s="5">
        <v>34595000000</v>
      </c>
      <c r="V72" s="5">
        <v>4110000000</v>
      </c>
      <c r="W72" s="5">
        <v>320000000</v>
      </c>
    </row>
    <row r="73" spans="3:26" ht="15.5" x14ac:dyDescent="0.35">
      <c r="C73" t="s">
        <v>106</v>
      </c>
      <c r="D73" s="5">
        <v>48340000000</v>
      </c>
      <c r="E73" s="5">
        <v>-54328000000</v>
      </c>
      <c r="F73" s="5">
        <v>18738000000</v>
      </c>
      <c r="G73" s="5">
        <v>-52216000000</v>
      </c>
      <c r="I73" s="5">
        <v>-17183000000</v>
      </c>
      <c r="J73" s="5">
        <v>17566000000</v>
      </c>
      <c r="K73" s="5">
        <v>-37437000000</v>
      </c>
      <c r="L73" s="5">
        <v>147898000000</v>
      </c>
      <c r="M73" s="5">
        <v>65441000000</v>
      </c>
      <c r="N73" s="5">
        <v>-41955000000</v>
      </c>
      <c r="O73" s="5">
        <v>-92687000000</v>
      </c>
      <c r="P73" s="5">
        <v>104885000000</v>
      </c>
      <c r="Q73" s="5">
        <v>-19059000000</v>
      </c>
      <c r="R73" s="5">
        <v>61124000000</v>
      </c>
      <c r="S73" s="5">
        <v>961096000000</v>
      </c>
      <c r="T73" s="5">
        <v>745000000</v>
      </c>
      <c r="U73" s="5">
        <v>34595000000</v>
      </c>
      <c r="V73" s="5">
        <v>4110000000</v>
      </c>
      <c r="W73" s="5">
        <v>320000000</v>
      </c>
    </row>
    <row r="74" spans="3:26" ht="15.5" x14ac:dyDescent="0.35">
      <c r="C74" t="s">
        <v>107</v>
      </c>
      <c r="D74" s="5">
        <v>1549090000000</v>
      </c>
      <c r="E74" s="5">
        <v>656897000000</v>
      </c>
      <c r="F74" s="5">
        <v>321087000000</v>
      </c>
      <c r="G74" s="5">
        <v>130991000000</v>
      </c>
      <c r="I74" s="5">
        <v>1296459000000</v>
      </c>
      <c r="J74" s="5">
        <v>1266964000000</v>
      </c>
      <c r="K74" s="5">
        <v>-487109000000</v>
      </c>
      <c r="L74" s="5">
        <v>1189461000000</v>
      </c>
      <c r="M74" s="5">
        <v>1368284000000</v>
      </c>
      <c r="N74" s="5">
        <v>-382557000000</v>
      </c>
      <c r="O74" s="5">
        <v>-703971000000</v>
      </c>
      <c r="P74" s="5">
        <v>636234000000</v>
      </c>
      <c r="Q74" s="5">
        <v>483358000000</v>
      </c>
      <c r="R74" s="5">
        <v>313093000000</v>
      </c>
      <c r="S74" s="5">
        <v>1062657000000</v>
      </c>
      <c r="T74" s="5">
        <v>638699000000</v>
      </c>
      <c r="U74" s="5">
        <v>549697000000</v>
      </c>
      <c r="V74" s="5">
        <v>435698000000</v>
      </c>
      <c r="W74" s="5">
        <v>897126000000</v>
      </c>
    </row>
    <row r="75" spans="3:26" ht="15.5" x14ac:dyDescent="0.35">
      <c r="C75" t="s">
        <v>108</v>
      </c>
      <c r="D75" s="5">
        <v>1500750000000</v>
      </c>
      <c r="E75" s="5">
        <v>711225000000</v>
      </c>
      <c r="F75" s="5">
        <v>302349000000</v>
      </c>
      <c r="G75" s="5">
        <v>183207000000</v>
      </c>
      <c r="I75" s="5">
        <v>1313642000000</v>
      </c>
      <c r="J75" s="5">
        <v>1249398000000</v>
      </c>
      <c r="K75" s="5">
        <v>-449672000000</v>
      </c>
      <c r="L75" s="5">
        <v>1041563000000</v>
      </c>
      <c r="M75" s="5">
        <v>1302843000000</v>
      </c>
      <c r="N75" s="5">
        <v>-340602000000</v>
      </c>
      <c r="O75" s="5">
        <v>-611284000000</v>
      </c>
      <c r="P75" s="5">
        <v>531349000000</v>
      </c>
      <c r="Q75" s="5">
        <v>502417000000</v>
      </c>
      <c r="R75" s="5">
        <v>251969000000</v>
      </c>
      <c r="S75" s="5">
        <v>101561000000</v>
      </c>
      <c r="T75" s="5">
        <v>637954000000</v>
      </c>
      <c r="U75" s="5">
        <v>515102000000</v>
      </c>
      <c r="V75" s="5">
        <v>431588000000</v>
      </c>
      <c r="W75" s="5">
        <v>896806000000</v>
      </c>
      <c r="X75" s="5">
        <v>947936000000</v>
      </c>
      <c r="Y75" s="5">
        <v>313751000000</v>
      </c>
      <c r="Z75" s="5">
        <v>1342358000000</v>
      </c>
    </row>
    <row r="76" spans="3:26" ht="15.5" x14ac:dyDescent="0.35">
      <c r="C76" t="s">
        <v>7</v>
      </c>
      <c r="D76" s="5">
        <v>1549080000000</v>
      </c>
      <c r="E76" s="5">
        <v>656882000000</v>
      </c>
      <c r="F76" s="5">
        <v>321091000000</v>
      </c>
      <c r="G76" s="5">
        <v>130992000000</v>
      </c>
      <c r="I76" s="5">
        <v>1296447000000</v>
      </c>
      <c r="J76" s="5">
        <v>1266913000000</v>
      </c>
      <c r="K76" s="5">
        <v>-487127000000</v>
      </c>
      <c r="L76" s="5">
        <v>1189382000000</v>
      </c>
      <c r="M76" s="5">
        <v>1368236000000</v>
      </c>
      <c r="N76" s="5">
        <v>-382554000000</v>
      </c>
      <c r="O76" s="5">
        <v>-703971000000</v>
      </c>
      <c r="P76" s="5">
        <v>636244000000</v>
      </c>
      <c r="Q76" s="5">
        <v>483371000000</v>
      </c>
      <c r="R76" s="5">
        <v>312956000000</v>
      </c>
      <c r="S76" s="5">
        <v>1062679000000</v>
      </c>
      <c r="T76" s="5">
        <v>638713000000</v>
      </c>
      <c r="U76" s="5">
        <v>549671000000</v>
      </c>
      <c r="V76" s="5">
        <v>435684000000</v>
      </c>
      <c r="W76" s="5">
        <v>897100000000</v>
      </c>
    </row>
    <row r="77" spans="3:26" ht="15.5" x14ac:dyDescent="0.35">
      <c r="C77" t="s">
        <v>110</v>
      </c>
      <c r="D77" s="5">
        <v>1500750000000</v>
      </c>
      <c r="E77" s="5">
        <v>711225000000</v>
      </c>
      <c r="F77" s="5">
        <v>302349000000</v>
      </c>
      <c r="G77" s="5">
        <v>183207000000</v>
      </c>
      <c r="I77" s="5">
        <v>1313642000000</v>
      </c>
      <c r="J77" s="5">
        <v>1249398000000</v>
      </c>
      <c r="K77" s="5">
        <v>-449672000000</v>
      </c>
      <c r="L77" s="5">
        <v>1041563000000</v>
      </c>
      <c r="M77" s="5">
        <v>1302843000000</v>
      </c>
      <c r="N77" s="5">
        <v>-340602000000</v>
      </c>
      <c r="O77" s="5">
        <v>-611284000000</v>
      </c>
      <c r="P77" s="5">
        <v>531349000000</v>
      </c>
      <c r="Q77" s="5">
        <v>502417000000</v>
      </c>
      <c r="R77" s="5">
        <v>251969000000</v>
      </c>
      <c r="S77" s="5">
        <v>101561000000</v>
      </c>
      <c r="T77" s="5">
        <v>637954000000</v>
      </c>
      <c r="U77" s="5">
        <v>515102000000</v>
      </c>
      <c r="V77" s="5">
        <v>431588000000</v>
      </c>
      <c r="W77" s="5">
        <v>896806000000</v>
      </c>
      <c r="X77" s="5">
        <v>947936000000</v>
      </c>
      <c r="Y77" s="5">
        <v>313751000000</v>
      </c>
      <c r="Z77" s="5">
        <v>1342358000000</v>
      </c>
    </row>
    <row r="78" spans="3:26" ht="15.5" x14ac:dyDescent="0.35">
      <c r="C78" t="s">
        <v>111</v>
      </c>
      <c r="D78" s="5">
        <v>1549090000000</v>
      </c>
      <c r="E78" s="5">
        <v>656897000000</v>
      </c>
      <c r="F78" s="5">
        <v>321087000000</v>
      </c>
      <c r="G78" s="5">
        <v>130991000000</v>
      </c>
      <c r="I78" s="5">
        <v>1296459000000</v>
      </c>
      <c r="J78" s="5">
        <v>1266964000000</v>
      </c>
      <c r="K78" s="5">
        <v>-487109000000</v>
      </c>
      <c r="L78" s="5">
        <v>1189461000000</v>
      </c>
      <c r="M78" s="5">
        <v>1368284000000</v>
      </c>
      <c r="N78" s="5">
        <v>-382557000000</v>
      </c>
      <c r="O78" s="5">
        <v>-703971000000</v>
      </c>
      <c r="P78" s="5">
        <v>636234000000</v>
      </c>
      <c r="Q78" s="5">
        <v>483358000000</v>
      </c>
      <c r="R78" s="5">
        <v>313093000000</v>
      </c>
      <c r="S78" s="5">
        <v>1062657000000</v>
      </c>
      <c r="T78" s="5">
        <v>638699000000</v>
      </c>
      <c r="U78" s="5">
        <v>549697000000</v>
      </c>
      <c r="V78" s="5">
        <v>435698000000</v>
      </c>
      <c r="W78" s="5">
        <v>897126000000</v>
      </c>
    </row>
    <row r="79" spans="3:26" ht="15.5" x14ac:dyDescent="0.35">
      <c r="C79" t="s">
        <v>112</v>
      </c>
      <c r="D79" s="5">
        <v>1549090000000</v>
      </c>
      <c r="E79" s="5">
        <v>656897000000</v>
      </c>
      <c r="F79" s="5">
        <v>321087000000</v>
      </c>
      <c r="G79" s="5">
        <v>130991000000</v>
      </c>
      <c r="I79" s="5">
        <v>1296459000000</v>
      </c>
      <c r="J79" s="5">
        <v>1266964000000</v>
      </c>
      <c r="K79" s="5">
        <v>-487109000000</v>
      </c>
      <c r="L79" s="5">
        <v>1189461000000</v>
      </c>
      <c r="M79" s="5">
        <v>1368284000000</v>
      </c>
      <c r="N79" s="5">
        <v>-382557000000</v>
      </c>
      <c r="O79" s="5">
        <v>-703971000000</v>
      </c>
      <c r="P79" s="5">
        <v>636234000000</v>
      </c>
      <c r="Q79" s="5">
        <v>483358000000</v>
      </c>
      <c r="R79" s="5">
        <v>313093000000</v>
      </c>
      <c r="S79" s="5">
        <v>1062657000000</v>
      </c>
      <c r="T79" s="5">
        <v>638699000000</v>
      </c>
      <c r="U79" s="5">
        <v>549697000000</v>
      </c>
      <c r="V79" s="5">
        <v>435698000000</v>
      </c>
      <c r="W79" s="5">
        <v>897126000000</v>
      </c>
    </row>
    <row r="81" spans="2:26" ht="15.5" x14ac:dyDescent="0.35">
      <c r="B81" t="s">
        <v>113</v>
      </c>
      <c r="C81" t="s">
        <v>114</v>
      </c>
    </row>
    <row r="82" spans="2:26" ht="15.5" x14ac:dyDescent="0.35">
      <c r="C82" t="s">
        <v>115</v>
      </c>
    </row>
    <row r="83" spans="2:26" ht="15.5" x14ac:dyDescent="0.35">
      <c r="C83" t="s">
        <v>19</v>
      </c>
      <c r="D83" s="5">
        <v>3164311000000</v>
      </c>
      <c r="E83" s="5">
        <v>1711598000000</v>
      </c>
      <c r="F83" s="5">
        <v>1338864000000</v>
      </c>
      <c r="G83" s="5">
        <v>1807228000000</v>
      </c>
      <c r="I83" s="5">
        <v>1711598000000</v>
      </c>
      <c r="J83" s="5">
        <v>1988254000000</v>
      </c>
      <c r="K83" s="5">
        <v>1526601000000</v>
      </c>
      <c r="L83" s="5">
        <v>1209227000000</v>
      </c>
      <c r="M83" s="5">
        <v>1782262000000</v>
      </c>
      <c r="N83" s="5">
        <v>807300000000</v>
      </c>
      <c r="O83" s="5">
        <v>1599370000000</v>
      </c>
      <c r="P83" s="5">
        <v>784610000000</v>
      </c>
      <c r="Q83" s="5">
        <v>1357490000000</v>
      </c>
      <c r="R83" s="5">
        <v>563804000000</v>
      </c>
      <c r="S83" s="5">
        <v>497472000000</v>
      </c>
      <c r="T83" s="5">
        <v>346495000000</v>
      </c>
      <c r="U83" s="5">
        <v>613698000000</v>
      </c>
      <c r="V83" s="5">
        <v>670411000000</v>
      </c>
      <c r="W83" s="5">
        <v>659584000000</v>
      </c>
      <c r="X83" s="5">
        <v>844218000000</v>
      </c>
      <c r="Y83" s="5">
        <v>501949000000</v>
      </c>
      <c r="Z83" s="5">
        <v>460588000000</v>
      </c>
    </row>
    <row r="84" spans="2:26" ht="15.5" x14ac:dyDescent="0.35">
      <c r="C84" t="s">
        <v>116</v>
      </c>
      <c r="D84" s="5">
        <v>77552000000</v>
      </c>
      <c r="E84" s="5">
        <v>77552000000</v>
      </c>
      <c r="I84" s="5">
        <v>77552000000</v>
      </c>
      <c r="J84" s="5">
        <v>65020000000</v>
      </c>
      <c r="K84" s="5">
        <v>199000000</v>
      </c>
      <c r="L84" s="5">
        <v>682000000</v>
      </c>
      <c r="M84" s="5">
        <v>3564000000</v>
      </c>
    </row>
    <row r="85" spans="2:26" ht="15.5" x14ac:dyDescent="0.35">
      <c r="C85" t="s">
        <v>118</v>
      </c>
      <c r="U85" s="5">
        <v>1080000000</v>
      </c>
      <c r="V85" s="5">
        <v>305662000000</v>
      </c>
      <c r="W85" s="5">
        <v>300341000000</v>
      </c>
      <c r="X85" s="5">
        <v>216168000000</v>
      </c>
      <c r="Y85" s="5">
        <v>346159000000</v>
      </c>
      <c r="Z85" s="5">
        <v>357028000000</v>
      </c>
    </row>
    <row r="86" spans="2:26" ht="15.5" x14ac:dyDescent="0.35">
      <c r="C86" t="s">
        <v>119</v>
      </c>
      <c r="D86" s="5">
        <v>1939814000000</v>
      </c>
      <c r="E86" s="5">
        <v>1674431000000</v>
      </c>
      <c r="F86" s="5">
        <v>2006309000000</v>
      </c>
      <c r="G86" s="5">
        <v>879656000000</v>
      </c>
      <c r="I86" s="5">
        <v>1674431000000</v>
      </c>
      <c r="J86" s="5">
        <v>902681000000</v>
      </c>
      <c r="K86" s="5">
        <v>802662000000</v>
      </c>
      <c r="L86" s="5">
        <v>985406000000</v>
      </c>
      <c r="M86" s="5">
        <v>1870901000000</v>
      </c>
      <c r="N86" s="5">
        <v>1197782000000</v>
      </c>
      <c r="O86" s="5">
        <v>1620118000000</v>
      </c>
      <c r="P86" s="5">
        <v>1973760000000</v>
      </c>
      <c r="Q86" s="5">
        <v>1477845000000</v>
      </c>
      <c r="R86" s="5">
        <v>821026000000</v>
      </c>
      <c r="S86" s="5">
        <v>445077000000</v>
      </c>
      <c r="T86" s="5">
        <v>1453352000000</v>
      </c>
      <c r="U86" s="5">
        <v>1055178000000</v>
      </c>
      <c r="V86" s="5">
        <v>470560000000</v>
      </c>
      <c r="W86" s="5">
        <v>505326000000</v>
      </c>
      <c r="X86" s="5">
        <v>865844000000</v>
      </c>
      <c r="Y86" s="5">
        <v>470402000000</v>
      </c>
      <c r="Z86" s="5">
        <v>423338000000</v>
      </c>
    </row>
    <row r="87" spans="2:26" ht="15.5" x14ac:dyDescent="0.35">
      <c r="C87" t="s">
        <v>120</v>
      </c>
      <c r="D87" s="5">
        <v>2735000000</v>
      </c>
      <c r="E87" s="5">
        <v>2735000000</v>
      </c>
      <c r="F87" s="5">
        <v>2737000000</v>
      </c>
      <c r="G87" s="5">
        <v>2738000000</v>
      </c>
      <c r="I87" s="5">
        <v>2735000000</v>
      </c>
      <c r="J87" s="5">
        <v>2743000000</v>
      </c>
      <c r="K87" s="5">
        <v>2759000000</v>
      </c>
      <c r="L87" s="5">
        <v>6603000000</v>
      </c>
      <c r="M87" s="5">
        <v>8117000000</v>
      </c>
      <c r="N87" s="5">
        <v>29848000000</v>
      </c>
      <c r="O87" s="5">
        <v>37389000000</v>
      </c>
      <c r="P87" s="5">
        <v>77860000000</v>
      </c>
      <c r="Q87" s="5">
        <v>101417000000</v>
      </c>
      <c r="R87" s="5">
        <v>75432000000</v>
      </c>
      <c r="S87" s="5">
        <v>83725000000</v>
      </c>
      <c r="T87" s="5">
        <v>103078000000</v>
      </c>
      <c r="U87" s="5">
        <v>90524000000</v>
      </c>
      <c r="V87" s="5">
        <v>52167000000</v>
      </c>
      <c r="W87" s="5">
        <v>1386000000</v>
      </c>
      <c r="X87" s="5">
        <v>3401000000</v>
      </c>
      <c r="Y87" s="5">
        <v>22447000000</v>
      </c>
      <c r="Z87" s="5">
        <v>17251000000</v>
      </c>
    </row>
    <row r="88" spans="2:26" ht="15.5" x14ac:dyDescent="0.35">
      <c r="C88" t="s">
        <v>117</v>
      </c>
      <c r="P88" s="5">
        <v>4644041000000</v>
      </c>
      <c r="Q88" s="5">
        <v>2191848000000</v>
      </c>
      <c r="R88" s="5">
        <v>1733295000000</v>
      </c>
      <c r="S88" s="5">
        <v>2114539000000</v>
      </c>
      <c r="T88" s="5">
        <v>2334218000000</v>
      </c>
      <c r="U88" s="5">
        <v>1354762000000</v>
      </c>
      <c r="V88" s="5">
        <v>2140000000</v>
      </c>
      <c r="W88" s="5">
        <v>2017000000</v>
      </c>
      <c r="X88" s="5">
        <v>4566000000</v>
      </c>
      <c r="Y88" s="5">
        <v>5041000000</v>
      </c>
      <c r="Z88" s="5">
        <v>253000000</v>
      </c>
    </row>
    <row r="89" spans="2:26" ht="15.5" x14ac:dyDescent="0.35">
      <c r="C89" t="s">
        <v>121</v>
      </c>
      <c r="D89" s="5">
        <v>2735000000</v>
      </c>
      <c r="E89" s="5">
        <v>2735000000</v>
      </c>
      <c r="F89" s="5">
        <v>2737000000</v>
      </c>
      <c r="G89" s="5">
        <v>2738000000</v>
      </c>
      <c r="I89" s="5">
        <v>2735000000</v>
      </c>
      <c r="J89" s="5">
        <v>2743000000</v>
      </c>
      <c r="K89" s="5">
        <v>2759000000</v>
      </c>
      <c r="L89" s="5">
        <v>6603000000</v>
      </c>
      <c r="M89" s="5">
        <v>8117000000</v>
      </c>
      <c r="N89" s="5">
        <v>29848000000</v>
      </c>
      <c r="O89" s="5">
        <v>37389000000</v>
      </c>
      <c r="P89" s="5">
        <v>77860000000</v>
      </c>
      <c r="Q89" s="5">
        <v>101417000000</v>
      </c>
      <c r="R89" s="5">
        <v>75432000000</v>
      </c>
      <c r="S89" s="5">
        <v>83725000000</v>
      </c>
      <c r="T89" s="5">
        <v>103078000000</v>
      </c>
      <c r="U89" s="5">
        <v>90524000000</v>
      </c>
      <c r="V89" s="5">
        <v>52167000000</v>
      </c>
      <c r="W89" s="5">
        <v>1386000000</v>
      </c>
      <c r="X89" s="5">
        <v>3401000000</v>
      </c>
      <c r="Y89" s="5">
        <v>22447000000</v>
      </c>
      <c r="Z89" s="5">
        <v>17251000000</v>
      </c>
    </row>
    <row r="90" spans="2:26" ht="15.5" x14ac:dyDescent="0.35">
      <c r="C90" t="s">
        <v>619</v>
      </c>
      <c r="D90" s="5">
        <v>92711000000</v>
      </c>
      <c r="E90" s="5">
        <v>94657000000</v>
      </c>
      <c r="F90" s="5">
        <v>134135000000</v>
      </c>
      <c r="G90" s="5">
        <v>134135000000</v>
      </c>
      <c r="I90" s="5">
        <v>94657000000</v>
      </c>
      <c r="J90" s="5">
        <v>134135000000</v>
      </c>
      <c r="K90" s="5">
        <v>127717000000</v>
      </c>
      <c r="L90" s="5">
        <v>157747000000</v>
      </c>
      <c r="M90" s="5">
        <v>110613000000</v>
      </c>
      <c r="N90" s="5">
        <v>132105000000</v>
      </c>
      <c r="O90" s="5">
        <v>21050000000</v>
      </c>
      <c r="P90" s="5">
        <v>34923000000</v>
      </c>
      <c r="Q90" s="5">
        <v>75109000000</v>
      </c>
    </row>
    <row r="91" spans="2:26" ht="15.5" x14ac:dyDescent="0.35">
      <c r="C91" t="s">
        <v>122</v>
      </c>
      <c r="D91" s="5">
        <v>889788000000</v>
      </c>
      <c r="E91" s="5">
        <v>880287000000</v>
      </c>
      <c r="F91" s="5">
        <v>708623000000</v>
      </c>
      <c r="G91" s="5">
        <v>689520000000</v>
      </c>
      <c r="I91" s="5">
        <v>880287000000</v>
      </c>
      <c r="J91" s="5">
        <v>687777000000</v>
      </c>
      <c r="K91" s="5">
        <v>692269000000</v>
      </c>
      <c r="L91" s="5">
        <v>694803000000</v>
      </c>
      <c r="M91" s="5">
        <v>660574000000</v>
      </c>
      <c r="N91" s="5">
        <v>753645000000</v>
      </c>
      <c r="O91" s="5">
        <v>786849000000</v>
      </c>
      <c r="P91" s="5">
        <v>646250000000</v>
      </c>
      <c r="Q91" s="5">
        <v>479439000000</v>
      </c>
      <c r="R91" s="5">
        <v>554245000000</v>
      </c>
      <c r="Z91" s="5">
        <v>283021000000</v>
      </c>
    </row>
    <row r="92" spans="2:26" ht="15.5" x14ac:dyDescent="0.35">
      <c r="C92" t="s">
        <v>91</v>
      </c>
      <c r="D92" s="5">
        <v>117980000000</v>
      </c>
      <c r="E92" s="5">
        <v>69640000000</v>
      </c>
      <c r="F92" s="5">
        <v>127335000000</v>
      </c>
      <c r="G92" s="5">
        <v>108597000000</v>
      </c>
      <c r="I92" s="5">
        <v>69640000000</v>
      </c>
      <c r="J92" s="5">
        <v>86823000000</v>
      </c>
      <c r="K92" s="5">
        <v>69257000000</v>
      </c>
      <c r="L92" s="5">
        <v>106694000000</v>
      </c>
      <c r="M92" s="5">
        <v>-41204000000</v>
      </c>
      <c r="N92" s="5">
        <v>-106645000000</v>
      </c>
      <c r="O92" s="5">
        <v>-64690000000</v>
      </c>
      <c r="P92" s="5">
        <v>-25117000000</v>
      </c>
      <c r="Q92" s="5">
        <v>-130002000000</v>
      </c>
      <c r="R92" s="5">
        <v>-110943000000</v>
      </c>
      <c r="S92" s="5">
        <v>-172067000000</v>
      </c>
      <c r="T92" s="5">
        <v>48997000000</v>
      </c>
      <c r="U92" s="5">
        <v>48253000000</v>
      </c>
      <c r="V92" s="5">
        <v>13395000000</v>
      </c>
      <c r="W92" s="5">
        <v>9285000000</v>
      </c>
      <c r="X92" s="5">
        <v>8965000000</v>
      </c>
      <c r="Y92" s="5">
        <v>14773000000</v>
      </c>
      <c r="Z92" s="5">
        <v>34438000000</v>
      </c>
    </row>
    <row r="93" spans="2:26" ht="15.5" x14ac:dyDescent="0.35">
      <c r="C93" t="s">
        <v>123</v>
      </c>
      <c r="D93" s="5">
        <v>8310438000000</v>
      </c>
      <c r="E93" s="5">
        <v>6783027000000</v>
      </c>
      <c r="F93" s="5">
        <v>7256660000000</v>
      </c>
      <c r="G93" s="5">
        <v>5798220000000</v>
      </c>
      <c r="I93" s="5">
        <v>6783027000000</v>
      </c>
      <c r="J93" s="5">
        <v>5881142000000</v>
      </c>
      <c r="K93" s="5">
        <v>5519186000000</v>
      </c>
      <c r="L93" s="5">
        <v>5634787000000</v>
      </c>
      <c r="M93" s="5">
        <v>7424045000000</v>
      </c>
      <c r="N93" s="5">
        <v>6557264000000</v>
      </c>
      <c r="O93" s="5">
        <v>12307055000000</v>
      </c>
      <c r="P93" s="5">
        <v>9204287000000</v>
      </c>
      <c r="Q93" s="5">
        <v>6996966000000</v>
      </c>
      <c r="R93" s="5">
        <v>5237907000000</v>
      </c>
      <c r="S93" s="5">
        <v>5444199000000</v>
      </c>
      <c r="T93" s="5">
        <v>6552176000000</v>
      </c>
      <c r="U93" s="5">
        <v>5360664000000</v>
      </c>
      <c r="V93" s="5">
        <v>3929664000000</v>
      </c>
      <c r="W93" s="5">
        <v>4631418000000</v>
      </c>
      <c r="X93" s="5">
        <v>4108890000000</v>
      </c>
      <c r="Y93" s="5">
        <v>3244475000000</v>
      </c>
      <c r="Z93" s="5">
        <v>4305906000000</v>
      </c>
    </row>
    <row r="94" spans="2:26" ht="15.5" x14ac:dyDescent="0.35">
      <c r="C94" t="s">
        <v>124</v>
      </c>
    </row>
    <row r="95" spans="2:26" ht="15.5" x14ac:dyDescent="0.35">
      <c r="C95" t="s">
        <v>128</v>
      </c>
      <c r="D95" s="5">
        <v>353120000000</v>
      </c>
      <c r="E95" s="5">
        <v>360924000000</v>
      </c>
      <c r="F95" s="5">
        <v>346957000000</v>
      </c>
      <c r="G95" s="5">
        <v>344374000000</v>
      </c>
      <c r="I95" s="5">
        <v>360924000000</v>
      </c>
      <c r="J95" s="5">
        <v>333803000000</v>
      </c>
      <c r="K95" s="5">
        <v>253039000000</v>
      </c>
      <c r="L95" s="5">
        <v>224205000000</v>
      </c>
      <c r="M95" s="5">
        <v>214187000000</v>
      </c>
      <c r="N95" s="5">
        <v>202546000000</v>
      </c>
      <c r="O95" s="5">
        <v>130937000000</v>
      </c>
      <c r="P95" s="5">
        <v>153111000000</v>
      </c>
      <c r="Q95" s="5">
        <v>145841000000</v>
      </c>
      <c r="R95" s="5">
        <v>125891000000</v>
      </c>
      <c r="S95" s="5">
        <v>120534000000</v>
      </c>
      <c r="T95" s="5">
        <v>173236000000</v>
      </c>
      <c r="U95" s="5">
        <v>131975000000</v>
      </c>
      <c r="V95" s="5">
        <v>100298000000</v>
      </c>
      <c r="W95" s="5">
        <v>127440000000</v>
      </c>
      <c r="X95" s="5">
        <v>134184000000</v>
      </c>
    </row>
    <row r="96" spans="2:26" ht="15.5" x14ac:dyDescent="0.35">
      <c r="C96" t="s">
        <v>126</v>
      </c>
      <c r="D96" s="5">
        <v>1899236000000</v>
      </c>
      <c r="E96" s="5">
        <v>2039502000000</v>
      </c>
      <c r="F96" s="5">
        <v>2219211000000</v>
      </c>
      <c r="G96" s="5">
        <v>2312562000000</v>
      </c>
      <c r="I96" s="5">
        <v>2039502000000</v>
      </c>
      <c r="J96" s="5">
        <v>2588851000000</v>
      </c>
      <c r="K96" s="5">
        <v>3161101000000</v>
      </c>
      <c r="L96" s="5">
        <v>3512804000000</v>
      </c>
      <c r="M96" s="5">
        <v>3448268000000</v>
      </c>
      <c r="N96" s="5">
        <v>3517206000000</v>
      </c>
      <c r="O96" s="5">
        <v>3601375000000</v>
      </c>
      <c r="P96" s="5">
        <v>3085182000000</v>
      </c>
      <c r="Q96" s="5">
        <v>2462393000000</v>
      </c>
      <c r="R96" s="5">
        <v>2221103000000</v>
      </c>
      <c r="S96" s="5">
        <v>2224368000000</v>
      </c>
      <c r="T96" s="5">
        <v>2017066000000</v>
      </c>
      <c r="U96" s="5">
        <v>1888603000000</v>
      </c>
      <c r="V96" s="5">
        <v>1722798000000</v>
      </c>
      <c r="W96" s="5">
        <v>1515559000000</v>
      </c>
      <c r="X96" s="5">
        <v>1361918000000</v>
      </c>
      <c r="Y96" s="5">
        <v>1269801000000</v>
      </c>
      <c r="Z96" s="5">
        <v>879597000000</v>
      </c>
    </row>
    <row r="97" spans="3:26" ht="15.5" x14ac:dyDescent="0.35">
      <c r="C97" t="s">
        <v>127</v>
      </c>
      <c r="D97" s="5">
        <v>1707446000000</v>
      </c>
      <c r="E97" s="5">
        <v>1707446000000</v>
      </c>
      <c r="F97" s="5">
        <v>1618596000000</v>
      </c>
      <c r="G97" s="5">
        <v>1618596000000</v>
      </c>
      <c r="I97" s="5">
        <v>1707446000000</v>
      </c>
      <c r="J97" s="5">
        <v>1618596000000</v>
      </c>
      <c r="K97" s="5">
        <v>1639286000000</v>
      </c>
      <c r="L97" s="5">
        <v>1610887000000</v>
      </c>
      <c r="M97" s="5">
        <v>1661256000000</v>
      </c>
      <c r="N97" s="5">
        <v>1626505000000</v>
      </c>
      <c r="O97" s="5">
        <v>1499019000000</v>
      </c>
      <c r="P97" s="5">
        <v>1121267000000</v>
      </c>
      <c r="Q97" s="5">
        <v>912679000000</v>
      </c>
      <c r="R97" s="5">
        <v>882707000000</v>
      </c>
      <c r="S97" s="5">
        <v>821951000000</v>
      </c>
      <c r="T97" s="5">
        <v>638593000000</v>
      </c>
      <c r="U97" s="5">
        <v>71676000000</v>
      </c>
      <c r="V97" s="5">
        <v>71676000000</v>
      </c>
      <c r="W97" s="5">
        <v>30079000000</v>
      </c>
      <c r="X97" s="5">
        <v>30079000000</v>
      </c>
      <c r="Y97" s="5">
        <v>30079000000</v>
      </c>
      <c r="Z97" s="5">
        <v>30079000000</v>
      </c>
    </row>
    <row r="98" spans="3:26" ht="15.5" x14ac:dyDescent="0.35">
      <c r="C98" t="s">
        <v>441</v>
      </c>
      <c r="D98" s="5">
        <v>306732000000</v>
      </c>
      <c r="E98" s="5">
        <v>300682000000</v>
      </c>
      <c r="F98" s="5">
        <v>350689000000</v>
      </c>
      <c r="G98" s="5">
        <v>352719000000</v>
      </c>
      <c r="I98" s="5">
        <v>300682000000</v>
      </c>
      <c r="J98" s="5">
        <v>356611000000</v>
      </c>
      <c r="K98" s="5">
        <v>423226000000</v>
      </c>
      <c r="L98" s="5">
        <v>342179000000</v>
      </c>
      <c r="M98" s="5">
        <v>256703000000</v>
      </c>
      <c r="N98" s="5">
        <v>341279000000</v>
      </c>
      <c r="O98" s="5">
        <v>386435000000</v>
      </c>
      <c r="P98" s="5">
        <v>242220000000</v>
      </c>
      <c r="Q98" s="5">
        <v>165661000000</v>
      </c>
      <c r="R98" s="5">
        <v>161919000000</v>
      </c>
      <c r="S98" s="5">
        <v>355000000000</v>
      </c>
      <c r="T98" s="5">
        <v>176127000000</v>
      </c>
      <c r="U98" s="5">
        <v>167386000000</v>
      </c>
    </row>
    <row r="99" spans="3:26" ht="15.5" x14ac:dyDescent="0.35">
      <c r="C99" t="s">
        <v>1179</v>
      </c>
      <c r="V99" s="5">
        <v>122763000000</v>
      </c>
      <c r="W99" s="5">
        <v>141194000000</v>
      </c>
      <c r="X99" s="5">
        <v>124253000000</v>
      </c>
      <c r="Y99" s="5">
        <v>120129000000</v>
      </c>
      <c r="Z99" s="5">
        <v>99577000000</v>
      </c>
    </row>
    <row r="100" spans="3:26" ht="15.5" x14ac:dyDescent="0.35">
      <c r="C100" t="s">
        <v>125</v>
      </c>
      <c r="D100" s="5">
        <v>439292000000</v>
      </c>
      <c r="E100" s="5">
        <v>407473000000</v>
      </c>
      <c r="F100" s="5">
        <v>263139000000</v>
      </c>
      <c r="G100" s="5">
        <v>276740000000</v>
      </c>
      <c r="I100" s="5">
        <v>407473000000</v>
      </c>
      <c r="J100" s="5">
        <v>326761000000</v>
      </c>
      <c r="K100" s="5">
        <v>307711000000</v>
      </c>
      <c r="L100" s="5">
        <v>190379000000</v>
      </c>
      <c r="M100" s="5">
        <v>364890000000</v>
      </c>
      <c r="N100" s="5">
        <v>346097000000</v>
      </c>
      <c r="O100" s="5">
        <v>325586000000</v>
      </c>
      <c r="P100" s="5">
        <v>167833000000</v>
      </c>
      <c r="Q100" s="5">
        <v>181902000000</v>
      </c>
      <c r="R100" s="5">
        <v>172621000000</v>
      </c>
      <c r="S100" s="5">
        <v>93755000000</v>
      </c>
      <c r="T100" s="5">
        <v>38423000000</v>
      </c>
      <c r="U100" s="5">
        <v>118908000000</v>
      </c>
      <c r="V100" s="5">
        <v>46833000000</v>
      </c>
      <c r="W100" s="5">
        <v>50134000000</v>
      </c>
      <c r="X100" s="5">
        <v>50758000000</v>
      </c>
      <c r="Y100" s="5">
        <v>33492000000</v>
      </c>
      <c r="Z100" s="5">
        <v>23194000000</v>
      </c>
    </row>
    <row r="101" spans="3:26" ht="15.5" x14ac:dyDescent="0.35">
      <c r="C101" t="s">
        <v>130</v>
      </c>
      <c r="D101" s="5">
        <v>6918765000000</v>
      </c>
      <c r="E101" s="5">
        <v>6860368000000</v>
      </c>
      <c r="F101" s="5">
        <v>6439794000000</v>
      </c>
      <c r="G101" s="5">
        <v>6526877000000</v>
      </c>
      <c r="I101" s="5">
        <v>6860368000000</v>
      </c>
      <c r="J101" s="5">
        <v>6899119000000</v>
      </c>
      <c r="K101" s="5">
        <v>7334091000000</v>
      </c>
      <c r="L101" s="5">
        <v>7432189000000</v>
      </c>
      <c r="M101" s="5">
        <v>7266944000000</v>
      </c>
      <c r="N101" s="5">
        <v>7960436000000</v>
      </c>
      <c r="O101" s="5">
        <v>8054223000000</v>
      </c>
      <c r="P101" s="5">
        <v>5913661000000</v>
      </c>
      <c r="Q101" s="5">
        <v>4879343000000</v>
      </c>
      <c r="R101" s="5">
        <v>4310724000000</v>
      </c>
      <c r="S101" s="5">
        <v>3835484000000</v>
      </c>
      <c r="T101" s="5">
        <v>3200301000000</v>
      </c>
      <c r="U101" s="5">
        <v>2522630000000</v>
      </c>
      <c r="V101" s="5">
        <v>2171343000000</v>
      </c>
      <c r="W101" s="5">
        <v>1938389000000</v>
      </c>
      <c r="X101" s="5">
        <v>1772218000000</v>
      </c>
      <c r="Y101" s="5">
        <v>1611237000000</v>
      </c>
      <c r="Z101" s="5">
        <v>1479097000000</v>
      </c>
    </row>
    <row r="102" spans="3:26" ht="15.5" x14ac:dyDescent="0.35">
      <c r="C102" t="s">
        <v>131</v>
      </c>
      <c r="D102" s="5">
        <v>15229203000000</v>
      </c>
      <c r="E102" s="5">
        <v>13643395000000</v>
      </c>
      <c r="F102" s="5">
        <v>13696454000000</v>
      </c>
      <c r="G102" s="5">
        <v>12325097000000</v>
      </c>
      <c r="I102" s="5">
        <v>13643395000000</v>
      </c>
      <c r="J102" s="5">
        <v>12780261000000</v>
      </c>
      <c r="K102" s="5">
        <v>12853277000000</v>
      </c>
      <c r="L102" s="5">
        <v>13066976000000</v>
      </c>
      <c r="M102" s="5">
        <v>14690989000000</v>
      </c>
      <c r="N102" s="5">
        <v>14517700000000</v>
      </c>
      <c r="O102" s="5">
        <v>20361278000000</v>
      </c>
      <c r="P102" s="5">
        <v>15117948000000</v>
      </c>
      <c r="Q102" s="5">
        <v>11876309000000</v>
      </c>
      <c r="R102" s="5">
        <v>9548631000000</v>
      </c>
      <c r="S102" s="5">
        <v>9279683000000</v>
      </c>
      <c r="T102" s="5">
        <v>9752477000000</v>
      </c>
      <c r="U102" s="5">
        <v>7883294000000</v>
      </c>
      <c r="V102" s="5">
        <v>6101007000000</v>
      </c>
      <c r="W102" s="5">
        <v>6569807000000</v>
      </c>
      <c r="X102" s="5">
        <v>5881108000000</v>
      </c>
      <c r="Y102" s="5">
        <v>4855712000000</v>
      </c>
      <c r="Z102" s="5">
        <v>5785003000000</v>
      </c>
    </row>
    <row r="103" spans="3:26" ht="15.5" x14ac:dyDescent="0.35">
      <c r="C103" t="s">
        <v>132</v>
      </c>
    </row>
    <row r="104" spans="3:26" ht="15.5" x14ac:dyDescent="0.35">
      <c r="C104" t="s">
        <v>133</v>
      </c>
    </row>
    <row r="105" spans="3:26" ht="15.5" x14ac:dyDescent="0.35">
      <c r="C105" t="s">
        <v>134</v>
      </c>
      <c r="D105" s="5">
        <v>3008353000000</v>
      </c>
      <c r="E105" s="5">
        <v>2825219000000</v>
      </c>
      <c r="F105" s="5">
        <v>4082201000000</v>
      </c>
      <c r="G105" s="5">
        <v>2840327000000</v>
      </c>
      <c r="I105" s="5">
        <v>2825219000000</v>
      </c>
      <c r="J105" s="5">
        <v>2517878000000</v>
      </c>
      <c r="K105" s="5">
        <v>3982242000000</v>
      </c>
      <c r="L105" s="5">
        <v>2547165000000</v>
      </c>
      <c r="M105" s="5">
        <v>5685990000000</v>
      </c>
      <c r="N105" s="5">
        <v>5865165000000</v>
      </c>
      <c r="O105" s="5">
        <v>11958185000000</v>
      </c>
      <c r="P105" s="5">
        <v>6176251000000</v>
      </c>
      <c r="Q105" s="5">
        <v>3402526000000</v>
      </c>
      <c r="R105" s="5">
        <v>3061232000000</v>
      </c>
      <c r="S105" s="5">
        <v>2998953000000</v>
      </c>
      <c r="T105" s="5">
        <v>3512730000000</v>
      </c>
      <c r="U105" s="5">
        <v>2439590000000</v>
      </c>
      <c r="V105" s="5">
        <v>959806000000</v>
      </c>
      <c r="W105" s="5">
        <v>1421976000000</v>
      </c>
      <c r="X105" s="5">
        <v>1269482000000</v>
      </c>
      <c r="Y105" s="5">
        <v>1103074000000</v>
      </c>
      <c r="Z105" s="5">
        <v>1640906000000</v>
      </c>
    </row>
    <row r="106" spans="3:26" ht="15.5" x14ac:dyDescent="0.35">
      <c r="C106" t="s">
        <v>135</v>
      </c>
      <c r="E106" s="5">
        <v>319292000000</v>
      </c>
      <c r="F106" s="5">
        <v>1195000000000</v>
      </c>
      <c r="G106" s="5">
        <v>25402000000</v>
      </c>
      <c r="I106" s="5">
        <v>319292000000</v>
      </c>
      <c r="J106" s="5">
        <v>17483000000</v>
      </c>
      <c r="K106" s="5">
        <v>1258579000000</v>
      </c>
      <c r="L106" s="5">
        <v>373655000000</v>
      </c>
      <c r="M106" s="5">
        <v>1533429000000</v>
      </c>
      <c r="N106" s="5">
        <v>3802286000000</v>
      </c>
      <c r="O106" s="5">
        <v>8790833000000</v>
      </c>
      <c r="P106" s="5">
        <v>974801000000</v>
      </c>
      <c r="Q106" s="5">
        <v>733424000000</v>
      </c>
      <c r="R106" s="5">
        <v>661406000000</v>
      </c>
      <c r="S106" s="5">
        <v>583201000000</v>
      </c>
      <c r="T106" s="5">
        <v>851098000000</v>
      </c>
      <c r="U106" s="5">
        <v>404453000000</v>
      </c>
      <c r="V106" s="5">
        <v>263605000000</v>
      </c>
      <c r="W106" s="5">
        <v>643675000000</v>
      </c>
      <c r="X106" s="5">
        <v>431748000000</v>
      </c>
      <c r="Y106" s="5">
        <v>364318000000</v>
      </c>
      <c r="Z106" s="5">
        <v>365700000000</v>
      </c>
    </row>
    <row r="107" spans="3:26" ht="15.5" x14ac:dyDescent="0.35">
      <c r="C107" t="s">
        <v>136</v>
      </c>
      <c r="D107" s="5">
        <v>873099000000</v>
      </c>
      <c r="E107" s="5">
        <v>819647000000</v>
      </c>
      <c r="F107" s="5">
        <v>1242572000000</v>
      </c>
      <c r="G107" s="5">
        <v>783666000000</v>
      </c>
      <c r="I107" s="5">
        <v>819647000000</v>
      </c>
      <c r="J107" s="5">
        <v>756473000000</v>
      </c>
      <c r="K107" s="5">
        <v>865426000000</v>
      </c>
      <c r="L107" s="5">
        <v>763849000000</v>
      </c>
      <c r="M107" s="5">
        <v>886385000000</v>
      </c>
      <c r="N107" s="5">
        <v>884620000000</v>
      </c>
      <c r="O107" s="5">
        <v>1969247000000</v>
      </c>
    </row>
    <row r="108" spans="3:26" ht="15.5" x14ac:dyDescent="0.35">
      <c r="C108" t="s">
        <v>137</v>
      </c>
      <c r="D108" s="5">
        <v>873099000000</v>
      </c>
      <c r="E108" s="5">
        <v>819647000000</v>
      </c>
      <c r="F108" s="5">
        <v>1242572000000</v>
      </c>
      <c r="G108" s="5">
        <v>783666000000</v>
      </c>
      <c r="I108" s="5">
        <v>819647000000</v>
      </c>
      <c r="J108" s="5">
        <v>756473000000</v>
      </c>
      <c r="K108" s="5">
        <v>865426000000</v>
      </c>
      <c r="L108" s="5">
        <v>763849000000</v>
      </c>
      <c r="M108" s="5">
        <v>886385000000</v>
      </c>
      <c r="N108" s="5">
        <v>884620000000</v>
      </c>
      <c r="O108" s="5">
        <v>1969247000000</v>
      </c>
      <c r="P108" s="5">
        <v>4644041000000</v>
      </c>
      <c r="Q108" s="5">
        <v>2191848000000</v>
      </c>
      <c r="R108" s="5">
        <v>1733295000000</v>
      </c>
      <c r="S108" s="5">
        <v>2114539000000</v>
      </c>
      <c r="T108" s="5">
        <v>2334218000000</v>
      </c>
      <c r="U108" s="5">
        <v>1355842000000</v>
      </c>
      <c r="V108" s="5">
        <v>307802000000</v>
      </c>
      <c r="W108" s="5">
        <v>302358000000</v>
      </c>
      <c r="X108" s="5">
        <v>220734000000</v>
      </c>
      <c r="Y108" s="5">
        <v>351200000000</v>
      </c>
      <c r="Z108" s="5">
        <v>357281000000</v>
      </c>
    </row>
    <row r="109" spans="3:26" ht="15.5" x14ac:dyDescent="0.35">
      <c r="C109" t="s">
        <v>142</v>
      </c>
      <c r="P109" s="5">
        <v>77699000000</v>
      </c>
      <c r="Q109" s="5">
        <v>66515000000</v>
      </c>
      <c r="R109" s="5">
        <v>212502000000</v>
      </c>
      <c r="S109" s="5">
        <v>50372000000</v>
      </c>
      <c r="T109" s="5">
        <v>53226000000</v>
      </c>
      <c r="U109" s="5">
        <v>157742000000</v>
      </c>
      <c r="V109" s="5">
        <v>24468000000</v>
      </c>
      <c r="W109" s="5">
        <v>69304000000</v>
      </c>
      <c r="X109" s="5">
        <v>95613000000</v>
      </c>
      <c r="Y109" s="5">
        <v>65607000000</v>
      </c>
      <c r="Z109" s="5">
        <v>274679000000</v>
      </c>
    </row>
    <row r="110" spans="3:26" ht="15.5" x14ac:dyDescent="0.35">
      <c r="C110" t="s">
        <v>1106</v>
      </c>
      <c r="D110" s="5">
        <v>768934000000</v>
      </c>
      <c r="E110" s="5">
        <v>458187000000</v>
      </c>
      <c r="F110" s="5">
        <v>258748000000</v>
      </c>
      <c r="G110" s="5">
        <v>176136000000</v>
      </c>
      <c r="I110" s="5">
        <v>458187000000</v>
      </c>
      <c r="J110" s="5">
        <v>228096000000</v>
      </c>
      <c r="K110" s="5">
        <v>107199000000</v>
      </c>
      <c r="L110" s="5">
        <v>76399000000</v>
      </c>
      <c r="M110" s="5">
        <v>406527000000</v>
      </c>
      <c r="N110" s="5">
        <v>39034000000</v>
      </c>
      <c r="O110" s="5">
        <v>29278000000</v>
      </c>
      <c r="P110" s="5">
        <v>77699000000</v>
      </c>
      <c r="Q110" s="5">
        <v>66515000000</v>
      </c>
      <c r="R110" s="5">
        <v>212502000000</v>
      </c>
      <c r="S110" s="5">
        <v>50372000000</v>
      </c>
      <c r="T110" s="5">
        <v>53226000000</v>
      </c>
      <c r="U110" s="5">
        <v>157742000000</v>
      </c>
      <c r="V110" s="5">
        <v>24468000000</v>
      </c>
      <c r="W110" s="5">
        <v>69304000000</v>
      </c>
      <c r="X110" s="5">
        <v>95613000000</v>
      </c>
      <c r="Y110" s="5">
        <v>65607000000</v>
      </c>
      <c r="Z110" s="5">
        <v>274679000000</v>
      </c>
    </row>
    <row r="111" spans="3:26" ht="15.5" x14ac:dyDescent="0.35">
      <c r="C111" t="s">
        <v>1180</v>
      </c>
      <c r="R111" s="5">
        <v>6077000000</v>
      </c>
      <c r="S111" s="5">
        <v>3729000000</v>
      </c>
      <c r="U111" s="5">
        <v>3185000000</v>
      </c>
      <c r="V111" s="5">
        <v>17002000000</v>
      </c>
      <c r="W111" s="5">
        <v>19778000000</v>
      </c>
      <c r="X111" s="5">
        <v>14060000000</v>
      </c>
      <c r="Y111" s="5">
        <v>16185000000</v>
      </c>
      <c r="Z111" s="5">
        <v>59287000000</v>
      </c>
    </row>
    <row r="112" spans="3:26" ht="15.5" x14ac:dyDescent="0.35">
      <c r="C112" t="s">
        <v>138</v>
      </c>
      <c r="D112" s="5">
        <v>212542000000</v>
      </c>
      <c r="E112" s="5">
        <v>166552000000</v>
      </c>
      <c r="F112" s="5">
        <v>180283000000</v>
      </c>
      <c r="G112" s="5">
        <v>251161000000</v>
      </c>
      <c r="I112" s="5">
        <v>166552000000</v>
      </c>
      <c r="J112" s="5">
        <v>192188000000</v>
      </c>
      <c r="K112" s="5">
        <v>195388000000</v>
      </c>
      <c r="L112" s="5">
        <v>416853000000</v>
      </c>
      <c r="M112" s="5">
        <v>134741000000</v>
      </c>
      <c r="N112" s="5">
        <v>101707000000</v>
      </c>
      <c r="O112" s="5">
        <v>189788000000</v>
      </c>
      <c r="P112" s="5">
        <v>124492000000</v>
      </c>
      <c r="Q112" s="5">
        <v>91137000000</v>
      </c>
      <c r="R112" s="5">
        <v>100847000000</v>
      </c>
      <c r="S112" s="5">
        <v>58401000000</v>
      </c>
      <c r="T112" s="5">
        <v>184551000000</v>
      </c>
      <c r="U112" s="5">
        <v>417908000000</v>
      </c>
      <c r="V112" s="5">
        <v>299901000000</v>
      </c>
      <c r="W112" s="5">
        <v>342079000000</v>
      </c>
      <c r="X112" s="5">
        <v>430677000000</v>
      </c>
      <c r="Y112" s="5">
        <v>226083000000</v>
      </c>
      <c r="Z112" s="5">
        <v>496264000000</v>
      </c>
    </row>
    <row r="113" spans="3:26" ht="15.5" x14ac:dyDescent="0.35">
      <c r="C113" t="s">
        <v>143</v>
      </c>
    </row>
    <row r="114" spans="3:26" ht="15.5" x14ac:dyDescent="0.35">
      <c r="C114" t="s">
        <v>1139</v>
      </c>
      <c r="J114" s="5">
        <v>391250000000</v>
      </c>
    </row>
    <row r="115" spans="3:26" ht="15.5" x14ac:dyDescent="0.35">
      <c r="C115" t="s">
        <v>145</v>
      </c>
      <c r="L115" s="5">
        <v>806000000000</v>
      </c>
      <c r="M115" s="5">
        <v>806000000000</v>
      </c>
      <c r="N115" s="5">
        <v>2093000000000</v>
      </c>
      <c r="O115" s="5">
        <v>2093000000000</v>
      </c>
      <c r="P115" s="5">
        <v>1500000000000</v>
      </c>
      <c r="Q115" s="5">
        <v>1500000000000</v>
      </c>
    </row>
    <row r="116" spans="3:26" ht="15.5" x14ac:dyDescent="0.35">
      <c r="C116" t="s">
        <v>472</v>
      </c>
      <c r="D116" s="5">
        <v>522916000000</v>
      </c>
      <c r="E116" s="5">
        <v>805255000000</v>
      </c>
      <c r="F116" s="5">
        <v>800823000000</v>
      </c>
      <c r="G116" s="5">
        <v>1034196000000</v>
      </c>
      <c r="I116" s="5">
        <v>805255000000</v>
      </c>
      <c r="J116" s="5">
        <v>1232833000000</v>
      </c>
      <c r="K116" s="5">
        <v>642799000000</v>
      </c>
      <c r="L116" s="5">
        <v>812711000000</v>
      </c>
      <c r="M116" s="5">
        <v>628498000000</v>
      </c>
      <c r="N116" s="5">
        <v>356388000000</v>
      </c>
      <c r="O116" s="5">
        <v>8830000000</v>
      </c>
    </row>
    <row r="117" spans="3:26" ht="15.5" x14ac:dyDescent="0.35">
      <c r="C117" t="s">
        <v>146</v>
      </c>
      <c r="D117" s="5">
        <v>673848000000</v>
      </c>
      <c r="E117" s="5">
        <v>590882000000</v>
      </c>
      <c r="F117" s="5">
        <v>673944000000</v>
      </c>
      <c r="G117" s="5">
        <v>535989000000</v>
      </c>
      <c r="I117" s="5">
        <v>590882000000</v>
      </c>
      <c r="J117" s="5">
        <v>768365000000</v>
      </c>
      <c r="K117" s="5">
        <v>1103106000000</v>
      </c>
      <c r="L117" s="5">
        <v>266872000000</v>
      </c>
      <c r="M117" s="5">
        <v>1203743000000</v>
      </c>
      <c r="N117" s="5">
        <v>59369000000</v>
      </c>
      <c r="O117" s="5">
        <v>716011000000</v>
      </c>
      <c r="P117" s="5">
        <v>18088000000</v>
      </c>
      <c r="Q117" s="5">
        <v>22870000000</v>
      </c>
      <c r="R117" s="5">
        <v>29864000000</v>
      </c>
      <c r="S117" s="5">
        <v>30511000000</v>
      </c>
      <c r="T117" s="5">
        <v>13882000000</v>
      </c>
      <c r="U117" s="5">
        <v>38003000000</v>
      </c>
      <c r="V117" s="5">
        <v>35067000000</v>
      </c>
      <c r="W117" s="5">
        <v>35067000000</v>
      </c>
      <c r="X117" s="5">
        <v>68867000000</v>
      </c>
      <c r="Y117" s="5">
        <v>75601000000</v>
      </c>
      <c r="Z117" s="5">
        <v>85400000000</v>
      </c>
    </row>
    <row r="118" spans="3:26" ht="15.5" x14ac:dyDescent="0.35">
      <c r="C118" t="s">
        <v>141</v>
      </c>
      <c r="M118" s="5">
        <v>1361000000</v>
      </c>
    </row>
    <row r="119" spans="3:26" ht="15.5" x14ac:dyDescent="0.35">
      <c r="C119" t="s">
        <v>147</v>
      </c>
      <c r="D119" s="5">
        <v>2263021000000</v>
      </c>
      <c r="E119" s="5">
        <v>2409437000000</v>
      </c>
      <c r="F119" s="5">
        <v>1999370000000</v>
      </c>
      <c r="G119" s="5">
        <v>2190974000000</v>
      </c>
      <c r="I119" s="5">
        <v>2409437000000</v>
      </c>
      <c r="J119" s="5">
        <v>2675445000000</v>
      </c>
      <c r="K119" s="5">
        <v>2628686000000</v>
      </c>
      <c r="L119" s="5">
        <v>3477908000000</v>
      </c>
      <c r="M119" s="5">
        <v>2696579000000</v>
      </c>
      <c r="N119" s="5">
        <v>3712399000000</v>
      </c>
      <c r="O119" s="5">
        <v>3144688000000</v>
      </c>
      <c r="P119" s="5">
        <v>2419816000000</v>
      </c>
      <c r="Q119" s="5">
        <v>2412290000000</v>
      </c>
      <c r="R119" s="5">
        <v>833714000000</v>
      </c>
      <c r="S119" s="5">
        <v>909662000000</v>
      </c>
      <c r="T119" s="5">
        <v>631505000000</v>
      </c>
      <c r="U119" s="5">
        <v>551594000000</v>
      </c>
      <c r="V119" s="5">
        <v>583001000000</v>
      </c>
      <c r="W119" s="5">
        <v>550036000000</v>
      </c>
      <c r="X119" s="5">
        <v>408551000000</v>
      </c>
      <c r="Y119" s="5">
        <v>322287000000</v>
      </c>
      <c r="Z119" s="5">
        <v>323250000000</v>
      </c>
    </row>
    <row r="120" spans="3:26" ht="15.5" x14ac:dyDescent="0.35">
      <c r="C120" t="s">
        <v>148</v>
      </c>
      <c r="D120" s="5">
        <v>2263021000000</v>
      </c>
      <c r="E120" s="5">
        <v>2409437000000</v>
      </c>
      <c r="F120" s="5">
        <v>1999370000000</v>
      </c>
      <c r="G120" s="5">
        <v>2190974000000</v>
      </c>
      <c r="I120" s="5">
        <v>2409437000000</v>
      </c>
      <c r="J120" s="5">
        <v>2675445000000</v>
      </c>
      <c r="K120" s="5">
        <v>2628686000000</v>
      </c>
      <c r="L120" s="5">
        <v>3477908000000</v>
      </c>
      <c r="M120" s="5">
        <v>2696579000000</v>
      </c>
      <c r="N120" s="5">
        <v>3712399000000</v>
      </c>
      <c r="O120" s="5">
        <v>3144688000000</v>
      </c>
      <c r="P120" s="5">
        <v>2419816000000</v>
      </c>
      <c r="Q120" s="5">
        <v>2412290000000</v>
      </c>
      <c r="R120" s="5">
        <v>833714000000</v>
      </c>
      <c r="S120" s="5">
        <v>909662000000</v>
      </c>
      <c r="T120" s="5">
        <v>631505000000</v>
      </c>
      <c r="U120" s="5">
        <v>551594000000</v>
      </c>
      <c r="V120" s="5">
        <v>583001000000</v>
      </c>
      <c r="W120" s="5">
        <v>550036000000</v>
      </c>
      <c r="X120" s="5">
        <v>408551000000</v>
      </c>
      <c r="Y120" s="5">
        <v>322287000000</v>
      </c>
      <c r="Z120" s="5">
        <v>323250000000</v>
      </c>
    </row>
    <row r="121" spans="3:26" ht="15.5" x14ac:dyDescent="0.35">
      <c r="C121" t="s">
        <v>150</v>
      </c>
    </row>
    <row r="122" spans="3:26" ht="15.5" x14ac:dyDescent="0.35">
      <c r="C122" t="s">
        <v>344</v>
      </c>
      <c r="K122" s="5">
        <v>626000000000</v>
      </c>
      <c r="L122" s="5">
        <v>626000000000</v>
      </c>
    </row>
    <row r="123" spans="3:26" ht="15.5" x14ac:dyDescent="0.35">
      <c r="C123" t="s">
        <v>151</v>
      </c>
      <c r="D123" s="5">
        <v>820143000000</v>
      </c>
      <c r="E123" s="5">
        <v>1036306000000</v>
      </c>
      <c r="F123" s="5">
        <v>998369000000</v>
      </c>
      <c r="G123" s="5">
        <v>1224586000000</v>
      </c>
      <c r="I123" s="5">
        <v>1036306000000</v>
      </c>
      <c r="J123" s="5">
        <v>1417050000000</v>
      </c>
      <c r="K123" s="5">
        <v>1451184000000</v>
      </c>
      <c r="L123" s="5">
        <v>2455850000000</v>
      </c>
      <c r="M123" s="5">
        <v>1684131000000</v>
      </c>
      <c r="N123" s="5">
        <v>2717210000000</v>
      </c>
      <c r="O123" s="5">
        <v>2344236000000</v>
      </c>
      <c r="P123" s="5">
        <v>1770512000000</v>
      </c>
      <c r="Q123" s="5">
        <v>1760348000000</v>
      </c>
      <c r="R123" s="5">
        <v>253008000000</v>
      </c>
      <c r="S123" s="5">
        <v>270076000000</v>
      </c>
      <c r="T123" s="5">
        <v>276141000000</v>
      </c>
      <c r="U123" s="5">
        <v>226106000000</v>
      </c>
      <c r="V123" s="5">
        <v>277570000000</v>
      </c>
      <c r="W123" s="5">
        <v>255906000000</v>
      </c>
      <c r="X123" s="5">
        <v>131058000000</v>
      </c>
      <c r="Y123" s="5">
        <v>45052000000</v>
      </c>
      <c r="Z123" s="5">
        <v>41699000000</v>
      </c>
    </row>
    <row r="124" spans="3:26" ht="15.5" x14ac:dyDescent="0.35">
      <c r="C124" t="s">
        <v>149</v>
      </c>
      <c r="S124" s="5">
        <v>42929000000</v>
      </c>
      <c r="U124" s="5">
        <v>396000000</v>
      </c>
      <c r="V124" s="5">
        <v>1069000000</v>
      </c>
      <c r="W124" s="5">
        <v>3361000000</v>
      </c>
      <c r="X124" s="5">
        <v>2548000000</v>
      </c>
      <c r="Y124" s="5">
        <v>1811000000</v>
      </c>
      <c r="Z124" s="5">
        <v>548000000</v>
      </c>
    </row>
    <row r="125" spans="3:26" ht="15.5" x14ac:dyDescent="0.35">
      <c r="C125" t="s">
        <v>152</v>
      </c>
      <c r="D125" s="5">
        <v>5271374000000</v>
      </c>
      <c r="E125" s="5">
        <v>5234656000000</v>
      </c>
      <c r="F125" s="5">
        <v>6081571000000</v>
      </c>
      <c r="G125" s="5">
        <v>5031301000000</v>
      </c>
      <c r="I125" s="5">
        <v>5234656000000</v>
      </c>
      <c r="J125" s="5">
        <v>5193323000000</v>
      </c>
      <c r="K125" s="5">
        <v>6610928000000</v>
      </c>
      <c r="L125" s="5">
        <v>6025073000000</v>
      </c>
      <c r="M125" s="5">
        <v>8382569000000</v>
      </c>
      <c r="N125" s="5">
        <v>9577564000000</v>
      </c>
      <c r="O125" s="5">
        <v>15102873000000</v>
      </c>
      <c r="P125" s="5">
        <v>8596067000000</v>
      </c>
      <c r="Q125" s="5">
        <v>5814816000000</v>
      </c>
      <c r="R125" s="5">
        <v>3894946000000</v>
      </c>
      <c r="S125" s="5">
        <v>3908615000000</v>
      </c>
      <c r="T125" s="5">
        <v>4144235000000</v>
      </c>
      <c r="U125" s="5">
        <v>2991184000000</v>
      </c>
      <c r="V125" s="5">
        <v>1542807000000</v>
      </c>
      <c r="W125" s="5">
        <v>1972012000000</v>
      </c>
      <c r="X125" s="5">
        <v>1678033000000</v>
      </c>
      <c r="Y125" s="5">
        <v>1425361000000</v>
      </c>
      <c r="Z125" s="5">
        <v>1964156000000</v>
      </c>
    </row>
    <row r="126" spans="3:26" ht="15.5" x14ac:dyDescent="0.35">
      <c r="C126" t="s">
        <v>153</v>
      </c>
    </row>
    <row r="127" spans="3:26" ht="15.5" x14ac:dyDescent="0.35">
      <c r="C127" t="s">
        <v>154</v>
      </c>
      <c r="D127" s="5">
        <v>372388000000</v>
      </c>
      <c r="E127" s="5">
        <v>372388000000</v>
      </c>
      <c r="F127" s="5">
        <v>372388000000</v>
      </c>
      <c r="G127" s="5">
        <v>372388000000</v>
      </c>
      <c r="I127" s="5">
        <v>372388000000</v>
      </c>
      <c r="J127" s="5">
        <v>372388000000</v>
      </c>
      <c r="K127" s="5">
        <v>372388000000</v>
      </c>
      <c r="L127" s="5">
        <v>372388000000</v>
      </c>
      <c r="M127" s="5">
        <v>372388000000</v>
      </c>
      <c r="N127" s="5">
        <v>372388000000</v>
      </c>
      <c r="O127" s="5">
        <v>372388000000</v>
      </c>
      <c r="P127" s="5">
        <v>372388000000</v>
      </c>
      <c r="Q127" s="5">
        <v>372388000000</v>
      </c>
      <c r="R127" s="5">
        <v>372388000000</v>
      </c>
      <c r="S127" s="5">
        <v>372388000000</v>
      </c>
      <c r="T127" s="5">
        <v>372388000000</v>
      </c>
      <c r="U127" s="5">
        <v>251651000000</v>
      </c>
      <c r="V127" s="5">
        <v>251651000000</v>
      </c>
      <c r="W127" s="5">
        <v>251651000000</v>
      </c>
      <c r="X127" s="5">
        <v>251651000000</v>
      </c>
      <c r="Y127" s="5">
        <v>251651000000</v>
      </c>
      <c r="Z127" s="5">
        <v>251651000000</v>
      </c>
    </row>
    <row r="128" spans="3:26" ht="15.5" x14ac:dyDescent="0.35">
      <c r="C128" t="s">
        <v>155</v>
      </c>
      <c r="D128" s="5">
        <v>64383000000</v>
      </c>
      <c r="E128" s="5">
        <v>64383000000</v>
      </c>
      <c r="F128" s="5">
        <v>64383000000</v>
      </c>
      <c r="G128" s="5">
        <v>64383000000</v>
      </c>
      <c r="I128" s="5">
        <v>64383000000</v>
      </c>
      <c r="J128" s="5">
        <v>64383000000</v>
      </c>
      <c r="K128" s="5">
        <v>64383000000</v>
      </c>
      <c r="L128" s="5">
        <v>64383000000</v>
      </c>
      <c r="M128" s="5">
        <v>64383000000</v>
      </c>
      <c r="N128" s="5">
        <v>64383000000</v>
      </c>
      <c r="O128" s="5">
        <v>55000000</v>
      </c>
      <c r="P128" s="5">
        <v>55000000</v>
      </c>
      <c r="Q128" s="5">
        <v>55000000</v>
      </c>
      <c r="R128" s="5">
        <v>55000000</v>
      </c>
      <c r="S128" s="5">
        <v>55000000</v>
      </c>
      <c r="T128" s="5">
        <v>55000000</v>
      </c>
      <c r="U128" s="5">
        <v>120792000000</v>
      </c>
      <c r="V128" s="5">
        <v>120792000000</v>
      </c>
      <c r="W128" s="5">
        <v>120792000000</v>
      </c>
      <c r="X128" s="5">
        <v>120792000000</v>
      </c>
      <c r="Y128" s="5">
        <v>120792000000</v>
      </c>
      <c r="Z128" s="5">
        <v>120792000000</v>
      </c>
    </row>
    <row r="129" spans="2:26" ht="15.5" x14ac:dyDescent="0.35">
      <c r="C129" t="s">
        <v>156</v>
      </c>
      <c r="D129" s="5">
        <v>9402713000000</v>
      </c>
      <c r="E129" s="5">
        <v>7901973000000</v>
      </c>
      <c r="F129" s="5">
        <v>7050437000000</v>
      </c>
      <c r="G129" s="5">
        <v>6748084000000</v>
      </c>
      <c r="I129" s="5">
        <v>7901973000000</v>
      </c>
      <c r="J129" s="5">
        <v>7063001000000</v>
      </c>
      <c r="K129" s="5">
        <v>5736029000000</v>
      </c>
      <c r="L129" s="5">
        <v>6498164000000</v>
      </c>
      <c r="M129" s="5">
        <v>5912658000000</v>
      </c>
      <c r="N129" s="5">
        <v>4609863000000</v>
      </c>
      <c r="O129" s="5">
        <v>4950462000000</v>
      </c>
      <c r="P129" s="5">
        <v>6174365000000</v>
      </c>
      <c r="Q129" s="5">
        <v>5818852000000</v>
      </c>
      <c r="R129" s="5">
        <v>5391972000000</v>
      </c>
      <c r="S129" s="5">
        <v>5170616000000</v>
      </c>
      <c r="T129" s="5">
        <v>5186704000000</v>
      </c>
      <c r="U129" s="5">
        <v>4471302000000</v>
      </c>
      <c r="V129" s="5">
        <v>4172013000000</v>
      </c>
      <c r="W129" s="5">
        <v>4215732000000</v>
      </c>
      <c r="X129" s="5">
        <v>3821358000000</v>
      </c>
      <c r="Y129" s="5">
        <v>3042848000000</v>
      </c>
      <c r="Z129" s="5">
        <v>3413700000000</v>
      </c>
    </row>
    <row r="130" spans="2:26" ht="15.5" x14ac:dyDescent="0.35">
      <c r="C130" t="s">
        <v>157</v>
      </c>
      <c r="D130" s="5">
        <v>6782386000000</v>
      </c>
      <c r="E130" s="5">
        <v>6782386000000</v>
      </c>
      <c r="F130" s="5">
        <v>6782386000000</v>
      </c>
      <c r="G130" s="5">
        <v>6782386000000</v>
      </c>
      <c r="I130" s="5">
        <v>6782386000000</v>
      </c>
      <c r="J130" s="5">
        <v>7127769000000</v>
      </c>
      <c r="K130" s="5">
        <v>7127769000000</v>
      </c>
      <c r="L130" s="5">
        <v>6398731000000</v>
      </c>
      <c r="M130" s="5">
        <v>5551914000000</v>
      </c>
      <c r="N130" s="5">
        <v>5551914000000</v>
      </c>
      <c r="O130" s="5">
        <v>5551914000000</v>
      </c>
      <c r="P130" s="5">
        <v>5206531000000</v>
      </c>
      <c r="Q130" s="5">
        <v>4879948000000</v>
      </c>
      <c r="R130" s="5">
        <v>4703666000000</v>
      </c>
      <c r="S130" s="5">
        <v>4634588000000</v>
      </c>
      <c r="T130" s="5">
        <v>4188010000000</v>
      </c>
      <c r="U130" s="5">
        <v>3956226000000</v>
      </c>
      <c r="V130" s="5">
        <v>3740439000000</v>
      </c>
      <c r="W130" s="5">
        <v>3318952000000</v>
      </c>
      <c r="X130" s="5">
        <v>2873422000000</v>
      </c>
      <c r="Y130" s="5">
        <v>2729097000000</v>
      </c>
      <c r="Z130" s="5">
        <v>2071342000000</v>
      </c>
    </row>
    <row r="131" spans="2:26" ht="15.5" x14ac:dyDescent="0.35">
      <c r="C131" t="s">
        <v>158</v>
      </c>
      <c r="D131" s="5">
        <v>2620327000000</v>
      </c>
      <c r="E131" s="5">
        <v>1119587000000</v>
      </c>
      <c r="F131" s="5">
        <v>268051000000</v>
      </c>
      <c r="G131" s="5">
        <v>-34302000000</v>
      </c>
      <c r="I131" s="5">
        <v>1119587000000</v>
      </c>
      <c r="J131" s="5">
        <v>-64768000000</v>
      </c>
      <c r="K131" s="5">
        <v>-1391740000000</v>
      </c>
      <c r="L131" s="5">
        <v>99433000000</v>
      </c>
      <c r="M131" s="5">
        <v>360744000000</v>
      </c>
      <c r="N131" s="5">
        <v>-942051000000</v>
      </c>
      <c r="O131" s="5">
        <v>-601452000000</v>
      </c>
      <c r="P131" s="5">
        <v>967834000000</v>
      </c>
      <c r="Q131" s="5">
        <v>938904000000</v>
      </c>
      <c r="R131" s="5">
        <v>688306000000</v>
      </c>
      <c r="S131" s="5">
        <v>536028000000</v>
      </c>
      <c r="T131" s="5">
        <v>998694000000</v>
      </c>
      <c r="U131" s="5">
        <v>515076000000</v>
      </c>
      <c r="V131" s="5">
        <v>431574000000</v>
      </c>
      <c r="W131" s="5">
        <v>896780000000</v>
      </c>
      <c r="X131" s="5">
        <v>947936000000</v>
      </c>
      <c r="Y131" s="5">
        <v>313751000000</v>
      </c>
      <c r="Z131" s="5">
        <v>1342358000000</v>
      </c>
    </row>
    <row r="132" spans="2:26" ht="15.5" x14ac:dyDescent="0.35">
      <c r="C132" t="s">
        <v>159</v>
      </c>
      <c r="D132" s="5">
        <v>9402713000000</v>
      </c>
      <c r="E132" s="5">
        <v>7901973000000</v>
      </c>
      <c r="F132" s="5">
        <v>7050437000000</v>
      </c>
      <c r="G132" s="5">
        <v>6748084000000</v>
      </c>
      <c r="I132" s="5">
        <v>7901973000000</v>
      </c>
      <c r="J132" s="5">
        <v>7063001000000</v>
      </c>
      <c r="K132" s="5">
        <v>5736029000000</v>
      </c>
      <c r="L132" s="5">
        <v>6498164000000</v>
      </c>
      <c r="M132" s="5">
        <v>5912658000000</v>
      </c>
      <c r="N132" s="5">
        <v>4609863000000</v>
      </c>
      <c r="O132" s="5">
        <v>4950462000000</v>
      </c>
      <c r="P132" s="5">
        <v>6174365000000</v>
      </c>
      <c r="Q132" s="5">
        <v>5818852000000</v>
      </c>
      <c r="R132" s="5">
        <v>5391972000000</v>
      </c>
      <c r="S132" s="5">
        <v>5170616000000</v>
      </c>
      <c r="T132" s="5">
        <v>5186704000000</v>
      </c>
      <c r="U132" s="5">
        <v>4471302000000</v>
      </c>
      <c r="V132" s="5">
        <v>4172013000000</v>
      </c>
      <c r="W132" s="5">
        <v>4215732000000</v>
      </c>
      <c r="X132" s="5">
        <v>3821358000000</v>
      </c>
      <c r="Y132" s="5">
        <v>3042848000000</v>
      </c>
      <c r="Z132" s="5">
        <v>3413700000000</v>
      </c>
    </row>
    <row r="133" spans="2:26" ht="15.5" x14ac:dyDescent="0.35">
      <c r="C133" t="s">
        <v>160</v>
      </c>
      <c r="D133" s="5">
        <v>365000000</v>
      </c>
      <c r="E133" s="5">
        <v>355000000</v>
      </c>
      <c r="F133" s="5">
        <v>340000000</v>
      </c>
      <c r="G133" s="5">
        <v>344000000</v>
      </c>
      <c r="I133" s="5">
        <v>355000000</v>
      </c>
      <c r="J133" s="5">
        <v>343000000</v>
      </c>
      <c r="K133" s="5">
        <v>292000000</v>
      </c>
      <c r="L133" s="5">
        <v>274000000</v>
      </c>
      <c r="M133" s="5">
        <v>195000000</v>
      </c>
      <c r="N133" s="5">
        <v>147000000</v>
      </c>
      <c r="O133" s="5">
        <v>190000000</v>
      </c>
      <c r="P133" s="5">
        <v>190000000</v>
      </c>
      <c r="Q133" s="5">
        <v>200000000</v>
      </c>
      <c r="R133" s="5">
        <v>213000000</v>
      </c>
      <c r="S133" s="5">
        <v>76000000</v>
      </c>
      <c r="T133" s="5">
        <v>98000000</v>
      </c>
      <c r="U133" s="5">
        <v>112000000</v>
      </c>
      <c r="V133" s="5">
        <v>349000000</v>
      </c>
      <c r="W133" s="5">
        <v>335000000</v>
      </c>
      <c r="X133" s="5">
        <v>309000000</v>
      </c>
      <c r="Y133" s="5">
        <v>287000000</v>
      </c>
      <c r="Z133" s="5">
        <v>266000000</v>
      </c>
    </row>
    <row r="134" spans="2:26" ht="15.5" x14ac:dyDescent="0.35">
      <c r="C134" t="s">
        <v>9</v>
      </c>
      <c r="D134" s="5">
        <v>9957829000000</v>
      </c>
      <c r="E134" s="5">
        <v>8408739000000</v>
      </c>
      <c r="F134" s="5">
        <v>7614883000000</v>
      </c>
      <c r="G134" s="5">
        <v>7293796000000</v>
      </c>
      <c r="I134" s="5">
        <v>8408739000000</v>
      </c>
      <c r="J134" s="5">
        <v>7586938000000</v>
      </c>
      <c r="K134" s="5">
        <v>6242349000000</v>
      </c>
      <c r="L134" s="5">
        <v>7041903000000</v>
      </c>
      <c r="M134" s="5">
        <v>6308420000000</v>
      </c>
      <c r="N134" s="5">
        <v>4940136000000</v>
      </c>
      <c r="O134" s="5">
        <v>5258405000000</v>
      </c>
      <c r="P134" s="5">
        <v>6521881000000</v>
      </c>
      <c r="Q134" s="5">
        <v>6061493000000</v>
      </c>
      <c r="R134" s="5">
        <v>5653685000000</v>
      </c>
      <c r="S134" s="5">
        <v>5371068000000</v>
      </c>
      <c r="T134" s="5">
        <v>5608242000000</v>
      </c>
      <c r="U134" s="5">
        <v>4892110000000</v>
      </c>
      <c r="V134" s="5">
        <v>4558200000000</v>
      </c>
      <c r="W134" s="5">
        <v>4597795000000</v>
      </c>
      <c r="X134" s="5">
        <v>4203075000000</v>
      </c>
      <c r="Y134" s="5">
        <v>3430351000000</v>
      </c>
      <c r="Z134" s="5">
        <v>3820847000000</v>
      </c>
    </row>
    <row r="135" spans="2:26" ht="15.5" x14ac:dyDescent="0.35">
      <c r="C135" t="s">
        <v>161</v>
      </c>
      <c r="D135" s="5">
        <v>15229203000000</v>
      </c>
      <c r="E135" s="5">
        <v>13643395000000</v>
      </c>
      <c r="F135" s="5">
        <v>13696454000000</v>
      </c>
      <c r="G135" s="5">
        <v>12325097000000</v>
      </c>
      <c r="I135" s="5">
        <v>13643395000000</v>
      </c>
      <c r="J135" s="5">
        <v>12780261000000</v>
      </c>
      <c r="K135" s="5">
        <v>12853277000000</v>
      </c>
      <c r="L135" s="5">
        <v>13066976000000</v>
      </c>
      <c r="M135" s="5">
        <v>14690989000000</v>
      </c>
      <c r="N135" s="5">
        <v>14517700000000</v>
      </c>
      <c r="O135" s="5">
        <v>20361278000000</v>
      </c>
      <c r="P135" s="5">
        <v>15117948000000</v>
      </c>
      <c r="Q135" s="5">
        <v>11876309000000</v>
      </c>
      <c r="R135" s="5">
        <v>9548631000000</v>
      </c>
      <c r="S135" s="5">
        <v>9279683000000</v>
      </c>
      <c r="T135" s="5">
        <v>9752477000000</v>
      </c>
      <c r="U135" s="5">
        <v>7883294000000</v>
      </c>
      <c r="V135" s="5">
        <v>6101007000000</v>
      </c>
      <c r="W135" s="5">
        <v>6569807000000</v>
      </c>
      <c r="X135" s="5">
        <v>5881108000000</v>
      </c>
      <c r="Y135" s="5">
        <v>4855712000000</v>
      </c>
      <c r="Z135" s="5">
        <v>5785003000000</v>
      </c>
    </row>
    <row r="136" spans="2:26" ht="15.5" x14ac:dyDescent="0.35">
      <c r="C136" t="s">
        <v>162</v>
      </c>
      <c r="D136" s="5">
        <v>7447753454</v>
      </c>
      <c r="E136" s="5">
        <v>7447753454</v>
      </c>
      <c r="F136" s="5">
        <v>7447753454</v>
      </c>
      <c r="G136" s="5">
        <v>7447753454</v>
      </c>
      <c r="I136" s="5">
        <v>7447753454</v>
      </c>
      <c r="J136" s="5">
        <v>7447753454</v>
      </c>
      <c r="K136" s="5">
        <v>7447753454</v>
      </c>
      <c r="L136" s="5">
        <v>7447753454</v>
      </c>
      <c r="M136" s="5">
        <v>7447753454</v>
      </c>
      <c r="N136" s="5">
        <v>7447753454</v>
      </c>
      <c r="O136" s="5">
        <v>7447753454</v>
      </c>
      <c r="P136" s="5">
        <v>7447753454</v>
      </c>
      <c r="Q136" s="5">
        <v>7447753454</v>
      </c>
      <c r="R136" s="5">
        <v>7447753454</v>
      </c>
      <c r="S136" s="5">
        <v>7447753454</v>
      </c>
      <c r="T136" s="5">
        <v>7447753454</v>
      </c>
      <c r="U136" s="5">
        <v>5033020000</v>
      </c>
      <c r="V136" s="5">
        <v>5033020000</v>
      </c>
      <c r="W136" s="5">
        <v>5033020000</v>
      </c>
      <c r="X136" s="5">
        <v>5033020000</v>
      </c>
      <c r="Y136" s="5">
        <v>5033020000</v>
      </c>
      <c r="Z136" s="5">
        <v>5033020000</v>
      </c>
    </row>
    <row r="138" spans="2:26" ht="15.5" x14ac:dyDescent="0.35">
      <c r="B138" t="s">
        <v>163</v>
      </c>
      <c r="C138" t="s">
        <v>164</v>
      </c>
      <c r="D138" s="5">
        <v>1949037000000</v>
      </c>
      <c r="E138" s="5">
        <v>1354608000000</v>
      </c>
      <c r="F138" s="5">
        <v>-857434000000</v>
      </c>
      <c r="G138" s="5">
        <v>207388000000</v>
      </c>
      <c r="I138" s="5">
        <v>965971000000</v>
      </c>
      <c r="J138" s="5">
        <v>2494932000000</v>
      </c>
      <c r="K138" s="5">
        <v>681969000000</v>
      </c>
      <c r="L138" s="5">
        <v>2951616000000</v>
      </c>
      <c r="M138" s="5">
        <v>4039395000000</v>
      </c>
      <c r="N138" s="5">
        <v>5400909000000</v>
      </c>
      <c r="O138" s="5">
        <v>-2080269000000</v>
      </c>
      <c r="P138" s="5">
        <v>-1420759000000</v>
      </c>
      <c r="Q138" s="5">
        <v>-152027000000</v>
      </c>
      <c r="R138" s="5">
        <v>1090381000000</v>
      </c>
      <c r="S138" s="5">
        <v>1290229000000</v>
      </c>
      <c r="T138" s="5">
        <v>-640782000000</v>
      </c>
      <c r="U138" s="5">
        <v>-761537000000</v>
      </c>
      <c r="V138" s="5">
        <v>1454476000000</v>
      </c>
      <c r="W138" s="5">
        <v>64341000000</v>
      </c>
      <c r="X138" s="5">
        <v>783764000000</v>
      </c>
      <c r="Y138" s="5">
        <v>1472820000000</v>
      </c>
      <c r="Z138" s="5">
        <v>-133146000000</v>
      </c>
    </row>
    <row r="139" spans="2:26" ht="15.5" x14ac:dyDescent="0.35">
      <c r="C139" t="s">
        <v>347</v>
      </c>
      <c r="D139" s="5">
        <v>5233633000000</v>
      </c>
      <c r="E139" s="5">
        <v>5179364000000</v>
      </c>
      <c r="F139" s="5">
        <v>1263109000000</v>
      </c>
      <c r="G139" s="5">
        <v>2423355000000</v>
      </c>
      <c r="I139" s="5">
        <v>10751354000000</v>
      </c>
      <c r="J139" s="5">
        <v>10810445000000</v>
      </c>
      <c r="K139" s="5">
        <v>8469743000000</v>
      </c>
      <c r="L139" s="5">
        <v>13449160000000</v>
      </c>
      <c r="M139" s="5">
        <v>13898013000000</v>
      </c>
      <c r="N139" s="5">
        <v>15377809000000</v>
      </c>
      <c r="O139" s="5">
        <v>19546513000000</v>
      </c>
      <c r="P139" s="5">
        <v>10553468000000</v>
      </c>
      <c r="Q139" s="5">
        <v>8558175000000</v>
      </c>
      <c r="R139" s="5">
        <v>6588755000000</v>
      </c>
      <c r="S139" s="5">
        <v>7818371000000</v>
      </c>
      <c r="T139" s="5">
        <v>6974492000000</v>
      </c>
      <c r="U139" s="5">
        <v>5626161000000</v>
      </c>
      <c r="V139" s="5">
        <v>7857326000000</v>
      </c>
      <c r="W139" s="5">
        <v>9269083000000</v>
      </c>
      <c r="X139" s="5">
        <v>8020063000000</v>
      </c>
      <c r="Y139" s="5">
        <v>7584987000000</v>
      </c>
      <c r="Z139" s="5">
        <v>9476801000000</v>
      </c>
    </row>
    <row r="140" spans="2:26" ht="15.5" x14ac:dyDescent="0.35">
      <c r="C140" t="s">
        <v>858</v>
      </c>
      <c r="D140" s="5">
        <v>-2184872000000</v>
      </c>
      <c r="E140" s="5">
        <v>-2665337000000</v>
      </c>
      <c r="F140" s="5">
        <v>-1591745000000</v>
      </c>
      <c r="G140" s="5">
        <v>-1244629000000</v>
      </c>
      <c r="I140" s="5">
        <v>-6601917000000</v>
      </c>
      <c r="J140" s="5">
        <v>-6430098000000</v>
      </c>
      <c r="K140" s="5">
        <v>-5945627000000</v>
      </c>
      <c r="L140" s="5">
        <v>-7784199000000</v>
      </c>
      <c r="M140" s="5">
        <v>-9125164000000</v>
      </c>
      <c r="N140" s="5">
        <v>-9578632000000</v>
      </c>
      <c r="O140" s="5">
        <v>-18314932000000</v>
      </c>
      <c r="P140" s="5">
        <v>-9592082000000</v>
      </c>
      <c r="Q140" s="5">
        <v>-6653473000000</v>
      </c>
      <c r="R140" s="5">
        <v>-4480797000000</v>
      </c>
      <c r="S140" s="5">
        <v>-5182686000000</v>
      </c>
      <c r="T140" s="5">
        <v>-5599909000000</v>
      </c>
      <c r="U140" s="5">
        <v>-4401870000000</v>
      </c>
      <c r="V140" s="5">
        <v>-5116737000000</v>
      </c>
      <c r="W140" s="5">
        <v>-6325774000000</v>
      </c>
      <c r="X140" s="5">
        <v>-5376287000000</v>
      </c>
      <c r="Y140" s="5">
        <v>-4403542000000</v>
      </c>
      <c r="Z140" s="5">
        <v>-6778248000000</v>
      </c>
    </row>
    <row r="141" spans="2:26" ht="15.5" x14ac:dyDescent="0.35">
      <c r="C141" t="s">
        <v>348</v>
      </c>
      <c r="D141" s="5">
        <v>-353089000000</v>
      </c>
      <c r="E141" s="5">
        <v>-502222000000</v>
      </c>
      <c r="F141" s="5">
        <v>-257726000000</v>
      </c>
      <c r="G141" s="5">
        <v>-405407000000</v>
      </c>
      <c r="I141" s="5">
        <v>-1426047000000</v>
      </c>
      <c r="J141" s="5">
        <v>-1061815000000</v>
      </c>
      <c r="K141" s="5">
        <v>-1347416000000</v>
      </c>
      <c r="L141" s="5">
        <v>-1499420000000</v>
      </c>
      <c r="M141" s="5">
        <v>-1265600000000</v>
      </c>
      <c r="N141" s="5">
        <v>-1023126000000</v>
      </c>
      <c r="O141" s="5">
        <v>-1391016000000</v>
      </c>
      <c r="P141" s="5">
        <v>-1238416000000</v>
      </c>
      <c r="Q141" s="5">
        <v>-1088260000000</v>
      </c>
      <c r="R141" s="5">
        <v>-869843000000</v>
      </c>
      <c r="S141" s="5">
        <v>-887912000000</v>
      </c>
      <c r="T141" s="5">
        <v>-913725000000</v>
      </c>
      <c r="U141" s="5">
        <v>-1104480000000</v>
      </c>
      <c r="V141" s="5">
        <v>-887546000000</v>
      </c>
      <c r="W141" s="5">
        <v>-898555000000</v>
      </c>
      <c r="X141" s="5">
        <v>-770372000000</v>
      </c>
      <c r="Y141" s="5">
        <v>-797030000000</v>
      </c>
      <c r="Z141" s="5">
        <v>-704841000000</v>
      </c>
    </row>
    <row r="142" spans="2:26" ht="15.5" x14ac:dyDescent="0.35">
      <c r="C142" t="s">
        <v>582</v>
      </c>
      <c r="D142" s="5">
        <v>271169000000</v>
      </c>
      <c r="E142" s="5">
        <v>114127000000</v>
      </c>
      <c r="F142" s="5">
        <v>66797000000</v>
      </c>
      <c r="G142" s="5">
        <v>76720000000</v>
      </c>
      <c r="I142" s="5">
        <v>355575000000</v>
      </c>
      <c r="J142" s="5">
        <v>423695000000</v>
      </c>
      <c r="K142" s="5">
        <v>716915000000</v>
      </c>
      <c r="L142" s="5">
        <v>809838000000</v>
      </c>
      <c r="M142" s="5">
        <v>1488156000000</v>
      </c>
      <c r="N142" s="5">
        <v>1818306000000</v>
      </c>
      <c r="O142" s="5">
        <v>651870000000</v>
      </c>
      <c r="P142" s="5">
        <v>138930000000</v>
      </c>
      <c r="Q142" s="5">
        <v>206729000000</v>
      </c>
      <c r="R142" s="5">
        <v>421447000000</v>
      </c>
      <c r="S142" s="5">
        <v>408865000000</v>
      </c>
      <c r="T142" s="5">
        <v>519435000000</v>
      </c>
      <c r="U142" s="5">
        <v>571349000000</v>
      </c>
      <c r="V142" s="5">
        <v>388603000000</v>
      </c>
      <c r="W142" s="5">
        <v>113309000000</v>
      </c>
      <c r="X142" s="5">
        <v>102985000000</v>
      </c>
      <c r="Y142" s="5">
        <v>79572000000</v>
      </c>
      <c r="Z142" s="5">
        <v>26369000000</v>
      </c>
    </row>
    <row r="143" spans="2:26" ht="15.5" x14ac:dyDescent="0.35">
      <c r="C143" t="s">
        <v>1181</v>
      </c>
      <c r="J143" s="5">
        <v>40460000000</v>
      </c>
      <c r="K143" s="5">
        <v>5060000000</v>
      </c>
      <c r="L143" s="5">
        <v>9391000000</v>
      </c>
      <c r="M143" s="5">
        <v>400066000000</v>
      </c>
      <c r="N143" s="5">
        <v>98686000000</v>
      </c>
    </row>
    <row r="144" spans="2:26" ht="15.5" x14ac:dyDescent="0.35">
      <c r="C144" t="s">
        <v>1182</v>
      </c>
      <c r="D144" s="5">
        <v>12693000000</v>
      </c>
      <c r="E144" s="5">
        <v>13000000000</v>
      </c>
      <c r="F144" s="5">
        <v>9443000000</v>
      </c>
      <c r="G144" s="5">
        <v>14956000000</v>
      </c>
      <c r="I144" s="5">
        <v>55516000000</v>
      </c>
      <c r="J144" s="5">
        <v>51899000000</v>
      </c>
      <c r="K144" s="5">
        <v>20905000000</v>
      </c>
      <c r="L144" s="5">
        <v>22256000000</v>
      </c>
      <c r="M144" s="5">
        <v>15513000000</v>
      </c>
      <c r="N144" s="5">
        <v>30482000000</v>
      </c>
      <c r="O144" s="5">
        <v>26894000000</v>
      </c>
      <c r="P144" s="5">
        <v>38919000000</v>
      </c>
      <c r="Q144" s="5">
        <v>24646000000</v>
      </c>
      <c r="R144" s="5">
        <v>10080000000</v>
      </c>
      <c r="S144" s="5">
        <v>8673000000</v>
      </c>
      <c r="T144" s="5">
        <v>16105000000</v>
      </c>
      <c r="U144" s="5">
        <v>20752000000</v>
      </c>
      <c r="V144" s="5">
        <v>20436000000</v>
      </c>
      <c r="W144" s="5">
        <v>32935000000</v>
      </c>
      <c r="X144" s="5">
        <v>18239000000</v>
      </c>
      <c r="Y144" s="5">
        <v>9695000000</v>
      </c>
      <c r="Z144" s="5">
        <v>35802000000</v>
      </c>
    </row>
    <row r="145" spans="3:26" ht="15.5" x14ac:dyDescent="0.35">
      <c r="C145" t="s">
        <v>388</v>
      </c>
      <c r="M145" s="5">
        <v>-326113000000</v>
      </c>
      <c r="N145" s="5">
        <v>-647169000000</v>
      </c>
      <c r="O145" s="5">
        <v>-781696000000</v>
      </c>
      <c r="P145" s="5">
        <v>-322911000000</v>
      </c>
      <c r="Q145" s="5">
        <v>-200412000000</v>
      </c>
      <c r="R145" s="5">
        <v>-118240000000</v>
      </c>
      <c r="S145" s="5">
        <v>-129296000000</v>
      </c>
      <c r="T145" s="5">
        <v>-111846000000</v>
      </c>
      <c r="U145" s="5">
        <v>-38821000000</v>
      </c>
      <c r="V145" s="5">
        <v>-30305000000</v>
      </c>
      <c r="W145" s="5">
        <v>-22422000000</v>
      </c>
      <c r="X145" s="5">
        <v>-15028000000</v>
      </c>
      <c r="Y145" s="5">
        <v>-55799000000</v>
      </c>
      <c r="Z145" s="5">
        <v>-49989000000</v>
      </c>
    </row>
    <row r="146" spans="3:26" ht="15.5" x14ac:dyDescent="0.35">
      <c r="C146" t="s">
        <v>1183</v>
      </c>
      <c r="T146" s="5">
        <v>-4462000000</v>
      </c>
      <c r="V146" s="5">
        <v>-26903000000</v>
      </c>
      <c r="W146" s="5">
        <v>-28438000000</v>
      </c>
      <c r="X146" s="5">
        <v>-12550000000</v>
      </c>
    </row>
    <row r="147" spans="3:26" ht="15.5" x14ac:dyDescent="0.35">
      <c r="C147" t="s">
        <v>1184</v>
      </c>
      <c r="E147" s="5">
        <v>26357000000</v>
      </c>
      <c r="F147" s="5">
        <v>-8768000000</v>
      </c>
      <c r="G147" s="5">
        <v>-17589000000</v>
      </c>
      <c r="J147" s="5">
        <v>-33005000000</v>
      </c>
      <c r="K147" s="5">
        <v>-4000000</v>
      </c>
      <c r="L147" s="5">
        <v>-19306000000</v>
      </c>
      <c r="M147" s="5">
        <v>-15000000</v>
      </c>
      <c r="N147" s="5">
        <v>-64865000000</v>
      </c>
      <c r="O147" s="5">
        <v>-51022000000</v>
      </c>
      <c r="P147" s="5">
        <v>-72745000000</v>
      </c>
      <c r="Q147" s="5">
        <v>-43813000000</v>
      </c>
      <c r="R147" s="5">
        <v>-39375000000</v>
      </c>
      <c r="S147" s="5">
        <v>-39473000000</v>
      </c>
      <c r="T147" s="5">
        <v>-52262000000</v>
      </c>
      <c r="U147" s="5">
        <v>-52109000000</v>
      </c>
      <c r="V147" s="5">
        <v>-64364000000</v>
      </c>
      <c r="W147" s="5">
        <v>-64274000000</v>
      </c>
      <c r="X147" s="5">
        <v>-46537000000</v>
      </c>
      <c r="Y147" s="5">
        <v>-88946000000</v>
      </c>
      <c r="Z147" s="5">
        <v>-53171000000</v>
      </c>
    </row>
    <row r="148" spans="3:26" ht="15.5" x14ac:dyDescent="0.35">
      <c r="C148" t="s">
        <v>394</v>
      </c>
      <c r="F148" s="5">
        <v>-474597000000</v>
      </c>
      <c r="I148" s="5">
        <v>-474597000000</v>
      </c>
      <c r="K148" s="5">
        <v>-312445000000</v>
      </c>
      <c r="L148" s="5">
        <v>-455978000000</v>
      </c>
      <c r="O148" s="5">
        <v>-186371000000</v>
      </c>
      <c r="V148" s="5">
        <v>-448366000000</v>
      </c>
      <c r="X148" s="5">
        <v>-156871000000</v>
      </c>
      <c r="Y148" s="5">
        <v>-670531000000</v>
      </c>
      <c r="Z148" s="5">
        <v>-892220000000</v>
      </c>
    </row>
    <row r="149" spans="3:26" ht="15.5" x14ac:dyDescent="0.35">
      <c r="C149" t="s">
        <v>1185</v>
      </c>
      <c r="E149" s="5">
        <v>13370000000</v>
      </c>
      <c r="I149" s="5">
        <v>13370000000</v>
      </c>
      <c r="J149" s="5">
        <v>25395000000</v>
      </c>
    </row>
    <row r="150" spans="3:26" ht="15.5" x14ac:dyDescent="0.35">
      <c r="C150" t="s">
        <v>1186</v>
      </c>
      <c r="G150" s="5">
        <v>-262439000000</v>
      </c>
      <c r="I150" s="5">
        <v>-262439000000</v>
      </c>
    </row>
    <row r="151" spans="3:26" ht="15.5" x14ac:dyDescent="0.35">
      <c r="C151" t="s">
        <v>172</v>
      </c>
      <c r="D151" s="5">
        <v>-234106000000</v>
      </c>
      <c r="E151" s="5">
        <v>-103468000000</v>
      </c>
      <c r="F151" s="5">
        <v>-14630000000</v>
      </c>
      <c r="G151" s="5">
        <v>-125307000000</v>
      </c>
      <c r="I151" s="5">
        <v>-382011000000</v>
      </c>
      <c r="J151" s="5">
        <v>-244677000000</v>
      </c>
      <c r="K151" s="5">
        <v>-114643000000</v>
      </c>
      <c r="L151" s="5">
        <v>-632155000000</v>
      </c>
      <c r="M151" s="5">
        <v>-91544000000</v>
      </c>
      <c r="N151" s="5">
        <v>-855000000</v>
      </c>
    </row>
    <row r="152" spans="3:26" ht="15.5" x14ac:dyDescent="0.35">
      <c r="C152" t="s">
        <v>1187</v>
      </c>
      <c r="D152" s="5">
        <v>-19900000000</v>
      </c>
      <c r="E152" s="5">
        <v>-687215000000</v>
      </c>
      <c r="F152" s="5">
        <v>-304085000000</v>
      </c>
      <c r="G152" s="5">
        <v>-407134000000</v>
      </c>
      <c r="I152" s="5">
        <v>-1434278000000</v>
      </c>
      <c r="J152" s="5">
        <v>-895320000000</v>
      </c>
      <c r="K152" s="5">
        <v>-937029000000</v>
      </c>
      <c r="L152" s="5">
        <v>-1241054000000</v>
      </c>
      <c r="M152" s="5">
        <v>-1280030000000</v>
      </c>
      <c r="N152" s="5">
        <v>-1256896000000</v>
      </c>
      <c r="O152" s="5">
        <v>-2548576000000</v>
      </c>
      <c r="P152" s="5">
        <v>-175846000000</v>
      </c>
      <c r="Q152" s="5">
        <v>-75550000000</v>
      </c>
      <c r="R152" s="5">
        <v>-509410000000</v>
      </c>
      <c r="S152" s="5">
        <v>-643890000000</v>
      </c>
      <c r="T152" s="5">
        <v>-1297105000000</v>
      </c>
      <c r="U152" s="5">
        <v>-1205553000000</v>
      </c>
      <c r="V152" s="5">
        <v>-716339000000</v>
      </c>
      <c r="W152" s="5">
        <v>-1560006000000</v>
      </c>
      <c r="X152" s="5">
        <v>-1151777000000</v>
      </c>
      <c r="Y152" s="5">
        <v>-911916000000</v>
      </c>
      <c r="Z152" s="5">
        <v>-2135858000000</v>
      </c>
    </row>
    <row r="153" spans="3:26" ht="15.5" x14ac:dyDescent="0.35">
      <c r="C153" t="s">
        <v>179</v>
      </c>
      <c r="D153" s="5">
        <v>-517531000000</v>
      </c>
      <c r="E153" s="5">
        <v>-901279000000</v>
      </c>
      <c r="F153" s="5">
        <v>492763000000</v>
      </c>
      <c r="G153" s="5">
        <v>22998000000</v>
      </c>
      <c r="I153" s="5">
        <v>-951854000000</v>
      </c>
      <c r="J153" s="5">
        <v>-1594337000000</v>
      </c>
      <c r="K153" s="5">
        <v>292957000000</v>
      </c>
      <c r="L153" s="5">
        <v>-2695747000000</v>
      </c>
      <c r="M153" s="5">
        <v>-2296218000000</v>
      </c>
      <c r="N153" s="5">
        <v>-5029804000000</v>
      </c>
      <c r="O153" s="5">
        <v>4436952000000</v>
      </c>
      <c r="P153" s="5">
        <v>2081111000000</v>
      </c>
      <c r="Q153" s="5">
        <v>1758141000000</v>
      </c>
      <c r="R153" s="5">
        <v>-467505000000</v>
      </c>
      <c r="S153" s="5">
        <v>-473979000000</v>
      </c>
      <c r="T153" s="5">
        <v>819474000000</v>
      </c>
      <c r="U153" s="5">
        <v>1052368000000</v>
      </c>
      <c r="V153" s="5">
        <v>-858741000000</v>
      </c>
      <c r="W153" s="5">
        <v>174225000000</v>
      </c>
      <c r="X153" s="5">
        <v>-127218000000</v>
      </c>
      <c r="Y153" s="5">
        <v>-727712000000</v>
      </c>
      <c r="Z153" s="5">
        <v>-576509000000</v>
      </c>
    </row>
    <row r="154" spans="3:26" ht="15.5" x14ac:dyDescent="0.35">
      <c r="C154" t="s">
        <v>180</v>
      </c>
      <c r="D154" s="5">
        <v>2012000000</v>
      </c>
      <c r="E154" s="5">
        <v>-106881000000</v>
      </c>
      <c r="F154" s="5">
        <v>-93368000000</v>
      </c>
      <c r="G154" s="5">
        <v>-50775000000</v>
      </c>
      <c r="I154" s="5">
        <v>-305094000000</v>
      </c>
      <c r="J154" s="5">
        <v>-453950000000</v>
      </c>
      <c r="K154" s="5">
        <v>-651215000000</v>
      </c>
      <c r="L154" s="5">
        <v>-817360000000</v>
      </c>
      <c r="M154" s="5">
        <v>-772616000000</v>
      </c>
      <c r="N154" s="5">
        <v>-1177817000000</v>
      </c>
      <c r="O154" s="5">
        <v>-1507131000000</v>
      </c>
      <c r="P154" s="5">
        <v>-1254063000000</v>
      </c>
      <c r="Q154" s="5">
        <v>-806172000000</v>
      </c>
      <c r="R154" s="5">
        <v>-548217000000</v>
      </c>
      <c r="S154" s="5">
        <v>-687834000000</v>
      </c>
      <c r="T154" s="5">
        <v>-445984000000</v>
      </c>
      <c r="U154" s="5">
        <v>-454589000000</v>
      </c>
      <c r="V154" s="5">
        <v>-588537000000</v>
      </c>
      <c r="W154" s="5">
        <v>-420560000000</v>
      </c>
      <c r="X154" s="5">
        <v>-308292000000</v>
      </c>
      <c r="Y154" s="5">
        <v>-661024000000</v>
      </c>
      <c r="Z154" s="5">
        <v>-611054000000</v>
      </c>
    </row>
    <row r="155" spans="3:26" ht="15.5" x14ac:dyDescent="0.35">
      <c r="C155" t="s">
        <v>181</v>
      </c>
      <c r="D155" s="5">
        <v>-9055000000</v>
      </c>
      <c r="E155" s="5">
        <v>-107010000000</v>
      </c>
      <c r="F155" s="5">
        <v>-91533000000</v>
      </c>
      <c r="G155" s="5">
        <v>-57405000000</v>
      </c>
      <c r="I155" s="5">
        <v>-302311000000</v>
      </c>
      <c r="J155" s="5">
        <v>-295938000000</v>
      </c>
      <c r="K155" s="5">
        <v>-595138000000</v>
      </c>
      <c r="L155" s="5">
        <v>-769561000000</v>
      </c>
      <c r="M155" s="5">
        <v>-824871000000</v>
      </c>
      <c r="N155" s="5">
        <v>-879060000000</v>
      </c>
      <c r="O155" s="5">
        <v>-1307007000000</v>
      </c>
      <c r="P155" s="5">
        <v>-1167128000000</v>
      </c>
      <c r="Q155" s="5">
        <v>-779812000000</v>
      </c>
      <c r="R155" s="5">
        <v>-535037000000</v>
      </c>
      <c r="S155" s="5">
        <v>-649120000000</v>
      </c>
      <c r="T155" s="5">
        <v>-422815000000</v>
      </c>
      <c r="U155" s="5">
        <v>-453297000000</v>
      </c>
      <c r="V155" s="5">
        <v>-561610000000</v>
      </c>
      <c r="W155" s="5">
        <v>-416623000000</v>
      </c>
      <c r="X155" s="5">
        <v>-293292000000</v>
      </c>
      <c r="Y155" s="5">
        <v>-631024000000</v>
      </c>
      <c r="Z155" s="5">
        <v>-575676000000</v>
      </c>
    </row>
    <row r="156" spans="3:26" ht="15.5" x14ac:dyDescent="0.35">
      <c r="C156" t="s">
        <v>187</v>
      </c>
      <c r="K156" s="5">
        <v>8528000000</v>
      </c>
      <c r="L156" s="5">
        <v>34556000000</v>
      </c>
      <c r="R156" s="5">
        <v>1148000000</v>
      </c>
      <c r="S156" s="5">
        <v>1963000000</v>
      </c>
      <c r="T156" s="5">
        <v>9362000000</v>
      </c>
      <c r="V156" s="5">
        <v>10661000000</v>
      </c>
    </row>
    <row r="157" spans="3:26" ht="15.5" x14ac:dyDescent="0.35">
      <c r="C157" t="s">
        <v>590</v>
      </c>
      <c r="J157" s="5">
        <v>-443000000</v>
      </c>
      <c r="K157" s="5">
        <v>-13784000000</v>
      </c>
      <c r="M157" s="5">
        <v>-2246000000</v>
      </c>
      <c r="N157" s="5">
        <v>-21139000000</v>
      </c>
      <c r="O157" s="5">
        <v>-78353000000</v>
      </c>
      <c r="V157" s="5">
        <v>-41597000000</v>
      </c>
      <c r="X157" s="5">
        <v>-15000000000</v>
      </c>
      <c r="Y157" s="5">
        <v>-30000000000</v>
      </c>
      <c r="Z157" s="5">
        <v>-60000000000</v>
      </c>
    </row>
    <row r="158" spans="3:26" ht="15.5" x14ac:dyDescent="0.35">
      <c r="C158" t="s">
        <v>1188</v>
      </c>
      <c r="D158" s="5">
        <v>13933000000</v>
      </c>
      <c r="K158" s="5">
        <v>24009000000</v>
      </c>
    </row>
    <row r="159" spans="3:26" ht="15.5" x14ac:dyDescent="0.35">
      <c r="C159" t="s">
        <v>184</v>
      </c>
      <c r="M159" s="5">
        <v>90174000000</v>
      </c>
      <c r="N159" s="5">
        <v>14600000000</v>
      </c>
    </row>
    <row r="160" spans="3:26" ht="15.5" x14ac:dyDescent="0.35">
      <c r="C160" t="s">
        <v>1189</v>
      </c>
      <c r="O160" s="5">
        <v>-1300000000</v>
      </c>
    </row>
    <row r="161" spans="3:26" ht="15.5" x14ac:dyDescent="0.35">
      <c r="C161" t="s">
        <v>1190</v>
      </c>
      <c r="N161" s="5">
        <v>-198007000000</v>
      </c>
    </row>
    <row r="162" spans="3:26" ht="15.5" x14ac:dyDescent="0.35">
      <c r="C162" t="s">
        <v>583</v>
      </c>
      <c r="Z162" s="5">
        <v>24622000000</v>
      </c>
    </row>
    <row r="163" spans="3:26" ht="15.5" x14ac:dyDescent="0.35">
      <c r="C163" t="s">
        <v>1191</v>
      </c>
    </row>
    <row r="164" spans="3:26" ht="15.5" x14ac:dyDescent="0.35">
      <c r="C164" t="s">
        <v>447</v>
      </c>
      <c r="N164" s="5">
        <v>141000000</v>
      </c>
      <c r="O164" s="5">
        <v>57900000000</v>
      </c>
    </row>
    <row r="165" spans="3:26" ht="15.5" x14ac:dyDescent="0.35">
      <c r="C165" t="s">
        <v>578</v>
      </c>
      <c r="O165" s="5">
        <v>14900000000</v>
      </c>
    </row>
    <row r="166" spans="3:26" ht="15.5" x14ac:dyDescent="0.35">
      <c r="C166" t="s">
        <v>1192</v>
      </c>
    </row>
    <row r="167" spans="3:26" ht="15.5" x14ac:dyDescent="0.35">
      <c r="C167" t="s">
        <v>694</v>
      </c>
      <c r="U167" s="5">
        <v>-1292000000</v>
      </c>
      <c r="V167" s="5">
        <v>4009000000</v>
      </c>
      <c r="W167" s="5">
        <v>-3937000000</v>
      </c>
    </row>
    <row r="168" spans="3:26" ht="15.5" x14ac:dyDescent="0.35">
      <c r="C168" t="s">
        <v>452</v>
      </c>
      <c r="D168" s="5">
        <v>-2866000000</v>
      </c>
      <c r="E168" s="5">
        <v>-331000000</v>
      </c>
      <c r="F168" s="5">
        <v>-1835000000</v>
      </c>
      <c r="G168" s="5">
        <v>6630000000</v>
      </c>
      <c r="I168" s="5">
        <v>-3243000000</v>
      </c>
      <c r="J168" s="5">
        <v>-16161000000</v>
      </c>
      <c r="K168" s="5">
        <v>-75027000000</v>
      </c>
      <c r="L168" s="5">
        <v>-85755000000</v>
      </c>
      <c r="M168" s="5">
        <v>-32776000000</v>
      </c>
      <c r="N168" s="5">
        <v>-54352000000</v>
      </c>
      <c r="O168" s="5">
        <v>-193271000000</v>
      </c>
      <c r="P168" s="5">
        <v>-86935000000</v>
      </c>
      <c r="Q168" s="5">
        <v>-22610000000</v>
      </c>
      <c r="R168" s="5">
        <v>-14328000000</v>
      </c>
      <c r="S168" s="5">
        <v>-20882000000</v>
      </c>
      <c r="T168" s="5">
        <v>-32531000000</v>
      </c>
    </row>
    <row r="169" spans="3:26" ht="15.5" x14ac:dyDescent="0.35">
      <c r="C169" t="s">
        <v>1193</v>
      </c>
      <c r="J169" s="5">
        <v>-71655000000</v>
      </c>
      <c r="L169" s="5">
        <v>-2145000000</v>
      </c>
      <c r="M169" s="5">
        <v>-2897000000</v>
      </c>
      <c r="N169" s="5">
        <v>-40000000000</v>
      </c>
    </row>
    <row r="170" spans="3:26" ht="15.5" x14ac:dyDescent="0.35">
      <c r="C170" t="s">
        <v>1194</v>
      </c>
      <c r="E170" s="5">
        <v>460000000</v>
      </c>
      <c r="I170" s="5">
        <v>460000000</v>
      </c>
      <c r="J170" s="5">
        <v>399000000</v>
      </c>
      <c r="K170" s="5">
        <v>197000000</v>
      </c>
      <c r="L170" s="5">
        <v>5545000000</v>
      </c>
    </row>
    <row r="171" spans="3:26" ht="15.5" x14ac:dyDescent="0.35">
      <c r="C171" t="s">
        <v>1195</v>
      </c>
      <c r="J171" s="5">
        <v>-70152000000</v>
      </c>
    </row>
    <row r="172" spans="3:26" ht="15.5" x14ac:dyDescent="0.35">
      <c r="C172" t="s">
        <v>814</v>
      </c>
      <c r="Q172" s="5">
        <v>-3750000000</v>
      </c>
      <c r="S172" s="5">
        <v>-19795000000</v>
      </c>
    </row>
    <row r="173" spans="3:26" ht="15.5" x14ac:dyDescent="0.35">
      <c r="C173" t="s">
        <v>197</v>
      </c>
      <c r="D173" s="5">
        <v>-517531000000</v>
      </c>
      <c r="E173" s="5">
        <v>-901279000000</v>
      </c>
      <c r="F173" s="5">
        <v>492763000000</v>
      </c>
      <c r="G173" s="5">
        <v>22998000000</v>
      </c>
      <c r="I173" s="5">
        <v>-951854000000</v>
      </c>
      <c r="J173" s="5">
        <v>-1594337000000</v>
      </c>
      <c r="K173" s="5">
        <v>292957000000</v>
      </c>
      <c r="L173" s="5">
        <v>-2695747000000</v>
      </c>
      <c r="M173" s="5">
        <v>-2296218000000</v>
      </c>
      <c r="N173" s="5">
        <v>-5029804000000</v>
      </c>
      <c r="O173" s="5">
        <v>4436952000000</v>
      </c>
      <c r="P173" s="5">
        <v>2081111000000</v>
      </c>
      <c r="Q173" s="5">
        <v>1758141000000</v>
      </c>
      <c r="R173" s="5">
        <v>-467505000000</v>
      </c>
      <c r="S173" s="5">
        <v>-473979000000</v>
      </c>
      <c r="T173" s="5">
        <v>819474000000</v>
      </c>
      <c r="U173" s="5">
        <v>1052368000000</v>
      </c>
      <c r="V173" s="5">
        <v>-858741000000</v>
      </c>
      <c r="W173" s="5">
        <v>174225000000</v>
      </c>
      <c r="X173" s="5">
        <v>-127218000000</v>
      </c>
      <c r="Y173" s="5">
        <v>-727712000000</v>
      </c>
      <c r="Z173" s="5">
        <v>-576509000000</v>
      </c>
    </row>
    <row r="174" spans="3:26" ht="15.5" x14ac:dyDescent="0.35">
      <c r="C174" t="s">
        <v>360</v>
      </c>
      <c r="E174" s="5">
        <v>-1845000000000</v>
      </c>
      <c r="F174" s="5">
        <v>-920643000000</v>
      </c>
      <c r="G174" s="5">
        <v>-17483000000</v>
      </c>
      <c r="I174" s="5">
        <v>-2783126000000</v>
      </c>
      <c r="J174" s="5">
        <v>-4922882000000</v>
      </c>
      <c r="K174" s="5">
        <v>-4433829000000</v>
      </c>
      <c r="L174" s="5">
        <v>-4724816000000</v>
      </c>
      <c r="M174" s="5">
        <v>-6843975000000</v>
      </c>
      <c r="N174" s="5">
        <v>-20274377000000</v>
      </c>
      <c r="O174" s="5">
        <v>-48252560000000</v>
      </c>
      <c r="P174" s="5">
        <v>-769985000000</v>
      </c>
      <c r="Q174" s="5">
        <v>-1759373000000</v>
      </c>
      <c r="R174" s="5">
        <v>-2345699000000</v>
      </c>
      <c r="S174" s="5">
        <v>-2288174000000</v>
      </c>
      <c r="T174" s="5">
        <v>-1716730000000</v>
      </c>
      <c r="U174" s="5">
        <v>-387567000000</v>
      </c>
      <c r="V174" s="5">
        <v>-1589378000000</v>
      </c>
      <c r="W174" s="5">
        <v>-440080000000</v>
      </c>
      <c r="X174" s="5">
        <v>-309893000000</v>
      </c>
      <c r="Y174" s="5">
        <v>-265772000000</v>
      </c>
      <c r="Z174" s="5">
        <v>-912107000000</v>
      </c>
    </row>
    <row r="175" spans="3:26" ht="15.5" x14ac:dyDescent="0.35">
      <c r="C175" t="s">
        <v>418</v>
      </c>
      <c r="D175" s="5">
        <v>-208041000000</v>
      </c>
      <c r="F175" s="5">
        <v>-126009000000</v>
      </c>
      <c r="I175" s="5">
        <v>-251898000000</v>
      </c>
      <c r="J175" s="5">
        <v>-167537000000</v>
      </c>
      <c r="K175" s="5">
        <v>-157796000000</v>
      </c>
      <c r="L175" s="5">
        <v>-77941000000</v>
      </c>
    </row>
    <row r="176" spans="3:26" ht="15.5" x14ac:dyDescent="0.35">
      <c r="C176" t="s">
        <v>423</v>
      </c>
      <c r="D176" s="5">
        <v>1191909000000</v>
      </c>
      <c r="E176" s="5">
        <v>1395134000000</v>
      </c>
      <c r="F176" s="5">
        <v>653420000000</v>
      </c>
      <c r="G176" s="5">
        <v>456974000000</v>
      </c>
      <c r="I176" s="5">
        <v>2940103000000</v>
      </c>
      <c r="J176" s="5">
        <v>2617536000000</v>
      </c>
      <c r="K176" s="5">
        <v>1975457000000</v>
      </c>
      <c r="L176" s="5">
        <v>3704537000000</v>
      </c>
      <c r="M176" s="5">
        <v>5340673000000</v>
      </c>
      <c r="N176" s="5">
        <v>3617266000000</v>
      </c>
    </row>
    <row r="177" spans="3:26" ht="15.5" x14ac:dyDescent="0.35">
      <c r="C177" t="s">
        <v>1173</v>
      </c>
      <c r="D177" s="5">
        <v>-1177471000000</v>
      </c>
      <c r="E177" s="5">
        <v>-1403629000000</v>
      </c>
      <c r="F177" s="5">
        <v>-730550000000</v>
      </c>
      <c r="G177" s="5">
        <v>-453733000000</v>
      </c>
      <c r="I177" s="5">
        <v>-3044915000000</v>
      </c>
      <c r="J177" s="5">
        <v>-2580036000000</v>
      </c>
      <c r="K177" s="5">
        <v>-2078346000000</v>
      </c>
      <c r="L177" s="5">
        <v>-4495570000000</v>
      </c>
      <c r="M177" s="5">
        <v>-5083900000000</v>
      </c>
      <c r="N177" s="5">
        <v>-3305408000000</v>
      </c>
    </row>
    <row r="178" spans="3:26" ht="15.5" x14ac:dyDescent="0.35">
      <c r="C178" t="s">
        <v>591</v>
      </c>
      <c r="J178" s="5">
        <v>800000000000</v>
      </c>
      <c r="L178" s="5">
        <v>255702000000</v>
      </c>
      <c r="M178" s="5">
        <v>323462000000</v>
      </c>
      <c r="N178" s="5">
        <v>459049000000</v>
      </c>
      <c r="O178" s="5">
        <v>76675000000</v>
      </c>
    </row>
    <row r="179" spans="3:26" ht="15.5" x14ac:dyDescent="0.35">
      <c r="C179" t="s">
        <v>538</v>
      </c>
      <c r="O179" s="5">
        <v>1193000000000</v>
      </c>
      <c r="Q179" s="5">
        <v>1500000000000</v>
      </c>
    </row>
    <row r="180" spans="3:26" ht="15.5" x14ac:dyDescent="0.35">
      <c r="C180" t="s">
        <v>494</v>
      </c>
    </row>
    <row r="181" spans="3:26" ht="15.5" x14ac:dyDescent="0.35">
      <c r="C181" t="s">
        <v>1196</v>
      </c>
      <c r="D181" s="5">
        <v>-319292000000</v>
      </c>
      <c r="E181" s="5">
        <v>969292000000</v>
      </c>
      <c r="F181" s="5">
        <v>2090241000000</v>
      </c>
      <c r="G181" s="5">
        <v>42885000000</v>
      </c>
      <c r="I181" s="5">
        <v>3084935000000</v>
      </c>
      <c r="J181" s="5">
        <v>3720844000000</v>
      </c>
      <c r="K181" s="5">
        <v>5319448000000</v>
      </c>
      <c r="L181" s="5">
        <v>3543768000000</v>
      </c>
      <c r="M181" s="5">
        <v>4544326000000</v>
      </c>
      <c r="N181" s="5">
        <v>15735481000000</v>
      </c>
      <c r="O181" s="5">
        <v>52387904000000</v>
      </c>
      <c r="P181" s="5">
        <v>3174007000000</v>
      </c>
      <c r="Q181" s="5">
        <v>2217926000000</v>
      </c>
      <c r="R181" s="5">
        <v>1996434000000</v>
      </c>
      <c r="S181" s="5">
        <v>1943491000000</v>
      </c>
      <c r="T181" s="5">
        <v>2648050000000</v>
      </c>
      <c r="U181" s="5">
        <v>1478756000000</v>
      </c>
      <c r="V181" s="5">
        <v>1209308000000</v>
      </c>
      <c r="W181" s="5">
        <v>636727000000</v>
      </c>
      <c r="X181" s="5">
        <v>354574000000</v>
      </c>
      <c r="Y181" s="5">
        <v>264390000000</v>
      </c>
      <c r="Z181" s="5">
        <v>1277807000000</v>
      </c>
    </row>
    <row r="182" spans="3:26" ht="15.5" x14ac:dyDescent="0.35">
      <c r="C182" t="s">
        <v>1197</v>
      </c>
      <c r="D182" s="5">
        <v>-4636000000</v>
      </c>
      <c r="E182" s="5">
        <v>-17076000000</v>
      </c>
      <c r="F182" s="5">
        <v>901000000</v>
      </c>
      <c r="G182" s="5">
        <v>-5645000000</v>
      </c>
      <c r="I182" s="5">
        <v>-31106000000</v>
      </c>
      <c r="J182" s="5">
        <v>-21512000000</v>
      </c>
      <c r="K182" s="5">
        <v>-19532000000</v>
      </c>
      <c r="L182" s="5">
        <v>-20249000000</v>
      </c>
      <c r="M182" s="5">
        <v>-14891000000</v>
      </c>
      <c r="N182" s="5">
        <v>-14646000000</v>
      </c>
    </row>
    <row r="183" spans="3:26" ht="15.5" x14ac:dyDescent="0.35">
      <c r="C183" t="s">
        <v>1020</v>
      </c>
    </row>
    <row r="184" spans="3:26" ht="15.5" x14ac:dyDescent="0.35">
      <c r="C184" t="s">
        <v>1198</v>
      </c>
    </row>
    <row r="185" spans="3:26" ht="15.5" x14ac:dyDescent="0.35">
      <c r="C185" t="s">
        <v>1199</v>
      </c>
      <c r="I185" s="5">
        <v>-391250000000</v>
      </c>
      <c r="J185" s="5">
        <v>-234750000000</v>
      </c>
    </row>
    <row r="186" spans="3:26" ht="15.5" x14ac:dyDescent="0.35">
      <c r="C186" t="s">
        <v>1200</v>
      </c>
      <c r="L186" s="5">
        <v>626000000000</v>
      </c>
    </row>
    <row r="187" spans="3:26" ht="15.5" x14ac:dyDescent="0.35">
      <c r="C187" t="s">
        <v>1201</v>
      </c>
      <c r="M187" s="5">
        <v>-235800000000</v>
      </c>
      <c r="N187" s="5">
        <v>-600000000000</v>
      </c>
    </row>
    <row r="188" spans="3:26" ht="15.5" x14ac:dyDescent="0.35">
      <c r="C188" t="s">
        <v>1202</v>
      </c>
      <c r="J188" s="5">
        <v>-806000000000</v>
      </c>
      <c r="L188" s="5">
        <v>-1051200000000</v>
      </c>
    </row>
    <row r="189" spans="3:26" ht="15.5" x14ac:dyDescent="0.35">
      <c r="C189" t="s">
        <v>215</v>
      </c>
      <c r="D189" s="5">
        <v>1433518000000</v>
      </c>
      <c r="E189" s="5">
        <v>346448000000</v>
      </c>
      <c r="F189" s="5">
        <v>-458039000000</v>
      </c>
      <c r="G189" s="5">
        <v>179611000000</v>
      </c>
      <c r="I189" s="5">
        <v>-290977000000</v>
      </c>
      <c r="J189" s="5">
        <v>446645000000</v>
      </c>
      <c r="K189" s="5">
        <v>323711000000</v>
      </c>
      <c r="L189" s="5">
        <v>-561491000000</v>
      </c>
      <c r="M189" s="5">
        <v>970561000000</v>
      </c>
      <c r="N189" s="5">
        <v>-806712000000</v>
      </c>
      <c r="O189" s="5">
        <v>849552000000</v>
      </c>
      <c r="P189" s="5">
        <v>-593711000000</v>
      </c>
      <c r="Q189" s="5">
        <v>799942000000</v>
      </c>
      <c r="R189" s="5">
        <v>74659000000</v>
      </c>
      <c r="S189" s="5">
        <v>128416000000</v>
      </c>
      <c r="T189" s="5">
        <v>-267292000000</v>
      </c>
      <c r="U189" s="5">
        <v>-163758000000</v>
      </c>
      <c r="V189" s="5">
        <v>7198000000</v>
      </c>
      <c r="W189" s="5">
        <v>-181994000000</v>
      </c>
      <c r="X189" s="5">
        <v>348254000000</v>
      </c>
      <c r="Y189" s="5">
        <v>84084000000</v>
      </c>
      <c r="Z189" s="5">
        <v>-1320709000000</v>
      </c>
    </row>
    <row r="190" spans="3:26" ht="15.5" x14ac:dyDescent="0.35">
      <c r="C190" t="s">
        <v>217</v>
      </c>
      <c r="D190" s="5">
        <v>1711598000000</v>
      </c>
      <c r="I190" s="5">
        <v>1988254000000</v>
      </c>
      <c r="J190" s="5">
        <v>1526601000000</v>
      </c>
      <c r="K190" s="5">
        <v>1209227000000</v>
      </c>
      <c r="L190" s="5">
        <v>1782262000000</v>
      </c>
      <c r="M190" s="5">
        <v>807300000000</v>
      </c>
      <c r="N190" s="5">
        <v>1599370000000</v>
      </c>
      <c r="O190" s="5">
        <v>784610000000</v>
      </c>
      <c r="P190" s="5">
        <v>1357490000000</v>
      </c>
      <c r="Q190" s="5">
        <v>563804000000</v>
      </c>
      <c r="R190" s="5">
        <v>497472000000</v>
      </c>
      <c r="S190" s="5">
        <v>346495000000</v>
      </c>
      <c r="T190" s="5">
        <v>613698000000</v>
      </c>
      <c r="U190" s="5">
        <v>670411000000</v>
      </c>
      <c r="V190" s="5">
        <v>659584000000</v>
      </c>
      <c r="W190" s="5">
        <v>841121000000</v>
      </c>
      <c r="X190" s="5">
        <v>501949000000</v>
      </c>
      <c r="Y190" s="5">
        <v>460588000000</v>
      </c>
      <c r="Z190" s="5">
        <v>1734159000000</v>
      </c>
    </row>
    <row r="191" spans="3:26" ht="15.5" x14ac:dyDescent="0.35">
      <c r="C191" t="s">
        <v>216</v>
      </c>
      <c r="D191" s="5">
        <v>19195000000</v>
      </c>
      <c r="E191" s="5">
        <v>26286000000</v>
      </c>
      <c r="F191" s="5">
        <v>-10325000000</v>
      </c>
      <c r="G191" s="5">
        <v>8200000000</v>
      </c>
      <c r="I191" s="5">
        <v>14321000000</v>
      </c>
      <c r="J191" s="5">
        <v>15008000000</v>
      </c>
      <c r="K191" s="5">
        <v>-6337000000</v>
      </c>
      <c r="L191" s="5">
        <v>-11544000000</v>
      </c>
      <c r="M191" s="5">
        <v>4401000000</v>
      </c>
      <c r="N191" s="5">
        <v>7449000000</v>
      </c>
      <c r="O191" s="5">
        <v>-28504000000</v>
      </c>
      <c r="P191" s="5">
        <v>15030000000</v>
      </c>
      <c r="Q191" s="5">
        <v>-1880000000</v>
      </c>
      <c r="R191" s="5">
        <v>-9835000000</v>
      </c>
      <c r="S191" s="5">
        <v>18275000000</v>
      </c>
      <c r="T191" s="5">
        <v>89000000</v>
      </c>
      <c r="U191" s="5">
        <v>141252000000</v>
      </c>
      <c r="V191" s="5">
        <v>3629000000</v>
      </c>
      <c r="W191" s="5">
        <v>457000000</v>
      </c>
      <c r="X191" s="5">
        <v>-5985000000</v>
      </c>
      <c r="Y191" s="5">
        <v>-42723000000</v>
      </c>
      <c r="Z191" s="5">
        <v>47138000000</v>
      </c>
    </row>
    <row r="192" spans="3:26" ht="15.5" x14ac:dyDescent="0.35">
      <c r="C192" t="s">
        <v>1203</v>
      </c>
      <c r="N192" s="5">
        <v>7193000000</v>
      </c>
      <c r="O192" s="5">
        <v>-6288000000</v>
      </c>
      <c r="P192" s="5">
        <v>5801000000</v>
      </c>
      <c r="Q192" s="5">
        <v>-4376000000</v>
      </c>
      <c r="R192" s="5">
        <v>1508000000</v>
      </c>
      <c r="S192" s="5">
        <v>4286000000</v>
      </c>
      <c r="U192" s="5">
        <v>-34207000000</v>
      </c>
    </row>
    <row r="193" spans="2:26" ht="15.5" x14ac:dyDescent="0.35">
      <c r="C193" t="s">
        <v>218</v>
      </c>
      <c r="D193" s="5">
        <v>3164311000000</v>
      </c>
      <c r="E193" s="5">
        <v>372734000000</v>
      </c>
      <c r="F193" s="5">
        <v>-468364000000</v>
      </c>
      <c r="G193" s="5">
        <v>187811000000</v>
      </c>
      <c r="I193" s="5">
        <v>1711598000000</v>
      </c>
      <c r="J193" s="5">
        <v>1988254000000</v>
      </c>
      <c r="K193" s="5">
        <v>1526601000000</v>
      </c>
      <c r="L193" s="5">
        <v>1209227000000</v>
      </c>
      <c r="M193" s="5">
        <v>1782262000000</v>
      </c>
      <c r="N193" s="5">
        <v>807300000000</v>
      </c>
      <c r="O193" s="5">
        <v>1599370000000</v>
      </c>
      <c r="P193" s="5">
        <v>784610000000</v>
      </c>
      <c r="Q193" s="5">
        <v>1357490000000</v>
      </c>
      <c r="R193" s="5">
        <v>563804000000</v>
      </c>
      <c r="S193" s="5">
        <v>497472000000</v>
      </c>
      <c r="T193" s="5">
        <v>346495000000</v>
      </c>
      <c r="U193" s="5">
        <v>613698000000</v>
      </c>
      <c r="V193" s="5">
        <v>670411000000</v>
      </c>
      <c r="W193" s="5">
        <v>659584000000</v>
      </c>
      <c r="X193" s="5">
        <v>844218000000</v>
      </c>
      <c r="Y193" s="5">
        <v>501949000000</v>
      </c>
      <c r="Z193" s="5">
        <v>460588000000</v>
      </c>
    </row>
    <row r="195" spans="2:26" ht="15.5" x14ac:dyDescent="0.35">
      <c r="B195" t="s">
        <v>219</v>
      </c>
      <c r="C195" t="s">
        <v>11</v>
      </c>
      <c r="D195" s="5">
        <v>7450000000</v>
      </c>
      <c r="E195" s="5">
        <v>7450000000</v>
      </c>
      <c r="F195" s="5">
        <v>7450000000</v>
      </c>
      <c r="G195" s="5">
        <v>7450000000</v>
      </c>
      <c r="I195" s="5">
        <v>7450000000</v>
      </c>
      <c r="J195" s="5">
        <v>7450000000</v>
      </c>
      <c r="K195" s="5">
        <v>7450000000</v>
      </c>
      <c r="L195" s="5">
        <v>7450000000</v>
      </c>
      <c r="M195" s="5">
        <v>7450000000</v>
      </c>
      <c r="N195" s="5">
        <v>7450000000</v>
      </c>
      <c r="O195" s="5">
        <v>7450000000</v>
      </c>
      <c r="P195" s="5">
        <v>7450000000</v>
      </c>
      <c r="Q195" s="5">
        <v>7450000000</v>
      </c>
      <c r="R195" s="5">
        <v>7450000000</v>
      </c>
      <c r="S195" s="5">
        <v>7450000000</v>
      </c>
      <c r="T195" s="5">
        <v>7450000000</v>
      </c>
      <c r="U195" s="5">
        <v>5030000000</v>
      </c>
      <c r="V195" s="5">
        <v>5030000000</v>
      </c>
      <c r="W195" s="5">
        <v>5030000000</v>
      </c>
      <c r="X195" s="5">
        <v>5030000000</v>
      </c>
      <c r="Y195" s="5">
        <v>5030000000</v>
      </c>
      <c r="Z195" s="5">
        <v>5030000000</v>
      </c>
    </row>
    <row r="196" spans="2:26" ht="15.5" x14ac:dyDescent="0.35">
      <c r="C196" t="s">
        <v>220</v>
      </c>
      <c r="D196" s="6">
        <v>201.5</v>
      </c>
      <c r="E196" s="6">
        <v>95.49</v>
      </c>
      <c r="F196" s="6">
        <v>40.6</v>
      </c>
      <c r="G196" s="6">
        <v>24.6</v>
      </c>
    </row>
    <row r="197" spans="2:26" ht="15.5" x14ac:dyDescent="0.35">
      <c r="C197" t="s">
        <v>221</v>
      </c>
      <c r="D197" s="6">
        <v>16.579999999999998</v>
      </c>
      <c r="E197" s="6">
        <v>32.57</v>
      </c>
      <c r="F197" s="6">
        <v>39.53</v>
      </c>
      <c r="G197" s="6">
        <v>42.07</v>
      </c>
    </row>
    <row r="198" spans="2:26" ht="15.5" x14ac:dyDescent="0.35">
      <c r="C198" t="s">
        <v>73</v>
      </c>
      <c r="D198" s="6">
        <v>4.55</v>
      </c>
      <c r="E198" s="6">
        <v>4.68</v>
      </c>
      <c r="F198" s="6">
        <v>5.01</v>
      </c>
      <c r="G198" s="6">
        <v>3.63</v>
      </c>
    </row>
    <row r="199" spans="2:26" ht="15.5" x14ac:dyDescent="0.35">
      <c r="C199" t="s">
        <v>222</v>
      </c>
      <c r="D199" s="5">
        <v>2040620000000</v>
      </c>
      <c r="E199" s="5">
        <v>1269330000000</v>
      </c>
      <c r="F199" s="5">
        <v>606400000000</v>
      </c>
      <c r="G199" s="5">
        <v>417850000000</v>
      </c>
    </row>
    <row r="200" spans="2:26" ht="15.5" x14ac:dyDescent="0.35">
      <c r="C200" t="s">
        <v>223</v>
      </c>
      <c r="D200" s="6">
        <v>9.849999999999999E-2</v>
      </c>
      <c r="E200" s="6">
        <v>5.21E-2</v>
      </c>
      <c r="F200" s="6">
        <v>2.2099999999999998E-2</v>
      </c>
      <c r="G200" s="6">
        <v>1.49E-2</v>
      </c>
    </row>
    <row r="201" spans="2:26" ht="15.5" x14ac:dyDescent="0.35">
      <c r="C201" t="s">
        <v>224</v>
      </c>
      <c r="D201" s="6">
        <v>0.1507</v>
      </c>
      <c r="E201" s="6">
        <v>8.4600000000000009E-2</v>
      </c>
      <c r="F201" s="6">
        <v>3.9699999999999999E-2</v>
      </c>
      <c r="G201" s="6">
        <v>2.5099999999999997E-2</v>
      </c>
    </row>
    <row r="202" spans="2:26" ht="15.5" x14ac:dyDescent="0.35">
      <c r="C202" t="s">
        <v>225</v>
      </c>
      <c r="D202" s="6">
        <v>0.16300000000000001</v>
      </c>
      <c r="E202" s="6">
        <v>9.9499999999999991E-2</v>
      </c>
      <c r="F202" s="6">
        <v>4.4699999999999997E-2</v>
      </c>
      <c r="G202" s="6">
        <v>2.3799999999999998E-2</v>
      </c>
    </row>
    <row r="203" spans="2:26" ht="15.5" x14ac:dyDescent="0.35">
      <c r="C203" t="s">
        <v>226</v>
      </c>
      <c r="D203" s="6">
        <v>79.69</v>
      </c>
      <c r="E203" s="6">
        <v>9.11</v>
      </c>
      <c r="F203" s="6">
        <v>14.17</v>
      </c>
      <c r="G203" s="6">
        <v>8.08</v>
      </c>
    </row>
    <row r="204" spans="2:26" ht="15.5" x14ac:dyDescent="0.35">
      <c r="C204" t="s">
        <v>227</v>
      </c>
      <c r="D204" s="5">
        <v>9958000000000</v>
      </c>
      <c r="E204" s="5">
        <v>8409000000000</v>
      </c>
      <c r="F204" s="5">
        <v>7615000000000</v>
      </c>
      <c r="G204" s="5">
        <v>7294000000000</v>
      </c>
    </row>
    <row r="205" spans="2:26" ht="15.5" x14ac:dyDescent="0.35">
      <c r="C205" t="s">
        <v>228</v>
      </c>
      <c r="D205" s="6">
        <v>2.5</v>
      </c>
      <c r="E205" s="6">
        <v>2.75</v>
      </c>
      <c r="F205" s="6">
        <v>1.57</v>
      </c>
      <c r="G205" s="6">
        <v>1.06</v>
      </c>
    </row>
    <row r="206" spans="2:26" ht="15.5" x14ac:dyDescent="0.35">
      <c r="C206" t="s">
        <v>229</v>
      </c>
      <c r="D206" s="6">
        <v>1336.98</v>
      </c>
      <c r="E206" s="6">
        <v>1128.98</v>
      </c>
      <c r="F206" s="6">
        <v>1022.39</v>
      </c>
      <c r="G206" s="6">
        <v>979.28</v>
      </c>
    </row>
    <row r="207" spans="2:26" ht="15.5" x14ac:dyDescent="0.35">
      <c r="C207" t="s">
        <v>230</v>
      </c>
      <c r="D207" s="6">
        <v>2.5</v>
      </c>
      <c r="E207" s="6">
        <v>2.75</v>
      </c>
      <c r="F207" s="6">
        <v>1.57</v>
      </c>
      <c r="G207" s="6">
        <v>1.06</v>
      </c>
    </row>
    <row r="208" spans="2:26" ht="15.5" x14ac:dyDescent="0.35">
      <c r="C208" t="s">
        <v>231</v>
      </c>
      <c r="D208" s="6">
        <v>1336.98</v>
      </c>
      <c r="E208" s="6">
        <v>1128.98</v>
      </c>
      <c r="F208" s="6">
        <v>1022.39</v>
      </c>
      <c r="G208" s="6">
        <v>979.28</v>
      </c>
    </row>
    <row r="209" spans="3:26" ht="15.5" x14ac:dyDescent="0.35">
      <c r="C209" t="s">
        <v>232</v>
      </c>
      <c r="D209" s="5">
        <v>529000000000</v>
      </c>
      <c r="E209" s="5">
        <v>767000000000</v>
      </c>
      <c r="F209" s="5">
        <v>1641000000000</v>
      </c>
      <c r="G209" s="5">
        <v>347000000000</v>
      </c>
    </row>
    <row r="210" spans="3:26" ht="15.5" x14ac:dyDescent="0.35">
      <c r="C210" t="s">
        <v>233</v>
      </c>
      <c r="D210" s="5">
        <v>523000000000</v>
      </c>
      <c r="E210" s="5">
        <v>805000000000</v>
      </c>
      <c r="F210" s="5">
        <v>801000000000</v>
      </c>
      <c r="G210" s="5">
        <v>1034000000000</v>
      </c>
    </row>
    <row r="211" spans="3:26" ht="15.5" x14ac:dyDescent="0.35">
      <c r="C211" t="s">
        <v>234</v>
      </c>
      <c r="D211" s="5">
        <v>9957000000000</v>
      </c>
      <c r="E211" s="5">
        <v>8408000000000</v>
      </c>
      <c r="F211" s="5">
        <v>7615000000000</v>
      </c>
      <c r="G211" s="5">
        <v>7293000000000</v>
      </c>
    </row>
    <row r="212" spans="3:26" ht="15.5" x14ac:dyDescent="0.35">
      <c r="C212" t="s">
        <v>23</v>
      </c>
      <c r="D212" s="5">
        <v>1052000000000</v>
      </c>
      <c r="E212" s="5">
        <v>1572000000000</v>
      </c>
      <c r="F212" s="5">
        <v>2442000000000</v>
      </c>
      <c r="G212" s="5">
        <v>1381000000000</v>
      </c>
    </row>
    <row r="213" spans="3:26" ht="15.5" x14ac:dyDescent="0.35">
      <c r="C213" t="s">
        <v>20</v>
      </c>
      <c r="D213" s="5">
        <v>-2112000000000</v>
      </c>
      <c r="E213" s="5">
        <v>-140000000000</v>
      </c>
      <c r="F213" s="5">
        <v>1103000000000</v>
      </c>
      <c r="G213" s="5">
        <v>-426000000000</v>
      </c>
    </row>
    <row r="214" spans="3:26" ht="15.5" x14ac:dyDescent="0.35">
      <c r="C214" t="s">
        <v>235</v>
      </c>
      <c r="D214" s="5">
        <v>5302000000000</v>
      </c>
      <c r="E214" s="5">
        <v>3958000000000</v>
      </c>
      <c r="F214" s="5">
        <v>3174000000000</v>
      </c>
      <c r="G214" s="5">
        <v>2958000000000</v>
      </c>
    </row>
    <row r="215" spans="3:26" ht="15.5" x14ac:dyDescent="0.35">
      <c r="C215" t="s">
        <v>236</v>
      </c>
      <c r="D215" s="5">
        <v>1949000000000</v>
      </c>
      <c r="E215" s="5">
        <v>1355000000000</v>
      </c>
      <c r="F215" s="5">
        <v>-857000000000</v>
      </c>
      <c r="G215" s="5">
        <v>207000000000</v>
      </c>
    </row>
    <row r="216" spans="3:26" ht="15.5" x14ac:dyDescent="0.35">
      <c r="C216" t="s">
        <v>237</v>
      </c>
      <c r="D216" s="5">
        <v>-12000000000</v>
      </c>
      <c r="E216" s="5">
        <v>-107000000000</v>
      </c>
      <c r="F216" s="5">
        <v>-93000000000</v>
      </c>
      <c r="G216" s="5">
        <v>-51000000000</v>
      </c>
    </row>
    <row r="217" spans="3:26" ht="15.5" x14ac:dyDescent="0.35">
      <c r="C217" t="s">
        <v>12</v>
      </c>
      <c r="D217" s="5">
        <v>1937000000000</v>
      </c>
      <c r="E217" s="5">
        <v>1247000000000</v>
      </c>
      <c r="F217" s="5">
        <v>-951000000000</v>
      </c>
      <c r="G217" s="5">
        <v>157000000000</v>
      </c>
    </row>
    <row r="218" spans="3:26" ht="15.5" x14ac:dyDescent="0.35">
      <c r="C218" t="s">
        <v>15</v>
      </c>
      <c r="D218" s="6">
        <v>260.08999999999997</v>
      </c>
      <c r="E218" s="6">
        <v>167.47</v>
      </c>
      <c r="F218" s="6">
        <v>-127.66</v>
      </c>
      <c r="G218" s="6">
        <v>21.03</v>
      </c>
    </row>
    <row r="219" spans="3:26" ht="15.5" x14ac:dyDescent="0.35">
      <c r="C219" t="s">
        <v>58</v>
      </c>
      <c r="I219" s="6">
        <v>176.38</v>
      </c>
      <c r="J219" s="6">
        <v>167.75</v>
      </c>
      <c r="K219" s="6">
        <v>-60.38</v>
      </c>
      <c r="L219" s="6">
        <v>139.84</v>
      </c>
      <c r="M219" s="6">
        <v>174.92</v>
      </c>
      <c r="N219" s="6">
        <v>-45.73</v>
      </c>
      <c r="O219" s="6">
        <v>-82.08</v>
      </c>
      <c r="P219" s="6">
        <v>71.34</v>
      </c>
      <c r="Q219" s="6">
        <v>67.459999999999994</v>
      </c>
      <c r="R219" s="6">
        <v>33.81</v>
      </c>
      <c r="S219" s="6">
        <v>13.64</v>
      </c>
      <c r="T219" s="6">
        <v>85.66</v>
      </c>
      <c r="U219" s="6">
        <v>102.34</v>
      </c>
      <c r="V219" s="6">
        <v>85.75</v>
      </c>
      <c r="W219" s="6">
        <v>178.18</v>
      </c>
      <c r="X219" s="6">
        <v>188.35</v>
      </c>
      <c r="Y219" s="6">
        <v>62.34</v>
      </c>
      <c r="Z219" s="6">
        <v>266.70999999999998</v>
      </c>
    </row>
    <row r="220" spans="3:26" ht="15.5" x14ac:dyDescent="0.35">
      <c r="C220" t="s">
        <v>72</v>
      </c>
      <c r="I220" s="6">
        <v>17.63</v>
      </c>
      <c r="J220" s="6">
        <v>6.38</v>
      </c>
      <c r="K220" s="6">
        <v>-10.68</v>
      </c>
      <c r="L220" s="6">
        <v>8.3699999999999992</v>
      </c>
      <c r="M220" s="6">
        <v>8.32</v>
      </c>
      <c r="N220" s="6">
        <v>-32.47</v>
      </c>
      <c r="O220" s="6">
        <v>-10.050000000000001</v>
      </c>
      <c r="P220" s="6">
        <v>10.58</v>
      </c>
      <c r="Q220" s="6">
        <v>11.49</v>
      </c>
      <c r="R220" s="6">
        <v>31.8</v>
      </c>
      <c r="S220" s="6">
        <v>37.020000000000003</v>
      </c>
      <c r="T220" s="6">
        <v>14.36</v>
      </c>
      <c r="U220" s="6">
        <v>15.63</v>
      </c>
      <c r="V220" s="6">
        <v>17.96</v>
      </c>
      <c r="W220" s="6">
        <v>9.3800000000000008</v>
      </c>
      <c r="X220" s="6">
        <v>14.6</v>
      </c>
      <c r="Y220" s="6">
        <v>32.1</v>
      </c>
      <c r="Z220" s="6">
        <v>4.05</v>
      </c>
    </row>
    <row r="221" spans="3:26" ht="15.5" x14ac:dyDescent="0.35">
      <c r="C221" t="s">
        <v>75</v>
      </c>
      <c r="I221" s="5">
        <v>2</v>
      </c>
      <c r="J221" s="6">
        <v>0.73</v>
      </c>
      <c r="K221" s="6">
        <v>0.56999999999999995</v>
      </c>
      <c r="L221" s="6">
        <v>0.7</v>
      </c>
      <c r="M221" s="6">
        <v>0.74</v>
      </c>
      <c r="N221" s="6">
        <v>0.73</v>
      </c>
      <c r="O221" s="6">
        <v>0.32</v>
      </c>
      <c r="P221" s="6">
        <v>0.51</v>
      </c>
      <c r="Q221" s="6">
        <v>0.63</v>
      </c>
      <c r="R221" s="6">
        <v>1.1499999999999999</v>
      </c>
      <c r="S221" s="6">
        <v>0.55000000000000004</v>
      </c>
      <c r="T221" s="6">
        <v>1.24</v>
      </c>
      <c r="U221" s="6">
        <v>1.38</v>
      </c>
      <c r="V221" s="6">
        <v>0.99</v>
      </c>
      <c r="W221" s="6">
        <v>0.96</v>
      </c>
      <c r="X221" s="6">
        <v>1.66</v>
      </c>
      <c r="Y221" s="6">
        <v>1.31</v>
      </c>
      <c r="Z221" s="6">
        <v>0.6</v>
      </c>
    </row>
    <row r="222" spans="3:26" ht="15.5" x14ac:dyDescent="0.35">
      <c r="C222" t="s">
        <v>238</v>
      </c>
      <c r="I222" s="5">
        <v>2633680000000</v>
      </c>
      <c r="J222" s="5">
        <v>2713370000000</v>
      </c>
      <c r="K222" s="5">
        <v>416070000000</v>
      </c>
      <c r="L222" s="5">
        <v>2139580000000</v>
      </c>
      <c r="M222" s="5">
        <v>3074170000000</v>
      </c>
      <c r="N222" s="5">
        <v>1047440000000</v>
      </c>
      <c r="O222" s="5">
        <v>771730000000</v>
      </c>
      <c r="P222" s="5">
        <v>1343170000000</v>
      </c>
    </row>
    <row r="223" spans="3:26" ht="15.5" x14ac:dyDescent="0.35">
      <c r="C223" t="s">
        <v>239</v>
      </c>
      <c r="I223" s="6">
        <v>9.6300000000000011E-2</v>
      </c>
      <c r="J223" s="6">
        <v>9.7799999999999998E-2</v>
      </c>
      <c r="K223" s="6">
        <v>-3.5000000000000003E-2</v>
      </c>
      <c r="L223" s="6">
        <v>7.9699999999999993E-2</v>
      </c>
      <c r="M223" s="6">
        <v>8.8699999999999987E-2</v>
      </c>
      <c r="N223" s="6">
        <v>-2.35E-2</v>
      </c>
      <c r="O223" s="6">
        <v>-0.03</v>
      </c>
      <c r="P223" s="6">
        <v>3.5099999999999999E-2</v>
      </c>
      <c r="Q223" s="6">
        <v>4.2300000000000004E-2</v>
      </c>
      <c r="R223" s="6">
        <v>2.64E-2</v>
      </c>
      <c r="S223" s="6">
        <v>1.09E-2</v>
      </c>
      <c r="T223" s="6">
        <v>6.54E-2</v>
      </c>
      <c r="U223" s="6">
        <v>6.5299999999999997E-2</v>
      </c>
      <c r="V223" s="6">
        <v>7.0699999999999999E-2</v>
      </c>
      <c r="W223" s="6">
        <v>0.13650000000000001</v>
      </c>
      <c r="X223" s="6">
        <v>0.16120000000000001</v>
      </c>
      <c r="Y223" s="6">
        <v>6.4600000000000005E-2</v>
      </c>
      <c r="Z223" s="6">
        <v>0.23199999999999998</v>
      </c>
    </row>
    <row r="224" spans="3:26" ht="15.5" x14ac:dyDescent="0.35">
      <c r="C224" t="s">
        <v>240</v>
      </c>
      <c r="I224" s="6">
        <v>0.15620000000000001</v>
      </c>
      <c r="J224" s="6">
        <v>0.16469999999999999</v>
      </c>
      <c r="K224" s="6">
        <v>-7.2000000000000008E-2</v>
      </c>
      <c r="L224" s="6">
        <v>0.1479</v>
      </c>
      <c r="M224" s="6">
        <v>0.20649999999999999</v>
      </c>
      <c r="N224" s="6">
        <v>-6.8900000000000003E-2</v>
      </c>
      <c r="O224" s="6">
        <v>-0.11630000000000001</v>
      </c>
      <c r="P224" s="6">
        <v>8.1500000000000003E-2</v>
      </c>
      <c r="Q224" s="6">
        <v>8.2899999999999988E-2</v>
      </c>
      <c r="R224" s="6">
        <v>4.4500000000000005E-2</v>
      </c>
      <c r="S224" s="6">
        <v>1.89E-2</v>
      </c>
      <c r="T224" s="6">
        <v>0.11380000000000001</v>
      </c>
      <c r="U224" s="6">
        <v>0.10529999999999999</v>
      </c>
      <c r="V224" s="6">
        <v>9.4700000000000006E-2</v>
      </c>
      <c r="W224" s="6">
        <v>0.19510000000000002</v>
      </c>
      <c r="X224" s="6">
        <v>0.22559999999999999</v>
      </c>
      <c r="Y224" s="6">
        <v>9.1499999999999998E-2</v>
      </c>
      <c r="Z224" s="6">
        <v>0.3513</v>
      </c>
    </row>
    <row r="225" spans="3:26" ht="15.5" x14ac:dyDescent="0.35">
      <c r="C225" t="s">
        <v>241</v>
      </c>
      <c r="I225" s="6">
        <v>0.17309999999999998</v>
      </c>
      <c r="J225" s="6">
        <v>0.18920000000000001</v>
      </c>
      <c r="K225" s="6">
        <v>-5.4299999999999994E-2</v>
      </c>
      <c r="L225" s="6">
        <v>0.14380000000000001</v>
      </c>
      <c r="M225" s="6">
        <v>0.25359999999999999</v>
      </c>
      <c r="N225" s="6">
        <v>2.5499999999999998E-2</v>
      </c>
      <c r="O225" s="6">
        <v>-8.8000000000000005E-3</v>
      </c>
      <c r="P225" s="6">
        <v>8.5800000000000001E-2</v>
      </c>
      <c r="Q225" s="6">
        <v>9.7699999999999995E-2</v>
      </c>
      <c r="R225" s="6">
        <v>7.8E-2</v>
      </c>
      <c r="S225" s="6">
        <v>1.3000000000000001E-2</v>
      </c>
      <c r="T225" s="6">
        <v>0.15839999999999999</v>
      </c>
      <c r="U225" s="6">
        <v>0.15659999999999999</v>
      </c>
      <c r="V225" s="6">
        <v>0.1328</v>
      </c>
      <c r="W225" s="6">
        <v>0.27350000000000002</v>
      </c>
      <c r="X225" s="6">
        <v>0.31390000000000001</v>
      </c>
      <c r="Y225" s="6">
        <v>0.17550000000000002</v>
      </c>
      <c r="Z225" s="6">
        <v>1.0068999999999999</v>
      </c>
    </row>
    <row r="226" spans="3:26" ht="15.5" x14ac:dyDescent="0.35">
      <c r="C226" t="s">
        <v>242</v>
      </c>
      <c r="I226" s="6">
        <v>9.08</v>
      </c>
      <c r="J226" s="6">
        <v>8.8000000000000007</v>
      </c>
      <c r="K226" s="6">
        <v>-2.56</v>
      </c>
      <c r="L226" s="6">
        <v>6.77</v>
      </c>
      <c r="M226" s="6">
        <v>6.57</v>
      </c>
      <c r="N226" s="6">
        <v>0.36</v>
      </c>
      <c r="O226" s="6">
        <v>-0.1</v>
      </c>
      <c r="P226" s="6">
        <v>2.4500000000000002</v>
      </c>
      <c r="Q226" s="6">
        <v>3.65</v>
      </c>
      <c r="R226" s="6">
        <v>4.21</v>
      </c>
      <c r="S226" s="6">
        <v>0.63</v>
      </c>
      <c r="T226" s="6">
        <v>8.27</v>
      </c>
      <c r="U226" s="6">
        <v>23.8</v>
      </c>
      <c r="V226" s="6">
        <v>22.54</v>
      </c>
      <c r="W226" s="6">
        <v>52.9</v>
      </c>
      <c r="X226" s="6">
        <v>84.11</v>
      </c>
      <c r="Y226" s="6">
        <v>13.1</v>
      </c>
      <c r="Z226" s="6">
        <v>51.54</v>
      </c>
    </row>
    <row r="227" spans="3:26" ht="15.5" x14ac:dyDescent="0.35">
      <c r="C227" t="s">
        <v>69</v>
      </c>
      <c r="I227" s="6">
        <v>2.75</v>
      </c>
      <c r="J227" s="6">
        <v>1.05</v>
      </c>
      <c r="K227" s="6">
        <v>0.77</v>
      </c>
      <c r="L227" s="6">
        <v>1.24</v>
      </c>
      <c r="M227" s="6">
        <v>1.72</v>
      </c>
      <c r="N227" s="6">
        <v>2.2400000000000002</v>
      </c>
      <c r="O227" s="6">
        <v>1.17</v>
      </c>
      <c r="P227" s="6">
        <v>0.86</v>
      </c>
      <c r="Q227" s="6">
        <v>0.95</v>
      </c>
      <c r="R227" s="6">
        <v>1.42</v>
      </c>
      <c r="S227" s="6">
        <v>0.7</v>
      </c>
      <c r="T227" s="6">
        <v>1.63</v>
      </c>
      <c r="U227" s="6">
        <v>1.65</v>
      </c>
      <c r="V227" s="6">
        <v>1.7</v>
      </c>
      <c r="W227" s="6">
        <v>1.83</v>
      </c>
      <c r="X227" s="6">
        <v>3.29</v>
      </c>
      <c r="Y227" s="6">
        <v>2.94</v>
      </c>
      <c r="Z227" s="6">
        <v>1.42</v>
      </c>
    </row>
    <row r="228" spans="3:26" ht="15.5" x14ac:dyDescent="0.35">
      <c r="C228" t="s">
        <v>66</v>
      </c>
      <c r="I228" s="6">
        <v>1128.98</v>
      </c>
      <c r="J228" s="6">
        <v>1018.64</v>
      </c>
      <c r="K228" s="6">
        <v>838.11</v>
      </c>
      <c r="L228" s="6">
        <v>945.47</v>
      </c>
      <c r="M228" s="5">
        <v>847</v>
      </c>
      <c r="N228" s="6">
        <v>663.29</v>
      </c>
      <c r="O228" s="6">
        <v>706.01</v>
      </c>
      <c r="P228" s="6">
        <v>875.66</v>
      </c>
      <c r="Q228" s="6">
        <v>813.84</v>
      </c>
      <c r="R228" s="6">
        <v>759.08</v>
      </c>
      <c r="S228" s="6">
        <v>721.16</v>
      </c>
      <c r="T228" s="5">
        <v>753</v>
      </c>
      <c r="U228" s="6">
        <v>971.98</v>
      </c>
      <c r="V228" s="6">
        <v>905.59</v>
      </c>
      <c r="W228" s="6">
        <v>913.46</v>
      </c>
      <c r="X228" s="6">
        <v>835.04</v>
      </c>
      <c r="Y228" s="6">
        <v>681.51</v>
      </c>
      <c r="Z228" s="6">
        <v>759.1</v>
      </c>
    </row>
    <row r="229" spans="3:26" ht="15.5" x14ac:dyDescent="0.35">
      <c r="C229" t="s">
        <v>243</v>
      </c>
      <c r="I229" s="6">
        <v>2.75</v>
      </c>
      <c r="J229" s="6">
        <v>1.05</v>
      </c>
      <c r="K229" s="6">
        <v>0.77</v>
      </c>
      <c r="L229" s="6">
        <v>1.24</v>
      </c>
      <c r="M229" s="6">
        <v>1.72</v>
      </c>
      <c r="N229" s="6">
        <v>2.2400000000000002</v>
      </c>
      <c r="O229" s="6">
        <v>1.17</v>
      </c>
      <c r="P229" s="6">
        <v>0.86</v>
      </c>
      <c r="Q229" s="6">
        <v>0.95</v>
      </c>
      <c r="R229" s="6">
        <v>1.42</v>
      </c>
      <c r="S229" s="6">
        <v>0.7</v>
      </c>
      <c r="T229" s="6">
        <v>1.63</v>
      </c>
      <c r="U229" s="6">
        <v>1.65</v>
      </c>
      <c r="V229" s="6">
        <v>1.7</v>
      </c>
      <c r="W229" s="6">
        <v>1.83</v>
      </c>
      <c r="X229" s="6">
        <v>3.29</v>
      </c>
      <c r="Y229" s="6">
        <v>2.94</v>
      </c>
      <c r="Z229" s="6">
        <v>1.42</v>
      </c>
    </row>
    <row r="230" spans="3:26" ht="15.5" x14ac:dyDescent="0.35">
      <c r="C230" t="s">
        <v>244</v>
      </c>
      <c r="I230" s="6">
        <v>1128.98</v>
      </c>
      <c r="J230" s="6">
        <v>1018.64</v>
      </c>
      <c r="K230" s="6">
        <v>838.11</v>
      </c>
      <c r="L230" s="6">
        <v>945.47</v>
      </c>
      <c r="M230" s="5">
        <v>847</v>
      </c>
      <c r="N230" s="6">
        <v>663.29</v>
      </c>
      <c r="O230" s="6">
        <v>706.01</v>
      </c>
      <c r="P230" s="6">
        <v>875.66</v>
      </c>
      <c r="Q230" s="6">
        <v>813.84</v>
      </c>
      <c r="R230" s="6">
        <v>759.08</v>
      </c>
      <c r="S230" s="6">
        <v>721.16</v>
      </c>
      <c r="T230" s="5">
        <v>753</v>
      </c>
      <c r="U230" s="6">
        <v>971.98</v>
      </c>
      <c r="V230" s="6">
        <v>905.59</v>
      </c>
      <c r="W230" s="6">
        <v>913.46</v>
      </c>
      <c r="X230" s="6">
        <v>835.04</v>
      </c>
      <c r="Y230" s="6">
        <v>681.51</v>
      </c>
      <c r="Z230" s="6">
        <v>759.1</v>
      </c>
    </row>
    <row r="231" spans="3:26" ht="15.5" x14ac:dyDescent="0.35">
      <c r="C231" t="s">
        <v>245</v>
      </c>
      <c r="I231" s="5">
        <v>767000000000</v>
      </c>
      <c r="J231" s="5">
        <v>259000000000</v>
      </c>
      <c r="K231" s="5">
        <v>2218000000000</v>
      </c>
      <c r="L231" s="5">
        <v>542000000000</v>
      </c>
      <c r="M231" s="5">
        <v>2665000000000</v>
      </c>
      <c r="N231" s="5">
        <v>3802000000000</v>
      </c>
      <c r="O231" s="5">
        <v>9459000000000</v>
      </c>
      <c r="P231" s="5">
        <v>975000000000</v>
      </c>
      <c r="Q231" s="5">
        <v>733000000000</v>
      </c>
      <c r="R231" s="5">
        <v>661000000000</v>
      </c>
      <c r="S231" s="5">
        <v>583000000000</v>
      </c>
      <c r="T231" s="5">
        <v>851000000000</v>
      </c>
      <c r="U231" s="5">
        <v>404000000000</v>
      </c>
      <c r="V231" s="5">
        <v>264000000000</v>
      </c>
      <c r="W231" s="5">
        <v>644000000000</v>
      </c>
      <c r="X231" s="5">
        <v>432000000000</v>
      </c>
      <c r="Y231" s="5">
        <v>364000000000</v>
      </c>
      <c r="Z231" s="5">
        <v>366000000000</v>
      </c>
    </row>
    <row r="232" spans="3:26" ht="15.5" x14ac:dyDescent="0.35">
      <c r="C232" t="s">
        <v>246</v>
      </c>
      <c r="I232" s="5">
        <v>805000000000</v>
      </c>
      <c r="J232" s="5">
        <v>1233000000000</v>
      </c>
      <c r="K232" s="5">
        <v>1269000000000</v>
      </c>
      <c r="L232" s="5">
        <v>2245000000000</v>
      </c>
      <c r="M232" s="5">
        <v>1436000000000</v>
      </c>
      <c r="N232" s="5">
        <v>2449000000000</v>
      </c>
      <c r="O232" s="5">
        <v>2102000000000</v>
      </c>
      <c r="P232" s="5">
        <v>1500000000000</v>
      </c>
      <c r="Q232" s="5">
        <v>1500000000000</v>
      </c>
    </row>
    <row r="233" spans="3:26" ht="15.5" x14ac:dyDescent="0.35">
      <c r="C233" t="s">
        <v>25</v>
      </c>
      <c r="I233" s="5">
        <v>1572000000000</v>
      </c>
      <c r="J233" s="5">
        <v>1491000000000</v>
      </c>
      <c r="K233" s="5">
        <v>3487000000000</v>
      </c>
      <c r="L233" s="5">
        <v>2787000000000</v>
      </c>
      <c r="M233" s="5">
        <v>4100000000000</v>
      </c>
      <c r="N233" s="5">
        <v>6252000000000</v>
      </c>
      <c r="O233" s="5">
        <v>11561000000000</v>
      </c>
      <c r="P233" s="5">
        <v>2475000000000</v>
      </c>
      <c r="Q233" s="5">
        <v>2233000000000</v>
      </c>
      <c r="R233" s="5">
        <v>661000000000</v>
      </c>
      <c r="S233" s="5">
        <v>583000000000</v>
      </c>
      <c r="T233" s="5">
        <v>851000000000</v>
      </c>
      <c r="U233" s="5">
        <v>404000000000</v>
      </c>
      <c r="V233" s="5">
        <v>264000000000</v>
      </c>
      <c r="W233" s="5">
        <v>644000000000</v>
      </c>
      <c r="X233" s="5">
        <v>432000000000</v>
      </c>
      <c r="Y233" s="5">
        <v>364000000000</v>
      </c>
      <c r="Z233" s="5">
        <v>366000000000</v>
      </c>
    </row>
    <row r="234" spans="3:26" ht="15.5" x14ac:dyDescent="0.35">
      <c r="C234" t="s">
        <v>22</v>
      </c>
      <c r="I234" s="5">
        <v>-140000000000</v>
      </c>
      <c r="J234" s="5">
        <v>-497000000000</v>
      </c>
      <c r="K234" s="5">
        <v>1960000000000</v>
      </c>
      <c r="L234" s="5">
        <v>1578000000000</v>
      </c>
      <c r="M234" s="5">
        <v>2318000000000</v>
      </c>
      <c r="N234" s="5">
        <v>5444000000000</v>
      </c>
      <c r="O234" s="5">
        <v>9961000000000</v>
      </c>
      <c r="P234" s="5">
        <v>1690000000000</v>
      </c>
      <c r="Q234" s="5">
        <v>876000000000</v>
      </c>
      <c r="R234" s="5">
        <v>98000000000</v>
      </c>
      <c r="S234" s="5">
        <v>86000000000</v>
      </c>
      <c r="T234" s="5">
        <v>505000000000</v>
      </c>
      <c r="U234" s="5">
        <v>-209000000000</v>
      </c>
      <c r="V234" s="5">
        <v>-407000000000</v>
      </c>
      <c r="W234" s="5">
        <v>-16000000000</v>
      </c>
      <c r="X234" s="5">
        <v>-412000000000</v>
      </c>
      <c r="Y234" s="5">
        <v>-138000000000</v>
      </c>
      <c r="Z234" s="5">
        <v>-95000000000</v>
      </c>
    </row>
    <row r="235" spans="3:26" ht="15.5" x14ac:dyDescent="0.35">
      <c r="C235" t="s">
        <v>247</v>
      </c>
      <c r="I235" s="5">
        <v>3958000000000</v>
      </c>
      <c r="J235" s="5">
        <v>3363000000000</v>
      </c>
      <c r="K235" s="5">
        <v>1537000000000</v>
      </c>
      <c r="L235" s="5">
        <v>3088000000000</v>
      </c>
      <c r="M235" s="5">
        <v>1738000000000</v>
      </c>
      <c r="N235" s="5">
        <v>692000000000</v>
      </c>
      <c r="O235" s="5">
        <v>349000000000</v>
      </c>
      <c r="P235" s="5">
        <v>3028000000000</v>
      </c>
      <c r="Q235" s="5">
        <v>3594000000000</v>
      </c>
      <c r="R235" s="5">
        <v>2177000000000</v>
      </c>
      <c r="S235" s="5">
        <v>2445000000000</v>
      </c>
      <c r="T235" s="5">
        <v>3039000000000</v>
      </c>
      <c r="U235" s="5">
        <v>2921000000000</v>
      </c>
      <c r="V235" s="5">
        <v>2970000000000</v>
      </c>
      <c r="W235" s="5">
        <v>3209000000000</v>
      </c>
      <c r="X235" s="5">
        <v>2839000000000</v>
      </c>
      <c r="Y235" s="5">
        <v>2141000000000</v>
      </c>
      <c r="Z235" s="5">
        <v>2665000000000</v>
      </c>
    </row>
    <row r="236" spans="3:26" ht="15.5" x14ac:dyDescent="0.35">
      <c r="C236" t="s">
        <v>248</v>
      </c>
      <c r="I236" s="5">
        <v>966000000000</v>
      </c>
      <c r="J236" s="5">
        <v>2495000000000</v>
      </c>
      <c r="K236" s="5">
        <v>682000000000</v>
      </c>
      <c r="L236" s="5">
        <v>2952000000000</v>
      </c>
      <c r="M236" s="5">
        <v>4039000000000</v>
      </c>
      <c r="N236" s="5">
        <v>5401000000000</v>
      </c>
      <c r="O236" s="5">
        <v>-2080000000000</v>
      </c>
      <c r="P236" s="5">
        <v>-1421000000000</v>
      </c>
      <c r="Q236" s="5">
        <v>-152000000000</v>
      </c>
      <c r="R236" s="5">
        <v>1090000000000</v>
      </c>
      <c r="S236" s="5">
        <v>1290000000000</v>
      </c>
      <c r="T236" s="5">
        <v>-641000000000</v>
      </c>
      <c r="U236" s="5">
        <v>-762000000000</v>
      </c>
      <c r="V236" s="5">
        <v>1454000000000</v>
      </c>
      <c r="W236" s="5">
        <v>64000000000</v>
      </c>
      <c r="X236" s="5">
        <v>784000000000</v>
      </c>
      <c r="Y236" s="5">
        <v>1473000000000</v>
      </c>
      <c r="Z236" s="5">
        <v>-133000000000</v>
      </c>
    </row>
    <row r="237" spans="3:26" ht="15.5" x14ac:dyDescent="0.35">
      <c r="C237" t="s">
        <v>249</v>
      </c>
      <c r="I237" s="5">
        <v>-306000000000</v>
      </c>
      <c r="J237" s="5">
        <v>-313000000000</v>
      </c>
      <c r="K237" s="5">
        <v>-684000000000</v>
      </c>
      <c r="L237" s="5">
        <v>-855000000000</v>
      </c>
      <c r="M237" s="5">
        <v>-860000000000</v>
      </c>
      <c r="N237" s="5">
        <v>-955000000000</v>
      </c>
      <c r="O237" s="5">
        <v>-1579000000000</v>
      </c>
      <c r="P237" s="5">
        <v>-1254000000000</v>
      </c>
      <c r="Q237" s="5">
        <v>-802000000000</v>
      </c>
      <c r="R237" s="5">
        <v>-549000000000</v>
      </c>
      <c r="S237" s="5">
        <v>-670000000000</v>
      </c>
      <c r="T237" s="5">
        <v>-455000000000</v>
      </c>
      <c r="U237" s="5">
        <v>-453000000000</v>
      </c>
      <c r="V237" s="5">
        <v>-603000000000</v>
      </c>
      <c r="W237" s="5">
        <v>-417000000000</v>
      </c>
      <c r="X237" s="5">
        <v>-308000000000</v>
      </c>
      <c r="Y237" s="5">
        <v>-661000000000</v>
      </c>
      <c r="Z237" s="5">
        <v>-636000000000</v>
      </c>
    </row>
    <row r="238" spans="3:26" ht="15.5" x14ac:dyDescent="0.35">
      <c r="C238" t="s">
        <v>14</v>
      </c>
      <c r="I238" s="5">
        <v>660000000000</v>
      </c>
      <c r="J238" s="5">
        <v>2182000000000</v>
      </c>
      <c r="K238" s="5">
        <v>-2000000000</v>
      </c>
      <c r="L238" s="5">
        <v>2096000000000</v>
      </c>
      <c r="M238" s="5">
        <v>3180000000000</v>
      </c>
      <c r="N238" s="5">
        <v>4446000000000</v>
      </c>
      <c r="O238" s="5">
        <v>-3659000000000</v>
      </c>
      <c r="P238" s="5">
        <v>-2675000000000</v>
      </c>
      <c r="Q238" s="5">
        <v>-954000000000</v>
      </c>
      <c r="R238" s="5">
        <v>541000000000</v>
      </c>
      <c r="S238" s="5">
        <v>620000000000</v>
      </c>
      <c r="T238" s="5">
        <v>-1096000000000</v>
      </c>
      <c r="U238" s="5">
        <v>-1215000000000</v>
      </c>
      <c r="V238" s="5">
        <v>851000000000</v>
      </c>
      <c r="W238" s="5">
        <v>-352000000000</v>
      </c>
      <c r="X238" s="5">
        <v>475000000000</v>
      </c>
      <c r="Y238" s="5">
        <v>812000000000</v>
      </c>
      <c r="Z238" s="5">
        <v>-769000000000</v>
      </c>
    </row>
    <row r="239" spans="3:26" ht="15.5" x14ac:dyDescent="0.35">
      <c r="C239" t="s">
        <v>16</v>
      </c>
      <c r="I239" s="6">
        <v>88.67</v>
      </c>
      <c r="J239" s="6">
        <v>293.02999999999997</v>
      </c>
      <c r="K239" s="6">
        <v>-0.27</v>
      </c>
      <c r="L239" s="6">
        <v>281.47000000000003</v>
      </c>
      <c r="M239" s="6">
        <v>426.91</v>
      </c>
      <c r="N239" s="6">
        <v>597.01</v>
      </c>
      <c r="O239" s="6">
        <v>-491.28</v>
      </c>
      <c r="P239" s="6">
        <v>-359.14</v>
      </c>
      <c r="Q239" s="6">
        <v>-128.15</v>
      </c>
      <c r="R239" s="6">
        <v>72.64</v>
      </c>
      <c r="S239" s="6">
        <v>83.28</v>
      </c>
      <c r="T239" s="6">
        <v>-147.18</v>
      </c>
      <c r="U239" s="6">
        <v>-241.37</v>
      </c>
      <c r="V239" s="6">
        <v>169.14</v>
      </c>
      <c r="W239" s="6">
        <v>-69.989999999999995</v>
      </c>
      <c r="X239" s="6">
        <v>94.47</v>
      </c>
      <c r="Y239" s="6">
        <v>161.29</v>
      </c>
      <c r="Z239" s="6">
        <v>-152.76</v>
      </c>
    </row>
    <row r="241" spans="2:17" ht="15.5" x14ac:dyDescent="0.35">
      <c r="B241" t="s">
        <v>250</v>
      </c>
      <c r="C241" t="s">
        <v>251</v>
      </c>
      <c r="D241" s="5">
        <v>1501000000000</v>
      </c>
      <c r="E241" s="5">
        <v>711000000000</v>
      </c>
      <c r="F241" s="5">
        <v>302000000000</v>
      </c>
      <c r="G241" s="5">
        <v>183000000000</v>
      </c>
      <c r="H241" s="5">
        <v>6003000000000</v>
      </c>
      <c r="I241" s="5">
        <v>1314000000000</v>
      </c>
      <c r="J241" s="5">
        <v>1249000000000</v>
      </c>
      <c r="K241" s="5">
        <v>-450000000000</v>
      </c>
      <c r="L241" s="5">
        <v>1041000000000</v>
      </c>
      <c r="M241" s="5">
        <v>1303000000000</v>
      </c>
      <c r="N241" s="5">
        <v>-341000000000</v>
      </c>
      <c r="O241" s="5">
        <v>-611000000000</v>
      </c>
      <c r="P241" s="5">
        <v>531000000000</v>
      </c>
      <c r="Q241" s="5">
        <v>502000000000</v>
      </c>
    </row>
    <row r="242" spans="2:17" ht="15.5" x14ac:dyDescent="0.35">
      <c r="C242" t="s">
        <v>252</v>
      </c>
      <c r="H242" s="5">
        <v>2698000000000</v>
      </c>
      <c r="I242" s="5">
        <v>1314000000000</v>
      </c>
      <c r="J242" s="5">
        <v>1249000000000</v>
      </c>
      <c r="K242" s="5">
        <v>-450000000000</v>
      </c>
      <c r="L242" s="5">
        <v>1041000000000</v>
      </c>
      <c r="M242" s="5">
        <v>1303000000000</v>
      </c>
      <c r="N242" s="5">
        <v>-341000000000</v>
      </c>
      <c r="O242" s="5">
        <v>-611000000000</v>
      </c>
      <c r="P242" s="5">
        <v>531000000000</v>
      </c>
      <c r="Q242" s="5">
        <v>502000000000</v>
      </c>
    </row>
    <row r="243" spans="2:17" ht="15.5" x14ac:dyDescent="0.35">
      <c r="C243" t="s">
        <v>253</v>
      </c>
      <c r="H243" s="6">
        <v>88.19</v>
      </c>
      <c r="I243" s="6">
        <v>88.19</v>
      </c>
      <c r="J243" s="6">
        <v>63.73</v>
      </c>
      <c r="L243" s="6">
        <v>41.95</v>
      </c>
      <c r="M243" s="6">
        <v>61.22</v>
      </c>
      <c r="Q243" s="6">
        <v>23.61</v>
      </c>
    </row>
    <row r="244" spans="2:17" ht="15.5" x14ac:dyDescent="0.35">
      <c r="C244" t="s">
        <v>77</v>
      </c>
      <c r="H244" s="6">
        <v>0.1094</v>
      </c>
      <c r="I244" s="6">
        <v>0.5</v>
      </c>
      <c r="J244" s="6">
        <v>0.37990000000000002</v>
      </c>
      <c r="L244" s="6">
        <v>0.3</v>
      </c>
      <c r="M244" s="6">
        <v>0.35</v>
      </c>
      <c r="Q244" s="6">
        <v>0.35</v>
      </c>
    </row>
    <row r="245" spans="2:17" ht="15.5" x14ac:dyDescent="0.35">
      <c r="C245" t="s">
        <v>254</v>
      </c>
      <c r="H245" s="6">
        <v>2.3799999999999998E-2</v>
      </c>
      <c r="I245" s="6">
        <v>7.980000000000001E-2</v>
      </c>
      <c r="J245" s="6">
        <v>5.7699999999999994E-2</v>
      </c>
      <c r="L245" s="6">
        <v>4.4199999999999996E-2</v>
      </c>
      <c r="M245" s="6">
        <v>3.0800000000000001E-2</v>
      </c>
      <c r="Q245" s="6">
        <v>2.1499999999999998E-2</v>
      </c>
    </row>
    <row r="246" spans="2:17" ht="15.5" x14ac:dyDescent="0.35">
      <c r="C246" t="s">
        <v>57</v>
      </c>
      <c r="D246" s="6">
        <v>201.5</v>
      </c>
      <c r="E246" s="6">
        <v>95.49</v>
      </c>
      <c r="F246" s="6">
        <v>40.6</v>
      </c>
      <c r="G246" s="6">
        <v>24.6</v>
      </c>
      <c r="H246" s="6">
        <v>806.01</v>
      </c>
      <c r="I246" s="6">
        <v>176.38</v>
      </c>
      <c r="J246" s="6">
        <v>167.75</v>
      </c>
      <c r="K246" s="6">
        <v>-60.38</v>
      </c>
      <c r="L246" s="6">
        <v>139.84</v>
      </c>
      <c r="M246" s="6">
        <v>174.92</v>
      </c>
      <c r="N246" s="6">
        <v>-45.73</v>
      </c>
      <c r="O246" s="6">
        <v>-82.08</v>
      </c>
      <c r="P246" s="6">
        <v>71.34</v>
      </c>
      <c r="Q246" s="6">
        <v>67.459999999999994</v>
      </c>
    </row>
    <row r="247" spans="2:17" ht="15.5" x14ac:dyDescent="0.35">
      <c r="C247" t="s">
        <v>255</v>
      </c>
      <c r="H247" s="6">
        <v>362.19</v>
      </c>
      <c r="I247" s="6">
        <v>176.38</v>
      </c>
      <c r="J247" s="6">
        <v>167.75</v>
      </c>
      <c r="K247" s="6">
        <v>-60.38</v>
      </c>
      <c r="L247" s="6">
        <v>139.84</v>
      </c>
      <c r="M247" s="6">
        <v>174.92</v>
      </c>
      <c r="N247" s="6">
        <v>-45.73</v>
      </c>
      <c r="O247" s="6">
        <v>-82.08</v>
      </c>
      <c r="P247" s="6">
        <v>71.34</v>
      </c>
      <c r="Q247" s="6">
        <v>67.459999999999994</v>
      </c>
    </row>
    <row r="248" spans="2:17" ht="15.5" x14ac:dyDescent="0.35">
      <c r="C248" t="s">
        <v>79</v>
      </c>
      <c r="H248" s="6">
        <v>88.19</v>
      </c>
      <c r="I248" s="6">
        <v>88.19</v>
      </c>
      <c r="J248" s="6">
        <v>63.73</v>
      </c>
      <c r="L248" s="6">
        <v>41.95</v>
      </c>
      <c r="M248" s="6">
        <v>61.22</v>
      </c>
      <c r="Q248" s="6">
        <v>23.61</v>
      </c>
    </row>
    <row r="249" spans="2:17" ht="15.5" x14ac:dyDescent="0.35">
      <c r="C249" t="s">
        <v>256</v>
      </c>
      <c r="H249" s="6">
        <v>0.1094</v>
      </c>
      <c r="I249" s="6">
        <v>0.5</v>
      </c>
      <c r="J249" s="6">
        <v>0.37990000000000002</v>
      </c>
      <c r="L249" s="6">
        <v>0.3</v>
      </c>
      <c r="M249" s="6">
        <v>0.35</v>
      </c>
      <c r="Q249" s="6">
        <v>0.35</v>
      </c>
    </row>
    <row r="250" spans="2:17" ht="15.5" x14ac:dyDescent="0.35">
      <c r="C250" t="s">
        <v>257</v>
      </c>
      <c r="H250" s="6">
        <v>2.3799999999999998E-2</v>
      </c>
      <c r="I250" s="6">
        <v>7.980000000000001E-2</v>
      </c>
      <c r="J250" s="6">
        <v>5.7699999999999994E-2</v>
      </c>
      <c r="L250" s="6">
        <v>4.4199999999999996E-2</v>
      </c>
      <c r="M250" s="6">
        <v>3.0800000000000001E-2</v>
      </c>
      <c r="Q250" s="6">
        <v>2.1499999999999998E-2</v>
      </c>
    </row>
    <row r="251" spans="2:17" ht="15.5" x14ac:dyDescent="0.35">
      <c r="C251" t="s">
        <v>258</v>
      </c>
      <c r="D251" s="5">
        <v>5465000000000</v>
      </c>
      <c r="E251" s="5">
        <v>4945000000000</v>
      </c>
      <c r="F251" s="5">
        <v>2388000000000</v>
      </c>
      <c r="G251" s="5">
        <v>2122000000000</v>
      </c>
      <c r="H251" s="5">
        <v>21860000000000</v>
      </c>
      <c r="I251" s="5">
        <v>11553000000000</v>
      </c>
      <c r="J251" s="5">
        <v>10856000000000</v>
      </c>
      <c r="K251" s="5">
        <v>8392000000000</v>
      </c>
      <c r="L251" s="5">
        <v>12504000000000</v>
      </c>
      <c r="M251" s="5">
        <v>14607000000000</v>
      </c>
      <c r="N251" s="5">
        <v>15216000000000</v>
      </c>
      <c r="O251" s="5">
        <v>19303000000000</v>
      </c>
      <c r="P251" s="5">
        <v>11050000000000</v>
      </c>
      <c r="Q251" s="5">
        <v>9217000000000</v>
      </c>
    </row>
    <row r="252" spans="2:17" ht="15.5" x14ac:dyDescent="0.35">
      <c r="C252" t="s">
        <v>259</v>
      </c>
      <c r="H252" s="5">
        <v>14920000000000</v>
      </c>
      <c r="I252" s="5">
        <v>11553000000000</v>
      </c>
      <c r="J252" s="5">
        <v>10856000000000</v>
      </c>
      <c r="K252" s="5">
        <v>8392000000000</v>
      </c>
      <c r="L252" s="5">
        <v>12504000000000</v>
      </c>
      <c r="M252" s="5">
        <v>14607000000000</v>
      </c>
      <c r="N252" s="5">
        <v>15216000000000</v>
      </c>
      <c r="O252" s="5">
        <v>19303000000000</v>
      </c>
      <c r="P252" s="5">
        <v>11050000000000</v>
      </c>
      <c r="Q252" s="5">
        <v>9217000000000</v>
      </c>
    </row>
    <row r="253" spans="2:17" ht="15.5" x14ac:dyDescent="0.35">
      <c r="C253" t="s">
        <v>260</v>
      </c>
      <c r="H253" s="6">
        <v>88.19</v>
      </c>
      <c r="I253" s="6">
        <v>88.19</v>
      </c>
      <c r="J253" s="6">
        <v>63.73</v>
      </c>
      <c r="L253" s="6">
        <v>41.95</v>
      </c>
      <c r="M253" s="6">
        <v>61.22</v>
      </c>
      <c r="Q253" s="6">
        <v>23.61</v>
      </c>
    </row>
    <row r="254" spans="2:17" ht="15.5" x14ac:dyDescent="0.35">
      <c r="C254" t="s">
        <v>261</v>
      </c>
      <c r="H254" s="6">
        <v>0.1094</v>
      </c>
      <c r="I254" s="6">
        <v>0.5</v>
      </c>
      <c r="J254" s="6">
        <v>0.37990000000000002</v>
      </c>
      <c r="L254" s="6">
        <v>0.3</v>
      </c>
      <c r="M254" s="6">
        <v>0.35</v>
      </c>
      <c r="Q254" s="6">
        <v>0.35</v>
      </c>
    </row>
    <row r="255" spans="2:17" ht="15.5" x14ac:dyDescent="0.35">
      <c r="C255" t="s">
        <v>262</v>
      </c>
      <c r="H255" s="6">
        <v>2.3799999999999998E-2</v>
      </c>
      <c r="I255" s="6">
        <v>7.980000000000001E-2</v>
      </c>
      <c r="J255" s="6">
        <v>5.7699999999999994E-2</v>
      </c>
      <c r="L255" s="6">
        <v>4.4199999999999996E-2</v>
      </c>
      <c r="M255" s="6">
        <v>3.0800000000000001E-2</v>
      </c>
      <c r="Q255" s="6">
        <v>2.1499999999999998E-2</v>
      </c>
    </row>
    <row r="256" spans="2:17" ht="15.5" x14ac:dyDescent="0.35">
      <c r="C256" t="s">
        <v>263</v>
      </c>
      <c r="I256" s="6">
        <v>4.5999999999999996</v>
      </c>
    </row>
    <row r="257" spans="3:9" ht="15.5" x14ac:dyDescent="0.35">
      <c r="C257" t="s">
        <v>264</v>
      </c>
      <c r="I257" s="6">
        <v>10.24</v>
      </c>
    </row>
    <row r="258" spans="3:9" ht="15.5" x14ac:dyDescent="0.35">
      <c r="C258" t="s">
        <v>612</v>
      </c>
      <c r="I258" s="6">
        <v>10.32</v>
      </c>
    </row>
    <row r="259" spans="3:9" ht="15.5" x14ac:dyDescent="0.35">
      <c r="C259" t="s">
        <v>265</v>
      </c>
      <c r="I259" s="6">
        <v>7.42</v>
      </c>
    </row>
    <row r="260" spans="3:9" ht="15.5" x14ac:dyDescent="0.35">
      <c r="C260" t="s">
        <v>266</v>
      </c>
      <c r="I260" s="6">
        <v>9.7599999999999992E-2</v>
      </c>
    </row>
    <row r="261" spans="3:9" ht="15.5" x14ac:dyDescent="0.35">
      <c r="C261" t="s">
        <v>267</v>
      </c>
      <c r="I261" s="6">
        <v>1.85</v>
      </c>
    </row>
    <row r="262" spans="3:9" ht="15.5" x14ac:dyDescent="0.35">
      <c r="C262" t="s">
        <v>268</v>
      </c>
      <c r="I262" s="6">
        <v>2.77</v>
      </c>
    </row>
    <row r="263" spans="3:9" ht="15.5" x14ac:dyDescent="0.35">
      <c r="C263" t="s">
        <v>269</v>
      </c>
      <c r="I263" s="6">
        <v>10.41</v>
      </c>
    </row>
    <row r="264" spans="3:9" ht="15.5" x14ac:dyDescent="0.35">
      <c r="C264" t="s">
        <v>270</v>
      </c>
      <c r="I264" s="6">
        <v>11.56</v>
      </c>
    </row>
    <row r="265" spans="3:9" ht="15.5" x14ac:dyDescent="0.35">
      <c r="C265" t="s">
        <v>271</v>
      </c>
      <c r="I265" s="6">
        <v>7.18</v>
      </c>
    </row>
    <row r="266" spans="3:9" ht="15.5" x14ac:dyDescent="0.35">
      <c r="C266" t="s">
        <v>272</v>
      </c>
      <c r="I266" s="6">
        <v>5.89</v>
      </c>
    </row>
    <row r="267" spans="3:9" ht="15.5" x14ac:dyDescent="0.35">
      <c r="C267" t="s">
        <v>273</v>
      </c>
      <c r="I267" s="6">
        <v>1.99</v>
      </c>
    </row>
    <row r="268" spans="3:9" ht="15.5" x14ac:dyDescent="0.35">
      <c r="C268" t="s">
        <v>274</v>
      </c>
      <c r="I268" s="6">
        <v>1.27</v>
      </c>
    </row>
    <row r="269" spans="3:9" ht="15.5" x14ac:dyDescent="0.35">
      <c r="C269" t="s">
        <v>677</v>
      </c>
      <c r="I269" s="6">
        <v>-1.8</v>
      </c>
    </row>
    <row r="270" spans="3:9" ht="15.5" x14ac:dyDescent="0.35">
      <c r="C270" t="s">
        <v>275</v>
      </c>
      <c r="I270" s="6">
        <v>362.19</v>
      </c>
    </row>
    <row r="271" spans="3:9" ht="15.5" x14ac:dyDescent="0.35">
      <c r="C271" t="s">
        <v>276</v>
      </c>
      <c r="I271" s="6">
        <v>806.01</v>
      </c>
    </row>
    <row r="272" spans="3:9" ht="15.5" x14ac:dyDescent="0.35">
      <c r="C272" t="s">
        <v>277</v>
      </c>
      <c r="I272" s="6">
        <v>2003.28</v>
      </c>
    </row>
    <row r="273" spans="3:9" ht="15.5" x14ac:dyDescent="0.35">
      <c r="C273" t="s">
        <v>278</v>
      </c>
      <c r="D273" s="6">
        <v>424.87</v>
      </c>
    </row>
    <row r="274" spans="3:9" ht="15.5" x14ac:dyDescent="0.35">
      <c r="C274" t="s">
        <v>279</v>
      </c>
      <c r="I274" s="6">
        <v>1336.98</v>
      </c>
    </row>
    <row r="275" spans="3:9" ht="15.5" x14ac:dyDescent="0.35">
      <c r="C275" t="s">
        <v>280</v>
      </c>
      <c r="I275" s="6">
        <v>320.93</v>
      </c>
    </row>
    <row r="276" spans="3:9" ht="15.5" x14ac:dyDescent="0.35">
      <c r="C276" t="s">
        <v>281</v>
      </c>
      <c r="D276" s="6">
        <v>2.76</v>
      </c>
    </row>
    <row r="277" spans="3:9" ht="15.5" x14ac:dyDescent="0.35">
      <c r="C277" t="s">
        <v>282</v>
      </c>
      <c r="D277" s="6">
        <v>1.88</v>
      </c>
    </row>
    <row r="278" spans="3:9" ht="15.5" x14ac:dyDescent="0.35">
      <c r="C278" t="s">
        <v>283</v>
      </c>
      <c r="D278" s="6">
        <v>0.11</v>
      </c>
    </row>
    <row r="279" spans="3:9" ht="15.5" x14ac:dyDescent="0.35">
      <c r="C279" t="s">
        <v>284</v>
      </c>
      <c r="D279" s="6">
        <v>0.05</v>
      </c>
    </row>
    <row r="280" spans="3:9" ht="15.5" x14ac:dyDescent="0.35">
      <c r="C280" t="s">
        <v>285</v>
      </c>
      <c r="D280" s="6">
        <v>0.53</v>
      </c>
    </row>
    <row r="281" spans="3:9" ht="15.5" x14ac:dyDescent="0.35">
      <c r="C281" t="s">
        <v>286</v>
      </c>
      <c r="D281" s="6">
        <v>7.0000000000000007E-2</v>
      </c>
    </row>
    <row r="282" spans="3:9" ht="15.5" x14ac:dyDescent="0.35">
      <c r="C282" t="s">
        <v>287</v>
      </c>
      <c r="D282" s="6">
        <v>1.53</v>
      </c>
    </row>
    <row r="283" spans="3:9" ht="15.5" x14ac:dyDescent="0.35">
      <c r="C283" t="s">
        <v>288</v>
      </c>
      <c r="I283" s="6">
        <v>18.309999999999999</v>
      </c>
    </row>
    <row r="284" spans="3:9" ht="15.5" x14ac:dyDescent="0.35">
      <c r="C284" t="s">
        <v>12</v>
      </c>
      <c r="D284" s="5">
        <v>1937000000000</v>
      </c>
    </row>
    <row r="285" spans="3:9" ht="15.5" x14ac:dyDescent="0.35">
      <c r="C285" t="s">
        <v>289</v>
      </c>
      <c r="I285" s="6">
        <v>7.85</v>
      </c>
    </row>
    <row r="286" spans="3:9" ht="15.5" x14ac:dyDescent="0.35">
      <c r="C286" t="s">
        <v>290</v>
      </c>
      <c r="I286" s="6">
        <v>0.17710000000000001</v>
      </c>
    </row>
    <row r="287" spans="3:9" ht="15.5" x14ac:dyDescent="0.35">
      <c r="C287" t="s">
        <v>291</v>
      </c>
      <c r="I287" s="6">
        <v>0.27089999999999997</v>
      </c>
    </row>
    <row r="288" spans="3:9" ht="15.5" x14ac:dyDescent="0.35">
      <c r="C288" t="s">
        <v>292</v>
      </c>
      <c r="I288" s="6">
        <v>0.30859999999999999</v>
      </c>
    </row>
    <row r="289" spans="3:9" ht="15.5" x14ac:dyDescent="0.35">
      <c r="C289" t="s">
        <v>293</v>
      </c>
      <c r="I289" s="6">
        <v>0.25890000000000002</v>
      </c>
    </row>
    <row r="290" spans="3:9" ht="15.5" x14ac:dyDescent="0.35">
      <c r="C290" t="s">
        <v>294</v>
      </c>
      <c r="D290" s="6">
        <v>30.09</v>
      </c>
    </row>
    <row r="291" spans="3:9" ht="15.5" x14ac:dyDescent="0.35">
      <c r="C291" t="s">
        <v>295</v>
      </c>
      <c r="D291" s="6">
        <v>73.78</v>
      </c>
    </row>
    <row r="292" spans="3:9" ht="15.5" x14ac:dyDescent="0.35">
      <c r="C292" t="s">
        <v>296</v>
      </c>
      <c r="D292" s="6">
        <v>22.95</v>
      </c>
    </row>
    <row r="293" spans="3:9" ht="15.5" x14ac:dyDescent="0.35">
      <c r="C293" t="s">
        <v>297</v>
      </c>
      <c r="D293" s="6">
        <v>80.92</v>
      </c>
    </row>
    <row r="294" spans="3:9" ht="15.5" x14ac:dyDescent="0.35">
      <c r="C294" t="s">
        <v>298</v>
      </c>
      <c r="D294" s="6">
        <v>3.02</v>
      </c>
    </row>
    <row r="295" spans="3:9" ht="15.5" x14ac:dyDescent="0.35">
      <c r="C295" t="s">
        <v>299</v>
      </c>
      <c r="I295" s="6">
        <v>1.03</v>
      </c>
    </row>
    <row r="296" spans="3:9" ht="15.5" x14ac:dyDescent="0.35">
      <c r="C296" t="s">
        <v>300</v>
      </c>
      <c r="I296" s="6">
        <v>3.83</v>
      </c>
    </row>
    <row r="297" spans="3:9" ht="15.5" x14ac:dyDescent="0.35">
      <c r="C297" t="s">
        <v>53</v>
      </c>
      <c r="I297" s="5">
        <v>27631000000000</v>
      </c>
    </row>
    <row r="298" spans="3:9" ht="15.5" x14ac:dyDescent="0.35">
      <c r="C298" t="s">
        <v>301</v>
      </c>
      <c r="I298" s="5">
        <v>25519000000000</v>
      </c>
    </row>
    <row r="299" spans="3:9" ht="15.5" x14ac:dyDescent="0.35">
      <c r="C299" t="s">
        <v>302</v>
      </c>
      <c r="I299" s="5">
        <v>7450000000</v>
      </c>
    </row>
    <row r="300" spans="3:9" ht="15.5" x14ac:dyDescent="0.35">
      <c r="C300" t="s">
        <v>303</v>
      </c>
      <c r="I300" s="6">
        <v>0.34960000000000002</v>
      </c>
    </row>
    <row r="301" spans="3:9" ht="15.5" x14ac:dyDescent="0.35">
      <c r="C301" t="s">
        <v>304</v>
      </c>
      <c r="D301" s="6">
        <v>0.38600000000000001</v>
      </c>
    </row>
    <row r="302" spans="3:9" ht="15.5" x14ac:dyDescent="0.35">
      <c r="C302" t="s">
        <v>305</v>
      </c>
      <c r="D302" s="6">
        <v>0.34360000000000002</v>
      </c>
    </row>
    <row r="303" spans="3:9" ht="15.5" x14ac:dyDescent="0.35">
      <c r="C303" t="s">
        <v>306</v>
      </c>
      <c r="D303" s="6">
        <v>0.27460000000000001</v>
      </c>
    </row>
    <row r="304" spans="3:9" ht="15.5" x14ac:dyDescent="0.35">
      <c r="C304" t="s">
        <v>307</v>
      </c>
      <c r="D304" s="6">
        <v>1.605</v>
      </c>
    </row>
    <row r="305" spans="3:9" ht="15.5" x14ac:dyDescent="0.35">
      <c r="C305" t="s">
        <v>308</v>
      </c>
      <c r="D305" s="6">
        <v>4.5157999999999996</v>
      </c>
    </row>
    <row r="306" spans="3:9" ht="15.5" x14ac:dyDescent="0.35">
      <c r="C306" t="s">
        <v>309</v>
      </c>
      <c r="D306" s="6">
        <v>11.8423</v>
      </c>
    </row>
    <row r="307" spans="3:9" ht="15.5" x14ac:dyDescent="0.35">
      <c r="C307" t="s">
        <v>310</v>
      </c>
      <c r="I307" s="6">
        <v>63.73</v>
      </c>
    </row>
    <row r="308" spans="3:9" ht="15.5" x14ac:dyDescent="0.35">
      <c r="C308" t="s">
        <v>311</v>
      </c>
      <c r="I308" s="6">
        <v>88.19</v>
      </c>
    </row>
    <row r="309" spans="3:9" ht="15.5" x14ac:dyDescent="0.35">
      <c r="C309" t="s">
        <v>312</v>
      </c>
      <c r="I309" s="6">
        <v>0.1094</v>
      </c>
    </row>
    <row r="310" spans="3:9" ht="15.5" x14ac:dyDescent="0.35">
      <c r="C310" t="s">
        <v>313</v>
      </c>
      <c r="I310" s="6">
        <v>2.3799999999999998E-2</v>
      </c>
    </row>
    <row r="311" spans="3:9" ht="15.5" x14ac:dyDescent="0.35">
      <c r="C311" t="s">
        <v>314</v>
      </c>
      <c r="I311" t="s">
        <v>1204</v>
      </c>
    </row>
    <row r="312" spans="3:9" ht="15.5" x14ac:dyDescent="0.35">
      <c r="C312" t="s">
        <v>316</v>
      </c>
      <c r="I312" s="5">
        <v>8</v>
      </c>
    </row>
    <row r="313" spans="3:9" ht="15.5" x14ac:dyDescent="0.35">
      <c r="C313" t="s">
        <v>317</v>
      </c>
      <c r="I313" s="6">
        <v>0.95</v>
      </c>
    </row>
    <row r="314" spans="3:9" ht="15.5" x14ac:dyDescent="0.35">
      <c r="C314" t="s">
        <v>318</v>
      </c>
      <c r="I314" s="6">
        <v>0.93</v>
      </c>
    </row>
    <row r="315" spans="3:9" ht="15.5" x14ac:dyDescent="0.35">
      <c r="C315" t="s">
        <v>319</v>
      </c>
      <c r="I315" s="6">
        <v>0.63</v>
      </c>
    </row>
    <row r="316" spans="3:9" ht="15.5" x14ac:dyDescent="0.35">
      <c r="C316" t="s">
        <v>320</v>
      </c>
      <c r="I316" s="6">
        <v>0.22</v>
      </c>
    </row>
    <row r="317" spans="3:9" ht="15.5" x14ac:dyDescent="0.35">
      <c r="C317" t="s">
        <v>321</v>
      </c>
      <c r="I317" s="6">
        <v>0.41</v>
      </c>
    </row>
    <row r="318" spans="3:9" ht="15.5" x14ac:dyDescent="0.35">
      <c r="C318" t="s">
        <v>322</v>
      </c>
      <c r="I318" s="6">
        <v>0.23</v>
      </c>
    </row>
    <row r="319" spans="3:9" ht="15.5" x14ac:dyDescent="0.35">
      <c r="C319" t="s">
        <v>323</v>
      </c>
      <c r="I319" s="6">
        <v>0.81</v>
      </c>
    </row>
    <row r="320" spans="3:9" ht="15.5" x14ac:dyDescent="0.35">
      <c r="C320" t="s">
        <v>324</v>
      </c>
      <c r="I320" s="5">
        <v>14920000000000</v>
      </c>
    </row>
    <row r="321" spans="3:9" ht="15.5" x14ac:dyDescent="0.35">
      <c r="C321" t="s">
        <v>325</v>
      </c>
      <c r="I321" s="5">
        <v>4491000000000</v>
      </c>
    </row>
    <row r="322" spans="3:9" ht="15.5" x14ac:dyDescent="0.35">
      <c r="C322" t="s">
        <v>326</v>
      </c>
      <c r="I322" s="5">
        <v>4482000000000</v>
      </c>
    </row>
    <row r="323" spans="3:9" ht="15.5" x14ac:dyDescent="0.35">
      <c r="C323" t="s">
        <v>327</v>
      </c>
      <c r="I323" s="5">
        <v>2698000000000</v>
      </c>
    </row>
    <row r="324" spans="3:9" ht="15.5" x14ac:dyDescent="0.35">
      <c r="C324" t="s">
        <v>328</v>
      </c>
      <c r="D324" s="5">
        <v>3164000000000</v>
      </c>
    </row>
    <row r="325" spans="3:9" ht="15.5" x14ac:dyDescent="0.35">
      <c r="C325" t="s">
        <v>329</v>
      </c>
      <c r="D325" s="5">
        <v>15229000000000</v>
      </c>
    </row>
    <row r="326" spans="3:9" ht="15.5" x14ac:dyDescent="0.35">
      <c r="C326" t="s">
        <v>330</v>
      </c>
      <c r="D326" s="5">
        <v>5271000000000</v>
      </c>
    </row>
    <row r="327" spans="3:9" ht="15.5" x14ac:dyDescent="0.35">
      <c r="C327" t="s">
        <v>235</v>
      </c>
      <c r="D327" s="5">
        <v>5302000000000</v>
      </c>
    </row>
    <row r="328" spans="3:9" ht="15.5" x14ac:dyDescent="0.35">
      <c r="C328" t="s">
        <v>234</v>
      </c>
      <c r="I328" s="5">
        <v>9957000000000</v>
      </c>
    </row>
    <row r="329" spans="3:9" ht="15.5" x14ac:dyDescent="0.35">
      <c r="C329" t="s">
        <v>233</v>
      </c>
      <c r="D329" s="5">
        <v>523000000000</v>
      </c>
    </row>
    <row r="330" spans="3:9" ht="15.5" x14ac:dyDescent="0.35">
      <c r="C330" t="s">
        <v>232</v>
      </c>
      <c r="D330" s="5">
        <v>529000000000</v>
      </c>
    </row>
    <row r="331" spans="3:9" ht="15.5" x14ac:dyDescent="0.35">
      <c r="C331" t="s">
        <v>23</v>
      </c>
      <c r="D331" s="5">
        <v>1052000000000</v>
      </c>
    </row>
    <row r="332" spans="3:9" ht="15.5" x14ac:dyDescent="0.35">
      <c r="C332" t="s">
        <v>20</v>
      </c>
      <c r="D332" s="5">
        <v>-2112000000000</v>
      </c>
    </row>
    <row r="333" spans="3:9" ht="15.5" x14ac:dyDescent="0.35">
      <c r="C333" t="s">
        <v>331</v>
      </c>
      <c r="I333" s="5">
        <v>9958000000000</v>
      </c>
    </row>
    <row r="334" spans="3:9" ht="15.5" x14ac:dyDescent="0.35">
      <c r="C334" t="s">
        <v>332</v>
      </c>
      <c r="I334" s="5">
        <v>2654000000000</v>
      </c>
    </row>
    <row r="335" spans="3:9" ht="15.5" x14ac:dyDescent="0.35">
      <c r="C335" t="s">
        <v>333</v>
      </c>
      <c r="I335" s="5">
        <v>-249000000000</v>
      </c>
    </row>
    <row r="336" spans="3:9" ht="15.5" x14ac:dyDescent="0.35">
      <c r="C336" t="s">
        <v>334</v>
      </c>
      <c r="I336" s="5">
        <v>-903000000000</v>
      </c>
    </row>
    <row r="337" spans="3:9" ht="15.5" x14ac:dyDescent="0.35">
      <c r="C337" t="s">
        <v>335</v>
      </c>
      <c r="I337" s="5">
        <v>-263000000000</v>
      </c>
    </row>
    <row r="338" spans="3:9" ht="15.5" x14ac:dyDescent="0.35">
      <c r="C338" t="s">
        <v>336</v>
      </c>
      <c r="I338" s="5">
        <v>2390000000000</v>
      </c>
    </row>
  </sheetData>
  <pageMargins left="0.7" right="0.7" top="0.75" bottom="0.75" header="0.3" footer="0.3"/>
  <ignoredErrors>
    <ignoredError sqref="A1:Z339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1205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1206</v>
      </c>
      <c r="D2" s="2" vm="119">
        <f ca="1">IFERROR(_xlfn.STOCKHISTORY("XIDX:" &amp; $C$1, D3, , 0, 0, 1), "Libur")</f>
        <v>1080</v>
      </c>
      <c r="H2" s="2" vm="119">
        <f ca="1">IFERROR(INDEX(D2:G2,COUNT(D2:G2)),"")</f>
        <v>1080</v>
      </c>
      <c r="I2" s="2" vm="107">
        <f t="shared" ref="I2:S2" ca="1" si="0">IFERROR(_xlfn.STOCKHISTORY("XIDX:" &amp; $C$1, I1, , 0, 0, 1), "Libur")</f>
        <v>1335</v>
      </c>
      <c r="J2" s="2" vm="200">
        <f t="shared" ca="1" si="0"/>
        <v>420</v>
      </c>
      <c r="K2" s="2" vm="306">
        <f t="shared" ca="1" si="0"/>
        <v>368</v>
      </c>
      <c r="L2" s="2" vm="307">
        <f t="shared" ca="1" si="0"/>
        <v>398</v>
      </c>
      <c r="M2" s="2" vm="308">
        <f t="shared" ca="1" si="0"/>
        <v>442</v>
      </c>
      <c r="N2" s="2" vm="80">
        <f t="shared" ca="1" si="0"/>
        <v>260</v>
      </c>
      <c r="O2" s="2" vm="271">
        <f t="shared" ca="1" si="0"/>
        <v>250</v>
      </c>
      <c r="P2" s="2" vm="309">
        <f t="shared" ca="1" si="0"/>
        <v>216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67403739595</v>
      </c>
      <c r="H4" s="2">
        <f>IFERROR(SUM(D4:G4)*(4/MAX(1,COUNT(D4:G4))),"")</f>
        <v>269614958380</v>
      </c>
      <c r="I4" s="2">
        <f t="shared" ref="I4:S4" si="1">IFERROR(INDEX(I51:I500,MATCH($C$4,$C$51:$C$500,0)),"")</f>
        <v>301548902140</v>
      </c>
      <c r="J4" s="2">
        <f t="shared" si="1"/>
        <v>287085798251</v>
      </c>
      <c r="K4" s="2">
        <f t="shared" si="1"/>
        <v>259866255082</v>
      </c>
      <c r="L4" s="2">
        <f t="shared" si="1"/>
        <v>285154421885</v>
      </c>
      <c r="M4" s="2">
        <f t="shared" si="1"/>
        <v>239463882155</v>
      </c>
      <c r="N4" s="2">
        <f t="shared" si="1"/>
        <v>251135073681</v>
      </c>
      <c r="O4" s="2">
        <f t="shared" si="1"/>
        <v>281109377690</v>
      </c>
      <c r="P4" s="2">
        <f t="shared" si="1"/>
        <v>287105961308</v>
      </c>
      <c r="Q4" s="2">
        <f t="shared" si="1"/>
        <v>243363641670</v>
      </c>
      <c r="R4" s="2">
        <f t="shared" si="1"/>
        <v>259541346239</v>
      </c>
      <c r="S4" s="2">
        <f t="shared" si="1"/>
        <v>253898503677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1605208018</v>
      </c>
      <c r="H5" s="2">
        <f>IFERROR(SUM(D5:G5)*(4/MAX(1,COUNT(D5:G5))),"")</f>
        <v>6420832072</v>
      </c>
      <c r="I5" s="2">
        <f t="shared" ref="I5:S5" si="2">IFERROR(INDEX(I51:I500,MATCH($C$5,$C$51:$C$500,0)),"")</f>
        <v>12825392561</v>
      </c>
      <c r="J5" s="2">
        <f t="shared" si="2"/>
        <v>2194771892</v>
      </c>
      <c r="K5" s="2">
        <f t="shared" si="2"/>
        <v>441177445</v>
      </c>
      <c r="L5" s="2">
        <f t="shared" si="2"/>
        <v>2089719301</v>
      </c>
      <c r="M5" s="2">
        <f t="shared" si="2"/>
        <v>3134662061</v>
      </c>
      <c r="N5" s="2">
        <f t="shared" si="2"/>
        <v>18075175412</v>
      </c>
      <c r="O5" s="2">
        <f t="shared" si="2"/>
        <v>7500126130</v>
      </c>
      <c r="P5" s="2">
        <f t="shared" si="2"/>
        <v>3867521545</v>
      </c>
      <c r="Q5" s="2">
        <f t="shared" si="2"/>
        <v>-5496861412</v>
      </c>
      <c r="R5" s="2">
        <f t="shared" si="2"/>
        <v>82150930302</v>
      </c>
      <c r="S5" s="2">
        <f t="shared" si="2"/>
        <v>478592770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173285092688</v>
      </c>
      <c r="H6" s="2">
        <f>IFERROR(INDEX(D6:G6,COUNT(D6:G6)),"")</f>
        <v>173285092688</v>
      </c>
      <c r="I6" s="2">
        <f t="shared" ref="I6:S6" si="3">IFERROR(INDEX(I51:I500,MATCH($C$6,$C$51:$C$500,0)),"")</f>
        <v>183696275976</v>
      </c>
      <c r="J6" s="2">
        <f t="shared" si="3"/>
        <v>170654107364</v>
      </c>
      <c r="K6" s="2">
        <f t="shared" si="3"/>
        <v>167845687780</v>
      </c>
      <c r="L6" s="2">
        <f t="shared" si="3"/>
        <v>167404511556</v>
      </c>
      <c r="M6" s="2">
        <f t="shared" si="3"/>
        <v>165314782421</v>
      </c>
      <c r="N6" s="2">
        <f t="shared" si="3"/>
        <v>162180117710</v>
      </c>
      <c r="O6" s="2">
        <f t="shared" si="3"/>
        <v>166607677489</v>
      </c>
      <c r="P6" s="2">
        <f t="shared" si="3"/>
        <v>160997078674</v>
      </c>
      <c r="Q6" s="2">
        <f t="shared" si="3"/>
        <v>158356809586</v>
      </c>
      <c r="R6" s="2">
        <f t="shared" si="3"/>
        <v>164348850216</v>
      </c>
      <c r="S6" s="2">
        <f t="shared" si="3"/>
        <v>82069974474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0.59</v>
      </c>
      <c r="H7" s="3">
        <f>IFERROR(INDEX(D7:G7,COUNT(D7:G7)),"")</f>
        <v>0.59</v>
      </c>
      <c r="I7" s="3">
        <f t="shared" ref="I7:S7" si="4">IFERROR(INDEX(I51:I500,MATCH($C$7,$C$51:$C$500,0))/1000000000,"")</f>
        <v>0.59</v>
      </c>
      <c r="J7" s="3">
        <f t="shared" si="4"/>
        <v>0.59</v>
      </c>
      <c r="K7" s="3">
        <f t="shared" si="4"/>
        <v>0.59</v>
      </c>
      <c r="L7" s="3">
        <f t="shared" si="4"/>
        <v>0.59</v>
      </c>
      <c r="M7" s="3">
        <f t="shared" si="4"/>
        <v>0.59</v>
      </c>
      <c r="N7" s="3">
        <f t="shared" si="4"/>
        <v>0.59</v>
      </c>
      <c r="O7" s="3">
        <f t="shared" si="4"/>
        <v>0.59</v>
      </c>
      <c r="P7" s="3">
        <f t="shared" si="4"/>
        <v>0.59</v>
      </c>
      <c r="Q7" s="3">
        <f t="shared" si="4"/>
        <v>0.59</v>
      </c>
      <c r="R7" s="3">
        <f t="shared" si="4"/>
        <v>0.59</v>
      </c>
      <c r="S7" s="3">
        <f t="shared" si="4"/>
        <v>0.06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-24000000000</v>
      </c>
      <c r="H8" s="2">
        <f>IFERROR(INDEX(D8:G8,COUNT(D8:G8)),"")</f>
        <v>-24000000000</v>
      </c>
      <c r="I8" s="2">
        <f t="shared" ref="I8:S8" si="5">IFERROR(INDEX(I51:I500,MATCH($C$8,$C$51:$C$500,0)),"")</f>
        <v>-26000000000</v>
      </c>
      <c r="J8" s="2">
        <f t="shared" si="5"/>
        <v>10000000000</v>
      </c>
      <c r="K8" s="2">
        <f t="shared" si="5"/>
        <v>22000000000</v>
      </c>
      <c r="L8" s="2">
        <f t="shared" si="5"/>
        <v>9000000000</v>
      </c>
      <c r="M8" s="2">
        <f t="shared" si="5"/>
        <v>-10000000000</v>
      </c>
      <c r="N8" s="2">
        <f t="shared" si="5"/>
        <v>-11000000000</v>
      </c>
      <c r="O8" s="2">
        <f t="shared" si="5"/>
        <v>-4000000000</v>
      </c>
      <c r="P8" s="2">
        <f t="shared" si="5"/>
        <v>5000000000</v>
      </c>
      <c r="Q8" s="2">
        <f t="shared" si="5"/>
        <v>-7000000000</v>
      </c>
      <c r="R8" s="2">
        <f t="shared" si="5"/>
        <v>-31000000000</v>
      </c>
      <c r="S8" s="2">
        <f t="shared" si="5"/>
        <v>25000000000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-41.35</v>
      </c>
      <c r="H9" s="3">
        <f>IFERROR(INDEX(D9:G9,COUNT(D9:G9)),"")</f>
        <v>-41.35</v>
      </c>
      <c r="I9" s="3">
        <f t="shared" ref="I9:S9" si="6">IFERROR(INDEX(I51:I500,MATCH($C$9,$C$51:$C$500,0)),"")</f>
        <v>-43.57</v>
      </c>
      <c r="J9" s="3">
        <f t="shared" si="6"/>
        <v>17.41</v>
      </c>
      <c r="K9" s="3">
        <f t="shared" si="6"/>
        <v>37.86</v>
      </c>
      <c r="L9" s="3">
        <f t="shared" si="6"/>
        <v>15.36</v>
      </c>
      <c r="M9" s="3">
        <f t="shared" si="6"/>
        <v>-17.77</v>
      </c>
      <c r="N9" s="3">
        <f t="shared" si="6"/>
        <v>-18.72</v>
      </c>
      <c r="O9" s="3">
        <f t="shared" si="6"/>
        <v>-6.17</v>
      </c>
      <c r="P9" s="3">
        <f t="shared" si="6"/>
        <v>9.32</v>
      </c>
      <c r="Q9" s="3">
        <f t="shared" si="6"/>
        <v>-11.6</v>
      </c>
      <c r="R9" s="3">
        <f t="shared" si="6"/>
        <v>-52.74</v>
      </c>
      <c r="S9" s="3">
        <f t="shared" si="6"/>
        <v>431.78</v>
      </c>
    </row>
    <row r="10" spans="1:19" ht="15.5" x14ac:dyDescent="0.35">
      <c r="C10" t="s">
        <v>17</v>
      </c>
      <c r="D10" s="3">
        <f ca="1">IFERROR(IF(D9=0,"",D2/D9),"")</f>
        <v>-26.118500604594921</v>
      </c>
      <c r="I10" s="3">
        <f t="shared" ref="I10:S10" ca="1" si="7">IFERROR(IF(I9=0,"",I2/I9),"")</f>
        <v>-30.640348863897177</v>
      </c>
      <c r="J10" s="3">
        <f t="shared" ca="1" si="7"/>
        <v>24.124066628374496</v>
      </c>
      <c r="K10" s="3">
        <f t="shared" ca="1" si="7"/>
        <v>9.7200211304807187</v>
      </c>
      <c r="L10" s="3">
        <f t="shared" ca="1" si="7"/>
        <v>25.911458333333336</v>
      </c>
      <c r="M10" s="3">
        <f t="shared" ca="1" si="7"/>
        <v>-24.873382104670792</v>
      </c>
      <c r="N10" s="3">
        <f t="shared" ca="1" si="7"/>
        <v>-13.888888888888889</v>
      </c>
      <c r="O10" s="3">
        <f t="shared" ca="1" si="7"/>
        <v>-40.518638573743921</v>
      </c>
      <c r="P10" s="3">
        <f t="shared" ca="1" si="7"/>
        <v>23.175965665236049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5810416946</v>
      </c>
      <c r="H11" s="2">
        <f>IFERROR(INDEX(D11:G11,COUNT(D11:G11)),"")</f>
        <v>5810416946</v>
      </c>
      <c r="I11" s="2">
        <f t="shared" ref="I11:S11" si="8">IFERROR(INDEX(I51:I500,MATCH($C$11,$C$51:$C$500,0)),"")</f>
        <v>7362110449</v>
      </c>
      <c r="J11" s="2">
        <f t="shared" si="8"/>
        <v>19126054628</v>
      </c>
      <c r="K11" s="2">
        <f t="shared" si="8"/>
        <v>6356615407</v>
      </c>
      <c r="L11" s="2">
        <f t="shared" si="8"/>
        <v>12554046854</v>
      </c>
      <c r="M11" s="2">
        <f t="shared" si="8"/>
        <v>10487426215</v>
      </c>
      <c r="N11" s="2">
        <f t="shared" si="8"/>
        <v>8285663607</v>
      </c>
      <c r="O11" s="2">
        <f t="shared" si="8"/>
        <v>6171222694</v>
      </c>
      <c r="P11" s="2">
        <f t="shared" si="8"/>
        <v>8987781739</v>
      </c>
      <c r="Q11" s="2">
        <f t="shared" si="8"/>
        <v>10141322517</v>
      </c>
      <c r="R11" s="2">
        <f t="shared" si="8"/>
        <v>7396811158</v>
      </c>
      <c r="S11" s="2">
        <f t="shared" si="8"/>
        <v>7318464061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98000000000</v>
      </c>
      <c r="H12" s="2">
        <f>IFERROR(INDEX(D12:G12,COUNT(D12:G12)),"")</f>
        <v>98000000000</v>
      </c>
      <c r="I12" s="2">
        <f t="shared" ref="I12:S12" si="9">IFERROR(INDEX(I51:I500,MATCH($C$12,$C$51:$C$500,0)),"")</f>
        <v>107000000000</v>
      </c>
      <c r="J12" s="2">
        <f t="shared" si="9"/>
        <v>77000000000</v>
      </c>
      <c r="K12" s="2">
        <f t="shared" si="9"/>
        <v>77000000000</v>
      </c>
      <c r="L12" s="2">
        <f t="shared" si="9"/>
        <v>88000000000</v>
      </c>
      <c r="M12" s="2">
        <f t="shared" si="9"/>
        <v>98000000000</v>
      </c>
      <c r="N12" s="2">
        <f t="shared" si="9"/>
        <v>86000000000</v>
      </c>
      <c r="O12" s="2">
        <f t="shared" si="9"/>
        <v>75000000000</v>
      </c>
      <c r="P12" s="2">
        <f t="shared" si="9"/>
        <v>76000000000</v>
      </c>
      <c r="Q12" s="2">
        <f t="shared" si="9"/>
        <v>68000000000</v>
      </c>
      <c r="R12" s="2">
        <f t="shared" si="9"/>
        <v>65000000000</v>
      </c>
      <c r="S12" s="2">
        <f t="shared" si="9"/>
        <v>34000000000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103000000000</v>
      </c>
      <c r="H13" s="2">
        <f>IFERROR(INDEX(D13:G13,COUNT(D13:G13)),"")</f>
        <v>103000000000</v>
      </c>
      <c r="I13" s="2">
        <f t="shared" ref="I13:S13" si="10">IFERROR(INDEX(I51:I500,MATCH($C$13,$C$51:$C$500,0)),"")</f>
        <v>114000000000</v>
      </c>
      <c r="J13" s="2">
        <f t="shared" si="10"/>
        <v>96000000000</v>
      </c>
      <c r="K13" s="2">
        <f t="shared" si="10"/>
        <v>83000000000</v>
      </c>
      <c r="L13" s="2">
        <f t="shared" si="10"/>
        <v>101000000000</v>
      </c>
      <c r="M13" s="2">
        <f t="shared" si="10"/>
        <v>109000000000</v>
      </c>
      <c r="N13" s="2">
        <f t="shared" si="10"/>
        <v>94000000000</v>
      </c>
      <c r="O13" s="2">
        <f t="shared" si="10"/>
        <v>81000000000</v>
      </c>
      <c r="P13" s="2">
        <f t="shared" si="10"/>
        <v>85000000000</v>
      </c>
      <c r="Q13" s="2">
        <f t="shared" si="10"/>
        <v>78000000000</v>
      </c>
      <c r="R13" s="2">
        <f t="shared" si="10"/>
        <v>72000000000</v>
      </c>
      <c r="S13" s="2">
        <f t="shared" si="10"/>
        <v>41000000000</v>
      </c>
    </row>
    <row r="14" spans="1:19" ht="15.5" x14ac:dyDescent="0.35">
      <c r="C14" t="s">
        <v>26</v>
      </c>
      <c r="D14" s="2">
        <f>IFERROR(INDEX(D51:D500,MATCH($C$14,$C$51:$C$500,0)),"")</f>
        <v>-1739752274</v>
      </c>
      <c r="H14" s="2">
        <f>IFERROR(SUM(D14:G14)*(4/MAX(1,COUNT(D14:G14))),"")</f>
        <v>-6959009096</v>
      </c>
      <c r="I14" s="2">
        <f t="shared" ref="I14:S14" si="11">IFERROR(INDEX(I51:I500,MATCH($C$14,$C$51:$C$500,0)),"")</f>
        <v>-13629739522</v>
      </c>
      <c r="J14" s="2">
        <f t="shared" si="11"/>
        <v>-10833665752</v>
      </c>
      <c r="K14" s="2">
        <f t="shared" si="11"/>
        <v>-8397626708</v>
      </c>
      <c r="L14" s="2">
        <f t="shared" si="11"/>
        <v>-8287693065</v>
      </c>
      <c r="M14" s="2">
        <f t="shared" si="11"/>
        <v>-7922016870</v>
      </c>
      <c r="N14" s="2">
        <f t="shared" si="11"/>
        <v>-7390807717</v>
      </c>
      <c r="O14" s="2">
        <f t="shared" si="11"/>
        <v>-8191519007</v>
      </c>
      <c r="P14" s="2">
        <f t="shared" si="11"/>
        <v>-7188295570</v>
      </c>
      <c r="Q14" s="2">
        <f t="shared" si="11"/>
        <v>-6579891617</v>
      </c>
      <c r="R14" s="2">
        <f t="shared" si="11"/>
        <v>-6978137352</v>
      </c>
      <c r="S14" s="2">
        <f t="shared" si="11"/>
        <v>-8214428958</v>
      </c>
    </row>
    <row r="15" spans="1:19" ht="15.5" x14ac:dyDescent="0.35">
      <c r="C15" t="s">
        <v>27</v>
      </c>
      <c r="D15" s="2">
        <f>IFERROR(INDEX(D51:D500,MATCH($C$15,$C$51:$C$500,0)),"")</f>
        <v>233220529</v>
      </c>
      <c r="H15" s="2">
        <f>IFERROR(SUM(D15:G15)*(4/MAX(1,COUNT(D15:G15))),"")</f>
        <v>932882116</v>
      </c>
      <c r="I15" s="2">
        <f t="shared" ref="I15:S15" si="12">IFERROR(INDEX(I51:I500,MATCH($C$15,$C$51:$C$500,0)),"")</f>
        <v>-2633532428</v>
      </c>
      <c r="J15" s="2">
        <f t="shared" si="12"/>
        <v>-2445757554</v>
      </c>
      <c r="K15" s="2">
        <f t="shared" si="12"/>
        <v>-437657397</v>
      </c>
      <c r="L15" s="2">
        <f t="shared" si="12"/>
        <v>-1488664898</v>
      </c>
      <c r="M15" s="2">
        <f t="shared" si="12"/>
        <v>2411415227</v>
      </c>
      <c r="N15" s="2">
        <f t="shared" si="12"/>
        <v>1335331039</v>
      </c>
      <c r="O15" s="2">
        <f t="shared" si="12"/>
        <v>-1823733662</v>
      </c>
      <c r="P15" s="2">
        <f t="shared" si="12"/>
        <v>-2844054130</v>
      </c>
      <c r="Q15" s="2">
        <f t="shared" si="12"/>
        <v>495029333</v>
      </c>
      <c r="R15" s="2">
        <f t="shared" si="12"/>
        <v>-413728298</v>
      </c>
      <c r="S15" s="2">
        <f t="shared" si="12"/>
        <v>-1599124893</v>
      </c>
    </row>
    <row r="16" spans="1:19" ht="15.5" x14ac:dyDescent="0.35">
      <c r="C16" t="s">
        <v>28</v>
      </c>
      <c r="D16" s="2">
        <f>IFERROR(INDEX(D51:D500,MATCH($C$16,$C$51:$C$500,0)),"")</f>
        <v>1386735000</v>
      </c>
      <c r="H16" s="2">
        <f>IFERROR(SUM(D16:G16)*(4/MAX(1,COUNT(D16:G16))),"")</f>
        <v>5546940000</v>
      </c>
      <c r="I16" s="2">
        <f t="shared" ref="I16:S16" si="13">IFERROR(INDEX(I51:I500,MATCH($C$16,$C$51:$C$500,0)),"")</f>
        <v>7248089375</v>
      </c>
      <c r="J16" s="2">
        <f t="shared" si="13"/>
        <v>3974846389</v>
      </c>
      <c r="K16" s="2">
        <f t="shared" si="13"/>
        <v>1693937181</v>
      </c>
      <c r="L16" s="2">
        <f t="shared" si="13"/>
        <v>3711388443</v>
      </c>
      <c r="M16" s="2">
        <f t="shared" si="13"/>
        <v>-5802795261</v>
      </c>
      <c r="N16" s="2">
        <f t="shared" si="13"/>
        <v>1026256821</v>
      </c>
      <c r="O16" s="2">
        <f t="shared" si="13"/>
        <v>3075237977</v>
      </c>
      <c r="P16" s="2">
        <f t="shared" si="13"/>
        <v>2447319004</v>
      </c>
      <c r="Q16" s="2">
        <f t="shared" si="13"/>
        <v>-11259807057</v>
      </c>
      <c r="R16" s="2">
        <f t="shared" si="13"/>
        <v>1525402988</v>
      </c>
      <c r="S16" s="2">
        <f t="shared" si="13"/>
        <v>2779945236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>
        <f ca="1">IFERROR(D21*D2,"")</f>
        <v>637200000000</v>
      </c>
      <c r="H20" s="2">
        <f t="shared" ref="H20:S20" ca="1" si="14">IFERROR(H21*H2,"")</f>
        <v>637200000000</v>
      </c>
      <c r="I20" s="2">
        <f t="shared" ca="1" si="14"/>
        <v>787650000000</v>
      </c>
      <c r="J20" s="2">
        <f t="shared" ca="1" si="14"/>
        <v>247800000000</v>
      </c>
      <c r="K20" s="2">
        <f t="shared" ca="1" si="14"/>
        <v>217120000000</v>
      </c>
      <c r="L20" s="2">
        <f t="shared" ca="1" si="14"/>
        <v>234820000000</v>
      </c>
      <c r="M20" s="2">
        <f t="shared" ca="1" si="14"/>
        <v>260780000000</v>
      </c>
      <c r="N20" s="2">
        <f t="shared" ca="1" si="14"/>
        <v>153400000000</v>
      </c>
      <c r="O20" s="2">
        <f t="shared" ca="1" si="14"/>
        <v>147500000000</v>
      </c>
      <c r="P20" s="2">
        <f t="shared" ca="1" si="14"/>
        <v>127440000000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590000000</v>
      </c>
      <c r="H21" s="2">
        <f>IFERROR(INDEX(D21:G21,COUNT(D21:G21)),"")</f>
        <v>590000000</v>
      </c>
      <c r="I21" s="2">
        <f t="shared" ref="I21:S21" si="15">IFERROR(INDEX(I51:I500,MATCH($C$7,$C$51:$C$500,0)),"")</f>
        <v>590000000</v>
      </c>
      <c r="J21" s="2">
        <f t="shared" si="15"/>
        <v>590000000</v>
      </c>
      <c r="K21" s="2">
        <f t="shared" si="15"/>
        <v>590000000</v>
      </c>
      <c r="L21" s="2">
        <f t="shared" si="15"/>
        <v>590000000</v>
      </c>
      <c r="M21" s="2">
        <f t="shared" si="15"/>
        <v>590000000</v>
      </c>
      <c r="N21" s="2">
        <f t="shared" si="15"/>
        <v>590000000</v>
      </c>
      <c r="O21" s="2">
        <f t="shared" si="15"/>
        <v>590000000</v>
      </c>
      <c r="P21" s="2">
        <f t="shared" si="15"/>
        <v>590000000</v>
      </c>
      <c r="Q21" s="2">
        <f t="shared" si="15"/>
        <v>590000000</v>
      </c>
      <c r="R21" s="2">
        <f t="shared" si="15"/>
        <v>590000000</v>
      </c>
      <c r="S21" s="2">
        <f t="shared" si="15"/>
        <v>60000000</v>
      </c>
    </row>
    <row r="23" spans="1:19" ht="15.5" x14ac:dyDescent="0.35">
      <c r="B23" t="s">
        <v>54</v>
      </c>
      <c r="C23" t="s">
        <v>55</v>
      </c>
      <c r="D23" s="3">
        <f>IFERROR(D5/D6*100,"")</f>
        <v>0.92633935966446845</v>
      </c>
      <c r="H23" s="3">
        <f t="shared" ref="H23:S23" si="16">IFERROR(H5/H6*100,"")</f>
        <v>3.7053574386578738</v>
      </c>
      <c r="I23" s="3">
        <f t="shared" si="16"/>
        <v>6.981846797305594</v>
      </c>
      <c r="J23" s="3">
        <f t="shared" si="16"/>
        <v>1.2860937986793477</v>
      </c>
      <c r="K23" s="3">
        <f t="shared" si="16"/>
        <v>0.26284705364505018</v>
      </c>
      <c r="L23" s="3">
        <f t="shared" si="16"/>
        <v>1.2483052467202767</v>
      </c>
      <c r="M23" s="3">
        <f t="shared" si="16"/>
        <v>1.8961777132652857</v>
      </c>
      <c r="N23" s="3">
        <f t="shared" si="16"/>
        <v>11.145124117076335</v>
      </c>
      <c r="O23" s="3">
        <f t="shared" si="16"/>
        <v>4.50166897650631</v>
      </c>
      <c r="P23" s="3">
        <f t="shared" si="16"/>
        <v>2.402230883226939</v>
      </c>
      <c r="Q23" s="3">
        <f t="shared" si="16"/>
        <v>-3.4711872677725166</v>
      </c>
      <c r="R23" s="3">
        <f t="shared" si="16"/>
        <v>49.98570430765465</v>
      </c>
      <c r="S23" s="3">
        <f t="shared" si="16"/>
        <v>0.5831520882848813</v>
      </c>
    </row>
    <row r="24" spans="1:19" ht="15.5" x14ac:dyDescent="0.35">
      <c r="C24" t="s">
        <v>56</v>
      </c>
      <c r="D24" s="4">
        <f>IFERROR(_xlfn.RRI(5,I23,D23),"")</f>
        <v>-0.33233292450099317</v>
      </c>
      <c r="H24" s="4">
        <f t="shared" ref="H24:S24" si="17">IFERROR(_xlfn.RRI(5,M23,H23),"")</f>
        <v>0.14337900724567398</v>
      </c>
      <c r="I24" s="4">
        <f t="shared" si="17"/>
        <v>-8.929634178088719E-2</v>
      </c>
      <c r="J24" s="4">
        <f t="shared" si="17"/>
        <v>-0.22164124004288244</v>
      </c>
      <c r="K24" s="4">
        <f t="shared" si="17"/>
        <v>-0.35758204076024336</v>
      </c>
      <c r="L24" s="4" t="str">
        <f t="shared" si="17"/>
        <v/>
      </c>
      <c r="M24" s="4">
        <f t="shared" si="17"/>
        <v>-0.48023546336785383</v>
      </c>
      <c r="N24" s="4">
        <f t="shared" si="17"/>
        <v>0.80410003455650059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2.76</v>
      </c>
      <c r="H25" s="3">
        <f>IFERROR(INDEX(D25:G25,COUNT(D25:G25)),"")</f>
        <v>2.76</v>
      </c>
      <c r="I25" s="3">
        <f t="shared" ref="I25:S25" si="18">IFERROR(INDEX(I51:I500,MATCH($C$25,$C$51:$C$500,0)),"")</f>
        <v>7.73</v>
      </c>
      <c r="J25" s="3">
        <f t="shared" si="18"/>
        <v>2.6</v>
      </c>
      <c r="K25" s="3">
        <f t="shared" si="18"/>
        <v>2.14</v>
      </c>
      <c r="L25" s="3">
        <f t="shared" si="18"/>
        <v>3.78</v>
      </c>
      <c r="M25" s="3">
        <f t="shared" si="18"/>
        <v>-5.77</v>
      </c>
      <c r="N25" s="3">
        <f t="shared" si="18"/>
        <v>4.0199999999999996</v>
      </c>
      <c r="O25" s="3">
        <f t="shared" si="18"/>
        <v>2.13</v>
      </c>
      <c r="P25" s="3">
        <f t="shared" si="18"/>
        <v>1.5</v>
      </c>
      <c r="Q25" s="3">
        <f t="shared" si="18"/>
        <v>-17.190000000000001</v>
      </c>
      <c r="R25" s="3">
        <f t="shared" si="18"/>
        <v>2.5</v>
      </c>
      <c r="S25" s="3">
        <f t="shared" si="18"/>
        <v>28.97</v>
      </c>
    </row>
    <row r="26" spans="1:19" ht="15.5" x14ac:dyDescent="0.35">
      <c r="C26" t="s">
        <v>59</v>
      </c>
      <c r="D26" s="4">
        <f>IFERROR(_xlfn.RRI(5,I25,D25),"")</f>
        <v>-0.18614709571365518</v>
      </c>
      <c r="H26" s="4" t="str">
        <f t="shared" ref="H26:S26" si="19">IFERROR(_xlfn.RRI(5,M25,H25),"")</f>
        <v/>
      </c>
      <c r="I26" s="4">
        <f t="shared" si="19"/>
        <v>0.1397003671135304</v>
      </c>
      <c r="J26" s="4">
        <f t="shared" si="19"/>
        <v>4.0683691733885752E-2</v>
      </c>
      <c r="K26" s="4">
        <f t="shared" si="19"/>
        <v>7.3654386678867034E-2</v>
      </c>
      <c r="L26" s="4" t="str">
        <f t="shared" si="19"/>
        <v/>
      </c>
      <c r="M26" s="4" t="str">
        <f t="shared" si="19"/>
        <v/>
      </c>
      <c r="N26" s="4">
        <f t="shared" si="19"/>
        <v>-0.32631711904825222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114.24362643220338</v>
      </c>
      <c r="H27" s="3">
        <f t="shared" ref="H27:S27" si="20">IFERROR(H4/H21,"")</f>
        <v>456.97450572881354</v>
      </c>
      <c r="I27" s="3">
        <f t="shared" si="20"/>
        <v>511.0998341355932</v>
      </c>
      <c r="J27" s="3">
        <f t="shared" si="20"/>
        <v>486.58609873050847</v>
      </c>
      <c r="K27" s="3">
        <f t="shared" si="20"/>
        <v>440.45127980000001</v>
      </c>
      <c r="L27" s="3">
        <f t="shared" si="20"/>
        <v>483.31257946610168</v>
      </c>
      <c r="M27" s="3">
        <f t="shared" si="20"/>
        <v>405.8709867033898</v>
      </c>
      <c r="N27" s="3">
        <f t="shared" si="20"/>
        <v>425.65266725593222</v>
      </c>
      <c r="O27" s="3">
        <f t="shared" si="20"/>
        <v>476.45657235593222</v>
      </c>
      <c r="P27" s="3">
        <f t="shared" si="20"/>
        <v>486.62027340338983</v>
      </c>
      <c r="Q27" s="3">
        <f t="shared" si="20"/>
        <v>412.48074859322031</v>
      </c>
      <c r="R27" s="3">
        <f t="shared" si="20"/>
        <v>439.90058684576269</v>
      </c>
      <c r="S27" s="3">
        <f t="shared" si="20"/>
        <v>4231.6417279500001</v>
      </c>
    </row>
    <row r="28" spans="1:19" ht="15.5" x14ac:dyDescent="0.35">
      <c r="C28" t="s">
        <v>61</v>
      </c>
      <c r="D28" s="4">
        <f>IFERROR(_xlfn.RRI(5,I27,D27),"")</f>
        <v>-0.25891973509073418</v>
      </c>
      <c r="H28" s="4">
        <f t="shared" ref="H28:S28" si="21">IFERROR(_xlfn.RRI(5,M27,H27),"")</f>
        <v>2.4001971762510177E-2</v>
      </c>
      <c r="I28" s="4">
        <f t="shared" si="21"/>
        <v>3.7265841308464553E-2</v>
      </c>
      <c r="J28" s="4">
        <f t="shared" si="21"/>
        <v>4.2163201007259232E-3</v>
      </c>
      <c r="K28" s="4">
        <f t="shared" si="21"/>
        <v>-1.97394263003563E-2</v>
      </c>
      <c r="L28" s="4">
        <f t="shared" si="21"/>
        <v>3.2202443946526715E-2</v>
      </c>
      <c r="M28" s="4">
        <f t="shared" si="21"/>
        <v>-1.5973728893109662E-2</v>
      </c>
      <c r="N28" s="4">
        <f t="shared" si="21"/>
        <v>-0.36830230293234767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-0.64294954721862874</v>
      </c>
      <c r="I29" s="4">
        <f t="shared" si="22"/>
        <v>1.9730769230769234</v>
      </c>
      <c r="J29" s="4">
        <f t="shared" si="22"/>
        <v>0.21495327102803735</v>
      </c>
      <c r="K29" s="4">
        <f t="shared" si="22"/>
        <v>-0.43386243386243378</v>
      </c>
      <c r="L29" s="4">
        <f t="shared" si="22"/>
        <v>-1.6551126516464472</v>
      </c>
      <c r="M29" s="4">
        <f t="shared" si="22"/>
        <v>-2.4353233830845773</v>
      </c>
      <c r="N29" s="4">
        <f t="shared" si="22"/>
        <v>0.88732394366197176</v>
      </c>
      <c r="O29" s="4">
        <f t="shared" si="22"/>
        <v>0.41999999999999993</v>
      </c>
      <c r="P29" s="4">
        <f t="shared" si="22"/>
        <v>-1.087260034904014</v>
      </c>
      <c r="Q29" s="4">
        <f t="shared" si="22"/>
        <v>-7.8760000000000003</v>
      </c>
      <c r="R29" s="4">
        <f t="shared" si="22"/>
        <v>-0.91370383154987922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-0.10589971819951789</v>
      </c>
      <c r="I30" s="4">
        <f t="shared" si="23"/>
        <v>5.0379029464755531E-2</v>
      </c>
      <c r="J30" s="4">
        <f t="shared" si="23"/>
        <v>0.10474443155542049</v>
      </c>
      <c r="K30" s="4">
        <f t="shared" si="23"/>
        <v>-8.8682358968287217E-2</v>
      </c>
      <c r="L30" s="4">
        <f t="shared" si="23"/>
        <v>0.19080347031384665</v>
      </c>
      <c r="M30" s="4">
        <f t="shared" si="23"/>
        <v>-4.6473761529722254E-2</v>
      </c>
      <c r="N30" s="4">
        <f t="shared" si="23"/>
        <v>-0.10662861643148339</v>
      </c>
      <c r="O30" s="4">
        <f t="shared" si="23"/>
        <v>-2.0886308283815137E-2</v>
      </c>
      <c r="P30" s="4">
        <f t="shared" si="23"/>
        <v>0.17974056986422979</v>
      </c>
      <c r="Q30" s="4">
        <f t="shared" si="23"/>
        <v>-6.233189741607751E-2</v>
      </c>
      <c r="R30" s="4">
        <f t="shared" si="23"/>
        <v>-0.89604493595471035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294.7</v>
      </c>
      <c r="H32" s="3">
        <f>IFERROR(INDEX(D32:G32,COUNT(D32:G32)),"")</f>
        <v>294.7</v>
      </c>
      <c r="I32" s="3">
        <f t="shared" ref="I32:S32" si="24">IFERROR(INDEX(I51:I500,MATCH($C$32,$C$51:$C$500,0)),"")</f>
        <v>311</v>
      </c>
      <c r="J32" s="3">
        <f t="shared" si="24"/>
        <v>289.18</v>
      </c>
      <c r="K32" s="3">
        <f t="shared" si="24"/>
        <v>285.45</v>
      </c>
      <c r="L32" s="3">
        <f t="shared" si="24"/>
        <v>284.7</v>
      </c>
      <c r="M32" s="3">
        <f t="shared" si="24"/>
        <v>281.14999999999998</v>
      </c>
      <c r="N32" s="3">
        <f t="shared" si="24"/>
        <v>275.82</v>
      </c>
      <c r="O32" s="3">
        <f t="shared" si="24"/>
        <v>275.18</v>
      </c>
      <c r="P32" s="3">
        <f t="shared" si="24"/>
        <v>271.82</v>
      </c>
      <c r="Q32" s="3">
        <f t="shared" si="24"/>
        <v>265.67</v>
      </c>
      <c r="R32" s="3">
        <f t="shared" si="24"/>
        <v>274.52999999999997</v>
      </c>
      <c r="S32" s="3">
        <f t="shared" si="24"/>
        <v>1348.1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3.43</v>
      </c>
      <c r="H33" s="3">
        <f>IFERROR(INDEX(D33:G33,COUNT(D33:G33)),"")</f>
        <v>3.43</v>
      </c>
      <c r="I33" s="3">
        <f t="shared" ref="I33:S33" si="25">IFERROR(INDEX(I51:I500,MATCH($C$33,$C$51:$C$500,0)),"")</f>
        <v>4.29</v>
      </c>
      <c r="J33" s="3">
        <f t="shared" si="25"/>
        <v>1.45</v>
      </c>
      <c r="K33" s="3">
        <f t="shared" si="25"/>
        <v>1.29</v>
      </c>
      <c r="L33" s="3">
        <f t="shared" si="25"/>
        <v>1.4</v>
      </c>
      <c r="M33" s="3">
        <f t="shared" si="25"/>
        <v>1.57</v>
      </c>
      <c r="N33" s="3">
        <f t="shared" si="25"/>
        <v>0.94</v>
      </c>
      <c r="O33" s="3">
        <f t="shared" si="25"/>
        <v>0.91</v>
      </c>
      <c r="P33" s="3">
        <f t="shared" si="25"/>
        <v>0.79</v>
      </c>
      <c r="Q33" s="3">
        <f t="shared" si="25"/>
        <v>0.98</v>
      </c>
      <c r="R33" s="3">
        <f t="shared" si="25"/>
        <v>1.2</v>
      </c>
      <c r="S33" s="3">
        <f t="shared" si="25"/>
        <v>1.05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365.94</v>
      </c>
      <c r="H34" s="3">
        <f>IFERROR(INDEX(D34:G34,COUNT(D34:G34)),"")</f>
        <v>365.94</v>
      </c>
      <c r="I34" s="3">
        <f t="shared" ref="I34:S34" si="26">IFERROR(INDEX(I51:I500,MATCH($C$34,$C$51:$C$500,0)),"")</f>
        <v>172.7</v>
      </c>
      <c r="J34" s="3">
        <f t="shared" si="26"/>
        <v>161.54</v>
      </c>
      <c r="K34" s="3">
        <f t="shared" si="26"/>
        <v>171.96</v>
      </c>
      <c r="L34" s="3">
        <f t="shared" si="26"/>
        <v>105.29</v>
      </c>
      <c r="M34" s="3">
        <f t="shared" si="26"/>
        <v>-76.599999999999994</v>
      </c>
      <c r="N34" s="3">
        <f t="shared" si="26"/>
        <v>64.680000000000007</v>
      </c>
      <c r="O34" s="3">
        <f t="shared" si="26"/>
        <v>117.37</v>
      </c>
      <c r="P34" s="3">
        <f t="shared" si="26"/>
        <v>144</v>
      </c>
      <c r="Q34" s="3">
        <f t="shared" si="26"/>
        <v>-15.13</v>
      </c>
      <c r="R34" s="3">
        <f t="shared" si="26"/>
        <v>132</v>
      </c>
      <c r="S34" s="3">
        <f t="shared" si="26"/>
        <v>49.02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8.81</v>
      </c>
      <c r="H35" s="3">
        <f>IFERROR(INDEX(D35:G35,COUNT(D35:G35)),"")</f>
        <v>8.81</v>
      </c>
      <c r="I35" s="3">
        <f t="shared" ref="I35:S35" si="27">IFERROR(INDEX(I51:I500,MATCH($C$35,$C$51:$C$500,0)),"")</f>
        <v>2.6</v>
      </c>
      <c r="J35" s="3">
        <f t="shared" si="27"/>
        <v>0.86</v>
      </c>
      <c r="K35" s="3">
        <f t="shared" si="27"/>
        <v>0.83</v>
      </c>
      <c r="L35" s="3">
        <f t="shared" si="27"/>
        <v>0.82</v>
      </c>
      <c r="M35" s="3">
        <f t="shared" si="27"/>
        <v>1.0900000000000001</v>
      </c>
      <c r="N35" s="3">
        <f t="shared" si="27"/>
        <v>0.61</v>
      </c>
      <c r="O35" s="3">
        <f t="shared" si="27"/>
        <v>0.52</v>
      </c>
      <c r="P35" s="3">
        <f t="shared" si="27"/>
        <v>0.44</v>
      </c>
      <c r="Q35" s="3">
        <f t="shared" si="27"/>
        <v>0.63</v>
      </c>
      <c r="R35" s="3">
        <f t="shared" si="27"/>
        <v>0.75</v>
      </c>
      <c r="S35" s="3">
        <f t="shared" si="27"/>
        <v>0.33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85</v>
      </c>
      <c r="C51" t="s">
        <v>5</v>
      </c>
      <c r="D51" s="5">
        <v>67403739595</v>
      </c>
      <c r="E51" s="5">
        <v>86373435686</v>
      </c>
      <c r="F51" s="5">
        <v>80466276271</v>
      </c>
      <c r="G51" s="5">
        <v>71095727216</v>
      </c>
      <c r="I51" s="5">
        <v>301548902140</v>
      </c>
      <c r="J51" s="5">
        <v>287085798251</v>
      </c>
      <c r="K51" s="5">
        <v>259866255082</v>
      </c>
      <c r="L51" s="5">
        <v>285154421885</v>
      </c>
      <c r="M51" s="5">
        <v>239463882155</v>
      </c>
      <c r="N51" s="5">
        <v>251135073681</v>
      </c>
      <c r="O51" s="5">
        <v>281109377690</v>
      </c>
      <c r="P51" s="5">
        <v>287105961308</v>
      </c>
      <c r="Q51" s="5">
        <v>243363641670</v>
      </c>
      <c r="R51" s="5">
        <v>259541346239</v>
      </c>
      <c r="S51" s="5">
        <v>253898503677</v>
      </c>
    </row>
    <row r="52" spans="2:19" ht="15.5" x14ac:dyDescent="0.35">
      <c r="C52" t="s">
        <v>86</v>
      </c>
      <c r="D52" s="5">
        <v>-43035455796</v>
      </c>
      <c r="E52" s="5">
        <v>-51552642057</v>
      </c>
      <c r="F52" s="5">
        <v>-49618022864</v>
      </c>
      <c r="G52" s="5">
        <v>-45756423252</v>
      </c>
      <c r="I52" s="5">
        <v>-189192373929</v>
      </c>
      <c r="J52" s="5">
        <v>-183099326338</v>
      </c>
      <c r="K52" s="5">
        <v>-166822984714</v>
      </c>
      <c r="L52" s="5">
        <v>-186425786692</v>
      </c>
      <c r="M52" s="5">
        <v>-153209553261</v>
      </c>
      <c r="N52" s="5">
        <v>-160924558001</v>
      </c>
      <c r="O52" s="5">
        <v>-182172453181</v>
      </c>
      <c r="P52" s="5">
        <v>-189525310944</v>
      </c>
      <c r="Q52" s="5">
        <v>-160393898637</v>
      </c>
      <c r="R52" s="5">
        <v>-170369325967</v>
      </c>
      <c r="S52" s="5">
        <v>-167031189996</v>
      </c>
    </row>
    <row r="53" spans="2:19" ht="15.5" x14ac:dyDescent="0.35">
      <c r="C53" t="s">
        <v>87</v>
      </c>
      <c r="D53" s="5">
        <v>24368283799</v>
      </c>
      <c r="E53" s="5">
        <v>34820793629</v>
      </c>
      <c r="F53" s="5">
        <v>30848253407</v>
      </c>
      <c r="G53" s="5">
        <v>25339303964</v>
      </c>
      <c r="I53" s="5">
        <v>112356528211</v>
      </c>
      <c r="J53" s="5">
        <v>103986471913</v>
      </c>
      <c r="K53" s="5">
        <v>93043270368</v>
      </c>
      <c r="L53" s="5">
        <v>98728635193</v>
      </c>
      <c r="M53" s="5">
        <v>86254328894</v>
      </c>
      <c r="N53" s="5">
        <v>90210515680</v>
      </c>
      <c r="O53" s="5">
        <v>98936924509</v>
      </c>
      <c r="P53" s="5">
        <v>97580650364</v>
      </c>
      <c r="Q53" s="5">
        <v>82969743033</v>
      </c>
      <c r="R53" s="5">
        <v>89172020272</v>
      </c>
      <c r="S53" s="5">
        <v>86867313681</v>
      </c>
    </row>
    <row r="54" spans="2:19" ht="15.5" x14ac:dyDescent="0.35">
      <c r="C54" t="s">
        <v>88</v>
      </c>
      <c r="D54" s="5">
        <v>-20623541276</v>
      </c>
      <c r="E54" s="5">
        <v>-25194572090</v>
      </c>
      <c r="F54" s="5">
        <v>-23279985070</v>
      </c>
      <c r="G54" s="5">
        <v>-21620321329</v>
      </c>
      <c r="I54" s="5">
        <v>-91958528100</v>
      </c>
      <c r="J54" s="5">
        <v>-89426881684</v>
      </c>
      <c r="K54" s="5">
        <v>-82943804152</v>
      </c>
      <c r="L54" s="5">
        <v>-82835815714</v>
      </c>
      <c r="M54" s="5">
        <v>-75841349257</v>
      </c>
      <c r="N54" s="5">
        <v>-87801742427</v>
      </c>
      <c r="O54" s="5">
        <v>-84644051464</v>
      </c>
      <c r="P54" s="5">
        <v>-85754654983</v>
      </c>
      <c r="Q54" s="5">
        <v>-84420812168</v>
      </c>
      <c r="R54" s="5">
        <v>-82070678363</v>
      </c>
      <c r="S54" s="5">
        <v>-78023964399</v>
      </c>
    </row>
    <row r="55" spans="2:19" ht="15.5" x14ac:dyDescent="0.35">
      <c r="C55" t="s">
        <v>90</v>
      </c>
      <c r="E55" s="5">
        <v>-87331283369</v>
      </c>
      <c r="I55" s="5">
        <v>-87331283369</v>
      </c>
      <c r="J55" s="5">
        <v>-84223018967</v>
      </c>
      <c r="K55" s="5">
        <v>-77163159490</v>
      </c>
      <c r="L55" s="5">
        <v>-75937892224</v>
      </c>
    </row>
    <row r="56" spans="2:19" ht="15.5" x14ac:dyDescent="0.35">
      <c r="C56" t="s">
        <v>89</v>
      </c>
      <c r="D56" s="5">
        <v>-20623541276</v>
      </c>
      <c r="E56" s="5">
        <v>62136711279</v>
      </c>
      <c r="F56" s="5">
        <v>-23279985070</v>
      </c>
      <c r="G56" s="5">
        <v>-21620321329</v>
      </c>
      <c r="I56" s="5">
        <v>-4627244731</v>
      </c>
      <c r="J56" s="5">
        <v>-5203862717</v>
      </c>
      <c r="K56" s="5">
        <v>-5780644662</v>
      </c>
      <c r="L56" s="5">
        <v>-6897923490</v>
      </c>
      <c r="M56" s="5">
        <v>-75841349257</v>
      </c>
      <c r="N56" s="5">
        <v>-87801742427</v>
      </c>
      <c r="O56" s="5">
        <v>-84644051464</v>
      </c>
      <c r="P56" s="5">
        <v>-85754654983</v>
      </c>
      <c r="Q56" s="5">
        <v>-84420812168</v>
      </c>
      <c r="R56" s="5">
        <v>-82070678363</v>
      </c>
      <c r="S56" s="5">
        <v>-78023964399</v>
      </c>
    </row>
    <row r="57" spans="2:19" ht="15.5" x14ac:dyDescent="0.35">
      <c r="C57" t="s">
        <v>92</v>
      </c>
      <c r="D57" s="5">
        <v>3744742523</v>
      </c>
      <c r="E57" s="5">
        <v>9626221539</v>
      </c>
      <c r="F57" s="5">
        <v>7568268337</v>
      </c>
      <c r="G57" s="5">
        <v>3718982635</v>
      </c>
      <c r="I57" s="5">
        <v>20398000111</v>
      </c>
      <c r="J57" s="5">
        <v>14559590229</v>
      </c>
      <c r="K57" s="5">
        <v>10099466216</v>
      </c>
      <c r="L57" s="5">
        <v>15892819479</v>
      </c>
      <c r="M57" s="5">
        <v>10412979637</v>
      </c>
      <c r="N57" s="5">
        <v>2408773253</v>
      </c>
      <c r="O57" s="5">
        <v>14292873045</v>
      </c>
      <c r="P57" s="5">
        <v>11825995381</v>
      </c>
      <c r="Q57" s="5">
        <v>-1451069135</v>
      </c>
      <c r="R57" s="5">
        <v>7101341909</v>
      </c>
      <c r="S57" s="5">
        <v>8843349282</v>
      </c>
    </row>
    <row r="58" spans="2:19" ht="15.5" x14ac:dyDescent="0.35">
      <c r="C58" t="s">
        <v>93</v>
      </c>
      <c r="D58" s="5">
        <v>-2358007523</v>
      </c>
      <c r="E58" s="5">
        <v>-2898393049</v>
      </c>
      <c r="F58" s="5">
        <v>-7384790340</v>
      </c>
      <c r="G58" s="5">
        <v>-1275487256</v>
      </c>
      <c r="I58" s="5">
        <v>-13149910736</v>
      </c>
      <c r="J58" s="5">
        <v>-10584743840</v>
      </c>
      <c r="K58" s="5">
        <v>-8405529035</v>
      </c>
      <c r="L58" s="5">
        <v>-12181431036</v>
      </c>
      <c r="M58" s="5">
        <v>-16215774898</v>
      </c>
      <c r="N58" s="5">
        <v>-1382516432</v>
      </c>
      <c r="O58" s="5">
        <v>-11217635068</v>
      </c>
      <c r="P58" s="5">
        <v>-9378676377</v>
      </c>
      <c r="Q58" s="5">
        <v>-9808737922</v>
      </c>
      <c r="R58" s="5">
        <v>-5575938921</v>
      </c>
      <c r="S58" s="5">
        <v>-6063404046</v>
      </c>
    </row>
    <row r="59" spans="2:19" ht="15.5" x14ac:dyDescent="0.35">
      <c r="C59" t="s">
        <v>94</v>
      </c>
      <c r="D59" s="5">
        <v>344277</v>
      </c>
      <c r="E59" s="5">
        <v>273350239</v>
      </c>
      <c r="F59" s="5">
        <v>188026147</v>
      </c>
      <c r="G59" s="5">
        <v>347879682</v>
      </c>
      <c r="I59" s="5">
        <v>846971060</v>
      </c>
      <c r="J59" s="5">
        <v>788592919</v>
      </c>
      <c r="K59" s="5">
        <v>775778969</v>
      </c>
      <c r="L59" s="5">
        <v>158953724</v>
      </c>
      <c r="M59" s="5">
        <v>421143960</v>
      </c>
      <c r="N59" s="5">
        <v>200033186</v>
      </c>
      <c r="O59" s="5">
        <v>292456628</v>
      </c>
      <c r="P59" s="5">
        <v>196132919</v>
      </c>
      <c r="Q59" s="5">
        <v>124518994</v>
      </c>
      <c r="R59" s="5">
        <v>78586197</v>
      </c>
      <c r="S59" s="5">
        <v>69067867</v>
      </c>
    </row>
    <row r="60" spans="2:19" ht="15.5" x14ac:dyDescent="0.35">
      <c r="C60" t="s">
        <v>26</v>
      </c>
      <c r="D60" s="5">
        <v>-1739752274</v>
      </c>
      <c r="E60" s="5">
        <v>-2536627100</v>
      </c>
      <c r="F60" s="5">
        <v>-7049080349</v>
      </c>
      <c r="G60" s="5">
        <v>-2375120082</v>
      </c>
      <c r="I60" s="5">
        <v>-13629739522</v>
      </c>
      <c r="J60" s="5">
        <v>-10833665752</v>
      </c>
      <c r="K60" s="5">
        <v>-8397626708</v>
      </c>
      <c r="L60" s="5">
        <v>-8287693065</v>
      </c>
      <c r="M60" s="5">
        <v>-7922016870</v>
      </c>
      <c r="N60" s="5">
        <v>-7390807717</v>
      </c>
      <c r="O60" s="5">
        <v>-8191519007</v>
      </c>
      <c r="P60" s="5">
        <v>-7188295570</v>
      </c>
      <c r="Q60" s="5">
        <v>-6579891617</v>
      </c>
      <c r="R60" s="5">
        <v>-6978137352</v>
      </c>
      <c r="S60" s="5">
        <v>-8214428958</v>
      </c>
    </row>
    <row r="61" spans="2:19" ht="15.5" x14ac:dyDescent="0.35">
      <c r="C61" t="s">
        <v>96</v>
      </c>
      <c r="D61" s="5">
        <v>-44881364</v>
      </c>
      <c r="E61" s="5">
        <v>-2768360718</v>
      </c>
      <c r="F61" s="5">
        <v>-728551338</v>
      </c>
      <c r="G61" s="5">
        <v>222421333</v>
      </c>
      <c r="I61" s="5">
        <v>-3452953900</v>
      </c>
      <c r="J61" s="5">
        <v>275466942</v>
      </c>
      <c r="K61" s="5">
        <v>-34572655</v>
      </c>
      <c r="L61" s="5">
        <v>-807038532</v>
      </c>
      <c r="M61" s="5">
        <v>435935884</v>
      </c>
      <c r="N61" s="5">
        <v>-1033627844</v>
      </c>
      <c r="O61" s="5">
        <v>115695120</v>
      </c>
      <c r="P61" s="5">
        <v>-461213513</v>
      </c>
      <c r="Q61" s="5">
        <v>-741359301</v>
      </c>
      <c r="R61" s="5">
        <v>1893485176</v>
      </c>
      <c r="S61" s="5">
        <v>-934035344</v>
      </c>
    </row>
    <row r="62" spans="2:19" ht="15.5" x14ac:dyDescent="0.35">
      <c r="C62" t="s">
        <v>339</v>
      </c>
      <c r="E62" s="5">
        <v>184854542</v>
      </c>
      <c r="G62" s="5">
        <v>5000000</v>
      </c>
      <c r="I62" s="5">
        <v>189854542</v>
      </c>
      <c r="J62" s="5">
        <v>2119763078</v>
      </c>
      <c r="K62" s="5">
        <v>262532204</v>
      </c>
      <c r="L62" s="5">
        <v>122087214</v>
      </c>
      <c r="M62" s="5">
        <v>545034220</v>
      </c>
      <c r="N62" s="5">
        <v>2238670099</v>
      </c>
      <c r="O62" s="5">
        <v>71199996</v>
      </c>
      <c r="P62" s="5">
        <v>155587425</v>
      </c>
      <c r="Q62" s="5">
        <v>129785414</v>
      </c>
      <c r="R62" s="5">
        <v>781003549</v>
      </c>
      <c r="S62" s="5">
        <v>8340472471</v>
      </c>
    </row>
    <row r="63" spans="2:19" ht="15.5" x14ac:dyDescent="0.35">
      <c r="C63" t="s">
        <v>91</v>
      </c>
      <c r="E63" s="5">
        <v>69276051</v>
      </c>
      <c r="I63" s="5">
        <v>69276051</v>
      </c>
      <c r="J63" s="5">
        <v>13026</v>
      </c>
      <c r="K63" s="5">
        <v>3609</v>
      </c>
      <c r="L63" s="5">
        <v>9834</v>
      </c>
      <c r="M63" s="5">
        <v>2650</v>
      </c>
      <c r="N63" s="5">
        <v>20894</v>
      </c>
      <c r="O63" s="5">
        <v>5641</v>
      </c>
      <c r="P63" s="5">
        <v>-1407252457</v>
      </c>
      <c r="Q63" s="5">
        <v>-531134518</v>
      </c>
      <c r="R63" s="5">
        <v>191991060</v>
      </c>
      <c r="S63" s="5">
        <v>-827216968</v>
      </c>
    </row>
    <row r="64" spans="2:19" ht="15.5" x14ac:dyDescent="0.35">
      <c r="C64" t="s">
        <v>97</v>
      </c>
      <c r="D64" s="5">
        <v>-2358007523</v>
      </c>
      <c r="E64" s="5">
        <v>-2898393049</v>
      </c>
      <c r="F64" s="5">
        <v>-7384790340</v>
      </c>
      <c r="G64" s="5">
        <v>-1275487256</v>
      </c>
      <c r="I64" s="5">
        <v>-13149910736</v>
      </c>
      <c r="J64" s="5">
        <v>-10584743840</v>
      </c>
      <c r="K64" s="5">
        <v>-8405529035</v>
      </c>
      <c r="L64" s="5">
        <v>-12181431036</v>
      </c>
      <c r="M64" s="5">
        <v>-16215774898</v>
      </c>
      <c r="N64" s="5">
        <v>-1382516432</v>
      </c>
      <c r="O64" s="5">
        <v>-11217635068</v>
      </c>
      <c r="P64" s="5">
        <v>-9378676377</v>
      </c>
      <c r="Q64" s="5">
        <v>-9808737922</v>
      </c>
      <c r="R64" s="5">
        <v>-5575938921</v>
      </c>
      <c r="S64" s="5">
        <v>-6063404046</v>
      </c>
    </row>
    <row r="65" spans="2:19" ht="15.5" x14ac:dyDescent="0.35">
      <c r="C65" t="s">
        <v>28</v>
      </c>
      <c r="D65" s="5">
        <v>1386735000</v>
      </c>
      <c r="E65" s="5">
        <v>6727828490</v>
      </c>
      <c r="F65" s="5">
        <v>183477997</v>
      </c>
      <c r="G65" s="5">
        <v>2443495379</v>
      </c>
      <c r="I65" s="5">
        <v>7248089375</v>
      </c>
      <c r="J65" s="5">
        <v>3974846389</v>
      </c>
      <c r="K65" s="5">
        <v>1693937181</v>
      </c>
      <c r="L65" s="5">
        <v>3711388443</v>
      </c>
      <c r="M65" s="5">
        <v>-5802795261</v>
      </c>
      <c r="N65" s="5">
        <v>1026256821</v>
      </c>
      <c r="O65" s="5">
        <v>3075237977</v>
      </c>
      <c r="P65" s="5">
        <v>2447319004</v>
      </c>
      <c r="Q65" s="5">
        <v>-11259807057</v>
      </c>
      <c r="R65" s="5">
        <v>1525402988</v>
      </c>
      <c r="S65" s="5">
        <v>2779945236</v>
      </c>
    </row>
    <row r="66" spans="2:19" ht="15.5" x14ac:dyDescent="0.35">
      <c r="C66" t="s">
        <v>27</v>
      </c>
      <c r="D66" s="5">
        <v>233220529</v>
      </c>
      <c r="E66" s="5">
        <v>-2516214655</v>
      </c>
      <c r="F66" s="5">
        <v>-247352659</v>
      </c>
      <c r="G66" s="5">
        <v>121766728</v>
      </c>
      <c r="I66" s="5">
        <v>-2633532428</v>
      </c>
      <c r="J66" s="5">
        <v>-2445757554</v>
      </c>
      <c r="K66" s="5">
        <v>-437657397</v>
      </c>
      <c r="L66" s="5">
        <v>-1488664898</v>
      </c>
      <c r="M66" s="5">
        <v>2411415227</v>
      </c>
      <c r="N66" s="5">
        <v>1335331039</v>
      </c>
      <c r="O66" s="5">
        <v>-1823733662</v>
      </c>
      <c r="P66" s="5">
        <v>-2844054130</v>
      </c>
      <c r="Q66" s="5">
        <v>495029333</v>
      </c>
      <c r="R66" s="5">
        <v>-413728298</v>
      </c>
      <c r="S66" s="5">
        <v>-1599124893</v>
      </c>
    </row>
    <row r="67" spans="2:19" ht="15.5" x14ac:dyDescent="0.35">
      <c r="C67" t="s">
        <v>104</v>
      </c>
      <c r="D67" s="5">
        <v>1619955529</v>
      </c>
      <c r="E67" s="5">
        <v>4211613835</v>
      </c>
      <c r="F67" s="5">
        <v>-63874662</v>
      </c>
      <c r="G67" s="5">
        <v>2565262107</v>
      </c>
      <c r="I67" s="5">
        <v>4614556947</v>
      </c>
      <c r="J67" s="5">
        <v>1529088835</v>
      </c>
      <c r="K67" s="5">
        <v>1256279784</v>
      </c>
      <c r="L67" s="5">
        <v>2222723545</v>
      </c>
      <c r="M67" s="5">
        <v>-3391380034</v>
      </c>
      <c r="N67" s="5">
        <v>2361587860</v>
      </c>
      <c r="O67" s="5">
        <v>1251504315</v>
      </c>
      <c r="P67" s="5">
        <v>-396735126</v>
      </c>
      <c r="Q67" s="5">
        <v>-10764777724</v>
      </c>
      <c r="R67" s="5">
        <v>1111674690</v>
      </c>
      <c r="S67" s="5">
        <v>1180820343</v>
      </c>
    </row>
    <row r="68" spans="2:19" ht="15.5" x14ac:dyDescent="0.35">
      <c r="C68" t="s">
        <v>105</v>
      </c>
      <c r="D68" s="5">
        <v>-14747511</v>
      </c>
      <c r="E68" s="5">
        <v>8357127511</v>
      </c>
      <c r="F68" s="5">
        <v>2527678</v>
      </c>
      <c r="G68" s="5">
        <v>-79543524</v>
      </c>
      <c r="I68" s="5">
        <v>8280111665</v>
      </c>
      <c r="J68" s="5">
        <v>665696083</v>
      </c>
      <c r="K68" s="5">
        <v>-815103561</v>
      </c>
      <c r="L68" s="5">
        <v>-132994410</v>
      </c>
      <c r="M68" s="5">
        <v>6526044745</v>
      </c>
      <c r="N68" s="5">
        <v>15713608446</v>
      </c>
      <c r="O68" s="5">
        <v>6248627456</v>
      </c>
      <c r="P68" s="5">
        <v>2857004214</v>
      </c>
      <c r="Q68" s="5">
        <v>4736781794</v>
      </c>
      <c r="R68" s="5">
        <v>81231246672</v>
      </c>
      <c r="S68" s="5">
        <v>-1529444541</v>
      </c>
    </row>
    <row r="69" spans="2:19" ht="15.5" x14ac:dyDescent="0.35">
      <c r="C69" t="s">
        <v>107</v>
      </c>
      <c r="D69" s="5">
        <v>1605208018</v>
      </c>
      <c r="E69" s="5">
        <v>12568741346</v>
      </c>
      <c r="F69" s="5">
        <v>-61346984</v>
      </c>
      <c r="G69" s="5">
        <v>2485718583</v>
      </c>
      <c r="I69" s="5">
        <v>12894668612</v>
      </c>
      <c r="J69" s="5">
        <v>2194784918</v>
      </c>
      <c r="K69" s="5">
        <v>441176223</v>
      </c>
      <c r="L69" s="5">
        <v>2089729135</v>
      </c>
      <c r="M69" s="5">
        <v>3134664711</v>
      </c>
      <c r="N69" s="5">
        <v>18075196306</v>
      </c>
      <c r="O69" s="5">
        <v>7500131771</v>
      </c>
      <c r="P69" s="5">
        <v>2460269088</v>
      </c>
      <c r="Q69" s="5">
        <v>-6027995930</v>
      </c>
      <c r="R69" s="5">
        <v>82342921362</v>
      </c>
      <c r="S69" s="5">
        <v>-348624198</v>
      </c>
    </row>
    <row r="70" spans="2:19" ht="15.5" x14ac:dyDescent="0.35">
      <c r="C70" t="s">
        <v>108</v>
      </c>
      <c r="D70" s="5">
        <v>1619955529</v>
      </c>
      <c r="E70" s="5">
        <v>4211613836</v>
      </c>
      <c r="F70" s="5">
        <v>-63874663</v>
      </c>
      <c r="G70" s="5">
        <v>2565262107</v>
      </c>
      <c r="I70" s="5">
        <v>4614556947</v>
      </c>
      <c r="J70" s="5">
        <v>1529088835</v>
      </c>
      <c r="K70" s="5">
        <v>1256279785</v>
      </c>
      <c r="L70" s="5">
        <v>2222723545</v>
      </c>
      <c r="M70" s="5">
        <v>-3391380034</v>
      </c>
      <c r="N70" s="5">
        <v>2361587860</v>
      </c>
      <c r="O70" s="5">
        <v>1251504315</v>
      </c>
      <c r="P70" s="5">
        <v>-396735126</v>
      </c>
      <c r="Q70" s="5">
        <v>-10764777724</v>
      </c>
      <c r="R70" s="5">
        <v>1111674690</v>
      </c>
      <c r="S70" s="5">
        <v>1180820343</v>
      </c>
    </row>
    <row r="71" spans="2:19" ht="15.5" x14ac:dyDescent="0.35">
      <c r="C71" t="s">
        <v>7</v>
      </c>
      <c r="D71" s="5">
        <v>1605208018</v>
      </c>
      <c r="E71" s="5">
        <v>12499465296</v>
      </c>
      <c r="F71" s="5">
        <v>-61346985</v>
      </c>
      <c r="G71" s="5">
        <v>2485718583</v>
      </c>
      <c r="I71" s="5">
        <v>12825392561</v>
      </c>
      <c r="J71" s="5">
        <v>2194771892</v>
      </c>
      <c r="K71" s="5">
        <v>441177445</v>
      </c>
      <c r="L71" s="5">
        <v>2089719301</v>
      </c>
      <c r="M71" s="5">
        <v>3134662061</v>
      </c>
      <c r="N71" s="5">
        <v>18075175412</v>
      </c>
      <c r="O71" s="5">
        <v>7500126130</v>
      </c>
      <c r="P71" s="5">
        <v>3867521545</v>
      </c>
      <c r="Q71" s="5">
        <v>-5496861412</v>
      </c>
      <c r="R71" s="5">
        <v>82150930302</v>
      </c>
      <c r="S71" s="5">
        <v>478592770</v>
      </c>
    </row>
    <row r="72" spans="2:19" ht="15.5" x14ac:dyDescent="0.35">
      <c r="C72" t="s">
        <v>110</v>
      </c>
      <c r="D72" s="5">
        <v>1619955529</v>
      </c>
      <c r="E72" s="5">
        <v>4211613836</v>
      </c>
      <c r="F72" s="5">
        <v>-63874663</v>
      </c>
      <c r="G72" s="5">
        <v>2565262107</v>
      </c>
      <c r="I72" s="5">
        <v>4614556947</v>
      </c>
      <c r="J72" s="5">
        <v>1529088835</v>
      </c>
      <c r="K72" s="5">
        <v>1256279785</v>
      </c>
      <c r="L72" s="5">
        <v>2222723545</v>
      </c>
      <c r="M72" s="5">
        <v>-3391380034</v>
      </c>
      <c r="N72" s="5">
        <v>2361587860</v>
      </c>
      <c r="O72" s="5">
        <v>1251504315</v>
      </c>
      <c r="P72" s="5">
        <v>-396735126</v>
      </c>
      <c r="Q72" s="5">
        <v>-10764777724</v>
      </c>
      <c r="R72" s="5">
        <v>1111674690</v>
      </c>
      <c r="S72" s="5">
        <v>1180820343</v>
      </c>
    </row>
    <row r="73" spans="2:19" ht="15.5" x14ac:dyDescent="0.35">
      <c r="C73" t="s">
        <v>111</v>
      </c>
      <c r="D73" s="5">
        <v>1605208018</v>
      </c>
      <c r="E73" s="5">
        <v>12568741347</v>
      </c>
      <c r="F73" s="5">
        <v>-61346985</v>
      </c>
      <c r="G73" s="5">
        <v>2485718583</v>
      </c>
      <c r="I73" s="5">
        <v>12894668612</v>
      </c>
      <c r="J73" s="5">
        <v>2194784918</v>
      </c>
      <c r="K73" s="5">
        <v>441176223</v>
      </c>
      <c r="L73" s="5">
        <v>2089729135</v>
      </c>
      <c r="M73" s="5">
        <v>3134664711</v>
      </c>
      <c r="N73" s="5">
        <v>18075196306</v>
      </c>
      <c r="O73" s="5">
        <v>7500131771</v>
      </c>
      <c r="P73" s="5">
        <v>2460269088</v>
      </c>
      <c r="Q73" s="5">
        <v>-6027995930</v>
      </c>
      <c r="R73" s="5">
        <v>82342921362</v>
      </c>
      <c r="S73" s="5">
        <v>-348624198</v>
      </c>
    </row>
    <row r="74" spans="2:19" ht="15.5" x14ac:dyDescent="0.35">
      <c r="C74" t="s">
        <v>109</v>
      </c>
      <c r="K74" s="5">
        <v>-4831</v>
      </c>
    </row>
    <row r="75" spans="2:19" ht="15.5" x14ac:dyDescent="0.35">
      <c r="C75" t="s">
        <v>112</v>
      </c>
      <c r="D75" s="5">
        <v>1605208018</v>
      </c>
      <c r="E75" s="5">
        <v>12568741347</v>
      </c>
      <c r="F75" s="5">
        <v>-61346985</v>
      </c>
      <c r="G75" s="5">
        <v>2485718583</v>
      </c>
      <c r="I75" s="5">
        <v>12894668612</v>
      </c>
      <c r="J75" s="5">
        <v>2194784918</v>
      </c>
      <c r="K75" s="5">
        <v>441176223</v>
      </c>
      <c r="L75" s="5">
        <v>2089729135</v>
      </c>
      <c r="M75" s="5">
        <v>3134664711</v>
      </c>
      <c r="N75" s="5">
        <v>18075196306</v>
      </c>
      <c r="O75" s="5">
        <v>7500131771</v>
      </c>
      <c r="P75" s="5">
        <v>2460269088</v>
      </c>
      <c r="Q75" s="5">
        <v>-6027995930</v>
      </c>
      <c r="R75" s="5">
        <v>82342921362</v>
      </c>
      <c r="S75" s="5">
        <v>-348624198</v>
      </c>
    </row>
    <row r="77" spans="2:19" ht="15.5" x14ac:dyDescent="0.35">
      <c r="B77" t="s">
        <v>113</v>
      </c>
      <c r="C77" t="s">
        <v>114</v>
      </c>
    </row>
    <row r="78" spans="2:19" ht="15.5" x14ac:dyDescent="0.35">
      <c r="C78" t="s">
        <v>115</v>
      </c>
    </row>
    <row r="79" spans="2:19" ht="15.5" x14ac:dyDescent="0.35">
      <c r="C79" t="s">
        <v>19</v>
      </c>
      <c r="D79" s="5">
        <v>5810416946</v>
      </c>
      <c r="E79" s="5">
        <v>7362110449</v>
      </c>
      <c r="F79" s="5">
        <v>6364165129</v>
      </c>
      <c r="G79" s="5">
        <v>9815848806</v>
      </c>
      <c r="I79" s="5">
        <v>7362110449</v>
      </c>
      <c r="J79" s="5">
        <v>19126054628</v>
      </c>
      <c r="K79" s="5">
        <v>6356615407</v>
      </c>
      <c r="L79" s="5">
        <v>12554046854</v>
      </c>
      <c r="M79" s="5">
        <v>10487426215</v>
      </c>
      <c r="N79" s="5">
        <v>8285663607</v>
      </c>
      <c r="O79" s="5">
        <v>6171222694</v>
      </c>
      <c r="P79" s="5">
        <v>8987781739</v>
      </c>
      <c r="Q79" s="5">
        <v>10141322517</v>
      </c>
      <c r="R79" s="5">
        <v>7396811158</v>
      </c>
      <c r="S79" s="5">
        <v>7318464061</v>
      </c>
    </row>
    <row r="80" spans="2:19" ht="15.5" x14ac:dyDescent="0.35">
      <c r="C80" t="s">
        <v>341</v>
      </c>
      <c r="P80" s="5">
        <v>10000000000</v>
      </c>
    </row>
    <row r="81" spans="3:19" ht="15.5" x14ac:dyDescent="0.35">
      <c r="C81" t="s">
        <v>116</v>
      </c>
      <c r="D81" s="5">
        <v>55445278275</v>
      </c>
      <c r="E81" s="5">
        <v>44602757589</v>
      </c>
      <c r="F81" s="5">
        <v>41918267897</v>
      </c>
      <c r="G81" s="5">
        <v>54743354303</v>
      </c>
      <c r="I81" s="5">
        <v>44602757589</v>
      </c>
      <c r="J81" s="5">
        <v>39505258472</v>
      </c>
      <c r="K81" s="5">
        <v>35709335224</v>
      </c>
      <c r="L81" s="5">
        <v>50669333320</v>
      </c>
      <c r="M81" s="5">
        <v>45698824592</v>
      </c>
      <c r="N81" s="5">
        <v>46003111769</v>
      </c>
      <c r="O81" s="5">
        <v>68893199273</v>
      </c>
      <c r="P81" s="5">
        <v>57146592922</v>
      </c>
      <c r="Q81" s="5">
        <v>66140460537</v>
      </c>
      <c r="R81" s="5">
        <v>72391021867</v>
      </c>
      <c r="S81" s="5">
        <v>49767095123</v>
      </c>
    </row>
    <row r="82" spans="3:19" ht="15.5" x14ac:dyDescent="0.35">
      <c r="C82" t="s">
        <v>118</v>
      </c>
      <c r="D82" s="5">
        <v>32876947418</v>
      </c>
      <c r="E82" s="5">
        <v>2465498464</v>
      </c>
      <c r="F82" s="5">
        <v>23607683712</v>
      </c>
      <c r="G82" s="5">
        <v>24767715655</v>
      </c>
      <c r="I82" s="5">
        <v>2465498464</v>
      </c>
      <c r="J82" s="5">
        <v>7897043783</v>
      </c>
      <c r="K82" s="5">
        <v>7196834685</v>
      </c>
      <c r="L82" s="5">
        <v>6661982594</v>
      </c>
      <c r="M82" s="5">
        <v>7278437257</v>
      </c>
    </row>
    <row r="83" spans="3:19" ht="15.5" x14ac:dyDescent="0.35">
      <c r="C83" t="s">
        <v>117</v>
      </c>
      <c r="E83" s="5">
        <v>984821539</v>
      </c>
      <c r="I83" s="5">
        <v>984821539</v>
      </c>
      <c r="J83" s="5">
        <v>431048322</v>
      </c>
      <c r="K83" s="5">
        <v>673752862</v>
      </c>
      <c r="L83" s="5">
        <v>4955992650</v>
      </c>
      <c r="M83" s="5">
        <v>139377521</v>
      </c>
    </row>
    <row r="84" spans="3:19" ht="15.5" x14ac:dyDescent="0.35">
      <c r="C84" t="s">
        <v>119</v>
      </c>
      <c r="D84" s="5">
        <v>55445278275</v>
      </c>
      <c r="E84" s="5">
        <v>44602757589</v>
      </c>
      <c r="F84" s="5">
        <v>41918267897</v>
      </c>
      <c r="G84" s="5">
        <v>54743354303</v>
      </c>
      <c r="I84" s="5">
        <v>44602757589</v>
      </c>
      <c r="J84" s="5">
        <v>39505258472</v>
      </c>
      <c r="K84" s="5">
        <v>35709335224</v>
      </c>
      <c r="L84" s="5">
        <v>50669333320</v>
      </c>
      <c r="M84" s="5">
        <v>45698824592</v>
      </c>
      <c r="N84" s="5">
        <v>46003111769</v>
      </c>
      <c r="O84" s="5">
        <v>68893199273</v>
      </c>
      <c r="P84" s="5">
        <v>57146592922</v>
      </c>
      <c r="Q84" s="5">
        <v>66140460537</v>
      </c>
      <c r="R84" s="5">
        <v>72391021867</v>
      </c>
      <c r="S84" s="5">
        <v>49767095123</v>
      </c>
    </row>
    <row r="85" spans="3:19" ht="15.5" x14ac:dyDescent="0.35">
      <c r="C85" t="s">
        <v>120</v>
      </c>
      <c r="D85" s="5">
        <v>21329735146</v>
      </c>
      <c r="E85" s="5">
        <v>18522016458</v>
      </c>
      <c r="F85" s="5">
        <v>23055015829</v>
      </c>
      <c r="G85" s="5">
        <v>12384319873</v>
      </c>
      <c r="I85" s="5">
        <v>18522016458</v>
      </c>
      <c r="J85" s="5">
        <v>15411300148</v>
      </c>
      <c r="K85" s="5">
        <v>10737668820</v>
      </c>
      <c r="L85" s="5">
        <v>13718706407</v>
      </c>
      <c r="M85" s="5">
        <v>17705239091</v>
      </c>
      <c r="N85" s="5">
        <v>16805776273</v>
      </c>
      <c r="O85" s="5">
        <v>3419869593</v>
      </c>
      <c r="P85" s="5">
        <v>1276222831</v>
      </c>
      <c r="Q85" s="5">
        <v>1166691894</v>
      </c>
      <c r="R85" s="5">
        <v>4179076843</v>
      </c>
      <c r="S85" s="5">
        <v>2469588547</v>
      </c>
    </row>
    <row r="86" spans="3:19" ht="15.5" x14ac:dyDescent="0.35">
      <c r="C86" t="s">
        <v>121</v>
      </c>
      <c r="D86" s="5">
        <v>21329735146</v>
      </c>
      <c r="E86" s="5">
        <v>18522016458</v>
      </c>
      <c r="F86" s="5">
        <v>23055015829</v>
      </c>
      <c r="G86" s="5">
        <v>12384319873</v>
      </c>
      <c r="I86" s="5">
        <v>18522016458</v>
      </c>
      <c r="J86" s="5">
        <v>15411300148</v>
      </c>
      <c r="K86" s="5">
        <v>10737668820</v>
      </c>
      <c r="L86" s="5">
        <v>13718706407</v>
      </c>
      <c r="M86" s="5">
        <v>17705239091</v>
      </c>
      <c r="N86" s="5">
        <v>16805776273</v>
      </c>
      <c r="O86" s="5">
        <v>3419869593</v>
      </c>
      <c r="P86" s="5">
        <v>1276222831</v>
      </c>
      <c r="Q86" s="5">
        <v>1166691894</v>
      </c>
      <c r="R86" s="5">
        <v>4179076843</v>
      </c>
      <c r="S86" s="5">
        <v>2469588547</v>
      </c>
    </row>
    <row r="87" spans="3:19" ht="15.5" x14ac:dyDescent="0.35">
      <c r="C87" t="s">
        <v>122</v>
      </c>
      <c r="D87" s="5">
        <v>119352617311</v>
      </c>
      <c r="E87" s="5">
        <v>110677749367</v>
      </c>
      <c r="F87" s="5">
        <v>114889169228</v>
      </c>
      <c r="G87" s="5">
        <v>93806641596</v>
      </c>
      <c r="I87" s="5">
        <v>110677749367</v>
      </c>
      <c r="J87" s="5">
        <v>89229464806</v>
      </c>
      <c r="K87" s="5">
        <v>90134351670</v>
      </c>
      <c r="L87" s="5">
        <v>80555999787</v>
      </c>
      <c r="M87" s="5">
        <v>85628164963</v>
      </c>
      <c r="N87" s="5">
        <v>78631807448</v>
      </c>
      <c r="O87" s="5">
        <v>86970795409</v>
      </c>
      <c r="P87" s="5">
        <v>91723060482</v>
      </c>
      <c r="Q87" s="5">
        <v>83341028017</v>
      </c>
      <c r="R87" s="5">
        <v>69485180169</v>
      </c>
      <c r="S87" s="5">
        <v>68552603554</v>
      </c>
    </row>
    <row r="88" spans="3:19" ht="15.5" x14ac:dyDescent="0.35">
      <c r="C88" t="s">
        <v>91</v>
      </c>
      <c r="D88" s="5">
        <v>94406980476</v>
      </c>
      <c r="E88" s="5">
        <v>101434096035</v>
      </c>
      <c r="F88" s="5">
        <v>93268095417</v>
      </c>
      <c r="G88" s="5">
        <v>93268095417</v>
      </c>
      <c r="I88" s="5">
        <v>101434096035</v>
      </c>
      <c r="J88" s="5">
        <v>93154013455</v>
      </c>
      <c r="K88" s="5">
        <v>92488319350</v>
      </c>
      <c r="L88" s="5">
        <v>93303421689</v>
      </c>
      <c r="M88" s="5">
        <v>93436416486</v>
      </c>
      <c r="N88" s="5">
        <v>86910373447</v>
      </c>
      <c r="O88" s="5">
        <v>78134260573</v>
      </c>
      <c r="P88" s="5">
        <v>77390588133</v>
      </c>
      <c r="Q88" s="5">
        <v>74659564051</v>
      </c>
      <c r="R88" s="5">
        <v>69799481056</v>
      </c>
      <c r="S88" s="5">
        <v>-10879324534</v>
      </c>
    </row>
    <row r="89" spans="3:19" ht="15.5" x14ac:dyDescent="0.35">
      <c r="C89" t="s">
        <v>123</v>
      </c>
      <c r="D89" s="5">
        <v>219190798095</v>
      </c>
      <c r="E89" s="5">
        <v>191924559988</v>
      </c>
      <c r="F89" s="5">
        <v>203402333352</v>
      </c>
      <c r="G89" s="5">
        <v>194470418582</v>
      </c>
      <c r="I89" s="5">
        <v>191924559988</v>
      </c>
      <c r="J89" s="5">
        <v>175940282987</v>
      </c>
      <c r="K89" s="5">
        <v>156446605473</v>
      </c>
      <c r="L89" s="5">
        <v>169214403546</v>
      </c>
      <c r="M89" s="5">
        <v>173019796505</v>
      </c>
      <c r="N89" s="5">
        <v>171538511236</v>
      </c>
      <c r="O89" s="5">
        <v>187332004532</v>
      </c>
      <c r="P89" s="5">
        <v>192427678303</v>
      </c>
      <c r="Q89" s="5">
        <v>179795295705</v>
      </c>
      <c r="R89" s="5">
        <v>163384633084</v>
      </c>
      <c r="S89" s="5">
        <v>139919115757</v>
      </c>
    </row>
    <row r="90" spans="3:19" ht="15.5" x14ac:dyDescent="0.35">
      <c r="C90" t="s">
        <v>124</v>
      </c>
    </row>
    <row r="91" spans="3:19" ht="15.5" x14ac:dyDescent="0.35">
      <c r="C91" t="s">
        <v>126</v>
      </c>
      <c r="D91" s="5">
        <v>167265208754</v>
      </c>
      <c r="E91" s="5">
        <v>188685889658</v>
      </c>
      <c r="F91" s="5">
        <v>164756782156</v>
      </c>
      <c r="G91" s="5">
        <v>162857190443</v>
      </c>
      <c r="I91" s="5">
        <v>188685889658</v>
      </c>
      <c r="J91" s="5">
        <v>171787367064</v>
      </c>
      <c r="K91" s="5">
        <v>173833074230</v>
      </c>
      <c r="L91" s="5">
        <v>170060930601</v>
      </c>
      <c r="M91" s="5">
        <v>162106480270</v>
      </c>
      <c r="N91" s="5">
        <v>153349028782</v>
      </c>
      <c r="O91" s="5">
        <v>146859679556</v>
      </c>
      <c r="P91" s="5">
        <v>143491435038</v>
      </c>
      <c r="Q91" s="5">
        <v>148859723275</v>
      </c>
      <c r="R91" s="5">
        <v>145559866711</v>
      </c>
      <c r="S91" s="5">
        <v>47931661765</v>
      </c>
    </row>
    <row r="92" spans="3:19" ht="15.5" x14ac:dyDescent="0.35">
      <c r="C92" t="s">
        <v>380</v>
      </c>
      <c r="N92" s="5">
        <v>1085071676</v>
      </c>
      <c r="O92" s="5">
        <v>1266131700</v>
      </c>
      <c r="P92" s="5">
        <v>2513408932</v>
      </c>
      <c r="Q92" s="5">
        <v>2400895976</v>
      </c>
      <c r="R92" s="5">
        <v>5971654267</v>
      </c>
      <c r="S92" s="5">
        <v>9812148831</v>
      </c>
    </row>
    <row r="93" spans="3:19" ht="15.5" x14ac:dyDescent="0.35">
      <c r="C93" t="s">
        <v>125</v>
      </c>
      <c r="D93" s="5">
        <v>384775821</v>
      </c>
      <c r="E93" s="5">
        <v>297910555</v>
      </c>
      <c r="F93" s="5">
        <v>331334184</v>
      </c>
      <c r="G93" s="5">
        <v>331334184</v>
      </c>
      <c r="I93" s="5">
        <v>297910555</v>
      </c>
      <c r="J93" s="5">
        <v>384775821</v>
      </c>
      <c r="K93" s="5">
        <v>167216293</v>
      </c>
      <c r="L93" s="5">
        <v>167216293</v>
      </c>
      <c r="M93" s="5">
        <v>81092823</v>
      </c>
      <c r="N93" s="5">
        <v>25987802</v>
      </c>
      <c r="O93" s="5">
        <v>63896811</v>
      </c>
      <c r="P93" s="5">
        <v>61578537</v>
      </c>
      <c r="S93" s="5">
        <v>6453725558</v>
      </c>
    </row>
    <row r="94" spans="3:19" ht="15.5" x14ac:dyDescent="0.35">
      <c r="C94" t="s">
        <v>130</v>
      </c>
      <c r="D94" s="5">
        <v>191448754682</v>
      </c>
      <c r="E94" s="5">
        <v>210012543000</v>
      </c>
      <c r="F94" s="5">
        <v>189225207341</v>
      </c>
      <c r="G94" s="5">
        <v>187057160980</v>
      </c>
      <c r="I94" s="5">
        <v>210012543000</v>
      </c>
      <c r="J94" s="5">
        <v>186786912254</v>
      </c>
      <c r="K94" s="5">
        <v>189476499390</v>
      </c>
      <c r="L94" s="5">
        <v>181877022080</v>
      </c>
      <c r="M94" s="5">
        <v>177908884255</v>
      </c>
      <c r="N94" s="5">
        <v>173422755866</v>
      </c>
      <c r="O94" s="5">
        <v>152740623777</v>
      </c>
      <c r="P94" s="5">
        <v>151160002508</v>
      </c>
      <c r="Q94" s="5">
        <v>161953975003</v>
      </c>
      <c r="R94" s="5">
        <v>166289096821</v>
      </c>
      <c r="S94" s="5">
        <v>76860315371</v>
      </c>
    </row>
    <row r="95" spans="3:19" ht="15.5" x14ac:dyDescent="0.35">
      <c r="C95" t="s">
        <v>131</v>
      </c>
      <c r="D95" s="5">
        <v>410639552777</v>
      </c>
      <c r="E95" s="5">
        <v>401937102988</v>
      </c>
      <c r="F95" s="5">
        <v>392627540693</v>
      </c>
      <c r="G95" s="5">
        <v>381527579562</v>
      </c>
      <c r="I95" s="5">
        <v>401937102988</v>
      </c>
      <c r="J95" s="5">
        <v>362727195241</v>
      </c>
      <c r="K95" s="5">
        <v>345923104863</v>
      </c>
      <c r="L95" s="5">
        <v>351091425626</v>
      </c>
      <c r="M95" s="5">
        <v>350928680760</v>
      </c>
      <c r="N95" s="5">
        <v>344961267102</v>
      </c>
      <c r="O95" s="5">
        <v>340072628309</v>
      </c>
      <c r="P95" s="5">
        <v>343587680811</v>
      </c>
      <c r="Q95" s="5">
        <v>341749270708</v>
      </c>
      <c r="R95" s="5">
        <v>329673729905</v>
      </c>
      <c r="S95" s="5">
        <v>216779431128</v>
      </c>
    </row>
    <row r="96" spans="3:19" ht="15.5" x14ac:dyDescent="0.35">
      <c r="C96" t="s">
        <v>132</v>
      </c>
    </row>
    <row r="97" spans="3:19" ht="15.5" x14ac:dyDescent="0.35">
      <c r="C97" t="s">
        <v>133</v>
      </c>
    </row>
    <row r="98" spans="3:19" ht="15.5" x14ac:dyDescent="0.35">
      <c r="C98" t="s">
        <v>134</v>
      </c>
      <c r="D98" s="5">
        <v>190065022773</v>
      </c>
      <c r="E98" s="5">
        <v>163581436897</v>
      </c>
      <c r="F98" s="5">
        <v>182242536271</v>
      </c>
      <c r="G98" s="5">
        <v>169068883187</v>
      </c>
      <c r="I98" s="5">
        <v>163581436897</v>
      </c>
      <c r="J98" s="5">
        <v>142733385039</v>
      </c>
      <c r="K98" s="5">
        <v>127816989913</v>
      </c>
      <c r="L98" s="5">
        <v>136732316074</v>
      </c>
      <c r="M98" s="5">
        <v>139767772976</v>
      </c>
      <c r="N98" s="5">
        <v>126018348235</v>
      </c>
      <c r="O98" s="5">
        <v>127039580123</v>
      </c>
      <c r="P98" s="5">
        <v>134950274894</v>
      </c>
      <c r="Q98" s="5">
        <v>133160969139</v>
      </c>
      <c r="R98" s="5">
        <v>121237867356</v>
      </c>
      <c r="S98" s="5">
        <v>107503866184</v>
      </c>
    </row>
    <row r="99" spans="3:19" ht="15.5" x14ac:dyDescent="0.35">
      <c r="C99" t="s">
        <v>135</v>
      </c>
      <c r="D99" s="5">
        <v>103295135839</v>
      </c>
      <c r="E99" s="5">
        <v>110934904904</v>
      </c>
      <c r="F99" s="5">
        <v>107753571298</v>
      </c>
      <c r="G99" s="5">
        <v>96114343579</v>
      </c>
      <c r="I99" s="5">
        <v>110934904904</v>
      </c>
      <c r="J99" s="5">
        <v>92690314756</v>
      </c>
      <c r="K99" s="5">
        <v>78437261708</v>
      </c>
      <c r="L99" s="5">
        <v>100982611366</v>
      </c>
      <c r="M99" s="5">
        <v>108971415088</v>
      </c>
      <c r="N99" s="5">
        <v>94218971958</v>
      </c>
      <c r="O99" s="5">
        <v>81404840474</v>
      </c>
      <c r="P99" s="5">
        <v>84979603958</v>
      </c>
      <c r="Q99" s="5">
        <v>77654216535</v>
      </c>
      <c r="R99" s="5">
        <v>71937281412</v>
      </c>
      <c r="S99" s="5">
        <v>41479680796</v>
      </c>
    </row>
    <row r="100" spans="3:19" ht="15.5" x14ac:dyDescent="0.35">
      <c r="C100" t="s">
        <v>136</v>
      </c>
      <c r="N100" s="5">
        <v>13037898324</v>
      </c>
      <c r="O100" s="5">
        <v>27771259760</v>
      </c>
      <c r="P100" s="5">
        <v>25736846684</v>
      </c>
      <c r="Q100" s="5">
        <v>37079457348</v>
      </c>
      <c r="R100" s="5">
        <v>30076542925</v>
      </c>
      <c r="S100" s="5">
        <v>40118995086</v>
      </c>
    </row>
    <row r="101" spans="3:19" ht="15.5" x14ac:dyDescent="0.35">
      <c r="C101" t="s">
        <v>137</v>
      </c>
      <c r="D101" s="5">
        <v>25733807741</v>
      </c>
      <c r="E101" s="5">
        <v>32318661916</v>
      </c>
      <c r="F101" s="5">
        <v>26563299792</v>
      </c>
      <c r="G101" s="5">
        <v>36305978963</v>
      </c>
      <c r="I101" s="5">
        <v>32318661916</v>
      </c>
      <c r="J101" s="5">
        <v>28198142130</v>
      </c>
      <c r="K101" s="5">
        <v>27935014919</v>
      </c>
      <c r="L101" s="5">
        <v>17050277679</v>
      </c>
      <c r="M101" s="5">
        <v>16393655567</v>
      </c>
      <c r="N101" s="5">
        <v>13037898324</v>
      </c>
      <c r="O101" s="5">
        <v>27771259760</v>
      </c>
      <c r="P101" s="5">
        <v>25736846684</v>
      </c>
      <c r="Q101" s="5">
        <v>37079457348</v>
      </c>
      <c r="R101" s="5">
        <v>30076542925</v>
      </c>
      <c r="S101" s="5">
        <v>40118995086</v>
      </c>
    </row>
    <row r="102" spans="3:19" ht="15.5" x14ac:dyDescent="0.35">
      <c r="C102" t="s">
        <v>139</v>
      </c>
      <c r="N102" s="5">
        <v>8830915345</v>
      </c>
      <c r="O102" s="5">
        <v>15098521263</v>
      </c>
      <c r="P102" s="5">
        <v>18944515058</v>
      </c>
      <c r="Q102" s="5">
        <v>12903731068</v>
      </c>
      <c r="R102" s="5">
        <v>10723142305</v>
      </c>
      <c r="S102" s="5">
        <v>16393963764</v>
      </c>
    </row>
    <row r="103" spans="3:19" ht="15.5" x14ac:dyDescent="0.35">
      <c r="C103" t="s">
        <v>140</v>
      </c>
      <c r="D103" s="5">
        <v>32876947418</v>
      </c>
      <c r="E103" s="5">
        <v>3450320003</v>
      </c>
      <c r="F103" s="5">
        <v>23607683712</v>
      </c>
      <c r="G103" s="5">
        <v>24767715655</v>
      </c>
      <c r="I103" s="5">
        <v>3450320003</v>
      </c>
      <c r="J103" s="5">
        <v>8328092105</v>
      </c>
      <c r="K103" s="5">
        <v>7870587547</v>
      </c>
      <c r="L103" s="5">
        <v>11617975244</v>
      </c>
      <c r="M103" s="5">
        <v>7417814778</v>
      </c>
      <c r="N103" s="5">
        <v>8830915345</v>
      </c>
      <c r="O103" s="5">
        <v>15098521263</v>
      </c>
      <c r="P103" s="5">
        <v>18944515058</v>
      </c>
      <c r="Q103" s="5">
        <v>12903731068</v>
      </c>
      <c r="R103" s="5">
        <v>10723142305</v>
      </c>
      <c r="S103" s="5">
        <v>16393963764</v>
      </c>
    </row>
    <row r="104" spans="3:19" ht="15.5" x14ac:dyDescent="0.35">
      <c r="C104" t="s">
        <v>142</v>
      </c>
      <c r="D104" s="5">
        <v>5033144473</v>
      </c>
      <c r="E104" s="5">
        <v>8002874405</v>
      </c>
      <c r="F104" s="5">
        <v>8520873535</v>
      </c>
      <c r="G104" s="5">
        <v>10465945950</v>
      </c>
      <c r="I104" s="5">
        <v>8002874405</v>
      </c>
      <c r="J104" s="5">
        <v>2066048158</v>
      </c>
      <c r="K104" s="5">
        <v>8808446778</v>
      </c>
      <c r="L104" s="5">
        <v>3208832855</v>
      </c>
      <c r="M104" s="5">
        <v>726873172</v>
      </c>
      <c r="N104" s="5">
        <v>1609667056</v>
      </c>
      <c r="O104" s="5">
        <v>1042935365</v>
      </c>
      <c r="P104" s="5">
        <v>754860464</v>
      </c>
      <c r="Q104" s="5">
        <v>880387396</v>
      </c>
      <c r="R104" s="5">
        <v>4637310332</v>
      </c>
      <c r="S104" s="5">
        <v>5083055192</v>
      </c>
    </row>
    <row r="105" spans="3:19" ht="15.5" x14ac:dyDescent="0.35">
      <c r="C105" t="s">
        <v>138</v>
      </c>
      <c r="D105" s="5">
        <v>21042304886</v>
      </c>
      <c r="E105" s="5">
        <v>6732889327</v>
      </c>
      <c r="F105" s="5">
        <v>13811564481</v>
      </c>
      <c r="G105" s="5">
        <v>950674529</v>
      </c>
      <c r="I105" s="5">
        <v>6732889327</v>
      </c>
      <c r="J105" s="5">
        <v>10179870504</v>
      </c>
      <c r="K105" s="5">
        <v>3451855867</v>
      </c>
      <c r="L105" s="5">
        <v>3786297605</v>
      </c>
      <c r="M105" s="5">
        <v>1544463219</v>
      </c>
      <c r="N105" s="5">
        <v>2734280396</v>
      </c>
      <c r="O105" s="5">
        <v>1549441516</v>
      </c>
      <c r="P105" s="5">
        <v>4371078394</v>
      </c>
      <c r="Q105" s="5">
        <v>4372856319</v>
      </c>
      <c r="R105" s="5">
        <v>3557800094</v>
      </c>
      <c r="S105" s="5">
        <v>4030511816</v>
      </c>
    </row>
    <row r="106" spans="3:19" ht="15.5" x14ac:dyDescent="0.35">
      <c r="C106" t="s">
        <v>143</v>
      </c>
    </row>
    <row r="107" spans="3:19" ht="15.5" x14ac:dyDescent="0.35">
      <c r="C107" t="s">
        <v>1207</v>
      </c>
      <c r="E107" s="5">
        <v>961142745</v>
      </c>
      <c r="I107" s="5">
        <v>961142745</v>
      </c>
    </row>
    <row r="108" spans="3:19" ht="15.5" x14ac:dyDescent="0.35">
      <c r="C108" t="s">
        <v>146</v>
      </c>
      <c r="D108" s="5">
        <v>2083682416</v>
      </c>
      <c r="E108" s="5">
        <v>2141786342</v>
      </c>
      <c r="F108" s="5">
        <v>1985543453</v>
      </c>
      <c r="G108" s="5">
        <v>464224511</v>
      </c>
      <c r="I108" s="5">
        <v>2141786342</v>
      </c>
      <c r="J108" s="5">
        <v>1270917386</v>
      </c>
      <c r="K108" s="5">
        <v>1313823094</v>
      </c>
      <c r="L108" s="5">
        <v>86321325</v>
      </c>
      <c r="M108" s="5">
        <v>4713551152</v>
      </c>
      <c r="N108" s="5">
        <v>5586615156</v>
      </c>
      <c r="O108" s="5">
        <v>172581745</v>
      </c>
      <c r="P108" s="5">
        <v>163370336</v>
      </c>
      <c r="Q108" s="5">
        <v>270320473</v>
      </c>
      <c r="R108" s="5">
        <v>305790288</v>
      </c>
      <c r="S108" s="5">
        <v>397659530</v>
      </c>
    </row>
    <row r="109" spans="3:19" ht="15.5" x14ac:dyDescent="0.35">
      <c r="C109" t="s">
        <v>147</v>
      </c>
      <c r="D109" s="5">
        <v>47289437316</v>
      </c>
      <c r="E109" s="5">
        <v>54659390115</v>
      </c>
      <c r="F109" s="5">
        <v>45055747516</v>
      </c>
      <c r="G109" s="5">
        <v>44690856949</v>
      </c>
      <c r="I109" s="5">
        <v>53359040809</v>
      </c>
      <c r="J109" s="5">
        <v>48751023304</v>
      </c>
      <c r="K109" s="5">
        <v>50260427170</v>
      </c>
      <c r="L109" s="5">
        <v>46954597996</v>
      </c>
      <c r="M109" s="5">
        <v>45846125363</v>
      </c>
      <c r="N109" s="5">
        <v>56762801157</v>
      </c>
      <c r="O109" s="5">
        <v>46425370697</v>
      </c>
      <c r="P109" s="5">
        <v>47640327243</v>
      </c>
      <c r="Q109" s="5">
        <v>50231491983</v>
      </c>
      <c r="R109" s="5">
        <v>44087012333</v>
      </c>
      <c r="S109" s="5">
        <v>27205590470</v>
      </c>
    </row>
    <row r="110" spans="3:19" ht="15.5" x14ac:dyDescent="0.35">
      <c r="C110" t="s">
        <v>148</v>
      </c>
      <c r="D110" s="5">
        <v>47289437316</v>
      </c>
      <c r="E110" s="5">
        <v>54659390115</v>
      </c>
      <c r="F110" s="5">
        <v>45055747516</v>
      </c>
      <c r="G110" s="5">
        <v>44690856949</v>
      </c>
      <c r="I110" s="5">
        <v>53359040809</v>
      </c>
      <c r="J110" s="5">
        <v>48751023304</v>
      </c>
      <c r="K110" s="5">
        <v>50260427170</v>
      </c>
      <c r="L110" s="5">
        <v>46954597996</v>
      </c>
      <c r="M110" s="5">
        <v>45846125363</v>
      </c>
      <c r="N110" s="5">
        <v>56762801157</v>
      </c>
      <c r="O110" s="5">
        <v>46425370697</v>
      </c>
      <c r="P110" s="5">
        <v>47640327243</v>
      </c>
      <c r="Q110" s="5">
        <v>50231491983</v>
      </c>
      <c r="R110" s="5">
        <v>44087012333</v>
      </c>
      <c r="S110" s="5">
        <v>27205590470</v>
      </c>
    </row>
    <row r="111" spans="3:19" ht="15.5" x14ac:dyDescent="0.35">
      <c r="C111" t="s">
        <v>149</v>
      </c>
      <c r="D111" s="5">
        <v>24123901501</v>
      </c>
      <c r="E111" s="5">
        <v>27457879061</v>
      </c>
      <c r="F111" s="5">
        <v>23701856272</v>
      </c>
      <c r="G111" s="5">
        <v>23962532373</v>
      </c>
      <c r="I111" s="5">
        <v>27457879061</v>
      </c>
      <c r="J111" s="5">
        <v>24362842030</v>
      </c>
      <c r="K111" s="5">
        <v>21807757722</v>
      </c>
      <c r="L111" s="5">
        <v>21904017130</v>
      </c>
      <c r="M111" s="5">
        <v>20599701708</v>
      </c>
      <c r="N111" s="5">
        <v>21135167837</v>
      </c>
      <c r="O111" s="5">
        <v>22491215307</v>
      </c>
      <c r="P111" s="5">
        <v>21602023572</v>
      </c>
      <c r="Q111" s="5">
        <v>20930426634</v>
      </c>
      <c r="R111" s="5">
        <v>20188827109</v>
      </c>
    </row>
    <row r="112" spans="3:19" ht="15.5" x14ac:dyDescent="0.35">
      <c r="C112" t="s">
        <v>150</v>
      </c>
      <c r="D112" s="5">
        <v>84684889</v>
      </c>
      <c r="E112" s="5">
        <v>2334282475</v>
      </c>
      <c r="I112" s="5">
        <v>2334282475</v>
      </c>
      <c r="J112" s="5">
        <v>3379127438</v>
      </c>
      <c r="K112" s="5">
        <v>4650046905</v>
      </c>
    </row>
    <row r="113" spans="2:19" ht="15.5" x14ac:dyDescent="0.35">
      <c r="C113" t="s">
        <v>151</v>
      </c>
      <c r="D113" s="5">
        <v>84684889</v>
      </c>
      <c r="E113" s="5">
        <v>2334282475</v>
      </c>
      <c r="F113" s="5">
        <v>115245583</v>
      </c>
      <c r="G113" s="5">
        <v>130525929</v>
      </c>
      <c r="I113" s="5">
        <v>2334282475</v>
      </c>
      <c r="J113" s="5">
        <v>3379127438</v>
      </c>
      <c r="K113" s="5">
        <v>4650046905</v>
      </c>
      <c r="L113" s="5">
        <v>48295931</v>
      </c>
      <c r="M113" s="5">
        <v>133721671</v>
      </c>
      <c r="N113" s="5">
        <v>4847272823</v>
      </c>
      <c r="O113" s="5">
        <v>47411819</v>
      </c>
      <c r="P113" s="5">
        <v>219993546</v>
      </c>
      <c r="Q113" s="5">
        <v>171552330</v>
      </c>
      <c r="R113" s="5">
        <v>187937519</v>
      </c>
      <c r="S113" s="5">
        <v>493727807</v>
      </c>
    </row>
    <row r="114" spans="2:19" ht="15.5" x14ac:dyDescent="0.35">
      <c r="C114" t="s">
        <v>152</v>
      </c>
      <c r="D114" s="5">
        <v>237354460089</v>
      </c>
      <c r="E114" s="5">
        <v>218240827012</v>
      </c>
      <c r="F114" s="5">
        <v>227298283787</v>
      </c>
      <c r="G114" s="5">
        <v>213759740136</v>
      </c>
      <c r="I114" s="5">
        <v>216940477706</v>
      </c>
      <c r="J114" s="5">
        <v>191484408343</v>
      </c>
      <c r="K114" s="5">
        <v>178077417083</v>
      </c>
      <c r="L114" s="5">
        <v>183686914070</v>
      </c>
      <c r="M114" s="5">
        <v>185613898339</v>
      </c>
      <c r="N114" s="5">
        <v>182781149392</v>
      </c>
      <c r="O114" s="5">
        <v>173464950820</v>
      </c>
      <c r="P114" s="5">
        <v>182590602137</v>
      </c>
      <c r="Q114" s="5">
        <v>183392461122</v>
      </c>
      <c r="R114" s="5">
        <v>165324879689</v>
      </c>
      <c r="S114" s="5">
        <v>134709456654</v>
      </c>
    </row>
    <row r="115" spans="2:19" ht="15.5" x14ac:dyDescent="0.35">
      <c r="C115" t="s">
        <v>153</v>
      </c>
    </row>
    <row r="116" spans="2:19" ht="15.5" x14ac:dyDescent="0.35">
      <c r="C116" t="s">
        <v>154</v>
      </c>
      <c r="D116" s="5">
        <v>58800000000</v>
      </c>
      <c r="E116" s="5">
        <v>58800000000</v>
      </c>
      <c r="F116" s="5">
        <v>58800000000</v>
      </c>
      <c r="G116" s="5">
        <v>58800000000</v>
      </c>
      <c r="I116" s="5">
        <v>58800000000</v>
      </c>
      <c r="J116" s="5">
        <v>58800000000</v>
      </c>
      <c r="K116" s="5">
        <v>58800000000</v>
      </c>
      <c r="L116" s="5">
        <v>58800000000</v>
      </c>
      <c r="M116" s="5">
        <v>58800000000</v>
      </c>
      <c r="N116" s="5">
        <v>58800000000</v>
      </c>
      <c r="O116" s="5">
        <v>58800000000</v>
      </c>
      <c r="P116" s="5">
        <v>58800000000</v>
      </c>
      <c r="Q116" s="5">
        <v>58800000000</v>
      </c>
      <c r="R116" s="5">
        <v>58800000000</v>
      </c>
      <c r="S116" s="5">
        <v>58800000000</v>
      </c>
    </row>
    <row r="117" spans="2:19" ht="15.5" x14ac:dyDescent="0.35">
      <c r="C117" t="s">
        <v>155</v>
      </c>
      <c r="D117" s="5">
        <v>9521891461</v>
      </c>
      <c r="E117" s="5">
        <v>9521891461</v>
      </c>
      <c r="F117" s="5">
        <v>9521891461</v>
      </c>
      <c r="G117" s="5">
        <v>9521891461</v>
      </c>
      <c r="I117" s="5">
        <v>9521891461</v>
      </c>
      <c r="J117" s="5">
        <v>9521891461</v>
      </c>
      <c r="K117" s="5">
        <v>9521891461</v>
      </c>
      <c r="L117" s="5">
        <v>9521891461</v>
      </c>
      <c r="M117" s="5">
        <v>9521891461</v>
      </c>
      <c r="N117" s="5">
        <v>9521891461</v>
      </c>
      <c r="O117" s="5">
        <v>9521891461</v>
      </c>
      <c r="P117" s="5">
        <v>9537116761</v>
      </c>
      <c r="Q117" s="5">
        <v>9537116761</v>
      </c>
      <c r="R117" s="5">
        <v>9501161461</v>
      </c>
      <c r="S117" s="5">
        <v>9493661461</v>
      </c>
    </row>
    <row r="118" spans="2:19" ht="15.5" x14ac:dyDescent="0.35">
      <c r="C118" t="s">
        <v>156</v>
      </c>
      <c r="D118" s="5">
        <v>10556220751</v>
      </c>
      <c r="E118" s="5">
        <v>13109833325</v>
      </c>
      <c r="F118" s="5">
        <v>3739270027</v>
      </c>
      <c r="G118" s="5">
        <v>6177852548</v>
      </c>
      <c r="I118" s="5">
        <v>13109833325</v>
      </c>
      <c r="J118" s="5">
        <v>8564523344</v>
      </c>
      <c r="K118" s="5">
        <v>7035445557</v>
      </c>
      <c r="L118" s="5">
        <v>5779170603</v>
      </c>
      <c r="M118" s="5">
        <v>3556456505</v>
      </c>
      <c r="N118" s="5">
        <v>6947837483</v>
      </c>
      <c r="O118" s="5">
        <v>15351531030</v>
      </c>
      <c r="P118" s="5">
        <v>14100015499</v>
      </c>
      <c r="Q118" s="5">
        <v>13215478300</v>
      </c>
      <c r="R118" s="5">
        <v>23325820305</v>
      </c>
      <c r="S118" s="5">
        <v>21853695593</v>
      </c>
    </row>
    <row r="119" spans="2:19" ht="15.5" x14ac:dyDescent="0.35">
      <c r="C119" t="s">
        <v>157</v>
      </c>
      <c r="D119" s="5">
        <v>480372551</v>
      </c>
      <c r="E119" s="5">
        <v>480372551</v>
      </c>
      <c r="F119" s="5">
        <v>480372551</v>
      </c>
      <c r="G119" s="5">
        <v>480372551</v>
      </c>
      <c r="I119" s="5">
        <v>480372551</v>
      </c>
      <c r="J119" s="5">
        <v>480372551</v>
      </c>
      <c r="K119" s="5">
        <v>480372551</v>
      </c>
      <c r="L119" s="5">
        <v>480372551</v>
      </c>
      <c r="M119" s="5">
        <v>480372551</v>
      </c>
    </row>
    <row r="120" spans="2:19" ht="15.5" x14ac:dyDescent="0.35">
      <c r="C120" t="s">
        <v>158</v>
      </c>
      <c r="D120" s="5">
        <v>10075848200</v>
      </c>
      <c r="E120" s="5">
        <v>12629460774</v>
      </c>
      <c r="F120" s="5">
        <v>3258897476</v>
      </c>
      <c r="G120" s="5">
        <v>5697479997</v>
      </c>
      <c r="I120" s="5">
        <v>12629460774</v>
      </c>
      <c r="J120" s="5">
        <v>8084150793</v>
      </c>
      <c r="K120" s="5">
        <v>6555073006</v>
      </c>
      <c r="L120" s="5">
        <v>5298798052</v>
      </c>
      <c r="M120" s="5">
        <v>3076083954</v>
      </c>
    </row>
    <row r="121" spans="2:19" ht="15.5" x14ac:dyDescent="0.35">
      <c r="C121" t="s">
        <v>159</v>
      </c>
      <c r="D121" s="5">
        <v>10556220751</v>
      </c>
      <c r="E121" s="5">
        <v>13109833325</v>
      </c>
      <c r="F121" s="5">
        <v>3739270027</v>
      </c>
      <c r="G121" s="5">
        <v>6177852548</v>
      </c>
      <c r="I121" s="5">
        <v>13109833325</v>
      </c>
      <c r="J121" s="5">
        <v>8564523344</v>
      </c>
      <c r="K121" s="5">
        <v>7035445557</v>
      </c>
      <c r="L121" s="5">
        <v>5779170603</v>
      </c>
      <c r="M121" s="5">
        <v>3556456505</v>
      </c>
      <c r="N121" s="5">
        <v>6947837483</v>
      </c>
      <c r="O121" s="5">
        <v>15351531030</v>
      </c>
      <c r="P121" s="5">
        <v>14100015499</v>
      </c>
      <c r="Q121" s="5">
        <v>13215478300</v>
      </c>
      <c r="R121" s="5">
        <v>23325820305</v>
      </c>
      <c r="S121" s="5">
        <v>21853695593</v>
      </c>
    </row>
    <row r="122" spans="2:19" ht="15.5" x14ac:dyDescent="0.35">
      <c r="C122" t="s">
        <v>160</v>
      </c>
      <c r="E122" s="5">
        <v>830455155</v>
      </c>
      <c r="I122" s="5">
        <v>830455155</v>
      </c>
      <c r="J122" s="5">
        <v>613679104</v>
      </c>
      <c r="K122" s="5">
        <v>31412</v>
      </c>
      <c r="L122" s="5">
        <v>27803</v>
      </c>
      <c r="M122" s="5">
        <v>17969</v>
      </c>
      <c r="N122" s="5">
        <v>15319</v>
      </c>
      <c r="O122" s="5">
        <v>4799994425</v>
      </c>
      <c r="P122" s="5">
        <v>1169358281</v>
      </c>
      <c r="Q122" s="5">
        <v>2144650474</v>
      </c>
      <c r="R122" s="5">
        <v>2922387394</v>
      </c>
      <c r="S122" s="5">
        <v>2801941954</v>
      </c>
    </row>
    <row r="123" spans="2:19" ht="15.5" x14ac:dyDescent="0.35">
      <c r="C123" t="s">
        <v>9</v>
      </c>
      <c r="D123" s="5">
        <v>173285092688</v>
      </c>
      <c r="E123" s="5">
        <v>183696275976</v>
      </c>
      <c r="F123" s="5">
        <v>165329256905</v>
      </c>
      <c r="G123" s="5">
        <v>167767839426</v>
      </c>
      <c r="I123" s="5">
        <v>183696275976</v>
      </c>
      <c r="J123" s="5">
        <v>170654107364</v>
      </c>
      <c r="K123" s="5">
        <v>167845687780</v>
      </c>
      <c r="L123" s="5">
        <v>167404511556</v>
      </c>
      <c r="M123" s="5">
        <v>165314782421</v>
      </c>
      <c r="N123" s="5">
        <v>162180117710</v>
      </c>
      <c r="O123" s="5">
        <v>166607677489</v>
      </c>
      <c r="P123" s="5">
        <v>160997078674</v>
      </c>
      <c r="Q123" s="5">
        <v>158356809586</v>
      </c>
      <c r="R123" s="5">
        <v>164348850216</v>
      </c>
      <c r="S123" s="5">
        <v>82069974474</v>
      </c>
    </row>
    <row r="124" spans="2:19" ht="15.5" x14ac:dyDescent="0.35">
      <c r="C124" t="s">
        <v>161</v>
      </c>
      <c r="D124" s="5">
        <v>410639552777</v>
      </c>
      <c r="E124" s="5">
        <v>401937102988</v>
      </c>
      <c r="F124" s="5">
        <v>392627540692</v>
      </c>
      <c r="G124" s="5">
        <v>381527579562</v>
      </c>
      <c r="I124" s="5">
        <v>400636753682</v>
      </c>
      <c r="J124" s="5">
        <v>362138515707</v>
      </c>
      <c r="K124" s="5">
        <v>345923104863</v>
      </c>
      <c r="L124" s="5">
        <v>351091425626</v>
      </c>
      <c r="M124" s="5">
        <v>350928680760</v>
      </c>
      <c r="N124" s="5">
        <v>344961267102</v>
      </c>
      <c r="O124" s="5">
        <v>340072628309</v>
      </c>
      <c r="P124" s="5">
        <v>343587680811</v>
      </c>
      <c r="Q124" s="5">
        <v>341749270708</v>
      </c>
      <c r="R124" s="5">
        <v>329673729905</v>
      </c>
      <c r="S124" s="5">
        <v>216779431128</v>
      </c>
    </row>
    <row r="125" spans="2:19" ht="15.5" x14ac:dyDescent="0.35">
      <c r="C125" t="s">
        <v>162</v>
      </c>
      <c r="D125" s="5">
        <v>588000000</v>
      </c>
      <c r="E125" s="5">
        <v>588000000</v>
      </c>
      <c r="F125" s="5">
        <v>588000000</v>
      </c>
      <c r="G125" s="5">
        <v>588000000</v>
      </c>
      <c r="I125" s="5">
        <v>588000000</v>
      </c>
      <c r="J125" s="5">
        <v>588000000</v>
      </c>
      <c r="K125" s="5">
        <v>588000000</v>
      </c>
      <c r="L125" s="5">
        <v>588000000</v>
      </c>
      <c r="M125" s="5">
        <v>588000000</v>
      </c>
      <c r="N125" s="5">
        <v>588000000</v>
      </c>
      <c r="O125" s="5">
        <v>588000000</v>
      </c>
      <c r="P125" s="5">
        <v>588000000</v>
      </c>
      <c r="Q125" s="5">
        <v>588000000</v>
      </c>
      <c r="R125" s="5">
        <v>588000000</v>
      </c>
      <c r="S125" s="5">
        <v>58800000</v>
      </c>
    </row>
    <row r="127" spans="2:19" ht="15.5" x14ac:dyDescent="0.35">
      <c r="B127" t="s">
        <v>163</v>
      </c>
      <c r="C127" t="s">
        <v>164</v>
      </c>
      <c r="D127" s="5">
        <v>-24316039351</v>
      </c>
      <c r="E127" s="5">
        <v>-20299549416</v>
      </c>
      <c r="F127" s="5">
        <v>2263368575</v>
      </c>
      <c r="G127" s="5">
        <v>2084228091</v>
      </c>
      <c r="I127" s="5">
        <v>-19853688105</v>
      </c>
      <c r="J127" s="5">
        <v>13405847296</v>
      </c>
      <c r="K127" s="5">
        <v>28888738018</v>
      </c>
      <c r="L127" s="5">
        <v>11298232612</v>
      </c>
      <c r="M127" s="5">
        <v>-7056399585</v>
      </c>
      <c r="N127" s="5">
        <v>-5612086271</v>
      </c>
      <c r="O127" s="5">
        <v>-3005831466</v>
      </c>
      <c r="P127" s="5">
        <v>8176988192</v>
      </c>
      <c r="Q127" s="5">
        <v>-2828731183</v>
      </c>
      <c r="R127" s="5">
        <v>-26558163347</v>
      </c>
      <c r="S127" s="5">
        <v>27054273048</v>
      </c>
    </row>
    <row r="128" spans="2:19" ht="15.5" x14ac:dyDescent="0.35">
      <c r="C128" t="s">
        <v>347</v>
      </c>
      <c r="D128" s="5">
        <v>51463719792</v>
      </c>
      <c r="E128" s="5">
        <v>83758079926</v>
      </c>
      <c r="F128" s="5">
        <v>93291362677</v>
      </c>
      <c r="G128" s="5">
        <v>70581464740</v>
      </c>
      <c r="I128" s="5">
        <v>296520536955</v>
      </c>
      <c r="J128" s="5">
        <v>283289875003</v>
      </c>
      <c r="K128" s="5">
        <v>274826253178</v>
      </c>
      <c r="L128" s="5">
        <v>281180890529</v>
      </c>
      <c r="M128" s="5">
        <v>229294643326</v>
      </c>
      <c r="N128" s="5">
        <v>261121639162</v>
      </c>
      <c r="O128" s="5">
        <v>269336605059</v>
      </c>
      <c r="P128" s="5">
        <v>295917026723</v>
      </c>
      <c r="Q128" s="5">
        <v>249409423414</v>
      </c>
      <c r="R128" s="5">
        <v>237307944113</v>
      </c>
      <c r="S128" s="5">
        <v>266451659660</v>
      </c>
    </row>
    <row r="129" spans="3:19" ht="15.5" x14ac:dyDescent="0.35">
      <c r="C129" t="s">
        <v>349</v>
      </c>
      <c r="D129" s="5">
        <v>-71940419879</v>
      </c>
      <c r="E129" s="5">
        <v>-104971068628</v>
      </c>
      <c r="F129" s="5">
        <v>-83713792980</v>
      </c>
      <c r="G129" s="5">
        <v>-65839717121</v>
      </c>
      <c r="I129" s="5">
        <v>-303301888859</v>
      </c>
      <c r="J129" s="5">
        <v>-262087265693</v>
      </c>
      <c r="K129" s="5">
        <v>-241351713617</v>
      </c>
      <c r="L129" s="5">
        <v>-261499121444</v>
      </c>
      <c r="M129" s="5">
        <v>-226552461289</v>
      </c>
      <c r="N129" s="5">
        <v>-257278484660</v>
      </c>
      <c r="O129" s="5">
        <v>-261727889078</v>
      </c>
      <c r="P129" s="5">
        <v>-277250799458</v>
      </c>
      <c r="Q129" s="5">
        <v>-243266109171</v>
      </c>
      <c r="R129" s="5">
        <v>-254464364315</v>
      </c>
      <c r="S129" s="5">
        <v>-228533597727</v>
      </c>
    </row>
    <row r="130" spans="3:19" ht="15.5" x14ac:dyDescent="0.35">
      <c r="C130" t="s">
        <v>1208</v>
      </c>
      <c r="E130" s="5">
        <v>621720000</v>
      </c>
      <c r="I130" s="5">
        <v>621720000</v>
      </c>
      <c r="J130" s="5">
        <v>883360000</v>
      </c>
      <c r="K130" s="5">
        <v>1716400000</v>
      </c>
      <c r="L130" s="5">
        <v>101400000</v>
      </c>
      <c r="M130" s="5">
        <v>45454545</v>
      </c>
      <c r="N130" s="5">
        <v>360750000</v>
      </c>
      <c r="O130" s="5">
        <v>535950000</v>
      </c>
      <c r="P130" s="5">
        <v>287500000</v>
      </c>
      <c r="Q130" s="5">
        <v>126818182</v>
      </c>
      <c r="R130" s="5">
        <v>186270000</v>
      </c>
    </row>
    <row r="131" spans="3:19" ht="15.5" x14ac:dyDescent="0.35">
      <c r="C131" t="s">
        <v>384</v>
      </c>
      <c r="D131" s="5">
        <v>344277</v>
      </c>
      <c r="E131" s="5">
        <v>273350240</v>
      </c>
      <c r="F131" s="5">
        <v>188026147</v>
      </c>
      <c r="G131" s="5">
        <v>347879683</v>
      </c>
      <c r="I131" s="5">
        <v>846971061</v>
      </c>
      <c r="J131" s="5">
        <v>788592919</v>
      </c>
      <c r="K131" s="5">
        <v>775778969</v>
      </c>
      <c r="L131" s="5">
        <v>158953724</v>
      </c>
      <c r="M131" s="5">
        <v>421143960</v>
      </c>
      <c r="N131" s="5">
        <v>200033186</v>
      </c>
      <c r="O131" s="5">
        <v>292456628</v>
      </c>
      <c r="P131" s="5">
        <v>196132919</v>
      </c>
      <c r="Q131" s="5">
        <v>124518994</v>
      </c>
      <c r="R131" s="5">
        <v>78586197</v>
      </c>
      <c r="S131" s="5">
        <v>69067867</v>
      </c>
    </row>
    <row r="132" spans="3:19" ht="15.5" x14ac:dyDescent="0.35">
      <c r="C132" t="s">
        <v>1209</v>
      </c>
      <c r="J132" s="5">
        <v>1722555579</v>
      </c>
      <c r="K132" s="5">
        <v>2406333517</v>
      </c>
      <c r="L132" s="5">
        <v>1866651377</v>
      </c>
      <c r="O132" s="5">
        <v>451831110</v>
      </c>
      <c r="P132" s="5">
        <v>1310979057</v>
      </c>
    </row>
    <row r="133" spans="3:19" ht="15.5" x14ac:dyDescent="0.35">
      <c r="C133" t="s">
        <v>1210</v>
      </c>
      <c r="Q133" s="5">
        <v>-1797765</v>
      </c>
      <c r="R133" s="5">
        <v>-225000</v>
      </c>
    </row>
    <row r="134" spans="3:19" ht="15.5" x14ac:dyDescent="0.35">
      <c r="C134" t="s">
        <v>738</v>
      </c>
      <c r="E134" s="5">
        <v>-876444406</v>
      </c>
      <c r="I134" s="5">
        <v>-876444406</v>
      </c>
      <c r="J134" s="5">
        <v>-143229575</v>
      </c>
      <c r="K134" s="5">
        <v>-27992319</v>
      </c>
      <c r="L134" s="5">
        <v>-50204278</v>
      </c>
      <c r="M134" s="5">
        <v>-137586189</v>
      </c>
      <c r="N134" s="5">
        <v>-130636655</v>
      </c>
      <c r="O134" s="5">
        <v>-864332211</v>
      </c>
      <c r="P134" s="5">
        <v>-1685448024</v>
      </c>
    </row>
    <row r="135" spans="3:19" ht="15.5" x14ac:dyDescent="0.35">
      <c r="C135" t="s">
        <v>26</v>
      </c>
      <c r="D135" s="5">
        <v>-1739752274</v>
      </c>
      <c r="E135" s="5">
        <v>-2536627100</v>
      </c>
      <c r="F135" s="5">
        <v>-7049080349</v>
      </c>
      <c r="G135" s="5">
        <v>-2375120082</v>
      </c>
      <c r="I135" s="5">
        <v>-13629739522</v>
      </c>
      <c r="J135" s="5">
        <v>-10833665752</v>
      </c>
      <c r="K135" s="5">
        <v>-8397626708</v>
      </c>
      <c r="L135" s="5">
        <v>-8287693065</v>
      </c>
      <c r="M135" s="5">
        <v>-7922016870</v>
      </c>
      <c r="N135" s="5">
        <v>-7390807717</v>
      </c>
      <c r="O135" s="5">
        <v>-8191519007</v>
      </c>
      <c r="P135" s="5">
        <v>-7188295570</v>
      </c>
      <c r="Q135" s="5">
        <v>-6579891617</v>
      </c>
      <c r="R135" s="5">
        <v>-6978137352</v>
      </c>
      <c r="S135" s="5">
        <v>-8214428958</v>
      </c>
    </row>
    <row r="136" spans="3:19" ht="15.5" x14ac:dyDescent="0.35">
      <c r="C136" t="s">
        <v>1211</v>
      </c>
      <c r="D136" s="5">
        <v>-2099931267</v>
      </c>
      <c r="E136" s="5">
        <v>3431440552</v>
      </c>
      <c r="F136" s="5">
        <v>-453146920</v>
      </c>
      <c r="G136" s="5">
        <v>-630279129</v>
      </c>
      <c r="I136" s="5">
        <v>-34843334</v>
      </c>
      <c r="J136" s="5">
        <v>-214375185</v>
      </c>
      <c r="K136" s="5">
        <v>-1058695002</v>
      </c>
      <c r="L136" s="5">
        <v>-2172644231</v>
      </c>
      <c r="M136" s="5">
        <v>-2205577068</v>
      </c>
      <c r="N136" s="5">
        <v>-2494579587</v>
      </c>
      <c r="O136" s="5">
        <v>-2838933967</v>
      </c>
      <c r="P136" s="5">
        <v>-3410107455</v>
      </c>
      <c r="Q136" s="5">
        <v>-2641693220</v>
      </c>
      <c r="R136" s="5">
        <v>-2688236990</v>
      </c>
      <c r="S136" s="5">
        <v>-2718427794</v>
      </c>
    </row>
    <row r="137" spans="3:19" ht="15.5" x14ac:dyDescent="0.35">
      <c r="C137" t="s">
        <v>179</v>
      </c>
      <c r="D137" s="5">
        <v>22686546951</v>
      </c>
      <c r="E137" s="5">
        <v>14742295643</v>
      </c>
      <c r="F137" s="5">
        <v>-592841418</v>
      </c>
      <c r="G137" s="5">
        <v>1003150685</v>
      </c>
      <c r="I137" s="5">
        <v>17117283914</v>
      </c>
      <c r="J137" s="5">
        <v>3573798903</v>
      </c>
      <c r="K137" s="5">
        <v>-27559041415</v>
      </c>
      <c r="L137" s="5">
        <v>-8039864037</v>
      </c>
      <c r="M137" s="5">
        <v>14494227669</v>
      </c>
      <c r="N137" s="5">
        <v>12798889638</v>
      </c>
      <c r="O137" s="5">
        <v>-3808281619</v>
      </c>
      <c r="P137" s="5">
        <v>6669593395</v>
      </c>
      <c r="Q137" s="5">
        <v>5331285392</v>
      </c>
      <c r="R137" s="5">
        <v>39465053657</v>
      </c>
      <c r="S137" s="5">
        <v>-31416036223</v>
      </c>
    </row>
    <row r="138" spans="3:19" ht="15.5" x14ac:dyDescent="0.35">
      <c r="C138" t="s">
        <v>180</v>
      </c>
      <c r="D138" s="5">
        <v>77798897</v>
      </c>
      <c r="E138" s="5">
        <v>10008152993</v>
      </c>
      <c r="F138" s="5">
        <v>-5122210834</v>
      </c>
      <c r="G138" s="5">
        <v>-1762484854</v>
      </c>
      <c r="I138" s="5">
        <v>-5574586088</v>
      </c>
      <c r="J138" s="5">
        <v>-3937282134</v>
      </c>
      <c r="K138" s="5">
        <v>-7492555395</v>
      </c>
      <c r="L138" s="5">
        <v>-1998786468</v>
      </c>
      <c r="M138" s="5">
        <v>-4800129592</v>
      </c>
      <c r="N138" s="5">
        <v>-6105990298</v>
      </c>
      <c r="O138" s="5">
        <v>4871744910</v>
      </c>
      <c r="P138" s="5">
        <v>-13403573812</v>
      </c>
      <c r="Q138" s="5">
        <v>-260766550</v>
      </c>
      <c r="R138" s="5">
        <v>-5071905790</v>
      </c>
      <c r="S138" s="5">
        <v>-1035815936</v>
      </c>
    </row>
    <row r="139" spans="3:19" ht="15.5" x14ac:dyDescent="0.35">
      <c r="C139" t="s">
        <v>193</v>
      </c>
      <c r="P139" s="5">
        <v>-10000000000</v>
      </c>
    </row>
    <row r="140" spans="3:19" ht="15.5" x14ac:dyDescent="0.35">
      <c r="C140" t="s">
        <v>449</v>
      </c>
      <c r="O140" s="5">
        <v>10000000000</v>
      </c>
    </row>
    <row r="141" spans="3:19" ht="15.5" x14ac:dyDescent="0.35">
      <c r="C141" t="s">
        <v>574</v>
      </c>
      <c r="O141" s="5">
        <v>-901500000</v>
      </c>
    </row>
    <row r="142" spans="3:19" ht="15.5" x14ac:dyDescent="0.35">
      <c r="C142" t="s">
        <v>460</v>
      </c>
      <c r="D142" s="5">
        <v>-1</v>
      </c>
      <c r="E142" s="5">
        <v>462270041</v>
      </c>
      <c r="F142" s="5">
        <v>-462270041</v>
      </c>
    </row>
    <row r="143" spans="3:19" ht="15.5" x14ac:dyDescent="0.35">
      <c r="C143" t="s">
        <v>355</v>
      </c>
    </row>
    <row r="144" spans="3:19" ht="15.5" x14ac:dyDescent="0.35">
      <c r="C144" t="s">
        <v>175</v>
      </c>
      <c r="D144" s="5">
        <v>77798897</v>
      </c>
      <c r="E144" s="5">
        <v>10026908851</v>
      </c>
      <c r="F144" s="5">
        <v>-55716982</v>
      </c>
      <c r="G144" s="5">
        <v>-1325204512</v>
      </c>
      <c r="J144" s="5">
        <v>-284907964</v>
      </c>
      <c r="K144" s="5">
        <v>138600628</v>
      </c>
      <c r="L144" s="5">
        <v>193017436</v>
      </c>
      <c r="M144" s="5">
        <v>2326313821</v>
      </c>
      <c r="N144" s="5">
        <v>-1116569369</v>
      </c>
      <c r="O144" s="5">
        <v>-386424857</v>
      </c>
      <c r="P144" s="5">
        <v>-3650000</v>
      </c>
      <c r="Q144" s="5">
        <v>-1507304409</v>
      </c>
      <c r="R144" s="5">
        <v>-66216089</v>
      </c>
      <c r="S144" s="5">
        <v>-334950775</v>
      </c>
    </row>
    <row r="145" spans="3:19" ht="15.5" x14ac:dyDescent="0.35">
      <c r="C145" t="s">
        <v>212</v>
      </c>
      <c r="E145" s="5">
        <v>-1135118752</v>
      </c>
      <c r="I145" s="5">
        <v>-1135118752</v>
      </c>
    </row>
    <row r="146" spans="3:19" ht="15.5" x14ac:dyDescent="0.35">
      <c r="C146" t="s">
        <v>1212</v>
      </c>
      <c r="M146" s="5">
        <v>1025254996</v>
      </c>
    </row>
    <row r="147" spans="3:19" ht="15.5" x14ac:dyDescent="0.35">
      <c r="C147" t="s">
        <v>908</v>
      </c>
      <c r="J147" s="5">
        <v>-369421608</v>
      </c>
    </row>
    <row r="148" spans="3:19" ht="15.5" x14ac:dyDescent="0.35">
      <c r="C148" t="s">
        <v>181</v>
      </c>
      <c r="E148" s="5">
        <v>-208610400</v>
      </c>
      <c r="F148" s="5">
        <v>-5066493852</v>
      </c>
      <c r="G148" s="5">
        <v>-437280342</v>
      </c>
      <c r="I148" s="5">
        <v>-5764440630</v>
      </c>
      <c r="J148" s="5">
        <v>-3166843409</v>
      </c>
      <c r="K148" s="5">
        <v>-6627832674</v>
      </c>
      <c r="L148" s="5">
        <v>-2264005560</v>
      </c>
      <c r="M148" s="5">
        <v>-3391702082</v>
      </c>
      <c r="N148" s="5">
        <v>-5397192066</v>
      </c>
      <c r="O148" s="5">
        <v>-623836745</v>
      </c>
      <c r="P148" s="5">
        <v>-2694708998</v>
      </c>
      <c r="Q148" s="5">
        <v>-3991963904</v>
      </c>
      <c r="R148" s="5">
        <v>-4452112339</v>
      </c>
      <c r="S148" s="5">
        <v>-1665712658</v>
      </c>
    </row>
    <row r="149" spans="3:19" ht="15.5" x14ac:dyDescent="0.35">
      <c r="C149" t="s">
        <v>461</v>
      </c>
      <c r="K149" s="5">
        <v>-4955992650</v>
      </c>
    </row>
    <row r="150" spans="3:19" ht="15.5" x14ac:dyDescent="0.35">
      <c r="C150" t="s">
        <v>197</v>
      </c>
      <c r="D150" s="5">
        <v>22686546951</v>
      </c>
      <c r="E150" s="5">
        <v>14742295643</v>
      </c>
      <c r="F150" s="5">
        <v>-592841418</v>
      </c>
      <c r="G150" s="5">
        <v>1003150685</v>
      </c>
      <c r="I150" s="5">
        <v>17117283914</v>
      </c>
      <c r="J150" s="5">
        <v>3573798903</v>
      </c>
      <c r="K150" s="5">
        <v>-27559041415</v>
      </c>
      <c r="L150" s="5">
        <v>-8039864037</v>
      </c>
      <c r="M150" s="5">
        <v>14494227669</v>
      </c>
      <c r="N150" s="5">
        <v>12798889638</v>
      </c>
      <c r="O150" s="5">
        <v>-3808281619</v>
      </c>
      <c r="P150" s="5">
        <v>6669593395</v>
      </c>
      <c r="Q150" s="5">
        <v>5331285392</v>
      </c>
      <c r="R150" s="5">
        <v>39465053657</v>
      </c>
      <c r="S150" s="5">
        <v>-31416036223</v>
      </c>
    </row>
    <row r="151" spans="3:19" ht="15.5" x14ac:dyDescent="0.35">
      <c r="C151" t="s">
        <v>591</v>
      </c>
      <c r="E151" s="5">
        <v>155573312752</v>
      </c>
      <c r="F151" s="5">
        <v>-3424028823</v>
      </c>
      <c r="G151" s="5">
        <v>3424028823</v>
      </c>
      <c r="I151" s="5">
        <v>155573312752</v>
      </c>
      <c r="J151" s="5">
        <v>59691810882</v>
      </c>
      <c r="K151" s="5">
        <v>57415424531</v>
      </c>
      <c r="L151" s="5">
        <v>79434679015</v>
      </c>
      <c r="M151" s="5">
        <v>57090667178</v>
      </c>
      <c r="N151" s="5">
        <v>120801868793</v>
      </c>
      <c r="O151" s="5">
        <v>107952019205</v>
      </c>
      <c r="P151" s="5">
        <v>123273551004</v>
      </c>
      <c r="Q151" s="5">
        <v>87817102955</v>
      </c>
      <c r="R151" s="5">
        <v>113701775740</v>
      </c>
    </row>
    <row r="152" spans="3:19" ht="15.5" x14ac:dyDescent="0.35">
      <c r="C152" t="s">
        <v>369</v>
      </c>
      <c r="S152" s="5">
        <v>-1176000000</v>
      </c>
    </row>
    <row r="153" spans="3:19" ht="15.5" x14ac:dyDescent="0.35">
      <c r="C153" t="s">
        <v>848</v>
      </c>
      <c r="D153" s="5">
        <v>21193804542</v>
      </c>
      <c r="E153" s="5">
        <v>-137328722603</v>
      </c>
      <c r="G153" s="5">
        <v>-1498398468</v>
      </c>
      <c r="I153" s="5">
        <v>-137328722603</v>
      </c>
      <c r="J153" s="5">
        <v>-55922782507</v>
      </c>
      <c r="K153" s="5">
        <v>-79960774189</v>
      </c>
      <c r="L153" s="5">
        <v>-87423482738</v>
      </c>
      <c r="M153" s="5">
        <v>-42503917303</v>
      </c>
      <c r="N153" s="5">
        <v>-107817759011</v>
      </c>
      <c r="O153" s="5">
        <v>-111596930488</v>
      </c>
      <c r="P153" s="5">
        <v>-116259448688</v>
      </c>
      <c r="Q153" s="5">
        <v>-82100167832</v>
      </c>
      <c r="R153" s="5">
        <v>-73839062553</v>
      </c>
      <c r="S153" s="5">
        <v>-26286456211</v>
      </c>
    </row>
    <row r="154" spans="3:19" ht="15.5" x14ac:dyDescent="0.35">
      <c r="C154" t="s">
        <v>1213</v>
      </c>
      <c r="F154" s="5">
        <v>462270041</v>
      </c>
      <c r="G154" s="5">
        <v>-462270041</v>
      </c>
    </row>
    <row r="155" spans="3:19" ht="15.5" x14ac:dyDescent="0.35">
      <c r="C155" t="s">
        <v>1214</v>
      </c>
      <c r="E155" s="5">
        <v>-1325148810</v>
      </c>
      <c r="F155" s="5">
        <v>1325148810</v>
      </c>
    </row>
    <row r="156" spans="3:19" ht="15.5" x14ac:dyDescent="0.35">
      <c r="C156" t="s">
        <v>1215</v>
      </c>
      <c r="E156" s="5">
        <v>456691850</v>
      </c>
      <c r="I156" s="5">
        <v>456691850</v>
      </c>
    </row>
    <row r="157" spans="3:19" ht="15.5" x14ac:dyDescent="0.35">
      <c r="C157" t="s">
        <v>1216</v>
      </c>
      <c r="E157" s="5">
        <v>-67492263</v>
      </c>
      <c r="I157" s="5">
        <v>-67492263</v>
      </c>
    </row>
    <row r="158" spans="3:19" ht="15.5" x14ac:dyDescent="0.35">
      <c r="C158" t="s">
        <v>1217</v>
      </c>
      <c r="F158" s="5">
        <v>-6070907</v>
      </c>
      <c r="G158" s="5">
        <v>6070907</v>
      </c>
    </row>
    <row r="159" spans="3:19" ht="15.5" x14ac:dyDescent="0.35">
      <c r="C159" t="s">
        <v>718</v>
      </c>
      <c r="D159" s="5">
        <v>1492742410</v>
      </c>
      <c r="E159" s="5">
        <v>-1893496572</v>
      </c>
      <c r="F159" s="5">
        <v>1512109502</v>
      </c>
      <c r="G159" s="5">
        <v>-466280536</v>
      </c>
      <c r="I159" s="5">
        <v>-381387070</v>
      </c>
      <c r="J159" s="5">
        <v>-195229472</v>
      </c>
      <c r="K159" s="5">
        <v>-57699107</v>
      </c>
      <c r="L159" s="5">
        <v>-51060314</v>
      </c>
      <c r="M159" s="5">
        <v>-92522206</v>
      </c>
      <c r="N159" s="5">
        <v>-185220144</v>
      </c>
      <c r="O159" s="5">
        <v>-163370336</v>
      </c>
      <c r="P159" s="5">
        <v>-344508921</v>
      </c>
      <c r="Q159" s="5">
        <v>-385649731</v>
      </c>
      <c r="R159" s="5">
        <v>-397659530</v>
      </c>
      <c r="S159" s="5">
        <v>-1388805148</v>
      </c>
    </row>
    <row r="160" spans="3:19" ht="15.5" x14ac:dyDescent="0.35">
      <c r="C160" t="s">
        <v>1218</v>
      </c>
    </row>
    <row r="161" spans="2:19" ht="15.5" x14ac:dyDescent="0.35">
      <c r="C161" t="s">
        <v>215</v>
      </c>
      <c r="D161" s="5">
        <v>-1551693503</v>
      </c>
      <c r="E161" s="5">
        <v>4450899220</v>
      </c>
      <c r="F161" s="5">
        <v>-3451683677</v>
      </c>
      <c r="G161" s="5">
        <v>1324893922</v>
      </c>
      <c r="I161" s="5">
        <v>-8310990279</v>
      </c>
      <c r="J161" s="5">
        <v>13042364065</v>
      </c>
      <c r="K161" s="5">
        <v>-6162858792</v>
      </c>
      <c r="L161" s="5">
        <v>1259582107</v>
      </c>
      <c r="M161" s="5">
        <v>2637698492</v>
      </c>
      <c r="N161" s="5">
        <v>1080813069</v>
      </c>
      <c r="O161" s="5">
        <v>-1942368175</v>
      </c>
      <c r="P161" s="5">
        <v>1443007775</v>
      </c>
      <c r="Q161" s="5">
        <v>2241787659</v>
      </c>
      <c r="R161" s="5">
        <v>7834984520</v>
      </c>
      <c r="S161" s="5">
        <v>-5397579111</v>
      </c>
    </row>
    <row r="162" spans="2:19" ht="15.5" x14ac:dyDescent="0.35">
      <c r="C162" t="s">
        <v>217</v>
      </c>
      <c r="D162" s="5">
        <v>7362110449</v>
      </c>
      <c r="I162" s="5">
        <v>19126054628</v>
      </c>
      <c r="K162" s="5">
        <v>12554046854</v>
      </c>
      <c r="L162" s="5">
        <v>807038532</v>
      </c>
      <c r="M162" s="5">
        <v>8285663607</v>
      </c>
      <c r="N162" s="5">
        <v>6171222694</v>
      </c>
      <c r="O162" s="5">
        <v>8987781739</v>
      </c>
      <c r="P162" s="5">
        <v>8105322517</v>
      </c>
      <c r="Q162" s="5">
        <v>7396811158</v>
      </c>
      <c r="R162" s="5">
        <v>-2086648510</v>
      </c>
      <c r="S162" s="5">
        <v>3317605432</v>
      </c>
    </row>
    <row r="163" spans="2:19" ht="15.5" x14ac:dyDescent="0.35">
      <c r="C163" t="s">
        <v>216</v>
      </c>
      <c r="E163" s="5">
        <v>-3452953900</v>
      </c>
      <c r="I163" s="5">
        <v>-3452953900</v>
      </c>
      <c r="J163" s="5">
        <v>275466943</v>
      </c>
      <c r="K163" s="5">
        <v>-34572655</v>
      </c>
      <c r="L163" s="5">
        <v>10487426215</v>
      </c>
      <c r="M163" s="5">
        <v>-435935884</v>
      </c>
      <c r="N163" s="5">
        <v>1033627844</v>
      </c>
      <c r="O163" s="5">
        <v>-874190870</v>
      </c>
      <c r="P163" s="5">
        <v>-560548553</v>
      </c>
      <c r="Q163" s="5">
        <v>502723700</v>
      </c>
      <c r="R163" s="5">
        <v>1648475148</v>
      </c>
      <c r="S163" s="5">
        <v>-6674831</v>
      </c>
    </row>
    <row r="164" spans="2:19" ht="15.5" x14ac:dyDescent="0.35">
      <c r="C164" t="s">
        <v>218</v>
      </c>
      <c r="D164" s="5">
        <v>5810416946</v>
      </c>
      <c r="E164" s="5">
        <v>997945320</v>
      </c>
      <c r="F164" s="5">
        <v>-3451683677</v>
      </c>
      <c r="G164" s="5">
        <v>1324893922</v>
      </c>
      <c r="I164" s="5">
        <v>7362110449</v>
      </c>
      <c r="J164" s="5">
        <v>13317831008</v>
      </c>
      <c r="K164" s="5">
        <v>6356615407</v>
      </c>
      <c r="L164" s="5">
        <v>12554046854</v>
      </c>
      <c r="M164" s="5">
        <v>10487426215</v>
      </c>
      <c r="N164" s="5">
        <v>8285663607</v>
      </c>
      <c r="O164" s="5">
        <v>6171222694</v>
      </c>
      <c r="P164" s="5">
        <v>8987781739</v>
      </c>
      <c r="Q164" s="5">
        <v>10141322517</v>
      </c>
      <c r="R164" s="5">
        <v>7396811158</v>
      </c>
      <c r="S164" s="5">
        <v>-2086648510</v>
      </c>
    </row>
    <row r="166" spans="2:19" ht="15.5" x14ac:dyDescent="0.35">
      <c r="B166" t="s">
        <v>219</v>
      </c>
      <c r="C166" t="s">
        <v>11</v>
      </c>
      <c r="D166" s="5">
        <v>590000000</v>
      </c>
      <c r="E166" s="5">
        <v>590000000</v>
      </c>
      <c r="F166" s="5">
        <v>590000000</v>
      </c>
      <c r="G166" s="5">
        <v>590000000</v>
      </c>
      <c r="I166" s="5">
        <v>590000000</v>
      </c>
      <c r="J166" s="5">
        <v>590000000</v>
      </c>
      <c r="K166" s="5">
        <v>590000000</v>
      </c>
      <c r="L166" s="5">
        <v>590000000</v>
      </c>
      <c r="M166" s="5">
        <v>590000000</v>
      </c>
      <c r="N166" s="5">
        <v>590000000</v>
      </c>
      <c r="O166" s="5">
        <v>590000000</v>
      </c>
      <c r="P166" s="5">
        <v>590000000</v>
      </c>
      <c r="Q166" s="5">
        <v>590000000</v>
      </c>
      <c r="R166" s="5">
        <v>590000000</v>
      </c>
      <c r="S166" s="5">
        <v>60000000</v>
      </c>
    </row>
    <row r="167" spans="2:19" ht="15.5" x14ac:dyDescent="0.35">
      <c r="C167" t="s">
        <v>220</v>
      </c>
      <c r="D167" s="6">
        <v>2.76</v>
      </c>
      <c r="E167" s="6">
        <v>7.04</v>
      </c>
      <c r="F167" s="6">
        <v>-0.11</v>
      </c>
      <c r="G167" s="6">
        <v>4.3600000000000003</v>
      </c>
    </row>
    <row r="168" spans="2:19" ht="15.5" x14ac:dyDescent="0.35">
      <c r="C168" t="s">
        <v>221</v>
      </c>
      <c r="D168" s="6">
        <v>365.94</v>
      </c>
      <c r="E168" s="6">
        <v>189.63</v>
      </c>
      <c r="F168" s="6">
        <v>-15090.91</v>
      </c>
      <c r="G168" s="6">
        <v>415.14</v>
      </c>
    </row>
    <row r="169" spans="2:19" ht="15.5" x14ac:dyDescent="0.35">
      <c r="C169" t="s">
        <v>73</v>
      </c>
      <c r="D169" s="6">
        <v>8.81</v>
      </c>
      <c r="E169" s="6">
        <v>9.09</v>
      </c>
      <c r="F169" s="6">
        <v>12.13</v>
      </c>
      <c r="G169" s="6">
        <v>14.97</v>
      </c>
    </row>
    <row r="170" spans="2:19" ht="15.5" x14ac:dyDescent="0.35">
      <c r="C170" t="s">
        <v>222</v>
      </c>
      <c r="D170" s="5">
        <v>5320000000</v>
      </c>
      <c r="E170" s="5">
        <v>11810000000</v>
      </c>
      <c r="F170" s="5">
        <v>8710000000</v>
      </c>
      <c r="G170" s="5">
        <v>4860000000</v>
      </c>
    </row>
    <row r="171" spans="2:19" ht="15.5" x14ac:dyDescent="0.35">
      <c r="C171" t="s">
        <v>223</v>
      </c>
      <c r="D171" s="6">
        <v>3.9000000000000003E-3</v>
      </c>
      <c r="E171" s="6">
        <v>1.03E-2</v>
      </c>
      <c r="F171" s="6">
        <v>-2.0000000000000001E-4</v>
      </c>
      <c r="G171" s="6">
        <v>6.7000000000000002E-3</v>
      </c>
    </row>
    <row r="172" spans="2:19" ht="15.5" x14ac:dyDescent="0.35">
      <c r="C172" t="s">
        <v>224</v>
      </c>
      <c r="D172" s="6">
        <v>9.300000000000001E-3</v>
      </c>
      <c r="E172" s="6">
        <v>2.2700000000000001E-2</v>
      </c>
      <c r="F172" s="6">
        <v>-4.0000000000000002E-4</v>
      </c>
      <c r="G172" s="6">
        <v>1.5300000000000001E-2</v>
      </c>
    </row>
    <row r="173" spans="2:19" ht="15.5" x14ac:dyDescent="0.35">
      <c r="C173" t="s">
        <v>225</v>
      </c>
      <c r="D173" s="6">
        <v>1.6299999999999999E-2</v>
      </c>
      <c r="E173" s="6">
        <v>4.2900000000000001E-2</v>
      </c>
      <c r="F173" s="6">
        <v>3.5799999999999998E-2</v>
      </c>
      <c r="G173" s="6">
        <v>1.7600000000000001E-2</v>
      </c>
    </row>
    <row r="174" spans="2:19" ht="15.5" x14ac:dyDescent="0.35">
      <c r="C174" t="s">
        <v>226</v>
      </c>
      <c r="D174" s="6">
        <v>2.15</v>
      </c>
      <c r="E174" s="6">
        <v>3.79</v>
      </c>
      <c r="F174" s="6">
        <v>1.07</v>
      </c>
      <c r="G174" s="6">
        <v>1.57</v>
      </c>
    </row>
    <row r="175" spans="2:19" ht="15.5" x14ac:dyDescent="0.35">
      <c r="C175" t="s">
        <v>227</v>
      </c>
      <c r="D175" s="5">
        <v>173000000000</v>
      </c>
      <c r="E175" s="5">
        <v>184000000000</v>
      </c>
      <c r="F175" s="5">
        <v>165000000000</v>
      </c>
      <c r="G175" s="5">
        <v>168000000000</v>
      </c>
    </row>
    <row r="176" spans="2:19" ht="15.5" x14ac:dyDescent="0.35">
      <c r="C176" t="s">
        <v>228</v>
      </c>
      <c r="D176" s="6">
        <v>3.43</v>
      </c>
      <c r="E176" s="6">
        <v>4.29</v>
      </c>
      <c r="F176" s="6">
        <v>5.9</v>
      </c>
      <c r="G176" s="6">
        <v>6.34</v>
      </c>
    </row>
    <row r="177" spans="3:19" ht="15.5" x14ac:dyDescent="0.35">
      <c r="C177" t="s">
        <v>229</v>
      </c>
      <c r="D177" s="6">
        <v>294.7</v>
      </c>
      <c r="E177" s="5">
        <v>311</v>
      </c>
      <c r="F177" s="6">
        <v>281.17</v>
      </c>
      <c r="G177" s="6">
        <v>285.32</v>
      </c>
    </row>
    <row r="178" spans="3:19" ht="15.5" x14ac:dyDescent="0.35">
      <c r="C178" t="s">
        <v>230</v>
      </c>
      <c r="D178" s="6">
        <v>3.43</v>
      </c>
      <c r="E178" s="6">
        <v>4.29</v>
      </c>
      <c r="F178" s="6">
        <v>5.9</v>
      </c>
      <c r="G178" s="6">
        <v>6.34</v>
      </c>
    </row>
    <row r="179" spans="3:19" ht="15.5" x14ac:dyDescent="0.35">
      <c r="C179" t="s">
        <v>231</v>
      </c>
      <c r="D179" s="6">
        <v>294.7</v>
      </c>
      <c r="E179" s="5">
        <v>311</v>
      </c>
      <c r="F179" s="6">
        <v>281.17</v>
      </c>
      <c r="G179" s="6">
        <v>285.32</v>
      </c>
    </row>
    <row r="180" spans="3:19" ht="15.5" x14ac:dyDescent="0.35">
      <c r="C180" t="s">
        <v>232</v>
      </c>
      <c r="D180" s="5">
        <v>103000000000</v>
      </c>
      <c r="E180" s="5">
        <v>112000000000</v>
      </c>
      <c r="F180" s="5">
        <v>108000000000</v>
      </c>
      <c r="G180" s="5">
        <v>96000000000</v>
      </c>
    </row>
    <row r="181" spans="3:19" ht="15.5" x14ac:dyDescent="0.35">
      <c r="C181" t="s">
        <v>233</v>
      </c>
      <c r="D181" s="5">
        <v>0</v>
      </c>
      <c r="E181" s="5">
        <v>2000000000</v>
      </c>
    </row>
    <row r="182" spans="3:19" ht="15.5" x14ac:dyDescent="0.35">
      <c r="C182" t="s">
        <v>234</v>
      </c>
      <c r="D182" s="5">
        <v>173000000000</v>
      </c>
      <c r="E182" s="5">
        <v>183000000000</v>
      </c>
      <c r="F182" s="5">
        <v>165000000000</v>
      </c>
      <c r="G182" s="5">
        <v>168000000000</v>
      </c>
    </row>
    <row r="183" spans="3:19" ht="15.5" x14ac:dyDescent="0.35">
      <c r="C183" t="s">
        <v>23</v>
      </c>
      <c r="D183" s="5">
        <v>103000000000</v>
      </c>
      <c r="E183" s="5">
        <v>114000000000</v>
      </c>
      <c r="F183" s="5">
        <v>108000000000</v>
      </c>
      <c r="G183" s="5">
        <v>96000000000</v>
      </c>
    </row>
    <row r="184" spans="3:19" ht="15.5" x14ac:dyDescent="0.35">
      <c r="C184" t="s">
        <v>20</v>
      </c>
      <c r="D184" s="5">
        <v>98000000000</v>
      </c>
      <c r="E184" s="5">
        <v>107000000000</v>
      </c>
      <c r="F184" s="5">
        <v>101000000000</v>
      </c>
      <c r="G184" s="5">
        <v>86000000000</v>
      </c>
    </row>
    <row r="185" spans="3:19" ht="15.5" x14ac:dyDescent="0.35">
      <c r="C185" t="s">
        <v>235</v>
      </c>
      <c r="D185" s="5">
        <v>29000000000</v>
      </c>
      <c r="E185" s="5">
        <v>28000000000</v>
      </c>
      <c r="F185" s="5">
        <v>21000000000</v>
      </c>
      <c r="G185" s="5">
        <v>25000000000</v>
      </c>
    </row>
    <row r="186" spans="3:19" ht="15.5" x14ac:dyDescent="0.35">
      <c r="C186" t="s">
        <v>236</v>
      </c>
      <c r="D186" s="5">
        <v>-24000000000</v>
      </c>
      <c r="E186" s="5">
        <v>-20000000000</v>
      </c>
      <c r="F186" s="5">
        <v>2000000000</v>
      </c>
      <c r="G186" s="5">
        <v>2000000000</v>
      </c>
    </row>
    <row r="187" spans="3:19" ht="15.5" x14ac:dyDescent="0.35">
      <c r="C187" t="s">
        <v>237</v>
      </c>
      <c r="E187" s="5">
        <v>0</v>
      </c>
      <c r="F187" s="5">
        <v>-5000000000</v>
      </c>
      <c r="G187" s="5">
        <v>0</v>
      </c>
    </row>
    <row r="188" spans="3:19" ht="15.5" x14ac:dyDescent="0.35">
      <c r="C188" t="s">
        <v>12</v>
      </c>
      <c r="D188" s="5">
        <v>-24000000000</v>
      </c>
      <c r="E188" s="5">
        <v>-21000000000</v>
      </c>
      <c r="F188" s="5">
        <v>-3000000000</v>
      </c>
      <c r="G188" s="5">
        <v>2000000000</v>
      </c>
    </row>
    <row r="189" spans="3:19" ht="15.5" x14ac:dyDescent="0.35">
      <c r="C189" t="s">
        <v>15</v>
      </c>
      <c r="D189" s="6">
        <v>-41.35</v>
      </c>
      <c r="E189" s="6">
        <v>-34.880000000000003</v>
      </c>
      <c r="F189" s="6">
        <v>-4.7699999999999996</v>
      </c>
      <c r="G189" s="6">
        <v>2.8</v>
      </c>
    </row>
    <row r="190" spans="3:19" ht="15.5" x14ac:dyDescent="0.35">
      <c r="C190" t="s">
        <v>58</v>
      </c>
      <c r="I190" s="6">
        <v>7.73</v>
      </c>
      <c r="J190" s="6">
        <v>2.6</v>
      </c>
      <c r="K190" s="6">
        <v>2.14</v>
      </c>
      <c r="L190" s="6">
        <v>3.78</v>
      </c>
      <c r="M190" s="6">
        <v>-5.77</v>
      </c>
      <c r="N190" s="6">
        <v>4.0199999999999996</v>
      </c>
      <c r="O190" s="6">
        <v>2.13</v>
      </c>
      <c r="P190" s="6">
        <v>1.5</v>
      </c>
      <c r="Q190" s="6">
        <v>-17.190000000000001</v>
      </c>
      <c r="R190" s="6">
        <v>2.5</v>
      </c>
      <c r="S190" s="6">
        <v>28.97</v>
      </c>
    </row>
    <row r="191" spans="3:19" ht="15.5" x14ac:dyDescent="0.35">
      <c r="C191" t="s">
        <v>72</v>
      </c>
      <c r="I191" s="6">
        <v>172.7</v>
      </c>
      <c r="J191" s="6">
        <v>161.54</v>
      </c>
      <c r="K191" s="6">
        <v>171.96</v>
      </c>
      <c r="L191" s="6">
        <v>105.29</v>
      </c>
      <c r="M191" s="6">
        <v>-76.599999999999994</v>
      </c>
      <c r="N191" s="6">
        <v>64.680000000000007</v>
      </c>
      <c r="O191" s="6">
        <v>117.37</v>
      </c>
      <c r="P191" s="5">
        <v>144</v>
      </c>
      <c r="Q191" s="6">
        <v>-15.13</v>
      </c>
      <c r="R191" s="5">
        <v>132</v>
      </c>
      <c r="S191" s="6">
        <v>49.02</v>
      </c>
    </row>
    <row r="192" spans="3:19" ht="15.5" x14ac:dyDescent="0.35">
      <c r="C192" t="s">
        <v>75</v>
      </c>
      <c r="I192" s="6">
        <v>2.6</v>
      </c>
      <c r="J192" s="6">
        <v>0.86</v>
      </c>
      <c r="K192" s="6">
        <v>0.83</v>
      </c>
      <c r="L192" s="6">
        <v>0.82</v>
      </c>
      <c r="M192" s="6">
        <v>1.0900000000000001</v>
      </c>
      <c r="N192" s="6">
        <v>0.61</v>
      </c>
      <c r="O192" s="6">
        <v>0.52</v>
      </c>
      <c r="P192" s="6">
        <v>0.44</v>
      </c>
      <c r="Q192" s="6">
        <v>0.63</v>
      </c>
      <c r="R192" s="6">
        <v>0.75</v>
      </c>
      <c r="S192" s="6">
        <v>0.33</v>
      </c>
    </row>
    <row r="193" spans="3:19" ht="15.5" x14ac:dyDescent="0.35">
      <c r="C193" t="s">
        <v>238</v>
      </c>
      <c r="I193" s="5">
        <v>26710000000</v>
      </c>
      <c r="J193" s="5">
        <v>20350000000</v>
      </c>
      <c r="K193" s="5">
        <v>14430000000</v>
      </c>
      <c r="L193" s="5">
        <v>22350000000</v>
      </c>
      <c r="M193" s="6">
        <v>16969999999.999998</v>
      </c>
      <c r="N193" s="5">
        <v>5300000000</v>
      </c>
      <c r="O193" s="5">
        <v>18820000000</v>
      </c>
      <c r="P193" s="5">
        <v>20170000000</v>
      </c>
    </row>
    <row r="194" spans="3:19" ht="15.5" x14ac:dyDescent="0.35">
      <c r="C194" t="s">
        <v>239</v>
      </c>
      <c r="I194" s="6">
        <v>1.1299999999999999E-2</v>
      </c>
      <c r="J194" s="6">
        <v>4.1999999999999997E-3</v>
      </c>
      <c r="K194" s="6">
        <v>3.5999999999999999E-3</v>
      </c>
      <c r="L194" s="6">
        <v>6.3E-3</v>
      </c>
      <c r="M194" s="6">
        <v>-9.7000000000000003E-3</v>
      </c>
      <c r="N194" s="6">
        <v>6.8000000000000005E-3</v>
      </c>
      <c r="O194" s="6">
        <v>3.7000000000000002E-3</v>
      </c>
      <c r="P194" s="6">
        <v>2.5999999999999999E-3</v>
      </c>
      <c r="Q194" s="6">
        <v>-2.9600000000000001E-2</v>
      </c>
      <c r="R194" s="6">
        <v>4.5000000000000005E-3</v>
      </c>
      <c r="S194" s="6">
        <v>7.9000000000000008E-3</v>
      </c>
    </row>
    <row r="195" spans="3:19" ht="15.5" x14ac:dyDescent="0.35">
      <c r="C195" t="s">
        <v>240</v>
      </c>
      <c r="I195" s="6">
        <v>2.4900000000000002E-2</v>
      </c>
      <c r="J195" s="6">
        <v>9.0000000000000011E-3</v>
      </c>
      <c r="K195" s="6">
        <v>7.4999999999999997E-3</v>
      </c>
      <c r="L195" s="6">
        <v>1.3300000000000001E-2</v>
      </c>
      <c r="M195" s="6">
        <v>-2.0499999999999997E-2</v>
      </c>
      <c r="N195" s="6">
        <v>1.46E-2</v>
      </c>
      <c r="O195" s="6">
        <v>7.7000000000000002E-3</v>
      </c>
      <c r="P195" s="6">
        <v>5.5000000000000005E-3</v>
      </c>
      <c r="Q195" s="6">
        <v>-6.4699999999999994E-2</v>
      </c>
      <c r="R195" s="6">
        <v>9.1000000000000004E-3</v>
      </c>
      <c r="S195" s="6">
        <v>2.1499999999999998E-2</v>
      </c>
    </row>
    <row r="196" spans="3:19" ht="15.5" x14ac:dyDescent="0.35">
      <c r="C196" t="s">
        <v>241</v>
      </c>
      <c r="I196" s="6">
        <v>8.900000000000001E-2</v>
      </c>
      <c r="J196" s="6">
        <v>6.6500000000000004E-2</v>
      </c>
      <c r="K196" s="6">
        <v>4.6699999999999998E-2</v>
      </c>
      <c r="L196" s="6">
        <v>7.4700000000000003E-2</v>
      </c>
      <c r="M196" s="6">
        <v>4.8399999999999999E-2</v>
      </c>
      <c r="N196" s="6">
        <v>1.1200000000000002E-2</v>
      </c>
      <c r="O196" s="6">
        <v>6.7799999999999999E-2</v>
      </c>
      <c r="P196" s="6">
        <v>5.67E-2</v>
      </c>
      <c r="Q196" s="6">
        <v>-6.9999999999999993E-3</v>
      </c>
      <c r="R196" s="6">
        <v>4.4699999999999997E-2</v>
      </c>
      <c r="S196" s="6">
        <v>0.16190000000000002</v>
      </c>
    </row>
    <row r="197" spans="3:19" ht="15.5" x14ac:dyDescent="0.35">
      <c r="C197" t="s">
        <v>242</v>
      </c>
      <c r="I197" s="6">
        <v>1.5</v>
      </c>
      <c r="J197" s="6">
        <v>1.34</v>
      </c>
      <c r="K197" s="6">
        <v>1.2</v>
      </c>
      <c r="L197" s="6">
        <v>1.92</v>
      </c>
      <c r="M197" s="6">
        <v>1.31</v>
      </c>
      <c r="N197" s="6">
        <v>0.33</v>
      </c>
      <c r="O197" s="6">
        <v>1.74</v>
      </c>
      <c r="P197" s="6">
        <v>1.65</v>
      </c>
      <c r="Q197" s="6">
        <v>-0.22</v>
      </c>
      <c r="R197" s="6">
        <v>1.02</v>
      </c>
      <c r="S197" s="6">
        <v>1.08</v>
      </c>
    </row>
    <row r="198" spans="3:19" ht="15.5" x14ac:dyDescent="0.35">
      <c r="C198" t="s">
        <v>69</v>
      </c>
      <c r="I198" s="6">
        <v>4.29</v>
      </c>
      <c r="J198" s="6">
        <v>1.45</v>
      </c>
      <c r="K198" s="6">
        <v>1.29</v>
      </c>
      <c r="L198" s="6">
        <v>1.4</v>
      </c>
      <c r="M198" s="6">
        <v>1.57</v>
      </c>
      <c r="N198" s="6">
        <v>0.94</v>
      </c>
      <c r="O198" s="6">
        <v>0.91</v>
      </c>
      <c r="P198" s="6">
        <v>0.79</v>
      </c>
      <c r="Q198" s="6">
        <v>0.98</v>
      </c>
      <c r="R198" s="6">
        <v>1.2</v>
      </c>
      <c r="S198" s="6">
        <v>1.05</v>
      </c>
    </row>
    <row r="199" spans="3:19" ht="15.5" x14ac:dyDescent="0.35">
      <c r="C199" t="s">
        <v>66</v>
      </c>
      <c r="I199" s="5">
        <v>311</v>
      </c>
      <c r="J199" s="6">
        <v>289.18</v>
      </c>
      <c r="K199" s="6">
        <v>285.45</v>
      </c>
      <c r="L199" s="6">
        <v>284.7</v>
      </c>
      <c r="M199" s="6">
        <v>281.14999999999998</v>
      </c>
      <c r="N199" s="6">
        <v>275.82</v>
      </c>
      <c r="O199" s="6">
        <v>275.18</v>
      </c>
      <c r="P199" s="6">
        <v>271.82</v>
      </c>
      <c r="Q199" s="6">
        <v>265.67</v>
      </c>
      <c r="R199" s="6">
        <v>274.52999999999997</v>
      </c>
      <c r="S199" s="6">
        <v>1348.1</v>
      </c>
    </row>
    <row r="200" spans="3:19" ht="15.5" x14ac:dyDescent="0.35">
      <c r="C200" t="s">
        <v>243</v>
      </c>
      <c r="I200" s="6">
        <v>4.29</v>
      </c>
      <c r="J200" s="6">
        <v>1.45</v>
      </c>
      <c r="K200" s="6">
        <v>1.29</v>
      </c>
      <c r="L200" s="6">
        <v>1.4</v>
      </c>
      <c r="M200" s="6">
        <v>1.57</v>
      </c>
      <c r="N200" s="6">
        <v>0.94</v>
      </c>
      <c r="O200" s="6">
        <v>0.91</v>
      </c>
      <c r="P200" s="6">
        <v>0.79</v>
      </c>
      <c r="Q200" s="6">
        <v>0.98</v>
      </c>
      <c r="R200" s="6">
        <v>1.2</v>
      </c>
      <c r="S200" s="6">
        <v>1.05</v>
      </c>
    </row>
    <row r="201" spans="3:19" ht="15.5" x14ac:dyDescent="0.35">
      <c r="C201" t="s">
        <v>244</v>
      </c>
      <c r="I201" s="5">
        <v>311</v>
      </c>
      <c r="J201" s="6">
        <v>289.18</v>
      </c>
      <c r="K201" s="6">
        <v>285.45</v>
      </c>
      <c r="L201" s="6">
        <v>284.7</v>
      </c>
      <c r="M201" s="6">
        <v>281.14999999999998</v>
      </c>
      <c r="N201" s="6">
        <v>275.82</v>
      </c>
      <c r="O201" s="6">
        <v>275.18</v>
      </c>
      <c r="P201" s="6">
        <v>271.82</v>
      </c>
      <c r="Q201" s="6">
        <v>265.67</v>
      </c>
      <c r="R201" s="6">
        <v>274.52999999999997</v>
      </c>
      <c r="S201" s="6">
        <v>1348.1</v>
      </c>
    </row>
    <row r="202" spans="3:19" ht="15.5" x14ac:dyDescent="0.35">
      <c r="C202" t="s">
        <v>245</v>
      </c>
      <c r="I202" s="5">
        <v>112000000000</v>
      </c>
      <c r="J202" s="5">
        <v>93000000000</v>
      </c>
      <c r="K202" s="5">
        <v>78000000000</v>
      </c>
      <c r="L202" s="5">
        <v>101000000000</v>
      </c>
      <c r="M202" s="5">
        <v>109000000000</v>
      </c>
      <c r="N202" s="5">
        <v>94000000000</v>
      </c>
      <c r="O202" s="5">
        <v>81000000000</v>
      </c>
      <c r="P202" s="5">
        <v>85000000000</v>
      </c>
      <c r="Q202" s="5">
        <v>78000000000</v>
      </c>
      <c r="R202" s="5">
        <v>72000000000</v>
      </c>
      <c r="S202" s="5">
        <v>41000000000</v>
      </c>
    </row>
    <row r="203" spans="3:19" ht="15.5" x14ac:dyDescent="0.35">
      <c r="C203" t="s">
        <v>246</v>
      </c>
      <c r="I203" s="5">
        <v>2000000000</v>
      </c>
      <c r="J203" s="5">
        <v>3000000000</v>
      </c>
      <c r="K203" s="5">
        <v>5000000000</v>
      </c>
    </row>
    <row r="204" spans="3:19" ht="15.5" x14ac:dyDescent="0.35">
      <c r="C204" t="s">
        <v>25</v>
      </c>
      <c r="I204" s="5">
        <v>114000000000</v>
      </c>
      <c r="J204" s="5">
        <v>96000000000</v>
      </c>
      <c r="K204" s="5">
        <v>83000000000</v>
      </c>
      <c r="L204" s="5">
        <v>101000000000</v>
      </c>
      <c r="M204" s="5">
        <v>109000000000</v>
      </c>
      <c r="N204" s="5">
        <v>94000000000</v>
      </c>
      <c r="O204" s="5">
        <v>81000000000</v>
      </c>
      <c r="P204" s="5">
        <v>85000000000</v>
      </c>
      <c r="Q204" s="5">
        <v>78000000000</v>
      </c>
      <c r="R204" s="5">
        <v>72000000000</v>
      </c>
      <c r="S204" s="5">
        <v>41000000000</v>
      </c>
    </row>
    <row r="205" spans="3:19" ht="15.5" x14ac:dyDescent="0.35">
      <c r="C205" t="s">
        <v>22</v>
      </c>
      <c r="I205" s="5">
        <v>107000000000</v>
      </c>
      <c r="J205" s="5">
        <v>77000000000</v>
      </c>
      <c r="K205" s="5">
        <v>77000000000</v>
      </c>
      <c r="L205" s="5">
        <v>88000000000</v>
      </c>
      <c r="M205" s="5">
        <v>98000000000</v>
      </c>
      <c r="N205" s="5">
        <v>86000000000</v>
      </c>
      <c r="O205" s="5">
        <v>75000000000</v>
      </c>
      <c r="P205" s="5">
        <v>76000000000</v>
      </c>
      <c r="Q205" s="5">
        <v>68000000000</v>
      </c>
      <c r="R205" s="5">
        <v>65000000000</v>
      </c>
      <c r="S205" s="5">
        <v>34000000000</v>
      </c>
    </row>
    <row r="206" spans="3:19" ht="15.5" x14ac:dyDescent="0.35">
      <c r="C206" t="s">
        <v>247</v>
      </c>
      <c r="I206" s="5">
        <v>28000000000</v>
      </c>
      <c r="J206" s="5">
        <v>33000000000</v>
      </c>
      <c r="K206" s="5">
        <v>29000000000</v>
      </c>
      <c r="L206" s="5">
        <v>32000000000</v>
      </c>
      <c r="M206" s="5">
        <v>33000000000</v>
      </c>
      <c r="N206" s="5">
        <v>46000000000</v>
      </c>
      <c r="O206" s="5">
        <v>60000000000</v>
      </c>
      <c r="P206" s="5">
        <v>57000000000</v>
      </c>
      <c r="Q206" s="5">
        <v>47000000000</v>
      </c>
      <c r="R206" s="5">
        <v>42000000000</v>
      </c>
      <c r="S206" s="5">
        <v>32000000000</v>
      </c>
    </row>
    <row r="207" spans="3:19" ht="15.5" x14ac:dyDescent="0.35">
      <c r="C207" t="s">
        <v>248</v>
      </c>
      <c r="I207" s="5">
        <v>-20000000000</v>
      </c>
      <c r="J207" s="5">
        <v>13000000000</v>
      </c>
      <c r="K207" s="5">
        <v>29000000000</v>
      </c>
      <c r="L207" s="5">
        <v>11000000000</v>
      </c>
      <c r="M207" s="5">
        <v>-7000000000</v>
      </c>
      <c r="N207" s="5">
        <v>-6000000000</v>
      </c>
      <c r="O207" s="5">
        <v>-3000000000</v>
      </c>
      <c r="P207" s="5">
        <v>8000000000</v>
      </c>
      <c r="Q207" s="5">
        <v>-3000000000</v>
      </c>
      <c r="R207" s="5">
        <v>-27000000000</v>
      </c>
      <c r="S207" s="5">
        <v>27000000000</v>
      </c>
    </row>
    <row r="208" spans="3:19" ht="15.5" x14ac:dyDescent="0.35">
      <c r="C208" t="s">
        <v>249</v>
      </c>
      <c r="I208" s="5">
        <v>-6000000000</v>
      </c>
      <c r="J208" s="5">
        <v>-3000000000</v>
      </c>
      <c r="K208" s="5">
        <v>-7000000000</v>
      </c>
      <c r="L208" s="5">
        <v>-2000000000</v>
      </c>
      <c r="M208" s="5">
        <v>-3000000000</v>
      </c>
      <c r="N208" s="5">
        <v>-5000000000</v>
      </c>
      <c r="O208" s="5">
        <v>-1000000000</v>
      </c>
      <c r="P208" s="5">
        <v>-3000000000</v>
      </c>
      <c r="Q208" s="5">
        <v>-4000000000</v>
      </c>
      <c r="R208" s="5">
        <v>-4000000000</v>
      </c>
      <c r="S208" s="5">
        <v>-2000000000</v>
      </c>
    </row>
    <row r="209" spans="2:19" ht="15.5" x14ac:dyDescent="0.35">
      <c r="C209" t="s">
        <v>14</v>
      </c>
      <c r="I209" s="5">
        <v>-26000000000</v>
      </c>
      <c r="J209" s="5">
        <v>10000000000</v>
      </c>
      <c r="K209" s="5">
        <v>22000000000</v>
      </c>
      <c r="L209" s="5">
        <v>9000000000</v>
      </c>
      <c r="M209" s="5">
        <v>-10000000000</v>
      </c>
      <c r="N209" s="5">
        <v>-11000000000</v>
      </c>
      <c r="O209" s="5">
        <v>-4000000000</v>
      </c>
      <c r="P209" s="5">
        <v>5000000000</v>
      </c>
      <c r="Q209" s="5">
        <v>-7000000000</v>
      </c>
      <c r="R209" s="5">
        <v>-31000000000</v>
      </c>
      <c r="S209" s="5">
        <v>25000000000</v>
      </c>
    </row>
    <row r="210" spans="2:19" ht="15.5" x14ac:dyDescent="0.35">
      <c r="C210" t="s">
        <v>16</v>
      </c>
      <c r="I210" s="6">
        <v>-43.57</v>
      </c>
      <c r="J210" s="6">
        <v>17.41</v>
      </c>
      <c r="K210" s="6">
        <v>37.86</v>
      </c>
      <c r="L210" s="6">
        <v>15.36</v>
      </c>
      <c r="M210" s="6">
        <v>-17.77</v>
      </c>
      <c r="N210" s="6">
        <v>-18.72</v>
      </c>
      <c r="O210" s="6">
        <v>-6.17</v>
      </c>
      <c r="P210" s="6">
        <v>9.32</v>
      </c>
      <c r="Q210" s="6">
        <v>-11.6</v>
      </c>
      <c r="R210" s="6">
        <v>-52.74</v>
      </c>
      <c r="S210" s="6">
        <v>431.78</v>
      </c>
    </row>
    <row r="212" spans="2:19" ht="15.5" x14ac:dyDescent="0.35">
      <c r="B212" t="s">
        <v>250</v>
      </c>
      <c r="C212" t="s">
        <v>251</v>
      </c>
      <c r="D212" s="5">
        <v>2000000000</v>
      </c>
      <c r="E212" s="5">
        <v>4000000000</v>
      </c>
      <c r="F212" s="5">
        <v>-64000000</v>
      </c>
      <c r="G212" s="5">
        <v>3000000000</v>
      </c>
      <c r="H212" s="5">
        <v>6000000000</v>
      </c>
      <c r="I212" s="5">
        <v>5000000000</v>
      </c>
      <c r="J212" s="5">
        <v>2000000000</v>
      </c>
      <c r="K212" s="5">
        <v>1000000000</v>
      </c>
      <c r="L212" s="5">
        <v>2000000000</v>
      </c>
      <c r="M212" s="5">
        <v>-3000000000</v>
      </c>
      <c r="N212" s="5">
        <v>2000000000</v>
      </c>
      <c r="O212" s="5">
        <v>1000000000</v>
      </c>
      <c r="P212" s="5">
        <v>885000000</v>
      </c>
      <c r="Q212" s="5">
        <v>-10000000000</v>
      </c>
    </row>
    <row r="213" spans="2:19" ht="15.5" x14ac:dyDescent="0.35">
      <c r="C213" t="s">
        <v>252</v>
      </c>
      <c r="H213" s="5">
        <v>8000000000</v>
      </c>
      <c r="I213" s="5">
        <v>5000000000</v>
      </c>
      <c r="J213" s="5">
        <v>2000000000</v>
      </c>
      <c r="K213" s="5">
        <v>1000000000</v>
      </c>
      <c r="L213" s="5">
        <v>2000000000</v>
      </c>
      <c r="M213" s="5">
        <v>-3000000000</v>
      </c>
      <c r="N213" s="5">
        <v>2000000000</v>
      </c>
      <c r="O213" s="5">
        <v>1000000000</v>
      </c>
      <c r="P213" s="5">
        <v>885000000</v>
      </c>
      <c r="Q213" s="5">
        <v>-10000000000</v>
      </c>
    </row>
    <row r="214" spans="2:19" ht="15.5" x14ac:dyDescent="0.35">
      <c r="C214" t="s">
        <v>57</v>
      </c>
      <c r="D214" s="6">
        <v>2.76</v>
      </c>
      <c r="E214" s="6">
        <v>7.04</v>
      </c>
      <c r="F214" s="6">
        <v>-0.11</v>
      </c>
      <c r="G214" s="6">
        <v>4.3600000000000003</v>
      </c>
      <c r="H214" s="6">
        <v>11.02</v>
      </c>
      <c r="I214" s="6">
        <v>7.73</v>
      </c>
      <c r="J214" s="6">
        <v>2.6</v>
      </c>
      <c r="K214" s="6">
        <v>2.14</v>
      </c>
      <c r="L214" s="6">
        <v>3.78</v>
      </c>
      <c r="M214" s="6">
        <v>-5.77</v>
      </c>
      <c r="N214" s="6">
        <v>4.0199999999999996</v>
      </c>
      <c r="O214" s="6">
        <v>2.13</v>
      </c>
      <c r="P214" s="6">
        <v>1.5</v>
      </c>
      <c r="Q214" s="6">
        <v>-17.190000000000001</v>
      </c>
    </row>
    <row r="215" spans="2:19" ht="15.5" x14ac:dyDescent="0.35">
      <c r="C215" t="s">
        <v>255</v>
      </c>
      <c r="H215" s="6">
        <v>14.05</v>
      </c>
      <c r="I215" s="6">
        <v>7.73</v>
      </c>
      <c r="J215" s="6">
        <v>2.6</v>
      </c>
      <c r="K215" s="6">
        <v>2.14</v>
      </c>
      <c r="L215" s="6">
        <v>3.78</v>
      </c>
      <c r="M215" s="6">
        <v>-5.77</v>
      </c>
      <c r="N215" s="6">
        <v>4.0199999999999996</v>
      </c>
      <c r="O215" s="6">
        <v>2.13</v>
      </c>
      <c r="P215" s="6">
        <v>1.5</v>
      </c>
      <c r="Q215" s="6">
        <v>-17.190000000000001</v>
      </c>
    </row>
    <row r="216" spans="2:19" ht="15.5" x14ac:dyDescent="0.35">
      <c r="C216" t="s">
        <v>258</v>
      </c>
      <c r="D216" s="5">
        <v>67000000000</v>
      </c>
      <c r="E216" s="5">
        <v>86000000000</v>
      </c>
      <c r="F216" s="5">
        <v>80000000000</v>
      </c>
      <c r="G216" s="5">
        <v>71000000000</v>
      </c>
      <c r="H216" s="5">
        <v>270000000000</v>
      </c>
      <c r="I216" s="5">
        <v>302000000000</v>
      </c>
      <c r="J216" s="5">
        <v>287000000000</v>
      </c>
      <c r="K216" s="5">
        <v>260000000000</v>
      </c>
      <c r="L216" s="5">
        <v>285000000000</v>
      </c>
      <c r="M216" s="5">
        <v>239000000000</v>
      </c>
      <c r="N216" s="5">
        <v>251000000000</v>
      </c>
      <c r="O216" s="5">
        <v>281000000000</v>
      </c>
      <c r="P216" s="5">
        <v>287000000000</v>
      </c>
      <c r="Q216" s="5">
        <v>243000000000</v>
      </c>
    </row>
    <row r="217" spans="2:19" ht="15.5" x14ac:dyDescent="0.35">
      <c r="C217" t="s">
        <v>259</v>
      </c>
      <c r="H217" s="5">
        <v>305000000000</v>
      </c>
      <c r="I217" s="5">
        <v>302000000000</v>
      </c>
      <c r="J217" s="5">
        <v>287000000000</v>
      </c>
      <c r="K217" s="5">
        <v>260000000000</v>
      </c>
      <c r="L217" s="5">
        <v>285000000000</v>
      </c>
      <c r="M217" s="5">
        <v>239000000000</v>
      </c>
      <c r="N217" s="5">
        <v>251000000000</v>
      </c>
      <c r="O217" s="5">
        <v>281000000000</v>
      </c>
      <c r="P217" s="5">
        <v>287000000000</v>
      </c>
      <c r="Q217" s="5">
        <v>243000000000</v>
      </c>
    </row>
    <row r="218" spans="2:19" ht="15.5" x14ac:dyDescent="0.35">
      <c r="C218" t="s">
        <v>263</v>
      </c>
      <c r="I218" s="6">
        <v>59.44</v>
      </c>
    </row>
    <row r="219" spans="2:19" ht="15.5" x14ac:dyDescent="0.35">
      <c r="C219" t="s">
        <v>264</v>
      </c>
      <c r="I219" s="6">
        <v>46.61</v>
      </c>
    </row>
    <row r="220" spans="2:19" ht="15.5" x14ac:dyDescent="0.35">
      <c r="C220" t="s">
        <v>265</v>
      </c>
      <c r="I220" s="6">
        <v>7.42</v>
      </c>
    </row>
    <row r="221" spans="2:19" ht="15.5" x14ac:dyDescent="0.35">
      <c r="C221" t="s">
        <v>266</v>
      </c>
      <c r="I221" s="6">
        <v>2.1499999999999998E-2</v>
      </c>
    </row>
    <row r="222" spans="2:19" ht="15.5" x14ac:dyDescent="0.35">
      <c r="C222" t="s">
        <v>267</v>
      </c>
      <c r="I222" s="6">
        <v>1.26</v>
      </c>
    </row>
    <row r="223" spans="2:19" ht="15.5" x14ac:dyDescent="0.35">
      <c r="C223" t="s">
        <v>268</v>
      </c>
      <c r="I223" s="6">
        <v>2.2200000000000002</v>
      </c>
    </row>
    <row r="224" spans="2:19" ht="15.5" x14ac:dyDescent="0.35">
      <c r="C224" t="s">
        <v>269</v>
      </c>
      <c r="I224" s="6">
        <v>-9.56</v>
      </c>
    </row>
    <row r="225" spans="3:9" ht="15.5" x14ac:dyDescent="0.35">
      <c r="C225" t="s">
        <v>270</v>
      </c>
      <c r="I225" s="6">
        <v>-8.3800000000000008</v>
      </c>
    </row>
    <row r="226" spans="3:9" ht="15.5" x14ac:dyDescent="0.35">
      <c r="C226" t="s">
        <v>271</v>
      </c>
      <c r="I226" s="6">
        <v>19.579999999999998</v>
      </c>
    </row>
    <row r="227" spans="3:9" ht="15.5" x14ac:dyDescent="0.35">
      <c r="C227" t="s">
        <v>272</v>
      </c>
      <c r="I227" s="6">
        <v>15.72</v>
      </c>
    </row>
    <row r="228" spans="3:9" ht="15.5" x14ac:dyDescent="0.35">
      <c r="C228" t="s">
        <v>273</v>
      </c>
      <c r="I228" s="6">
        <v>0.24</v>
      </c>
    </row>
    <row r="229" spans="3:9" ht="15.5" x14ac:dyDescent="0.35">
      <c r="C229" t="s">
        <v>274</v>
      </c>
      <c r="I229" s="6">
        <v>1.73</v>
      </c>
    </row>
    <row r="230" spans="3:9" ht="15.5" x14ac:dyDescent="0.35">
      <c r="C230" t="s">
        <v>275</v>
      </c>
      <c r="I230" s="6">
        <v>14.05</v>
      </c>
    </row>
    <row r="231" spans="3:9" ht="15.5" x14ac:dyDescent="0.35">
      <c r="C231" t="s">
        <v>276</v>
      </c>
      <c r="I231" s="6">
        <v>11.02</v>
      </c>
    </row>
    <row r="232" spans="3:9" ht="15.5" x14ac:dyDescent="0.35">
      <c r="C232" t="s">
        <v>277</v>
      </c>
      <c r="I232" s="6">
        <v>519.28</v>
      </c>
    </row>
    <row r="233" spans="3:9" ht="15.5" x14ac:dyDescent="0.35">
      <c r="C233" t="s">
        <v>278</v>
      </c>
      <c r="D233" s="6">
        <v>9.8800000000000008</v>
      </c>
    </row>
    <row r="234" spans="3:9" ht="15.5" x14ac:dyDescent="0.35">
      <c r="C234" t="s">
        <v>279</v>
      </c>
      <c r="I234" s="6">
        <v>294.7</v>
      </c>
    </row>
    <row r="235" spans="3:9" ht="15.5" x14ac:dyDescent="0.35">
      <c r="C235" t="s">
        <v>280</v>
      </c>
      <c r="I235" s="6">
        <v>-78.2</v>
      </c>
    </row>
    <row r="236" spans="3:9" ht="15.5" x14ac:dyDescent="0.35">
      <c r="C236" t="s">
        <v>281</v>
      </c>
      <c r="D236" s="6">
        <v>1.1499999999999999</v>
      </c>
    </row>
    <row r="237" spans="3:9" ht="15.5" x14ac:dyDescent="0.35">
      <c r="C237" t="s">
        <v>282</v>
      </c>
      <c r="D237" s="6">
        <v>0.53</v>
      </c>
    </row>
    <row r="238" spans="3:9" ht="15.5" x14ac:dyDescent="0.35">
      <c r="C238" t="s">
        <v>283</v>
      </c>
      <c r="D238" s="6">
        <v>0.6</v>
      </c>
    </row>
    <row r="239" spans="3:9" ht="15.5" x14ac:dyDescent="0.35">
      <c r="C239" t="s">
        <v>285</v>
      </c>
      <c r="D239" s="6">
        <v>1.37</v>
      </c>
    </row>
    <row r="240" spans="3:9" ht="15.5" x14ac:dyDescent="0.35">
      <c r="C240" t="s">
        <v>286</v>
      </c>
      <c r="D240" s="6">
        <v>0.25</v>
      </c>
    </row>
    <row r="241" spans="3:9" ht="15.5" x14ac:dyDescent="0.35">
      <c r="C241" t="s">
        <v>287</v>
      </c>
      <c r="D241" s="6">
        <v>2.37</v>
      </c>
    </row>
    <row r="242" spans="3:9" ht="15.5" x14ac:dyDescent="0.35">
      <c r="C242" t="s">
        <v>288</v>
      </c>
      <c r="I242" s="6">
        <v>1.8</v>
      </c>
    </row>
    <row r="243" spans="3:9" ht="15.5" x14ac:dyDescent="0.35">
      <c r="C243" t="s">
        <v>12</v>
      </c>
      <c r="D243" s="5">
        <v>-24000000000</v>
      </c>
    </row>
    <row r="244" spans="3:9" ht="15.5" x14ac:dyDescent="0.35">
      <c r="C244" t="s">
        <v>289</v>
      </c>
      <c r="I244" s="6">
        <v>1.72</v>
      </c>
    </row>
    <row r="245" spans="3:9" ht="15.5" x14ac:dyDescent="0.35">
      <c r="C245" t="s">
        <v>290</v>
      </c>
      <c r="I245" s="6">
        <v>2.0099999999999996E-2</v>
      </c>
    </row>
    <row r="246" spans="3:9" ht="15.5" x14ac:dyDescent="0.35">
      <c r="C246" t="s">
        <v>291</v>
      </c>
      <c r="I246" s="6">
        <v>4.7699999999999992E-2</v>
      </c>
    </row>
    <row r="247" spans="3:9" ht="15.5" x14ac:dyDescent="0.35">
      <c r="C247" t="s">
        <v>292</v>
      </c>
      <c r="I247" s="6">
        <v>0.1075</v>
      </c>
    </row>
    <row r="248" spans="3:9" ht="15.5" x14ac:dyDescent="0.35">
      <c r="C248" t="s">
        <v>293</v>
      </c>
      <c r="I248" s="6">
        <v>6.6600000000000006E-2</v>
      </c>
    </row>
    <row r="249" spans="3:9" ht="15.5" x14ac:dyDescent="0.35">
      <c r="C249" t="s">
        <v>294</v>
      </c>
      <c r="D249" s="6">
        <v>67.540000000000006</v>
      </c>
    </row>
    <row r="250" spans="3:9" ht="15.5" x14ac:dyDescent="0.35">
      <c r="C250" t="s">
        <v>295</v>
      </c>
      <c r="D250" s="6">
        <v>243.2</v>
      </c>
    </row>
    <row r="251" spans="3:9" ht="15.5" x14ac:dyDescent="0.35">
      <c r="C251" t="s">
        <v>296</v>
      </c>
      <c r="D251" s="6">
        <v>61.38</v>
      </c>
    </row>
    <row r="252" spans="3:9" ht="15.5" x14ac:dyDescent="0.35">
      <c r="C252" t="s">
        <v>297</v>
      </c>
      <c r="D252" s="6">
        <v>249.36</v>
      </c>
    </row>
    <row r="253" spans="3:9" ht="15.5" x14ac:dyDescent="0.35">
      <c r="C253" t="s">
        <v>298</v>
      </c>
      <c r="D253" s="6">
        <v>1.35</v>
      </c>
    </row>
    <row r="254" spans="3:9" ht="15.5" x14ac:dyDescent="0.35">
      <c r="C254" t="s">
        <v>299</v>
      </c>
      <c r="I254" s="6">
        <v>0.75</v>
      </c>
    </row>
    <row r="255" spans="3:9" ht="15.5" x14ac:dyDescent="0.35">
      <c r="C255" t="s">
        <v>300</v>
      </c>
      <c r="I255" s="6">
        <v>1.65</v>
      </c>
    </row>
    <row r="256" spans="3:9" ht="15.5" x14ac:dyDescent="0.35">
      <c r="C256" t="s">
        <v>53</v>
      </c>
      <c r="I256" s="5">
        <v>385000000000</v>
      </c>
    </row>
    <row r="257" spans="3:9" ht="15.5" x14ac:dyDescent="0.35">
      <c r="C257" t="s">
        <v>301</v>
      </c>
      <c r="I257" s="5">
        <v>483000000000</v>
      </c>
    </row>
    <row r="258" spans="3:9" ht="15.5" x14ac:dyDescent="0.35">
      <c r="C258" t="s">
        <v>302</v>
      </c>
      <c r="I258" s="5">
        <v>588000000</v>
      </c>
    </row>
    <row r="259" spans="3:9" ht="15.5" x14ac:dyDescent="0.35">
      <c r="C259" t="s">
        <v>303</v>
      </c>
      <c r="I259" s="6">
        <v>0.18940000000000001</v>
      </c>
    </row>
    <row r="260" spans="3:9" ht="15.5" x14ac:dyDescent="0.35">
      <c r="C260" t="s">
        <v>304</v>
      </c>
      <c r="D260" s="6">
        <v>0.36149999999999999</v>
      </c>
    </row>
    <row r="261" spans="3:9" ht="15.5" x14ac:dyDescent="0.35">
      <c r="C261" t="s">
        <v>305</v>
      </c>
      <c r="D261" s="6">
        <v>5.5599999999999997E-2</v>
      </c>
    </row>
    <row r="262" spans="3:9" ht="15.5" x14ac:dyDescent="0.35">
      <c r="C262" t="s">
        <v>306</v>
      </c>
      <c r="D262" s="6">
        <v>2.4E-2</v>
      </c>
    </row>
    <row r="263" spans="3:9" ht="15.5" x14ac:dyDescent="0.35">
      <c r="C263" t="s">
        <v>307</v>
      </c>
      <c r="D263" s="6">
        <v>5.96E-2</v>
      </c>
    </row>
    <row r="264" spans="3:9" ht="15.5" x14ac:dyDescent="0.35">
      <c r="C264" t="s">
        <v>308</v>
      </c>
      <c r="D264" s="6">
        <v>0.14150000000000001</v>
      </c>
    </row>
    <row r="265" spans="3:9" ht="15.5" x14ac:dyDescent="0.35">
      <c r="C265" t="s">
        <v>309</v>
      </c>
      <c r="D265" s="6">
        <v>1.7719999999999998</v>
      </c>
    </row>
    <row r="266" spans="3:9" ht="15.5" x14ac:dyDescent="0.35">
      <c r="C266" t="s">
        <v>310</v>
      </c>
      <c r="I266" s="6">
        <v>1.7</v>
      </c>
    </row>
    <row r="267" spans="3:9" ht="15.5" x14ac:dyDescent="0.35">
      <c r="C267" t="s">
        <v>314</v>
      </c>
      <c r="I267" t="s">
        <v>1219</v>
      </c>
    </row>
    <row r="268" spans="3:9" ht="15.5" x14ac:dyDescent="0.35">
      <c r="C268" t="s">
        <v>316</v>
      </c>
      <c r="I268" s="5">
        <v>6</v>
      </c>
    </row>
    <row r="269" spans="3:9" ht="15.5" x14ac:dyDescent="0.35">
      <c r="C269" t="s">
        <v>317</v>
      </c>
      <c r="I269" s="6">
        <v>0.01</v>
      </c>
    </row>
    <row r="270" spans="3:9" ht="15.5" x14ac:dyDescent="0.35">
      <c r="C270" t="s">
        <v>318</v>
      </c>
      <c r="I270" s="6">
        <v>0.33</v>
      </c>
    </row>
    <row r="271" spans="3:9" ht="15.5" x14ac:dyDescent="0.35">
      <c r="C271" t="s">
        <v>319</v>
      </c>
      <c r="I271" s="6">
        <v>0.21</v>
      </c>
    </row>
    <row r="272" spans="3:9" ht="15.5" x14ac:dyDescent="0.35">
      <c r="C272" t="s">
        <v>320</v>
      </c>
      <c r="I272" s="6">
        <v>0.4</v>
      </c>
    </row>
    <row r="273" spans="3:9" ht="15.5" x14ac:dyDescent="0.35">
      <c r="C273" t="s">
        <v>321</v>
      </c>
      <c r="I273" s="6">
        <v>0.51</v>
      </c>
    </row>
    <row r="274" spans="3:9" ht="15.5" x14ac:dyDescent="0.35">
      <c r="C274" t="s">
        <v>322</v>
      </c>
      <c r="I274" s="6">
        <v>0.28999999999999998</v>
      </c>
    </row>
    <row r="275" spans="3:9" ht="15.5" x14ac:dyDescent="0.35">
      <c r="C275" t="s">
        <v>323</v>
      </c>
      <c r="I275" s="6">
        <v>0.1</v>
      </c>
    </row>
    <row r="276" spans="3:9" ht="15.5" x14ac:dyDescent="0.35">
      <c r="C276" t="s">
        <v>324</v>
      </c>
      <c r="I276" s="5">
        <v>305000000000</v>
      </c>
    </row>
    <row r="277" spans="3:9" ht="15.5" x14ac:dyDescent="0.35">
      <c r="C277" t="s">
        <v>325</v>
      </c>
      <c r="I277" s="5">
        <v>115000000000</v>
      </c>
    </row>
    <row r="278" spans="3:9" ht="15.5" x14ac:dyDescent="0.35">
      <c r="C278" t="s">
        <v>326</v>
      </c>
      <c r="I278" s="5">
        <v>10000000000</v>
      </c>
    </row>
    <row r="279" spans="3:9" ht="15.5" x14ac:dyDescent="0.35">
      <c r="C279" t="s">
        <v>327</v>
      </c>
      <c r="I279" s="5">
        <v>8000000000</v>
      </c>
    </row>
    <row r="280" spans="3:9" ht="15.5" x14ac:dyDescent="0.35">
      <c r="C280" t="s">
        <v>328</v>
      </c>
      <c r="D280" s="5">
        <v>6000000000</v>
      </c>
    </row>
    <row r="281" spans="3:9" ht="15.5" x14ac:dyDescent="0.35">
      <c r="C281" t="s">
        <v>329</v>
      </c>
      <c r="D281" s="5">
        <v>411000000000</v>
      </c>
    </row>
    <row r="282" spans="3:9" ht="15.5" x14ac:dyDescent="0.35">
      <c r="C282" t="s">
        <v>330</v>
      </c>
      <c r="D282" s="5">
        <v>237000000000</v>
      </c>
    </row>
    <row r="283" spans="3:9" ht="15.5" x14ac:dyDescent="0.35">
      <c r="C283" t="s">
        <v>235</v>
      </c>
      <c r="D283" s="5">
        <v>29000000000</v>
      </c>
    </row>
    <row r="284" spans="3:9" ht="15.5" x14ac:dyDescent="0.35">
      <c r="C284" t="s">
        <v>234</v>
      </c>
      <c r="I284" s="5">
        <v>173000000000</v>
      </c>
    </row>
    <row r="285" spans="3:9" ht="15.5" x14ac:dyDescent="0.35">
      <c r="C285" t="s">
        <v>233</v>
      </c>
      <c r="D285" s="5">
        <v>0</v>
      </c>
    </row>
    <row r="286" spans="3:9" ht="15.5" x14ac:dyDescent="0.35">
      <c r="C286" t="s">
        <v>232</v>
      </c>
      <c r="D286" s="5">
        <v>103000000000</v>
      </c>
    </row>
    <row r="287" spans="3:9" ht="15.5" x14ac:dyDescent="0.35">
      <c r="C287" t="s">
        <v>23</v>
      </c>
      <c r="D287" s="5">
        <v>103000000000</v>
      </c>
    </row>
    <row r="288" spans="3:9" ht="15.5" x14ac:dyDescent="0.35">
      <c r="C288" t="s">
        <v>20</v>
      </c>
      <c r="D288" s="5">
        <v>98000000000</v>
      </c>
    </row>
    <row r="289" spans="3:9" ht="15.5" x14ac:dyDescent="0.35">
      <c r="C289" t="s">
        <v>331</v>
      </c>
      <c r="I289" s="5">
        <v>173000000000</v>
      </c>
    </row>
    <row r="290" spans="3:9" ht="15.5" x14ac:dyDescent="0.35">
      <c r="C290" t="s">
        <v>332</v>
      </c>
      <c r="I290" s="5">
        <v>-40000000000</v>
      </c>
    </row>
    <row r="291" spans="3:9" ht="15.5" x14ac:dyDescent="0.35">
      <c r="C291" t="s">
        <v>333</v>
      </c>
      <c r="I291" s="5">
        <v>3000000000</v>
      </c>
    </row>
    <row r="292" spans="3:9" ht="15.5" x14ac:dyDescent="0.35">
      <c r="C292" t="s">
        <v>334</v>
      </c>
      <c r="I292" s="5">
        <v>38000000000</v>
      </c>
    </row>
    <row r="293" spans="3:9" ht="15.5" x14ac:dyDescent="0.35">
      <c r="C293" t="s">
        <v>335</v>
      </c>
      <c r="I293" s="5">
        <v>-6000000000</v>
      </c>
    </row>
    <row r="294" spans="3:9" ht="15.5" x14ac:dyDescent="0.35">
      <c r="C294" t="s">
        <v>336</v>
      </c>
      <c r="I294" s="5">
        <v>-46000000000</v>
      </c>
    </row>
  </sheetData>
  <pageMargins left="0.7" right="0.7" top="0.75" bottom="0.75" header="0.3" footer="0.3"/>
  <ignoredErrors>
    <ignoredError sqref="A1:S295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1220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1221</v>
      </c>
      <c r="D2" s="2" vm="310">
        <f ca="1">IFERROR(_xlfn.STOCKHISTORY("XIDX:" &amp; $C$1, D3, , 0, 0, 1), "Libur")</f>
        <v>650</v>
      </c>
      <c r="H2" s="2" vm="310">
        <f ca="1">IFERROR(INDEX(D2:G2,COUNT(D2:G2)),"")</f>
        <v>650</v>
      </c>
      <c r="I2" s="2" vm="311">
        <f t="shared" ref="I2:Z2" ca="1" si="0">IFERROR(_xlfn.STOCKHISTORY("XIDX:" &amp; $C$1, I1, , 0, 0, 1), "Libur")</f>
        <v>127</v>
      </c>
      <c r="J2" s="2" vm="196">
        <f t="shared" ca="1" si="0"/>
        <v>33</v>
      </c>
      <c r="K2" s="2" vm="89">
        <f t="shared" ca="1" si="0"/>
        <v>50</v>
      </c>
      <c r="L2" s="2" vm="178">
        <f t="shared" ca="1" si="0"/>
        <v>51</v>
      </c>
      <c r="M2" s="2" vm="312">
        <f t="shared" ca="1" si="0"/>
        <v>112</v>
      </c>
      <c r="N2" s="2" vm="178">
        <f t="shared" ca="1" si="0"/>
        <v>51</v>
      </c>
      <c r="O2" s="2" vm="313">
        <f t="shared" ca="1" si="0"/>
        <v>53</v>
      </c>
      <c r="P2" s="2" vm="179">
        <f t="shared" ca="1" si="0"/>
        <v>62</v>
      </c>
      <c r="Q2" s="2" vm="314">
        <f t="shared" ca="1" si="0"/>
        <v>89</v>
      </c>
      <c r="R2" s="2" vm="315">
        <f t="shared" ca="1" si="0"/>
        <v>125</v>
      </c>
      <c r="S2" s="2" vm="89">
        <f t="shared" ca="1" si="0"/>
        <v>50</v>
      </c>
      <c r="T2" s="2" vm="152">
        <f t="shared" ca="1" si="0"/>
        <v>86</v>
      </c>
      <c r="U2" s="2" t="str">
        <f t="shared" ca="1" si="0"/>
        <v>Libur</v>
      </c>
      <c r="V2" s="2" vm="316">
        <f t="shared" ca="1" si="0"/>
        <v>70</v>
      </c>
      <c r="W2" s="2" vm="317">
        <f t="shared" ca="1" si="0"/>
        <v>64</v>
      </c>
      <c r="X2" s="2" vm="318">
        <f t="shared" ca="1" si="0"/>
        <v>78</v>
      </c>
      <c r="Y2" s="2" vm="319">
        <f t="shared" ca="1" si="0"/>
        <v>73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26618545370</v>
      </c>
      <c r="H4" s="2">
        <f>IFERROR(SUM(D4:G4)*(4/MAX(1,COUNT(D4:G4))),"")</f>
        <v>106474181480</v>
      </c>
      <c r="I4" s="2">
        <f t="shared" ref="I4:Z4" si="1">IFERROR(INDEX(I51:I500,MATCH($C$4,$C$51:$C$500,0)),"")</f>
        <v>13665322572</v>
      </c>
      <c r="J4" s="2">
        <f t="shared" si="1"/>
        <v>72657658</v>
      </c>
      <c r="K4" s="2">
        <f t="shared" si="1"/>
        <v>22360023</v>
      </c>
      <c r="L4" s="2">
        <f t="shared" si="1"/>
        <v>925150997</v>
      </c>
      <c r="M4" s="2">
        <f t="shared" si="1"/>
        <v>15676233957</v>
      </c>
      <c r="N4" s="2">
        <f t="shared" si="1"/>
        <v>168879831491</v>
      </c>
      <c r="O4" s="2">
        <f t="shared" si="1"/>
        <v>645859484361</v>
      </c>
      <c r="P4" s="2">
        <f t="shared" si="1"/>
        <v>1042813378742</v>
      </c>
      <c r="Q4" s="2">
        <f t="shared" si="1"/>
        <v>795611411050</v>
      </c>
      <c r="R4" s="2">
        <f t="shared" si="1"/>
        <v>843528979435</v>
      </c>
      <c r="S4" s="2">
        <f t="shared" si="1"/>
        <v>852780085776</v>
      </c>
      <c r="T4" s="2">
        <f t="shared" si="1"/>
        <v>814572005112</v>
      </c>
      <c r="U4" s="2">
        <f t="shared" si="1"/>
        <v>740839654535</v>
      </c>
      <c r="V4" s="2">
        <f t="shared" si="1"/>
        <v>651824975918</v>
      </c>
      <c r="W4" s="2">
        <f t="shared" si="1"/>
        <v>575547623168</v>
      </c>
      <c r="X4" s="2">
        <f t="shared" si="1"/>
        <v>617040184537</v>
      </c>
      <c r="Y4" s="2">
        <f t="shared" si="1"/>
        <v>621720778800</v>
      </c>
      <c r="Z4" s="2">
        <f t="shared" si="1"/>
        <v>647297671705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7458679220</v>
      </c>
      <c r="H5" s="2">
        <f>IFERROR(SUM(D5:G5)*(4/MAX(1,COUNT(D5:G5))),"")</f>
        <v>29834716880</v>
      </c>
      <c r="I5" s="2">
        <f t="shared" ref="I5:Z5" si="2">IFERROR(INDEX(I51:I500,MATCH($C$5,$C$51:$C$500,0)),"")</f>
        <v>-8231936994</v>
      </c>
      <c r="J5" s="2">
        <f t="shared" si="2"/>
        <v>-40074620641</v>
      </c>
      <c r="K5" s="2">
        <f t="shared" si="2"/>
        <v>-33689912003</v>
      </c>
      <c r="L5" s="2">
        <f t="shared" si="2"/>
        <v>-87142840231</v>
      </c>
      <c r="M5" s="2">
        <f t="shared" si="2"/>
        <v>-124428915779</v>
      </c>
      <c r="N5" s="2">
        <f t="shared" si="2"/>
        <v>-426269024900</v>
      </c>
      <c r="O5" s="2">
        <f t="shared" si="2"/>
        <v>-51539193389</v>
      </c>
      <c r="P5" s="2">
        <f t="shared" si="2"/>
        <v>-36336925599</v>
      </c>
      <c r="Q5" s="2">
        <f t="shared" si="2"/>
        <v>5494198601</v>
      </c>
      <c r="R5" s="2">
        <f t="shared" si="2"/>
        <v>35647039628</v>
      </c>
      <c r="S5" s="2">
        <f t="shared" si="2"/>
        <v>17337813631</v>
      </c>
      <c r="T5" s="2">
        <f t="shared" si="2"/>
        <v>23140521039</v>
      </c>
      <c r="U5" s="2">
        <f t="shared" si="2"/>
        <v>-46278445426</v>
      </c>
      <c r="V5" s="2">
        <f t="shared" si="2"/>
        <v>-32217613525</v>
      </c>
      <c r="W5" s="2">
        <f t="shared" si="2"/>
        <v>4151754741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-603487197124</v>
      </c>
      <c r="H6" s="2">
        <f>IFERROR(INDEX(D6:G6,COUNT(D6:G6)),"")</f>
        <v>-603487197124</v>
      </c>
      <c r="I6" s="2">
        <f t="shared" ref="I6:Z6" si="3">IFERROR(INDEX(I51:I500,MATCH($C$6,$C$51:$C$500,0)),"")</f>
        <v>-610945876344</v>
      </c>
      <c r="J6" s="2">
        <f t="shared" si="3"/>
        <v>-675659087818</v>
      </c>
      <c r="K6" s="2">
        <f t="shared" si="3"/>
        <v>-635584467177</v>
      </c>
      <c r="L6" s="2">
        <f t="shared" si="3"/>
        <v>-601894555174</v>
      </c>
      <c r="M6" s="2">
        <f t="shared" si="3"/>
        <v>-514751714943</v>
      </c>
      <c r="N6" s="2">
        <f t="shared" si="3"/>
        <v>-390322799164</v>
      </c>
      <c r="O6" s="2">
        <f t="shared" si="3"/>
        <v>35946225736</v>
      </c>
      <c r="P6" s="2">
        <f t="shared" si="3"/>
        <v>87485419125</v>
      </c>
      <c r="Q6" s="2">
        <f t="shared" si="3"/>
        <v>123822344724</v>
      </c>
      <c r="R6" s="2">
        <f t="shared" si="3"/>
        <v>126808101985</v>
      </c>
      <c r="S6" s="2">
        <f t="shared" si="3"/>
        <v>91161062358</v>
      </c>
      <c r="T6" s="2">
        <f t="shared" si="3"/>
        <v>82154363037</v>
      </c>
      <c r="U6" s="2">
        <f t="shared" si="3"/>
        <v>59013841996</v>
      </c>
      <c r="V6" s="2">
        <f t="shared" si="3"/>
        <v>105292287422</v>
      </c>
      <c r="W6" s="2">
        <f t="shared" si="3"/>
        <v>137509900946</v>
      </c>
      <c r="X6" s="2">
        <f t="shared" si="3"/>
        <v>133358146205</v>
      </c>
      <c r="Y6" s="2">
        <f t="shared" si="3"/>
        <v>143262564346</v>
      </c>
      <c r="Z6" s="2">
        <f t="shared" si="3"/>
        <v>130859615795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1.01</v>
      </c>
      <c r="H7" s="3">
        <f>IFERROR(INDEX(D7:G7,COUNT(D7:G7)),"")</f>
        <v>1.01</v>
      </c>
      <c r="I7" s="3">
        <f t="shared" ref="I7:Z7" si="4">IFERROR(INDEX(I51:I500,MATCH($C$7,$C$51:$C$500,0))/1000000000,"")</f>
        <v>1.01</v>
      </c>
      <c r="J7" s="3">
        <f t="shared" si="4"/>
        <v>1.01</v>
      </c>
      <c r="K7" s="3">
        <f t="shared" si="4"/>
        <v>1.01</v>
      </c>
      <c r="L7" s="3">
        <f t="shared" si="4"/>
        <v>1.01</v>
      </c>
      <c r="M7" s="3">
        <f t="shared" si="4"/>
        <v>1.01</v>
      </c>
      <c r="N7" s="3">
        <f t="shared" si="4"/>
        <v>1.01</v>
      </c>
      <c r="O7" s="3">
        <f t="shared" si="4"/>
        <v>1.01</v>
      </c>
      <c r="P7" s="3">
        <f t="shared" si="4"/>
        <v>1.01</v>
      </c>
      <c r="Q7" s="3">
        <f t="shared" si="4"/>
        <v>1.01</v>
      </c>
      <c r="R7" s="3">
        <f t="shared" si="4"/>
        <v>1.01</v>
      </c>
      <c r="S7" s="3">
        <f t="shared" si="4"/>
        <v>1.01</v>
      </c>
      <c r="T7" s="3">
        <f t="shared" si="4"/>
        <v>1.01</v>
      </c>
      <c r="U7" s="3">
        <f t="shared" si="4"/>
        <v>1.01</v>
      </c>
      <c r="V7" s="3">
        <f t="shared" si="4"/>
        <v>1.01</v>
      </c>
      <c r="W7" s="3">
        <f t="shared" si="4"/>
        <v>1.01</v>
      </c>
      <c r="X7" s="3">
        <f t="shared" si="4"/>
        <v>1.01</v>
      </c>
      <c r="Y7" s="3">
        <f t="shared" si="4"/>
        <v>1.01</v>
      </c>
      <c r="Z7" s="3">
        <f t="shared" si="4"/>
        <v>1.01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 t="shared" ref="I8:Z8" si="5">IFERROR(INDEX(I51:I500,MATCH($C$8,$C$51:$C$500,0)),"")</f>
        <v>-182000000000</v>
      </c>
      <c r="J8" s="2">
        <f t="shared" si="5"/>
        <v>-8000000000</v>
      </c>
      <c r="K8" s="2">
        <f t="shared" si="5"/>
        <v>-12000000000</v>
      </c>
      <c r="L8" s="2">
        <f t="shared" si="5"/>
        <v>-19000000000</v>
      </c>
      <c r="M8" s="2">
        <f t="shared" si="5"/>
        <v>-60000000000</v>
      </c>
      <c r="N8" s="2">
        <f t="shared" si="5"/>
        <v>-43000000000</v>
      </c>
      <c r="O8" s="2">
        <f t="shared" si="5"/>
        <v>-19000000000</v>
      </c>
      <c r="P8" s="2">
        <f t="shared" si="5"/>
        <v>-38000000000</v>
      </c>
      <c r="Q8" s="2">
        <f t="shared" si="5"/>
        <v>-39000000000</v>
      </c>
      <c r="R8" s="2">
        <f t="shared" si="5"/>
        <v>-36000000000</v>
      </c>
      <c r="S8" s="2">
        <f t="shared" si="5"/>
        <v>15000000000</v>
      </c>
      <c r="T8" s="2">
        <f t="shared" si="5"/>
        <v>64000000000</v>
      </c>
      <c r="U8" s="2">
        <f t="shared" si="5"/>
        <v>-31000000000</v>
      </c>
      <c r="V8" s="2">
        <f t="shared" si="5"/>
        <v>-5000000000</v>
      </c>
      <c r="W8" s="2">
        <f t="shared" si="5"/>
        <v>-69000000000</v>
      </c>
      <c r="X8" s="2">
        <f t="shared" si="5"/>
        <v>11000000000</v>
      </c>
      <c r="Y8" s="2">
        <f t="shared" si="5"/>
        <v>34000000000</v>
      </c>
      <c r="Z8" s="2">
        <f t="shared" si="5"/>
        <v>-73000000000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5.13</v>
      </c>
      <c r="H9" s="3">
        <f>IFERROR(INDEX(D9:G9,COUNT(D9:G9)),"")</f>
        <v>5.13</v>
      </c>
      <c r="I9" s="3">
        <f t="shared" ref="I9:Z9" si="6">IFERROR(INDEX(I51:I500,MATCH($C$9,$C$51:$C$500,0)),"")</f>
        <v>-179.49</v>
      </c>
      <c r="J9" s="3">
        <f t="shared" si="6"/>
        <v>-8.34</v>
      </c>
      <c r="K9" s="3">
        <f t="shared" si="6"/>
        <v>-12.02</v>
      </c>
      <c r="L9" s="3">
        <f t="shared" si="6"/>
        <v>-18.71</v>
      </c>
      <c r="M9" s="3">
        <f t="shared" si="6"/>
        <v>-59.41</v>
      </c>
      <c r="N9" s="3">
        <f t="shared" si="6"/>
        <v>-42.09</v>
      </c>
      <c r="O9" s="3">
        <f t="shared" si="6"/>
        <v>-18.739999999999998</v>
      </c>
      <c r="P9" s="3">
        <f t="shared" si="6"/>
        <v>-38.04</v>
      </c>
      <c r="Q9" s="3">
        <f t="shared" si="6"/>
        <v>-38.22</v>
      </c>
      <c r="R9" s="3">
        <f t="shared" si="6"/>
        <v>-35.14</v>
      </c>
      <c r="S9" s="3">
        <f t="shared" si="6"/>
        <v>15.25</v>
      </c>
      <c r="T9" s="3">
        <f t="shared" si="6"/>
        <v>63.4</v>
      </c>
      <c r="U9" s="3">
        <f t="shared" si="6"/>
        <v>-30.61</v>
      </c>
      <c r="V9" s="3">
        <f t="shared" si="6"/>
        <v>-4.93</v>
      </c>
      <c r="W9" s="3">
        <f t="shared" si="6"/>
        <v>-67.81</v>
      </c>
      <c r="X9" s="3">
        <f t="shared" si="6"/>
        <v>10.89</v>
      </c>
      <c r="Y9" s="3">
        <f t="shared" si="6"/>
        <v>33.94</v>
      </c>
      <c r="Z9" s="3">
        <f t="shared" si="6"/>
        <v>-71.849999999999994</v>
      </c>
    </row>
    <row r="10" spans="1:26" ht="15.5" x14ac:dyDescent="0.35">
      <c r="C10" t="s">
        <v>17</v>
      </c>
      <c r="D10" s="3">
        <f ca="1">IFERROR(IF(D9=0,"",D2/D9),"")</f>
        <v>126.7056530214425</v>
      </c>
      <c r="I10" s="3">
        <f t="shared" ref="I10:Z10" ca="1" si="7">IFERROR(IF(I9=0,"",I2/I9),"")</f>
        <v>-0.70756030976656081</v>
      </c>
      <c r="J10" s="3">
        <f t="shared" ca="1" si="7"/>
        <v>-3.956834532374101</v>
      </c>
      <c r="K10" s="3">
        <f t="shared" ca="1" si="7"/>
        <v>-4.1597337770382694</v>
      </c>
      <c r="L10" s="3">
        <f t="shared" ca="1" si="7"/>
        <v>-2.725815072153928</v>
      </c>
      <c r="M10" s="3">
        <f t="shared" ca="1" si="7"/>
        <v>-1.8852045110250801</v>
      </c>
      <c r="N10" s="3">
        <f t="shared" ca="1" si="7"/>
        <v>-1.2116892373485388</v>
      </c>
      <c r="O10" s="3">
        <f t="shared" ca="1" si="7"/>
        <v>-2.8281750266808969</v>
      </c>
      <c r="P10" s="3">
        <f t="shared" ca="1" si="7"/>
        <v>-1.6298633017875921</v>
      </c>
      <c r="Q10" s="3">
        <f t="shared" ca="1" si="7"/>
        <v>-2.328623757195186</v>
      </c>
      <c r="R10" s="3">
        <f t="shared" ca="1" si="7"/>
        <v>-3.5571997723392146</v>
      </c>
      <c r="S10" s="3">
        <f t="shared" ca="1" si="7"/>
        <v>3.278688524590164</v>
      </c>
      <c r="T10" s="3">
        <f t="shared" ca="1" si="7"/>
        <v>1.3564668769716088</v>
      </c>
      <c r="U10" s="3" t="str">
        <f t="shared" ca="1" si="7"/>
        <v/>
      </c>
      <c r="V10" s="3">
        <f t="shared" ca="1" si="7"/>
        <v>-14.198782961460447</v>
      </c>
      <c r="W10" s="3">
        <f t="shared" ca="1" si="7"/>
        <v>-0.94381359681462906</v>
      </c>
      <c r="X10" s="3">
        <f t="shared" ca="1" si="7"/>
        <v>7.1625344352617075</v>
      </c>
      <c r="Y10" s="3">
        <f t="shared" ca="1" si="7"/>
        <v>2.1508544490276962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33956855575</v>
      </c>
      <c r="H11" s="2">
        <f>IFERROR(INDEX(D11:G11,COUNT(D11:G11)),"")</f>
        <v>33956855575</v>
      </c>
      <c r="I11" s="2">
        <f t="shared" ref="I11:Z11" si="8">IFERROR(INDEX(I51:I500,MATCH($C$11,$C$51:$C$500,0)),"")</f>
        <v>28737574727</v>
      </c>
      <c r="J11" s="2">
        <f t="shared" si="8"/>
        <v>857056473</v>
      </c>
      <c r="K11" s="2">
        <f t="shared" si="8"/>
        <v>1184100482</v>
      </c>
      <c r="L11" s="2">
        <f t="shared" si="8"/>
        <v>1995889373</v>
      </c>
      <c r="M11" s="2">
        <f t="shared" si="8"/>
        <v>4120928638</v>
      </c>
      <c r="N11" s="2">
        <f t="shared" si="8"/>
        <v>9049376833</v>
      </c>
      <c r="O11" s="2">
        <f t="shared" si="8"/>
        <v>22083529683</v>
      </c>
      <c r="P11" s="2">
        <f t="shared" si="8"/>
        <v>28327048886</v>
      </c>
      <c r="Q11" s="2">
        <f t="shared" si="8"/>
        <v>39066225257</v>
      </c>
      <c r="R11" s="2">
        <f t="shared" si="8"/>
        <v>16777430320</v>
      </c>
      <c r="S11" s="2">
        <f t="shared" si="8"/>
        <v>17116082769</v>
      </c>
      <c r="T11" s="2">
        <f t="shared" si="8"/>
        <v>23340895287</v>
      </c>
      <c r="U11" s="2">
        <f t="shared" si="8"/>
        <v>35617344794</v>
      </c>
      <c r="V11" s="2">
        <f t="shared" si="8"/>
        <v>30800823324</v>
      </c>
      <c r="W11" s="2">
        <f t="shared" si="8"/>
        <v>25816238564</v>
      </c>
      <c r="X11" s="2">
        <f t="shared" si="8"/>
        <v>4006766753</v>
      </c>
      <c r="Y11" s="2">
        <f t="shared" si="8"/>
        <v>4772705095</v>
      </c>
      <c r="Z11" s="2">
        <f t="shared" si="8"/>
        <v>10698903610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891000000000</v>
      </c>
      <c r="H12" s="2">
        <f>IFERROR(INDEX(D12:G12,COUNT(D12:G12)),"")</f>
        <v>891000000000</v>
      </c>
      <c r="I12" s="2">
        <f t="shared" ref="I12:Z12" si="9">IFERROR(INDEX(I51:I500,MATCH($C$12,$C$51:$C$500,0)),"")</f>
        <v>893000000000</v>
      </c>
      <c r="J12" s="2">
        <f t="shared" si="9"/>
        <v>789000000000</v>
      </c>
      <c r="K12" s="2">
        <f t="shared" si="9"/>
        <v>747000000000</v>
      </c>
      <c r="L12" s="2">
        <f t="shared" si="9"/>
        <v>744000000000</v>
      </c>
      <c r="M12" s="2">
        <f t="shared" si="9"/>
        <v>686000000000</v>
      </c>
      <c r="N12" s="2">
        <f t="shared" si="9"/>
        <v>612000000000</v>
      </c>
      <c r="O12" s="2">
        <f t="shared" si="9"/>
        <v>610000000000</v>
      </c>
      <c r="P12" s="2">
        <f t="shared" si="9"/>
        <v>586000000000</v>
      </c>
      <c r="Q12" s="2">
        <f t="shared" si="9"/>
        <v>539000000000</v>
      </c>
      <c r="R12" s="2">
        <f t="shared" si="9"/>
        <v>523000000000</v>
      </c>
      <c r="S12" s="2">
        <f t="shared" si="9"/>
        <v>500000000000</v>
      </c>
      <c r="T12" s="2">
        <f t="shared" si="9"/>
        <v>465000000000</v>
      </c>
      <c r="U12" s="2">
        <f t="shared" si="9"/>
        <v>536000000000</v>
      </c>
      <c r="V12" s="2">
        <f t="shared" si="9"/>
        <v>379000000000</v>
      </c>
      <c r="W12" s="2">
        <f t="shared" si="9"/>
        <v>412000000000</v>
      </c>
      <c r="X12" s="2">
        <f t="shared" si="9"/>
        <v>337000000000</v>
      </c>
      <c r="Y12" s="2">
        <f t="shared" si="9"/>
        <v>343000000000</v>
      </c>
      <c r="Z12" s="2">
        <f t="shared" si="9"/>
        <v>370000000000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925000000000</v>
      </c>
      <c r="H13" s="2">
        <f>IFERROR(INDEX(D13:G13,COUNT(D13:G13)),"")</f>
        <v>925000000000</v>
      </c>
      <c r="I13" s="2">
        <f t="shared" ref="I13:Z13" si="10">IFERROR(INDEX(I51:I500,MATCH($C$13,$C$51:$C$500,0)),"")</f>
        <v>922000000000</v>
      </c>
      <c r="J13" s="2">
        <f t="shared" si="10"/>
        <v>790000000000</v>
      </c>
      <c r="K13" s="2">
        <f t="shared" si="10"/>
        <v>749000000000</v>
      </c>
      <c r="L13" s="2">
        <f t="shared" si="10"/>
        <v>746000000000</v>
      </c>
      <c r="M13" s="2">
        <f t="shared" si="10"/>
        <v>690000000000</v>
      </c>
      <c r="N13" s="2">
        <f t="shared" si="10"/>
        <v>621000000000</v>
      </c>
      <c r="O13" s="2">
        <f t="shared" si="10"/>
        <v>633000000000</v>
      </c>
      <c r="P13" s="2">
        <f t="shared" si="10"/>
        <v>615000000000</v>
      </c>
      <c r="Q13" s="2">
        <f t="shared" si="10"/>
        <v>578000000000</v>
      </c>
      <c r="R13" s="2">
        <f t="shared" si="10"/>
        <v>539000000000</v>
      </c>
      <c r="S13" s="2">
        <f t="shared" si="10"/>
        <v>517000000000</v>
      </c>
      <c r="T13" s="2">
        <f t="shared" si="10"/>
        <v>488000000000</v>
      </c>
      <c r="U13" s="2">
        <f t="shared" si="10"/>
        <v>572000000000</v>
      </c>
      <c r="V13" s="2">
        <f t="shared" si="10"/>
        <v>410000000000</v>
      </c>
      <c r="W13" s="2">
        <f t="shared" si="10"/>
        <v>437000000000</v>
      </c>
      <c r="X13" s="2">
        <f t="shared" si="10"/>
        <v>342000000000</v>
      </c>
      <c r="Y13" s="2">
        <f t="shared" si="10"/>
        <v>348000000000</v>
      </c>
      <c r="Z13" s="2">
        <f t="shared" si="10"/>
        <v>381000000000</v>
      </c>
    </row>
    <row r="14" spans="1:26" ht="15.5" x14ac:dyDescent="0.35">
      <c r="C14" t="s">
        <v>26</v>
      </c>
      <c r="D14" s="2">
        <f>IFERROR(INDEX(D51:D500,MATCH($C$14,$C$51:$C$500,0)),"")</f>
        <v>-3426171395</v>
      </c>
      <c r="H14" s="2">
        <f>IFERROR(SUM(D14:G14)*(4/MAX(1,COUNT(D14:G14))),"")</f>
        <v>-13704685580</v>
      </c>
      <c r="I14" s="2">
        <f t="shared" ref="I14:Z14" si="11">IFERROR(INDEX(I51:I500,MATCH($C$14,$C$51:$C$500,0)),"")</f>
        <v>-6452191504</v>
      </c>
      <c r="J14" s="2">
        <f t="shared" si="11"/>
        <v>0</v>
      </c>
      <c r="K14" s="2">
        <f t="shared" si="11"/>
        <v>-1067524055</v>
      </c>
      <c r="L14" s="2">
        <f t="shared" si="11"/>
        <v>-9211820382</v>
      </c>
      <c r="M14" s="2">
        <f t="shared" si="11"/>
        <v>-20007916971</v>
      </c>
      <c r="N14" s="2">
        <f t="shared" si="11"/>
        <v>-22225067585</v>
      </c>
      <c r="O14" s="2">
        <f t="shared" si="11"/>
        <v>-24963659217</v>
      </c>
      <c r="P14" s="2">
        <f t="shared" si="11"/>
        <v>-24407130120</v>
      </c>
      <c r="Q14" s="2">
        <f t="shared" si="11"/>
        <v>-22447715481</v>
      </c>
      <c r="R14" s="2">
        <f t="shared" si="11"/>
        <v>-21614391334</v>
      </c>
      <c r="S14" s="2">
        <f t="shared" si="11"/>
        <v>-20063505315</v>
      </c>
      <c r="T14" s="2">
        <f t="shared" si="11"/>
        <v>-17577310060</v>
      </c>
      <c r="U14" s="2">
        <f t="shared" si="11"/>
        <v>-15773336118</v>
      </c>
      <c r="V14" s="2">
        <f t="shared" si="11"/>
        <v>-14092677527</v>
      </c>
      <c r="W14" s="2">
        <f t="shared" si="11"/>
        <v>-16943505473</v>
      </c>
      <c r="X14" s="2">
        <f t="shared" si="11"/>
        <v>-20677420644</v>
      </c>
      <c r="Y14" s="2">
        <f t="shared" si="11"/>
        <v>-27478594436</v>
      </c>
      <c r="Z14" s="2">
        <f t="shared" si="11"/>
        <v>-27576015323</v>
      </c>
    </row>
    <row r="15" spans="1:26" ht="15.5" x14ac:dyDescent="0.35">
      <c r="C15" t="s">
        <v>27</v>
      </c>
      <c r="D15" s="2">
        <f>IFERROR(INDEX(D51:D500,MATCH($C$15,$C$51:$C$500,0)),"")</f>
        <v>-319422545</v>
      </c>
      <c r="H15" s="2">
        <f>IFERROR(SUM(D15:G15)*(4/MAX(1,COUNT(D15:G15))),"")</f>
        <v>-1277690180</v>
      </c>
      <c r="I15" s="2">
        <f t="shared" ref="I15:Z15" si="12">IFERROR(INDEX(I51:I500,MATCH($C$15,$C$51:$C$500,0)),"")</f>
        <v>-163983871</v>
      </c>
      <c r="J15" s="2">
        <f t="shared" si="12"/>
        <v>3893448263</v>
      </c>
      <c r="K15" s="2">
        <f t="shared" si="12"/>
        <v>2282608267</v>
      </c>
      <c r="L15" s="2">
        <f t="shared" si="12"/>
        <v>-252061211</v>
      </c>
      <c r="M15" s="2">
        <f t="shared" si="12"/>
        <v>-901389941</v>
      </c>
      <c r="N15" s="2">
        <f t="shared" si="12"/>
        <v>-14134472952</v>
      </c>
      <c r="O15" s="2">
        <f t="shared" si="12"/>
        <v>1051123533</v>
      </c>
      <c r="P15" s="2">
        <f t="shared" si="12"/>
        <v>1368401625</v>
      </c>
      <c r="Q15" s="2">
        <f t="shared" si="12"/>
        <v>-1333202330</v>
      </c>
      <c r="R15" s="2">
        <f t="shared" si="12"/>
        <v>-8144430266</v>
      </c>
      <c r="S15" s="2">
        <f t="shared" si="12"/>
        <v>-1694738395</v>
      </c>
      <c r="T15" s="2">
        <f t="shared" si="12"/>
        <v>-791699891</v>
      </c>
      <c r="U15" s="2">
        <f t="shared" si="12"/>
        <v>51167151932</v>
      </c>
      <c r="V15" s="2">
        <f t="shared" si="12"/>
        <v>7613827320</v>
      </c>
      <c r="W15" s="2">
        <f t="shared" si="12"/>
        <v>1677304841</v>
      </c>
      <c r="X15" s="2">
        <f t="shared" si="12"/>
        <v>1239642328</v>
      </c>
      <c r="Y15" s="2">
        <f t="shared" si="12"/>
        <v>-3354320019</v>
      </c>
      <c r="Z15" s="2">
        <f t="shared" si="12"/>
        <v>-500353698</v>
      </c>
    </row>
    <row r="16" spans="1:26" ht="15.5" x14ac:dyDescent="0.35">
      <c r="C16" t="s">
        <v>28</v>
      </c>
      <c r="D16" s="2">
        <f>IFERROR(INDEX(D51:D500,MATCH($C$16,$C$51:$C$500,0)),"")</f>
        <v>7778101765</v>
      </c>
      <c r="H16" s="2">
        <f>IFERROR(SUM(D16:G16)*(4/MAX(1,COUNT(D16:G16))),"")</f>
        <v>31112407060</v>
      </c>
      <c r="I16" s="2">
        <f t="shared" ref="I16:Z16" si="13">IFERROR(INDEX(I51:I500,MATCH($C$16,$C$51:$C$500,0)),"")</f>
        <v>-2639679547</v>
      </c>
      <c r="J16" s="2">
        <f t="shared" si="13"/>
        <v>-44261721421</v>
      </c>
      <c r="K16" s="2">
        <f t="shared" si="13"/>
        <v>-35641271313</v>
      </c>
      <c r="L16" s="2">
        <f t="shared" si="13"/>
        <v>-86093418978</v>
      </c>
      <c r="M16" s="2">
        <f t="shared" si="13"/>
        <v>-125616466260</v>
      </c>
      <c r="N16" s="2">
        <f t="shared" si="13"/>
        <v>-400263966463</v>
      </c>
      <c r="O16" s="2">
        <f t="shared" si="13"/>
        <v>-52794021588</v>
      </c>
      <c r="P16" s="2">
        <f t="shared" si="13"/>
        <v>-37845576140</v>
      </c>
      <c r="Q16" s="2">
        <f t="shared" si="13"/>
        <v>2334588272</v>
      </c>
      <c r="R16" s="2">
        <f t="shared" si="13"/>
        <v>37132935023</v>
      </c>
      <c r="S16" s="2">
        <f t="shared" si="13"/>
        <v>829306792</v>
      </c>
      <c r="T16" s="2">
        <f t="shared" si="13"/>
        <v>23932220930</v>
      </c>
      <c r="U16" s="2">
        <f t="shared" si="13"/>
        <v>-189085749281</v>
      </c>
      <c r="V16" s="2">
        <f t="shared" si="13"/>
        <v>-39831440845</v>
      </c>
      <c r="W16" s="2">
        <f t="shared" si="13"/>
        <v>2474449900</v>
      </c>
      <c r="X16" s="2">
        <f t="shared" si="13"/>
        <v>-11144060469</v>
      </c>
      <c r="Y16" s="2">
        <f t="shared" si="13"/>
        <v>15757268570</v>
      </c>
      <c r="Z16" s="2">
        <f t="shared" si="13"/>
        <v>-67234996941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656500000000</v>
      </c>
      <c r="H20" s="2">
        <f t="shared" ref="H20:Z20" ca="1" si="14">IFERROR(H21*H2,"")</f>
        <v>656500000000</v>
      </c>
      <c r="I20" s="2">
        <f t="shared" ca="1" si="14"/>
        <v>128270000000</v>
      </c>
      <c r="J20" s="2">
        <f t="shared" ca="1" si="14"/>
        <v>33330000000</v>
      </c>
      <c r="K20" s="2">
        <f t="shared" ca="1" si="14"/>
        <v>50500000000</v>
      </c>
      <c r="L20" s="2">
        <f t="shared" ca="1" si="14"/>
        <v>51510000000</v>
      </c>
      <c r="M20" s="2">
        <f t="shared" ca="1" si="14"/>
        <v>113120000000</v>
      </c>
      <c r="N20" s="2">
        <f t="shared" ca="1" si="14"/>
        <v>51510000000</v>
      </c>
      <c r="O20" s="2">
        <f t="shared" ca="1" si="14"/>
        <v>53530000000</v>
      </c>
      <c r="P20" s="2">
        <f t="shared" ca="1" si="14"/>
        <v>62620000000</v>
      </c>
      <c r="Q20" s="2">
        <f t="shared" ca="1" si="14"/>
        <v>89890000000</v>
      </c>
      <c r="R20" s="2">
        <f t="shared" ca="1" si="14"/>
        <v>126250000000</v>
      </c>
      <c r="S20" s="2">
        <f t="shared" ca="1" si="14"/>
        <v>50500000000</v>
      </c>
      <c r="T20" s="2">
        <f t="shared" ca="1" si="14"/>
        <v>86860000000</v>
      </c>
      <c r="U20" s="2" t="str">
        <f t="shared" ca="1" si="14"/>
        <v/>
      </c>
      <c r="V20" s="2">
        <f t="shared" ca="1" si="14"/>
        <v>70700000000</v>
      </c>
      <c r="W20" s="2">
        <f t="shared" ca="1" si="14"/>
        <v>64640000000</v>
      </c>
      <c r="X20" s="2">
        <f t="shared" ca="1" si="14"/>
        <v>78780000000</v>
      </c>
      <c r="Y20" s="2">
        <f t="shared" ca="1" si="14"/>
        <v>73730000000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1010000000</v>
      </c>
      <c r="H21" s="2">
        <f>IFERROR(INDEX(D21:G21,COUNT(D21:G21)),"")</f>
        <v>1010000000</v>
      </c>
      <c r="I21" s="2">
        <f t="shared" ref="I21:Z21" si="15">IFERROR(INDEX(I51:I500,MATCH($C$7,$C$51:$C$500,0)),"")</f>
        <v>1010000000</v>
      </c>
      <c r="J21" s="2">
        <f t="shared" si="15"/>
        <v>1010000000</v>
      </c>
      <c r="K21" s="2">
        <f t="shared" si="15"/>
        <v>1010000000</v>
      </c>
      <c r="L21" s="2">
        <f t="shared" si="15"/>
        <v>1010000000</v>
      </c>
      <c r="M21" s="2">
        <f t="shared" si="15"/>
        <v>1010000000</v>
      </c>
      <c r="N21" s="2">
        <f t="shared" si="15"/>
        <v>1010000000</v>
      </c>
      <c r="O21" s="2">
        <f t="shared" si="15"/>
        <v>1010000000</v>
      </c>
      <c r="P21" s="2">
        <f t="shared" si="15"/>
        <v>1010000000</v>
      </c>
      <c r="Q21" s="2">
        <f t="shared" si="15"/>
        <v>1010000000</v>
      </c>
      <c r="R21" s="2">
        <f t="shared" si="15"/>
        <v>1010000000</v>
      </c>
      <c r="S21" s="2">
        <f t="shared" si="15"/>
        <v>1010000000</v>
      </c>
      <c r="T21" s="2">
        <f t="shared" si="15"/>
        <v>1010000000</v>
      </c>
      <c r="U21" s="2">
        <f t="shared" si="15"/>
        <v>1010000000</v>
      </c>
      <c r="V21" s="2">
        <f t="shared" si="15"/>
        <v>1010000000</v>
      </c>
      <c r="W21" s="2">
        <f t="shared" si="15"/>
        <v>1010000000</v>
      </c>
      <c r="X21" s="2">
        <f t="shared" si="15"/>
        <v>1010000000</v>
      </c>
      <c r="Y21" s="2">
        <f t="shared" si="15"/>
        <v>1010000000</v>
      </c>
      <c r="Z21" s="2">
        <f t="shared" si="15"/>
        <v>1010000000</v>
      </c>
    </row>
    <row r="23" spans="1:26" ht="15.5" x14ac:dyDescent="0.35">
      <c r="B23" t="s">
        <v>54</v>
      </c>
      <c r="C23" t="s">
        <v>55</v>
      </c>
      <c r="D23" s="3">
        <f>IFERROR(D5/D6*100,"")</f>
        <v>-1.2359299841894487</v>
      </c>
      <c r="H23" s="3">
        <f t="shared" ref="H23:Z23" si="16">IFERROR(H5/H6*100,"")</f>
        <v>-4.9437199367577946</v>
      </c>
      <c r="I23" s="3">
        <f t="shared" si="16"/>
        <v>1.3474085533175635</v>
      </c>
      <c r="J23" s="3">
        <f t="shared" si="16"/>
        <v>5.9311894657435236</v>
      </c>
      <c r="K23" s="3">
        <f t="shared" si="16"/>
        <v>5.3006191533654805</v>
      </c>
      <c r="L23" s="3">
        <f t="shared" si="16"/>
        <v>14.478090802102059</v>
      </c>
      <c r="M23" s="3">
        <f t="shared" si="16"/>
        <v>24.17260830161166</v>
      </c>
      <c r="N23" s="3">
        <f t="shared" si="16"/>
        <v>109.2093584625316</v>
      </c>
      <c r="O23" s="3">
        <f t="shared" si="16"/>
        <v>-143.3785949254297</v>
      </c>
      <c r="P23" s="3">
        <f t="shared" si="16"/>
        <v>-41.534836276067274</v>
      </c>
      <c r="Q23" s="3">
        <f t="shared" si="16"/>
        <v>4.4371624630809317</v>
      </c>
      <c r="R23" s="3">
        <f t="shared" si="16"/>
        <v>28.111011102600251</v>
      </c>
      <c r="S23" s="3">
        <f t="shared" si="16"/>
        <v>19.018880630101048</v>
      </c>
      <c r="T23" s="3">
        <f t="shared" si="16"/>
        <v>28.167123672516531</v>
      </c>
      <c r="U23" s="3">
        <f t="shared" si="16"/>
        <v>-78.419645054014254</v>
      </c>
      <c r="V23" s="3">
        <f t="shared" si="16"/>
        <v>-30.598265375198203</v>
      </c>
      <c r="W23" s="3">
        <f t="shared" si="16"/>
        <v>3.0192405873598802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-0.58480904018835789</v>
      </c>
      <c r="J24" s="4" t="str">
        <f t="shared" si="17"/>
        <v/>
      </c>
      <c r="K24" s="4" t="str">
        <f t="shared" si="17"/>
        <v/>
      </c>
      <c r="L24" s="4">
        <f t="shared" si="17"/>
        <v>0.26683832429938259</v>
      </c>
      <c r="M24" s="4">
        <f t="shared" si="17"/>
        <v>-2.973713563664937E-2</v>
      </c>
      <c r="N24" s="4">
        <f t="shared" si="17"/>
        <v>0.41845309959954125</v>
      </c>
      <c r="O24" s="4" t="str">
        <f t="shared" si="17"/>
        <v/>
      </c>
      <c r="P24" s="4">
        <f t="shared" si="17"/>
        <v>-0.11936178797871211</v>
      </c>
      <c r="Q24" s="4" t="str">
        <f t="shared" si="17"/>
        <v/>
      </c>
      <c r="R24" s="4">
        <f t="shared" si="17"/>
        <v>0.56241265931675621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7.37</v>
      </c>
      <c r="H25" s="3">
        <f>IFERROR(INDEX(D25:G25,COUNT(D25:G25)),"")</f>
        <v>7.37</v>
      </c>
      <c r="I25" s="3">
        <f t="shared" ref="I25:Z25" si="18">IFERROR(INDEX(I51:I500,MATCH($C$25,$C$51:$C$500,0)),"")</f>
        <v>-2.77</v>
      </c>
      <c r="J25" s="3">
        <f t="shared" si="18"/>
        <v>-39.9</v>
      </c>
      <c r="K25" s="3">
        <f t="shared" si="18"/>
        <v>-32.97</v>
      </c>
      <c r="L25" s="3">
        <f t="shared" si="18"/>
        <v>-85.34</v>
      </c>
      <c r="M25" s="3">
        <f t="shared" si="18"/>
        <v>-125.05</v>
      </c>
      <c r="N25" s="3">
        <f t="shared" si="18"/>
        <v>-409.58</v>
      </c>
      <c r="O25" s="3">
        <f t="shared" si="18"/>
        <v>-51.14</v>
      </c>
      <c r="P25" s="3">
        <f t="shared" si="18"/>
        <v>-36.049999999999997</v>
      </c>
      <c r="Q25" s="3">
        <f t="shared" si="18"/>
        <v>0.99</v>
      </c>
      <c r="R25" s="3">
        <f t="shared" si="18"/>
        <v>28.65</v>
      </c>
      <c r="S25" s="3">
        <f t="shared" si="18"/>
        <v>-0.86</v>
      </c>
      <c r="T25" s="3">
        <f t="shared" si="18"/>
        <v>22.87</v>
      </c>
      <c r="U25" s="3">
        <f t="shared" si="18"/>
        <v>-136.31</v>
      </c>
      <c r="V25" s="3">
        <f t="shared" si="18"/>
        <v>-31.84</v>
      </c>
      <c r="W25" s="3">
        <f t="shared" si="18"/>
        <v>4.0999999999999996</v>
      </c>
      <c r="X25" s="3">
        <f t="shared" si="18"/>
        <v>-9.7899999999999991</v>
      </c>
      <c r="Y25" s="3">
        <f t="shared" si="18"/>
        <v>12.26</v>
      </c>
      <c r="Z25" s="3">
        <f t="shared" si="18"/>
        <v>-66.95</v>
      </c>
    </row>
    <row r="26" spans="1:26" ht="15.5" x14ac:dyDescent="0.35">
      <c r="C26" t="s">
        <v>59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-0.63184711725433385</v>
      </c>
      <c r="J26" s="4">
        <f t="shared" si="19"/>
        <v>-4.8426291050734149E-2</v>
      </c>
      <c r="K26" s="4">
        <f t="shared" si="19"/>
        <v>-1.770318562138673E-2</v>
      </c>
      <c r="L26" s="4" t="str">
        <f t="shared" si="19"/>
        <v/>
      </c>
      <c r="M26" s="4" t="str">
        <f t="shared" si="19"/>
        <v/>
      </c>
      <c r="N26" s="4">
        <f t="shared" si="19"/>
        <v>2.432164208664394</v>
      </c>
      <c r="O26" s="4" t="str">
        <f t="shared" si="19"/>
        <v/>
      </c>
      <c r="P26" s="4">
        <f t="shared" si="19"/>
        <v>-0.23356468013638998</v>
      </c>
      <c r="Q26" s="4" t="str">
        <f t="shared" si="19"/>
        <v/>
      </c>
      <c r="R26" s="4">
        <f t="shared" si="19"/>
        <v>0.47525859621083888</v>
      </c>
      <c r="S26" s="4">
        <f t="shared" si="19"/>
        <v>-0.38518684433054817</v>
      </c>
      <c r="T26" s="4">
        <f t="shared" si="19"/>
        <v>0.13280495210040599</v>
      </c>
      <c r="U26" s="4">
        <f t="shared" si="19"/>
        <v>0.15280387408997975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26.354995415841586</v>
      </c>
      <c r="H27" s="3">
        <f t="shared" ref="H27:Z27" si="20">IFERROR(H4/H21,"")</f>
        <v>105.41998166336634</v>
      </c>
      <c r="I27" s="3">
        <f t="shared" si="20"/>
        <v>13.530022348514851</v>
      </c>
      <c r="J27" s="3">
        <f t="shared" si="20"/>
        <v>7.1938275247524747E-2</v>
      </c>
      <c r="K27" s="3">
        <f t="shared" si="20"/>
        <v>2.2138636633663368E-2</v>
      </c>
      <c r="L27" s="3">
        <f t="shared" si="20"/>
        <v>0.91599108613861391</v>
      </c>
      <c r="M27" s="3">
        <f t="shared" si="20"/>
        <v>15.521023719801979</v>
      </c>
      <c r="N27" s="3">
        <f t="shared" si="20"/>
        <v>167.20775395148516</v>
      </c>
      <c r="O27" s="3">
        <f t="shared" si="20"/>
        <v>639.46483600099009</v>
      </c>
      <c r="P27" s="3">
        <f t="shared" si="20"/>
        <v>1032.4884938039604</v>
      </c>
      <c r="Q27" s="3">
        <f t="shared" si="20"/>
        <v>787.73407034653462</v>
      </c>
      <c r="R27" s="3">
        <f t="shared" si="20"/>
        <v>835.17720736138619</v>
      </c>
      <c r="S27" s="3">
        <f t="shared" si="20"/>
        <v>844.33671859009905</v>
      </c>
      <c r="T27" s="3">
        <f t="shared" si="20"/>
        <v>806.50693575445541</v>
      </c>
      <c r="U27" s="3">
        <f t="shared" si="20"/>
        <v>733.50460845049508</v>
      </c>
      <c r="V27" s="3">
        <f t="shared" si="20"/>
        <v>645.37126328514853</v>
      </c>
      <c r="W27" s="3">
        <f t="shared" si="20"/>
        <v>569.84913184950494</v>
      </c>
      <c r="X27" s="3">
        <f t="shared" si="20"/>
        <v>610.93087577920789</v>
      </c>
      <c r="Y27" s="3">
        <f t="shared" si="20"/>
        <v>615.56512752475248</v>
      </c>
      <c r="Z27" s="3">
        <f t="shared" si="20"/>
        <v>640.88878386633667</v>
      </c>
    </row>
    <row r="28" spans="1:26" ht="15.5" x14ac:dyDescent="0.35">
      <c r="C28" t="s">
        <v>61</v>
      </c>
      <c r="D28" s="4">
        <f>IFERROR(_xlfn.RRI(5,I27,D27),"")</f>
        <v>0.14264911134504499</v>
      </c>
      <c r="H28" s="4">
        <f t="shared" ref="H28:Z28" si="21">IFERROR(_xlfn.RRI(5,M27,H27),"")</f>
        <v>0.46690002083676529</v>
      </c>
      <c r="I28" s="4">
        <f t="shared" si="21"/>
        <v>-0.39520468238495032</v>
      </c>
      <c r="J28" s="4">
        <f t="shared" si="21"/>
        <v>-0.83773357400683124</v>
      </c>
      <c r="K28" s="4">
        <f t="shared" si="21"/>
        <v>-0.88351952571612324</v>
      </c>
      <c r="L28" s="4">
        <f t="shared" si="21"/>
        <v>-0.74111772074863413</v>
      </c>
      <c r="M28" s="4">
        <f t="shared" si="21"/>
        <v>-0.54936144482467086</v>
      </c>
      <c r="N28" s="4">
        <f t="shared" si="21"/>
        <v>-0.27665056367661311</v>
      </c>
      <c r="O28" s="4">
        <f t="shared" si="21"/>
        <v>-4.5355417706287926E-2</v>
      </c>
      <c r="P28" s="4">
        <f t="shared" si="21"/>
        <v>7.0770689832033495E-2</v>
      </c>
      <c r="Q28" s="4">
        <f t="shared" si="21"/>
        <v>4.0672315088171374E-2</v>
      </c>
      <c r="R28" s="4">
        <f t="shared" si="21"/>
        <v>7.9453027017160949E-2</v>
      </c>
      <c r="S28" s="4">
        <f t="shared" si="21"/>
        <v>6.6853337970907534E-2</v>
      </c>
      <c r="T28" s="4">
        <f t="shared" si="21"/>
        <v>5.5520857604232754E-2</v>
      </c>
      <c r="U28" s="4">
        <f t="shared" si="21"/>
        <v>2.7363270566652664E-2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-3.6606498194945849</v>
      </c>
      <c r="I29" s="4">
        <f t="shared" si="22"/>
        <v>-0.93057644110275684</v>
      </c>
      <c r="J29" s="4">
        <f t="shared" si="22"/>
        <v>0.21019108280254778</v>
      </c>
      <c r="K29" s="4">
        <f t="shared" si="22"/>
        <v>-0.61366299507850952</v>
      </c>
      <c r="L29" s="4">
        <f t="shared" si="22"/>
        <v>-0.31755297880847655</v>
      </c>
      <c r="M29" s="4">
        <f t="shared" si="22"/>
        <v>-0.69468724058791931</v>
      </c>
      <c r="N29" s="4">
        <f t="shared" si="22"/>
        <v>7.0089949159170901</v>
      </c>
      <c r="O29" s="4">
        <f t="shared" si="22"/>
        <v>0.41858529819694879</v>
      </c>
      <c r="P29" s="4">
        <f t="shared" si="22"/>
        <v>-37.414141414141412</v>
      </c>
      <c r="Q29" s="4">
        <f t="shared" si="22"/>
        <v>-0.96544502617801053</v>
      </c>
      <c r="R29" s="4">
        <f t="shared" si="22"/>
        <v>-34.313953488372093</v>
      </c>
      <c r="S29" s="4">
        <f t="shared" si="22"/>
        <v>-1.0376038478355925</v>
      </c>
      <c r="T29" s="4">
        <f t="shared" si="22"/>
        <v>-1.1677793265351037</v>
      </c>
      <c r="U29" s="4">
        <f t="shared" si="22"/>
        <v>3.2810929648241207</v>
      </c>
      <c r="V29" s="4">
        <f t="shared" si="22"/>
        <v>-8.7658536585365852</v>
      </c>
      <c r="W29" s="4">
        <f t="shared" si="22"/>
        <v>-1.4187946884576097</v>
      </c>
      <c r="X29" s="4">
        <f t="shared" si="22"/>
        <v>-1.7985318107667208</v>
      </c>
      <c r="Y29" s="4">
        <f t="shared" si="22"/>
        <v>-1.1831217326362957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6.7915600542180901</v>
      </c>
      <c r="I30" s="4">
        <f t="shared" si="23"/>
        <v>187.07821430192533</v>
      </c>
      <c r="J30" s="4">
        <f t="shared" si="23"/>
        <v>2.249444689748306</v>
      </c>
      <c r="K30" s="4">
        <f t="shared" si="23"/>
        <v>-0.97583094751828936</v>
      </c>
      <c r="L30" s="4">
        <f t="shared" si="23"/>
        <v>-0.94098384857372663</v>
      </c>
      <c r="M30" s="4">
        <f t="shared" si="23"/>
        <v>-0.90717521554469682</v>
      </c>
      <c r="N30" s="4">
        <f t="shared" si="23"/>
        <v>-0.73851923587049861</v>
      </c>
      <c r="O30" s="4">
        <f t="shared" si="23"/>
        <v>-0.38065669512206118</v>
      </c>
      <c r="P30" s="4">
        <f t="shared" si="23"/>
        <v>0.31070691578663734</v>
      </c>
      <c r="Q30" s="4">
        <f t="shared" si="23"/>
        <v>-5.6806072527698474E-2</v>
      </c>
      <c r="R30" s="4">
        <f t="shared" si="23"/>
        <v>-1.0848173515428428E-2</v>
      </c>
      <c r="S30" s="4">
        <f t="shared" si="23"/>
        <v>4.6905712968550443E-2</v>
      </c>
      <c r="T30" s="4">
        <f t="shared" si="23"/>
        <v>9.9525383294012837E-2</v>
      </c>
      <c r="U30" s="4">
        <f t="shared" si="23"/>
        <v>0.13656223972031123</v>
      </c>
      <c r="V30" s="4">
        <f t="shared" si="23"/>
        <v>0.13253004561142107</v>
      </c>
      <c r="W30" s="4">
        <f t="shared" si="23"/>
        <v>-6.7244504343155848E-2</v>
      </c>
      <c r="X30" s="4">
        <f t="shared" si="23"/>
        <v>-7.5284507492803686E-3</v>
      </c>
      <c r="Y30" s="4">
        <f t="shared" si="23"/>
        <v>-3.9513339879054067E-2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-596.46</v>
      </c>
      <c r="H32" s="3">
        <f>IFERROR(INDEX(D32:G32,COUNT(D32:G32)),"")</f>
        <v>-596.46</v>
      </c>
      <c r="I32" s="3">
        <f t="shared" ref="I32:Z32" si="24">IFERROR(INDEX(I51:I500,MATCH($C$32,$C$51:$C$500,0)),"")</f>
        <v>-603.84</v>
      </c>
      <c r="J32" s="3">
        <f t="shared" si="24"/>
        <v>-667.8</v>
      </c>
      <c r="K32" s="3">
        <f t="shared" si="24"/>
        <v>-628.19000000000005</v>
      </c>
      <c r="L32" s="3">
        <f t="shared" si="24"/>
        <v>-594.89</v>
      </c>
      <c r="M32" s="3">
        <f t="shared" si="24"/>
        <v>-508.76</v>
      </c>
      <c r="N32" s="3">
        <f t="shared" si="24"/>
        <v>-385.78</v>
      </c>
      <c r="O32" s="3">
        <f t="shared" si="24"/>
        <v>35.53</v>
      </c>
      <c r="P32" s="3">
        <f t="shared" si="24"/>
        <v>86.47</v>
      </c>
      <c r="Q32" s="3">
        <f t="shared" si="24"/>
        <v>122.38</v>
      </c>
      <c r="R32" s="3">
        <f t="shared" si="24"/>
        <v>125.33</v>
      </c>
      <c r="S32" s="3">
        <f t="shared" si="24"/>
        <v>90.1</v>
      </c>
      <c r="T32" s="3">
        <f t="shared" si="24"/>
        <v>81.2</v>
      </c>
      <c r="U32" s="3">
        <f t="shared" si="24"/>
        <v>58.33</v>
      </c>
      <c r="V32" s="3">
        <f t="shared" si="24"/>
        <v>104.07</v>
      </c>
      <c r="W32" s="3">
        <f t="shared" si="24"/>
        <v>135.91</v>
      </c>
      <c r="X32" s="3">
        <f t="shared" si="24"/>
        <v>131.81</v>
      </c>
      <c r="Y32" s="3">
        <f t="shared" si="24"/>
        <v>141.6</v>
      </c>
      <c r="Z32" s="3">
        <f t="shared" si="24"/>
        <v>129.34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-1.17</v>
      </c>
      <c r="H33" s="3">
        <f>IFERROR(INDEX(D33:G33,COUNT(D33:G33)),"")</f>
        <v>-1.17</v>
      </c>
      <c r="I33" s="3">
        <f t="shared" ref="I33:Z33" si="25">IFERROR(INDEX(I51:I500,MATCH($C$33,$C$51:$C$500,0)),"")</f>
        <v>-0.21</v>
      </c>
      <c r="J33" s="3">
        <f t="shared" si="25"/>
        <v>-0.05</v>
      </c>
      <c r="K33" s="3">
        <f t="shared" si="25"/>
        <v>-0.08</v>
      </c>
      <c r="L33" s="3">
        <f t="shared" si="25"/>
        <v>-0.09</v>
      </c>
      <c r="M33" s="3">
        <f t="shared" si="25"/>
        <v>-0.22</v>
      </c>
      <c r="N33" s="3">
        <f t="shared" si="25"/>
        <v>-0.13</v>
      </c>
      <c r="O33" s="3">
        <f t="shared" si="25"/>
        <v>1.49</v>
      </c>
      <c r="P33" s="3">
        <f t="shared" si="25"/>
        <v>0.72</v>
      </c>
      <c r="Q33" s="3">
        <f t="shared" si="25"/>
        <v>0.73</v>
      </c>
      <c r="R33" s="3">
        <f t="shared" si="25"/>
        <v>1</v>
      </c>
      <c r="S33" s="3">
        <f t="shared" si="25"/>
        <v>0.55000000000000004</v>
      </c>
      <c r="T33" s="3">
        <f t="shared" si="25"/>
        <v>1.06</v>
      </c>
      <c r="U33" s="3">
        <f t="shared" si="25"/>
        <v>0.89</v>
      </c>
      <c r="V33" s="3">
        <f t="shared" si="25"/>
        <v>0.67</v>
      </c>
      <c r="W33" s="3">
        <f t="shared" si="25"/>
        <v>0.47</v>
      </c>
      <c r="X33" s="3">
        <f t="shared" si="25"/>
        <v>0.59</v>
      </c>
      <c r="Y33" s="3">
        <f t="shared" si="25"/>
        <v>0.5</v>
      </c>
      <c r="Z33" s="3">
        <f t="shared" si="25"/>
        <v>0.39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94.3</v>
      </c>
      <c r="H34" s="3">
        <f>IFERROR(INDEX(D34:G34,COUNT(D34:G34)),"")</f>
        <v>94.3</v>
      </c>
      <c r="I34" s="3">
        <f t="shared" ref="I34:Z34" si="26">IFERROR(INDEX(I51:I500,MATCH($C$34,$C$51:$C$500,0)),"")</f>
        <v>-45.85</v>
      </c>
      <c r="J34" s="3">
        <f t="shared" si="26"/>
        <v>-0.83</v>
      </c>
      <c r="K34" s="3">
        <f t="shared" si="26"/>
        <v>-1.52</v>
      </c>
      <c r="L34" s="3">
        <f t="shared" si="26"/>
        <v>-0.6</v>
      </c>
      <c r="M34" s="3">
        <f t="shared" si="26"/>
        <v>-0.9</v>
      </c>
      <c r="N34" s="3">
        <f t="shared" si="26"/>
        <v>-0.12</v>
      </c>
      <c r="O34" s="3">
        <f t="shared" si="26"/>
        <v>-1.04</v>
      </c>
      <c r="P34" s="3">
        <f t="shared" si="26"/>
        <v>-1.72</v>
      </c>
      <c r="Q34" s="3">
        <f t="shared" si="26"/>
        <v>89.9</v>
      </c>
      <c r="R34" s="3">
        <f t="shared" si="26"/>
        <v>4.3600000000000003</v>
      </c>
      <c r="S34" s="3">
        <f t="shared" si="26"/>
        <v>-58.14</v>
      </c>
      <c r="T34" s="3">
        <f t="shared" si="26"/>
        <v>3.76</v>
      </c>
      <c r="U34" s="3">
        <f t="shared" si="26"/>
        <v>-0.38</v>
      </c>
      <c r="V34" s="3">
        <f t="shared" si="26"/>
        <v>-2.2000000000000002</v>
      </c>
      <c r="W34" s="3">
        <f t="shared" si="26"/>
        <v>15.61</v>
      </c>
      <c r="X34" s="3">
        <f t="shared" si="26"/>
        <v>-7.97</v>
      </c>
      <c r="Y34" s="3">
        <f t="shared" si="26"/>
        <v>5.79</v>
      </c>
      <c r="Z34" s="3">
        <f t="shared" si="26"/>
        <v>-0.75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26.42</v>
      </c>
      <c r="H35" s="3">
        <f>IFERROR(INDEX(D35:G35,COUNT(D35:G35)),"")</f>
        <v>26.42</v>
      </c>
      <c r="I35" s="3">
        <f t="shared" ref="I35:Z35" si="27">IFERROR(INDEX(I51:I500,MATCH($C$35,$C$51:$C$500,0)),"")</f>
        <v>9.4</v>
      </c>
      <c r="J35" s="3">
        <f t="shared" si="27"/>
        <v>459.53</v>
      </c>
      <c r="K35" s="3">
        <f t="shared" si="27"/>
        <v>2262.46</v>
      </c>
      <c r="L35" s="3">
        <f t="shared" si="27"/>
        <v>55.78</v>
      </c>
      <c r="M35" s="3">
        <f t="shared" si="27"/>
        <v>7.23</v>
      </c>
      <c r="N35" s="3">
        <f t="shared" si="27"/>
        <v>0.31</v>
      </c>
      <c r="O35" s="3">
        <f t="shared" si="27"/>
        <v>0.08</v>
      </c>
      <c r="P35" s="3">
        <f t="shared" si="27"/>
        <v>0.06</v>
      </c>
      <c r="Q35" s="3">
        <f t="shared" si="27"/>
        <v>0.11</v>
      </c>
      <c r="R35" s="3">
        <f t="shared" si="27"/>
        <v>0.15</v>
      </c>
      <c r="S35" s="3">
        <f t="shared" si="27"/>
        <v>0.06</v>
      </c>
      <c r="T35" s="3">
        <f t="shared" si="27"/>
        <v>0.11</v>
      </c>
      <c r="U35" s="3">
        <f t="shared" si="27"/>
        <v>7.0000000000000007E-2</v>
      </c>
      <c r="V35" s="3">
        <f t="shared" si="27"/>
        <v>0.11</v>
      </c>
      <c r="W35" s="3">
        <f t="shared" si="27"/>
        <v>0.11</v>
      </c>
      <c r="X35" s="3">
        <f t="shared" si="27"/>
        <v>0.13</v>
      </c>
      <c r="Y35" s="3">
        <f t="shared" si="27"/>
        <v>0.12</v>
      </c>
      <c r="Z35" s="3">
        <f t="shared" si="27"/>
        <v>0.08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26618545370</v>
      </c>
      <c r="E51" s="5">
        <v>13632263905</v>
      </c>
      <c r="G51" s="5">
        <v>33058667</v>
      </c>
      <c r="I51" s="5">
        <v>13665322572</v>
      </c>
      <c r="J51" s="5">
        <v>72657658</v>
      </c>
      <c r="K51" s="5">
        <v>22360023</v>
      </c>
      <c r="L51" s="5">
        <v>925150997</v>
      </c>
      <c r="M51" s="5">
        <v>15676233957</v>
      </c>
      <c r="N51" s="5">
        <v>168879831491</v>
      </c>
      <c r="O51" s="5">
        <v>645859484361</v>
      </c>
      <c r="P51" s="5">
        <v>1042813378742</v>
      </c>
      <c r="Q51" s="5">
        <v>795611411050</v>
      </c>
      <c r="R51" s="5">
        <v>843528979435</v>
      </c>
      <c r="S51" s="5">
        <v>852780085776</v>
      </c>
      <c r="T51" s="5">
        <v>814572005112</v>
      </c>
      <c r="U51" s="5">
        <v>740839654535</v>
      </c>
      <c r="V51" s="5">
        <v>651824975918</v>
      </c>
      <c r="W51" s="5">
        <v>575547623168</v>
      </c>
      <c r="X51" s="5">
        <v>617040184537</v>
      </c>
      <c r="Y51" s="5">
        <v>621720778800</v>
      </c>
      <c r="Z51" s="5">
        <v>647297671705</v>
      </c>
    </row>
    <row r="52" spans="2:26" ht="15.5" x14ac:dyDescent="0.35">
      <c r="C52" t="s">
        <v>86</v>
      </c>
      <c r="D52" s="5">
        <v>-13233532322</v>
      </c>
      <c r="E52" s="5">
        <v>7772905401</v>
      </c>
      <c r="F52" s="5">
        <v>-4327387531</v>
      </c>
      <c r="G52" s="5">
        <v>-5297282654</v>
      </c>
      <c r="I52" s="5">
        <v>-7003317390</v>
      </c>
      <c r="J52" s="5">
        <v>-39315604180</v>
      </c>
      <c r="K52" s="5">
        <v>-29216316998</v>
      </c>
      <c r="L52" s="5">
        <v>-28136787929</v>
      </c>
      <c r="M52" s="5">
        <v>-109439822128</v>
      </c>
      <c r="N52" s="5">
        <v>-462214490044</v>
      </c>
      <c r="O52" s="5">
        <v>-609206404100</v>
      </c>
      <c r="P52" s="5">
        <v>-929157548246</v>
      </c>
      <c r="Q52" s="5">
        <v>-697837557027</v>
      </c>
      <c r="R52" s="5">
        <v>-689484158130</v>
      </c>
      <c r="S52" s="5">
        <v>-693414299003</v>
      </c>
      <c r="T52" s="5">
        <v>-660299379470</v>
      </c>
      <c r="U52" s="5">
        <v>-755189665791</v>
      </c>
      <c r="V52" s="5">
        <v>-597586070884</v>
      </c>
      <c r="W52" s="5">
        <v>-491210559105</v>
      </c>
      <c r="X52" s="5">
        <v>-541647306314</v>
      </c>
      <c r="Y52" s="5">
        <v>-539947921250</v>
      </c>
      <c r="Z52" s="5">
        <v>-567281127935</v>
      </c>
    </row>
    <row r="53" spans="2:26" ht="15.5" x14ac:dyDescent="0.35">
      <c r="C53" t="s">
        <v>87</v>
      </c>
      <c r="D53" s="5">
        <v>13385013048</v>
      </c>
      <c r="E53" s="5">
        <v>21405169306</v>
      </c>
      <c r="F53" s="5">
        <v>-4327387531</v>
      </c>
      <c r="G53" s="5">
        <v>-5264223987</v>
      </c>
      <c r="I53" s="5">
        <v>6662005182</v>
      </c>
      <c r="J53" s="5">
        <v>-39242946522</v>
      </c>
      <c r="K53" s="5">
        <v>-29193956975</v>
      </c>
      <c r="L53" s="5">
        <v>-27211636932</v>
      </c>
      <c r="M53" s="5">
        <v>-93763588171</v>
      </c>
      <c r="N53" s="5">
        <v>-293334658553</v>
      </c>
      <c r="O53" s="5">
        <v>36653080261</v>
      </c>
      <c r="P53" s="5">
        <v>113655830496</v>
      </c>
      <c r="Q53" s="5">
        <v>97773854023</v>
      </c>
      <c r="R53" s="5">
        <v>154044821305</v>
      </c>
      <c r="S53" s="5">
        <v>159365786773</v>
      </c>
      <c r="T53" s="5">
        <v>154272625642</v>
      </c>
      <c r="U53" s="5">
        <v>-14350011256</v>
      </c>
      <c r="V53" s="5">
        <v>54238905034</v>
      </c>
      <c r="W53" s="5">
        <v>84337064063</v>
      </c>
      <c r="X53" s="5">
        <v>75392878223</v>
      </c>
      <c r="Y53" s="5">
        <v>81772857550</v>
      </c>
      <c r="Z53" s="5">
        <v>80016543770</v>
      </c>
    </row>
    <row r="54" spans="2:26" ht="15.5" x14ac:dyDescent="0.35">
      <c r="C54" t="s">
        <v>88</v>
      </c>
      <c r="D54" s="5">
        <v>-2265031986</v>
      </c>
      <c r="E54" s="5">
        <v>5683201634</v>
      </c>
      <c r="F54" s="5">
        <v>-2518661988</v>
      </c>
      <c r="G54" s="5">
        <v>-4656655624</v>
      </c>
      <c r="I54" s="5">
        <v>-2695641530</v>
      </c>
      <c r="J54" s="5">
        <v>-5446880235</v>
      </c>
      <c r="K54" s="5">
        <v>-6762527030</v>
      </c>
      <c r="L54" s="5">
        <v>-6628171489</v>
      </c>
      <c r="M54" s="5">
        <v>-13875770657</v>
      </c>
      <c r="N54" s="5">
        <v>-80916123376</v>
      </c>
      <c r="O54" s="5">
        <v>-82452181710</v>
      </c>
      <c r="P54" s="5">
        <v>-104440713497</v>
      </c>
      <c r="Q54" s="5">
        <v>-99004853633</v>
      </c>
      <c r="R54" s="5">
        <v>-103689343878</v>
      </c>
      <c r="S54" s="5">
        <v>-99771407734</v>
      </c>
      <c r="T54" s="5">
        <v>-90495427522</v>
      </c>
      <c r="U54" s="5">
        <v>-93725273242</v>
      </c>
      <c r="V54" s="5">
        <v>-76315677906</v>
      </c>
      <c r="W54" s="5">
        <v>-64412456095</v>
      </c>
      <c r="X54" s="5">
        <v>-75086808401</v>
      </c>
      <c r="Y54" s="5">
        <v>-80781769435</v>
      </c>
      <c r="Z54" s="5">
        <v>-78104911950</v>
      </c>
    </row>
    <row r="55" spans="2:26" ht="15.5" x14ac:dyDescent="0.35">
      <c r="C55" t="s">
        <v>89</v>
      </c>
      <c r="M55" s="5">
        <v>-2323600576</v>
      </c>
      <c r="N55" s="5">
        <v>-17521738031</v>
      </c>
      <c r="O55" s="5">
        <v>-58323378786</v>
      </c>
      <c r="P55" s="5">
        <v>-71467674399</v>
      </c>
      <c r="Q55" s="5">
        <v>-60878092761</v>
      </c>
      <c r="R55" s="5">
        <v>-69262124985</v>
      </c>
      <c r="S55" s="5">
        <v>-69837370326</v>
      </c>
      <c r="T55" s="5">
        <v>-63893101702</v>
      </c>
      <c r="U55" s="5">
        <v>-56435860255</v>
      </c>
      <c r="V55" s="5">
        <v>-48860006736</v>
      </c>
      <c r="W55" s="5">
        <v>-38338759717</v>
      </c>
      <c r="X55" s="5">
        <v>-48133688805</v>
      </c>
      <c r="Y55" s="5">
        <v>-53741105979</v>
      </c>
      <c r="Z55" s="5">
        <v>-51843870447</v>
      </c>
    </row>
    <row r="56" spans="2:26" ht="15.5" x14ac:dyDescent="0.35">
      <c r="C56" t="s">
        <v>90</v>
      </c>
      <c r="D56" s="5">
        <v>-2265031986</v>
      </c>
      <c r="E56" s="5">
        <v>5683201634</v>
      </c>
      <c r="F56" s="5">
        <v>-2518661988</v>
      </c>
      <c r="G56" s="5">
        <v>-4656655624</v>
      </c>
      <c r="I56" s="5">
        <v>-2695641530</v>
      </c>
      <c r="J56" s="5">
        <v>-5446880235</v>
      </c>
      <c r="K56" s="5">
        <v>-6762527030</v>
      </c>
      <c r="L56" s="5">
        <v>-6628171489</v>
      </c>
      <c r="M56" s="5">
        <v>-11552170081</v>
      </c>
      <c r="N56" s="5">
        <v>-63394385345</v>
      </c>
      <c r="O56" s="5">
        <v>-24128802924</v>
      </c>
      <c r="P56" s="5">
        <v>-32973039098</v>
      </c>
      <c r="Q56" s="5">
        <v>-38126760872</v>
      </c>
      <c r="R56" s="5">
        <v>-34427218893</v>
      </c>
      <c r="S56" s="5">
        <v>-29934037408</v>
      </c>
      <c r="T56" s="5">
        <v>-26602325820</v>
      </c>
      <c r="U56" s="5">
        <v>-37289412987</v>
      </c>
      <c r="V56" s="5">
        <v>-27455671170</v>
      </c>
      <c r="W56" s="5">
        <v>-26073696378</v>
      </c>
      <c r="X56" s="5">
        <v>-26953119596</v>
      </c>
      <c r="Y56" s="5">
        <v>-27040663456</v>
      </c>
      <c r="Z56" s="5">
        <v>-26261041503</v>
      </c>
    </row>
    <row r="57" spans="2:26" ht="15.5" x14ac:dyDescent="0.35">
      <c r="C57" t="s">
        <v>92</v>
      </c>
      <c r="D57" s="5">
        <v>11119981062</v>
      </c>
      <c r="E57" s="5">
        <v>27088370940</v>
      </c>
      <c r="F57" s="5">
        <v>-6846049519</v>
      </c>
      <c r="G57" s="5">
        <v>-9920879611</v>
      </c>
      <c r="I57" s="5">
        <v>3966363652</v>
      </c>
      <c r="J57" s="5">
        <v>-44689826757</v>
      </c>
      <c r="K57" s="5">
        <v>-35956484005</v>
      </c>
      <c r="L57" s="5">
        <v>-33839808421</v>
      </c>
      <c r="M57" s="5">
        <v>-107639358828</v>
      </c>
      <c r="N57" s="5">
        <v>-374250781929</v>
      </c>
      <c r="O57" s="5">
        <v>-45799101449</v>
      </c>
      <c r="P57" s="5">
        <v>9215116999</v>
      </c>
      <c r="Q57" s="5">
        <v>-1230999610</v>
      </c>
      <c r="R57" s="5">
        <v>50355477427</v>
      </c>
      <c r="S57" s="5">
        <v>59594379039</v>
      </c>
      <c r="T57" s="5">
        <v>63777198120</v>
      </c>
      <c r="U57" s="5">
        <v>-108075284498</v>
      </c>
      <c r="V57" s="5">
        <v>-22076772872</v>
      </c>
      <c r="W57" s="5">
        <v>19924607968</v>
      </c>
      <c r="X57" s="5">
        <v>306069822</v>
      </c>
      <c r="Y57" s="5">
        <v>991088115</v>
      </c>
      <c r="Z57" s="5">
        <v>1911631820</v>
      </c>
    </row>
    <row r="58" spans="2:26" ht="15.5" x14ac:dyDescent="0.35">
      <c r="C58" t="s">
        <v>93</v>
      </c>
      <c r="D58" s="5">
        <v>-3341879297</v>
      </c>
      <c r="E58" s="5">
        <v>-820875872</v>
      </c>
      <c r="F58" s="5">
        <v>165026018</v>
      </c>
      <c r="G58" s="5">
        <v>-6087662618</v>
      </c>
      <c r="I58" s="5">
        <v>-6606043199</v>
      </c>
      <c r="J58" s="5">
        <v>428105336</v>
      </c>
      <c r="K58" s="5">
        <v>315212692</v>
      </c>
      <c r="L58" s="5">
        <v>-52253610557</v>
      </c>
      <c r="M58" s="5">
        <v>-17977107432</v>
      </c>
      <c r="N58" s="5">
        <v>-26013184534</v>
      </c>
      <c r="O58" s="5">
        <v>-6994920139</v>
      </c>
      <c r="P58" s="5">
        <v>-47060693139</v>
      </c>
      <c r="Q58" s="5">
        <v>3565587882</v>
      </c>
      <c r="R58" s="5">
        <v>-13222542404</v>
      </c>
      <c r="S58" s="5">
        <v>-58765072247</v>
      </c>
      <c r="T58" s="5">
        <v>-39844977190</v>
      </c>
      <c r="U58" s="5">
        <v>-81010464783</v>
      </c>
      <c r="V58" s="5">
        <v>-17754667973</v>
      </c>
      <c r="W58" s="5">
        <v>-17450158068</v>
      </c>
      <c r="X58" s="5">
        <v>-11450130291</v>
      </c>
      <c r="Y58" s="5">
        <v>14766180455</v>
      </c>
      <c r="Z58" s="5">
        <v>-69146628761</v>
      </c>
    </row>
    <row r="59" spans="2:26" ht="15.5" x14ac:dyDescent="0.35">
      <c r="C59" t="s">
        <v>94</v>
      </c>
      <c r="D59" s="5">
        <v>51202253</v>
      </c>
      <c r="E59" s="5">
        <v>16140267</v>
      </c>
      <c r="F59" s="5">
        <v>24710429</v>
      </c>
      <c r="G59" s="5">
        <v>1298783</v>
      </c>
      <c r="I59" s="5">
        <v>44207418</v>
      </c>
      <c r="J59" s="5">
        <v>6866027</v>
      </c>
      <c r="K59" s="5">
        <v>9469254</v>
      </c>
      <c r="L59" s="5">
        <v>21321777</v>
      </c>
      <c r="M59" s="5">
        <v>59001124</v>
      </c>
      <c r="N59" s="5">
        <v>94255041</v>
      </c>
      <c r="O59" s="5">
        <v>130753637</v>
      </c>
      <c r="P59" s="5">
        <v>159096739</v>
      </c>
      <c r="Q59" s="5">
        <v>118931474</v>
      </c>
      <c r="R59" s="5">
        <v>120565394</v>
      </c>
      <c r="S59" s="5">
        <v>101452122</v>
      </c>
      <c r="T59" s="5">
        <v>249117791</v>
      </c>
      <c r="U59" s="5">
        <v>146183898</v>
      </c>
      <c r="V59" s="5">
        <v>180324738</v>
      </c>
      <c r="W59" s="5">
        <v>125038508</v>
      </c>
      <c r="X59" s="5">
        <v>86720276</v>
      </c>
      <c r="Y59" s="5">
        <v>161239377</v>
      </c>
      <c r="Z59" s="5">
        <v>138003083</v>
      </c>
    </row>
    <row r="60" spans="2:26" ht="15.5" x14ac:dyDescent="0.35">
      <c r="C60" t="s">
        <v>26</v>
      </c>
      <c r="D60" s="5">
        <v>-3426171395</v>
      </c>
      <c r="E60" s="5">
        <v>-6452191504</v>
      </c>
      <c r="I60" s="5">
        <v>-6452191504</v>
      </c>
      <c r="K60" s="5">
        <v>-1067524055</v>
      </c>
      <c r="L60" s="5">
        <v>-9211820382</v>
      </c>
      <c r="M60" s="5">
        <v>-20007916971</v>
      </c>
      <c r="N60" s="5">
        <v>-22225067585</v>
      </c>
      <c r="O60" s="5">
        <v>-24963659217</v>
      </c>
      <c r="P60" s="5">
        <v>-24407130120</v>
      </c>
      <c r="Q60" s="5">
        <v>-22447715481</v>
      </c>
      <c r="R60" s="5">
        <v>-21614391334</v>
      </c>
      <c r="S60" s="5">
        <v>-20063505315</v>
      </c>
      <c r="T60" s="5">
        <v>-17577310060</v>
      </c>
      <c r="U60" s="5">
        <v>-15773336118</v>
      </c>
      <c r="V60" s="5">
        <v>-14092677527</v>
      </c>
      <c r="W60" s="5">
        <v>-16943505473</v>
      </c>
      <c r="X60" s="5">
        <v>-20677420644</v>
      </c>
      <c r="Y60" s="5">
        <v>-27478594436</v>
      </c>
      <c r="Z60" s="5">
        <v>-27576015323</v>
      </c>
    </row>
    <row r="61" spans="2:26" ht="15.5" x14ac:dyDescent="0.35">
      <c r="C61" t="s">
        <v>96</v>
      </c>
      <c r="D61" s="5">
        <v>-16645321</v>
      </c>
      <c r="E61" s="5">
        <v>-40566903</v>
      </c>
      <c r="F61" s="5">
        <v>1953531</v>
      </c>
      <c r="G61" s="5">
        <v>76384</v>
      </c>
      <c r="I61" s="5">
        <v>-30033235</v>
      </c>
      <c r="J61" s="5">
        <v>-1082294</v>
      </c>
      <c r="K61" s="5">
        <v>9469226667</v>
      </c>
      <c r="L61" s="5">
        <v>-45053032290</v>
      </c>
      <c r="M61" s="5">
        <v>-5288964346</v>
      </c>
      <c r="N61" s="5">
        <v>-8259595274</v>
      </c>
      <c r="O61" s="5">
        <v>17673318774</v>
      </c>
      <c r="P61" s="5">
        <v>-27618705226</v>
      </c>
      <c r="Q61" s="5">
        <v>-3852904222</v>
      </c>
      <c r="R61" s="5">
        <v>8209313805</v>
      </c>
      <c r="S61" s="5">
        <v>-39017142118</v>
      </c>
      <c r="T61" s="5">
        <v>-6381280909</v>
      </c>
      <c r="U61" s="5">
        <v>-65848918131</v>
      </c>
      <c r="V61" s="5">
        <v>-12483518796</v>
      </c>
      <c r="W61" s="5">
        <v>-764656518</v>
      </c>
      <c r="X61" s="5">
        <v>8920991254</v>
      </c>
      <c r="Y61" s="5">
        <v>42083535514</v>
      </c>
      <c r="Z61" s="5">
        <v>-42043083309</v>
      </c>
    </row>
    <row r="62" spans="2:26" ht="15.5" x14ac:dyDescent="0.35">
      <c r="C62" t="s">
        <v>91</v>
      </c>
      <c r="D62" s="5">
        <v>49735166</v>
      </c>
      <c r="E62" s="5">
        <v>5655742268</v>
      </c>
      <c r="F62" s="5">
        <v>138362058</v>
      </c>
      <c r="G62" s="5">
        <v>-6089037785</v>
      </c>
      <c r="I62" s="5">
        <v>-168025878</v>
      </c>
      <c r="J62" s="5">
        <v>422321603</v>
      </c>
      <c r="K62" s="5">
        <v>-8095959174</v>
      </c>
      <c r="L62" s="5">
        <v>1989920338</v>
      </c>
      <c r="M62" s="5">
        <v>7260772761</v>
      </c>
      <c r="N62" s="5">
        <v>4377223284</v>
      </c>
      <c r="O62" s="5">
        <v>164666667</v>
      </c>
      <c r="P62" s="5">
        <v>4806045468</v>
      </c>
      <c r="Q62" s="5">
        <v>29747276111</v>
      </c>
      <c r="R62" s="5">
        <v>61969731</v>
      </c>
      <c r="S62" s="5">
        <v>214123064</v>
      </c>
      <c r="T62" s="5">
        <v>-16135504012</v>
      </c>
      <c r="U62" s="5">
        <v>465605568</v>
      </c>
      <c r="V62" s="5">
        <v>8641203612</v>
      </c>
      <c r="W62" s="5">
        <v>132965415</v>
      </c>
      <c r="X62" s="5">
        <v>219578823</v>
      </c>
      <c r="Z62" s="5">
        <v>334466788</v>
      </c>
    </row>
    <row r="63" spans="2:26" ht="15.5" x14ac:dyDescent="0.35">
      <c r="C63" t="s">
        <v>97</v>
      </c>
      <c r="D63" s="5">
        <v>-3341879297</v>
      </c>
      <c r="E63" s="5">
        <v>-820875872</v>
      </c>
      <c r="F63" s="5">
        <v>165026018</v>
      </c>
      <c r="G63" s="5">
        <v>-6087662618</v>
      </c>
      <c r="I63" s="5">
        <v>-6606043199</v>
      </c>
      <c r="J63" s="5">
        <v>428105336</v>
      </c>
      <c r="K63" s="5">
        <v>315212692</v>
      </c>
      <c r="L63" s="5">
        <v>-52253610557</v>
      </c>
      <c r="M63" s="5">
        <v>-17977107432</v>
      </c>
      <c r="N63" s="5">
        <v>-26013184534</v>
      </c>
      <c r="O63" s="5">
        <v>-6994920139</v>
      </c>
      <c r="P63" s="5">
        <v>-47060693139</v>
      </c>
      <c r="Q63" s="5">
        <v>3565587882</v>
      </c>
      <c r="R63" s="5">
        <v>-13222542404</v>
      </c>
      <c r="S63" s="5">
        <v>-58765072247</v>
      </c>
      <c r="T63" s="5">
        <v>-39844977190</v>
      </c>
      <c r="U63" s="5">
        <v>-81010464783</v>
      </c>
      <c r="V63" s="5">
        <v>-17754667973</v>
      </c>
      <c r="W63" s="5">
        <v>-17450158068</v>
      </c>
      <c r="X63" s="5">
        <v>-11450130291</v>
      </c>
      <c r="Y63" s="5">
        <v>14766180455</v>
      </c>
      <c r="Z63" s="5">
        <v>-69146628761</v>
      </c>
    </row>
    <row r="64" spans="2:26" ht="15.5" x14ac:dyDescent="0.35">
      <c r="C64" t="s">
        <v>28</v>
      </c>
      <c r="D64" s="5">
        <v>7778101765</v>
      </c>
      <c r="E64" s="5">
        <v>26267495068</v>
      </c>
      <c r="F64" s="5">
        <v>-6681023501</v>
      </c>
      <c r="G64" s="5">
        <v>-16008542229</v>
      </c>
      <c r="I64" s="5">
        <v>-2639679547</v>
      </c>
      <c r="J64" s="5">
        <v>-44261721421</v>
      </c>
      <c r="K64" s="5">
        <v>-35641271313</v>
      </c>
      <c r="L64" s="5">
        <v>-86093418978</v>
      </c>
      <c r="M64" s="5">
        <v>-125616466260</v>
      </c>
      <c r="N64" s="5">
        <v>-400263966463</v>
      </c>
      <c r="O64" s="5">
        <v>-52794021588</v>
      </c>
      <c r="P64" s="5">
        <v>-37845576140</v>
      </c>
      <c r="Q64" s="5">
        <v>2334588272</v>
      </c>
      <c r="R64" s="5">
        <v>37132935023</v>
      </c>
      <c r="S64" s="5">
        <v>829306792</v>
      </c>
      <c r="T64" s="5">
        <v>23932220930</v>
      </c>
      <c r="U64" s="5">
        <v>-189085749281</v>
      </c>
      <c r="V64" s="5">
        <v>-39831440845</v>
      </c>
      <c r="W64" s="5">
        <v>2474449900</v>
      </c>
      <c r="X64" s="5">
        <v>-11144060469</v>
      </c>
      <c r="Y64" s="5">
        <v>15757268570</v>
      </c>
      <c r="Z64" s="5">
        <v>-67234996941</v>
      </c>
    </row>
    <row r="65" spans="2:26" ht="15.5" x14ac:dyDescent="0.35">
      <c r="C65" t="s">
        <v>27</v>
      </c>
      <c r="D65" s="5">
        <v>-319422545</v>
      </c>
      <c r="E65" s="5">
        <v>4041219849</v>
      </c>
      <c r="G65" s="5">
        <v>-4205203720</v>
      </c>
      <c r="I65" s="5">
        <v>-163983871</v>
      </c>
      <c r="J65" s="5">
        <v>3893448263</v>
      </c>
      <c r="K65" s="5">
        <v>2282608267</v>
      </c>
      <c r="L65" s="5">
        <v>-252061211</v>
      </c>
      <c r="M65" s="5">
        <v>-901389941</v>
      </c>
      <c r="N65" s="5">
        <v>-14134472952</v>
      </c>
      <c r="O65" s="5">
        <v>1051123533</v>
      </c>
      <c r="P65" s="5">
        <v>1368401625</v>
      </c>
      <c r="Q65" s="5">
        <v>-1333202330</v>
      </c>
      <c r="R65" s="5">
        <v>-8144430266</v>
      </c>
      <c r="S65" s="5">
        <v>-1694738395</v>
      </c>
      <c r="T65" s="5">
        <v>-791699891</v>
      </c>
      <c r="U65" s="5">
        <v>51167151932</v>
      </c>
      <c r="V65" s="5">
        <v>7613827320</v>
      </c>
      <c r="W65" s="5">
        <v>1677304841</v>
      </c>
      <c r="X65" s="5">
        <v>1239642328</v>
      </c>
      <c r="Y65" s="5">
        <v>-3354320019</v>
      </c>
      <c r="Z65" s="5">
        <v>-500353698</v>
      </c>
    </row>
    <row r="66" spans="2:26" ht="15.5" x14ac:dyDescent="0.35">
      <c r="C66" t="s">
        <v>101</v>
      </c>
      <c r="D66" s="5">
        <v>7458679220</v>
      </c>
      <c r="E66" s="5">
        <v>30308714917</v>
      </c>
      <c r="F66" s="5">
        <v>-6681023501</v>
      </c>
      <c r="G66" s="5">
        <v>-20213745949</v>
      </c>
      <c r="I66" s="5">
        <v>-2803663418</v>
      </c>
      <c r="J66" s="5">
        <v>-40368273158</v>
      </c>
      <c r="K66" s="5">
        <v>-33358663046</v>
      </c>
      <c r="L66" s="5">
        <v>-86345480189</v>
      </c>
      <c r="M66" s="5">
        <v>-126517856201</v>
      </c>
      <c r="N66" s="5">
        <v>-414398439415</v>
      </c>
      <c r="O66" s="5">
        <v>-51742898055</v>
      </c>
      <c r="P66" s="5">
        <v>-36477174515</v>
      </c>
      <c r="Q66" s="5">
        <v>1001385942</v>
      </c>
      <c r="R66" s="5">
        <v>28988504757</v>
      </c>
      <c r="S66" s="5">
        <v>-865431603</v>
      </c>
      <c r="T66" s="5">
        <v>23140521039</v>
      </c>
      <c r="U66" s="5">
        <v>-137918597349</v>
      </c>
      <c r="V66" s="5">
        <v>-32217613525</v>
      </c>
      <c r="W66" s="5">
        <v>4151754741</v>
      </c>
      <c r="X66" s="5">
        <v>-9904418141</v>
      </c>
      <c r="Y66" s="5">
        <v>12402948551</v>
      </c>
      <c r="Z66" s="5">
        <v>-67735350639</v>
      </c>
    </row>
    <row r="67" spans="2:26" ht="15.5" x14ac:dyDescent="0.35">
      <c r="C67" t="s">
        <v>102</v>
      </c>
    </row>
    <row r="68" spans="2:26" ht="15.5" x14ac:dyDescent="0.35">
      <c r="C68" t="s">
        <v>104</v>
      </c>
      <c r="D68" s="5">
        <v>7458679220</v>
      </c>
      <c r="E68" s="5">
        <v>30308714917</v>
      </c>
      <c r="F68" s="5">
        <v>-6681023501</v>
      </c>
      <c r="G68" s="5">
        <v>-20213745949</v>
      </c>
      <c r="I68" s="5">
        <v>-2803663418</v>
      </c>
      <c r="J68" s="5">
        <v>-40368273158</v>
      </c>
      <c r="K68" s="5">
        <v>-33358663046</v>
      </c>
      <c r="L68" s="5">
        <v>-86345480189</v>
      </c>
      <c r="M68" s="5">
        <v>-126517856201</v>
      </c>
      <c r="N68" s="5">
        <v>-414398439415</v>
      </c>
      <c r="O68" s="5">
        <v>-51742898055</v>
      </c>
      <c r="P68" s="5">
        <v>-36477174515</v>
      </c>
      <c r="Q68" s="5">
        <v>1001385942</v>
      </c>
      <c r="R68" s="5">
        <v>28988504757</v>
      </c>
      <c r="S68" s="5">
        <v>-865431603</v>
      </c>
      <c r="T68" s="5">
        <v>23140521039</v>
      </c>
      <c r="U68" s="5">
        <v>-137918597349</v>
      </c>
      <c r="V68" s="5">
        <v>-32217613525</v>
      </c>
      <c r="W68" s="5">
        <v>4151754741</v>
      </c>
      <c r="X68" s="5">
        <v>-9904418141</v>
      </c>
      <c r="Y68" s="5">
        <v>12402948551</v>
      </c>
      <c r="Z68" s="5">
        <v>-67735350639</v>
      </c>
    </row>
    <row r="69" spans="2:26" ht="15.5" x14ac:dyDescent="0.35">
      <c r="C69" t="s">
        <v>105</v>
      </c>
      <c r="E69" s="5">
        <v>-5390100461</v>
      </c>
      <c r="G69" s="5">
        <v>-38173115</v>
      </c>
      <c r="I69" s="5">
        <v>-5428273576</v>
      </c>
      <c r="J69" s="5">
        <v>293652517</v>
      </c>
      <c r="K69" s="5">
        <v>-331248957</v>
      </c>
      <c r="L69" s="5">
        <v>-797360042</v>
      </c>
      <c r="M69" s="5">
        <v>2088940422</v>
      </c>
      <c r="N69" s="5">
        <v>-11870585485</v>
      </c>
      <c r="O69" s="5">
        <v>203704666</v>
      </c>
      <c r="P69" s="5">
        <v>140248916</v>
      </c>
      <c r="Q69" s="5">
        <v>4492812659</v>
      </c>
      <c r="R69" s="5">
        <v>6658534871</v>
      </c>
      <c r="S69" s="5">
        <v>18203245234</v>
      </c>
      <c r="U69" s="5">
        <v>91640151923</v>
      </c>
    </row>
    <row r="70" spans="2:26" ht="15.5" x14ac:dyDescent="0.35">
      <c r="C70" t="s">
        <v>107</v>
      </c>
      <c r="D70" s="5">
        <v>7458679220</v>
      </c>
      <c r="E70" s="5">
        <v>24918614456</v>
      </c>
      <c r="F70" s="5">
        <v>-6681023501</v>
      </c>
      <c r="G70" s="5">
        <v>-20251919064</v>
      </c>
      <c r="I70" s="5">
        <v>-8231936994</v>
      </c>
      <c r="J70" s="5">
        <v>-40074620641</v>
      </c>
      <c r="K70" s="5">
        <v>-33689912003</v>
      </c>
      <c r="L70" s="5">
        <v>-87142840231</v>
      </c>
      <c r="M70" s="5">
        <v>-124428915779</v>
      </c>
      <c r="N70" s="5">
        <v>-426269024900</v>
      </c>
      <c r="O70" s="5">
        <v>-51539193389</v>
      </c>
      <c r="P70" s="5">
        <v>-36336925599</v>
      </c>
      <c r="Q70" s="5">
        <v>5494198601</v>
      </c>
      <c r="R70" s="5">
        <v>35647039628</v>
      </c>
      <c r="S70" s="5">
        <v>17337813631</v>
      </c>
      <c r="T70" s="5">
        <v>23140521039</v>
      </c>
      <c r="U70" s="5">
        <v>-46278445426</v>
      </c>
      <c r="V70" s="5">
        <v>-32217613525</v>
      </c>
      <c r="W70" s="5">
        <v>4151754741</v>
      </c>
    </row>
    <row r="71" spans="2:26" ht="15.5" x14ac:dyDescent="0.35">
      <c r="C71" t="s">
        <v>108</v>
      </c>
      <c r="D71" s="5">
        <v>7458679220</v>
      </c>
      <c r="E71" s="5">
        <v>30308714917</v>
      </c>
      <c r="F71" s="5">
        <v>-6681023501</v>
      </c>
      <c r="G71" s="5">
        <v>-20213745949</v>
      </c>
      <c r="I71" s="5">
        <v>-2803663418</v>
      </c>
      <c r="J71" s="5">
        <v>-40368273158</v>
      </c>
      <c r="K71" s="5">
        <v>-33358663046</v>
      </c>
      <c r="L71" s="5">
        <v>-86345480189</v>
      </c>
      <c r="M71" s="5">
        <v>-126517856201</v>
      </c>
      <c r="N71" s="5">
        <v>-414398439415</v>
      </c>
      <c r="O71" s="5">
        <v>-51742898055</v>
      </c>
      <c r="P71" s="5">
        <v>-36477174515</v>
      </c>
      <c r="Q71" s="5">
        <v>1001385942</v>
      </c>
      <c r="R71" s="5">
        <v>28988504757</v>
      </c>
      <c r="S71" s="5">
        <v>-865431603</v>
      </c>
      <c r="T71" s="5">
        <v>23140521039</v>
      </c>
      <c r="U71" s="5">
        <v>-137918597349</v>
      </c>
      <c r="V71" s="5">
        <v>-32217613525</v>
      </c>
      <c r="W71" s="5">
        <v>4151754741</v>
      </c>
      <c r="X71" s="5">
        <v>-9904418141</v>
      </c>
      <c r="Y71" s="5">
        <v>12402948551</v>
      </c>
      <c r="Z71" s="5">
        <v>-67735350639</v>
      </c>
    </row>
    <row r="72" spans="2:26" ht="15.5" x14ac:dyDescent="0.35">
      <c r="C72" t="s">
        <v>7</v>
      </c>
      <c r="D72" s="5">
        <v>7458679220</v>
      </c>
      <c r="E72" s="5">
        <v>24918614456</v>
      </c>
      <c r="F72" s="5">
        <v>-6681023501</v>
      </c>
      <c r="G72" s="5">
        <v>-20251919064</v>
      </c>
      <c r="I72" s="5">
        <v>-8231936994</v>
      </c>
      <c r="J72" s="5">
        <v>-40074620641</v>
      </c>
      <c r="K72" s="5">
        <v>-33689912003</v>
      </c>
      <c r="L72" s="5">
        <v>-87142840231</v>
      </c>
      <c r="M72" s="5">
        <v>-124428915779</v>
      </c>
      <c r="N72" s="5">
        <v>-426269024900</v>
      </c>
      <c r="O72" s="5">
        <v>-51539193389</v>
      </c>
      <c r="P72" s="5">
        <v>-36336925599</v>
      </c>
      <c r="Q72" s="5">
        <v>5494198601</v>
      </c>
      <c r="R72" s="5">
        <v>35647039628</v>
      </c>
      <c r="S72" s="5">
        <v>17337813631</v>
      </c>
      <c r="T72" s="5">
        <v>23140521039</v>
      </c>
      <c r="U72" s="5">
        <v>-46278445426</v>
      </c>
      <c r="V72" s="5">
        <v>-32217613525</v>
      </c>
      <c r="W72" s="5">
        <v>4151754741</v>
      </c>
    </row>
    <row r="73" spans="2:26" ht="15.5" x14ac:dyDescent="0.35">
      <c r="C73" t="s">
        <v>466</v>
      </c>
    </row>
    <row r="74" spans="2:26" ht="15.5" x14ac:dyDescent="0.35">
      <c r="C74" t="s">
        <v>110</v>
      </c>
      <c r="D74" s="5">
        <v>7458679220</v>
      </c>
      <c r="E74" s="5">
        <v>30308714917</v>
      </c>
      <c r="F74" s="5">
        <v>-6681023501</v>
      </c>
      <c r="G74" s="5">
        <v>-20213745949</v>
      </c>
      <c r="I74" s="5">
        <v>-2803663418</v>
      </c>
      <c r="J74" s="5">
        <v>-40368273158</v>
      </c>
      <c r="K74" s="5">
        <v>-33358663046</v>
      </c>
      <c r="L74" s="5">
        <v>-86345480189</v>
      </c>
      <c r="M74" s="5">
        <v>-126517856201</v>
      </c>
      <c r="N74" s="5">
        <v>-414398439415</v>
      </c>
      <c r="O74" s="5">
        <v>-51742898055</v>
      </c>
      <c r="P74" s="5">
        <v>-36477174515</v>
      </c>
      <c r="Q74" s="5">
        <v>1001385942</v>
      </c>
      <c r="R74" s="5">
        <v>28988504757</v>
      </c>
      <c r="S74" s="5">
        <v>-865431603</v>
      </c>
      <c r="T74" s="5">
        <v>23140521039</v>
      </c>
      <c r="U74" s="5">
        <v>-137918597349</v>
      </c>
      <c r="V74" s="5">
        <v>-32217613525</v>
      </c>
      <c r="W74" s="5">
        <v>4151754741</v>
      </c>
      <c r="X74" s="5">
        <v>-9904418141</v>
      </c>
      <c r="Y74" s="5">
        <v>12402948551</v>
      </c>
      <c r="Z74" s="5">
        <v>-67735350639</v>
      </c>
    </row>
    <row r="75" spans="2:26" ht="15.5" x14ac:dyDescent="0.35">
      <c r="C75" t="s">
        <v>111</v>
      </c>
      <c r="D75" s="5">
        <v>7458679220</v>
      </c>
      <c r="E75" s="5">
        <v>24918614456</v>
      </c>
      <c r="F75" s="5">
        <v>-6681023501</v>
      </c>
      <c r="G75" s="5">
        <v>-20251919064</v>
      </c>
      <c r="I75" s="5">
        <v>-8231936994</v>
      </c>
      <c r="J75" s="5">
        <v>-40074620641</v>
      </c>
      <c r="K75" s="5">
        <v>-33689912003</v>
      </c>
      <c r="L75" s="5">
        <v>-87142840231</v>
      </c>
      <c r="M75" s="5">
        <v>-124428915779</v>
      </c>
      <c r="N75" s="5">
        <v>-426269024900</v>
      </c>
      <c r="O75" s="5">
        <v>-51539193389</v>
      </c>
      <c r="P75" s="5">
        <v>-36336925599</v>
      </c>
      <c r="Q75" s="5">
        <v>5494198601</v>
      </c>
      <c r="R75" s="5">
        <v>35647039628</v>
      </c>
      <c r="S75" s="5">
        <v>17337813631</v>
      </c>
      <c r="T75" s="5">
        <v>23140521039</v>
      </c>
      <c r="U75" s="5">
        <v>-46278445426</v>
      </c>
      <c r="V75" s="5">
        <v>-32217613525</v>
      </c>
      <c r="W75" s="5">
        <v>4151754741</v>
      </c>
    </row>
    <row r="76" spans="2:26" ht="15.5" x14ac:dyDescent="0.35">
      <c r="C76" t="s">
        <v>112</v>
      </c>
      <c r="D76" s="5">
        <v>7458679220</v>
      </c>
      <c r="E76" s="5">
        <v>24918614456</v>
      </c>
      <c r="F76" s="5">
        <v>-6681023501</v>
      </c>
      <c r="G76" s="5">
        <v>-20251919064</v>
      </c>
      <c r="I76" s="5">
        <v>-8231936994</v>
      </c>
      <c r="J76" s="5">
        <v>-40074620641</v>
      </c>
      <c r="K76" s="5">
        <v>-33689912003</v>
      </c>
      <c r="L76" s="5">
        <v>-87142840231</v>
      </c>
      <c r="M76" s="5">
        <v>-124428915779</v>
      </c>
      <c r="N76" s="5">
        <v>-426269024900</v>
      </c>
      <c r="O76" s="5">
        <v>-51539193389</v>
      </c>
      <c r="P76" s="5">
        <v>-36336925599</v>
      </c>
      <c r="Q76" s="5">
        <v>5494198601</v>
      </c>
      <c r="R76" s="5">
        <v>35647039628</v>
      </c>
      <c r="S76" s="5">
        <v>17337813631</v>
      </c>
      <c r="T76" s="5">
        <v>23140521039</v>
      </c>
      <c r="U76" s="5">
        <v>-46278445426</v>
      </c>
      <c r="V76" s="5">
        <v>-32217613525</v>
      </c>
      <c r="W76" s="5">
        <v>4151754741</v>
      </c>
    </row>
    <row r="78" spans="2:26" ht="15.5" x14ac:dyDescent="0.35">
      <c r="B78" t="s">
        <v>113</v>
      </c>
      <c r="C78" t="s">
        <v>114</v>
      </c>
    </row>
    <row r="79" spans="2:26" ht="15.5" x14ac:dyDescent="0.35">
      <c r="C79" t="s">
        <v>115</v>
      </c>
    </row>
    <row r="80" spans="2:26" ht="15.5" x14ac:dyDescent="0.35">
      <c r="C80" t="s">
        <v>19</v>
      </c>
      <c r="D80" s="5">
        <v>33956855575</v>
      </c>
      <c r="E80" s="5">
        <v>28737574727</v>
      </c>
      <c r="F80" s="5">
        <v>202029447410</v>
      </c>
      <c r="G80" s="5">
        <v>841138580</v>
      </c>
      <c r="I80" s="5">
        <v>28737574727</v>
      </c>
      <c r="J80" s="5">
        <v>857056473</v>
      </c>
      <c r="K80" s="5">
        <v>1184100482</v>
      </c>
      <c r="L80" s="5">
        <v>1995889373</v>
      </c>
      <c r="M80" s="5">
        <v>4120928638</v>
      </c>
      <c r="N80" s="5">
        <v>9049376833</v>
      </c>
      <c r="O80" s="5">
        <v>22083529683</v>
      </c>
      <c r="P80" s="5">
        <v>28327048886</v>
      </c>
      <c r="Q80" s="5">
        <v>39066225257</v>
      </c>
      <c r="R80" s="5">
        <v>16777430320</v>
      </c>
      <c r="S80" s="5">
        <v>17116082769</v>
      </c>
      <c r="T80" s="5">
        <v>23340895287</v>
      </c>
      <c r="U80" s="5">
        <v>35617344794</v>
      </c>
      <c r="V80" s="5">
        <v>30800823324</v>
      </c>
      <c r="W80" s="5">
        <v>25816238564</v>
      </c>
      <c r="X80" s="5">
        <v>4006766753</v>
      </c>
      <c r="Y80" s="5">
        <v>4772705095</v>
      </c>
      <c r="Z80" s="5">
        <v>10698903610</v>
      </c>
    </row>
    <row r="81" spans="3:26" ht="15.5" x14ac:dyDescent="0.35">
      <c r="C81" t="s">
        <v>116</v>
      </c>
      <c r="D81" s="5">
        <v>9266623468</v>
      </c>
      <c r="E81" s="5">
        <v>277500000</v>
      </c>
      <c r="I81" s="5">
        <v>277500000</v>
      </c>
      <c r="N81" s="5">
        <v>614322400</v>
      </c>
      <c r="O81" s="5">
        <v>54078204348</v>
      </c>
      <c r="P81" s="5">
        <v>44662026296</v>
      </c>
      <c r="Q81" s="5">
        <v>53651218597</v>
      </c>
      <c r="R81" s="5">
        <v>28879969062</v>
      </c>
      <c r="S81" s="5">
        <v>38795207550</v>
      </c>
      <c r="T81" s="5">
        <v>45664063706</v>
      </c>
      <c r="U81" s="5">
        <v>23810563030</v>
      </c>
      <c r="V81" s="5">
        <v>26674938109</v>
      </c>
      <c r="W81" s="5">
        <v>39677552602</v>
      </c>
      <c r="X81" s="5">
        <v>61133868980</v>
      </c>
      <c r="Y81" s="5">
        <v>41581908775</v>
      </c>
      <c r="Z81" s="5">
        <v>43837208868</v>
      </c>
    </row>
    <row r="82" spans="3:26" ht="15.5" x14ac:dyDescent="0.35">
      <c r="C82" t="s">
        <v>118</v>
      </c>
      <c r="D82" s="5">
        <v>2121</v>
      </c>
      <c r="E82" s="5">
        <v>406451</v>
      </c>
      <c r="F82" s="5">
        <v>345609337</v>
      </c>
      <c r="I82" s="5">
        <v>406451</v>
      </c>
      <c r="K82" s="5">
        <v>164000000</v>
      </c>
      <c r="L82" s="5">
        <v>877895351</v>
      </c>
      <c r="M82" s="5">
        <v>714664296</v>
      </c>
      <c r="N82" s="5">
        <v>2186341627</v>
      </c>
      <c r="O82" s="5">
        <v>2320881802</v>
      </c>
      <c r="P82" s="5">
        <v>2528321686</v>
      </c>
      <c r="Q82" s="5">
        <v>1210046462</v>
      </c>
      <c r="R82" s="5">
        <v>1055808596</v>
      </c>
      <c r="S82" s="5">
        <v>2400558065</v>
      </c>
      <c r="T82" s="5">
        <v>959496017</v>
      </c>
      <c r="U82" s="5">
        <v>1625153655</v>
      </c>
      <c r="V82" s="5">
        <v>1619469689</v>
      </c>
    </row>
    <row r="83" spans="3:26" ht="15.5" x14ac:dyDescent="0.35">
      <c r="C83" t="s">
        <v>117</v>
      </c>
      <c r="D83" s="5">
        <v>28948749</v>
      </c>
      <c r="E83" s="5">
        <v>18529291</v>
      </c>
      <c r="F83" s="5">
        <v>29553050</v>
      </c>
      <c r="I83" s="5">
        <v>18529291</v>
      </c>
      <c r="V83" s="5">
        <v>46416000000</v>
      </c>
    </row>
    <row r="84" spans="3:26" ht="15.5" x14ac:dyDescent="0.35">
      <c r="C84" t="s">
        <v>119</v>
      </c>
      <c r="D84" s="5">
        <v>9266623468</v>
      </c>
      <c r="E84" s="5">
        <v>277500000</v>
      </c>
      <c r="I84" s="5">
        <v>277500000</v>
      </c>
      <c r="N84" s="5">
        <v>614322400</v>
      </c>
      <c r="O84" s="5">
        <v>54078204348</v>
      </c>
      <c r="P84" s="5">
        <v>44662026296</v>
      </c>
      <c r="Q84" s="5">
        <v>53651218597</v>
      </c>
      <c r="R84" s="5">
        <v>28879969062</v>
      </c>
      <c r="S84" s="5">
        <v>38795207550</v>
      </c>
      <c r="T84" s="5">
        <v>45664063706</v>
      </c>
      <c r="U84" s="5">
        <v>23810563030</v>
      </c>
      <c r="V84" s="5">
        <v>26674938109</v>
      </c>
      <c r="W84" s="5">
        <v>39677552602</v>
      </c>
      <c r="X84" s="5">
        <v>61133868980</v>
      </c>
      <c r="Y84" s="5">
        <v>41581908775</v>
      </c>
      <c r="Z84" s="5">
        <v>43837208868</v>
      </c>
    </row>
    <row r="85" spans="3:26" ht="15.5" x14ac:dyDescent="0.35">
      <c r="C85" t="s">
        <v>120</v>
      </c>
      <c r="D85" s="5">
        <v>14091960</v>
      </c>
      <c r="E85" s="5">
        <v>13000000</v>
      </c>
      <c r="I85" s="5">
        <v>13000000</v>
      </c>
      <c r="J85" s="5">
        <v>1200000</v>
      </c>
      <c r="K85" s="5">
        <v>1200000</v>
      </c>
      <c r="L85" s="5">
        <v>163056961</v>
      </c>
      <c r="M85" s="5">
        <v>23123600</v>
      </c>
      <c r="N85" s="5">
        <v>539508756</v>
      </c>
      <c r="O85" s="5">
        <v>500843941</v>
      </c>
      <c r="P85" s="5">
        <v>402019691</v>
      </c>
      <c r="Q85" s="5">
        <v>3303047524</v>
      </c>
      <c r="R85" s="5">
        <v>2583954595</v>
      </c>
      <c r="S85" s="5">
        <v>2224910313</v>
      </c>
      <c r="T85" s="5">
        <v>1017548314</v>
      </c>
      <c r="U85" s="5">
        <v>1106886116</v>
      </c>
      <c r="V85" s="5">
        <v>1678858402</v>
      </c>
      <c r="W85" s="5">
        <v>2700231489</v>
      </c>
      <c r="X85" s="5">
        <v>4922709794</v>
      </c>
      <c r="Y85" s="5">
        <v>6061809516</v>
      </c>
      <c r="Z85" s="5">
        <v>7552900797</v>
      </c>
    </row>
    <row r="86" spans="3:26" ht="15.5" x14ac:dyDescent="0.35">
      <c r="C86" t="s">
        <v>121</v>
      </c>
      <c r="D86" s="5">
        <v>14091960</v>
      </c>
      <c r="E86" s="5">
        <v>13000000</v>
      </c>
      <c r="I86" s="5">
        <v>13000000</v>
      </c>
      <c r="J86" s="5">
        <v>1200000</v>
      </c>
      <c r="K86" s="5">
        <v>1200000</v>
      </c>
      <c r="L86" s="5">
        <v>163056961</v>
      </c>
      <c r="M86" s="5">
        <v>23123600</v>
      </c>
      <c r="N86" s="5">
        <v>539508756</v>
      </c>
      <c r="O86" s="5">
        <v>500843941</v>
      </c>
      <c r="P86" s="5">
        <v>402019691</v>
      </c>
      <c r="Q86" s="5">
        <v>3303047524</v>
      </c>
      <c r="R86" s="5">
        <v>2583954595</v>
      </c>
      <c r="S86" s="5">
        <v>2224910313</v>
      </c>
      <c r="T86" s="5">
        <v>1017548314</v>
      </c>
      <c r="U86" s="5">
        <v>1106886116</v>
      </c>
      <c r="V86" s="5">
        <v>1678858402</v>
      </c>
      <c r="W86" s="5">
        <v>2700231489</v>
      </c>
      <c r="X86" s="5">
        <v>4922709794</v>
      </c>
      <c r="Y86" s="5">
        <v>6061809516</v>
      </c>
      <c r="Z86" s="5">
        <v>7552900797</v>
      </c>
    </row>
    <row r="87" spans="3:26" ht="15.5" x14ac:dyDescent="0.35">
      <c r="C87" t="s">
        <v>122</v>
      </c>
      <c r="D87" s="5">
        <v>455237014</v>
      </c>
      <c r="E87" s="5">
        <v>331485000</v>
      </c>
      <c r="I87" s="5">
        <v>331485000</v>
      </c>
      <c r="J87" s="5">
        <v>12494918913</v>
      </c>
      <c r="K87" s="5">
        <v>28422217799</v>
      </c>
      <c r="L87" s="5">
        <v>31880420377</v>
      </c>
      <c r="M87" s="5">
        <v>33980201899</v>
      </c>
      <c r="N87" s="5">
        <v>113929103339</v>
      </c>
      <c r="O87" s="5">
        <v>499376574006</v>
      </c>
      <c r="P87" s="5">
        <v>449465102247</v>
      </c>
      <c r="Q87" s="5">
        <v>387677204036</v>
      </c>
      <c r="R87" s="5">
        <v>376801257461</v>
      </c>
      <c r="S87" s="5">
        <v>338446411134</v>
      </c>
      <c r="T87" s="5">
        <v>326708721310</v>
      </c>
      <c r="U87" s="5">
        <v>287670354500</v>
      </c>
      <c r="V87" s="5">
        <v>388300098940</v>
      </c>
      <c r="W87" s="5">
        <v>385852448025</v>
      </c>
      <c r="X87" s="5">
        <v>253870380295</v>
      </c>
      <c r="Y87" s="5">
        <v>324771283098</v>
      </c>
      <c r="Z87" s="5">
        <v>239027210293</v>
      </c>
    </row>
    <row r="88" spans="3:26" ht="15.5" x14ac:dyDescent="0.35">
      <c r="C88" t="s">
        <v>91</v>
      </c>
      <c r="D88" s="5">
        <v>344044267131</v>
      </c>
      <c r="E88" s="5">
        <v>344044267131</v>
      </c>
      <c r="F88" s="5">
        <v>70778302368</v>
      </c>
      <c r="G88" s="5">
        <v>70778302368</v>
      </c>
      <c r="I88" s="5">
        <v>344044267131</v>
      </c>
      <c r="J88" s="5">
        <v>70816475483</v>
      </c>
      <c r="K88" s="5">
        <v>70522822966</v>
      </c>
      <c r="L88" s="5">
        <v>70854071923</v>
      </c>
      <c r="M88" s="5">
        <v>71651431965</v>
      </c>
      <c r="N88" s="5">
        <v>69562491543</v>
      </c>
      <c r="O88" s="5">
        <v>81433077028</v>
      </c>
      <c r="P88" s="5">
        <v>81229372362</v>
      </c>
      <c r="Q88" s="5">
        <v>81089123446</v>
      </c>
      <c r="R88" s="5">
        <v>85076266649</v>
      </c>
      <c r="S88" s="5">
        <v>78417731778</v>
      </c>
      <c r="T88" s="5">
        <v>73157895780</v>
      </c>
      <c r="U88" s="5">
        <v>91640151923</v>
      </c>
    </row>
    <row r="89" spans="3:26" ht="15.5" x14ac:dyDescent="0.35">
      <c r="C89" t="s">
        <v>123</v>
      </c>
      <c r="D89" s="5">
        <v>103859371442</v>
      </c>
      <c r="E89" s="5">
        <v>88371385240</v>
      </c>
      <c r="F89" s="5">
        <v>202449413983</v>
      </c>
      <c r="G89" s="5">
        <v>1396113339</v>
      </c>
      <c r="I89" s="5">
        <v>88371385240</v>
      </c>
      <c r="J89" s="5">
        <v>14752594275</v>
      </c>
      <c r="K89" s="5">
        <v>31004193347</v>
      </c>
      <c r="L89" s="5">
        <v>46297324362</v>
      </c>
      <c r="M89" s="5">
        <v>53418838375</v>
      </c>
      <c r="N89" s="5">
        <v>143392688609</v>
      </c>
      <c r="O89" s="5">
        <v>616143811548</v>
      </c>
      <c r="P89" s="5">
        <v>648335408999</v>
      </c>
      <c r="Q89" s="5">
        <v>589913892673</v>
      </c>
      <c r="R89" s="5">
        <v>558602090736</v>
      </c>
      <c r="S89" s="5">
        <v>520354933693</v>
      </c>
      <c r="T89" s="5">
        <v>491854559646</v>
      </c>
      <c r="U89" s="5">
        <v>401184930295</v>
      </c>
      <c r="V89" s="5">
        <v>488586868029</v>
      </c>
      <c r="W89" s="5">
        <v>503093756413</v>
      </c>
      <c r="X89" s="5">
        <v>383189763882</v>
      </c>
      <c r="Y89" s="5">
        <v>439155192897</v>
      </c>
      <c r="Z89" s="5">
        <v>371580609220</v>
      </c>
    </row>
    <row r="90" spans="3:26" ht="15.5" x14ac:dyDescent="0.35">
      <c r="C90" t="s">
        <v>124</v>
      </c>
    </row>
    <row r="91" spans="3:26" ht="15.5" x14ac:dyDescent="0.35">
      <c r="C91" t="s">
        <v>381</v>
      </c>
      <c r="D91" s="5">
        <v>651888000</v>
      </c>
      <c r="E91" s="5">
        <v>651888000</v>
      </c>
      <c r="F91" s="5">
        <v>651888000</v>
      </c>
      <c r="G91" s="5">
        <v>651888000</v>
      </c>
      <c r="I91" s="5">
        <v>651888000</v>
      </c>
      <c r="J91" s="5">
        <v>651888000</v>
      </c>
      <c r="K91" s="5">
        <v>651888000</v>
      </c>
      <c r="L91" s="5">
        <v>651888000</v>
      </c>
      <c r="M91" s="5">
        <v>651888000</v>
      </c>
      <c r="N91" s="5">
        <v>651888000</v>
      </c>
      <c r="O91" s="5">
        <v>651888000</v>
      </c>
      <c r="P91" s="5">
        <v>651888000</v>
      </c>
      <c r="Q91" s="5">
        <v>651888000</v>
      </c>
      <c r="R91" s="5">
        <v>651888000</v>
      </c>
      <c r="S91" s="5">
        <v>651888000</v>
      </c>
      <c r="T91" s="5">
        <v>651888000</v>
      </c>
      <c r="U91" s="5">
        <v>651888000</v>
      </c>
      <c r="V91" s="5">
        <v>651888000</v>
      </c>
      <c r="W91" s="5">
        <v>241019000</v>
      </c>
      <c r="X91" s="5">
        <v>241019000</v>
      </c>
      <c r="Y91" s="5">
        <v>241019000</v>
      </c>
      <c r="Z91" s="5">
        <v>241019000</v>
      </c>
    </row>
    <row r="92" spans="3:26" ht="15.5" x14ac:dyDescent="0.35">
      <c r="C92" t="s">
        <v>125</v>
      </c>
      <c r="O92" s="5">
        <v>16071195669</v>
      </c>
      <c r="P92" s="5">
        <v>15087973691</v>
      </c>
      <c r="Q92" s="5">
        <v>13766321705</v>
      </c>
      <c r="R92" s="5">
        <v>13770476301</v>
      </c>
      <c r="S92" s="5">
        <v>24134418189</v>
      </c>
      <c r="T92" s="5">
        <v>29119866893</v>
      </c>
      <c r="U92" s="5">
        <v>29911566785</v>
      </c>
      <c r="V92" s="5">
        <v>9291132161</v>
      </c>
      <c r="W92" s="5">
        <v>1677304841</v>
      </c>
    </row>
    <row r="93" spans="3:26" ht="15.5" x14ac:dyDescent="0.35">
      <c r="C93" t="s">
        <v>126</v>
      </c>
      <c r="D93" s="5">
        <v>274508830015</v>
      </c>
      <c r="E93" s="5">
        <v>278603925978</v>
      </c>
      <c r="F93" s="5">
        <v>118330768322</v>
      </c>
      <c r="G93" s="5">
        <v>154500581294</v>
      </c>
      <c r="I93" s="5">
        <v>278603925978</v>
      </c>
      <c r="J93" s="5">
        <v>162758244245</v>
      </c>
      <c r="K93" s="5">
        <v>182796731822</v>
      </c>
      <c r="L93" s="5">
        <v>203419174237</v>
      </c>
      <c r="M93" s="5">
        <v>226864086563</v>
      </c>
      <c r="N93" s="5">
        <v>248955124407</v>
      </c>
      <c r="O93" s="5">
        <v>261231518908</v>
      </c>
      <c r="P93" s="5">
        <v>257979531878</v>
      </c>
      <c r="Q93" s="5">
        <v>253719803577</v>
      </c>
      <c r="R93" s="5">
        <v>241725872258</v>
      </c>
      <c r="S93" s="5">
        <v>198328135715</v>
      </c>
      <c r="T93" s="5">
        <v>183149192387</v>
      </c>
      <c r="U93" s="5">
        <v>264793878519</v>
      </c>
      <c r="V93" s="5">
        <v>154108805649</v>
      </c>
      <c r="W93" s="5">
        <v>168801478709</v>
      </c>
      <c r="X93" s="5">
        <v>179988272282</v>
      </c>
      <c r="Y93" s="5">
        <v>181090636571</v>
      </c>
      <c r="Z93" s="5">
        <v>195406362853</v>
      </c>
    </row>
    <row r="94" spans="3:26" ht="15.5" x14ac:dyDescent="0.35">
      <c r="C94" t="s">
        <v>130</v>
      </c>
      <c r="D94" s="5">
        <v>276869433565</v>
      </c>
      <c r="E94" s="5">
        <v>280964529528</v>
      </c>
      <c r="F94" s="5">
        <v>159221712140</v>
      </c>
      <c r="G94" s="5">
        <v>162759736836</v>
      </c>
      <c r="I94" s="5">
        <v>280964529528</v>
      </c>
      <c r="J94" s="5">
        <v>165134755029</v>
      </c>
      <c r="K94" s="5">
        <v>185178266523</v>
      </c>
      <c r="L94" s="5">
        <v>205800708938</v>
      </c>
      <c r="M94" s="5">
        <v>229250125769</v>
      </c>
      <c r="N94" s="5">
        <v>251332855114</v>
      </c>
      <c r="O94" s="5">
        <v>279539206533</v>
      </c>
      <c r="P94" s="5">
        <v>275031024800</v>
      </c>
      <c r="Q94" s="5">
        <v>269385163782</v>
      </c>
      <c r="R94" s="5">
        <v>257395387059</v>
      </c>
      <c r="S94" s="5">
        <v>242813093486</v>
      </c>
      <c r="T94" s="5">
        <v>221860314277</v>
      </c>
      <c r="U94" s="5">
        <v>321992195490</v>
      </c>
      <c r="V94" s="5">
        <v>191062336228</v>
      </c>
      <c r="W94" s="5">
        <v>187838764802</v>
      </c>
      <c r="X94" s="5">
        <v>193992340586</v>
      </c>
      <c r="Y94" s="5">
        <v>188712719883</v>
      </c>
      <c r="Z94" s="5">
        <v>195647381853</v>
      </c>
    </row>
    <row r="95" spans="3:26" ht="15.5" x14ac:dyDescent="0.35">
      <c r="C95" t="s">
        <v>131</v>
      </c>
      <c r="D95" s="5">
        <v>380728805007</v>
      </c>
      <c r="E95" s="5">
        <v>369335914768</v>
      </c>
      <c r="F95" s="5">
        <v>361671126123</v>
      </c>
      <c r="G95" s="5">
        <v>164155850175</v>
      </c>
      <c r="I95" s="5">
        <v>369335914768</v>
      </c>
      <c r="J95" s="5">
        <v>179887349304</v>
      </c>
      <c r="K95" s="5">
        <v>216182459870</v>
      </c>
      <c r="L95" s="5">
        <v>252098033300</v>
      </c>
      <c r="M95" s="5">
        <v>282668964144</v>
      </c>
      <c r="N95" s="5">
        <v>394725543723</v>
      </c>
      <c r="O95" s="5">
        <v>895683018081</v>
      </c>
      <c r="P95" s="5">
        <v>923366433799</v>
      </c>
      <c r="Q95" s="5">
        <v>859299056455</v>
      </c>
      <c r="R95" s="5">
        <v>815997477795</v>
      </c>
      <c r="S95" s="5">
        <v>763168027179</v>
      </c>
      <c r="T95" s="5">
        <v>713714873923</v>
      </c>
      <c r="U95" s="5">
        <v>723177125785</v>
      </c>
      <c r="V95" s="5">
        <v>679649204257</v>
      </c>
      <c r="W95" s="5">
        <v>690932521215</v>
      </c>
      <c r="X95" s="5">
        <v>577182104468</v>
      </c>
      <c r="Y95" s="5">
        <v>627867912780</v>
      </c>
      <c r="Z95" s="5">
        <v>567227991073</v>
      </c>
    </row>
    <row r="96" spans="3:26" ht="15.5" x14ac:dyDescent="0.35">
      <c r="C96" t="s">
        <v>132</v>
      </c>
    </row>
    <row r="97" spans="3:26" ht="15.5" x14ac:dyDescent="0.35">
      <c r="C97" t="s">
        <v>133</v>
      </c>
    </row>
    <row r="98" spans="3:26" ht="15.5" x14ac:dyDescent="0.35">
      <c r="C98" t="s">
        <v>134</v>
      </c>
      <c r="D98" s="5">
        <v>4171093462</v>
      </c>
      <c r="E98" s="5">
        <v>3641224448</v>
      </c>
      <c r="F98" s="5">
        <v>1525051541</v>
      </c>
      <c r="G98" s="5">
        <v>2834095799</v>
      </c>
      <c r="I98" s="5">
        <v>3641224448</v>
      </c>
      <c r="J98" s="5">
        <v>90419573</v>
      </c>
      <c r="K98" s="5">
        <v>371608841</v>
      </c>
      <c r="L98" s="5">
        <v>141395663746</v>
      </c>
      <c r="M98" s="5">
        <v>198517209180</v>
      </c>
      <c r="N98" s="5">
        <v>423487395154</v>
      </c>
      <c r="O98" s="5">
        <v>606083831925</v>
      </c>
      <c r="P98" s="5">
        <v>599302543303</v>
      </c>
      <c r="Q98" s="5">
        <v>513715444072</v>
      </c>
      <c r="R98" s="5">
        <v>496551611099</v>
      </c>
      <c r="S98" s="5">
        <v>479533182534</v>
      </c>
      <c r="T98" s="5">
        <v>445342122045</v>
      </c>
      <c r="U98" s="5">
        <v>409236836600</v>
      </c>
      <c r="V98" s="5">
        <v>409076591072</v>
      </c>
      <c r="W98" s="5">
        <v>348155114204</v>
      </c>
      <c r="X98" s="5">
        <v>324220004024</v>
      </c>
      <c r="Y98" s="5">
        <v>249577332573</v>
      </c>
      <c r="Z98" s="5">
        <v>365343378700</v>
      </c>
    </row>
    <row r="99" spans="3:26" ht="15.5" x14ac:dyDescent="0.35">
      <c r="C99" t="s">
        <v>135</v>
      </c>
      <c r="X99" s="5">
        <v>111683193864</v>
      </c>
      <c r="Y99" s="5">
        <v>116452241518</v>
      </c>
      <c r="Z99" s="5">
        <v>134379680824</v>
      </c>
    </row>
    <row r="100" spans="3:26" ht="15.5" x14ac:dyDescent="0.35">
      <c r="C100" t="s">
        <v>136</v>
      </c>
    </row>
    <row r="101" spans="3:26" ht="15.5" x14ac:dyDescent="0.35">
      <c r="C101" t="s">
        <v>137</v>
      </c>
      <c r="D101" s="5">
        <v>1178951030</v>
      </c>
      <c r="E101" s="5">
        <v>49474144</v>
      </c>
      <c r="G101" s="5">
        <v>54275103</v>
      </c>
      <c r="I101" s="5">
        <v>49474144</v>
      </c>
      <c r="J101" s="5">
        <v>43867453</v>
      </c>
      <c r="K101" s="5">
        <v>84968573</v>
      </c>
      <c r="L101" s="5">
        <v>104927532</v>
      </c>
      <c r="M101" s="5">
        <v>7665266163</v>
      </c>
      <c r="N101" s="5">
        <v>68047780142</v>
      </c>
      <c r="O101" s="5">
        <v>182961818096</v>
      </c>
      <c r="P101" s="5">
        <v>169992264300</v>
      </c>
      <c r="Q101" s="5">
        <v>76636666313</v>
      </c>
      <c r="R101" s="5">
        <v>102055990893</v>
      </c>
      <c r="S101" s="5">
        <v>79398584094</v>
      </c>
      <c r="T101" s="5">
        <v>88265130908</v>
      </c>
      <c r="U101" s="5">
        <v>40506421082</v>
      </c>
      <c r="V101" s="5">
        <v>62967632653</v>
      </c>
      <c r="W101" s="5">
        <v>74951988785</v>
      </c>
      <c r="X101" s="5">
        <v>38371256978</v>
      </c>
      <c r="Y101" s="5">
        <v>71093717289</v>
      </c>
      <c r="Z101" s="5">
        <v>29054553472</v>
      </c>
    </row>
    <row r="102" spans="3:26" ht="15.5" x14ac:dyDescent="0.35">
      <c r="C102" t="s">
        <v>139</v>
      </c>
      <c r="W102" s="5">
        <v>249388012</v>
      </c>
      <c r="X102" s="5">
        <v>2287642413</v>
      </c>
      <c r="Y102" s="5">
        <v>1123078296</v>
      </c>
      <c r="Z102" s="5">
        <v>909774913</v>
      </c>
    </row>
    <row r="103" spans="3:26" ht="15.5" x14ac:dyDescent="0.35">
      <c r="C103" t="s">
        <v>140</v>
      </c>
      <c r="D103" s="5">
        <v>28950870</v>
      </c>
      <c r="E103" s="5">
        <v>18935742</v>
      </c>
      <c r="F103" s="5">
        <v>375162387</v>
      </c>
      <c r="I103" s="5">
        <v>18935742</v>
      </c>
      <c r="K103" s="5">
        <v>164000000</v>
      </c>
      <c r="L103" s="5">
        <v>877895351</v>
      </c>
      <c r="M103" s="5">
        <v>714664296</v>
      </c>
      <c r="N103" s="5">
        <v>2186341627</v>
      </c>
      <c r="O103" s="5">
        <v>2320881802</v>
      </c>
      <c r="P103" s="5">
        <v>2528321686</v>
      </c>
      <c r="Q103" s="5">
        <v>1210046462</v>
      </c>
      <c r="R103" s="5">
        <v>1055808596</v>
      </c>
      <c r="S103" s="5">
        <v>2400558065</v>
      </c>
      <c r="T103" s="5">
        <v>959496017</v>
      </c>
      <c r="U103" s="5">
        <v>1625153655</v>
      </c>
      <c r="V103" s="5">
        <v>48035469689</v>
      </c>
      <c r="W103" s="5">
        <v>249388012</v>
      </c>
      <c r="X103" s="5">
        <v>2287642413</v>
      </c>
      <c r="Y103" s="5">
        <v>1123078296</v>
      </c>
      <c r="Z103" s="5">
        <v>909774913</v>
      </c>
    </row>
    <row r="104" spans="3:26" ht="15.5" x14ac:dyDescent="0.35">
      <c r="C104" t="s">
        <v>142</v>
      </c>
      <c r="D104" s="5">
        <v>384242970</v>
      </c>
      <c r="E104" s="5">
        <v>48491633</v>
      </c>
      <c r="F104" s="5">
        <v>22413757</v>
      </c>
      <c r="G104" s="5">
        <v>373585895</v>
      </c>
      <c r="I104" s="5">
        <v>48491633</v>
      </c>
      <c r="J104" s="5">
        <v>4983446</v>
      </c>
      <c r="K104" s="5">
        <v>30235483</v>
      </c>
      <c r="L104" s="5">
        <v>38745158</v>
      </c>
      <c r="M104" s="5">
        <v>260843410</v>
      </c>
      <c r="N104" s="5">
        <v>284614244</v>
      </c>
      <c r="O104" s="5">
        <v>352781894</v>
      </c>
      <c r="P104" s="5">
        <v>380108563</v>
      </c>
      <c r="Q104" s="5">
        <v>461080900</v>
      </c>
      <c r="R104" s="5">
        <v>378760211</v>
      </c>
      <c r="S104" s="5">
        <v>233317547</v>
      </c>
      <c r="T104" s="5">
        <v>247073766</v>
      </c>
      <c r="U104" s="5">
        <v>497651313</v>
      </c>
      <c r="V104" s="5">
        <v>249022108</v>
      </c>
      <c r="W104" s="5">
        <v>96399013</v>
      </c>
      <c r="X104" s="5">
        <v>3679948526</v>
      </c>
      <c r="Y104" s="5">
        <v>5463763800</v>
      </c>
      <c r="Z104" s="5">
        <v>2817456416</v>
      </c>
    </row>
    <row r="105" spans="3:26" ht="15.5" x14ac:dyDescent="0.35">
      <c r="C105" t="s">
        <v>138</v>
      </c>
      <c r="D105" s="5">
        <v>2578948592</v>
      </c>
      <c r="E105" s="5">
        <v>3524322929</v>
      </c>
      <c r="F105" s="5">
        <v>1127475397</v>
      </c>
      <c r="G105" s="5">
        <v>2406234801</v>
      </c>
      <c r="I105" s="5">
        <v>3524322929</v>
      </c>
      <c r="J105" s="5">
        <v>41568674</v>
      </c>
      <c r="K105" s="5">
        <v>92404785</v>
      </c>
      <c r="L105" s="5">
        <v>368195705</v>
      </c>
      <c r="M105" s="5">
        <v>812185311</v>
      </c>
      <c r="N105" s="5">
        <v>343659141</v>
      </c>
      <c r="O105" s="5">
        <v>9221045222</v>
      </c>
      <c r="P105" s="5">
        <v>13168993269</v>
      </c>
      <c r="Q105" s="5">
        <v>13585468028</v>
      </c>
      <c r="R105" s="5">
        <v>11626031037</v>
      </c>
      <c r="S105" s="5">
        <v>10860736889</v>
      </c>
      <c r="T105" s="5">
        <v>10295017242</v>
      </c>
      <c r="U105" s="5">
        <v>11883596392</v>
      </c>
      <c r="V105" s="5">
        <v>14487073006</v>
      </c>
      <c r="W105" s="5">
        <v>11114506660</v>
      </c>
      <c r="X105" s="5">
        <v>9541429337</v>
      </c>
      <c r="Y105" s="5">
        <v>9548315883</v>
      </c>
      <c r="Z105" s="5">
        <v>3432051617</v>
      </c>
    </row>
    <row r="106" spans="3:26" ht="15.5" x14ac:dyDescent="0.35">
      <c r="C106" t="s">
        <v>143</v>
      </c>
    </row>
    <row r="107" spans="3:26" ht="15.5" x14ac:dyDescent="0.35">
      <c r="C107" t="s">
        <v>144</v>
      </c>
      <c r="Y107" s="5">
        <v>139437131721</v>
      </c>
      <c r="Z107" s="5">
        <v>13413750000</v>
      </c>
    </row>
    <row r="108" spans="3:26" ht="15.5" x14ac:dyDescent="0.35">
      <c r="C108" t="s">
        <v>146</v>
      </c>
      <c r="L108" s="5">
        <v>140005900000</v>
      </c>
      <c r="M108" s="5">
        <v>189064250000</v>
      </c>
      <c r="N108" s="5">
        <v>352625000000</v>
      </c>
      <c r="O108" s="5">
        <v>410668025247</v>
      </c>
      <c r="P108" s="5">
        <v>409573527135</v>
      </c>
      <c r="Q108" s="5">
        <v>388287522601</v>
      </c>
      <c r="R108" s="5">
        <v>376272000000</v>
      </c>
      <c r="S108" s="5">
        <v>351772500000</v>
      </c>
      <c r="T108" s="5">
        <v>317220000000</v>
      </c>
      <c r="U108" s="5">
        <v>329103000000</v>
      </c>
      <c r="V108" s="5">
        <v>261090000000</v>
      </c>
      <c r="W108" s="5">
        <v>244836000000</v>
      </c>
      <c r="X108" s="5">
        <v>132260282614</v>
      </c>
      <c r="Y108" s="5">
        <v>17155000000</v>
      </c>
      <c r="Z108" s="5">
        <v>194367936187</v>
      </c>
    </row>
    <row r="109" spans="3:26" ht="15.5" x14ac:dyDescent="0.35">
      <c r="C109" t="s">
        <v>147</v>
      </c>
      <c r="D109" s="5">
        <v>980044908669</v>
      </c>
      <c r="E109" s="5">
        <v>976640566664</v>
      </c>
      <c r="F109" s="5">
        <v>1068955713850</v>
      </c>
      <c r="G109" s="5">
        <v>863450370143</v>
      </c>
      <c r="I109" s="5">
        <v>976640566664</v>
      </c>
      <c r="J109" s="5">
        <v>855456017549</v>
      </c>
      <c r="K109" s="5">
        <v>851395318206</v>
      </c>
      <c r="L109" s="5">
        <v>712596924728</v>
      </c>
      <c r="M109" s="5">
        <v>598903469907</v>
      </c>
      <c r="N109" s="5">
        <v>361560947733</v>
      </c>
      <c r="O109" s="5">
        <v>253652960420</v>
      </c>
      <c r="P109" s="5">
        <v>236578471371</v>
      </c>
      <c r="Q109" s="5">
        <v>221761267659</v>
      </c>
      <c r="R109" s="5">
        <v>192637764711</v>
      </c>
      <c r="S109" s="5">
        <v>192473782287</v>
      </c>
      <c r="T109" s="5">
        <v>186218388842</v>
      </c>
      <c r="U109" s="5">
        <v>254926447189</v>
      </c>
      <c r="V109" s="5">
        <v>165280325763</v>
      </c>
      <c r="W109" s="5">
        <v>205267506064</v>
      </c>
      <c r="X109" s="5">
        <v>119603954239</v>
      </c>
      <c r="Y109" s="5">
        <v>235028015861</v>
      </c>
      <c r="Z109" s="5">
        <v>71024996578</v>
      </c>
    </row>
    <row r="110" spans="3:26" ht="15.5" x14ac:dyDescent="0.35">
      <c r="C110" t="s">
        <v>148</v>
      </c>
      <c r="D110" s="5">
        <v>980044908669</v>
      </c>
      <c r="E110" s="5">
        <v>976640566664</v>
      </c>
      <c r="F110" s="5">
        <v>1068955713850</v>
      </c>
      <c r="G110" s="5">
        <v>863450370143</v>
      </c>
      <c r="I110" s="5">
        <v>976640566664</v>
      </c>
      <c r="J110" s="5">
        <v>855456017549</v>
      </c>
      <c r="K110" s="5">
        <v>851395318206</v>
      </c>
      <c r="L110" s="5">
        <v>712596924728</v>
      </c>
      <c r="M110" s="5">
        <v>598903469907</v>
      </c>
      <c r="N110" s="5">
        <v>361560947733</v>
      </c>
      <c r="O110" s="5">
        <v>253652960420</v>
      </c>
      <c r="P110" s="5">
        <v>236578471371</v>
      </c>
      <c r="Q110" s="5">
        <v>221761267659</v>
      </c>
      <c r="R110" s="5">
        <v>192637764711</v>
      </c>
      <c r="S110" s="5">
        <v>192473782287</v>
      </c>
      <c r="T110" s="5">
        <v>186218388842</v>
      </c>
      <c r="U110" s="5">
        <v>254926447189</v>
      </c>
      <c r="V110" s="5">
        <v>165280325763</v>
      </c>
      <c r="W110" s="5">
        <v>205267506064</v>
      </c>
      <c r="X110" s="5">
        <v>119603954239</v>
      </c>
      <c r="Y110" s="5">
        <v>235028015861</v>
      </c>
      <c r="Z110" s="5">
        <v>71024996578</v>
      </c>
    </row>
    <row r="111" spans="3:26" ht="15.5" x14ac:dyDescent="0.35">
      <c r="C111" t="s">
        <v>150</v>
      </c>
    </row>
    <row r="112" spans="3:26" ht="15.5" x14ac:dyDescent="0.35">
      <c r="C112" t="s">
        <v>151</v>
      </c>
      <c r="Y112" s="5">
        <v>139437131721</v>
      </c>
      <c r="Z112" s="5">
        <v>13413750000</v>
      </c>
    </row>
    <row r="113" spans="2:26" ht="15.5" x14ac:dyDescent="0.35">
      <c r="C113" t="s">
        <v>149</v>
      </c>
      <c r="F113" s="5">
        <v>14534837349</v>
      </c>
      <c r="G113" s="5">
        <v>14534837349</v>
      </c>
      <c r="J113" s="5">
        <v>10340400405</v>
      </c>
      <c r="K113" s="5">
        <v>14151023600</v>
      </c>
      <c r="L113" s="5">
        <v>16527061060</v>
      </c>
      <c r="M113" s="5">
        <v>16499896271</v>
      </c>
      <c r="N113" s="5">
        <v>18576625264</v>
      </c>
      <c r="X113" s="5">
        <v>12043585823</v>
      </c>
      <c r="Y113" s="5">
        <v>13670973225</v>
      </c>
      <c r="Z113" s="5">
        <v>13283228151</v>
      </c>
    </row>
    <row r="114" spans="2:26" ht="15.5" x14ac:dyDescent="0.35">
      <c r="C114" t="s">
        <v>516</v>
      </c>
      <c r="D114" s="5">
        <v>922086079372</v>
      </c>
      <c r="E114" s="5">
        <v>918681737367</v>
      </c>
      <c r="F114" s="5">
        <v>997085117379</v>
      </c>
      <c r="G114" s="5">
        <v>791579773672</v>
      </c>
      <c r="I114" s="5">
        <v>918681737367</v>
      </c>
      <c r="J114" s="5">
        <v>787997636825</v>
      </c>
      <c r="K114" s="5">
        <v>746494133753</v>
      </c>
      <c r="L114" s="5">
        <v>603295543953</v>
      </c>
      <c r="M114" s="5">
        <v>497084393953</v>
      </c>
      <c r="N114" s="5">
        <v>261999843953</v>
      </c>
      <c r="O114" s="5">
        <v>68787300000</v>
      </c>
      <c r="P114" s="5">
        <v>71571300000</v>
      </c>
      <c r="Q114" s="5">
        <v>65030400000</v>
      </c>
      <c r="R114" s="5">
        <v>64492800000</v>
      </c>
      <c r="S114" s="5">
        <v>66216000000</v>
      </c>
      <c r="T114" s="5">
        <v>59712000000</v>
      </c>
      <c r="U114" s="5">
        <v>58507200000</v>
      </c>
      <c r="W114" s="5">
        <v>43526400000</v>
      </c>
    </row>
    <row r="115" spans="2:26" ht="15.5" x14ac:dyDescent="0.35">
      <c r="C115" t="s">
        <v>517</v>
      </c>
      <c r="D115" s="5">
        <v>2871814697</v>
      </c>
      <c r="E115" s="5">
        <v>2871814697</v>
      </c>
      <c r="F115" s="5">
        <v>2248744522</v>
      </c>
      <c r="G115" s="5">
        <v>2248744522</v>
      </c>
      <c r="I115" s="5">
        <v>2871814697</v>
      </c>
      <c r="J115" s="5">
        <v>2030965719</v>
      </c>
      <c r="K115" s="5">
        <v>2122110853</v>
      </c>
      <c r="L115" s="5">
        <v>2634269715</v>
      </c>
      <c r="M115" s="5">
        <v>3996729683</v>
      </c>
      <c r="N115" s="5">
        <v>6624228516</v>
      </c>
      <c r="O115" s="5">
        <v>153104712198</v>
      </c>
      <c r="P115" s="5">
        <v>133403712198</v>
      </c>
      <c r="Q115" s="5">
        <v>124693712198</v>
      </c>
      <c r="R115" s="5">
        <v>98693712198</v>
      </c>
      <c r="S115" s="5">
        <v>98693712198</v>
      </c>
      <c r="T115" s="5">
        <v>111027352198</v>
      </c>
      <c r="U115" s="5">
        <v>184365415000</v>
      </c>
      <c r="V115" s="5">
        <v>148960415000</v>
      </c>
      <c r="W115" s="5">
        <v>148960415000</v>
      </c>
      <c r="X115" s="5">
        <v>97562715000</v>
      </c>
      <c r="Y115" s="5">
        <v>75032215000</v>
      </c>
      <c r="Z115" s="5">
        <v>39016965000</v>
      </c>
    </row>
    <row r="116" spans="2:26" ht="15.5" x14ac:dyDescent="0.35">
      <c r="C116" t="s">
        <v>152</v>
      </c>
      <c r="D116" s="5">
        <v>984216002131</v>
      </c>
      <c r="E116" s="5">
        <v>980281791112</v>
      </c>
      <c r="F116" s="5">
        <v>1070480765391</v>
      </c>
      <c r="G116" s="5">
        <v>866284465942</v>
      </c>
      <c r="I116" s="5">
        <v>980281791112</v>
      </c>
      <c r="J116" s="5">
        <v>855546437122</v>
      </c>
      <c r="K116" s="5">
        <v>851766927047</v>
      </c>
      <c r="L116" s="5">
        <v>853992588474</v>
      </c>
      <c r="M116" s="5">
        <v>797420679087</v>
      </c>
      <c r="N116" s="5">
        <v>785048342887</v>
      </c>
      <c r="O116" s="5">
        <v>859736792345</v>
      </c>
      <c r="P116" s="5">
        <v>835881014674</v>
      </c>
      <c r="Q116" s="5">
        <v>735476711731</v>
      </c>
      <c r="R116" s="5">
        <v>689189375810</v>
      </c>
      <c r="S116" s="5">
        <v>672006964821</v>
      </c>
      <c r="T116" s="5">
        <v>631560510887</v>
      </c>
      <c r="U116" s="5">
        <v>664163283789</v>
      </c>
      <c r="V116" s="5">
        <v>574356916835</v>
      </c>
      <c r="W116" s="5">
        <v>553422620268</v>
      </c>
      <c r="X116" s="5">
        <v>443823958263</v>
      </c>
      <c r="Y116" s="5">
        <v>484605348434</v>
      </c>
      <c r="Z116" s="5">
        <v>436368375278</v>
      </c>
    </row>
    <row r="117" spans="2:26" ht="15.5" x14ac:dyDescent="0.35">
      <c r="C117" t="s">
        <v>153</v>
      </c>
    </row>
    <row r="118" spans="2:26" ht="15.5" x14ac:dyDescent="0.35">
      <c r="C118" t="s">
        <v>154</v>
      </c>
      <c r="D118" s="5">
        <v>126471843750</v>
      </c>
      <c r="E118" s="5">
        <v>126471843750</v>
      </c>
      <c r="F118" s="5">
        <v>126471843750</v>
      </c>
      <c r="G118" s="5">
        <v>126471843750</v>
      </c>
      <c r="I118" s="5">
        <v>126471843750</v>
      </c>
      <c r="J118" s="5">
        <v>126471843750</v>
      </c>
      <c r="K118" s="5">
        <v>126471843750</v>
      </c>
      <c r="L118" s="5">
        <v>126471843750</v>
      </c>
      <c r="M118" s="5">
        <v>126471843750</v>
      </c>
      <c r="N118" s="5">
        <v>126471843750</v>
      </c>
      <c r="O118" s="5">
        <v>126471843750</v>
      </c>
      <c r="P118" s="5">
        <v>126471843750</v>
      </c>
      <c r="Q118" s="5">
        <v>126471843750</v>
      </c>
      <c r="R118" s="5">
        <v>126471843750</v>
      </c>
      <c r="S118" s="5">
        <v>126471843750</v>
      </c>
      <c r="T118" s="5">
        <v>126471843750</v>
      </c>
      <c r="U118" s="5">
        <v>126471843750</v>
      </c>
      <c r="V118" s="5">
        <v>126471843750</v>
      </c>
      <c r="W118" s="5">
        <v>126471843750</v>
      </c>
      <c r="X118" s="5">
        <v>126471843750</v>
      </c>
      <c r="Y118" s="5">
        <v>126471843750</v>
      </c>
      <c r="Z118" s="5">
        <v>126471843750</v>
      </c>
    </row>
    <row r="119" spans="2:26" ht="15.5" x14ac:dyDescent="0.35">
      <c r="C119" t="s">
        <v>155</v>
      </c>
      <c r="D119" s="5">
        <v>16238938833</v>
      </c>
      <c r="E119" s="5">
        <v>16238938833</v>
      </c>
      <c r="F119" s="5">
        <v>16238938833</v>
      </c>
      <c r="G119" s="5">
        <v>16238938833</v>
      </c>
      <c r="I119" s="5">
        <v>16238938833</v>
      </c>
      <c r="J119" s="5">
        <v>16238938833</v>
      </c>
      <c r="K119" s="5">
        <v>16238938833</v>
      </c>
      <c r="L119" s="5">
        <v>16238938833</v>
      </c>
      <c r="M119" s="5">
        <v>16238938833</v>
      </c>
      <c r="N119" s="5">
        <v>16238938833</v>
      </c>
      <c r="O119" s="5">
        <v>16238938833</v>
      </c>
      <c r="P119" s="5">
        <v>16238938833</v>
      </c>
      <c r="Q119" s="5">
        <v>16238938833</v>
      </c>
      <c r="R119" s="5">
        <v>16238938833</v>
      </c>
      <c r="S119" s="5">
        <v>16238938833</v>
      </c>
      <c r="T119" s="5">
        <v>16238938833</v>
      </c>
      <c r="U119" s="5">
        <v>16238938833</v>
      </c>
      <c r="V119" s="5">
        <v>16238938833</v>
      </c>
      <c r="W119" s="5">
        <v>16238938833</v>
      </c>
      <c r="X119" s="5">
        <v>16238938833</v>
      </c>
      <c r="Y119" s="5">
        <v>16238938833</v>
      </c>
      <c r="Z119" s="5">
        <v>16238938833</v>
      </c>
    </row>
    <row r="120" spans="2:26" ht="15.5" x14ac:dyDescent="0.35">
      <c r="C120" t="s">
        <v>156</v>
      </c>
      <c r="D120" s="5">
        <v>-1090242246838</v>
      </c>
      <c r="E120" s="5">
        <v>-1097700926058</v>
      </c>
      <c r="F120" s="5">
        <v>-922298724219</v>
      </c>
      <c r="G120" s="5">
        <v>-915617700718</v>
      </c>
      <c r="I120" s="5">
        <v>-1097700926058</v>
      </c>
      <c r="J120" s="5">
        <v>-889186345884</v>
      </c>
      <c r="K120" s="5">
        <v>-848818072726</v>
      </c>
      <c r="L120" s="5">
        <v>-815459409680</v>
      </c>
      <c r="M120" s="5">
        <v>-729113929491</v>
      </c>
      <c r="N120" s="5">
        <v>-602596073290</v>
      </c>
      <c r="O120" s="5">
        <v>-188197633875</v>
      </c>
      <c r="P120" s="5">
        <v>-136454735820</v>
      </c>
      <c r="Q120" s="5">
        <v>-99977561305</v>
      </c>
      <c r="R120" s="5">
        <v>-100978947247</v>
      </c>
      <c r="S120" s="5">
        <v>-129967452003</v>
      </c>
      <c r="T120" s="5">
        <v>-133714315326</v>
      </c>
      <c r="U120" s="5">
        <v>-175337092510</v>
      </c>
      <c r="V120" s="5">
        <v>-37418495161</v>
      </c>
      <c r="W120" s="5">
        <v>-5200881637</v>
      </c>
      <c r="X120" s="5">
        <v>-9352636378</v>
      </c>
      <c r="Y120" s="5">
        <v>551781763</v>
      </c>
      <c r="Z120" s="5">
        <v>-11851166788</v>
      </c>
    </row>
    <row r="121" spans="2:26" ht="15.5" x14ac:dyDescent="0.35">
      <c r="C121" t="s">
        <v>157</v>
      </c>
      <c r="D121" s="5">
        <v>900000000</v>
      </c>
      <c r="E121" s="5">
        <v>900000000</v>
      </c>
      <c r="F121" s="5">
        <v>900000000</v>
      </c>
      <c r="G121" s="5">
        <v>900000000</v>
      </c>
      <c r="I121" s="5">
        <v>900000000</v>
      </c>
      <c r="J121" s="5">
        <v>900000000</v>
      </c>
      <c r="K121" s="5">
        <v>900000000</v>
      </c>
      <c r="L121" s="5">
        <v>900000000</v>
      </c>
      <c r="M121" s="5">
        <v>900000000</v>
      </c>
      <c r="N121" s="5">
        <v>900000000</v>
      </c>
      <c r="O121" s="5">
        <v>900000000</v>
      </c>
      <c r="P121" s="5">
        <v>900000000</v>
      </c>
      <c r="Q121" s="5">
        <v>900000000</v>
      </c>
      <c r="R121" s="5">
        <v>900000000</v>
      </c>
      <c r="S121" s="5">
        <v>900000000</v>
      </c>
      <c r="T121" s="5">
        <v>900000000</v>
      </c>
      <c r="U121" s="5">
        <v>900000000</v>
      </c>
      <c r="V121" s="5">
        <v>900000000</v>
      </c>
      <c r="W121" s="5">
        <v>900000000</v>
      </c>
      <c r="X121" s="5">
        <v>900000000</v>
      </c>
      <c r="Y121" s="5">
        <v>900000000</v>
      </c>
      <c r="Z121" s="5">
        <v>900000000</v>
      </c>
    </row>
    <row r="122" spans="2:26" ht="15.5" x14ac:dyDescent="0.35">
      <c r="C122" t="s">
        <v>158</v>
      </c>
      <c r="F122" s="5">
        <v>-923198724219</v>
      </c>
      <c r="G122" s="5">
        <v>-916517700718</v>
      </c>
      <c r="J122" s="5">
        <v>-890086345884</v>
      </c>
      <c r="K122" s="5">
        <v>-849718072726</v>
      </c>
      <c r="L122" s="5">
        <v>-816359409680</v>
      </c>
      <c r="M122" s="5">
        <v>-730013929491</v>
      </c>
      <c r="N122" s="5">
        <v>-603496073290</v>
      </c>
      <c r="O122" s="5">
        <v>-189097633875</v>
      </c>
      <c r="P122" s="5">
        <v>-137354735820</v>
      </c>
      <c r="Q122" s="5">
        <v>-100877561305</v>
      </c>
      <c r="R122" s="5">
        <v>-101878947247</v>
      </c>
      <c r="S122" s="5">
        <v>-130867452003</v>
      </c>
      <c r="T122" s="5">
        <v>-134614315326</v>
      </c>
      <c r="U122" s="5">
        <v>-176237092510</v>
      </c>
      <c r="V122" s="5">
        <v>-38318495161</v>
      </c>
      <c r="W122" s="5">
        <v>-6100881637</v>
      </c>
      <c r="X122" s="5">
        <v>-10252636378</v>
      </c>
      <c r="Y122" s="5">
        <v>-348218237</v>
      </c>
      <c r="Z122" s="5">
        <v>-12751166788</v>
      </c>
    </row>
    <row r="123" spans="2:26" ht="15.5" x14ac:dyDescent="0.35">
      <c r="C123" t="s">
        <v>1222</v>
      </c>
      <c r="D123" s="5">
        <v>-1091142246838</v>
      </c>
      <c r="E123" s="5">
        <v>-1098600926058</v>
      </c>
      <c r="F123" s="5">
        <v>-923198724219</v>
      </c>
      <c r="G123" s="5">
        <v>-916517700718</v>
      </c>
      <c r="I123" s="5">
        <v>-1098600926058</v>
      </c>
      <c r="J123" s="5">
        <v>-890086345884</v>
      </c>
      <c r="K123" s="5">
        <v>-849718072726</v>
      </c>
      <c r="L123" s="5">
        <v>-816359409680</v>
      </c>
      <c r="M123" s="5">
        <v>-730013929491</v>
      </c>
      <c r="N123" s="5">
        <v>-603496073290</v>
      </c>
      <c r="O123" s="5">
        <v>-189097633875</v>
      </c>
      <c r="P123" s="5">
        <v>-137354735820</v>
      </c>
      <c r="Q123" s="5">
        <v>-100877561305</v>
      </c>
      <c r="R123" s="5">
        <v>-101878947247</v>
      </c>
      <c r="S123" s="5">
        <v>-130867452003</v>
      </c>
      <c r="T123" s="5">
        <v>-134614315326</v>
      </c>
      <c r="U123" s="5">
        <v>-176237092510</v>
      </c>
      <c r="V123" s="5">
        <v>-38318495161</v>
      </c>
      <c r="W123" s="5">
        <v>-6100881637</v>
      </c>
      <c r="X123" s="5">
        <v>-10252636378</v>
      </c>
      <c r="Y123" s="5">
        <v>-348218237</v>
      </c>
      <c r="Z123" s="5">
        <v>-12751166788</v>
      </c>
    </row>
    <row r="124" spans="2:26" ht="15.5" x14ac:dyDescent="0.35">
      <c r="C124" t="s">
        <v>9</v>
      </c>
      <c r="D124" s="5">
        <v>-603487197124</v>
      </c>
      <c r="E124" s="5">
        <v>-610945876344</v>
      </c>
      <c r="F124" s="5">
        <v>-708809639268</v>
      </c>
      <c r="G124" s="5">
        <v>-702128615767</v>
      </c>
      <c r="I124" s="5">
        <v>-610945876344</v>
      </c>
      <c r="J124" s="5">
        <v>-675659087818</v>
      </c>
      <c r="K124" s="5">
        <v>-635584467177</v>
      </c>
      <c r="L124" s="5">
        <v>-601894555174</v>
      </c>
      <c r="M124" s="5">
        <v>-514751714943</v>
      </c>
      <c r="N124" s="5">
        <v>-390322799164</v>
      </c>
      <c r="O124" s="5">
        <v>35946225736</v>
      </c>
      <c r="P124" s="5">
        <v>87485419125</v>
      </c>
      <c r="Q124" s="5">
        <v>123822344724</v>
      </c>
      <c r="R124" s="5">
        <v>126808101985</v>
      </c>
      <c r="S124" s="5">
        <v>91161062358</v>
      </c>
      <c r="T124" s="5">
        <v>82154363037</v>
      </c>
      <c r="U124" s="5">
        <v>59013841996</v>
      </c>
      <c r="V124" s="5">
        <v>105292287422</v>
      </c>
      <c r="W124" s="5">
        <v>137509900946</v>
      </c>
      <c r="X124" s="5">
        <v>133358146205</v>
      </c>
      <c r="Y124" s="5">
        <v>143262564346</v>
      </c>
      <c r="Z124" s="5">
        <v>130859615795</v>
      </c>
    </row>
    <row r="125" spans="2:26" ht="15.5" x14ac:dyDescent="0.35">
      <c r="C125" t="s">
        <v>161</v>
      </c>
      <c r="D125" s="5">
        <v>380728805007</v>
      </c>
      <c r="E125" s="5">
        <v>369335914768</v>
      </c>
      <c r="F125" s="5">
        <v>361671126123</v>
      </c>
      <c r="G125" s="5">
        <v>164155850175</v>
      </c>
      <c r="I125" s="5">
        <v>369335914768</v>
      </c>
      <c r="J125" s="5">
        <v>179887349304</v>
      </c>
      <c r="K125" s="5">
        <v>216182459870</v>
      </c>
      <c r="L125" s="5">
        <v>252098033300</v>
      </c>
      <c r="M125" s="5">
        <v>282668964144</v>
      </c>
      <c r="N125" s="5">
        <v>394725543723</v>
      </c>
      <c r="O125" s="5">
        <v>895683018081</v>
      </c>
      <c r="P125" s="5">
        <v>923366433799</v>
      </c>
      <c r="Q125" s="5">
        <v>859299056455</v>
      </c>
      <c r="R125" s="5">
        <v>815997477795</v>
      </c>
      <c r="S125" s="5">
        <v>763168027179</v>
      </c>
      <c r="T125" s="5">
        <v>713714873924</v>
      </c>
      <c r="U125" s="5">
        <v>723177125785</v>
      </c>
      <c r="V125" s="5">
        <v>679649204257</v>
      </c>
      <c r="W125" s="5">
        <v>690932521214</v>
      </c>
      <c r="X125" s="5">
        <v>577182104468</v>
      </c>
      <c r="Y125" s="5">
        <v>627867912780</v>
      </c>
      <c r="Z125" s="5">
        <v>567227991073</v>
      </c>
    </row>
    <row r="126" spans="2:26" ht="15.5" x14ac:dyDescent="0.35">
      <c r="C126" t="s">
        <v>162</v>
      </c>
      <c r="D126" s="5">
        <v>1011774750</v>
      </c>
      <c r="E126" s="5">
        <v>1011774750</v>
      </c>
      <c r="F126" s="5">
        <v>1011774750</v>
      </c>
      <c r="G126" s="5">
        <v>1011774750</v>
      </c>
      <c r="I126" s="5">
        <v>1011774750</v>
      </c>
      <c r="J126" s="5">
        <v>1011774750</v>
      </c>
      <c r="K126" s="5">
        <v>1011774750</v>
      </c>
      <c r="L126" s="5">
        <v>1011774750</v>
      </c>
      <c r="M126" s="5">
        <v>1011774750</v>
      </c>
      <c r="N126" s="5">
        <v>1011774750</v>
      </c>
      <c r="O126" s="5">
        <v>1011774750</v>
      </c>
      <c r="P126" s="5">
        <v>1011774750</v>
      </c>
      <c r="Q126" s="5">
        <v>1011774750</v>
      </c>
      <c r="R126" s="5">
        <v>1011774750</v>
      </c>
      <c r="S126" s="5">
        <v>1011774750</v>
      </c>
      <c r="T126" s="5">
        <v>1011774750</v>
      </c>
      <c r="U126" s="5">
        <v>1011774750</v>
      </c>
      <c r="V126" s="5">
        <v>1011774750</v>
      </c>
      <c r="W126" s="5">
        <v>1011774750</v>
      </c>
      <c r="X126" s="5">
        <v>1011774750</v>
      </c>
      <c r="Y126" s="5">
        <v>1011774750</v>
      </c>
      <c r="Z126" s="5">
        <v>1011774750</v>
      </c>
    </row>
    <row r="128" spans="2:26" ht="15.5" x14ac:dyDescent="0.35">
      <c r="B128" t="s">
        <v>163</v>
      </c>
      <c r="C128" t="s">
        <v>164</v>
      </c>
      <c r="D128" s="5">
        <v>5228570006</v>
      </c>
      <c r="E128" s="5">
        <v>-11079539626</v>
      </c>
      <c r="F128" s="5">
        <v>-4462136398</v>
      </c>
      <c r="G128" s="5">
        <v>-1750679399</v>
      </c>
      <c r="I128" s="5">
        <v>-19432178672</v>
      </c>
      <c r="J128" s="5">
        <v>-8440386848</v>
      </c>
      <c r="K128" s="5">
        <v>-12166033068</v>
      </c>
      <c r="L128" s="5">
        <v>-18923347255</v>
      </c>
      <c r="M128" s="5">
        <v>-60109086265</v>
      </c>
      <c r="N128" s="5">
        <v>-39516270816</v>
      </c>
      <c r="O128" s="5">
        <v>7895681075</v>
      </c>
      <c r="P128" s="5">
        <v>-11767626516</v>
      </c>
      <c r="Q128" s="5">
        <v>-12654191610</v>
      </c>
      <c r="R128" s="5">
        <v>2138273411</v>
      </c>
      <c r="S128" s="5">
        <v>16167875835</v>
      </c>
      <c r="T128" s="5">
        <v>73334021254</v>
      </c>
      <c r="U128" s="5">
        <v>-20566761493</v>
      </c>
      <c r="V128" s="5">
        <v>12535671620</v>
      </c>
      <c r="W128" s="5">
        <v>-57645847662</v>
      </c>
      <c r="X128" s="5">
        <v>32588149985</v>
      </c>
      <c r="Y128" s="5">
        <v>43150087712</v>
      </c>
      <c r="Z128" s="5">
        <v>-39245517699</v>
      </c>
    </row>
    <row r="129" spans="3:26" ht="15.5" x14ac:dyDescent="0.35">
      <c r="C129" t="s">
        <v>165</v>
      </c>
      <c r="D129" s="5">
        <v>17629421902</v>
      </c>
      <c r="E129" s="5">
        <v>13387822572</v>
      </c>
      <c r="G129" s="5">
        <v>33058667</v>
      </c>
      <c r="I129" s="5">
        <v>13420881239</v>
      </c>
      <c r="J129" s="5">
        <v>72657658</v>
      </c>
      <c r="K129" s="5">
        <v>22360023</v>
      </c>
      <c r="L129" s="5">
        <v>925150997</v>
      </c>
      <c r="M129" s="5">
        <v>16290556357</v>
      </c>
      <c r="N129" s="5">
        <v>222080525885</v>
      </c>
      <c r="O129" s="5">
        <v>633343257623</v>
      </c>
      <c r="P129" s="5">
        <v>1021927239625</v>
      </c>
      <c r="Q129" s="5">
        <v>799211800922</v>
      </c>
      <c r="R129" s="5">
        <v>823739752346</v>
      </c>
      <c r="S129" s="5">
        <v>866161023759</v>
      </c>
      <c r="T129" s="5">
        <v>795452894392</v>
      </c>
      <c r="U129" s="5">
        <v>747077650156</v>
      </c>
      <c r="V129" s="5">
        <v>667720501378</v>
      </c>
      <c r="W129" s="5">
        <v>587514520988</v>
      </c>
      <c r="X129" s="5">
        <v>596282358559</v>
      </c>
      <c r="Y129" s="5">
        <v>653826460690</v>
      </c>
      <c r="Z129" s="5">
        <v>660291625833</v>
      </c>
    </row>
    <row r="130" spans="3:26" ht="15.5" x14ac:dyDescent="0.35">
      <c r="C130" t="s">
        <v>1223</v>
      </c>
    </row>
    <row r="131" spans="3:26" ht="15.5" x14ac:dyDescent="0.35">
      <c r="C131" t="s">
        <v>1224</v>
      </c>
    </row>
    <row r="132" spans="3:26" ht="15.5" x14ac:dyDescent="0.35">
      <c r="C132" t="s">
        <v>167</v>
      </c>
      <c r="D132" s="5">
        <v>-7182970197</v>
      </c>
      <c r="E132" s="5">
        <v>-20052886694</v>
      </c>
      <c r="F132" s="5">
        <v>473114020</v>
      </c>
      <c r="G132" s="5">
        <v>-228768575</v>
      </c>
      <c r="I132" s="5">
        <v>-20052886694</v>
      </c>
      <c r="J132" s="5">
        <v>-1379115293</v>
      </c>
      <c r="K132" s="5">
        <v>-3072206973</v>
      </c>
      <c r="L132" s="5">
        <v>-6948934900</v>
      </c>
      <c r="M132" s="5">
        <v>-55125211250</v>
      </c>
      <c r="N132" s="5">
        <v>-134950321517</v>
      </c>
      <c r="O132" s="5">
        <v>-507454667437</v>
      </c>
      <c r="P132" s="5">
        <v>-728652132289</v>
      </c>
      <c r="Q132" s="5">
        <v>-528706173421</v>
      </c>
      <c r="R132" s="5">
        <v>-568249959251</v>
      </c>
      <c r="S132" s="5">
        <v>-584505929903</v>
      </c>
      <c r="T132" s="5">
        <v>-537100203099</v>
      </c>
      <c r="U132" s="5">
        <v>-597339770382</v>
      </c>
      <c r="V132" s="5">
        <v>-565665324079</v>
      </c>
      <c r="W132" s="5">
        <v>-586611895028</v>
      </c>
      <c r="X132" s="5">
        <v>-503475750368</v>
      </c>
      <c r="Y132" s="5">
        <v>-556150886568</v>
      </c>
      <c r="Z132" s="5">
        <v>-562989376473</v>
      </c>
    </row>
    <row r="133" spans="3:26" ht="15.5" x14ac:dyDescent="0.35">
      <c r="C133" t="s">
        <v>168</v>
      </c>
      <c r="D133" s="5">
        <v>-4027399638</v>
      </c>
      <c r="E133" s="5">
        <v>-2544311285</v>
      </c>
      <c r="F133" s="5">
        <v>-1991478458</v>
      </c>
      <c r="G133" s="5">
        <v>-1091332418</v>
      </c>
      <c r="I133" s="5">
        <v>-7180750385</v>
      </c>
      <c r="J133" s="5">
        <v>-5257012670</v>
      </c>
      <c r="K133" s="5">
        <v>-6637532980</v>
      </c>
      <c r="L133" s="5">
        <v>-10081228216</v>
      </c>
      <c r="M133" s="5">
        <v>-14113239371</v>
      </c>
      <c r="N133" s="5">
        <v>-119100948755</v>
      </c>
      <c r="O133" s="5">
        <v>-135024374755</v>
      </c>
      <c r="P133" s="5">
        <v>-166877536499</v>
      </c>
      <c r="Q133" s="5">
        <v>-163577127159</v>
      </c>
      <c r="R133" s="5">
        <v>-156578134222</v>
      </c>
      <c r="S133" s="5">
        <v>-135740171102</v>
      </c>
      <c r="T133" s="5">
        <v>-119244076989</v>
      </c>
      <c r="U133" s="5">
        <v>-111655339091</v>
      </c>
      <c r="V133" s="5">
        <v>-71558827806</v>
      </c>
    </row>
    <row r="134" spans="3:26" ht="15.5" x14ac:dyDescent="0.35">
      <c r="C134" t="s">
        <v>1225</v>
      </c>
      <c r="D134" s="5">
        <v>-1073685876</v>
      </c>
      <c r="E134" s="5">
        <v>-5048645108</v>
      </c>
      <c r="F134" s="5">
        <v>846565357</v>
      </c>
      <c r="G134" s="5">
        <v>-338039689</v>
      </c>
      <c r="I134" s="5">
        <v>-5048645108</v>
      </c>
      <c r="J134" s="5">
        <v>-1734239352</v>
      </c>
      <c r="K134" s="5">
        <v>-2196514999</v>
      </c>
      <c r="L134" s="5">
        <v>-2310866660</v>
      </c>
      <c r="M134" s="5">
        <v>-6753242688</v>
      </c>
      <c r="N134" s="5">
        <v>-23695746851</v>
      </c>
      <c r="O134" s="5">
        <v>-63938291695</v>
      </c>
      <c r="P134" s="5">
        <v>-104265752073</v>
      </c>
      <c r="Q134" s="5">
        <v>-85273287322</v>
      </c>
      <c r="R134" s="5">
        <v>-69019496236</v>
      </c>
      <c r="S134" s="5">
        <v>-63381034507</v>
      </c>
      <c r="T134" s="5">
        <v>-39823416060</v>
      </c>
      <c r="U134" s="5">
        <v>-39371134773</v>
      </c>
      <c r="V134" s="5">
        <v>-4382043418</v>
      </c>
      <c r="W134" s="5">
        <v>-50710653192</v>
      </c>
      <c r="X134" s="5">
        <v>-40387224666</v>
      </c>
      <c r="Y134" s="5">
        <v>-35384763029</v>
      </c>
      <c r="Z134" s="5">
        <v>-94160309404</v>
      </c>
    </row>
    <row r="135" spans="3:26" ht="15.5" x14ac:dyDescent="0.35">
      <c r="C135" t="s">
        <v>1226</v>
      </c>
      <c r="D135" s="5">
        <v>-170731462</v>
      </c>
      <c r="E135" s="5">
        <v>-424995986</v>
      </c>
      <c r="F135" s="5">
        <v>-275876154</v>
      </c>
      <c r="G135" s="5">
        <v>-148831909</v>
      </c>
      <c r="I135" s="5">
        <v>-911967747</v>
      </c>
      <c r="J135" s="5">
        <v>-424117073</v>
      </c>
      <c r="K135" s="5">
        <v>-478496019</v>
      </c>
      <c r="L135" s="5">
        <v>-455237445</v>
      </c>
      <c r="M135" s="5">
        <v>-983335593</v>
      </c>
      <c r="N135" s="5">
        <v>-1996507960</v>
      </c>
      <c r="O135" s="5">
        <v>81002808178</v>
      </c>
      <c r="P135" s="5">
        <v>-7134753412</v>
      </c>
      <c r="Q135" s="5">
        <v>-10839383006</v>
      </c>
      <c r="R135" s="5">
        <v>-5597918486</v>
      </c>
      <c r="S135" s="5">
        <v>-45410720284</v>
      </c>
      <c r="T135" s="5">
        <v>-14438202929</v>
      </c>
      <c r="U135" s="5">
        <v>-4688593040</v>
      </c>
      <c r="V135" s="5">
        <v>-5446706480</v>
      </c>
      <c r="W135" s="5">
        <v>6091908086</v>
      </c>
      <c r="X135" s="5">
        <v>8172527584</v>
      </c>
      <c r="Y135" s="5">
        <v>-6280561155</v>
      </c>
      <c r="Z135" s="5">
        <v>-7917829040</v>
      </c>
    </row>
    <row r="136" spans="3:26" ht="15.5" x14ac:dyDescent="0.35">
      <c r="C136" t="s">
        <v>1227</v>
      </c>
      <c r="W136" s="5">
        <v>533294728</v>
      </c>
      <c r="X136" s="5">
        <v>-6005252177</v>
      </c>
      <c r="Y136" s="5">
        <v>14069447759</v>
      </c>
      <c r="Z136" s="5">
        <v>-7219487541</v>
      </c>
    </row>
    <row r="137" spans="3:26" ht="15.5" x14ac:dyDescent="0.35">
      <c r="C137" t="s">
        <v>624</v>
      </c>
      <c r="D137" s="5">
        <v>-12454787173</v>
      </c>
      <c r="E137" s="5">
        <v>-28070839073</v>
      </c>
      <c r="F137" s="5">
        <v>-947675235</v>
      </c>
      <c r="G137" s="5">
        <v>-1806972591</v>
      </c>
      <c r="I137" s="5">
        <v>-33194249934</v>
      </c>
      <c r="J137" s="5">
        <v>-8794484388</v>
      </c>
      <c r="K137" s="5">
        <v>-12384750971</v>
      </c>
      <c r="L137" s="5">
        <v>-19796267221</v>
      </c>
      <c r="M137" s="5">
        <v>-76975028902</v>
      </c>
      <c r="N137" s="5">
        <v>-279743525083</v>
      </c>
      <c r="O137" s="5">
        <v>-625414525709</v>
      </c>
      <c r="P137" s="5">
        <v>-1006930174273</v>
      </c>
      <c r="Q137" s="5">
        <v>-788395970908</v>
      </c>
      <c r="R137" s="5">
        <v>-799445508195</v>
      </c>
      <c r="S137" s="5">
        <v>-829037855796</v>
      </c>
      <c r="T137" s="5">
        <v>-710605899077</v>
      </c>
      <c r="U137" s="5">
        <v>-753054837286</v>
      </c>
      <c r="V137" s="5">
        <v>-647052901783</v>
      </c>
      <c r="W137" s="5">
        <v>-630697345406</v>
      </c>
      <c r="X137" s="5">
        <v>-541695699627</v>
      </c>
      <c r="Y137" s="5">
        <v>-583746762993</v>
      </c>
      <c r="Z137" s="5">
        <v>-672287002458</v>
      </c>
    </row>
    <row r="138" spans="3:26" ht="15.5" x14ac:dyDescent="0.35">
      <c r="C138" t="s">
        <v>1228</v>
      </c>
      <c r="E138" s="5">
        <v>3543574710</v>
      </c>
      <c r="F138" s="5">
        <v>-3543574710</v>
      </c>
    </row>
    <row r="139" spans="3:26" ht="15.5" x14ac:dyDescent="0.35">
      <c r="C139" t="s">
        <v>1229</v>
      </c>
      <c r="N139" s="5">
        <v>18035188654</v>
      </c>
    </row>
    <row r="140" spans="3:26" ht="15.5" x14ac:dyDescent="0.35">
      <c r="C140" t="s">
        <v>859</v>
      </c>
    </row>
    <row r="141" spans="3:26" ht="15.5" x14ac:dyDescent="0.35">
      <c r="C141" t="s">
        <v>388</v>
      </c>
      <c r="K141" s="5">
        <v>-1067524055</v>
      </c>
      <c r="L141" s="5">
        <v>-9211820382</v>
      </c>
      <c r="M141" s="5">
        <v>-20007916971</v>
      </c>
      <c r="N141" s="5">
        <v>-22225067585</v>
      </c>
      <c r="O141" s="5">
        <v>-24963659217</v>
      </c>
    </row>
    <row r="142" spans="3:26" ht="15.5" x14ac:dyDescent="0.35">
      <c r="C142" t="s">
        <v>542</v>
      </c>
      <c r="D142" s="5">
        <v>53935277</v>
      </c>
      <c r="E142" s="5">
        <v>59902165</v>
      </c>
      <c r="F142" s="5">
        <v>29113547</v>
      </c>
      <c r="G142" s="5">
        <v>23234525</v>
      </c>
      <c r="I142" s="5">
        <v>341190023</v>
      </c>
      <c r="J142" s="5">
        <v>281439882</v>
      </c>
      <c r="K142" s="5">
        <v>196357880</v>
      </c>
      <c r="L142" s="5">
        <v>-52231031</v>
      </c>
      <c r="M142" s="5">
        <v>575386280</v>
      </c>
      <c r="N142" s="5">
        <v>111539728</v>
      </c>
      <c r="O142" s="5">
        <v>-33050839</v>
      </c>
      <c r="P142" s="5">
        <v>-2357561748</v>
      </c>
      <c r="Q142" s="5">
        <v>-1022306143</v>
      </c>
      <c r="R142" s="5">
        <v>-541579406</v>
      </c>
      <c r="S142" s="5">
        <v>-891786813</v>
      </c>
      <c r="T142" s="5">
        <v>6064335999</v>
      </c>
      <c r="U142" s="5">
        <v>1183761755</v>
      </c>
      <c r="V142" s="5">
        <v>5960749552</v>
      </c>
      <c r="W142" s="5">
        <v>2480482229</v>
      </c>
      <c r="X142" s="5">
        <v>-1407808579</v>
      </c>
      <c r="Y142" s="5">
        <v>387745074</v>
      </c>
      <c r="Z142" s="5">
        <v>325874249</v>
      </c>
    </row>
    <row r="143" spans="3:26" ht="15.5" x14ac:dyDescent="0.35">
      <c r="C143" t="s">
        <v>179</v>
      </c>
      <c r="D143" s="5">
        <v>-19872293</v>
      </c>
      <c r="E143" s="5">
        <v>-20564857</v>
      </c>
      <c r="F143" s="5">
        <v>205505343707</v>
      </c>
      <c r="G143" s="5">
        <v>1394960966</v>
      </c>
      <c r="I143" s="5">
        <v>209066915697</v>
      </c>
      <c r="J143" s="5">
        <v>7962467672</v>
      </c>
      <c r="K143" s="5">
        <v>10218820745</v>
      </c>
      <c r="L143" s="5">
        <v>11963537118</v>
      </c>
      <c r="M143" s="5">
        <v>53286083029</v>
      </c>
      <c r="N143" s="5">
        <v>27643300008</v>
      </c>
      <c r="O143" s="5">
        <v>9817334873</v>
      </c>
      <c r="P143" s="5">
        <v>26176075000</v>
      </c>
      <c r="Q143" s="5">
        <v>34991522601</v>
      </c>
      <c r="R143" s="5">
        <v>33544500000</v>
      </c>
      <c r="S143" s="5">
        <v>-10892577952</v>
      </c>
      <c r="T143" s="5">
        <v>-109216170440</v>
      </c>
      <c r="U143" s="5">
        <v>35410683966</v>
      </c>
      <c r="V143" s="5">
        <v>4259681677</v>
      </c>
      <c r="W143" s="5">
        <v>93778369121</v>
      </c>
      <c r="X143" s="5">
        <v>-5405832644</v>
      </c>
      <c r="Y143" s="5">
        <v>-32888440389</v>
      </c>
      <c r="Z143" s="5">
        <v>76095020623</v>
      </c>
    </row>
    <row r="144" spans="3:26" ht="15.5" x14ac:dyDescent="0.35">
      <c r="C144" t="s">
        <v>180</v>
      </c>
      <c r="D144" s="5">
        <v>11061441</v>
      </c>
      <c r="E144" s="5">
        <v>-162188953721</v>
      </c>
      <c r="F144" s="5">
        <v>143077015</v>
      </c>
      <c r="G144" s="5">
        <v>7965354</v>
      </c>
      <c r="I144" s="5">
        <v>-161761911352</v>
      </c>
      <c r="J144" s="5">
        <v>152771665</v>
      </c>
      <c r="K144" s="5">
        <v>1150000000</v>
      </c>
      <c r="L144" s="5">
        <v>4809560407</v>
      </c>
      <c r="M144" s="5">
        <v>1891397606</v>
      </c>
      <c r="N144" s="5">
        <v>-1588881866</v>
      </c>
      <c r="O144" s="5">
        <v>-26933566293</v>
      </c>
      <c r="P144" s="5">
        <v>-26600663597</v>
      </c>
      <c r="Q144" s="5">
        <v>3547554958</v>
      </c>
      <c r="R144" s="5">
        <v>-38674426565</v>
      </c>
      <c r="S144" s="5">
        <v>-11500110401</v>
      </c>
      <c r="T144" s="5">
        <v>23605699680</v>
      </c>
      <c r="U144" s="5">
        <v>-10027401003</v>
      </c>
      <c r="V144" s="5">
        <v>-11810768537</v>
      </c>
      <c r="W144" s="5">
        <v>-14323049648</v>
      </c>
      <c r="X144" s="5">
        <v>-27948255683</v>
      </c>
      <c r="Y144" s="5">
        <v>-16187845838</v>
      </c>
      <c r="Z144" s="5">
        <v>-33451752244</v>
      </c>
    </row>
    <row r="145" spans="3:26" ht="15.5" x14ac:dyDescent="0.35">
      <c r="C145" t="s">
        <v>181</v>
      </c>
      <c r="D145" s="5">
        <v>-33983604</v>
      </c>
      <c r="E145" s="5">
        <v>-162174546487</v>
      </c>
      <c r="I145" s="5">
        <v>-162174546487</v>
      </c>
      <c r="L145" s="5">
        <v>-5050000</v>
      </c>
      <c r="N145" s="5">
        <v>-3072643115</v>
      </c>
      <c r="O145" s="5">
        <v>-26856593566</v>
      </c>
      <c r="P145" s="5">
        <v>-26724870367</v>
      </c>
      <c r="Q145" s="5">
        <v>-26015439412</v>
      </c>
      <c r="R145" s="5">
        <v>-37692807189</v>
      </c>
      <c r="S145" s="5">
        <v>-740825818</v>
      </c>
      <c r="T145" s="5">
        <v>-9184165504</v>
      </c>
      <c r="U145" s="5">
        <v>-10403049235</v>
      </c>
      <c r="V145" s="5">
        <v>-17524820371</v>
      </c>
      <c r="W145" s="5">
        <v>-10967136700</v>
      </c>
      <c r="X145" s="5">
        <v>-21566270691</v>
      </c>
      <c r="Y145" s="5">
        <v>-8806781526</v>
      </c>
      <c r="Z145" s="5">
        <v>-33451752244</v>
      </c>
    </row>
    <row r="146" spans="3:26" ht="15.5" x14ac:dyDescent="0.35">
      <c r="C146" t="s">
        <v>187</v>
      </c>
      <c r="D146" s="5">
        <v>45045045</v>
      </c>
      <c r="E146" s="5">
        <v>1500000</v>
      </c>
      <c r="F146" s="5">
        <v>127169781</v>
      </c>
      <c r="G146" s="5">
        <v>7965354</v>
      </c>
      <c r="I146" s="5">
        <v>412635135</v>
      </c>
      <c r="J146" s="5">
        <v>147747748</v>
      </c>
      <c r="K146" s="5">
        <v>1150000000</v>
      </c>
      <c r="L146" s="5">
        <v>4810105902</v>
      </c>
      <c r="M146" s="5">
        <v>1899706105</v>
      </c>
      <c r="N146" s="5">
        <v>1625000000</v>
      </c>
      <c r="O146" s="5">
        <v>196000000</v>
      </c>
      <c r="P146" s="5">
        <v>188687500</v>
      </c>
      <c r="Q146" s="5">
        <v>29562994370</v>
      </c>
      <c r="T146" s="5">
        <v>42892924093</v>
      </c>
      <c r="V146" s="5">
        <v>15605600000</v>
      </c>
    </row>
    <row r="147" spans="3:26" ht="15.5" x14ac:dyDescent="0.35">
      <c r="C147" t="s">
        <v>1230</v>
      </c>
    </row>
    <row r="148" spans="3:26" ht="15.5" x14ac:dyDescent="0.35">
      <c r="C148" t="s">
        <v>1231</v>
      </c>
      <c r="E148" s="5">
        <v>-15907234</v>
      </c>
      <c r="F148" s="5">
        <v>15907234</v>
      </c>
    </row>
    <row r="149" spans="3:26" ht="15.5" x14ac:dyDescent="0.35">
      <c r="C149" t="s">
        <v>580</v>
      </c>
      <c r="J149" s="5">
        <v>5023917</v>
      </c>
      <c r="L149" s="5">
        <v>4504505</v>
      </c>
      <c r="M149" s="5">
        <v>-8308499</v>
      </c>
      <c r="N149" s="5">
        <v>-141238751</v>
      </c>
      <c r="O149" s="5">
        <v>-272972727</v>
      </c>
      <c r="P149" s="5">
        <v>-64480730</v>
      </c>
      <c r="R149" s="5">
        <v>-981619376</v>
      </c>
      <c r="S149" s="5">
        <v>-10759284583</v>
      </c>
      <c r="T149" s="5">
        <v>-10103058909</v>
      </c>
      <c r="U149" s="5">
        <v>375648232</v>
      </c>
      <c r="V149" s="5">
        <v>-9891548166</v>
      </c>
      <c r="W149" s="5">
        <v>-3355912948</v>
      </c>
      <c r="X149" s="5">
        <v>-6381984992</v>
      </c>
      <c r="Y149" s="5">
        <v>-7381064312</v>
      </c>
    </row>
    <row r="150" spans="3:26" ht="15.5" x14ac:dyDescent="0.35">
      <c r="C150" t="s">
        <v>197</v>
      </c>
      <c r="D150" s="5">
        <v>-19872293</v>
      </c>
      <c r="E150" s="5">
        <v>-20564857</v>
      </c>
      <c r="F150" s="5">
        <v>205505343707</v>
      </c>
      <c r="G150" s="5">
        <v>1394960966</v>
      </c>
      <c r="I150" s="5">
        <v>209066915697</v>
      </c>
      <c r="J150" s="5">
        <v>7962467672</v>
      </c>
      <c r="K150" s="5">
        <v>10218820745</v>
      </c>
      <c r="L150" s="5">
        <v>11963537118</v>
      </c>
      <c r="M150" s="5">
        <v>53286083029</v>
      </c>
      <c r="N150" s="5">
        <v>27643300008</v>
      </c>
      <c r="O150" s="5">
        <v>9817334873</v>
      </c>
      <c r="P150" s="5">
        <v>26176075000</v>
      </c>
      <c r="Q150" s="5">
        <v>34991522601</v>
      </c>
      <c r="R150" s="5">
        <v>33544500000</v>
      </c>
      <c r="S150" s="5">
        <v>-10892577952</v>
      </c>
      <c r="T150" s="5">
        <v>-109216170440</v>
      </c>
      <c r="U150" s="5">
        <v>35410683966</v>
      </c>
      <c r="V150" s="5">
        <v>4259681677</v>
      </c>
      <c r="W150" s="5">
        <v>93778369121</v>
      </c>
      <c r="X150" s="5">
        <v>-5405832644</v>
      </c>
      <c r="Y150" s="5">
        <v>-32888440389</v>
      </c>
      <c r="Z150" s="5">
        <v>76095020623</v>
      </c>
    </row>
    <row r="151" spans="3:26" ht="15.5" x14ac:dyDescent="0.35">
      <c r="C151" t="s">
        <v>1232</v>
      </c>
      <c r="V151" s="5">
        <v>2889600000</v>
      </c>
      <c r="W151" s="5">
        <v>43526400000</v>
      </c>
    </row>
    <row r="152" spans="3:26" ht="15.5" x14ac:dyDescent="0.35">
      <c r="C152" t="s">
        <v>1233</v>
      </c>
      <c r="E152" s="5">
        <v>12519446</v>
      </c>
      <c r="F152" s="5">
        <v>205505343707</v>
      </c>
      <c r="G152" s="5">
        <v>1394960966</v>
      </c>
      <c r="I152" s="5">
        <v>209100000000</v>
      </c>
      <c r="J152" s="5">
        <v>41503503072</v>
      </c>
      <c r="K152" s="5">
        <v>144163344800</v>
      </c>
      <c r="L152" s="5">
        <v>84065000000</v>
      </c>
      <c r="M152" s="5">
        <v>235488000000</v>
      </c>
      <c r="N152" s="5">
        <v>109812231755</v>
      </c>
      <c r="S152" s="5">
        <v>-12333640000</v>
      </c>
      <c r="T152" s="5">
        <v>-73338062802</v>
      </c>
      <c r="U152" s="5">
        <v>35405000000</v>
      </c>
      <c r="W152" s="5">
        <v>51397700000</v>
      </c>
      <c r="X152" s="5">
        <v>22530500000</v>
      </c>
      <c r="Y152" s="5">
        <v>36015250000</v>
      </c>
      <c r="Z152" s="5">
        <v>39016965000</v>
      </c>
    </row>
    <row r="153" spans="3:26" ht="15.5" x14ac:dyDescent="0.35">
      <c r="C153" t="s">
        <v>535</v>
      </c>
      <c r="L153" s="5">
        <v>1800000000</v>
      </c>
      <c r="M153" s="5">
        <v>6175000000</v>
      </c>
      <c r="N153" s="5">
        <v>4593750000</v>
      </c>
    </row>
    <row r="154" spans="3:26" ht="15.5" x14ac:dyDescent="0.35">
      <c r="C154" t="s">
        <v>1234</v>
      </c>
      <c r="D154" s="5">
        <v>-19872293</v>
      </c>
      <c r="E154" s="5">
        <v>-33084303</v>
      </c>
      <c r="I154" s="5">
        <v>-33084303</v>
      </c>
    </row>
    <row r="155" spans="3:26" ht="15.5" x14ac:dyDescent="0.35">
      <c r="C155" t="s">
        <v>890</v>
      </c>
      <c r="J155" s="5">
        <v>-33541035400</v>
      </c>
    </row>
    <row r="156" spans="3:26" ht="15.5" x14ac:dyDescent="0.35">
      <c r="C156" t="s">
        <v>359</v>
      </c>
    </row>
    <row r="157" spans="3:26" ht="15.5" x14ac:dyDescent="0.35">
      <c r="C157" t="s">
        <v>360</v>
      </c>
      <c r="K157" s="5">
        <v>-132877000000</v>
      </c>
      <c r="L157" s="5">
        <v>-64689642500</v>
      </c>
      <c r="M157" s="5">
        <v>-168369000000</v>
      </c>
    </row>
    <row r="158" spans="3:26" ht="15.5" x14ac:dyDescent="0.35">
      <c r="C158" t="s">
        <v>1235</v>
      </c>
      <c r="O158" s="5">
        <v>16917000000</v>
      </c>
      <c r="P158" s="5">
        <v>15250900000</v>
      </c>
      <c r="Q158" s="5">
        <v>26000000000</v>
      </c>
      <c r="S158" s="5">
        <v>1441062048</v>
      </c>
      <c r="T158" s="5">
        <v>-665657638</v>
      </c>
      <c r="U158" s="5">
        <v>5683966</v>
      </c>
      <c r="V158" s="5">
        <v>1370081677</v>
      </c>
      <c r="W158" s="5">
        <v>-2038254401</v>
      </c>
      <c r="X158" s="5">
        <v>1164564117</v>
      </c>
      <c r="Y158" s="5">
        <v>213303383</v>
      </c>
      <c r="Z158" s="5">
        <v>-424519662</v>
      </c>
    </row>
    <row r="159" spans="3:26" ht="15.5" x14ac:dyDescent="0.35">
      <c r="C159" t="s">
        <v>215</v>
      </c>
      <c r="D159" s="5">
        <v>5219759154</v>
      </c>
      <c r="E159" s="5">
        <v>-173289058204</v>
      </c>
      <c r="F159" s="5">
        <v>201186284324</v>
      </c>
      <c r="G159" s="5">
        <v>-347753079</v>
      </c>
      <c r="I159" s="5">
        <v>27872825673</v>
      </c>
      <c r="J159" s="5">
        <v>-325147511</v>
      </c>
      <c r="K159" s="5">
        <v>-797212323</v>
      </c>
      <c r="L159" s="5">
        <v>-2150249730</v>
      </c>
      <c r="M159" s="5">
        <v>-4931605630</v>
      </c>
      <c r="N159" s="5">
        <v>-13461852674</v>
      </c>
      <c r="O159" s="5">
        <v>-9220550345</v>
      </c>
      <c r="P159" s="5">
        <v>-12192215113</v>
      </c>
      <c r="Q159" s="5">
        <v>25884885949</v>
      </c>
      <c r="R159" s="5">
        <v>-2991653154</v>
      </c>
      <c r="S159" s="5">
        <v>-6224812518</v>
      </c>
      <c r="T159" s="5">
        <v>-12276449506</v>
      </c>
      <c r="U159" s="5">
        <v>4816521470</v>
      </c>
      <c r="V159" s="5">
        <v>4984584760</v>
      </c>
      <c r="W159" s="5">
        <v>21809471811</v>
      </c>
      <c r="X159" s="5">
        <v>-765938342</v>
      </c>
      <c r="Y159" s="5">
        <v>-5926198515</v>
      </c>
      <c r="Z159" s="5">
        <v>3397750680</v>
      </c>
    </row>
    <row r="160" spans="3:26" ht="15.5" x14ac:dyDescent="0.35">
      <c r="C160" t="s">
        <v>217</v>
      </c>
      <c r="D160" s="5">
        <v>28737574727</v>
      </c>
      <c r="I160" s="5">
        <v>857056473</v>
      </c>
      <c r="J160" s="5">
        <v>1184100482</v>
      </c>
      <c r="K160" s="5">
        <v>1995889373</v>
      </c>
      <c r="L160" s="5">
        <v>4120928638</v>
      </c>
      <c r="M160" s="5">
        <v>9049376833</v>
      </c>
      <c r="N160" s="5">
        <v>22083529683</v>
      </c>
      <c r="O160" s="5">
        <v>28327048886</v>
      </c>
      <c r="P160" s="5">
        <v>39066225257</v>
      </c>
      <c r="Q160" s="5">
        <v>16777430320</v>
      </c>
      <c r="R160" s="5">
        <v>17116082769</v>
      </c>
      <c r="S160" s="5">
        <v>23340895287</v>
      </c>
      <c r="T160" s="5">
        <v>35617344794</v>
      </c>
      <c r="U160" s="5">
        <v>30800823324</v>
      </c>
      <c r="V160" s="5">
        <v>25816238564</v>
      </c>
      <c r="W160" s="5">
        <v>4006766753</v>
      </c>
      <c r="X160" s="5">
        <v>4772705095</v>
      </c>
      <c r="Y160" s="5">
        <v>10698903610</v>
      </c>
      <c r="Z160" s="5">
        <v>7301152930</v>
      </c>
    </row>
    <row r="161" spans="2:26" ht="15.5" x14ac:dyDescent="0.35">
      <c r="C161" t="s">
        <v>216</v>
      </c>
      <c r="D161" s="5">
        <v>-478306</v>
      </c>
      <c r="E161" s="5">
        <v>-2814479</v>
      </c>
      <c r="F161" s="5">
        <v>2024506</v>
      </c>
      <c r="G161" s="5">
        <v>5297</v>
      </c>
      <c r="I161" s="5">
        <v>7692581</v>
      </c>
      <c r="J161" s="5">
        <v>-1896498</v>
      </c>
      <c r="K161" s="5">
        <v>-14576568</v>
      </c>
      <c r="L161" s="5">
        <v>25210465</v>
      </c>
      <c r="M161" s="5">
        <v>3157435</v>
      </c>
      <c r="N161" s="5">
        <v>427699824</v>
      </c>
      <c r="O161" s="5">
        <v>2977031142</v>
      </c>
      <c r="P161" s="5">
        <v>1453038742</v>
      </c>
      <c r="Q161" s="5">
        <v>-3596091014</v>
      </c>
      <c r="R161" s="5">
        <v>2653000705</v>
      </c>
    </row>
    <row r="162" spans="2:26" ht="15.5" x14ac:dyDescent="0.35">
      <c r="C162" t="s">
        <v>109</v>
      </c>
    </row>
    <row r="163" spans="2:26" ht="15.5" x14ac:dyDescent="0.35">
      <c r="C163" t="s">
        <v>218</v>
      </c>
      <c r="D163" s="5">
        <v>33956855575</v>
      </c>
      <c r="E163" s="5">
        <v>-173291872683</v>
      </c>
      <c r="F163" s="5">
        <v>201188308830</v>
      </c>
      <c r="G163" s="5">
        <v>-347747782</v>
      </c>
      <c r="I163" s="5">
        <v>28737574727</v>
      </c>
      <c r="J163" s="5">
        <v>857056473</v>
      </c>
      <c r="K163" s="5">
        <v>1184100482</v>
      </c>
      <c r="L163" s="5">
        <v>1995889373</v>
      </c>
      <c r="M163" s="5">
        <v>4120928638</v>
      </c>
      <c r="N163" s="5">
        <v>9049376833</v>
      </c>
      <c r="O163" s="5">
        <v>22083529683</v>
      </c>
      <c r="P163" s="5">
        <v>28327048886</v>
      </c>
      <c r="Q163" s="5">
        <v>39066225255</v>
      </c>
      <c r="R163" s="5">
        <v>16777430320</v>
      </c>
      <c r="S163" s="5">
        <v>17116082769</v>
      </c>
      <c r="T163" s="5">
        <v>23340895288</v>
      </c>
      <c r="U163" s="5">
        <v>35617344794</v>
      </c>
      <c r="V163" s="5">
        <v>30800823324</v>
      </c>
      <c r="W163" s="5">
        <v>25816238564</v>
      </c>
      <c r="X163" s="5">
        <v>4006766753</v>
      </c>
      <c r="Y163" s="5">
        <v>4772705095</v>
      </c>
      <c r="Z163" s="5">
        <v>10698903610</v>
      </c>
    </row>
    <row r="165" spans="2:26" ht="15.5" x14ac:dyDescent="0.35">
      <c r="B165" t="s">
        <v>219</v>
      </c>
      <c r="C165" t="s">
        <v>11</v>
      </c>
      <c r="D165" s="5">
        <v>1010000000</v>
      </c>
      <c r="E165" s="5">
        <v>1010000000</v>
      </c>
      <c r="F165" s="5">
        <v>1010000000</v>
      </c>
      <c r="G165" s="5">
        <v>1010000000</v>
      </c>
      <c r="I165" s="5">
        <v>1010000000</v>
      </c>
      <c r="J165" s="5">
        <v>1010000000</v>
      </c>
      <c r="K165" s="5">
        <v>1010000000</v>
      </c>
      <c r="L165" s="5">
        <v>1010000000</v>
      </c>
      <c r="M165" s="5">
        <v>1010000000</v>
      </c>
      <c r="N165" s="5">
        <v>1010000000</v>
      </c>
      <c r="O165" s="5">
        <v>1010000000</v>
      </c>
      <c r="P165" s="5">
        <v>1010000000</v>
      </c>
      <c r="Q165" s="5">
        <v>1010000000</v>
      </c>
      <c r="R165" s="5">
        <v>1010000000</v>
      </c>
      <c r="S165" s="5">
        <v>1010000000</v>
      </c>
      <c r="T165" s="5">
        <v>1010000000</v>
      </c>
      <c r="U165" s="5">
        <v>1010000000</v>
      </c>
      <c r="V165" s="5">
        <v>1010000000</v>
      </c>
      <c r="W165" s="5">
        <v>1010000000</v>
      </c>
      <c r="X165" s="5">
        <v>1010000000</v>
      </c>
      <c r="Y165" s="5">
        <v>1010000000</v>
      </c>
      <c r="Z165" s="5">
        <v>1010000000</v>
      </c>
    </row>
    <row r="166" spans="2:26" ht="15.5" x14ac:dyDescent="0.35">
      <c r="C166" t="s">
        <v>220</v>
      </c>
      <c r="D166" s="6">
        <v>7.37</v>
      </c>
      <c r="E166" s="6">
        <v>29.96</v>
      </c>
      <c r="F166" s="6">
        <v>-6.6</v>
      </c>
      <c r="G166" s="6">
        <v>-19.98</v>
      </c>
    </row>
    <row r="167" spans="2:26" ht="15.5" x14ac:dyDescent="0.35">
      <c r="C167" t="s">
        <v>221</v>
      </c>
      <c r="D167" s="6">
        <v>94.3</v>
      </c>
      <c r="E167" s="6">
        <v>4.24</v>
      </c>
      <c r="F167" s="6">
        <v>-6.67</v>
      </c>
      <c r="G167" s="6">
        <v>-2.2000000000000002</v>
      </c>
    </row>
    <row r="168" spans="2:26" ht="15.5" x14ac:dyDescent="0.35">
      <c r="C168" t="s">
        <v>73</v>
      </c>
      <c r="D168" s="6">
        <v>26.42</v>
      </c>
      <c r="E168" s="6">
        <v>9.43</v>
      </c>
      <c r="F168" s="5">
        <v>0</v>
      </c>
      <c r="G168" s="6">
        <v>1346.64</v>
      </c>
    </row>
    <row r="169" spans="2:26" ht="15.5" x14ac:dyDescent="0.35">
      <c r="C169" t="s">
        <v>222</v>
      </c>
      <c r="D169" s="5">
        <v>15250000000</v>
      </c>
      <c r="E169" s="5">
        <v>30570000000</v>
      </c>
      <c r="F169" s="5">
        <v>-3320000000</v>
      </c>
      <c r="G169" s="5">
        <v>-6080000000</v>
      </c>
    </row>
    <row r="170" spans="2:26" ht="15.5" x14ac:dyDescent="0.35">
      <c r="C170" t="s">
        <v>223</v>
      </c>
      <c r="D170" s="6">
        <v>1.9599999999999999E-2</v>
      </c>
      <c r="E170" s="6">
        <v>8.2100000000000006E-2</v>
      </c>
      <c r="F170" s="6">
        <v>-1.8500000000000003E-2</v>
      </c>
      <c r="G170" s="6">
        <v>-0.1231</v>
      </c>
    </row>
    <row r="171" spans="2:26" ht="15.5" x14ac:dyDescent="0.35">
      <c r="C171" t="s">
        <v>224</v>
      </c>
      <c r="D171" s="6">
        <v>-1.24E-2</v>
      </c>
      <c r="E171" s="6">
        <v>-4.9599999999999998E-2</v>
      </c>
      <c r="F171" s="6">
        <v>9.3999999999999986E-3</v>
      </c>
      <c r="G171" s="6">
        <v>2.8799999999999999E-2</v>
      </c>
    </row>
    <row r="172" spans="2:26" ht="15.5" x14ac:dyDescent="0.35">
      <c r="C172" t="s">
        <v>225</v>
      </c>
      <c r="D172" s="6">
        <v>0.03</v>
      </c>
      <c r="E172" s="6">
        <v>7.46E-2</v>
      </c>
      <c r="F172" s="6">
        <v>-2.63E-2</v>
      </c>
      <c r="G172" s="6">
        <v>-5.8899999999999994E-2</v>
      </c>
    </row>
    <row r="173" spans="2:26" ht="15.5" x14ac:dyDescent="0.35">
      <c r="C173" t="s">
        <v>226</v>
      </c>
      <c r="D173" s="6">
        <v>3.25</v>
      </c>
      <c r="E173" s="6">
        <v>4.2</v>
      </c>
    </row>
    <row r="174" spans="2:26" ht="15.5" x14ac:dyDescent="0.35">
      <c r="C174" t="s">
        <v>227</v>
      </c>
      <c r="D174" s="5">
        <v>-603000000000</v>
      </c>
      <c r="E174" s="5">
        <v>-611000000000</v>
      </c>
      <c r="F174" s="5">
        <v>-709000000000</v>
      </c>
      <c r="G174" s="5">
        <v>-702000000000</v>
      </c>
    </row>
    <row r="175" spans="2:26" ht="15.5" x14ac:dyDescent="0.35">
      <c r="C175" t="s">
        <v>228</v>
      </c>
      <c r="D175" s="6">
        <v>-1.17</v>
      </c>
      <c r="E175" s="6">
        <v>-0.21</v>
      </c>
      <c r="F175" s="6">
        <v>-0.06</v>
      </c>
      <c r="G175" s="6">
        <v>-0.06</v>
      </c>
    </row>
    <row r="176" spans="2:26" ht="15.5" x14ac:dyDescent="0.35">
      <c r="C176" t="s">
        <v>229</v>
      </c>
      <c r="D176" s="6">
        <v>-596.46</v>
      </c>
      <c r="E176" s="6">
        <v>-603.84</v>
      </c>
      <c r="F176" s="6">
        <v>-700.56</v>
      </c>
      <c r="G176" s="6">
        <v>-693.96</v>
      </c>
    </row>
    <row r="177" spans="3:26" ht="15.5" x14ac:dyDescent="0.35">
      <c r="C177" t="s">
        <v>230</v>
      </c>
      <c r="D177" s="6">
        <v>-1.17</v>
      </c>
      <c r="E177" s="6">
        <v>-0.21</v>
      </c>
      <c r="F177" s="6">
        <v>-0.06</v>
      </c>
      <c r="G177" s="6">
        <v>-0.06</v>
      </c>
    </row>
    <row r="178" spans="3:26" ht="15.5" x14ac:dyDescent="0.35">
      <c r="C178" t="s">
        <v>231</v>
      </c>
      <c r="D178" s="6">
        <v>-596.46</v>
      </c>
      <c r="E178" s="6">
        <v>-603.84</v>
      </c>
      <c r="F178" s="6">
        <v>-700.56</v>
      </c>
      <c r="G178" s="6">
        <v>-693.96</v>
      </c>
    </row>
    <row r="179" spans="3:26" ht="15.5" x14ac:dyDescent="0.35">
      <c r="C179" t="s">
        <v>232</v>
      </c>
    </row>
    <row r="180" spans="3:26" ht="15.5" x14ac:dyDescent="0.35">
      <c r="C180" t="s">
        <v>233</v>
      </c>
      <c r="D180" s="5">
        <v>925000000000</v>
      </c>
      <c r="E180" s="5">
        <v>922000000000</v>
      </c>
      <c r="F180" s="5">
        <v>999000000000</v>
      </c>
      <c r="G180" s="5">
        <v>794000000000</v>
      </c>
    </row>
    <row r="181" spans="3:26" ht="15.5" x14ac:dyDescent="0.35">
      <c r="C181" t="s">
        <v>234</v>
      </c>
      <c r="D181" s="5">
        <v>-603000000000</v>
      </c>
      <c r="E181" s="5">
        <v>-611000000000</v>
      </c>
      <c r="F181" s="5">
        <v>-709000000000</v>
      </c>
      <c r="G181" s="5">
        <v>-702000000000</v>
      </c>
    </row>
    <row r="182" spans="3:26" ht="15.5" x14ac:dyDescent="0.35">
      <c r="C182" t="s">
        <v>23</v>
      </c>
      <c r="D182" s="5">
        <v>925000000000</v>
      </c>
      <c r="E182" s="5">
        <v>922000000000</v>
      </c>
      <c r="F182" s="5">
        <v>999000000000</v>
      </c>
      <c r="G182" s="5">
        <v>794000000000</v>
      </c>
    </row>
    <row r="183" spans="3:26" ht="15.5" x14ac:dyDescent="0.35">
      <c r="C183" t="s">
        <v>20</v>
      </c>
      <c r="D183" s="5">
        <v>891000000000</v>
      </c>
      <c r="E183" s="5">
        <v>893000000000</v>
      </c>
      <c r="F183" s="5">
        <v>797000000000</v>
      </c>
      <c r="G183" s="5">
        <v>793000000000</v>
      </c>
    </row>
    <row r="184" spans="3:26" ht="15.5" x14ac:dyDescent="0.35">
      <c r="C184" t="s">
        <v>235</v>
      </c>
      <c r="D184" s="5">
        <v>100000000000</v>
      </c>
      <c r="E184" s="5">
        <v>85000000000</v>
      </c>
      <c r="F184" s="5">
        <v>201000000000</v>
      </c>
      <c r="G184" s="5">
        <v>-1000000000</v>
      </c>
    </row>
    <row r="185" spans="3:26" ht="15.5" x14ac:dyDescent="0.35">
      <c r="C185" t="s">
        <v>236</v>
      </c>
      <c r="D185" s="5">
        <v>5000000000</v>
      </c>
      <c r="E185" s="5">
        <v>-11000000000</v>
      </c>
      <c r="F185" s="5">
        <v>-4000000000</v>
      </c>
      <c r="G185" s="5">
        <v>-2000000000</v>
      </c>
    </row>
    <row r="186" spans="3:26" ht="15.5" x14ac:dyDescent="0.35">
      <c r="C186" t="s">
        <v>237</v>
      </c>
      <c r="D186" s="5">
        <v>0</v>
      </c>
      <c r="E186" s="5">
        <v>-162000000000</v>
      </c>
    </row>
    <row r="187" spans="3:26" ht="15.5" x14ac:dyDescent="0.35">
      <c r="C187" t="s">
        <v>12</v>
      </c>
      <c r="D187" s="5">
        <v>5000000000</v>
      </c>
      <c r="E187" s="5">
        <v>-173000000000</v>
      </c>
      <c r="F187" s="5">
        <v>-4000000000</v>
      </c>
      <c r="G187" s="5">
        <v>-2000000000</v>
      </c>
    </row>
    <row r="188" spans="3:26" ht="15.5" x14ac:dyDescent="0.35">
      <c r="C188" t="s">
        <v>15</v>
      </c>
      <c r="D188" s="6">
        <v>5.13</v>
      </c>
      <c r="E188" s="6">
        <v>-171.24</v>
      </c>
      <c r="F188" s="6">
        <v>-4.41</v>
      </c>
      <c r="G188" s="6">
        <v>-1.73</v>
      </c>
    </row>
    <row r="189" spans="3:26" ht="15.5" x14ac:dyDescent="0.35">
      <c r="C189" t="s">
        <v>58</v>
      </c>
      <c r="I189" s="6">
        <v>-2.77</v>
      </c>
      <c r="J189" s="6">
        <v>-39.9</v>
      </c>
      <c r="K189" s="6">
        <v>-32.97</v>
      </c>
      <c r="L189" s="6">
        <v>-85.34</v>
      </c>
      <c r="M189" s="6">
        <v>-125.05</v>
      </c>
      <c r="N189" s="6">
        <v>-409.58</v>
      </c>
      <c r="O189" s="6">
        <v>-51.14</v>
      </c>
      <c r="P189" s="6">
        <v>-36.049999999999997</v>
      </c>
      <c r="Q189" s="6">
        <v>0.99</v>
      </c>
      <c r="R189" s="6">
        <v>28.65</v>
      </c>
      <c r="S189" s="6">
        <v>-0.86</v>
      </c>
      <c r="T189" s="6">
        <v>22.87</v>
      </c>
      <c r="U189" s="6">
        <v>-136.31</v>
      </c>
      <c r="V189" s="6">
        <v>-31.84</v>
      </c>
      <c r="W189" s="6">
        <v>4.0999999999999996</v>
      </c>
      <c r="X189" s="6">
        <v>-9.7899999999999991</v>
      </c>
      <c r="Y189" s="6">
        <v>12.26</v>
      </c>
      <c r="Z189" s="6">
        <v>-66.95</v>
      </c>
    </row>
    <row r="190" spans="3:26" ht="15.5" x14ac:dyDescent="0.35">
      <c r="C190" t="s">
        <v>72</v>
      </c>
      <c r="I190" s="6">
        <v>-45.85</v>
      </c>
      <c r="J190" s="6">
        <v>-0.83</v>
      </c>
      <c r="K190" s="6">
        <v>-1.52</v>
      </c>
      <c r="L190" s="6">
        <v>-0.6</v>
      </c>
      <c r="M190" s="6">
        <v>-0.9</v>
      </c>
      <c r="N190" s="6">
        <v>-0.12</v>
      </c>
      <c r="O190" s="6">
        <v>-1.04</v>
      </c>
      <c r="P190" s="6">
        <v>-1.72</v>
      </c>
      <c r="Q190" s="6">
        <v>89.9</v>
      </c>
      <c r="R190" s="6">
        <v>4.3600000000000003</v>
      </c>
      <c r="S190" s="6">
        <v>-58.14</v>
      </c>
      <c r="T190" s="6">
        <v>3.76</v>
      </c>
      <c r="U190" s="6">
        <v>-0.38</v>
      </c>
      <c r="V190" s="6">
        <v>-2.2000000000000002</v>
      </c>
      <c r="W190" s="6">
        <v>15.61</v>
      </c>
      <c r="X190" s="6">
        <v>-7.97</v>
      </c>
      <c r="Y190" s="6">
        <v>5.79</v>
      </c>
      <c r="Z190" s="6">
        <v>-0.75</v>
      </c>
    </row>
    <row r="191" spans="3:26" ht="15.5" x14ac:dyDescent="0.35">
      <c r="C191" t="s">
        <v>75</v>
      </c>
      <c r="I191" s="6">
        <v>9.4</v>
      </c>
      <c r="J191" s="6">
        <v>459.53</v>
      </c>
      <c r="K191" s="6">
        <v>2262.46</v>
      </c>
      <c r="L191" s="6">
        <v>55.78</v>
      </c>
      <c r="M191" s="6">
        <v>7.23</v>
      </c>
      <c r="N191" s="6">
        <v>0.31</v>
      </c>
      <c r="O191" s="6">
        <v>0.08</v>
      </c>
      <c r="P191" s="6">
        <v>0.06</v>
      </c>
      <c r="Q191" s="6">
        <v>0.11</v>
      </c>
      <c r="R191" s="6">
        <v>0.15</v>
      </c>
      <c r="S191" s="6">
        <v>0.06</v>
      </c>
      <c r="T191" s="6">
        <v>0.11</v>
      </c>
      <c r="U191" s="6">
        <v>7.0000000000000007E-2</v>
      </c>
      <c r="V191" s="6">
        <v>0.11</v>
      </c>
      <c r="W191" s="6">
        <v>0.11</v>
      </c>
      <c r="X191" s="6">
        <v>0.13</v>
      </c>
      <c r="Y191" s="6">
        <v>0.12</v>
      </c>
      <c r="Z191" s="6">
        <v>0.08</v>
      </c>
    </row>
    <row r="192" spans="3:26" ht="15.5" x14ac:dyDescent="0.35">
      <c r="C192" t="s">
        <v>238</v>
      </c>
      <c r="I192" s="5">
        <v>19180000000</v>
      </c>
      <c r="J192" s="5">
        <v>-23080000000</v>
      </c>
      <c r="K192" s="5">
        <v>-15520000000</v>
      </c>
      <c r="L192" s="5">
        <v>-13280000000</v>
      </c>
      <c r="M192" s="5">
        <v>-86250000000</v>
      </c>
      <c r="N192" s="5">
        <v>-351110000000</v>
      </c>
      <c r="O192" s="5">
        <v>-22230000000</v>
      </c>
      <c r="P192" s="5">
        <v>31680000000</v>
      </c>
    </row>
    <row r="193" spans="3:26" ht="15.5" x14ac:dyDescent="0.35">
      <c r="C193" t="s">
        <v>239</v>
      </c>
      <c r="I193" s="6">
        <v>-7.6E-3</v>
      </c>
      <c r="J193" s="6">
        <v>-0.22440000000000002</v>
      </c>
      <c r="K193" s="6">
        <v>-0.15429999999999999</v>
      </c>
      <c r="L193" s="6">
        <v>-0.34250000000000003</v>
      </c>
      <c r="M193" s="6">
        <v>-0.4476</v>
      </c>
      <c r="N193" s="6">
        <v>-1.0498000000000001</v>
      </c>
      <c r="O193" s="6">
        <v>-5.7800000000000004E-2</v>
      </c>
      <c r="P193" s="6">
        <v>-3.95E-2</v>
      </c>
      <c r="Q193" s="6">
        <v>1.1999999999999999E-3</v>
      </c>
      <c r="R193" s="6">
        <v>3.5499999999999997E-2</v>
      </c>
      <c r="S193" s="6">
        <v>-1.1000000000000001E-3</v>
      </c>
      <c r="T193" s="6">
        <v>3.2400000000000005E-2</v>
      </c>
      <c r="U193" s="6">
        <v>-0.19070000000000001</v>
      </c>
      <c r="V193" s="6">
        <v>-4.7400000000000005E-2</v>
      </c>
      <c r="W193" s="6">
        <v>6.0000000000000001E-3</v>
      </c>
      <c r="X193" s="6">
        <v>-1.72E-2</v>
      </c>
      <c r="Y193" s="6">
        <v>1.9799999999999998E-2</v>
      </c>
      <c r="Z193" s="6">
        <v>-0.11939999999999999</v>
      </c>
    </row>
    <row r="194" spans="3:26" ht="15.5" x14ac:dyDescent="0.35">
      <c r="C194" t="s">
        <v>240</v>
      </c>
      <c r="I194" s="6">
        <v>4.5999999999999999E-3</v>
      </c>
      <c r="J194" s="6">
        <v>5.9699999999999996E-2</v>
      </c>
      <c r="K194" s="6">
        <v>5.2499999999999998E-2</v>
      </c>
      <c r="L194" s="6">
        <v>0.14349999999999999</v>
      </c>
      <c r="M194" s="6">
        <v>0.24579999999999999</v>
      </c>
      <c r="N194" s="6">
        <v>1.0617000000000001</v>
      </c>
      <c r="O194" s="6">
        <v>-1.4394999999999998</v>
      </c>
      <c r="P194" s="6">
        <v>-0.41700000000000004</v>
      </c>
      <c r="Q194" s="6">
        <v>8.1000000000000013E-3</v>
      </c>
      <c r="R194" s="6">
        <v>0.2286</v>
      </c>
      <c r="S194" s="6">
        <v>-9.4999999999999998E-3</v>
      </c>
      <c r="T194" s="6">
        <v>0.28170000000000001</v>
      </c>
      <c r="U194" s="6">
        <v>-2.3371</v>
      </c>
      <c r="V194" s="6">
        <v>-0.30599999999999999</v>
      </c>
      <c r="W194" s="6">
        <v>3.0200000000000001E-2</v>
      </c>
      <c r="X194" s="6">
        <v>-7.4299999999999991E-2</v>
      </c>
      <c r="Y194" s="6">
        <v>8.6599999999999996E-2</v>
      </c>
      <c r="Z194" s="6">
        <v>-0.51759999999999995</v>
      </c>
    </row>
    <row r="195" spans="3:26" ht="15.5" x14ac:dyDescent="0.35">
      <c r="C195" t="s">
        <v>241</v>
      </c>
      <c r="I195" s="6">
        <v>1.4499999999999999E-2</v>
      </c>
      <c r="J195" s="6">
        <v>-0.22589999999999999</v>
      </c>
      <c r="K195" s="6">
        <v>-0.22020000000000001</v>
      </c>
      <c r="L195" s="6">
        <v>-0.34729999999999994</v>
      </c>
      <c r="M195" s="6">
        <v>-3.8866000000000001</v>
      </c>
      <c r="N195" s="6">
        <v>-2.8695999999999997</v>
      </c>
      <c r="O195" s="6">
        <v>-0.14929999999999999</v>
      </c>
      <c r="P195" s="6">
        <v>2.75E-2</v>
      </c>
      <c r="Q195" s="6">
        <v>-3.7000000000000002E-3</v>
      </c>
      <c r="R195" s="6">
        <v>0.16699999999999998</v>
      </c>
      <c r="S195" s="6">
        <v>0.21590000000000001</v>
      </c>
      <c r="T195" s="6">
        <v>0.21899999999999997</v>
      </c>
      <c r="U195" s="6">
        <v>-0.36979999999999996</v>
      </c>
      <c r="V195" s="6">
        <v>-7.2000000000000008E-2</v>
      </c>
      <c r="W195" s="6">
        <v>6.6900000000000001E-2</v>
      </c>
      <c r="X195" s="6">
        <v>1E-3</v>
      </c>
      <c r="Y195" s="6">
        <v>3.4000000000000002E-3</v>
      </c>
      <c r="Z195" s="6">
        <v>1.89E-2</v>
      </c>
    </row>
    <row r="196" spans="3:26" ht="15.5" x14ac:dyDescent="0.35">
      <c r="C196" t="s">
        <v>242</v>
      </c>
      <c r="I196" s="6">
        <v>0.61</v>
      </c>
      <c r="K196" s="6">
        <v>-33.68</v>
      </c>
      <c r="L196" s="6">
        <v>-3.67</v>
      </c>
      <c r="M196" s="6">
        <v>-5.38</v>
      </c>
      <c r="N196" s="6">
        <v>-16.84</v>
      </c>
      <c r="O196" s="6">
        <v>-1.83</v>
      </c>
      <c r="P196" s="6">
        <v>0.38</v>
      </c>
      <c r="Q196" s="6">
        <v>-0.05</v>
      </c>
      <c r="R196" s="6">
        <v>2.33</v>
      </c>
      <c r="S196" s="6">
        <v>2.97</v>
      </c>
      <c r="T196" s="6">
        <v>3.63</v>
      </c>
      <c r="U196" s="6">
        <v>-6.85</v>
      </c>
      <c r="V196" s="6">
        <v>-1.57</v>
      </c>
      <c r="W196" s="6">
        <v>1.18</v>
      </c>
      <c r="X196" s="6">
        <v>0.01</v>
      </c>
      <c r="Y196" s="6">
        <v>0.04</v>
      </c>
      <c r="Z196" s="6">
        <v>7.0000000000000007E-2</v>
      </c>
    </row>
    <row r="197" spans="3:26" ht="15.5" x14ac:dyDescent="0.35">
      <c r="C197" t="s">
        <v>69</v>
      </c>
      <c r="I197" s="6">
        <v>-0.21</v>
      </c>
      <c r="J197" s="6">
        <v>-0.05</v>
      </c>
      <c r="K197" s="6">
        <v>-0.08</v>
      </c>
      <c r="L197" s="6">
        <v>-0.09</v>
      </c>
      <c r="M197" s="6">
        <v>-0.22</v>
      </c>
      <c r="N197" s="6">
        <v>-0.13</v>
      </c>
      <c r="O197" s="6">
        <v>1.49</v>
      </c>
      <c r="P197" s="6">
        <v>0.72</v>
      </c>
      <c r="Q197" s="6">
        <v>0.73</v>
      </c>
      <c r="R197" s="5">
        <v>1</v>
      </c>
      <c r="S197" s="6">
        <v>0.55000000000000004</v>
      </c>
      <c r="T197" s="6">
        <v>1.06</v>
      </c>
      <c r="U197" s="6">
        <v>0.89</v>
      </c>
      <c r="V197" s="6">
        <v>0.67</v>
      </c>
      <c r="W197" s="6">
        <v>0.47</v>
      </c>
      <c r="X197" s="6">
        <v>0.59</v>
      </c>
      <c r="Y197" s="6">
        <v>0.5</v>
      </c>
      <c r="Z197" s="6">
        <v>0.39</v>
      </c>
    </row>
    <row r="198" spans="3:26" ht="15.5" x14ac:dyDescent="0.35">
      <c r="C198" t="s">
        <v>66</v>
      </c>
      <c r="I198" s="6">
        <v>-603.84</v>
      </c>
      <c r="J198" s="6">
        <v>-667.8</v>
      </c>
      <c r="K198" s="6">
        <v>-628.19000000000005</v>
      </c>
      <c r="L198" s="6">
        <v>-594.89</v>
      </c>
      <c r="M198" s="6">
        <v>-508.76</v>
      </c>
      <c r="N198" s="6">
        <v>-385.78</v>
      </c>
      <c r="O198" s="6">
        <v>35.53</v>
      </c>
      <c r="P198" s="6">
        <v>86.47</v>
      </c>
      <c r="Q198" s="6">
        <v>122.38</v>
      </c>
      <c r="R198" s="6">
        <v>125.33</v>
      </c>
      <c r="S198" s="6">
        <v>90.1</v>
      </c>
      <c r="T198" s="6">
        <v>81.2</v>
      </c>
      <c r="U198" s="6">
        <v>58.33</v>
      </c>
      <c r="V198" s="6">
        <v>104.07</v>
      </c>
      <c r="W198" s="6">
        <v>135.91</v>
      </c>
      <c r="X198" s="6">
        <v>131.81</v>
      </c>
      <c r="Y198" s="6">
        <v>141.6</v>
      </c>
      <c r="Z198" s="6">
        <v>129.34</v>
      </c>
    </row>
    <row r="199" spans="3:26" ht="15.5" x14ac:dyDescent="0.35">
      <c r="C199" t="s">
        <v>243</v>
      </c>
      <c r="I199" s="6">
        <v>-0.21</v>
      </c>
      <c r="J199" s="6">
        <v>-0.05</v>
      </c>
      <c r="K199" s="6">
        <v>-0.08</v>
      </c>
      <c r="L199" s="6">
        <v>-0.09</v>
      </c>
      <c r="M199" s="6">
        <v>-0.22</v>
      </c>
      <c r="N199" s="6">
        <v>-0.13</v>
      </c>
      <c r="O199" s="6">
        <v>1.49</v>
      </c>
      <c r="P199" s="6">
        <v>0.72</v>
      </c>
      <c r="Q199" s="6">
        <v>0.73</v>
      </c>
      <c r="R199" s="5">
        <v>1</v>
      </c>
      <c r="S199" s="6">
        <v>0.55000000000000004</v>
      </c>
      <c r="T199" s="6">
        <v>1.06</v>
      </c>
      <c r="U199" s="6">
        <v>0.89</v>
      </c>
      <c r="V199" s="6">
        <v>0.67</v>
      </c>
      <c r="W199" s="6">
        <v>0.47</v>
      </c>
      <c r="X199" s="6">
        <v>0.59</v>
      </c>
      <c r="Y199" s="6">
        <v>0.5</v>
      </c>
      <c r="Z199" s="6">
        <v>0.39</v>
      </c>
    </row>
    <row r="200" spans="3:26" ht="15.5" x14ac:dyDescent="0.35">
      <c r="C200" t="s">
        <v>244</v>
      </c>
      <c r="I200" s="6">
        <v>-603.84</v>
      </c>
      <c r="J200" s="6">
        <v>-667.8</v>
      </c>
      <c r="K200" s="6">
        <v>-628.19000000000005</v>
      </c>
      <c r="L200" s="6">
        <v>-594.89</v>
      </c>
      <c r="M200" s="6">
        <v>-508.76</v>
      </c>
      <c r="N200" s="6">
        <v>-385.78</v>
      </c>
      <c r="O200" s="6">
        <v>35.53</v>
      </c>
      <c r="P200" s="6">
        <v>86.47</v>
      </c>
      <c r="Q200" s="6">
        <v>122.38</v>
      </c>
      <c r="R200" s="6">
        <v>125.33</v>
      </c>
      <c r="S200" s="6">
        <v>90.1</v>
      </c>
      <c r="T200" s="6">
        <v>81.2</v>
      </c>
      <c r="U200" s="6">
        <v>58.33</v>
      </c>
      <c r="V200" s="6">
        <v>104.07</v>
      </c>
      <c r="W200" s="6">
        <v>135.91</v>
      </c>
      <c r="X200" s="6">
        <v>131.81</v>
      </c>
      <c r="Y200" s="6">
        <v>141.6</v>
      </c>
      <c r="Z200" s="6">
        <v>129.34</v>
      </c>
    </row>
    <row r="201" spans="3:26" ht="15.5" x14ac:dyDescent="0.35">
      <c r="C201" t="s">
        <v>245</v>
      </c>
      <c r="L201" s="5">
        <v>140000000000</v>
      </c>
      <c r="M201" s="5">
        <v>189000000000</v>
      </c>
      <c r="N201" s="5">
        <v>353000000000</v>
      </c>
      <c r="O201" s="5">
        <v>411000000000</v>
      </c>
      <c r="P201" s="5">
        <v>410000000000</v>
      </c>
      <c r="Q201" s="5">
        <v>388000000000</v>
      </c>
      <c r="R201" s="5">
        <v>376000000000</v>
      </c>
      <c r="S201" s="5">
        <v>352000000000</v>
      </c>
      <c r="T201" s="5">
        <v>317000000000</v>
      </c>
      <c r="U201" s="5">
        <v>329000000000</v>
      </c>
      <c r="V201" s="5">
        <v>261000000000</v>
      </c>
      <c r="W201" s="5">
        <v>245000000000</v>
      </c>
      <c r="X201" s="5">
        <v>244000000000</v>
      </c>
      <c r="Y201" s="5">
        <v>134000000000</v>
      </c>
      <c r="Z201" s="5">
        <v>329000000000</v>
      </c>
    </row>
    <row r="202" spans="3:26" ht="15.5" x14ac:dyDescent="0.35">
      <c r="C202" t="s">
        <v>246</v>
      </c>
      <c r="I202" s="5">
        <v>922000000000</v>
      </c>
      <c r="J202" s="5">
        <v>790000000000</v>
      </c>
      <c r="K202" s="5">
        <v>749000000000</v>
      </c>
      <c r="L202" s="5">
        <v>606000000000</v>
      </c>
      <c r="M202" s="5">
        <v>501000000000</v>
      </c>
      <c r="N202" s="5">
        <v>269000000000</v>
      </c>
      <c r="O202" s="5">
        <v>222000000000</v>
      </c>
      <c r="P202" s="5">
        <v>205000000000</v>
      </c>
      <c r="Q202" s="5">
        <v>190000000000</v>
      </c>
      <c r="R202" s="5">
        <v>163000000000</v>
      </c>
      <c r="S202" s="5">
        <v>165000000000</v>
      </c>
      <c r="T202" s="5">
        <v>171000000000</v>
      </c>
      <c r="U202" s="5">
        <v>243000000000</v>
      </c>
      <c r="V202" s="5">
        <v>149000000000</v>
      </c>
      <c r="W202" s="5">
        <v>192000000000</v>
      </c>
      <c r="X202" s="5">
        <v>98000000000</v>
      </c>
      <c r="Y202" s="5">
        <v>214000000000</v>
      </c>
      <c r="Z202" s="5">
        <v>52000000000</v>
      </c>
    </row>
    <row r="203" spans="3:26" ht="15.5" x14ac:dyDescent="0.35">
      <c r="C203" t="s">
        <v>25</v>
      </c>
      <c r="I203" s="5">
        <v>922000000000</v>
      </c>
      <c r="J203" s="5">
        <v>790000000000</v>
      </c>
      <c r="K203" s="5">
        <v>749000000000</v>
      </c>
      <c r="L203" s="5">
        <v>746000000000</v>
      </c>
      <c r="M203" s="5">
        <v>690000000000</v>
      </c>
      <c r="N203" s="5">
        <v>621000000000</v>
      </c>
      <c r="O203" s="5">
        <v>633000000000</v>
      </c>
      <c r="P203" s="5">
        <v>615000000000</v>
      </c>
      <c r="Q203" s="5">
        <v>578000000000</v>
      </c>
      <c r="R203" s="5">
        <v>539000000000</v>
      </c>
      <c r="S203" s="5">
        <v>517000000000</v>
      </c>
      <c r="T203" s="5">
        <v>488000000000</v>
      </c>
      <c r="U203" s="5">
        <v>572000000000</v>
      </c>
      <c r="V203" s="5">
        <v>410000000000</v>
      </c>
      <c r="W203" s="5">
        <v>437000000000</v>
      </c>
      <c r="X203" s="5">
        <v>342000000000</v>
      </c>
      <c r="Y203" s="5">
        <v>348000000000</v>
      </c>
      <c r="Z203" s="5">
        <v>381000000000</v>
      </c>
    </row>
    <row r="204" spans="3:26" ht="15.5" x14ac:dyDescent="0.35">
      <c r="C204" t="s">
        <v>22</v>
      </c>
      <c r="I204" s="5">
        <v>893000000000</v>
      </c>
      <c r="J204" s="5">
        <v>789000000000</v>
      </c>
      <c r="K204" s="5">
        <v>747000000000</v>
      </c>
      <c r="L204" s="5">
        <v>744000000000</v>
      </c>
      <c r="M204" s="5">
        <v>686000000000</v>
      </c>
      <c r="N204" s="5">
        <v>612000000000</v>
      </c>
      <c r="O204" s="5">
        <v>610000000000</v>
      </c>
      <c r="P204" s="5">
        <v>586000000000</v>
      </c>
      <c r="Q204" s="5">
        <v>539000000000</v>
      </c>
      <c r="R204" s="5">
        <v>523000000000</v>
      </c>
      <c r="S204" s="5">
        <v>500000000000</v>
      </c>
      <c r="T204" s="5">
        <v>465000000000</v>
      </c>
      <c r="U204" s="5">
        <v>536000000000</v>
      </c>
      <c r="V204" s="5">
        <v>379000000000</v>
      </c>
      <c r="W204" s="5">
        <v>412000000000</v>
      </c>
      <c r="X204" s="5">
        <v>337000000000</v>
      </c>
      <c r="Y204" s="5">
        <v>343000000000</v>
      </c>
      <c r="Z204" s="5">
        <v>370000000000</v>
      </c>
    </row>
    <row r="205" spans="3:26" ht="15.5" x14ac:dyDescent="0.35">
      <c r="C205" t="s">
        <v>247</v>
      </c>
      <c r="I205" s="5">
        <v>85000000000</v>
      </c>
      <c r="J205" s="5">
        <v>15000000000</v>
      </c>
      <c r="K205" s="5">
        <v>31000000000</v>
      </c>
      <c r="L205" s="5">
        <v>-95000000000</v>
      </c>
      <c r="M205" s="5">
        <v>-145000000000</v>
      </c>
      <c r="N205" s="5">
        <v>-280000000000</v>
      </c>
      <c r="O205" s="5">
        <v>10000000000</v>
      </c>
      <c r="P205" s="5">
        <v>49000000000</v>
      </c>
      <c r="Q205" s="5">
        <v>76000000000</v>
      </c>
      <c r="R205" s="5">
        <v>62000000000</v>
      </c>
      <c r="S205" s="5">
        <v>41000000000</v>
      </c>
      <c r="T205" s="5">
        <v>47000000000</v>
      </c>
      <c r="U205" s="5">
        <v>-8000000000</v>
      </c>
      <c r="V205" s="5">
        <v>80000000000</v>
      </c>
      <c r="W205" s="5">
        <v>155000000000</v>
      </c>
      <c r="X205" s="5">
        <v>59000000000</v>
      </c>
      <c r="Y205" s="5">
        <v>190000000000</v>
      </c>
      <c r="Z205" s="5">
        <v>6000000000</v>
      </c>
    </row>
    <row r="206" spans="3:26" ht="15.5" x14ac:dyDescent="0.35">
      <c r="C206" t="s">
        <v>248</v>
      </c>
      <c r="I206" s="5">
        <v>-19000000000</v>
      </c>
      <c r="J206" s="5">
        <v>-8000000000</v>
      </c>
      <c r="K206" s="5">
        <v>-12000000000</v>
      </c>
      <c r="L206" s="5">
        <v>-19000000000</v>
      </c>
      <c r="M206" s="5">
        <v>-60000000000</v>
      </c>
      <c r="N206" s="5">
        <v>-40000000000</v>
      </c>
      <c r="O206" s="5">
        <v>8000000000</v>
      </c>
      <c r="P206" s="5">
        <v>-12000000000</v>
      </c>
      <c r="Q206" s="5">
        <v>-13000000000</v>
      </c>
      <c r="R206" s="5">
        <v>2000000000</v>
      </c>
      <c r="S206" s="5">
        <v>16000000000</v>
      </c>
      <c r="T206" s="5">
        <v>73000000000</v>
      </c>
      <c r="U206" s="5">
        <v>-21000000000</v>
      </c>
      <c r="V206" s="5">
        <v>13000000000</v>
      </c>
      <c r="W206" s="5">
        <v>-58000000000</v>
      </c>
      <c r="X206" s="5">
        <v>33000000000</v>
      </c>
      <c r="Y206" s="5">
        <v>43000000000</v>
      </c>
      <c r="Z206" s="5">
        <v>-39000000000</v>
      </c>
    </row>
    <row r="207" spans="3:26" ht="15.5" x14ac:dyDescent="0.35">
      <c r="C207" t="s">
        <v>249</v>
      </c>
      <c r="I207" s="5">
        <v>-162000000000</v>
      </c>
      <c r="L207" s="5">
        <v>0</v>
      </c>
      <c r="N207" s="5">
        <v>-3000000000</v>
      </c>
      <c r="O207" s="5">
        <v>-27000000000</v>
      </c>
      <c r="P207" s="5">
        <v>-27000000000</v>
      </c>
      <c r="Q207" s="5">
        <v>-26000000000</v>
      </c>
      <c r="R207" s="5">
        <v>-38000000000</v>
      </c>
      <c r="S207" s="5">
        <v>-1000000000</v>
      </c>
      <c r="T207" s="5">
        <v>-9000000000</v>
      </c>
      <c r="U207" s="5">
        <v>-10000000000</v>
      </c>
      <c r="V207" s="5">
        <v>-18000000000</v>
      </c>
      <c r="W207" s="5">
        <v>-11000000000</v>
      </c>
      <c r="X207" s="5">
        <v>-22000000000</v>
      </c>
      <c r="Y207" s="5">
        <v>-9000000000</v>
      </c>
      <c r="Z207" s="5">
        <v>-33000000000</v>
      </c>
    </row>
    <row r="208" spans="3:26" ht="15.5" x14ac:dyDescent="0.35">
      <c r="C208" t="s">
        <v>14</v>
      </c>
      <c r="I208" s="5">
        <v>-182000000000</v>
      </c>
      <c r="J208" s="5">
        <v>-8000000000</v>
      </c>
      <c r="K208" s="5">
        <v>-12000000000</v>
      </c>
      <c r="L208" s="5">
        <v>-19000000000</v>
      </c>
      <c r="M208" s="5">
        <v>-60000000000</v>
      </c>
      <c r="N208" s="5">
        <v>-43000000000</v>
      </c>
      <c r="O208" s="5">
        <v>-19000000000</v>
      </c>
      <c r="P208" s="5">
        <v>-38000000000</v>
      </c>
      <c r="Q208" s="5">
        <v>-39000000000</v>
      </c>
      <c r="R208" s="5">
        <v>-36000000000</v>
      </c>
      <c r="S208" s="5">
        <v>15000000000</v>
      </c>
      <c r="T208" s="5">
        <v>64000000000</v>
      </c>
      <c r="U208" s="5">
        <v>-31000000000</v>
      </c>
      <c r="V208" s="5">
        <v>-5000000000</v>
      </c>
      <c r="W208" s="5">
        <v>-69000000000</v>
      </c>
      <c r="X208" s="5">
        <v>11000000000</v>
      </c>
      <c r="Y208" s="5">
        <v>34000000000</v>
      </c>
      <c r="Z208" s="5">
        <v>-73000000000</v>
      </c>
    </row>
    <row r="209" spans="2:26" ht="15.5" x14ac:dyDescent="0.35">
      <c r="C209" t="s">
        <v>16</v>
      </c>
      <c r="I209" s="6">
        <v>-179.49</v>
      </c>
      <c r="J209" s="6">
        <v>-8.34</v>
      </c>
      <c r="K209" s="6">
        <v>-12.02</v>
      </c>
      <c r="L209" s="6">
        <v>-18.71</v>
      </c>
      <c r="M209" s="6">
        <v>-59.41</v>
      </c>
      <c r="N209" s="6">
        <v>-42.09</v>
      </c>
      <c r="O209" s="6">
        <v>-18.739999999999998</v>
      </c>
      <c r="P209" s="6">
        <v>-38.04</v>
      </c>
      <c r="Q209" s="6">
        <v>-38.22</v>
      </c>
      <c r="R209" s="6">
        <v>-35.14</v>
      </c>
      <c r="S209" s="6">
        <v>15.25</v>
      </c>
      <c r="T209" s="6">
        <v>63.4</v>
      </c>
      <c r="U209" s="6">
        <v>-30.61</v>
      </c>
      <c r="V209" s="6">
        <v>-4.93</v>
      </c>
      <c r="W209" s="6">
        <v>-67.81</v>
      </c>
      <c r="X209" s="6">
        <v>10.89</v>
      </c>
      <c r="Y209" s="6">
        <v>33.94</v>
      </c>
      <c r="Z209" s="6">
        <v>-71.849999999999994</v>
      </c>
    </row>
    <row r="211" spans="2:26" ht="15.5" x14ac:dyDescent="0.35">
      <c r="B211" t="s">
        <v>250</v>
      </c>
      <c r="C211" t="s">
        <v>251</v>
      </c>
      <c r="D211" s="5">
        <v>7000000000</v>
      </c>
      <c r="E211" s="5">
        <v>30000000000</v>
      </c>
      <c r="F211" s="5">
        <v>-7000000000</v>
      </c>
      <c r="G211" s="5">
        <v>-20000000000</v>
      </c>
      <c r="H211" s="5">
        <v>30000000000</v>
      </c>
      <c r="I211" s="5">
        <v>-3000000000</v>
      </c>
      <c r="J211" s="5">
        <v>-40000000000</v>
      </c>
      <c r="K211" s="5">
        <v>-33000000000</v>
      </c>
      <c r="L211" s="5">
        <v>-86000000000</v>
      </c>
      <c r="M211" s="5">
        <v>-127000000000</v>
      </c>
      <c r="N211" s="5">
        <v>-414000000000</v>
      </c>
      <c r="O211" s="5">
        <v>-52000000000</v>
      </c>
      <c r="P211" s="5">
        <v>-36000000000</v>
      </c>
      <c r="Q211" s="5">
        <v>1000000000</v>
      </c>
    </row>
    <row r="212" spans="2:26" ht="15.5" x14ac:dyDescent="0.35">
      <c r="C212" t="s">
        <v>252</v>
      </c>
      <c r="H212" s="5">
        <v>11000000000</v>
      </c>
      <c r="I212" s="5">
        <v>-3000000000</v>
      </c>
      <c r="J212" s="5">
        <v>-40000000000</v>
      </c>
      <c r="K212" s="5">
        <v>-33000000000</v>
      </c>
      <c r="L212" s="5">
        <v>-86000000000</v>
      </c>
      <c r="M212" s="5">
        <v>-127000000000</v>
      </c>
      <c r="N212" s="5">
        <v>-414000000000</v>
      </c>
      <c r="O212" s="5">
        <v>-52000000000</v>
      </c>
      <c r="P212" s="5">
        <v>-36000000000</v>
      </c>
      <c r="Q212" s="5">
        <v>1000000000</v>
      </c>
    </row>
    <row r="213" spans="2:26" ht="15.5" x14ac:dyDescent="0.35">
      <c r="C213" t="s">
        <v>57</v>
      </c>
      <c r="D213" s="6">
        <v>7.37</v>
      </c>
      <c r="E213" s="6">
        <v>29.96</v>
      </c>
      <c r="F213" s="6">
        <v>-6.6</v>
      </c>
      <c r="G213" s="6">
        <v>-19.98</v>
      </c>
      <c r="H213" s="6">
        <v>29.49</v>
      </c>
      <c r="I213" s="6">
        <v>-2.77</v>
      </c>
      <c r="J213" s="6">
        <v>-39.9</v>
      </c>
      <c r="K213" s="6">
        <v>-32.97</v>
      </c>
      <c r="L213" s="6">
        <v>-85.34</v>
      </c>
      <c r="M213" s="6">
        <v>-125.05</v>
      </c>
      <c r="N213" s="6">
        <v>-409.58</v>
      </c>
      <c r="O213" s="6">
        <v>-51.14</v>
      </c>
      <c r="P213" s="6">
        <v>-36.049999999999997</v>
      </c>
      <c r="Q213" s="6">
        <v>0.99</v>
      </c>
    </row>
    <row r="214" spans="2:26" ht="15.5" x14ac:dyDescent="0.35">
      <c r="C214" t="s">
        <v>255</v>
      </c>
      <c r="H214" s="6">
        <v>10.75</v>
      </c>
      <c r="I214" s="6">
        <v>-2.77</v>
      </c>
      <c r="J214" s="6">
        <v>-39.9</v>
      </c>
      <c r="K214" s="6">
        <v>-32.97</v>
      </c>
      <c r="L214" s="6">
        <v>-85.34</v>
      </c>
      <c r="M214" s="6">
        <v>-125.05</v>
      </c>
      <c r="N214" s="6">
        <v>-409.58</v>
      </c>
      <c r="O214" s="6">
        <v>-51.14</v>
      </c>
      <c r="P214" s="6">
        <v>-36.049999999999997</v>
      </c>
      <c r="Q214" s="6">
        <v>0.99</v>
      </c>
    </row>
    <row r="215" spans="2:26" ht="15.5" x14ac:dyDescent="0.35">
      <c r="C215" t="s">
        <v>258</v>
      </c>
      <c r="D215" s="5">
        <v>27000000000</v>
      </c>
      <c r="E215" s="5">
        <v>14000000000</v>
      </c>
      <c r="F215" s="5">
        <v>33000000</v>
      </c>
      <c r="G215" s="5">
        <v>8000000</v>
      </c>
      <c r="H215" s="5">
        <v>106000000000</v>
      </c>
      <c r="I215" s="5">
        <v>14000000000</v>
      </c>
      <c r="J215" s="5">
        <v>73000000</v>
      </c>
      <c r="K215" s="5">
        <v>22000000</v>
      </c>
      <c r="L215" s="5">
        <v>925000000</v>
      </c>
      <c r="M215" s="5">
        <v>16000000000</v>
      </c>
      <c r="N215" s="5">
        <v>169000000000</v>
      </c>
      <c r="O215" s="5">
        <v>646000000000</v>
      </c>
      <c r="P215" s="5">
        <v>1043000000000</v>
      </c>
      <c r="Q215" s="5">
        <v>796000000000</v>
      </c>
    </row>
    <row r="216" spans="2:26" ht="15.5" x14ac:dyDescent="0.35">
      <c r="C216" t="s">
        <v>259</v>
      </c>
      <c r="H216" s="5">
        <v>40000000000</v>
      </c>
      <c r="I216" s="5">
        <v>14000000000</v>
      </c>
      <c r="J216" s="5">
        <v>73000000</v>
      </c>
      <c r="K216" s="5">
        <v>22000000</v>
      </c>
      <c r="L216" s="5">
        <v>925000000</v>
      </c>
      <c r="M216" s="5">
        <v>16000000000</v>
      </c>
      <c r="N216" s="5">
        <v>169000000000</v>
      </c>
      <c r="O216" s="5">
        <v>646000000000</v>
      </c>
      <c r="P216" s="5">
        <v>1043000000000</v>
      </c>
      <c r="Q216" s="5">
        <v>796000000000</v>
      </c>
    </row>
    <row r="217" spans="2:26" ht="15.5" x14ac:dyDescent="0.35">
      <c r="C217" t="s">
        <v>263</v>
      </c>
      <c r="I217" s="6">
        <v>21.7</v>
      </c>
    </row>
    <row r="218" spans="2:26" ht="15.5" x14ac:dyDescent="0.35">
      <c r="C218" t="s">
        <v>264</v>
      </c>
      <c r="I218" s="6">
        <v>59.56</v>
      </c>
    </row>
    <row r="219" spans="2:26" ht="15.5" x14ac:dyDescent="0.35">
      <c r="C219" t="s">
        <v>265</v>
      </c>
      <c r="I219" s="6">
        <v>7.42</v>
      </c>
    </row>
    <row r="220" spans="2:26" ht="15.5" x14ac:dyDescent="0.35">
      <c r="C220" t="s">
        <v>266</v>
      </c>
      <c r="I220" s="6">
        <v>1.6799999999999999E-2</v>
      </c>
    </row>
    <row r="221" spans="2:26" ht="15.5" x14ac:dyDescent="0.35">
      <c r="C221" t="s">
        <v>267</v>
      </c>
      <c r="I221" s="6">
        <v>16.07</v>
      </c>
    </row>
    <row r="222" spans="2:26" ht="15.5" x14ac:dyDescent="0.35">
      <c r="C222" t="s">
        <v>268</v>
      </c>
      <c r="I222" s="6">
        <v>-1.07</v>
      </c>
    </row>
    <row r="223" spans="2:26" ht="15.5" x14ac:dyDescent="0.35">
      <c r="C223" t="s">
        <v>269</v>
      </c>
      <c r="I223" s="6">
        <v>-53.68</v>
      </c>
    </row>
    <row r="224" spans="2:26" ht="15.5" x14ac:dyDescent="0.35">
      <c r="C224" t="s">
        <v>270</v>
      </c>
      <c r="I224" s="6">
        <v>-3.72</v>
      </c>
    </row>
    <row r="225" spans="3:9" ht="15.5" x14ac:dyDescent="0.35">
      <c r="C225" t="s">
        <v>271</v>
      </c>
      <c r="I225" s="6">
        <v>71.760000000000005</v>
      </c>
    </row>
    <row r="226" spans="3:9" ht="15.5" x14ac:dyDescent="0.35">
      <c r="C226" t="s">
        <v>272</v>
      </c>
      <c r="I226" s="6">
        <v>42.25</v>
      </c>
    </row>
    <row r="227" spans="3:9" ht="15.5" x14ac:dyDescent="0.35">
      <c r="C227" t="s">
        <v>273</v>
      </c>
      <c r="I227" s="6">
        <v>0.64</v>
      </c>
    </row>
    <row r="228" spans="3:9" ht="15.5" x14ac:dyDescent="0.35">
      <c r="C228" t="s">
        <v>274</v>
      </c>
      <c r="I228" s="6">
        <v>-0.87</v>
      </c>
    </row>
    <row r="229" spans="3:9" ht="15.5" x14ac:dyDescent="0.35">
      <c r="C229" t="s">
        <v>275</v>
      </c>
      <c r="I229" s="6">
        <v>10.75</v>
      </c>
    </row>
    <row r="230" spans="3:9" ht="15.5" x14ac:dyDescent="0.35">
      <c r="C230" t="s">
        <v>276</v>
      </c>
      <c r="I230" s="6">
        <v>29.49</v>
      </c>
    </row>
    <row r="231" spans="3:9" ht="15.5" x14ac:dyDescent="0.35">
      <c r="C231" t="s">
        <v>277</v>
      </c>
      <c r="I231" s="6">
        <v>39.82</v>
      </c>
    </row>
    <row r="232" spans="3:9" ht="15.5" x14ac:dyDescent="0.35">
      <c r="C232" t="s">
        <v>278</v>
      </c>
      <c r="D232" s="6">
        <v>33.56</v>
      </c>
    </row>
    <row r="233" spans="3:9" ht="15.5" x14ac:dyDescent="0.35">
      <c r="C233" t="s">
        <v>279</v>
      </c>
      <c r="I233" s="6">
        <v>-596.46</v>
      </c>
    </row>
    <row r="234" spans="3:9" ht="15.5" x14ac:dyDescent="0.35">
      <c r="C234" t="s">
        <v>280</v>
      </c>
      <c r="I234" s="6">
        <v>-172.24</v>
      </c>
    </row>
    <row r="235" spans="3:9" ht="15.5" x14ac:dyDescent="0.35">
      <c r="C235" t="s">
        <v>281</v>
      </c>
      <c r="D235" s="6">
        <v>24.9</v>
      </c>
    </row>
    <row r="236" spans="3:9" ht="15.5" x14ac:dyDescent="0.35">
      <c r="C236" t="s">
        <v>282</v>
      </c>
      <c r="D236" s="6">
        <v>24.79</v>
      </c>
    </row>
    <row r="237" spans="3:9" ht="15.5" x14ac:dyDescent="0.35">
      <c r="C237" t="s">
        <v>283</v>
      </c>
      <c r="D237" s="6">
        <v>-1.53</v>
      </c>
    </row>
    <row r="238" spans="3:9" ht="15.5" x14ac:dyDescent="0.35">
      <c r="C238" t="s">
        <v>284</v>
      </c>
      <c r="D238" s="6">
        <v>-1.53</v>
      </c>
    </row>
    <row r="239" spans="3:9" ht="15.5" x14ac:dyDescent="0.35">
      <c r="C239" t="s">
        <v>285</v>
      </c>
      <c r="D239" s="6">
        <v>-1.63</v>
      </c>
    </row>
    <row r="240" spans="3:9" ht="15.5" x14ac:dyDescent="0.35">
      <c r="C240" t="s">
        <v>286</v>
      </c>
      <c r="D240" s="6">
        <v>2.4300000000000002</v>
      </c>
    </row>
    <row r="241" spans="3:9" ht="15.5" x14ac:dyDescent="0.35">
      <c r="C241" t="s">
        <v>287</v>
      </c>
      <c r="D241" s="6">
        <v>-0.63</v>
      </c>
    </row>
    <row r="242" spans="3:9" ht="15.5" x14ac:dyDescent="0.35">
      <c r="C242" t="s">
        <v>288</v>
      </c>
      <c r="I242" s="6">
        <v>2.17</v>
      </c>
    </row>
    <row r="243" spans="3:9" ht="15.5" x14ac:dyDescent="0.35">
      <c r="C243" t="s">
        <v>12</v>
      </c>
      <c r="D243" s="5">
        <v>5000000000</v>
      </c>
    </row>
    <row r="244" spans="3:9" ht="15.5" x14ac:dyDescent="0.35">
      <c r="C244" t="s">
        <v>289</v>
      </c>
      <c r="I244" s="6">
        <v>-7.88</v>
      </c>
    </row>
    <row r="245" spans="3:9" ht="15.5" x14ac:dyDescent="0.35">
      <c r="C245" t="s">
        <v>290</v>
      </c>
      <c r="I245" s="6">
        <v>2.86E-2</v>
      </c>
    </row>
    <row r="246" spans="3:9" ht="15.5" x14ac:dyDescent="0.35">
      <c r="C246" t="s">
        <v>291</v>
      </c>
      <c r="I246" s="6">
        <v>-1.8000000000000002E-2</v>
      </c>
    </row>
    <row r="247" spans="3:9" ht="15.5" x14ac:dyDescent="0.35">
      <c r="C247" t="s">
        <v>292</v>
      </c>
      <c r="I247" s="6">
        <v>5.7800000000000004E-2</v>
      </c>
    </row>
    <row r="248" spans="3:9" ht="15.5" x14ac:dyDescent="0.35">
      <c r="C248" t="s">
        <v>293</v>
      </c>
      <c r="I248" s="6">
        <v>6.5000000000000002E-2</v>
      </c>
    </row>
    <row r="249" spans="3:9" ht="15.5" x14ac:dyDescent="0.35">
      <c r="C249" t="s">
        <v>294</v>
      </c>
      <c r="D249" s="6">
        <v>16.309999999999999</v>
      </c>
    </row>
    <row r="250" spans="3:9" ht="15.5" x14ac:dyDescent="0.35">
      <c r="C250" t="s">
        <v>295</v>
      </c>
      <c r="D250" s="6">
        <v>2.7</v>
      </c>
    </row>
    <row r="251" spans="3:9" ht="15.5" x14ac:dyDescent="0.35">
      <c r="C251" t="s">
        <v>296</v>
      </c>
      <c r="D251" s="6">
        <v>4.22</v>
      </c>
    </row>
    <row r="252" spans="3:9" ht="15.5" x14ac:dyDescent="0.35">
      <c r="C252" t="s">
        <v>297</v>
      </c>
      <c r="D252" s="6">
        <v>14.79</v>
      </c>
    </row>
    <row r="253" spans="3:9" ht="15.5" x14ac:dyDescent="0.35">
      <c r="C253" t="s">
        <v>298</v>
      </c>
      <c r="D253" s="6">
        <v>5.58</v>
      </c>
    </row>
    <row r="254" spans="3:9" ht="15.5" x14ac:dyDescent="0.35">
      <c r="C254" t="s">
        <v>299</v>
      </c>
      <c r="I254" s="6">
        <v>0.11</v>
      </c>
    </row>
    <row r="255" spans="3:9" ht="15.5" x14ac:dyDescent="0.35">
      <c r="C255" t="s">
        <v>300</v>
      </c>
      <c r="I255" s="6">
        <v>38.35</v>
      </c>
    </row>
    <row r="256" spans="3:9" ht="15.5" x14ac:dyDescent="0.35">
      <c r="C256" t="s">
        <v>53</v>
      </c>
      <c r="I256" s="5">
        <v>648000000000</v>
      </c>
    </row>
    <row r="257" spans="3:9" ht="15.5" x14ac:dyDescent="0.35">
      <c r="C257" t="s">
        <v>301</v>
      </c>
      <c r="I257" s="5">
        <v>1539000000000</v>
      </c>
    </row>
    <row r="258" spans="3:9" ht="15.5" x14ac:dyDescent="0.35">
      <c r="C258" t="s">
        <v>302</v>
      </c>
      <c r="I258" s="5">
        <v>1010000000</v>
      </c>
    </row>
    <row r="259" spans="3:9" ht="15.5" x14ac:dyDescent="0.35">
      <c r="C259" t="s">
        <v>303</v>
      </c>
      <c r="I259" s="6">
        <v>0.1734</v>
      </c>
    </row>
    <row r="260" spans="3:9" ht="15.5" x14ac:dyDescent="0.35">
      <c r="C260" t="s">
        <v>304</v>
      </c>
      <c r="D260" s="6">
        <v>0.50280000000000002</v>
      </c>
    </row>
    <row r="261" spans="3:9" ht="15.5" x14ac:dyDescent="0.35">
      <c r="C261" t="s">
        <v>305</v>
      </c>
      <c r="D261" s="6">
        <v>0.4178</v>
      </c>
    </row>
    <row r="262" spans="3:9" ht="15.5" x14ac:dyDescent="0.35">
      <c r="C262" t="s">
        <v>306</v>
      </c>
      <c r="D262" s="6">
        <v>0.2802</v>
      </c>
    </row>
    <row r="263" spans="3:9" ht="15.5" x14ac:dyDescent="0.35">
      <c r="C263" t="s">
        <v>308</v>
      </c>
      <c r="D263" s="6">
        <v>3.5981999999999998</v>
      </c>
    </row>
    <row r="264" spans="3:9" ht="15.5" x14ac:dyDescent="0.35">
      <c r="C264" t="s">
        <v>309</v>
      </c>
      <c r="D264" s="6">
        <v>2.1996000000000002</v>
      </c>
    </row>
    <row r="265" spans="3:9" ht="15.5" x14ac:dyDescent="0.35">
      <c r="C265" t="s">
        <v>316</v>
      </c>
      <c r="I265" s="5">
        <v>6</v>
      </c>
    </row>
    <row r="266" spans="3:9" ht="15.5" x14ac:dyDescent="0.35">
      <c r="C266" t="s">
        <v>317</v>
      </c>
      <c r="I266" s="5">
        <v>1</v>
      </c>
    </row>
    <row r="267" spans="3:9" ht="15.5" x14ac:dyDescent="0.35">
      <c r="C267" t="s">
        <v>318</v>
      </c>
      <c r="I267" s="6">
        <v>0.43</v>
      </c>
    </row>
    <row r="268" spans="3:9" ht="15.5" x14ac:dyDescent="0.35">
      <c r="C268" t="s">
        <v>319</v>
      </c>
      <c r="I268" s="6">
        <v>0.17</v>
      </c>
    </row>
    <row r="269" spans="3:9" ht="15.5" x14ac:dyDescent="0.35">
      <c r="C269" t="s">
        <v>320</v>
      </c>
      <c r="I269" s="6">
        <v>0.04</v>
      </c>
    </row>
    <row r="270" spans="3:9" ht="15.5" x14ac:dyDescent="0.35">
      <c r="C270" t="s">
        <v>321</v>
      </c>
      <c r="I270" s="6">
        <v>0.1</v>
      </c>
    </row>
    <row r="271" spans="3:9" ht="15.5" x14ac:dyDescent="0.35">
      <c r="C271" t="s">
        <v>322</v>
      </c>
      <c r="I271" s="5">
        <v>0</v>
      </c>
    </row>
    <row r="272" spans="3:9" ht="15.5" x14ac:dyDescent="0.35">
      <c r="C272" t="s">
        <v>323</v>
      </c>
      <c r="I272" s="6">
        <v>0.64</v>
      </c>
    </row>
    <row r="273" spans="3:9" ht="15.5" x14ac:dyDescent="0.35">
      <c r="C273" t="s">
        <v>324</v>
      </c>
      <c r="I273" s="5">
        <v>40000000000</v>
      </c>
    </row>
    <row r="274" spans="3:9" ht="15.5" x14ac:dyDescent="0.35">
      <c r="C274" t="s">
        <v>325</v>
      </c>
      <c r="I274" s="5">
        <v>25000000000</v>
      </c>
    </row>
    <row r="275" spans="3:9" ht="15.5" x14ac:dyDescent="0.35">
      <c r="C275" t="s">
        <v>326</v>
      </c>
      <c r="I275" s="5">
        <v>36000000000</v>
      </c>
    </row>
    <row r="276" spans="3:9" ht="15.5" x14ac:dyDescent="0.35">
      <c r="C276" t="s">
        <v>327</v>
      </c>
      <c r="I276" s="5">
        <v>11000000000</v>
      </c>
    </row>
    <row r="277" spans="3:9" ht="15.5" x14ac:dyDescent="0.35">
      <c r="C277" t="s">
        <v>328</v>
      </c>
      <c r="D277" s="5">
        <v>34000000000</v>
      </c>
    </row>
    <row r="278" spans="3:9" ht="15.5" x14ac:dyDescent="0.35">
      <c r="C278" t="s">
        <v>329</v>
      </c>
      <c r="D278" s="5">
        <v>381000000000</v>
      </c>
    </row>
    <row r="279" spans="3:9" ht="15.5" x14ac:dyDescent="0.35">
      <c r="C279" t="s">
        <v>330</v>
      </c>
      <c r="D279" s="5">
        <v>984000000000</v>
      </c>
    </row>
    <row r="280" spans="3:9" ht="15.5" x14ac:dyDescent="0.35">
      <c r="C280" t="s">
        <v>235</v>
      </c>
      <c r="D280" s="5">
        <v>100000000000</v>
      </c>
    </row>
    <row r="281" spans="3:9" ht="15.5" x14ac:dyDescent="0.35">
      <c r="C281" t="s">
        <v>234</v>
      </c>
      <c r="I281" s="5">
        <v>-603000000000</v>
      </c>
    </row>
    <row r="282" spans="3:9" ht="15.5" x14ac:dyDescent="0.35">
      <c r="C282" t="s">
        <v>233</v>
      </c>
      <c r="D282" s="5">
        <v>925000000000</v>
      </c>
    </row>
    <row r="283" spans="3:9" ht="15.5" x14ac:dyDescent="0.35">
      <c r="C283" t="s">
        <v>23</v>
      </c>
      <c r="D283" s="5">
        <v>925000000000</v>
      </c>
    </row>
    <row r="284" spans="3:9" ht="15.5" x14ac:dyDescent="0.35">
      <c r="C284" t="s">
        <v>20</v>
      </c>
      <c r="D284" s="5">
        <v>891000000000</v>
      </c>
    </row>
    <row r="285" spans="3:9" ht="15.5" x14ac:dyDescent="0.35">
      <c r="C285" t="s">
        <v>331</v>
      </c>
      <c r="I285" s="5">
        <v>-603000000000</v>
      </c>
    </row>
    <row r="286" spans="3:9" ht="15.5" x14ac:dyDescent="0.35">
      <c r="C286" t="s">
        <v>332</v>
      </c>
      <c r="I286" s="5">
        <v>-12000000000</v>
      </c>
    </row>
    <row r="287" spans="3:9" ht="15.5" x14ac:dyDescent="0.35">
      <c r="C287" t="s">
        <v>333</v>
      </c>
      <c r="I287" s="5">
        <v>-162000000000</v>
      </c>
    </row>
    <row r="288" spans="3:9" ht="15.5" x14ac:dyDescent="0.35">
      <c r="C288" t="s">
        <v>334</v>
      </c>
      <c r="I288" s="5">
        <v>207000000000</v>
      </c>
    </row>
    <row r="289" spans="3:9" ht="15.5" x14ac:dyDescent="0.35">
      <c r="C289" t="s">
        <v>335</v>
      </c>
      <c r="I289" s="5">
        <v>-162000000000</v>
      </c>
    </row>
    <row r="290" spans="3:9" ht="15.5" x14ac:dyDescent="0.35">
      <c r="C290" t="s">
        <v>336</v>
      </c>
      <c r="I290" s="5">
        <v>-174000000000</v>
      </c>
    </row>
  </sheetData>
  <pageMargins left="0.7" right="0.7" top="0.75" bottom="0.75" header="0.3" footer="0.3"/>
  <ignoredErrors>
    <ignoredError sqref="A1:Z291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32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1236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1237</v>
      </c>
      <c r="D2" s="2" vm="320">
        <f ca="1">IFERROR(_xlfn.STOCKHISTORY("XIDX:" &amp; $C$1, D3, , 0, 0, 1), "Libur")</f>
        <v>9050</v>
      </c>
      <c r="H2" s="2" vm="320">
        <f ca="1">IFERROR(INDEX(D2:G2,COUNT(D2:G2)),"")</f>
        <v>9050</v>
      </c>
      <c r="I2" s="2" vm="278">
        <f t="shared" ref="I2:Z2" ca="1" si="0">IFERROR(_xlfn.STOCKHISTORY("XIDX:" &amp; $C$1, I1, , 0, 0, 1), "Libur")</f>
        <v>7275</v>
      </c>
      <c r="J2" s="2" vm="321">
        <f t="shared" ca="1" si="0"/>
        <v>5975</v>
      </c>
      <c r="K2" s="2" vm="322">
        <f t="shared" ca="1" si="0"/>
        <v>7300</v>
      </c>
      <c r="L2" s="2" vm="323">
        <f t="shared" ca="1" si="0"/>
        <v>7050</v>
      </c>
      <c r="M2" s="2" vm="324">
        <f t="shared" ca="1" si="0"/>
        <v>7525</v>
      </c>
      <c r="N2" s="2" vm="325">
        <f t="shared" ca="1" si="0"/>
        <v>9850</v>
      </c>
      <c r="O2" s="2" vm="326">
        <f t="shared" ca="1" si="0"/>
        <v>10275</v>
      </c>
      <c r="P2" s="2" vm="327">
        <f t="shared" ca="1" si="0"/>
        <v>11100</v>
      </c>
      <c r="Q2" s="2" vm="328">
        <f t="shared" ca="1" si="0"/>
        <v>2920</v>
      </c>
      <c r="R2" s="2" vm="329">
        <f t="shared" ca="1" si="0"/>
        <v>730</v>
      </c>
      <c r="S2" s="2" vm="330">
        <f t="shared" ca="1" si="0"/>
        <v>495</v>
      </c>
      <c r="T2" s="2" vm="331">
        <f t="shared" ca="1" si="0"/>
        <v>850</v>
      </c>
      <c r="U2" s="2" t="str">
        <f t="shared" ca="1" si="0"/>
        <v>Libur</v>
      </c>
      <c r="V2" s="2" vm="332">
        <f t="shared" ca="1" si="0"/>
        <v>1513.809</v>
      </c>
      <c r="W2" s="2" vm="333">
        <f t="shared" ca="1" si="0"/>
        <v>1624.6686999999999</v>
      </c>
      <c r="X2" s="2" vm="334">
        <f t="shared" ca="1" si="0"/>
        <v>2293.65</v>
      </c>
      <c r="Y2" s="2" vm="335">
        <f t="shared" ca="1" si="0"/>
        <v>1376.19</v>
      </c>
      <c r="Z2" s="2" vm="336">
        <f t="shared" ca="1" si="0"/>
        <v>535.18499999999995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261545000</v>
      </c>
      <c r="H4" s="2">
        <f>IFERROR(SUM(D4:G4)*(4/MAX(1,COUNT(D4:G4))),"")</f>
        <v>1046180000</v>
      </c>
      <c r="I4" s="2">
        <f t="shared" ref="I4:Z4" si="1">IFERROR(INDEX(I51:I500,MATCH($C$4,$C$51:$C$500,0)),"")</f>
        <v>984727000</v>
      </c>
      <c r="J4" s="2">
        <f t="shared" si="1"/>
        <v>985145000</v>
      </c>
      <c r="K4" s="2">
        <f t="shared" si="1"/>
        <v>1073834000</v>
      </c>
      <c r="L4" s="2">
        <f t="shared" si="1"/>
        <v>1143593000</v>
      </c>
      <c r="M4" s="2">
        <f t="shared" si="1"/>
        <v>1024459000</v>
      </c>
      <c r="N4" s="2">
        <f t="shared" si="1"/>
        <v>866453000</v>
      </c>
      <c r="O4" s="2">
        <f t="shared" si="1"/>
        <v>1047118000</v>
      </c>
      <c r="P4" s="2">
        <f t="shared" si="1"/>
        <v>1055800000</v>
      </c>
      <c r="Q4" s="2">
        <f t="shared" si="1"/>
        <v>1011715000</v>
      </c>
      <c r="R4" s="2">
        <f t="shared" si="1"/>
        <v>996902000</v>
      </c>
      <c r="S4" s="2">
        <f t="shared" si="1"/>
        <v>1062531000</v>
      </c>
      <c r="T4" s="2">
        <f t="shared" si="1"/>
        <v>1194755000</v>
      </c>
      <c r="U4" s="2">
        <f t="shared" si="1"/>
        <v>1222356000</v>
      </c>
      <c r="V4" s="2">
        <f t="shared" si="1"/>
        <v>1321641000</v>
      </c>
      <c r="W4" s="2">
        <f t="shared" si="1"/>
        <v>1378740000</v>
      </c>
      <c r="X4" s="2">
        <f t="shared" si="1"/>
        <v>1338766000</v>
      </c>
      <c r="Y4" s="2">
        <f t="shared" si="1"/>
        <v>1174106251</v>
      </c>
      <c r="Z4" s="2">
        <f t="shared" si="1"/>
        <v>1358794334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81823000</v>
      </c>
      <c r="H5" s="2">
        <f>IFERROR(SUM(D5:G5)*(4/MAX(1,COUNT(D5:G5))),"")</f>
        <v>327292000</v>
      </c>
      <c r="I5" s="2">
        <f t="shared" ref="I5:Z5" si="2">IFERROR(INDEX(I51:I500,MATCH($C$5,$C$51:$C$500,0)),"")</f>
        <v>275985000</v>
      </c>
      <c r="J5" s="2">
        <f t="shared" si="2"/>
        <v>298011000</v>
      </c>
      <c r="K5" s="2">
        <f t="shared" si="2"/>
        <v>172196000</v>
      </c>
      <c r="L5" s="2">
        <f t="shared" si="2"/>
        <v>465653000</v>
      </c>
      <c r="M5" s="2">
        <f t="shared" si="2"/>
        <v>247591000</v>
      </c>
      <c r="N5" s="2">
        <f t="shared" si="2"/>
        <v>144721000</v>
      </c>
      <c r="O5" s="2">
        <f t="shared" si="2"/>
        <v>160959000</v>
      </c>
      <c r="P5" s="2">
        <f t="shared" si="2"/>
        <v>243973000</v>
      </c>
      <c r="Q5" s="2">
        <f t="shared" si="2"/>
        <v>27539000</v>
      </c>
      <c r="R5" s="2">
        <f t="shared" si="2"/>
        <v>-18310000</v>
      </c>
      <c r="S5" s="2">
        <f t="shared" si="2"/>
        <v>26501000</v>
      </c>
      <c r="T5" s="2">
        <f t="shared" si="2"/>
        <v>22068000</v>
      </c>
      <c r="U5" s="2">
        <f t="shared" si="2"/>
        <v>27383000</v>
      </c>
      <c r="V5" s="2">
        <f t="shared" si="2"/>
        <v>35652000</v>
      </c>
      <c r="W5" s="2">
        <f t="shared" si="2"/>
        <v>71082000</v>
      </c>
      <c r="X5" s="2">
        <f t="shared" si="2"/>
        <v>46572000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3031810000</v>
      </c>
      <c r="H6" s="2">
        <f>IFERROR(INDEX(D6:G6,COUNT(D6:G6)),"")</f>
        <v>3031810000</v>
      </c>
      <c r="I6" s="2">
        <f t="shared" ref="I6:Z6" si="3">IFERROR(INDEX(I51:I500,MATCH($C$6,$C$51:$C$500,0)),"")</f>
        <v>2949987000</v>
      </c>
      <c r="J6" s="2">
        <f t="shared" si="3"/>
        <v>2678790000</v>
      </c>
      <c r="K6" s="2">
        <f t="shared" si="3"/>
        <v>2385568000</v>
      </c>
      <c r="L6" s="2">
        <f t="shared" si="3"/>
        <v>2218648000</v>
      </c>
      <c r="M6" s="2">
        <f t="shared" si="3"/>
        <v>1755938000</v>
      </c>
      <c r="N6" s="2">
        <f t="shared" si="3"/>
        <v>1512477000</v>
      </c>
      <c r="O6" s="2">
        <f t="shared" si="3"/>
        <v>1385323000</v>
      </c>
      <c r="P6" s="2">
        <f t="shared" si="3"/>
        <v>1235185000</v>
      </c>
      <c r="Q6" s="2">
        <f t="shared" si="3"/>
        <v>996740000</v>
      </c>
      <c r="R6" s="2">
        <f t="shared" si="3"/>
        <v>937078000</v>
      </c>
      <c r="S6" s="2">
        <f t="shared" si="3"/>
        <v>956119000</v>
      </c>
      <c r="T6" s="2">
        <f t="shared" si="3"/>
        <v>931307000</v>
      </c>
      <c r="U6" s="2">
        <f t="shared" si="3"/>
        <v>798265000</v>
      </c>
      <c r="V6" s="2">
        <f t="shared" si="3"/>
        <v>774288000</v>
      </c>
      <c r="W6" s="2">
        <f t="shared" si="3"/>
        <v>742127000</v>
      </c>
      <c r="X6" s="2">
        <f t="shared" si="3"/>
        <v>675377000</v>
      </c>
      <c r="Y6" s="2">
        <f t="shared" si="3"/>
        <v>649792705</v>
      </c>
      <c r="Z6" s="2">
        <f t="shared" si="3"/>
        <v>620341017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3.11</v>
      </c>
      <c r="H7" s="3">
        <f>IFERROR(INDEX(D7:G7,COUNT(D7:G7)),"")</f>
        <v>3.11</v>
      </c>
      <c r="I7" s="3">
        <f t="shared" ref="I7:Z7" si="4">IFERROR(INDEX(I51:I500,MATCH($C$7,$C$51:$C$500,0))/1000000000,"")</f>
        <v>3.11</v>
      </c>
      <c r="J7" s="3">
        <f t="shared" si="4"/>
        <v>3.11</v>
      </c>
      <c r="K7" s="3">
        <f t="shared" si="4"/>
        <v>3.11</v>
      </c>
      <c r="L7" s="3">
        <f t="shared" si="4"/>
        <v>3.11</v>
      </c>
      <c r="M7" s="3">
        <f t="shared" si="4"/>
        <v>3.11</v>
      </c>
      <c r="N7" s="3">
        <f t="shared" si="4"/>
        <v>3.11</v>
      </c>
      <c r="O7" s="3">
        <f t="shared" si="4"/>
        <v>3.11</v>
      </c>
      <c r="P7" s="3">
        <f t="shared" si="4"/>
        <v>3.11</v>
      </c>
      <c r="Q7" s="3">
        <f t="shared" si="4"/>
        <v>3.11</v>
      </c>
      <c r="R7" s="3">
        <f t="shared" si="4"/>
        <v>2.67</v>
      </c>
      <c r="S7" s="3">
        <f t="shared" si="4"/>
        <v>2.67</v>
      </c>
      <c r="T7" s="3">
        <f t="shared" si="4"/>
        <v>2.67</v>
      </c>
      <c r="U7" s="3">
        <f t="shared" si="4"/>
        <v>1.34</v>
      </c>
      <c r="V7" s="3">
        <f t="shared" si="4"/>
        <v>1.34</v>
      </c>
      <c r="W7" s="3">
        <f t="shared" si="4"/>
        <v>1.34</v>
      </c>
      <c r="X7" s="3">
        <f t="shared" si="4"/>
        <v>1.34</v>
      </c>
      <c r="Y7" s="3">
        <f t="shared" si="4"/>
        <v>1.34</v>
      </c>
      <c r="Z7" s="3">
        <f t="shared" si="4"/>
        <v>1.34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-586000000000</v>
      </c>
      <c r="H8" s="2">
        <f>IFERROR(INDEX(D8:G8,COUNT(D8:G8)),"")</f>
        <v>-586000000000</v>
      </c>
      <c r="I8" s="2">
        <f t="shared" ref="I8:Z8" si="5">IFERROR(INDEX(I51:I500,MATCH($C$8,$C$51:$C$500,0)),"")</f>
        <v>495000000000</v>
      </c>
      <c r="J8" s="2">
        <f t="shared" si="5"/>
        <v>946000000000</v>
      </c>
      <c r="K8" s="2">
        <f t="shared" si="5"/>
        <v>348000000000</v>
      </c>
      <c r="L8" s="2">
        <f t="shared" si="5"/>
        <v>1209000000000</v>
      </c>
      <c r="M8" s="2">
        <f t="shared" si="5"/>
        <v>929000000000</v>
      </c>
      <c r="N8" s="2">
        <f t="shared" si="5"/>
        <v>2391000000000</v>
      </c>
      <c r="O8" s="2">
        <f t="shared" si="5"/>
        <v>2346000000000</v>
      </c>
      <c r="P8" s="2">
        <f t="shared" si="5"/>
        <v>519000000000</v>
      </c>
      <c r="Q8" s="2">
        <f t="shared" si="5"/>
        <v>798000000000</v>
      </c>
      <c r="R8" s="2">
        <f t="shared" si="5"/>
        <v>4733000000000</v>
      </c>
      <c r="S8" s="2">
        <f t="shared" si="5"/>
        <v>3636000000000</v>
      </c>
      <c r="T8" s="2">
        <f t="shared" si="5"/>
        <v>1342000000000</v>
      </c>
      <c r="U8" s="2">
        <f t="shared" si="5"/>
        <v>-1643000000000</v>
      </c>
      <c r="V8" s="2">
        <f t="shared" si="5"/>
        <v>553000000000</v>
      </c>
      <c r="W8" s="2">
        <f t="shared" si="5"/>
        <v>347000000000</v>
      </c>
      <c r="X8" s="2">
        <f t="shared" si="5"/>
        <v>557000000000</v>
      </c>
      <c r="Y8" s="2">
        <f t="shared" si="5"/>
        <v>1200000000000</v>
      </c>
      <c r="Z8" s="2">
        <f t="shared" si="5"/>
        <v>-24000000000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-188.22</v>
      </c>
      <c r="H9" s="3">
        <f>IFERROR(INDEX(D9:G9,COUNT(D9:G9)),"")</f>
        <v>-188.22</v>
      </c>
      <c r="I9" s="3">
        <f t="shared" ref="I9:Z9" si="6">IFERROR(INDEX(I51:I500,MATCH($C$9,$C$51:$C$500,0)),"")</f>
        <v>159.04</v>
      </c>
      <c r="J9" s="3">
        <f t="shared" si="6"/>
        <v>303.99</v>
      </c>
      <c r="K9" s="3">
        <f t="shared" si="6"/>
        <v>111.87</v>
      </c>
      <c r="L9" s="3">
        <f t="shared" si="6"/>
        <v>388.29</v>
      </c>
      <c r="M9" s="3">
        <f t="shared" si="6"/>
        <v>298.36</v>
      </c>
      <c r="N9" s="3">
        <f t="shared" si="6"/>
        <v>767.9</v>
      </c>
      <c r="O9" s="3">
        <f t="shared" si="6"/>
        <v>753.66</v>
      </c>
      <c r="P9" s="3">
        <f t="shared" si="6"/>
        <v>166.79</v>
      </c>
      <c r="Q9" s="3">
        <f t="shared" si="6"/>
        <v>256.44</v>
      </c>
      <c r="R9" s="3">
        <f t="shared" si="6"/>
        <v>1771.69</v>
      </c>
      <c r="S9" s="3">
        <f t="shared" si="6"/>
        <v>1360.96</v>
      </c>
      <c r="T9" s="3">
        <f t="shared" si="6"/>
        <v>502.5</v>
      </c>
      <c r="U9" s="3">
        <f t="shared" si="6"/>
        <v>-1230.02</v>
      </c>
      <c r="V9" s="3">
        <f t="shared" si="6"/>
        <v>413.94</v>
      </c>
      <c r="W9" s="3">
        <f t="shared" si="6"/>
        <v>259.64</v>
      </c>
      <c r="X9" s="3">
        <f t="shared" si="6"/>
        <v>416.79</v>
      </c>
      <c r="Y9" s="3">
        <f t="shared" si="6"/>
        <v>898.53</v>
      </c>
      <c r="Z9" s="3">
        <f t="shared" si="6"/>
        <v>-18.09</v>
      </c>
    </row>
    <row r="10" spans="1:26" ht="15.5" x14ac:dyDescent="0.35">
      <c r="C10" t="s">
        <v>17</v>
      </c>
      <c r="D10" s="3">
        <f ca="1">IFERROR(IF(D9=0,"",D2/D9),"")</f>
        <v>-48.08203166507279</v>
      </c>
      <c r="I10" s="3">
        <f t="shared" ref="I10:Z10" ca="1" si="7">IFERROR(IF(I9=0,"",I2/I9),"")</f>
        <v>45.743209255533202</v>
      </c>
      <c r="J10" s="3">
        <f t="shared" ca="1" si="7"/>
        <v>19.655251817493998</v>
      </c>
      <c r="K10" s="3">
        <f t="shared" ca="1" si="7"/>
        <v>65.254313041923652</v>
      </c>
      <c r="L10" s="3">
        <f t="shared" ca="1" si="7"/>
        <v>18.156532488603876</v>
      </c>
      <c r="M10" s="3">
        <f t="shared" ca="1" si="7"/>
        <v>25.221209277383025</v>
      </c>
      <c r="N10" s="3">
        <f t="shared" ca="1" si="7"/>
        <v>12.827191040500065</v>
      </c>
      <c r="O10" s="3">
        <f t="shared" ca="1" si="7"/>
        <v>13.633468672876363</v>
      </c>
      <c r="P10" s="3">
        <f t="shared" ca="1" si="7"/>
        <v>66.550752443192039</v>
      </c>
      <c r="Q10" s="3">
        <f t="shared" ca="1" si="7"/>
        <v>11.386679145219155</v>
      </c>
      <c r="R10" s="3">
        <f t="shared" ca="1" si="7"/>
        <v>0.41203596565990663</v>
      </c>
      <c r="S10" s="3">
        <f t="shared" ca="1" si="7"/>
        <v>0.36371384904773102</v>
      </c>
      <c r="T10" s="3">
        <f t="shared" ca="1" si="7"/>
        <v>1.691542288557214</v>
      </c>
      <c r="U10" s="3" t="str">
        <f t="shared" ca="1" si="7"/>
        <v/>
      </c>
      <c r="V10" s="3">
        <f t="shared" ca="1" si="7"/>
        <v>3.6570734889114362</v>
      </c>
      <c r="W10" s="3">
        <f t="shared" ca="1" si="7"/>
        <v>6.2573898474811278</v>
      </c>
      <c r="X10" s="3">
        <f t="shared" ca="1" si="7"/>
        <v>5.503131073202332</v>
      </c>
      <c r="Y10" s="3">
        <f t="shared" ca="1" si="7"/>
        <v>1.5316016159727557</v>
      </c>
      <c r="Z10" s="3">
        <f t="shared" ca="1" si="7"/>
        <v>-29.584577114427859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100388000</v>
      </c>
      <c r="H11" s="2">
        <f>IFERROR(INDEX(D11:G11,COUNT(D11:G11)),"")</f>
        <v>100388000</v>
      </c>
      <c r="I11" s="2">
        <f t="shared" ref="I11:Z11" si="8">IFERROR(INDEX(I51:I500,MATCH($C$11,$C$51:$C$500,0)),"")</f>
        <v>113658000</v>
      </c>
      <c r="J11" s="2">
        <f t="shared" si="8"/>
        <v>185076000</v>
      </c>
      <c r="K11" s="2">
        <f t="shared" si="8"/>
        <v>176923000</v>
      </c>
      <c r="L11" s="2">
        <f t="shared" si="8"/>
        <v>204896000</v>
      </c>
      <c r="M11" s="2">
        <f t="shared" si="8"/>
        <v>205428000</v>
      </c>
      <c r="N11" s="2">
        <f t="shared" si="8"/>
        <v>161037000</v>
      </c>
      <c r="O11" s="2">
        <f t="shared" si="8"/>
        <v>182364000</v>
      </c>
      <c r="P11" s="2">
        <f t="shared" si="8"/>
        <v>153293000</v>
      </c>
      <c r="Q11" s="2">
        <f t="shared" si="8"/>
        <v>124834000</v>
      </c>
      <c r="R11" s="2">
        <f t="shared" si="8"/>
        <v>111715000</v>
      </c>
      <c r="S11" s="2">
        <f t="shared" si="8"/>
        <v>50390000</v>
      </c>
      <c r="T11" s="2">
        <f t="shared" si="8"/>
        <v>142360000</v>
      </c>
      <c r="U11" s="2">
        <f t="shared" si="8"/>
        <v>115322000</v>
      </c>
      <c r="V11" s="2">
        <f t="shared" si="8"/>
        <v>189271000</v>
      </c>
      <c r="W11" s="2">
        <f t="shared" si="8"/>
        <v>183652000</v>
      </c>
      <c r="X11" s="2">
        <f t="shared" si="8"/>
        <v>164971000</v>
      </c>
      <c r="Y11" s="2">
        <f t="shared" si="8"/>
        <v>119399731</v>
      </c>
      <c r="Z11" s="2">
        <f t="shared" si="8"/>
        <v>50769962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8784000000000</v>
      </c>
      <c r="H12" s="2">
        <f>IFERROR(INDEX(D12:G12,COUNT(D12:G12)),"")</f>
        <v>8784000000000</v>
      </c>
      <c r="I12" s="2">
        <f t="shared" ref="I12:Z12" si="9">IFERROR(INDEX(I51:I500,MATCH($C$12,$C$51:$C$500,0)),"")</f>
        <v>7378000000000</v>
      </c>
      <c r="J12" s="2">
        <f t="shared" si="9"/>
        <v>7643000000000</v>
      </c>
      <c r="K12" s="2">
        <f t="shared" si="9"/>
        <v>8314000000000</v>
      </c>
      <c r="L12" s="2">
        <f t="shared" si="9"/>
        <v>7494000000000</v>
      </c>
      <c r="M12" s="2">
        <f t="shared" si="9"/>
        <v>7073000000000</v>
      </c>
      <c r="N12" s="2">
        <f t="shared" si="9"/>
        <v>7003000000000</v>
      </c>
      <c r="O12" s="2">
        <f t="shared" si="9"/>
        <v>17485000000000</v>
      </c>
      <c r="P12" s="2">
        <f t="shared" si="9"/>
        <v>19709000000000</v>
      </c>
      <c r="Q12" s="2">
        <f t="shared" si="9"/>
        <v>17454000000000</v>
      </c>
      <c r="R12" s="2">
        <f t="shared" si="9"/>
        <v>16757000000000</v>
      </c>
      <c r="S12" s="2">
        <f t="shared" si="9"/>
        <v>20279000000000</v>
      </c>
      <c r="T12" s="2">
        <f t="shared" si="9"/>
        <v>18260000000000</v>
      </c>
      <c r="U12" s="2">
        <f t="shared" si="9"/>
        <v>18442000000000</v>
      </c>
      <c r="V12" s="2">
        <f t="shared" si="9"/>
        <v>14073000000000</v>
      </c>
      <c r="W12" s="2">
        <f t="shared" si="9"/>
        <v>12378000000000</v>
      </c>
      <c r="X12" s="2">
        <f t="shared" si="9"/>
        <v>11036000000000</v>
      </c>
      <c r="Y12" s="2">
        <f t="shared" si="9"/>
        <v>11907000000000</v>
      </c>
      <c r="Z12" s="2">
        <f t="shared" si="9"/>
        <v>14676000000000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10490000000000</v>
      </c>
      <c r="H13" s="2">
        <f>IFERROR(INDEX(D13:G13,COUNT(D13:G13)),"")</f>
        <v>10490000000000</v>
      </c>
      <c r="I13" s="2">
        <f t="shared" ref="I13:Z13" si="10">IFERROR(INDEX(I51:I500,MATCH($C$13,$C$51:$C$500,0)),"")</f>
        <v>9278000000000</v>
      </c>
      <c r="J13" s="2">
        <f t="shared" si="10"/>
        <v>10634000000000</v>
      </c>
      <c r="K13" s="2">
        <f t="shared" si="10"/>
        <v>11045000000000</v>
      </c>
      <c r="L13" s="2">
        <f t="shared" si="10"/>
        <v>10689000000000</v>
      </c>
      <c r="M13" s="2">
        <f t="shared" si="10"/>
        <v>10006000000000</v>
      </c>
      <c r="N13" s="2">
        <f t="shared" si="10"/>
        <v>9275000000000</v>
      </c>
      <c r="O13" s="2">
        <f t="shared" si="10"/>
        <v>20020000000000</v>
      </c>
      <c r="P13" s="2">
        <f t="shared" si="10"/>
        <v>21928000000000</v>
      </c>
      <c r="Q13" s="2">
        <f t="shared" si="10"/>
        <v>19145000000000</v>
      </c>
      <c r="R13" s="2">
        <f t="shared" si="10"/>
        <v>18258000000000</v>
      </c>
      <c r="S13" s="2">
        <f t="shared" si="10"/>
        <v>20974000000000</v>
      </c>
      <c r="T13" s="2">
        <f t="shared" si="10"/>
        <v>20031000000000</v>
      </c>
      <c r="U13" s="2">
        <f t="shared" si="10"/>
        <v>19848000000000</v>
      </c>
      <c r="V13" s="2">
        <f t="shared" si="10"/>
        <v>15903000000000</v>
      </c>
      <c r="W13" s="2">
        <f t="shared" si="10"/>
        <v>14043000000000</v>
      </c>
      <c r="X13" s="2">
        <f t="shared" si="10"/>
        <v>12519000000000</v>
      </c>
      <c r="Y13" s="2">
        <f t="shared" si="10"/>
        <v>13030000000000</v>
      </c>
      <c r="Z13" s="2">
        <f t="shared" si="10"/>
        <v>15232000000000</v>
      </c>
    </row>
    <row r="14" spans="1:26" ht="15.5" x14ac:dyDescent="0.35">
      <c r="C14" t="s">
        <v>26</v>
      </c>
      <c r="D14" s="2">
        <f>IFERROR(INDEX(D51:D500,MATCH($C$14,$C$51:$C$500,0)),"")</f>
        <v>-7905000</v>
      </c>
      <c r="H14" s="2">
        <f>IFERROR(SUM(D14:G14)*(4/MAX(1,COUNT(D14:G14))),"")</f>
        <v>-31620000</v>
      </c>
      <c r="I14" s="2">
        <f t="shared" ref="I14:Z14" si="11">IFERROR(INDEX(I51:I500,MATCH($C$14,$C$51:$C$500,0)),"")</f>
        <v>-39392000</v>
      </c>
      <c r="J14" s="2">
        <f t="shared" si="11"/>
        <v>-44050000</v>
      </c>
      <c r="K14" s="2">
        <f t="shared" si="11"/>
        <v>-46108000</v>
      </c>
      <c r="L14" s="2">
        <f t="shared" si="11"/>
        <v>-41382000</v>
      </c>
      <c r="M14" s="2">
        <f t="shared" si="11"/>
        <v>-40800000</v>
      </c>
      <c r="N14" s="2">
        <f t="shared" si="11"/>
        <v>-49825000</v>
      </c>
      <c r="O14" s="2">
        <f t="shared" si="11"/>
        <v>-55550000</v>
      </c>
      <c r="P14" s="2">
        <f t="shared" si="11"/>
        <v>-51697000</v>
      </c>
      <c r="Q14" s="2">
        <f t="shared" si="11"/>
        <v>-37615000</v>
      </c>
      <c r="R14" s="2">
        <f t="shared" si="11"/>
        <v>-37252000</v>
      </c>
      <c r="S14" s="2">
        <f t="shared" si="11"/>
        <v>-40186000</v>
      </c>
      <c r="T14" s="2">
        <f t="shared" si="11"/>
        <v>-45091000</v>
      </c>
      <c r="U14" s="2">
        <f t="shared" si="11"/>
        <v>-52069000</v>
      </c>
      <c r="V14" s="2">
        <f t="shared" si="11"/>
        <v>-60331000</v>
      </c>
      <c r="W14" s="2">
        <f t="shared" si="11"/>
        <v>-34493000</v>
      </c>
      <c r="X14" s="2">
        <f t="shared" si="11"/>
        <v>-34582000</v>
      </c>
      <c r="Y14" s="2">
        <f t="shared" si="11"/>
        <v>-42979402</v>
      </c>
      <c r="Z14" s="2">
        <f t="shared" si="11"/>
        <v>-33744567</v>
      </c>
    </row>
    <row r="15" spans="1:26" ht="15.5" x14ac:dyDescent="0.35">
      <c r="C15" t="s">
        <v>27</v>
      </c>
      <c r="D15" s="2">
        <f>IFERROR(INDEX(D51:D500,MATCH($C$15,$C$51:$C$500,0)),"")</f>
        <v>-3973000</v>
      </c>
      <c r="H15" s="2">
        <f>IFERROR(SUM(D15:G15)*(4/MAX(1,COUNT(D15:G15))),"")</f>
        <v>-15892000</v>
      </c>
      <c r="I15" s="2">
        <f t="shared" ref="I15:Z15" si="12">IFERROR(INDEX(I51:I500,MATCH($C$15,$C$51:$C$500,0)),"")</f>
        <v>-7469000</v>
      </c>
      <c r="J15" s="2">
        <f t="shared" si="12"/>
        <v>-7890000</v>
      </c>
      <c r="K15" s="2">
        <f t="shared" si="12"/>
        <v>-12647000</v>
      </c>
      <c r="L15" s="2">
        <f t="shared" si="12"/>
        <v>-6904000</v>
      </c>
      <c r="M15" s="2">
        <f t="shared" si="12"/>
        <v>-8376000</v>
      </c>
      <c r="N15" s="2">
        <f t="shared" si="12"/>
        <v>-4645000</v>
      </c>
      <c r="O15" s="2">
        <f t="shared" si="12"/>
        <v>-18182000</v>
      </c>
      <c r="P15" s="2">
        <f t="shared" si="12"/>
        <v>-5093000</v>
      </c>
      <c r="Q15" s="2">
        <f t="shared" si="12"/>
        <v>-8232000</v>
      </c>
      <c r="R15" s="2">
        <f t="shared" si="12"/>
        <v>6771000</v>
      </c>
      <c r="S15" s="2">
        <f t="shared" si="12"/>
        <v>13111000</v>
      </c>
      <c r="T15" s="2">
        <f t="shared" si="12"/>
        <v>9392000</v>
      </c>
      <c r="U15" s="2">
        <f t="shared" si="12"/>
        <v>12185000</v>
      </c>
      <c r="V15" s="2">
        <f t="shared" si="12"/>
        <v>-6810000</v>
      </c>
      <c r="W15" s="2">
        <f t="shared" si="12"/>
        <v>-20079000</v>
      </c>
      <c r="X15" s="2">
        <f t="shared" si="12"/>
        <v>-15485000</v>
      </c>
      <c r="Y15" s="2">
        <f t="shared" si="12"/>
        <v>-40910846</v>
      </c>
      <c r="Z15" s="2">
        <f t="shared" si="12"/>
        <v>8073158</v>
      </c>
    </row>
    <row r="16" spans="1:26" ht="15.5" x14ac:dyDescent="0.35">
      <c r="C16" t="s">
        <v>28</v>
      </c>
      <c r="D16" s="2">
        <f>IFERROR(INDEX(D51:D500,MATCH($C$16,$C$51:$C$500,0)),"")</f>
        <v>85688000</v>
      </c>
      <c r="H16" s="2">
        <f>IFERROR(SUM(D16:G16)*(4/MAX(1,COUNT(D16:G16))),"")</f>
        <v>342752000</v>
      </c>
      <c r="I16" s="2">
        <f t="shared" ref="I16:Z16" si="13">IFERROR(INDEX(I51:I500,MATCH($C$16,$C$51:$C$500,0)),"")</f>
        <v>283272000</v>
      </c>
      <c r="J16" s="2">
        <f t="shared" si="13"/>
        <v>305026000</v>
      </c>
      <c r="K16" s="2">
        <f t="shared" si="13"/>
        <v>184661000</v>
      </c>
      <c r="L16" s="2">
        <f t="shared" si="13"/>
        <v>470249000</v>
      </c>
      <c r="M16" s="2">
        <f t="shared" si="13"/>
        <v>256738000</v>
      </c>
      <c r="N16" s="2">
        <f t="shared" si="13"/>
        <v>152979000</v>
      </c>
      <c r="O16" s="2">
        <f t="shared" si="13"/>
        <v>184698000</v>
      </c>
      <c r="P16" s="2">
        <f t="shared" si="13"/>
        <v>250802000</v>
      </c>
      <c r="Q16" s="2">
        <f t="shared" si="13"/>
        <v>35542000</v>
      </c>
      <c r="R16" s="2">
        <f t="shared" si="13"/>
        <v>882000</v>
      </c>
      <c r="S16" s="2">
        <f t="shared" si="13"/>
        <v>-11659000</v>
      </c>
      <c r="T16" s="2">
        <f t="shared" si="13"/>
        <v>11082000</v>
      </c>
      <c r="U16" s="2">
        <f t="shared" si="13"/>
        <v>14825000</v>
      </c>
      <c r="V16" s="2">
        <f t="shared" si="13"/>
        <v>41627000</v>
      </c>
      <c r="W16" s="2">
        <f t="shared" si="13"/>
        <v>90491000</v>
      </c>
      <c r="X16" s="2">
        <f t="shared" si="13"/>
        <v>62057000</v>
      </c>
      <c r="Y16" s="2">
        <f t="shared" si="13"/>
        <v>72408182</v>
      </c>
      <c r="Z16" s="2">
        <f t="shared" si="13"/>
        <v>43613101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28145500000000</v>
      </c>
      <c r="H20" s="2">
        <f t="shared" ref="H20:Z20" ca="1" si="14">IFERROR(H21*H2,"")</f>
        <v>28145500000000</v>
      </c>
      <c r="I20" s="2">
        <f t="shared" ca="1" si="14"/>
        <v>22625250000000</v>
      </c>
      <c r="J20" s="2">
        <f t="shared" ca="1" si="14"/>
        <v>18582250000000</v>
      </c>
      <c r="K20" s="2">
        <f t="shared" ca="1" si="14"/>
        <v>22703000000000</v>
      </c>
      <c r="L20" s="2">
        <f t="shared" ca="1" si="14"/>
        <v>21925500000000</v>
      </c>
      <c r="M20" s="2">
        <f t="shared" ca="1" si="14"/>
        <v>23402750000000</v>
      </c>
      <c r="N20" s="2">
        <f t="shared" ca="1" si="14"/>
        <v>30633500000000</v>
      </c>
      <c r="O20" s="2">
        <f t="shared" ca="1" si="14"/>
        <v>31955250000000</v>
      </c>
      <c r="P20" s="2">
        <f t="shared" ca="1" si="14"/>
        <v>34521000000000</v>
      </c>
      <c r="Q20" s="2">
        <f t="shared" ca="1" si="14"/>
        <v>9081200000000</v>
      </c>
      <c r="R20" s="2">
        <f t="shared" ca="1" si="14"/>
        <v>1949100000000</v>
      </c>
      <c r="S20" s="2">
        <f t="shared" ca="1" si="14"/>
        <v>1321650000000</v>
      </c>
      <c r="T20" s="2">
        <f t="shared" ca="1" si="14"/>
        <v>2269500000000</v>
      </c>
      <c r="U20" s="2" t="str">
        <f t="shared" ca="1" si="14"/>
        <v/>
      </c>
      <c r="V20" s="2">
        <f t="shared" ca="1" si="14"/>
        <v>2028504060000</v>
      </c>
      <c r="W20" s="2">
        <f t="shared" ca="1" si="14"/>
        <v>2177056058000</v>
      </c>
      <c r="X20" s="2">
        <f t="shared" ca="1" si="14"/>
        <v>3073491000000</v>
      </c>
      <c r="Y20" s="2">
        <f t="shared" ca="1" si="14"/>
        <v>1844094600000</v>
      </c>
      <c r="Z20" s="2">
        <f t="shared" ca="1" si="14"/>
        <v>717147899999.99988</v>
      </c>
    </row>
    <row r="21" spans="1:26" ht="15.5" x14ac:dyDescent="0.35">
      <c r="C21" t="s">
        <v>11</v>
      </c>
      <c r="D21" s="2">
        <f>IFERROR(INDEX(D51:D500,MATCH($C$7,$C$51:$C$500,0)),"")</f>
        <v>3110000000</v>
      </c>
      <c r="H21" s="2">
        <f>IFERROR(INDEX(D21:G21,COUNT(D21:G21)),"")</f>
        <v>3110000000</v>
      </c>
      <c r="I21" s="2">
        <f t="shared" ref="I21:Z21" si="15">IFERROR(INDEX(I51:I500,MATCH($C$7,$C$51:$C$500,0)),"")</f>
        <v>3110000000</v>
      </c>
      <c r="J21" s="2">
        <f t="shared" si="15"/>
        <v>3110000000</v>
      </c>
      <c r="K21" s="2">
        <f t="shared" si="15"/>
        <v>3110000000</v>
      </c>
      <c r="L21" s="2">
        <f t="shared" si="15"/>
        <v>3110000000</v>
      </c>
      <c r="M21" s="2">
        <f t="shared" si="15"/>
        <v>3110000000</v>
      </c>
      <c r="N21" s="2">
        <f t="shared" si="15"/>
        <v>3110000000</v>
      </c>
      <c r="O21" s="2">
        <f t="shared" si="15"/>
        <v>3110000000</v>
      </c>
      <c r="P21" s="2">
        <f t="shared" si="15"/>
        <v>3110000000</v>
      </c>
      <c r="Q21" s="2">
        <f t="shared" si="15"/>
        <v>3110000000</v>
      </c>
      <c r="R21" s="2">
        <f t="shared" si="15"/>
        <v>2670000000</v>
      </c>
      <c r="S21" s="2">
        <f t="shared" si="15"/>
        <v>2670000000</v>
      </c>
      <c r="T21" s="2">
        <f t="shared" si="15"/>
        <v>2670000000</v>
      </c>
      <c r="U21" s="2">
        <f t="shared" si="15"/>
        <v>1340000000</v>
      </c>
      <c r="V21" s="2">
        <f t="shared" si="15"/>
        <v>1340000000</v>
      </c>
      <c r="W21" s="2">
        <f t="shared" si="15"/>
        <v>1340000000</v>
      </c>
      <c r="X21" s="2">
        <f t="shared" si="15"/>
        <v>1340000000</v>
      </c>
      <c r="Y21" s="2">
        <f t="shared" si="15"/>
        <v>1340000000</v>
      </c>
      <c r="Z21" s="2">
        <f t="shared" si="15"/>
        <v>1340000000</v>
      </c>
    </row>
    <row r="23" spans="1:26" ht="15.5" x14ac:dyDescent="0.35">
      <c r="B23" t="s">
        <v>54</v>
      </c>
      <c r="C23" t="s">
        <v>55</v>
      </c>
      <c r="D23" s="3">
        <f>IFERROR(D5/D6*100,"")</f>
        <v>2.6988168783663884</v>
      </c>
      <c r="H23" s="3">
        <f t="shared" ref="H23:Z23" si="16">IFERROR(H5/H6*100,"")</f>
        <v>10.795267513465554</v>
      </c>
      <c r="I23" s="3">
        <f t="shared" si="16"/>
        <v>9.355464956286248</v>
      </c>
      <c r="J23" s="3">
        <f t="shared" si="16"/>
        <v>11.12483621336499</v>
      </c>
      <c r="K23" s="3">
        <f t="shared" si="16"/>
        <v>7.2182390105836438</v>
      </c>
      <c r="L23" s="3">
        <f t="shared" si="16"/>
        <v>20.988142328120549</v>
      </c>
      <c r="M23" s="3">
        <f t="shared" si="16"/>
        <v>14.10021310547411</v>
      </c>
      <c r="N23" s="3">
        <f t="shared" si="16"/>
        <v>9.5684760826115038</v>
      </c>
      <c r="O23" s="3">
        <f t="shared" si="16"/>
        <v>11.618878774119827</v>
      </c>
      <c r="P23" s="3">
        <f t="shared" si="16"/>
        <v>19.7519399927946</v>
      </c>
      <c r="Q23" s="3">
        <f t="shared" si="16"/>
        <v>2.7629070770712523</v>
      </c>
      <c r="R23" s="3">
        <f t="shared" si="16"/>
        <v>-1.9539462029841699</v>
      </c>
      <c r="S23" s="3">
        <f t="shared" si="16"/>
        <v>2.7717261135904629</v>
      </c>
      <c r="T23" s="3">
        <f t="shared" si="16"/>
        <v>2.3695730838488274</v>
      </c>
      <c r="U23" s="3">
        <f t="shared" si="16"/>
        <v>3.4303144945600774</v>
      </c>
      <c r="V23" s="3">
        <f t="shared" si="16"/>
        <v>4.6044882524332031</v>
      </c>
      <c r="W23" s="3">
        <f t="shared" si="16"/>
        <v>9.5781449805761003</v>
      </c>
      <c r="X23" s="3">
        <f t="shared" si="16"/>
        <v>6.8957041770744336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-0.22013108819892713</v>
      </c>
      <c r="H24" s="4">
        <f t="shared" ref="H24:Z24" si="17">IFERROR(_xlfn.RRI(5,M23,H23),"")</f>
        <v>-5.2014823305048252E-2</v>
      </c>
      <c r="I24" s="4">
        <f t="shared" si="17"/>
        <v>-4.4925370114029528E-3</v>
      </c>
      <c r="J24" s="4">
        <f t="shared" si="17"/>
        <v>-8.6525791306757416E-3</v>
      </c>
      <c r="K24" s="4">
        <f t="shared" si="17"/>
        <v>-0.18235591341699919</v>
      </c>
      <c r="L24" s="4">
        <f t="shared" si="17"/>
        <v>0.50010460538577961</v>
      </c>
      <c r="M24" s="4" t="str">
        <f t="shared" si="17"/>
        <v/>
      </c>
      <c r="N24" s="4">
        <f t="shared" si="17"/>
        <v>0.28120460929927282</v>
      </c>
      <c r="O24" s="4">
        <f t="shared" si="17"/>
        <v>0.37435467000235012</v>
      </c>
      <c r="P24" s="4">
        <f t="shared" si="17"/>
        <v>0.4192377809664054</v>
      </c>
      <c r="Q24" s="4">
        <f t="shared" si="17"/>
        <v>-9.7105553234330788E-2</v>
      </c>
      <c r="R24" s="4" t="str">
        <f t="shared" si="17"/>
        <v/>
      </c>
      <c r="S24" s="4">
        <f t="shared" si="17"/>
        <v>-0.16663676261185179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442.49</v>
      </c>
      <c r="H25" s="3">
        <f>IFERROR(INDEX(D25:G25,COUNT(D25:G25)),"")</f>
        <v>442.49</v>
      </c>
      <c r="I25" s="3">
        <f t="shared" ref="I25:Z25" si="18">IFERROR(INDEX(I51:I500,MATCH($C$25,$C$51:$C$500,0)),"")</f>
        <v>1459.76</v>
      </c>
      <c r="J25" s="3">
        <f t="shared" si="18"/>
        <v>1512.77</v>
      </c>
      <c r="K25" s="3">
        <f t="shared" si="18"/>
        <v>842.85</v>
      </c>
      <c r="L25" s="3">
        <f t="shared" si="18"/>
        <v>2214.0100000000002</v>
      </c>
      <c r="M25" s="3">
        <f t="shared" si="18"/>
        <v>1141.73</v>
      </c>
      <c r="N25" s="3">
        <f t="shared" si="18"/>
        <v>694.53</v>
      </c>
      <c r="O25" s="3">
        <f t="shared" si="18"/>
        <v>756.64</v>
      </c>
      <c r="P25" s="3">
        <f t="shared" si="18"/>
        <v>1124.6400000000001</v>
      </c>
      <c r="Q25" s="3">
        <f t="shared" si="18"/>
        <v>117.41</v>
      </c>
      <c r="R25" s="3">
        <f t="shared" si="18"/>
        <v>38.119999999999997</v>
      </c>
      <c r="S25" s="3">
        <f t="shared" si="18"/>
        <v>7.28</v>
      </c>
      <c r="T25" s="3">
        <f t="shared" si="18"/>
        <v>95.35</v>
      </c>
      <c r="U25" s="3">
        <f t="shared" si="18"/>
        <v>246.66</v>
      </c>
      <c r="V25" s="3">
        <f t="shared" si="18"/>
        <v>252.06</v>
      </c>
      <c r="W25" s="3">
        <f t="shared" si="18"/>
        <v>479.75</v>
      </c>
      <c r="X25" s="3">
        <f t="shared" si="18"/>
        <v>313.49</v>
      </c>
      <c r="Y25" s="3">
        <f t="shared" si="18"/>
        <v>222.76</v>
      </c>
      <c r="Z25" s="3">
        <f t="shared" si="18"/>
        <v>423.72</v>
      </c>
    </row>
    <row r="26" spans="1:26" ht="15.5" x14ac:dyDescent="0.35">
      <c r="C26" t="s">
        <v>59</v>
      </c>
      <c r="D26" s="4">
        <f>IFERROR(_xlfn.RRI(5,I25,D25),"")</f>
        <v>-0.21236609958339359</v>
      </c>
      <c r="H26" s="4">
        <f t="shared" ref="H26:Z26" si="19">IFERROR(_xlfn.RRI(5,M25,H25),"")</f>
        <v>-0.17269050348288872</v>
      </c>
      <c r="I26" s="4">
        <f t="shared" si="19"/>
        <v>0.16016053984967993</v>
      </c>
      <c r="J26" s="4">
        <f t="shared" si="19"/>
        <v>0.14862091854752779</v>
      </c>
      <c r="K26" s="4">
        <f t="shared" si="19"/>
        <v>-5.6053559722350377E-2</v>
      </c>
      <c r="L26" s="4">
        <f t="shared" si="19"/>
        <v>0.79926403071387764</v>
      </c>
      <c r="M26" s="4">
        <f t="shared" si="19"/>
        <v>0.9737043765924287</v>
      </c>
      <c r="N26" s="4">
        <f t="shared" si="19"/>
        <v>1.488352634903193</v>
      </c>
      <c r="O26" s="4">
        <f t="shared" si="19"/>
        <v>0.51326058307219591</v>
      </c>
      <c r="P26" s="4">
        <f t="shared" si="19"/>
        <v>0.35451232074371886</v>
      </c>
      <c r="Q26" s="4">
        <f t="shared" si="19"/>
        <v>-0.14169778909830488</v>
      </c>
      <c r="R26" s="4">
        <f t="shared" si="19"/>
        <v>-0.39740214461006851</v>
      </c>
      <c r="S26" s="4">
        <f t="shared" si="19"/>
        <v>-0.52882576132694359</v>
      </c>
      <c r="T26" s="4">
        <f t="shared" si="19"/>
        <v>-0.15608890307816137</v>
      </c>
      <c r="U26" s="4">
        <f t="shared" si="19"/>
        <v>-0.10256303755642004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8.4098070739549835E-2</v>
      </c>
      <c r="H27" s="3">
        <f t="shared" ref="H27:Z27" si="20">IFERROR(H4/H21,"")</f>
        <v>0.33639228295819934</v>
      </c>
      <c r="I27" s="3">
        <f t="shared" si="20"/>
        <v>0.31663247588424437</v>
      </c>
      <c r="J27" s="3">
        <f t="shared" si="20"/>
        <v>0.31676688102893891</v>
      </c>
      <c r="K27" s="3">
        <f t="shared" si="20"/>
        <v>0.34528424437299038</v>
      </c>
      <c r="L27" s="3">
        <f t="shared" si="20"/>
        <v>0.36771479099678456</v>
      </c>
      <c r="M27" s="3">
        <f t="shared" si="20"/>
        <v>0.32940803858520901</v>
      </c>
      <c r="N27" s="3">
        <f t="shared" si="20"/>
        <v>0.27860225080385853</v>
      </c>
      <c r="O27" s="3">
        <f t="shared" si="20"/>
        <v>0.33669389067524114</v>
      </c>
      <c r="P27" s="3">
        <f t="shared" si="20"/>
        <v>0.33948553054662378</v>
      </c>
      <c r="Q27" s="3">
        <f t="shared" si="20"/>
        <v>0.32531028938906753</v>
      </c>
      <c r="R27" s="3">
        <f t="shared" si="20"/>
        <v>0.37337153558052433</v>
      </c>
      <c r="S27" s="3">
        <f t="shared" si="20"/>
        <v>0.39795168539325843</v>
      </c>
      <c r="T27" s="3">
        <f t="shared" si="20"/>
        <v>0.4474737827715356</v>
      </c>
      <c r="U27" s="3">
        <f t="shared" si="20"/>
        <v>0.91220597014925375</v>
      </c>
      <c r="V27" s="3">
        <f t="shared" si="20"/>
        <v>0.98629925373134331</v>
      </c>
      <c r="W27" s="3">
        <f t="shared" si="20"/>
        <v>1.0289104477611941</v>
      </c>
      <c r="X27" s="3">
        <f t="shared" si="20"/>
        <v>0.99907910447761195</v>
      </c>
      <c r="Y27" s="3">
        <f t="shared" si="20"/>
        <v>0.87619869477611945</v>
      </c>
      <c r="Z27" s="3">
        <f t="shared" si="20"/>
        <v>1.0140256223880597</v>
      </c>
    </row>
    <row r="28" spans="1:26" ht="15.5" x14ac:dyDescent="0.35">
      <c r="C28" t="s">
        <v>61</v>
      </c>
      <c r="D28" s="4">
        <f>IFERROR(_xlfn.RRI(5,I27,D27),"")</f>
        <v>-0.23291036383175201</v>
      </c>
      <c r="H28" s="4">
        <f t="shared" ref="H28:Z28" si="21">IFERROR(_xlfn.RRI(5,M27,H27),"")</f>
        <v>4.2049694971049156E-3</v>
      </c>
      <c r="I28" s="4">
        <f t="shared" si="21"/>
        <v>2.5921584825446375E-2</v>
      </c>
      <c r="J28" s="4">
        <f t="shared" si="21"/>
        <v>-1.2127475954642031E-2</v>
      </c>
      <c r="K28" s="4">
        <f t="shared" si="21"/>
        <v>3.3930731542775039E-3</v>
      </c>
      <c r="L28" s="4">
        <f t="shared" si="21"/>
        <v>2.4808360716229494E-2</v>
      </c>
      <c r="M28" s="4">
        <f t="shared" si="21"/>
        <v>-2.4744075083052874E-2</v>
      </c>
      <c r="N28" s="4">
        <f t="shared" si="21"/>
        <v>-6.8825971571889744E-2</v>
      </c>
      <c r="O28" s="4">
        <f t="shared" si="21"/>
        <v>-5.5300842235254555E-2</v>
      </c>
      <c r="P28" s="4">
        <f t="shared" si="21"/>
        <v>-0.17937324602928406</v>
      </c>
      <c r="Q28" s="4">
        <f t="shared" si="21"/>
        <v>-0.19895333050867214</v>
      </c>
      <c r="R28" s="4">
        <f t="shared" si="21"/>
        <v>-0.1835065112251768</v>
      </c>
      <c r="S28" s="4">
        <f t="shared" si="21"/>
        <v>-0.16814794372442843</v>
      </c>
      <c r="T28" s="4">
        <f t="shared" si="21"/>
        <v>-0.12575531901360215</v>
      </c>
      <c r="U28" s="4">
        <f t="shared" si="21"/>
        <v>-2.094115272730368E-2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-0.69687482873897078</v>
      </c>
      <c r="I29" s="4">
        <f t="shared" si="22"/>
        <v>-3.5041678510282455E-2</v>
      </c>
      <c r="J29" s="4">
        <f t="shared" si="22"/>
        <v>0.79482707480571857</v>
      </c>
      <c r="K29" s="4">
        <f t="shared" si="22"/>
        <v>-0.61931066255346645</v>
      </c>
      <c r="L29" s="4">
        <f t="shared" si="22"/>
        <v>0.93917125765286025</v>
      </c>
      <c r="M29" s="4">
        <f t="shared" si="22"/>
        <v>0.6438886729154969</v>
      </c>
      <c r="N29" s="4">
        <f t="shared" si="22"/>
        <v>-8.2086593360118434E-2</v>
      </c>
      <c r="O29" s="4">
        <f t="shared" si="22"/>
        <v>-0.32721582017356671</v>
      </c>
      <c r="P29" s="4">
        <f t="shared" si="22"/>
        <v>8.5787411634443416</v>
      </c>
      <c r="Q29" s="4">
        <f t="shared" si="22"/>
        <v>2.0800104931794334</v>
      </c>
      <c r="R29" s="4">
        <f t="shared" si="22"/>
        <v>4.2362637362637354</v>
      </c>
      <c r="S29" s="4">
        <f t="shared" si="22"/>
        <v>-0.92364971158888309</v>
      </c>
      <c r="T29" s="4">
        <f t="shared" si="22"/>
        <v>-0.61343549825670962</v>
      </c>
      <c r="U29" s="4">
        <f t="shared" si="22"/>
        <v>-2.1423470602237586E-2</v>
      </c>
      <c r="V29" s="4">
        <f t="shared" si="22"/>
        <v>-0.47460135487232935</v>
      </c>
      <c r="W29" s="4">
        <f t="shared" si="22"/>
        <v>0.53035184535391877</v>
      </c>
      <c r="X29" s="4">
        <f t="shared" si="22"/>
        <v>0.40729933560782916</v>
      </c>
      <c r="Y29" s="4">
        <f t="shared" si="22"/>
        <v>-0.4742754649296706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6.2406128805242427E-2</v>
      </c>
      <c r="I30" s="4">
        <f t="shared" si="23"/>
        <v>-4.2430302138265325E-4</v>
      </c>
      <c r="J30" s="4">
        <f t="shared" si="23"/>
        <v>-8.2590977748888628E-2</v>
      </c>
      <c r="K30" s="4">
        <f t="shared" si="23"/>
        <v>-6.0999848722403771E-2</v>
      </c>
      <c r="L30" s="4">
        <f t="shared" si="23"/>
        <v>0.11628967093851483</v>
      </c>
      <c r="M30" s="4">
        <f t="shared" si="23"/>
        <v>0.18235957403344435</v>
      </c>
      <c r="N30" s="4">
        <f t="shared" si="23"/>
        <v>-0.17253547355694385</v>
      </c>
      <c r="O30" s="4">
        <f t="shared" si="23"/>
        <v>-8.2231483235461512E-3</v>
      </c>
      <c r="P30" s="4">
        <f t="shared" si="23"/>
        <v>4.3574524446113719E-2</v>
      </c>
      <c r="Q30" s="4">
        <f t="shared" si="23"/>
        <v>-0.12872230904460985</v>
      </c>
      <c r="R30" s="4">
        <f t="shared" si="23"/>
        <v>-6.1766668454849828E-2</v>
      </c>
      <c r="S30" s="4">
        <f t="shared" si="23"/>
        <v>-0.11067038848969039</v>
      </c>
      <c r="T30" s="4">
        <f t="shared" si="23"/>
        <v>-0.50945970820787256</v>
      </c>
      <c r="U30" s="4">
        <f t="shared" si="23"/>
        <v>-7.5122518142218653E-2</v>
      </c>
      <c r="V30" s="4">
        <f t="shared" si="23"/>
        <v>-4.1413899647504297E-2</v>
      </c>
      <c r="W30" s="4">
        <f t="shared" si="23"/>
        <v>2.985884015578533E-2</v>
      </c>
      <c r="X30" s="4">
        <f t="shared" si="23"/>
        <v>0.14024263039205975</v>
      </c>
      <c r="Y30" s="4">
        <f t="shared" si="23"/>
        <v>-0.13592055720185242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16554.46</v>
      </c>
      <c r="H32" s="3">
        <f>IFERROR(INDEX(D32:G32,COUNT(D32:G32)),"")</f>
        <v>16554.46</v>
      </c>
      <c r="I32" s="3">
        <f t="shared" ref="I32:Z32" si="24">IFERROR(INDEX(I51:I500,MATCH($C$32,$C$51:$C$500,0)),"")</f>
        <v>15843.32</v>
      </c>
      <c r="J32" s="3">
        <f t="shared" si="24"/>
        <v>13902.38</v>
      </c>
      <c r="K32" s="3">
        <f t="shared" si="24"/>
        <v>11830.43</v>
      </c>
      <c r="L32" s="3">
        <f t="shared" si="24"/>
        <v>11111.68</v>
      </c>
      <c r="M32" s="3">
        <f t="shared" si="24"/>
        <v>8053.16</v>
      </c>
      <c r="N32" s="3">
        <f t="shared" si="24"/>
        <v>6852.54</v>
      </c>
      <c r="O32" s="3">
        <f t="shared" si="24"/>
        <v>6185.67</v>
      </c>
      <c r="P32" s="3">
        <f t="shared" si="24"/>
        <v>5745.4</v>
      </c>
      <c r="Q32" s="3">
        <f t="shared" si="24"/>
        <v>4337.57</v>
      </c>
      <c r="R32" s="3">
        <f t="shared" si="24"/>
        <v>4713.09</v>
      </c>
      <c r="S32" s="3">
        <f t="shared" si="24"/>
        <v>4937.3500000000004</v>
      </c>
      <c r="T32" s="3">
        <f t="shared" si="24"/>
        <v>4337.1899999999996</v>
      </c>
      <c r="U32" s="3">
        <f t="shared" si="24"/>
        <v>7289.98</v>
      </c>
      <c r="V32" s="3">
        <f t="shared" si="24"/>
        <v>5605.56</v>
      </c>
      <c r="W32" s="3">
        <f t="shared" si="24"/>
        <v>5038.25</v>
      </c>
      <c r="X32" s="3">
        <f t="shared" si="24"/>
        <v>4546.16</v>
      </c>
      <c r="Y32" s="3">
        <f t="shared" si="24"/>
        <v>4572.91</v>
      </c>
      <c r="Z32" s="3">
        <f t="shared" si="24"/>
        <v>5085.5200000000004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0.54</v>
      </c>
      <c r="H33" s="3">
        <f>IFERROR(INDEX(D33:G33,COUNT(D33:G33)),"")</f>
        <v>0.54</v>
      </c>
      <c r="I33" s="3">
        <f t="shared" ref="I33:Z33" si="25">IFERROR(INDEX(I51:I500,MATCH($C$33,$C$51:$C$500,0)),"")</f>
        <v>0.46</v>
      </c>
      <c r="J33" s="3">
        <f t="shared" si="25"/>
        <v>0.43</v>
      </c>
      <c r="K33" s="3">
        <f t="shared" si="25"/>
        <v>0.62</v>
      </c>
      <c r="L33" s="3">
        <f t="shared" si="25"/>
        <v>0.63</v>
      </c>
      <c r="M33" s="3">
        <f t="shared" si="25"/>
        <v>0.93</v>
      </c>
      <c r="N33" s="3">
        <f t="shared" si="25"/>
        <v>1.44</v>
      </c>
      <c r="O33" s="3">
        <f t="shared" si="25"/>
        <v>1.66</v>
      </c>
      <c r="P33" s="3">
        <f t="shared" si="25"/>
        <v>1.93</v>
      </c>
      <c r="Q33" s="3">
        <f t="shared" si="25"/>
        <v>0.67</v>
      </c>
      <c r="R33" s="3">
        <f t="shared" si="25"/>
        <v>0.15</v>
      </c>
      <c r="S33" s="3">
        <f t="shared" si="25"/>
        <v>0.1</v>
      </c>
      <c r="T33" s="3">
        <f t="shared" si="25"/>
        <v>0.2</v>
      </c>
      <c r="U33" s="3">
        <f t="shared" si="25"/>
        <v>0.25</v>
      </c>
      <c r="V33" s="3">
        <f t="shared" si="25"/>
        <v>0.35</v>
      </c>
      <c r="W33" s="3">
        <f t="shared" si="25"/>
        <v>0.42</v>
      </c>
      <c r="X33" s="3">
        <f t="shared" si="25"/>
        <v>0.66</v>
      </c>
      <c r="Y33" s="3">
        <f t="shared" si="25"/>
        <v>0.39</v>
      </c>
      <c r="Z33" s="3">
        <f t="shared" si="25"/>
        <v>0.14000000000000001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20.11</v>
      </c>
      <c r="H34" s="3">
        <f>IFERROR(INDEX(D34:G34,COUNT(D34:G34)),"")</f>
        <v>20.11</v>
      </c>
      <c r="I34" s="3">
        <f t="shared" ref="I34:Z34" si="26">IFERROR(INDEX(I51:I500,MATCH($C$34,$C$51:$C$500,0)),"")</f>
        <v>4.9800000000000004</v>
      </c>
      <c r="J34" s="3">
        <f t="shared" si="26"/>
        <v>3.95</v>
      </c>
      <c r="K34" s="3">
        <f t="shared" si="26"/>
        <v>8.66</v>
      </c>
      <c r="L34" s="3">
        <f t="shared" si="26"/>
        <v>3.18</v>
      </c>
      <c r="M34" s="3">
        <f t="shared" si="26"/>
        <v>6.59</v>
      </c>
      <c r="N34" s="3">
        <f t="shared" si="26"/>
        <v>14.18</v>
      </c>
      <c r="O34" s="3">
        <f t="shared" si="26"/>
        <v>13.58</v>
      </c>
      <c r="P34" s="3">
        <f t="shared" si="26"/>
        <v>9.8699999999999992</v>
      </c>
      <c r="Q34" s="3">
        <f t="shared" si="26"/>
        <v>24.87</v>
      </c>
      <c r="R34" s="3">
        <f t="shared" si="26"/>
        <v>19.149999999999999</v>
      </c>
      <c r="S34" s="3">
        <f t="shared" si="26"/>
        <v>67.989999999999995</v>
      </c>
      <c r="T34" s="3">
        <f t="shared" si="26"/>
        <v>8.91</v>
      </c>
      <c r="U34" s="3">
        <f t="shared" si="26"/>
        <v>7.3</v>
      </c>
      <c r="V34" s="3">
        <f t="shared" si="26"/>
        <v>7.86</v>
      </c>
      <c r="W34" s="3">
        <f t="shared" si="26"/>
        <v>4.43</v>
      </c>
      <c r="X34" s="3">
        <f t="shared" si="26"/>
        <v>9.57</v>
      </c>
      <c r="Y34" s="3">
        <f t="shared" si="26"/>
        <v>8.08</v>
      </c>
      <c r="Z34" s="3">
        <f t="shared" si="26"/>
        <v>1.65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6.28</v>
      </c>
      <c r="H35" s="3">
        <f>IFERROR(INDEX(D35:G35,COUNT(D35:G35)),"")</f>
        <v>6.28</v>
      </c>
      <c r="I35" s="3">
        <f t="shared" ref="I35:Z35" si="27">IFERROR(INDEX(I51:I500,MATCH($C$35,$C$51:$C$500,0)),"")</f>
        <v>1.4</v>
      </c>
      <c r="J35" s="3">
        <f t="shared" si="27"/>
        <v>1.19</v>
      </c>
      <c r="K35" s="3">
        <f t="shared" si="27"/>
        <v>1.39</v>
      </c>
      <c r="L35" s="3">
        <f t="shared" si="27"/>
        <v>1.29</v>
      </c>
      <c r="M35" s="3">
        <f t="shared" si="27"/>
        <v>1.6</v>
      </c>
      <c r="N35" s="3">
        <f t="shared" si="27"/>
        <v>2.4300000000000002</v>
      </c>
      <c r="O35" s="3">
        <f t="shared" si="27"/>
        <v>2.16</v>
      </c>
      <c r="P35" s="3">
        <f t="shared" si="27"/>
        <v>2.2999999999999998</v>
      </c>
      <c r="Q35" s="3">
        <f t="shared" si="27"/>
        <v>0.67</v>
      </c>
      <c r="R35" s="3">
        <f t="shared" si="27"/>
        <v>0.15</v>
      </c>
      <c r="S35" s="3">
        <f t="shared" si="27"/>
        <v>0.09</v>
      </c>
      <c r="T35" s="3">
        <f t="shared" si="27"/>
        <v>0.15</v>
      </c>
      <c r="U35" s="3">
        <f t="shared" si="27"/>
        <v>0.16</v>
      </c>
      <c r="V35" s="3">
        <f t="shared" si="27"/>
        <v>0.21</v>
      </c>
      <c r="W35" s="3">
        <f t="shared" si="27"/>
        <v>0.23</v>
      </c>
      <c r="X35" s="3">
        <f t="shared" si="27"/>
        <v>0.33</v>
      </c>
      <c r="Y35" s="3">
        <f t="shared" si="27"/>
        <v>0.22</v>
      </c>
      <c r="Z35" s="3">
        <f t="shared" si="27"/>
        <v>0.06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1.41E-2</v>
      </c>
      <c r="I36" s="4">
        <f t="shared" si="28"/>
        <v>1.7100000000000001E-2</v>
      </c>
      <c r="J36" s="4">
        <f t="shared" si="28"/>
        <v>1.6500000000000001E-2</v>
      </c>
      <c r="K36" s="4">
        <f t="shared" si="28"/>
        <v>2.9700000000000001E-2</v>
      </c>
      <c r="L36" s="4">
        <f t="shared" si="28"/>
        <v>1.1299999999999999E-2</v>
      </c>
      <c r="M36" s="4">
        <f t="shared" si="28"/>
        <v>2.1899999999999999E-2</v>
      </c>
      <c r="N36" s="4">
        <f t="shared" si="28"/>
        <v>3.6000000000000004E-2</v>
      </c>
      <c r="O36" s="4">
        <f t="shared" si="28"/>
        <v>3.3000000000000002E-2</v>
      </c>
      <c r="P36" s="4">
        <f t="shared" si="28"/>
        <v>4.4500000000000005E-2</v>
      </c>
      <c r="Q36" s="4">
        <f t="shared" si="28"/>
        <v>0.2555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25</v>
      </c>
      <c r="I37" s="3">
        <f t="shared" si="29"/>
        <v>25</v>
      </c>
      <c r="J37" s="3">
        <f t="shared" si="29"/>
        <v>25</v>
      </c>
      <c r="K37" s="3">
        <f t="shared" si="29"/>
        <v>25</v>
      </c>
      <c r="L37" s="3">
        <f t="shared" si="29"/>
        <v>25</v>
      </c>
      <c r="M37" s="3">
        <f t="shared" si="29"/>
        <v>25</v>
      </c>
      <c r="N37" s="3">
        <f t="shared" si="29"/>
        <v>25</v>
      </c>
      <c r="O37" s="3">
        <f t="shared" si="29"/>
        <v>25</v>
      </c>
      <c r="P37" s="3">
        <f t="shared" si="29"/>
        <v>50</v>
      </c>
      <c r="Q37" s="3">
        <f t="shared" si="29"/>
        <v>30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261545000</v>
      </c>
      <c r="E51" s="5">
        <v>245797000</v>
      </c>
      <c r="F51" s="5">
        <v>248567000</v>
      </c>
      <c r="G51" s="5">
        <v>235124000</v>
      </c>
      <c r="I51" s="5">
        <v>984727000</v>
      </c>
      <c r="J51" s="5">
        <v>985145000</v>
      </c>
      <c r="K51" s="5">
        <v>1073834000</v>
      </c>
      <c r="L51" s="5">
        <v>1143593000</v>
      </c>
      <c r="M51" s="5">
        <v>1024459000</v>
      </c>
      <c r="N51" s="5">
        <v>866453000</v>
      </c>
      <c r="O51" s="5">
        <v>1047118000</v>
      </c>
      <c r="P51" s="5">
        <v>1055800000</v>
      </c>
      <c r="Q51" s="5">
        <v>1011715000</v>
      </c>
      <c r="R51" s="5">
        <v>996902000</v>
      </c>
      <c r="S51" s="5">
        <v>1062531000</v>
      </c>
      <c r="T51" s="5">
        <v>1194755000</v>
      </c>
      <c r="U51" s="5">
        <v>1222356000</v>
      </c>
      <c r="V51" s="5">
        <v>1321641000</v>
      </c>
      <c r="W51" s="5">
        <v>1378740000</v>
      </c>
      <c r="X51" s="5">
        <v>1338766000</v>
      </c>
      <c r="Y51" s="5">
        <v>1174106251</v>
      </c>
      <c r="Z51" s="5">
        <v>1358794334</v>
      </c>
    </row>
    <row r="52" spans="2:26" ht="15.5" x14ac:dyDescent="0.35">
      <c r="C52" t="s">
        <v>86</v>
      </c>
      <c r="D52" s="5">
        <v>-219823000</v>
      </c>
      <c r="E52" s="5">
        <v>-208355000</v>
      </c>
      <c r="F52" s="5">
        <v>-213732000</v>
      </c>
      <c r="G52" s="5">
        <v>-196586000</v>
      </c>
      <c r="I52" s="5">
        <v>-833777000</v>
      </c>
      <c r="J52" s="5">
        <v>-837120000</v>
      </c>
      <c r="K52" s="5">
        <v>-931916000</v>
      </c>
      <c r="L52" s="5">
        <v>-985681000</v>
      </c>
      <c r="M52" s="5">
        <v>-884012000</v>
      </c>
      <c r="N52" s="5">
        <v>-746850000</v>
      </c>
      <c r="O52" s="5">
        <v>-939955000</v>
      </c>
      <c r="P52" s="5">
        <v>-940378000</v>
      </c>
      <c r="Q52" s="5">
        <v>-902570000</v>
      </c>
      <c r="R52" s="5">
        <v>-886766000</v>
      </c>
      <c r="S52" s="5">
        <v>-951912000</v>
      </c>
      <c r="T52" s="5">
        <v>-1056144000</v>
      </c>
      <c r="U52" s="5">
        <v>-1072807000</v>
      </c>
      <c r="V52" s="5">
        <v>-1105457000</v>
      </c>
      <c r="W52" s="5">
        <v>-1145880000</v>
      </c>
      <c r="X52" s="5">
        <v>-1117277000</v>
      </c>
      <c r="Y52" s="5">
        <v>-946075156</v>
      </c>
      <c r="Z52" s="5">
        <v>-1151637184</v>
      </c>
    </row>
    <row r="53" spans="2:26" ht="15.5" x14ac:dyDescent="0.35">
      <c r="C53" t="s">
        <v>87</v>
      </c>
      <c r="D53" s="5">
        <v>41722000</v>
      </c>
      <c r="E53" s="5">
        <v>37442000</v>
      </c>
      <c r="F53" s="5">
        <v>34835000</v>
      </c>
      <c r="G53" s="5">
        <v>38538000</v>
      </c>
      <c r="I53" s="5">
        <v>150950000</v>
      </c>
      <c r="J53" s="5">
        <v>148025000</v>
      </c>
      <c r="K53" s="5">
        <v>141918000</v>
      </c>
      <c r="L53" s="5">
        <v>157912000</v>
      </c>
      <c r="M53" s="5">
        <v>140447000</v>
      </c>
      <c r="N53" s="5">
        <v>119603000</v>
      </c>
      <c r="O53" s="5">
        <v>107163000</v>
      </c>
      <c r="P53" s="5">
        <v>115422000</v>
      </c>
      <c r="Q53" s="5">
        <v>109145000</v>
      </c>
      <c r="R53" s="5">
        <v>110136000</v>
      </c>
      <c r="S53" s="5">
        <v>110619000</v>
      </c>
      <c r="T53" s="5">
        <v>138611000</v>
      </c>
      <c r="U53" s="5">
        <v>149549000</v>
      </c>
      <c r="V53" s="5">
        <v>216184000</v>
      </c>
      <c r="W53" s="5">
        <v>232860000</v>
      </c>
      <c r="X53" s="5">
        <v>221489000</v>
      </c>
      <c r="Y53" s="5">
        <v>228031095</v>
      </c>
      <c r="Z53" s="5">
        <v>207157150</v>
      </c>
    </row>
    <row r="54" spans="2:26" ht="15.5" x14ac:dyDescent="0.35">
      <c r="C54" t="s">
        <v>88</v>
      </c>
      <c r="D54" s="5">
        <v>-21630000</v>
      </c>
      <c r="E54" s="5">
        <v>-24143000</v>
      </c>
      <c r="F54" s="5">
        <v>-21905000</v>
      </c>
      <c r="G54" s="5">
        <v>-20511000</v>
      </c>
      <c r="I54" s="5">
        <v>-84725000</v>
      </c>
      <c r="J54" s="5">
        <v>-78709000</v>
      </c>
      <c r="K54" s="5">
        <v>-78596000</v>
      </c>
      <c r="L54" s="5">
        <v>-95719000</v>
      </c>
      <c r="M54" s="5">
        <v>-91662000</v>
      </c>
      <c r="N54" s="5">
        <v>-79410000</v>
      </c>
      <c r="O54" s="5">
        <v>-80949000</v>
      </c>
      <c r="P54" s="5">
        <v>-75798000</v>
      </c>
      <c r="Q54" s="5">
        <v>-83065000</v>
      </c>
      <c r="R54" s="5">
        <v>-99198000</v>
      </c>
      <c r="S54" s="5">
        <v>-97593000</v>
      </c>
      <c r="T54" s="5">
        <v>-116689000</v>
      </c>
      <c r="U54" s="5">
        <v>-118350000</v>
      </c>
      <c r="V54" s="5">
        <v>-130274000</v>
      </c>
      <c r="W54" s="5">
        <v>-127463000</v>
      </c>
      <c r="X54" s="5">
        <v>-142467000</v>
      </c>
      <c r="Y54" s="5">
        <v>-108200382</v>
      </c>
      <c r="Z54" s="5">
        <v>-121227804</v>
      </c>
    </row>
    <row r="55" spans="2:26" ht="15.5" x14ac:dyDescent="0.35">
      <c r="C55" t="s">
        <v>89</v>
      </c>
      <c r="D55" s="5">
        <v>-13841000</v>
      </c>
      <c r="E55" s="5">
        <v>-14850000</v>
      </c>
      <c r="F55" s="5">
        <v>-13690000</v>
      </c>
      <c r="G55" s="5">
        <v>-12225000</v>
      </c>
      <c r="I55" s="5">
        <v>-50825000</v>
      </c>
      <c r="J55" s="5">
        <v>-42427000</v>
      </c>
      <c r="K55" s="5">
        <v>-41467000</v>
      </c>
      <c r="L55" s="5">
        <v>-63825000</v>
      </c>
      <c r="M55" s="5">
        <v>-58694000</v>
      </c>
      <c r="N55" s="5">
        <v>-39573000</v>
      </c>
      <c r="O55" s="5">
        <v>-39430000</v>
      </c>
      <c r="P55" s="5">
        <v>-35661000</v>
      </c>
      <c r="Q55" s="5">
        <v>-39051000</v>
      </c>
      <c r="R55" s="5">
        <v>-44944000</v>
      </c>
      <c r="S55" s="5">
        <v>-59718000</v>
      </c>
      <c r="T55" s="5">
        <v>-75923000</v>
      </c>
      <c r="U55" s="5">
        <v>-69309000</v>
      </c>
      <c r="V55" s="5">
        <v>-77511000</v>
      </c>
      <c r="W55" s="5">
        <v>-69840000</v>
      </c>
      <c r="X55" s="5">
        <v>-64526000</v>
      </c>
      <c r="Y55" s="5">
        <v>-52073662</v>
      </c>
      <c r="Z55" s="5">
        <v>-70784080</v>
      </c>
    </row>
    <row r="56" spans="2:26" ht="15.5" x14ac:dyDescent="0.35">
      <c r="C56" t="s">
        <v>90</v>
      </c>
      <c r="D56" s="5">
        <v>-7789000</v>
      </c>
      <c r="E56" s="5">
        <v>-9293000</v>
      </c>
      <c r="F56" s="5">
        <v>-8215000</v>
      </c>
      <c r="G56" s="5">
        <v>-8286000</v>
      </c>
      <c r="I56" s="5">
        <v>-33900000</v>
      </c>
      <c r="J56" s="5">
        <v>-36282000</v>
      </c>
      <c r="K56" s="5">
        <v>-37129000</v>
      </c>
      <c r="L56" s="5">
        <v>-31894000</v>
      </c>
      <c r="M56" s="5">
        <v>-32968000</v>
      </c>
      <c r="N56" s="5">
        <v>-39837000</v>
      </c>
      <c r="O56" s="5">
        <v>-41519000</v>
      </c>
      <c r="P56" s="5">
        <v>-40137000</v>
      </c>
      <c r="Q56" s="5">
        <v>-44014000</v>
      </c>
      <c r="R56" s="5">
        <v>-54254000</v>
      </c>
      <c r="S56" s="5">
        <v>-37875000</v>
      </c>
      <c r="T56" s="5">
        <v>-40766000</v>
      </c>
      <c r="U56" s="5">
        <v>-49041000</v>
      </c>
      <c r="V56" s="5">
        <v>-52763000</v>
      </c>
      <c r="W56" s="5">
        <v>-57623000</v>
      </c>
      <c r="X56" s="5">
        <v>-77941000</v>
      </c>
      <c r="Y56" s="5">
        <v>-56126720</v>
      </c>
      <c r="Z56" s="5">
        <v>-50443724</v>
      </c>
    </row>
    <row r="57" spans="2:26" ht="15.5" x14ac:dyDescent="0.35">
      <c r="C57" t="s">
        <v>92</v>
      </c>
      <c r="D57" s="5">
        <v>20092000</v>
      </c>
      <c r="E57" s="5">
        <v>13299000</v>
      </c>
      <c r="F57" s="5">
        <v>12930000</v>
      </c>
      <c r="G57" s="5">
        <v>18027000</v>
      </c>
      <c r="I57" s="5">
        <v>66225000</v>
      </c>
      <c r="J57" s="5">
        <v>69316000</v>
      </c>
      <c r="K57" s="5">
        <v>63322000</v>
      </c>
      <c r="L57" s="5">
        <v>62193000</v>
      </c>
      <c r="M57" s="5">
        <v>48785000</v>
      </c>
      <c r="N57" s="5">
        <v>40193000</v>
      </c>
      <c r="O57" s="5">
        <v>26214000</v>
      </c>
      <c r="P57" s="5">
        <v>39624000</v>
      </c>
      <c r="Q57" s="5">
        <v>26080000</v>
      </c>
      <c r="R57" s="5">
        <v>10938000</v>
      </c>
      <c r="S57" s="5">
        <v>13026000</v>
      </c>
      <c r="T57" s="5">
        <v>21922000</v>
      </c>
      <c r="U57" s="5">
        <v>31199000</v>
      </c>
      <c r="V57" s="5">
        <v>85910000</v>
      </c>
      <c r="W57" s="5">
        <v>105397000</v>
      </c>
      <c r="X57" s="5">
        <v>79022000</v>
      </c>
      <c r="Y57" s="5">
        <v>119830713</v>
      </c>
      <c r="Z57" s="5">
        <v>85929346</v>
      </c>
    </row>
    <row r="58" spans="2:26" ht="15.5" x14ac:dyDescent="0.35">
      <c r="C58" t="s">
        <v>93</v>
      </c>
      <c r="D58" s="5">
        <v>65596000</v>
      </c>
      <c r="E58" s="5">
        <v>51148000</v>
      </c>
      <c r="F58" s="5">
        <v>101573000</v>
      </c>
      <c r="G58" s="5">
        <v>-15564000</v>
      </c>
      <c r="I58" s="5">
        <v>217047000</v>
      </c>
      <c r="J58" s="5">
        <v>235710000</v>
      </c>
      <c r="K58" s="5">
        <v>121339000</v>
      </c>
      <c r="L58" s="5">
        <v>408056000</v>
      </c>
      <c r="M58" s="5">
        <v>207953000</v>
      </c>
      <c r="N58" s="5">
        <v>112786000</v>
      </c>
      <c r="O58" s="5">
        <v>158484000</v>
      </c>
      <c r="P58" s="5">
        <v>211178000</v>
      </c>
      <c r="Q58" s="5">
        <v>9462000</v>
      </c>
      <c r="R58" s="5">
        <v>-10056000</v>
      </c>
      <c r="S58" s="5">
        <v>-24685000</v>
      </c>
      <c r="T58" s="5">
        <v>-10840000</v>
      </c>
      <c r="U58" s="5">
        <v>-16374000</v>
      </c>
      <c r="V58" s="5">
        <v>-44283000</v>
      </c>
      <c r="W58" s="5">
        <v>-14906000</v>
      </c>
      <c r="X58" s="5">
        <v>-16965000</v>
      </c>
      <c r="Y58" s="5">
        <v>-47422531</v>
      </c>
      <c r="Z58" s="5">
        <v>-42316245</v>
      </c>
    </row>
    <row r="59" spans="2:26" ht="15.5" x14ac:dyDescent="0.35">
      <c r="C59" t="s">
        <v>94</v>
      </c>
      <c r="D59" s="5">
        <v>497000</v>
      </c>
      <c r="E59" s="5">
        <v>530000</v>
      </c>
      <c r="F59" s="5">
        <v>1760000</v>
      </c>
      <c r="G59" s="5">
        <v>2077000</v>
      </c>
      <c r="I59" s="5">
        <v>5980000</v>
      </c>
      <c r="J59" s="5">
        <v>7037000</v>
      </c>
      <c r="K59" s="5">
        <v>4476000</v>
      </c>
      <c r="L59" s="5">
        <v>2565000</v>
      </c>
      <c r="M59" s="5">
        <v>2595000</v>
      </c>
      <c r="N59" s="5">
        <v>3063000</v>
      </c>
      <c r="O59" s="5">
        <v>2714000</v>
      </c>
      <c r="P59" s="5">
        <v>1749000</v>
      </c>
      <c r="Q59" s="5">
        <v>1807000</v>
      </c>
      <c r="R59" s="5">
        <v>3331000</v>
      </c>
      <c r="S59" s="5">
        <v>5391000</v>
      </c>
      <c r="T59" s="5">
        <v>5537000</v>
      </c>
      <c r="U59" s="5">
        <v>5158000</v>
      </c>
      <c r="V59" s="5">
        <v>7201000</v>
      </c>
      <c r="W59" s="5">
        <v>5274000</v>
      </c>
      <c r="X59" s="5">
        <v>5792000</v>
      </c>
      <c r="Y59" s="5">
        <v>7017737</v>
      </c>
      <c r="Z59" s="5">
        <v>2122019</v>
      </c>
    </row>
    <row r="60" spans="2:26" ht="15.5" x14ac:dyDescent="0.35">
      <c r="C60" t="s">
        <v>96</v>
      </c>
      <c r="D60" s="5">
        <v>5528000</v>
      </c>
      <c r="E60" s="5">
        <v>2516000</v>
      </c>
      <c r="F60" s="5">
        <v>17746000</v>
      </c>
      <c r="G60" s="5">
        <v>-16608000</v>
      </c>
      <c r="I60" s="5">
        <v>18735000</v>
      </c>
      <c r="J60" s="5">
        <v>27693000</v>
      </c>
      <c r="K60" s="5">
        <v>-12400000</v>
      </c>
      <c r="L60" s="5">
        <v>57065000</v>
      </c>
      <c r="M60" s="5">
        <v>14268000</v>
      </c>
      <c r="N60" s="5">
        <v>-4214000</v>
      </c>
      <c r="O60" s="5">
        <v>-21481000</v>
      </c>
      <c r="P60" s="5">
        <v>24721000</v>
      </c>
      <c r="Q60" s="5">
        <v>-971000</v>
      </c>
      <c r="R60" s="5">
        <v>-7176000</v>
      </c>
      <c r="S60" s="5">
        <v>21403000</v>
      </c>
      <c r="T60" s="5">
        <v>23183000</v>
      </c>
      <c r="U60" s="5">
        <v>21203000</v>
      </c>
      <c r="V60" s="5">
        <v>3624000</v>
      </c>
      <c r="W60" s="5">
        <v>1488000</v>
      </c>
      <c r="X60" s="5">
        <v>3434000</v>
      </c>
      <c r="Y60" s="5">
        <v>-3820800</v>
      </c>
      <c r="Z60" s="5">
        <v>-6749534</v>
      </c>
    </row>
    <row r="61" spans="2:26" ht="15.5" x14ac:dyDescent="0.35">
      <c r="C61" t="s">
        <v>95</v>
      </c>
      <c r="D61" s="5">
        <v>65183000</v>
      </c>
      <c r="E61" s="5">
        <v>55257000</v>
      </c>
      <c r="F61" s="5">
        <v>91062000</v>
      </c>
      <c r="G61" s="5">
        <v>7888000</v>
      </c>
      <c r="I61" s="5">
        <v>224701000</v>
      </c>
      <c r="J61" s="5">
        <v>240414000</v>
      </c>
      <c r="K61" s="5">
        <v>165543000</v>
      </c>
      <c r="L61" s="5">
        <v>387586000</v>
      </c>
      <c r="M61" s="5">
        <v>220726000</v>
      </c>
      <c r="N61" s="5">
        <v>146102000</v>
      </c>
      <c r="O61" s="5">
        <v>220613000</v>
      </c>
      <c r="P61" s="5">
        <v>230193000</v>
      </c>
      <c r="Q61" s="5">
        <v>43821000</v>
      </c>
      <c r="R61" s="5">
        <v>18988000</v>
      </c>
      <c r="S61" s="5">
        <v>-19099000</v>
      </c>
      <c r="T61" s="5">
        <v>-288000</v>
      </c>
      <c r="U61" s="5">
        <v>-690000</v>
      </c>
    </row>
    <row r="62" spans="2:26" ht="15.5" x14ac:dyDescent="0.35">
      <c r="C62" t="s">
        <v>26</v>
      </c>
      <c r="D62" s="5">
        <v>-7905000</v>
      </c>
      <c r="E62" s="5">
        <v>-9055000</v>
      </c>
      <c r="F62" s="5">
        <v>-9741000</v>
      </c>
      <c r="G62" s="5">
        <v>-10020000</v>
      </c>
      <c r="I62" s="5">
        <v>-39392000</v>
      </c>
      <c r="J62" s="5">
        <v>-44050000</v>
      </c>
      <c r="K62" s="5">
        <v>-46108000</v>
      </c>
      <c r="L62" s="5">
        <v>-41382000</v>
      </c>
      <c r="M62" s="5">
        <v>-40800000</v>
      </c>
      <c r="N62" s="5">
        <v>-49825000</v>
      </c>
      <c r="O62" s="5">
        <v>-55550000</v>
      </c>
      <c r="P62" s="5">
        <v>-51697000</v>
      </c>
      <c r="Q62" s="5">
        <v>-37615000</v>
      </c>
      <c r="R62" s="5">
        <v>-37252000</v>
      </c>
      <c r="S62" s="5">
        <v>-40186000</v>
      </c>
      <c r="T62" s="5">
        <v>-45091000</v>
      </c>
      <c r="U62" s="5">
        <v>-52069000</v>
      </c>
      <c r="V62" s="5">
        <v>-60331000</v>
      </c>
      <c r="W62" s="5">
        <v>-34493000</v>
      </c>
      <c r="X62" s="5">
        <v>-34582000</v>
      </c>
      <c r="Y62" s="5">
        <v>-42979402</v>
      </c>
      <c r="Z62" s="5">
        <v>-33744567</v>
      </c>
    </row>
    <row r="63" spans="2:26" ht="15.5" x14ac:dyDescent="0.35">
      <c r="C63" t="s">
        <v>91</v>
      </c>
      <c r="W63" s="5">
        <v>-254000</v>
      </c>
    </row>
    <row r="64" spans="2:26" ht="15.5" x14ac:dyDescent="0.35">
      <c r="C64" t="s">
        <v>97</v>
      </c>
      <c r="D64" s="5">
        <v>65596000</v>
      </c>
      <c r="E64" s="5">
        <v>51148000</v>
      </c>
      <c r="F64" s="5">
        <v>101573000</v>
      </c>
      <c r="G64" s="5">
        <v>-15564000</v>
      </c>
      <c r="I64" s="5">
        <v>217047000</v>
      </c>
      <c r="J64" s="5">
        <v>235710000</v>
      </c>
      <c r="K64" s="5">
        <v>121339000</v>
      </c>
      <c r="L64" s="5">
        <v>408056000</v>
      </c>
      <c r="M64" s="5">
        <v>207953000</v>
      </c>
      <c r="N64" s="5">
        <v>112786000</v>
      </c>
      <c r="O64" s="5">
        <v>158484000</v>
      </c>
      <c r="P64" s="5">
        <v>211178000</v>
      </c>
      <c r="Q64" s="5">
        <v>9462000</v>
      </c>
      <c r="R64" s="5">
        <v>-10056000</v>
      </c>
      <c r="S64" s="5">
        <v>-24685000</v>
      </c>
      <c r="T64" s="5">
        <v>-10840000</v>
      </c>
      <c r="U64" s="5">
        <v>-16374000</v>
      </c>
      <c r="V64" s="5">
        <v>-44283000</v>
      </c>
      <c r="W64" s="5">
        <v>-14906000</v>
      </c>
      <c r="X64" s="5">
        <v>-16965000</v>
      </c>
      <c r="Y64" s="5">
        <v>-47422531</v>
      </c>
      <c r="Z64" s="5">
        <v>-42316245</v>
      </c>
    </row>
    <row r="65" spans="2:26" ht="15.5" x14ac:dyDescent="0.35">
      <c r="C65" t="s">
        <v>28</v>
      </c>
      <c r="D65" s="5">
        <v>85688000</v>
      </c>
      <c r="E65" s="5">
        <v>64447000</v>
      </c>
      <c r="F65" s="5">
        <v>114503000</v>
      </c>
      <c r="G65" s="5">
        <v>2463000</v>
      </c>
      <c r="I65" s="5">
        <v>283272000</v>
      </c>
      <c r="J65" s="5">
        <v>305026000</v>
      </c>
      <c r="K65" s="5">
        <v>184661000</v>
      </c>
      <c r="L65" s="5">
        <v>470249000</v>
      </c>
      <c r="M65" s="5">
        <v>256738000</v>
      </c>
      <c r="N65" s="5">
        <v>152979000</v>
      </c>
      <c r="O65" s="5">
        <v>184698000</v>
      </c>
      <c r="P65" s="5">
        <v>250802000</v>
      </c>
      <c r="Q65" s="5">
        <v>35542000</v>
      </c>
      <c r="R65" s="5">
        <v>882000</v>
      </c>
      <c r="S65" s="5">
        <v>-11659000</v>
      </c>
      <c r="T65" s="5">
        <v>11082000</v>
      </c>
      <c r="U65" s="5">
        <v>14825000</v>
      </c>
      <c r="V65" s="5">
        <v>41627000</v>
      </c>
      <c r="W65" s="5">
        <v>90491000</v>
      </c>
      <c r="X65" s="5">
        <v>62057000</v>
      </c>
      <c r="Y65" s="5">
        <v>72408182</v>
      </c>
      <c r="Z65" s="5">
        <v>43613101</v>
      </c>
    </row>
    <row r="66" spans="2:26" ht="15.5" x14ac:dyDescent="0.35">
      <c r="C66" t="s">
        <v>27</v>
      </c>
      <c r="D66" s="5">
        <v>-3973000</v>
      </c>
      <c r="E66" s="5">
        <v>-1866000</v>
      </c>
      <c r="F66" s="5">
        <v>347000</v>
      </c>
      <c r="G66" s="5">
        <v>-2764000</v>
      </c>
      <c r="I66" s="5">
        <v>-7469000</v>
      </c>
      <c r="J66" s="5">
        <v>-7890000</v>
      </c>
      <c r="K66" s="5">
        <v>-12647000</v>
      </c>
      <c r="L66" s="5">
        <v>-6904000</v>
      </c>
      <c r="M66" s="5">
        <v>-8376000</v>
      </c>
      <c r="N66" s="5">
        <v>-4645000</v>
      </c>
      <c r="O66" s="5">
        <v>-18182000</v>
      </c>
      <c r="P66" s="5">
        <v>-5093000</v>
      </c>
      <c r="Q66" s="5">
        <v>-8232000</v>
      </c>
      <c r="R66" s="5">
        <v>6771000</v>
      </c>
      <c r="S66" s="5">
        <v>13111000</v>
      </c>
      <c r="T66" s="5">
        <v>9392000</v>
      </c>
      <c r="U66" s="5">
        <v>12185000</v>
      </c>
      <c r="V66" s="5">
        <v>-6810000</v>
      </c>
      <c r="W66" s="5">
        <v>-20079000</v>
      </c>
      <c r="X66" s="5">
        <v>-15485000</v>
      </c>
      <c r="Y66" s="5">
        <v>-40910846</v>
      </c>
      <c r="Z66" s="5">
        <v>8073158</v>
      </c>
    </row>
    <row r="67" spans="2:26" ht="15.5" x14ac:dyDescent="0.35">
      <c r="C67" t="s">
        <v>101</v>
      </c>
      <c r="D67" s="5">
        <v>81715000</v>
      </c>
      <c r="E67" s="5">
        <v>62581000</v>
      </c>
      <c r="F67" s="5">
        <v>114850000</v>
      </c>
      <c r="G67" s="5">
        <v>-301000</v>
      </c>
      <c r="I67" s="5">
        <v>275803000</v>
      </c>
      <c r="J67" s="5">
        <v>297136000</v>
      </c>
      <c r="K67" s="5">
        <v>172014000</v>
      </c>
      <c r="L67" s="5">
        <v>463345000</v>
      </c>
      <c r="M67" s="5">
        <v>248362000</v>
      </c>
      <c r="N67" s="5">
        <v>148334000</v>
      </c>
      <c r="O67" s="5">
        <v>166516000</v>
      </c>
      <c r="P67" s="5">
        <v>245709000</v>
      </c>
      <c r="Q67" s="5">
        <v>27310000</v>
      </c>
      <c r="R67" s="5">
        <v>7653000</v>
      </c>
      <c r="S67" s="5">
        <v>1452000</v>
      </c>
      <c r="T67" s="5">
        <v>20474000</v>
      </c>
      <c r="U67" s="5">
        <v>27010000</v>
      </c>
      <c r="V67" s="5">
        <v>34817000</v>
      </c>
      <c r="W67" s="5">
        <v>70412000</v>
      </c>
      <c r="X67" s="5">
        <v>46572000</v>
      </c>
      <c r="Y67" s="5">
        <v>31497336</v>
      </c>
      <c r="Z67" s="5">
        <v>51686259</v>
      </c>
    </row>
    <row r="68" spans="2:26" ht="15.5" x14ac:dyDescent="0.35">
      <c r="C68" t="s">
        <v>1238</v>
      </c>
      <c r="Y68" s="5">
        <v>156517</v>
      </c>
    </row>
    <row r="69" spans="2:26" ht="15.5" x14ac:dyDescent="0.35">
      <c r="C69" t="s">
        <v>104</v>
      </c>
      <c r="D69" s="5">
        <v>81715000</v>
      </c>
      <c r="E69" s="5">
        <v>62581000</v>
      </c>
      <c r="F69" s="5">
        <v>114850000</v>
      </c>
      <c r="G69" s="5">
        <v>-301000</v>
      </c>
      <c r="I69" s="5">
        <v>275803000</v>
      </c>
      <c r="J69" s="5">
        <v>297136000</v>
      </c>
      <c r="K69" s="5">
        <v>172014000</v>
      </c>
      <c r="L69" s="5">
        <v>463345000</v>
      </c>
      <c r="M69" s="5">
        <v>248362000</v>
      </c>
      <c r="N69" s="5">
        <v>148334000</v>
      </c>
      <c r="O69" s="5">
        <v>166516000</v>
      </c>
      <c r="P69" s="5">
        <v>245709000</v>
      </c>
      <c r="Q69" s="5">
        <v>27310000</v>
      </c>
      <c r="R69" s="5">
        <v>7653000</v>
      </c>
      <c r="S69" s="5">
        <v>1452000</v>
      </c>
      <c r="T69" s="5">
        <v>20474000</v>
      </c>
      <c r="U69" s="5">
        <v>27010000</v>
      </c>
      <c r="V69" s="5">
        <v>34817000</v>
      </c>
      <c r="W69" s="5">
        <v>70412000</v>
      </c>
      <c r="X69" s="5">
        <v>46572000</v>
      </c>
      <c r="Y69" s="5">
        <v>31653853</v>
      </c>
      <c r="Z69" s="5">
        <v>51686259</v>
      </c>
    </row>
    <row r="70" spans="2:26" ht="15.5" x14ac:dyDescent="0.35">
      <c r="C70" t="s">
        <v>105</v>
      </c>
      <c r="D70" s="5">
        <v>108000</v>
      </c>
      <c r="E70" s="5">
        <v>-628000</v>
      </c>
      <c r="F70" s="5">
        <v>554000</v>
      </c>
      <c r="G70" s="5">
        <v>-185000</v>
      </c>
      <c r="I70" s="5">
        <v>182000</v>
      </c>
      <c r="J70" s="5">
        <v>875000</v>
      </c>
      <c r="K70" s="5">
        <v>182000</v>
      </c>
      <c r="L70" s="5">
        <v>2308000</v>
      </c>
      <c r="M70" s="5">
        <v>-771000</v>
      </c>
      <c r="N70" s="5">
        <v>-3613000</v>
      </c>
      <c r="O70" s="5">
        <v>-5557000</v>
      </c>
      <c r="P70" s="5">
        <v>-1736000</v>
      </c>
      <c r="Q70" s="5">
        <v>229000</v>
      </c>
      <c r="R70" s="5">
        <v>-25963000</v>
      </c>
      <c r="S70" s="5">
        <v>25049000</v>
      </c>
      <c r="T70" s="5">
        <v>1594000</v>
      </c>
      <c r="U70" s="5">
        <v>373000</v>
      </c>
      <c r="V70" s="5">
        <v>835000</v>
      </c>
      <c r="W70" s="5">
        <v>416000</v>
      </c>
    </row>
    <row r="71" spans="2:26" ht="15.5" x14ac:dyDescent="0.35">
      <c r="C71" t="s">
        <v>107</v>
      </c>
      <c r="D71" s="5">
        <v>81823000</v>
      </c>
      <c r="E71" s="5">
        <v>61953000</v>
      </c>
      <c r="F71" s="5">
        <v>115404000</v>
      </c>
      <c r="G71" s="5">
        <v>-486000</v>
      </c>
      <c r="I71" s="5">
        <v>275985000</v>
      </c>
      <c r="J71" s="5">
        <v>298011000</v>
      </c>
      <c r="K71" s="5">
        <v>172196000</v>
      </c>
      <c r="L71" s="5">
        <v>465653000</v>
      </c>
      <c r="M71" s="5">
        <v>247591000</v>
      </c>
      <c r="N71" s="5">
        <v>144721000</v>
      </c>
      <c r="O71" s="5">
        <v>160959000</v>
      </c>
      <c r="P71" s="5">
        <v>243973000</v>
      </c>
      <c r="Q71" s="5">
        <v>27539000</v>
      </c>
      <c r="R71" s="5">
        <v>-18310000</v>
      </c>
      <c r="S71" s="5">
        <v>26501000</v>
      </c>
      <c r="T71" s="5">
        <v>22068000</v>
      </c>
      <c r="U71" s="5">
        <v>27383000</v>
      </c>
      <c r="V71" s="5">
        <v>35652000</v>
      </c>
      <c r="W71" s="5">
        <v>70828000</v>
      </c>
      <c r="X71" s="5">
        <v>46572000</v>
      </c>
    </row>
    <row r="72" spans="2:26" ht="15.5" x14ac:dyDescent="0.35">
      <c r="C72" t="s">
        <v>108</v>
      </c>
      <c r="D72" s="5">
        <v>81715000</v>
      </c>
      <c r="E72" s="5">
        <v>62581000</v>
      </c>
      <c r="F72" s="5">
        <v>114850000</v>
      </c>
      <c r="G72" s="5">
        <v>-301000</v>
      </c>
      <c r="I72" s="5">
        <v>275803000</v>
      </c>
      <c r="J72" s="5">
        <v>297136000</v>
      </c>
      <c r="K72" s="5">
        <v>172014000</v>
      </c>
      <c r="L72" s="5">
        <v>463345000</v>
      </c>
      <c r="M72" s="5">
        <v>248362000</v>
      </c>
      <c r="N72" s="5">
        <v>148334000</v>
      </c>
      <c r="O72" s="5">
        <v>166516000</v>
      </c>
      <c r="P72" s="5">
        <v>245709000</v>
      </c>
      <c r="Q72" s="5">
        <v>27310000</v>
      </c>
      <c r="R72" s="5">
        <v>7653000</v>
      </c>
      <c r="S72" s="5">
        <v>1452000</v>
      </c>
      <c r="T72" s="5">
        <v>20474000</v>
      </c>
      <c r="U72" s="5">
        <v>27010000</v>
      </c>
      <c r="V72" s="5">
        <v>34817000</v>
      </c>
      <c r="W72" s="5">
        <v>70412000</v>
      </c>
      <c r="X72" s="5">
        <v>46572000</v>
      </c>
      <c r="Y72" s="5">
        <v>31653853</v>
      </c>
      <c r="Z72" s="5">
        <v>51686259</v>
      </c>
    </row>
    <row r="73" spans="2:26" ht="15.5" x14ac:dyDescent="0.35">
      <c r="C73" t="s">
        <v>7</v>
      </c>
      <c r="D73" s="5">
        <v>81823000</v>
      </c>
      <c r="E73" s="5">
        <v>61953000</v>
      </c>
      <c r="F73" s="5">
        <v>115404000</v>
      </c>
      <c r="G73" s="5">
        <v>-486000</v>
      </c>
      <c r="I73" s="5">
        <v>275985000</v>
      </c>
      <c r="J73" s="5">
        <v>298011000</v>
      </c>
      <c r="K73" s="5">
        <v>172196000</v>
      </c>
      <c r="L73" s="5">
        <v>465653000</v>
      </c>
      <c r="M73" s="5">
        <v>247591000</v>
      </c>
      <c r="N73" s="5">
        <v>144721000</v>
      </c>
      <c r="O73" s="5">
        <v>160959000</v>
      </c>
      <c r="P73" s="5">
        <v>243973000</v>
      </c>
      <c r="Q73" s="5">
        <v>27539000</v>
      </c>
      <c r="R73" s="5">
        <v>-18310000</v>
      </c>
      <c r="S73" s="5">
        <v>26501000</v>
      </c>
      <c r="T73" s="5">
        <v>22068000</v>
      </c>
      <c r="U73" s="5">
        <v>27383000</v>
      </c>
      <c r="V73" s="5">
        <v>35652000</v>
      </c>
      <c r="W73" s="5">
        <v>71082000</v>
      </c>
      <c r="X73" s="5">
        <v>46572000</v>
      </c>
    </row>
    <row r="74" spans="2:26" ht="15.5" x14ac:dyDescent="0.35">
      <c r="C74" t="s">
        <v>110</v>
      </c>
      <c r="D74" s="5">
        <v>81715000</v>
      </c>
      <c r="E74" s="5">
        <v>62581000</v>
      </c>
      <c r="F74" s="5">
        <v>114850000</v>
      </c>
      <c r="G74" s="5">
        <v>-301000</v>
      </c>
      <c r="I74" s="5">
        <v>275803000</v>
      </c>
      <c r="J74" s="5">
        <v>297136000</v>
      </c>
      <c r="K74" s="5">
        <v>172014000</v>
      </c>
      <c r="L74" s="5">
        <v>463345000</v>
      </c>
      <c r="M74" s="5">
        <v>248362000</v>
      </c>
      <c r="N74" s="5">
        <v>148334000</v>
      </c>
      <c r="O74" s="5">
        <v>166516000</v>
      </c>
      <c r="P74" s="5">
        <v>245709000</v>
      </c>
      <c r="Q74" s="5">
        <v>27310000</v>
      </c>
      <c r="R74" s="5">
        <v>7653000</v>
      </c>
      <c r="S74" s="5">
        <v>1452000</v>
      </c>
      <c r="T74" s="5">
        <v>20474000</v>
      </c>
      <c r="U74" s="5">
        <v>27010000</v>
      </c>
      <c r="V74" s="5">
        <v>34817000</v>
      </c>
      <c r="W74" s="5">
        <v>70412000</v>
      </c>
      <c r="X74" s="5">
        <v>46572000</v>
      </c>
      <c r="Y74" s="5">
        <v>31653853</v>
      </c>
      <c r="Z74" s="5">
        <v>51686259</v>
      </c>
    </row>
    <row r="75" spans="2:26" ht="15.5" x14ac:dyDescent="0.35">
      <c r="C75" t="s">
        <v>111</v>
      </c>
      <c r="D75" s="5">
        <v>81823000</v>
      </c>
      <c r="E75" s="5">
        <v>61953000</v>
      </c>
      <c r="F75" s="5">
        <v>115404000</v>
      </c>
      <c r="G75" s="5">
        <v>-486000</v>
      </c>
      <c r="I75" s="5">
        <v>275985000</v>
      </c>
      <c r="J75" s="5">
        <v>298011000</v>
      </c>
      <c r="K75" s="5">
        <v>172196000</v>
      </c>
      <c r="L75" s="5">
        <v>465653000</v>
      </c>
      <c r="M75" s="5">
        <v>247591000</v>
      </c>
      <c r="N75" s="5">
        <v>144721000</v>
      </c>
      <c r="O75" s="5">
        <v>160959000</v>
      </c>
      <c r="P75" s="5">
        <v>243973000</v>
      </c>
      <c r="Q75" s="5">
        <v>27539000</v>
      </c>
      <c r="R75" s="5">
        <v>-18310000</v>
      </c>
      <c r="S75" s="5">
        <v>26501000</v>
      </c>
      <c r="T75" s="5">
        <v>22068000</v>
      </c>
      <c r="U75" s="5">
        <v>27383000</v>
      </c>
      <c r="V75" s="5">
        <v>35652000</v>
      </c>
      <c r="W75" s="5">
        <v>70828000</v>
      </c>
      <c r="X75" s="5">
        <v>46572000</v>
      </c>
    </row>
    <row r="76" spans="2:26" ht="15.5" x14ac:dyDescent="0.35">
      <c r="C76" t="s">
        <v>112</v>
      </c>
      <c r="D76" s="5">
        <v>81823000</v>
      </c>
      <c r="E76" s="5">
        <v>61953000</v>
      </c>
      <c r="F76" s="5">
        <v>115404000</v>
      </c>
      <c r="G76" s="5">
        <v>-486000</v>
      </c>
      <c r="I76" s="5">
        <v>275985000</v>
      </c>
      <c r="J76" s="5">
        <v>298011000</v>
      </c>
      <c r="K76" s="5">
        <v>172196000</v>
      </c>
      <c r="L76" s="5">
        <v>465653000</v>
      </c>
      <c r="M76" s="5">
        <v>247591000</v>
      </c>
      <c r="N76" s="5">
        <v>144721000</v>
      </c>
      <c r="O76" s="5">
        <v>160959000</v>
      </c>
      <c r="P76" s="5">
        <v>243973000</v>
      </c>
      <c r="Q76" s="5">
        <v>27539000</v>
      </c>
      <c r="R76" s="5">
        <v>-18310000</v>
      </c>
      <c r="S76" s="5">
        <v>26501000</v>
      </c>
      <c r="T76" s="5">
        <v>22068000</v>
      </c>
      <c r="U76" s="5">
        <v>27383000</v>
      </c>
      <c r="V76" s="5">
        <v>35652000</v>
      </c>
      <c r="W76" s="5">
        <v>70828000</v>
      </c>
      <c r="X76" s="5">
        <v>46572000</v>
      </c>
    </row>
    <row r="78" spans="2:26" ht="15.5" x14ac:dyDescent="0.35">
      <c r="B78" t="s">
        <v>113</v>
      </c>
      <c r="C78" t="s">
        <v>114</v>
      </c>
    </row>
    <row r="79" spans="2:26" ht="15.5" x14ac:dyDescent="0.35">
      <c r="C79" t="s">
        <v>115</v>
      </c>
    </row>
    <row r="80" spans="2:26" ht="15.5" x14ac:dyDescent="0.35">
      <c r="C80" t="s">
        <v>19</v>
      </c>
      <c r="D80" s="5">
        <v>100388000</v>
      </c>
      <c r="E80" s="5">
        <v>113658000</v>
      </c>
      <c r="F80" s="5">
        <v>190364000</v>
      </c>
      <c r="G80" s="5">
        <v>221540000</v>
      </c>
      <c r="I80" s="5">
        <v>113658000</v>
      </c>
      <c r="J80" s="5">
        <v>185076000</v>
      </c>
      <c r="K80" s="5">
        <v>176923000</v>
      </c>
      <c r="L80" s="5">
        <v>204896000</v>
      </c>
      <c r="M80" s="5">
        <v>205428000</v>
      </c>
      <c r="N80" s="5">
        <v>161037000</v>
      </c>
      <c r="O80" s="5">
        <v>182364000</v>
      </c>
      <c r="P80" s="5">
        <v>153293000</v>
      </c>
      <c r="Q80" s="5">
        <v>124834000</v>
      </c>
      <c r="R80" s="5">
        <v>111715000</v>
      </c>
      <c r="S80" s="5">
        <v>50390000</v>
      </c>
      <c r="T80" s="5">
        <v>142360000</v>
      </c>
      <c r="U80" s="5">
        <v>115322000</v>
      </c>
      <c r="V80" s="5">
        <v>189271000</v>
      </c>
      <c r="W80" s="5">
        <v>183652000</v>
      </c>
      <c r="X80" s="5">
        <v>164971000</v>
      </c>
      <c r="Y80" s="5">
        <v>119399731</v>
      </c>
      <c r="Z80" s="5">
        <v>50769962</v>
      </c>
    </row>
    <row r="81" spans="3:26" ht="15.5" x14ac:dyDescent="0.35">
      <c r="C81" t="s">
        <v>118</v>
      </c>
      <c r="D81" s="5">
        <v>125660000</v>
      </c>
      <c r="E81" s="5">
        <v>114867000</v>
      </c>
      <c r="F81" s="5">
        <v>103705000</v>
      </c>
      <c r="G81" s="5">
        <v>96610000</v>
      </c>
      <c r="I81" s="5">
        <v>114867000</v>
      </c>
      <c r="J81" s="5">
        <v>79321000</v>
      </c>
      <c r="K81" s="5">
        <v>77221000</v>
      </c>
      <c r="L81" s="5">
        <v>62432000</v>
      </c>
      <c r="M81" s="5">
        <v>71184000</v>
      </c>
      <c r="N81" s="5">
        <v>44117000</v>
      </c>
      <c r="O81" s="5">
        <v>45238000</v>
      </c>
      <c r="P81" s="5">
        <v>32919000</v>
      </c>
      <c r="Q81" s="5">
        <v>36415000</v>
      </c>
      <c r="R81" s="5">
        <v>20561000</v>
      </c>
      <c r="S81" s="5">
        <v>35283000</v>
      </c>
      <c r="T81" s="5">
        <v>40379000</v>
      </c>
      <c r="U81" s="5">
        <v>39802000</v>
      </c>
      <c r="V81" s="5">
        <v>50511000</v>
      </c>
      <c r="W81" s="5">
        <v>58091000</v>
      </c>
      <c r="X81" s="5">
        <v>60164000</v>
      </c>
      <c r="Y81" s="5">
        <v>69106375</v>
      </c>
      <c r="Z81" s="5">
        <v>88246208</v>
      </c>
    </row>
    <row r="82" spans="3:26" ht="15.5" x14ac:dyDescent="0.35">
      <c r="C82" t="s">
        <v>117</v>
      </c>
      <c r="D82" s="5">
        <v>4514000</v>
      </c>
      <c r="E82" s="5">
        <v>44097000</v>
      </c>
      <c r="F82" s="5">
        <v>158664000</v>
      </c>
      <c r="G82" s="5">
        <v>154734000</v>
      </c>
      <c r="I82" s="5">
        <v>44097000</v>
      </c>
      <c r="J82" s="5">
        <v>124008000</v>
      </c>
      <c r="K82" s="5">
        <v>44989000</v>
      </c>
      <c r="L82" s="5">
        <v>125659000</v>
      </c>
      <c r="M82" s="5">
        <v>71961000</v>
      </c>
      <c r="N82" s="5">
        <v>85741000</v>
      </c>
      <c r="O82" s="5">
        <v>16666000</v>
      </c>
      <c r="P82" s="5">
        <v>32362000</v>
      </c>
      <c r="Q82" s="5">
        <v>15391000</v>
      </c>
      <c r="R82" s="5">
        <v>70718000</v>
      </c>
      <c r="S82" s="5">
        <v>51770000</v>
      </c>
      <c r="T82" s="5">
        <v>1627000</v>
      </c>
      <c r="U82" s="5">
        <v>5282000</v>
      </c>
      <c r="V82" s="5">
        <v>1537000</v>
      </c>
      <c r="W82" s="5">
        <v>9558000</v>
      </c>
      <c r="X82" s="5">
        <v>17874000</v>
      </c>
      <c r="Y82" s="5">
        <v>30431999</v>
      </c>
      <c r="Z82" s="5">
        <v>13877086</v>
      </c>
    </row>
    <row r="83" spans="3:26" ht="15.5" x14ac:dyDescent="0.35">
      <c r="C83" t="s">
        <v>467</v>
      </c>
      <c r="D83" s="5">
        <v>100388000</v>
      </c>
      <c r="E83" s="5">
        <v>113658000</v>
      </c>
      <c r="F83" s="5">
        <v>190364000</v>
      </c>
      <c r="G83" s="5">
        <v>221540000</v>
      </c>
      <c r="I83" s="5">
        <v>113658000</v>
      </c>
      <c r="J83" s="5">
        <v>185076000</v>
      </c>
      <c r="K83" s="5">
        <v>176923000</v>
      </c>
      <c r="L83" s="5">
        <v>204896000</v>
      </c>
      <c r="M83" s="5">
        <v>205428000</v>
      </c>
      <c r="N83" s="5">
        <v>161037000</v>
      </c>
      <c r="O83" s="5">
        <v>182364000</v>
      </c>
      <c r="P83" s="5">
        <v>153293000</v>
      </c>
      <c r="Q83" s="5">
        <v>124834000</v>
      </c>
      <c r="R83" s="5">
        <v>111715000</v>
      </c>
      <c r="S83" s="5">
        <v>50390000</v>
      </c>
      <c r="T83" s="5">
        <v>142360000</v>
      </c>
      <c r="U83" s="5">
        <v>115322000</v>
      </c>
      <c r="V83" s="5">
        <v>189271000</v>
      </c>
      <c r="W83" s="5">
        <v>183652000</v>
      </c>
      <c r="X83" s="5">
        <v>164971000</v>
      </c>
      <c r="Y83" s="5">
        <v>119399731</v>
      </c>
      <c r="Z83" s="5">
        <v>50769962</v>
      </c>
    </row>
    <row r="84" spans="3:26" ht="15.5" x14ac:dyDescent="0.35">
      <c r="C84" t="s">
        <v>116</v>
      </c>
      <c r="Q84" s="5">
        <v>18593000</v>
      </c>
      <c r="R84" s="5">
        <v>22928000</v>
      </c>
      <c r="S84" s="5">
        <v>22784000</v>
      </c>
      <c r="T84" s="5">
        <v>22047000</v>
      </c>
      <c r="U84" s="5">
        <v>36670000</v>
      </c>
      <c r="V84" s="5">
        <v>51099000</v>
      </c>
      <c r="W84" s="5">
        <v>60603000</v>
      </c>
      <c r="X84" s="5">
        <v>66288000</v>
      </c>
      <c r="Y84" s="5">
        <v>80701446</v>
      </c>
      <c r="Z84" s="5">
        <v>85258512</v>
      </c>
    </row>
    <row r="85" spans="3:26" ht="15.5" x14ac:dyDescent="0.35">
      <c r="C85" t="s">
        <v>119</v>
      </c>
      <c r="D85" s="5">
        <v>61901000</v>
      </c>
      <c r="E85" s="5">
        <v>22112000</v>
      </c>
      <c r="F85" s="5">
        <v>37434000</v>
      </c>
      <c r="G85" s="5">
        <v>79508000</v>
      </c>
      <c r="I85" s="5">
        <v>22112000</v>
      </c>
      <c r="J85" s="5">
        <v>110366000</v>
      </c>
      <c r="K85" s="5">
        <v>71323000</v>
      </c>
      <c r="L85" s="5">
        <v>97391000</v>
      </c>
      <c r="M85" s="5">
        <v>47861000</v>
      </c>
      <c r="N85" s="5">
        <v>69118000</v>
      </c>
      <c r="O85" s="5">
        <v>105637000</v>
      </c>
      <c r="P85" s="5">
        <v>123126000</v>
      </c>
      <c r="Q85" s="5">
        <v>115441000</v>
      </c>
      <c r="R85" s="5">
        <v>70614000</v>
      </c>
      <c r="S85" s="5">
        <v>80783000</v>
      </c>
      <c r="T85" s="5">
        <v>129755000</v>
      </c>
      <c r="U85" s="5">
        <v>107621000</v>
      </c>
      <c r="V85" s="5">
        <v>174487000</v>
      </c>
      <c r="W85" s="5">
        <v>243203000</v>
      </c>
      <c r="X85" s="5">
        <v>247946000</v>
      </c>
      <c r="Y85" s="5">
        <v>315032091</v>
      </c>
      <c r="Z85" s="5">
        <v>252733931</v>
      </c>
    </row>
    <row r="86" spans="3:26" ht="15.5" x14ac:dyDescent="0.35">
      <c r="C86" t="s">
        <v>120</v>
      </c>
      <c r="F86" s="5">
        <v>230000</v>
      </c>
      <c r="G86" s="5">
        <v>26093000</v>
      </c>
      <c r="J86" s="5">
        <v>35587000</v>
      </c>
      <c r="K86" s="5">
        <v>54090000</v>
      </c>
      <c r="L86" s="5">
        <v>63512000</v>
      </c>
      <c r="M86" s="5">
        <v>76743000</v>
      </c>
      <c r="N86" s="5">
        <v>127559000</v>
      </c>
      <c r="O86" s="5">
        <v>135955000</v>
      </c>
      <c r="P86" s="5">
        <v>136012000</v>
      </c>
      <c r="Q86" s="5">
        <v>135764000</v>
      </c>
      <c r="R86" s="5">
        <v>136302000</v>
      </c>
      <c r="S86" s="5">
        <v>140738000</v>
      </c>
      <c r="T86" s="5">
        <v>138498000</v>
      </c>
      <c r="U86" s="5">
        <v>154891000</v>
      </c>
      <c r="V86" s="5">
        <v>155205000</v>
      </c>
      <c r="W86" s="5">
        <v>152811000</v>
      </c>
      <c r="X86" s="5">
        <v>148610000</v>
      </c>
      <c r="Y86" s="5">
        <v>159362722</v>
      </c>
      <c r="Z86" s="5">
        <v>160369661</v>
      </c>
    </row>
    <row r="87" spans="3:26" ht="15.5" x14ac:dyDescent="0.35">
      <c r="C87" t="s">
        <v>121</v>
      </c>
      <c r="D87" s="5">
        <v>160000</v>
      </c>
      <c r="E87" s="5">
        <v>102000</v>
      </c>
      <c r="F87" s="5">
        <v>282000</v>
      </c>
      <c r="G87" s="5">
        <v>472000</v>
      </c>
      <c r="I87" s="5">
        <v>102000</v>
      </c>
      <c r="J87" s="5">
        <v>455000</v>
      </c>
      <c r="K87" s="5">
        <v>1378000</v>
      </c>
      <c r="L87" s="5">
        <v>337000</v>
      </c>
      <c r="M87" s="5">
        <v>538000</v>
      </c>
      <c r="N87" s="5">
        <v>353000</v>
      </c>
      <c r="O87" s="5">
        <v>453000</v>
      </c>
      <c r="P87" s="5">
        <v>609000</v>
      </c>
      <c r="Q87" s="5">
        <v>4618000</v>
      </c>
      <c r="R87" s="5">
        <v>3801000</v>
      </c>
      <c r="S87" s="5">
        <v>2525000</v>
      </c>
      <c r="T87" s="5">
        <v>584000</v>
      </c>
      <c r="U87" s="5">
        <v>7672000</v>
      </c>
      <c r="V87" s="5">
        <v>621000</v>
      </c>
      <c r="W87" s="5">
        <v>488000</v>
      </c>
      <c r="X87" s="5">
        <v>506000</v>
      </c>
      <c r="Y87" s="5">
        <v>160430</v>
      </c>
      <c r="Z87" s="5">
        <v>21301</v>
      </c>
    </row>
    <row r="88" spans="3:26" ht="15.5" x14ac:dyDescent="0.35">
      <c r="C88" t="s">
        <v>122</v>
      </c>
      <c r="D88" s="5">
        <v>261507000</v>
      </c>
      <c r="E88" s="5">
        <v>258112000</v>
      </c>
      <c r="F88" s="5">
        <v>263000000</v>
      </c>
      <c r="G88" s="5">
        <v>270502000</v>
      </c>
      <c r="I88" s="5">
        <v>258112000</v>
      </c>
      <c r="J88" s="5">
        <v>253941000</v>
      </c>
      <c r="K88" s="5">
        <v>218055000</v>
      </c>
      <c r="L88" s="5">
        <v>283992000</v>
      </c>
      <c r="M88" s="5">
        <v>282369000</v>
      </c>
      <c r="N88" s="5">
        <v>261810000</v>
      </c>
      <c r="O88" s="5">
        <v>251475000</v>
      </c>
      <c r="P88" s="5">
        <v>330968000</v>
      </c>
      <c r="Q88" s="5">
        <v>233569000</v>
      </c>
      <c r="R88" s="5">
        <v>251220000</v>
      </c>
      <c r="S88" s="5">
        <v>274883000</v>
      </c>
      <c r="T88" s="5">
        <v>316300000</v>
      </c>
      <c r="U88" s="5">
        <v>374057000</v>
      </c>
      <c r="V88" s="5">
        <v>348518000</v>
      </c>
      <c r="W88" s="5">
        <v>312406000</v>
      </c>
      <c r="X88" s="5">
        <v>287212000</v>
      </c>
      <c r="Y88" s="5">
        <v>265170344</v>
      </c>
      <c r="Z88" s="5">
        <v>251702235</v>
      </c>
    </row>
    <row r="89" spans="3:26" ht="15.5" x14ac:dyDescent="0.35">
      <c r="C89" t="s">
        <v>91</v>
      </c>
      <c r="D89" s="5">
        <v>-4975000</v>
      </c>
      <c r="E89" s="5">
        <v>-5083000</v>
      </c>
      <c r="F89" s="5">
        <v>-4455000</v>
      </c>
      <c r="G89" s="5">
        <v>-5009000</v>
      </c>
      <c r="I89" s="5">
        <v>-5083000</v>
      </c>
      <c r="J89" s="5">
        <v>-5265000</v>
      </c>
      <c r="K89" s="5">
        <v>-6140000</v>
      </c>
      <c r="L89" s="5">
        <v>-6322000</v>
      </c>
      <c r="M89" s="5">
        <v>-8462000</v>
      </c>
      <c r="N89" s="5">
        <v>-8288000</v>
      </c>
      <c r="O89" s="5">
        <v>-4675000</v>
      </c>
      <c r="P89" s="5">
        <v>882000</v>
      </c>
      <c r="Q89" s="5">
        <v>2367000</v>
      </c>
      <c r="R89" s="5">
        <v>2138000</v>
      </c>
      <c r="S89" s="5">
        <v>28101000</v>
      </c>
      <c r="T89" s="5">
        <v>1647000</v>
      </c>
      <c r="U89" s="5">
        <v>53000</v>
      </c>
      <c r="V89" s="5">
        <v>-320000</v>
      </c>
      <c r="W89" s="5">
        <v>-1155000</v>
      </c>
      <c r="X89" s="5">
        <v>415000</v>
      </c>
      <c r="Y89" s="5">
        <v>381398</v>
      </c>
    </row>
    <row r="90" spans="3:26" ht="15.5" x14ac:dyDescent="0.35">
      <c r="C90" t="s">
        <v>123</v>
      </c>
      <c r="D90" s="5">
        <v>649194000</v>
      </c>
      <c r="E90" s="5">
        <v>630141000</v>
      </c>
      <c r="F90" s="5">
        <v>826945000</v>
      </c>
      <c r="G90" s="5">
        <v>822490000</v>
      </c>
      <c r="I90" s="5">
        <v>630141000</v>
      </c>
      <c r="J90" s="5">
        <v>791565000</v>
      </c>
      <c r="K90" s="5">
        <v>749494000</v>
      </c>
      <c r="L90" s="5">
        <v>850762000</v>
      </c>
      <c r="M90" s="5">
        <v>805333000</v>
      </c>
      <c r="N90" s="5">
        <v>837038000</v>
      </c>
      <c r="O90" s="5">
        <v>879074000</v>
      </c>
      <c r="P90" s="5">
        <v>941679000</v>
      </c>
      <c r="Q90" s="5">
        <v>705234000</v>
      </c>
      <c r="R90" s="5">
        <v>598774000</v>
      </c>
      <c r="S90" s="5">
        <v>829331000</v>
      </c>
      <c r="T90" s="5">
        <v>1067583000</v>
      </c>
      <c r="U90" s="5">
        <v>1198904000</v>
      </c>
      <c r="V90" s="5">
        <v>1262551000</v>
      </c>
      <c r="W90" s="5">
        <v>1150989000</v>
      </c>
      <c r="X90" s="5">
        <v>917699000</v>
      </c>
      <c r="Y90" s="5">
        <v>920801206</v>
      </c>
      <c r="Z90" s="5">
        <v>775443681</v>
      </c>
    </row>
    <row r="91" spans="3:26" ht="15.5" x14ac:dyDescent="0.35">
      <c r="C91" t="s">
        <v>124</v>
      </c>
    </row>
    <row r="92" spans="3:26" ht="15.5" x14ac:dyDescent="0.35">
      <c r="C92" t="s">
        <v>125</v>
      </c>
      <c r="F92" s="5">
        <v>129000</v>
      </c>
      <c r="K92" s="5">
        <v>177000</v>
      </c>
      <c r="L92" s="5">
        <v>938000</v>
      </c>
      <c r="M92" s="5">
        <v>1548000</v>
      </c>
      <c r="N92" s="5">
        <v>1178000</v>
      </c>
      <c r="O92" s="5">
        <v>2154000</v>
      </c>
      <c r="P92" s="5">
        <v>1389000</v>
      </c>
      <c r="Q92" s="5">
        <v>1449000</v>
      </c>
      <c r="R92" s="5">
        <v>905000</v>
      </c>
      <c r="S92" s="5">
        <v>1995000</v>
      </c>
      <c r="T92" s="5">
        <v>2077000</v>
      </c>
      <c r="U92" s="5">
        <v>1646000</v>
      </c>
      <c r="V92" s="5">
        <v>1044000</v>
      </c>
      <c r="W92" s="5">
        <v>534000</v>
      </c>
      <c r="X92" s="5">
        <v>650000</v>
      </c>
      <c r="Y92" s="5">
        <v>35831</v>
      </c>
    </row>
    <row r="93" spans="3:26" ht="15.5" x14ac:dyDescent="0.35">
      <c r="C93" t="s">
        <v>128</v>
      </c>
      <c r="D93" s="5">
        <v>2474764000</v>
      </c>
      <c r="E93" s="5">
        <v>2409635000</v>
      </c>
      <c r="F93" s="5">
        <v>2354460000</v>
      </c>
      <c r="G93" s="5">
        <v>2263465000</v>
      </c>
      <c r="I93" s="5">
        <v>2409635000</v>
      </c>
      <c r="J93" s="5">
        <v>2185082000</v>
      </c>
      <c r="K93" s="5">
        <v>1944866000</v>
      </c>
      <c r="L93" s="5">
        <v>1779072000</v>
      </c>
      <c r="M93" s="5">
        <v>1392249000</v>
      </c>
      <c r="N93" s="5">
        <v>1171508000</v>
      </c>
      <c r="O93" s="5">
        <v>1029701000</v>
      </c>
      <c r="P93" s="5">
        <v>809134000</v>
      </c>
      <c r="Q93" s="5">
        <v>578886000</v>
      </c>
      <c r="R93" s="5">
        <v>529554000</v>
      </c>
      <c r="S93" s="5">
        <v>406974000</v>
      </c>
      <c r="T93" s="5">
        <v>302360000</v>
      </c>
      <c r="U93" s="5">
        <v>25768000</v>
      </c>
    </row>
    <row r="94" spans="3:26" ht="15.5" x14ac:dyDescent="0.35">
      <c r="C94" t="s">
        <v>381</v>
      </c>
      <c r="U94" s="5">
        <v>820000</v>
      </c>
      <c r="V94" s="5">
        <v>1034000</v>
      </c>
      <c r="W94" s="5">
        <v>1103000</v>
      </c>
      <c r="X94" s="5">
        <v>1112000</v>
      </c>
      <c r="Y94" s="5">
        <v>1063830</v>
      </c>
    </row>
    <row r="95" spans="3:26" ht="15.5" x14ac:dyDescent="0.35">
      <c r="C95" t="s">
        <v>126</v>
      </c>
      <c r="D95" s="5">
        <v>834195000</v>
      </c>
      <c r="E95" s="5">
        <v>820777000</v>
      </c>
      <c r="F95" s="5">
        <v>810856000</v>
      </c>
      <c r="G95" s="5">
        <v>783694000</v>
      </c>
      <c r="I95" s="5">
        <v>820777000</v>
      </c>
      <c r="J95" s="5">
        <v>785736000</v>
      </c>
      <c r="K95" s="5">
        <v>807782000</v>
      </c>
      <c r="L95" s="5">
        <v>799319000</v>
      </c>
      <c r="M95" s="5">
        <v>824045000</v>
      </c>
      <c r="N95" s="5">
        <v>873379000</v>
      </c>
      <c r="O95" s="5">
        <v>969058000</v>
      </c>
      <c r="P95" s="5">
        <v>1033444000</v>
      </c>
      <c r="Q95" s="5">
        <v>1099783000</v>
      </c>
      <c r="R95" s="5">
        <v>1164010000</v>
      </c>
      <c r="S95" s="5">
        <v>1245138000</v>
      </c>
      <c r="T95" s="5">
        <v>1142914000</v>
      </c>
      <c r="U95" s="5">
        <v>1152312000</v>
      </c>
      <c r="V95" s="5">
        <v>1179546000</v>
      </c>
      <c r="W95" s="5">
        <v>1175226000</v>
      </c>
      <c r="X95" s="5">
        <v>1174173000</v>
      </c>
      <c r="Y95" s="5">
        <v>1176711914</v>
      </c>
      <c r="Z95" s="5">
        <v>1239583230</v>
      </c>
    </row>
    <row r="96" spans="3:26" ht="15.5" x14ac:dyDescent="0.35">
      <c r="C96" t="s">
        <v>342</v>
      </c>
      <c r="T96" s="5">
        <v>6391000</v>
      </c>
      <c r="U96" s="5">
        <v>6391000</v>
      </c>
      <c r="V96" s="5">
        <v>6391000</v>
      </c>
      <c r="W96" s="5">
        <v>6391000</v>
      </c>
      <c r="X96" s="5">
        <v>6391000</v>
      </c>
      <c r="Y96" s="5">
        <v>8022321</v>
      </c>
    </row>
    <row r="97" spans="3:26" ht="15.5" x14ac:dyDescent="0.35">
      <c r="C97" t="s">
        <v>130</v>
      </c>
      <c r="D97" s="5">
        <v>3371091000</v>
      </c>
      <c r="E97" s="5">
        <v>3291842000</v>
      </c>
      <c r="F97" s="5">
        <v>3224952000</v>
      </c>
      <c r="G97" s="5">
        <v>3131168000</v>
      </c>
      <c r="I97" s="5">
        <v>3291842000</v>
      </c>
      <c r="J97" s="5">
        <v>3064566000</v>
      </c>
      <c r="K97" s="5">
        <v>2860424000</v>
      </c>
      <c r="L97" s="5">
        <v>2694418000</v>
      </c>
      <c r="M97" s="5">
        <v>2356501000</v>
      </c>
      <c r="N97" s="5">
        <v>2236126000</v>
      </c>
      <c r="O97" s="5">
        <v>2183257000</v>
      </c>
      <c r="P97" s="5">
        <v>2023457000</v>
      </c>
      <c r="Q97" s="5">
        <v>1875641000</v>
      </c>
      <c r="R97" s="5">
        <v>1892508000</v>
      </c>
      <c r="S97" s="5">
        <v>1854542000</v>
      </c>
      <c r="T97" s="5">
        <v>1643353000</v>
      </c>
      <c r="U97" s="5">
        <v>1406052000</v>
      </c>
      <c r="V97" s="5">
        <v>1419491000</v>
      </c>
      <c r="W97" s="5">
        <v>1417908000</v>
      </c>
      <c r="X97" s="5">
        <v>1412055000</v>
      </c>
      <c r="Y97" s="5">
        <v>1436976386</v>
      </c>
      <c r="Z97" s="5">
        <v>1487924228</v>
      </c>
    </row>
    <row r="98" spans="3:26" ht="15.5" x14ac:dyDescent="0.35">
      <c r="C98" t="s">
        <v>131</v>
      </c>
      <c r="D98" s="5">
        <v>4020285000</v>
      </c>
      <c r="E98" s="5">
        <v>3921983000</v>
      </c>
      <c r="F98" s="5">
        <v>4051897000</v>
      </c>
      <c r="G98" s="5">
        <v>3953658000</v>
      </c>
      <c r="I98" s="5">
        <v>3921983000</v>
      </c>
      <c r="J98" s="5">
        <v>3856131000</v>
      </c>
      <c r="K98" s="5">
        <v>3609918000</v>
      </c>
      <c r="L98" s="5">
        <v>3545180000</v>
      </c>
      <c r="M98" s="5">
        <v>3161834000</v>
      </c>
      <c r="N98" s="5">
        <v>3073164000</v>
      </c>
      <c r="O98" s="5">
        <v>3062331000</v>
      </c>
      <c r="P98" s="5">
        <v>2965136000</v>
      </c>
      <c r="Q98" s="5">
        <v>2580875000</v>
      </c>
      <c r="R98" s="5">
        <v>2491282000</v>
      </c>
      <c r="S98" s="5">
        <v>2683873000</v>
      </c>
      <c r="T98" s="5">
        <v>2710936000</v>
      </c>
      <c r="U98" s="5">
        <v>2604956000</v>
      </c>
      <c r="V98" s="5">
        <v>2682042000</v>
      </c>
      <c r="W98" s="5">
        <v>2568897000</v>
      </c>
      <c r="X98" s="5">
        <v>2329754000</v>
      </c>
      <c r="Y98" s="5">
        <v>2357777592</v>
      </c>
      <c r="Z98" s="5">
        <v>2263367909</v>
      </c>
    </row>
    <row r="99" spans="3:26" ht="15.5" x14ac:dyDescent="0.35">
      <c r="C99" t="s">
        <v>132</v>
      </c>
    </row>
    <row r="100" spans="3:26" ht="15.5" x14ac:dyDescent="0.35">
      <c r="C100" t="s">
        <v>133</v>
      </c>
    </row>
    <row r="101" spans="3:26" ht="15.5" x14ac:dyDescent="0.35">
      <c r="C101" t="s">
        <v>134</v>
      </c>
      <c r="D101" s="5">
        <v>477772000</v>
      </c>
      <c r="E101" s="5">
        <v>494490000</v>
      </c>
      <c r="F101" s="5">
        <v>579731000</v>
      </c>
      <c r="G101" s="5">
        <v>624413000</v>
      </c>
      <c r="I101" s="5">
        <v>494490000</v>
      </c>
      <c r="J101" s="5">
        <v>604030000</v>
      </c>
      <c r="K101" s="5">
        <v>606690000</v>
      </c>
      <c r="L101" s="5">
        <v>694306000</v>
      </c>
      <c r="M101" s="5">
        <v>677560000</v>
      </c>
      <c r="N101" s="5">
        <v>605512000</v>
      </c>
      <c r="O101" s="5">
        <v>540366000</v>
      </c>
      <c r="P101" s="5">
        <v>555059000</v>
      </c>
      <c r="Q101" s="5">
        <v>490398000</v>
      </c>
      <c r="R101" s="5">
        <v>429383000</v>
      </c>
      <c r="S101" s="5">
        <v>579075000</v>
      </c>
      <c r="T101" s="5">
        <v>561851000</v>
      </c>
      <c r="U101" s="5">
        <v>515493000</v>
      </c>
      <c r="V101" s="5">
        <v>524443000</v>
      </c>
      <c r="W101" s="5">
        <v>598290000</v>
      </c>
      <c r="X101" s="5">
        <v>418397000</v>
      </c>
      <c r="Y101" s="5">
        <v>389011197</v>
      </c>
      <c r="Z101" s="5">
        <v>299991832</v>
      </c>
    </row>
    <row r="102" spans="3:26" ht="15.5" x14ac:dyDescent="0.35">
      <c r="C102" t="s">
        <v>135</v>
      </c>
      <c r="D102" s="5">
        <v>215509000</v>
      </c>
      <c r="E102" s="5">
        <v>225615000</v>
      </c>
      <c r="F102" s="5">
        <v>206582000</v>
      </c>
      <c r="G102" s="5">
        <v>250137000</v>
      </c>
      <c r="I102" s="5">
        <v>225615000</v>
      </c>
      <c r="J102" s="5">
        <v>286875000</v>
      </c>
      <c r="K102" s="5">
        <v>345375000</v>
      </c>
      <c r="L102" s="5">
        <v>375463000</v>
      </c>
      <c r="M102" s="5">
        <v>400985000</v>
      </c>
      <c r="N102" s="5">
        <v>337430000</v>
      </c>
      <c r="O102" s="5">
        <v>354556000</v>
      </c>
      <c r="P102" s="5">
        <v>377010000</v>
      </c>
      <c r="Q102" s="5">
        <v>329142000</v>
      </c>
      <c r="R102" s="5">
        <v>202200000</v>
      </c>
      <c r="S102" s="5">
        <v>345557000</v>
      </c>
      <c r="T102" s="5">
        <v>371856000</v>
      </c>
      <c r="U102" s="5">
        <v>349715000</v>
      </c>
      <c r="V102" s="5">
        <v>337632000</v>
      </c>
      <c r="W102" s="5">
        <v>227950000</v>
      </c>
      <c r="X102" s="5">
        <v>105997000</v>
      </c>
      <c r="Y102" s="5">
        <v>89167140</v>
      </c>
      <c r="Z102" s="5">
        <v>96198236</v>
      </c>
    </row>
    <row r="103" spans="3:26" ht="15.5" x14ac:dyDescent="0.35">
      <c r="C103" t="s">
        <v>136</v>
      </c>
    </row>
    <row r="104" spans="3:26" ht="15.5" x14ac:dyDescent="0.35">
      <c r="C104" t="s">
        <v>137</v>
      </c>
      <c r="D104" s="5">
        <v>130174000</v>
      </c>
      <c r="E104" s="5">
        <v>158964000</v>
      </c>
      <c r="F104" s="5">
        <v>262369000</v>
      </c>
      <c r="G104" s="5">
        <v>251344000</v>
      </c>
      <c r="I104" s="5">
        <v>158964000</v>
      </c>
      <c r="J104" s="5">
        <v>203329000</v>
      </c>
      <c r="K104" s="5">
        <v>122210000</v>
      </c>
      <c r="L104" s="5">
        <v>188091000</v>
      </c>
      <c r="M104" s="5">
        <v>143145000</v>
      </c>
      <c r="N104" s="5">
        <v>129858000</v>
      </c>
      <c r="O104" s="5">
        <v>61904000</v>
      </c>
      <c r="P104" s="5">
        <v>65281000</v>
      </c>
      <c r="Q104" s="5">
        <v>51806000</v>
      </c>
      <c r="R104" s="5">
        <v>91279000</v>
      </c>
      <c r="S104" s="5">
        <v>87053000</v>
      </c>
      <c r="T104" s="5">
        <v>42006000</v>
      </c>
      <c r="U104" s="5">
        <v>45084000</v>
      </c>
      <c r="V104" s="5">
        <v>52048000</v>
      </c>
      <c r="W104" s="5">
        <v>67649000</v>
      </c>
      <c r="X104" s="5">
        <v>78038000</v>
      </c>
      <c r="Y104" s="5">
        <v>99538374</v>
      </c>
      <c r="Z104" s="5">
        <v>102123294</v>
      </c>
    </row>
    <row r="105" spans="3:26" ht="15.5" x14ac:dyDescent="0.35">
      <c r="C105" t="s">
        <v>139</v>
      </c>
      <c r="D105" s="5">
        <v>7085000</v>
      </c>
      <c r="E105" s="5">
        <v>8453000</v>
      </c>
      <c r="F105" s="5">
        <v>7660000</v>
      </c>
      <c r="G105" s="5">
        <v>9204000</v>
      </c>
      <c r="I105" s="5">
        <v>8453000</v>
      </c>
      <c r="J105" s="5">
        <v>9683000</v>
      </c>
      <c r="K105" s="5">
        <v>6605000</v>
      </c>
      <c r="L105" s="5">
        <v>7048000</v>
      </c>
      <c r="M105" s="5">
        <v>13577000</v>
      </c>
      <c r="N105" s="5">
        <v>13611000</v>
      </c>
      <c r="O105" s="5">
        <v>11702000</v>
      </c>
      <c r="P105" s="5">
        <v>8535000</v>
      </c>
      <c r="Q105" s="5">
        <v>7390000</v>
      </c>
      <c r="R105" s="5">
        <v>6741000</v>
      </c>
      <c r="S105" s="5">
        <v>4739000</v>
      </c>
      <c r="T105" s="5">
        <v>4655000</v>
      </c>
      <c r="U105" s="5">
        <v>9112000</v>
      </c>
      <c r="V105" s="5">
        <v>14052000</v>
      </c>
      <c r="W105" s="5">
        <v>16805000</v>
      </c>
      <c r="X105" s="5">
        <v>8853000</v>
      </c>
      <c r="Y105" s="5">
        <v>991021</v>
      </c>
      <c r="Z105" s="5">
        <v>7317943</v>
      </c>
    </row>
    <row r="106" spans="3:26" ht="15.5" x14ac:dyDescent="0.35">
      <c r="C106" t="s">
        <v>138</v>
      </c>
      <c r="D106" s="5">
        <v>7032000</v>
      </c>
      <c r="E106" s="5">
        <v>8485000</v>
      </c>
      <c r="F106" s="5">
        <v>7650000</v>
      </c>
      <c r="G106" s="5">
        <v>8251000</v>
      </c>
      <c r="I106" s="5">
        <v>8485000</v>
      </c>
      <c r="J106" s="5">
        <v>9409000</v>
      </c>
      <c r="K106" s="5">
        <v>9256000</v>
      </c>
      <c r="L106" s="5">
        <v>10840000</v>
      </c>
      <c r="M106" s="5">
        <v>14815000</v>
      </c>
      <c r="N106" s="5">
        <v>11067000</v>
      </c>
      <c r="O106" s="5">
        <v>8693000</v>
      </c>
      <c r="P106" s="5">
        <v>9810000</v>
      </c>
      <c r="Q106" s="5">
        <v>8248000</v>
      </c>
      <c r="R106" s="5">
        <v>8721000</v>
      </c>
      <c r="S106" s="5">
        <v>9611000</v>
      </c>
      <c r="T106" s="5">
        <v>13307000</v>
      </c>
      <c r="U106" s="5">
        <v>9044000</v>
      </c>
      <c r="V106" s="5">
        <v>64109000</v>
      </c>
      <c r="W106" s="5">
        <v>61489000</v>
      </c>
      <c r="X106" s="5">
        <v>47026000</v>
      </c>
      <c r="Y106" s="5">
        <v>76908190</v>
      </c>
      <c r="Z106" s="5">
        <v>46976108</v>
      </c>
    </row>
    <row r="107" spans="3:26" ht="15.5" x14ac:dyDescent="0.35">
      <c r="C107" t="s">
        <v>142</v>
      </c>
      <c r="D107" s="5">
        <v>3205000</v>
      </c>
      <c r="E107" s="5">
        <v>289000</v>
      </c>
      <c r="F107" s="5">
        <v>930000</v>
      </c>
      <c r="G107" s="5">
        <v>3126000</v>
      </c>
      <c r="I107" s="5">
        <v>289000</v>
      </c>
      <c r="J107" s="5">
        <v>2144000</v>
      </c>
      <c r="K107" s="5">
        <v>7274000</v>
      </c>
      <c r="L107" s="5">
        <v>2518000</v>
      </c>
      <c r="M107" s="5">
        <v>4259000</v>
      </c>
      <c r="N107" s="5">
        <v>3422000</v>
      </c>
      <c r="O107" s="5">
        <v>4145000</v>
      </c>
      <c r="P107" s="5">
        <v>2126000</v>
      </c>
      <c r="Q107" s="5">
        <v>2360000</v>
      </c>
      <c r="R107" s="5">
        <v>2319000</v>
      </c>
      <c r="S107" s="5">
        <v>1386000</v>
      </c>
      <c r="T107" s="5">
        <v>2224000</v>
      </c>
      <c r="U107" s="5">
        <v>1911000</v>
      </c>
      <c r="V107" s="5">
        <v>3254000</v>
      </c>
      <c r="W107" s="5">
        <v>3411000</v>
      </c>
      <c r="X107" s="5">
        <v>12224000</v>
      </c>
      <c r="Y107" s="5">
        <v>19282947</v>
      </c>
      <c r="Z107" s="5">
        <v>4815124</v>
      </c>
    </row>
    <row r="108" spans="3:26" ht="15.5" x14ac:dyDescent="0.35">
      <c r="C108" t="s">
        <v>143</v>
      </c>
    </row>
    <row r="109" spans="3:26" ht="15.5" x14ac:dyDescent="0.35">
      <c r="C109" t="s">
        <v>345</v>
      </c>
      <c r="D109" s="5">
        <v>105000</v>
      </c>
      <c r="E109" s="5">
        <v>115000</v>
      </c>
      <c r="F109" s="5">
        <v>124000</v>
      </c>
      <c r="G109" s="5">
        <v>135000</v>
      </c>
      <c r="I109" s="5">
        <v>115000</v>
      </c>
      <c r="J109" s="5">
        <v>151000</v>
      </c>
      <c r="K109" s="5">
        <v>14000</v>
      </c>
      <c r="L109" s="5">
        <v>16000</v>
      </c>
      <c r="M109" s="5">
        <v>720000</v>
      </c>
      <c r="N109" s="5">
        <v>5470000</v>
      </c>
      <c r="O109" s="5">
        <v>8932000</v>
      </c>
      <c r="Q109" s="5">
        <v>26000</v>
      </c>
      <c r="R109" s="5">
        <v>51000</v>
      </c>
      <c r="S109" s="5">
        <v>200000</v>
      </c>
      <c r="T109" s="5">
        <v>804000</v>
      </c>
      <c r="U109" s="5">
        <v>55000</v>
      </c>
      <c r="X109" s="5">
        <v>23000</v>
      </c>
      <c r="Y109" s="5">
        <v>160950</v>
      </c>
      <c r="Z109" s="5">
        <v>126138</v>
      </c>
    </row>
    <row r="110" spans="3:26" ht="15.5" x14ac:dyDescent="0.35">
      <c r="C110" t="s">
        <v>144</v>
      </c>
      <c r="D110" s="5">
        <v>305969000</v>
      </c>
      <c r="E110" s="5">
        <v>252475000</v>
      </c>
      <c r="F110" s="5">
        <v>365798000</v>
      </c>
      <c r="G110" s="5">
        <v>315108000</v>
      </c>
      <c r="I110" s="5">
        <v>252475000</v>
      </c>
      <c r="J110" s="5">
        <v>293291000</v>
      </c>
      <c r="K110" s="5">
        <v>266304000</v>
      </c>
      <c r="L110" s="5">
        <v>199414000</v>
      </c>
      <c r="M110" s="5">
        <v>192700000</v>
      </c>
      <c r="N110" s="5">
        <v>176495000</v>
      </c>
      <c r="O110" s="5">
        <v>250218000</v>
      </c>
      <c r="P110" s="5">
        <v>256440000</v>
      </c>
      <c r="Q110" s="5">
        <v>165362000</v>
      </c>
      <c r="R110" s="5">
        <v>178228000</v>
      </c>
      <c r="S110" s="5">
        <v>129698000</v>
      </c>
      <c r="T110" s="5">
        <v>131118000</v>
      </c>
      <c r="U110" s="5">
        <v>135571000</v>
      </c>
      <c r="V110" s="5">
        <v>98324000</v>
      </c>
      <c r="W110" s="5">
        <v>24546000</v>
      </c>
      <c r="X110" s="5">
        <v>8137000</v>
      </c>
      <c r="Y110" s="5">
        <v>15565962</v>
      </c>
      <c r="Z110" s="5">
        <v>20042605</v>
      </c>
    </row>
    <row r="111" spans="3:26" ht="15.5" x14ac:dyDescent="0.35">
      <c r="C111" t="s">
        <v>470</v>
      </c>
      <c r="T111" s="5">
        <v>32000</v>
      </c>
      <c r="U111" s="5">
        <v>32000</v>
      </c>
    </row>
    <row r="112" spans="3:26" ht="15.5" x14ac:dyDescent="0.35">
      <c r="C112" t="s">
        <v>1239</v>
      </c>
      <c r="D112" s="5">
        <v>54744000</v>
      </c>
      <c r="E112" s="5">
        <v>35565000</v>
      </c>
      <c r="F112" s="5">
        <v>35282000</v>
      </c>
      <c r="G112" s="5">
        <v>38079000</v>
      </c>
      <c r="I112" s="5">
        <v>35565000</v>
      </c>
      <c r="J112" s="5">
        <v>35259000</v>
      </c>
      <c r="K112" s="5">
        <v>40299000</v>
      </c>
      <c r="L112" s="5">
        <v>45515000</v>
      </c>
      <c r="M112" s="5">
        <v>33952000</v>
      </c>
      <c r="N112" s="5">
        <v>33431000</v>
      </c>
      <c r="O112" s="5">
        <v>32417000</v>
      </c>
      <c r="P112" s="5">
        <v>22616000</v>
      </c>
      <c r="Q112" s="5">
        <v>18170000</v>
      </c>
      <c r="R112" s="5">
        <v>26993000</v>
      </c>
      <c r="S112" s="5">
        <v>33900000</v>
      </c>
      <c r="T112" s="5">
        <v>24895000</v>
      </c>
      <c r="U112" s="5">
        <v>15057000</v>
      </c>
      <c r="V112" s="5">
        <v>6000000</v>
      </c>
      <c r="W112" s="5">
        <v>12988000</v>
      </c>
      <c r="X112" s="5">
        <v>8137000</v>
      </c>
      <c r="Y112" s="5">
        <v>7782979</v>
      </c>
      <c r="Z112" s="5">
        <v>6681279</v>
      </c>
    </row>
    <row r="113" spans="3:26" ht="15.5" x14ac:dyDescent="0.35">
      <c r="C113" t="s">
        <v>1240</v>
      </c>
      <c r="K113" s="5">
        <v>19460000</v>
      </c>
      <c r="L113" s="5">
        <v>19070000</v>
      </c>
      <c r="M113" s="5">
        <v>21024000</v>
      </c>
      <c r="N113" s="5">
        <v>21712000</v>
      </c>
      <c r="O113" s="5">
        <v>22863000</v>
      </c>
      <c r="P113" s="5">
        <v>22667000</v>
      </c>
      <c r="Q113" s="5">
        <v>24920000</v>
      </c>
    </row>
    <row r="114" spans="3:26" ht="15.5" x14ac:dyDescent="0.35">
      <c r="C114" t="s">
        <v>145</v>
      </c>
      <c r="O114" s="5">
        <v>9375000</v>
      </c>
      <c r="P114" s="5">
        <v>21875000</v>
      </c>
    </row>
    <row r="115" spans="3:26" ht="15.5" x14ac:dyDescent="0.35">
      <c r="C115" t="s">
        <v>518</v>
      </c>
      <c r="D115" s="5">
        <v>40154000</v>
      </c>
      <c r="E115" s="5">
        <v>40502000</v>
      </c>
      <c r="F115" s="5">
        <v>40845000</v>
      </c>
      <c r="G115" s="5">
        <v>41191000</v>
      </c>
      <c r="I115" s="5">
        <v>40502000</v>
      </c>
      <c r="J115" s="5">
        <v>41889000</v>
      </c>
      <c r="K115" s="5">
        <v>43297000</v>
      </c>
      <c r="L115" s="5">
        <v>44839000</v>
      </c>
      <c r="M115" s="5">
        <v>46203000</v>
      </c>
      <c r="N115" s="5">
        <v>47214000</v>
      </c>
      <c r="O115" s="5">
        <v>731886000</v>
      </c>
      <c r="P115" s="5">
        <v>774908000</v>
      </c>
      <c r="Q115" s="5">
        <v>831361000</v>
      </c>
      <c r="R115" s="5">
        <v>887279000</v>
      </c>
      <c r="S115" s="5">
        <v>948417000</v>
      </c>
      <c r="T115" s="5">
        <v>1008569000</v>
      </c>
      <c r="U115" s="5">
        <v>1067375000</v>
      </c>
      <c r="V115" s="5">
        <v>1173454000</v>
      </c>
      <c r="W115" s="5">
        <v>1089027000</v>
      </c>
      <c r="X115" s="5">
        <v>1123693000</v>
      </c>
      <c r="Y115" s="5">
        <v>1197645532</v>
      </c>
      <c r="Z115" s="5">
        <v>1240804645</v>
      </c>
    </row>
    <row r="116" spans="3:26" ht="15.5" x14ac:dyDescent="0.35">
      <c r="C116" t="s">
        <v>146</v>
      </c>
      <c r="D116" s="5">
        <v>87373000</v>
      </c>
      <c r="E116" s="5">
        <v>68059000</v>
      </c>
      <c r="F116" s="5">
        <v>71480000</v>
      </c>
      <c r="G116" s="5">
        <v>74814000</v>
      </c>
      <c r="I116" s="5">
        <v>68059000</v>
      </c>
      <c r="J116" s="5">
        <v>72330000</v>
      </c>
      <c r="K116" s="5">
        <v>74752000</v>
      </c>
      <c r="L116" s="5">
        <v>75719000</v>
      </c>
      <c r="M116" s="5">
        <v>71780000</v>
      </c>
      <c r="N116" s="5">
        <v>76393000</v>
      </c>
      <c r="O116" s="5">
        <v>68051000</v>
      </c>
      <c r="P116" s="5">
        <v>65275000</v>
      </c>
      <c r="Q116" s="5">
        <v>62348000</v>
      </c>
      <c r="R116" s="5">
        <v>91099000</v>
      </c>
      <c r="S116" s="5">
        <v>96539000</v>
      </c>
      <c r="T116" s="5">
        <v>97728000</v>
      </c>
      <c r="U116" s="5">
        <v>74462000</v>
      </c>
      <c r="V116" s="5">
        <v>35145000</v>
      </c>
      <c r="W116" s="5">
        <v>207120000</v>
      </c>
      <c r="X116" s="5">
        <v>154534000</v>
      </c>
      <c r="Y116" s="5">
        <v>83581431</v>
      </c>
      <c r="Z116" s="5">
        <v>33833380</v>
      </c>
    </row>
    <row r="117" spans="3:26" ht="15.5" x14ac:dyDescent="0.35">
      <c r="C117" t="s">
        <v>147</v>
      </c>
      <c r="D117" s="5">
        <v>510703000</v>
      </c>
      <c r="E117" s="5">
        <v>477506000</v>
      </c>
      <c r="F117" s="5">
        <v>584132000</v>
      </c>
      <c r="G117" s="5">
        <v>556615000</v>
      </c>
      <c r="I117" s="5">
        <v>477506000</v>
      </c>
      <c r="J117" s="5">
        <v>573311000</v>
      </c>
      <c r="K117" s="5">
        <v>617660000</v>
      </c>
      <c r="L117" s="5">
        <v>632226000</v>
      </c>
      <c r="M117" s="5">
        <v>728336000</v>
      </c>
      <c r="N117" s="5">
        <v>955175000</v>
      </c>
      <c r="O117" s="5">
        <v>1136642000</v>
      </c>
      <c r="P117" s="5">
        <v>1174892000</v>
      </c>
      <c r="Q117" s="5">
        <v>1093737000</v>
      </c>
      <c r="R117" s="5">
        <v>1124821000</v>
      </c>
      <c r="S117" s="5">
        <v>1148679000</v>
      </c>
      <c r="T117" s="5">
        <v>1217778000</v>
      </c>
      <c r="U117" s="5">
        <v>1291198000</v>
      </c>
      <c r="V117" s="5">
        <v>1383311000</v>
      </c>
      <c r="W117" s="5">
        <v>1228480000</v>
      </c>
      <c r="X117" s="5">
        <v>1235980000</v>
      </c>
      <c r="Y117" s="5">
        <v>1318973690</v>
      </c>
      <c r="Z117" s="5">
        <v>1343035060</v>
      </c>
    </row>
    <row r="118" spans="3:26" ht="15.5" x14ac:dyDescent="0.35">
      <c r="C118" t="s">
        <v>148</v>
      </c>
      <c r="D118" s="5">
        <v>510703000</v>
      </c>
      <c r="E118" s="5">
        <v>477506000</v>
      </c>
      <c r="F118" s="5">
        <v>584132000</v>
      </c>
      <c r="G118" s="5">
        <v>556615000</v>
      </c>
      <c r="I118" s="5">
        <v>477506000</v>
      </c>
      <c r="J118" s="5">
        <v>573311000</v>
      </c>
      <c r="K118" s="5">
        <v>617660000</v>
      </c>
      <c r="L118" s="5">
        <v>632226000</v>
      </c>
      <c r="M118" s="5">
        <v>728336000</v>
      </c>
      <c r="N118" s="5">
        <v>955175000</v>
      </c>
      <c r="O118" s="5">
        <v>1136642000</v>
      </c>
      <c r="P118" s="5">
        <v>1174892000</v>
      </c>
      <c r="Q118" s="5">
        <v>1093737000</v>
      </c>
      <c r="R118" s="5">
        <v>1124821000</v>
      </c>
      <c r="S118" s="5">
        <v>1148679000</v>
      </c>
      <c r="T118" s="5">
        <v>1217778000</v>
      </c>
      <c r="U118" s="5">
        <v>1291198000</v>
      </c>
      <c r="V118" s="5">
        <v>1383311000</v>
      </c>
      <c r="W118" s="5">
        <v>1228480000</v>
      </c>
      <c r="X118" s="5">
        <v>1235980000</v>
      </c>
      <c r="Y118" s="5">
        <v>1318973690</v>
      </c>
      <c r="Z118" s="5">
        <v>1343035060</v>
      </c>
    </row>
    <row r="119" spans="3:26" ht="15.5" x14ac:dyDescent="0.35">
      <c r="C119" t="s">
        <v>149</v>
      </c>
      <c r="D119" s="5">
        <v>28370000</v>
      </c>
      <c r="E119" s="5">
        <v>27354000</v>
      </c>
      <c r="F119" s="5">
        <v>27769000</v>
      </c>
      <c r="G119" s="5">
        <v>27634000</v>
      </c>
      <c r="I119" s="5">
        <v>27354000</v>
      </c>
      <c r="J119" s="5">
        <v>27417000</v>
      </c>
      <c r="K119" s="5">
        <v>28710000</v>
      </c>
      <c r="L119" s="5">
        <v>28982000</v>
      </c>
      <c r="M119" s="5">
        <v>32463000</v>
      </c>
      <c r="N119" s="5">
        <v>29696000</v>
      </c>
      <c r="O119" s="5">
        <v>31963000</v>
      </c>
      <c r="P119" s="5">
        <v>19870000</v>
      </c>
      <c r="Q119" s="5">
        <v>15290000</v>
      </c>
      <c r="R119" s="5">
        <v>7878000</v>
      </c>
      <c r="S119" s="5">
        <v>16441000</v>
      </c>
      <c r="T119" s="5">
        <v>29483000</v>
      </c>
      <c r="U119" s="5">
        <v>38447000</v>
      </c>
      <c r="V119" s="5">
        <v>50030000</v>
      </c>
      <c r="W119" s="5">
        <v>52167000</v>
      </c>
      <c r="X119" s="5">
        <v>53684000</v>
      </c>
      <c r="Y119" s="5">
        <v>68502575</v>
      </c>
      <c r="Z119" s="5">
        <v>47956025</v>
      </c>
    </row>
    <row r="120" spans="3:26" ht="15.5" x14ac:dyDescent="0.35">
      <c r="C120" t="s">
        <v>150</v>
      </c>
    </row>
    <row r="121" spans="3:26" ht="15.5" x14ac:dyDescent="0.35">
      <c r="C121" t="s">
        <v>151</v>
      </c>
      <c r="D121" s="5">
        <v>428600000</v>
      </c>
      <c r="E121" s="5">
        <v>395347000</v>
      </c>
      <c r="F121" s="5">
        <v>528105000</v>
      </c>
      <c r="G121" s="5">
        <v>498075000</v>
      </c>
      <c r="I121" s="5">
        <v>395347000</v>
      </c>
      <c r="J121" s="5">
        <v>514611000</v>
      </c>
      <c r="K121" s="5">
        <v>561155000</v>
      </c>
      <c r="L121" s="5">
        <v>576597000</v>
      </c>
      <c r="M121" s="5">
        <v>657399000</v>
      </c>
      <c r="N121" s="5">
        <v>874184000</v>
      </c>
      <c r="O121" s="5">
        <v>1051508000</v>
      </c>
      <c r="P121" s="5">
        <v>1108432000</v>
      </c>
      <c r="Q121" s="5">
        <v>1029050000</v>
      </c>
      <c r="R121" s="5">
        <v>1073001000</v>
      </c>
      <c r="S121" s="5">
        <v>1085564000</v>
      </c>
      <c r="T121" s="5">
        <v>1140491000</v>
      </c>
      <c r="U121" s="5">
        <v>1203001000</v>
      </c>
      <c r="V121" s="5">
        <v>1271778000</v>
      </c>
      <c r="W121" s="5">
        <v>1113573000</v>
      </c>
      <c r="X121" s="5">
        <v>1131853000</v>
      </c>
      <c r="Y121" s="5">
        <v>1213372444</v>
      </c>
      <c r="Z121" s="5">
        <v>1260973388</v>
      </c>
    </row>
    <row r="122" spans="3:26" ht="15.5" x14ac:dyDescent="0.35">
      <c r="C122" t="s">
        <v>152</v>
      </c>
      <c r="D122" s="5">
        <v>988475000</v>
      </c>
      <c r="E122" s="5">
        <v>971996000</v>
      </c>
      <c r="F122" s="5">
        <v>1163863000</v>
      </c>
      <c r="G122" s="5">
        <v>1181028000</v>
      </c>
      <c r="I122" s="5">
        <v>971996000</v>
      </c>
      <c r="J122" s="5">
        <v>1177341000</v>
      </c>
      <c r="K122" s="5">
        <v>1224350000</v>
      </c>
      <c r="L122" s="5">
        <v>1326532000</v>
      </c>
      <c r="M122" s="5">
        <v>1405896000</v>
      </c>
      <c r="N122" s="5">
        <v>1560687000</v>
      </c>
      <c r="O122" s="5">
        <v>1677008000</v>
      </c>
      <c r="P122" s="5">
        <v>1729951000</v>
      </c>
      <c r="Q122" s="5">
        <v>1584135000</v>
      </c>
      <c r="R122" s="5">
        <v>1554204000</v>
      </c>
      <c r="S122" s="5">
        <v>1727754000</v>
      </c>
      <c r="T122" s="5">
        <v>1779629000</v>
      </c>
      <c r="U122" s="5">
        <v>1806691000</v>
      </c>
      <c r="V122" s="5">
        <v>1907754000</v>
      </c>
      <c r="W122" s="5">
        <v>1826770000</v>
      </c>
      <c r="X122" s="5">
        <v>1654377000</v>
      </c>
      <c r="Y122" s="5">
        <v>1707984887</v>
      </c>
      <c r="Z122" s="5">
        <v>1643026892</v>
      </c>
    </row>
    <row r="123" spans="3:26" ht="15.5" x14ac:dyDescent="0.35">
      <c r="C123" t="s">
        <v>153</v>
      </c>
    </row>
    <row r="124" spans="3:26" ht="15.5" x14ac:dyDescent="0.35">
      <c r="C124" t="s">
        <v>154</v>
      </c>
      <c r="D124" s="5">
        <v>684810000</v>
      </c>
      <c r="E124" s="5">
        <v>684810000</v>
      </c>
      <c r="F124" s="5">
        <v>684810000</v>
      </c>
      <c r="G124" s="5">
        <v>684810000</v>
      </c>
      <c r="I124" s="5">
        <v>684810000</v>
      </c>
      <c r="J124" s="5">
        <v>684810000</v>
      </c>
      <c r="K124" s="5">
        <v>684810000</v>
      </c>
      <c r="L124" s="5">
        <v>684810000</v>
      </c>
      <c r="M124" s="5">
        <v>684810000</v>
      </c>
      <c r="N124" s="5">
        <v>684810000</v>
      </c>
      <c r="O124" s="5">
        <v>684810000</v>
      </c>
      <c r="P124" s="5">
        <v>684810000</v>
      </c>
      <c r="Q124" s="5">
        <v>684810000</v>
      </c>
      <c r="R124" s="5">
        <v>651679000</v>
      </c>
      <c r="S124" s="5">
        <v>651679000</v>
      </c>
      <c r="T124" s="5">
        <v>651679000</v>
      </c>
      <c r="U124" s="5">
        <v>537169000</v>
      </c>
      <c r="V124" s="5">
        <v>537169000</v>
      </c>
      <c r="W124" s="5">
        <v>537169000</v>
      </c>
      <c r="X124" s="5">
        <v>537169000</v>
      </c>
      <c r="Y124" s="5">
        <v>537169549</v>
      </c>
      <c r="Z124" s="5">
        <v>537169549</v>
      </c>
    </row>
    <row r="125" spans="3:26" ht="15.5" x14ac:dyDescent="0.35">
      <c r="C125" t="s">
        <v>155</v>
      </c>
      <c r="D125" s="5">
        <v>29215000</v>
      </c>
      <c r="E125" s="5">
        <v>29215000</v>
      </c>
      <c r="F125" s="5">
        <v>29215000</v>
      </c>
      <c r="G125" s="5">
        <v>29215000</v>
      </c>
      <c r="I125" s="5">
        <v>29215000</v>
      </c>
      <c r="J125" s="5">
        <v>29215000</v>
      </c>
      <c r="K125" s="5">
        <v>29215000</v>
      </c>
      <c r="L125" s="5">
        <v>29215000</v>
      </c>
      <c r="M125" s="5">
        <v>29215000</v>
      </c>
      <c r="N125" s="5">
        <v>29215000</v>
      </c>
      <c r="O125" s="5">
        <v>29215000</v>
      </c>
      <c r="P125" s="5">
        <v>29215000</v>
      </c>
      <c r="Q125" s="5">
        <v>29215000</v>
      </c>
      <c r="R125" s="5">
        <v>29215000</v>
      </c>
      <c r="S125" s="5">
        <v>28965000</v>
      </c>
      <c r="T125" s="5">
        <v>28965000</v>
      </c>
      <c r="U125" s="5">
        <v>30201000</v>
      </c>
      <c r="V125" s="5">
        <v>30201000</v>
      </c>
      <c r="W125" s="5">
        <v>30201000</v>
      </c>
      <c r="X125" s="5">
        <v>30201000</v>
      </c>
      <c r="Y125" s="5">
        <v>30201229</v>
      </c>
      <c r="Z125" s="5">
        <v>30201229</v>
      </c>
    </row>
    <row r="126" spans="3:26" ht="15.5" x14ac:dyDescent="0.35">
      <c r="C126" t="s">
        <v>156</v>
      </c>
      <c r="D126" s="5">
        <v>2322760000</v>
      </c>
      <c r="E126" s="5">
        <v>2241045000</v>
      </c>
      <c r="F126" s="5">
        <v>2178464000</v>
      </c>
      <c r="G126" s="5">
        <v>2063614000</v>
      </c>
      <c r="I126" s="5">
        <v>2241045000</v>
      </c>
      <c r="J126" s="5">
        <v>1970030000</v>
      </c>
      <c r="K126" s="5">
        <v>1677683000</v>
      </c>
      <c r="L126" s="5">
        <v>1510945000</v>
      </c>
      <c r="M126" s="5">
        <v>1050375000</v>
      </c>
      <c r="N126" s="5">
        <v>806740000</v>
      </c>
      <c r="O126" s="5">
        <v>675973000</v>
      </c>
      <c r="P126" s="5">
        <v>520278000</v>
      </c>
      <c r="Q126" s="5">
        <v>280348000</v>
      </c>
      <c r="R126" s="5">
        <v>254046000</v>
      </c>
      <c r="S126" s="5">
        <v>247374000</v>
      </c>
      <c r="T126" s="5">
        <v>249016000</v>
      </c>
      <c r="U126" s="5">
        <v>230842000</v>
      </c>
      <c r="V126" s="5">
        <v>207238000</v>
      </c>
      <c r="W126" s="5">
        <v>175912000</v>
      </c>
      <c r="X126" s="5">
        <v>107592000</v>
      </c>
      <c r="Y126" s="5">
        <v>82040529</v>
      </c>
      <c r="Z126" s="5">
        <v>52970239</v>
      </c>
    </row>
    <row r="127" spans="3:26" ht="15.5" x14ac:dyDescent="0.35">
      <c r="C127" t="s">
        <v>157</v>
      </c>
      <c r="D127" s="5">
        <v>61100000</v>
      </c>
      <c r="E127" s="5">
        <v>61100000</v>
      </c>
      <c r="F127" s="5">
        <v>61100000</v>
      </c>
      <c r="G127" s="5">
        <v>61100000</v>
      </c>
      <c r="I127" s="5">
        <v>61100000</v>
      </c>
      <c r="J127" s="5">
        <v>51100000</v>
      </c>
      <c r="K127" s="5">
        <v>41100000</v>
      </c>
      <c r="L127" s="5">
        <v>31100000</v>
      </c>
      <c r="M127" s="5">
        <v>21100000</v>
      </c>
      <c r="N127" s="5">
        <v>11100000</v>
      </c>
      <c r="O127" s="5">
        <v>10100000</v>
      </c>
      <c r="P127" s="5">
        <v>9100000</v>
      </c>
      <c r="Q127" s="5">
        <v>8100000</v>
      </c>
      <c r="R127" s="5">
        <v>7100000</v>
      </c>
      <c r="S127" s="5">
        <v>7000000</v>
      </c>
      <c r="T127" s="5">
        <v>6000000</v>
      </c>
      <c r="U127" s="5">
        <v>5000000</v>
      </c>
      <c r="V127" s="5">
        <v>4000000</v>
      </c>
      <c r="W127" s="5">
        <v>3000000</v>
      </c>
      <c r="X127" s="5">
        <v>2000000</v>
      </c>
      <c r="Y127" s="5">
        <v>1000000</v>
      </c>
    </row>
    <row r="128" spans="3:26" ht="15.5" x14ac:dyDescent="0.35">
      <c r="C128" t="s">
        <v>158</v>
      </c>
      <c r="D128" s="5">
        <v>2261660000</v>
      </c>
      <c r="E128" s="5">
        <v>2179945000</v>
      </c>
      <c r="F128" s="5">
        <v>2117364000</v>
      </c>
      <c r="G128" s="5">
        <v>2002514000</v>
      </c>
      <c r="I128" s="5">
        <v>2179945000</v>
      </c>
      <c r="J128" s="5">
        <v>1918930000</v>
      </c>
      <c r="K128" s="5">
        <v>1636583000</v>
      </c>
      <c r="L128" s="5">
        <v>1479845000</v>
      </c>
      <c r="M128" s="5">
        <v>1029275000</v>
      </c>
      <c r="N128" s="5">
        <v>795640000</v>
      </c>
      <c r="O128" s="5">
        <v>665873000</v>
      </c>
      <c r="P128" s="5">
        <v>511178000</v>
      </c>
      <c r="Q128" s="5">
        <v>272248000</v>
      </c>
      <c r="R128" s="5">
        <v>246946000</v>
      </c>
      <c r="S128" s="5">
        <v>240374000</v>
      </c>
      <c r="T128" s="5">
        <v>243016000</v>
      </c>
      <c r="U128" s="5">
        <v>225842000</v>
      </c>
      <c r="V128" s="5">
        <v>203238000</v>
      </c>
      <c r="W128" s="5">
        <v>172912000</v>
      </c>
      <c r="X128" s="5">
        <v>105592000</v>
      </c>
      <c r="Y128" s="5">
        <v>81040529</v>
      </c>
      <c r="Z128" s="5">
        <v>52970239</v>
      </c>
    </row>
    <row r="129" spans="2:26" ht="15.5" x14ac:dyDescent="0.35">
      <c r="C129" t="s">
        <v>159</v>
      </c>
      <c r="D129" s="5">
        <v>2322760000</v>
      </c>
      <c r="E129" s="5">
        <v>2241045000</v>
      </c>
      <c r="F129" s="5">
        <v>2178464000</v>
      </c>
      <c r="G129" s="5">
        <v>2063614000</v>
      </c>
      <c r="I129" s="5">
        <v>2241045000</v>
      </c>
      <c r="J129" s="5">
        <v>1970030000</v>
      </c>
      <c r="K129" s="5">
        <v>1677683000</v>
      </c>
      <c r="L129" s="5">
        <v>1510945000</v>
      </c>
      <c r="M129" s="5">
        <v>1050375000</v>
      </c>
      <c r="N129" s="5">
        <v>806740000</v>
      </c>
      <c r="O129" s="5">
        <v>675973000</v>
      </c>
      <c r="P129" s="5">
        <v>520278000</v>
      </c>
      <c r="Q129" s="5">
        <v>280348000</v>
      </c>
      <c r="R129" s="5">
        <v>254046000</v>
      </c>
      <c r="S129" s="5">
        <v>247374000</v>
      </c>
      <c r="T129" s="5">
        <v>249016000</v>
      </c>
      <c r="U129" s="5">
        <v>230842000</v>
      </c>
      <c r="V129" s="5">
        <v>207238000</v>
      </c>
      <c r="W129" s="5">
        <v>175912000</v>
      </c>
      <c r="X129" s="5">
        <v>107592000</v>
      </c>
      <c r="Y129" s="5">
        <v>82040529</v>
      </c>
      <c r="Z129" s="5">
        <v>52970239</v>
      </c>
    </row>
    <row r="130" spans="2:26" ht="15.5" x14ac:dyDescent="0.35">
      <c r="C130" t="s">
        <v>160</v>
      </c>
    </row>
    <row r="131" spans="2:26" ht="15.5" x14ac:dyDescent="0.35">
      <c r="C131" t="s">
        <v>9</v>
      </c>
      <c r="D131" s="5">
        <v>3031810000</v>
      </c>
      <c r="E131" s="5">
        <v>2949987000</v>
      </c>
      <c r="F131" s="5">
        <v>2888034000</v>
      </c>
      <c r="G131" s="5">
        <v>2772630000</v>
      </c>
      <c r="I131" s="5">
        <v>2949987000</v>
      </c>
      <c r="J131" s="5">
        <v>2678790000</v>
      </c>
      <c r="K131" s="5">
        <v>2385568000</v>
      </c>
      <c r="L131" s="5">
        <v>2218648000</v>
      </c>
      <c r="M131" s="5">
        <v>1755938000</v>
      </c>
      <c r="N131" s="5">
        <v>1512477000</v>
      </c>
      <c r="O131" s="5">
        <v>1385323000</v>
      </c>
      <c r="P131" s="5">
        <v>1235185000</v>
      </c>
      <c r="Q131" s="5">
        <v>996740000</v>
      </c>
      <c r="R131" s="5">
        <v>937078000</v>
      </c>
      <c r="S131" s="5">
        <v>956119000</v>
      </c>
      <c r="T131" s="5">
        <v>931307000</v>
      </c>
      <c r="U131" s="5">
        <v>798265000</v>
      </c>
      <c r="V131" s="5">
        <v>774288000</v>
      </c>
      <c r="W131" s="5">
        <v>742127000</v>
      </c>
      <c r="X131" s="5">
        <v>675377000</v>
      </c>
      <c r="Y131" s="5">
        <v>649792705</v>
      </c>
      <c r="Z131" s="5">
        <v>620341017</v>
      </c>
    </row>
    <row r="132" spans="2:26" ht="15.5" x14ac:dyDescent="0.35">
      <c r="C132" t="s">
        <v>161</v>
      </c>
      <c r="D132" s="5">
        <v>4020285000</v>
      </c>
      <c r="E132" s="5">
        <v>3921983000</v>
      </c>
      <c r="F132" s="5">
        <v>4051897000</v>
      </c>
      <c r="G132" s="5">
        <v>3953658000</v>
      </c>
      <c r="I132" s="5">
        <v>3921983000</v>
      </c>
      <c r="J132" s="5">
        <v>3856131000</v>
      </c>
      <c r="K132" s="5">
        <v>3609918000</v>
      </c>
      <c r="L132" s="5">
        <v>3545180000</v>
      </c>
      <c r="M132" s="5">
        <v>3161834000</v>
      </c>
      <c r="N132" s="5">
        <v>3073164000</v>
      </c>
      <c r="O132" s="5">
        <v>3062331000</v>
      </c>
      <c r="P132" s="5">
        <v>2965136000</v>
      </c>
      <c r="Q132" s="5">
        <v>2580875000</v>
      </c>
      <c r="R132" s="5">
        <v>2491282000</v>
      </c>
      <c r="S132" s="5">
        <v>2683873000</v>
      </c>
      <c r="T132" s="5">
        <v>2710936000</v>
      </c>
      <c r="U132" s="5">
        <v>2604956000</v>
      </c>
      <c r="V132" s="5">
        <v>2682042000</v>
      </c>
      <c r="W132" s="5">
        <v>2568897000</v>
      </c>
      <c r="X132" s="5">
        <v>2329754000</v>
      </c>
      <c r="Y132" s="5">
        <v>2357777592</v>
      </c>
      <c r="Z132" s="5">
        <v>2263367909</v>
      </c>
    </row>
    <row r="133" spans="2:26" ht="15.5" x14ac:dyDescent="0.35">
      <c r="C133" t="s">
        <v>162</v>
      </c>
      <c r="D133" s="5">
        <v>3113223570</v>
      </c>
      <c r="E133" s="5">
        <v>3113223570</v>
      </c>
      <c r="F133" s="5">
        <v>3113223570</v>
      </c>
      <c r="G133" s="5">
        <v>3113223570</v>
      </c>
      <c r="I133" s="5">
        <v>3113223570</v>
      </c>
      <c r="J133" s="5">
        <v>3113223570</v>
      </c>
      <c r="K133" s="5">
        <v>3113223570</v>
      </c>
      <c r="L133" s="5">
        <v>3113223570</v>
      </c>
      <c r="M133" s="5">
        <v>3113223570</v>
      </c>
      <c r="N133" s="5">
        <v>3113223570</v>
      </c>
      <c r="O133" s="5">
        <v>3113223570</v>
      </c>
      <c r="P133" s="5">
        <v>3113223570</v>
      </c>
      <c r="Q133" s="5">
        <v>3113223570</v>
      </c>
      <c r="R133" s="5">
        <v>2671404527</v>
      </c>
      <c r="S133" s="5">
        <v>2671404522</v>
      </c>
      <c r="T133" s="5">
        <v>2671404480</v>
      </c>
      <c r="U133" s="5">
        <v>1335702240</v>
      </c>
      <c r="V133" s="5">
        <v>1335702240</v>
      </c>
      <c r="W133" s="5">
        <v>1335702240</v>
      </c>
      <c r="X133" s="5">
        <v>1335702240</v>
      </c>
      <c r="Y133" s="5">
        <v>1335702240</v>
      </c>
      <c r="Z133" s="5">
        <v>1335702240</v>
      </c>
    </row>
    <row r="135" spans="2:26" ht="15.5" x14ac:dyDescent="0.35">
      <c r="B135" t="s">
        <v>163</v>
      </c>
      <c r="C135" t="s">
        <v>164</v>
      </c>
      <c r="D135" s="5">
        <v>-34470000</v>
      </c>
      <c r="E135" s="5">
        <v>-62191000</v>
      </c>
      <c r="F135" s="5">
        <v>79960000</v>
      </c>
      <c r="G135" s="5">
        <v>60473000</v>
      </c>
      <c r="I135" s="5">
        <v>115421000</v>
      </c>
      <c r="J135" s="5">
        <v>90481000</v>
      </c>
      <c r="K135" s="5">
        <v>100026000</v>
      </c>
      <c r="L135" s="5">
        <v>120674000</v>
      </c>
      <c r="M135" s="5">
        <v>97565000</v>
      </c>
      <c r="N135" s="5">
        <v>176192000</v>
      </c>
      <c r="O135" s="5">
        <v>159409000</v>
      </c>
      <c r="P135" s="5">
        <v>40853000</v>
      </c>
      <c r="Q135" s="5">
        <v>45719000</v>
      </c>
      <c r="R135" s="5">
        <v>151197000</v>
      </c>
      <c r="S135" s="5">
        <v>353756000</v>
      </c>
      <c r="T135" s="5">
        <v>184258000</v>
      </c>
      <c r="U135" s="5">
        <v>-72091000</v>
      </c>
      <c r="V135" s="5">
        <v>142031000</v>
      </c>
      <c r="W135" s="5">
        <v>121525000</v>
      </c>
      <c r="X135" s="5">
        <v>141798000</v>
      </c>
      <c r="Y135" s="5">
        <v>145986652</v>
      </c>
      <c r="Z135" s="5">
        <v>120321770</v>
      </c>
    </row>
    <row r="136" spans="2:26" ht="15.5" x14ac:dyDescent="0.35">
      <c r="C136" t="s">
        <v>347</v>
      </c>
      <c r="D136" s="5">
        <v>226861000</v>
      </c>
      <c r="E136" s="5">
        <v>260123000</v>
      </c>
      <c r="F136" s="5">
        <v>291148000</v>
      </c>
      <c r="G136" s="5">
        <v>265131000</v>
      </c>
      <c r="I136" s="5">
        <v>1075867000</v>
      </c>
      <c r="J136" s="5">
        <v>930359000</v>
      </c>
      <c r="K136" s="5">
        <v>1106193000</v>
      </c>
      <c r="L136" s="5">
        <v>1097440000</v>
      </c>
      <c r="M136" s="5">
        <v>1048825000</v>
      </c>
      <c r="N136" s="5">
        <v>902066000</v>
      </c>
      <c r="O136" s="5">
        <v>1071118000</v>
      </c>
      <c r="P136" s="5">
        <v>1068530000</v>
      </c>
      <c r="Q136" s="5">
        <v>969176000</v>
      </c>
      <c r="R136" s="5">
        <v>1010785000</v>
      </c>
      <c r="S136" s="5">
        <v>1111510000</v>
      </c>
      <c r="T136" s="5">
        <v>1198396000</v>
      </c>
      <c r="U136" s="5">
        <v>1310228000</v>
      </c>
      <c r="V136" s="5">
        <v>1400093000</v>
      </c>
      <c r="W136" s="5">
        <v>1404535000</v>
      </c>
      <c r="X136" s="5">
        <v>1415569000</v>
      </c>
      <c r="Y136" s="5">
        <v>1111744003</v>
      </c>
      <c r="Z136" s="5">
        <v>1297204151</v>
      </c>
    </row>
    <row r="137" spans="2:26" ht="15.5" x14ac:dyDescent="0.35">
      <c r="C137" t="s">
        <v>349</v>
      </c>
      <c r="O137" s="5">
        <v>-873410000</v>
      </c>
      <c r="P137" s="5">
        <v>-980608000</v>
      </c>
      <c r="Q137" s="5">
        <v>-895190000</v>
      </c>
      <c r="R137" s="5">
        <v>-824145000</v>
      </c>
      <c r="S137" s="5">
        <v>-741473000</v>
      </c>
      <c r="T137" s="5">
        <v>-979935000</v>
      </c>
      <c r="U137" s="5">
        <v>-1280999000</v>
      </c>
      <c r="V137" s="5">
        <v>-1203065000</v>
      </c>
      <c r="W137" s="5">
        <v>-1254086000</v>
      </c>
      <c r="X137" s="5">
        <v>-1227256000</v>
      </c>
      <c r="Y137" s="5">
        <v>-949032825</v>
      </c>
      <c r="Z137" s="5">
        <v>-1157155757</v>
      </c>
    </row>
    <row r="138" spans="2:26" ht="15.5" x14ac:dyDescent="0.35">
      <c r="C138" t="s">
        <v>622</v>
      </c>
      <c r="D138" s="5">
        <v>-234770000</v>
      </c>
      <c r="E138" s="5">
        <v>-282877000</v>
      </c>
      <c r="F138" s="5">
        <v>-175653000</v>
      </c>
      <c r="G138" s="5">
        <v>-124780000</v>
      </c>
      <c r="I138" s="5">
        <v>-792494000</v>
      </c>
      <c r="J138" s="5">
        <v>-701602000</v>
      </c>
      <c r="K138" s="5">
        <v>-854777000</v>
      </c>
      <c r="L138" s="5">
        <v>-832766000</v>
      </c>
      <c r="M138" s="5">
        <v>-712855000</v>
      </c>
      <c r="N138" s="5">
        <v>-498450000</v>
      </c>
    </row>
    <row r="139" spans="2:26" ht="15.5" x14ac:dyDescent="0.35">
      <c r="C139" t="s">
        <v>623</v>
      </c>
    </row>
    <row r="140" spans="2:26" ht="15.5" x14ac:dyDescent="0.35">
      <c r="C140" t="s">
        <v>624</v>
      </c>
      <c r="D140" s="5">
        <v>-234770000</v>
      </c>
      <c r="E140" s="5">
        <v>-282877000</v>
      </c>
      <c r="F140" s="5">
        <v>-175653000</v>
      </c>
      <c r="G140" s="5">
        <v>-124780000</v>
      </c>
      <c r="I140" s="5">
        <v>-792494000</v>
      </c>
      <c r="J140" s="5">
        <v>-701602000</v>
      </c>
      <c r="K140" s="5">
        <v>-854777000</v>
      </c>
      <c r="L140" s="5">
        <v>-832766000</v>
      </c>
      <c r="M140" s="5">
        <v>-712855000</v>
      </c>
      <c r="N140" s="5">
        <v>-498450000</v>
      </c>
      <c r="O140" s="5">
        <v>-873410000</v>
      </c>
      <c r="P140" s="5">
        <v>-980608000</v>
      </c>
      <c r="Q140" s="5">
        <v>-895190000</v>
      </c>
      <c r="R140" s="5">
        <v>-824145000</v>
      </c>
      <c r="S140" s="5">
        <v>-741473000</v>
      </c>
      <c r="T140" s="5">
        <v>-979935000</v>
      </c>
      <c r="U140" s="5">
        <v>-1280999000</v>
      </c>
      <c r="V140" s="5">
        <v>-1203065000</v>
      </c>
      <c r="W140" s="5">
        <v>-1254086000</v>
      </c>
      <c r="X140" s="5">
        <v>-1227256000</v>
      </c>
      <c r="Y140" s="5">
        <v>-949032825</v>
      </c>
      <c r="Z140" s="5">
        <v>-1157155757</v>
      </c>
    </row>
    <row r="141" spans="2:26" ht="15.5" x14ac:dyDescent="0.35">
      <c r="C141" t="s">
        <v>348</v>
      </c>
      <c r="D141" s="5">
        <v>-26682000</v>
      </c>
      <c r="E141" s="5">
        <v>-21549000</v>
      </c>
      <c r="F141" s="5">
        <v>-22897000</v>
      </c>
      <c r="G141" s="5">
        <v>-59246000</v>
      </c>
      <c r="I141" s="5">
        <v>-115253000</v>
      </c>
      <c r="J141" s="5">
        <v>-78929000</v>
      </c>
      <c r="K141" s="5">
        <v>-98811000</v>
      </c>
      <c r="L141" s="5">
        <v>-86435000</v>
      </c>
      <c r="M141" s="5">
        <v>-184316000</v>
      </c>
      <c r="N141" s="5">
        <v>-189334000</v>
      </c>
    </row>
    <row r="142" spans="2:26" ht="15.5" x14ac:dyDescent="0.35">
      <c r="C142" t="s">
        <v>736</v>
      </c>
      <c r="D142" s="5">
        <v>498000</v>
      </c>
      <c r="E142" s="5">
        <v>653000</v>
      </c>
      <c r="F142" s="5">
        <v>1767000</v>
      </c>
      <c r="G142" s="5">
        <v>1946000</v>
      </c>
      <c r="I142" s="5">
        <v>6183000</v>
      </c>
      <c r="J142" s="5">
        <v>6817000</v>
      </c>
      <c r="K142" s="5">
        <v>4479000</v>
      </c>
      <c r="L142" s="5">
        <v>2548000</v>
      </c>
      <c r="M142" s="5">
        <v>2603000</v>
      </c>
      <c r="N142" s="5">
        <v>3068000</v>
      </c>
      <c r="O142" s="5">
        <v>2722000</v>
      </c>
      <c r="P142" s="5">
        <v>1736000</v>
      </c>
      <c r="Q142" s="5">
        <v>1165000</v>
      </c>
      <c r="R142" s="5">
        <v>2685000</v>
      </c>
      <c r="S142" s="5">
        <v>4276000</v>
      </c>
      <c r="T142" s="5">
        <v>4457000</v>
      </c>
      <c r="U142" s="5">
        <v>4355000</v>
      </c>
      <c r="V142" s="5">
        <v>7084000</v>
      </c>
      <c r="W142" s="5">
        <v>5311000</v>
      </c>
      <c r="X142" s="5">
        <v>5707000</v>
      </c>
      <c r="Y142" s="5">
        <v>6831032</v>
      </c>
      <c r="Z142" s="5">
        <v>2124910</v>
      </c>
    </row>
    <row r="143" spans="2:26" ht="15.5" x14ac:dyDescent="0.35">
      <c r="C143" t="s">
        <v>174</v>
      </c>
      <c r="D143" s="5">
        <v>7164000</v>
      </c>
      <c r="E143" s="5">
        <v>-8497000</v>
      </c>
      <c r="F143" s="5">
        <v>-3686000</v>
      </c>
      <c r="G143" s="5">
        <v>-11368000</v>
      </c>
      <c r="I143" s="5">
        <v>-15054000</v>
      </c>
      <c r="J143" s="5">
        <v>-17978000</v>
      </c>
      <c r="K143" s="5">
        <v>-6469000</v>
      </c>
      <c r="L143" s="5">
        <v>-13180000</v>
      </c>
      <c r="M143" s="5">
        <v>-5607000</v>
      </c>
      <c r="N143" s="5">
        <v>9836000</v>
      </c>
      <c r="O143" s="5">
        <v>8357000</v>
      </c>
      <c r="P143" s="5">
        <v>-4807000</v>
      </c>
      <c r="Q143" s="5">
        <v>3024000</v>
      </c>
      <c r="R143" s="5">
        <v>-3079000</v>
      </c>
      <c r="S143" s="5">
        <v>15802000</v>
      </c>
      <c r="T143" s="5">
        <v>-3215000</v>
      </c>
      <c r="U143" s="5">
        <v>-16028000</v>
      </c>
      <c r="V143" s="5">
        <v>-19257000</v>
      </c>
      <c r="W143" s="5">
        <v>-26643000</v>
      </c>
      <c r="X143" s="5">
        <v>-27687000</v>
      </c>
      <c r="Y143" s="5">
        <v>-6027260</v>
      </c>
      <c r="Z143" s="5">
        <v>13163438</v>
      </c>
    </row>
    <row r="144" spans="2:26" ht="15.5" x14ac:dyDescent="0.35">
      <c r="C144" t="s">
        <v>1241</v>
      </c>
      <c r="D144" s="5">
        <v>-7541000</v>
      </c>
      <c r="E144" s="5">
        <v>-10044000</v>
      </c>
      <c r="F144" s="5">
        <v>-10719000</v>
      </c>
      <c r="G144" s="5">
        <v>-11210000</v>
      </c>
      <c r="I144" s="5">
        <v>-43828000</v>
      </c>
      <c r="J144" s="5">
        <v>-48186000</v>
      </c>
      <c r="K144" s="5">
        <v>-50589000</v>
      </c>
      <c r="L144" s="5">
        <v>-46933000</v>
      </c>
      <c r="M144" s="5">
        <v>-51085000</v>
      </c>
      <c r="N144" s="5">
        <v>-50994000</v>
      </c>
      <c r="O144" s="5">
        <v>-49378000</v>
      </c>
      <c r="P144" s="5">
        <v>-43998000</v>
      </c>
      <c r="Q144" s="5">
        <v>-32456000</v>
      </c>
      <c r="R144" s="5">
        <v>-35049000</v>
      </c>
      <c r="S144" s="5">
        <v>-36359000</v>
      </c>
      <c r="T144" s="5">
        <v>-35445000</v>
      </c>
      <c r="U144" s="5">
        <v>-89647000</v>
      </c>
      <c r="V144" s="5">
        <v>-42824000</v>
      </c>
      <c r="W144" s="5">
        <v>-7592000</v>
      </c>
      <c r="X144" s="5">
        <v>-24535000</v>
      </c>
      <c r="Y144" s="5">
        <v>-17528298</v>
      </c>
      <c r="Z144" s="5">
        <v>-35014972</v>
      </c>
    </row>
    <row r="145" spans="3:26" ht="15.5" x14ac:dyDescent="0.35">
      <c r="C145" t="s">
        <v>179</v>
      </c>
      <c r="D145" s="5">
        <v>46233000</v>
      </c>
      <c r="E145" s="5">
        <v>-91598000</v>
      </c>
      <c r="F145" s="5">
        <v>-11582000</v>
      </c>
      <c r="G145" s="5">
        <v>-16465000</v>
      </c>
      <c r="I145" s="5">
        <v>-154704000</v>
      </c>
      <c r="J145" s="5">
        <v>-96017000</v>
      </c>
      <c r="K145" s="5">
        <v>-53809000</v>
      </c>
      <c r="L145" s="5">
        <v>-81932000</v>
      </c>
      <c r="M145" s="5">
        <v>-158675000</v>
      </c>
      <c r="N145" s="5">
        <v>-186807000</v>
      </c>
      <c r="O145" s="5">
        <v>-122088000</v>
      </c>
      <c r="P145" s="5">
        <v>121978000</v>
      </c>
      <c r="Q145" s="5">
        <v>71869000</v>
      </c>
      <c r="R145" s="5">
        <v>-173317000</v>
      </c>
      <c r="S145" s="5">
        <v>-74860000</v>
      </c>
      <c r="T145" s="5">
        <v>99843000</v>
      </c>
      <c r="U145" s="5">
        <v>-5083000</v>
      </c>
      <c r="V145" s="5">
        <v>94342000</v>
      </c>
      <c r="W145" s="5">
        <v>99800000</v>
      </c>
      <c r="X145" s="5">
        <v>-14468000</v>
      </c>
      <c r="Y145" s="5">
        <v>-17550012</v>
      </c>
      <c r="Z145" s="5">
        <v>6901097</v>
      </c>
    </row>
    <row r="146" spans="3:26" ht="15.5" x14ac:dyDescent="0.35">
      <c r="C146" t="s">
        <v>180</v>
      </c>
      <c r="D146" s="5">
        <v>-24966000</v>
      </c>
      <c r="E146" s="5">
        <v>76889000</v>
      </c>
      <c r="F146" s="5">
        <v>-100551000</v>
      </c>
      <c r="G146" s="5">
        <v>-11812000</v>
      </c>
      <c r="I146" s="5">
        <v>-33143000</v>
      </c>
      <c r="J146" s="5">
        <v>10798000</v>
      </c>
      <c r="K146" s="5">
        <v>-73845000</v>
      </c>
      <c r="L146" s="5">
        <v>-41586000</v>
      </c>
      <c r="M146" s="5">
        <v>105415000</v>
      </c>
      <c r="N146" s="5">
        <v>-11282000</v>
      </c>
      <c r="O146" s="5">
        <v>-8160000</v>
      </c>
      <c r="P146" s="5">
        <v>-134202000</v>
      </c>
      <c r="Q146" s="5">
        <v>-104492000</v>
      </c>
      <c r="R146" s="5">
        <v>89849000</v>
      </c>
      <c r="S146" s="5">
        <v>-377611000</v>
      </c>
      <c r="T146" s="5">
        <v>-259777000</v>
      </c>
      <c r="U146" s="5">
        <v>1522000</v>
      </c>
      <c r="V146" s="5">
        <v>-230880000</v>
      </c>
      <c r="W146" s="5">
        <v>-202619000</v>
      </c>
      <c r="X146" s="5">
        <v>-81759000</v>
      </c>
      <c r="Y146" s="5">
        <v>-59806871</v>
      </c>
      <c r="Z146" s="5">
        <v>-108202964</v>
      </c>
    </row>
    <row r="147" spans="3:26" ht="15.5" x14ac:dyDescent="0.35">
      <c r="C147" t="s">
        <v>184</v>
      </c>
      <c r="J147" s="5">
        <v>398000</v>
      </c>
      <c r="K147" s="5">
        <v>69000</v>
      </c>
      <c r="L147" s="5">
        <v>191000</v>
      </c>
      <c r="M147" s="5">
        <v>412000</v>
      </c>
      <c r="N147" s="5">
        <v>52000</v>
      </c>
      <c r="O147" s="5">
        <v>12090000</v>
      </c>
      <c r="P147" s="5">
        <v>30000</v>
      </c>
      <c r="Q147" s="5">
        <v>97000</v>
      </c>
      <c r="R147" s="5">
        <v>4000</v>
      </c>
      <c r="U147" s="5">
        <v>36000</v>
      </c>
      <c r="V147" s="5">
        <v>38000</v>
      </c>
      <c r="W147" s="5">
        <v>321000</v>
      </c>
      <c r="X147" s="5">
        <v>162000</v>
      </c>
      <c r="Y147" s="5">
        <v>277959</v>
      </c>
      <c r="Z147" s="5">
        <v>565995</v>
      </c>
    </row>
    <row r="148" spans="3:26" ht="15.5" x14ac:dyDescent="0.35">
      <c r="C148" t="s">
        <v>1242</v>
      </c>
      <c r="Y148" s="5">
        <v>-719969</v>
      </c>
    </row>
    <row r="149" spans="3:26" ht="15.5" x14ac:dyDescent="0.35">
      <c r="C149" t="s">
        <v>580</v>
      </c>
      <c r="E149" s="5">
        <v>-974000</v>
      </c>
      <c r="F149" s="5">
        <v>-869000</v>
      </c>
      <c r="G149" s="5">
        <v>62000</v>
      </c>
      <c r="I149" s="5">
        <v>-1845000</v>
      </c>
      <c r="K149" s="5">
        <v>-10797000</v>
      </c>
      <c r="L149" s="5">
        <v>-10015000</v>
      </c>
      <c r="M149" s="5">
        <v>570000</v>
      </c>
      <c r="N149" s="5">
        <v>-78000</v>
      </c>
      <c r="O149" s="5">
        <v>-25428000</v>
      </c>
      <c r="P149" s="5">
        <v>-25669000</v>
      </c>
      <c r="Q149" s="5">
        <v>-14957000</v>
      </c>
      <c r="R149" s="5">
        <v>-2911000</v>
      </c>
      <c r="S149" s="5">
        <v>-188357000</v>
      </c>
      <c r="T149" s="5">
        <v>74129000</v>
      </c>
      <c r="U149" s="5">
        <v>95819000</v>
      </c>
      <c r="V149" s="5">
        <v>-146064000</v>
      </c>
      <c r="W149" s="5">
        <v>-119659000</v>
      </c>
      <c r="X149" s="5">
        <v>-2041000</v>
      </c>
      <c r="Y149" s="5">
        <v>-39991423</v>
      </c>
      <c r="Z149" s="5">
        <v>13760001</v>
      </c>
    </row>
    <row r="150" spans="3:26" ht="15.5" x14ac:dyDescent="0.35">
      <c r="C150" t="s">
        <v>1243</v>
      </c>
      <c r="D150" s="5">
        <v>2149000</v>
      </c>
      <c r="F150" s="5">
        <v>-297000</v>
      </c>
      <c r="G150" s="5">
        <v>3057000</v>
      </c>
      <c r="I150" s="5">
        <v>7002000</v>
      </c>
      <c r="J150" s="5">
        <v>1533000</v>
      </c>
      <c r="K150" s="5">
        <v>10000000</v>
      </c>
    </row>
    <row r="151" spans="3:26" ht="15.5" x14ac:dyDescent="0.35">
      <c r="C151" t="s">
        <v>808</v>
      </c>
      <c r="D151" s="5">
        <v>-26003000</v>
      </c>
      <c r="E151" s="5">
        <v>247000</v>
      </c>
      <c r="F151" s="5">
        <v>37815000</v>
      </c>
      <c r="G151" s="5">
        <v>-10000000</v>
      </c>
      <c r="I151" s="5">
        <v>38062000</v>
      </c>
      <c r="J151" s="5">
        <v>19651000</v>
      </c>
      <c r="K151" s="5">
        <v>10346000</v>
      </c>
      <c r="L151" s="5">
        <v>15559000</v>
      </c>
      <c r="M151" s="5">
        <v>55758000</v>
      </c>
      <c r="N151" s="5">
        <v>2655000</v>
      </c>
      <c r="O151" s="5">
        <v>57000</v>
      </c>
      <c r="P151" s="5">
        <v>-248000</v>
      </c>
      <c r="Q151" s="5">
        <v>891000</v>
      </c>
      <c r="R151" s="5">
        <v>6966000</v>
      </c>
      <c r="S151" s="5">
        <v>1332000</v>
      </c>
      <c r="T151" s="5">
        <v>20187000</v>
      </c>
      <c r="U151" s="5">
        <v>1973000</v>
      </c>
    </row>
    <row r="152" spans="3:26" ht="15.5" x14ac:dyDescent="0.35">
      <c r="C152" t="s">
        <v>809</v>
      </c>
      <c r="M152" s="5">
        <v>-3724000</v>
      </c>
      <c r="N152" s="5">
        <v>-2722000</v>
      </c>
      <c r="Q152" s="5">
        <v>-353000</v>
      </c>
      <c r="R152" s="5">
        <v>-1367000</v>
      </c>
      <c r="S152" s="5">
        <v>-469000</v>
      </c>
      <c r="T152" s="5">
        <v>-1984000</v>
      </c>
    </row>
    <row r="153" spans="3:26" ht="15.5" x14ac:dyDescent="0.35">
      <c r="C153" t="s">
        <v>824</v>
      </c>
      <c r="F153" s="5">
        <v>-10000000</v>
      </c>
      <c r="G153" s="5">
        <v>10000000</v>
      </c>
    </row>
    <row r="154" spans="3:26" ht="15.5" x14ac:dyDescent="0.35">
      <c r="C154" t="s">
        <v>1244</v>
      </c>
    </row>
    <row r="155" spans="3:26" ht="15.5" x14ac:dyDescent="0.35">
      <c r="C155" t="s">
        <v>181</v>
      </c>
      <c r="E155" s="5">
        <v>-22338000</v>
      </c>
      <c r="F155" s="5">
        <v>-39569000</v>
      </c>
      <c r="G155" s="5">
        <v>-13445000</v>
      </c>
      <c r="I155" s="5">
        <v>-85809000</v>
      </c>
      <c r="J155" s="5">
        <v>-31906000</v>
      </c>
      <c r="K155" s="5">
        <v>-77467000</v>
      </c>
      <c r="L155" s="5">
        <v>-43145000</v>
      </c>
      <c r="M155" s="5">
        <v>-32510000</v>
      </c>
      <c r="N155" s="5">
        <v>-6702000</v>
      </c>
      <c r="O155" s="5">
        <v>9687000</v>
      </c>
      <c r="P155" s="5">
        <v>-3284000</v>
      </c>
      <c r="Q155" s="5">
        <v>15485000</v>
      </c>
      <c r="R155" s="5">
        <v>203078000</v>
      </c>
      <c r="S155" s="5">
        <v>-88946000</v>
      </c>
      <c r="T155" s="5">
        <v>-74589000</v>
      </c>
      <c r="U155" s="5">
        <v>-59698000</v>
      </c>
      <c r="V155" s="5">
        <v>-84854000</v>
      </c>
      <c r="W155" s="5">
        <v>-83281000</v>
      </c>
      <c r="X155" s="5">
        <v>-79880000</v>
      </c>
      <c r="Y155" s="5">
        <v>-18309608</v>
      </c>
      <c r="Z155" s="5">
        <v>-122528960</v>
      </c>
    </row>
    <row r="156" spans="3:26" ht="15.5" x14ac:dyDescent="0.35">
      <c r="C156" t="s">
        <v>844</v>
      </c>
      <c r="O156" s="5">
        <v>-309000</v>
      </c>
      <c r="P156" s="5">
        <v>-1712000</v>
      </c>
      <c r="Q156" s="5">
        <v>-2276000</v>
      </c>
      <c r="R156" s="5">
        <v>-2019000</v>
      </c>
      <c r="S156" s="5">
        <v>-1259000</v>
      </c>
      <c r="T156" s="5">
        <v>-1770000</v>
      </c>
      <c r="U156" s="5">
        <v>-2900000</v>
      </c>
    </row>
    <row r="157" spans="3:26" ht="15.5" x14ac:dyDescent="0.35">
      <c r="C157" t="s">
        <v>1245</v>
      </c>
      <c r="D157" s="5">
        <v>-1112000</v>
      </c>
      <c r="E157" s="5">
        <v>-4046000</v>
      </c>
      <c r="F157" s="5">
        <v>-1631000</v>
      </c>
      <c r="G157" s="5">
        <v>-1486000</v>
      </c>
      <c r="I157" s="5">
        <v>-8553000</v>
      </c>
      <c r="J157" s="5">
        <v>-8878000</v>
      </c>
      <c r="K157" s="5">
        <v>-5996000</v>
      </c>
      <c r="L157" s="5">
        <v>-4176000</v>
      </c>
      <c r="M157" s="5">
        <v>-3091000</v>
      </c>
      <c r="N157" s="5">
        <v>-3265000</v>
      </c>
    </row>
    <row r="158" spans="3:26" ht="15.5" x14ac:dyDescent="0.35">
      <c r="C158" t="s">
        <v>185</v>
      </c>
      <c r="N158" s="5">
        <v>-1222000</v>
      </c>
      <c r="O158" s="5">
        <v>-4257000</v>
      </c>
      <c r="P158" s="5">
        <v>-103319000</v>
      </c>
      <c r="Q158" s="5">
        <v>-103379000</v>
      </c>
      <c r="R158" s="5">
        <v>16037000</v>
      </c>
      <c r="U158" s="5">
        <v>-3542000</v>
      </c>
    </row>
    <row r="159" spans="3:26" ht="15.5" x14ac:dyDescent="0.35">
      <c r="C159" t="s">
        <v>639</v>
      </c>
      <c r="E159" s="5">
        <v>-54600000</v>
      </c>
      <c r="F159" s="5">
        <v>-86000000</v>
      </c>
      <c r="I159" s="5">
        <v>-140600000</v>
      </c>
    </row>
    <row r="160" spans="3:26" ht="15.5" x14ac:dyDescent="0.35">
      <c r="C160" t="s">
        <v>1246</v>
      </c>
    </row>
    <row r="161" spans="3:26" ht="15.5" x14ac:dyDescent="0.35">
      <c r="C161" t="s">
        <v>358</v>
      </c>
      <c r="E161" s="5">
        <v>158600000</v>
      </c>
      <c r="I161" s="5">
        <v>158600000</v>
      </c>
      <c r="J161" s="5">
        <v>30000000</v>
      </c>
      <c r="M161" s="5">
        <v>88000000</v>
      </c>
    </row>
    <row r="162" spans="3:26" ht="15.5" x14ac:dyDescent="0.35">
      <c r="C162" t="s">
        <v>351</v>
      </c>
      <c r="S162" s="5">
        <v>1000000</v>
      </c>
    </row>
    <row r="163" spans="3:26" ht="15.5" x14ac:dyDescent="0.35">
      <c r="C163" t="s">
        <v>448</v>
      </c>
      <c r="Y163" s="5">
        <v>-1063830</v>
      </c>
    </row>
    <row r="164" spans="3:26" ht="15.5" x14ac:dyDescent="0.35">
      <c r="C164" t="s">
        <v>197</v>
      </c>
      <c r="D164" s="5">
        <v>46233000</v>
      </c>
      <c r="E164" s="5">
        <v>-91598000</v>
      </c>
      <c r="F164" s="5">
        <v>-11582000</v>
      </c>
      <c r="G164" s="5">
        <v>-16465000</v>
      </c>
      <c r="I164" s="5">
        <v>-154704000</v>
      </c>
      <c r="J164" s="5">
        <v>-96017000</v>
      </c>
      <c r="K164" s="5">
        <v>-53809000</v>
      </c>
      <c r="L164" s="5">
        <v>-81932000</v>
      </c>
      <c r="M164" s="5">
        <v>-158675000</v>
      </c>
      <c r="N164" s="5">
        <v>-186807000</v>
      </c>
      <c r="O164" s="5">
        <v>-122088000</v>
      </c>
      <c r="P164" s="5">
        <v>121978000</v>
      </c>
      <c r="Q164" s="5">
        <v>71869000</v>
      </c>
      <c r="R164" s="5">
        <v>-173317000</v>
      </c>
      <c r="S164" s="5">
        <v>-74860000</v>
      </c>
      <c r="T164" s="5">
        <v>99843000</v>
      </c>
      <c r="U164" s="5">
        <v>-5083000</v>
      </c>
      <c r="V164" s="5">
        <v>94342000</v>
      </c>
      <c r="W164" s="5">
        <v>99800000</v>
      </c>
      <c r="X164" s="5">
        <v>-14468000</v>
      </c>
      <c r="Y164" s="5">
        <v>-17550012</v>
      </c>
      <c r="Z164" s="5">
        <v>6901097</v>
      </c>
    </row>
    <row r="165" spans="3:26" ht="15.5" x14ac:dyDescent="0.35">
      <c r="C165" t="s">
        <v>810</v>
      </c>
      <c r="X165" s="5">
        <v>-99000</v>
      </c>
      <c r="Y165" s="5">
        <v>1006939</v>
      </c>
      <c r="Z165" s="5">
        <v>270612</v>
      </c>
    </row>
    <row r="166" spans="3:26" ht="15.5" x14ac:dyDescent="0.35">
      <c r="C166" t="s">
        <v>1247</v>
      </c>
      <c r="D166" s="5">
        <v>-10143000</v>
      </c>
      <c r="E166" s="5">
        <v>19014000</v>
      </c>
      <c r="F166" s="5">
        <v>-43637000</v>
      </c>
      <c r="G166" s="5">
        <v>20468000</v>
      </c>
      <c r="I166" s="5">
        <v>-24969000</v>
      </c>
      <c r="J166" s="5">
        <v>-26555000</v>
      </c>
      <c r="K166" s="5">
        <v>34845000</v>
      </c>
      <c r="L166" s="5">
        <v>-25848000</v>
      </c>
      <c r="M166" s="5">
        <v>63384000</v>
      </c>
      <c r="N166" s="5">
        <v>-17314000</v>
      </c>
      <c r="O166" s="5">
        <v>-21935000</v>
      </c>
      <c r="P166" s="5">
        <v>68790000</v>
      </c>
      <c r="Q166" s="5">
        <v>130554000</v>
      </c>
      <c r="R166" s="5">
        <v>-122285000</v>
      </c>
      <c r="S166" s="5">
        <v>-19246000</v>
      </c>
      <c r="T166" s="5">
        <v>21645000</v>
      </c>
      <c r="U166" s="5">
        <v>12083000</v>
      </c>
      <c r="V166" s="5">
        <v>154682000</v>
      </c>
      <c r="W166" s="5">
        <v>121953000</v>
      </c>
      <c r="X166" s="5">
        <v>16830000</v>
      </c>
      <c r="Y166" s="5">
        <v>-7031096</v>
      </c>
      <c r="Z166" s="5">
        <v>45052773</v>
      </c>
    </row>
    <row r="167" spans="3:26" ht="15.5" x14ac:dyDescent="0.35">
      <c r="C167" t="s">
        <v>212</v>
      </c>
      <c r="D167" s="5">
        <v>-7000</v>
      </c>
      <c r="E167" s="5">
        <v>-9000</v>
      </c>
      <c r="F167" s="5">
        <v>-8000</v>
      </c>
      <c r="G167" s="5">
        <v>-4000</v>
      </c>
      <c r="I167" s="5">
        <v>-42000</v>
      </c>
      <c r="J167" s="5">
        <v>-57000</v>
      </c>
      <c r="K167" s="5">
        <v>-745000</v>
      </c>
      <c r="L167" s="5">
        <v>-2207000</v>
      </c>
      <c r="M167" s="5">
        <v>-3943000</v>
      </c>
      <c r="N167" s="5">
        <v>-3748000</v>
      </c>
      <c r="O167" s="5">
        <v>-1696000</v>
      </c>
      <c r="P167" s="5">
        <v>-24000</v>
      </c>
      <c r="Q167" s="5">
        <v>-223000</v>
      </c>
      <c r="R167" s="5">
        <v>-607000</v>
      </c>
      <c r="S167" s="5">
        <v>-649000</v>
      </c>
      <c r="T167" s="5">
        <v>-447000</v>
      </c>
      <c r="U167" s="5">
        <v>-43000</v>
      </c>
      <c r="V167" s="5">
        <v>-23000</v>
      </c>
      <c r="W167" s="5">
        <v>-138000</v>
      </c>
      <c r="X167" s="5">
        <v>-199000</v>
      </c>
      <c r="Y167" s="5">
        <v>-234397</v>
      </c>
      <c r="Z167" s="5">
        <v>-117896</v>
      </c>
    </row>
    <row r="168" spans="3:26" ht="15.5" x14ac:dyDescent="0.35">
      <c r="C168" t="s">
        <v>826</v>
      </c>
      <c r="T168" s="5">
        <v>114510000</v>
      </c>
    </row>
    <row r="169" spans="3:26" ht="15.5" x14ac:dyDescent="0.35">
      <c r="C169" t="s">
        <v>1248</v>
      </c>
      <c r="T169" s="5">
        <v>-1236000</v>
      </c>
    </row>
    <row r="170" spans="3:26" ht="15.5" x14ac:dyDescent="0.35">
      <c r="C170" t="s">
        <v>369</v>
      </c>
      <c r="F170" s="5">
        <v>-4793000</v>
      </c>
      <c r="I170" s="5">
        <v>-4793000</v>
      </c>
      <c r="J170" s="5">
        <v>-4803000</v>
      </c>
      <c r="K170" s="5">
        <v>-5223000</v>
      </c>
      <c r="L170" s="5">
        <v>-5233000</v>
      </c>
      <c r="M170" s="5">
        <v>-5326000</v>
      </c>
      <c r="N170" s="5">
        <v>-5133000</v>
      </c>
      <c r="O170" s="5">
        <v>-11117000</v>
      </c>
      <c r="P170" s="5">
        <v>-6706000</v>
      </c>
      <c r="Q170" s="5">
        <v>-1002000</v>
      </c>
      <c r="R170" s="5">
        <v>-1018000</v>
      </c>
      <c r="S170" s="5">
        <v>-1986000</v>
      </c>
      <c r="T170" s="5">
        <v>-2208000</v>
      </c>
      <c r="U170" s="5">
        <v>-2733000</v>
      </c>
      <c r="V170" s="5">
        <v>-3406000</v>
      </c>
      <c r="W170" s="5">
        <v>-2281000</v>
      </c>
      <c r="X170" s="5">
        <v>-1405000</v>
      </c>
      <c r="Y170" s="5">
        <v>-2487980</v>
      </c>
    </row>
    <row r="171" spans="3:26" ht="15.5" x14ac:dyDescent="0.35">
      <c r="C171" t="s">
        <v>1249</v>
      </c>
      <c r="Q171" s="5">
        <v>33131000</v>
      </c>
    </row>
    <row r="172" spans="3:26" ht="15.5" x14ac:dyDescent="0.35">
      <c r="C172" t="s">
        <v>591</v>
      </c>
      <c r="D172" s="5">
        <v>83512000</v>
      </c>
      <c r="E172" s="5">
        <v>811000</v>
      </c>
      <c r="F172" s="5">
        <v>98384000</v>
      </c>
      <c r="G172" s="5">
        <v>-7785000</v>
      </c>
      <c r="I172" s="5">
        <v>104787000</v>
      </c>
      <c r="J172" s="5">
        <v>47806000</v>
      </c>
      <c r="K172" s="5">
        <v>42128000</v>
      </c>
      <c r="L172" s="5">
        <v>68349000</v>
      </c>
      <c r="M172" s="5">
        <v>52067000</v>
      </c>
    </row>
    <row r="173" spans="3:26" ht="15.5" x14ac:dyDescent="0.35">
      <c r="C173" t="s">
        <v>848</v>
      </c>
      <c r="D173" s="5">
        <v>-7903000</v>
      </c>
      <c r="E173" s="5">
        <v>-112791000</v>
      </c>
      <c r="F173" s="5">
        <v>-42502000</v>
      </c>
      <c r="G173" s="5">
        <v>-8641000</v>
      </c>
      <c r="I173" s="5">
        <v>-172050000</v>
      </c>
      <c r="J173" s="5">
        <v>-46928000</v>
      </c>
      <c r="K173" s="5">
        <v>-47442000</v>
      </c>
      <c r="L173" s="5">
        <v>-38001000</v>
      </c>
      <c r="M173" s="5">
        <v>-34342000</v>
      </c>
      <c r="N173" s="5">
        <v>-71494000</v>
      </c>
    </row>
    <row r="174" spans="3:26" ht="15.5" x14ac:dyDescent="0.35">
      <c r="C174" t="s">
        <v>501</v>
      </c>
      <c r="M174" s="5">
        <v>-9375000</v>
      </c>
      <c r="N174" s="5">
        <v>-12500000</v>
      </c>
    </row>
    <row r="175" spans="3:26" ht="15.5" x14ac:dyDescent="0.35">
      <c r="C175" t="s">
        <v>605</v>
      </c>
      <c r="D175" s="5">
        <v>-356000</v>
      </c>
      <c r="E175" s="5">
        <v>-353000</v>
      </c>
      <c r="F175" s="5">
        <v>-351000</v>
      </c>
      <c r="G175" s="5">
        <v>-351000</v>
      </c>
      <c r="I175" s="5">
        <v>-1406000</v>
      </c>
      <c r="J175" s="5">
        <v>-1379000</v>
      </c>
      <c r="K175" s="5">
        <v>-1345000</v>
      </c>
      <c r="L175" s="5">
        <v>-1313000</v>
      </c>
      <c r="M175" s="5">
        <v>-786000</v>
      </c>
      <c r="N175" s="5">
        <v>-30658000</v>
      </c>
    </row>
    <row r="176" spans="3:26" ht="15.5" x14ac:dyDescent="0.35">
      <c r="C176" t="s">
        <v>1250</v>
      </c>
      <c r="E176" s="5">
        <v>23921000</v>
      </c>
      <c r="I176" s="5">
        <v>23921000</v>
      </c>
      <c r="L176" s="5">
        <v>128000</v>
      </c>
    </row>
    <row r="177" spans="2:26" ht="15.5" x14ac:dyDescent="0.35">
      <c r="C177" t="s">
        <v>1251</v>
      </c>
      <c r="E177" s="5">
        <v>-5464000</v>
      </c>
      <c r="I177" s="5">
        <v>-5464000</v>
      </c>
      <c r="J177" s="5">
        <v>-668000</v>
      </c>
      <c r="L177" s="5">
        <v>-433000</v>
      </c>
      <c r="M177" s="5">
        <v>-809000</v>
      </c>
      <c r="N177" s="5">
        <v>-717000</v>
      </c>
    </row>
    <row r="178" spans="2:26" ht="15.5" x14ac:dyDescent="0.35">
      <c r="C178" t="s">
        <v>1252</v>
      </c>
      <c r="E178" s="5">
        <v>2038000</v>
      </c>
      <c r="F178" s="5">
        <v>-697000</v>
      </c>
      <c r="G178" s="5">
        <v>-676000</v>
      </c>
      <c r="K178" s="5">
        <v>-4462000</v>
      </c>
      <c r="L178" s="5">
        <v>-8322000</v>
      </c>
      <c r="M178" s="5">
        <v>-7065000</v>
      </c>
      <c r="N178" s="5">
        <v>-5491000</v>
      </c>
    </row>
    <row r="179" spans="2:26" ht="15.5" x14ac:dyDescent="0.35">
      <c r="C179" t="s">
        <v>1253</v>
      </c>
      <c r="J179" s="5">
        <v>9558000</v>
      </c>
    </row>
    <row r="180" spans="2:26" ht="15.5" x14ac:dyDescent="0.35">
      <c r="C180" t="s">
        <v>849</v>
      </c>
      <c r="O180" s="5">
        <v>21715000</v>
      </c>
      <c r="P180" s="5">
        <v>157371000</v>
      </c>
      <c r="Q180" s="5">
        <v>9155000</v>
      </c>
      <c r="R180" s="5">
        <v>55650000</v>
      </c>
      <c r="S180" s="5">
        <v>40605000</v>
      </c>
      <c r="T180" s="5">
        <v>45338000</v>
      </c>
      <c r="U180" s="5">
        <v>59155000</v>
      </c>
      <c r="V180" s="5">
        <v>29954000</v>
      </c>
    </row>
    <row r="181" spans="2:26" ht="15.5" x14ac:dyDescent="0.35">
      <c r="C181" t="s">
        <v>426</v>
      </c>
      <c r="D181" s="5">
        <v>-18870000</v>
      </c>
      <c r="E181" s="5">
        <v>-18765000</v>
      </c>
      <c r="F181" s="5">
        <v>-17978000</v>
      </c>
      <c r="G181" s="5">
        <v>-19476000</v>
      </c>
      <c r="I181" s="5">
        <v>-74688000</v>
      </c>
      <c r="J181" s="5">
        <v>-72991000</v>
      </c>
      <c r="K181" s="5">
        <v>-71565000</v>
      </c>
      <c r="L181" s="5">
        <v>-69052000</v>
      </c>
      <c r="M181" s="5">
        <v>-212480000</v>
      </c>
      <c r="N181" s="5">
        <v>-39752000</v>
      </c>
      <c r="O181" s="5">
        <v>-109055000</v>
      </c>
      <c r="P181" s="5">
        <v>-97453000</v>
      </c>
      <c r="Q181" s="5">
        <v>-99746000</v>
      </c>
      <c r="R181" s="5">
        <v>-105057000</v>
      </c>
      <c r="S181" s="5">
        <v>-93584000</v>
      </c>
      <c r="T181" s="5">
        <v>-77759000</v>
      </c>
      <c r="U181" s="5">
        <v>-73545000</v>
      </c>
      <c r="V181" s="5">
        <v>-86865000</v>
      </c>
      <c r="W181" s="5">
        <v>-19734000</v>
      </c>
      <c r="X181" s="5">
        <v>-29595000</v>
      </c>
      <c r="Y181" s="5">
        <v>-8803478</v>
      </c>
      <c r="Z181" s="5">
        <v>-38304392</v>
      </c>
    </row>
    <row r="182" spans="2:26" ht="15.5" x14ac:dyDescent="0.35">
      <c r="C182" t="s">
        <v>215</v>
      </c>
      <c r="D182" s="5">
        <v>-13203000</v>
      </c>
      <c r="E182" s="5">
        <v>-76900000</v>
      </c>
      <c r="F182" s="5">
        <v>-32173000</v>
      </c>
      <c r="G182" s="5">
        <v>32196000</v>
      </c>
      <c r="I182" s="5">
        <v>-72426000</v>
      </c>
      <c r="J182" s="5">
        <v>5262000</v>
      </c>
      <c r="K182" s="5">
        <v>-27628000</v>
      </c>
      <c r="L182" s="5">
        <v>-2844000</v>
      </c>
      <c r="M182" s="5">
        <v>44305000</v>
      </c>
      <c r="N182" s="5">
        <v>-21897000</v>
      </c>
      <c r="O182" s="5">
        <v>29161000</v>
      </c>
      <c r="P182" s="5">
        <v>28629000</v>
      </c>
      <c r="Q182" s="5">
        <v>13096000</v>
      </c>
      <c r="R182" s="5">
        <v>67729000</v>
      </c>
      <c r="S182" s="5">
        <v>-98715000</v>
      </c>
      <c r="T182" s="5">
        <v>24324000</v>
      </c>
      <c r="U182" s="5">
        <v>-75652000</v>
      </c>
      <c r="V182" s="5">
        <v>5493000</v>
      </c>
      <c r="W182" s="5">
        <v>18706000</v>
      </c>
      <c r="X182" s="5">
        <v>45571000</v>
      </c>
      <c r="Y182" s="5">
        <v>68629769</v>
      </c>
      <c r="Z182" s="5">
        <v>19019903</v>
      </c>
    </row>
    <row r="183" spans="2:26" ht="15.5" x14ac:dyDescent="0.35">
      <c r="C183" t="s">
        <v>216</v>
      </c>
      <c r="D183" s="5">
        <v>-67000</v>
      </c>
      <c r="E183" s="5">
        <v>194000</v>
      </c>
      <c r="F183" s="5">
        <v>997000</v>
      </c>
      <c r="G183" s="5">
        <v>-559000</v>
      </c>
      <c r="I183" s="5">
        <v>1008000</v>
      </c>
      <c r="J183" s="5">
        <v>2891000</v>
      </c>
      <c r="K183" s="5">
        <v>-345000</v>
      </c>
      <c r="L183" s="5">
        <v>2312000</v>
      </c>
      <c r="M183" s="5">
        <v>86000</v>
      </c>
      <c r="N183" s="5">
        <v>570000</v>
      </c>
      <c r="O183" s="5">
        <v>-90000</v>
      </c>
      <c r="P183" s="5">
        <v>-170000</v>
      </c>
      <c r="Q183" s="5">
        <v>23000</v>
      </c>
      <c r="R183" s="5">
        <v>-6404000</v>
      </c>
      <c r="S183" s="5">
        <v>6745000</v>
      </c>
      <c r="T183" s="5">
        <v>2714000</v>
      </c>
      <c r="U183" s="5">
        <v>1703000</v>
      </c>
      <c r="V183" s="5">
        <v>126000</v>
      </c>
      <c r="W183" s="5">
        <v>-25000</v>
      </c>
    </row>
    <row r="184" spans="2:26" ht="15.5" x14ac:dyDescent="0.35">
      <c r="C184" t="s">
        <v>217</v>
      </c>
      <c r="D184" s="5">
        <v>113658000</v>
      </c>
      <c r="I184" s="5">
        <v>185076000</v>
      </c>
      <c r="J184" s="5">
        <v>176923000</v>
      </c>
      <c r="K184" s="5">
        <v>204896000</v>
      </c>
      <c r="L184" s="5">
        <v>205428000</v>
      </c>
      <c r="M184" s="5">
        <v>161037000</v>
      </c>
      <c r="N184" s="5">
        <v>182364000</v>
      </c>
      <c r="O184" s="5">
        <v>153293000</v>
      </c>
      <c r="P184" s="5">
        <v>124834000</v>
      </c>
      <c r="Q184" s="5">
        <v>111715000</v>
      </c>
      <c r="R184" s="5">
        <v>50390000</v>
      </c>
      <c r="S184" s="5">
        <v>142360000</v>
      </c>
      <c r="T184" s="5">
        <v>115322000</v>
      </c>
      <c r="U184" s="5">
        <v>189271000</v>
      </c>
      <c r="V184" s="5">
        <v>183652000</v>
      </c>
      <c r="W184" s="5">
        <v>164971000</v>
      </c>
      <c r="X184" s="5">
        <v>119400000</v>
      </c>
      <c r="Y184" s="5">
        <v>50769962</v>
      </c>
      <c r="Z184" s="5">
        <v>31750059</v>
      </c>
    </row>
    <row r="185" spans="2:26" ht="15.5" x14ac:dyDescent="0.35">
      <c r="C185" t="s">
        <v>218</v>
      </c>
      <c r="D185" s="5">
        <v>100388000</v>
      </c>
      <c r="E185" s="5">
        <v>-76706000</v>
      </c>
      <c r="F185" s="5">
        <v>-31176000</v>
      </c>
      <c r="G185" s="5">
        <v>31637000</v>
      </c>
      <c r="I185" s="5">
        <v>113658000</v>
      </c>
      <c r="J185" s="5">
        <v>185076000</v>
      </c>
      <c r="K185" s="5">
        <v>176923000</v>
      </c>
      <c r="L185" s="5">
        <v>204896000</v>
      </c>
      <c r="M185" s="5">
        <v>205428000</v>
      </c>
      <c r="N185" s="5">
        <v>161037000</v>
      </c>
      <c r="O185" s="5">
        <v>182364000</v>
      </c>
      <c r="P185" s="5">
        <v>153293000</v>
      </c>
      <c r="Q185" s="5">
        <v>124834000</v>
      </c>
      <c r="R185" s="5">
        <v>111715000</v>
      </c>
      <c r="S185" s="5">
        <v>50390000</v>
      </c>
      <c r="T185" s="5">
        <v>142360000</v>
      </c>
      <c r="U185" s="5">
        <v>115322000</v>
      </c>
      <c r="V185" s="5">
        <v>189271000</v>
      </c>
      <c r="W185" s="5">
        <v>183652000</v>
      </c>
      <c r="X185" s="5">
        <v>164971000</v>
      </c>
      <c r="Y185" s="5">
        <v>119399731</v>
      </c>
      <c r="Z185" s="5">
        <v>50769962</v>
      </c>
    </row>
    <row r="187" spans="2:26" ht="15.5" x14ac:dyDescent="0.35">
      <c r="B187" t="s">
        <v>219</v>
      </c>
      <c r="C187" t="s">
        <v>11</v>
      </c>
      <c r="D187" s="5">
        <v>3110000000</v>
      </c>
      <c r="E187" s="5">
        <v>3110000000</v>
      </c>
      <c r="F187" s="5">
        <v>3110000000</v>
      </c>
      <c r="G187" s="5">
        <v>3110000000</v>
      </c>
      <c r="I187" s="5">
        <v>3110000000</v>
      </c>
      <c r="J187" s="5">
        <v>3110000000</v>
      </c>
      <c r="K187" s="5">
        <v>3110000000</v>
      </c>
      <c r="L187" s="5">
        <v>3110000000</v>
      </c>
      <c r="M187" s="5">
        <v>3110000000</v>
      </c>
      <c r="N187" s="5">
        <v>3110000000</v>
      </c>
      <c r="O187" s="5">
        <v>3110000000</v>
      </c>
      <c r="P187" s="5">
        <v>3110000000</v>
      </c>
      <c r="Q187" s="5">
        <v>3110000000</v>
      </c>
      <c r="R187" s="5">
        <v>2670000000</v>
      </c>
      <c r="S187" s="5">
        <v>2670000000</v>
      </c>
      <c r="T187" s="5">
        <v>2670000000</v>
      </c>
      <c r="U187" s="5">
        <v>1340000000</v>
      </c>
      <c r="V187" s="5">
        <v>1340000000</v>
      </c>
      <c r="W187" s="5">
        <v>1340000000</v>
      </c>
      <c r="X187" s="5">
        <v>1340000000</v>
      </c>
      <c r="Y187" s="5">
        <v>1340000000</v>
      </c>
      <c r="Z187" s="5">
        <v>1340000000</v>
      </c>
    </row>
    <row r="188" spans="2:26" ht="15.5" x14ac:dyDescent="0.35">
      <c r="C188" t="s">
        <v>220</v>
      </c>
      <c r="D188" s="6">
        <v>442.49</v>
      </c>
      <c r="E188" s="6">
        <v>335.05</v>
      </c>
      <c r="F188" s="6">
        <v>603.95000000000005</v>
      </c>
      <c r="G188" s="6">
        <v>-1.6</v>
      </c>
    </row>
    <row r="189" spans="2:26" ht="15.5" x14ac:dyDescent="0.35">
      <c r="C189" t="s">
        <v>221</v>
      </c>
      <c r="D189" s="6">
        <v>20.11</v>
      </c>
      <c r="E189" s="6">
        <v>21.71</v>
      </c>
      <c r="F189" s="6">
        <v>11.55</v>
      </c>
      <c r="G189" s="6">
        <v>-3515.62</v>
      </c>
    </row>
    <row r="190" spans="2:26" ht="15.5" x14ac:dyDescent="0.35">
      <c r="C190" t="s">
        <v>73</v>
      </c>
      <c r="D190" s="6">
        <v>6.28</v>
      </c>
      <c r="E190" s="6">
        <v>5.53</v>
      </c>
      <c r="F190" s="6">
        <v>5.34</v>
      </c>
      <c r="G190" s="6">
        <v>4.51</v>
      </c>
    </row>
    <row r="191" spans="2:26" ht="15.5" x14ac:dyDescent="0.35">
      <c r="C191" t="s">
        <v>222</v>
      </c>
      <c r="D191" s="5">
        <v>551010000000</v>
      </c>
      <c r="E191" s="5">
        <v>428960000000</v>
      </c>
      <c r="F191" s="5">
        <v>414970000000</v>
      </c>
      <c r="G191" s="5">
        <v>506830000000</v>
      </c>
    </row>
    <row r="192" spans="2:26" ht="15.5" x14ac:dyDescent="0.35">
      <c r="C192" t="s">
        <v>223</v>
      </c>
      <c r="D192" s="6">
        <v>2.0199999999999999E-2</v>
      </c>
      <c r="E192" s="6">
        <v>1.5900000000000001E-2</v>
      </c>
      <c r="F192" s="6">
        <v>2.7799999999999998E-2</v>
      </c>
      <c r="G192" s="6">
        <v>-1E-4</v>
      </c>
    </row>
    <row r="193" spans="3:7" ht="15.5" x14ac:dyDescent="0.35">
      <c r="C193" t="s">
        <v>224</v>
      </c>
      <c r="D193" s="6">
        <v>2.6699999999999998E-2</v>
      </c>
      <c r="E193" s="6">
        <v>2.1099999999999997E-2</v>
      </c>
      <c r="F193" s="6">
        <v>3.9E-2</v>
      </c>
      <c r="G193" s="6">
        <v>-1E-4</v>
      </c>
    </row>
    <row r="194" spans="3:7" ht="15.5" x14ac:dyDescent="0.35">
      <c r="C194" t="s">
        <v>225</v>
      </c>
      <c r="D194" s="6">
        <v>5.7999999999999996E-3</v>
      </c>
      <c r="E194" s="6">
        <v>3.8E-3</v>
      </c>
      <c r="F194" s="6">
        <v>3.8E-3</v>
      </c>
      <c r="G194" s="6">
        <v>5.4000000000000003E-3</v>
      </c>
    </row>
    <row r="195" spans="3:7" ht="15.5" x14ac:dyDescent="0.35">
      <c r="C195" t="s">
        <v>226</v>
      </c>
      <c r="D195" s="6">
        <v>2.54</v>
      </c>
      <c r="E195" s="6">
        <v>1.47</v>
      </c>
      <c r="F195" s="6">
        <v>1.33</v>
      </c>
      <c r="G195" s="6">
        <v>1.8</v>
      </c>
    </row>
    <row r="196" spans="3:7" ht="15.5" x14ac:dyDescent="0.35">
      <c r="C196" t="s">
        <v>227</v>
      </c>
      <c r="D196" s="5">
        <v>51538000000000</v>
      </c>
      <c r="E196" s="5">
        <v>49324000000000</v>
      </c>
      <c r="F196" s="5">
        <v>48207000000000</v>
      </c>
      <c r="G196" s="5">
        <v>45003000000000</v>
      </c>
    </row>
    <row r="197" spans="3:7" ht="15.5" x14ac:dyDescent="0.35">
      <c r="C197" t="s">
        <v>228</v>
      </c>
      <c r="D197" s="6">
        <v>0.54</v>
      </c>
      <c r="E197" s="6">
        <v>0.46</v>
      </c>
      <c r="F197" s="6">
        <v>0.45</v>
      </c>
      <c r="G197" s="6">
        <v>0.39</v>
      </c>
    </row>
    <row r="198" spans="3:7" ht="15.5" x14ac:dyDescent="0.35">
      <c r="C198" t="s">
        <v>229</v>
      </c>
      <c r="D198" s="6">
        <v>16554.46</v>
      </c>
      <c r="E198" s="6">
        <v>15843.32</v>
      </c>
      <c r="F198" s="6">
        <v>15484.61</v>
      </c>
      <c r="G198" s="6">
        <v>14455.29</v>
      </c>
    </row>
    <row r="199" spans="3:7" ht="15.5" x14ac:dyDescent="0.35">
      <c r="C199" t="s">
        <v>230</v>
      </c>
      <c r="D199" s="6">
        <v>0.54</v>
      </c>
      <c r="E199" s="6">
        <v>0.46</v>
      </c>
      <c r="F199" s="6">
        <v>0.45</v>
      </c>
      <c r="G199" s="6">
        <v>0.39</v>
      </c>
    </row>
    <row r="200" spans="3:7" ht="15.5" x14ac:dyDescent="0.35">
      <c r="C200" t="s">
        <v>231</v>
      </c>
      <c r="D200" s="6">
        <v>16554.46</v>
      </c>
      <c r="E200" s="6">
        <v>15843.32</v>
      </c>
      <c r="F200" s="6">
        <v>15484.61</v>
      </c>
      <c r="G200" s="6">
        <v>14455.29</v>
      </c>
    </row>
    <row r="201" spans="3:7" ht="15.5" x14ac:dyDescent="0.35">
      <c r="C201" t="s">
        <v>232</v>
      </c>
      <c r="D201" s="5">
        <v>4605000000000</v>
      </c>
      <c r="E201" s="5">
        <v>4377000000000</v>
      </c>
      <c r="F201" s="5">
        <v>4048000000000</v>
      </c>
      <c r="G201" s="5">
        <v>4689000000000</v>
      </c>
    </row>
    <row r="202" spans="3:7" ht="15.5" x14ac:dyDescent="0.35">
      <c r="C202" t="s">
        <v>233</v>
      </c>
      <c r="D202" s="5">
        <v>5886000000000</v>
      </c>
      <c r="E202" s="5">
        <v>4900000000000</v>
      </c>
      <c r="F202" s="5">
        <v>6790000000000</v>
      </c>
      <c r="G202" s="5">
        <v>5785000000000</v>
      </c>
    </row>
    <row r="203" spans="3:7" ht="15.5" x14ac:dyDescent="0.35">
      <c r="C203" t="s">
        <v>234</v>
      </c>
      <c r="D203" s="5">
        <v>51538000000000</v>
      </c>
      <c r="E203" s="5">
        <v>49324000000000</v>
      </c>
      <c r="F203" s="5">
        <v>48207000000000</v>
      </c>
      <c r="G203" s="5">
        <v>45003000000000</v>
      </c>
    </row>
    <row r="204" spans="3:7" ht="15.5" x14ac:dyDescent="0.35">
      <c r="C204" t="s">
        <v>23</v>
      </c>
      <c r="D204" s="5">
        <v>10490000000000</v>
      </c>
      <c r="E204" s="5">
        <v>9278000000000</v>
      </c>
      <c r="F204" s="5">
        <v>10838000000000</v>
      </c>
      <c r="G204" s="5">
        <v>10474000000000</v>
      </c>
    </row>
    <row r="205" spans="3:7" ht="15.5" x14ac:dyDescent="0.35">
      <c r="C205" t="s">
        <v>20</v>
      </c>
      <c r="D205" s="5">
        <v>8784000000000</v>
      </c>
      <c r="E205" s="5">
        <v>7378000000000</v>
      </c>
      <c r="F205" s="5">
        <v>7660000000000</v>
      </c>
      <c r="G205" s="5">
        <v>6878000000000</v>
      </c>
    </row>
    <row r="206" spans="3:7" ht="15.5" x14ac:dyDescent="0.35">
      <c r="C206" t="s">
        <v>235</v>
      </c>
      <c r="D206" s="5">
        <v>2914000000000</v>
      </c>
      <c r="E206" s="5">
        <v>2268000000000</v>
      </c>
      <c r="F206" s="5">
        <v>4126000000000</v>
      </c>
      <c r="G206" s="5">
        <v>3215000000000</v>
      </c>
    </row>
    <row r="207" spans="3:7" ht="15.5" x14ac:dyDescent="0.35">
      <c r="C207" t="s">
        <v>236</v>
      </c>
      <c r="D207" s="5">
        <v>-586000000000</v>
      </c>
      <c r="E207" s="5">
        <v>-1035000000000</v>
      </c>
      <c r="F207" s="5">
        <v>1380000000000</v>
      </c>
      <c r="G207" s="5">
        <v>969000000000</v>
      </c>
    </row>
    <row r="208" spans="3:7" ht="15.5" x14ac:dyDescent="0.35">
      <c r="C208" t="s">
        <v>237</v>
      </c>
      <c r="E208" s="5">
        <v>-375000000000</v>
      </c>
      <c r="F208" s="5">
        <v>-672000000000</v>
      </c>
      <c r="G208" s="5">
        <v>-215000000000</v>
      </c>
    </row>
    <row r="209" spans="3:26" ht="15.5" x14ac:dyDescent="0.35">
      <c r="C209" t="s">
        <v>12</v>
      </c>
      <c r="D209" s="5">
        <v>-586000000000</v>
      </c>
      <c r="E209" s="5">
        <v>-1410000000000</v>
      </c>
      <c r="F209" s="5">
        <v>708000000000</v>
      </c>
      <c r="G209" s="5">
        <v>754000000000</v>
      </c>
    </row>
    <row r="210" spans="3:26" ht="15.5" x14ac:dyDescent="0.35">
      <c r="C210" t="s">
        <v>15</v>
      </c>
      <c r="D210" s="6">
        <v>-188.22</v>
      </c>
      <c r="E210" s="6">
        <v>-452.95</v>
      </c>
      <c r="F210" s="6">
        <v>227.48</v>
      </c>
      <c r="G210" s="6">
        <v>242.31</v>
      </c>
    </row>
    <row r="211" spans="3:26" ht="15.5" x14ac:dyDescent="0.35">
      <c r="C211" t="s">
        <v>58</v>
      </c>
      <c r="I211" s="6">
        <v>1459.76</v>
      </c>
      <c r="J211" s="6">
        <v>1512.77</v>
      </c>
      <c r="K211" s="6">
        <v>842.85</v>
      </c>
      <c r="L211" s="6">
        <v>2214.0100000000002</v>
      </c>
      <c r="M211" s="6">
        <v>1141.73</v>
      </c>
      <c r="N211" s="6">
        <v>694.53</v>
      </c>
      <c r="O211" s="6">
        <v>756.64</v>
      </c>
      <c r="P211" s="6">
        <v>1124.6400000000001</v>
      </c>
      <c r="Q211" s="6">
        <v>117.41</v>
      </c>
      <c r="R211" s="6">
        <v>38.119999999999997</v>
      </c>
      <c r="S211" s="6">
        <v>7.28</v>
      </c>
      <c r="T211" s="6">
        <v>95.35</v>
      </c>
      <c r="U211" s="6">
        <v>246.66</v>
      </c>
      <c r="V211" s="6">
        <v>252.06</v>
      </c>
      <c r="W211" s="6">
        <v>479.75</v>
      </c>
      <c r="X211" s="6">
        <v>313.49</v>
      </c>
      <c r="Y211" s="6">
        <v>222.76</v>
      </c>
      <c r="Z211" s="6">
        <v>423.72</v>
      </c>
    </row>
    <row r="212" spans="3:26" ht="15.5" x14ac:dyDescent="0.35">
      <c r="C212" t="s">
        <v>72</v>
      </c>
      <c r="I212" s="6">
        <v>4.9800000000000004</v>
      </c>
      <c r="J212" s="6">
        <v>3.95</v>
      </c>
      <c r="K212" s="6">
        <v>8.66</v>
      </c>
      <c r="L212" s="6">
        <v>3.18</v>
      </c>
      <c r="M212" s="6">
        <v>6.59</v>
      </c>
      <c r="N212" s="6">
        <v>14.18</v>
      </c>
      <c r="O212" s="6">
        <v>13.58</v>
      </c>
      <c r="P212" s="6">
        <v>9.8699999999999992</v>
      </c>
      <c r="Q212" s="6">
        <v>24.87</v>
      </c>
      <c r="R212" s="6">
        <v>19.149999999999999</v>
      </c>
      <c r="S212" s="6">
        <v>67.989999999999995</v>
      </c>
      <c r="T212" s="6">
        <v>8.91</v>
      </c>
      <c r="U212" s="6">
        <v>7.3</v>
      </c>
      <c r="V212" s="6">
        <v>7.86</v>
      </c>
      <c r="W212" s="6">
        <v>4.43</v>
      </c>
      <c r="X212" s="6">
        <v>9.57</v>
      </c>
      <c r="Y212" s="6">
        <v>8.08</v>
      </c>
      <c r="Z212" s="6">
        <v>1.65</v>
      </c>
    </row>
    <row r="213" spans="3:26" ht="15.5" x14ac:dyDescent="0.35">
      <c r="C213" t="s">
        <v>75</v>
      </c>
      <c r="I213" s="6">
        <v>1.4</v>
      </c>
      <c r="J213" s="6">
        <v>1.19</v>
      </c>
      <c r="K213" s="6">
        <v>1.39</v>
      </c>
      <c r="L213" s="6">
        <v>1.29</v>
      </c>
      <c r="M213" s="6">
        <v>1.6</v>
      </c>
      <c r="N213" s="6">
        <v>2.4300000000000002</v>
      </c>
      <c r="O213" s="6">
        <v>2.16</v>
      </c>
      <c r="P213" s="6">
        <v>2.2999999999999998</v>
      </c>
      <c r="Q213" s="6">
        <v>0.67</v>
      </c>
      <c r="R213" s="6">
        <v>0.15</v>
      </c>
      <c r="S213" s="6">
        <v>0.09</v>
      </c>
      <c r="T213" s="6">
        <v>0.15</v>
      </c>
      <c r="U213" s="6">
        <v>0.16</v>
      </c>
      <c r="V213" s="6">
        <v>0.21</v>
      </c>
      <c r="W213" s="6">
        <v>0.23</v>
      </c>
      <c r="X213" s="6">
        <v>0.33</v>
      </c>
      <c r="Y213" s="6">
        <v>0.22</v>
      </c>
      <c r="Z213" s="6">
        <v>0.06</v>
      </c>
    </row>
    <row r="214" spans="3:26" ht="15.5" x14ac:dyDescent="0.35">
      <c r="C214" t="s">
        <v>238</v>
      </c>
      <c r="I214" s="5">
        <v>1928710000000</v>
      </c>
      <c r="J214" s="5">
        <v>1952140000000</v>
      </c>
      <c r="K214" s="6">
        <v>2048280000000.0002</v>
      </c>
      <c r="L214" s="6">
        <v>2098550000000.0002</v>
      </c>
      <c r="M214" s="5">
        <v>1877910000000</v>
      </c>
      <c r="N214" s="5">
        <v>1872570000000</v>
      </c>
      <c r="O214" s="5">
        <v>1641040000000</v>
      </c>
      <c r="P214" s="5">
        <v>1874960000000</v>
      </c>
    </row>
    <row r="215" spans="3:26" ht="15.5" x14ac:dyDescent="0.35">
      <c r="C215" t="s">
        <v>239</v>
      </c>
      <c r="I215" s="6">
        <v>6.93E-2</v>
      </c>
      <c r="J215" s="6">
        <v>7.5600000000000001E-2</v>
      </c>
      <c r="K215" s="6">
        <v>4.7100000000000003E-2</v>
      </c>
      <c r="L215" s="6">
        <v>0.12470000000000001</v>
      </c>
      <c r="M215" s="6">
        <v>7.8700000000000006E-2</v>
      </c>
      <c r="N215" s="6">
        <v>4.99E-2</v>
      </c>
      <c r="O215" s="6">
        <v>5.5300000000000002E-2</v>
      </c>
      <c r="P215" s="6">
        <v>8.1500000000000003E-2</v>
      </c>
      <c r="Q215" s="6">
        <v>1.0500000000000001E-2</v>
      </c>
      <c r="R215" s="6">
        <v>3.0000000000000001E-3</v>
      </c>
      <c r="S215" s="6">
        <v>5.0000000000000001E-4</v>
      </c>
      <c r="T215" s="6">
        <v>7.6E-3</v>
      </c>
      <c r="U215" s="6">
        <v>1.04E-2</v>
      </c>
      <c r="V215" s="6">
        <v>1.3000000000000001E-2</v>
      </c>
      <c r="W215" s="6">
        <v>2.75E-2</v>
      </c>
      <c r="X215" s="6">
        <v>0.02</v>
      </c>
      <c r="Y215" s="6">
        <v>1.34E-2</v>
      </c>
      <c r="Z215" s="6">
        <v>2.2799999999999997E-2</v>
      </c>
    </row>
    <row r="216" spans="3:26" ht="15.5" x14ac:dyDescent="0.35">
      <c r="C216" t="s">
        <v>240</v>
      </c>
      <c r="I216" s="6">
        <v>9.2100000000000015E-2</v>
      </c>
      <c r="J216" s="6">
        <v>0.10880000000000001</v>
      </c>
      <c r="K216" s="6">
        <v>7.1199999999999999E-2</v>
      </c>
      <c r="L216" s="6">
        <v>0.1993</v>
      </c>
      <c r="M216" s="6">
        <v>0.14180000000000001</v>
      </c>
      <c r="N216" s="6">
        <v>0.1014</v>
      </c>
      <c r="O216" s="6">
        <v>0.12230000000000001</v>
      </c>
      <c r="P216" s="6">
        <v>0.19570000000000001</v>
      </c>
      <c r="Q216" s="6">
        <v>2.7099999999999999E-2</v>
      </c>
      <c r="R216" s="6">
        <v>8.1000000000000013E-3</v>
      </c>
      <c r="S216" s="6">
        <v>1.5E-3</v>
      </c>
      <c r="T216" s="6">
        <v>2.2000000000000002E-2</v>
      </c>
      <c r="U216" s="6">
        <v>3.3799999999999997E-2</v>
      </c>
      <c r="V216" s="6">
        <v>4.4999999999999998E-2</v>
      </c>
      <c r="W216" s="6">
        <v>9.5199999999999993E-2</v>
      </c>
      <c r="X216" s="6">
        <v>6.9000000000000006E-2</v>
      </c>
      <c r="Y216" s="6">
        <v>4.87E-2</v>
      </c>
      <c r="Z216" s="6">
        <v>8.3299999999999999E-2</v>
      </c>
    </row>
    <row r="217" spans="3:26" ht="15.5" x14ac:dyDescent="0.35">
      <c r="C217" t="s">
        <v>241</v>
      </c>
      <c r="I217" s="6">
        <v>1.9900000000000001E-2</v>
      </c>
      <c r="J217" s="6">
        <v>2.2200000000000001E-2</v>
      </c>
      <c r="K217" s="6">
        <v>2.1299999999999999E-2</v>
      </c>
      <c r="L217" s="6">
        <v>2.3199999999999998E-2</v>
      </c>
      <c r="M217" s="6">
        <v>1.9900000000000001E-2</v>
      </c>
      <c r="N217" s="6">
        <v>1.6799999999999999E-2</v>
      </c>
      <c r="O217" s="6">
        <v>1.06E-2</v>
      </c>
      <c r="P217" s="6">
        <v>1.7899999999999999E-2</v>
      </c>
      <c r="Q217" s="6">
        <v>1.2500000000000001E-2</v>
      </c>
      <c r="R217" s="6">
        <v>5.1000000000000004E-3</v>
      </c>
      <c r="S217" s="6">
        <v>6.3E-3</v>
      </c>
      <c r="T217" s="6">
        <v>1.04E-2</v>
      </c>
      <c r="U217" s="6">
        <v>1.6399999999999998E-2</v>
      </c>
      <c r="V217" s="6">
        <v>4.2900000000000001E-2</v>
      </c>
      <c r="W217" s="6">
        <v>5.45E-2</v>
      </c>
      <c r="X217" s="6">
        <v>3.9800000000000002E-2</v>
      </c>
      <c r="Y217" s="6">
        <v>5.6299999999999996E-2</v>
      </c>
      <c r="Z217" s="6">
        <v>8.7499999999999994E-2</v>
      </c>
    </row>
    <row r="218" spans="3:26" ht="15.5" x14ac:dyDescent="0.35">
      <c r="C218" t="s">
        <v>242</v>
      </c>
      <c r="I218" s="6">
        <v>1.68</v>
      </c>
      <c r="J218" s="6">
        <v>1.57</v>
      </c>
      <c r="K218" s="6">
        <v>1.37</v>
      </c>
      <c r="L218" s="6">
        <v>1.5</v>
      </c>
      <c r="M218" s="6">
        <v>1.2</v>
      </c>
      <c r="N218" s="6">
        <v>0.81</v>
      </c>
      <c r="O218" s="6">
        <v>0.47</v>
      </c>
      <c r="P218" s="6">
        <v>0.77</v>
      </c>
      <c r="Q218" s="6">
        <v>0.69</v>
      </c>
      <c r="R218" s="6">
        <v>0.28999999999999998</v>
      </c>
      <c r="S218" s="6">
        <v>0.32</v>
      </c>
      <c r="T218" s="6">
        <v>0.49</v>
      </c>
      <c r="U218" s="6">
        <v>0.6</v>
      </c>
      <c r="V218" s="6">
        <v>1.42</v>
      </c>
      <c r="W218" s="6">
        <v>3.06</v>
      </c>
      <c r="X218" s="6">
        <v>2.29</v>
      </c>
      <c r="Y218" s="6">
        <v>2.79</v>
      </c>
      <c r="Z218" s="6">
        <v>2.5499999999999998</v>
      </c>
    </row>
    <row r="219" spans="3:26" ht="15.5" x14ac:dyDescent="0.35">
      <c r="C219" t="s">
        <v>69</v>
      </c>
      <c r="I219" s="6">
        <v>0.46</v>
      </c>
      <c r="J219" s="6">
        <v>0.43</v>
      </c>
      <c r="K219" s="6">
        <v>0.62</v>
      </c>
      <c r="L219" s="6">
        <v>0.63</v>
      </c>
      <c r="M219" s="6">
        <v>0.93</v>
      </c>
      <c r="N219" s="6">
        <v>1.44</v>
      </c>
      <c r="O219" s="6">
        <v>1.66</v>
      </c>
      <c r="P219" s="6">
        <v>1.93</v>
      </c>
      <c r="Q219" s="6">
        <v>0.67</v>
      </c>
      <c r="R219" s="6">
        <v>0.15</v>
      </c>
      <c r="S219" s="6">
        <v>0.1</v>
      </c>
      <c r="T219" s="6">
        <v>0.2</v>
      </c>
      <c r="U219" s="6">
        <v>0.25</v>
      </c>
      <c r="V219" s="6">
        <v>0.35</v>
      </c>
      <c r="W219" s="6">
        <v>0.42</v>
      </c>
      <c r="X219" s="6">
        <v>0.66</v>
      </c>
      <c r="Y219" s="6">
        <v>0.39</v>
      </c>
      <c r="Z219" s="6">
        <v>0.14000000000000001</v>
      </c>
    </row>
    <row r="220" spans="3:26" ht="15.5" x14ac:dyDescent="0.35">
      <c r="C220" t="s">
        <v>66</v>
      </c>
      <c r="I220" s="6">
        <v>15843.32</v>
      </c>
      <c r="J220" s="6">
        <v>13902.38</v>
      </c>
      <c r="K220" s="6">
        <v>11830.43</v>
      </c>
      <c r="L220" s="6">
        <v>11111.68</v>
      </c>
      <c r="M220" s="6">
        <v>8053.16</v>
      </c>
      <c r="N220" s="6">
        <v>6852.54</v>
      </c>
      <c r="O220" s="6">
        <v>6185.67</v>
      </c>
      <c r="P220" s="6">
        <v>5745.4</v>
      </c>
      <c r="Q220" s="6">
        <v>4337.57</v>
      </c>
      <c r="R220" s="6">
        <v>4713.09</v>
      </c>
      <c r="S220" s="6">
        <v>4937.3500000000004</v>
      </c>
      <c r="T220" s="6">
        <v>4337.1899999999996</v>
      </c>
      <c r="U220" s="6">
        <v>7289.98</v>
      </c>
      <c r="V220" s="6">
        <v>5605.56</v>
      </c>
      <c r="W220" s="6">
        <v>5038.25</v>
      </c>
      <c r="X220" s="6">
        <v>4546.16</v>
      </c>
      <c r="Y220" s="6">
        <v>4572.91</v>
      </c>
      <c r="Z220" s="6">
        <v>5085.5200000000004</v>
      </c>
    </row>
    <row r="221" spans="3:26" ht="15.5" x14ac:dyDescent="0.35">
      <c r="C221" t="s">
        <v>243</v>
      </c>
      <c r="I221" s="6">
        <v>0.46</v>
      </c>
      <c r="J221" s="6">
        <v>0.43</v>
      </c>
      <c r="K221" s="6">
        <v>0.62</v>
      </c>
      <c r="L221" s="6">
        <v>0.63</v>
      </c>
      <c r="M221" s="6">
        <v>0.93</v>
      </c>
      <c r="N221" s="6">
        <v>1.44</v>
      </c>
      <c r="O221" s="6">
        <v>1.66</v>
      </c>
      <c r="P221" s="6">
        <v>1.93</v>
      </c>
      <c r="Q221" s="6">
        <v>0.67</v>
      </c>
      <c r="R221" s="6">
        <v>0.15</v>
      </c>
      <c r="S221" s="6">
        <v>0.1</v>
      </c>
      <c r="T221" s="6">
        <v>0.2</v>
      </c>
      <c r="U221" s="6">
        <v>0.25</v>
      </c>
      <c r="V221" s="6">
        <v>0.36</v>
      </c>
      <c r="W221" s="6">
        <v>0.43</v>
      </c>
      <c r="X221" s="6">
        <v>0.67</v>
      </c>
      <c r="Y221" s="6">
        <v>0.4</v>
      </c>
      <c r="Z221" s="6">
        <v>0.14000000000000001</v>
      </c>
    </row>
    <row r="222" spans="3:26" ht="15.5" x14ac:dyDescent="0.35">
      <c r="C222" t="s">
        <v>244</v>
      </c>
      <c r="I222" s="6">
        <v>15843.32</v>
      </c>
      <c r="J222" s="6">
        <v>13902.38</v>
      </c>
      <c r="K222" s="6">
        <v>11830.43</v>
      </c>
      <c r="L222" s="6">
        <v>11111.68</v>
      </c>
      <c r="M222" s="6">
        <v>8053.16</v>
      </c>
      <c r="N222" s="6">
        <v>6852.54</v>
      </c>
      <c r="O222" s="6">
        <v>6185.67</v>
      </c>
      <c r="P222" s="6">
        <v>5745.4</v>
      </c>
      <c r="Q222" s="6">
        <v>4337.57</v>
      </c>
      <c r="R222" s="6">
        <v>4713.09</v>
      </c>
      <c r="S222" s="6">
        <v>4937.3500000000004</v>
      </c>
      <c r="T222" s="6">
        <v>4307.43</v>
      </c>
      <c r="U222" s="6">
        <v>7231.61</v>
      </c>
      <c r="V222" s="6">
        <v>5559.3</v>
      </c>
      <c r="W222" s="6">
        <v>4994.87</v>
      </c>
      <c r="X222" s="6">
        <v>4503.1400000000003</v>
      </c>
      <c r="Y222" s="6">
        <v>4516.46</v>
      </c>
      <c r="Z222" s="6">
        <v>5085.5200000000004</v>
      </c>
    </row>
    <row r="223" spans="3:26" ht="15.5" x14ac:dyDescent="0.35">
      <c r="C223" t="s">
        <v>245</v>
      </c>
      <c r="I223" s="5">
        <v>4377000000000</v>
      </c>
      <c r="J223" s="5">
        <v>5216000000000</v>
      </c>
      <c r="K223" s="5">
        <v>5965000000000</v>
      </c>
      <c r="L223" s="5">
        <v>6583000000000</v>
      </c>
      <c r="M223" s="5">
        <v>6285000000000</v>
      </c>
      <c r="N223" s="5">
        <v>5736000000000</v>
      </c>
      <c r="O223" s="5">
        <v>5796000000000</v>
      </c>
      <c r="P223" s="5">
        <v>6348000000000</v>
      </c>
      <c r="Q223" s="5">
        <v>5304000000000</v>
      </c>
      <c r="R223" s="5">
        <v>3941000000000</v>
      </c>
      <c r="S223" s="5">
        <v>6099000000000</v>
      </c>
      <c r="T223" s="5">
        <v>5842000000000</v>
      </c>
      <c r="U223" s="5">
        <v>5174000000000</v>
      </c>
      <c r="V223" s="5">
        <v>3605000000000</v>
      </c>
      <c r="W223" s="5">
        <v>3945000000000</v>
      </c>
      <c r="X223" s="5">
        <v>2342000000000</v>
      </c>
      <c r="Y223" s="5">
        <v>1624000000000</v>
      </c>
      <c r="Z223" s="5">
        <v>1424000000000</v>
      </c>
    </row>
    <row r="224" spans="3:26" ht="15.5" x14ac:dyDescent="0.35">
      <c r="C224" t="s">
        <v>246</v>
      </c>
      <c r="I224" s="5">
        <v>4900000000000</v>
      </c>
      <c r="J224" s="5">
        <v>5418000000000</v>
      </c>
      <c r="K224" s="5">
        <v>5081000000000</v>
      </c>
      <c r="L224" s="5">
        <v>4106000000000</v>
      </c>
      <c r="M224" s="5">
        <v>3722000000000</v>
      </c>
      <c r="N224" s="5">
        <v>3539000000000</v>
      </c>
      <c r="O224" s="5">
        <v>14225000000000</v>
      </c>
      <c r="P224" s="5">
        <v>15580000000000</v>
      </c>
      <c r="Q224" s="5">
        <v>13842000000000</v>
      </c>
      <c r="R224" s="5">
        <v>14317000000000</v>
      </c>
      <c r="S224" s="5">
        <v>14875000000000</v>
      </c>
      <c r="T224" s="5">
        <v>14189000000000</v>
      </c>
      <c r="U224" s="5">
        <v>14674000000000</v>
      </c>
      <c r="V224" s="5">
        <v>12298000000000</v>
      </c>
      <c r="W224" s="5">
        <v>10098000000000</v>
      </c>
      <c r="X224" s="5">
        <v>10176000000000</v>
      </c>
      <c r="Y224" s="5">
        <v>11406000000000</v>
      </c>
      <c r="Z224" s="5">
        <v>13808000000000</v>
      </c>
    </row>
    <row r="225" spans="2:26" ht="15.5" x14ac:dyDescent="0.35">
      <c r="C225" t="s">
        <v>25</v>
      </c>
      <c r="I225" s="5">
        <v>9278000000000</v>
      </c>
      <c r="J225" s="5">
        <v>10634000000000</v>
      </c>
      <c r="K225" s="5">
        <v>11045000000000</v>
      </c>
      <c r="L225" s="5">
        <v>10689000000000</v>
      </c>
      <c r="M225" s="5">
        <v>10006000000000</v>
      </c>
      <c r="N225" s="5">
        <v>9275000000000</v>
      </c>
      <c r="O225" s="5">
        <v>20020000000000</v>
      </c>
      <c r="P225" s="5">
        <v>21928000000000</v>
      </c>
      <c r="Q225" s="5">
        <v>19145000000000</v>
      </c>
      <c r="R225" s="5">
        <v>18258000000000</v>
      </c>
      <c r="S225" s="5">
        <v>20974000000000</v>
      </c>
      <c r="T225" s="5">
        <v>20031000000000</v>
      </c>
      <c r="U225" s="5">
        <v>19848000000000</v>
      </c>
      <c r="V225" s="5">
        <v>15903000000000</v>
      </c>
      <c r="W225" s="5">
        <v>14043000000000</v>
      </c>
      <c r="X225" s="5">
        <v>12519000000000</v>
      </c>
      <c r="Y225" s="5">
        <v>13030000000000</v>
      </c>
      <c r="Z225" s="5">
        <v>15232000000000</v>
      </c>
    </row>
    <row r="226" spans="2:26" ht="15.5" x14ac:dyDescent="0.35">
      <c r="C226" t="s">
        <v>22</v>
      </c>
      <c r="I226" s="5">
        <v>7378000000000</v>
      </c>
      <c r="J226" s="5">
        <v>7643000000000</v>
      </c>
      <c r="K226" s="5">
        <v>8314000000000</v>
      </c>
      <c r="L226" s="5">
        <v>7494000000000</v>
      </c>
      <c r="M226" s="5">
        <v>7073000000000</v>
      </c>
      <c r="N226" s="5">
        <v>7003000000000</v>
      </c>
      <c r="O226" s="5">
        <v>17485000000000</v>
      </c>
      <c r="P226" s="5">
        <v>19709000000000</v>
      </c>
      <c r="Q226" s="5">
        <v>17454000000000</v>
      </c>
      <c r="R226" s="5">
        <v>16757000000000</v>
      </c>
      <c r="S226" s="5">
        <v>20279000000000</v>
      </c>
      <c r="T226" s="5">
        <v>18260000000000</v>
      </c>
      <c r="U226" s="5">
        <v>18442000000000</v>
      </c>
      <c r="V226" s="5">
        <v>14073000000000</v>
      </c>
      <c r="W226" s="5">
        <v>12378000000000</v>
      </c>
      <c r="X226" s="5">
        <v>11036000000000</v>
      </c>
      <c r="Y226" s="5">
        <v>11907000000000</v>
      </c>
      <c r="Z226" s="5">
        <v>14676000000000</v>
      </c>
    </row>
    <row r="227" spans="2:26" ht="15.5" x14ac:dyDescent="0.35">
      <c r="C227" t="s">
        <v>247</v>
      </c>
      <c r="I227" s="5">
        <v>2268000000000</v>
      </c>
      <c r="J227" s="5">
        <v>3030000000000</v>
      </c>
      <c r="K227" s="5">
        <v>2205000000000</v>
      </c>
      <c r="L227" s="5">
        <v>2439000000000</v>
      </c>
      <c r="M227" s="5">
        <v>1824000000000</v>
      </c>
      <c r="N227" s="5">
        <v>3266000000000</v>
      </c>
      <c r="O227" s="5">
        <v>4708000000000</v>
      </c>
      <c r="P227" s="5">
        <v>5599000000000</v>
      </c>
      <c r="Q227" s="5">
        <v>2911000000000</v>
      </c>
      <c r="R227" s="5">
        <v>2276000000000</v>
      </c>
      <c r="S227" s="5">
        <v>3452000000000</v>
      </c>
      <c r="T227" s="5">
        <v>6292000000000</v>
      </c>
      <c r="U227" s="5">
        <v>8336000000000</v>
      </c>
      <c r="V227" s="5">
        <v>7138000000000</v>
      </c>
      <c r="W227" s="5">
        <v>5012000000000</v>
      </c>
      <c r="X227" s="5">
        <v>4489000000000</v>
      </c>
      <c r="Y227" s="5">
        <v>4999000000000</v>
      </c>
      <c r="Z227" s="5">
        <v>5206000000000</v>
      </c>
    </row>
    <row r="228" spans="2:26" ht="15.5" x14ac:dyDescent="0.35">
      <c r="C228" t="s">
        <v>248</v>
      </c>
      <c r="I228" s="5">
        <v>1930000000000</v>
      </c>
      <c r="J228" s="5">
        <v>1462000000000</v>
      </c>
      <c r="K228" s="5">
        <v>1544000000000</v>
      </c>
      <c r="L228" s="5">
        <v>1882000000000</v>
      </c>
      <c r="M228" s="5">
        <v>1393000000000</v>
      </c>
      <c r="N228" s="5">
        <v>2485000000000</v>
      </c>
      <c r="O228" s="5">
        <v>2216000000000</v>
      </c>
      <c r="P228" s="5">
        <v>592000000000</v>
      </c>
      <c r="Q228" s="5">
        <v>619000000000</v>
      </c>
      <c r="R228" s="5">
        <v>2031000000000</v>
      </c>
      <c r="S228" s="5">
        <v>4880000000000</v>
      </c>
      <c r="T228" s="5">
        <v>2292000000000</v>
      </c>
      <c r="U228" s="5">
        <v>-879000000000</v>
      </c>
      <c r="V228" s="5">
        <v>1373000000000</v>
      </c>
      <c r="W228" s="5">
        <v>1102000000000</v>
      </c>
      <c r="X228" s="5">
        <v>1275000000000</v>
      </c>
      <c r="Y228" s="5">
        <v>1372000000000</v>
      </c>
      <c r="Z228" s="5">
        <v>1318000000000</v>
      </c>
    </row>
    <row r="229" spans="2:26" ht="15.5" x14ac:dyDescent="0.35">
      <c r="C229" t="s">
        <v>249</v>
      </c>
      <c r="I229" s="5">
        <v>-1435000000000</v>
      </c>
      <c r="J229" s="5">
        <v>-516000000000</v>
      </c>
      <c r="K229" s="5">
        <v>-1196000000000</v>
      </c>
      <c r="L229" s="5">
        <v>-673000000000</v>
      </c>
      <c r="M229" s="5">
        <v>-464000000000</v>
      </c>
      <c r="N229" s="5">
        <v>-95000000000</v>
      </c>
      <c r="O229" s="5">
        <v>130000000000</v>
      </c>
      <c r="P229" s="5">
        <v>-72000000000</v>
      </c>
      <c r="Q229" s="5">
        <v>179000000000</v>
      </c>
      <c r="R229" s="5">
        <v>2701000000000</v>
      </c>
      <c r="S229" s="5">
        <v>-1244000000000</v>
      </c>
      <c r="T229" s="5">
        <v>-950000000000</v>
      </c>
      <c r="U229" s="5">
        <v>-764000000000</v>
      </c>
      <c r="V229" s="5">
        <v>-821000000000</v>
      </c>
      <c r="W229" s="5">
        <v>-755000000000</v>
      </c>
      <c r="X229" s="5">
        <v>-718000000000</v>
      </c>
      <c r="Y229" s="5">
        <v>-172000000000</v>
      </c>
      <c r="Z229" s="5">
        <v>-1342000000000</v>
      </c>
    </row>
    <row r="230" spans="2:26" ht="15.5" x14ac:dyDescent="0.35">
      <c r="C230" t="s">
        <v>14</v>
      </c>
      <c r="I230" s="5">
        <v>495000000000</v>
      </c>
      <c r="J230" s="5">
        <v>946000000000</v>
      </c>
      <c r="K230" s="5">
        <v>348000000000</v>
      </c>
      <c r="L230" s="5">
        <v>1209000000000</v>
      </c>
      <c r="M230" s="5">
        <v>929000000000</v>
      </c>
      <c r="N230" s="5">
        <v>2391000000000</v>
      </c>
      <c r="O230" s="5">
        <v>2346000000000</v>
      </c>
      <c r="P230" s="5">
        <v>519000000000</v>
      </c>
      <c r="Q230" s="5">
        <v>798000000000</v>
      </c>
      <c r="R230" s="5">
        <v>4733000000000</v>
      </c>
      <c r="S230" s="5">
        <v>3636000000000</v>
      </c>
      <c r="T230" s="5">
        <v>1342000000000</v>
      </c>
      <c r="U230" s="5">
        <v>-1643000000000</v>
      </c>
      <c r="V230" s="5">
        <v>553000000000</v>
      </c>
      <c r="W230" s="5">
        <v>347000000000</v>
      </c>
      <c r="X230" s="5">
        <v>557000000000</v>
      </c>
      <c r="Y230" s="5">
        <v>1200000000000</v>
      </c>
      <c r="Z230" s="5">
        <v>-24000000000</v>
      </c>
    </row>
    <row r="231" spans="2:26" ht="15.5" x14ac:dyDescent="0.35">
      <c r="C231" t="s">
        <v>16</v>
      </c>
      <c r="I231" s="6">
        <v>159.04</v>
      </c>
      <c r="J231" s="6">
        <v>303.99</v>
      </c>
      <c r="K231" s="6">
        <v>111.87</v>
      </c>
      <c r="L231" s="6">
        <v>388.29</v>
      </c>
      <c r="M231" s="6">
        <v>298.36</v>
      </c>
      <c r="N231" s="6">
        <v>767.9</v>
      </c>
      <c r="O231" s="6">
        <v>753.66</v>
      </c>
      <c r="P231" s="6">
        <v>166.79</v>
      </c>
      <c r="Q231" s="6">
        <v>256.44</v>
      </c>
      <c r="R231" s="6">
        <v>1771.69</v>
      </c>
      <c r="S231" s="6">
        <v>1360.96</v>
      </c>
      <c r="T231" s="6">
        <v>502.5</v>
      </c>
      <c r="U231" s="6">
        <v>-1230.02</v>
      </c>
      <c r="V231" s="6">
        <v>413.94</v>
      </c>
      <c r="W231" s="6">
        <v>259.64</v>
      </c>
      <c r="X231" s="6">
        <v>416.79</v>
      </c>
      <c r="Y231" s="6">
        <v>898.53</v>
      </c>
      <c r="Z231" s="6">
        <v>-18.09</v>
      </c>
    </row>
    <row r="233" spans="2:26" ht="15.5" x14ac:dyDescent="0.35">
      <c r="B233" t="s">
        <v>250</v>
      </c>
      <c r="C233" t="s">
        <v>251</v>
      </c>
      <c r="D233" s="5">
        <v>1378000000000</v>
      </c>
      <c r="E233" s="5">
        <v>1043000000000</v>
      </c>
      <c r="F233" s="5">
        <v>1880000000000</v>
      </c>
      <c r="G233" s="5">
        <v>-5000000000</v>
      </c>
      <c r="H233" s="5">
        <v>5510000000000</v>
      </c>
      <c r="I233" s="5">
        <v>4545000000000</v>
      </c>
      <c r="J233" s="5">
        <v>4710000000000</v>
      </c>
      <c r="K233" s="5">
        <v>2624000000000</v>
      </c>
      <c r="L233" s="5">
        <v>6893000000000</v>
      </c>
      <c r="M233" s="5">
        <v>3554000000000</v>
      </c>
      <c r="N233" s="5">
        <v>2162000000000</v>
      </c>
      <c r="O233" s="5">
        <v>2356000000000</v>
      </c>
      <c r="P233" s="5">
        <v>3501000000000</v>
      </c>
      <c r="Q233" s="5">
        <v>366000000000</v>
      </c>
    </row>
    <row r="234" spans="2:26" ht="15.5" x14ac:dyDescent="0.35">
      <c r="C234" t="s">
        <v>252</v>
      </c>
      <c r="H234" s="5">
        <v>4296000000000</v>
      </c>
      <c r="I234" s="5">
        <v>4545000000000</v>
      </c>
      <c r="J234" s="5">
        <v>4710000000000</v>
      </c>
      <c r="K234" s="5">
        <v>2624000000000</v>
      </c>
      <c r="L234" s="5">
        <v>6893000000000</v>
      </c>
      <c r="M234" s="5">
        <v>3554000000000</v>
      </c>
      <c r="N234" s="5">
        <v>2162000000000</v>
      </c>
      <c r="O234" s="5">
        <v>2356000000000</v>
      </c>
      <c r="P234" s="5">
        <v>3501000000000</v>
      </c>
      <c r="Q234" s="5">
        <v>366000000000</v>
      </c>
    </row>
    <row r="235" spans="2:26" ht="15.5" x14ac:dyDescent="0.35">
      <c r="C235" t="s">
        <v>253</v>
      </c>
      <c r="H235" s="5">
        <v>25</v>
      </c>
      <c r="I235" s="5">
        <v>25</v>
      </c>
      <c r="J235" s="5">
        <v>25</v>
      </c>
      <c r="K235" s="5">
        <v>25</v>
      </c>
      <c r="L235" s="5">
        <v>25</v>
      </c>
      <c r="M235" s="5">
        <v>25</v>
      </c>
      <c r="N235" s="5">
        <v>25</v>
      </c>
      <c r="O235" s="5">
        <v>25</v>
      </c>
      <c r="P235" s="5">
        <v>50</v>
      </c>
      <c r="Q235" s="5">
        <v>30</v>
      </c>
    </row>
    <row r="236" spans="2:26" ht="15.5" x14ac:dyDescent="0.35">
      <c r="C236" t="s">
        <v>77</v>
      </c>
      <c r="H236" s="6">
        <v>1.41E-2</v>
      </c>
      <c r="I236" s="6">
        <v>1.7100000000000001E-2</v>
      </c>
      <c r="J236" s="6">
        <v>1.6500000000000001E-2</v>
      </c>
      <c r="K236" s="6">
        <v>2.9700000000000001E-2</v>
      </c>
      <c r="L236" s="6">
        <v>1.1299999999999999E-2</v>
      </c>
      <c r="M236" s="6">
        <v>2.1899999999999999E-2</v>
      </c>
      <c r="N236" s="6">
        <v>3.6000000000000004E-2</v>
      </c>
      <c r="O236" s="6">
        <v>3.3000000000000002E-2</v>
      </c>
      <c r="P236" s="6">
        <v>4.4500000000000005E-2</v>
      </c>
      <c r="Q236" s="6">
        <v>0.2555</v>
      </c>
    </row>
    <row r="237" spans="2:26" ht="15.5" x14ac:dyDescent="0.35">
      <c r="C237" t="s">
        <v>254</v>
      </c>
      <c r="H237" s="6">
        <v>4.1999999999999997E-3</v>
      </c>
      <c r="I237" s="6">
        <v>4.5000000000000005E-3</v>
      </c>
      <c r="J237" s="6">
        <v>4.5000000000000005E-3</v>
      </c>
      <c r="K237" s="6">
        <v>2.8999999999999998E-3</v>
      </c>
      <c r="L237" s="6">
        <v>4.4000000000000003E-3</v>
      </c>
      <c r="M237" s="6">
        <v>3.9000000000000003E-3</v>
      </c>
      <c r="N237" s="6">
        <v>3.3E-3</v>
      </c>
      <c r="O237" s="6">
        <v>3.7000000000000002E-3</v>
      </c>
      <c r="P237" s="6">
        <v>4.1999999999999997E-3</v>
      </c>
      <c r="Q237" s="6">
        <v>2.2000000000000001E-3</v>
      </c>
    </row>
    <row r="238" spans="2:26" ht="15.5" x14ac:dyDescent="0.35">
      <c r="C238" t="s">
        <v>57</v>
      </c>
      <c r="D238" s="6">
        <v>442.49</v>
      </c>
      <c r="E238" s="6">
        <v>335.05</v>
      </c>
      <c r="F238" s="6">
        <v>603.95000000000005</v>
      </c>
      <c r="G238" s="6">
        <v>-1.6</v>
      </c>
      <c r="H238" s="6">
        <v>1769.95</v>
      </c>
      <c r="I238" s="6">
        <v>1459.76</v>
      </c>
      <c r="J238" s="6">
        <v>1512.77</v>
      </c>
      <c r="K238" s="6">
        <v>842.85</v>
      </c>
      <c r="L238" s="6">
        <v>2214.0100000000002</v>
      </c>
      <c r="M238" s="6">
        <v>1141.73</v>
      </c>
      <c r="N238" s="6">
        <v>694.53</v>
      </c>
      <c r="O238" s="6">
        <v>756.64</v>
      </c>
      <c r="P238" s="6">
        <v>1124.6400000000001</v>
      </c>
      <c r="Q238" s="6">
        <v>117.41</v>
      </c>
    </row>
    <row r="239" spans="2:26" ht="15.5" x14ac:dyDescent="0.35">
      <c r="C239" t="s">
        <v>255</v>
      </c>
      <c r="H239" s="6">
        <v>1379.89</v>
      </c>
      <c r="I239" s="6">
        <v>1459.76</v>
      </c>
      <c r="J239" s="6">
        <v>1512.77</v>
      </c>
      <c r="K239" s="6">
        <v>842.85</v>
      </c>
      <c r="L239" s="6">
        <v>2214.0100000000002</v>
      </c>
      <c r="M239" s="6">
        <v>1141.73</v>
      </c>
      <c r="N239" s="6">
        <v>694.53</v>
      </c>
      <c r="O239" s="6">
        <v>756.64</v>
      </c>
      <c r="P239" s="6">
        <v>1124.6400000000001</v>
      </c>
      <c r="Q239" s="6">
        <v>117.41</v>
      </c>
    </row>
    <row r="240" spans="2:26" ht="15.5" x14ac:dyDescent="0.35">
      <c r="C240" t="s">
        <v>79</v>
      </c>
      <c r="H240" s="5">
        <v>25</v>
      </c>
      <c r="I240" s="5">
        <v>25</v>
      </c>
      <c r="J240" s="5">
        <v>25</v>
      </c>
      <c r="K240" s="5">
        <v>25</v>
      </c>
      <c r="L240" s="5">
        <v>25</v>
      </c>
      <c r="M240" s="5">
        <v>25</v>
      </c>
      <c r="N240" s="5">
        <v>25</v>
      </c>
      <c r="O240" s="5">
        <v>25</v>
      </c>
      <c r="P240" s="5">
        <v>50</v>
      </c>
      <c r="Q240" s="5">
        <v>30</v>
      </c>
    </row>
    <row r="241" spans="3:17" ht="15.5" x14ac:dyDescent="0.35">
      <c r="C241" t="s">
        <v>256</v>
      </c>
      <c r="H241" s="6">
        <v>1.41E-2</v>
      </c>
      <c r="I241" s="6">
        <v>1.7100000000000001E-2</v>
      </c>
      <c r="J241" s="6">
        <v>1.6500000000000001E-2</v>
      </c>
      <c r="K241" s="6">
        <v>2.9700000000000001E-2</v>
      </c>
      <c r="L241" s="6">
        <v>1.1299999999999999E-2</v>
      </c>
      <c r="M241" s="6">
        <v>2.1899999999999999E-2</v>
      </c>
      <c r="N241" s="6">
        <v>3.6000000000000004E-2</v>
      </c>
      <c r="O241" s="6">
        <v>3.3000000000000002E-2</v>
      </c>
      <c r="P241" s="6">
        <v>4.4500000000000005E-2</v>
      </c>
      <c r="Q241" s="6">
        <v>0.2555</v>
      </c>
    </row>
    <row r="242" spans="3:17" ht="15.5" x14ac:dyDescent="0.35">
      <c r="C242" t="s">
        <v>257</v>
      </c>
      <c r="H242" s="6">
        <v>4.1999999999999997E-3</v>
      </c>
      <c r="I242" s="6">
        <v>4.5000000000000005E-3</v>
      </c>
      <c r="J242" s="6">
        <v>4.5000000000000005E-3</v>
      </c>
      <c r="K242" s="6">
        <v>2.8999999999999998E-3</v>
      </c>
      <c r="L242" s="6">
        <v>4.4000000000000003E-3</v>
      </c>
      <c r="M242" s="6">
        <v>3.9000000000000003E-3</v>
      </c>
      <c r="N242" s="6">
        <v>3.3E-3</v>
      </c>
      <c r="O242" s="6">
        <v>3.7000000000000002E-3</v>
      </c>
      <c r="P242" s="6">
        <v>4.1999999999999997E-3</v>
      </c>
      <c r="Q242" s="6">
        <v>2.2000000000000001E-3</v>
      </c>
    </row>
    <row r="243" spans="3:17" ht="15.5" x14ac:dyDescent="0.35">
      <c r="C243" t="s">
        <v>258</v>
      </c>
      <c r="D243" s="5">
        <v>4409000000000</v>
      </c>
      <c r="E243" s="5">
        <v>4097000000000</v>
      </c>
      <c r="F243" s="5">
        <v>4069000000000</v>
      </c>
      <c r="G243" s="5">
        <v>3881000000000</v>
      </c>
      <c r="H243" s="5">
        <v>17637000000000</v>
      </c>
      <c r="I243" s="5">
        <v>16226000000000</v>
      </c>
      <c r="J243" s="5">
        <v>15614000000000</v>
      </c>
      <c r="K243" s="5">
        <v>16381000000000</v>
      </c>
      <c r="L243" s="5">
        <v>17012000000000</v>
      </c>
      <c r="M243" s="5">
        <v>14662000000000</v>
      </c>
      <c r="N243" s="5">
        <v>12630000000000</v>
      </c>
      <c r="O243" s="5">
        <v>14813000000000</v>
      </c>
      <c r="P243" s="5">
        <v>15045000000000</v>
      </c>
      <c r="Q243" s="5">
        <v>13541000000000</v>
      </c>
    </row>
    <row r="244" spans="3:17" ht="15.5" x14ac:dyDescent="0.35">
      <c r="C244" t="s">
        <v>259</v>
      </c>
      <c r="H244" s="5">
        <v>16448000000000</v>
      </c>
      <c r="I244" s="5">
        <v>16226000000000</v>
      </c>
      <c r="J244" s="5">
        <v>15614000000000</v>
      </c>
      <c r="K244" s="5">
        <v>16381000000000</v>
      </c>
      <c r="L244" s="5">
        <v>17012000000000</v>
      </c>
      <c r="M244" s="5">
        <v>14662000000000</v>
      </c>
      <c r="N244" s="5">
        <v>12630000000000</v>
      </c>
      <c r="O244" s="5">
        <v>14813000000000</v>
      </c>
      <c r="P244" s="5">
        <v>15045000000000</v>
      </c>
      <c r="Q244" s="5">
        <v>13541000000000</v>
      </c>
    </row>
    <row r="245" spans="3:17" ht="15.5" x14ac:dyDescent="0.35">
      <c r="C245" t="s">
        <v>260</v>
      </c>
      <c r="H245" s="5">
        <v>25</v>
      </c>
      <c r="I245" s="5">
        <v>25</v>
      </c>
      <c r="J245" s="5">
        <v>25</v>
      </c>
      <c r="K245" s="5">
        <v>25</v>
      </c>
      <c r="L245" s="5">
        <v>25</v>
      </c>
      <c r="M245" s="5">
        <v>25</v>
      </c>
      <c r="N245" s="5">
        <v>25</v>
      </c>
      <c r="O245" s="5">
        <v>25</v>
      </c>
      <c r="P245" s="5">
        <v>50</v>
      </c>
      <c r="Q245" s="5">
        <v>30</v>
      </c>
    </row>
    <row r="246" spans="3:17" ht="15.5" x14ac:dyDescent="0.35">
      <c r="C246" t="s">
        <v>261</v>
      </c>
      <c r="H246" s="6">
        <v>1.41E-2</v>
      </c>
      <c r="I246" s="6">
        <v>1.7100000000000001E-2</v>
      </c>
      <c r="J246" s="6">
        <v>1.6500000000000001E-2</v>
      </c>
      <c r="K246" s="6">
        <v>2.9700000000000001E-2</v>
      </c>
      <c r="L246" s="6">
        <v>1.1299999999999999E-2</v>
      </c>
      <c r="M246" s="6">
        <v>2.1899999999999999E-2</v>
      </c>
      <c r="N246" s="6">
        <v>3.6000000000000004E-2</v>
      </c>
      <c r="O246" s="6">
        <v>3.3000000000000002E-2</v>
      </c>
      <c r="P246" s="6">
        <v>4.4500000000000005E-2</v>
      </c>
      <c r="Q246" s="6">
        <v>0.2555</v>
      </c>
    </row>
    <row r="247" spans="3:17" ht="15.5" x14ac:dyDescent="0.35">
      <c r="C247" t="s">
        <v>262</v>
      </c>
      <c r="H247" s="6">
        <v>4.1999999999999997E-3</v>
      </c>
      <c r="I247" s="6">
        <v>4.5000000000000005E-3</v>
      </c>
      <c r="J247" s="6">
        <v>4.5000000000000005E-3</v>
      </c>
      <c r="K247" s="6">
        <v>2.8999999999999998E-3</v>
      </c>
      <c r="L247" s="6">
        <v>4.4000000000000003E-3</v>
      </c>
      <c r="M247" s="6">
        <v>3.9000000000000003E-3</v>
      </c>
      <c r="N247" s="6">
        <v>3.3E-3</v>
      </c>
      <c r="O247" s="6">
        <v>3.7000000000000002E-3</v>
      </c>
      <c r="P247" s="6">
        <v>4.1999999999999997E-3</v>
      </c>
      <c r="Q247" s="6">
        <v>2.2000000000000001E-3</v>
      </c>
    </row>
    <row r="248" spans="3:17" ht="15.5" x14ac:dyDescent="0.35">
      <c r="C248" t="s">
        <v>263</v>
      </c>
      <c r="I248" s="6">
        <v>3.36</v>
      </c>
    </row>
    <row r="249" spans="3:17" ht="15.5" x14ac:dyDescent="0.35">
      <c r="C249" t="s">
        <v>264</v>
      </c>
      <c r="I249" s="6">
        <v>4.3099999999999996</v>
      </c>
    </row>
    <row r="250" spans="3:17" ht="15.5" x14ac:dyDescent="0.35">
      <c r="C250" t="s">
        <v>265</v>
      </c>
      <c r="I250" s="6">
        <v>7.42</v>
      </c>
    </row>
    <row r="251" spans="3:17" ht="15.5" x14ac:dyDescent="0.35">
      <c r="C251" t="s">
        <v>266</v>
      </c>
      <c r="I251" s="6">
        <v>0.23190000000000002</v>
      </c>
    </row>
    <row r="252" spans="3:17" ht="15.5" x14ac:dyDescent="0.35">
      <c r="C252" t="s">
        <v>267</v>
      </c>
      <c r="I252" s="6">
        <v>1.1299999999999999</v>
      </c>
    </row>
    <row r="253" spans="3:17" ht="15.5" x14ac:dyDescent="0.35">
      <c r="C253" t="s">
        <v>268</v>
      </c>
      <c r="I253" s="6">
        <v>0.36</v>
      </c>
    </row>
    <row r="254" spans="3:17" ht="15.5" x14ac:dyDescent="0.35">
      <c r="C254" t="s">
        <v>269</v>
      </c>
      <c r="I254" s="6">
        <v>25.45</v>
      </c>
    </row>
    <row r="255" spans="3:17" ht="15.5" x14ac:dyDescent="0.35">
      <c r="C255" t="s">
        <v>270</v>
      </c>
      <c r="I255" s="6">
        <v>-34.72</v>
      </c>
    </row>
    <row r="256" spans="3:17" ht="15.5" x14ac:dyDescent="0.35">
      <c r="C256" t="s">
        <v>271</v>
      </c>
      <c r="I256" s="6">
        <v>25.57</v>
      </c>
    </row>
    <row r="257" spans="3:9" ht="15.5" x14ac:dyDescent="0.35">
      <c r="C257" t="s">
        <v>272</v>
      </c>
      <c r="I257" s="6">
        <v>14.37</v>
      </c>
    </row>
    <row r="258" spans="3:9" ht="15.5" x14ac:dyDescent="0.35">
      <c r="C258" t="s">
        <v>273</v>
      </c>
      <c r="I258" s="6">
        <v>-1.23</v>
      </c>
    </row>
    <row r="259" spans="3:9" ht="15.5" x14ac:dyDescent="0.35">
      <c r="C259" t="s">
        <v>274</v>
      </c>
      <c r="I259" s="6">
        <v>-0.33</v>
      </c>
    </row>
    <row r="260" spans="3:9" ht="15.5" x14ac:dyDescent="0.35">
      <c r="C260" t="s">
        <v>275</v>
      </c>
      <c r="I260" s="6">
        <v>1379.89</v>
      </c>
    </row>
    <row r="261" spans="3:9" ht="15.5" x14ac:dyDescent="0.35">
      <c r="C261" t="s">
        <v>276</v>
      </c>
      <c r="I261" s="6">
        <v>1769.95</v>
      </c>
    </row>
    <row r="262" spans="3:9" ht="15.5" x14ac:dyDescent="0.35">
      <c r="C262" t="s">
        <v>277</v>
      </c>
      <c r="I262" s="6">
        <v>5283.14</v>
      </c>
    </row>
    <row r="263" spans="3:9" ht="15.5" x14ac:dyDescent="0.35">
      <c r="C263" t="s">
        <v>278</v>
      </c>
      <c r="D263" s="6">
        <v>548.14</v>
      </c>
    </row>
    <row r="264" spans="3:9" ht="15.5" x14ac:dyDescent="0.35">
      <c r="C264" t="s">
        <v>279</v>
      </c>
      <c r="I264" s="6">
        <v>16554.46</v>
      </c>
    </row>
    <row r="265" spans="3:9" ht="15.5" x14ac:dyDescent="0.35">
      <c r="C265" t="s">
        <v>280</v>
      </c>
      <c r="I265" s="6">
        <v>-171.37</v>
      </c>
    </row>
    <row r="266" spans="3:9" ht="15.5" x14ac:dyDescent="0.35">
      <c r="C266" t="s">
        <v>281</v>
      </c>
      <c r="D266" s="6">
        <v>1.36</v>
      </c>
    </row>
    <row r="267" spans="3:9" ht="15.5" x14ac:dyDescent="0.35">
      <c r="C267" t="s">
        <v>282</v>
      </c>
      <c r="D267" s="6">
        <v>0.81</v>
      </c>
    </row>
    <row r="268" spans="3:9" ht="15.5" x14ac:dyDescent="0.35">
      <c r="C268" t="s">
        <v>283</v>
      </c>
      <c r="D268" s="6">
        <v>0.2</v>
      </c>
    </row>
    <row r="269" spans="3:9" ht="15.5" x14ac:dyDescent="0.35">
      <c r="C269" t="s">
        <v>284</v>
      </c>
      <c r="D269" s="6">
        <v>0.11</v>
      </c>
    </row>
    <row r="270" spans="3:9" ht="15.5" x14ac:dyDescent="0.35">
      <c r="C270" t="s">
        <v>285</v>
      </c>
      <c r="D270" s="6">
        <v>0.33</v>
      </c>
    </row>
    <row r="271" spans="3:9" ht="15.5" x14ac:dyDescent="0.35">
      <c r="C271" t="s">
        <v>286</v>
      </c>
      <c r="D271" s="6">
        <v>0.15</v>
      </c>
    </row>
    <row r="272" spans="3:9" ht="15.5" x14ac:dyDescent="0.35">
      <c r="C272" t="s">
        <v>287</v>
      </c>
      <c r="D272" s="6">
        <v>1.33</v>
      </c>
    </row>
    <row r="273" spans="3:9" ht="15.5" x14ac:dyDescent="0.35">
      <c r="C273" t="s">
        <v>288</v>
      </c>
      <c r="I273" s="6">
        <v>1.75</v>
      </c>
    </row>
    <row r="274" spans="3:9" ht="15.5" x14ac:dyDescent="0.35">
      <c r="C274" t="s">
        <v>12</v>
      </c>
      <c r="D274" s="5">
        <v>-586000000000</v>
      </c>
    </row>
    <row r="275" spans="3:9" ht="15.5" x14ac:dyDescent="0.35">
      <c r="C275" t="s">
        <v>289</v>
      </c>
      <c r="I275" s="6">
        <v>5.49</v>
      </c>
    </row>
    <row r="276" spans="3:9" ht="15.5" x14ac:dyDescent="0.35">
      <c r="C276" t="s">
        <v>290</v>
      </c>
      <c r="I276" s="6">
        <v>6.2899999999999998E-2</v>
      </c>
    </row>
    <row r="277" spans="3:9" ht="15.5" x14ac:dyDescent="0.35">
      <c r="C277" t="s">
        <v>291</v>
      </c>
      <c r="I277" s="6">
        <v>8.3400000000000002E-2</v>
      </c>
    </row>
    <row r="278" spans="3:9" ht="15.5" x14ac:dyDescent="0.35">
      <c r="C278" t="s">
        <v>292</v>
      </c>
      <c r="I278" s="6">
        <v>1.8200000000000001E-2</v>
      </c>
    </row>
    <row r="279" spans="3:9" ht="15.5" x14ac:dyDescent="0.35">
      <c r="C279" t="s">
        <v>293</v>
      </c>
      <c r="I279" s="6">
        <v>1.72E-2</v>
      </c>
    </row>
    <row r="280" spans="3:9" ht="15.5" x14ac:dyDescent="0.35">
      <c r="C280" t="s">
        <v>294</v>
      </c>
      <c r="D280" s="6">
        <v>14.67</v>
      </c>
    </row>
    <row r="281" spans="3:9" ht="15.5" x14ac:dyDescent="0.35">
      <c r="C281" t="s">
        <v>295</v>
      </c>
      <c r="D281" s="6">
        <v>107.57</v>
      </c>
    </row>
    <row r="282" spans="3:9" ht="15.5" x14ac:dyDescent="0.35">
      <c r="C282" t="s">
        <v>296</v>
      </c>
      <c r="D282" s="6">
        <v>59.8</v>
      </c>
    </row>
    <row r="283" spans="3:9" ht="15.5" x14ac:dyDescent="0.35">
      <c r="C283" t="s">
        <v>297</v>
      </c>
      <c r="D283" s="6">
        <v>62.44</v>
      </c>
    </row>
    <row r="284" spans="3:9" ht="15.5" x14ac:dyDescent="0.35">
      <c r="C284" t="s">
        <v>298</v>
      </c>
      <c r="D284" s="6">
        <v>6.2</v>
      </c>
    </row>
    <row r="285" spans="3:9" ht="15.5" x14ac:dyDescent="0.35">
      <c r="C285" t="s">
        <v>299</v>
      </c>
      <c r="I285" s="6">
        <v>0.25</v>
      </c>
    </row>
    <row r="286" spans="3:9" ht="15.5" x14ac:dyDescent="0.35">
      <c r="C286" t="s">
        <v>300</v>
      </c>
      <c r="I286" s="6">
        <v>3.18</v>
      </c>
    </row>
    <row r="287" spans="3:9" ht="15.5" x14ac:dyDescent="0.35">
      <c r="C287" t="s">
        <v>53</v>
      </c>
      <c r="I287" s="5">
        <v>18524000000000</v>
      </c>
    </row>
    <row r="288" spans="3:9" ht="15.5" x14ac:dyDescent="0.35">
      <c r="C288" t="s">
        <v>301</v>
      </c>
      <c r="I288" s="5">
        <v>27307000000000</v>
      </c>
    </row>
    <row r="289" spans="3:9" ht="15.5" x14ac:dyDescent="0.35">
      <c r="C289" t="s">
        <v>302</v>
      </c>
      <c r="I289" s="5">
        <v>3110000000</v>
      </c>
    </row>
    <row r="290" spans="3:9" ht="15.5" x14ac:dyDescent="0.35">
      <c r="C290" t="s">
        <v>303</v>
      </c>
      <c r="I290" s="6">
        <v>0.29270000000000002</v>
      </c>
    </row>
    <row r="291" spans="3:9" ht="15.5" x14ac:dyDescent="0.35">
      <c r="C291" t="s">
        <v>304</v>
      </c>
      <c r="D291" s="6">
        <v>0.1595</v>
      </c>
    </row>
    <row r="292" spans="3:9" ht="15.5" x14ac:dyDescent="0.35">
      <c r="C292" t="s">
        <v>305</v>
      </c>
      <c r="D292" s="6">
        <v>7.6799999999999993E-2</v>
      </c>
    </row>
    <row r="293" spans="3:9" ht="15.5" x14ac:dyDescent="0.35">
      <c r="C293" t="s">
        <v>306</v>
      </c>
      <c r="D293" s="6">
        <v>0.31240000000000001</v>
      </c>
    </row>
    <row r="294" spans="3:9" ht="15.5" x14ac:dyDescent="0.35">
      <c r="C294" t="s">
        <v>307</v>
      </c>
      <c r="D294" s="6">
        <v>5.5999999999999994E-2</v>
      </c>
    </row>
    <row r="295" spans="3:9" ht="15.5" x14ac:dyDescent="0.35">
      <c r="C295" t="s">
        <v>308</v>
      </c>
      <c r="D295" s="6">
        <v>7.1300000000000002E-2</v>
      </c>
    </row>
    <row r="296" spans="3:9" ht="15.5" x14ac:dyDescent="0.35">
      <c r="C296" t="s">
        <v>309</v>
      </c>
      <c r="D296" s="6">
        <v>-0.14660000000000001</v>
      </c>
    </row>
    <row r="297" spans="3:9" ht="15.5" x14ac:dyDescent="0.35">
      <c r="C297" t="s">
        <v>310</v>
      </c>
      <c r="I297" s="5">
        <v>25</v>
      </c>
    </row>
    <row r="298" spans="3:9" ht="15.5" x14ac:dyDescent="0.35">
      <c r="C298" t="s">
        <v>311</v>
      </c>
      <c r="I298" s="5">
        <v>25</v>
      </c>
    </row>
    <row r="299" spans="3:9" ht="15.5" x14ac:dyDescent="0.35">
      <c r="C299" t="s">
        <v>312</v>
      </c>
      <c r="I299" s="6">
        <v>1.41E-2</v>
      </c>
    </row>
    <row r="300" spans="3:9" ht="15.5" x14ac:dyDescent="0.35">
      <c r="C300" t="s">
        <v>313</v>
      </c>
      <c r="I300" s="6">
        <v>4.1999999999999997E-3</v>
      </c>
    </row>
    <row r="301" spans="3:9" ht="15.5" x14ac:dyDescent="0.35">
      <c r="C301" t="s">
        <v>314</v>
      </c>
      <c r="I301" t="s">
        <v>1254</v>
      </c>
    </row>
    <row r="302" spans="3:9" ht="15.5" x14ac:dyDescent="0.35">
      <c r="C302" t="s">
        <v>316</v>
      </c>
      <c r="I302" s="5">
        <v>5</v>
      </c>
    </row>
    <row r="303" spans="3:9" ht="15.5" x14ac:dyDescent="0.35">
      <c r="C303" t="s">
        <v>317</v>
      </c>
      <c r="I303" s="6">
        <v>0.25</v>
      </c>
    </row>
    <row r="304" spans="3:9" ht="15.5" x14ac:dyDescent="0.35">
      <c r="C304" t="s">
        <v>318</v>
      </c>
      <c r="I304" s="6">
        <v>0.9</v>
      </c>
    </row>
    <row r="305" spans="3:9" ht="15.5" x14ac:dyDescent="0.35">
      <c r="C305" t="s">
        <v>319</v>
      </c>
      <c r="I305" s="6">
        <v>0.96</v>
      </c>
    </row>
    <row r="306" spans="3:9" ht="15.5" x14ac:dyDescent="0.35">
      <c r="C306" t="s">
        <v>320</v>
      </c>
      <c r="I306" s="6">
        <v>0.93</v>
      </c>
    </row>
    <row r="307" spans="3:9" ht="15.5" x14ac:dyDescent="0.35">
      <c r="C307" t="s">
        <v>321</v>
      </c>
      <c r="I307" s="6">
        <v>0.54</v>
      </c>
    </row>
    <row r="308" spans="3:9" ht="15.5" x14ac:dyDescent="0.35">
      <c r="C308" t="s">
        <v>322</v>
      </c>
      <c r="I308" s="6">
        <v>0.9</v>
      </c>
    </row>
    <row r="309" spans="3:9" ht="15.5" x14ac:dyDescent="0.35">
      <c r="C309" t="s">
        <v>323</v>
      </c>
      <c r="I309" s="6">
        <v>0.45</v>
      </c>
    </row>
    <row r="310" spans="3:9" ht="15.5" x14ac:dyDescent="0.35">
      <c r="C310" t="s">
        <v>324</v>
      </c>
      <c r="I310" s="5">
        <v>16448000000000</v>
      </c>
    </row>
    <row r="311" spans="3:9" ht="15.5" x14ac:dyDescent="0.35">
      <c r="C311" t="s">
        <v>325</v>
      </c>
      <c r="I311" s="5">
        <v>2532000000000</v>
      </c>
    </row>
    <row r="312" spans="3:9" ht="15.5" x14ac:dyDescent="0.35">
      <c r="C312" t="s">
        <v>326</v>
      </c>
      <c r="I312" s="5">
        <v>1903000000000</v>
      </c>
    </row>
    <row r="313" spans="3:9" ht="15.5" x14ac:dyDescent="0.35">
      <c r="C313" t="s">
        <v>327</v>
      </c>
      <c r="I313" s="5">
        <v>4296000000000</v>
      </c>
    </row>
    <row r="314" spans="3:9" ht="15.5" x14ac:dyDescent="0.35">
      <c r="C314" t="s">
        <v>328</v>
      </c>
      <c r="D314" s="5">
        <v>1706000000000</v>
      </c>
    </row>
    <row r="315" spans="3:9" ht="15.5" x14ac:dyDescent="0.35">
      <c r="C315" t="s">
        <v>329</v>
      </c>
      <c r="D315" s="5">
        <v>68341000000000</v>
      </c>
    </row>
    <row r="316" spans="3:9" ht="15.5" x14ac:dyDescent="0.35">
      <c r="C316" t="s">
        <v>330</v>
      </c>
      <c r="D316" s="5">
        <v>16803000000000</v>
      </c>
    </row>
    <row r="317" spans="3:9" ht="15.5" x14ac:dyDescent="0.35">
      <c r="C317" t="s">
        <v>235</v>
      </c>
      <c r="D317" s="5">
        <v>2914000000000</v>
      </c>
    </row>
    <row r="318" spans="3:9" ht="15.5" x14ac:dyDescent="0.35">
      <c r="C318" t="s">
        <v>234</v>
      </c>
      <c r="I318" s="5">
        <v>51538000000000</v>
      </c>
    </row>
    <row r="319" spans="3:9" ht="15.5" x14ac:dyDescent="0.35">
      <c r="C319" t="s">
        <v>233</v>
      </c>
      <c r="D319" s="5">
        <v>5886000000000</v>
      </c>
    </row>
    <row r="320" spans="3:9" ht="15.5" x14ac:dyDescent="0.35">
      <c r="C320" t="s">
        <v>232</v>
      </c>
      <c r="D320" s="5">
        <v>4605000000000</v>
      </c>
    </row>
    <row r="321" spans="3:9" ht="15.5" x14ac:dyDescent="0.35">
      <c r="C321" t="s">
        <v>23</v>
      </c>
      <c r="D321" s="5">
        <v>10490000000000</v>
      </c>
    </row>
    <row r="322" spans="3:9" ht="15.5" x14ac:dyDescent="0.35">
      <c r="C322" t="s">
        <v>20</v>
      </c>
      <c r="D322" s="5">
        <v>8784000000000</v>
      </c>
    </row>
    <row r="323" spans="3:9" ht="15.5" x14ac:dyDescent="0.35">
      <c r="C323" t="s">
        <v>331</v>
      </c>
      <c r="I323" s="5">
        <v>51538000000000</v>
      </c>
    </row>
    <row r="324" spans="3:9" ht="15.5" x14ac:dyDescent="0.35">
      <c r="C324" t="s">
        <v>332</v>
      </c>
      <c r="I324" s="5">
        <v>728000000000</v>
      </c>
    </row>
    <row r="325" spans="3:9" ht="15.5" x14ac:dyDescent="0.35">
      <c r="C325" t="s">
        <v>333</v>
      </c>
      <c r="I325" s="5">
        <v>-1017000000000</v>
      </c>
    </row>
    <row r="326" spans="3:9" ht="15.5" x14ac:dyDescent="0.35">
      <c r="C326" t="s">
        <v>334</v>
      </c>
      <c r="I326" s="5">
        <v>-1220000000000</v>
      </c>
    </row>
    <row r="327" spans="3:9" ht="15.5" x14ac:dyDescent="0.35">
      <c r="C327" t="s">
        <v>335</v>
      </c>
      <c r="I327" s="5">
        <v>-1261000000000</v>
      </c>
    </row>
    <row r="328" spans="3:9" ht="15.5" x14ac:dyDescent="0.35">
      <c r="C328" t="s">
        <v>336</v>
      </c>
      <c r="I328" s="5">
        <v>-534000000000</v>
      </c>
    </row>
  </sheetData>
  <pageMargins left="0.7" right="0.7" top="0.75" bottom="0.75" header="0.3" footer="0.3"/>
  <ignoredErrors>
    <ignoredError sqref="A1:Z329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A3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1255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1256</v>
      </c>
      <c r="D2" s="2" vm="337">
        <f ca="1">IFERROR(_xlfn.STOCKHISTORY("XIDX:" &amp; $C$1, D3, , 0, 0, 1), "Libur")</f>
        <v>3040</v>
      </c>
      <c r="H2" s="2" vm="337">
        <f ca="1">IFERROR(INDEX(D2:G2,COUNT(D2:G2)),"")</f>
        <v>3040</v>
      </c>
      <c r="I2" s="2" vm="338">
        <f t="shared" ref="I2:AA2" ca="1" si="0">IFERROR(_xlfn.STOCKHISTORY("XIDX:" &amp; $C$1, I1, , 0, 0, 1), "Libur")</f>
        <v>3480</v>
      </c>
      <c r="J2" s="2" vm="339">
        <f t="shared" ca="1" si="0"/>
        <v>2710</v>
      </c>
      <c r="K2" s="2" vm="261">
        <f t="shared" ca="1" si="0"/>
        <v>3950</v>
      </c>
      <c r="L2" s="2" vm="340">
        <f t="shared" ca="1" si="0"/>
        <v>3750</v>
      </c>
      <c r="M2" s="2" vm="341">
        <f t="shared" ca="1" si="0"/>
        <v>4040</v>
      </c>
      <c r="N2" s="2" vm="342">
        <f t="shared" ca="1" si="0"/>
        <v>3310</v>
      </c>
      <c r="O2" s="2" vm="343">
        <f t="shared" ca="1" si="0"/>
        <v>3970</v>
      </c>
      <c r="P2" s="2" vm="340">
        <f t="shared" ca="1" si="0"/>
        <v>3750</v>
      </c>
      <c r="Q2" s="2" vm="344">
        <f t="shared" ca="1" si="0"/>
        <v>4440</v>
      </c>
      <c r="R2" s="2" vm="345">
        <f t="shared" ca="1" si="0"/>
        <v>3980</v>
      </c>
      <c r="S2" s="2" vm="346">
        <f t="shared" ca="1" si="0"/>
        <v>3105</v>
      </c>
      <c r="T2" s="2" vm="347">
        <f t="shared" ca="1" si="0"/>
        <v>2865</v>
      </c>
      <c r="U2" s="2" vm="348">
        <f t="shared" ca="1" si="0"/>
        <v>2150</v>
      </c>
      <c r="V2" s="2" vm="349">
        <f t="shared" ca="1" si="0"/>
        <v>1814.5250000000001</v>
      </c>
      <c r="W2" s="2" vm="350">
        <f t="shared" ca="1" si="0"/>
        <v>1413.5250000000001</v>
      </c>
      <c r="X2" s="2" vm="351">
        <f t="shared" ca="1" si="0"/>
        <v>1593.9749999999999</v>
      </c>
      <c r="Y2" s="2" vm="352">
        <f t="shared" ca="1" si="0"/>
        <v>1904.75</v>
      </c>
      <c r="Z2" s="2" vm="353">
        <f t="shared" ca="1" si="0"/>
        <v>1383.45</v>
      </c>
      <c r="AA2" s="2" t="str">
        <f t="shared" ca="1" si="0"/>
        <v>Libur</v>
      </c>
    </row>
    <row r="3" spans="1:27" ht="15.5" x14ac:dyDescent="0.35">
      <c r="D3" s="1">
        <v>46111</v>
      </c>
      <c r="H3" s="1">
        <f>IFERROR(INDEX(D3:G3,COUNT(D3:G3)),"")</f>
        <v>46111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37189000000000</v>
      </c>
      <c r="H4" s="2">
        <f>IFERROR(SUM(D4:G4)*(4/MAX(1,COUNT(D4:G4))),"")</f>
        <v>148756000000000</v>
      </c>
      <c r="I4" s="2">
        <f t="shared" ref="I4:AA4" si="1">IFERROR(INDEX(I51:I500,MATCH($C$4,$C$51:$C$500,0)),"")</f>
        <v>146742000000000</v>
      </c>
      <c r="J4" s="2">
        <f t="shared" si="1"/>
        <v>149967000000000</v>
      </c>
      <c r="K4" s="2">
        <f t="shared" si="1"/>
        <v>149216000000000</v>
      </c>
      <c r="L4" s="2">
        <f t="shared" si="1"/>
        <v>147306000000000</v>
      </c>
      <c r="M4" s="2">
        <f t="shared" si="1"/>
        <v>143210000000000</v>
      </c>
      <c r="N4" s="2">
        <f t="shared" si="1"/>
        <v>136462000000000</v>
      </c>
      <c r="O4" s="2">
        <f t="shared" si="1"/>
        <v>135567000000000</v>
      </c>
      <c r="P4" s="2">
        <f t="shared" si="1"/>
        <v>130784000000000</v>
      </c>
      <c r="Q4" s="2">
        <f t="shared" si="1"/>
        <v>128256000000000</v>
      </c>
      <c r="R4" s="2">
        <f t="shared" si="1"/>
        <v>116333000000000</v>
      </c>
      <c r="S4" s="2">
        <f t="shared" si="1"/>
        <v>102470000000000</v>
      </c>
      <c r="T4" s="2">
        <f t="shared" si="1"/>
        <v>89696000000000</v>
      </c>
      <c r="U4" s="2">
        <f t="shared" si="1"/>
        <v>82967000000000</v>
      </c>
      <c r="V4" s="2">
        <f t="shared" si="1"/>
        <v>77143000000000</v>
      </c>
      <c r="W4" s="2">
        <f t="shared" si="1"/>
        <v>71253000000000</v>
      </c>
      <c r="X4" s="2">
        <f t="shared" si="1"/>
        <v>68629181000000</v>
      </c>
      <c r="Y4" s="2">
        <f t="shared" si="1"/>
        <v>67525895000000</v>
      </c>
      <c r="Z4" s="2">
        <f t="shared" si="1"/>
        <v>63953344000000</v>
      </c>
      <c r="AA4" s="2">
        <f t="shared" si="1"/>
        <v>62494615000000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4421000000000</v>
      </c>
      <c r="H5" s="2">
        <f>IFERROR(SUM(D5:G5)*(4/MAX(1,COUNT(D5:G5))),"")</f>
        <v>17684000000000</v>
      </c>
      <c r="I5" s="2">
        <f t="shared" ref="I5:AA5" si="2">IFERROR(INDEX(I51:I500,MATCH($C$5,$C$51:$C$500,0)),"")</f>
        <v>17954000000000</v>
      </c>
      <c r="J5" s="2">
        <f t="shared" si="2"/>
        <v>23188000000000</v>
      </c>
      <c r="K5" s="2">
        <f t="shared" si="2"/>
        <v>23083000000000</v>
      </c>
      <c r="L5" s="2">
        <f t="shared" si="2"/>
        <v>22468000000000</v>
      </c>
      <c r="M5" s="2">
        <f t="shared" si="2"/>
        <v>26767000000000</v>
      </c>
      <c r="N5" s="2">
        <f t="shared" si="2"/>
        <v>17595000000000</v>
      </c>
      <c r="O5" s="2">
        <f t="shared" si="2"/>
        <v>16624000000000</v>
      </c>
      <c r="P5" s="2">
        <f t="shared" si="2"/>
        <v>22844000000000</v>
      </c>
      <c r="Q5" s="2">
        <f t="shared" si="2"/>
        <v>19952000000000</v>
      </c>
      <c r="R5" s="2">
        <f t="shared" si="2"/>
        <v>17331000000000</v>
      </c>
      <c r="S5" s="2">
        <f t="shared" si="2"/>
        <v>16130000000000</v>
      </c>
      <c r="T5" s="2">
        <f t="shared" si="2"/>
        <v>14663000000000</v>
      </c>
      <c r="U5" s="2">
        <f t="shared" si="2"/>
        <v>14317000000000</v>
      </c>
      <c r="V5" s="2">
        <f t="shared" si="2"/>
        <v>12876000000000</v>
      </c>
      <c r="W5" s="2">
        <f t="shared" si="2"/>
        <v>10976000000000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155810000000000</v>
      </c>
      <c r="H6" s="2">
        <f>IFERROR(INDEX(D6:G6,COUNT(D6:G6)),"")</f>
        <v>155810000000000</v>
      </c>
      <c r="I6" s="2">
        <f t="shared" ref="I6:AA6" si="3">IFERROR(INDEX(I51:I500,MATCH($C$6,$C$51:$C$500,0)),"")</f>
        <v>150537000000000</v>
      </c>
      <c r="J6" s="2">
        <f t="shared" si="3"/>
        <v>154204000000000</v>
      </c>
      <c r="K6" s="2">
        <f t="shared" si="3"/>
        <v>156562000000000</v>
      </c>
      <c r="L6" s="2">
        <f t="shared" si="3"/>
        <v>149262000000000</v>
      </c>
      <c r="M6" s="2">
        <f t="shared" si="3"/>
        <v>145399000000000</v>
      </c>
      <c r="N6" s="2">
        <f t="shared" si="3"/>
        <v>120889000000000</v>
      </c>
      <c r="O6" s="2">
        <f t="shared" si="3"/>
        <v>117250000000000</v>
      </c>
      <c r="P6" s="2">
        <f t="shared" si="3"/>
        <v>117303000000000</v>
      </c>
      <c r="Q6" s="2">
        <f t="shared" si="3"/>
        <v>112130000000000</v>
      </c>
      <c r="R6" s="2">
        <f t="shared" si="3"/>
        <v>105544000000000</v>
      </c>
      <c r="S6" s="2">
        <f t="shared" si="3"/>
        <v>93428000000000</v>
      </c>
      <c r="T6" s="2">
        <f t="shared" si="3"/>
        <v>86125000000000</v>
      </c>
      <c r="U6" s="2">
        <f t="shared" si="3"/>
        <v>77424000000000</v>
      </c>
      <c r="V6" s="2">
        <f t="shared" si="3"/>
        <v>66978000000000</v>
      </c>
      <c r="W6" s="2">
        <f t="shared" si="3"/>
        <v>60981000000000</v>
      </c>
      <c r="X6" s="2">
        <f t="shared" si="3"/>
        <v>56414783000000</v>
      </c>
      <c r="Y6" s="2">
        <f t="shared" si="3"/>
        <v>49923094000000</v>
      </c>
      <c r="Z6" s="2">
        <f t="shared" si="3"/>
        <v>43997851000000</v>
      </c>
      <c r="AA6" s="2">
        <f t="shared" si="3"/>
        <v>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99.06</v>
      </c>
      <c r="H7" s="3">
        <f>IFERROR(INDEX(D7:G7,COUNT(D7:G7)),"")</f>
        <v>99.06</v>
      </c>
      <c r="I7" s="3">
        <f t="shared" ref="I7:AA7" si="4">IFERROR(INDEX(I51:I500,MATCH($C$7,$C$51:$C$500,0))/1000000000,"")</f>
        <v>99.06</v>
      </c>
      <c r="J7" s="3">
        <f t="shared" si="4"/>
        <v>99.06</v>
      </c>
      <c r="K7" s="3">
        <f t="shared" si="4"/>
        <v>99.06</v>
      </c>
      <c r="L7" s="3">
        <f t="shared" si="4"/>
        <v>99.06</v>
      </c>
      <c r="M7" s="3">
        <f t="shared" si="4"/>
        <v>99.06</v>
      </c>
      <c r="N7" s="3">
        <f t="shared" si="4"/>
        <v>99.06</v>
      </c>
      <c r="O7" s="3">
        <f t="shared" si="4"/>
        <v>99.06</v>
      </c>
      <c r="P7" s="3">
        <f t="shared" si="4"/>
        <v>99.06</v>
      </c>
      <c r="Q7" s="3">
        <f t="shared" si="4"/>
        <v>100.8</v>
      </c>
      <c r="R7" s="3">
        <f t="shared" si="4"/>
        <v>100.8</v>
      </c>
      <c r="S7" s="3">
        <f t="shared" si="4"/>
        <v>100.8</v>
      </c>
      <c r="T7" s="3">
        <f t="shared" si="4"/>
        <v>100.8</v>
      </c>
      <c r="U7" s="3">
        <f t="shared" si="4"/>
        <v>100.8</v>
      </c>
      <c r="V7" s="3">
        <f t="shared" si="4"/>
        <v>20.16</v>
      </c>
      <c r="W7" s="3">
        <f t="shared" si="4"/>
        <v>20.16</v>
      </c>
      <c r="X7" s="3">
        <f t="shared" si="4"/>
        <v>20.16</v>
      </c>
      <c r="Y7" s="3">
        <f t="shared" si="4"/>
        <v>20.16</v>
      </c>
      <c r="Z7" s="3">
        <f t="shared" si="4"/>
        <v>20.16</v>
      </c>
      <c r="AA7" s="3">
        <f t="shared" si="4"/>
        <v>0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12288000000000</v>
      </c>
      <c r="H8" s="2">
        <f>IFERROR(INDEX(D8:G8,COUNT(D8:G8)),"")</f>
        <v>12288000000000</v>
      </c>
      <c r="I8" s="2">
        <f t="shared" ref="I8:AA8" si="5">IFERROR(INDEX(I51:I500,MATCH($C$8,$C$51:$C$500,0)),"")</f>
        <v>38074000000000</v>
      </c>
      <c r="J8" s="2">
        <f t="shared" si="5"/>
        <v>31937000000000</v>
      </c>
      <c r="K8" s="2">
        <f t="shared" si="5"/>
        <v>24163000000000</v>
      </c>
      <c r="L8" s="2">
        <f t="shared" si="5"/>
        <v>34957000000000</v>
      </c>
      <c r="M8" s="2">
        <f t="shared" si="5"/>
        <v>35796000000000</v>
      </c>
      <c r="N8" s="2">
        <f t="shared" si="5"/>
        <v>33219000000000</v>
      </c>
      <c r="O8" s="2">
        <f t="shared" si="5"/>
        <v>17723000000000</v>
      </c>
      <c r="P8" s="2">
        <f t="shared" si="5"/>
        <v>10837000000000</v>
      </c>
      <c r="Q8" s="2">
        <f t="shared" si="5"/>
        <v>16113000000000</v>
      </c>
      <c r="R8" s="2">
        <f t="shared" si="5"/>
        <v>18008000000000</v>
      </c>
      <c r="S8" s="2">
        <f t="shared" si="5"/>
        <v>15664000000000</v>
      </c>
      <c r="T8" s="2">
        <f t="shared" si="5"/>
        <v>9802000000000</v>
      </c>
      <c r="U8" s="2">
        <f t="shared" si="5"/>
        <v>15518000000000</v>
      </c>
      <c r="V8" s="2">
        <f t="shared" si="5"/>
        <v>18796000000000</v>
      </c>
      <c r="W8" s="2">
        <f t="shared" si="5"/>
        <v>15919000000000</v>
      </c>
      <c r="X8" s="2">
        <f t="shared" si="5"/>
        <v>11443000000000</v>
      </c>
      <c r="Y8" s="2">
        <f t="shared" si="5"/>
        <v>8647000000000</v>
      </c>
      <c r="Z8" s="2">
        <f t="shared" si="5"/>
        <v>8310000000000</v>
      </c>
      <c r="AA8" s="2">
        <f t="shared" si="5"/>
        <v>12686000000000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124.04</v>
      </c>
      <c r="H9" s="3">
        <f>IFERROR(INDEX(D9:G9,COUNT(D9:G9)),"")</f>
        <v>124.04</v>
      </c>
      <c r="I9" s="3">
        <f t="shared" ref="I9:AA9" si="6">IFERROR(INDEX(I51:I500,MATCH($C$9,$C$51:$C$500,0)),"")</f>
        <v>384.34</v>
      </c>
      <c r="J9" s="3">
        <f t="shared" si="6"/>
        <v>322.39</v>
      </c>
      <c r="K9" s="3">
        <f t="shared" si="6"/>
        <v>243.92</v>
      </c>
      <c r="L9" s="3">
        <f t="shared" si="6"/>
        <v>352.88</v>
      </c>
      <c r="M9" s="3">
        <f t="shared" si="6"/>
        <v>361.35</v>
      </c>
      <c r="N9" s="3">
        <f t="shared" si="6"/>
        <v>335.33</v>
      </c>
      <c r="O9" s="3">
        <f t="shared" si="6"/>
        <v>178.91</v>
      </c>
      <c r="P9" s="3">
        <f t="shared" si="6"/>
        <v>109.4</v>
      </c>
      <c r="Q9" s="3">
        <f t="shared" si="6"/>
        <v>159.85</v>
      </c>
      <c r="R9" s="3">
        <f t="shared" si="6"/>
        <v>178.65</v>
      </c>
      <c r="S9" s="3">
        <f t="shared" si="6"/>
        <v>155.4</v>
      </c>
      <c r="T9" s="3">
        <f t="shared" si="6"/>
        <v>97.24</v>
      </c>
      <c r="U9" s="3">
        <f t="shared" si="6"/>
        <v>153.94999999999999</v>
      </c>
      <c r="V9" s="3">
        <f t="shared" si="6"/>
        <v>932.34</v>
      </c>
      <c r="W9" s="3">
        <f t="shared" si="6"/>
        <v>789.63</v>
      </c>
      <c r="X9" s="3">
        <f t="shared" si="6"/>
        <v>567.59</v>
      </c>
      <c r="Y9" s="3">
        <f t="shared" si="6"/>
        <v>428.93</v>
      </c>
      <c r="Z9" s="3">
        <f t="shared" si="6"/>
        <v>412.2</v>
      </c>
      <c r="AA9" s="3">
        <f t="shared" si="6"/>
        <v>0</v>
      </c>
    </row>
    <row r="10" spans="1:27" ht="15.5" x14ac:dyDescent="0.35">
      <c r="C10" t="s">
        <v>17</v>
      </c>
      <c r="D10" s="3">
        <f ca="1">IFERROR(IF(D9=0,"",D2/D9),"")</f>
        <v>24.508223153821348</v>
      </c>
      <c r="I10" s="3">
        <f t="shared" ref="I10:AA10" ca="1" si="7">IFERROR(IF(I9=0,"",I2/I9),"")</f>
        <v>9.0544830098350424</v>
      </c>
      <c r="J10" s="3">
        <f t="shared" ca="1" si="7"/>
        <v>8.4059679270448839</v>
      </c>
      <c r="K10" s="3">
        <f t="shared" ca="1" si="7"/>
        <v>16.193834043948836</v>
      </c>
      <c r="L10" s="3">
        <f t="shared" ca="1" si="7"/>
        <v>10.62684198594423</v>
      </c>
      <c r="M10" s="3">
        <f t="shared" ca="1" si="7"/>
        <v>11.18029611180296</v>
      </c>
      <c r="N10" s="3">
        <f t="shared" ca="1" si="7"/>
        <v>9.8708734679271171</v>
      </c>
      <c r="O10" s="3">
        <f t="shared" ca="1" si="7"/>
        <v>22.189927896707843</v>
      </c>
      <c r="P10" s="3">
        <f t="shared" ca="1" si="7"/>
        <v>34.277879341864718</v>
      </c>
      <c r="Q10" s="3">
        <f t="shared" ca="1" si="7"/>
        <v>27.776040037535189</v>
      </c>
      <c r="R10" s="3">
        <f t="shared" ca="1" si="7"/>
        <v>22.278197593059055</v>
      </c>
      <c r="S10" s="3">
        <f t="shared" ca="1" si="7"/>
        <v>19.980694980694981</v>
      </c>
      <c r="T10" s="3">
        <f t="shared" ca="1" si="7"/>
        <v>29.463183874948584</v>
      </c>
      <c r="U10" s="3">
        <f t="shared" ca="1" si="7"/>
        <v>13.965573238064307</v>
      </c>
      <c r="V10" s="3">
        <f t="shared" ca="1" si="7"/>
        <v>1.9462052470128923</v>
      </c>
      <c r="W10" s="3">
        <f t="shared" ca="1" si="7"/>
        <v>1.7901105581094945</v>
      </c>
      <c r="X10" s="3">
        <f t="shared" ca="1" si="7"/>
        <v>2.8083211473070349</v>
      </c>
      <c r="Y10" s="3">
        <f t="shared" ca="1" si="7"/>
        <v>4.4407012799291259</v>
      </c>
      <c r="Z10" s="3">
        <f t="shared" ca="1" si="7"/>
        <v>3.3562590975254731</v>
      </c>
      <c r="AA10" s="3" t="str">
        <f t="shared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37549000000000</v>
      </c>
      <c r="H11" s="2">
        <f>IFERROR(INDEX(D11:G11,COUNT(D11:G11)),"")</f>
        <v>37549000000000</v>
      </c>
      <c r="I11" s="2">
        <f t="shared" ref="I11:AA11" si="8">IFERROR(INDEX(I51:I500,MATCH($C$11,$C$51:$C$500,0)),"")</f>
        <v>34228000000000</v>
      </c>
      <c r="J11" s="2">
        <f t="shared" si="8"/>
        <v>33905000000000</v>
      </c>
      <c r="K11" s="2">
        <f t="shared" si="8"/>
        <v>29007000000000</v>
      </c>
      <c r="L11" s="2">
        <f t="shared" si="8"/>
        <v>31947000000000</v>
      </c>
      <c r="M11" s="2">
        <f t="shared" si="8"/>
        <v>38311000000000</v>
      </c>
      <c r="N11" s="2">
        <f t="shared" si="8"/>
        <v>20589000000000</v>
      </c>
      <c r="O11" s="2">
        <f t="shared" si="8"/>
        <v>18242000000000</v>
      </c>
      <c r="P11" s="2">
        <f t="shared" si="8"/>
        <v>17439000000000</v>
      </c>
      <c r="Q11" s="2">
        <f t="shared" si="8"/>
        <v>25145000000000</v>
      </c>
      <c r="R11" s="2">
        <f t="shared" si="8"/>
        <v>29767000000000</v>
      </c>
      <c r="S11" s="2">
        <f t="shared" si="8"/>
        <v>28117000000000</v>
      </c>
      <c r="T11" s="2">
        <f t="shared" si="8"/>
        <v>17672000000000</v>
      </c>
      <c r="U11" s="2">
        <f t="shared" si="8"/>
        <v>14696000000000</v>
      </c>
      <c r="V11" s="2">
        <f t="shared" si="8"/>
        <v>13118000000000</v>
      </c>
      <c r="W11" s="2">
        <f t="shared" si="8"/>
        <v>9634000000000</v>
      </c>
      <c r="X11" s="2">
        <f t="shared" si="8"/>
        <v>9119849000000</v>
      </c>
      <c r="Y11" s="2">
        <f t="shared" si="8"/>
        <v>7805460000000</v>
      </c>
      <c r="Z11" s="2">
        <f t="shared" si="8"/>
        <v>6889945000000</v>
      </c>
      <c r="AA11" s="2">
        <f t="shared" si="8"/>
        <v>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31186000000000</v>
      </c>
      <c r="H12" s="2">
        <f>IFERROR(INDEX(D12:G12,COUNT(D12:G12)),"")</f>
        <v>31186000000000</v>
      </c>
      <c r="I12" s="2">
        <f t="shared" ref="I12:AA12" si="9">IFERROR(INDEX(I51:I500,MATCH($C$12,$C$51:$C$500,0)),"")</f>
        <v>40683000000000</v>
      </c>
      <c r="J12" s="2">
        <f t="shared" si="9"/>
        <v>42963000000000</v>
      </c>
      <c r="K12" s="2">
        <f t="shared" si="9"/>
        <v>39117000000000</v>
      </c>
      <c r="L12" s="2">
        <f t="shared" si="9"/>
        <v>31094000000000</v>
      </c>
      <c r="M12" s="2">
        <f t="shared" si="9"/>
        <v>30767000000000</v>
      </c>
      <c r="N12" s="2">
        <f t="shared" si="9"/>
        <v>44873000000000</v>
      </c>
      <c r="O12" s="2">
        <f t="shared" si="9"/>
        <v>33842000000000</v>
      </c>
      <c r="P12" s="2">
        <f t="shared" si="9"/>
        <v>26648000000000</v>
      </c>
      <c r="Q12" s="2">
        <f t="shared" si="9"/>
        <v>10327000000000</v>
      </c>
      <c r="R12" s="2">
        <f t="shared" si="9"/>
        <v>2032000000000</v>
      </c>
      <c r="S12" s="2">
        <f t="shared" si="9"/>
        <v>6495000000000</v>
      </c>
      <c r="T12" s="2">
        <f t="shared" si="9"/>
        <v>5780000000000</v>
      </c>
      <c r="U12" s="2">
        <f t="shared" si="9"/>
        <v>5560000000000</v>
      </c>
      <c r="V12" s="2">
        <f t="shared" si="9"/>
        <v>6157000000000</v>
      </c>
      <c r="W12" s="2">
        <f t="shared" si="9"/>
        <v>8237000000000</v>
      </c>
      <c r="X12" s="2">
        <f t="shared" si="9"/>
        <v>12895000000000</v>
      </c>
      <c r="Y12" s="2">
        <f t="shared" si="9"/>
        <v>14325000000000</v>
      </c>
      <c r="Z12" s="2">
        <f t="shared" si="9"/>
        <v>11993000000000</v>
      </c>
      <c r="AA12" s="2">
        <f t="shared" si="9"/>
        <v>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68735000000000</v>
      </c>
      <c r="H13" s="2">
        <f>IFERROR(INDEX(D13:G13,COUNT(D13:G13)),"")</f>
        <v>68735000000000</v>
      </c>
      <c r="I13" s="2">
        <f t="shared" ref="I13:AA13" si="10">IFERROR(INDEX(I51:I500,MATCH($C$13,$C$51:$C$500,0)),"")</f>
        <v>74911000000000</v>
      </c>
      <c r="J13" s="2">
        <f t="shared" si="10"/>
        <v>76868000000000</v>
      </c>
      <c r="K13" s="2">
        <f t="shared" si="10"/>
        <v>68124000000000</v>
      </c>
      <c r="L13" s="2">
        <f t="shared" si="10"/>
        <v>63041000000000</v>
      </c>
      <c r="M13" s="2">
        <f t="shared" si="10"/>
        <v>69078000000000</v>
      </c>
      <c r="N13" s="2">
        <f t="shared" si="10"/>
        <v>65462000000000</v>
      </c>
      <c r="O13" s="2">
        <f t="shared" si="10"/>
        <v>52084000000000</v>
      </c>
      <c r="P13" s="2">
        <f t="shared" si="10"/>
        <v>44087000000000</v>
      </c>
      <c r="Q13" s="2">
        <f t="shared" si="10"/>
        <v>35472000000000</v>
      </c>
      <c r="R13" s="2">
        <f t="shared" si="10"/>
        <v>31799000000000</v>
      </c>
      <c r="S13" s="2">
        <f t="shared" si="10"/>
        <v>34612000000000</v>
      </c>
      <c r="T13" s="2">
        <f t="shared" si="10"/>
        <v>23452000000000</v>
      </c>
      <c r="U13" s="2">
        <f t="shared" si="10"/>
        <v>20256000000000</v>
      </c>
      <c r="V13" s="2">
        <f t="shared" si="10"/>
        <v>19275000000000</v>
      </c>
      <c r="W13" s="2">
        <f t="shared" si="10"/>
        <v>17871000000000</v>
      </c>
      <c r="X13" s="2">
        <f t="shared" si="10"/>
        <v>22015000000000</v>
      </c>
      <c r="Y13" s="2">
        <f t="shared" si="10"/>
        <v>22131000000000</v>
      </c>
      <c r="Z13" s="2">
        <f t="shared" si="10"/>
        <v>18883000000000</v>
      </c>
      <c r="AA13" s="2">
        <f t="shared" si="10"/>
        <v>0</v>
      </c>
    </row>
    <row r="14" spans="1:27" ht="15.5" x14ac:dyDescent="0.35">
      <c r="C14" t="s">
        <v>26</v>
      </c>
      <c r="D14" s="2">
        <f>IFERROR(INDEX(D51:D500,MATCH($C$14,$C$51:$C$500,0)),"")</f>
        <v>-1021000000000</v>
      </c>
      <c r="H14" s="2">
        <f>IFERROR(SUM(D14:G14)*(4/MAX(1,COUNT(D14:G14))),"")</f>
        <v>-4084000000000</v>
      </c>
      <c r="I14" s="2">
        <f t="shared" ref="I14:AA14" si="11">IFERROR(INDEX(I51:I500,MATCH($C$14,$C$51:$C$500,0)),"")</f>
        <v>-5206000000000</v>
      </c>
      <c r="J14" s="2">
        <f t="shared" si="11"/>
        <v>-5208000000000</v>
      </c>
      <c r="K14" s="2">
        <f t="shared" si="11"/>
        <v>-4652000000000</v>
      </c>
      <c r="L14" s="2">
        <f t="shared" si="11"/>
        <v>-4033000000000</v>
      </c>
      <c r="M14" s="2">
        <f t="shared" si="11"/>
        <v>-4365000000000</v>
      </c>
      <c r="N14" s="2">
        <f t="shared" si="11"/>
        <v>-4520000000000</v>
      </c>
      <c r="O14" s="2">
        <f t="shared" si="11"/>
        <v>-4240000000000</v>
      </c>
      <c r="P14" s="2">
        <f t="shared" si="11"/>
        <v>-3507000000000</v>
      </c>
      <c r="Q14" s="2">
        <f t="shared" si="11"/>
        <v>-2769000000000</v>
      </c>
      <c r="R14" s="2">
        <f t="shared" si="11"/>
        <v>-2810000000000</v>
      </c>
      <c r="S14" s="2">
        <f t="shared" si="11"/>
        <v>-2481000000000</v>
      </c>
      <c r="T14" s="2">
        <f t="shared" si="11"/>
        <v>-1814000000000</v>
      </c>
      <c r="U14" s="2">
        <f t="shared" si="11"/>
        <v>-1504000000000</v>
      </c>
      <c r="V14" s="2">
        <f t="shared" si="11"/>
        <v>-2055000000000</v>
      </c>
      <c r="W14" s="2">
        <f t="shared" si="11"/>
        <v>-1637000000000</v>
      </c>
      <c r="X14" s="2">
        <f t="shared" si="11"/>
        <v>-1928035000000</v>
      </c>
      <c r="Y14" s="2">
        <f t="shared" si="11"/>
        <v>-2000023000000</v>
      </c>
      <c r="Z14" s="2">
        <f t="shared" si="11"/>
        <v>-1581818000000</v>
      </c>
      <c r="AA14" s="2">
        <f t="shared" si="11"/>
        <v>-1436165000000</v>
      </c>
    </row>
    <row r="15" spans="1:27" ht="15.5" x14ac:dyDescent="0.35">
      <c r="C15" t="s">
        <v>27</v>
      </c>
      <c r="D15" s="2">
        <f>IFERROR(INDEX(D51:D500,MATCH($C$15,$C$51:$C$500,0)),"")</f>
        <v>-2194000000000</v>
      </c>
      <c r="H15" s="2">
        <f>IFERROR(SUM(D15:G15)*(4/MAX(1,COUNT(D15:G15))),"")</f>
        <v>-8776000000000</v>
      </c>
      <c r="I15" s="2">
        <f t="shared" ref="I15:AA15" si="12">IFERROR(INDEX(I51:I500,MATCH($C$15,$C$51:$C$500,0)),"")</f>
        <v>-6644000000000</v>
      </c>
      <c r="J15" s="2">
        <f t="shared" si="12"/>
        <v>-8118000000000</v>
      </c>
      <c r="K15" s="2">
        <f t="shared" si="12"/>
        <v>-8586000000000</v>
      </c>
      <c r="L15" s="2">
        <f t="shared" si="12"/>
        <v>-8659000000000</v>
      </c>
      <c r="M15" s="2">
        <f t="shared" si="12"/>
        <v>-9730000000000</v>
      </c>
      <c r="N15" s="2">
        <f t="shared" si="12"/>
        <v>-9212000000000</v>
      </c>
      <c r="O15" s="2">
        <f t="shared" si="12"/>
        <v>-10316000000000</v>
      </c>
      <c r="P15" s="2">
        <f t="shared" si="12"/>
        <v>-9426000000000</v>
      </c>
      <c r="Q15" s="2">
        <f t="shared" si="12"/>
        <v>-9958000000000</v>
      </c>
      <c r="R15" s="2">
        <f t="shared" si="12"/>
        <v>-9017000000000</v>
      </c>
      <c r="S15" s="2">
        <f t="shared" si="12"/>
        <v>-8025000000000</v>
      </c>
      <c r="T15" s="2">
        <f t="shared" si="12"/>
        <v>-7338000000000</v>
      </c>
      <c r="U15" s="2">
        <f t="shared" si="12"/>
        <v>-6859000000000</v>
      </c>
      <c r="V15" s="2">
        <f t="shared" si="12"/>
        <v>-5866000000000</v>
      </c>
      <c r="W15" s="2">
        <f t="shared" si="12"/>
        <v>-5387000000000</v>
      </c>
      <c r="X15" s="2">
        <f t="shared" si="12"/>
        <v>-5546039000000</v>
      </c>
      <c r="Y15" s="2">
        <f t="shared" si="12"/>
        <v>-6373076000000</v>
      </c>
      <c r="Z15" s="2">
        <f t="shared" si="12"/>
        <v>-5639695000000</v>
      </c>
      <c r="AA15" s="2">
        <f t="shared" si="12"/>
        <v>-7927823000000</v>
      </c>
    </row>
    <row r="16" spans="1:27" ht="15.5" x14ac:dyDescent="0.35">
      <c r="C16" t="s">
        <v>28</v>
      </c>
      <c r="D16" s="2">
        <f>IFERROR(INDEX(D51:D500,MATCH($C$16,$C$51:$C$500,0)),"")</f>
        <v>8248000000000</v>
      </c>
      <c r="H16" s="2">
        <f>IFERROR(SUM(D16:G16)*(4/MAX(1,COUNT(D16:G16))),"")</f>
        <v>32992000000000</v>
      </c>
      <c r="I16" s="2">
        <f t="shared" ref="I16:AA16" si="13">IFERROR(INDEX(I51:I500,MATCH($C$16,$C$51:$C$500,0)),"")</f>
        <v>31102000000000</v>
      </c>
      <c r="J16" s="2">
        <f t="shared" si="13"/>
        <v>37615000000000</v>
      </c>
      <c r="K16" s="2">
        <f t="shared" si="13"/>
        <v>40794000000000</v>
      </c>
      <c r="L16" s="2">
        <f t="shared" si="13"/>
        <v>36339000000000</v>
      </c>
      <c r="M16" s="2">
        <f t="shared" si="13"/>
        <v>43678000000000</v>
      </c>
      <c r="N16" s="2">
        <f t="shared" si="13"/>
        <v>38775000000000</v>
      </c>
      <c r="O16" s="2">
        <f t="shared" si="13"/>
        <v>37908000000000</v>
      </c>
      <c r="P16" s="2">
        <f t="shared" si="13"/>
        <v>36405000000000</v>
      </c>
      <c r="Q16" s="2">
        <f t="shared" si="13"/>
        <v>42659000000000</v>
      </c>
      <c r="R16" s="2">
        <f t="shared" si="13"/>
        <v>38189000000000</v>
      </c>
      <c r="S16" s="2">
        <f t="shared" si="13"/>
        <v>31342000000000</v>
      </c>
      <c r="T16" s="2">
        <f t="shared" si="13"/>
        <v>28784000000000</v>
      </c>
      <c r="U16" s="2">
        <f t="shared" si="13"/>
        <v>27149000000000</v>
      </c>
      <c r="V16" s="2">
        <f t="shared" si="13"/>
        <v>24228000000000</v>
      </c>
      <c r="W16" s="2">
        <f t="shared" si="13"/>
        <v>20857000000000</v>
      </c>
      <c r="X16" s="2">
        <f t="shared" si="13"/>
        <v>21416351000000</v>
      </c>
      <c r="Y16" s="2">
        <f t="shared" si="13"/>
        <v>22349288000000</v>
      </c>
      <c r="Z16" s="2">
        <f t="shared" si="13"/>
        <v>20312806000000</v>
      </c>
      <c r="AA16" s="2">
        <f t="shared" si="13"/>
        <v>25595653000000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ht="15.5" x14ac:dyDescent="0.35">
      <c r="A19" t="s">
        <v>50</v>
      </c>
      <c r="C19" t="s">
        <v>51</v>
      </c>
    </row>
    <row r="20" spans="1:27" ht="15.5" x14ac:dyDescent="0.35">
      <c r="A20" t="s">
        <v>52</v>
      </c>
      <c r="C20" t="s">
        <v>53</v>
      </c>
      <c r="D20" s="2">
        <f ca="1">IFERROR(D21*D2,"")</f>
        <v>301142400000000</v>
      </c>
      <c r="H20" s="2">
        <f t="shared" ref="H20:AA20" ca="1" si="14">IFERROR(H21*H2,"")</f>
        <v>301142400000000</v>
      </c>
      <c r="I20" s="2">
        <f t="shared" ca="1" si="14"/>
        <v>344728800000000</v>
      </c>
      <c r="J20" s="2">
        <f t="shared" ca="1" si="14"/>
        <v>268452600000000</v>
      </c>
      <c r="K20" s="2">
        <f t="shared" ca="1" si="14"/>
        <v>391287000000000</v>
      </c>
      <c r="L20" s="2">
        <f t="shared" ca="1" si="14"/>
        <v>371475000000000</v>
      </c>
      <c r="M20" s="2">
        <f t="shared" ca="1" si="14"/>
        <v>400202400000000</v>
      </c>
      <c r="N20" s="2">
        <f t="shared" ca="1" si="14"/>
        <v>327888600000000</v>
      </c>
      <c r="O20" s="2">
        <f t="shared" ca="1" si="14"/>
        <v>393268200000000</v>
      </c>
      <c r="P20" s="2">
        <f t="shared" ca="1" si="14"/>
        <v>371475000000000</v>
      </c>
      <c r="Q20" s="2">
        <f t="shared" ca="1" si="14"/>
        <v>447552000000000</v>
      </c>
      <c r="R20" s="2">
        <f t="shared" ca="1" si="14"/>
        <v>401184000000000</v>
      </c>
      <c r="S20" s="2">
        <f t="shared" ca="1" si="14"/>
        <v>312984000000000</v>
      </c>
      <c r="T20" s="2">
        <f t="shared" ca="1" si="14"/>
        <v>288792000000000</v>
      </c>
      <c r="U20" s="2">
        <f t="shared" ca="1" si="14"/>
        <v>216720000000000</v>
      </c>
      <c r="V20" s="2">
        <f t="shared" ca="1" si="14"/>
        <v>36580824000000</v>
      </c>
      <c r="W20" s="2">
        <f t="shared" ca="1" si="14"/>
        <v>28496664000000</v>
      </c>
      <c r="X20" s="2">
        <f t="shared" ca="1" si="14"/>
        <v>32134536000000</v>
      </c>
      <c r="Y20" s="2">
        <f t="shared" ca="1" si="14"/>
        <v>38399760000000</v>
      </c>
      <c r="Z20" s="2">
        <f t="shared" ca="1" si="14"/>
        <v>27890352000000</v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99060000000</v>
      </c>
      <c r="H21" s="2">
        <f>IFERROR(INDEX(D21:G21,COUNT(D21:G21)),"")</f>
        <v>99060000000</v>
      </c>
      <c r="I21" s="2">
        <f t="shared" ref="I21:AA21" si="15">IFERROR(INDEX(I51:I500,MATCH($C$7,$C$51:$C$500,0)),"")</f>
        <v>99060000000</v>
      </c>
      <c r="J21" s="2">
        <f t="shared" si="15"/>
        <v>99060000000</v>
      </c>
      <c r="K21" s="2">
        <f t="shared" si="15"/>
        <v>99060000000</v>
      </c>
      <c r="L21" s="2">
        <f t="shared" si="15"/>
        <v>99060000000</v>
      </c>
      <c r="M21" s="2">
        <f t="shared" si="15"/>
        <v>99060000000</v>
      </c>
      <c r="N21" s="2">
        <f t="shared" si="15"/>
        <v>99060000000</v>
      </c>
      <c r="O21" s="2">
        <f t="shared" si="15"/>
        <v>99060000000</v>
      </c>
      <c r="P21" s="2">
        <f t="shared" si="15"/>
        <v>99060000000</v>
      </c>
      <c r="Q21" s="2">
        <f t="shared" si="15"/>
        <v>100800000000</v>
      </c>
      <c r="R21" s="2">
        <f t="shared" si="15"/>
        <v>100800000000</v>
      </c>
      <c r="S21" s="2">
        <f t="shared" si="15"/>
        <v>100800000000</v>
      </c>
      <c r="T21" s="2">
        <f t="shared" si="15"/>
        <v>100800000000</v>
      </c>
      <c r="U21" s="2">
        <f t="shared" si="15"/>
        <v>100800000000</v>
      </c>
      <c r="V21" s="2">
        <f t="shared" si="15"/>
        <v>20160000000</v>
      </c>
      <c r="W21" s="2">
        <f t="shared" si="15"/>
        <v>20160000000</v>
      </c>
      <c r="X21" s="2">
        <f t="shared" si="15"/>
        <v>20160000000</v>
      </c>
      <c r="Y21" s="2">
        <f t="shared" si="15"/>
        <v>20160000000</v>
      </c>
      <c r="Z21" s="2">
        <f t="shared" si="15"/>
        <v>20160000000</v>
      </c>
      <c r="AA21" s="2">
        <f t="shared" si="15"/>
        <v>0</v>
      </c>
    </row>
    <row r="23" spans="1:27" ht="15.5" x14ac:dyDescent="0.35">
      <c r="B23" t="s">
        <v>54</v>
      </c>
      <c r="C23" t="s">
        <v>55</v>
      </c>
      <c r="D23" s="3">
        <f>IFERROR(D5/D6*100,"")</f>
        <v>2.8374302034529233</v>
      </c>
      <c r="H23" s="3">
        <f t="shared" ref="H23:AA23" si="16">IFERROR(H5/H6*100,"")</f>
        <v>11.349720813811693</v>
      </c>
      <c r="I23" s="3">
        <f t="shared" si="16"/>
        <v>11.92663597653733</v>
      </c>
      <c r="J23" s="3">
        <f t="shared" si="16"/>
        <v>15.037223418328965</v>
      </c>
      <c r="K23" s="3">
        <f t="shared" si="16"/>
        <v>14.743679820135155</v>
      </c>
      <c r="L23" s="3">
        <f t="shared" si="16"/>
        <v>15.052726078975226</v>
      </c>
      <c r="M23" s="3">
        <f t="shared" si="16"/>
        <v>18.409342567693038</v>
      </c>
      <c r="N23" s="3">
        <f t="shared" si="16"/>
        <v>14.554674122542167</v>
      </c>
      <c r="O23" s="3">
        <f t="shared" si="16"/>
        <v>14.178251599147121</v>
      </c>
      <c r="P23" s="3">
        <f t="shared" si="16"/>
        <v>19.474352744601585</v>
      </c>
      <c r="Q23" s="3">
        <f t="shared" si="16"/>
        <v>17.793632390974761</v>
      </c>
      <c r="R23" s="3">
        <f t="shared" si="16"/>
        <v>16.420639733191845</v>
      </c>
      <c r="S23" s="3">
        <f t="shared" si="16"/>
        <v>17.264631587960782</v>
      </c>
      <c r="T23" s="3">
        <f t="shared" si="16"/>
        <v>17.025253991291727</v>
      </c>
      <c r="U23" s="3">
        <f t="shared" si="16"/>
        <v>18.491682165736723</v>
      </c>
      <c r="V23" s="3">
        <f t="shared" si="16"/>
        <v>19.224222879154347</v>
      </c>
      <c r="W23" s="3">
        <f t="shared" si="16"/>
        <v>17.999048884078647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 t="str">
        <f t="shared" si="16"/>
        <v/>
      </c>
    </row>
    <row r="24" spans="1:27" ht="15.5" x14ac:dyDescent="0.35">
      <c r="C24" t="s">
        <v>56</v>
      </c>
      <c r="D24" s="4">
        <f>IFERROR(_xlfn.RRI(5,I23,D23),"")</f>
        <v>-0.24961966399228541</v>
      </c>
      <c r="H24" s="4">
        <f t="shared" ref="H24:AA24" si="17">IFERROR(_xlfn.RRI(5,M23,H23),"")</f>
        <v>-9.2201669166135147E-2</v>
      </c>
      <c r="I24" s="4">
        <f t="shared" si="17"/>
        <v>-3.904490097111224E-2</v>
      </c>
      <c r="J24" s="4">
        <f t="shared" si="17"/>
        <v>1.1833361809518106E-2</v>
      </c>
      <c r="K24" s="4">
        <f t="shared" si="17"/>
        <v>-5.4136271354827681E-2</v>
      </c>
      <c r="L24" s="4">
        <f t="shared" si="17"/>
        <v>-3.2902837766902282E-2</v>
      </c>
      <c r="M24" s="4">
        <f t="shared" si="17"/>
        <v>2.3127225178246613E-2</v>
      </c>
      <c r="N24" s="4">
        <f t="shared" si="17"/>
        <v>-3.3573045834637827E-2</v>
      </c>
      <c r="O24" s="4">
        <f t="shared" si="17"/>
        <v>-3.5936110859938419E-2</v>
      </c>
      <c r="P24" s="4">
        <f t="shared" si="17"/>
        <v>1.0409270952518757E-2</v>
      </c>
      <c r="Q24" s="4">
        <f t="shared" si="17"/>
        <v>-1.5347100239164968E-2</v>
      </c>
      <c r="R24" s="4">
        <f t="shared" si="17"/>
        <v>-1.8188525844868297E-2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 t="str">
        <f t="shared" si="17"/>
        <v/>
      </c>
    </row>
    <row r="25" spans="1:27" ht="15.5" x14ac:dyDescent="0.35">
      <c r="A25" t="s">
        <v>57</v>
      </c>
      <c r="C25" t="s">
        <v>58</v>
      </c>
      <c r="D25" s="3">
        <f>IFERROR(INDEX(D51:D500,MATCH($A$25,$C$51:$C$500,0)),"")</f>
        <v>43.85</v>
      </c>
      <c r="H25" s="3">
        <f>IFERROR(INDEX(D25:G25,COUNT(D25:G25)),"")</f>
        <v>43.85</v>
      </c>
      <c r="I25" s="3">
        <f t="shared" ref="I25:AA25" si="18">IFERROR(INDEX(I51:I500,MATCH($C$25,$C$51:$C$500,0)),"")</f>
        <v>179.83</v>
      </c>
      <c r="J25" s="3">
        <f t="shared" si="18"/>
        <v>226.15</v>
      </c>
      <c r="K25" s="3">
        <f t="shared" si="18"/>
        <v>247.92</v>
      </c>
      <c r="L25" s="3">
        <f t="shared" si="18"/>
        <v>209.49</v>
      </c>
      <c r="M25" s="3">
        <f t="shared" si="18"/>
        <v>249.94</v>
      </c>
      <c r="N25" s="3">
        <f t="shared" si="18"/>
        <v>210.01</v>
      </c>
      <c r="O25" s="3">
        <f t="shared" si="18"/>
        <v>188.4</v>
      </c>
      <c r="P25" s="3">
        <f t="shared" si="18"/>
        <v>182.03</v>
      </c>
      <c r="Q25" s="3">
        <f t="shared" si="18"/>
        <v>219.69</v>
      </c>
      <c r="R25" s="3">
        <f t="shared" si="18"/>
        <v>191.98</v>
      </c>
      <c r="S25" s="3">
        <f t="shared" si="18"/>
        <v>153.66</v>
      </c>
      <c r="T25" s="3">
        <f t="shared" si="18"/>
        <v>145.22</v>
      </c>
      <c r="U25" s="3">
        <f t="shared" si="18"/>
        <v>140.91999999999999</v>
      </c>
      <c r="V25" s="3">
        <f t="shared" si="18"/>
        <v>637.4</v>
      </c>
      <c r="W25" s="3">
        <f t="shared" si="18"/>
        <v>543.9</v>
      </c>
      <c r="X25" s="3">
        <f t="shared" si="18"/>
        <v>787.22</v>
      </c>
      <c r="Y25" s="3">
        <f t="shared" si="18"/>
        <v>792.47</v>
      </c>
      <c r="Z25" s="3">
        <f t="shared" si="18"/>
        <v>727.83</v>
      </c>
      <c r="AA25" s="3">
        <f t="shared" si="18"/>
        <v>0</v>
      </c>
    </row>
    <row r="26" spans="1:27" ht="15.5" x14ac:dyDescent="0.35">
      <c r="C26" t="s">
        <v>59</v>
      </c>
      <c r="D26" s="4">
        <f>IFERROR(_xlfn.RRI(5,I25,D25),"")</f>
        <v>-0.2459129360961716</v>
      </c>
      <c r="H26" s="4">
        <f t="shared" ref="H26:AA26" si="19">IFERROR(_xlfn.RRI(5,M25,H25),"")</f>
        <v>-0.2939641290354017</v>
      </c>
      <c r="I26" s="4">
        <f t="shared" si="19"/>
        <v>-3.0552190068180662E-2</v>
      </c>
      <c r="J26" s="4">
        <f t="shared" si="19"/>
        <v>3.7201506092189973E-2</v>
      </c>
      <c r="K26" s="4">
        <f t="shared" si="19"/>
        <v>6.3735660809290495E-2</v>
      </c>
      <c r="L26" s="4">
        <f t="shared" si="19"/>
        <v>-9.4632303722109734E-3</v>
      </c>
      <c r="M26" s="4">
        <f t="shared" si="19"/>
        <v>5.4182871903918572E-2</v>
      </c>
      <c r="N26" s="4">
        <f t="shared" si="19"/>
        <v>6.4475889866424607E-2</v>
      </c>
      <c r="O26" s="4">
        <f t="shared" si="19"/>
        <v>5.344263993614029E-2</v>
      </c>
      <c r="P26" s="4">
        <f t="shared" si="19"/>
        <v>5.2528990946107079E-2</v>
      </c>
      <c r="Q26" s="4">
        <f t="shared" si="19"/>
        <v>-0.19187294622238515</v>
      </c>
      <c r="R26" s="4">
        <f t="shared" si="19"/>
        <v>-0.1880161606515165</v>
      </c>
      <c r="S26" s="4">
        <f t="shared" si="19"/>
        <v>-0.27873818246438409</v>
      </c>
      <c r="T26" s="4">
        <f t="shared" si="19"/>
        <v>-0.28778892883630303</v>
      </c>
      <c r="U26" s="4">
        <f t="shared" si="19"/>
        <v>-0.27990708752551141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>
        <f t="shared" si="19"/>
        <v>0</v>
      </c>
    </row>
    <row r="27" spans="1:27" ht="15.5" x14ac:dyDescent="0.35">
      <c r="C27" t="s">
        <v>60</v>
      </c>
      <c r="D27" s="3">
        <f>IFERROR(D4/D21,"")</f>
        <v>375.41893801736319</v>
      </c>
      <c r="H27" s="3">
        <f t="shared" ref="H27:AA27" si="20">IFERROR(H4/H21,"")</f>
        <v>1501.6757520694528</v>
      </c>
      <c r="I27" s="3">
        <f t="shared" si="20"/>
        <v>1481.3446396123561</v>
      </c>
      <c r="J27" s="3">
        <f t="shared" si="20"/>
        <v>1513.900666262871</v>
      </c>
      <c r="K27" s="3">
        <f t="shared" si="20"/>
        <v>1506.3194023823944</v>
      </c>
      <c r="L27" s="3">
        <f t="shared" si="20"/>
        <v>1487.0381586917019</v>
      </c>
      <c r="M27" s="3">
        <f t="shared" si="20"/>
        <v>1445.689481122552</v>
      </c>
      <c r="N27" s="3">
        <f t="shared" si="20"/>
        <v>1377.569150010095</v>
      </c>
      <c r="O27" s="3">
        <f t="shared" si="20"/>
        <v>1368.534221683828</v>
      </c>
      <c r="P27" s="3">
        <f t="shared" si="20"/>
        <v>1320.2503533212196</v>
      </c>
      <c r="Q27" s="3">
        <f t="shared" si="20"/>
        <v>1272.3809523809523</v>
      </c>
      <c r="R27" s="3">
        <f t="shared" si="20"/>
        <v>1154.0972222222222</v>
      </c>
      <c r="S27" s="3">
        <f t="shared" si="20"/>
        <v>1016.5674603174604</v>
      </c>
      <c r="T27" s="3">
        <f t="shared" si="20"/>
        <v>889.84126984126988</v>
      </c>
      <c r="U27" s="3">
        <f t="shared" si="20"/>
        <v>823.08531746031747</v>
      </c>
      <c r="V27" s="3">
        <f t="shared" si="20"/>
        <v>3826.5376984126983</v>
      </c>
      <c r="W27" s="3">
        <f t="shared" si="20"/>
        <v>3534.375</v>
      </c>
      <c r="X27" s="3">
        <f t="shared" si="20"/>
        <v>3404.2252480158731</v>
      </c>
      <c r="Y27" s="3">
        <f t="shared" si="20"/>
        <v>3349.4987599206347</v>
      </c>
      <c r="Z27" s="3">
        <f t="shared" si="20"/>
        <v>3172.2888888888888</v>
      </c>
      <c r="AA27" s="3" t="str">
        <f t="shared" si="20"/>
        <v/>
      </c>
    </row>
    <row r="28" spans="1:27" ht="15.5" x14ac:dyDescent="0.35">
      <c r="C28" t="s">
        <v>61</v>
      </c>
      <c r="D28" s="4">
        <f>IFERROR(_xlfn.RRI(5,I27,D27),"")</f>
        <v>-0.24007275824918217</v>
      </c>
      <c r="H28" s="4">
        <f t="shared" ref="H28:AA28" si="21">IFERROR(_xlfn.RRI(5,M27,H27),"")</f>
        <v>7.6280051750994282E-3</v>
      </c>
      <c r="I28" s="4">
        <f t="shared" si="21"/>
        <v>1.4631965354808152E-2</v>
      </c>
      <c r="J28" s="4">
        <f t="shared" si="21"/>
        <v>2.0395051155308597E-2</v>
      </c>
      <c r="K28" s="4">
        <f t="shared" si="21"/>
        <v>2.6720315848629106E-2</v>
      </c>
      <c r="L28" s="4">
        <f t="shared" si="21"/>
        <v>3.1670448843905241E-2</v>
      </c>
      <c r="M28" s="4">
        <f t="shared" si="21"/>
        <v>4.6083916948980841E-2</v>
      </c>
      <c r="N28" s="4">
        <f t="shared" si="21"/>
        <v>6.2662709719012444E-2</v>
      </c>
      <c r="O28" s="4">
        <f t="shared" si="21"/>
        <v>8.9904946410344078E-2</v>
      </c>
      <c r="P28" s="4">
        <f t="shared" si="21"/>
        <v>9.9112855592885962E-2</v>
      </c>
      <c r="Q28" s="4">
        <f t="shared" si="21"/>
        <v>-0.19765300102748062</v>
      </c>
      <c r="R28" s="4">
        <f t="shared" si="21"/>
        <v>-0.20055985380094188</v>
      </c>
      <c r="S28" s="4">
        <f t="shared" si="21"/>
        <v>-0.2147217242243411</v>
      </c>
      <c r="T28" s="4">
        <f t="shared" si="21"/>
        <v>-0.23287427890652213</v>
      </c>
      <c r="U28" s="4">
        <f t="shared" si="21"/>
        <v>-0.23649053558795874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62</v>
      </c>
      <c r="H29" s="4">
        <f t="shared" ref="H29:AA29" si="22">IFERROR(((H25-I25)/I25)*100%,"")</f>
        <v>-0.7561585942278819</v>
      </c>
      <c r="I29" s="4">
        <f t="shared" si="22"/>
        <v>-0.20481980986071188</v>
      </c>
      <c r="J29" s="4">
        <f t="shared" si="22"/>
        <v>-8.781058405937392E-2</v>
      </c>
      <c r="K29" s="4">
        <f t="shared" si="22"/>
        <v>0.18344551052556196</v>
      </c>
      <c r="L29" s="4">
        <f t="shared" si="22"/>
        <v>-0.16183884132191723</v>
      </c>
      <c r="M29" s="4">
        <f t="shared" si="22"/>
        <v>0.19013380315223088</v>
      </c>
      <c r="N29" s="4">
        <f t="shared" si="22"/>
        <v>0.11470276008492561</v>
      </c>
      <c r="O29" s="4">
        <f t="shared" si="22"/>
        <v>3.4994231720046169E-2</v>
      </c>
      <c r="P29" s="4">
        <f t="shared" si="22"/>
        <v>-0.17142336929309479</v>
      </c>
      <c r="Q29" s="4">
        <f t="shared" si="22"/>
        <v>0.14433795186998652</v>
      </c>
      <c r="R29" s="4">
        <f t="shared" si="22"/>
        <v>0.24938175191982295</v>
      </c>
      <c r="S29" s="4">
        <f t="shared" si="22"/>
        <v>5.8118716430243751E-2</v>
      </c>
      <c r="T29" s="4">
        <f t="shared" si="22"/>
        <v>3.0513766676128384E-2</v>
      </c>
      <c r="U29" s="4">
        <f t="shared" si="22"/>
        <v>-0.77891433950423605</v>
      </c>
      <c r="V29" s="4">
        <f t="shared" si="22"/>
        <v>0.17190660047802905</v>
      </c>
      <c r="W29" s="4">
        <f t="shared" si="22"/>
        <v>-0.30908767561799755</v>
      </c>
      <c r="X29" s="4">
        <f t="shared" si="22"/>
        <v>-6.6248564614433351E-3</v>
      </c>
      <c r="Y29" s="4">
        <f t="shared" si="22"/>
        <v>8.8811947844963768E-2</v>
      </c>
      <c r="Z29" s="4" t="str">
        <f t="shared" si="22"/>
        <v/>
      </c>
      <c r="AA29" s="4" t="str">
        <f t="shared" si="22"/>
        <v/>
      </c>
    </row>
    <row r="30" spans="1:27" ht="15.5" x14ac:dyDescent="0.35">
      <c r="C30" t="s">
        <v>63</v>
      </c>
      <c r="H30" s="4">
        <f t="shared" ref="H30:AA30" si="23">IFERROR(((H27-I27)/I27)*100%,"")</f>
        <v>1.3724768641561341E-2</v>
      </c>
      <c r="I30" s="4">
        <f t="shared" si="23"/>
        <v>-2.1504731040829037E-2</v>
      </c>
      <c r="J30" s="4">
        <f t="shared" si="23"/>
        <v>5.0329723354064892E-3</v>
      </c>
      <c r="K30" s="4">
        <f t="shared" si="23"/>
        <v>1.2966206400282374E-2</v>
      </c>
      <c r="L30" s="4">
        <f t="shared" si="23"/>
        <v>2.860135465400454E-2</v>
      </c>
      <c r="M30" s="4">
        <f t="shared" si="23"/>
        <v>4.9449663642625749E-2</v>
      </c>
      <c r="N30" s="4">
        <f t="shared" si="23"/>
        <v>6.6019016427301827E-3</v>
      </c>
      <c r="O30" s="4">
        <f t="shared" si="23"/>
        <v>3.6571751896256381E-2</v>
      </c>
      <c r="P30" s="4">
        <f t="shared" si="23"/>
        <v>3.7621909421617243E-2</v>
      </c>
      <c r="Q30" s="4">
        <f t="shared" si="23"/>
        <v>0.10249026501508597</v>
      </c>
      <c r="R30" s="4">
        <f t="shared" si="23"/>
        <v>0.1352883770859763</v>
      </c>
      <c r="S30" s="4">
        <f t="shared" si="23"/>
        <v>0.14241437745272922</v>
      </c>
      <c r="T30" s="4">
        <f t="shared" si="23"/>
        <v>8.110453553822608E-2</v>
      </c>
      <c r="U30" s="4">
        <f t="shared" si="23"/>
        <v>-0.78490076870228009</v>
      </c>
      <c r="V30" s="4">
        <f t="shared" si="23"/>
        <v>8.266318611146195E-2</v>
      </c>
      <c r="W30" s="4">
        <f t="shared" si="23"/>
        <v>3.8231827362182821E-2</v>
      </c>
      <c r="X30" s="4">
        <f t="shared" si="23"/>
        <v>1.633870976460226E-2</v>
      </c>
      <c r="Y30" s="4">
        <f t="shared" si="23"/>
        <v>5.5861832651002551E-2</v>
      </c>
      <c r="Z30" s="4" t="str">
        <f t="shared" si="23"/>
        <v/>
      </c>
      <c r="AA30" s="4" t="str">
        <f t="shared" si="23"/>
        <v/>
      </c>
    </row>
    <row r="32" spans="1:2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1357.65</v>
      </c>
      <c r="H32" s="3">
        <f>IFERROR(INDEX(D32:G32,COUNT(D32:G32)),"")</f>
        <v>1357.65</v>
      </c>
      <c r="I32" s="3">
        <f t="shared" ref="I32:AA32" si="24">IFERROR(INDEX(I51:I500,MATCH($C$32,$C$51:$C$500,0)),"")</f>
        <v>1319.22</v>
      </c>
      <c r="J32" s="3">
        <f t="shared" si="24"/>
        <v>1350.75</v>
      </c>
      <c r="K32" s="3">
        <f t="shared" si="24"/>
        <v>1370.29</v>
      </c>
      <c r="L32" s="3">
        <f t="shared" si="24"/>
        <v>1304.82</v>
      </c>
      <c r="M32" s="3">
        <f t="shared" si="24"/>
        <v>1227.98</v>
      </c>
      <c r="N32" s="3">
        <f t="shared" si="24"/>
        <v>1034.98</v>
      </c>
      <c r="O32" s="3">
        <f t="shared" si="24"/>
        <v>1005.04</v>
      </c>
      <c r="P32" s="3">
        <f t="shared" si="24"/>
        <v>998.46</v>
      </c>
      <c r="Q32" s="3">
        <f t="shared" si="24"/>
        <v>919.77</v>
      </c>
      <c r="R32" s="3">
        <f t="shared" si="24"/>
        <v>837.14</v>
      </c>
      <c r="S32" s="3">
        <f t="shared" si="24"/>
        <v>745.4</v>
      </c>
      <c r="T32" s="3">
        <f t="shared" si="24"/>
        <v>672.69</v>
      </c>
      <c r="U32" s="3">
        <f t="shared" si="24"/>
        <v>600.62</v>
      </c>
      <c r="V32" s="3">
        <f t="shared" si="24"/>
        <v>2556.6</v>
      </c>
      <c r="W32" s="3">
        <f t="shared" si="24"/>
        <v>2356.65</v>
      </c>
      <c r="X32" s="3">
        <f t="shared" si="24"/>
        <v>2203.31</v>
      </c>
      <c r="Y32" s="3">
        <f t="shared" si="24"/>
        <v>1934.02</v>
      </c>
      <c r="Z32" s="3">
        <f t="shared" si="24"/>
        <v>1702.09</v>
      </c>
      <c r="AA32" s="3">
        <f t="shared" si="24"/>
        <v>0</v>
      </c>
    </row>
    <row r="33" spans="1:2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2.25</v>
      </c>
      <c r="H33" s="3">
        <f>IFERROR(INDEX(D33:G33,COUNT(D33:G33)),"")</f>
        <v>2.25</v>
      </c>
      <c r="I33" s="3">
        <f t="shared" ref="I33:AA33" si="25">IFERROR(INDEX(I51:I500,MATCH($C$33,$C$51:$C$500,0)),"")</f>
        <v>2.64</v>
      </c>
      <c r="J33" s="3">
        <f t="shared" si="25"/>
        <v>2.0099999999999998</v>
      </c>
      <c r="K33" s="3">
        <f t="shared" si="25"/>
        <v>2.88</v>
      </c>
      <c r="L33" s="3">
        <f t="shared" si="25"/>
        <v>2.87</v>
      </c>
      <c r="M33" s="3">
        <f t="shared" si="25"/>
        <v>3.29</v>
      </c>
      <c r="N33" s="3">
        <f t="shared" si="25"/>
        <v>3.2</v>
      </c>
      <c r="O33" s="3">
        <f t="shared" si="25"/>
        <v>3.95</v>
      </c>
      <c r="P33" s="3">
        <f t="shared" si="25"/>
        <v>3.76</v>
      </c>
      <c r="Q33" s="3">
        <f t="shared" si="25"/>
        <v>4.83</v>
      </c>
      <c r="R33" s="3">
        <f t="shared" si="25"/>
        <v>4.75</v>
      </c>
      <c r="S33" s="3">
        <f t="shared" si="25"/>
        <v>4.17</v>
      </c>
      <c r="T33" s="3">
        <f t="shared" si="25"/>
        <v>4.26</v>
      </c>
      <c r="U33" s="3">
        <f t="shared" si="25"/>
        <v>3.58</v>
      </c>
      <c r="V33" s="3">
        <f t="shared" si="25"/>
        <v>3.54</v>
      </c>
      <c r="W33" s="3">
        <f t="shared" si="25"/>
        <v>2.99</v>
      </c>
      <c r="X33" s="3">
        <f t="shared" si="25"/>
        <v>3.61</v>
      </c>
      <c r="Y33" s="3">
        <f t="shared" si="25"/>
        <v>4.8899999999999997</v>
      </c>
      <c r="Z33" s="3">
        <f t="shared" si="25"/>
        <v>4.05</v>
      </c>
      <c r="AA33" s="3">
        <f t="shared" si="25"/>
        <v>0</v>
      </c>
    </row>
    <row r="34" spans="1:2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69.78</v>
      </c>
      <c r="H34" s="3">
        <f>IFERROR(INDEX(D34:G34,COUNT(D34:G34)),"")</f>
        <v>69.78</v>
      </c>
      <c r="I34" s="3">
        <f t="shared" ref="I34:AA34" si="26">IFERROR(INDEX(I51:I500,MATCH($C$34,$C$51:$C$500,0)),"")</f>
        <v>19.350000000000001</v>
      </c>
      <c r="J34" s="3">
        <f t="shared" si="26"/>
        <v>11.98</v>
      </c>
      <c r="K34" s="3">
        <f t="shared" si="26"/>
        <v>15.93</v>
      </c>
      <c r="L34" s="3">
        <f t="shared" si="26"/>
        <v>17.899999999999999</v>
      </c>
      <c r="M34" s="3">
        <f t="shared" si="26"/>
        <v>16.16</v>
      </c>
      <c r="N34" s="3">
        <f t="shared" si="26"/>
        <v>15.76</v>
      </c>
      <c r="O34" s="3">
        <f t="shared" si="26"/>
        <v>21.07</v>
      </c>
      <c r="P34" s="3">
        <f t="shared" si="26"/>
        <v>20.6</v>
      </c>
      <c r="Q34" s="3">
        <f t="shared" si="26"/>
        <v>20.21</v>
      </c>
      <c r="R34" s="3">
        <f t="shared" si="26"/>
        <v>20.73</v>
      </c>
      <c r="S34" s="3">
        <f t="shared" si="26"/>
        <v>20.21</v>
      </c>
      <c r="T34" s="3">
        <f t="shared" si="26"/>
        <v>19.73</v>
      </c>
      <c r="U34" s="3">
        <f t="shared" si="26"/>
        <v>15.26</v>
      </c>
      <c r="V34" s="3">
        <f t="shared" si="26"/>
        <v>14.2</v>
      </c>
      <c r="W34" s="3">
        <f t="shared" si="26"/>
        <v>12.96</v>
      </c>
      <c r="X34" s="3">
        <f t="shared" si="26"/>
        <v>10.1</v>
      </c>
      <c r="Y34" s="3">
        <f t="shared" si="26"/>
        <v>11.92</v>
      </c>
      <c r="Z34" s="3">
        <f t="shared" si="26"/>
        <v>9.48</v>
      </c>
      <c r="AA34" s="3">
        <f t="shared" si="26"/>
        <v>0</v>
      </c>
    </row>
    <row r="35" spans="1:2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8.15</v>
      </c>
      <c r="H35" s="3">
        <f>IFERROR(INDEX(D35:G35,COUNT(D35:G35)),"")</f>
        <v>8.15</v>
      </c>
      <c r="I35" s="3">
        <f t="shared" ref="I35:AA35" si="27">IFERROR(INDEX(I51:I500,MATCH($C$35,$C$51:$C$500,0)),"")</f>
        <v>2.35</v>
      </c>
      <c r="J35" s="3">
        <f t="shared" si="27"/>
        <v>1.79</v>
      </c>
      <c r="K35" s="3">
        <f t="shared" si="27"/>
        <v>2.62</v>
      </c>
      <c r="L35" s="3">
        <f t="shared" si="27"/>
        <v>2.52</v>
      </c>
      <c r="M35" s="3">
        <f t="shared" si="27"/>
        <v>2.79</v>
      </c>
      <c r="N35" s="3">
        <f t="shared" si="27"/>
        <v>2.4</v>
      </c>
      <c r="O35" s="3">
        <f t="shared" si="27"/>
        <v>2.9</v>
      </c>
      <c r="P35" s="3">
        <f t="shared" si="27"/>
        <v>2.84</v>
      </c>
      <c r="Q35" s="3">
        <f t="shared" si="27"/>
        <v>3.49</v>
      </c>
      <c r="R35" s="3">
        <f t="shared" si="27"/>
        <v>3.45</v>
      </c>
      <c r="S35" s="3">
        <f t="shared" si="27"/>
        <v>3.05</v>
      </c>
      <c r="T35" s="3">
        <f t="shared" si="27"/>
        <v>3.22</v>
      </c>
      <c r="U35" s="3">
        <f t="shared" si="27"/>
        <v>2.61</v>
      </c>
      <c r="V35" s="3">
        <f t="shared" si="27"/>
        <v>2.37</v>
      </c>
      <c r="W35" s="3">
        <f t="shared" si="27"/>
        <v>1.99</v>
      </c>
      <c r="X35" s="3">
        <f t="shared" si="27"/>
        <v>2.34</v>
      </c>
      <c r="Y35" s="3">
        <f t="shared" si="27"/>
        <v>2.82</v>
      </c>
      <c r="Z35" s="3">
        <f t="shared" si="27"/>
        <v>2.1800000000000002</v>
      </c>
      <c r="AA35" s="3">
        <f t="shared" si="27"/>
        <v>0</v>
      </c>
    </row>
    <row r="36" spans="1:27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AA36" si="28">IFERROR(INDEX(H51:H500,MATCH($C$36,$C$51:$C$500,0)),"")</f>
        <v>1.2723</v>
      </c>
      <c r="I36" s="4">
        <f t="shared" si="28"/>
        <v>1.2409999999999999</v>
      </c>
      <c r="J36" s="4">
        <f t="shared" si="28"/>
        <v>0.9395</v>
      </c>
      <c r="K36" s="4">
        <f t="shared" si="28"/>
        <v>0.72</v>
      </c>
      <c r="L36" s="4">
        <f t="shared" si="28"/>
        <v>0.8</v>
      </c>
      <c r="M36" s="4">
        <f t="shared" si="28"/>
        <v>0.6</v>
      </c>
      <c r="N36" s="4">
        <f t="shared" si="28"/>
        <v>0.8</v>
      </c>
      <c r="O36" s="4">
        <f t="shared" si="28"/>
        <v>0.81779999999999997</v>
      </c>
      <c r="P36" s="4">
        <f t="shared" si="28"/>
        <v>0.9</v>
      </c>
      <c r="Q36" s="4">
        <f t="shared" si="28"/>
        <v>0.75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</row>
    <row r="37" spans="1:27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AA37" si="29">IFERROR(INDEX(H51:H500,MATCH($C$37,$C$51:$C$500,0)),"")</f>
        <v>223.17</v>
      </c>
      <c r="I37" s="3">
        <f t="shared" si="29"/>
        <v>223.17</v>
      </c>
      <c r="J37" s="3">
        <f t="shared" si="29"/>
        <v>212.47</v>
      </c>
      <c r="K37" s="3">
        <f t="shared" si="29"/>
        <v>178.5</v>
      </c>
      <c r="L37" s="3">
        <f t="shared" si="29"/>
        <v>167.6</v>
      </c>
      <c r="M37" s="3">
        <f t="shared" si="29"/>
        <v>149.97</v>
      </c>
      <c r="N37" s="3">
        <f t="shared" si="29"/>
        <v>168.01</v>
      </c>
      <c r="O37" s="3">
        <f t="shared" si="29"/>
        <v>154.07</v>
      </c>
      <c r="P37" s="3">
        <f t="shared" si="29"/>
        <v>163.82</v>
      </c>
      <c r="Q37" s="3">
        <f t="shared" si="29"/>
        <v>167.66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</row>
    <row r="50" spans="2:27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2:27" ht="15.5" x14ac:dyDescent="0.35">
      <c r="B51" t="s">
        <v>85</v>
      </c>
      <c r="C51" t="s">
        <v>5</v>
      </c>
      <c r="D51" s="5">
        <v>37189000000000</v>
      </c>
      <c r="E51" s="5">
        <v>37125000000000</v>
      </c>
      <c r="F51" s="5">
        <v>36613000000000</v>
      </c>
      <c r="G51" s="5">
        <v>36365000000000</v>
      </c>
      <c r="I51" s="5">
        <v>146742000000000</v>
      </c>
      <c r="J51" s="5">
        <v>149967000000000</v>
      </c>
      <c r="K51" s="5">
        <v>149216000000000</v>
      </c>
      <c r="L51" s="5">
        <v>147306000000000</v>
      </c>
      <c r="M51" s="5">
        <v>143210000000000</v>
      </c>
      <c r="N51" s="5">
        <v>136462000000000</v>
      </c>
      <c r="O51" s="5">
        <v>135567000000000</v>
      </c>
      <c r="P51" s="5">
        <v>130784000000000</v>
      </c>
      <c r="Q51" s="5">
        <v>128256000000000</v>
      </c>
      <c r="R51" s="5">
        <v>116333000000000</v>
      </c>
      <c r="S51" s="5">
        <v>102470000000000</v>
      </c>
      <c r="T51" s="5">
        <v>89696000000000</v>
      </c>
      <c r="U51" s="5">
        <v>82967000000000</v>
      </c>
      <c r="V51" s="5">
        <v>77143000000000</v>
      </c>
      <c r="W51" s="5">
        <v>71253000000000</v>
      </c>
      <c r="X51" s="5">
        <v>68629181000000</v>
      </c>
      <c r="Y51" s="5">
        <v>67525895000000</v>
      </c>
      <c r="Z51" s="5">
        <v>63953344000000</v>
      </c>
      <c r="AA51" s="2">
        <v>62494615000000</v>
      </c>
    </row>
    <row r="52" spans="2:27" ht="15.5" x14ac:dyDescent="0.35">
      <c r="C52" t="s">
        <v>91</v>
      </c>
      <c r="D52" s="5">
        <v>1710000000000</v>
      </c>
      <c r="E52" s="5">
        <v>1819000000000</v>
      </c>
      <c r="F52" s="5">
        <v>1660000000000</v>
      </c>
      <c r="G52" s="5">
        <v>1364000000000</v>
      </c>
      <c r="I52" s="5">
        <v>6630000000000</v>
      </c>
      <c r="J52" s="5">
        <v>7204000000000</v>
      </c>
      <c r="K52" s="5">
        <v>7671000000000</v>
      </c>
      <c r="L52" s="5">
        <v>6979000000000</v>
      </c>
      <c r="M52" s="5">
        <v>9161000000000</v>
      </c>
      <c r="N52" s="5">
        <v>8391000000000</v>
      </c>
      <c r="O52" s="5">
        <v>8776000000000</v>
      </c>
      <c r="P52" s="5">
        <v>9077000000000</v>
      </c>
      <c r="Q52" s="5">
        <v>10417000000000</v>
      </c>
      <c r="R52" s="5">
        <v>9742000000000</v>
      </c>
      <c r="S52" s="5">
        <v>7818000000000</v>
      </c>
      <c r="T52" s="5">
        <v>6808000000000</v>
      </c>
      <c r="U52" s="5">
        <v>6085000000000</v>
      </c>
      <c r="V52" s="5">
        <v>5512000000000</v>
      </c>
      <c r="W52" s="5">
        <v>4505000000000</v>
      </c>
    </row>
    <row r="53" spans="2:27" ht="15.5" x14ac:dyDescent="0.35">
      <c r="C53" t="s">
        <v>88</v>
      </c>
      <c r="D53" s="5">
        <v>-28260000000000</v>
      </c>
      <c r="E53" s="5">
        <v>-31650000000000</v>
      </c>
      <c r="F53" s="5">
        <v>-27341000000000</v>
      </c>
      <c r="G53" s="5">
        <v>-26630000000000</v>
      </c>
      <c r="I53" s="5">
        <v>-112094000000000</v>
      </c>
      <c r="J53" s="5">
        <v>-108514000000000</v>
      </c>
      <c r="K53" s="5">
        <v>-104832000000000</v>
      </c>
      <c r="L53" s="5">
        <v>-107725000000000</v>
      </c>
      <c r="M53" s="5">
        <v>-95647000000000</v>
      </c>
      <c r="N53" s="5">
        <v>-92957000000000</v>
      </c>
      <c r="O53" s="5">
        <v>-93173000000000</v>
      </c>
      <c r="P53" s="5">
        <v>-91939000000000</v>
      </c>
      <c r="Q53" s="5">
        <v>-84323000000000</v>
      </c>
      <c r="R53" s="5">
        <v>-77138000000000</v>
      </c>
      <c r="S53" s="5">
        <v>-70052000000000</v>
      </c>
      <c r="T53" s="5">
        <v>-60319000000000</v>
      </c>
      <c r="U53" s="5">
        <v>-55121000000000</v>
      </c>
      <c r="V53" s="5">
        <v>-51445000000000</v>
      </c>
      <c r="W53" s="5">
        <v>-49295000000000</v>
      </c>
      <c r="X53" s="5">
        <v>-45692527000000</v>
      </c>
      <c r="Y53" s="5">
        <v>-43609038000000</v>
      </c>
      <c r="Z53" s="5">
        <v>-42751025000000</v>
      </c>
      <c r="AA53" s="2">
        <v>-35988097000000</v>
      </c>
    </row>
    <row r="54" spans="2:27" ht="15.5" x14ac:dyDescent="0.35">
      <c r="C54" t="s">
        <v>438</v>
      </c>
      <c r="D54" s="5">
        <v>-11097000000000</v>
      </c>
      <c r="E54" s="5">
        <v>-10950000000000</v>
      </c>
      <c r="F54" s="5">
        <v>-10524000000000</v>
      </c>
      <c r="G54" s="5">
        <v>-10152000000000</v>
      </c>
      <c r="I54" s="5">
        <v>-41234000000000</v>
      </c>
      <c r="J54" s="5">
        <v>-41202000000000</v>
      </c>
      <c r="K54" s="5">
        <v>-39718000000000</v>
      </c>
      <c r="L54" s="5">
        <v>-38184000000000</v>
      </c>
      <c r="M54" s="5">
        <v>-38133000000000</v>
      </c>
      <c r="N54" s="5">
        <v>-34593000000000</v>
      </c>
      <c r="O54" s="5">
        <v>-42226000000000</v>
      </c>
      <c r="P54" s="5">
        <v>-43791000000000</v>
      </c>
      <c r="Q54" s="5">
        <v>-36603000000000</v>
      </c>
      <c r="R54" s="5">
        <v>-31263000000000</v>
      </c>
      <c r="S54" s="5">
        <v>-28116000000000</v>
      </c>
      <c r="T54" s="5">
        <v>-22288000000000</v>
      </c>
      <c r="U54" s="5">
        <v>-19332000000000</v>
      </c>
      <c r="V54" s="5">
        <v>-16803000000000</v>
      </c>
      <c r="W54" s="5">
        <v>-16372000000000</v>
      </c>
      <c r="X54" s="5">
        <v>-16046414000000</v>
      </c>
      <c r="Y54" s="5">
        <v>-14582285000000</v>
      </c>
      <c r="Z54" s="5">
        <v>-12217685000000</v>
      </c>
      <c r="AA54" s="2">
        <v>-9590596000000</v>
      </c>
    </row>
    <row r="55" spans="2:27" ht="15.5" x14ac:dyDescent="0.35">
      <c r="C55" t="s">
        <v>682</v>
      </c>
      <c r="D55" s="5">
        <v>-8698000000000</v>
      </c>
      <c r="E55" s="5">
        <v>-12582000000000</v>
      </c>
      <c r="F55" s="5">
        <v>-8869000000000</v>
      </c>
      <c r="G55" s="5">
        <v>-7821000000000</v>
      </c>
      <c r="I55" s="5">
        <v>-37649000000000</v>
      </c>
      <c r="J55" s="5">
        <v>-34181000000000</v>
      </c>
      <c r="K55" s="5">
        <v>-32663000000000</v>
      </c>
      <c r="L55" s="5">
        <v>-33255000000000</v>
      </c>
      <c r="M55" s="5">
        <v>-31816000000000</v>
      </c>
      <c r="N55" s="5">
        <v>-28892000000000</v>
      </c>
      <c r="O55" s="5">
        <v>-23178000000000</v>
      </c>
      <c r="P55" s="5">
        <v>-21406000000000</v>
      </c>
      <c r="Q55" s="5">
        <v>-20446000000000</v>
      </c>
      <c r="R55" s="5">
        <v>-18532000000000</v>
      </c>
      <c r="S55" s="5">
        <v>-18534000000000</v>
      </c>
      <c r="T55" s="5">
        <v>-17131000000000</v>
      </c>
      <c r="U55" s="5">
        <v>-15780000000000</v>
      </c>
      <c r="V55" s="5">
        <v>-14456000000000</v>
      </c>
      <c r="W55" s="5">
        <v>-14863000000000</v>
      </c>
      <c r="X55" s="5">
        <v>-14611458000000</v>
      </c>
      <c r="Y55" s="5">
        <v>-12565928000000</v>
      </c>
      <c r="Z55" s="5">
        <v>-11069575000000</v>
      </c>
      <c r="AA55" s="2">
        <v>-9440476000000</v>
      </c>
    </row>
    <row r="56" spans="2:27" ht="15.5" x14ac:dyDescent="0.35">
      <c r="C56" t="s">
        <v>681</v>
      </c>
      <c r="D56" s="5">
        <v>-4029000000000</v>
      </c>
      <c r="E56" s="5">
        <v>-4459000000000</v>
      </c>
      <c r="F56" s="5">
        <v>-3828000000000</v>
      </c>
      <c r="G56" s="5">
        <v>-3917000000000</v>
      </c>
      <c r="I56" s="5">
        <v>-16362000000000</v>
      </c>
      <c r="J56" s="5">
        <v>-16807000000000</v>
      </c>
      <c r="K56" s="5">
        <v>-15927000000000</v>
      </c>
      <c r="L56" s="5">
        <v>-14907000000000</v>
      </c>
      <c r="M56" s="5">
        <v>-15524000000000</v>
      </c>
      <c r="N56" s="5">
        <v>-14390000000000</v>
      </c>
      <c r="O56" s="5">
        <v>-13012000000000</v>
      </c>
      <c r="P56" s="5">
        <v>-13178000000000</v>
      </c>
      <c r="Q56" s="5">
        <v>-13529000000000</v>
      </c>
      <c r="R56" s="5">
        <v>-13612000000000</v>
      </c>
      <c r="S56" s="5">
        <v>-11874000000000</v>
      </c>
      <c r="T56" s="5">
        <v>-9616000000000</v>
      </c>
      <c r="U56" s="5">
        <v>-9733000000000</v>
      </c>
      <c r="V56" s="5">
        <v>-9786000000000</v>
      </c>
      <c r="W56" s="5">
        <v>-8555000000000</v>
      </c>
      <c r="X56" s="5">
        <v>-7516470000000</v>
      </c>
      <c r="Y56" s="5">
        <v>-8533157000000</v>
      </c>
      <c r="Z56" s="5">
        <v>-9116634000000</v>
      </c>
      <c r="AA56" s="2">
        <v>-8494890000000</v>
      </c>
    </row>
    <row r="57" spans="2:27" ht="15.5" x14ac:dyDescent="0.35">
      <c r="C57" t="s">
        <v>1257</v>
      </c>
      <c r="D57" s="5">
        <v>-1818000000000</v>
      </c>
      <c r="E57" s="5">
        <v>-1357000000000</v>
      </c>
      <c r="F57" s="5">
        <v>-1466000000000</v>
      </c>
      <c r="G57" s="5">
        <v>-2131000000000</v>
      </c>
      <c r="I57" s="5">
        <v>-7018000000000</v>
      </c>
      <c r="J57" s="5">
        <v>-6880000000000</v>
      </c>
      <c r="K57" s="5">
        <v>-6363000000000</v>
      </c>
      <c r="L57" s="5">
        <v>-5440000000000</v>
      </c>
      <c r="M57" s="5">
        <v>-5181000000000</v>
      </c>
      <c r="N57" s="5">
        <v>-5406000000000</v>
      </c>
      <c r="O57" s="5">
        <v>-5077000000000</v>
      </c>
      <c r="P57" s="5">
        <v>-4283000000000</v>
      </c>
      <c r="Q57" s="5">
        <v>-2987000000000</v>
      </c>
      <c r="R57" s="5">
        <v>-3218000000000</v>
      </c>
      <c r="S57" s="5">
        <v>-3586000000000</v>
      </c>
      <c r="T57" s="5">
        <v>-4893000000000</v>
      </c>
      <c r="U57" s="5">
        <v>-4927000000000</v>
      </c>
      <c r="V57" s="5">
        <v>-4667000000000</v>
      </c>
      <c r="W57" s="5">
        <v>-3555000000000</v>
      </c>
      <c r="X57" s="5">
        <v>-3086355000000</v>
      </c>
      <c r="Y57" s="5">
        <v>-2929260000000</v>
      </c>
      <c r="Z57" s="5">
        <v>-3263562000000</v>
      </c>
      <c r="AA57" s="2">
        <v>-3054604000000</v>
      </c>
    </row>
    <row r="58" spans="2:27" ht="15.5" x14ac:dyDescent="0.35">
      <c r="C58" t="s">
        <v>90</v>
      </c>
      <c r="D58" s="5">
        <v>-1560000000000</v>
      </c>
      <c r="E58" s="5">
        <v>-1598000000000</v>
      </c>
      <c r="F58" s="5">
        <v>-1661000000000</v>
      </c>
      <c r="G58" s="5">
        <v>-1531000000000</v>
      </c>
      <c r="I58" s="5">
        <v>-6601000000000</v>
      </c>
      <c r="J58" s="5">
        <v>-6225000000000</v>
      </c>
      <c r="K58" s="5">
        <v>-6099000000000</v>
      </c>
      <c r="L58" s="5">
        <v>-5854000000000</v>
      </c>
      <c r="M58" s="5">
        <v>-5016000000000</v>
      </c>
      <c r="N58" s="5">
        <v>-6511000000000</v>
      </c>
      <c r="O58" s="5">
        <v>-6696000000000</v>
      </c>
      <c r="P58" s="5">
        <v>-6137000000000</v>
      </c>
      <c r="Q58" s="5">
        <v>-5260000000000</v>
      </c>
      <c r="R58" s="5">
        <v>-4610000000000</v>
      </c>
      <c r="S58" s="5">
        <v>-4204000000000</v>
      </c>
      <c r="T58" s="5">
        <v>-3963000000000</v>
      </c>
      <c r="U58" s="5">
        <v>-4155000000000</v>
      </c>
      <c r="V58" s="5">
        <v>-3036000000000</v>
      </c>
      <c r="W58" s="5">
        <v>-2935000000000</v>
      </c>
      <c r="X58" s="5">
        <v>-2352146000000</v>
      </c>
      <c r="Y58" s="5">
        <v>-4052664000000</v>
      </c>
      <c r="Z58" s="5">
        <v>-3628686000000</v>
      </c>
      <c r="AA58" s="2">
        <v>-3672194000000</v>
      </c>
    </row>
    <row r="59" spans="2:27" ht="15.5" x14ac:dyDescent="0.35">
      <c r="C59" t="s">
        <v>89</v>
      </c>
      <c r="D59" s="5">
        <v>-715000000000</v>
      </c>
      <c r="E59" s="5">
        <v>-909000000000</v>
      </c>
      <c r="F59" s="5">
        <v>-847000000000</v>
      </c>
      <c r="G59" s="5">
        <v>-765000000000</v>
      </c>
      <c r="I59" s="5">
        <v>-3287000000000</v>
      </c>
      <c r="J59" s="5">
        <v>-3824000000000</v>
      </c>
      <c r="K59" s="5">
        <v>-3530000000000</v>
      </c>
      <c r="L59" s="5">
        <v>-3929000000000</v>
      </c>
      <c r="M59" s="5">
        <v>-3633000000000</v>
      </c>
      <c r="N59" s="5">
        <v>-3482000000000</v>
      </c>
      <c r="O59" s="5">
        <v>-3724000000000</v>
      </c>
      <c r="P59" s="5">
        <v>-4214000000000</v>
      </c>
      <c r="Q59" s="5">
        <v>-5268000000000</v>
      </c>
      <c r="R59" s="5">
        <v>-4132000000000</v>
      </c>
      <c r="S59" s="5">
        <v>-3275000000000</v>
      </c>
      <c r="T59" s="5">
        <v>-3092000000000</v>
      </c>
      <c r="U59" s="5">
        <v>-3044000000000</v>
      </c>
      <c r="V59" s="5">
        <v>-3094000000000</v>
      </c>
      <c r="W59" s="5">
        <v>-3278000000000</v>
      </c>
      <c r="X59" s="5">
        <v>-2525218000000</v>
      </c>
      <c r="Y59" s="5">
        <v>-2259460000000</v>
      </c>
      <c r="Z59" s="5">
        <v>-2349729000000</v>
      </c>
      <c r="AA59" s="2">
        <v>-1769147000000</v>
      </c>
    </row>
    <row r="60" spans="2:27" ht="15.5" x14ac:dyDescent="0.35">
      <c r="C60" t="s">
        <v>96</v>
      </c>
      <c r="D60" s="5">
        <v>93000000000</v>
      </c>
      <c r="E60" s="5">
        <v>43000000000</v>
      </c>
      <c r="F60" s="5">
        <v>-106000000000</v>
      </c>
      <c r="G60" s="5">
        <v>164000000000</v>
      </c>
      <c r="I60" s="5">
        <v>180000000000</v>
      </c>
      <c r="J60" s="5">
        <v>136000000000</v>
      </c>
      <c r="K60" s="5">
        <v>-36000000000</v>
      </c>
      <c r="L60" s="5">
        <v>256000000000</v>
      </c>
      <c r="M60" s="5">
        <v>50000000000</v>
      </c>
      <c r="N60" s="5">
        <v>-86000000000</v>
      </c>
      <c r="O60" s="5">
        <v>-86000000000</v>
      </c>
      <c r="P60" s="5">
        <v>68000000000</v>
      </c>
      <c r="Q60" s="5">
        <v>51000000000</v>
      </c>
      <c r="R60" s="5">
        <v>-52000000000</v>
      </c>
      <c r="S60" s="5">
        <v>-46000000000</v>
      </c>
      <c r="T60" s="5">
        <v>-14000000000</v>
      </c>
      <c r="U60" s="5">
        <v>-249000000000</v>
      </c>
      <c r="V60" s="5">
        <v>-189000000000</v>
      </c>
      <c r="W60" s="5">
        <v>-210000000000</v>
      </c>
      <c r="X60" s="5">
        <v>42948000000</v>
      </c>
      <c r="Y60" s="5">
        <v>972947000000</v>
      </c>
      <c r="Z60" s="5">
        <v>-1613759000000</v>
      </c>
      <c r="AA60" s="2">
        <v>-294774000000</v>
      </c>
    </row>
    <row r="61" spans="2:27" ht="15.5" x14ac:dyDescent="0.35">
      <c r="C61" t="s">
        <v>92</v>
      </c>
      <c r="D61" s="5">
        <v>8929000000000</v>
      </c>
      <c r="E61" s="5">
        <v>5475000000000</v>
      </c>
      <c r="F61" s="5">
        <v>9272000000000</v>
      </c>
      <c r="G61" s="5">
        <v>9735000000000</v>
      </c>
      <c r="I61" s="5">
        <v>34648000000000</v>
      </c>
      <c r="J61" s="5">
        <v>41453000000000</v>
      </c>
      <c r="K61" s="5">
        <v>44384000000000</v>
      </c>
      <c r="L61" s="5">
        <v>39581000000000</v>
      </c>
      <c r="M61" s="5">
        <v>47563000000000</v>
      </c>
      <c r="N61" s="5">
        <v>43505000000000</v>
      </c>
      <c r="O61" s="5">
        <v>42394000000000</v>
      </c>
      <c r="P61" s="5">
        <v>38845000000000</v>
      </c>
      <c r="Q61" s="5">
        <v>43933000000000</v>
      </c>
      <c r="R61" s="5">
        <v>39195000000000</v>
      </c>
      <c r="S61" s="5">
        <v>32418000000000</v>
      </c>
      <c r="T61" s="5">
        <v>29377000000000</v>
      </c>
      <c r="U61" s="5">
        <v>27846000000000</v>
      </c>
      <c r="V61" s="5">
        <v>25698000000000</v>
      </c>
      <c r="W61" s="5">
        <v>21958000000000</v>
      </c>
      <c r="X61" s="5">
        <v>22936654000000</v>
      </c>
      <c r="Y61" s="5">
        <v>23916857000000</v>
      </c>
      <c r="Z61" s="5">
        <v>21202319000000</v>
      </c>
      <c r="AA61" s="2">
        <v>26506518000000</v>
      </c>
    </row>
    <row r="62" spans="2:27" ht="15.5" x14ac:dyDescent="0.35">
      <c r="C62" t="s">
        <v>93</v>
      </c>
      <c r="D62" s="5">
        <v>-681000000000</v>
      </c>
      <c r="E62" s="5">
        <v>-795000000000</v>
      </c>
      <c r="F62" s="5">
        <v>-987000000000</v>
      </c>
      <c r="G62" s="5">
        <v>-866000000000</v>
      </c>
      <c r="I62" s="5">
        <v>-3546000000000</v>
      </c>
      <c r="J62" s="5">
        <v>-3838000000000</v>
      </c>
      <c r="K62" s="5">
        <v>-3590000000000</v>
      </c>
      <c r="L62" s="5">
        <v>-3242000000000</v>
      </c>
      <c r="M62" s="5">
        <v>-3885000000000</v>
      </c>
      <c r="N62" s="5">
        <v>-4730000000000</v>
      </c>
      <c r="O62" s="5">
        <v>-4486000000000</v>
      </c>
      <c r="P62" s="5">
        <v>-2440000000000</v>
      </c>
      <c r="Q62" s="5">
        <v>-1274000000000</v>
      </c>
      <c r="R62" s="5">
        <v>-1006000000000</v>
      </c>
      <c r="S62" s="5">
        <v>-1076000000000</v>
      </c>
      <c r="T62" s="5">
        <v>-593000000000</v>
      </c>
      <c r="U62" s="5">
        <v>-697000000000</v>
      </c>
      <c r="V62" s="5">
        <v>-1470000000000</v>
      </c>
      <c r="W62" s="5">
        <v>-1101000000000</v>
      </c>
      <c r="X62" s="5">
        <v>-1520303000000</v>
      </c>
      <c r="Y62" s="5">
        <v>-1567569000000</v>
      </c>
      <c r="Z62" s="5">
        <v>-889513000000</v>
      </c>
      <c r="AA62" s="2">
        <v>-910865000000</v>
      </c>
    </row>
    <row r="63" spans="2:27" ht="15.5" x14ac:dyDescent="0.35">
      <c r="C63" t="s">
        <v>94</v>
      </c>
      <c r="D63" s="5">
        <v>342000000000</v>
      </c>
      <c r="E63" s="5">
        <v>376000000000</v>
      </c>
      <c r="F63" s="5">
        <v>398000000000</v>
      </c>
      <c r="G63" s="5">
        <v>467000000000</v>
      </c>
      <c r="I63" s="5">
        <v>1661000000000</v>
      </c>
      <c r="J63" s="5">
        <v>1367000000000</v>
      </c>
      <c r="K63" s="5">
        <v>1061000000000</v>
      </c>
      <c r="L63" s="5">
        <v>878000000000</v>
      </c>
      <c r="M63" s="5">
        <v>558000000000</v>
      </c>
      <c r="N63" s="5">
        <v>799000000000</v>
      </c>
      <c r="O63" s="5">
        <v>1092000000000</v>
      </c>
      <c r="P63" s="5">
        <v>1014000000000</v>
      </c>
      <c r="Q63" s="5">
        <v>1434000000000</v>
      </c>
      <c r="R63" s="5">
        <v>1716000000000</v>
      </c>
      <c r="S63" s="5">
        <v>1407000000000</v>
      </c>
      <c r="T63" s="5">
        <v>1238000000000</v>
      </c>
      <c r="U63" s="5">
        <v>836000000000</v>
      </c>
      <c r="V63" s="5">
        <v>596000000000</v>
      </c>
      <c r="W63" s="5">
        <v>546000000000</v>
      </c>
      <c r="X63" s="5">
        <v>421354000000</v>
      </c>
      <c r="Y63" s="5">
        <v>462169000000</v>
      </c>
      <c r="Z63" s="5">
        <v>671834000000</v>
      </c>
      <c r="AA63" s="2">
        <v>518663000000</v>
      </c>
    </row>
    <row r="64" spans="2:27" ht="15.5" x14ac:dyDescent="0.35">
      <c r="C64" t="s">
        <v>26</v>
      </c>
      <c r="D64" s="5">
        <v>-1021000000000</v>
      </c>
      <c r="E64" s="5">
        <v>-1175000000000</v>
      </c>
      <c r="F64" s="5">
        <v>-1384000000000</v>
      </c>
      <c r="G64" s="5">
        <v>-1331000000000</v>
      </c>
      <c r="I64" s="5">
        <v>-5206000000000</v>
      </c>
      <c r="J64" s="5">
        <v>-5208000000000</v>
      </c>
      <c r="K64" s="5">
        <v>-4652000000000</v>
      </c>
      <c r="L64" s="5">
        <v>-4033000000000</v>
      </c>
      <c r="M64" s="5">
        <v>-4365000000000</v>
      </c>
      <c r="N64" s="5">
        <v>-4520000000000</v>
      </c>
      <c r="O64" s="5">
        <v>-4240000000000</v>
      </c>
      <c r="P64" s="5">
        <v>-3507000000000</v>
      </c>
      <c r="Q64" s="5">
        <v>-2769000000000</v>
      </c>
      <c r="R64" s="5">
        <v>-2810000000000</v>
      </c>
      <c r="S64" s="5">
        <v>-2481000000000</v>
      </c>
      <c r="T64" s="5">
        <v>-1814000000000</v>
      </c>
      <c r="U64" s="5">
        <v>-1504000000000</v>
      </c>
      <c r="V64" s="5">
        <v>-2055000000000</v>
      </c>
      <c r="W64" s="5">
        <v>-1637000000000</v>
      </c>
      <c r="X64" s="5">
        <v>-1928035000000</v>
      </c>
      <c r="Y64" s="5">
        <v>-2000023000000</v>
      </c>
      <c r="Z64" s="5">
        <v>-1581818000000</v>
      </c>
      <c r="AA64" s="2">
        <v>-1436165000000</v>
      </c>
    </row>
    <row r="65" spans="3:27" ht="15.5" x14ac:dyDescent="0.35">
      <c r="C65" t="s">
        <v>95</v>
      </c>
      <c r="D65" s="5">
        <v>-2000000000</v>
      </c>
      <c r="E65" s="5">
        <v>4000000000</v>
      </c>
      <c r="F65" s="5">
        <v>-1000000000</v>
      </c>
      <c r="G65" s="5">
        <v>-2000000000</v>
      </c>
      <c r="I65" s="5">
        <v>-1000000000</v>
      </c>
      <c r="J65" s="5">
        <v>3000000000</v>
      </c>
      <c r="K65" s="5">
        <v>1000000000</v>
      </c>
      <c r="L65" s="5">
        <v>-87000000000</v>
      </c>
      <c r="M65" s="5">
        <v>-78000000000</v>
      </c>
      <c r="N65" s="5">
        <v>-246000000000</v>
      </c>
      <c r="O65" s="5">
        <v>-166000000000</v>
      </c>
      <c r="P65" s="5">
        <v>53000000000</v>
      </c>
      <c r="Q65" s="5">
        <v>61000000000</v>
      </c>
      <c r="R65" s="5">
        <v>88000000000</v>
      </c>
      <c r="S65" s="5">
        <v>-2000000000</v>
      </c>
      <c r="T65" s="5">
        <v>-17000000000</v>
      </c>
      <c r="U65" s="5">
        <v>-29000000000</v>
      </c>
      <c r="V65" s="5">
        <v>-11000000000</v>
      </c>
      <c r="W65" s="5">
        <v>-10000000000</v>
      </c>
      <c r="X65" s="5">
        <v>-13622000000</v>
      </c>
      <c r="Y65" s="5">
        <v>-29715000000</v>
      </c>
      <c r="Z65" s="5">
        <v>20471000000</v>
      </c>
      <c r="AA65" s="2">
        <v>6637000000</v>
      </c>
    </row>
    <row r="66" spans="3:27" ht="15.5" x14ac:dyDescent="0.35">
      <c r="C66" t="s">
        <v>97</v>
      </c>
      <c r="D66" s="5">
        <v>-681000000000</v>
      </c>
      <c r="E66" s="5">
        <v>-795000000000</v>
      </c>
      <c r="F66" s="5">
        <v>-987000000000</v>
      </c>
      <c r="G66" s="5">
        <v>-866000000000</v>
      </c>
      <c r="I66" s="5">
        <v>-3546000000000</v>
      </c>
      <c r="J66" s="5">
        <v>-3838000000000</v>
      </c>
      <c r="K66" s="5">
        <v>-3590000000000</v>
      </c>
      <c r="L66" s="5">
        <v>-3242000000000</v>
      </c>
      <c r="M66" s="5">
        <v>-3885000000000</v>
      </c>
      <c r="N66" s="5">
        <v>-4730000000000</v>
      </c>
      <c r="O66" s="5">
        <v>-4486000000000</v>
      </c>
      <c r="P66" s="5">
        <v>-2440000000000</v>
      </c>
      <c r="Q66" s="5">
        <v>-1274000000000</v>
      </c>
      <c r="R66" s="5">
        <v>-1006000000000</v>
      </c>
      <c r="S66" s="5">
        <v>-1076000000000</v>
      </c>
      <c r="T66" s="5">
        <v>-593000000000</v>
      </c>
      <c r="U66" s="5">
        <v>-697000000000</v>
      </c>
      <c r="V66" s="5">
        <v>-1470000000000</v>
      </c>
      <c r="W66" s="5">
        <v>-1101000000000</v>
      </c>
      <c r="X66" s="5">
        <v>-1520303000000</v>
      </c>
      <c r="Y66" s="5">
        <v>-1567569000000</v>
      </c>
      <c r="Z66" s="5">
        <v>-889513000000</v>
      </c>
      <c r="AA66" s="2">
        <v>-910865000000</v>
      </c>
    </row>
    <row r="67" spans="3:27" ht="15.5" x14ac:dyDescent="0.35">
      <c r="C67" t="s">
        <v>28</v>
      </c>
      <c r="D67" s="5">
        <v>8248000000000</v>
      </c>
      <c r="E67" s="5">
        <v>4680000000000</v>
      </c>
      <c r="F67" s="5">
        <v>8285000000000</v>
      </c>
      <c r="G67" s="5">
        <v>8869000000000</v>
      </c>
      <c r="I67" s="5">
        <v>31102000000000</v>
      </c>
      <c r="J67" s="5">
        <v>37615000000000</v>
      </c>
      <c r="K67" s="5">
        <v>40794000000000</v>
      </c>
      <c r="L67" s="5">
        <v>36339000000000</v>
      </c>
      <c r="M67" s="5">
        <v>43678000000000</v>
      </c>
      <c r="N67" s="5">
        <v>38775000000000</v>
      </c>
      <c r="O67" s="5">
        <v>37908000000000</v>
      </c>
      <c r="P67" s="5">
        <v>36405000000000</v>
      </c>
      <c r="Q67" s="5">
        <v>42659000000000</v>
      </c>
      <c r="R67" s="5">
        <v>38189000000000</v>
      </c>
      <c r="S67" s="5">
        <v>31342000000000</v>
      </c>
      <c r="T67" s="5">
        <v>28784000000000</v>
      </c>
      <c r="U67" s="5">
        <v>27149000000000</v>
      </c>
      <c r="V67" s="5">
        <v>24228000000000</v>
      </c>
      <c r="W67" s="5">
        <v>20857000000000</v>
      </c>
      <c r="X67" s="5">
        <v>21416351000000</v>
      </c>
      <c r="Y67" s="5">
        <v>22349288000000</v>
      </c>
      <c r="Z67" s="5">
        <v>20312806000000</v>
      </c>
      <c r="AA67" s="2">
        <v>25595653000000</v>
      </c>
    </row>
    <row r="68" spans="3:27" ht="15.5" x14ac:dyDescent="0.35">
      <c r="C68" t="s">
        <v>27</v>
      </c>
      <c r="D68" s="5">
        <v>-2194000000000</v>
      </c>
      <c r="E68" s="5">
        <v>-817000000000</v>
      </c>
      <c r="F68" s="5">
        <v>-1816000000000</v>
      </c>
      <c r="G68" s="5">
        <v>-2079000000000</v>
      </c>
      <c r="I68" s="5">
        <v>-6644000000000</v>
      </c>
      <c r="J68" s="5">
        <v>-8118000000000</v>
      </c>
      <c r="K68" s="5">
        <v>-8586000000000</v>
      </c>
      <c r="L68" s="5">
        <v>-8659000000000</v>
      </c>
      <c r="M68" s="5">
        <v>-9730000000000</v>
      </c>
      <c r="N68" s="5">
        <v>-9212000000000</v>
      </c>
      <c r="O68" s="5">
        <v>-10316000000000</v>
      </c>
      <c r="P68" s="5">
        <v>-9426000000000</v>
      </c>
      <c r="Q68" s="5">
        <v>-9958000000000</v>
      </c>
      <c r="R68" s="5">
        <v>-9017000000000</v>
      </c>
      <c r="S68" s="5">
        <v>-8025000000000</v>
      </c>
      <c r="T68" s="5">
        <v>-7338000000000</v>
      </c>
      <c r="U68" s="5">
        <v>-6859000000000</v>
      </c>
      <c r="V68" s="5">
        <v>-5866000000000</v>
      </c>
      <c r="W68" s="5">
        <v>-5387000000000</v>
      </c>
      <c r="X68" s="5">
        <v>-5546039000000</v>
      </c>
      <c r="Y68" s="5">
        <v>-6373076000000</v>
      </c>
      <c r="Z68" s="5">
        <v>-5639695000000</v>
      </c>
      <c r="AA68" s="2">
        <v>-7927823000000</v>
      </c>
    </row>
    <row r="69" spans="3:27" ht="15.5" x14ac:dyDescent="0.35">
      <c r="C69" t="s">
        <v>98</v>
      </c>
      <c r="D69" s="5">
        <v>-2248000000000</v>
      </c>
      <c r="E69" s="5">
        <v>-1629000000000</v>
      </c>
      <c r="F69" s="5">
        <v>-1854000000000</v>
      </c>
      <c r="G69" s="5">
        <v>-1917000000000</v>
      </c>
      <c r="I69" s="5">
        <v>-7605000000000</v>
      </c>
      <c r="J69" s="5">
        <v>-7635000000000</v>
      </c>
      <c r="K69" s="5">
        <v>-8796000000000</v>
      </c>
      <c r="L69" s="5">
        <v>-9259000000000</v>
      </c>
      <c r="M69" s="5">
        <v>-9556000000000</v>
      </c>
      <c r="N69" s="5">
        <v>-9798000000000</v>
      </c>
      <c r="O69" s="5">
        <v>-10619000000000</v>
      </c>
      <c r="P69" s="5">
        <v>-9432000000000</v>
      </c>
      <c r="Q69" s="5">
        <v>-11357000000000</v>
      </c>
      <c r="R69" s="5">
        <v>-10738000000000</v>
      </c>
      <c r="S69" s="5">
        <v>-8365000000000</v>
      </c>
      <c r="T69" s="5">
        <v>-7616000000000</v>
      </c>
      <c r="U69" s="5">
        <v>-6995000000000</v>
      </c>
      <c r="V69" s="5">
        <v>-6628000000000</v>
      </c>
      <c r="W69" s="5">
        <v>-5673000000000</v>
      </c>
      <c r="X69" s="5">
        <v>-4669394000000</v>
      </c>
      <c r="Y69" s="5">
        <v>-6029701000000</v>
      </c>
      <c r="Z69" s="5">
        <v>-5823558000000</v>
      </c>
      <c r="AA69" s="2">
        <v>-7233874000000</v>
      </c>
    </row>
    <row r="70" spans="3:27" ht="15.5" x14ac:dyDescent="0.35">
      <c r="C70" t="s">
        <v>99</v>
      </c>
      <c r="D70" s="5">
        <v>54000000000</v>
      </c>
      <c r="E70" s="5">
        <v>812000000000</v>
      </c>
      <c r="F70" s="5">
        <v>38000000000</v>
      </c>
      <c r="G70" s="5">
        <v>-162000000000</v>
      </c>
      <c r="I70" s="5">
        <v>961000000000</v>
      </c>
      <c r="J70" s="5">
        <v>-483000000000</v>
      </c>
      <c r="K70" s="5">
        <v>210000000000</v>
      </c>
      <c r="L70" s="5">
        <v>600000000000</v>
      </c>
      <c r="M70" s="5">
        <v>-174000000000</v>
      </c>
      <c r="N70" s="5">
        <v>586000000000</v>
      </c>
      <c r="O70" s="5">
        <v>303000000000</v>
      </c>
      <c r="P70" s="5">
        <v>6000000000</v>
      </c>
      <c r="Q70" s="5">
        <v>1399000000000</v>
      </c>
      <c r="R70" s="5">
        <v>1721000000000</v>
      </c>
      <c r="S70" s="5">
        <v>340000000000</v>
      </c>
      <c r="T70" s="5">
        <v>278000000000</v>
      </c>
      <c r="U70" s="5">
        <v>136000000000</v>
      </c>
      <c r="V70" s="5">
        <v>762000000000</v>
      </c>
      <c r="W70" s="5">
        <v>286000000000</v>
      </c>
      <c r="X70" s="5">
        <v>-876645000000</v>
      </c>
      <c r="Y70" s="5">
        <v>-343375000000</v>
      </c>
      <c r="Z70" s="5">
        <v>183863000000</v>
      </c>
      <c r="AA70" s="2">
        <v>-693949000000</v>
      </c>
    </row>
    <row r="71" spans="3:27" ht="15.5" x14ac:dyDescent="0.35">
      <c r="C71" t="s">
        <v>100</v>
      </c>
      <c r="D71" s="5">
        <v>-2194000000000</v>
      </c>
      <c r="E71" s="5">
        <v>-817000000000</v>
      </c>
      <c r="F71" s="5">
        <v>-1816000000000</v>
      </c>
      <c r="G71" s="5">
        <v>-2079000000000</v>
      </c>
      <c r="I71" s="5">
        <v>-6644000000000</v>
      </c>
      <c r="J71" s="5">
        <v>-8118000000000</v>
      </c>
      <c r="K71" s="5">
        <v>-8586000000000</v>
      </c>
      <c r="L71" s="5">
        <v>-8659000000000</v>
      </c>
      <c r="M71" s="5">
        <v>-9730000000000</v>
      </c>
      <c r="N71" s="5">
        <v>-9212000000000</v>
      </c>
      <c r="O71" s="5">
        <v>-10316000000000</v>
      </c>
      <c r="P71" s="5">
        <v>-9426000000000</v>
      </c>
      <c r="Q71" s="5">
        <v>-9958000000000</v>
      </c>
      <c r="R71" s="5">
        <v>-9017000000000</v>
      </c>
      <c r="S71" s="5">
        <v>-8025000000000</v>
      </c>
      <c r="T71" s="5">
        <v>-7338000000000</v>
      </c>
      <c r="U71" s="5">
        <v>-6859000000000</v>
      </c>
      <c r="V71" s="5">
        <v>-5866000000000</v>
      </c>
      <c r="W71" s="5">
        <v>-5387000000000</v>
      </c>
      <c r="X71" s="5">
        <v>-5546039000000</v>
      </c>
      <c r="Y71" s="5">
        <v>-6373076000000</v>
      </c>
      <c r="Z71" s="5">
        <v>-5639695000000</v>
      </c>
      <c r="AA71" s="2">
        <v>-7927823000000</v>
      </c>
    </row>
    <row r="72" spans="3:27" ht="15.5" x14ac:dyDescent="0.35">
      <c r="C72" t="s">
        <v>101</v>
      </c>
      <c r="D72" s="5">
        <v>6054000000000</v>
      </c>
      <c r="E72" s="5">
        <v>3863000000000</v>
      </c>
      <c r="F72" s="5">
        <v>6469000000000</v>
      </c>
      <c r="G72" s="5">
        <v>6790000000000</v>
      </c>
      <c r="I72" s="5">
        <v>24458000000000</v>
      </c>
      <c r="J72" s="5">
        <v>29497000000000</v>
      </c>
      <c r="K72" s="5">
        <v>32208000000000</v>
      </c>
      <c r="L72" s="5">
        <v>27680000000000</v>
      </c>
      <c r="M72" s="5">
        <v>33948000000000</v>
      </c>
      <c r="N72" s="5">
        <v>29563000000000</v>
      </c>
      <c r="O72" s="5">
        <v>27592000000000</v>
      </c>
      <c r="P72" s="5">
        <v>26979000000000</v>
      </c>
      <c r="Q72" s="5">
        <v>32701000000000</v>
      </c>
      <c r="R72" s="5">
        <v>29172000000000</v>
      </c>
      <c r="S72" s="5">
        <v>23317000000000</v>
      </c>
      <c r="T72" s="5">
        <v>21446000000000</v>
      </c>
      <c r="U72" s="5">
        <v>20290000000000</v>
      </c>
      <c r="V72" s="5">
        <v>18362000000000</v>
      </c>
      <c r="W72" s="5">
        <v>15470000000000</v>
      </c>
      <c r="X72" s="5">
        <v>15870312000000</v>
      </c>
      <c r="Y72" s="5">
        <v>15976212000000</v>
      </c>
      <c r="Z72" s="5">
        <v>14673111000000</v>
      </c>
      <c r="AA72" s="2">
        <v>17667830000000</v>
      </c>
    </row>
    <row r="73" spans="3:27" ht="15.5" x14ac:dyDescent="0.35">
      <c r="C73" t="s">
        <v>102</v>
      </c>
      <c r="X73" s="5">
        <v>-4333313000000</v>
      </c>
      <c r="Y73" s="5">
        <v>-4644072000000</v>
      </c>
      <c r="Z73" s="5">
        <v>-4053643000000</v>
      </c>
      <c r="AA73" s="2">
        <v>-4810812000000</v>
      </c>
    </row>
    <row r="74" spans="3:27" ht="15.5" x14ac:dyDescent="0.35">
      <c r="C74" t="s">
        <v>104</v>
      </c>
      <c r="D74" s="5">
        <v>6054000000000</v>
      </c>
      <c r="E74" s="5">
        <v>3863000000000</v>
      </c>
      <c r="F74" s="5">
        <v>6469000000000</v>
      </c>
      <c r="G74" s="5">
        <v>6790000000000</v>
      </c>
      <c r="I74" s="5">
        <v>24458000000000</v>
      </c>
      <c r="J74" s="5">
        <v>29497000000000</v>
      </c>
      <c r="K74" s="5">
        <v>32208000000000</v>
      </c>
      <c r="L74" s="5">
        <v>27680000000000</v>
      </c>
      <c r="M74" s="5">
        <v>33948000000000</v>
      </c>
      <c r="N74" s="5">
        <v>29563000000000</v>
      </c>
      <c r="O74" s="5">
        <v>27592000000000</v>
      </c>
      <c r="P74" s="5">
        <v>26979000000000</v>
      </c>
      <c r="Q74" s="5">
        <v>32701000000000</v>
      </c>
      <c r="R74" s="5">
        <v>29172000000000</v>
      </c>
      <c r="S74" s="5">
        <v>23317000000000</v>
      </c>
      <c r="T74" s="5">
        <v>21446000000000</v>
      </c>
      <c r="U74" s="5">
        <v>20290000000000</v>
      </c>
      <c r="V74" s="5">
        <v>18362000000000</v>
      </c>
      <c r="W74" s="5">
        <v>15470000000000</v>
      </c>
      <c r="X74" s="5">
        <v>11536999000000</v>
      </c>
      <c r="Y74" s="5">
        <v>11332140000000</v>
      </c>
      <c r="Z74" s="5">
        <v>10619468000000</v>
      </c>
      <c r="AA74" s="2">
        <v>12857018000000</v>
      </c>
    </row>
    <row r="75" spans="3:27" ht="15.5" x14ac:dyDescent="0.35">
      <c r="C75" t="s">
        <v>105</v>
      </c>
      <c r="D75" s="5">
        <v>77000000000</v>
      </c>
      <c r="E75" s="5">
        <v>-187000000000</v>
      </c>
      <c r="F75" s="5">
        <v>189000000000</v>
      </c>
      <c r="G75" s="5">
        <v>-91000000000</v>
      </c>
      <c r="I75" s="5">
        <v>126000000000</v>
      </c>
      <c r="J75" s="5">
        <v>895000000000</v>
      </c>
      <c r="K75" s="5">
        <v>-1454000000000</v>
      </c>
      <c r="L75" s="5">
        <v>1767000000000</v>
      </c>
      <c r="M75" s="5">
        <v>1980000000000</v>
      </c>
      <c r="N75" s="5">
        <v>-3577000000000</v>
      </c>
      <c r="O75" s="5">
        <v>-2192000000000</v>
      </c>
      <c r="P75" s="5">
        <v>4942000000000</v>
      </c>
      <c r="Q75" s="5">
        <v>-2332000000000</v>
      </c>
      <c r="R75" s="5">
        <v>-2099000000000</v>
      </c>
      <c r="S75" s="5">
        <v>631000000000</v>
      </c>
      <c r="T75" s="5">
        <v>25000000000</v>
      </c>
      <c r="U75" s="5">
        <v>112000000000</v>
      </c>
      <c r="V75" s="5">
        <v>26000000000</v>
      </c>
      <c r="W75" s="5">
        <v>11000000000</v>
      </c>
    </row>
    <row r="76" spans="3:27" ht="15.5" x14ac:dyDescent="0.35">
      <c r="C76" t="s">
        <v>107</v>
      </c>
      <c r="D76" s="5">
        <v>6131000000000</v>
      </c>
      <c r="E76" s="5">
        <v>3676000000000</v>
      </c>
      <c r="F76" s="5">
        <v>6658000000000</v>
      </c>
      <c r="G76" s="5">
        <v>6699000000000</v>
      </c>
      <c r="I76" s="5">
        <v>24584000000000</v>
      </c>
      <c r="J76" s="5">
        <v>30392000000000</v>
      </c>
      <c r="K76" s="5">
        <v>30754000000000</v>
      </c>
      <c r="L76" s="5">
        <v>29447000000000</v>
      </c>
      <c r="M76" s="5">
        <v>35928000000000</v>
      </c>
      <c r="N76" s="5">
        <v>25986000000000</v>
      </c>
      <c r="O76" s="5">
        <v>25400000000000</v>
      </c>
      <c r="P76" s="5">
        <v>31921000000000</v>
      </c>
      <c r="Q76" s="5">
        <v>30369000000000</v>
      </c>
      <c r="R76" s="5">
        <v>27073000000000</v>
      </c>
      <c r="S76" s="5">
        <v>23948000000000</v>
      </c>
      <c r="T76" s="5">
        <v>21471000000000</v>
      </c>
      <c r="U76" s="5">
        <v>20402000000000</v>
      </c>
      <c r="V76" s="5">
        <v>18388000000000</v>
      </c>
      <c r="W76" s="5">
        <v>15481000000000</v>
      </c>
    </row>
    <row r="77" spans="3:27" ht="15.5" x14ac:dyDescent="0.35">
      <c r="C77" t="s">
        <v>108</v>
      </c>
      <c r="D77" s="5">
        <v>6054000000000</v>
      </c>
      <c r="E77" s="5">
        <v>3863000000000</v>
      </c>
      <c r="F77" s="5">
        <v>6469000000000</v>
      </c>
      <c r="G77" s="5">
        <v>6790000000000</v>
      </c>
      <c r="I77" s="5">
        <v>24458000000000</v>
      </c>
      <c r="J77" s="5">
        <v>29497000000000</v>
      </c>
      <c r="K77" s="5">
        <v>32208000000000</v>
      </c>
      <c r="L77" s="5">
        <v>27680000000000</v>
      </c>
      <c r="M77" s="5">
        <v>33948000000000</v>
      </c>
      <c r="N77" s="5">
        <v>29563000000000</v>
      </c>
      <c r="O77" s="5">
        <v>27592000000000</v>
      </c>
      <c r="P77" s="5">
        <v>26979000000000</v>
      </c>
      <c r="Q77" s="5">
        <v>32701000000000</v>
      </c>
      <c r="R77" s="5">
        <v>29172000000000</v>
      </c>
      <c r="S77" s="5">
        <v>23317000000000</v>
      </c>
      <c r="T77" s="5">
        <v>21446000000000</v>
      </c>
      <c r="U77" s="5">
        <v>20290000000000</v>
      </c>
      <c r="V77" s="5">
        <v>18362000000000</v>
      </c>
      <c r="W77" s="5">
        <v>15470000000000</v>
      </c>
      <c r="X77" s="5">
        <v>11536999000000</v>
      </c>
      <c r="Y77" s="5">
        <v>11332140000000</v>
      </c>
      <c r="Z77" s="5">
        <v>10619468000000</v>
      </c>
      <c r="AA77" s="2">
        <v>12857018000000</v>
      </c>
    </row>
    <row r="78" spans="3:27" ht="15.5" x14ac:dyDescent="0.35">
      <c r="C78" t="s">
        <v>7</v>
      </c>
      <c r="D78" s="5">
        <v>4421000000000</v>
      </c>
      <c r="E78" s="5">
        <v>1857000000000</v>
      </c>
      <c r="F78" s="5">
        <v>4998000000000</v>
      </c>
      <c r="G78" s="5">
        <v>5335000000000</v>
      </c>
      <c r="I78" s="5">
        <v>17954000000000</v>
      </c>
      <c r="J78" s="5">
        <v>23188000000000</v>
      </c>
      <c r="K78" s="5">
        <v>23083000000000</v>
      </c>
      <c r="L78" s="5">
        <v>22468000000000</v>
      </c>
      <c r="M78" s="5">
        <v>26767000000000</v>
      </c>
      <c r="N78" s="5">
        <v>17595000000000</v>
      </c>
      <c r="O78" s="5">
        <v>16624000000000</v>
      </c>
      <c r="P78" s="5">
        <v>22844000000000</v>
      </c>
      <c r="Q78" s="5">
        <v>19952000000000</v>
      </c>
      <c r="R78" s="5">
        <v>17331000000000</v>
      </c>
      <c r="S78" s="5">
        <v>16130000000000</v>
      </c>
      <c r="T78" s="5">
        <v>14663000000000</v>
      </c>
      <c r="U78" s="5">
        <v>14317000000000</v>
      </c>
      <c r="V78" s="5">
        <v>12876000000000</v>
      </c>
      <c r="W78" s="5">
        <v>10976000000000</v>
      </c>
    </row>
    <row r="79" spans="3:27" ht="15.5" x14ac:dyDescent="0.35">
      <c r="C79" t="s">
        <v>110</v>
      </c>
      <c r="D79" s="5">
        <v>6054000000000</v>
      </c>
      <c r="E79" s="5">
        <v>3863000000000</v>
      </c>
      <c r="F79" s="5">
        <v>6469000000000</v>
      </c>
      <c r="G79" s="5">
        <v>6790000000000</v>
      </c>
      <c r="I79" s="5">
        <v>24458000000000</v>
      </c>
      <c r="J79" s="5">
        <v>29497000000000</v>
      </c>
      <c r="K79" s="5">
        <v>32208000000000</v>
      </c>
      <c r="L79" s="5">
        <v>27680000000000</v>
      </c>
      <c r="M79" s="5">
        <v>33948000000000</v>
      </c>
      <c r="N79" s="5">
        <v>29563000000000</v>
      </c>
      <c r="O79" s="5">
        <v>27592000000000</v>
      </c>
      <c r="P79" s="5">
        <v>26979000000000</v>
      </c>
      <c r="Q79" s="5">
        <v>32701000000000</v>
      </c>
      <c r="R79" s="5">
        <v>29172000000000</v>
      </c>
      <c r="S79" s="5">
        <v>23317000000000</v>
      </c>
      <c r="T79" s="5">
        <v>21446000000000</v>
      </c>
      <c r="U79" s="5">
        <v>20290000000000</v>
      </c>
      <c r="V79" s="5">
        <v>18362000000000</v>
      </c>
      <c r="W79" s="5">
        <v>15470000000000</v>
      </c>
      <c r="X79" s="5">
        <v>11536999000000</v>
      </c>
      <c r="Y79" s="5">
        <v>11332140000000</v>
      </c>
      <c r="Z79" s="5">
        <v>10619468000000</v>
      </c>
      <c r="AA79" s="2">
        <v>12857018000000</v>
      </c>
    </row>
    <row r="80" spans="3:27" ht="15.5" x14ac:dyDescent="0.35">
      <c r="C80" t="s">
        <v>111</v>
      </c>
      <c r="D80" s="5">
        <v>6131000000000</v>
      </c>
      <c r="E80" s="5">
        <v>3676000000000</v>
      </c>
      <c r="F80" s="5">
        <v>6658000000000</v>
      </c>
      <c r="G80" s="5">
        <v>6699000000000</v>
      </c>
      <c r="I80" s="5">
        <v>24584000000000</v>
      </c>
      <c r="J80" s="5">
        <v>30392000000000</v>
      </c>
      <c r="K80" s="5">
        <v>30754000000000</v>
      </c>
      <c r="L80" s="5">
        <v>29447000000000</v>
      </c>
      <c r="M80" s="5">
        <v>35928000000000</v>
      </c>
      <c r="N80" s="5">
        <v>25986000000000</v>
      </c>
      <c r="O80" s="5">
        <v>25400000000000</v>
      </c>
      <c r="P80" s="5">
        <v>31921000000000</v>
      </c>
      <c r="Q80" s="5">
        <v>30369000000000</v>
      </c>
      <c r="R80" s="5">
        <v>27073000000000</v>
      </c>
      <c r="S80" s="5">
        <v>23948000000000</v>
      </c>
      <c r="T80" s="5">
        <v>21471000000000</v>
      </c>
      <c r="U80" s="5">
        <v>20402000000000</v>
      </c>
      <c r="V80" s="5">
        <v>18388000000000</v>
      </c>
      <c r="W80" s="5">
        <v>15481000000000</v>
      </c>
    </row>
    <row r="81" spans="2:26" ht="15.5" x14ac:dyDescent="0.35">
      <c r="C81" t="s">
        <v>112</v>
      </c>
      <c r="D81" s="5">
        <v>6131000000000</v>
      </c>
      <c r="E81" s="5">
        <v>3676000000000</v>
      </c>
      <c r="F81" s="5">
        <v>6658000000000</v>
      </c>
      <c r="G81" s="5">
        <v>6699000000000</v>
      </c>
      <c r="I81" s="5">
        <v>24584000000000</v>
      </c>
      <c r="J81" s="5">
        <v>30392000000000</v>
      </c>
      <c r="K81" s="5">
        <v>30754000000000</v>
      </c>
      <c r="L81" s="5">
        <v>29447000000000</v>
      </c>
      <c r="M81" s="5">
        <v>35928000000000</v>
      </c>
      <c r="N81" s="5">
        <v>25986000000000</v>
      </c>
      <c r="O81" s="5">
        <v>25400000000000</v>
      </c>
      <c r="P81" s="5">
        <v>31921000000000</v>
      </c>
      <c r="Q81" s="5">
        <v>30369000000000</v>
      </c>
      <c r="R81" s="5">
        <v>27073000000000</v>
      </c>
      <c r="S81" s="5">
        <v>23948000000000</v>
      </c>
      <c r="T81" s="5">
        <v>21471000000000</v>
      </c>
      <c r="U81" s="5">
        <v>20402000000000</v>
      </c>
      <c r="V81" s="5">
        <v>18388000000000</v>
      </c>
      <c r="W81" s="5">
        <v>15481000000000</v>
      </c>
    </row>
    <row r="83" spans="2:26" ht="15.5" x14ac:dyDescent="0.35">
      <c r="B83" t="s">
        <v>113</v>
      </c>
      <c r="C83" t="s">
        <v>114</v>
      </c>
    </row>
    <row r="84" spans="2:26" ht="15.5" x14ac:dyDescent="0.35">
      <c r="C84" t="s">
        <v>115</v>
      </c>
    </row>
    <row r="85" spans="2:26" ht="15.5" x14ac:dyDescent="0.35">
      <c r="C85" t="s">
        <v>19</v>
      </c>
      <c r="D85" s="5">
        <v>37549000000000</v>
      </c>
      <c r="E85" s="5">
        <v>34228000000000</v>
      </c>
      <c r="F85" s="5">
        <v>31554000000000</v>
      </c>
      <c r="G85" s="5">
        <v>33185000000000</v>
      </c>
      <c r="I85" s="5">
        <v>34228000000000</v>
      </c>
      <c r="J85" s="5">
        <v>33905000000000</v>
      </c>
      <c r="K85" s="5">
        <v>29007000000000</v>
      </c>
      <c r="L85" s="5">
        <v>31947000000000</v>
      </c>
      <c r="M85" s="5">
        <v>38311000000000</v>
      </c>
      <c r="N85" s="5">
        <v>20589000000000</v>
      </c>
      <c r="O85" s="5">
        <v>18242000000000</v>
      </c>
      <c r="P85" s="5">
        <v>17439000000000</v>
      </c>
      <c r="Q85" s="5">
        <v>25145000000000</v>
      </c>
      <c r="R85" s="5">
        <v>29767000000000</v>
      </c>
      <c r="S85" s="5">
        <v>28117000000000</v>
      </c>
      <c r="T85" s="5">
        <v>17672000000000</v>
      </c>
      <c r="U85" s="5">
        <v>14696000000000</v>
      </c>
      <c r="V85" s="5">
        <v>13118000000000</v>
      </c>
      <c r="W85" s="5">
        <v>9634000000000</v>
      </c>
      <c r="X85" s="5">
        <v>9119849000000</v>
      </c>
      <c r="Y85" s="5">
        <v>7805460000000</v>
      </c>
      <c r="Z85" s="5">
        <v>6889945000000</v>
      </c>
    </row>
    <row r="86" spans="2:26" ht="15.5" x14ac:dyDescent="0.35">
      <c r="C86" t="s">
        <v>116</v>
      </c>
      <c r="D86" s="5">
        <v>11684000000000</v>
      </c>
      <c r="E86" s="5">
        <v>11223000000000</v>
      </c>
      <c r="F86" s="5">
        <v>12546000000000</v>
      </c>
      <c r="G86" s="5">
        <v>12792000000000</v>
      </c>
      <c r="I86" s="5">
        <v>11223000000000</v>
      </c>
      <c r="J86" s="5">
        <v>12193000000000</v>
      </c>
      <c r="K86" s="5">
        <v>10667000000000</v>
      </c>
      <c r="L86" s="5">
        <v>8634000000000</v>
      </c>
      <c r="M86" s="5">
        <v>8510000000000</v>
      </c>
      <c r="N86" s="5">
        <v>11339000000000</v>
      </c>
      <c r="O86" s="5">
        <v>11797000000000</v>
      </c>
      <c r="P86" s="5">
        <v>11414000000000</v>
      </c>
      <c r="Q86" s="5">
        <v>9222000000000</v>
      </c>
      <c r="R86" s="5">
        <v>7363000000000</v>
      </c>
      <c r="S86" s="5">
        <v>7517000000000</v>
      </c>
      <c r="T86" s="5">
        <v>6465000000000</v>
      </c>
      <c r="U86" s="5">
        <v>6026000000000</v>
      </c>
      <c r="V86" s="5">
        <v>5223000000000</v>
      </c>
      <c r="W86" s="5">
        <v>4915000000000</v>
      </c>
      <c r="X86" s="5">
        <v>4343709000000</v>
      </c>
      <c r="Y86" s="5">
        <v>3789684000000</v>
      </c>
      <c r="Z86" s="5">
        <v>3509769000000</v>
      </c>
    </row>
    <row r="87" spans="2:26" ht="15.5" x14ac:dyDescent="0.35">
      <c r="C87" t="s">
        <v>117</v>
      </c>
      <c r="D87" s="5">
        <v>455000000000</v>
      </c>
      <c r="E87" s="5">
        <v>571000000000</v>
      </c>
      <c r="F87" s="5">
        <v>549000000000</v>
      </c>
      <c r="G87" s="5">
        <v>484000000000</v>
      </c>
      <c r="I87" s="5">
        <v>571000000000</v>
      </c>
      <c r="J87" s="5">
        <v>626000000000</v>
      </c>
      <c r="K87" s="5">
        <v>585000000000</v>
      </c>
      <c r="L87" s="5">
        <v>431000000000</v>
      </c>
      <c r="M87" s="5">
        <v>497000000000</v>
      </c>
      <c r="N87" s="5">
        <v>928000000000</v>
      </c>
      <c r="O87" s="5">
        <v>819000000000</v>
      </c>
      <c r="P87" s="5">
        <v>993000000000</v>
      </c>
      <c r="Q87" s="5">
        <v>896000000000</v>
      </c>
      <c r="R87" s="5">
        <v>1547000000000</v>
      </c>
      <c r="S87" s="5">
        <v>2075000000000</v>
      </c>
      <c r="T87" s="5">
        <v>770000000000</v>
      </c>
      <c r="U87" s="5">
        <v>826000000000</v>
      </c>
      <c r="V87" s="5">
        <v>432000000000</v>
      </c>
      <c r="W87" s="5">
        <v>838000000000</v>
      </c>
      <c r="X87" s="5">
        <v>1153874000000</v>
      </c>
      <c r="Y87" s="5">
        <v>1759468000000</v>
      </c>
      <c r="Z87" s="5">
        <v>1376146000000</v>
      </c>
    </row>
    <row r="88" spans="2:26" ht="15.5" x14ac:dyDescent="0.35">
      <c r="C88" t="s">
        <v>118</v>
      </c>
      <c r="D88" s="5">
        <v>14351000000000</v>
      </c>
      <c r="E88" s="5">
        <v>15613000000000</v>
      </c>
      <c r="F88" s="5">
        <v>13757000000000</v>
      </c>
      <c r="G88" s="5">
        <v>12278000000000</v>
      </c>
      <c r="I88" s="5">
        <v>15613000000000</v>
      </c>
      <c r="J88" s="5">
        <v>14710000000000</v>
      </c>
      <c r="K88" s="5">
        <v>18023000000000</v>
      </c>
      <c r="L88" s="5">
        <v>18026000000000</v>
      </c>
      <c r="M88" s="5">
        <v>16673000000000</v>
      </c>
      <c r="N88" s="5">
        <v>16071000000000</v>
      </c>
      <c r="O88" s="5">
        <v>13078000000000</v>
      </c>
      <c r="P88" s="5">
        <v>13773000000000</v>
      </c>
      <c r="Q88" s="5">
        <v>14678000000000</v>
      </c>
      <c r="R88" s="5">
        <v>11971000000000</v>
      </c>
      <c r="S88" s="5">
        <v>11919000000000</v>
      </c>
      <c r="T88" s="5">
        <v>11060000000000</v>
      </c>
      <c r="U88" s="5">
        <v>10774000000000</v>
      </c>
      <c r="V88" s="5">
        <v>6848000000000</v>
      </c>
      <c r="W88" s="5">
        <v>7479000000000</v>
      </c>
      <c r="X88" s="5">
        <v>6356921000000</v>
      </c>
      <c r="Y88" s="5">
        <v>8084199000000</v>
      </c>
      <c r="Z88" s="5">
        <v>10793238000000</v>
      </c>
    </row>
    <row r="89" spans="2:26" ht="15.5" x14ac:dyDescent="0.35">
      <c r="C89" t="s">
        <v>119</v>
      </c>
      <c r="D89" s="5">
        <v>11684000000000</v>
      </c>
      <c r="E89" s="5">
        <v>11223000000000</v>
      </c>
      <c r="F89" s="5">
        <v>12546000000000</v>
      </c>
      <c r="G89" s="5">
        <v>12792000000000</v>
      </c>
      <c r="I89" s="5">
        <v>11223000000000</v>
      </c>
      <c r="J89" s="5">
        <v>12193000000000</v>
      </c>
      <c r="K89" s="5">
        <v>10667000000000</v>
      </c>
      <c r="L89" s="5">
        <v>8634000000000</v>
      </c>
      <c r="M89" s="5">
        <v>8510000000000</v>
      </c>
      <c r="N89" s="5">
        <v>11339000000000</v>
      </c>
      <c r="O89" s="5">
        <v>11797000000000</v>
      </c>
      <c r="P89" s="5">
        <v>11414000000000</v>
      </c>
      <c r="Q89" s="5">
        <v>9222000000000</v>
      </c>
      <c r="R89" s="5">
        <v>7363000000000</v>
      </c>
      <c r="S89" s="5">
        <v>7517000000000</v>
      </c>
      <c r="T89" s="5">
        <v>6465000000000</v>
      </c>
      <c r="U89" s="5">
        <v>6026000000000</v>
      </c>
      <c r="V89" s="5">
        <v>5223000000000</v>
      </c>
      <c r="W89" s="5">
        <v>4915000000000</v>
      </c>
      <c r="X89" s="5">
        <v>4343709000000</v>
      </c>
      <c r="Y89" s="5">
        <v>3789684000000</v>
      </c>
      <c r="Z89" s="5">
        <v>3509769000000</v>
      </c>
    </row>
    <row r="90" spans="2:26" ht="15.5" x14ac:dyDescent="0.35">
      <c r="C90" t="s">
        <v>120</v>
      </c>
      <c r="L90" s="5">
        <v>245000000000</v>
      </c>
      <c r="M90" s="5">
        <v>195000000000</v>
      </c>
      <c r="N90" s="5">
        <v>214000000000</v>
      </c>
      <c r="O90" s="5">
        <v>292000000000</v>
      </c>
      <c r="P90" s="5">
        <v>727000000000</v>
      </c>
      <c r="Q90" s="5">
        <v>342000000000</v>
      </c>
      <c r="R90" s="5">
        <v>537000000000</v>
      </c>
      <c r="S90" s="5">
        <v>355000000000</v>
      </c>
      <c r="T90" s="5">
        <v>383000000000</v>
      </c>
      <c r="U90" s="5">
        <v>395000000000</v>
      </c>
      <c r="V90" s="5">
        <v>186000000000</v>
      </c>
      <c r="W90" s="5">
        <v>335000000000</v>
      </c>
      <c r="X90" s="5">
        <v>90140000000</v>
      </c>
      <c r="Y90" s="5">
        <v>128025000000</v>
      </c>
      <c r="Z90" s="5">
        <v>108874000000</v>
      </c>
    </row>
    <row r="91" spans="2:26" ht="15.5" x14ac:dyDescent="0.35">
      <c r="C91" t="s">
        <v>122</v>
      </c>
      <c r="D91" s="5">
        <v>842000000000</v>
      </c>
      <c r="E91" s="5">
        <v>901000000000</v>
      </c>
      <c r="F91" s="5">
        <v>1085000000000</v>
      </c>
      <c r="G91" s="5">
        <v>979000000000</v>
      </c>
      <c r="I91" s="5">
        <v>901000000000</v>
      </c>
      <c r="J91" s="5">
        <v>1096000000000</v>
      </c>
      <c r="K91" s="5">
        <v>997000000000</v>
      </c>
      <c r="L91" s="5">
        <v>1144000000000</v>
      </c>
      <c r="M91" s="5">
        <v>779000000000</v>
      </c>
      <c r="N91" s="5">
        <v>983000000000</v>
      </c>
      <c r="O91" s="5">
        <v>585000000000</v>
      </c>
      <c r="P91" s="5">
        <v>717000000000</v>
      </c>
      <c r="Q91" s="5">
        <v>631000000000</v>
      </c>
      <c r="R91" s="5">
        <v>584000000000</v>
      </c>
      <c r="S91" s="5">
        <v>528000000000</v>
      </c>
      <c r="T91" s="5">
        <v>474000000000</v>
      </c>
      <c r="U91" s="5">
        <v>509000000000</v>
      </c>
      <c r="V91" s="5">
        <v>579000000000</v>
      </c>
      <c r="W91" s="5">
        <v>758000000000</v>
      </c>
      <c r="X91" s="5">
        <v>515536000000</v>
      </c>
      <c r="Y91" s="5">
        <v>435244000000</v>
      </c>
      <c r="Z91" s="5">
        <v>511950000000</v>
      </c>
    </row>
    <row r="92" spans="2:26" ht="15.5" x14ac:dyDescent="0.35">
      <c r="C92" t="s">
        <v>91</v>
      </c>
      <c r="D92" s="5">
        <v>9694000000000</v>
      </c>
      <c r="E92" s="5">
        <v>10229000000000</v>
      </c>
      <c r="F92" s="5">
        <v>10212000000000</v>
      </c>
      <c r="G92" s="5">
        <v>10021000000000</v>
      </c>
      <c r="I92" s="5">
        <v>10229000000000</v>
      </c>
      <c r="J92" s="5">
        <v>9898000000000</v>
      </c>
      <c r="K92" s="5">
        <v>9639000000000</v>
      </c>
      <c r="L92" s="5">
        <v>9697000000000</v>
      </c>
      <c r="M92" s="5">
        <v>9395000000000</v>
      </c>
      <c r="N92" s="5">
        <v>374000000000</v>
      </c>
      <c r="O92" s="5">
        <v>408000000000</v>
      </c>
      <c r="P92" s="5">
        <v>507000000000</v>
      </c>
      <c r="Q92" s="5">
        <v>-2154000000000</v>
      </c>
      <c r="R92" s="5">
        <v>-2202000000000</v>
      </c>
      <c r="S92" s="5">
        <v>-3296000000000</v>
      </c>
      <c r="T92" s="5">
        <v>-3455000000000</v>
      </c>
      <c r="U92" s="5">
        <v>-5449000000000</v>
      </c>
      <c r="V92" s="5">
        <v>-7349000000000</v>
      </c>
      <c r="W92" s="5">
        <v>-5657000000000</v>
      </c>
      <c r="X92" s="5">
        <v>-3602034000000</v>
      </c>
      <c r="Y92" s="5">
        <v>-3590791000000</v>
      </c>
      <c r="Z92" s="5">
        <v>-3299225000000</v>
      </c>
    </row>
    <row r="93" spans="2:26" ht="15.5" x14ac:dyDescent="0.35">
      <c r="C93" t="s">
        <v>123</v>
      </c>
      <c r="D93" s="5">
        <v>65928000000000</v>
      </c>
      <c r="E93" s="5">
        <v>61766000000000</v>
      </c>
      <c r="F93" s="5">
        <v>58408000000000</v>
      </c>
      <c r="G93" s="5">
        <v>60378000000000</v>
      </c>
      <c r="I93" s="5">
        <v>61766000000000</v>
      </c>
      <c r="J93" s="5">
        <v>63080000000000</v>
      </c>
      <c r="K93" s="5">
        <v>55613000000000</v>
      </c>
      <c r="L93" s="5">
        <v>55057000000000</v>
      </c>
      <c r="M93" s="5">
        <v>61277000000000</v>
      </c>
      <c r="N93" s="5">
        <v>46503000000000</v>
      </c>
      <c r="O93" s="5">
        <v>41722000000000</v>
      </c>
      <c r="P93" s="5">
        <v>43268000000000</v>
      </c>
      <c r="Q93" s="5">
        <v>47561000000000</v>
      </c>
      <c r="R93" s="5">
        <v>47701000000000</v>
      </c>
      <c r="S93" s="5">
        <v>47912000000000</v>
      </c>
      <c r="T93" s="5">
        <v>33762000000000</v>
      </c>
      <c r="U93" s="5">
        <v>33075000000000</v>
      </c>
      <c r="V93" s="5">
        <v>27973000000000</v>
      </c>
      <c r="W93" s="5">
        <v>21258000000000</v>
      </c>
      <c r="X93" s="5">
        <v>18730627000000</v>
      </c>
      <c r="Y93" s="5">
        <v>16186024000000</v>
      </c>
      <c r="Z93" s="5">
        <v>14622310000000</v>
      </c>
    </row>
    <row r="94" spans="2:26" ht="15.5" x14ac:dyDescent="0.35">
      <c r="C94" t="s">
        <v>124</v>
      </c>
    </row>
    <row r="95" spans="2:26" ht="15.5" x14ac:dyDescent="0.35">
      <c r="C95" t="s">
        <v>126</v>
      </c>
      <c r="D95" s="5">
        <v>162800000000000</v>
      </c>
      <c r="E95" s="5">
        <v>165453000000000</v>
      </c>
      <c r="F95" s="5">
        <v>176959000000000</v>
      </c>
      <c r="G95" s="5">
        <v>177561000000000</v>
      </c>
      <c r="I95" s="5">
        <v>165453000000000</v>
      </c>
      <c r="J95" s="5">
        <v>170335000000000</v>
      </c>
      <c r="K95" s="5">
        <v>180755000000000</v>
      </c>
      <c r="L95" s="5">
        <v>173329000000000</v>
      </c>
      <c r="M95" s="5">
        <v>165026000000000</v>
      </c>
      <c r="N95" s="5">
        <v>160923000000000</v>
      </c>
      <c r="O95" s="5">
        <v>156973000000000</v>
      </c>
      <c r="P95" s="5">
        <v>143248000000000</v>
      </c>
      <c r="Q95" s="5">
        <v>130171000000000</v>
      </c>
      <c r="R95" s="5">
        <v>114498000000000</v>
      </c>
      <c r="S95" s="5">
        <v>103700000000000</v>
      </c>
      <c r="T95" s="5">
        <v>94809000000000</v>
      </c>
      <c r="U95" s="5">
        <v>86761000000000</v>
      </c>
      <c r="V95" s="5">
        <v>77047000000000</v>
      </c>
      <c r="W95" s="5">
        <v>74897000000000</v>
      </c>
      <c r="X95" s="5">
        <v>75832408000000</v>
      </c>
      <c r="Y95" s="5">
        <v>76053966000000</v>
      </c>
      <c r="Z95" s="5">
        <v>70589590000000</v>
      </c>
    </row>
    <row r="96" spans="2:26" ht="15.5" x14ac:dyDescent="0.35">
      <c r="C96" t="s">
        <v>129</v>
      </c>
      <c r="D96" s="5">
        <v>9064000000000</v>
      </c>
      <c r="E96" s="5">
        <v>9237000000000</v>
      </c>
      <c r="F96" s="5">
        <v>9266000000000</v>
      </c>
      <c r="G96" s="5">
        <v>9413000000000</v>
      </c>
      <c r="I96" s="5">
        <v>9237000000000</v>
      </c>
      <c r="J96" s="5">
        <v>9442000000000</v>
      </c>
      <c r="K96" s="5">
        <v>8731000000000</v>
      </c>
      <c r="L96" s="5">
        <v>8302000000000</v>
      </c>
      <c r="M96" s="5">
        <v>7506000000000</v>
      </c>
      <c r="N96" s="5">
        <v>6846000000000</v>
      </c>
      <c r="O96" s="5">
        <v>6446000000000</v>
      </c>
      <c r="P96" s="5">
        <v>5032000000000</v>
      </c>
      <c r="Q96" s="5">
        <v>3530000000000</v>
      </c>
      <c r="R96" s="5">
        <v>3089000000000</v>
      </c>
      <c r="S96" s="5">
        <v>3056000000000</v>
      </c>
      <c r="T96" s="5">
        <v>2463000000000</v>
      </c>
      <c r="U96" s="5">
        <v>1508000000000</v>
      </c>
      <c r="V96" s="5">
        <v>1443000000000</v>
      </c>
      <c r="W96" s="5">
        <v>1789000000000</v>
      </c>
      <c r="X96" s="5">
        <v>1784525000000</v>
      </c>
      <c r="Y96" s="5">
        <v>2428280000000</v>
      </c>
      <c r="Z96" s="5">
        <v>3187808000000</v>
      </c>
    </row>
    <row r="97" spans="3:26" ht="15.5" x14ac:dyDescent="0.35">
      <c r="C97" t="s">
        <v>125</v>
      </c>
      <c r="D97" s="5">
        <v>7921000000000</v>
      </c>
      <c r="E97" s="5">
        <v>6603000000000</v>
      </c>
      <c r="F97" s="5">
        <v>3627000000000</v>
      </c>
      <c r="G97" s="5">
        <v>3580000000000</v>
      </c>
      <c r="I97" s="5">
        <v>6603000000000</v>
      </c>
      <c r="J97" s="5">
        <v>5354000000000</v>
      </c>
      <c r="K97" s="5">
        <v>4170000000000</v>
      </c>
      <c r="L97" s="5">
        <v>4117000000000</v>
      </c>
      <c r="M97" s="5">
        <v>3824000000000</v>
      </c>
      <c r="N97" s="5">
        <v>3578000000000</v>
      </c>
      <c r="O97" s="5">
        <v>2898000000000</v>
      </c>
      <c r="P97" s="5">
        <v>2504000000000</v>
      </c>
      <c r="Q97" s="5">
        <v>2804000000000</v>
      </c>
      <c r="R97" s="5">
        <v>769000000000</v>
      </c>
      <c r="S97" s="5">
        <v>201000000000</v>
      </c>
      <c r="T97" s="5">
        <v>99000000000</v>
      </c>
      <c r="U97" s="5">
        <v>82000000000</v>
      </c>
      <c r="V97" s="5">
        <v>89000000000</v>
      </c>
      <c r="W97" s="5">
        <v>67000000000</v>
      </c>
      <c r="X97" s="5">
        <v>61692000000</v>
      </c>
      <c r="Y97" s="5">
        <v>94953000000</v>
      </c>
    </row>
    <row r="98" spans="3:26" ht="15.5" x14ac:dyDescent="0.35">
      <c r="C98" t="s">
        <v>130</v>
      </c>
      <c r="D98" s="5">
        <v>224027000000000</v>
      </c>
      <c r="E98" s="5">
        <v>225993000000000</v>
      </c>
      <c r="F98" s="5">
        <v>233489000000000</v>
      </c>
      <c r="G98" s="5">
        <v>233419000000000</v>
      </c>
      <c r="I98" s="5">
        <v>225993000000000</v>
      </c>
      <c r="J98" s="5">
        <v>228309000000000</v>
      </c>
      <c r="K98" s="5">
        <v>231429000000000</v>
      </c>
      <c r="L98" s="5">
        <v>220135000000000</v>
      </c>
      <c r="M98" s="5">
        <v>215907000000000</v>
      </c>
      <c r="N98" s="5">
        <v>200440000000000</v>
      </c>
      <c r="O98" s="5">
        <v>179486000000000</v>
      </c>
      <c r="P98" s="5">
        <v>162928000000000</v>
      </c>
      <c r="Q98" s="5">
        <v>150923000000000</v>
      </c>
      <c r="R98" s="5">
        <v>131910000000000</v>
      </c>
      <c r="S98" s="5">
        <v>118261000000000</v>
      </c>
      <c r="T98" s="5">
        <v>107133000000000</v>
      </c>
      <c r="U98" s="5">
        <v>94876000000000</v>
      </c>
      <c r="V98" s="5">
        <v>83396000000000</v>
      </c>
      <c r="W98" s="5">
        <v>81796000000000</v>
      </c>
      <c r="X98" s="5">
        <v>81027820000000</v>
      </c>
      <c r="Y98" s="5">
        <v>81373582000000</v>
      </c>
      <c r="Z98" s="5">
        <v>76633940000000</v>
      </c>
    </row>
    <row r="99" spans="3:26" ht="15.5" x14ac:dyDescent="0.35">
      <c r="C99" t="s">
        <v>131</v>
      </c>
      <c r="D99" s="5">
        <v>289955000000000</v>
      </c>
      <c r="E99" s="5">
        <v>287759000000000</v>
      </c>
      <c r="F99" s="5">
        <v>291897000000000</v>
      </c>
      <c r="G99" s="5">
        <v>293797000000000</v>
      </c>
      <c r="I99" s="5">
        <v>287759000000000</v>
      </c>
      <c r="J99" s="5">
        <v>291389000000000</v>
      </c>
      <c r="K99" s="5">
        <v>287042000000000</v>
      </c>
      <c r="L99" s="5">
        <v>275192000000000</v>
      </c>
      <c r="M99" s="5">
        <v>277184000000000</v>
      </c>
      <c r="N99" s="5">
        <v>246943000000000</v>
      </c>
      <c r="O99" s="5">
        <v>221208000000000</v>
      </c>
      <c r="P99" s="5">
        <v>206196000000000</v>
      </c>
      <c r="Q99" s="5">
        <v>198484000000000</v>
      </c>
      <c r="R99" s="5">
        <v>179611000000000</v>
      </c>
      <c r="S99" s="5">
        <v>166173000000000</v>
      </c>
      <c r="T99" s="5">
        <v>140895000000000</v>
      </c>
      <c r="U99" s="5">
        <v>127951000000000</v>
      </c>
      <c r="V99" s="5">
        <v>111369000000000</v>
      </c>
      <c r="W99" s="5">
        <v>103054000000000</v>
      </c>
      <c r="X99" s="5">
        <v>99758447000000</v>
      </c>
      <c r="Y99" s="5">
        <v>97559606000000</v>
      </c>
      <c r="Z99" s="5">
        <v>91256250000000</v>
      </c>
    </row>
    <row r="100" spans="3:26" ht="15.5" x14ac:dyDescent="0.35">
      <c r="C100" t="s">
        <v>132</v>
      </c>
    </row>
    <row r="101" spans="3:26" ht="15.5" x14ac:dyDescent="0.35">
      <c r="C101" t="s">
        <v>133</v>
      </c>
    </row>
    <row r="102" spans="3:26" ht="15.5" x14ac:dyDescent="0.35">
      <c r="C102" t="s">
        <v>134</v>
      </c>
      <c r="D102" s="5">
        <v>71609000000000</v>
      </c>
      <c r="E102" s="5">
        <v>73948000000000</v>
      </c>
      <c r="F102" s="5">
        <v>75685000000000</v>
      </c>
      <c r="G102" s="5">
        <v>85001000000000</v>
      </c>
      <c r="I102" s="5">
        <v>73948000000000</v>
      </c>
      <c r="J102" s="5">
        <v>76767000000000</v>
      </c>
      <c r="K102" s="5">
        <v>71568000000000</v>
      </c>
      <c r="L102" s="5">
        <v>70388000000000</v>
      </c>
      <c r="M102" s="5">
        <v>69131000000000</v>
      </c>
      <c r="N102" s="5">
        <v>69093000000000</v>
      </c>
      <c r="O102" s="5">
        <v>58369000000000</v>
      </c>
      <c r="P102" s="5">
        <v>46261000000000</v>
      </c>
      <c r="Q102" s="5">
        <v>45376000000000</v>
      </c>
      <c r="R102" s="5">
        <v>39762000000000</v>
      </c>
      <c r="S102" s="5">
        <v>35413000000000</v>
      </c>
      <c r="T102" s="5">
        <v>31786000000000</v>
      </c>
      <c r="U102" s="5">
        <v>28437000000000</v>
      </c>
      <c r="V102" s="5">
        <v>24107000000000</v>
      </c>
      <c r="W102" s="5">
        <v>22189000000000</v>
      </c>
      <c r="X102" s="5">
        <v>20472898000000</v>
      </c>
      <c r="Y102" s="5">
        <v>26717414000000</v>
      </c>
      <c r="Z102" s="5">
        <v>26998151000000</v>
      </c>
    </row>
    <row r="103" spans="3:26" ht="15.5" x14ac:dyDescent="0.35">
      <c r="C103" t="s">
        <v>136</v>
      </c>
    </row>
    <row r="104" spans="3:26" ht="15.5" x14ac:dyDescent="0.35">
      <c r="C104" t="s">
        <v>137</v>
      </c>
      <c r="D104" s="5">
        <v>14806000000000</v>
      </c>
      <c r="E104" s="5">
        <v>16184000000000</v>
      </c>
      <c r="F104" s="5">
        <v>14306000000000</v>
      </c>
      <c r="G104" s="5">
        <v>12762000000000</v>
      </c>
      <c r="I104" s="5">
        <v>16184000000000</v>
      </c>
      <c r="J104" s="5">
        <v>15336000000000</v>
      </c>
      <c r="K104" s="5">
        <v>18608000000000</v>
      </c>
      <c r="L104" s="5">
        <v>18457000000000</v>
      </c>
      <c r="M104" s="5">
        <v>17170000000000</v>
      </c>
      <c r="N104" s="5">
        <v>16999000000000</v>
      </c>
      <c r="O104" s="5">
        <v>13897000000000</v>
      </c>
      <c r="P104" s="5">
        <v>14766000000000</v>
      </c>
      <c r="Q104" s="5">
        <v>15574000000000</v>
      </c>
      <c r="R104" s="5">
        <v>13518000000000</v>
      </c>
      <c r="S104" s="5">
        <v>13994000000000</v>
      </c>
      <c r="T104" s="5">
        <v>11830000000000</v>
      </c>
      <c r="U104" s="5">
        <v>11600000000000</v>
      </c>
      <c r="V104" s="5">
        <v>7280000000000</v>
      </c>
      <c r="W104" s="5">
        <v>8317000000000</v>
      </c>
      <c r="X104" s="5">
        <v>7510795000000</v>
      </c>
      <c r="Y104" s="5">
        <v>9843667000000</v>
      </c>
      <c r="Z104" s="5">
        <v>12169384000000</v>
      </c>
    </row>
    <row r="105" spans="3:26" ht="15.5" x14ac:dyDescent="0.35">
      <c r="C105" t="s">
        <v>139</v>
      </c>
      <c r="D105" s="5">
        <v>451000000000</v>
      </c>
      <c r="E105" s="5">
        <v>648000000000</v>
      </c>
      <c r="F105" s="5">
        <v>408000000000</v>
      </c>
      <c r="G105" s="5">
        <v>2580000000000</v>
      </c>
      <c r="I105" s="5">
        <v>648000000000</v>
      </c>
      <c r="J105" s="5">
        <v>454000000000</v>
      </c>
      <c r="K105" s="5">
        <v>441000000000</v>
      </c>
      <c r="L105" s="5">
        <v>463000000000</v>
      </c>
      <c r="M105" s="5">
        <v>609000000000</v>
      </c>
      <c r="N105" s="5">
        <v>578000000000</v>
      </c>
      <c r="O105" s="5">
        <v>449000000000</v>
      </c>
      <c r="P105" s="5">
        <v>448000000000</v>
      </c>
      <c r="Q105" s="5">
        <v>217000000000</v>
      </c>
      <c r="R105" s="5">
        <v>172000000000</v>
      </c>
      <c r="S105" s="5">
        <v>290000000000</v>
      </c>
      <c r="T105" s="5">
        <v>114000000000</v>
      </c>
      <c r="U105" s="5">
        <v>388000000000</v>
      </c>
      <c r="V105" s="5">
        <v>176000000000</v>
      </c>
      <c r="W105" s="5">
        <v>37000000000</v>
      </c>
      <c r="X105" s="5">
        <v>20953000000</v>
      </c>
      <c r="Y105" s="5">
        <v>3162000000</v>
      </c>
      <c r="Z105" s="5">
        <v>11959000000</v>
      </c>
    </row>
    <row r="106" spans="3:26" ht="15.5" x14ac:dyDescent="0.35">
      <c r="C106" t="s">
        <v>142</v>
      </c>
      <c r="D106" s="5">
        <v>4008000000000</v>
      </c>
      <c r="E106" s="5">
        <v>2025000000000</v>
      </c>
      <c r="F106" s="5">
        <v>3446000000000</v>
      </c>
      <c r="G106" s="5">
        <v>4732000000000</v>
      </c>
      <c r="I106" s="5">
        <v>2025000000000</v>
      </c>
      <c r="J106" s="5">
        <v>3293000000000</v>
      </c>
      <c r="K106" s="5">
        <v>4525000000000</v>
      </c>
      <c r="L106" s="5">
        <v>5372000000000</v>
      </c>
      <c r="M106" s="5">
        <v>3923000000000</v>
      </c>
      <c r="N106" s="5">
        <v>2713000000000</v>
      </c>
      <c r="O106" s="5">
        <v>3431000000000</v>
      </c>
      <c r="P106" s="5">
        <v>1180000000000</v>
      </c>
      <c r="Q106" s="5">
        <v>2790000000000</v>
      </c>
      <c r="R106" s="5">
        <v>2954000000000</v>
      </c>
      <c r="S106" s="5">
        <v>3273000000000</v>
      </c>
      <c r="T106" s="5">
        <v>2376000000000</v>
      </c>
      <c r="U106" s="5">
        <v>1698000000000</v>
      </c>
      <c r="V106" s="5">
        <v>1844000000000</v>
      </c>
      <c r="W106" s="5">
        <v>1039000000000</v>
      </c>
      <c r="X106" s="5">
        <v>735690000000</v>
      </c>
      <c r="Y106" s="5">
        <v>1749789000000</v>
      </c>
      <c r="Z106" s="5">
        <v>739688000000</v>
      </c>
    </row>
    <row r="107" spans="3:26" ht="15.5" x14ac:dyDescent="0.35">
      <c r="C107" t="s">
        <v>138</v>
      </c>
      <c r="D107" s="5">
        <v>14778000000000</v>
      </c>
      <c r="E107" s="5">
        <v>14867000000000</v>
      </c>
      <c r="F107" s="5">
        <v>13081000000000</v>
      </c>
      <c r="G107" s="5">
        <v>13501000000000</v>
      </c>
      <c r="I107" s="5">
        <v>14867000000000</v>
      </c>
      <c r="J107" s="5">
        <v>14192000000000</v>
      </c>
      <c r="K107" s="5">
        <v>13079000000000</v>
      </c>
      <c r="L107" s="5">
        <v>15445000000000</v>
      </c>
      <c r="M107" s="5">
        <v>15885000000000</v>
      </c>
      <c r="N107" s="5">
        <v>14265000000000</v>
      </c>
      <c r="O107" s="5">
        <v>13736000000000</v>
      </c>
      <c r="P107" s="5">
        <v>12769000000000</v>
      </c>
      <c r="Q107" s="5">
        <v>12630000000000</v>
      </c>
      <c r="R107" s="5">
        <v>11283000000000</v>
      </c>
      <c r="S107" s="5">
        <v>8247000000000</v>
      </c>
      <c r="T107" s="5">
        <v>5211000000000</v>
      </c>
      <c r="U107" s="5">
        <v>5264000000000</v>
      </c>
      <c r="V107" s="5">
        <v>6163000000000</v>
      </c>
      <c r="W107" s="5">
        <v>4790000000000</v>
      </c>
      <c r="X107" s="5">
        <v>3409260000000</v>
      </c>
      <c r="Y107" s="5">
        <v>4103964000000</v>
      </c>
      <c r="Z107" s="5">
        <v>4093632000000</v>
      </c>
    </row>
    <row r="108" spans="3:26" ht="15.5" x14ac:dyDescent="0.35">
      <c r="C108" t="s">
        <v>135</v>
      </c>
      <c r="D108" s="5">
        <v>6299000000000</v>
      </c>
      <c r="E108" s="5">
        <v>6929000000000</v>
      </c>
      <c r="F108" s="5">
        <v>7569000000000</v>
      </c>
      <c r="G108" s="5">
        <v>12824000000000</v>
      </c>
      <c r="I108" s="5">
        <v>6929000000000</v>
      </c>
      <c r="J108" s="5">
        <v>11525000000000</v>
      </c>
      <c r="K108" s="5">
        <v>9650000000000</v>
      </c>
      <c r="L108" s="5">
        <v>8191000000000</v>
      </c>
      <c r="M108" s="5">
        <v>6682000000000</v>
      </c>
      <c r="N108" s="5">
        <v>9934000000000</v>
      </c>
      <c r="O108" s="5">
        <v>8705000000000</v>
      </c>
      <c r="P108" s="5">
        <v>4043000000000</v>
      </c>
      <c r="Q108" s="5">
        <v>2289000000000</v>
      </c>
      <c r="R108" s="5">
        <v>911000000000</v>
      </c>
      <c r="S108" s="5">
        <v>602000000000</v>
      </c>
      <c r="T108" s="5">
        <v>1810000000000</v>
      </c>
      <c r="U108" s="5">
        <v>432000000000</v>
      </c>
      <c r="V108" s="5">
        <v>37000000000</v>
      </c>
      <c r="W108" s="5">
        <v>100000000000</v>
      </c>
      <c r="X108" s="5">
        <v>55831000000</v>
      </c>
      <c r="Y108" s="5">
        <v>43850000000</v>
      </c>
      <c r="Z108" s="5">
        <v>46000000000</v>
      </c>
    </row>
    <row r="109" spans="3:26" ht="15.5" x14ac:dyDescent="0.35">
      <c r="C109" t="s">
        <v>143</v>
      </c>
    </row>
    <row r="110" spans="3:26" ht="15.5" x14ac:dyDescent="0.35">
      <c r="C110" t="s">
        <v>472</v>
      </c>
      <c r="D110" s="5">
        <v>24540000000000</v>
      </c>
      <c r="E110" s="5">
        <v>26099000000000</v>
      </c>
      <c r="F110" s="5">
        <v>25802000000000</v>
      </c>
      <c r="G110" s="5">
        <v>25698000000000</v>
      </c>
      <c r="I110" s="5">
        <v>26099000000000</v>
      </c>
      <c r="J110" s="5">
        <v>25518000000000</v>
      </c>
      <c r="K110" s="5">
        <v>27773000000000</v>
      </c>
      <c r="L110" s="5">
        <v>27331000000000</v>
      </c>
      <c r="M110" s="5">
        <v>36319000000000</v>
      </c>
      <c r="N110" s="5">
        <v>30561000000000</v>
      </c>
      <c r="O110" s="5">
        <v>33869000000000</v>
      </c>
      <c r="P110" s="5">
        <v>33748000000000</v>
      </c>
      <c r="Q110" s="5">
        <v>27974000000000</v>
      </c>
      <c r="R110" s="5">
        <v>26367000000000</v>
      </c>
    </row>
    <row r="111" spans="3:26" ht="15.5" x14ac:dyDescent="0.35">
      <c r="C111" t="s">
        <v>345</v>
      </c>
      <c r="D111" s="5">
        <v>17469000000000</v>
      </c>
      <c r="E111" s="5">
        <v>18547000000000</v>
      </c>
      <c r="F111" s="5">
        <v>18032000000000</v>
      </c>
      <c r="G111" s="5">
        <v>17844000000000</v>
      </c>
      <c r="I111" s="5">
        <v>18547000000000</v>
      </c>
      <c r="J111" s="5">
        <v>18468000000000</v>
      </c>
      <c r="K111" s="5">
        <v>14850000000000</v>
      </c>
      <c r="L111" s="5">
        <v>13736000000000</v>
      </c>
      <c r="M111" s="5">
        <v>10426000000000</v>
      </c>
      <c r="N111" s="5">
        <v>10221000000000</v>
      </c>
      <c r="S111" s="5">
        <v>3939000000000</v>
      </c>
      <c r="T111" s="5">
        <v>4218000000000</v>
      </c>
      <c r="U111" s="5">
        <v>4321000000000</v>
      </c>
      <c r="V111" s="5">
        <v>1814000000000</v>
      </c>
      <c r="W111" s="5">
        <v>314000000000</v>
      </c>
      <c r="X111" s="5">
        <v>408867000000</v>
      </c>
      <c r="Y111" s="5">
        <v>208088000000</v>
      </c>
      <c r="Z111" s="5">
        <v>337780000000</v>
      </c>
    </row>
    <row r="112" spans="3:26" ht="15.5" x14ac:dyDescent="0.35">
      <c r="C112" t="s">
        <v>146</v>
      </c>
      <c r="D112" s="5">
        <v>20427000000000</v>
      </c>
      <c r="E112" s="5">
        <v>23336000000000</v>
      </c>
      <c r="F112" s="5">
        <v>26275000000000</v>
      </c>
      <c r="G112" s="5">
        <v>28433000000000</v>
      </c>
      <c r="I112" s="5">
        <v>23336000000000</v>
      </c>
      <c r="J112" s="5">
        <v>21357000000000</v>
      </c>
      <c r="K112" s="5">
        <v>15851000000000</v>
      </c>
      <c r="L112" s="5">
        <v>13783000000000</v>
      </c>
      <c r="M112" s="5">
        <v>15651000000000</v>
      </c>
      <c r="N112" s="5">
        <v>14746000000000</v>
      </c>
      <c r="O112" s="5">
        <v>9510000000000</v>
      </c>
      <c r="P112" s="5">
        <v>6296000000000</v>
      </c>
      <c r="Q112" s="5">
        <v>5209000000000</v>
      </c>
      <c r="R112" s="5">
        <v>4521000000000</v>
      </c>
      <c r="S112" s="5">
        <v>3842000000000</v>
      </c>
      <c r="T112" s="5">
        <v>5899000000000</v>
      </c>
      <c r="U112" s="5">
        <v>5093000000000</v>
      </c>
      <c r="V112" s="5">
        <v>5621000000000</v>
      </c>
      <c r="W112" s="5">
        <v>4813000000000</v>
      </c>
      <c r="X112" s="5">
        <v>5303636000000</v>
      </c>
      <c r="Y112" s="5">
        <v>7629295000000</v>
      </c>
      <c r="Z112" s="5">
        <v>7054233000000</v>
      </c>
    </row>
    <row r="113" spans="3:26" ht="15.5" x14ac:dyDescent="0.35">
      <c r="C113" t="s">
        <v>147</v>
      </c>
      <c r="D113" s="5">
        <v>62536000000000</v>
      </c>
      <c r="E113" s="5">
        <v>63274000000000</v>
      </c>
      <c r="F113" s="5">
        <v>61200000000000</v>
      </c>
      <c r="G113" s="5">
        <v>60434000000000</v>
      </c>
      <c r="I113" s="5">
        <v>63274000000000</v>
      </c>
      <c r="J113" s="5">
        <v>60418000000000</v>
      </c>
      <c r="K113" s="5">
        <v>58912000000000</v>
      </c>
      <c r="L113" s="5">
        <v>55542000000000</v>
      </c>
      <c r="M113" s="5">
        <v>62654000000000</v>
      </c>
      <c r="N113" s="5">
        <v>56961000000000</v>
      </c>
      <c r="O113" s="5">
        <v>45589000000000</v>
      </c>
      <c r="P113" s="5">
        <v>42632000000000</v>
      </c>
      <c r="Q113" s="5">
        <v>40978000000000</v>
      </c>
      <c r="R113" s="5">
        <v>34305000000000</v>
      </c>
      <c r="S113" s="5">
        <v>37332000000000</v>
      </c>
      <c r="T113" s="5">
        <v>22984000000000</v>
      </c>
      <c r="U113" s="5">
        <v>22090000000000</v>
      </c>
      <c r="V113" s="5">
        <v>20284000000000</v>
      </c>
      <c r="W113" s="5">
        <v>19884000000000</v>
      </c>
      <c r="X113" s="5">
        <v>22870766000000</v>
      </c>
      <c r="Y113" s="5">
        <v>20919098000000</v>
      </c>
      <c r="Z113" s="5">
        <v>20260248000000</v>
      </c>
    </row>
    <row r="114" spans="3:26" ht="15.5" x14ac:dyDescent="0.35">
      <c r="C114" t="s">
        <v>148</v>
      </c>
      <c r="D114" s="5">
        <v>62536000000000</v>
      </c>
      <c r="E114" s="5">
        <v>63274000000000</v>
      </c>
      <c r="F114" s="5">
        <v>61200000000000</v>
      </c>
      <c r="G114" s="5">
        <v>60434000000000</v>
      </c>
      <c r="I114" s="5">
        <v>63274000000000</v>
      </c>
      <c r="J114" s="5">
        <v>60418000000000</v>
      </c>
      <c r="K114" s="5">
        <v>58912000000000</v>
      </c>
      <c r="L114" s="5">
        <v>55542000000000</v>
      </c>
      <c r="M114" s="5">
        <v>62654000000000</v>
      </c>
      <c r="N114" s="5">
        <v>56961000000000</v>
      </c>
      <c r="O114" s="5">
        <v>45589000000000</v>
      </c>
      <c r="P114" s="5">
        <v>42632000000000</v>
      </c>
      <c r="Q114" s="5">
        <v>40978000000000</v>
      </c>
      <c r="R114" s="5">
        <v>34305000000000</v>
      </c>
      <c r="S114" s="5">
        <v>37332000000000</v>
      </c>
      <c r="T114" s="5">
        <v>22984000000000</v>
      </c>
      <c r="U114" s="5">
        <v>22090000000000</v>
      </c>
      <c r="V114" s="5">
        <v>20284000000000</v>
      </c>
      <c r="W114" s="5">
        <v>19884000000000</v>
      </c>
      <c r="X114" s="5">
        <v>22870766000000</v>
      </c>
      <c r="Y114" s="5">
        <v>20919098000000</v>
      </c>
      <c r="Z114" s="5">
        <v>20260248000000</v>
      </c>
    </row>
    <row r="115" spans="3:26" ht="15.5" x14ac:dyDescent="0.35">
      <c r="C115" t="s">
        <v>149</v>
      </c>
      <c r="D115" s="5">
        <v>2499000000000</v>
      </c>
      <c r="E115" s="5">
        <v>1233000000000</v>
      </c>
      <c r="F115" s="5">
        <v>953000000000</v>
      </c>
      <c r="G115" s="5">
        <v>937000000000</v>
      </c>
      <c r="I115" s="5">
        <v>1233000000000</v>
      </c>
      <c r="J115" s="5">
        <v>992000000000</v>
      </c>
      <c r="K115" s="5">
        <v>841000000000</v>
      </c>
      <c r="L115" s="5">
        <v>1023000000000</v>
      </c>
      <c r="M115" s="5">
        <v>1158000000000</v>
      </c>
      <c r="N115" s="5">
        <v>561000000000</v>
      </c>
      <c r="O115" s="5">
        <v>1230000000000</v>
      </c>
      <c r="P115" s="5">
        <v>1252000000000</v>
      </c>
      <c r="Q115" s="5">
        <v>933000000000</v>
      </c>
      <c r="R115" s="5">
        <v>745000000000</v>
      </c>
      <c r="S115" s="5">
        <v>2110000000000</v>
      </c>
      <c r="T115" s="5">
        <v>2743000000000</v>
      </c>
      <c r="U115" s="5">
        <v>3004000000000</v>
      </c>
      <c r="V115" s="5">
        <v>3059000000000</v>
      </c>
      <c r="W115" s="5">
        <v>3794000000000</v>
      </c>
      <c r="X115" s="5">
        <v>4073814000000</v>
      </c>
      <c r="Y115" s="5">
        <v>3343201000000</v>
      </c>
      <c r="Z115" s="5">
        <v>2904873000000</v>
      </c>
    </row>
    <row r="116" spans="3:26" ht="15.5" x14ac:dyDescent="0.35">
      <c r="C116" t="s">
        <v>150</v>
      </c>
    </row>
    <row r="117" spans="3:26" ht="15.5" x14ac:dyDescent="0.35">
      <c r="C117" t="s">
        <v>1258</v>
      </c>
      <c r="S117" s="5">
        <v>1296000000000</v>
      </c>
      <c r="T117" s="5">
        <v>1408000000000</v>
      </c>
      <c r="U117" s="5">
        <v>1702000000000</v>
      </c>
      <c r="V117" s="5">
        <v>1791000000000</v>
      </c>
      <c r="W117" s="5">
        <v>2012000000000</v>
      </c>
      <c r="X117" s="5">
        <v>2741303000000</v>
      </c>
      <c r="Y117" s="5">
        <v>3094110000000</v>
      </c>
      <c r="Z117" s="5">
        <v>3949431000000</v>
      </c>
    </row>
    <row r="118" spans="3:26" ht="15.5" x14ac:dyDescent="0.35">
      <c r="C118" t="s">
        <v>145</v>
      </c>
      <c r="S118" s="5">
        <v>9499000000000</v>
      </c>
      <c r="T118" s="5">
        <v>2239000000000</v>
      </c>
      <c r="U118" s="5">
        <v>3073000000000</v>
      </c>
      <c r="V118" s="5">
        <v>3229000000000</v>
      </c>
      <c r="W118" s="5">
        <v>3401000000000</v>
      </c>
      <c r="X118" s="5">
        <v>3249379000000</v>
      </c>
      <c r="Y118" s="5">
        <v>68777000000</v>
      </c>
    </row>
    <row r="119" spans="3:26" ht="15.5" x14ac:dyDescent="0.35">
      <c r="C119" t="s">
        <v>144</v>
      </c>
      <c r="S119" s="5">
        <v>15434000000000</v>
      </c>
      <c r="T119" s="5">
        <v>7878000000000</v>
      </c>
      <c r="U119" s="5">
        <v>5635000000000</v>
      </c>
      <c r="V119" s="5">
        <v>6783000000000</v>
      </c>
      <c r="W119" s="5">
        <v>7231000000000</v>
      </c>
      <c r="X119" s="5">
        <v>10256205000000</v>
      </c>
      <c r="Y119" s="5">
        <v>11086688000000</v>
      </c>
      <c r="Z119" s="5">
        <v>7495144000000</v>
      </c>
    </row>
    <row r="120" spans="3:26" ht="15.5" x14ac:dyDescent="0.35">
      <c r="C120" t="s">
        <v>151</v>
      </c>
      <c r="D120" s="5">
        <v>42009000000000</v>
      </c>
      <c r="E120" s="5">
        <v>44646000000000</v>
      </c>
      <c r="F120" s="5">
        <v>43834000000000</v>
      </c>
      <c r="G120" s="5">
        <v>43542000000000</v>
      </c>
      <c r="I120" s="5">
        <v>44646000000000</v>
      </c>
      <c r="J120" s="5">
        <v>43986000000000</v>
      </c>
      <c r="K120" s="5">
        <v>42623000000000</v>
      </c>
      <c r="L120" s="5">
        <v>41067000000000</v>
      </c>
      <c r="M120" s="5">
        <v>46745000000000</v>
      </c>
      <c r="N120" s="5">
        <v>40782000000000</v>
      </c>
      <c r="O120" s="5">
        <v>33869000000000</v>
      </c>
      <c r="P120" s="5">
        <v>33748000000000</v>
      </c>
      <c r="Q120" s="5">
        <v>27974000000000</v>
      </c>
      <c r="R120" s="5">
        <v>26367000000000</v>
      </c>
      <c r="S120" s="5">
        <v>30168000000000</v>
      </c>
      <c r="T120" s="5">
        <v>15743000000000</v>
      </c>
      <c r="U120" s="5">
        <v>14731000000000</v>
      </c>
      <c r="V120" s="5">
        <v>13617000000000</v>
      </c>
      <c r="W120" s="5">
        <v>12958000000000</v>
      </c>
      <c r="X120" s="5">
        <v>16655754000000</v>
      </c>
      <c r="Y120" s="5">
        <v>14457663000000</v>
      </c>
      <c r="Z120" s="5">
        <v>11782355000000</v>
      </c>
    </row>
    <row r="121" spans="3:26" ht="15.5" x14ac:dyDescent="0.35">
      <c r="C121" t="s">
        <v>152</v>
      </c>
      <c r="D121" s="5">
        <v>134145000000000</v>
      </c>
      <c r="E121" s="5">
        <v>137222000000000</v>
      </c>
      <c r="F121" s="5">
        <v>136885000000000</v>
      </c>
      <c r="G121" s="5">
        <v>145435000000000</v>
      </c>
      <c r="I121" s="5">
        <v>137222000000000</v>
      </c>
      <c r="J121" s="5">
        <v>137185000000000</v>
      </c>
      <c r="K121" s="5">
        <v>130480000000000</v>
      </c>
      <c r="L121" s="5">
        <v>125930000000000</v>
      </c>
      <c r="M121" s="5">
        <v>131785000000000</v>
      </c>
      <c r="N121" s="5">
        <v>126054000000000</v>
      </c>
      <c r="O121" s="5">
        <v>103958000000000</v>
      </c>
      <c r="P121" s="5">
        <v>88893000000000</v>
      </c>
      <c r="Q121" s="5">
        <v>86354000000000</v>
      </c>
      <c r="R121" s="5">
        <v>74067000000000</v>
      </c>
      <c r="S121" s="5">
        <v>72745000000000</v>
      </c>
      <c r="T121" s="5">
        <v>54770000000000</v>
      </c>
      <c r="U121" s="5">
        <v>50527000000000</v>
      </c>
      <c r="V121" s="5">
        <v>44391000000000</v>
      </c>
      <c r="W121" s="5">
        <v>42073000000000</v>
      </c>
      <c r="X121" s="5">
        <v>43343664000000</v>
      </c>
      <c r="Y121" s="5">
        <v>47636512000000</v>
      </c>
      <c r="Z121" s="5">
        <v>47258399000000</v>
      </c>
    </row>
    <row r="122" spans="3:26" ht="15.5" x14ac:dyDescent="0.35">
      <c r="C122" t="s">
        <v>153</v>
      </c>
    </row>
    <row r="123" spans="3:26" ht="15.5" x14ac:dyDescent="0.35">
      <c r="C123" t="s">
        <v>154</v>
      </c>
      <c r="D123" s="5">
        <v>4953000000000</v>
      </c>
      <c r="E123" s="5">
        <v>4953000000000</v>
      </c>
      <c r="F123" s="5">
        <v>4953000000000</v>
      </c>
      <c r="G123" s="5">
        <v>4953000000000</v>
      </c>
      <c r="I123" s="5">
        <v>4953000000000</v>
      </c>
      <c r="J123" s="5">
        <v>4953000000000</v>
      </c>
      <c r="K123" s="5">
        <v>4953000000000</v>
      </c>
      <c r="L123" s="5">
        <v>4953000000000</v>
      </c>
      <c r="M123" s="5">
        <v>4953000000000</v>
      </c>
      <c r="N123" s="5">
        <v>4953000000000</v>
      </c>
      <c r="O123" s="5">
        <v>4953000000000</v>
      </c>
      <c r="P123" s="5">
        <v>4953000000000</v>
      </c>
      <c r="Q123" s="5">
        <v>5040000000000</v>
      </c>
      <c r="R123" s="5">
        <v>5040000000000</v>
      </c>
      <c r="S123" s="5">
        <v>5040000000000</v>
      </c>
      <c r="T123" s="5">
        <v>5040000000000</v>
      </c>
      <c r="U123" s="5">
        <v>5040000000000</v>
      </c>
      <c r="V123" s="5">
        <v>5040000000000</v>
      </c>
      <c r="W123" s="5">
        <v>5040000000000</v>
      </c>
      <c r="X123" s="5">
        <v>5040000000000</v>
      </c>
      <c r="Y123" s="5">
        <v>5040000000000</v>
      </c>
      <c r="Z123" s="5">
        <v>5040000000000</v>
      </c>
    </row>
    <row r="124" spans="3:26" ht="15.5" x14ac:dyDescent="0.35">
      <c r="C124" t="s">
        <v>155</v>
      </c>
      <c r="D124" s="5">
        <v>2310000000000</v>
      </c>
      <c r="E124" s="5">
        <v>2310000000000</v>
      </c>
      <c r="F124" s="5">
        <v>2310000000000</v>
      </c>
      <c r="G124" s="5">
        <v>2310000000000</v>
      </c>
      <c r="I124" s="5">
        <v>2310000000000</v>
      </c>
      <c r="J124" s="5">
        <v>2310000000000</v>
      </c>
      <c r="K124" s="5">
        <v>2711000000000</v>
      </c>
      <c r="L124" s="5">
        <v>2711000000000</v>
      </c>
      <c r="M124" s="5">
        <v>2711000000000</v>
      </c>
      <c r="N124" s="5">
        <v>2711000000000</v>
      </c>
      <c r="O124" s="5">
        <v>2711000000000</v>
      </c>
      <c r="P124" s="5">
        <v>2455000000000</v>
      </c>
      <c r="Q124" s="5">
        <v>4931000000000</v>
      </c>
      <c r="R124" s="5">
        <v>4931000000000</v>
      </c>
      <c r="S124" s="5">
        <v>2935000000000</v>
      </c>
      <c r="T124" s="5">
        <v>2899000000000</v>
      </c>
      <c r="U124" s="5">
        <v>2323000000000</v>
      </c>
      <c r="V124" s="5">
        <v>1073000000000</v>
      </c>
      <c r="W124" s="5">
        <v>1073000000000</v>
      </c>
      <c r="X124" s="5">
        <v>1073333000000</v>
      </c>
      <c r="Y124" s="5">
        <v>1073333000000</v>
      </c>
      <c r="Z124" s="5">
        <v>1073333000000</v>
      </c>
    </row>
    <row r="125" spans="3:26" ht="15.5" x14ac:dyDescent="0.35">
      <c r="C125" t="s">
        <v>156</v>
      </c>
      <c r="D125" s="5">
        <v>117535000000000</v>
      </c>
      <c r="E125" s="5">
        <v>113193000000000</v>
      </c>
      <c r="F125" s="5">
        <v>119664000000000</v>
      </c>
      <c r="G125" s="5">
        <v>114857000000000</v>
      </c>
      <c r="I125" s="5">
        <v>113193000000000</v>
      </c>
      <c r="J125" s="5">
        <v>116647000000000</v>
      </c>
      <c r="K125" s="5">
        <v>118441000000000</v>
      </c>
      <c r="L125" s="5">
        <v>111897000000000</v>
      </c>
      <c r="M125" s="5">
        <v>104587000000000</v>
      </c>
      <c r="N125" s="5">
        <v>94489000000000</v>
      </c>
      <c r="O125" s="5">
        <v>91489000000000</v>
      </c>
      <c r="P125" s="5">
        <v>90995000000000</v>
      </c>
      <c r="Q125" s="5">
        <v>84896000000000</v>
      </c>
      <c r="R125" s="5">
        <v>76615000000000</v>
      </c>
      <c r="S125" s="5">
        <v>70457000000000</v>
      </c>
      <c r="T125" s="5">
        <v>63323000000000</v>
      </c>
      <c r="U125" s="5">
        <v>58628000000000</v>
      </c>
      <c r="V125" s="5">
        <v>52777000000000</v>
      </c>
      <c r="W125" s="5">
        <v>47054000000000</v>
      </c>
      <c r="X125" s="5">
        <v>41907443000000</v>
      </c>
      <c r="Y125" s="5">
        <v>36467205000000</v>
      </c>
      <c r="Z125" s="5">
        <v>31499963000000</v>
      </c>
    </row>
    <row r="126" spans="3:26" ht="15.5" x14ac:dyDescent="0.35">
      <c r="C126" t="s">
        <v>157</v>
      </c>
      <c r="D126" s="5">
        <v>15337000000000</v>
      </c>
      <c r="E126" s="5">
        <v>15337000000000</v>
      </c>
      <c r="F126" s="5">
        <v>15337000000000</v>
      </c>
      <c r="G126" s="5">
        <v>15337000000000</v>
      </c>
      <c r="I126" s="5">
        <v>15337000000000</v>
      </c>
      <c r="J126" s="5">
        <v>15337000000000</v>
      </c>
      <c r="K126" s="5">
        <v>15337000000000</v>
      </c>
      <c r="L126" s="5">
        <v>15337000000000</v>
      </c>
      <c r="M126" s="5">
        <v>15337000000000</v>
      </c>
      <c r="N126" s="5">
        <v>15337000000000</v>
      </c>
      <c r="O126" s="5">
        <v>15337000000000</v>
      </c>
      <c r="P126" s="5">
        <v>15337000000000</v>
      </c>
      <c r="Q126" s="5">
        <v>15337000000000</v>
      </c>
      <c r="R126" s="5">
        <v>15337000000000</v>
      </c>
      <c r="S126" s="5">
        <v>15337000000000</v>
      </c>
      <c r="T126" s="5">
        <v>15337000000000</v>
      </c>
      <c r="U126" s="5">
        <v>15337000000000</v>
      </c>
      <c r="V126" s="5">
        <v>15337000000000</v>
      </c>
      <c r="W126" s="5">
        <v>15337000000000</v>
      </c>
      <c r="X126" s="5">
        <v>15336746000000</v>
      </c>
      <c r="Y126" s="5">
        <v>15336746000000</v>
      </c>
      <c r="Z126" s="5">
        <v>10557985000000</v>
      </c>
    </row>
    <row r="127" spans="3:26" ht="15.5" x14ac:dyDescent="0.35">
      <c r="C127" t="s">
        <v>158</v>
      </c>
      <c r="D127" s="5">
        <v>102198000000000</v>
      </c>
      <c r="E127" s="5">
        <v>97856000000000</v>
      </c>
      <c r="F127" s="5">
        <v>104327000000000</v>
      </c>
      <c r="G127" s="5">
        <v>99520000000000</v>
      </c>
      <c r="I127" s="5">
        <v>97856000000000</v>
      </c>
      <c r="J127" s="5">
        <v>101310000000000</v>
      </c>
      <c r="K127" s="5">
        <v>103104000000000</v>
      </c>
      <c r="L127" s="5">
        <v>96560000000000</v>
      </c>
      <c r="M127" s="5">
        <v>89250000000000</v>
      </c>
      <c r="N127" s="5">
        <v>79152000000000</v>
      </c>
      <c r="O127" s="5">
        <v>76152000000000</v>
      </c>
      <c r="P127" s="5">
        <v>75658000000000</v>
      </c>
      <c r="Q127" s="5">
        <v>69559000000000</v>
      </c>
      <c r="R127" s="5">
        <v>61278000000000</v>
      </c>
      <c r="S127" s="5">
        <v>55120000000000</v>
      </c>
      <c r="T127" s="5">
        <v>47986000000000</v>
      </c>
      <c r="U127" s="5">
        <v>43291000000000</v>
      </c>
      <c r="V127" s="5">
        <v>37440000000000</v>
      </c>
      <c r="W127" s="5">
        <v>31717000000000</v>
      </c>
      <c r="X127" s="5">
        <v>26570697000000</v>
      </c>
      <c r="Y127" s="5">
        <v>21130459000000</v>
      </c>
      <c r="Z127" s="5">
        <v>20941978000000</v>
      </c>
    </row>
    <row r="128" spans="3:26" ht="15.5" x14ac:dyDescent="0.35">
      <c r="C128" t="s">
        <v>159</v>
      </c>
      <c r="D128" s="5">
        <v>117535000000000</v>
      </c>
      <c r="E128" s="5">
        <v>113193000000000</v>
      </c>
      <c r="F128" s="5">
        <v>119664000000000</v>
      </c>
      <c r="G128" s="5">
        <v>114857000000000</v>
      </c>
      <c r="I128" s="5">
        <v>113193000000000</v>
      </c>
      <c r="J128" s="5">
        <v>116647000000000</v>
      </c>
      <c r="K128" s="5">
        <v>118441000000000</v>
      </c>
      <c r="L128" s="5">
        <v>111897000000000</v>
      </c>
      <c r="M128" s="5">
        <v>104587000000000</v>
      </c>
      <c r="N128" s="5">
        <v>94489000000000</v>
      </c>
      <c r="O128" s="5">
        <v>91489000000000</v>
      </c>
      <c r="P128" s="5">
        <v>90995000000000</v>
      </c>
      <c r="Q128" s="5">
        <v>84896000000000</v>
      </c>
      <c r="R128" s="5">
        <v>76615000000000</v>
      </c>
      <c r="S128" s="5">
        <v>70457000000000</v>
      </c>
      <c r="T128" s="5">
        <v>63323000000000</v>
      </c>
      <c r="U128" s="5">
        <v>58628000000000</v>
      </c>
      <c r="V128" s="5">
        <v>52777000000000</v>
      </c>
      <c r="W128" s="5">
        <v>47054000000000</v>
      </c>
      <c r="X128" s="5">
        <v>41907443000000</v>
      </c>
      <c r="Y128" s="5">
        <v>36467205000000</v>
      </c>
      <c r="Z128" s="5">
        <v>31499963000000</v>
      </c>
    </row>
    <row r="129" spans="2:27" ht="15.5" x14ac:dyDescent="0.35">
      <c r="C129" t="s">
        <v>160</v>
      </c>
      <c r="D129" s="5">
        <v>21318000000000</v>
      </c>
      <c r="E129" s="5">
        <v>19852000000000</v>
      </c>
      <c r="F129" s="5">
        <v>17873000000000</v>
      </c>
      <c r="G129" s="5">
        <v>16221000000000</v>
      </c>
      <c r="I129" s="5">
        <v>19852000000000</v>
      </c>
      <c r="J129" s="5">
        <v>20396000000000</v>
      </c>
      <c r="K129" s="5">
        <v>20818000000000</v>
      </c>
      <c r="L129" s="5">
        <v>20004000000000</v>
      </c>
      <c r="M129" s="5">
        <v>23753000000000</v>
      </c>
      <c r="N129" s="5">
        <v>18362000000000</v>
      </c>
      <c r="O129" s="5">
        <v>17689000000000</v>
      </c>
      <c r="P129" s="5">
        <v>18393000000000</v>
      </c>
      <c r="Q129" s="5">
        <v>19417000000000</v>
      </c>
      <c r="R129" s="5">
        <v>21160000000000</v>
      </c>
      <c r="S129" s="5">
        <v>18292000000000</v>
      </c>
      <c r="T129" s="5">
        <v>18318000000000</v>
      </c>
      <c r="U129" s="5">
        <v>16882000000000</v>
      </c>
      <c r="V129" s="5">
        <v>15437000000000</v>
      </c>
      <c r="W129" s="5">
        <v>13471000000000</v>
      </c>
      <c r="X129" s="5">
        <v>11996041000000</v>
      </c>
      <c r="Y129" s="5">
        <v>10933347000000</v>
      </c>
      <c r="Z129" s="5">
        <v>9683780000000</v>
      </c>
    </row>
    <row r="130" spans="2:27" ht="15.5" x14ac:dyDescent="0.35">
      <c r="C130" t="s">
        <v>9</v>
      </c>
      <c r="D130" s="5">
        <v>155810000000000</v>
      </c>
      <c r="E130" s="5">
        <v>150537000000000</v>
      </c>
      <c r="F130" s="5">
        <v>155012000000000</v>
      </c>
      <c r="G130" s="5">
        <v>148362000000000</v>
      </c>
      <c r="I130" s="5">
        <v>150537000000000</v>
      </c>
      <c r="J130" s="5">
        <v>154204000000000</v>
      </c>
      <c r="K130" s="5">
        <v>156562000000000</v>
      </c>
      <c r="L130" s="5">
        <v>149262000000000</v>
      </c>
      <c r="M130" s="5">
        <v>145399000000000</v>
      </c>
      <c r="N130" s="5">
        <v>120889000000000</v>
      </c>
      <c r="O130" s="5">
        <v>117250000000000</v>
      </c>
      <c r="P130" s="5">
        <v>117303000000000</v>
      </c>
      <c r="Q130" s="5">
        <v>112130000000000</v>
      </c>
      <c r="R130" s="5">
        <v>105544000000000</v>
      </c>
      <c r="S130" s="5">
        <v>93428000000000</v>
      </c>
      <c r="T130" s="5">
        <v>86125000000000</v>
      </c>
      <c r="U130" s="5">
        <v>77424000000000</v>
      </c>
      <c r="V130" s="5">
        <v>66978000000000</v>
      </c>
      <c r="W130" s="5">
        <v>60981000000000</v>
      </c>
      <c r="X130" s="5">
        <v>56414783000000</v>
      </c>
      <c r="Y130" s="5">
        <v>49923094000000</v>
      </c>
      <c r="Z130" s="5">
        <v>43997851000000</v>
      </c>
    </row>
    <row r="131" spans="2:27" ht="15.5" x14ac:dyDescent="0.35">
      <c r="C131" t="s">
        <v>161</v>
      </c>
      <c r="D131" s="5">
        <v>289955000000000</v>
      </c>
      <c r="E131" s="5">
        <v>287759000000000</v>
      </c>
      <c r="F131" s="5">
        <v>291897000000000</v>
      </c>
      <c r="G131" s="5">
        <v>293797000000000</v>
      </c>
      <c r="I131" s="5">
        <v>287759000000000</v>
      </c>
      <c r="J131" s="5">
        <v>291389000000000</v>
      </c>
      <c r="K131" s="5">
        <v>287042000000000</v>
      </c>
      <c r="L131" s="5">
        <v>275192000000000</v>
      </c>
      <c r="M131" s="5">
        <v>277184000000000</v>
      </c>
      <c r="N131" s="5">
        <v>246943000000000</v>
      </c>
      <c r="O131" s="5">
        <v>221208000000000</v>
      </c>
      <c r="P131" s="5">
        <v>206196000000000</v>
      </c>
      <c r="Q131" s="5">
        <v>198484000000000</v>
      </c>
      <c r="R131" s="5">
        <v>179611000000000</v>
      </c>
      <c r="S131" s="5">
        <v>166173000000000</v>
      </c>
      <c r="T131" s="5">
        <v>140895000000000</v>
      </c>
      <c r="U131" s="5">
        <v>127951000000000</v>
      </c>
      <c r="V131" s="5">
        <v>111369000000000</v>
      </c>
      <c r="W131" s="5">
        <v>103054000000000</v>
      </c>
      <c r="X131" s="5">
        <v>99758447000000</v>
      </c>
      <c r="Y131" s="5">
        <v>97559606000000</v>
      </c>
      <c r="Z131" s="5">
        <v>91256250000000</v>
      </c>
    </row>
    <row r="132" spans="2:27" ht="15.5" x14ac:dyDescent="0.35">
      <c r="C132" t="s">
        <v>162</v>
      </c>
      <c r="D132" s="5">
        <v>99062216600</v>
      </c>
      <c r="E132" s="5">
        <v>99062216600</v>
      </c>
      <c r="F132" s="5">
        <v>99062216600</v>
      </c>
      <c r="G132" s="5">
        <v>99062216600</v>
      </c>
      <c r="I132" s="5">
        <v>99062216600</v>
      </c>
      <c r="J132" s="5">
        <v>99062216600</v>
      </c>
      <c r="K132" s="5">
        <v>99062216600</v>
      </c>
      <c r="L132" s="5">
        <v>99062216600</v>
      </c>
      <c r="M132" s="5">
        <v>99062216600</v>
      </c>
      <c r="N132" s="5">
        <v>99062216600</v>
      </c>
      <c r="O132" s="5">
        <v>99062216600</v>
      </c>
      <c r="P132" s="5">
        <v>99062216600</v>
      </c>
      <c r="Q132" s="5">
        <v>100799996400</v>
      </c>
      <c r="R132" s="5">
        <v>100799996400</v>
      </c>
      <c r="S132" s="5">
        <v>100799996400</v>
      </c>
      <c r="T132" s="5">
        <v>100799996400</v>
      </c>
      <c r="U132" s="5">
        <v>100799996400</v>
      </c>
      <c r="V132" s="5">
        <v>20159999279</v>
      </c>
      <c r="W132" s="5">
        <v>20159999279</v>
      </c>
      <c r="X132" s="5">
        <v>20159999279</v>
      </c>
      <c r="Y132" s="5">
        <v>20159999279</v>
      </c>
      <c r="Z132" s="5">
        <v>20159999279</v>
      </c>
    </row>
    <row r="134" spans="2:27" ht="15.5" x14ac:dyDescent="0.35">
      <c r="B134" t="s">
        <v>163</v>
      </c>
      <c r="C134" t="s">
        <v>164</v>
      </c>
      <c r="D134" s="5">
        <v>17290000000000</v>
      </c>
      <c r="E134" s="5">
        <v>14237000000000</v>
      </c>
      <c r="F134" s="5">
        <v>17032000000000</v>
      </c>
      <c r="G134" s="5">
        <v>15797000000000</v>
      </c>
      <c r="I134" s="5">
        <v>63842000000000</v>
      </c>
      <c r="J134" s="5">
        <v>61600000000000</v>
      </c>
      <c r="K134" s="5">
        <v>60581000000000</v>
      </c>
      <c r="L134" s="5">
        <v>73354000000000</v>
      </c>
      <c r="M134" s="5">
        <v>68353000000000</v>
      </c>
      <c r="N134" s="5">
        <v>65317000000000</v>
      </c>
      <c r="O134" s="5">
        <v>54949000000000</v>
      </c>
      <c r="P134" s="5">
        <v>45671000000000</v>
      </c>
      <c r="Q134" s="5">
        <v>49405000000000</v>
      </c>
      <c r="R134" s="5">
        <v>47231000000000</v>
      </c>
      <c r="S134" s="5">
        <v>43669000000000</v>
      </c>
      <c r="T134" s="5">
        <v>37736000000000</v>
      </c>
      <c r="U134" s="5">
        <v>36574000000000</v>
      </c>
      <c r="V134" s="5">
        <v>27941000000000</v>
      </c>
      <c r="W134" s="5">
        <v>30553000000000</v>
      </c>
      <c r="X134" s="5">
        <v>27758763000000</v>
      </c>
      <c r="Y134" s="5">
        <v>29715574000000</v>
      </c>
      <c r="Z134" s="5">
        <v>24316297000000</v>
      </c>
      <c r="AA134" s="2">
        <v>27727272000000</v>
      </c>
    </row>
    <row r="135" spans="2:27" ht="15.5" x14ac:dyDescent="0.35">
      <c r="C135" t="s">
        <v>1259</v>
      </c>
    </row>
    <row r="136" spans="2:27" ht="15.5" x14ac:dyDescent="0.35">
      <c r="C136" t="s">
        <v>1260</v>
      </c>
      <c r="D136" s="5">
        <v>36975000000000</v>
      </c>
      <c r="E136" s="5">
        <v>146002000000000</v>
      </c>
      <c r="F136" s="5">
        <v>-71204000000000</v>
      </c>
      <c r="G136" s="5">
        <v>35453000000000</v>
      </c>
      <c r="I136" s="5">
        <v>146002000000000</v>
      </c>
      <c r="J136" s="5">
        <v>148415000000000</v>
      </c>
      <c r="K136" s="5">
        <v>148458000000000</v>
      </c>
      <c r="L136" s="5">
        <v>146268000000000</v>
      </c>
      <c r="M136" s="5">
        <v>143902000000000</v>
      </c>
      <c r="N136" s="5">
        <v>133610000000000</v>
      </c>
      <c r="O136" s="5">
        <v>135372000000000</v>
      </c>
      <c r="P136" s="5">
        <v>127855000000000</v>
      </c>
      <c r="Q136" s="5">
        <v>117719000000000</v>
      </c>
      <c r="R136" s="5">
        <v>113288000000000</v>
      </c>
      <c r="S136" s="5">
        <v>98002000000000</v>
      </c>
      <c r="T136" s="5">
        <v>84748000000000</v>
      </c>
      <c r="U136" s="5">
        <v>77013000000000</v>
      </c>
      <c r="V136" s="5">
        <v>71910000000000</v>
      </c>
      <c r="W136" s="5">
        <v>67519000000000</v>
      </c>
    </row>
    <row r="137" spans="2:27" ht="15.5" x14ac:dyDescent="0.35">
      <c r="C137" t="s">
        <v>1261</v>
      </c>
      <c r="E137" s="5">
        <v>-108538000000000</v>
      </c>
      <c r="F137" s="5">
        <v>108538000000000</v>
      </c>
      <c r="Q137" s="5">
        <v>7392000000000</v>
      </c>
      <c r="R137" s="5">
        <v>2828000000000</v>
      </c>
      <c r="S137" s="5">
        <v>2700000000000</v>
      </c>
      <c r="T137" s="5">
        <v>4379000000000</v>
      </c>
      <c r="U137" s="5">
        <v>4521000000000</v>
      </c>
      <c r="V137" s="5">
        <v>3993000000000</v>
      </c>
      <c r="W137" s="5">
        <v>3586000000000</v>
      </c>
    </row>
    <row r="138" spans="2:27" ht="15.5" x14ac:dyDescent="0.35">
      <c r="C138" t="s">
        <v>1262</v>
      </c>
      <c r="X138" s="5">
        <v>12384188000000</v>
      </c>
      <c r="Y138" s="5">
        <v>8451263000000</v>
      </c>
      <c r="Z138" s="5">
        <v>9166209000000</v>
      </c>
      <c r="AA138" s="2">
        <v>10987600000000</v>
      </c>
    </row>
    <row r="139" spans="2:27" ht="15.5" x14ac:dyDescent="0.35">
      <c r="C139" t="s">
        <v>1263</v>
      </c>
      <c r="X139" s="5">
        <v>28904281000000</v>
      </c>
      <c r="Y139" s="5">
        <v>27109711000000</v>
      </c>
      <c r="Z139" s="5">
        <v>25682026000000</v>
      </c>
      <c r="AA139" s="2">
        <v>22720191000000</v>
      </c>
    </row>
    <row r="140" spans="2:27" ht="15.5" x14ac:dyDescent="0.35">
      <c r="C140" t="s">
        <v>1264</v>
      </c>
      <c r="X140" s="5">
        <v>3630369000000</v>
      </c>
      <c r="Y140" s="5">
        <v>7593197000000</v>
      </c>
      <c r="Z140" s="5">
        <v>8751684000000</v>
      </c>
      <c r="AA140" s="2">
        <v>9621688000000</v>
      </c>
    </row>
    <row r="141" spans="2:27" ht="15.5" x14ac:dyDescent="0.35">
      <c r="C141" t="s">
        <v>1265</v>
      </c>
      <c r="X141" s="5">
        <v>20670321000000</v>
      </c>
      <c r="Y141" s="5">
        <v>18032677000000</v>
      </c>
      <c r="Z141" s="5">
        <v>14828097000000</v>
      </c>
      <c r="AA141" s="2">
        <v>14822515000000</v>
      </c>
    </row>
    <row r="142" spans="2:27" ht="15.5" x14ac:dyDescent="0.35">
      <c r="C142" t="s">
        <v>1266</v>
      </c>
      <c r="AA142" s="2">
        <v>3797000000</v>
      </c>
    </row>
    <row r="143" spans="2:27" ht="15.5" x14ac:dyDescent="0.35">
      <c r="C143" t="s">
        <v>1267</v>
      </c>
      <c r="X143" s="5">
        <v>2607353000000</v>
      </c>
      <c r="Y143" s="5">
        <v>2560121000000</v>
      </c>
      <c r="Z143" s="5">
        <v>1848260000000</v>
      </c>
      <c r="AA143" s="2">
        <v>1122607000000</v>
      </c>
    </row>
    <row r="144" spans="2:27" ht="15.5" x14ac:dyDescent="0.35">
      <c r="C144" t="s">
        <v>1268</v>
      </c>
      <c r="D144" s="5">
        <v>36975000000000</v>
      </c>
      <c r="E144" s="5">
        <v>37464000000000</v>
      </c>
      <c r="F144" s="5">
        <v>37334000000000</v>
      </c>
      <c r="G144" s="5">
        <v>35453000000000</v>
      </c>
      <c r="I144" s="5">
        <v>146002000000000</v>
      </c>
      <c r="J144" s="5">
        <v>148415000000000</v>
      </c>
      <c r="K144" s="5">
        <v>148458000000000</v>
      </c>
      <c r="L144" s="5">
        <v>146268000000000</v>
      </c>
      <c r="M144" s="5">
        <v>143902000000000</v>
      </c>
      <c r="N144" s="5">
        <v>133610000000000</v>
      </c>
      <c r="O144" s="5">
        <v>135372000000000</v>
      </c>
      <c r="P144" s="5">
        <v>127855000000000</v>
      </c>
      <c r="Q144" s="5">
        <v>125111000000000</v>
      </c>
      <c r="R144" s="5">
        <v>116116000000000</v>
      </c>
      <c r="S144" s="5">
        <v>100702000000000</v>
      </c>
      <c r="T144" s="5">
        <v>89127000000000</v>
      </c>
      <c r="U144" s="5">
        <v>81534000000000</v>
      </c>
      <c r="V144" s="5">
        <v>75903000000000</v>
      </c>
      <c r="W144" s="5">
        <v>71105000000000</v>
      </c>
      <c r="X144" s="5">
        <v>68196512000000</v>
      </c>
      <c r="Y144" s="5">
        <v>63746969000000</v>
      </c>
      <c r="Z144" s="5">
        <v>60276276000000</v>
      </c>
      <c r="AA144" s="2">
        <v>59278398000000</v>
      </c>
    </row>
    <row r="145" spans="3:27" ht="15.5" x14ac:dyDescent="0.35">
      <c r="C145" t="s">
        <v>1269</v>
      </c>
      <c r="D145" s="5">
        <v>342000000000</v>
      </c>
      <c r="E145" s="5">
        <v>368000000000</v>
      </c>
      <c r="F145" s="5">
        <v>394000000000</v>
      </c>
      <c r="G145" s="5">
        <v>476000000000</v>
      </c>
      <c r="I145" s="5">
        <v>1670000000000</v>
      </c>
      <c r="J145" s="5">
        <v>1366000000000</v>
      </c>
      <c r="K145" s="5">
        <v>1049000000000</v>
      </c>
      <c r="L145" s="5">
        <v>865000000000</v>
      </c>
      <c r="M145" s="5">
        <v>564000000000</v>
      </c>
      <c r="N145" s="5">
        <v>806000000000</v>
      </c>
      <c r="O145" s="5">
        <v>1093000000000</v>
      </c>
      <c r="P145" s="5">
        <v>1036000000000</v>
      </c>
      <c r="Q145" s="5">
        <v>1431000000000</v>
      </c>
      <c r="R145" s="5">
        <v>1736000000000</v>
      </c>
      <c r="S145" s="5">
        <v>1386000000000</v>
      </c>
      <c r="T145" s="5">
        <v>1236000000000</v>
      </c>
      <c r="U145" s="5">
        <v>832000000000</v>
      </c>
      <c r="V145" s="5">
        <v>585000000000</v>
      </c>
      <c r="W145" s="5">
        <v>549000000000</v>
      </c>
      <c r="X145" s="5">
        <v>419576000000</v>
      </c>
      <c r="Y145" s="5">
        <v>471965000000</v>
      </c>
      <c r="Z145" s="5">
        <v>659450000000</v>
      </c>
      <c r="AA145" s="2">
        <v>514524000000</v>
      </c>
    </row>
    <row r="146" spans="3:27" ht="15.5" x14ac:dyDescent="0.35">
      <c r="C146" t="s">
        <v>963</v>
      </c>
      <c r="D146" s="5">
        <v>462000000000</v>
      </c>
      <c r="E146" s="5">
        <v>-801000000000</v>
      </c>
      <c r="F146" s="5">
        <v>624000000000</v>
      </c>
      <c r="G146" s="5">
        <v>-1858000000000</v>
      </c>
      <c r="I146" s="5">
        <v>-1076000000000</v>
      </c>
      <c r="J146" s="5">
        <v>-1691000000000</v>
      </c>
      <c r="K146" s="5">
        <v>-1410000000000</v>
      </c>
      <c r="L146" s="5">
        <v>-515000000000</v>
      </c>
      <c r="M146" s="5">
        <v>-2084000000000</v>
      </c>
      <c r="N146" s="5">
        <v>-2593000000000</v>
      </c>
      <c r="O146" s="5">
        <v>-861000000000</v>
      </c>
      <c r="P146" s="5">
        <v>-3434000000000</v>
      </c>
      <c r="Q146" s="5">
        <v>-1942000000000</v>
      </c>
      <c r="R146" s="5">
        <v>-2696000000000</v>
      </c>
      <c r="S146" s="5">
        <v>-210000000000</v>
      </c>
      <c r="T146" s="5">
        <v>-514000000000</v>
      </c>
    </row>
    <row r="147" spans="3:27" ht="15.5" x14ac:dyDescent="0.35">
      <c r="C147" t="s">
        <v>1270</v>
      </c>
      <c r="U147" s="5">
        <v>186000000000</v>
      </c>
      <c r="V147" s="5">
        <v>-37000000000</v>
      </c>
      <c r="W147" s="5">
        <v>-226000000000</v>
      </c>
      <c r="X147" s="5">
        <v>386290000000</v>
      </c>
      <c r="Y147" s="5">
        <v>-32519000000</v>
      </c>
      <c r="Z147" s="5">
        <v>-1168000000</v>
      </c>
      <c r="AA147" s="2">
        <v>-18876000000</v>
      </c>
    </row>
    <row r="148" spans="3:27" ht="15.5" x14ac:dyDescent="0.35">
      <c r="C148" t="s">
        <v>1061</v>
      </c>
      <c r="D148" s="5">
        <v>-11742000000000</v>
      </c>
      <c r="E148" s="5">
        <v>-15539000000000</v>
      </c>
      <c r="F148" s="5">
        <v>-12980000000000</v>
      </c>
      <c r="G148" s="5">
        <v>-11411000000000</v>
      </c>
      <c r="I148" s="5">
        <v>-51455000000000</v>
      </c>
      <c r="J148" s="5">
        <v>-51273000000000</v>
      </c>
      <c r="K148" s="5">
        <v>-53410000000000</v>
      </c>
      <c r="L148" s="5">
        <v>-45559000000000</v>
      </c>
      <c r="M148" s="5">
        <v>-44811000000000</v>
      </c>
      <c r="N148" s="5">
        <v>-40533000000000</v>
      </c>
      <c r="O148" s="5">
        <v>-56787000000000</v>
      </c>
      <c r="P148" s="5">
        <v>-54099000000000</v>
      </c>
      <c r="Q148" s="5">
        <v>-49604000000000</v>
      </c>
      <c r="R148" s="5">
        <v>-42433000000000</v>
      </c>
      <c r="S148" s="5">
        <v>-35922000000000</v>
      </c>
      <c r="T148" s="5">
        <v>-33124000000000</v>
      </c>
      <c r="U148" s="5">
        <v>-27440000000000</v>
      </c>
      <c r="V148" s="5">
        <v>-33651000000000</v>
      </c>
      <c r="W148" s="5">
        <v>-25416000000000</v>
      </c>
      <c r="X148" s="5">
        <v>-25079528000000</v>
      </c>
      <c r="Y148" s="5">
        <v>-27693555000000</v>
      </c>
      <c r="Z148" s="5">
        <v>-26637184000000</v>
      </c>
      <c r="AA148" s="2">
        <v>-23612680000000</v>
      </c>
    </row>
    <row r="149" spans="3:27" ht="15.5" x14ac:dyDescent="0.35">
      <c r="C149" t="s">
        <v>687</v>
      </c>
      <c r="D149" s="5">
        <v>-4879000000000</v>
      </c>
      <c r="E149" s="5">
        <v>-1830000000000</v>
      </c>
      <c r="F149" s="5">
        <v>-3203000000000</v>
      </c>
      <c r="G149" s="5">
        <v>-3990000000000</v>
      </c>
      <c r="I149" s="5">
        <v>-13319000000000</v>
      </c>
      <c r="J149" s="5">
        <v>-16364000000000</v>
      </c>
      <c r="K149" s="5">
        <v>-16116000000000</v>
      </c>
      <c r="L149" s="5">
        <v>-14052000000000</v>
      </c>
      <c r="M149" s="5">
        <v>-13262000000000</v>
      </c>
      <c r="N149" s="5">
        <v>-11057000000000</v>
      </c>
      <c r="O149" s="5">
        <v>-11370000000000</v>
      </c>
      <c r="P149" s="5">
        <v>-12657000000000</v>
      </c>
      <c r="Q149" s="5">
        <v>-11739000000000</v>
      </c>
      <c r="R149" s="5">
        <v>-11207000000000</v>
      </c>
      <c r="S149" s="5">
        <v>-10940000000000</v>
      </c>
      <c r="T149" s="5">
        <v>-9594000000000</v>
      </c>
      <c r="U149" s="5">
        <v>-9883000000000</v>
      </c>
      <c r="V149" s="5">
        <v>-8162000000000</v>
      </c>
      <c r="W149" s="5">
        <v>-8509000000000</v>
      </c>
      <c r="X149" s="5">
        <v>-9167438000000</v>
      </c>
    </row>
    <row r="150" spans="3:27" ht="15.5" x14ac:dyDescent="0.35">
      <c r="C150" t="s">
        <v>1271</v>
      </c>
      <c r="X150" s="5">
        <v>658818000000</v>
      </c>
      <c r="Y150" s="5">
        <v>348021000000</v>
      </c>
    </row>
    <row r="151" spans="3:27" ht="15.5" x14ac:dyDescent="0.35">
      <c r="C151" t="s">
        <v>382</v>
      </c>
      <c r="D151" s="5">
        <v>61000000000</v>
      </c>
      <c r="E151" s="5">
        <v>388000000000</v>
      </c>
      <c r="F151" s="5">
        <v>-1000000000</v>
      </c>
      <c r="G151" s="5">
        <v>877000000000</v>
      </c>
      <c r="I151" s="5">
        <v>1322000000000</v>
      </c>
      <c r="J151" s="5">
        <v>1144000000000</v>
      </c>
      <c r="K151" s="5">
        <v>681000000000</v>
      </c>
      <c r="L151" s="5">
        <v>2411000000000</v>
      </c>
      <c r="M151" s="5">
        <v>3768000000000</v>
      </c>
      <c r="N151" s="5">
        <v>4687000000000</v>
      </c>
      <c r="O151" s="5">
        <v>1446000000000</v>
      </c>
      <c r="P151" s="5">
        <v>2578000000000</v>
      </c>
      <c r="Q151" s="5">
        <v>585000000000</v>
      </c>
    </row>
    <row r="152" spans="3:27" ht="15.5" x14ac:dyDescent="0.35">
      <c r="C152" t="s">
        <v>172</v>
      </c>
      <c r="D152" s="5">
        <v>-1286000000000</v>
      </c>
      <c r="E152" s="5">
        <v>-3268000000000</v>
      </c>
      <c r="F152" s="5">
        <v>-2704000000000</v>
      </c>
      <c r="G152" s="5">
        <v>-1718000000000</v>
      </c>
      <c r="I152" s="5">
        <v>-10438000000000</v>
      </c>
      <c r="J152" s="5">
        <v>-11528000000000</v>
      </c>
      <c r="K152" s="5">
        <v>-10746000000000</v>
      </c>
      <c r="L152" s="5">
        <v>-8465000000000</v>
      </c>
      <c r="M152" s="5">
        <v>-9679000000000</v>
      </c>
      <c r="N152" s="5">
        <v>-11452000000000</v>
      </c>
      <c r="O152" s="5">
        <v>-10348000000000</v>
      </c>
      <c r="P152" s="5">
        <v>-10375000000000</v>
      </c>
      <c r="Q152" s="5">
        <v>-11846000000000</v>
      </c>
      <c r="R152" s="5">
        <v>-11304000000000</v>
      </c>
      <c r="S152" s="5">
        <v>-9299000000000</v>
      </c>
      <c r="T152" s="5">
        <v>-7436000000000</v>
      </c>
      <c r="U152" s="5">
        <v>-7395000000000</v>
      </c>
      <c r="V152" s="5">
        <v>-5586000000000</v>
      </c>
      <c r="W152" s="5">
        <v>-5359000000000</v>
      </c>
      <c r="X152" s="5">
        <v>-5829422000000</v>
      </c>
      <c r="Y152" s="5">
        <v>-5035463000000</v>
      </c>
      <c r="Z152" s="5">
        <v>-8551296000000</v>
      </c>
      <c r="AA152" s="2">
        <v>-6963766000000</v>
      </c>
    </row>
    <row r="153" spans="3:27" ht="15.5" x14ac:dyDescent="0.35">
      <c r="C153" t="s">
        <v>1272</v>
      </c>
      <c r="D153" s="5">
        <v>-1057000000000</v>
      </c>
      <c r="E153" s="5">
        <v>-1132000000000</v>
      </c>
      <c r="F153" s="5">
        <v>-1451000000000</v>
      </c>
      <c r="G153" s="5">
        <v>-1305000000000</v>
      </c>
      <c r="I153" s="5">
        <v>-5230000000000</v>
      </c>
      <c r="J153" s="5">
        <v>-5295000000000</v>
      </c>
      <c r="K153" s="5">
        <v>-4748000000000</v>
      </c>
      <c r="L153" s="5">
        <v>-4064000000000</v>
      </c>
      <c r="M153" s="5">
        <v>-4426000000000</v>
      </c>
      <c r="N153" s="5">
        <v>-4768000000000</v>
      </c>
      <c r="O153" s="5">
        <v>-4358000000000</v>
      </c>
      <c r="P153" s="5">
        <v>-3735000000000</v>
      </c>
      <c r="Q153" s="5">
        <v>-3133000000000</v>
      </c>
      <c r="R153" s="5">
        <v>-3455000000000</v>
      </c>
      <c r="S153" s="5">
        <v>-2623000000000</v>
      </c>
      <c r="T153" s="5">
        <v>-1911000000000</v>
      </c>
      <c r="U153" s="5">
        <v>-1476000000000</v>
      </c>
      <c r="V153" s="5">
        <v>-1111000000000</v>
      </c>
      <c r="W153" s="5">
        <v>-1591000000000</v>
      </c>
      <c r="X153" s="5">
        <v>-1826045000000</v>
      </c>
      <c r="Y153" s="5">
        <v>-2089844000000</v>
      </c>
      <c r="Z153" s="5">
        <v>-1429781000000</v>
      </c>
      <c r="AA153" s="2">
        <v>-1470328000000</v>
      </c>
    </row>
    <row r="154" spans="3:27" ht="15.5" x14ac:dyDescent="0.35">
      <c r="C154" t="s">
        <v>1273</v>
      </c>
      <c r="D154" s="5">
        <v>-1185000000000</v>
      </c>
      <c r="E154" s="5">
        <v>-1790000000000</v>
      </c>
      <c r="F154" s="5">
        <v>-1114000000000</v>
      </c>
      <c r="G154" s="5">
        <v>-880000000000</v>
      </c>
      <c r="I154" s="5">
        <v>-4654000000000</v>
      </c>
      <c r="J154" s="5">
        <v>-3693000000000</v>
      </c>
      <c r="K154" s="5">
        <v>-3770000000000</v>
      </c>
      <c r="L154" s="5">
        <v>-3873000000000</v>
      </c>
      <c r="M154" s="5">
        <v>-5308000000000</v>
      </c>
      <c r="N154" s="5">
        <v>-3731000000000</v>
      </c>
    </row>
    <row r="155" spans="3:27" ht="15.5" x14ac:dyDescent="0.35">
      <c r="C155" t="s">
        <v>1274</v>
      </c>
      <c r="D155" s="5">
        <v>-401000000000</v>
      </c>
      <c r="E155" s="5">
        <v>377000000000</v>
      </c>
      <c r="F155" s="5">
        <v>133000000000</v>
      </c>
      <c r="G155" s="5">
        <v>153000000000</v>
      </c>
      <c r="I155" s="5">
        <v>1020000000000</v>
      </c>
      <c r="J155" s="5">
        <v>519000000000</v>
      </c>
      <c r="K155" s="5">
        <v>593000000000</v>
      </c>
      <c r="L155" s="5">
        <v>338000000000</v>
      </c>
      <c r="M155" s="5">
        <v>-311000000000</v>
      </c>
      <c r="N155" s="5">
        <v>348000000000</v>
      </c>
      <c r="O155" s="5">
        <v>762000000000</v>
      </c>
      <c r="P155" s="5">
        <v>-1498000000000</v>
      </c>
      <c r="Q155" s="5">
        <v>542000000000</v>
      </c>
      <c r="R155" s="5">
        <v>474000000000</v>
      </c>
      <c r="S155" s="5">
        <v>575000000000</v>
      </c>
      <c r="T155" s="5">
        <v>-48000000000</v>
      </c>
      <c r="U155" s="5">
        <v>216000000000</v>
      </c>
    </row>
    <row r="156" spans="3:27" ht="15.5" x14ac:dyDescent="0.35">
      <c r="C156" t="s">
        <v>179</v>
      </c>
      <c r="D156" s="5">
        <v>-9018000000000</v>
      </c>
      <c r="E156" s="5">
        <v>-4030000000000</v>
      </c>
      <c r="F156" s="5">
        <v>-11793000000000</v>
      </c>
      <c r="G156" s="5">
        <v>-11997000000000</v>
      </c>
      <c r="I156" s="5">
        <v>-37743000000000</v>
      </c>
      <c r="J156" s="5">
        <v>-27505000000000</v>
      </c>
      <c r="K156" s="5">
        <v>-26567000000000</v>
      </c>
      <c r="L156" s="5">
        <v>-40837000000000</v>
      </c>
      <c r="M156" s="5">
        <v>-12986000000000</v>
      </c>
      <c r="N156" s="5">
        <v>-27753000000000</v>
      </c>
      <c r="O156" s="5">
        <v>-18247000000000</v>
      </c>
      <c r="P156" s="5">
        <v>-18458000000000</v>
      </c>
      <c r="Q156" s="5">
        <v>-21052000000000</v>
      </c>
      <c r="R156" s="5">
        <v>-17905000000000</v>
      </c>
      <c r="S156" s="5">
        <v>-6407000000000</v>
      </c>
      <c r="T156" s="5">
        <v>-10083000000000</v>
      </c>
      <c r="U156" s="5">
        <v>-13327000000000</v>
      </c>
      <c r="V156" s="5">
        <v>-13314000000000</v>
      </c>
      <c r="W156" s="5">
        <v>-15539000000000</v>
      </c>
      <c r="X156" s="5">
        <v>-9819578000000</v>
      </c>
      <c r="Y156" s="5">
        <v>-6652664000000</v>
      </c>
      <c r="Z156" s="5">
        <v>-11348436000000</v>
      </c>
      <c r="AA156" s="2">
        <v>-10957038000000</v>
      </c>
    </row>
    <row r="157" spans="3:27" ht="15.5" x14ac:dyDescent="0.35">
      <c r="C157" t="s">
        <v>180</v>
      </c>
      <c r="D157" s="5">
        <v>-5120000000000</v>
      </c>
      <c r="E157" s="5">
        <v>-7545000000000</v>
      </c>
      <c r="F157" s="5">
        <v>-7090000000000</v>
      </c>
      <c r="G157" s="5">
        <v>-4939000000000</v>
      </c>
      <c r="I157" s="5">
        <v>-26095000000000</v>
      </c>
      <c r="J157" s="5">
        <v>-29456000000000</v>
      </c>
      <c r="K157" s="5">
        <v>-36909000000000</v>
      </c>
      <c r="L157" s="5">
        <v>-39250000000000</v>
      </c>
      <c r="M157" s="5">
        <v>-37703000000000</v>
      </c>
      <c r="N157" s="5">
        <v>-35256000000000</v>
      </c>
      <c r="O157" s="5">
        <v>-35791000000000</v>
      </c>
      <c r="P157" s="5">
        <v>-35090000000000</v>
      </c>
      <c r="Q157" s="5">
        <v>-33007000000000</v>
      </c>
      <c r="R157" s="5">
        <v>-27557000000000</v>
      </c>
      <c r="S157" s="5">
        <v>-27421000000000</v>
      </c>
      <c r="T157" s="5">
        <v>-24748000000000</v>
      </c>
      <c r="U157" s="5">
        <v>-22702000000000</v>
      </c>
      <c r="V157" s="5">
        <v>-11311000000000</v>
      </c>
      <c r="W157" s="5">
        <v>-14505000000000</v>
      </c>
      <c r="X157" s="5">
        <v>-16518304000000</v>
      </c>
      <c r="Y157" s="5">
        <v>-21828879000000</v>
      </c>
      <c r="Z157" s="5">
        <v>-16545727000000</v>
      </c>
      <c r="AA157" s="2">
        <v>-15138863000000</v>
      </c>
    </row>
    <row r="158" spans="3:27" ht="15.5" x14ac:dyDescent="0.35">
      <c r="C158" t="s">
        <v>1275</v>
      </c>
      <c r="U158" s="5">
        <v>926000000000</v>
      </c>
    </row>
    <row r="159" spans="3:27" ht="15.5" x14ac:dyDescent="0.35">
      <c r="C159" t="s">
        <v>1276</v>
      </c>
      <c r="J159" s="5">
        <v>-635000000000</v>
      </c>
      <c r="O159" s="5">
        <v>-1166000000000</v>
      </c>
      <c r="P159" s="5">
        <v>-420000000000</v>
      </c>
      <c r="Q159" s="5">
        <v>-243000000000</v>
      </c>
      <c r="R159" s="5">
        <v>-137000000000</v>
      </c>
      <c r="S159" s="5">
        <v>-114000000000</v>
      </c>
      <c r="T159" s="5">
        <v>-110000000000</v>
      </c>
      <c r="U159" s="5">
        <v>-201000000000</v>
      </c>
      <c r="V159" s="5">
        <v>-230000000000</v>
      </c>
    </row>
    <row r="160" spans="3:27" ht="15.5" x14ac:dyDescent="0.35">
      <c r="C160" t="s">
        <v>1277</v>
      </c>
      <c r="T160" s="5">
        <v>5000000000</v>
      </c>
      <c r="U160" s="5">
        <v>153000000000</v>
      </c>
    </row>
    <row r="161" spans="3:27" ht="15.5" x14ac:dyDescent="0.35">
      <c r="C161" t="s">
        <v>486</v>
      </c>
      <c r="E161" s="5">
        <v>76000000000</v>
      </c>
      <c r="F161" s="5">
        <v>1000000000</v>
      </c>
      <c r="G161" s="5">
        <v>1000000000</v>
      </c>
      <c r="I161" s="5">
        <v>78000000000</v>
      </c>
      <c r="J161" s="5">
        <v>717000000000</v>
      </c>
      <c r="K161" s="5">
        <v>100000000000</v>
      </c>
      <c r="L161" s="5">
        <v>526000000000</v>
      </c>
      <c r="M161" s="5">
        <v>756000000000</v>
      </c>
      <c r="N161" s="5">
        <v>236000000000</v>
      </c>
      <c r="O161" s="5">
        <v>1496000000000</v>
      </c>
      <c r="P161" s="5">
        <v>629000000000</v>
      </c>
      <c r="Q161" s="5">
        <v>1367000000000</v>
      </c>
      <c r="R161" s="5">
        <v>765000000000</v>
      </c>
      <c r="S161" s="5">
        <v>733000000000</v>
      </c>
      <c r="T161" s="5">
        <v>501000000000</v>
      </c>
      <c r="U161" s="5">
        <v>466000000000</v>
      </c>
      <c r="V161" s="5">
        <v>360000000000</v>
      </c>
      <c r="W161" s="5">
        <v>56000000000</v>
      </c>
      <c r="X161" s="5">
        <v>11702000000</v>
      </c>
      <c r="Y161" s="5">
        <v>12465000000</v>
      </c>
      <c r="Z161" s="5">
        <v>3598000000</v>
      </c>
      <c r="AA161" s="2">
        <v>39105000000</v>
      </c>
    </row>
    <row r="162" spans="3:27" ht="15.5" x14ac:dyDescent="0.35">
      <c r="C162" t="s">
        <v>1278</v>
      </c>
    </row>
    <row r="163" spans="3:27" ht="15.5" x14ac:dyDescent="0.35">
      <c r="C163" t="s">
        <v>1279</v>
      </c>
      <c r="D163" s="5">
        <v>314000000000</v>
      </c>
      <c r="E163" s="5">
        <v>-165000000000</v>
      </c>
      <c r="F163" s="5">
        <v>3000000000</v>
      </c>
      <c r="G163" s="5">
        <v>890000000000</v>
      </c>
      <c r="I163" s="5">
        <v>728000000000</v>
      </c>
    </row>
    <row r="164" spans="3:27" ht="15.5" x14ac:dyDescent="0.35">
      <c r="C164" t="s">
        <v>1280</v>
      </c>
      <c r="E164" s="5">
        <v>174000000000</v>
      </c>
      <c r="F164" s="5">
        <v>9000000000</v>
      </c>
      <c r="G164" s="5">
        <v>-209000000000</v>
      </c>
      <c r="I164" s="5">
        <v>-26000000000</v>
      </c>
      <c r="J164" s="5">
        <v>-30000000000</v>
      </c>
      <c r="K164" s="5">
        <v>-340000000000</v>
      </c>
      <c r="L164" s="5">
        <v>-1401000000000</v>
      </c>
      <c r="M164" s="5">
        <v>-6400000000000</v>
      </c>
      <c r="N164" s="5">
        <v>-2837000000000</v>
      </c>
      <c r="O164" s="5">
        <v>-732000000000</v>
      </c>
      <c r="P164" s="5">
        <v>-337000000000</v>
      </c>
      <c r="Q164" s="5">
        <v>-269000000000</v>
      </c>
      <c r="R164" s="5">
        <v>-43000000000</v>
      </c>
      <c r="S164" s="5">
        <v>-62000000000</v>
      </c>
      <c r="T164" s="5">
        <v>-1487000000000</v>
      </c>
      <c r="U164" s="5">
        <v>-20000000000</v>
      </c>
      <c r="V164" s="5">
        <v>-49000000000</v>
      </c>
      <c r="X164" s="5">
        <v>-115358000000</v>
      </c>
      <c r="Y164" s="5">
        <v>-18760000000</v>
      </c>
      <c r="Z164" s="5">
        <v>-28249000000</v>
      </c>
      <c r="AA164" s="2">
        <v>-13782000000</v>
      </c>
    </row>
    <row r="165" spans="3:27" ht="15.5" x14ac:dyDescent="0.35">
      <c r="C165" t="s">
        <v>193</v>
      </c>
      <c r="E165" s="5">
        <v>-141000000000</v>
      </c>
      <c r="F165" s="5">
        <v>181000000000</v>
      </c>
      <c r="G165" s="5">
        <v>-181000000000</v>
      </c>
      <c r="I165" s="5">
        <v>-141000000000</v>
      </c>
      <c r="J165" s="5">
        <v>339000000000</v>
      </c>
      <c r="K165" s="5">
        <v>-315000000000</v>
      </c>
      <c r="L165" s="5">
        <v>-854000000000</v>
      </c>
      <c r="M165" s="5">
        <v>807000000000</v>
      </c>
      <c r="N165" s="5">
        <v>-796000000000</v>
      </c>
      <c r="O165" s="5">
        <v>1147000000000</v>
      </c>
      <c r="P165" s="5">
        <v>171000000000</v>
      </c>
      <c r="Q165" s="5">
        <v>-676000000000</v>
      </c>
      <c r="R165" s="5">
        <v>-983000000000</v>
      </c>
      <c r="S165" s="5">
        <v>-146000000000</v>
      </c>
      <c r="T165" s="5">
        <v>6178000000000</v>
      </c>
      <c r="U165" s="5">
        <v>-2288000000000</v>
      </c>
      <c r="V165" s="5">
        <v>-4008000000000</v>
      </c>
      <c r="W165" s="5">
        <v>-33000000000</v>
      </c>
      <c r="X165" s="5">
        <v>-5671000000</v>
      </c>
      <c r="Y165" s="5">
        <v>-80081000000</v>
      </c>
      <c r="Z165" s="5">
        <v>-158582000000</v>
      </c>
      <c r="AA165" s="2">
        <v>-84444000000</v>
      </c>
    </row>
    <row r="166" spans="3:27" ht="15.5" x14ac:dyDescent="0.35">
      <c r="C166" t="s">
        <v>1281</v>
      </c>
      <c r="D166" s="5">
        <v>-324000000000</v>
      </c>
      <c r="E166" s="5">
        <v>513000000000</v>
      </c>
      <c r="F166" s="5">
        <v>-513000000000</v>
      </c>
      <c r="G166" s="5">
        <v>304000000000</v>
      </c>
      <c r="R166" s="5">
        <v>2159000000000</v>
      </c>
      <c r="X166" s="5">
        <v>26304000000</v>
      </c>
      <c r="Y166" s="5">
        <v>24820000000</v>
      </c>
      <c r="Z166" s="5">
        <v>28676000000</v>
      </c>
      <c r="AA166" s="2">
        <v>11804000000</v>
      </c>
    </row>
    <row r="167" spans="3:27" ht="15.5" x14ac:dyDescent="0.35">
      <c r="C167" t="s">
        <v>1282</v>
      </c>
      <c r="D167" s="5">
        <v>3000000000</v>
      </c>
      <c r="E167" s="5">
        <v>21000000000</v>
      </c>
      <c r="F167" s="5">
        <v>16000000000</v>
      </c>
      <c r="G167" s="5">
        <v>104000000000</v>
      </c>
      <c r="I167" s="5">
        <v>151000000000</v>
      </c>
      <c r="J167" s="5">
        <v>143000000000</v>
      </c>
      <c r="K167" s="5">
        <v>199000000000</v>
      </c>
      <c r="L167" s="5">
        <v>299000000000</v>
      </c>
      <c r="M167" s="5">
        <v>133000000000</v>
      </c>
      <c r="N167" s="5">
        <v>234000000000</v>
      </c>
      <c r="O167" s="5">
        <v>197000000000</v>
      </c>
      <c r="P167" s="5">
        <v>153000000000</v>
      </c>
      <c r="Q167" s="5">
        <v>155000000000</v>
      </c>
      <c r="R167" s="5">
        <v>60000000000</v>
      </c>
      <c r="S167" s="5">
        <v>119000000000</v>
      </c>
      <c r="T167" s="5">
        <v>212000000000</v>
      </c>
      <c r="U167" s="5">
        <v>60000000000</v>
      </c>
      <c r="V167" s="5">
        <v>1875000000000</v>
      </c>
      <c r="W167" s="5">
        <v>13000000000</v>
      </c>
      <c r="Z167" s="5">
        <v>11159000000</v>
      </c>
      <c r="AA167" s="2">
        <v>10626000000</v>
      </c>
    </row>
    <row r="168" spans="3:27" ht="15.5" x14ac:dyDescent="0.35">
      <c r="C168" t="s">
        <v>181</v>
      </c>
      <c r="D168" s="5">
        <v>-4391000000000</v>
      </c>
      <c r="E168" s="5">
        <v>-6693000000000</v>
      </c>
      <c r="F168" s="5">
        <v>-6263000000000</v>
      </c>
      <c r="G168" s="5">
        <v>-4814000000000</v>
      </c>
      <c r="I168" s="5">
        <v>-22871000000000</v>
      </c>
      <c r="J168" s="5">
        <v>-26005000000000</v>
      </c>
      <c r="K168" s="5">
        <v>-33601000000000</v>
      </c>
      <c r="L168" s="5">
        <v>-35138000000000</v>
      </c>
      <c r="M168" s="5">
        <v>-29712000000000</v>
      </c>
      <c r="N168" s="5">
        <v>-29560000000000</v>
      </c>
      <c r="O168" s="5">
        <v>-35218000000000</v>
      </c>
      <c r="P168" s="5">
        <v>-31562000000000</v>
      </c>
      <c r="Q168" s="5">
        <v>-32294000000000</v>
      </c>
      <c r="R168" s="5">
        <v>-26787000000000</v>
      </c>
      <c r="S168" s="5">
        <v>-26499000000000</v>
      </c>
      <c r="T168" s="5">
        <v>-24798000000000</v>
      </c>
      <c r="U168" s="5">
        <v>-19644000000000</v>
      </c>
      <c r="V168" s="5">
        <v>-8221000000000</v>
      </c>
      <c r="W168" s="5">
        <v>-13197000000000</v>
      </c>
      <c r="X168" s="5">
        <v>-14951864000000</v>
      </c>
      <c r="Y168" s="5">
        <v>-20479460000000</v>
      </c>
      <c r="Z168" s="5">
        <v>-15863840000000</v>
      </c>
      <c r="AA168" s="2">
        <v>-15056802000000</v>
      </c>
    </row>
    <row r="169" spans="3:27" ht="15.5" x14ac:dyDescent="0.35">
      <c r="C169" t="s">
        <v>639</v>
      </c>
      <c r="G169" s="5">
        <v>55000000000</v>
      </c>
    </row>
    <row r="170" spans="3:27" ht="15.5" x14ac:dyDescent="0.35">
      <c r="C170" t="s">
        <v>1283</v>
      </c>
    </row>
    <row r="171" spans="3:27" ht="15.5" x14ac:dyDescent="0.35">
      <c r="C171" t="s">
        <v>1284</v>
      </c>
      <c r="T171" s="5">
        <v>-2121000000000</v>
      </c>
    </row>
    <row r="172" spans="3:27" ht="15.5" x14ac:dyDescent="0.35">
      <c r="C172" t="s">
        <v>186</v>
      </c>
      <c r="P172" s="5">
        <v>-300000000000</v>
      </c>
      <c r="Q172" s="5">
        <v>-490000000000</v>
      </c>
      <c r="R172" s="5">
        <v>-1338000000000</v>
      </c>
      <c r="S172" s="5">
        <v>-67000000000</v>
      </c>
      <c r="T172" s="5">
        <v>-1808000000000</v>
      </c>
      <c r="U172" s="5">
        <v>-775000000000</v>
      </c>
      <c r="V172" s="5">
        <v>-487000000000</v>
      </c>
      <c r="W172" s="5">
        <v>-834000000000</v>
      </c>
      <c r="X172" s="5">
        <v>-641166000000</v>
      </c>
      <c r="Y172" s="5">
        <v>74850000000</v>
      </c>
      <c r="Z172" s="5">
        <v>224291000000</v>
      </c>
      <c r="AA172" s="2">
        <v>15710000000</v>
      </c>
    </row>
    <row r="173" spans="3:27" ht="15.5" x14ac:dyDescent="0.35">
      <c r="C173" t="s">
        <v>1285</v>
      </c>
    </row>
    <row r="174" spans="3:27" ht="15.5" x14ac:dyDescent="0.35">
      <c r="C174" t="s">
        <v>1286</v>
      </c>
    </row>
    <row r="175" spans="3:27" ht="15.5" x14ac:dyDescent="0.35">
      <c r="C175" t="s">
        <v>1287</v>
      </c>
      <c r="X175" s="5">
        <v>-116503000000</v>
      </c>
      <c r="Z175" s="5">
        <v>-287403000000</v>
      </c>
    </row>
    <row r="176" spans="3:27" ht="15.5" x14ac:dyDescent="0.35">
      <c r="C176" t="s">
        <v>1288</v>
      </c>
      <c r="R176" s="5">
        <v>-138000000000</v>
      </c>
      <c r="V176" s="5">
        <v>-33000000000</v>
      </c>
      <c r="X176" s="5">
        <v>-95576000000</v>
      </c>
      <c r="Y176" s="5">
        <v>-600154000000</v>
      </c>
    </row>
    <row r="177" spans="3:27" ht="15.5" x14ac:dyDescent="0.35">
      <c r="C177" t="s">
        <v>1289</v>
      </c>
      <c r="D177" s="5">
        <v>-111000000000</v>
      </c>
      <c r="E177" s="5">
        <v>-600000000000</v>
      </c>
      <c r="F177" s="5">
        <v>11000000000</v>
      </c>
      <c r="G177" s="5">
        <v>-192000000000</v>
      </c>
      <c r="I177" s="5">
        <v>-1117000000000</v>
      </c>
      <c r="J177" s="5">
        <v>-330000000000</v>
      </c>
      <c r="K177" s="5">
        <v>-149000000000</v>
      </c>
      <c r="L177" s="5">
        <v>560000000000</v>
      </c>
      <c r="M177" s="5">
        <v>-442000000000</v>
      </c>
      <c r="O177" s="5">
        <v>87000000000</v>
      </c>
      <c r="P177" s="5">
        <v>-461000000000</v>
      </c>
      <c r="Q177" s="5">
        <v>-77000000000</v>
      </c>
      <c r="R177" s="5">
        <v>-40000000000</v>
      </c>
      <c r="S177" s="5">
        <v>36000000000</v>
      </c>
      <c r="T177" s="5">
        <v>-8000000000</v>
      </c>
      <c r="U177" s="5">
        <v>-791000000000</v>
      </c>
      <c r="V177" s="5">
        <v>-134000000000</v>
      </c>
      <c r="W177" s="5">
        <v>34000000000</v>
      </c>
      <c r="X177" s="5">
        <v>88438000000</v>
      </c>
      <c r="Y177" s="5">
        <v>-101432000000</v>
      </c>
      <c r="Z177" s="5">
        <v>-112127000000</v>
      </c>
      <c r="AA177" s="2">
        <v>-61590000000</v>
      </c>
    </row>
    <row r="178" spans="3:27" ht="15.5" x14ac:dyDescent="0.35">
      <c r="C178" t="s">
        <v>526</v>
      </c>
      <c r="J178" s="5">
        <v>3000000000</v>
      </c>
      <c r="K178" s="5">
        <v>14000000000</v>
      </c>
      <c r="L178" s="5">
        <v>17000000000</v>
      </c>
      <c r="N178" s="5">
        <v>5000000000</v>
      </c>
      <c r="O178" s="5">
        <v>11000000000</v>
      </c>
      <c r="P178" s="5">
        <v>9000000000</v>
      </c>
      <c r="Q178" s="5">
        <v>28000000000</v>
      </c>
      <c r="R178" s="5">
        <v>23000000000</v>
      </c>
      <c r="S178" s="5">
        <v>18000000000</v>
      </c>
    </row>
    <row r="179" spans="3:27" ht="15.5" x14ac:dyDescent="0.35">
      <c r="C179" t="s">
        <v>1290</v>
      </c>
      <c r="O179" s="5">
        <v>395000000000</v>
      </c>
    </row>
    <row r="180" spans="3:27" ht="15.5" x14ac:dyDescent="0.35">
      <c r="C180" t="s">
        <v>195</v>
      </c>
      <c r="D180" s="5">
        <v>-611000000000</v>
      </c>
      <c r="E180" s="5">
        <v>-730000000000</v>
      </c>
      <c r="F180" s="5">
        <v>-535000000000</v>
      </c>
      <c r="G180" s="5">
        <v>-897000000000</v>
      </c>
      <c r="I180" s="5">
        <v>-2897000000000</v>
      </c>
      <c r="J180" s="5">
        <v>-3658000000000</v>
      </c>
      <c r="K180" s="5">
        <v>-2817000000000</v>
      </c>
      <c r="L180" s="5">
        <v>-3259000000000</v>
      </c>
      <c r="M180" s="5">
        <v>-2845000000000</v>
      </c>
      <c r="N180" s="5">
        <v>-2538000000000</v>
      </c>
      <c r="O180" s="5">
        <v>-2008000000000</v>
      </c>
      <c r="P180" s="5">
        <v>-2972000000000</v>
      </c>
      <c r="Q180" s="5">
        <v>-508000000000</v>
      </c>
      <c r="R180" s="5">
        <v>-1098000000000</v>
      </c>
      <c r="S180" s="5">
        <v>-1439000000000</v>
      </c>
      <c r="T180" s="5">
        <v>-1328000000000</v>
      </c>
      <c r="U180" s="5">
        <v>-637000000000</v>
      </c>
      <c r="V180" s="5">
        <v>-437000000000</v>
      </c>
      <c r="W180" s="5">
        <v>-603000000000</v>
      </c>
      <c r="X180" s="5">
        <v>-723130000000</v>
      </c>
      <c r="Y180" s="5">
        <v>-663702000000</v>
      </c>
      <c r="Z180" s="5">
        <v>-366887000000</v>
      </c>
    </row>
    <row r="181" spans="3:27" ht="15.5" x14ac:dyDescent="0.35">
      <c r="C181" t="s">
        <v>197</v>
      </c>
      <c r="D181" s="5">
        <v>-9018000000000</v>
      </c>
      <c r="E181" s="5">
        <v>-4030000000000</v>
      </c>
      <c r="F181" s="5">
        <v>-11793000000000</v>
      </c>
      <c r="G181" s="5">
        <v>-11997000000000</v>
      </c>
      <c r="I181" s="5">
        <v>-37743000000000</v>
      </c>
      <c r="J181" s="5">
        <v>-27505000000000</v>
      </c>
      <c r="K181" s="5">
        <v>-26567000000000</v>
      </c>
      <c r="L181" s="5">
        <v>-40837000000000</v>
      </c>
      <c r="M181" s="5">
        <v>-12986000000000</v>
      </c>
      <c r="N181" s="5">
        <v>-27753000000000</v>
      </c>
      <c r="O181" s="5">
        <v>-18247000000000</v>
      </c>
      <c r="P181" s="5">
        <v>-18458000000000</v>
      </c>
      <c r="Q181" s="5">
        <v>-21052000000000</v>
      </c>
      <c r="R181" s="5">
        <v>-17905000000000</v>
      </c>
      <c r="S181" s="5">
        <v>-6407000000000</v>
      </c>
      <c r="T181" s="5">
        <v>-10083000000000</v>
      </c>
      <c r="U181" s="5">
        <v>-13327000000000</v>
      </c>
      <c r="V181" s="5">
        <v>-13314000000000</v>
      </c>
      <c r="W181" s="5">
        <v>-15539000000000</v>
      </c>
      <c r="X181" s="5">
        <v>-9819578000000</v>
      </c>
      <c r="Y181" s="5">
        <v>-6652664000000</v>
      </c>
      <c r="Z181" s="5">
        <v>-11348436000000</v>
      </c>
      <c r="AA181" s="2">
        <v>-10957038000000</v>
      </c>
    </row>
    <row r="182" spans="3:27" ht="15.5" x14ac:dyDescent="0.35">
      <c r="C182" t="s">
        <v>1291</v>
      </c>
    </row>
    <row r="183" spans="3:27" ht="15.5" x14ac:dyDescent="0.35">
      <c r="C183" t="s">
        <v>1292</v>
      </c>
      <c r="D183" s="5">
        <v>11572000000000</v>
      </c>
      <c r="G183" s="5">
        <v>-8927000000000</v>
      </c>
      <c r="S183" s="5">
        <v>10698000000000</v>
      </c>
      <c r="T183" s="5">
        <v>6626000000000</v>
      </c>
      <c r="U183" s="5">
        <v>2665000000000</v>
      </c>
      <c r="V183" s="5">
        <v>3936000000000</v>
      </c>
      <c r="X183" s="5">
        <v>4840252000000</v>
      </c>
      <c r="Y183" s="5">
        <v>9536558000000</v>
      </c>
      <c r="Z183" s="5">
        <v>8433000000000</v>
      </c>
      <c r="AA183" s="2">
        <v>5119000000000</v>
      </c>
    </row>
    <row r="184" spans="3:27" ht="15.5" x14ac:dyDescent="0.35">
      <c r="C184" t="s">
        <v>1293</v>
      </c>
      <c r="S184" s="5">
        <v>2558000000000</v>
      </c>
      <c r="T184" s="5">
        <v>3580000000000</v>
      </c>
      <c r="U184" s="5">
        <v>813000000000</v>
      </c>
      <c r="V184" s="5">
        <v>590000000000</v>
      </c>
      <c r="W184" s="5">
        <v>316000000000</v>
      </c>
      <c r="X184" s="5">
        <v>163133000000</v>
      </c>
      <c r="Y184" s="5">
        <v>117673000000</v>
      </c>
      <c r="Z184" s="5">
        <v>54235000000</v>
      </c>
      <c r="AA184" s="2">
        <v>1130435000000</v>
      </c>
    </row>
    <row r="185" spans="3:27" ht="15.5" x14ac:dyDescent="0.35">
      <c r="C185" t="s">
        <v>1294</v>
      </c>
      <c r="T185" s="5">
        <v>28000000000</v>
      </c>
      <c r="U185" s="5">
        <v>60000000000</v>
      </c>
      <c r="V185" s="5">
        <v>351000000000</v>
      </c>
      <c r="W185" s="5">
        <v>559000000000</v>
      </c>
      <c r="X185" s="5">
        <v>291058000000</v>
      </c>
    </row>
    <row r="186" spans="3:27" ht="15.5" x14ac:dyDescent="0.35">
      <c r="C186" t="s">
        <v>1295</v>
      </c>
      <c r="V186" s="5">
        <v>10000000000</v>
      </c>
      <c r="W186" s="5">
        <v>20000000000</v>
      </c>
      <c r="X186" s="5">
        <v>35000000000</v>
      </c>
      <c r="Y186" s="5">
        <v>70000000000</v>
      </c>
    </row>
    <row r="187" spans="3:27" ht="15.5" x14ac:dyDescent="0.35">
      <c r="C187" t="s">
        <v>145</v>
      </c>
      <c r="S187" s="5">
        <v>-1005000000000</v>
      </c>
    </row>
    <row r="188" spans="3:27" ht="15.5" x14ac:dyDescent="0.35">
      <c r="C188" t="s">
        <v>1296</v>
      </c>
      <c r="S188" s="5">
        <v>6985000000000</v>
      </c>
      <c r="AA188" s="2">
        <v>-465000000000</v>
      </c>
    </row>
    <row r="189" spans="3:27" ht="15.5" x14ac:dyDescent="0.35">
      <c r="C189" t="s">
        <v>600</v>
      </c>
      <c r="E189" s="5">
        <v>270000000000</v>
      </c>
      <c r="I189" s="5">
        <v>270000000000</v>
      </c>
      <c r="J189" s="5">
        <v>322000000000</v>
      </c>
      <c r="K189" s="5">
        <v>2961000000000</v>
      </c>
      <c r="L189" s="5">
        <v>45000000000</v>
      </c>
      <c r="O189" s="5">
        <v>59000000000</v>
      </c>
      <c r="P189" s="5">
        <v>34000000000</v>
      </c>
      <c r="Q189" s="5">
        <v>50000000000</v>
      </c>
      <c r="R189" s="5">
        <v>183000000000</v>
      </c>
      <c r="S189" s="5">
        <v>5000000000</v>
      </c>
      <c r="T189" s="5">
        <v>74000000000</v>
      </c>
      <c r="U189" s="5">
        <v>50000000000</v>
      </c>
      <c r="V189" s="5">
        <v>120000000000</v>
      </c>
      <c r="X189" s="5">
        <v>2990759000000</v>
      </c>
    </row>
    <row r="190" spans="3:27" ht="15.5" x14ac:dyDescent="0.35">
      <c r="C190" t="s">
        <v>1297</v>
      </c>
    </row>
    <row r="191" spans="3:27" ht="15.5" x14ac:dyDescent="0.35">
      <c r="C191" t="s">
        <v>1298</v>
      </c>
      <c r="D191" s="5">
        <v>-614000000000</v>
      </c>
      <c r="E191" s="5">
        <v>-25000000000</v>
      </c>
      <c r="G191" s="5">
        <v>-5000000000</v>
      </c>
      <c r="I191" s="5">
        <v>-30000000000</v>
      </c>
      <c r="K191" s="5">
        <v>-31000000000</v>
      </c>
      <c r="L191" s="5">
        <v>-681000000000</v>
      </c>
      <c r="R191" s="5">
        <v>3259000000000</v>
      </c>
      <c r="S191" s="5">
        <v>68000000000</v>
      </c>
      <c r="T191" s="5">
        <v>2541000000000</v>
      </c>
      <c r="U191" s="5">
        <v>2368000000000</v>
      </c>
      <c r="V191" s="5">
        <v>-1744000000000</v>
      </c>
      <c r="W191" s="5">
        <v>-2059000000000</v>
      </c>
      <c r="Z191" s="5">
        <v>-2087462000000</v>
      </c>
      <c r="AA191" s="2">
        <v>-1224400000000</v>
      </c>
    </row>
    <row r="192" spans="3:27" ht="15.5" x14ac:dyDescent="0.35">
      <c r="C192" t="s">
        <v>1299</v>
      </c>
      <c r="S192" s="5">
        <v>320000000000</v>
      </c>
      <c r="T192" s="5">
        <v>220000000000</v>
      </c>
    </row>
    <row r="193" spans="3:27" ht="15.5" x14ac:dyDescent="0.35">
      <c r="C193" t="s">
        <v>370</v>
      </c>
    </row>
    <row r="194" spans="3:27" ht="15.5" x14ac:dyDescent="0.35">
      <c r="C194" t="s">
        <v>1300</v>
      </c>
      <c r="G194" s="5">
        <v>-21047000000000</v>
      </c>
      <c r="I194" s="5">
        <v>-21047000000000</v>
      </c>
      <c r="J194" s="5">
        <v>-17683000000000</v>
      </c>
      <c r="K194" s="5">
        <v>-16603000000000</v>
      </c>
      <c r="L194" s="5">
        <v>-14856000000000</v>
      </c>
      <c r="M194" s="5">
        <v>-16643000000000</v>
      </c>
      <c r="N194" s="5">
        <v>-15262000000000</v>
      </c>
      <c r="O194" s="5">
        <v>-16229000000000</v>
      </c>
      <c r="P194" s="5">
        <v>-16609000000000</v>
      </c>
      <c r="Q194" s="5">
        <v>-11627000000000</v>
      </c>
      <c r="R194" s="5">
        <v>-11213000000000</v>
      </c>
      <c r="S194" s="5">
        <v>-8783000000000</v>
      </c>
      <c r="T194" s="5">
        <v>-9943000000000</v>
      </c>
      <c r="U194" s="5">
        <v>-8354000000000</v>
      </c>
      <c r="V194" s="5">
        <v>-7127000000000</v>
      </c>
      <c r="W194" s="5">
        <v>-6069000000000</v>
      </c>
      <c r="X194" s="5">
        <v>-5417952000000</v>
      </c>
      <c r="Y194" s="5">
        <v>-6364898000000</v>
      </c>
      <c r="Z194" s="5">
        <v>-8033511000000</v>
      </c>
      <c r="AA194" s="2">
        <v>-6047431000000</v>
      </c>
    </row>
    <row r="195" spans="3:27" ht="15.5" x14ac:dyDescent="0.35">
      <c r="C195" t="s">
        <v>1301</v>
      </c>
      <c r="F195" s="5">
        <v>-2136000000000</v>
      </c>
      <c r="G195" s="5">
        <v>-5223000000000</v>
      </c>
      <c r="I195" s="5">
        <v>-7359000000000</v>
      </c>
      <c r="J195" s="5">
        <v>-7099000000000</v>
      </c>
      <c r="K195" s="5">
        <v>-9803000000000</v>
      </c>
      <c r="L195" s="5">
        <v>-10103000000000</v>
      </c>
      <c r="M195" s="5">
        <v>-13242000000000</v>
      </c>
      <c r="N195" s="5">
        <v>24469000000000</v>
      </c>
      <c r="O195" s="5">
        <v>26524000000000</v>
      </c>
      <c r="P195" s="5">
        <v>35364000000000</v>
      </c>
      <c r="Q195" s="5">
        <v>-12355000000000</v>
      </c>
      <c r="R195" s="5">
        <v>-7058000000000</v>
      </c>
      <c r="S195" s="5">
        <v>-7831000000000</v>
      </c>
      <c r="T195" s="5">
        <v>-5485000000000</v>
      </c>
      <c r="U195" s="5">
        <v>-4690000000000</v>
      </c>
      <c r="V195" s="5">
        <v>-3607000000000</v>
      </c>
      <c r="W195" s="5">
        <v>-3033000000000</v>
      </c>
      <c r="X195" s="5">
        <v>-3624089000000</v>
      </c>
      <c r="Y195" s="5">
        <v>-2831023000000</v>
      </c>
      <c r="Z195" s="5">
        <v>-3732401000000</v>
      </c>
      <c r="AA195" s="2">
        <v>-3693137000000</v>
      </c>
    </row>
    <row r="196" spans="3:27" ht="15.5" x14ac:dyDescent="0.35">
      <c r="C196" t="s">
        <v>1302</v>
      </c>
      <c r="F196" s="5">
        <v>-2136000000000</v>
      </c>
      <c r="G196" s="5">
        <v>-26270000000000</v>
      </c>
      <c r="I196" s="5">
        <v>-28406000000000</v>
      </c>
      <c r="J196" s="5">
        <v>-24782000000000</v>
      </c>
      <c r="K196" s="5">
        <v>-26406000000000</v>
      </c>
      <c r="L196" s="5">
        <v>-24959000000000</v>
      </c>
      <c r="M196" s="5">
        <v>-29885000000000</v>
      </c>
      <c r="N196" s="5">
        <v>9207000000000</v>
      </c>
      <c r="O196" s="5">
        <v>10295000000000</v>
      </c>
      <c r="P196" s="5">
        <v>18755000000000</v>
      </c>
      <c r="Q196" s="5">
        <v>-23982000000000</v>
      </c>
      <c r="R196" s="5">
        <v>-18271000000000</v>
      </c>
      <c r="S196" s="5">
        <v>-16614000000000</v>
      </c>
      <c r="T196" s="5">
        <v>-15428000000000</v>
      </c>
      <c r="U196" s="5">
        <v>-13044000000000</v>
      </c>
      <c r="V196" s="5">
        <v>-10734000000000</v>
      </c>
      <c r="W196" s="5">
        <v>-9102000000000</v>
      </c>
      <c r="X196" s="5">
        <v>-9042041000000</v>
      </c>
      <c r="Y196" s="5">
        <v>-9195921000000</v>
      </c>
      <c r="Z196" s="5">
        <v>-11765912000000</v>
      </c>
      <c r="AA196" s="2">
        <v>-9740568000000</v>
      </c>
    </row>
    <row r="197" spans="3:27" ht="15.5" x14ac:dyDescent="0.35">
      <c r="C197" t="s">
        <v>1303</v>
      </c>
      <c r="W197" s="5">
        <v>2694000000000</v>
      </c>
    </row>
    <row r="198" spans="3:27" ht="15.5" x14ac:dyDescent="0.35">
      <c r="C198" t="s">
        <v>1304</v>
      </c>
      <c r="S198" s="5">
        <v>-4749000000000</v>
      </c>
      <c r="T198" s="5">
        <v>-4538000000000</v>
      </c>
      <c r="U198" s="5">
        <v>-4803000000000</v>
      </c>
      <c r="V198" s="5">
        <v>-4259000000000</v>
      </c>
      <c r="W198" s="5">
        <v>-7334000000000</v>
      </c>
    </row>
    <row r="199" spans="3:27" ht="15.5" x14ac:dyDescent="0.35">
      <c r="C199" t="s">
        <v>418</v>
      </c>
      <c r="X199" s="5">
        <v>-8715798000000</v>
      </c>
      <c r="Y199" s="5">
        <v>-6669574000000</v>
      </c>
      <c r="Z199" s="5">
        <v>-4865401000000</v>
      </c>
      <c r="AA199" s="2">
        <v>-3317415000000</v>
      </c>
    </row>
    <row r="200" spans="3:27" ht="15.5" x14ac:dyDescent="0.35">
      <c r="C200" t="s">
        <v>528</v>
      </c>
      <c r="S200" s="5">
        <v>-76000000000</v>
      </c>
      <c r="T200" s="5">
        <v>-271000000000</v>
      </c>
      <c r="U200" s="5">
        <v>-471000000000</v>
      </c>
      <c r="V200" s="5">
        <v>-403000000000</v>
      </c>
      <c r="W200" s="5">
        <v>-171000000000</v>
      </c>
      <c r="X200" s="5">
        <v>-19741000000</v>
      </c>
      <c r="Y200" s="5">
        <v>-123927000000</v>
      </c>
      <c r="Z200" s="5">
        <v>-200813000000</v>
      </c>
      <c r="AA200" s="2">
        <v>-199365000000</v>
      </c>
    </row>
    <row r="201" spans="3:27" ht="15.5" x14ac:dyDescent="0.35">
      <c r="C201" t="s">
        <v>1305</v>
      </c>
      <c r="S201" s="5">
        <v>-610000000000</v>
      </c>
      <c r="T201" s="5">
        <v>-668000000000</v>
      </c>
      <c r="U201" s="5">
        <v>-550000000000</v>
      </c>
      <c r="V201" s="5">
        <v>-418000000000</v>
      </c>
      <c r="W201" s="5">
        <v>-176000000000</v>
      </c>
      <c r="X201" s="5">
        <v>-206873000000</v>
      </c>
      <c r="Y201" s="5">
        <v>-268944000000</v>
      </c>
      <c r="Z201" s="5">
        <v>-333888000000</v>
      </c>
      <c r="AA201" s="2">
        <v>-26392000000</v>
      </c>
    </row>
    <row r="202" spans="3:27" ht="15.5" x14ac:dyDescent="0.35">
      <c r="C202" t="s">
        <v>778</v>
      </c>
      <c r="D202" s="5">
        <v>-16896000000000</v>
      </c>
      <c r="G202" s="5">
        <v>16538000000000</v>
      </c>
      <c r="S202" s="5">
        <v>-3987000000000</v>
      </c>
      <c r="T202" s="5">
        <v>-2247000000000</v>
      </c>
      <c r="U202" s="5">
        <v>-407000000000</v>
      </c>
      <c r="V202" s="5">
        <v>-654000000000</v>
      </c>
      <c r="W202" s="5">
        <v>-272000000000</v>
      </c>
      <c r="X202" s="5">
        <v>-151077000000</v>
      </c>
      <c r="Y202" s="5">
        <v>-118529000000</v>
      </c>
      <c r="Z202" s="5">
        <v>-582195000000</v>
      </c>
      <c r="AA202" s="2">
        <v>-1233333000000</v>
      </c>
    </row>
    <row r="203" spans="3:27" ht="15.5" x14ac:dyDescent="0.35">
      <c r="C203" t="s">
        <v>833</v>
      </c>
      <c r="E203" s="5">
        <v>-19469000000000</v>
      </c>
      <c r="F203" s="5">
        <v>-20882000000000</v>
      </c>
      <c r="G203" s="5">
        <v>-31686000000000</v>
      </c>
      <c r="I203" s="5">
        <v>-72037000000000</v>
      </c>
      <c r="J203" s="5">
        <v>-47607000000000</v>
      </c>
      <c r="K203" s="5">
        <v>-35323000000000</v>
      </c>
      <c r="L203" s="5">
        <v>-44304000000000</v>
      </c>
      <c r="M203" s="5">
        <v>-43740000000000</v>
      </c>
      <c r="N203" s="5">
        <v>-24380000000000</v>
      </c>
      <c r="O203" s="5">
        <v>-18983000000000</v>
      </c>
      <c r="P203" s="5">
        <v>-27113000000000</v>
      </c>
      <c r="Q203" s="5">
        <v>-9289000000000</v>
      </c>
      <c r="R203" s="5">
        <v>-10555000000000</v>
      </c>
    </row>
    <row r="204" spans="3:27" ht="15.5" x14ac:dyDescent="0.35">
      <c r="C204" t="s">
        <v>1306</v>
      </c>
      <c r="D204" s="5">
        <v>-2843000000000</v>
      </c>
      <c r="E204" s="5">
        <v>-1433000000000</v>
      </c>
      <c r="F204" s="5">
        <v>-2275000000000</v>
      </c>
      <c r="G204" s="5">
        <v>-1336000000000</v>
      </c>
      <c r="I204" s="5">
        <v>-7356000000000</v>
      </c>
      <c r="J204" s="5">
        <v>-7387000000000</v>
      </c>
      <c r="K204" s="5">
        <v>-6602000000000</v>
      </c>
      <c r="L204" s="5">
        <v>-6896000000000</v>
      </c>
      <c r="M204" s="5">
        <v>-4436000000000</v>
      </c>
      <c r="N204" s="5">
        <v>-4802000000000</v>
      </c>
    </row>
    <row r="205" spans="3:27" ht="15.5" x14ac:dyDescent="0.35">
      <c r="C205" t="s">
        <v>1307</v>
      </c>
      <c r="E205" s="5">
        <v>16706000000000</v>
      </c>
      <c r="F205" s="5">
        <v>13500000000000</v>
      </c>
      <c r="G205" s="5">
        <v>39689000000000</v>
      </c>
      <c r="I205" s="5">
        <v>69895000000000</v>
      </c>
      <c r="J205" s="5">
        <v>52653000000000</v>
      </c>
      <c r="K205" s="5">
        <v>38834000000000</v>
      </c>
      <c r="L205" s="5">
        <v>35958000000000</v>
      </c>
      <c r="M205" s="5">
        <v>46612000000000</v>
      </c>
      <c r="N205" s="5">
        <v>-7778000000000</v>
      </c>
      <c r="O205" s="5">
        <v>-9618000000000</v>
      </c>
      <c r="P205" s="5">
        <v>-10134000000000</v>
      </c>
      <c r="Q205" s="5">
        <v>12169000000000</v>
      </c>
      <c r="R205" s="5">
        <v>7479000000000</v>
      </c>
    </row>
    <row r="206" spans="3:27" ht="15.5" x14ac:dyDescent="0.35">
      <c r="C206" t="s">
        <v>1308</v>
      </c>
      <c r="M206" s="5">
        <v>18463000000000</v>
      </c>
    </row>
    <row r="207" spans="3:27" ht="15.5" x14ac:dyDescent="0.35">
      <c r="C207" t="s">
        <v>1309</v>
      </c>
      <c r="U207" s="5">
        <v>-8000000000</v>
      </c>
      <c r="V207" s="5">
        <v>-109000000000</v>
      </c>
      <c r="W207" s="5">
        <v>-14000000000</v>
      </c>
      <c r="X207" s="5">
        <v>-4250000000</v>
      </c>
      <c r="AA207" s="2">
        <v>-1000000000000</v>
      </c>
    </row>
    <row r="208" spans="3:27" ht="15.5" x14ac:dyDescent="0.35">
      <c r="C208" t="s">
        <v>215</v>
      </c>
      <c r="D208" s="5">
        <v>3152000000000</v>
      </c>
      <c r="E208" s="5">
        <v>2662000000000</v>
      </c>
      <c r="F208" s="5">
        <v>-1851000000000</v>
      </c>
      <c r="G208" s="5">
        <v>-1139000000000</v>
      </c>
      <c r="I208" s="5">
        <v>4000000000</v>
      </c>
      <c r="J208" s="5">
        <v>4639000000000</v>
      </c>
      <c r="K208" s="5">
        <v>-2895000000000</v>
      </c>
      <c r="L208" s="5">
        <v>-6733000000000</v>
      </c>
      <c r="M208" s="5">
        <v>17664000000000</v>
      </c>
      <c r="N208" s="5">
        <v>2308000000000</v>
      </c>
      <c r="O208" s="5">
        <v>911000000000</v>
      </c>
      <c r="P208" s="5">
        <v>-7877000000000</v>
      </c>
      <c r="Q208" s="5">
        <v>-4654000000000</v>
      </c>
      <c r="R208" s="5">
        <v>1769000000000</v>
      </c>
      <c r="S208" s="5">
        <v>9841000000000</v>
      </c>
      <c r="T208" s="5">
        <v>2905000000000</v>
      </c>
      <c r="U208" s="5">
        <v>545000000000</v>
      </c>
      <c r="V208" s="5">
        <v>3316000000000</v>
      </c>
      <c r="W208" s="5">
        <v>509000000000</v>
      </c>
      <c r="X208" s="5">
        <v>1420881000000</v>
      </c>
      <c r="Y208" s="5">
        <v>1234031000000</v>
      </c>
      <c r="Z208" s="5">
        <v>-3577866000000</v>
      </c>
      <c r="AA208" s="2">
        <v>1631371000000</v>
      </c>
    </row>
    <row r="209" spans="2:27" ht="15.5" x14ac:dyDescent="0.35">
      <c r="C209" t="s">
        <v>217</v>
      </c>
      <c r="D209" s="5">
        <v>34228000000000</v>
      </c>
      <c r="I209" s="5">
        <v>33905000000000</v>
      </c>
      <c r="J209" s="5">
        <v>29007000000000</v>
      </c>
      <c r="K209" s="5">
        <v>31947000000000</v>
      </c>
      <c r="L209" s="5">
        <v>38311000000000</v>
      </c>
      <c r="M209" s="5">
        <v>20589000000000</v>
      </c>
      <c r="N209" s="5">
        <v>18242000000000</v>
      </c>
      <c r="O209" s="5">
        <v>17439000000000</v>
      </c>
      <c r="P209" s="5">
        <v>25145000000000</v>
      </c>
      <c r="Q209" s="5">
        <v>29767000000000</v>
      </c>
      <c r="R209" s="5">
        <v>28117000000000</v>
      </c>
      <c r="S209" s="5">
        <v>17672000000000</v>
      </c>
      <c r="T209" s="5">
        <v>14696000000000</v>
      </c>
      <c r="U209" s="5">
        <v>13118000000000</v>
      </c>
      <c r="V209" s="5">
        <v>9634000000000</v>
      </c>
      <c r="W209" s="5">
        <v>9120000000000</v>
      </c>
      <c r="X209" s="5">
        <v>7805460000000</v>
      </c>
      <c r="Y209" s="5">
        <v>6889945000000</v>
      </c>
      <c r="Z209" s="5">
        <v>10140791000000</v>
      </c>
      <c r="AA209" s="2">
        <v>8315836000000</v>
      </c>
    </row>
    <row r="210" spans="2:27" ht="15.5" x14ac:dyDescent="0.35">
      <c r="C210" t="s">
        <v>216</v>
      </c>
      <c r="D210" s="5">
        <v>170000000000</v>
      </c>
      <c r="E210" s="5">
        <v>12000000000</v>
      </c>
      <c r="F210" s="5">
        <v>220000000000</v>
      </c>
      <c r="G210" s="5">
        <v>-86000000000</v>
      </c>
      <c r="I210" s="5">
        <v>320000000000</v>
      </c>
      <c r="J210" s="5">
        <v>260000000000</v>
      </c>
      <c r="K210" s="5">
        <v>-44000000000</v>
      </c>
      <c r="L210" s="5">
        <v>370000000000</v>
      </c>
      <c r="M210" s="5">
        <v>58000000000</v>
      </c>
      <c r="N210" s="5">
        <v>39000000000</v>
      </c>
      <c r="O210" s="5">
        <v>-108000000000</v>
      </c>
      <c r="P210" s="5">
        <v>171000000000</v>
      </c>
      <c r="Q210" s="5">
        <v>32000000000</v>
      </c>
      <c r="R210" s="5">
        <v>-119000000000</v>
      </c>
      <c r="S210" s="5">
        <v>604000000000</v>
      </c>
      <c r="T210" s="5">
        <v>71000000000</v>
      </c>
      <c r="U210" s="5">
        <v>1039000000000</v>
      </c>
      <c r="V210" s="5">
        <v>168000000000</v>
      </c>
      <c r="W210" s="5">
        <v>5000000000</v>
      </c>
      <c r="X210" s="5">
        <v>-106492000000</v>
      </c>
      <c r="Y210" s="5">
        <v>-318516000000</v>
      </c>
      <c r="Z210" s="5">
        <v>327020000000</v>
      </c>
      <c r="AA210" s="2">
        <v>193584000000</v>
      </c>
    </row>
    <row r="211" spans="2:27" ht="15.5" x14ac:dyDescent="0.35">
      <c r="C211" t="s">
        <v>1310</v>
      </c>
      <c r="D211" s="5">
        <v>-1000000000</v>
      </c>
      <c r="I211" s="5">
        <v>-1000000000</v>
      </c>
      <c r="J211" s="5">
        <v>-1000000000</v>
      </c>
      <c r="K211" s="5">
        <v>-1000000000</v>
      </c>
      <c r="L211" s="5">
        <v>-1000000000</v>
      </c>
    </row>
    <row r="212" spans="2:27" ht="15.5" x14ac:dyDescent="0.35">
      <c r="C212" t="s">
        <v>1311</v>
      </c>
      <c r="U212" s="5">
        <v>-6000000000</v>
      </c>
    </row>
    <row r="213" spans="2:27" ht="15.5" x14ac:dyDescent="0.35">
      <c r="C213" t="s">
        <v>218</v>
      </c>
      <c r="D213" s="5">
        <v>37549000000000</v>
      </c>
      <c r="E213" s="5">
        <v>2674000000000</v>
      </c>
      <c r="F213" s="5">
        <v>-1631000000000</v>
      </c>
      <c r="G213" s="5">
        <v>-1225000000000</v>
      </c>
      <c r="I213" s="5">
        <v>34228000000000</v>
      </c>
      <c r="J213" s="5">
        <v>33905000000000</v>
      </c>
      <c r="K213" s="5">
        <v>29007000000000</v>
      </c>
      <c r="L213" s="5">
        <v>31947000000000</v>
      </c>
      <c r="M213" s="5">
        <v>38311000000000</v>
      </c>
      <c r="N213" s="5">
        <v>20589000000000</v>
      </c>
      <c r="O213" s="5">
        <v>18242000000000</v>
      </c>
      <c r="P213" s="5">
        <v>17439000000000</v>
      </c>
      <c r="Q213" s="5">
        <v>25145000000000</v>
      </c>
      <c r="R213" s="5">
        <v>29767000000000</v>
      </c>
      <c r="S213" s="5">
        <v>28117000000000</v>
      </c>
      <c r="T213" s="5">
        <v>17672000000000</v>
      </c>
      <c r="U213" s="5">
        <v>14696000000000</v>
      </c>
      <c r="V213" s="5">
        <v>13118000000000</v>
      </c>
      <c r="W213" s="5">
        <v>9634000000000</v>
      </c>
      <c r="X213" s="5">
        <v>9119849000000</v>
      </c>
      <c r="Y213" s="5">
        <v>7805460000000</v>
      </c>
      <c r="Z213" s="5">
        <v>6889945000000</v>
      </c>
      <c r="AA213" s="2">
        <v>10140791000000</v>
      </c>
    </row>
    <row r="215" spans="2:27" ht="15.5" x14ac:dyDescent="0.35">
      <c r="B215" t="s">
        <v>219</v>
      </c>
      <c r="C215" t="s">
        <v>11</v>
      </c>
      <c r="D215" s="5">
        <v>99060000000</v>
      </c>
      <c r="E215" s="5">
        <v>99060000000</v>
      </c>
      <c r="F215" s="5">
        <v>99060000000</v>
      </c>
      <c r="G215" s="5">
        <v>99060000000</v>
      </c>
      <c r="I215" s="5">
        <v>99060000000</v>
      </c>
      <c r="J215" s="5">
        <v>99060000000</v>
      </c>
      <c r="K215" s="5">
        <v>99060000000</v>
      </c>
      <c r="L215" s="5">
        <v>99060000000</v>
      </c>
      <c r="M215" s="5">
        <v>99060000000</v>
      </c>
      <c r="N215" s="5">
        <v>99060000000</v>
      </c>
      <c r="O215" s="5">
        <v>99060000000</v>
      </c>
      <c r="P215" s="5">
        <v>99060000000</v>
      </c>
      <c r="Q215" s="5">
        <v>100800000000</v>
      </c>
      <c r="R215" s="5">
        <v>100800000000</v>
      </c>
      <c r="S215" s="5">
        <v>100800000000</v>
      </c>
      <c r="T215" s="5">
        <v>100800000000</v>
      </c>
      <c r="U215" s="5">
        <v>100800000000</v>
      </c>
      <c r="V215" s="5">
        <v>20160000000</v>
      </c>
      <c r="W215" s="5">
        <v>20160000000</v>
      </c>
      <c r="X215" s="5">
        <v>20160000000</v>
      </c>
      <c r="Y215" s="5">
        <v>20160000000</v>
      </c>
      <c r="Z215" s="5">
        <v>20160000000</v>
      </c>
    </row>
    <row r="216" spans="2:27" ht="15.5" x14ac:dyDescent="0.35">
      <c r="C216" t="s">
        <v>220</v>
      </c>
      <c r="D216" s="6">
        <v>43.85</v>
      </c>
      <c r="E216" s="6">
        <v>20.49</v>
      </c>
      <c r="F216" s="6">
        <v>48.55</v>
      </c>
      <c r="G216" s="6">
        <v>54.77</v>
      </c>
    </row>
    <row r="217" spans="2:27" ht="15.5" x14ac:dyDescent="0.35">
      <c r="C217" t="s">
        <v>221</v>
      </c>
      <c r="D217" s="6">
        <v>69.78</v>
      </c>
      <c r="E217" s="6">
        <v>169.84</v>
      </c>
      <c r="F217" s="6">
        <v>63.03</v>
      </c>
      <c r="G217" s="6">
        <v>50.76</v>
      </c>
    </row>
    <row r="218" spans="2:27" ht="15.5" x14ac:dyDescent="0.35">
      <c r="C218" t="s">
        <v>73</v>
      </c>
      <c r="D218" s="6">
        <v>8.15</v>
      </c>
      <c r="E218" s="6">
        <v>9.2899999999999991</v>
      </c>
      <c r="F218" s="6">
        <v>8.2799999999999994</v>
      </c>
      <c r="G218" s="6">
        <v>7.57</v>
      </c>
    </row>
    <row r="219" spans="2:27" ht="15.5" x14ac:dyDescent="0.35">
      <c r="C219" t="s">
        <v>222</v>
      </c>
      <c r="E219" s="5">
        <v>18057000000000</v>
      </c>
      <c r="F219" s="5">
        <v>18141000000000</v>
      </c>
      <c r="G219" s="5">
        <v>17878000000000</v>
      </c>
    </row>
    <row r="220" spans="2:27" ht="15.5" x14ac:dyDescent="0.35">
      <c r="C220" t="s">
        <v>223</v>
      </c>
      <c r="D220" s="6">
        <v>1.4999999999999999E-2</v>
      </c>
      <c r="E220" s="6">
        <v>7.0999999999999995E-3</v>
      </c>
      <c r="F220" s="6">
        <v>1.6500000000000001E-2</v>
      </c>
      <c r="G220" s="6">
        <v>1.8500000000000003E-2</v>
      </c>
    </row>
    <row r="221" spans="2:27" ht="15.5" x14ac:dyDescent="0.35">
      <c r="C221" t="s">
        <v>224</v>
      </c>
      <c r="D221" s="6">
        <v>3.2300000000000002E-2</v>
      </c>
      <c r="E221" s="6">
        <v>1.55E-2</v>
      </c>
      <c r="F221" s="6">
        <v>3.5099999999999999E-2</v>
      </c>
      <c r="G221" s="6">
        <v>4.1100000000000005E-2</v>
      </c>
    </row>
    <row r="222" spans="2:27" ht="15.5" x14ac:dyDescent="0.35">
      <c r="C222" t="s">
        <v>225</v>
      </c>
      <c r="D222" s="6">
        <v>4.1299999999999996E-2</v>
      </c>
      <c r="E222" s="6">
        <v>2.5499999999999998E-2</v>
      </c>
      <c r="F222" s="6">
        <v>4.36E-2</v>
      </c>
      <c r="G222" s="6">
        <v>4.4600000000000001E-2</v>
      </c>
    </row>
    <row r="223" spans="2:27" ht="15.5" x14ac:dyDescent="0.35">
      <c r="C223" t="s">
        <v>226</v>
      </c>
      <c r="D223" s="6">
        <v>8.75</v>
      </c>
      <c r="E223" s="6">
        <v>4.66</v>
      </c>
      <c r="F223" s="6">
        <v>6.7</v>
      </c>
      <c r="G223" s="6">
        <v>7.31</v>
      </c>
    </row>
    <row r="224" spans="2:27" ht="15.5" x14ac:dyDescent="0.35">
      <c r="C224" t="s">
        <v>227</v>
      </c>
      <c r="D224" s="5">
        <v>155810000000000</v>
      </c>
      <c r="E224" s="5">
        <v>150537000000000</v>
      </c>
      <c r="F224" s="5">
        <v>155012000000000</v>
      </c>
      <c r="G224" s="5">
        <v>148362000000000</v>
      </c>
    </row>
    <row r="225" spans="3:27" ht="15.5" x14ac:dyDescent="0.35">
      <c r="C225" t="s">
        <v>228</v>
      </c>
      <c r="D225" s="6">
        <v>2.25</v>
      </c>
      <c r="E225" s="6">
        <v>2.64</v>
      </c>
      <c r="F225" s="6">
        <v>2.21</v>
      </c>
      <c r="G225" s="6">
        <v>2.08</v>
      </c>
    </row>
    <row r="226" spans="3:27" ht="15.5" x14ac:dyDescent="0.35">
      <c r="C226" t="s">
        <v>229</v>
      </c>
      <c r="D226" s="6">
        <v>1357.65</v>
      </c>
      <c r="E226" s="6">
        <v>1319.22</v>
      </c>
      <c r="F226" s="6">
        <v>1384.37</v>
      </c>
      <c r="G226" s="6">
        <v>1333.92</v>
      </c>
    </row>
    <row r="227" spans="3:27" ht="15.5" x14ac:dyDescent="0.35">
      <c r="C227" t="s">
        <v>230</v>
      </c>
      <c r="D227" s="6">
        <v>2.42</v>
      </c>
      <c r="E227" s="6">
        <v>2.84</v>
      </c>
      <c r="F227" s="6">
        <v>2.37</v>
      </c>
      <c r="G227" s="6">
        <v>2.2400000000000002</v>
      </c>
    </row>
    <row r="228" spans="3:27" ht="15.5" x14ac:dyDescent="0.35">
      <c r="C228" t="s">
        <v>231</v>
      </c>
      <c r="D228" s="6">
        <v>1266.1500000000001</v>
      </c>
      <c r="E228" s="6">
        <v>1225.98</v>
      </c>
      <c r="F228" s="6">
        <v>1290.8399999999999</v>
      </c>
      <c r="G228" s="6">
        <v>1238.9000000000001</v>
      </c>
    </row>
    <row r="229" spans="3:27" ht="15.5" x14ac:dyDescent="0.35">
      <c r="C229" t="s">
        <v>232</v>
      </c>
      <c r="D229" s="5">
        <v>26726000000000</v>
      </c>
      <c r="E229" s="5">
        <v>30265000000000</v>
      </c>
      <c r="F229" s="5">
        <v>33844000000000</v>
      </c>
      <c r="G229" s="5">
        <v>41257000000000</v>
      </c>
    </row>
    <row r="230" spans="3:27" ht="15.5" x14ac:dyDescent="0.35">
      <c r="C230" t="s">
        <v>233</v>
      </c>
      <c r="D230" s="5">
        <v>42009000000000</v>
      </c>
      <c r="E230" s="5">
        <v>44646000000000</v>
      </c>
      <c r="F230" s="5">
        <v>43834000000000</v>
      </c>
      <c r="G230" s="5">
        <v>43542000000000</v>
      </c>
    </row>
    <row r="231" spans="3:27" ht="15.5" x14ac:dyDescent="0.35">
      <c r="C231" t="s">
        <v>234</v>
      </c>
      <c r="D231" s="5">
        <v>134492000000000</v>
      </c>
      <c r="E231" s="5">
        <v>130685000000000</v>
      </c>
      <c r="F231" s="5">
        <v>137139000000000</v>
      </c>
      <c r="G231" s="5">
        <v>132141000000000</v>
      </c>
    </row>
    <row r="232" spans="3:27" ht="15.5" x14ac:dyDescent="0.35">
      <c r="C232" t="s">
        <v>23</v>
      </c>
      <c r="D232" s="5">
        <v>68735000000000</v>
      </c>
      <c r="E232" s="5">
        <v>74911000000000</v>
      </c>
      <c r="F232" s="5">
        <v>77678000000000</v>
      </c>
      <c r="G232" s="5">
        <v>84799000000000</v>
      </c>
    </row>
    <row r="233" spans="3:27" ht="15.5" x14ac:dyDescent="0.35">
      <c r="C233" t="s">
        <v>20</v>
      </c>
      <c r="D233" s="5">
        <v>31186000000000</v>
      </c>
      <c r="E233" s="5">
        <v>40683000000000</v>
      </c>
      <c r="F233" s="5">
        <v>46124000000000</v>
      </c>
      <c r="G233" s="5">
        <v>51614000000000</v>
      </c>
    </row>
    <row r="234" spans="3:27" ht="15.5" x14ac:dyDescent="0.35">
      <c r="C234" t="s">
        <v>235</v>
      </c>
      <c r="D234" s="5">
        <v>-5681000000000</v>
      </c>
      <c r="E234" s="5">
        <v>-12182000000000</v>
      </c>
      <c r="F234" s="5">
        <v>-17277000000000</v>
      </c>
      <c r="G234" s="5">
        <v>-24623000000000</v>
      </c>
    </row>
    <row r="235" spans="3:27" ht="15.5" x14ac:dyDescent="0.35">
      <c r="C235" t="s">
        <v>236</v>
      </c>
      <c r="D235" s="5">
        <v>17290000000000</v>
      </c>
      <c r="E235" s="5">
        <v>14237000000000</v>
      </c>
      <c r="F235" s="5">
        <v>17032000000000</v>
      </c>
      <c r="G235" s="5">
        <v>15797000000000</v>
      </c>
    </row>
    <row r="236" spans="3:27" ht="15.5" x14ac:dyDescent="0.35">
      <c r="C236" t="s">
        <v>237</v>
      </c>
      <c r="D236" s="5">
        <v>-5002000000000</v>
      </c>
      <c r="E236" s="5">
        <v>-7423000000000</v>
      </c>
      <c r="F236" s="5">
        <v>-6798000000000</v>
      </c>
      <c r="G236" s="5">
        <v>-5711000000000</v>
      </c>
    </row>
    <row r="237" spans="3:27" ht="15.5" x14ac:dyDescent="0.35">
      <c r="C237" t="s">
        <v>12</v>
      </c>
      <c r="D237" s="5">
        <v>12288000000000</v>
      </c>
      <c r="E237" s="5">
        <v>6814000000000</v>
      </c>
      <c r="F237" s="5">
        <v>10234000000000</v>
      </c>
      <c r="G237" s="5">
        <v>10086000000000</v>
      </c>
    </row>
    <row r="238" spans="3:27" ht="15.5" x14ac:dyDescent="0.35">
      <c r="C238" t="s">
        <v>15</v>
      </c>
      <c r="D238" s="6">
        <v>124.04</v>
      </c>
      <c r="E238" s="6">
        <v>68.790000000000006</v>
      </c>
      <c r="F238" s="6">
        <v>103.31</v>
      </c>
      <c r="G238" s="6">
        <v>101.81</v>
      </c>
    </row>
    <row r="239" spans="3:27" ht="15.5" x14ac:dyDescent="0.35">
      <c r="C239" t="s">
        <v>58</v>
      </c>
      <c r="I239" s="6">
        <v>179.83</v>
      </c>
      <c r="J239" s="6">
        <v>226.15</v>
      </c>
      <c r="K239" s="6">
        <v>247.92</v>
      </c>
      <c r="L239" s="6">
        <v>209.49</v>
      </c>
      <c r="M239" s="6">
        <v>249.94</v>
      </c>
      <c r="N239" s="6">
        <v>210.01</v>
      </c>
      <c r="O239" s="6">
        <v>188.4</v>
      </c>
      <c r="P239" s="6">
        <v>182.03</v>
      </c>
      <c r="Q239" s="6">
        <v>219.69</v>
      </c>
      <c r="R239" s="6">
        <v>191.98</v>
      </c>
      <c r="S239" s="6">
        <v>153.66</v>
      </c>
      <c r="T239" s="6">
        <v>145.22</v>
      </c>
      <c r="U239" s="6">
        <v>140.91999999999999</v>
      </c>
      <c r="V239" s="6">
        <v>637.4</v>
      </c>
      <c r="W239" s="6">
        <v>543.9</v>
      </c>
      <c r="X239" s="6">
        <v>787.22</v>
      </c>
      <c r="Y239" s="6">
        <v>792.47</v>
      </c>
      <c r="Z239" s="6">
        <v>727.83</v>
      </c>
    </row>
    <row r="240" spans="3:27" ht="15.5" x14ac:dyDescent="0.35">
      <c r="C240" t="s">
        <v>72</v>
      </c>
      <c r="I240" s="6">
        <v>19.350000000000001</v>
      </c>
      <c r="J240" s="6">
        <v>11.98</v>
      </c>
      <c r="K240" s="6">
        <v>15.93</v>
      </c>
      <c r="L240" s="6">
        <v>17.899999999999999</v>
      </c>
      <c r="M240" s="6">
        <v>16.16</v>
      </c>
      <c r="N240" s="6">
        <v>15.76</v>
      </c>
      <c r="O240" s="6">
        <v>21.07</v>
      </c>
      <c r="P240" s="6">
        <v>20.6</v>
      </c>
      <c r="Q240" s="6">
        <v>20.21</v>
      </c>
      <c r="R240" s="6">
        <v>20.73</v>
      </c>
      <c r="S240" s="6">
        <v>20.21</v>
      </c>
      <c r="T240" s="6">
        <v>19.73</v>
      </c>
      <c r="U240" s="6">
        <v>15.26</v>
      </c>
      <c r="V240" s="6">
        <v>14.2</v>
      </c>
      <c r="W240" s="6">
        <v>12.96</v>
      </c>
      <c r="X240" s="6">
        <v>10.1</v>
      </c>
      <c r="Y240" s="6">
        <v>11.92</v>
      </c>
      <c r="Z240" s="6">
        <v>9.48</v>
      </c>
      <c r="AA240" s="2">
        <v>0</v>
      </c>
    </row>
    <row r="241" spans="3:27" ht="15.5" x14ac:dyDescent="0.35">
      <c r="C241" t="s">
        <v>75</v>
      </c>
      <c r="I241" s="6">
        <v>2.35</v>
      </c>
      <c r="J241" s="6">
        <v>1.79</v>
      </c>
      <c r="K241" s="6">
        <v>2.62</v>
      </c>
      <c r="L241" s="6">
        <v>2.52</v>
      </c>
      <c r="M241" s="6">
        <v>2.79</v>
      </c>
      <c r="N241" s="6">
        <v>2.4</v>
      </c>
      <c r="O241" s="6">
        <v>2.9</v>
      </c>
      <c r="P241" s="6">
        <v>2.84</v>
      </c>
      <c r="Q241" s="6">
        <v>3.49</v>
      </c>
      <c r="R241" s="6">
        <v>3.45</v>
      </c>
      <c r="S241" s="6">
        <v>3.05</v>
      </c>
      <c r="T241" s="6">
        <v>3.22</v>
      </c>
      <c r="U241" s="6">
        <v>2.61</v>
      </c>
      <c r="V241" s="6">
        <v>2.37</v>
      </c>
      <c r="W241" s="6">
        <v>1.99</v>
      </c>
      <c r="X241" s="6">
        <v>2.34</v>
      </c>
      <c r="Y241" s="6">
        <v>2.82</v>
      </c>
      <c r="Z241" s="6">
        <v>2.1800000000000002</v>
      </c>
      <c r="AA241" s="2">
        <v>0</v>
      </c>
    </row>
    <row r="242" spans="3:27" ht="15.5" x14ac:dyDescent="0.35">
      <c r="C242" t="s">
        <v>238</v>
      </c>
      <c r="I242" s="5">
        <v>72297000000000</v>
      </c>
      <c r="J242" s="5">
        <v>74096000000000</v>
      </c>
      <c r="K242" s="5">
        <v>77047000000000</v>
      </c>
      <c r="L242" s="5">
        <v>72836000000000</v>
      </c>
      <c r="M242" s="5">
        <v>79379000000000</v>
      </c>
      <c r="N242" s="5">
        <v>72397000000000</v>
      </c>
      <c r="O242" s="5">
        <v>65572000000000</v>
      </c>
      <c r="P242" s="5">
        <v>60251000000000</v>
      </c>
    </row>
    <row r="243" spans="3:27" ht="15.5" x14ac:dyDescent="0.35">
      <c r="C243" t="s">
        <v>239</v>
      </c>
      <c r="I243" s="6">
        <v>6.1900000000000004E-2</v>
      </c>
      <c r="J243" s="6">
        <v>7.690000000000001E-2</v>
      </c>
      <c r="K243" s="6">
        <v>8.5600000000000009E-2</v>
      </c>
      <c r="L243" s="6">
        <v>7.5399999999999995E-2</v>
      </c>
      <c r="M243" s="6">
        <v>8.929999999999999E-2</v>
      </c>
      <c r="N243" s="6">
        <v>8.4199999999999997E-2</v>
      </c>
      <c r="O243" s="6">
        <v>8.4399999999999989E-2</v>
      </c>
      <c r="P243" s="6">
        <v>8.7499999999999994E-2</v>
      </c>
      <c r="Q243" s="6">
        <v>0.1116</v>
      </c>
      <c r="R243" s="6">
        <v>0.10769999999999999</v>
      </c>
      <c r="S243" s="6">
        <v>9.3200000000000005E-2</v>
      </c>
      <c r="T243" s="6">
        <v>0.10390000000000001</v>
      </c>
      <c r="U243" s="6">
        <v>0.111</v>
      </c>
      <c r="V243" s="6">
        <v>0.11539999999999999</v>
      </c>
      <c r="W243" s="6">
        <v>0.10640000000000001</v>
      </c>
      <c r="X243" s="6">
        <v>0.15909999999999999</v>
      </c>
      <c r="Y243" s="6">
        <v>0.1638</v>
      </c>
      <c r="Z243" s="6">
        <v>0.16079999999999997</v>
      </c>
      <c r="AA243" s="2">
        <v>0</v>
      </c>
    </row>
    <row r="244" spans="3:27" ht="15.5" x14ac:dyDescent="0.35">
      <c r="C244" t="s">
        <v>240</v>
      </c>
      <c r="I244" s="6">
        <v>0.1363</v>
      </c>
      <c r="J244" s="6">
        <v>0.16739999999999999</v>
      </c>
      <c r="K244" s="6">
        <v>0.18090000000000001</v>
      </c>
      <c r="L244" s="6">
        <v>0.16059999999999999</v>
      </c>
      <c r="M244" s="6">
        <v>0.20350000000000001</v>
      </c>
      <c r="N244" s="6">
        <v>0.2029</v>
      </c>
      <c r="O244" s="6">
        <v>0.1875</v>
      </c>
      <c r="P244" s="6">
        <v>0.18230000000000002</v>
      </c>
      <c r="Q244" s="6">
        <v>0.2389</v>
      </c>
      <c r="R244" s="6">
        <v>0.2293</v>
      </c>
      <c r="S244" s="6">
        <v>0.20610000000000001</v>
      </c>
      <c r="T244" s="6">
        <v>0.21590000000000001</v>
      </c>
      <c r="U244" s="6">
        <v>0.2346</v>
      </c>
      <c r="V244" s="6">
        <v>0.24929999999999999</v>
      </c>
      <c r="W244" s="6">
        <v>0.23079999999999998</v>
      </c>
      <c r="X244" s="6">
        <v>0.35729999999999995</v>
      </c>
      <c r="Y244" s="6">
        <v>0.40979999999999994</v>
      </c>
      <c r="Z244" s="6">
        <v>0.42759999999999998</v>
      </c>
      <c r="AA244" s="2">
        <v>0</v>
      </c>
    </row>
    <row r="245" spans="3:27" ht="15.5" x14ac:dyDescent="0.35">
      <c r="C245" t="s">
        <v>241</v>
      </c>
      <c r="I245" s="6">
        <v>0.16170000000000001</v>
      </c>
      <c r="J245" s="6">
        <v>0.1928</v>
      </c>
      <c r="K245" s="6">
        <v>0.2112</v>
      </c>
      <c r="L245" s="6">
        <v>0.19170000000000001</v>
      </c>
      <c r="M245" s="6">
        <v>0.2465</v>
      </c>
      <c r="N245" s="6">
        <v>0.25540000000000002</v>
      </c>
      <c r="O245" s="6">
        <v>0.26269999999999999</v>
      </c>
      <c r="P245" s="6">
        <v>0.2482</v>
      </c>
      <c r="Q245" s="6">
        <v>0.2999</v>
      </c>
      <c r="R245" s="6">
        <v>0.28970000000000001</v>
      </c>
      <c r="S245" s="6">
        <v>0.27029999999999998</v>
      </c>
      <c r="T245" s="6">
        <v>0.28160000000000002</v>
      </c>
      <c r="U245" s="6">
        <v>0.29820000000000002</v>
      </c>
      <c r="V245" s="6">
        <v>0.30570000000000003</v>
      </c>
      <c r="W245" s="6">
        <v>0.2742</v>
      </c>
      <c r="X245" s="6">
        <v>0.30559999999999998</v>
      </c>
      <c r="Y245" s="6">
        <v>0.35409999999999997</v>
      </c>
      <c r="Z245" s="6">
        <v>0.65989999999999993</v>
      </c>
      <c r="AA245" s="2">
        <v>0</v>
      </c>
    </row>
    <row r="246" spans="3:27" ht="15.5" x14ac:dyDescent="0.35">
      <c r="C246" t="s">
        <v>242</v>
      </c>
      <c r="I246" s="6">
        <v>6.66</v>
      </c>
      <c r="J246" s="6">
        <v>7.96</v>
      </c>
      <c r="K246" s="6">
        <v>9.5399999999999991</v>
      </c>
      <c r="L246" s="6">
        <v>9.81</v>
      </c>
      <c r="M246" s="6">
        <v>10.9</v>
      </c>
      <c r="N246" s="6">
        <v>9.6199999999999992</v>
      </c>
      <c r="O246" s="5">
        <v>10</v>
      </c>
      <c r="P246" s="6">
        <v>11.08</v>
      </c>
      <c r="Q246" s="6">
        <v>15.87</v>
      </c>
      <c r="R246" s="6">
        <v>13.95</v>
      </c>
      <c r="S246" s="6">
        <v>13.07</v>
      </c>
      <c r="T246" s="6">
        <v>16.190000000000001</v>
      </c>
      <c r="U246" s="6">
        <v>18.510000000000002</v>
      </c>
      <c r="V246" s="6">
        <v>12.51</v>
      </c>
      <c r="W246" s="6">
        <v>13.41</v>
      </c>
      <c r="X246" s="6">
        <v>11.9</v>
      </c>
      <c r="Y246" s="6">
        <v>11.96</v>
      </c>
      <c r="Z246" s="6">
        <v>13.4</v>
      </c>
      <c r="AA246" s="3">
        <v>18.46</v>
      </c>
    </row>
    <row r="247" spans="3:27" ht="15.5" x14ac:dyDescent="0.35">
      <c r="C247" t="s">
        <v>69</v>
      </c>
      <c r="I247" s="6">
        <v>2.64</v>
      </c>
      <c r="J247" s="6">
        <v>2.0099999999999998</v>
      </c>
      <c r="K247" s="6">
        <v>2.88</v>
      </c>
      <c r="L247" s="6">
        <v>2.87</v>
      </c>
      <c r="M247" s="6">
        <v>3.29</v>
      </c>
      <c r="N247" s="6">
        <v>3.2</v>
      </c>
      <c r="O247" s="6">
        <v>3.95</v>
      </c>
      <c r="P247" s="6">
        <v>3.76</v>
      </c>
      <c r="Q247" s="6">
        <v>4.83</v>
      </c>
      <c r="R247" s="6">
        <v>4.75</v>
      </c>
      <c r="S247" s="6">
        <v>4.17</v>
      </c>
      <c r="T247" s="6">
        <v>4.26</v>
      </c>
      <c r="U247" s="6">
        <v>3.58</v>
      </c>
      <c r="V247" s="6">
        <v>3.54</v>
      </c>
      <c r="W247" s="6">
        <v>2.99</v>
      </c>
      <c r="X247" s="6">
        <v>3.61</v>
      </c>
      <c r="Y247" s="6">
        <v>4.8899999999999997</v>
      </c>
      <c r="Z247" s="6">
        <v>4.05</v>
      </c>
    </row>
    <row r="248" spans="3:27" ht="15.5" x14ac:dyDescent="0.35">
      <c r="C248" t="s">
        <v>66</v>
      </c>
      <c r="I248" s="6">
        <v>1319.22</v>
      </c>
      <c r="J248" s="6">
        <v>1350.75</v>
      </c>
      <c r="K248" s="6">
        <v>1370.29</v>
      </c>
      <c r="L248" s="6">
        <v>1304.82</v>
      </c>
      <c r="M248" s="6">
        <v>1227.98</v>
      </c>
      <c r="N248" s="6">
        <v>1034.98</v>
      </c>
      <c r="O248" s="6">
        <v>1005.04</v>
      </c>
      <c r="P248" s="6">
        <v>998.46</v>
      </c>
      <c r="Q248" s="6">
        <v>919.77</v>
      </c>
      <c r="R248" s="6">
        <v>837.14</v>
      </c>
      <c r="S248" s="6">
        <v>745.4</v>
      </c>
      <c r="T248" s="6">
        <v>672.69</v>
      </c>
      <c r="U248" s="6">
        <v>600.62</v>
      </c>
      <c r="V248" s="6">
        <v>2556.6</v>
      </c>
      <c r="W248" s="6">
        <v>2356.65</v>
      </c>
      <c r="X248" s="6">
        <v>2203.31</v>
      </c>
      <c r="Y248" s="6">
        <v>1934.02</v>
      </c>
      <c r="Z248" s="6">
        <v>1702.09</v>
      </c>
    </row>
    <row r="249" spans="3:27" ht="15.5" x14ac:dyDescent="0.35">
      <c r="C249" t="s">
        <v>243</v>
      </c>
      <c r="I249" s="6">
        <v>2.84</v>
      </c>
      <c r="J249" s="6">
        <v>2.16</v>
      </c>
      <c r="K249" s="6">
        <v>3.08</v>
      </c>
      <c r="L249" s="6">
        <v>3.07</v>
      </c>
      <c r="M249" s="6">
        <v>3.51</v>
      </c>
      <c r="N249" s="6">
        <v>3.43</v>
      </c>
      <c r="O249" s="6">
        <v>4.22</v>
      </c>
      <c r="P249" s="6">
        <v>3.96</v>
      </c>
      <c r="Q249" s="6">
        <v>5.0199999999999996</v>
      </c>
      <c r="R249" s="6">
        <v>4.93</v>
      </c>
      <c r="S249" s="6">
        <v>4.34</v>
      </c>
      <c r="T249" s="6">
        <v>4.42</v>
      </c>
      <c r="U249" s="6">
        <v>3.67</v>
      </c>
      <c r="V249" s="6">
        <v>3.64</v>
      </c>
      <c r="W249" s="6">
        <v>3.11</v>
      </c>
      <c r="X249" s="6">
        <v>3.76</v>
      </c>
      <c r="Y249" s="6">
        <v>5.21</v>
      </c>
      <c r="Z249" s="6">
        <v>4.47</v>
      </c>
    </row>
    <row r="250" spans="3:27" ht="15.5" x14ac:dyDescent="0.35">
      <c r="C250" t="s">
        <v>244</v>
      </c>
      <c r="I250" s="6">
        <v>1225.98</v>
      </c>
      <c r="J250" s="6">
        <v>1255.43</v>
      </c>
      <c r="K250" s="6">
        <v>1282.1500000000001</v>
      </c>
      <c r="L250" s="6">
        <v>1221.01</v>
      </c>
      <c r="M250" s="6">
        <v>1152.21</v>
      </c>
      <c r="N250" s="6">
        <v>965.87</v>
      </c>
      <c r="O250" s="6">
        <v>939.96</v>
      </c>
      <c r="P250" s="6">
        <v>947.67</v>
      </c>
      <c r="Q250" s="6">
        <v>884.75</v>
      </c>
      <c r="R250" s="6">
        <v>806.5</v>
      </c>
      <c r="S250" s="6">
        <v>715.08</v>
      </c>
      <c r="T250" s="6">
        <v>648.25</v>
      </c>
      <c r="U250" s="6">
        <v>585.65</v>
      </c>
      <c r="V250" s="6">
        <v>2485.02</v>
      </c>
      <c r="W250" s="6">
        <v>2267.91</v>
      </c>
      <c r="X250" s="6">
        <v>2114.79</v>
      </c>
      <c r="Y250" s="6">
        <v>1813.56</v>
      </c>
      <c r="Z250" s="6">
        <v>1543.96</v>
      </c>
    </row>
    <row r="251" spans="3:27" ht="15.5" x14ac:dyDescent="0.35">
      <c r="C251" t="s">
        <v>245</v>
      </c>
      <c r="I251" s="5">
        <v>30265000000000</v>
      </c>
      <c r="J251" s="5">
        <v>32882000000000</v>
      </c>
      <c r="K251" s="5">
        <v>25501000000000</v>
      </c>
      <c r="L251" s="5">
        <v>21974000000000</v>
      </c>
      <c r="M251" s="5">
        <v>22333000000000</v>
      </c>
      <c r="N251" s="5">
        <v>24680000000000</v>
      </c>
      <c r="O251" s="5">
        <v>18215000000000</v>
      </c>
      <c r="P251" s="5">
        <v>10339000000000</v>
      </c>
      <c r="Q251" s="5">
        <v>7498000000000</v>
      </c>
      <c r="R251" s="5">
        <v>5432000000000</v>
      </c>
      <c r="S251" s="5">
        <v>4444000000000</v>
      </c>
      <c r="T251" s="5">
        <v>7709000000000</v>
      </c>
      <c r="U251" s="5">
        <v>5525000000000</v>
      </c>
      <c r="V251" s="5">
        <v>5658000000000</v>
      </c>
      <c r="W251" s="5">
        <v>4913000000000</v>
      </c>
      <c r="X251" s="5">
        <v>5359000000000</v>
      </c>
      <c r="Y251" s="5">
        <v>7673000000000</v>
      </c>
      <c r="Z251" s="5">
        <v>7100000000000</v>
      </c>
    </row>
    <row r="252" spans="3:27" ht="15.5" x14ac:dyDescent="0.35">
      <c r="C252" t="s">
        <v>246</v>
      </c>
      <c r="I252" s="5">
        <v>44646000000000</v>
      </c>
      <c r="J252" s="5">
        <v>43986000000000</v>
      </c>
      <c r="K252" s="5">
        <v>42623000000000</v>
      </c>
      <c r="L252" s="5">
        <v>41067000000000</v>
      </c>
      <c r="M252" s="5">
        <v>46745000000000</v>
      </c>
      <c r="N252" s="5">
        <v>40782000000000</v>
      </c>
      <c r="O252" s="5">
        <v>33869000000000</v>
      </c>
      <c r="P252" s="5">
        <v>33748000000000</v>
      </c>
      <c r="Q252" s="5">
        <v>27974000000000</v>
      </c>
      <c r="R252" s="5">
        <v>26367000000000</v>
      </c>
      <c r="S252" s="5">
        <v>30168000000000</v>
      </c>
      <c r="T252" s="5">
        <v>15743000000000</v>
      </c>
      <c r="U252" s="5">
        <v>14731000000000</v>
      </c>
      <c r="V252" s="5">
        <v>13617000000000</v>
      </c>
      <c r="W252" s="5">
        <v>12958000000000</v>
      </c>
      <c r="X252" s="5">
        <v>16656000000000</v>
      </c>
      <c r="Y252" s="5">
        <v>14458000000000</v>
      </c>
      <c r="Z252" s="5">
        <v>11782000000000</v>
      </c>
    </row>
    <row r="253" spans="3:27" ht="15.5" x14ac:dyDescent="0.35">
      <c r="C253" t="s">
        <v>25</v>
      </c>
      <c r="I253" s="5">
        <v>74911000000000</v>
      </c>
      <c r="J253" s="5">
        <v>76868000000000</v>
      </c>
      <c r="K253" s="5">
        <v>68124000000000</v>
      </c>
      <c r="L253" s="5">
        <v>63041000000000</v>
      </c>
      <c r="M253" s="5">
        <v>69078000000000</v>
      </c>
      <c r="N253" s="5">
        <v>65462000000000</v>
      </c>
      <c r="O253" s="5">
        <v>52084000000000</v>
      </c>
      <c r="P253" s="5">
        <v>44087000000000</v>
      </c>
      <c r="Q253" s="5">
        <v>35472000000000</v>
      </c>
      <c r="R253" s="5">
        <v>31799000000000</v>
      </c>
      <c r="S253" s="5">
        <v>34612000000000</v>
      </c>
      <c r="T253" s="5">
        <v>23452000000000</v>
      </c>
      <c r="U253" s="5">
        <v>20256000000000</v>
      </c>
      <c r="V253" s="5">
        <v>19275000000000</v>
      </c>
      <c r="W253" s="5">
        <v>17871000000000</v>
      </c>
      <c r="X253" s="5">
        <v>22015000000000</v>
      </c>
      <c r="Y253" s="5">
        <v>22131000000000</v>
      </c>
      <c r="Z253" s="5">
        <v>18883000000000</v>
      </c>
    </row>
    <row r="254" spans="3:27" ht="15.5" x14ac:dyDescent="0.35">
      <c r="C254" t="s">
        <v>22</v>
      </c>
      <c r="I254" s="5">
        <v>40683000000000</v>
      </c>
      <c r="J254" s="5">
        <v>42963000000000</v>
      </c>
      <c r="K254" s="5">
        <v>39117000000000</v>
      </c>
      <c r="L254" s="5">
        <v>31094000000000</v>
      </c>
      <c r="M254" s="5">
        <v>30767000000000</v>
      </c>
      <c r="N254" s="5">
        <v>44873000000000</v>
      </c>
      <c r="O254" s="5">
        <v>33842000000000</v>
      </c>
      <c r="P254" s="5">
        <v>26648000000000</v>
      </c>
      <c r="Q254" s="5">
        <v>10327000000000</v>
      </c>
      <c r="R254" s="5">
        <v>2032000000000</v>
      </c>
      <c r="S254" s="5">
        <v>6495000000000</v>
      </c>
      <c r="T254" s="5">
        <v>5780000000000</v>
      </c>
      <c r="U254" s="5">
        <v>5560000000000</v>
      </c>
      <c r="V254" s="5">
        <v>6157000000000</v>
      </c>
      <c r="W254" s="5">
        <v>8237000000000</v>
      </c>
      <c r="X254" s="5">
        <v>12895000000000</v>
      </c>
      <c r="Y254" s="5">
        <v>14325000000000</v>
      </c>
      <c r="Z254" s="5">
        <v>11993000000000</v>
      </c>
    </row>
    <row r="255" spans="3:27" ht="15.5" x14ac:dyDescent="0.35">
      <c r="C255" t="s">
        <v>247</v>
      </c>
      <c r="I255" s="5">
        <v>-12182000000000</v>
      </c>
      <c r="J255" s="5">
        <v>-13687000000000</v>
      </c>
      <c r="K255" s="5">
        <v>-15955000000000</v>
      </c>
      <c r="L255" s="5">
        <v>-15331000000000</v>
      </c>
      <c r="M255" s="5">
        <v>-7854000000000</v>
      </c>
      <c r="N255" s="5">
        <v>-22590000000000</v>
      </c>
      <c r="O255" s="5">
        <v>-16647000000000</v>
      </c>
      <c r="P255" s="5">
        <v>-2993000000000</v>
      </c>
      <c r="Q255" s="5">
        <v>2185000000000</v>
      </c>
      <c r="R255" s="5">
        <v>7939000000000</v>
      </c>
      <c r="S255" s="5">
        <v>12499000000000</v>
      </c>
      <c r="T255" s="5">
        <v>1976000000000</v>
      </c>
      <c r="U255" s="5">
        <v>4638000000000</v>
      </c>
      <c r="V255" s="5">
        <v>3866000000000</v>
      </c>
      <c r="W255" s="5">
        <v>-931000000000</v>
      </c>
      <c r="X255" s="5">
        <v>-1742000000000</v>
      </c>
      <c r="Y255" s="5">
        <v>-10531000000000</v>
      </c>
      <c r="Z255" s="5">
        <v>-12376000000000</v>
      </c>
    </row>
    <row r="256" spans="3:27" ht="15.5" x14ac:dyDescent="0.35">
      <c r="C256" t="s">
        <v>248</v>
      </c>
      <c r="I256" s="5">
        <v>63842000000000</v>
      </c>
      <c r="J256" s="5">
        <v>61600000000000</v>
      </c>
      <c r="K256" s="5">
        <v>60581000000000</v>
      </c>
      <c r="L256" s="5">
        <v>73354000000000</v>
      </c>
      <c r="M256" s="5">
        <v>68353000000000</v>
      </c>
      <c r="N256" s="5">
        <v>65317000000000</v>
      </c>
      <c r="O256" s="5">
        <v>54949000000000</v>
      </c>
      <c r="P256" s="5">
        <v>45671000000000</v>
      </c>
      <c r="Q256" s="5">
        <v>49405000000000</v>
      </c>
      <c r="R256" s="5">
        <v>47231000000000</v>
      </c>
      <c r="S256" s="5">
        <v>43669000000000</v>
      </c>
      <c r="T256" s="5">
        <v>37736000000000</v>
      </c>
      <c r="U256" s="5">
        <v>36574000000000</v>
      </c>
      <c r="V256" s="5">
        <v>27941000000000</v>
      </c>
      <c r="W256" s="5">
        <v>30553000000000</v>
      </c>
      <c r="X256" s="5">
        <v>27759000000000</v>
      </c>
      <c r="Y256" s="5">
        <v>29716000000000</v>
      </c>
      <c r="Z256" s="5">
        <v>24316000000000</v>
      </c>
      <c r="AA256" s="2">
        <v>27727000000000</v>
      </c>
    </row>
    <row r="257" spans="2:27" ht="15.5" x14ac:dyDescent="0.35">
      <c r="C257" t="s">
        <v>249</v>
      </c>
      <c r="I257" s="5">
        <v>-25768000000000</v>
      </c>
      <c r="J257" s="5">
        <v>-29663000000000</v>
      </c>
      <c r="K257" s="5">
        <v>-36418000000000</v>
      </c>
      <c r="L257" s="5">
        <v>-38397000000000</v>
      </c>
      <c r="M257" s="5">
        <v>-32557000000000</v>
      </c>
      <c r="N257" s="5">
        <v>-32098000000000</v>
      </c>
      <c r="O257" s="5">
        <v>-37226000000000</v>
      </c>
      <c r="P257" s="5">
        <v>-34834000000000</v>
      </c>
      <c r="Q257" s="5">
        <v>-33292000000000</v>
      </c>
      <c r="R257" s="5">
        <v>-29223000000000</v>
      </c>
      <c r="S257" s="5">
        <v>-28005000000000</v>
      </c>
      <c r="T257" s="5">
        <v>-27934000000000</v>
      </c>
      <c r="U257" s="5">
        <v>-21056000000000</v>
      </c>
      <c r="V257" s="5">
        <v>-9145000000000</v>
      </c>
      <c r="W257" s="5">
        <v>-14634000000000</v>
      </c>
      <c r="X257" s="5">
        <v>-16316000000000</v>
      </c>
      <c r="Y257" s="5">
        <v>-21068000000000</v>
      </c>
      <c r="Z257" s="5">
        <v>-16006000000000</v>
      </c>
      <c r="AA257" s="2">
        <v>-15041000000000</v>
      </c>
    </row>
    <row r="258" spans="2:27" ht="15.5" x14ac:dyDescent="0.35">
      <c r="C258" t="s">
        <v>14</v>
      </c>
      <c r="I258" s="5">
        <v>38074000000000</v>
      </c>
      <c r="J258" s="5">
        <v>31937000000000</v>
      </c>
      <c r="K258" s="5">
        <v>24163000000000</v>
      </c>
      <c r="L258" s="5">
        <v>34957000000000</v>
      </c>
      <c r="M258" s="5">
        <v>35796000000000</v>
      </c>
      <c r="N258" s="5">
        <v>33219000000000</v>
      </c>
      <c r="O258" s="5">
        <v>17723000000000</v>
      </c>
      <c r="P258" s="5">
        <v>10837000000000</v>
      </c>
      <c r="Q258" s="5">
        <v>16113000000000</v>
      </c>
      <c r="R258" s="5">
        <v>18008000000000</v>
      </c>
      <c r="S258" s="5">
        <v>15664000000000</v>
      </c>
      <c r="T258" s="5">
        <v>9802000000000</v>
      </c>
      <c r="U258" s="5">
        <v>15518000000000</v>
      </c>
      <c r="V258" s="5">
        <v>18796000000000</v>
      </c>
      <c r="W258" s="5">
        <v>15919000000000</v>
      </c>
      <c r="X258" s="5">
        <v>11443000000000</v>
      </c>
      <c r="Y258" s="5">
        <v>8647000000000</v>
      </c>
      <c r="Z258" s="5">
        <v>8310000000000</v>
      </c>
      <c r="AA258" s="2">
        <v>12686000000000</v>
      </c>
    </row>
    <row r="259" spans="2:27" ht="15.5" x14ac:dyDescent="0.35">
      <c r="C259" t="s">
        <v>16</v>
      </c>
      <c r="I259" s="6">
        <v>384.34</v>
      </c>
      <c r="J259" s="6">
        <v>322.39</v>
      </c>
      <c r="K259" s="6">
        <v>243.92</v>
      </c>
      <c r="L259" s="6">
        <v>352.88</v>
      </c>
      <c r="M259" s="6">
        <v>361.35</v>
      </c>
      <c r="N259" s="6">
        <v>335.33</v>
      </c>
      <c r="O259" s="6">
        <v>178.91</v>
      </c>
      <c r="P259" s="6">
        <v>109.4</v>
      </c>
      <c r="Q259" s="6">
        <v>159.85</v>
      </c>
      <c r="R259" s="6">
        <v>178.65</v>
      </c>
      <c r="S259" s="6">
        <v>155.4</v>
      </c>
      <c r="T259" s="6">
        <v>97.24</v>
      </c>
      <c r="U259" s="6">
        <v>153.94999999999999</v>
      </c>
      <c r="V259" s="6">
        <v>932.34</v>
      </c>
      <c r="W259" s="6">
        <v>789.63</v>
      </c>
      <c r="X259" s="6">
        <v>567.59</v>
      </c>
      <c r="Y259" s="6">
        <v>428.93</v>
      </c>
      <c r="Z259" s="6">
        <v>412.2</v>
      </c>
      <c r="AA259" s="2">
        <v>0</v>
      </c>
    </row>
    <row r="261" spans="2:27" ht="15.5" x14ac:dyDescent="0.35">
      <c r="B261" t="s">
        <v>250</v>
      </c>
      <c r="C261" t="s">
        <v>251</v>
      </c>
      <c r="D261" s="5">
        <v>4344000000000</v>
      </c>
      <c r="E261" s="5">
        <v>2030000000000</v>
      </c>
      <c r="F261" s="5">
        <v>4809000000000</v>
      </c>
      <c r="G261" s="5">
        <v>5426000000000</v>
      </c>
      <c r="H261" s="5">
        <v>17376000000000</v>
      </c>
      <c r="I261" s="5">
        <v>17814000000000</v>
      </c>
      <c r="J261" s="5">
        <v>22403000000000</v>
      </c>
      <c r="K261" s="5">
        <v>24560000000000</v>
      </c>
      <c r="L261" s="5">
        <v>20753000000000</v>
      </c>
      <c r="M261" s="5">
        <v>24760000000000</v>
      </c>
      <c r="N261" s="5">
        <v>20804000000000</v>
      </c>
      <c r="O261" s="5">
        <v>18663000000000</v>
      </c>
      <c r="P261" s="5">
        <v>18032000000000</v>
      </c>
      <c r="Q261" s="5">
        <v>22145000000000</v>
      </c>
    </row>
    <row r="262" spans="2:27" ht="15.5" x14ac:dyDescent="0.35">
      <c r="C262" t="s">
        <v>252</v>
      </c>
      <c r="H262" s="5">
        <v>16609000000000</v>
      </c>
      <c r="I262" s="5">
        <v>17814000000000</v>
      </c>
      <c r="J262" s="5">
        <v>22403000000000</v>
      </c>
      <c r="K262" s="5">
        <v>24560000000000</v>
      </c>
      <c r="L262" s="5">
        <v>20753000000000</v>
      </c>
      <c r="M262" s="5">
        <v>24760000000000</v>
      </c>
      <c r="N262" s="5">
        <v>20804000000000</v>
      </c>
      <c r="O262" s="5">
        <v>18663000000000</v>
      </c>
      <c r="P262" s="5">
        <v>18032000000000</v>
      </c>
      <c r="Q262" s="5">
        <v>22145000000000</v>
      </c>
    </row>
    <row r="263" spans="2:27" ht="15.5" x14ac:dyDescent="0.35">
      <c r="C263" t="s">
        <v>253</v>
      </c>
      <c r="H263" s="6">
        <v>223.17</v>
      </c>
      <c r="I263" s="6">
        <v>223.17</v>
      </c>
      <c r="J263" s="6">
        <v>212.47</v>
      </c>
      <c r="K263" s="6">
        <v>178.5</v>
      </c>
      <c r="L263" s="6">
        <v>167.6</v>
      </c>
      <c r="M263" s="6">
        <v>149.97</v>
      </c>
      <c r="N263" s="6">
        <v>168.01</v>
      </c>
      <c r="O263" s="6">
        <v>154.07</v>
      </c>
      <c r="P263" s="6">
        <v>163.82</v>
      </c>
      <c r="Q263" s="6">
        <v>167.66</v>
      </c>
    </row>
    <row r="264" spans="2:27" ht="15.5" x14ac:dyDescent="0.35">
      <c r="C264" t="s">
        <v>77</v>
      </c>
      <c r="H264" s="6">
        <v>1.2723</v>
      </c>
      <c r="I264" s="6">
        <v>1.2409999999999999</v>
      </c>
      <c r="J264" s="6">
        <v>0.9395</v>
      </c>
      <c r="K264" s="6">
        <v>0.72</v>
      </c>
      <c r="L264" s="6">
        <v>0.8</v>
      </c>
      <c r="M264" s="6">
        <v>0.6</v>
      </c>
      <c r="N264" s="6">
        <v>0.8</v>
      </c>
      <c r="O264" s="6">
        <v>0.81779999999999997</v>
      </c>
      <c r="P264" s="6">
        <v>0.9</v>
      </c>
      <c r="Q264" s="6">
        <v>0.75</v>
      </c>
    </row>
    <row r="265" spans="2:27" ht="15.5" x14ac:dyDescent="0.35">
      <c r="C265" t="s">
        <v>254</v>
      </c>
      <c r="H265" s="6">
        <v>8.7899999999999992E-2</v>
      </c>
      <c r="I265" s="6">
        <v>7.5399999999999995E-2</v>
      </c>
      <c r="J265" s="6">
        <v>7.2999999999999995E-2</v>
      </c>
      <c r="K265" s="6">
        <v>5.7599999999999998E-2</v>
      </c>
      <c r="L265" s="6">
        <v>4.0399999999999998E-2</v>
      </c>
      <c r="M265" s="6">
        <v>3.5299999999999998E-2</v>
      </c>
      <c r="N265" s="6">
        <v>4.8000000000000001E-2</v>
      </c>
      <c r="O265" s="6">
        <v>4.8399999999999999E-2</v>
      </c>
      <c r="P265" s="6">
        <v>4.0800000000000003E-2</v>
      </c>
      <c r="Q265" s="6">
        <v>4.41E-2</v>
      </c>
    </row>
    <row r="266" spans="2:27" ht="15.5" x14ac:dyDescent="0.35">
      <c r="C266" t="s">
        <v>57</v>
      </c>
      <c r="D266" s="6">
        <v>43.85</v>
      </c>
      <c r="E266" s="6">
        <v>20.49</v>
      </c>
      <c r="F266" s="6">
        <v>48.55</v>
      </c>
      <c r="G266" s="6">
        <v>54.77</v>
      </c>
      <c r="H266" s="6">
        <v>175.4</v>
      </c>
      <c r="I266" s="6">
        <v>179.83</v>
      </c>
      <c r="J266" s="6">
        <v>226.15</v>
      </c>
      <c r="K266" s="6">
        <v>247.92</v>
      </c>
      <c r="L266" s="6">
        <v>209.49</v>
      </c>
      <c r="M266" s="6">
        <v>249.94</v>
      </c>
      <c r="N266" s="6">
        <v>210.01</v>
      </c>
      <c r="O266" s="6">
        <v>188.4</v>
      </c>
      <c r="P266" s="6">
        <v>182.03</v>
      </c>
      <c r="Q266" s="6">
        <v>223.55</v>
      </c>
    </row>
    <row r="267" spans="2:27" ht="15.5" x14ac:dyDescent="0.35">
      <c r="C267" t="s">
        <v>255</v>
      </c>
      <c r="H267" s="6">
        <v>167.66</v>
      </c>
      <c r="I267" s="6">
        <v>179.83</v>
      </c>
      <c r="J267" s="6">
        <v>226.15</v>
      </c>
      <c r="K267" s="6">
        <v>247.92</v>
      </c>
      <c r="L267" s="6">
        <v>209.49</v>
      </c>
      <c r="M267" s="6">
        <v>249.94</v>
      </c>
      <c r="N267" s="6">
        <v>210.01</v>
      </c>
      <c r="O267" s="6">
        <v>188.4</v>
      </c>
      <c r="P267" s="6">
        <v>182.03</v>
      </c>
      <c r="Q267" s="6">
        <v>223.55</v>
      </c>
    </row>
    <row r="268" spans="2:27" ht="15.5" x14ac:dyDescent="0.35">
      <c r="C268" t="s">
        <v>79</v>
      </c>
      <c r="H268" s="6">
        <v>223.17</v>
      </c>
      <c r="I268" s="6">
        <v>223.17</v>
      </c>
      <c r="J268" s="6">
        <v>212.47</v>
      </c>
      <c r="K268" s="6">
        <v>178.5</v>
      </c>
      <c r="L268" s="6">
        <v>167.6</v>
      </c>
      <c r="M268" s="6">
        <v>149.97</v>
      </c>
      <c r="N268" s="6">
        <v>168.01</v>
      </c>
      <c r="O268" s="6">
        <v>154.07</v>
      </c>
      <c r="P268" s="6">
        <v>163.82</v>
      </c>
      <c r="Q268" s="6">
        <v>167.66</v>
      </c>
    </row>
    <row r="269" spans="2:27" ht="15.5" x14ac:dyDescent="0.35">
      <c r="C269" t="s">
        <v>256</v>
      </c>
      <c r="H269" s="6">
        <v>1.2723</v>
      </c>
      <c r="I269" s="6">
        <v>1.2409999999999999</v>
      </c>
      <c r="J269" s="6">
        <v>0.9395</v>
      </c>
      <c r="K269" s="6">
        <v>0.72</v>
      </c>
      <c r="L269" s="6">
        <v>0.8</v>
      </c>
      <c r="M269" s="6">
        <v>0.6</v>
      </c>
      <c r="N269" s="6">
        <v>0.8</v>
      </c>
      <c r="O269" s="6">
        <v>0.81779999999999997</v>
      </c>
      <c r="P269" s="6">
        <v>0.9</v>
      </c>
      <c r="Q269" s="6">
        <v>0.75</v>
      </c>
    </row>
    <row r="270" spans="2:27" ht="15.5" x14ac:dyDescent="0.35">
      <c r="C270" t="s">
        <v>257</v>
      </c>
      <c r="H270" s="6">
        <v>8.7899999999999992E-2</v>
      </c>
      <c r="I270" s="6">
        <v>7.5399999999999995E-2</v>
      </c>
      <c r="J270" s="6">
        <v>7.2999999999999995E-2</v>
      </c>
      <c r="K270" s="6">
        <v>5.7599999999999998E-2</v>
      </c>
      <c r="L270" s="6">
        <v>4.0399999999999998E-2</v>
      </c>
      <c r="M270" s="6">
        <v>3.5299999999999998E-2</v>
      </c>
      <c r="N270" s="6">
        <v>4.8000000000000001E-2</v>
      </c>
      <c r="O270" s="6">
        <v>4.8399999999999999E-2</v>
      </c>
      <c r="P270" s="6">
        <v>4.0800000000000003E-2</v>
      </c>
      <c r="Q270" s="6">
        <v>4.41E-2</v>
      </c>
    </row>
    <row r="271" spans="2:27" ht="15.5" x14ac:dyDescent="0.35">
      <c r="C271" t="s">
        <v>258</v>
      </c>
      <c r="D271" s="5">
        <v>37189000000000</v>
      </c>
      <c r="E271" s="5">
        <v>37125000000000</v>
      </c>
      <c r="F271" s="5">
        <v>36613000000000</v>
      </c>
      <c r="G271" s="5">
        <v>36365000000000</v>
      </c>
      <c r="H271" s="5">
        <v>148756000000000</v>
      </c>
      <c r="I271" s="5">
        <v>146742000000000</v>
      </c>
      <c r="J271" s="5">
        <v>149967000000000</v>
      </c>
      <c r="K271" s="5">
        <v>149216000000000</v>
      </c>
      <c r="L271" s="5">
        <v>147306000000000</v>
      </c>
      <c r="M271" s="5">
        <v>143210000000000</v>
      </c>
      <c r="N271" s="5">
        <v>136462000000000</v>
      </c>
      <c r="O271" s="5">
        <v>135567000000000</v>
      </c>
      <c r="P271" s="5">
        <v>130784000000000</v>
      </c>
      <c r="Q271" s="5">
        <v>128256000000000</v>
      </c>
    </row>
    <row r="272" spans="2:27" ht="15.5" x14ac:dyDescent="0.35">
      <c r="C272" t="s">
        <v>259</v>
      </c>
      <c r="H272" s="5">
        <v>147292000000000</v>
      </c>
      <c r="I272" s="5">
        <v>146742000000000</v>
      </c>
      <c r="J272" s="5">
        <v>149967000000000</v>
      </c>
      <c r="K272" s="5">
        <v>149216000000000</v>
      </c>
      <c r="L272" s="5">
        <v>147306000000000</v>
      </c>
      <c r="M272" s="5">
        <v>143210000000000</v>
      </c>
      <c r="N272" s="5">
        <v>136462000000000</v>
      </c>
      <c r="O272" s="5">
        <v>135567000000000</v>
      </c>
      <c r="P272" s="5">
        <v>130784000000000</v>
      </c>
      <c r="Q272" s="5">
        <v>128256000000000</v>
      </c>
    </row>
    <row r="273" spans="3:17" ht="15.5" x14ac:dyDescent="0.35">
      <c r="C273" t="s">
        <v>260</v>
      </c>
      <c r="H273" s="6">
        <v>223.17</v>
      </c>
      <c r="I273" s="6">
        <v>223.17</v>
      </c>
      <c r="J273" s="6">
        <v>212.47</v>
      </c>
      <c r="K273" s="6">
        <v>178.5</v>
      </c>
      <c r="L273" s="6">
        <v>167.6</v>
      </c>
      <c r="M273" s="6">
        <v>149.97</v>
      </c>
      <c r="N273" s="6">
        <v>168.01</v>
      </c>
      <c r="O273" s="6">
        <v>154.07</v>
      </c>
      <c r="P273" s="6">
        <v>163.82</v>
      </c>
      <c r="Q273" s="6">
        <v>167.66</v>
      </c>
    </row>
    <row r="274" spans="3:17" ht="15.5" x14ac:dyDescent="0.35">
      <c r="C274" t="s">
        <v>261</v>
      </c>
      <c r="H274" s="6">
        <v>1.2723</v>
      </c>
      <c r="I274" s="6">
        <v>1.2409999999999999</v>
      </c>
      <c r="J274" s="6">
        <v>0.9395</v>
      </c>
      <c r="K274" s="6">
        <v>0.72</v>
      </c>
      <c r="L274" s="6">
        <v>0.8</v>
      </c>
      <c r="M274" s="6">
        <v>0.6</v>
      </c>
      <c r="N274" s="6">
        <v>0.8</v>
      </c>
      <c r="O274" s="6">
        <v>0.81779999999999997</v>
      </c>
      <c r="P274" s="6">
        <v>0.9</v>
      </c>
      <c r="Q274" s="6">
        <v>0.75</v>
      </c>
    </row>
    <row r="275" spans="3:17" ht="15.5" x14ac:dyDescent="0.35">
      <c r="C275" t="s">
        <v>262</v>
      </c>
      <c r="H275" s="6">
        <v>8.7899999999999992E-2</v>
      </c>
      <c r="I275" s="6">
        <v>7.5399999999999995E-2</v>
      </c>
      <c r="J275" s="6">
        <v>7.2999999999999995E-2</v>
      </c>
      <c r="K275" s="6">
        <v>5.7599999999999998E-2</v>
      </c>
      <c r="L275" s="6">
        <v>4.0399999999999998E-2</v>
      </c>
      <c r="M275" s="6">
        <v>3.5299999999999998E-2</v>
      </c>
      <c r="N275" s="6">
        <v>4.8000000000000001E-2</v>
      </c>
      <c r="O275" s="6">
        <v>4.8399999999999999E-2</v>
      </c>
      <c r="P275" s="6">
        <v>4.0800000000000003E-2</v>
      </c>
      <c r="Q275" s="6">
        <v>4.41E-2</v>
      </c>
    </row>
    <row r="276" spans="3:17" ht="15.5" x14ac:dyDescent="0.35">
      <c r="C276" t="s">
        <v>263</v>
      </c>
      <c r="I276" s="6">
        <v>14.48</v>
      </c>
    </row>
    <row r="277" spans="3:17" ht="15.5" x14ac:dyDescent="0.35">
      <c r="C277" t="s">
        <v>264</v>
      </c>
      <c r="I277" s="6">
        <v>15.15</v>
      </c>
    </row>
    <row r="278" spans="3:17" ht="15.5" x14ac:dyDescent="0.35">
      <c r="C278" t="s">
        <v>612</v>
      </c>
      <c r="I278" s="6">
        <v>10.92</v>
      </c>
    </row>
    <row r="279" spans="3:17" ht="15.5" x14ac:dyDescent="0.35">
      <c r="C279" t="s">
        <v>265</v>
      </c>
      <c r="I279" s="6">
        <v>7.42</v>
      </c>
    </row>
    <row r="280" spans="3:17" ht="15.5" x14ac:dyDescent="0.35">
      <c r="C280" t="s">
        <v>266</v>
      </c>
      <c r="I280" s="6">
        <v>6.6000000000000003E-2</v>
      </c>
    </row>
    <row r="281" spans="3:17" ht="15.5" x14ac:dyDescent="0.35">
      <c r="C281" t="s">
        <v>267</v>
      </c>
      <c r="I281" s="6">
        <v>1.71</v>
      </c>
    </row>
    <row r="282" spans="3:17" ht="15.5" x14ac:dyDescent="0.35">
      <c r="C282" t="s">
        <v>268</v>
      </c>
      <c r="I282" s="6">
        <v>1.87</v>
      </c>
    </row>
    <row r="283" spans="3:17" ht="15.5" x14ac:dyDescent="0.35">
      <c r="C283" t="s">
        <v>269</v>
      </c>
      <c r="I283" s="6">
        <v>3.91</v>
      </c>
    </row>
    <row r="284" spans="3:17" ht="15.5" x14ac:dyDescent="0.35">
      <c r="C284" t="s">
        <v>270</v>
      </c>
      <c r="I284" s="6">
        <v>6.38</v>
      </c>
    </row>
    <row r="285" spans="3:17" ht="15.5" x14ac:dyDescent="0.35">
      <c r="C285" t="s">
        <v>271</v>
      </c>
      <c r="I285" s="6">
        <v>9.1</v>
      </c>
    </row>
    <row r="286" spans="3:17" ht="15.5" x14ac:dyDescent="0.35">
      <c r="C286" t="s">
        <v>272</v>
      </c>
      <c r="I286" s="6">
        <v>4.21</v>
      </c>
    </row>
    <row r="287" spans="3:17" ht="15.5" x14ac:dyDescent="0.35">
      <c r="C287" t="s">
        <v>273</v>
      </c>
      <c r="I287" s="6">
        <v>-0.74</v>
      </c>
    </row>
    <row r="288" spans="3:17" ht="15.5" x14ac:dyDescent="0.35">
      <c r="C288" t="s">
        <v>274</v>
      </c>
      <c r="I288" s="6">
        <v>-3.05</v>
      </c>
    </row>
    <row r="289" spans="3:9" ht="15.5" x14ac:dyDescent="0.35">
      <c r="C289" t="s">
        <v>677</v>
      </c>
      <c r="I289" s="6">
        <v>0.49</v>
      </c>
    </row>
    <row r="290" spans="3:9" ht="15.5" x14ac:dyDescent="0.35">
      <c r="C290" t="s">
        <v>275</v>
      </c>
      <c r="I290" s="6">
        <v>167.66</v>
      </c>
    </row>
    <row r="291" spans="3:9" ht="15.5" x14ac:dyDescent="0.35">
      <c r="C291" t="s">
        <v>276</v>
      </c>
      <c r="I291" s="6">
        <v>175.4</v>
      </c>
    </row>
    <row r="292" spans="3:9" ht="15.5" x14ac:dyDescent="0.35">
      <c r="C292" t="s">
        <v>277</v>
      </c>
      <c r="I292" s="6">
        <v>1486.86</v>
      </c>
    </row>
    <row r="293" spans="3:9" ht="15.5" x14ac:dyDescent="0.35">
      <c r="C293" t="s">
        <v>278</v>
      </c>
      <c r="D293" s="6">
        <v>379.04</v>
      </c>
    </row>
    <row r="294" spans="3:9" ht="15.5" x14ac:dyDescent="0.35">
      <c r="C294" t="s">
        <v>279</v>
      </c>
      <c r="I294" s="6">
        <v>1357.65</v>
      </c>
    </row>
    <row r="295" spans="3:9" ht="15.5" x14ac:dyDescent="0.35">
      <c r="C295" t="s">
        <v>280</v>
      </c>
      <c r="I295" s="6">
        <v>397.95</v>
      </c>
    </row>
    <row r="296" spans="3:9" ht="15.5" x14ac:dyDescent="0.35">
      <c r="C296" t="s">
        <v>281</v>
      </c>
      <c r="D296" s="6">
        <v>0.92</v>
      </c>
    </row>
    <row r="297" spans="3:9" ht="15.5" x14ac:dyDescent="0.35">
      <c r="C297" t="s">
        <v>282</v>
      </c>
      <c r="D297" s="6">
        <v>0.91</v>
      </c>
    </row>
    <row r="298" spans="3:9" ht="15.5" x14ac:dyDescent="0.35">
      <c r="C298" t="s">
        <v>283</v>
      </c>
      <c r="D298" s="6">
        <v>0.51</v>
      </c>
    </row>
    <row r="299" spans="3:9" ht="15.5" x14ac:dyDescent="0.35">
      <c r="C299" t="s">
        <v>284</v>
      </c>
      <c r="D299" s="6">
        <v>0.31</v>
      </c>
    </row>
    <row r="300" spans="3:9" ht="15.5" x14ac:dyDescent="0.35">
      <c r="C300" t="s">
        <v>285</v>
      </c>
      <c r="D300" s="5">
        <v>1</v>
      </c>
    </row>
    <row r="301" spans="3:9" ht="15.5" x14ac:dyDescent="0.35">
      <c r="C301" t="s">
        <v>286</v>
      </c>
      <c r="D301" s="6">
        <v>0.24</v>
      </c>
    </row>
    <row r="302" spans="3:9" ht="15.5" x14ac:dyDescent="0.35">
      <c r="C302" t="s">
        <v>287</v>
      </c>
      <c r="D302" s="6">
        <v>2.16</v>
      </c>
    </row>
    <row r="303" spans="3:9" ht="15.5" x14ac:dyDescent="0.35">
      <c r="C303" t="s">
        <v>288</v>
      </c>
      <c r="I303" s="6">
        <v>6.8</v>
      </c>
    </row>
    <row r="304" spans="3:9" ht="15.5" x14ac:dyDescent="0.35">
      <c r="C304" t="s">
        <v>12</v>
      </c>
      <c r="D304" s="5">
        <v>12288000000000</v>
      </c>
    </row>
    <row r="305" spans="3:9" ht="15.5" x14ac:dyDescent="0.35">
      <c r="C305" t="s">
        <v>289</v>
      </c>
      <c r="I305" s="6">
        <v>3.02</v>
      </c>
    </row>
    <row r="306" spans="3:9" ht="15.5" x14ac:dyDescent="0.35">
      <c r="C306" t="s">
        <v>290</v>
      </c>
      <c r="I306" s="6">
        <v>5.7300000000000004E-2</v>
      </c>
    </row>
    <row r="307" spans="3:9" ht="15.5" x14ac:dyDescent="0.35">
      <c r="C307" t="s">
        <v>291</v>
      </c>
      <c r="I307" s="6">
        <v>0.1235</v>
      </c>
    </row>
    <row r="308" spans="3:9" ht="15.5" x14ac:dyDescent="0.35">
      <c r="C308" t="s">
        <v>292</v>
      </c>
      <c r="I308" s="6">
        <v>0.15460000000000002</v>
      </c>
    </row>
    <row r="309" spans="3:9" ht="15.5" x14ac:dyDescent="0.35">
      <c r="C309" t="s">
        <v>293</v>
      </c>
      <c r="I309" s="6">
        <v>0.1144</v>
      </c>
    </row>
    <row r="310" spans="3:9" ht="15.5" x14ac:dyDescent="0.35">
      <c r="C310" t="s">
        <v>294</v>
      </c>
      <c r="D310" s="6">
        <v>28.03</v>
      </c>
    </row>
    <row r="311" spans="3:9" ht="15.5" x14ac:dyDescent="0.35">
      <c r="C311" t="s">
        <v>298</v>
      </c>
      <c r="D311" s="6">
        <v>3.25</v>
      </c>
    </row>
    <row r="312" spans="3:9" ht="15.5" x14ac:dyDescent="0.35">
      <c r="C312" t="s">
        <v>299</v>
      </c>
      <c r="I312" s="6">
        <v>0.51</v>
      </c>
    </row>
    <row r="313" spans="3:9" ht="15.5" x14ac:dyDescent="0.35">
      <c r="C313" t="s">
        <v>53</v>
      </c>
      <c r="I313" s="5">
        <v>251618000000000</v>
      </c>
    </row>
    <row r="314" spans="3:9" ht="15.5" x14ac:dyDescent="0.35">
      <c r="C314" t="s">
        <v>301</v>
      </c>
      <c r="I314" s="5">
        <v>304122000000000</v>
      </c>
    </row>
    <row r="315" spans="3:9" ht="15.5" x14ac:dyDescent="0.35">
      <c r="C315" t="s">
        <v>302</v>
      </c>
      <c r="I315" s="5">
        <v>99060000000</v>
      </c>
    </row>
    <row r="316" spans="3:9" ht="15.5" x14ac:dyDescent="0.35">
      <c r="C316" t="s">
        <v>303</v>
      </c>
      <c r="I316" s="6">
        <v>0.4052</v>
      </c>
    </row>
    <row r="317" spans="3:9" ht="15.5" x14ac:dyDescent="0.35">
      <c r="C317" t="s">
        <v>305</v>
      </c>
      <c r="D317" s="6">
        <v>0.24010000000000001</v>
      </c>
    </row>
    <row r="318" spans="3:9" ht="15.5" x14ac:dyDescent="0.35">
      <c r="C318" t="s">
        <v>306</v>
      </c>
      <c r="D318" s="6">
        <v>0.1168</v>
      </c>
    </row>
    <row r="319" spans="3:9" ht="15.5" x14ac:dyDescent="0.35">
      <c r="C319" t="s">
        <v>307</v>
      </c>
      <c r="D319" s="6">
        <v>1.4999999999999999E-2</v>
      </c>
    </row>
    <row r="320" spans="3:9" ht="15.5" x14ac:dyDescent="0.35">
      <c r="C320" t="s">
        <v>309</v>
      </c>
      <c r="D320" s="6">
        <v>-0.21719999999999998</v>
      </c>
    </row>
    <row r="321" spans="3:9" ht="15.5" x14ac:dyDescent="0.35">
      <c r="C321" t="s">
        <v>310</v>
      </c>
      <c r="I321" s="6">
        <v>222.08</v>
      </c>
    </row>
    <row r="322" spans="3:9" ht="15.5" x14ac:dyDescent="0.35">
      <c r="C322" t="s">
        <v>311</v>
      </c>
      <c r="I322" s="6">
        <v>223.17</v>
      </c>
    </row>
    <row r="323" spans="3:9" ht="15.5" x14ac:dyDescent="0.35">
      <c r="C323" t="s">
        <v>312</v>
      </c>
      <c r="I323" s="6">
        <v>1.2723</v>
      </c>
    </row>
    <row r="324" spans="3:9" ht="15.5" x14ac:dyDescent="0.35">
      <c r="C324" t="s">
        <v>313</v>
      </c>
      <c r="I324" s="6">
        <v>8.7899999999999992E-2</v>
      </c>
    </row>
    <row r="325" spans="3:9" ht="15.5" x14ac:dyDescent="0.35">
      <c r="C325" t="s">
        <v>314</v>
      </c>
      <c r="I325" t="s">
        <v>1312</v>
      </c>
    </row>
    <row r="326" spans="3:9" ht="15.5" x14ac:dyDescent="0.35">
      <c r="C326" t="s">
        <v>316</v>
      </c>
      <c r="I326" s="5">
        <v>6</v>
      </c>
    </row>
    <row r="327" spans="3:9" ht="15.5" x14ac:dyDescent="0.35">
      <c r="C327" t="s">
        <v>317</v>
      </c>
      <c r="I327" s="6">
        <v>0.28000000000000003</v>
      </c>
    </row>
    <row r="328" spans="3:9" ht="15.5" x14ac:dyDescent="0.35">
      <c r="C328" t="s">
        <v>318</v>
      </c>
      <c r="I328" s="6">
        <v>0.99</v>
      </c>
    </row>
    <row r="329" spans="3:9" ht="15.5" x14ac:dyDescent="0.35">
      <c r="C329" t="s">
        <v>319</v>
      </c>
      <c r="I329" s="6">
        <v>0.48</v>
      </c>
    </row>
    <row r="330" spans="3:9" ht="15.5" x14ac:dyDescent="0.35">
      <c r="C330" t="s">
        <v>320</v>
      </c>
      <c r="I330" s="6">
        <v>0.64</v>
      </c>
    </row>
    <row r="331" spans="3:9" ht="15.5" x14ac:dyDescent="0.35">
      <c r="C331" t="s">
        <v>321</v>
      </c>
      <c r="I331" s="6">
        <v>0.44</v>
      </c>
    </row>
    <row r="332" spans="3:9" ht="15.5" x14ac:dyDescent="0.35">
      <c r="C332" t="s">
        <v>322</v>
      </c>
      <c r="I332" s="6">
        <v>0.34</v>
      </c>
    </row>
    <row r="333" spans="3:9" ht="15.5" x14ac:dyDescent="0.35">
      <c r="C333" t="s">
        <v>323</v>
      </c>
      <c r="I333" s="6">
        <v>0.63</v>
      </c>
    </row>
    <row r="334" spans="3:9" ht="15.5" x14ac:dyDescent="0.35">
      <c r="C334" t="s">
        <v>324</v>
      </c>
      <c r="I334" s="5">
        <v>147292000000000</v>
      </c>
    </row>
    <row r="335" spans="3:9" ht="15.5" x14ac:dyDescent="0.35">
      <c r="C335" t="s">
        <v>326</v>
      </c>
      <c r="I335" s="5">
        <v>72297000000000</v>
      </c>
    </row>
    <row r="336" spans="3:9" ht="15.5" x14ac:dyDescent="0.35">
      <c r="C336" t="s">
        <v>327</v>
      </c>
      <c r="I336" s="5">
        <v>16609000000000</v>
      </c>
    </row>
    <row r="337" spans="3:9" ht="15.5" x14ac:dyDescent="0.35">
      <c r="C337" t="s">
        <v>328</v>
      </c>
      <c r="D337" s="5">
        <v>37549000000000</v>
      </c>
    </row>
    <row r="338" spans="3:9" ht="15.5" x14ac:dyDescent="0.35">
      <c r="C338" t="s">
        <v>329</v>
      </c>
      <c r="D338" s="5">
        <v>289955000000000</v>
      </c>
    </row>
    <row r="339" spans="3:9" ht="15.5" x14ac:dyDescent="0.35">
      <c r="C339" t="s">
        <v>330</v>
      </c>
      <c r="D339" s="5">
        <v>134145000000000</v>
      </c>
    </row>
    <row r="340" spans="3:9" ht="15.5" x14ac:dyDescent="0.35">
      <c r="C340" t="s">
        <v>235</v>
      </c>
      <c r="D340" s="5">
        <v>-5681000000000</v>
      </c>
    </row>
    <row r="341" spans="3:9" ht="15.5" x14ac:dyDescent="0.35">
      <c r="C341" t="s">
        <v>234</v>
      </c>
      <c r="I341" s="5">
        <v>134492000000000</v>
      </c>
    </row>
    <row r="342" spans="3:9" ht="15.5" x14ac:dyDescent="0.35">
      <c r="C342" t="s">
        <v>233</v>
      </c>
      <c r="D342" s="5">
        <v>42009000000000</v>
      </c>
    </row>
    <row r="343" spans="3:9" ht="15.5" x14ac:dyDescent="0.35">
      <c r="C343" t="s">
        <v>232</v>
      </c>
      <c r="D343" s="5">
        <v>26726000000000</v>
      </c>
    </row>
    <row r="344" spans="3:9" ht="15.5" x14ac:dyDescent="0.35">
      <c r="C344" t="s">
        <v>23</v>
      </c>
      <c r="D344" s="5">
        <v>68735000000000</v>
      </c>
    </row>
    <row r="345" spans="3:9" ht="15.5" x14ac:dyDescent="0.35">
      <c r="C345" t="s">
        <v>20</v>
      </c>
      <c r="D345" s="5">
        <v>31186000000000</v>
      </c>
    </row>
    <row r="346" spans="3:9" ht="15.5" x14ac:dyDescent="0.35">
      <c r="C346" t="s">
        <v>331</v>
      </c>
      <c r="I346" s="5">
        <v>155810000000000</v>
      </c>
    </row>
    <row r="347" spans="3:9" ht="15.5" x14ac:dyDescent="0.35">
      <c r="C347" t="s">
        <v>332</v>
      </c>
      <c r="I347" s="5">
        <v>64356000000000</v>
      </c>
    </row>
    <row r="348" spans="3:9" ht="15.5" x14ac:dyDescent="0.35">
      <c r="C348" t="s">
        <v>333</v>
      </c>
      <c r="I348" s="5">
        <v>-24694000000000</v>
      </c>
    </row>
    <row r="349" spans="3:9" ht="15.5" x14ac:dyDescent="0.35">
      <c r="C349" t="s">
        <v>334</v>
      </c>
      <c r="I349" s="5">
        <v>-36838000000000</v>
      </c>
    </row>
    <row r="350" spans="3:9" ht="15.5" x14ac:dyDescent="0.35">
      <c r="C350" t="s">
        <v>335</v>
      </c>
      <c r="I350" s="5">
        <v>-24934000000000</v>
      </c>
    </row>
    <row r="351" spans="3:9" ht="15.5" x14ac:dyDescent="0.35">
      <c r="C351" t="s">
        <v>336</v>
      </c>
      <c r="I351" s="5">
        <v>39422000000000</v>
      </c>
    </row>
  </sheetData>
  <pageMargins left="0.7" right="0.7" top="0.75" bottom="0.75" header="0.3" footer="0.3"/>
  <ignoredErrors>
    <ignoredError sqref="A1:AA352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Z3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1313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1314</v>
      </c>
      <c r="D2" s="2" vm="315">
        <f ca="1">IFERROR(_xlfn.STOCKHISTORY("XIDX:" &amp; $C$1, D3, , 0, 0, 1), "Libur")</f>
        <v>125</v>
      </c>
      <c r="H2" s="2" vm="315">
        <f ca="1">IFERROR(INDEX(D2:G2,COUNT(D2:G2)),"")</f>
        <v>125</v>
      </c>
      <c r="I2" s="2" vm="354">
        <f t="shared" ref="I2:Z2" ca="1" si="0">IFERROR(_xlfn.STOCKHISTORY("XIDX:" &amp; $C$1, I1, , 0, 0, 1), "Libur")</f>
        <v>134</v>
      </c>
      <c r="J2" s="2" vm="355">
        <f t="shared" ca="1" si="0"/>
        <v>138</v>
      </c>
      <c r="K2" s="2" vm="356">
        <f t="shared" ca="1" si="0"/>
        <v>156</v>
      </c>
      <c r="L2" s="2" vm="357">
        <f t="shared" ca="1" si="0"/>
        <v>194.5</v>
      </c>
      <c r="M2" s="2" vm="148">
        <f t="shared" ca="1" si="0"/>
        <v>137</v>
      </c>
      <c r="N2" s="2" vm="358">
        <f t="shared" ca="1" si="0"/>
        <v>13.8</v>
      </c>
      <c r="O2" s="2" vm="359">
        <f t="shared" ca="1" si="0"/>
        <v>10.199999999999999</v>
      </c>
      <c r="P2" s="2" vm="204">
        <f t="shared" ca="1" si="0"/>
        <v>16</v>
      </c>
      <c r="Q2" s="2" vm="360">
        <f t="shared" ca="1" si="0"/>
        <v>22.9</v>
      </c>
      <c r="R2" s="2" vm="361">
        <f t="shared" ca="1" si="0"/>
        <v>35</v>
      </c>
      <c r="S2" s="2" vm="362">
        <f t="shared" ca="1" si="0"/>
        <v>39</v>
      </c>
      <c r="T2" s="2" vm="363">
        <f t="shared" ca="1" si="0"/>
        <v>44.3</v>
      </c>
      <c r="U2" s="2" vm="364">
        <f t="shared" ca="1" si="0"/>
        <v>4.2</v>
      </c>
      <c r="V2" s="2" t="str">
        <f t="shared" ca="1" si="0"/>
        <v>Libur</v>
      </c>
      <c r="W2" s="2" vm="365">
        <f t="shared" ca="1" si="0"/>
        <v>3.98</v>
      </c>
      <c r="X2" s="2" vm="366">
        <f t="shared" ca="1" si="0"/>
        <v>3.66</v>
      </c>
      <c r="Y2" s="2" vm="367">
        <f t="shared" ca="1" si="0"/>
        <v>4.0999999999999996</v>
      </c>
      <c r="Z2" s="2" vm="368">
        <f t="shared" ca="1" si="0"/>
        <v>4.4000000000000004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1139380000000</v>
      </c>
      <c r="H4" s="2">
        <f>IFERROR(SUM(D4:G4)*(4/MAX(1,COUNT(D4:G4))),"")</f>
        <v>4557520000000</v>
      </c>
      <c r="I4" s="2">
        <f t="shared" ref="I4:Z4" si="1">IFERROR(INDEX(I51:I500,MATCH($C$4,$C$51:$C$500,0)),"")</f>
        <v>4348392000000</v>
      </c>
      <c r="J4" s="2">
        <f t="shared" si="1"/>
        <v>4344406000000</v>
      </c>
      <c r="K4" s="2">
        <f t="shared" si="1"/>
        <v>4305684000000</v>
      </c>
      <c r="L4" s="2">
        <f t="shared" si="1"/>
        <v>4877926000000</v>
      </c>
      <c r="M4" s="2">
        <f t="shared" si="1"/>
        <v>3370324000000</v>
      </c>
      <c r="N4" s="2">
        <f t="shared" si="1"/>
        <v>2669618000000</v>
      </c>
      <c r="O4" s="2">
        <f t="shared" si="1"/>
        <v>2512269000000</v>
      </c>
      <c r="P4" s="2">
        <f t="shared" si="1"/>
        <v>2320004608926</v>
      </c>
      <c r="Q4" s="2">
        <f t="shared" si="1"/>
        <v>2000911017962</v>
      </c>
      <c r="R4" s="2">
        <f t="shared" si="1"/>
        <v>1671905016010</v>
      </c>
      <c r="S4" s="2">
        <f t="shared" si="1"/>
        <v>1621364339240</v>
      </c>
      <c r="T4" s="2">
        <f t="shared" si="1"/>
        <v>1687392837593</v>
      </c>
      <c r="U4" s="2">
        <f t="shared" si="1"/>
        <v>1383575094686</v>
      </c>
      <c r="V4" s="2">
        <f t="shared" si="1"/>
        <v>1086245875616</v>
      </c>
      <c r="W4" s="2">
        <f t="shared" si="1"/>
        <v>958477218198</v>
      </c>
      <c r="X4" s="2">
        <f t="shared" si="1"/>
        <v>967639922790</v>
      </c>
      <c r="Y4" s="2">
        <f t="shared" si="1"/>
        <v>988305539726</v>
      </c>
      <c r="Z4" s="2">
        <f t="shared" si="1"/>
        <v>1171594487534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157364000000</v>
      </c>
      <c r="H5" s="2">
        <f>IFERROR(SUM(D5:G5)*(4/MAX(1,COUNT(D5:G5))),"")</f>
        <v>629456000000</v>
      </c>
      <c r="I5" s="2">
        <f t="shared" ref="I5:Z5" si="2">IFERROR(INDEX(I51:I500,MATCH($C$5,$C$51:$C$500,0)),"")</f>
        <v>495800000000</v>
      </c>
      <c r="J5" s="2">
        <f t="shared" si="2"/>
        <v>687153000000</v>
      </c>
      <c r="K5" s="2">
        <f t="shared" si="2"/>
        <v>785196000000</v>
      </c>
      <c r="L5" s="2">
        <f t="shared" si="2"/>
        <v>1352388000000</v>
      </c>
      <c r="M5" s="2">
        <f t="shared" si="2"/>
        <v>703854000000</v>
      </c>
      <c r="N5" s="2">
        <f t="shared" si="2"/>
        <v>58830000000</v>
      </c>
      <c r="O5" s="2">
        <f t="shared" si="2"/>
        <v>100088000000</v>
      </c>
      <c r="P5" s="2">
        <f t="shared" si="2"/>
        <v>46124961278</v>
      </c>
      <c r="Q5" s="2">
        <f t="shared" si="2"/>
        <v>51355592345</v>
      </c>
      <c r="R5" s="2">
        <f t="shared" si="2"/>
        <v>227447860430</v>
      </c>
      <c r="S5" s="2">
        <f t="shared" si="2"/>
        <v>301219985647</v>
      </c>
      <c r="T5" s="2">
        <f t="shared" si="2"/>
        <v>195090092695</v>
      </c>
      <c r="U5" s="2">
        <f t="shared" si="2"/>
        <v>-1029705930</v>
      </c>
      <c r="V5" s="2">
        <f t="shared" si="2"/>
        <v>105502713846</v>
      </c>
      <c r="W5" s="2">
        <f t="shared" si="2"/>
        <v>33966235342</v>
      </c>
      <c r="X5" s="2">
        <f t="shared" si="2"/>
        <v>-114457408508</v>
      </c>
      <c r="Y5" s="2">
        <f t="shared" si="2"/>
        <v>-178950102688</v>
      </c>
      <c r="Z5" s="2">
        <f t="shared" si="2"/>
        <v>155190663887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3272915000000</v>
      </c>
      <c r="H6" s="2">
        <f>IFERROR(INDEX(D6:G6,COUNT(D6:G6)),"")</f>
        <v>3272915000000</v>
      </c>
      <c r="I6" s="2">
        <f t="shared" ref="I6:Z6" si="3">IFERROR(INDEX(I51:I500,MATCH($C$6,$C$51:$C$500,0)),"")</f>
        <v>3152175000000</v>
      </c>
      <c r="J6" s="2">
        <f t="shared" si="3"/>
        <v>2859576000000</v>
      </c>
      <c r="K6" s="2">
        <f t="shared" si="3"/>
        <v>2583044000000</v>
      </c>
      <c r="L6" s="2">
        <f t="shared" si="3"/>
        <v>2225546000000</v>
      </c>
      <c r="M6" s="2">
        <f t="shared" si="3"/>
        <v>1542050000000</v>
      </c>
      <c r="N6" s="2">
        <f t="shared" si="3"/>
        <v>1210945000000</v>
      </c>
      <c r="O6" s="2">
        <f t="shared" si="3"/>
        <v>1183157000000</v>
      </c>
      <c r="P6" s="2">
        <f t="shared" si="3"/>
        <v>1069414229516</v>
      </c>
      <c r="Q6" s="2">
        <f t="shared" si="3"/>
        <v>1022944320320</v>
      </c>
      <c r="R6" s="2">
        <f t="shared" si="3"/>
        <v>994675716237</v>
      </c>
      <c r="S6" s="2">
        <f t="shared" si="3"/>
        <v>814665760802</v>
      </c>
      <c r="T6" s="2">
        <f t="shared" si="3"/>
        <v>531890525935</v>
      </c>
      <c r="U6" s="2">
        <f t="shared" si="3"/>
        <v>336254419674</v>
      </c>
      <c r="V6" s="2">
        <f t="shared" si="3"/>
        <v>348904077560</v>
      </c>
      <c r="W6" s="2">
        <f t="shared" si="3"/>
        <v>243127775262</v>
      </c>
      <c r="X6" s="2">
        <f t="shared" si="3"/>
        <v>219344620652</v>
      </c>
      <c r="Y6" s="2">
        <f t="shared" si="3"/>
        <v>329000878230</v>
      </c>
      <c r="Z6" s="2">
        <f t="shared" si="3"/>
        <v>494552293472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57.05</v>
      </c>
      <c r="H7" s="3">
        <f>IFERROR(INDEX(D7:G7,COUNT(D7:G7)),"")</f>
        <v>57.05</v>
      </c>
      <c r="I7" s="3">
        <f t="shared" ref="I7:Z7" si="4">IFERROR(INDEX(I51:I500,MATCH($C$7,$C$51:$C$500,0))/1000000000,"")</f>
        <v>57.05</v>
      </c>
      <c r="J7" s="3">
        <f t="shared" si="4"/>
        <v>57.05</v>
      </c>
      <c r="K7" s="3">
        <f t="shared" si="4"/>
        <v>57.05</v>
      </c>
      <c r="L7" s="3">
        <f t="shared" si="4"/>
        <v>5.71</v>
      </c>
      <c r="M7" s="3">
        <f t="shared" si="4"/>
        <v>5.71</v>
      </c>
      <c r="N7" s="3">
        <f t="shared" si="4"/>
        <v>5.71</v>
      </c>
      <c r="O7" s="3">
        <f t="shared" si="4"/>
        <v>5.71</v>
      </c>
      <c r="P7" s="3">
        <f t="shared" si="4"/>
        <v>1.1399999999999999</v>
      </c>
      <c r="Q7" s="3">
        <f t="shared" si="4"/>
        <v>1.1399999999999999</v>
      </c>
      <c r="R7" s="3">
        <f t="shared" si="4"/>
        <v>1.1399999999999999</v>
      </c>
      <c r="S7" s="3">
        <f t="shared" si="4"/>
        <v>1.1399999999999999</v>
      </c>
      <c r="T7" s="3">
        <f t="shared" si="4"/>
        <v>1.1399999999999999</v>
      </c>
      <c r="U7" s="3">
        <f t="shared" si="4"/>
        <v>1.1399999999999999</v>
      </c>
      <c r="V7" s="3">
        <f t="shared" si="4"/>
        <v>1.1399999999999999</v>
      </c>
      <c r="W7" s="3">
        <f t="shared" si="4"/>
        <v>1.1399999999999999</v>
      </c>
      <c r="X7" s="3">
        <f t="shared" si="4"/>
        <v>1.1399999999999999</v>
      </c>
      <c r="Y7" s="3">
        <f t="shared" si="4"/>
        <v>1.1399999999999999</v>
      </c>
      <c r="Z7" s="3">
        <f t="shared" si="4"/>
        <v>1.1399999999999999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-559000000000</v>
      </c>
      <c r="H8" s="2">
        <f>IFERROR(INDEX(D8:G8,COUNT(D8:G8)),"")</f>
        <v>-559000000000</v>
      </c>
      <c r="I8" s="2">
        <f t="shared" ref="I8:Z8" si="5">IFERROR(INDEX(I51:I500,MATCH($C$8,$C$51:$C$500,0)),"")</f>
        <v>-861000000000</v>
      </c>
      <c r="J8" s="2">
        <f t="shared" si="5"/>
        <v>-721000000000</v>
      </c>
      <c r="K8" s="2">
        <f t="shared" si="5"/>
        <v>683000000000</v>
      </c>
      <c r="L8" s="2">
        <f t="shared" si="5"/>
        <v>1413000000000</v>
      </c>
      <c r="M8" s="2">
        <f t="shared" si="5"/>
        <v>205000000000</v>
      </c>
      <c r="N8" s="2">
        <f t="shared" si="5"/>
        <v>19000000000</v>
      </c>
      <c r="O8" s="2">
        <f t="shared" si="5"/>
        <v>146000000000</v>
      </c>
      <c r="P8" s="2">
        <f t="shared" si="5"/>
        <v>292000000000</v>
      </c>
      <c r="Q8" s="2">
        <f t="shared" si="5"/>
        <v>-76000000000</v>
      </c>
      <c r="R8" s="2">
        <f t="shared" si="5"/>
        <v>-455000000000</v>
      </c>
      <c r="S8" s="2">
        <f t="shared" si="5"/>
        <v>365000000000</v>
      </c>
      <c r="T8" s="2">
        <f t="shared" si="5"/>
        <v>240000000000</v>
      </c>
      <c r="U8" s="2">
        <f t="shared" si="5"/>
        <v>8000000000</v>
      </c>
      <c r="V8" s="2">
        <f t="shared" si="5"/>
        <v>-73000000000</v>
      </c>
      <c r="W8" s="2">
        <f t="shared" si="5"/>
        <v>129000000000</v>
      </c>
      <c r="X8" s="2">
        <f t="shared" si="5"/>
        <v>-21000000000</v>
      </c>
      <c r="Y8" s="2">
        <f t="shared" si="5"/>
        <v>-309000000000</v>
      </c>
      <c r="Z8" s="2">
        <f t="shared" si="5"/>
        <v>-44000000000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-9.8000000000000007</v>
      </c>
      <c r="H9" s="3">
        <f>IFERROR(INDEX(D9:G9,COUNT(D9:G9)),"")</f>
        <v>-9.8000000000000007</v>
      </c>
      <c r="I9" s="3">
        <f t="shared" ref="I9:Z9" si="6">IFERROR(INDEX(I51:I500,MATCH($C$9,$C$51:$C$500,0)),"")</f>
        <v>-15.1</v>
      </c>
      <c r="J9" s="3">
        <f t="shared" si="6"/>
        <v>-12.64</v>
      </c>
      <c r="K9" s="3">
        <f t="shared" si="6"/>
        <v>11.98</v>
      </c>
      <c r="L9" s="3">
        <f t="shared" si="6"/>
        <v>247.64</v>
      </c>
      <c r="M9" s="3">
        <f t="shared" si="6"/>
        <v>36.01</v>
      </c>
      <c r="N9" s="3">
        <f t="shared" si="6"/>
        <v>3.29</v>
      </c>
      <c r="O9" s="3">
        <f t="shared" si="6"/>
        <v>25.56</v>
      </c>
      <c r="P9" s="3">
        <f t="shared" si="6"/>
        <v>256.05</v>
      </c>
      <c r="Q9" s="3">
        <f t="shared" si="6"/>
        <v>-66.2</v>
      </c>
      <c r="R9" s="3">
        <f t="shared" si="6"/>
        <v>-398.85</v>
      </c>
      <c r="S9" s="3">
        <f t="shared" si="6"/>
        <v>319.83999999999997</v>
      </c>
      <c r="T9" s="3">
        <f t="shared" si="6"/>
        <v>210.44</v>
      </c>
      <c r="U9" s="3">
        <f t="shared" si="6"/>
        <v>7.32</v>
      </c>
      <c r="V9" s="3">
        <f t="shared" si="6"/>
        <v>-64.11</v>
      </c>
      <c r="W9" s="3">
        <f t="shared" si="6"/>
        <v>112.96</v>
      </c>
      <c r="X9" s="3">
        <f t="shared" si="6"/>
        <v>-18.829999999999998</v>
      </c>
      <c r="Y9" s="3">
        <f t="shared" si="6"/>
        <v>-271.11</v>
      </c>
      <c r="Z9" s="3">
        <f t="shared" si="6"/>
        <v>-38.97</v>
      </c>
    </row>
    <row r="10" spans="1:26" ht="15.5" x14ac:dyDescent="0.35">
      <c r="C10" t="s">
        <v>17</v>
      </c>
      <c r="D10" s="3">
        <f ca="1">IFERROR(IF(D9=0,"",D2/D9),"")</f>
        <v>-12.755102040816325</v>
      </c>
      <c r="I10" s="3">
        <f t="shared" ref="I10:Z10" ca="1" si="7">IFERROR(IF(I9=0,"",I2/I9),"")</f>
        <v>-8.8741721854304636</v>
      </c>
      <c r="J10" s="3">
        <f t="shared" ca="1" si="7"/>
        <v>-10.91772151898734</v>
      </c>
      <c r="K10" s="3">
        <f t="shared" ca="1" si="7"/>
        <v>13.021702838063439</v>
      </c>
      <c r="L10" s="3">
        <f t="shared" ca="1" si="7"/>
        <v>0.78541431109675341</v>
      </c>
      <c r="M10" s="3">
        <f t="shared" ca="1" si="7"/>
        <v>3.8044987503471259</v>
      </c>
      <c r="N10" s="3">
        <f t="shared" ca="1" si="7"/>
        <v>4.1945288753799392</v>
      </c>
      <c r="O10" s="3">
        <f t="shared" ca="1" si="7"/>
        <v>0.39906103286384975</v>
      </c>
      <c r="P10" s="3">
        <f t="shared" ca="1" si="7"/>
        <v>6.2487795352470218E-2</v>
      </c>
      <c r="Q10" s="3">
        <f t="shared" ca="1" si="7"/>
        <v>-0.34592145015105735</v>
      </c>
      <c r="R10" s="3">
        <f t="shared" ca="1" si="7"/>
        <v>-8.7752287827504064E-2</v>
      </c>
      <c r="S10" s="3">
        <f t="shared" ca="1" si="7"/>
        <v>0.12193596798399201</v>
      </c>
      <c r="T10" s="3">
        <f t="shared" ca="1" si="7"/>
        <v>0.21051130963695114</v>
      </c>
      <c r="U10" s="3">
        <f t="shared" ca="1" si="7"/>
        <v>0.57377049180327866</v>
      </c>
      <c r="V10" s="3" t="str">
        <f t="shared" ca="1" si="7"/>
        <v/>
      </c>
      <c r="W10" s="3">
        <f t="shared" ca="1" si="7"/>
        <v>3.5233711048158645E-2</v>
      </c>
      <c r="X10" s="3">
        <f t="shared" ca="1" si="7"/>
        <v>-0.19437068507700481</v>
      </c>
      <c r="Y10" s="3">
        <f t="shared" ca="1" si="7"/>
        <v>-1.5123012799232782E-2</v>
      </c>
      <c r="Z10" s="3">
        <f t="shared" ca="1" si="7"/>
        <v>-0.11290736463946627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303884000000</v>
      </c>
      <c r="H11" s="2">
        <f>IFERROR(INDEX(D11:G11,COUNT(D11:G11)),"")</f>
        <v>303884000000</v>
      </c>
      <c r="I11" s="2">
        <f t="shared" ref="I11:Z11" si="8">IFERROR(INDEX(I51:I500,MATCH($C$11,$C$51:$C$500,0)),"")</f>
        <v>479770000000</v>
      </c>
      <c r="J11" s="2">
        <f t="shared" si="8"/>
        <v>670732000000</v>
      </c>
      <c r="K11" s="2">
        <f t="shared" si="8"/>
        <v>883155000000</v>
      </c>
      <c r="L11" s="2">
        <f t="shared" si="8"/>
        <v>1290199000000</v>
      </c>
      <c r="M11" s="2">
        <f t="shared" si="8"/>
        <v>682387000000</v>
      </c>
      <c r="N11" s="2">
        <f t="shared" si="8"/>
        <v>120586000000</v>
      </c>
      <c r="O11" s="2">
        <f t="shared" si="8"/>
        <v>40281000000</v>
      </c>
      <c r="P11" s="2">
        <f t="shared" si="8"/>
        <v>40377301680</v>
      </c>
      <c r="Q11" s="2">
        <f t="shared" si="8"/>
        <v>16769071483</v>
      </c>
      <c r="R11" s="2">
        <f t="shared" si="8"/>
        <v>32967646232</v>
      </c>
      <c r="S11" s="2">
        <f t="shared" si="8"/>
        <v>24430338156</v>
      </c>
      <c r="T11" s="2">
        <f t="shared" si="8"/>
        <v>42880582983</v>
      </c>
      <c r="U11" s="2">
        <f t="shared" si="8"/>
        <v>53217306877</v>
      </c>
      <c r="V11" s="2">
        <f t="shared" si="8"/>
        <v>43333108689</v>
      </c>
      <c r="W11" s="2">
        <f t="shared" si="8"/>
        <v>33538421925</v>
      </c>
      <c r="X11" s="2">
        <f t="shared" si="8"/>
        <v>7019313499</v>
      </c>
      <c r="Y11" s="2">
        <f t="shared" si="8"/>
        <v>13444982084</v>
      </c>
      <c r="Z11" s="2">
        <f t="shared" si="8"/>
        <v>57660488724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1346000000000</v>
      </c>
      <c r="H12" s="2">
        <f>IFERROR(INDEX(D12:G12,COUNT(D12:G12)),"")</f>
        <v>1346000000000</v>
      </c>
      <c r="I12" s="2">
        <f t="shared" ref="I12:Z12" si="9">IFERROR(INDEX(I51:I500,MATCH($C$12,$C$51:$C$500,0)),"")</f>
        <v>1036000000000</v>
      </c>
      <c r="J12" s="2">
        <f t="shared" si="9"/>
        <v>317000000000</v>
      </c>
      <c r="K12" s="2">
        <f t="shared" si="9"/>
        <v>-42000000000</v>
      </c>
      <c r="L12" s="2">
        <f t="shared" si="9"/>
        <v>-228000000000</v>
      </c>
      <c r="M12" s="2">
        <f t="shared" si="9"/>
        <v>551000000000</v>
      </c>
      <c r="N12" s="2">
        <f t="shared" si="9"/>
        <v>1216000000000</v>
      </c>
      <c r="O12" s="2">
        <f t="shared" si="9"/>
        <v>1314000000000</v>
      </c>
      <c r="P12" s="2">
        <f t="shared" si="9"/>
        <v>1388000000000</v>
      </c>
      <c r="Q12" s="2">
        <f t="shared" si="9"/>
        <v>1642000000000</v>
      </c>
      <c r="R12" s="2">
        <f t="shared" si="9"/>
        <v>1334000000000</v>
      </c>
      <c r="S12" s="2">
        <f t="shared" si="9"/>
        <v>807000000000</v>
      </c>
      <c r="T12" s="2">
        <f t="shared" si="9"/>
        <v>875000000000</v>
      </c>
      <c r="U12" s="2">
        <f t="shared" si="9"/>
        <v>1099000000000</v>
      </c>
      <c r="V12" s="2">
        <f t="shared" si="9"/>
        <v>976000000000</v>
      </c>
      <c r="W12" s="2">
        <f t="shared" si="9"/>
        <v>600000000000</v>
      </c>
      <c r="X12" s="2">
        <f t="shared" si="9"/>
        <v>813000000000</v>
      </c>
      <c r="Y12" s="2">
        <f t="shared" si="9"/>
        <v>979000000000</v>
      </c>
      <c r="Z12" s="2">
        <f t="shared" si="9"/>
        <v>640000000000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1650000000000</v>
      </c>
      <c r="H13" s="2">
        <f>IFERROR(INDEX(D13:G13,COUNT(D13:G13)),"")</f>
        <v>1650000000000</v>
      </c>
      <c r="I13" s="2">
        <f t="shared" ref="I13:Z13" si="10">IFERROR(INDEX(I51:I500,MATCH($C$13,$C$51:$C$500,0)),"")</f>
        <v>1516000000000</v>
      </c>
      <c r="J13" s="2">
        <f t="shared" si="10"/>
        <v>988000000000</v>
      </c>
      <c r="K13" s="2">
        <f t="shared" si="10"/>
        <v>841000000000</v>
      </c>
      <c r="L13" s="2">
        <f t="shared" si="10"/>
        <v>1062000000000</v>
      </c>
      <c r="M13" s="2">
        <f t="shared" si="10"/>
        <v>1233000000000</v>
      </c>
      <c r="N13" s="2">
        <f t="shared" si="10"/>
        <v>1337000000000</v>
      </c>
      <c r="O13" s="2">
        <f t="shared" si="10"/>
        <v>1354000000000</v>
      </c>
      <c r="P13" s="2">
        <f t="shared" si="10"/>
        <v>1428000000000</v>
      </c>
      <c r="Q13" s="2">
        <f t="shared" si="10"/>
        <v>1659000000000</v>
      </c>
      <c r="R13" s="2">
        <f t="shared" si="10"/>
        <v>1367000000000</v>
      </c>
      <c r="S13" s="2">
        <f t="shared" si="10"/>
        <v>831000000000</v>
      </c>
      <c r="T13" s="2">
        <f t="shared" si="10"/>
        <v>918000000000</v>
      </c>
      <c r="U13" s="2">
        <f t="shared" si="10"/>
        <v>1152000000000</v>
      </c>
      <c r="V13" s="2">
        <f t="shared" si="10"/>
        <v>1020000000000</v>
      </c>
      <c r="W13" s="2">
        <f t="shared" si="10"/>
        <v>633000000000</v>
      </c>
      <c r="X13" s="2">
        <f t="shared" si="10"/>
        <v>820000000000</v>
      </c>
      <c r="Y13" s="2">
        <f t="shared" si="10"/>
        <v>993000000000</v>
      </c>
      <c r="Z13" s="2">
        <f t="shared" si="10"/>
        <v>698000000000</v>
      </c>
    </row>
    <row r="14" spans="1:26" ht="15.5" x14ac:dyDescent="0.35">
      <c r="C14" t="s">
        <v>26</v>
      </c>
      <c r="D14" s="2">
        <f>IFERROR(INDEX(D51:D500,MATCH($C$14,$C$51:$C$500,0)),"")</f>
        <v>-18096000000</v>
      </c>
      <c r="H14" s="2">
        <f>IFERROR(SUM(D14:G14)*(4/MAX(1,COUNT(D14:G14))),"")</f>
        <v>-72384000000</v>
      </c>
      <c r="I14" s="2">
        <f t="shared" ref="I14:Z14" si="11">IFERROR(INDEX(I51:I500,MATCH($C$14,$C$51:$C$500,0)),"")</f>
        <v>-87272000000</v>
      </c>
      <c r="J14" s="2">
        <f t="shared" si="11"/>
        <v>-84953000000</v>
      </c>
      <c r="K14" s="2">
        <f t="shared" si="11"/>
        <v>-90129000000</v>
      </c>
      <c r="L14" s="2">
        <f t="shared" si="11"/>
        <v>-113609000000</v>
      </c>
      <c r="M14" s="2">
        <f t="shared" si="11"/>
        <v>-152222000000</v>
      </c>
      <c r="N14" s="2">
        <f t="shared" si="11"/>
        <v>-166885000000</v>
      </c>
      <c r="O14" s="2">
        <f t="shared" si="11"/>
        <v>-124025000000</v>
      </c>
      <c r="P14" s="2">
        <f t="shared" si="11"/>
        <v>-131941776294</v>
      </c>
      <c r="Q14" s="2">
        <f t="shared" si="11"/>
        <v>-145568282324</v>
      </c>
      <c r="R14" s="2">
        <f t="shared" si="11"/>
        <v>-91100348680</v>
      </c>
      <c r="S14" s="2">
        <f t="shared" si="11"/>
        <v>-70672637820</v>
      </c>
      <c r="T14" s="2">
        <f t="shared" si="11"/>
        <v>-89338640854</v>
      </c>
      <c r="U14" s="2">
        <f t="shared" si="11"/>
        <v>-89408917103</v>
      </c>
      <c r="V14" s="2">
        <f t="shared" si="11"/>
        <v>-64084359134</v>
      </c>
      <c r="W14" s="2">
        <f t="shared" si="11"/>
        <v>-75932265243</v>
      </c>
      <c r="X14" s="2">
        <f t="shared" si="11"/>
        <v>0</v>
      </c>
      <c r="Y14" s="2">
        <f t="shared" si="11"/>
        <v>-90159096214</v>
      </c>
      <c r="Z14" s="2">
        <f t="shared" si="11"/>
        <v>-47241518348</v>
      </c>
    </row>
    <row r="15" spans="1:26" ht="15.5" x14ac:dyDescent="0.35">
      <c r="C15" t="s">
        <v>27</v>
      </c>
      <c r="D15" s="2">
        <f>IFERROR(INDEX(D51:D500,MATCH($C$15,$C$51:$C$500,0)),"")</f>
        <v>-5163000000</v>
      </c>
      <c r="H15" s="2">
        <f>IFERROR(SUM(D15:G15)*(4/MAX(1,COUNT(D15:G15))),"")</f>
        <v>-20652000000</v>
      </c>
      <c r="I15" s="2">
        <f t="shared" ref="I15:Z15" si="12">IFERROR(INDEX(I51:I500,MATCH($C$15,$C$51:$C$500,0)),"")</f>
        <v>-43668000000</v>
      </c>
      <c r="J15" s="2">
        <f t="shared" si="12"/>
        <v>-90256000000</v>
      </c>
      <c r="K15" s="2">
        <f t="shared" si="12"/>
        <v>-36054000000</v>
      </c>
      <c r="L15" s="2">
        <f t="shared" si="12"/>
        <v>-36201000000</v>
      </c>
      <c r="M15" s="2">
        <f t="shared" si="12"/>
        <v>-257437000000</v>
      </c>
      <c r="N15" s="2">
        <f t="shared" si="12"/>
        <v>15815000000</v>
      </c>
      <c r="O15" s="2">
        <f t="shared" si="12"/>
        <v>-46123000000</v>
      </c>
      <c r="P15" s="2">
        <f t="shared" si="12"/>
        <v>50358088701</v>
      </c>
      <c r="Q15" s="2">
        <f t="shared" si="12"/>
        <v>50445401665</v>
      </c>
      <c r="R15" s="2">
        <f t="shared" si="12"/>
        <v>-575487360</v>
      </c>
      <c r="S15" s="2">
        <f t="shared" si="12"/>
        <v>-466485613</v>
      </c>
      <c r="T15" s="2">
        <f t="shared" si="12"/>
        <v>-33061395697</v>
      </c>
      <c r="U15" s="2">
        <f t="shared" si="12"/>
        <v>-21102461372</v>
      </c>
      <c r="V15" s="2">
        <f t="shared" si="12"/>
        <v>-20712459083</v>
      </c>
      <c r="W15" s="2">
        <f t="shared" si="12"/>
        <v>-12505709263</v>
      </c>
      <c r="X15" s="2">
        <f t="shared" si="12"/>
        <v>-19788428409</v>
      </c>
      <c r="Y15" s="2">
        <f t="shared" si="12"/>
        <v>-8098703191</v>
      </c>
      <c r="Z15" s="2">
        <f t="shared" si="12"/>
        <v>-10229693523</v>
      </c>
    </row>
    <row r="16" spans="1:26" ht="15.5" x14ac:dyDescent="0.35">
      <c r="C16" t="s">
        <v>28</v>
      </c>
      <c r="D16" s="2">
        <f>IFERROR(INDEX(D51:D500,MATCH($C$16,$C$51:$C$500,0)),"")</f>
        <v>169402000000</v>
      </c>
      <c r="H16" s="2">
        <f>IFERROR(SUM(D16:G16)*(4/MAX(1,COUNT(D16:G16))),"")</f>
        <v>677608000000</v>
      </c>
      <c r="I16" s="2">
        <f t="shared" ref="I16:Z16" si="13">IFERROR(INDEX(I51:I500,MATCH($C$16,$C$51:$C$500,0)),"")</f>
        <v>596778000000</v>
      </c>
      <c r="J16" s="2">
        <f t="shared" si="13"/>
        <v>811755000000</v>
      </c>
      <c r="K16" s="2">
        <f t="shared" si="13"/>
        <v>850816000000</v>
      </c>
      <c r="L16" s="2">
        <f t="shared" si="13"/>
        <v>1450019000000</v>
      </c>
      <c r="M16" s="2">
        <f t="shared" si="13"/>
        <v>955058000000</v>
      </c>
      <c r="N16" s="2">
        <f t="shared" si="13"/>
        <v>36399000000</v>
      </c>
      <c r="O16" s="2">
        <f t="shared" si="13"/>
        <v>146738000000</v>
      </c>
      <c r="P16" s="2">
        <f t="shared" si="13"/>
        <v>-15539607249</v>
      </c>
      <c r="Q16" s="2">
        <f t="shared" si="13"/>
        <v>2912885693</v>
      </c>
      <c r="R16" s="2">
        <f t="shared" si="13"/>
        <v>232096636048</v>
      </c>
      <c r="S16" s="2">
        <f t="shared" si="13"/>
        <v>317640620854</v>
      </c>
      <c r="T16" s="2">
        <f t="shared" si="13"/>
        <v>236303224627</v>
      </c>
      <c r="U16" s="2">
        <f t="shared" si="13"/>
        <v>91921990122</v>
      </c>
      <c r="V16" s="2">
        <f t="shared" si="13"/>
        <v>140699565076</v>
      </c>
      <c r="W16" s="2">
        <f t="shared" si="13"/>
        <v>39122847317</v>
      </c>
      <c r="X16" s="2">
        <f t="shared" si="13"/>
        <v>-94706070189</v>
      </c>
      <c r="Y16" s="2">
        <f t="shared" si="13"/>
        <v>-170878578629</v>
      </c>
      <c r="Z16" s="2">
        <f t="shared" si="13"/>
        <v>165437644565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7131250000000</v>
      </c>
      <c r="H20" s="2">
        <f t="shared" ref="H20:Z20" ca="1" si="14">IFERROR(H21*H2,"")</f>
        <v>7131250000000</v>
      </c>
      <c r="I20" s="2">
        <f t="shared" ca="1" si="14"/>
        <v>7644700000000</v>
      </c>
      <c r="J20" s="2">
        <f t="shared" ca="1" si="14"/>
        <v>7872900000000</v>
      </c>
      <c r="K20" s="2">
        <f t="shared" ca="1" si="14"/>
        <v>8899800000000</v>
      </c>
      <c r="L20" s="2">
        <f t="shared" ca="1" si="14"/>
        <v>1110595000000</v>
      </c>
      <c r="M20" s="2">
        <f t="shared" ca="1" si="14"/>
        <v>782270000000</v>
      </c>
      <c r="N20" s="2">
        <f t="shared" ca="1" si="14"/>
        <v>78798000000</v>
      </c>
      <c r="O20" s="2">
        <f t="shared" ca="1" si="14"/>
        <v>58241999999.999992</v>
      </c>
      <c r="P20" s="2">
        <f t="shared" ca="1" si="14"/>
        <v>18240000000</v>
      </c>
      <c r="Q20" s="2">
        <f t="shared" ca="1" si="14"/>
        <v>26106000000</v>
      </c>
      <c r="R20" s="2">
        <f t="shared" ca="1" si="14"/>
        <v>39900000000</v>
      </c>
      <c r="S20" s="2">
        <f t="shared" ca="1" si="14"/>
        <v>44460000000</v>
      </c>
      <c r="T20" s="2">
        <f t="shared" ca="1" si="14"/>
        <v>50502000000</v>
      </c>
      <c r="U20" s="2">
        <f t="shared" ca="1" si="14"/>
        <v>4788000000</v>
      </c>
      <c r="V20" s="2" t="str">
        <f t="shared" ca="1" si="14"/>
        <v/>
      </c>
      <c r="W20" s="2">
        <f t="shared" ca="1" si="14"/>
        <v>4537200000</v>
      </c>
      <c r="X20" s="2">
        <f t="shared" ca="1" si="14"/>
        <v>4172400000</v>
      </c>
      <c r="Y20" s="2">
        <f t="shared" ca="1" si="14"/>
        <v>4674000000</v>
      </c>
      <c r="Z20" s="2">
        <f t="shared" ca="1" si="14"/>
        <v>5016000000</v>
      </c>
    </row>
    <row r="21" spans="1:26" ht="15.5" x14ac:dyDescent="0.35">
      <c r="C21" t="s">
        <v>11</v>
      </c>
      <c r="D21" s="2">
        <f>IFERROR(INDEX(D51:D500,MATCH($C$7,$C$51:$C$500,0)),"")</f>
        <v>57050000000</v>
      </c>
      <c r="H21" s="2">
        <f>IFERROR(INDEX(D21:G21,COUNT(D21:G21)),"")</f>
        <v>57050000000</v>
      </c>
      <c r="I21" s="2">
        <f t="shared" ref="I21:Z21" si="15">IFERROR(INDEX(I51:I500,MATCH($C$7,$C$51:$C$500,0)),"")</f>
        <v>57050000000</v>
      </c>
      <c r="J21" s="2">
        <f t="shared" si="15"/>
        <v>57050000000</v>
      </c>
      <c r="K21" s="2">
        <f t="shared" si="15"/>
        <v>57050000000</v>
      </c>
      <c r="L21" s="2">
        <f t="shared" si="15"/>
        <v>5710000000</v>
      </c>
      <c r="M21" s="2">
        <f t="shared" si="15"/>
        <v>5710000000</v>
      </c>
      <c r="N21" s="2">
        <f t="shared" si="15"/>
        <v>5710000000</v>
      </c>
      <c r="O21" s="2">
        <f t="shared" si="15"/>
        <v>5710000000</v>
      </c>
      <c r="P21" s="2">
        <f t="shared" si="15"/>
        <v>1140000000</v>
      </c>
      <c r="Q21" s="2">
        <f t="shared" si="15"/>
        <v>1140000000</v>
      </c>
      <c r="R21" s="2">
        <f t="shared" si="15"/>
        <v>1140000000</v>
      </c>
      <c r="S21" s="2">
        <f t="shared" si="15"/>
        <v>1140000000</v>
      </c>
      <c r="T21" s="2">
        <f t="shared" si="15"/>
        <v>1140000000</v>
      </c>
      <c r="U21" s="2">
        <f t="shared" si="15"/>
        <v>1140000000</v>
      </c>
      <c r="V21" s="2">
        <f t="shared" si="15"/>
        <v>1140000000</v>
      </c>
      <c r="W21" s="2">
        <f t="shared" si="15"/>
        <v>1140000000</v>
      </c>
      <c r="X21" s="2">
        <f t="shared" si="15"/>
        <v>1140000000</v>
      </c>
      <c r="Y21" s="2">
        <f t="shared" si="15"/>
        <v>1140000000</v>
      </c>
      <c r="Z21" s="2">
        <f t="shared" si="15"/>
        <v>1140000000</v>
      </c>
    </row>
    <row r="23" spans="1:26" ht="15.5" x14ac:dyDescent="0.35">
      <c r="B23" t="s">
        <v>54</v>
      </c>
      <c r="C23" t="s">
        <v>55</v>
      </c>
      <c r="D23" s="3">
        <f>IFERROR(D5/D6*100,"")</f>
        <v>4.8080686482844808</v>
      </c>
      <c r="H23" s="3">
        <f t="shared" ref="H23:Z23" si="16">IFERROR(H5/H6*100,"")</f>
        <v>19.232274593137923</v>
      </c>
      <c r="I23" s="3">
        <f t="shared" si="16"/>
        <v>15.728822162475117</v>
      </c>
      <c r="J23" s="3">
        <f t="shared" si="16"/>
        <v>24.029891144701175</v>
      </c>
      <c r="K23" s="3">
        <f t="shared" si="16"/>
        <v>30.398088456874913</v>
      </c>
      <c r="L23" s="3">
        <f t="shared" si="16"/>
        <v>60.766571439098541</v>
      </c>
      <c r="M23" s="3">
        <f t="shared" si="16"/>
        <v>45.64404526442074</v>
      </c>
      <c r="N23" s="3">
        <f t="shared" si="16"/>
        <v>4.8581892654084209</v>
      </c>
      <c r="O23" s="3">
        <f t="shared" si="16"/>
        <v>8.4594014150277612</v>
      </c>
      <c r="P23" s="3">
        <f t="shared" si="16"/>
        <v>4.3131052500466005</v>
      </c>
      <c r="Q23" s="3">
        <f t="shared" si="16"/>
        <v>5.0203702513285196</v>
      </c>
      <c r="R23" s="3">
        <f t="shared" si="16"/>
        <v>22.866533958471177</v>
      </c>
      <c r="S23" s="3">
        <f t="shared" si="16"/>
        <v>36.97467110320963</v>
      </c>
      <c r="T23" s="3">
        <f t="shared" si="16"/>
        <v>36.678617719699922</v>
      </c>
      <c r="U23" s="3">
        <f t="shared" si="16"/>
        <v>-0.30622822177275882</v>
      </c>
      <c r="V23" s="3">
        <f t="shared" si="16"/>
        <v>30.23831495000428</v>
      </c>
      <c r="W23" s="3">
        <f t="shared" si="16"/>
        <v>13.970528585389808</v>
      </c>
      <c r="X23" s="3">
        <f t="shared" si="16"/>
        <v>-52.181543439623155</v>
      </c>
      <c r="Y23" s="3">
        <f t="shared" si="16"/>
        <v>-54.391983283065414</v>
      </c>
      <c r="Z23" s="3">
        <f t="shared" si="16"/>
        <v>31.380031178803218</v>
      </c>
    </row>
    <row r="24" spans="1:26" ht="15.5" x14ac:dyDescent="0.35">
      <c r="C24" t="s">
        <v>56</v>
      </c>
      <c r="D24" s="4">
        <f>IFERROR(_xlfn.RRI(5,I23,D23),"")</f>
        <v>-0.21104017014016352</v>
      </c>
      <c r="H24" s="4">
        <f t="shared" ref="H24:Z24" si="17">IFERROR(_xlfn.RRI(5,M23,H23),"")</f>
        <v>-0.15874181105759777</v>
      </c>
      <c r="I24" s="4">
        <f t="shared" si="17"/>
        <v>0.26486552135460872</v>
      </c>
      <c r="J24" s="4">
        <f t="shared" si="17"/>
        <v>0.23220348845713557</v>
      </c>
      <c r="K24" s="4">
        <f t="shared" si="17"/>
        <v>0.47778496479697763</v>
      </c>
      <c r="L24" s="4">
        <f t="shared" si="17"/>
        <v>0.64659122702870753</v>
      </c>
      <c r="M24" s="4">
        <f t="shared" si="17"/>
        <v>0.14825080185897521</v>
      </c>
      <c r="N24" s="4">
        <f t="shared" si="17"/>
        <v>-0.33363217080881269</v>
      </c>
      <c r="O24" s="4">
        <f t="shared" si="17"/>
        <v>-0.25426361242363693</v>
      </c>
      <c r="P24" s="4" t="str">
        <f t="shared" si="17"/>
        <v/>
      </c>
      <c r="Q24" s="4">
        <f t="shared" si="17"/>
        <v>-0.30171030617927042</v>
      </c>
      <c r="R24" s="4">
        <f t="shared" si="17"/>
        <v>0.10356393846046474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2.75</v>
      </c>
      <c r="H25" s="3">
        <f>IFERROR(INDEX(D25:G25,COUNT(D25:G25)),"")</f>
        <v>2.75</v>
      </c>
      <c r="I25" s="3">
        <f t="shared" ref="I25:Z25" si="18">IFERROR(INDEX(I51:I500,MATCH($C$25,$C$51:$C$500,0)),"")</f>
        <v>8.75</v>
      </c>
      <c r="J25" s="3">
        <f t="shared" si="18"/>
        <v>11.8</v>
      </c>
      <c r="K25" s="3">
        <f t="shared" si="18"/>
        <v>13.72</v>
      </c>
      <c r="L25" s="3">
        <f t="shared" si="18"/>
        <v>239.2</v>
      </c>
      <c r="M25" s="3">
        <f t="shared" si="18"/>
        <v>121.94</v>
      </c>
      <c r="N25" s="3">
        <f t="shared" si="18"/>
        <v>11.01</v>
      </c>
      <c r="O25" s="3">
        <f t="shared" si="18"/>
        <v>16.3</v>
      </c>
      <c r="P25" s="3">
        <f t="shared" si="18"/>
        <v>30.22</v>
      </c>
      <c r="Q25" s="3">
        <f t="shared" si="18"/>
        <v>46.49</v>
      </c>
      <c r="R25" s="3">
        <f t="shared" si="18"/>
        <v>202.72</v>
      </c>
      <c r="S25" s="3">
        <f t="shared" si="18"/>
        <v>277.79000000000002</v>
      </c>
      <c r="T25" s="3">
        <f t="shared" si="18"/>
        <v>177.64</v>
      </c>
      <c r="U25" s="3">
        <f t="shared" si="18"/>
        <v>61.74</v>
      </c>
      <c r="V25" s="3">
        <f t="shared" si="18"/>
        <v>104.92</v>
      </c>
      <c r="W25" s="3">
        <f t="shared" si="18"/>
        <v>23.31</v>
      </c>
      <c r="X25" s="3">
        <f t="shared" si="18"/>
        <v>-100.34</v>
      </c>
      <c r="Y25" s="3">
        <f t="shared" si="18"/>
        <v>-156.86000000000001</v>
      </c>
      <c r="Z25" s="3">
        <f t="shared" si="18"/>
        <v>136.02000000000001</v>
      </c>
    </row>
    <row r="26" spans="1:26" ht="15.5" x14ac:dyDescent="0.35">
      <c r="C26" t="s">
        <v>59</v>
      </c>
      <c r="D26" s="4">
        <f>IFERROR(_xlfn.RRI(5,I25,D25),"")</f>
        <v>-0.20664981351208866</v>
      </c>
      <c r="H26" s="4">
        <f t="shared" ref="H26:Z26" si="19">IFERROR(_xlfn.RRI(5,M25,H25),"")</f>
        <v>-0.53157798210710205</v>
      </c>
      <c r="I26" s="4">
        <f t="shared" si="19"/>
        <v>-4.4910332341572157E-2</v>
      </c>
      <c r="J26" s="4">
        <f t="shared" si="19"/>
        <v>-6.2569929389289403E-2</v>
      </c>
      <c r="K26" s="4">
        <f t="shared" si="19"/>
        <v>-0.14609033280743244</v>
      </c>
      <c r="L26" s="4">
        <f t="shared" si="19"/>
        <v>0.3876512327492545</v>
      </c>
      <c r="M26" s="4">
        <f t="shared" si="19"/>
        <v>-9.6662751107572831E-2</v>
      </c>
      <c r="N26" s="4">
        <f t="shared" si="19"/>
        <v>-0.47565860853028796</v>
      </c>
      <c r="O26" s="4">
        <f t="shared" si="19"/>
        <v>-0.37980341866101719</v>
      </c>
      <c r="P26" s="4">
        <f t="shared" si="19"/>
        <v>-0.13314677955580645</v>
      </c>
      <c r="Q26" s="4">
        <f t="shared" si="19"/>
        <v>-0.150232234476255</v>
      </c>
      <c r="R26" s="4">
        <f t="shared" si="19"/>
        <v>0.54124210451800225</v>
      </c>
      <c r="S26" s="4" t="str">
        <f t="shared" si="19"/>
        <v/>
      </c>
      <c r="T26" s="4" t="str">
        <f t="shared" si="19"/>
        <v/>
      </c>
      <c r="U26" s="4">
        <f t="shared" si="19"/>
        <v>-0.14612800307699814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19.971603856266434</v>
      </c>
      <c r="H27" s="3">
        <f t="shared" ref="H27:Z27" si="20">IFERROR(H4/H21,"")</f>
        <v>79.886415425065735</v>
      </c>
      <c r="I27" s="3">
        <f t="shared" si="20"/>
        <v>76.220718667835229</v>
      </c>
      <c r="J27" s="3">
        <f t="shared" si="20"/>
        <v>76.150850131463628</v>
      </c>
      <c r="K27" s="3">
        <f t="shared" si="20"/>
        <v>75.472112182296229</v>
      </c>
      <c r="L27" s="3">
        <f t="shared" si="20"/>
        <v>854.27775831873907</v>
      </c>
      <c r="M27" s="3">
        <f t="shared" si="20"/>
        <v>590.24938704028023</v>
      </c>
      <c r="N27" s="3">
        <f t="shared" si="20"/>
        <v>467.53380035026271</v>
      </c>
      <c r="O27" s="3">
        <f t="shared" si="20"/>
        <v>439.97705779334501</v>
      </c>
      <c r="P27" s="3">
        <f t="shared" si="20"/>
        <v>2035.0917622157895</v>
      </c>
      <c r="Q27" s="3">
        <f t="shared" si="20"/>
        <v>1755.1851034754386</v>
      </c>
      <c r="R27" s="3">
        <f t="shared" si="20"/>
        <v>1466.5833473771929</v>
      </c>
      <c r="S27" s="3">
        <f t="shared" si="20"/>
        <v>1422.2494203859649</v>
      </c>
      <c r="T27" s="3">
        <f t="shared" si="20"/>
        <v>1480.1691557833333</v>
      </c>
      <c r="U27" s="3">
        <f t="shared" si="20"/>
        <v>1213.6623637596492</v>
      </c>
      <c r="V27" s="3">
        <f t="shared" si="20"/>
        <v>952.8472593122807</v>
      </c>
      <c r="W27" s="3">
        <f t="shared" si="20"/>
        <v>840.76948964736846</v>
      </c>
      <c r="X27" s="3">
        <f t="shared" si="20"/>
        <v>848.80694981578949</v>
      </c>
      <c r="Y27" s="3">
        <f t="shared" si="20"/>
        <v>866.93468397017546</v>
      </c>
      <c r="Z27" s="3">
        <f t="shared" si="20"/>
        <v>1027.7144627491227</v>
      </c>
    </row>
    <row r="28" spans="1:26" ht="15.5" x14ac:dyDescent="0.35">
      <c r="C28" t="s">
        <v>61</v>
      </c>
      <c r="D28" s="4">
        <f>IFERROR(_xlfn.RRI(5,I27,D27),"")</f>
        <v>-0.23498846998593959</v>
      </c>
      <c r="H28" s="4">
        <f t="shared" ref="H28:Z28" si="21">IFERROR(_xlfn.RRI(5,M27,H27),"")</f>
        <v>-0.32967181876135687</v>
      </c>
      <c r="I28" s="4">
        <f t="shared" si="21"/>
        <v>-0.30425193824354213</v>
      </c>
      <c r="J28" s="4">
        <f t="shared" si="21"/>
        <v>-0.29587632828165134</v>
      </c>
      <c r="K28" s="4">
        <f t="shared" si="21"/>
        <v>-0.48258322869941095</v>
      </c>
      <c r="L28" s="4">
        <f t="shared" si="21"/>
        <v>-0.13412493148606874</v>
      </c>
      <c r="M28" s="4">
        <f t="shared" si="21"/>
        <v>-0.16642293095569138</v>
      </c>
      <c r="N28" s="4">
        <f t="shared" si="21"/>
        <v>-0.19948873160895464</v>
      </c>
      <c r="O28" s="4">
        <f t="shared" si="21"/>
        <v>-0.21544438269851729</v>
      </c>
      <c r="P28" s="4">
        <f t="shared" si="21"/>
        <v>0.10891235539930721</v>
      </c>
      <c r="Q28" s="4">
        <f t="shared" si="21"/>
        <v>0.12995182269010885</v>
      </c>
      <c r="R28" s="4">
        <f t="shared" si="21"/>
        <v>0.11770182796758255</v>
      </c>
      <c r="S28" s="4">
        <f t="shared" si="21"/>
        <v>0.10874932317704422</v>
      </c>
      <c r="T28" s="4">
        <f t="shared" si="21"/>
        <v>0.11292268367523683</v>
      </c>
      <c r="U28" s="4">
        <f t="shared" si="21"/>
        <v>3.3820365598095092E-2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-0.68571428571428572</v>
      </c>
      <c r="I29" s="4">
        <f t="shared" si="22"/>
        <v>-0.25847457627118647</v>
      </c>
      <c r="J29" s="4">
        <f t="shared" si="22"/>
        <v>-0.1399416909620991</v>
      </c>
      <c r="K29" s="4">
        <f t="shared" si="22"/>
        <v>-0.94264214046822747</v>
      </c>
      <c r="L29" s="4">
        <f t="shared" si="22"/>
        <v>0.96162046908315557</v>
      </c>
      <c r="M29" s="4">
        <f t="shared" si="22"/>
        <v>10.075386012715713</v>
      </c>
      <c r="N29" s="4">
        <f t="shared" si="22"/>
        <v>-0.32453987730061357</v>
      </c>
      <c r="O29" s="4">
        <f t="shared" si="22"/>
        <v>-0.4606221045665122</v>
      </c>
      <c r="P29" s="4">
        <f t="shared" si="22"/>
        <v>-0.34996773499677353</v>
      </c>
      <c r="Q29" s="4">
        <f t="shared" si="22"/>
        <v>-0.77066890292028412</v>
      </c>
      <c r="R29" s="4">
        <f t="shared" si="22"/>
        <v>-0.27024010943518489</v>
      </c>
      <c r="S29" s="4">
        <f t="shared" si="22"/>
        <v>0.5637806800270212</v>
      </c>
      <c r="T29" s="4">
        <f t="shared" si="22"/>
        <v>1.8772270813087135</v>
      </c>
      <c r="U29" s="4">
        <f t="shared" si="22"/>
        <v>-0.4115516584064049</v>
      </c>
      <c r="V29" s="4">
        <f t="shared" si="22"/>
        <v>3.5010725010725015</v>
      </c>
      <c r="W29" s="4">
        <f t="shared" si="22"/>
        <v>-1.2323101455052821</v>
      </c>
      <c r="X29" s="4">
        <f t="shared" si="22"/>
        <v>-0.36032130562284842</v>
      </c>
      <c r="Y29" s="4">
        <f t="shared" si="22"/>
        <v>-2.1532127628289954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4.8093180191666342E-2</v>
      </c>
      <c r="I30" s="4">
        <f t="shared" si="23"/>
        <v>9.175017252070443E-4</v>
      </c>
      <c r="J30" s="4">
        <f t="shared" si="23"/>
        <v>8.9932284858805483E-3</v>
      </c>
      <c r="K30" s="4">
        <f t="shared" si="23"/>
        <v>-0.91165389541356079</v>
      </c>
      <c r="L30" s="4">
        <f t="shared" si="23"/>
        <v>0.44731663780692893</v>
      </c>
      <c r="M30" s="4">
        <f t="shared" si="23"/>
        <v>0.26247425661648971</v>
      </c>
      <c r="N30" s="4">
        <f t="shared" si="23"/>
        <v>6.2632226087254217E-2</v>
      </c>
      <c r="O30" s="4">
        <f t="shared" si="23"/>
        <v>-0.78380480626863624</v>
      </c>
      <c r="P30" s="4">
        <f t="shared" si="23"/>
        <v>0.1594741535728102</v>
      </c>
      <c r="Q30" s="4">
        <f t="shared" si="23"/>
        <v>0.19678510369995339</v>
      </c>
      <c r="R30" s="4">
        <f t="shared" si="23"/>
        <v>3.1171696297261894E-2</v>
      </c>
      <c r="S30" s="4">
        <f t="shared" si="23"/>
        <v>-3.9130483952502175E-2</v>
      </c>
      <c r="T30" s="4">
        <f t="shared" si="23"/>
        <v>0.2195889070812963</v>
      </c>
      <c r="U30" s="4">
        <f t="shared" si="23"/>
        <v>0.27372183935924033</v>
      </c>
      <c r="V30" s="4">
        <f t="shared" si="23"/>
        <v>0.1333038021062341</v>
      </c>
      <c r="W30" s="4">
        <f t="shared" si="23"/>
        <v>-9.4691262485131003E-3</v>
      </c>
      <c r="X30" s="4">
        <f t="shared" si="23"/>
        <v>-2.0910149852776679E-2</v>
      </c>
      <c r="Y30" s="4">
        <f t="shared" si="23"/>
        <v>-0.15644401690024237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55.54</v>
      </c>
      <c r="H32" s="3">
        <f>IFERROR(INDEX(D32:G32,COUNT(D32:G32)),"")</f>
        <v>55.54</v>
      </c>
      <c r="I32" s="3">
        <f t="shared" ref="I32:Z32" si="24">IFERROR(INDEX(I51:I500,MATCH($C$32,$C$51:$C$500,0)),"")</f>
        <v>52.78</v>
      </c>
      <c r="J32" s="3">
        <f t="shared" si="24"/>
        <v>48.08</v>
      </c>
      <c r="K32" s="3">
        <f t="shared" si="24"/>
        <v>44.01</v>
      </c>
      <c r="L32" s="3">
        <f t="shared" si="24"/>
        <v>382.65</v>
      </c>
      <c r="M32" s="3">
        <f t="shared" si="24"/>
        <v>269.18</v>
      </c>
      <c r="N32" s="3">
        <f t="shared" si="24"/>
        <v>211.48</v>
      </c>
      <c r="O32" s="3">
        <f t="shared" si="24"/>
        <v>204.74</v>
      </c>
      <c r="P32" s="3">
        <f t="shared" si="24"/>
        <v>935.98</v>
      </c>
      <c r="Q32" s="3">
        <f t="shared" si="24"/>
        <v>895.56</v>
      </c>
      <c r="R32" s="3">
        <f t="shared" si="24"/>
        <v>870.59</v>
      </c>
      <c r="S32" s="3">
        <f t="shared" si="24"/>
        <v>712.95</v>
      </c>
      <c r="T32" s="3">
        <f t="shared" si="24"/>
        <v>465.04</v>
      </c>
      <c r="U32" s="3">
        <f t="shared" si="24"/>
        <v>294.06</v>
      </c>
      <c r="V32" s="3">
        <f t="shared" si="24"/>
        <v>305.47000000000003</v>
      </c>
      <c r="W32" s="3">
        <f t="shared" si="24"/>
        <v>213.01</v>
      </c>
      <c r="X32" s="3">
        <f t="shared" si="24"/>
        <v>192.18</v>
      </c>
      <c r="Y32" s="3">
        <f t="shared" si="24"/>
        <v>288.25</v>
      </c>
      <c r="Z32" s="3">
        <f t="shared" si="24"/>
        <v>433.32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2.25</v>
      </c>
      <c r="H33" s="3">
        <f>IFERROR(INDEX(D33:G33,COUNT(D33:G33)),"")</f>
        <v>2.25</v>
      </c>
      <c r="I33" s="3">
        <f t="shared" ref="I33:Z33" si="25">IFERROR(INDEX(I51:I500,MATCH($C$33,$C$51:$C$500,0)),"")</f>
        <v>2.54</v>
      </c>
      <c r="J33" s="3">
        <f t="shared" si="25"/>
        <v>2.87</v>
      </c>
      <c r="K33" s="3">
        <f t="shared" si="25"/>
        <v>3.54</v>
      </c>
      <c r="L33" s="3">
        <f t="shared" si="25"/>
        <v>5.08</v>
      </c>
      <c r="M33" s="3">
        <f t="shared" si="25"/>
        <v>5.09</v>
      </c>
      <c r="N33" s="3">
        <f t="shared" si="25"/>
        <v>0.65</v>
      </c>
      <c r="O33" s="3">
        <f t="shared" si="25"/>
        <v>0.5</v>
      </c>
      <c r="P33" s="3">
        <f t="shared" si="25"/>
        <v>0.85</v>
      </c>
      <c r="Q33" s="3">
        <f t="shared" si="25"/>
        <v>1.28</v>
      </c>
      <c r="R33" s="3">
        <f t="shared" si="25"/>
        <v>2.0099999999999998</v>
      </c>
      <c r="S33" s="3">
        <f t="shared" si="25"/>
        <v>2.74</v>
      </c>
      <c r="T33" s="3">
        <f t="shared" si="25"/>
        <v>4.76</v>
      </c>
      <c r="U33" s="3">
        <f t="shared" si="25"/>
        <v>0.71</v>
      </c>
      <c r="V33" s="3">
        <f t="shared" si="25"/>
        <v>1.21</v>
      </c>
      <c r="W33" s="3">
        <f t="shared" si="25"/>
        <v>0.94</v>
      </c>
      <c r="X33" s="3">
        <f t="shared" si="25"/>
        <v>0.96</v>
      </c>
      <c r="Y33" s="3">
        <f t="shared" si="25"/>
        <v>0.73</v>
      </c>
      <c r="Z33" s="3">
        <f t="shared" si="25"/>
        <v>0.51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45.45</v>
      </c>
      <c r="H34" s="3">
        <f>IFERROR(INDEX(D34:G34,COUNT(D34:G34)),"")</f>
        <v>45.45</v>
      </c>
      <c r="I34" s="3">
        <f t="shared" ref="I34:Z34" si="26">IFERROR(INDEX(I51:I500,MATCH($C$34,$C$51:$C$500,0)),"")</f>
        <v>15.31</v>
      </c>
      <c r="J34" s="3">
        <f t="shared" si="26"/>
        <v>11.69</v>
      </c>
      <c r="K34" s="3">
        <f t="shared" si="26"/>
        <v>11.37</v>
      </c>
      <c r="L34" s="3">
        <f t="shared" si="26"/>
        <v>8.1300000000000008</v>
      </c>
      <c r="M34" s="3">
        <f t="shared" si="26"/>
        <v>11.24</v>
      </c>
      <c r="N34" s="3">
        <f t="shared" si="26"/>
        <v>12.53</v>
      </c>
      <c r="O34" s="3">
        <f t="shared" si="26"/>
        <v>6.26</v>
      </c>
      <c r="P34" s="3">
        <f t="shared" si="26"/>
        <v>26.47</v>
      </c>
      <c r="Q34" s="3">
        <f t="shared" si="26"/>
        <v>24.63</v>
      </c>
      <c r="R34" s="3">
        <f t="shared" si="26"/>
        <v>8.6300000000000008</v>
      </c>
      <c r="S34" s="3">
        <f t="shared" si="26"/>
        <v>7.02</v>
      </c>
      <c r="T34" s="3">
        <f t="shared" si="26"/>
        <v>12.47</v>
      </c>
      <c r="U34" s="3">
        <f t="shared" si="26"/>
        <v>3.4</v>
      </c>
      <c r="V34" s="3">
        <f t="shared" si="26"/>
        <v>3.53</v>
      </c>
      <c r="W34" s="3">
        <f t="shared" si="26"/>
        <v>8.58</v>
      </c>
      <c r="X34" s="3">
        <f t="shared" si="26"/>
        <v>-1.84</v>
      </c>
      <c r="Y34" s="3">
        <f t="shared" si="26"/>
        <v>-1.34</v>
      </c>
      <c r="Z34" s="3">
        <f t="shared" si="26"/>
        <v>1.62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6.26</v>
      </c>
      <c r="H35" s="3">
        <f>IFERROR(INDEX(D35:G35,COUNT(D35:G35)),"")</f>
        <v>6.26</v>
      </c>
      <c r="I35" s="3">
        <f t="shared" ref="I35:Z35" si="27">IFERROR(INDEX(I51:I500,MATCH($C$35,$C$51:$C$500,0)),"")</f>
        <v>1.76</v>
      </c>
      <c r="J35" s="3">
        <f t="shared" si="27"/>
        <v>1.81</v>
      </c>
      <c r="K35" s="3">
        <f t="shared" si="27"/>
        <v>2.0699999999999998</v>
      </c>
      <c r="L35" s="3">
        <f t="shared" si="27"/>
        <v>2.27</v>
      </c>
      <c r="M35" s="3">
        <f t="shared" si="27"/>
        <v>2.3199999999999998</v>
      </c>
      <c r="N35" s="3">
        <f t="shared" si="27"/>
        <v>0.28999999999999998</v>
      </c>
      <c r="O35" s="3">
        <f t="shared" si="27"/>
        <v>0.23</v>
      </c>
      <c r="P35" s="3">
        <f t="shared" si="27"/>
        <v>0.39</v>
      </c>
      <c r="Q35" s="3">
        <f t="shared" si="27"/>
        <v>0.65</v>
      </c>
      <c r="R35" s="3">
        <f t="shared" si="27"/>
        <v>1.19</v>
      </c>
      <c r="S35" s="3">
        <f t="shared" si="27"/>
        <v>1.37</v>
      </c>
      <c r="T35" s="3">
        <f t="shared" si="27"/>
        <v>1.5</v>
      </c>
      <c r="U35" s="3">
        <f t="shared" si="27"/>
        <v>0.17</v>
      </c>
      <c r="V35" s="3">
        <f t="shared" si="27"/>
        <v>0.39</v>
      </c>
      <c r="W35" s="3">
        <f t="shared" si="27"/>
        <v>0.24</v>
      </c>
      <c r="X35" s="3">
        <f t="shared" si="27"/>
        <v>0.22</v>
      </c>
      <c r="Y35" s="3">
        <f t="shared" si="27"/>
        <v>0.24</v>
      </c>
      <c r="Z35" s="3">
        <f t="shared" si="27"/>
        <v>0.21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0.7279000000000001</v>
      </c>
      <c r="I36" s="4">
        <f t="shared" si="28"/>
        <v>0.91420000000000001</v>
      </c>
      <c r="J36" s="4">
        <f t="shared" si="28"/>
        <v>0.33889999999999998</v>
      </c>
      <c r="K36" s="4">
        <f t="shared" si="28"/>
        <v>0.58320000000000005</v>
      </c>
      <c r="L36" s="4">
        <f t="shared" si="28"/>
        <v>0.55299999999999994</v>
      </c>
      <c r="M36" s="4">
        <f t="shared" si="28"/>
        <v>0.71870000000000001</v>
      </c>
      <c r="N36" s="4">
        <f t="shared" si="28"/>
        <v>3.9816000000000003</v>
      </c>
      <c r="O36" s="4">
        <f t="shared" si="28"/>
        <v>0.2208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8</v>
      </c>
      <c r="I37" s="3">
        <f t="shared" si="29"/>
        <v>8</v>
      </c>
      <c r="J37" s="3">
        <f t="shared" si="29"/>
        <v>4</v>
      </c>
      <c r="K37" s="3">
        <f t="shared" si="29"/>
        <v>8</v>
      </c>
      <c r="L37" s="3">
        <f t="shared" si="29"/>
        <v>13.23</v>
      </c>
      <c r="M37" s="3">
        <f t="shared" si="29"/>
        <v>8.76</v>
      </c>
      <c r="N37" s="3">
        <f t="shared" si="29"/>
        <v>4.38</v>
      </c>
      <c r="O37" s="3">
        <f t="shared" si="29"/>
        <v>0.36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1139380000000</v>
      </c>
      <c r="E51" s="5">
        <v>1153841000000</v>
      </c>
      <c r="F51" s="5">
        <v>1120350000000</v>
      </c>
      <c r="G51" s="5">
        <v>1034613000000</v>
      </c>
      <c r="I51" s="5">
        <v>4348392000000</v>
      </c>
      <c r="J51" s="5">
        <v>4344406000000</v>
      </c>
      <c r="K51" s="5">
        <v>4305684000000</v>
      </c>
      <c r="L51" s="5">
        <v>4877926000000</v>
      </c>
      <c r="M51" s="5">
        <v>3370324000000</v>
      </c>
      <c r="N51" s="5">
        <v>2669618000000</v>
      </c>
      <c r="O51" s="5">
        <v>2512269000000</v>
      </c>
      <c r="P51" s="5">
        <v>2320004608926</v>
      </c>
      <c r="Q51" s="5">
        <v>2000911017962</v>
      </c>
      <c r="R51" s="5">
        <v>1671905016010</v>
      </c>
      <c r="S51" s="5">
        <v>1621364339240</v>
      </c>
      <c r="T51" s="5">
        <v>1687392837593</v>
      </c>
      <c r="U51" s="5">
        <v>1383575094686</v>
      </c>
      <c r="V51" s="5">
        <v>1086245875616</v>
      </c>
      <c r="W51" s="5">
        <v>958477218198</v>
      </c>
      <c r="X51" s="5">
        <v>967639922790</v>
      </c>
      <c r="Y51" s="5">
        <v>988305539726</v>
      </c>
      <c r="Z51" s="5">
        <v>1171594487534</v>
      </c>
    </row>
    <row r="52" spans="2:26" ht="15.5" x14ac:dyDescent="0.35">
      <c r="C52" t="s">
        <v>86</v>
      </c>
      <c r="D52" s="5">
        <v>-893964000000</v>
      </c>
      <c r="E52" s="5">
        <v>-924133000000</v>
      </c>
      <c r="F52" s="5">
        <v>-949615000000</v>
      </c>
      <c r="G52" s="5">
        <v>-860376000000</v>
      </c>
      <c r="I52" s="5">
        <v>-3550845000000</v>
      </c>
      <c r="J52" s="5">
        <v>-3444217000000</v>
      </c>
      <c r="K52" s="5">
        <v>-3191753000000</v>
      </c>
      <c r="L52" s="5">
        <v>-3112868000000</v>
      </c>
      <c r="M52" s="5">
        <v>-2639309000000</v>
      </c>
      <c r="N52" s="5">
        <v>-2249132000000</v>
      </c>
      <c r="O52" s="5">
        <v>-2146926000000</v>
      </c>
      <c r="P52" s="5">
        <v>-2091798107586</v>
      </c>
      <c r="Q52" s="5">
        <v>-1729129837657</v>
      </c>
      <c r="R52" s="5">
        <v>-1227850405646</v>
      </c>
      <c r="S52" s="5">
        <v>-1167670831130</v>
      </c>
      <c r="T52" s="5">
        <v>-1299539089112</v>
      </c>
      <c r="U52" s="5">
        <v>-1183162884839</v>
      </c>
      <c r="V52" s="5">
        <v>-890028158886</v>
      </c>
      <c r="W52" s="5">
        <v>-749371576751</v>
      </c>
      <c r="X52" s="5">
        <v>-944643499230</v>
      </c>
      <c r="Y52" s="5">
        <v>-966650974948</v>
      </c>
      <c r="Z52" s="5">
        <v>-879518393587</v>
      </c>
    </row>
    <row r="53" spans="2:26" ht="15.5" x14ac:dyDescent="0.35">
      <c r="C53" t="s">
        <v>87</v>
      </c>
      <c r="D53" s="5">
        <v>245416000000</v>
      </c>
      <c r="E53" s="5">
        <v>229708000000</v>
      </c>
      <c r="F53" s="5">
        <v>170735000000</v>
      </c>
      <c r="G53" s="5">
        <v>174237000000</v>
      </c>
      <c r="I53" s="5">
        <v>797547000000</v>
      </c>
      <c r="J53" s="5">
        <v>900189000000</v>
      </c>
      <c r="K53" s="5">
        <v>1113931000000</v>
      </c>
      <c r="L53" s="5">
        <v>1765058000000</v>
      </c>
      <c r="M53" s="5">
        <v>731015000000</v>
      </c>
      <c r="N53" s="5">
        <v>420486000000</v>
      </c>
      <c r="O53" s="5">
        <v>365343000000</v>
      </c>
      <c r="P53" s="5">
        <v>228206501340</v>
      </c>
      <c r="Q53" s="5">
        <v>271781180305</v>
      </c>
      <c r="R53" s="5">
        <v>444054610364</v>
      </c>
      <c r="S53" s="5">
        <v>453693508110</v>
      </c>
      <c r="T53" s="5">
        <v>387853748481</v>
      </c>
      <c r="U53" s="5">
        <v>200412209847</v>
      </c>
      <c r="V53" s="5">
        <v>196217716730</v>
      </c>
      <c r="W53" s="5">
        <v>209105641447</v>
      </c>
      <c r="X53" s="5">
        <v>22996423560</v>
      </c>
      <c r="Y53" s="5">
        <v>21654564778</v>
      </c>
      <c r="Z53" s="5">
        <v>292076093947</v>
      </c>
    </row>
    <row r="54" spans="2:26" ht="15.5" x14ac:dyDescent="0.35">
      <c r="C54" t="s">
        <v>88</v>
      </c>
      <c r="D54" s="5">
        <v>-46836000000</v>
      </c>
      <c r="E54" s="5">
        <v>-26063000000</v>
      </c>
      <c r="F54" s="5">
        <v>-41909000000</v>
      </c>
      <c r="G54" s="5">
        <v>43367000000</v>
      </c>
      <c r="I54" s="5">
        <v>-70980000000</v>
      </c>
      <c r="J54" s="5">
        <v>17705000000</v>
      </c>
      <c r="K54" s="5">
        <v>-147551000000</v>
      </c>
      <c r="L54" s="5">
        <v>-193213000000</v>
      </c>
      <c r="M54" s="5">
        <v>400891000000</v>
      </c>
      <c r="N54" s="5">
        <v>-159588000000</v>
      </c>
      <c r="O54" s="5">
        <v>-105741000000</v>
      </c>
      <c r="P54" s="5">
        <v>-93192524268</v>
      </c>
      <c r="Q54" s="5">
        <v>-119290786604</v>
      </c>
      <c r="R54" s="5">
        <v>-142879799585</v>
      </c>
      <c r="S54" s="5">
        <v>-58723902459</v>
      </c>
      <c r="T54" s="5">
        <v>-63655373663</v>
      </c>
      <c r="U54" s="5">
        <v>-64758578109</v>
      </c>
      <c r="V54" s="5">
        <v>-72049298073</v>
      </c>
      <c r="W54" s="5">
        <v>-57766375660</v>
      </c>
      <c r="X54" s="5">
        <v>-60721014125</v>
      </c>
      <c r="Y54" s="5">
        <v>-58405695199</v>
      </c>
      <c r="Z54" s="5">
        <v>-60649403090</v>
      </c>
    </row>
    <row r="55" spans="2:26" ht="15.5" x14ac:dyDescent="0.35">
      <c r="C55" t="s">
        <v>438</v>
      </c>
      <c r="D55" s="5">
        <v>-55537000000</v>
      </c>
      <c r="E55" s="5">
        <v>-52532000000</v>
      </c>
      <c r="F55" s="5">
        <v>-46028000000</v>
      </c>
      <c r="G55" s="5">
        <v>-60679000000</v>
      </c>
      <c r="I55" s="5">
        <v>-214434000000</v>
      </c>
      <c r="J55" s="5">
        <v>-227096000000</v>
      </c>
      <c r="K55" s="5">
        <v>-184446000000</v>
      </c>
      <c r="L55" s="5">
        <v>-228321000000</v>
      </c>
      <c r="M55" s="5">
        <v>-181469000000</v>
      </c>
      <c r="N55" s="5">
        <v>-159252000000</v>
      </c>
      <c r="O55" s="5">
        <v>-123382000000</v>
      </c>
      <c r="P55" s="5">
        <v>-112747912121</v>
      </c>
      <c r="Q55" s="5">
        <v>-117577910444</v>
      </c>
      <c r="R55" s="5">
        <v>-110080441402</v>
      </c>
      <c r="S55" s="5">
        <v>-96626647995</v>
      </c>
      <c r="T55" s="5">
        <v>-72282770244</v>
      </c>
      <c r="U55" s="5">
        <v>-74618523500</v>
      </c>
      <c r="V55" s="5">
        <v>-73824040454</v>
      </c>
      <c r="W55" s="5">
        <v>-67679448558</v>
      </c>
      <c r="X55" s="5">
        <v>-60721014125</v>
      </c>
      <c r="Y55" s="5">
        <v>-58405695199</v>
      </c>
      <c r="Z55" s="5">
        <v>-60649403090</v>
      </c>
    </row>
    <row r="56" spans="2:26" ht="15.5" x14ac:dyDescent="0.35">
      <c r="C56" t="s">
        <v>339</v>
      </c>
      <c r="P56" s="5">
        <v>15315101406</v>
      </c>
      <c r="Q56" s="5">
        <v>2185078602</v>
      </c>
      <c r="R56" s="5">
        <v>2672501813</v>
      </c>
      <c r="S56" s="5">
        <v>24009312881</v>
      </c>
      <c r="T56" s="5">
        <v>-1200038466</v>
      </c>
      <c r="U56" s="5">
        <v>13648520352</v>
      </c>
      <c r="V56" s="5">
        <v>65387832983</v>
      </c>
      <c r="W56" s="5">
        <v>-44175454538</v>
      </c>
      <c r="Y56" s="5">
        <v>-22325943950</v>
      </c>
      <c r="Z56" s="5">
        <v>364889424</v>
      </c>
    </row>
    <row r="57" spans="2:26" ht="15.5" x14ac:dyDescent="0.35">
      <c r="C57" t="s">
        <v>1315</v>
      </c>
      <c r="D57" s="5">
        <v>4924000000</v>
      </c>
      <c r="E57" s="5">
        <v>7377000000</v>
      </c>
      <c r="F57" s="5">
        <v>4455000000</v>
      </c>
      <c r="G57" s="5">
        <v>4176000000</v>
      </c>
      <c r="I57" s="5">
        <v>19655000000</v>
      </c>
      <c r="J57" s="5">
        <v>15773000000</v>
      </c>
      <c r="K57" s="5">
        <v>5022000000</v>
      </c>
      <c r="L57" s="5">
        <v>11147000000</v>
      </c>
      <c r="M57" s="5">
        <v>-1647000000</v>
      </c>
      <c r="O57" s="5">
        <v>79000000</v>
      </c>
      <c r="P57" s="5">
        <v>1005712290</v>
      </c>
    </row>
    <row r="58" spans="2:26" ht="15.5" x14ac:dyDescent="0.35">
      <c r="C58" t="s">
        <v>91</v>
      </c>
      <c r="E58" s="5">
        <v>2242000000</v>
      </c>
      <c r="F58" s="5">
        <v>-947000000</v>
      </c>
      <c r="G58" s="5">
        <v>-733000000</v>
      </c>
      <c r="J58" s="5">
        <v>-3664000000</v>
      </c>
      <c r="K58" s="5">
        <v>-4953000000</v>
      </c>
      <c r="L58" s="5">
        <v>-1884000000</v>
      </c>
      <c r="M58" s="5">
        <v>-208000000</v>
      </c>
      <c r="N58" s="5">
        <v>-371000000</v>
      </c>
      <c r="O58" s="5">
        <v>-7273000000</v>
      </c>
      <c r="P58" s="5">
        <v>5441366189</v>
      </c>
      <c r="Q58" s="5">
        <v>9171145295</v>
      </c>
      <c r="R58" s="5">
        <v>9159299781</v>
      </c>
      <c r="S58" s="5">
        <v>-237565128</v>
      </c>
      <c r="X58" s="5">
        <v>-56981479624</v>
      </c>
      <c r="Y58" s="5">
        <v>-15671941151</v>
      </c>
      <c r="Z58" s="5">
        <v>-11772719530</v>
      </c>
    </row>
    <row r="59" spans="2:26" ht="15.5" x14ac:dyDescent="0.35">
      <c r="C59" t="s">
        <v>92</v>
      </c>
      <c r="D59" s="5">
        <v>198580000000</v>
      </c>
      <c r="E59" s="5">
        <v>203645000000</v>
      </c>
      <c r="F59" s="5">
        <v>128826000000</v>
      </c>
      <c r="G59" s="5">
        <v>217604000000</v>
      </c>
      <c r="I59" s="5">
        <v>726567000000</v>
      </c>
      <c r="J59" s="5">
        <v>917894000000</v>
      </c>
      <c r="K59" s="5">
        <v>966380000000</v>
      </c>
      <c r="L59" s="5">
        <v>1571845000000</v>
      </c>
      <c r="M59" s="5">
        <v>1131906000000</v>
      </c>
      <c r="N59" s="5">
        <v>260898000000</v>
      </c>
      <c r="O59" s="5">
        <v>259602000000</v>
      </c>
      <c r="P59" s="5">
        <v>135013977072</v>
      </c>
      <c r="Q59" s="5">
        <v>152490393701</v>
      </c>
      <c r="R59" s="5">
        <v>301174810779</v>
      </c>
      <c r="S59" s="5">
        <v>394969605651</v>
      </c>
      <c r="T59" s="5">
        <v>324198374818</v>
      </c>
      <c r="U59" s="5">
        <v>135653631738</v>
      </c>
      <c r="V59" s="5">
        <v>124168418657</v>
      </c>
      <c r="W59" s="5">
        <v>151339265787</v>
      </c>
      <c r="X59" s="5">
        <v>-37724590565</v>
      </c>
      <c r="Y59" s="5">
        <v>-36751130421</v>
      </c>
      <c r="Z59" s="5">
        <v>231426690857</v>
      </c>
    </row>
    <row r="60" spans="2:26" ht="15.5" x14ac:dyDescent="0.35">
      <c r="C60" t="s">
        <v>93</v>
      </c>
      <c r="D60" s="5">
        <v>-29178000000</v>
      </c>
      <c r="E60" s="5">
        <v>-45532000000</v>
      </c>
      <c r="F60" s="5">
        <v>-31373000000</v>
      </c>
      <c r="G60" s="5">
        <v>-33898000000</v>
      </c>
      <c r="I60" s="5">
        <v>-129789000000</v>
      </c>
      <c r="J60" s="5">
        <v>-106139000000</v>
      </c>
      <c r="K60" s="5">
        <v>-115564000000</v>
      </c>
      <c r="L60" s="5">
        <v>-121826000000</v>
      </c>
      <c r="M60" s="5">
        <v>-176848000000</v>
      </c>
      <c r="N60" s="5">
        <v>-224499000000</v>
      </c>
      <c r="O60" s="5">
        <v>-112864000000</v>
      </c>
      <c r="P60" s="5">
        <v>-150553584321</v>
      </c>
      <c r="Q60" s="5">
        <v>-149577508008</v>
      </c>
      <c r="R60" s="5">
        <v>-69078174731</v>
      </c>
      <c r="S60" s="5">
        <v>-77328984797</v>
      </c>
      <c r="T60" s="5">
        <v>-87895150191</v>
      </c>
      <c r="U60" s="5">
        <v>-43731641616</v>
      </c>
      <c r="V60" s="5">
        <v>16531146419</v>
      </c>
      <c r="W60" s="5">
        <v>-112216418470</v>
      </c>
      <c r="X60" s="5">
        <v>-56981479624</v>
      </c>
      <c r="Y60" s="5">
        <v>-134127448208</v>
      </c>
      <c r="Z60" s="5">
        <v>-65989046292</v>
      </c>
    </row>
    <row r="61" spans="2:26" ht="15.5" x14ac:dyDescent="0.35">
      <c r="C61" t="s">
        <v>96</v>
      </c>
      <c r="D61" s="5">
        <v>410000000</v>
      </c>
      <c r="E61" s="5">
        <v>-5253000000</v>
      </c>
      <c r="F61" s="5">
        <v>2909000000</v>
      </c>
      <c r="G61" s="5">
        <v>-3958000000</v>
      </c>
      <c r="I61" s="5">
        <v>-1553000000</v>
      </c>
      <c r="J61" s="5">
        <v>14402000000</v>
      </c>
      <c r="K61" s="5">
        <v>5581000000</v>
      </c>
      <c r="L61" s="5">
        <v>38833000000</v>
      </c>
      <c r="M61" s="5">
        <v>14805000000</v>
      </c>
      <c r="N61" s="5">
        <v>-26592000000</v>
      </c>
      <c r="O61" s="5">
        <v>37605000000</v>
      </c>
      <c r="P61" s="5">
        <v>-20517108667</v>
      </c>
      <c r="Q61" s="5">
        <v>415691976</v>
      </c>
      <c r="R61" s="5">
        <v>9057492012</v>
      </c>
      <c r="S61" s="5">
        <v>-20635915370</v>
      </c>
      <c r="T61" s="5">
        <v>2218431247</v>
      </c>
      <c r="U61" s="5">
        <v>31550348550</v>
      </c>
      <c r="V61" s="5">
        <v>14918894991</v>
      </c>
      <c r="W61" s="5">
        <v>6274686859</v>
      </c>
      <c r="Y61" s="5">
        <v>24160741410</v>
      </c>
      <c r="Z61" s="5">
        <v>-4614922195</v>
      </c>
    </row>
    <row r="62" spans="2:26" ht="15.5" x14ac:dyDescent="0.35">
      <c r="C62" t="s">
        <v>94</v>
      </c>
      <c r="D62" s="5">
        <v>2378000000</v>
      </c>
      <c r="E62" s="5">
        <v>239000000</v>
      </c>
      <c r="F62" s="5">
        <v>4739000000</v>
      </c>
      <c r="G62" s="5">
        <v>3661000000</v>
      </c>
      <c r="I62" s="5">
        <v>11451000000</v>
      </c>
      <c r="J62" s="5">
        <v>18321000000</v>
      </c>
      <c r="K62" s="5">
        <v>24764000000</v>
      </c>
      <c r="L62" s="5">
        <v>9420000000</v>
      </c>
      <c r="M62" s="5">
        <v>1044000000</v>
      </c>
      <c r="N62" s="5">
        <v>1853000000</v>
      </c>
      <c r="O62" s="5">
        <v>2512000000</v>
      </c>
      <c r="P62" s="5">
        <v>735984603</v>
      </c>
      <c r="Q62" s="5">
        <v>614258490</v>
      </c>
      <c r="R62" s="5">
        <v>1132880343</v>
      </c>
      <c r="S62" s="5">
        <v>1187825640</v>
      </c>
      <c r="T62" s="5">
        <v>425097882</v>
      </c>
      <c r="U62" s="5">
        <v>478406585</v>
      </c>
      <c r="V62" s="5">
        <v>308777579</v>
      </c>
      <c r="W62" s="5">
        <v>1616614452</v>
      </c>
      <c r="Y62" s="5">
        <v>358087536</v>
      </c>
      <c r="Z62" s="5">
        <v>566873546</v>
      </c>
    </row>
    <row r="63" spans="2:26" ht="15.5" x14ac:dyDescent="0.35">
      <c r="C63" t="s">
        <v>26</v>
      </c>
      <c r="D63" s="5">
        <v>-18096000000</v>
      </c>
      <c r="E63" s="5">
        <v>-28383000000</v>
      </c>
      <c r="F63" s="5">
        <v>-24804000000</v>
      </c>
      <c r="G63" s="5">
        <v>-20352000000</v>
      </c>
      <c r="I63" s="5">
        <v>-87272000000</v>
      </c>
      <c r="J63" s="5">
        <v>-84953000000</v>
      </c>
      <c r="K63" s="5">
        <v>-90129000000</v>
      </c>
      <c r="L63" s="5">
        <v>-113609000000</v>
      </c>
      <c r="M63" s="5">
        <v>-152222000000</v>
      </c>
      <c r="N63" s="5">
        <v>-166885000000</v>
      </c>
      <c r="O63" s="5">
        <v>-124025000000</v>
      </c>
      <c r="P63" s="5">
        <v>-131941776294</v>
      </c>
      <c r="Q63" s="5">
        <v>-145568282324</v>
      </c>
      <c r="R63" s="5">
        <v>-91100348680</v>
      </c>
      <c r="S63" s="5">
        <v>-70672637820</v>
      </c>
      <c r="T63" s="5">
        <v>-89338640854</v>
      </c>
      <c r="U63" s="5">
        <v>-89408917103</v>
      </c>
      <c r="V63" s="5">
        <v>-64084359134</v>
      </c>
      <c r="W63" s="5">
        <v>-75932265243</v>
      </c>
      <c r="Y63" s="5">
        <v>-90159096214</v>
      </c>
      <c r="Z63" s="5">
        <v>-47241518348</v>
      </c>
    </row>
    <row r="64" spans="2:26" ht="15.5" x14ac:dyDescent="0.35">
      <c r="C64" t="s">
        <v>1316</v>
      </c>
      <c r="Y64" s="5">
        <v>-30489295839</v>
      </c>
      <c r="Z64" s="5">
        <v>-3291649189</v>
      </c>
    </row>
    <row r="65" spans="3:26" ht="15.5" x14ac:dyDescent="0.35">
      <c r="C65" t="s">
        <v>924</v>
      </c>
      <c r="S65" s="5">
        <v>-10980005000</v>
      </c>
    </row>
    <row r="66" spans="3:26" ht="15.5" x14ac:dyDescent="0.35">
      <c r="C66" t="s">
        <v>547</v>
      </c>
      <c r="D66" s="5">
        <v>-13870000000</v>
      </c>
      <c r="E66" s="5">
        <v>-14377000000</v>
      </c>
      <c r="F66" s="5">
        <v>-13270000000</v>
      </c>
      <c r="G66" s="5">
        <v>-12516000000</v>
      </c>
      <c r="I66" s="5">
        <v>-52415000000</v>
      </c>
      <c r="J66" s="5">
        <v>-50245000000</v>
      </c>
      <c r="K66" s="5">
        <v>-50827000000</v>
      </c>
      <c r="L66" s="5">
        <v>-54586000000</v>
      </c>
      <c r="M66" s="5">
        <v>-40267000000</v>
      </c>
      <c r="N66" s="5">
        <v>-32504000000</v>
      </c>
      <c r="O66" s="5">
        <v>-21683000000</v>
      </c>
      <c r="P66" s="5">
        <v>-19587151558</v>
      </c>
      <c r="Q66" s="5">
        <v>-16395400047</v>
      </c>
    </row>
    <row r="67" spans="3:26" ht="15.5" x14ac:dyDescent="0.35">
      <c r="C67" t="s">
        <v>97</v>
      </c>
      <c r="D67" s="5">
        <v>-29178000000</v>
      </c>
      <c r="E67" s="5">
        <v>-45532000000</v>
      </c>
      <c r="F67" s="5">
        <v>-31373000000</v>
      </c>
      <c r="G67" s="5">
        <v>-33898000000</v>
      </c>
      <c r="I67" s="5">
        <v>-129789000000</v>
      </c>
      <c r="J67" s="5">
        <v>-106139000000</v>
      </c>
      <c r="K67" s="5">
        <v>-115564000000</v>
      </c>
      <c r="L67" s="5">
        <v>-121826000000</v>
      </c>
      <c r="M67" s="5">
        <v>-176848000000</v>
      </c>
      <c r="N67" s="5">
        <v>-224499000000</v>
      </c>
      <c r="O67" s="5">
        <v>-112864000000</v>
      </c>
      <c r="P67" s="5">
        <v>-150553584321</v>
      </c>
      <c r="Q67" s="5">
        <v>-149577508008</v>
      </c>
      <c r="R67" s="5">
        <v>-69078174731</v>
      </c>
      <c r="S67" s="5">
        <v>-77328984797</v>
      </c>
      <c r="T67" s="5">
        <v>-87895150191</v>
      </c>
      <c r="U67" s="5">
        <v>-43731641616</v>
      </c>
      <c r="V67" s="5">
        <v>16531146419</v>
      </c>
      <c r="W67" s="5">
        <v>-112216418470</v>
      </c>
      <c r="X67" s="5">
        <v>-56981479624</v>
      </c>
      <c r="Y67" s="5">
        <v>-134127448208</v>
      </c>
      <c r="Z67" s="5">
        <v>-65989046292</v>
      </c>
    </row>
    <row r="68" spans="3:26" ht="15.5" x14ac:dyDescent="0.35">
      <c r="C68" t="s">
        <v>28</v>
      </c>
      <c r="D68" s="5">
        <v>169402000000</v>
      </c>
      <c r="E68" s="5">
        <v>158113000000</v>
      </c>
      <c r="F68" s="5">
        <v>97453000000</v>
      </c>
      <c r="G68" s="5">
        <v>183706000000</v>
      </c>
      <c r="I68" s="5">
        <v>596778000000</v>
      </c>
      <c r="J68" s="5">
        <v>811755000000</v>
      </c>
      <c r="K68" s="5">
        <v>850816000000</v>
      </c>
      <c r="L68" s="5">
        <v>1450019000000</v>
      </c>
      <c r="M68" s="5">
        <v>955058000000</v>
      </c>
      <c r="N68" s="5">
        <v>36399000000</v>
      </c>
      <c r="O68" s="5">
        <v>146738000000</v>
      </c>
      <c r="P68" s="5">
        <v>-15539607249</v>
      </c>
      <c r="Q68" s="5">
        <v>2912885693</v>
      </c>
      <c r="R68" s="5">
        <v>232096636048</v>
      </c>
      <c r="S68" s="5">
        <v>317640620854</v>
      </c>
      <c r="T68" s="5">
        <v>236303224627</v>
      </c>
      <c r="U68" s="5">
        <v>91921990122</v>
      </c>
      <c r="V68" s="5">
        <v>140699565076</v>
      </c>
      <c r="W68" s="5">
        <v>39122847317</v>
      </c>
      <c r="X68" s="5">
        <v>-94706070189</v>
      </c>
      <c r="Y68" s="5">
        <v>-170878578629</v>
      </c>
      <c r="Z68" s="5">
        <v>165437644565</v>
      </c>
    </row>
    <row r="69" spans="3:26" ht="15.5" x14ac:dyDescent="0.35">
      <c r="C69" t="s">
        <v>27</v>
      </c>
      <c r="D69" s="5">
        <v>-5163000000</v>
      </c>
      <c r="E69" s="5">
        <v>-11505000000</v>
      </c>
      <c r="F69" s="5">
        <v>-5030000000</v>
      </c>
      <c r="G69" s="5">
        <v>-21433000000</v>
      </c>
      <c r="I69" s="5">
        <v>-43668000000</v>
      </c>
      <c r="J69" s="5">
        <v>-90256000000</v>
      </c>
      <c r="K69" s="5">
        <v>-36054000000</v>
      </c>
      <c r="L69" s="5">
        <v>-36201000000</v>
      </c>
      <c r="M69" s="5">
        <v>-257437000000</v>
      </c>
      <c r="N69" s="5">
        <v>15815000000</v>
      </c>
      <c r="O69" s="5">
        <v>-46123000000</v>
      </c>
      <c r="P69" s="5">
        <v>50358088701</v>
      </c>
      <c r="Q69" s="5">
        <v>50445401665</v>
      </c>
      <c r="R69" s="5">
        <v>-575487360</v>
      </c>
      <c r="S69" s="5">
        <v>-466485613</v>
      </c>
      <c r="T69" s="5">
        <v>-33061395697</v>
      </c>
      <c r="U69" s="5">
        <v>-21102461372</v>
      </c>
      <c r="V69" s="5">
        <v>-20712459083</v>
      </c>
      <c r="W69" s="5">
        <v>-12505709263</v>
      </c>
      <c r="X69" s="5">
        <v>-19788428409</v>
      </c>
      <c r="Y69" s="5">
        <v>-8098703191</v>
      </c>
      <c r="Z69" s="5">
        <v>-10229693523</v>
      </c>
    </row>
    <row r="70" spans="3:26" ht="15.5" x14ac:dyDescent="0.35">
      <c r="C70" t="s">
        <v>101</v>
      </c>
      <c r="D70" s="5">
        <v>164239000000</v>
      </c>
      <c r="E70" s="5">
        <v>146608000000</v>
      </c>
      <c r="F70" s="5">
        <v>92423000000</v>
      </c>
      <c r="G70" s="5">
        <v>162273000000</v>
      </c>
      <c r="I70" s="5">
        <v>553110000000</v>
      </c>
      <c r="J70" s="5">
        <v>721499000000</v>
      </c>
      <c r="K70" s="5">
        <v>814762000000</v>
      </c>
      <c r="L70" s="5">
        <v>1413818000000</v>
      </c>
      <c r="M70" s="5">
        <v>697621000000</v>
      </c>
      <c r="N70" s="5">
        <v>52214000000</v>
      </c>
      <c r="O70" s="5">
        <v>100615000000</v>
      </c>
      <c r="P70" s="5">
        <v>34818481452</v>
      </c>
      <c r="Q70" s="5">
        <v>53358287358</v>
      </c>
      <c r="R70" s="5">
        <v>231521148688</v>
      </c>
      <c r="S70" s="5">
        <v>317174135241</v>
      </c>
      <c r="T70" s="5">
        <v>203241828930</v>
      </c>
      <c r="U70" s="5">
        <v>70819528750</v>
      </c>
      <c r="V70" s="5">
        <v>119987105993</v>
      </c>
      <c r="W70" s="5">
        <v>26617138054</v>
      </c>
      <c r="X70" s="5">
        <v>-114494498598</v>
      </c>
      <c r="Y70" s="5">
        <v>-178977281820</v>
      </c>
      <c r="Z70" s="5">
        <v>155207951042</v>
      </c>
    </row>
    <row r="71" spans="3:26" ht="15.5" x14ac:dyDescent="0.35">
      <c r="C71" t="s">
        <v>102</v>
      </c>
      <c r="X71" s="5">
        <v>37090090</v>
      </c>
      <c r="Y71" s="5">
        <v>27179132</v>
      </c>
      <c r="Z71" s="5">
        <v>-17287155</v>
      </c>
    </row>
    <row r="72" spans="3:26" ht="15.5" x14ac:dyDescent="0.35">
      <c r="C72" t="s">
        <v>104</v>
      </c>
      <c r="D72" s="5">
        <v>164239000000</v>
      </c>
      <c r="E72" s="5">
        <v>146608000000</v>
      </c>
      <c r="F72" s="5">
        <v>92423000000</v>
      </c>
      <c r="G72" s="5">
        <v>162273000000</v>
      </c>
      <c r="I72" s="5">
        <v>553110000000</v>
      </c>
      <c r="J72" s="5">
        <v>721499000000</v>
      </c>
      <c r="K72" s="5">
        <v>814762000000</v>
      </c>
      <c r="L72" s="5">
        <v>1413818000000</v>
      </c>
      <c r="M72" s="5">
        <v>697621000000</v>
      </c>
      <c r="N72" s="5">
        <v>52214000000</v>
      </c>
      <c r="O72" s="5">
        <v>100615000000</v>
      </c>
      <c r="P72" s="5">
        <v>34818481452</v>
      </c>
      <c r="Q72" s="5">
        <v>53358287358</v>
      </c>
      <c r="R72" s="5">
        <v>231521148688</v>
      </c>
      <c r="S72" s="5">
        <v>317174135241</v>
      </c>
      <c r="T72" s="5">
        <v>203241828930</v>
      </c>
      <c r="U72" s="5">
        <v>70819528750</v>
      </c>
      <c r="V72" s="5">
        <v>119987105993</v>
      </c>
      <c r="W72" s="5">
        <v>26617138054</v>
      </c>
      <c r="X72" s="5">
        <v>-114457408508</v>
      </c>
      <c r="Y72" s="5">
        <v>-178950102688</v>
      </c>
      <c r="Z72" s="5">
        <v>155190663887</v>
      </c>
    </row>
    <row r="73" spans="3:26" ht="15.5" x14ac:dyDescent="0.35">
      <c r="C73" t="s">
        <v>105</v>
      </c>
      <c r="D73" s="5">
        <v>601000000</v>
      </c>
      <c r="E73" s="5">
        <v>-4062000000</v>
      </c>
      <c r="F73" s="5">
        <v>-226000000</v>
      </c>
      <c r="G73" s="5">
        <v>452000000</v>
      </c>
      <c r="I73" s="5">
        <v>-3682000000</v>
      </c>
      <c r="J73" s="5">
        <v>13995000000</v>
      </c>
      <c r="K73" s="5">
        <v>2736000000</v>
      </c>
      <c r="L73" s="5">
        <v>-12718000000</v>
      </c>
      <c r="M73" s="5">
        <v>8225000000</v>
      </c>
      <c r="N73" s="5">
        <v>-3960000000</v>
      </c>
      <c r="O73" s="5">
        <v>7102000000</v>
      </c>
      <c r="P73" s="5">
        <v>11651427744</v>
      </c>
      <c r="Q73" s="5">
        <v>-1706184574</v>
      </c>
      <c r="R73" s="5">
        <v>-3863575586</v>
      </c>
      <c r="S73" s="5">
        <v>-15750265241</v>
      </c>
      <c r="T73" s="5">
        <v>-7605722669</v>
      </c>
      <c r="U73" s="5">
        <v>-71476961336</v>
      </c>
      <c r="V73" s="5">
        <v>-14210803695</v>
      </c>
      <c r="W73" s="5">
        <v>7367767241</v>
      </c>
    </row>
    <row r="74" spans="3:26" ht="15.5" x14ac:dyDescent="0.35">
      <c r="C74" t="s">
        <v>107</v>
      </c>
      <c r="D74" s="5">
        <v>164840000000</v>
      </c>
      <c r="E74" s="5">
        <v>142546000000</v>
      </c>
      <c r="F74" s="5">
        <v>92197000000</v>
      </c>
      <c r="G74" s="5">
        <v>162725000000</v>
      </c>
      <c r="I74" s="5">
        <v>549428000000</v>
      </c>
      <c r="J74" s="5">
        <v>735494000000</v>
      </c>
      <c r="K74" s="5">
        <v>817498000000</v>
      </c>
      <c r="L74" s="5">
        <v>1401100000000</v>
      </c>
      <c r="M74" s="5">
        <v>705846000000</v>
      </c>
      <c r="N74" s="5">
        <v>48254000000</v>
      </c>
      <c r="O74" s="5">
        <v>107717000000</v>
      </c>
      <c r="P74" s="5">
        <v>46469909196</v>
      </c>
      <c r="Q74" s="5">
        <v>51652102784</v>
      </c>
      <c r="R74" s="5">
        <v>227657573102</v>
      </c>
      <c r="S74" s="5">
        <v>301423870000</v>
      </c>
      <c r="T74" s="5">
        <v>195636106261</v>
      </c>
      <c r="U74" s="5">
        <v>-657432586</v>
      </c>
      <c r="V74" s="5">
        <v>105776302298</v>
      </c>
      <c r="W74" s="5">
        <v>33984905295</v>
      </c>
      <c r="X74" s="5">
        <v>-114457408508</v>
      </c>
      <c r="Y74" s="5">
        <v>-178950102688</v>
      </c>
      <c r="Z74" s="5">
        <v>155190663887</v>
      </c>
    </row>
    <row r="75" spans="3:26" ht="15.5" x14ac:dyDescent="0.35">
      <c r="C75" t="s">
        <v>108</v>
      </c>
      <c r="D75" s="5">
        <v>164239000000</v>
      </c>
      <c r="E75" s="5">
        <v>146608000000</v>
      </c>
      <c r="F75" s="5">
        <v>92423000000</v>
      </c>
      <c r="G75" s="5">
        <v>162273000000</v>
      </c>
      <c r="I75" s="5">
        <v>553110000000</v>
      </c>
      <c r="J75" s="5">
        <v>721499000000</v>
      </c>
      <c r="K75" s="5">
        <v>814762000000</v>
      </c>
      <c r="L75" s="5">
        <v>1413818000000</v>
      </c>
      <c r="M75" s="5">
        <v>697621000000</v>
      </c>
      <c r="N75" s="5">
        <v>52214000000</v>
      </c>
      <c r="O75" s="5">
        <v>100615000000</v>
      </c>
      <c r="P75" s="5">
        <v>34818481452</v>
      </c>
      <c r="Q75" s="5">
        <v>53358287358</v>
      </c>
      <c r="R75" s="5">
        <v>231521148688</v>
      </c>
      <c r="S75" s="5">
        <v>317174135241</v>
      </c>
      <c r="T75" s="5">
        <v>203241828930</v>
      </c>
      <c r="U75" s="5">
        <v>70819528750</v>
      </c>
      <c r="V75" s="5">
        <v>119987105993</v>
      </c>
      <c r="W75" s="5">
        <v>26617138054</v>
      </c>
      <c r="X75" s="5">
        <v>-114457408508</v>
      </c>
      <c r="Y75" s="5">
        <v>-178950102688</v>
      </c>
      <c r="Z75" s="5">
        <v>155190663887</v>
      </c>
    </row>
    <row r="76" spans="3:26" ht="15.5" x14ac:dyDescent="0.35">
      <c r="C76" t="s">
        <v>7</v>
      </c>
      <c r="D76" s="5">
        <v>157364000000</v>
      </c>
      <c r="E76" s="5">
        <v>129951000000</v>
      </c>
      <c r="F76" s="5">
        <v>79024000000</v>
      </c>
      <c r="G76" s="5">
        <v>150795000000</v>
      </c>
      <c r="I76" s="5">
        <v>495800000000</v>
      </c>
      <c r="J76" s="5">
        <v>687153000000</v>
      </c>
      <c r="K76" s="5">
        <v>785196000000</v>
      </c>
      <c r="L76" s="5">
        <v>1352388000000</v>
      </c>
      <c r="M76" s="5">
        <v>703854000000</v>
      </c>
      <c r="N76" s="5">
        <v>58830000000</v>
      </c>
      <c r="O76" s="5">
        <v>100088000000</v>
      </c>
      <c r="P76" s="5">
        <v>46124961278</v>
      </c>
      <c r="Q76" s="5">
        <v>51355592345</v>
      </c>
      <c r="R76" s="5">
        <v>227447860430</v>
      </c>
      <c r="S76" s="5">
        <v>301219985647</v>
      </c>
      <c r="T76" s="5">
        <v>195090092695</v>
      </c>
      <c r="U76" s="5">
        <v>-1029705930</v>
      </c>
      <c r="V76" s="5">
        <v>105502713846</v>
      </c>
      <c r="W76" s="5">
        <v>33966235342</v>
      </c>
      <c r="X76" s="5">
        <v>-114457408508</v>
      </c>
      <c r="Y76" s="5">
        <v>-178950102688</v>
      </c>
      <c r="Z76" s="5">
        <v>155190663887</v>
      </c>
    </row>
    <row r="77" spans="3:26" ht="15.5" x14ac:dyDescent="0.35">
      <c r="C77" t="s">
        <v>466</v>
      </c>
      <c r="D77" s="5">
        <v>7476000000</v>
      </c>
      <c r="E77" s="5">
        <v>12595000000</v>
      </c>
      <c r="F77" s="5">
        <v>13173000000</v>
      </c>
      <c r="G77" s="5">
        <v>11930000000</v>
      </c>
      <c r="I77" s="5">
        <v>53628000000</v>
      </c>
      <c r="J77" s="5">
        <v>48341000000</v>
      </c>
      <c r="K77" s="5">
        <v>32302000000</v>
      </c>
      <c r="L77" s="5">
        <v>48712000000</v>
      </c>
      <c r="M77" s="5">
        <v>1992000000</v>
      </c>
      <c r="N77" s="5">
        <v>-10576000000</v>
      </c>
      <c r="O77" s="5">
        <v>7629000000</v>
      </c>
      <c r="P77" s="5">
        <v>344947918</v>
      </c>
      <c r="Q77" s="5">
        <v>296510439</v>
      </c>
      <c r="R77" s="5">
        <v>209712672</v>
      </c>
      <c r="S77" s="5">
        <v>203884353</v>
      </c>
      <c r="T77" s="5">
        <v>546013566</v>
      </c>
      <c r="U77" s="5">
        <v>372273344</v>
      </c>
      <c r="V77" s="5">
        <v>273588452</v>
      </c>
      <c r="W77" s="5">
        <v>18669953</v>
      </c>
    </row>
    <row r="78" spans="3:26" ht="15.5" x14ac:dyDescent="0.35">
      <c r="C78" t="s">
        <v>110</v>
      </c>
      <c r="D78" s="5">
        <v>164239000000</v>
      </c>
      <c r="E78" s="5">
        <v>146608000000</v>
      </c>
      <c r="F78" s="5">
        <v>92423000000</v>
      </c>
      <c r="G78" s="5">
        <v>162273000000</v>
      </c>
      <c r="I78" s="5">
        <v>553110000000</v>
      </c>
      <c r="J78" s="5">
        <v>721499000000</v>
      </c>
      <c r="K78" s="5">
        <v>814762000000</v>
      </c>
      <c r="L78" s="5">
        <v>1413818000000</v>
      </c>
      <c r="M78" s="5">
        <v>697621000000</v>
      </c>
      <c r="N78" s="5">
        <v>52214000000</v>
      </c>
      <c r="O78" s="5">
        <v>100615000000</v>
      </c>
      <c r="P78" s="5">
        <v>34818481452</v>
      </c>
      <c r="Q78" s="5">
        <v>53358287358</v>
      </c>
      <c r="R78" s="5">
        <v>231521148688</v>
      </c>
      <c r="S78" s="5">
        <v>317174135241</v>
      </c>
      <c r="T78" s="5">
        <v>203241828930</v>
      </c>
      <c r="U78" s="5">
        <v>70819528750</v>
      </c>
      <c r="V78" s="5">
        <v>119987105993</v>
      </c>
      <c r="W78" s="5">
        <v>26617138054</v>
      </c>
      <c r="X78" s="5">
        <v>-114457408508</v>
      </c>
      <c r="Y78" s="5">
        <v>-178950102688</v>
      </c>
      <c r="Z78" s="5">
        <v>155190663887</v>
      </c>
    </row>
    <row r="79" spans="3:26" ht="15.5" x14ac:dyDescent="0.35">
      <c r="C79" t="s">
        <v>111</v>
      </c>
      <c r="D79" s="5">
        <v>164840000000</v>
      </c>
      <c r="E79" s="5">
        <v>142546000000</v>
      </c>
      <c r="F79" s="5">
        <v>92197000000</v>
      </c>
      <c r="G79" s="5">
        <v>162725000000</v>
      </c>
      <c r="I79" s="5">
        <v>549428000000</v>
      </c>
      <c r="J79" s="5">
        <v>735494000000</v>
      </c>
      <c r="K79" s="5">
        <v>817498000000</v>
      </c>
      <c r="L79" s="5">
        <v>1401100000000</v>
      </c>
      <c r="M79" s="5">
        <v>705846000000</v>
      </c>
      <c r="N79" s="5">
        <v>48254000000</v>
      </c>
      <c r="O79" s="5">
        <v>107717000000</v>
      </c>
      <c r="P79" s="5">
        <v>46469909196</v>
      </c>
      <c r="Q79" s="5">
        <v>51652102784</v>
      </c>
      <c r="R79" s="5">
        <v>227657573102</v>
      </c>
      <c r="S79" s="5">
        <v>301423870000</v>
      </c>
      <c r="T79" s="5">
        <v>195636106261</v>
      </c>
      <c r="U79" s="5">
        <v>-657432586</v>
      </c>
      <c r="V79" s="5">
        <v>105776302298</v>
      </c>
      <c r="W79" s="5">
        <v>33984905295</v>
      </c>
      <c r="X79" s="5">
        <v>-114457408508</v>
      </c>
      <c r="Y79" s="5">
        <v>-178950102688</v>
      </c>
      <c r="Z79" s="5">
        <v>155190663887</v>
      </c>
    </row>
    <row r="80" spans="3:26" ht="15.5" x14ac:dyDescent="0.35">
      <c r="C80" t="s">
        <v>112</v>
      </c>
      <c r="D80" s="5">
        <v>164840000000</v>
      </c>
      <c r="E80" s="5">
        <v>142546000000</v>
      </c>
      <c r="F80" s="5">
        <v>92197000000</v>
      </c>
      <c r="G80" s="5">
        <v>162725000000</v>
      </c>
      <c r="I80" s="5">
        <v>549428000000</v>
      </c>
      <c r="J80" s="5">
        <v>735494000000</v>
      </c>
      <c r="K80" s="5">
        <v>817498000000</v>
      </c>
      <c r="L80" s="5">
        <v>1401100000000</v>
      </c>
      <c r="M80" s="5">
        <v>705846000000</v>
      </c>
      <c r="N80" s="5">
        <v>48254000000</v>
      </c>
      <c r="O80" s="5">
        <v>107717000000</v>
      </c>
      <c r="P80" s="5">
        <v>46469909196</v>
      </c>
      <c r="Q80" s="5">
        <v>51652102784</v>
      </c>
      <c r="R80" s="5">
        <v>227657573102</v>
      </c>
      <c r="S80" s="5">
        <v>301423870000</v>
      </c>
      <c r="T80" s="5">
        <v>195636106261</v>
      </c>
      <c r="U80" s="5">
        <v>-657432586</v>
      </c>
      <c r="V80" s="5">
        <v>105776302298</v>
      </c>
      <c r="W80" s="5">
        <v>33984905295</v>
      </c>
      <c r="X80" s="5">
        <v>-114457408508</v>
      </c>
      <c r="Y80" s="5">
        <v>-178950102688</v>
      </c>
      <c r="Z80" s="5">
        <v>155190663887</v>
      </c>
    </row>
    <row r="82" spans="2:26" ht="15.5" x14ac:dyDescent="0.35">
      <c r="B82" t="s">
        <v>113</v>
      </c>
      <c r="C82" t="s">
        <v>114</v>
      </c>
    </row>
    <row r="83" spans="2:26" ht="15.5" x14ac:dyDescent="0.35">
      <c r="C83" t="s">
        <v>115</v>
      </c>
    </row>
    <row r="84" spans="2:26" ht="15.5" x14ac:dyDescent="0.35">
      <c r="C84" t="s">
        <v>19</v>
      </c>
      <c r="D84" s="5">
        <v>303884000000</v>
      </c>
      <c r="E84" s="5">
        <v>479770000000</v>
      </c>
      <c r="F84" s="5">
        <v>490881000000</v>
      </c>
      <c r="G84" s="5">
        <v>419205000000</v>
      </c>
      <c r="I84" s="5">
        <v>479770000000</v>
      </c>
      <c r="J84" s="5">
        <v>670732000000</v>
      </c>
      <c r="K84" s="5">
        <v>883155000000</v>
      </c>
      <c r="L84" s="5">
        <v>1290199000000</v>
      </c>
      <c r="M84" s="5">
        <v>682387000000</v>
      </c>
      <c r="N84" s="5">
        <v>120586000000</v>
      </c>
      <c r="O84" s="5">
        <v>40281000000</v>
      </c>
      <c r="P84" s="5">
        <v>40377301680</v>
      </c>
      <c r="Q84" s="5">
        <v>16769071483</v>
      </c>
      <c r="R84" s="5">
        <v>32967646232</v>
      </c>
      <c r="S84" s="5">
        <v>24430338156</v>
      </c>
      <c r="T84" s="5">
        <v>42880582983</v>
      </c>
      <c r="U84" s="5">
        <v>53217306877</v>
      </c>
      <c r="V84" s="5">
        <v>43333108689</v>
      </c>
      <c r="W84" s="5">
        <v>33538421925</v>
      </c>
      <c r="X84" s="5">
        <v>7019313499</v>
      </c>
      <c r="Y84" s="5">
        <v>13444982084</v>
      </c>
      <c r="Z84" s="5">
        <v>57660488724</v>
      </c>
    </row>
    <row r="85" spans="2:26" ht="15.5" x14ac:dyDescent="0.35">
      <c r="C85" t="s">
        <v>116</v>
      </c>
      <c r="D85" s="5">
        <v>352191000000</v>
      </c>
      <c r="E85" s="5">
        <v>306332000000</v>
      </c>
      <c r="F85" s="5">
        <v>322374000000</v>
      </c>
      <c r="G85" s="5">
        <v>307877000000</v>
      </c>
      <c r="I85" s="5">
        <v>306332000000</v>
      </c>
      <c r="J85" s="5">
        <v>258614000000</v>
      </c>
      <c r="K85" s="5">
        <v>327565000000</v>
      </c>
      <c r="L85" s="5">
        <v>316391000000</v>
      </c>
      <c r="M85" s="5">
        <v>286126000000</v>
      </c>
      <c r="N85" s="5">
        <v>187104000000</v>
      </c>
      <c r="O85" s="5">
        <v>214168000000</v>
      </c>
      <c r="P85" s="5">
        <v>184926231554</v>
      </c>
      <c r="Q85" s="5">
        <v>218024614740</v>
      </c>
      <c r="R85" s="5">
        <v>136554197727</v>
      </c>
      <c r="S85" s="5">
        <v>175166835210</v>
      </c>
      <c r="T85" s="5">
        <v>184332946854</v>
      </c>
      <c r="U85" s="5">
        <v>167211119675</v>
      </c>
      <c r="V85" s="5">
        <v>121644698242</v>
      </c>
      <c r="W85" s="5">
        <v>100204558643</v>
      </c>
      <c r="X85" s="5">
        <v>132098210477</v>
      </c>
      <c r="Y85" s="5">
        <v>140512457416</v>
      </c>
      <c r="Z85" s="5">
        <v>115360981434</v>
      </c>
    </row>
    <row r="86" spans="2:26" ht="15.5" x14ac:dyDescent="0.35">
      <c r="C86" t="s">
        <v>118</v>
      </c>
      <c r="D86" s="5">
        <v>5268000000</v>
      </c>
      <c r="E86" s="5">
        <v>1272000000</v>
      </c>
      <c r="F86" s="5">
        <v>1048000000</v>
      </c>
      <c r="G86" s="5">
        <v>629000000</v>
      </c>
      <c r="I86" s="5">
        <v>1272000000</v>
      </c>
      <c r="J86" s="5">
        <v>3937000000</v>
      </c>
      <c r="K86" s="5">
        <v>3216000000</v>
      </c>
      <c r="L86" s="5">
        <v>299002000000</v>
      </c>
      <c r="M86" s="5">
        <v>126851000000</v>
      </c>
      <c r="N86" s="5">
        <v>13000000</v>
      </c>
      <c r="O86" s="5">
        <v>13000000</v>
      </c>
      <c r="P86" s="5">
        <v>23585154</v>
      </c>
      <c r="Q86" s="5">
        <v>44030958</v>
      </c>
      <c r="R86" s="5">
        <v>161574813</v>
      </c>
      <c r="S86" s="5">
        <v>535819094</v>
      </c>
      <c r="T86" s="5">
        <v>37388748738</v>
      </c>
      <c r="U86" s="5">
        <v>4416885930</v>
      </c>
      <c r="V86" s="5">
        <v>121379000</v>
      </c>
      <c r="Y86" s="5">
        <v>31310697000</v>
      </c>
      <c r="Z86" s="5">
        <v>973940</v>
      </c>
    </row>
    <row r="87" spans="2:26" ht="15.5" x14ac:dyDescent="0.35">
      <c r="C87" t="s">
        <v>117</v>
      </c>
      <c r="O87" s="5">
        <v>30463000000</v>
      </c>
      <c r="Q87" s="5">
        <v>26620000</v>
      </c>
    </row>
    <row r="88" spans="2:26" ht="15.5" x14ac:dyDescent="0.35">
      <c r="C88" t="s">
        <v>119</v>
      </c>
      <c r="D88" s="5">
        <v>352191000000</v>
      </c>
      <c r="E88" s="5">
        <v>306332000000</v>
      </c>
      <c r="F88" s="5">
        <v>322374000000</v>
      </c>
      <c r="G88" s="5">
        <v>307877000000</v>
      </c>
      <c r="I88" s="5">
        <v>306332000000</v>
      </c>
      <c r="J88" s="5">
        <v>258614000000</v>
      </c>
      <c r="K88" s="5">
        <v>327565000000</v>
      </c>
      <c r="L88" s="5">
        <v>316391000000</v>
      </c>
      <c r="M88" s="5">
        <v>286126000000</v>
      </c>
      <c r="N88" s="5">
        <v>187104000000</v>
      </c>
      <c r="O88" s="5">
        <v>214168000000</v>
      </c>
      <c r="P88" s="5">
        <v>184926231554</v>
      </c>
      <c r="Q88" s="5">
        <v>218024614740</v>
      </c>
      <c r="R88" s="5">
        <v>136554197727</v>
      </c>
      <c r="S88" s="5">
        <v>175166835210</v>
      </c>
      <c r="T88" s="5">
        <v>184332946854</v>
      </c>
      <c r="U88" s="5">
        <v>167211119675</v>
      </c>
      <c r="V88" s="5">
        <v>121644698242</v>
      </c>
      <c r="W88" s="5">
        <v>100204558643</v>
      </c>
      <c r="X88" s="5">
        <v>132098210477</v>
      </c>
      <c r="Y88" s="5">
        <v>140512457416</v>
      </c>
      <c r="Z88" s="5">
        <v>115360981434</v>
      </c>
    </row>
    <row r="89" spans="2:26" ht="15.5" x14ac:dyDescent="0.35">
      <c r="C89" t="s">
        <v>120</v>
      </c>
      <c r="D89" s="5">
        <v>2569000000</v>
      </c>
      <c r="E89" s="5">
        <v>2844000000</v>
      </c>
      <c r="F89" s="5">
        <v>1943000000</v>
      </c>
      <c r="G89" s="5">
        <v>1775000000</v>
      </c>
      <c r="I89" s="5">
        <v>2844000000</v>
      </c>
      <c r="J89" s="5">
        <v>1674000000</v>
      </c>
      <c r="K89" s="5">
        <v>15377000000</v>
      </c>
      <c r="L89" s="5">
        <v>6771000000</v>
      </c>
      <c r="M89" s="5">
        <v>33213000000</v>
      </c>
      <c r="N89" s="5">
        <v>10807000000</v>
      </c>
      <c r="O89" s="5">
        <v>12713000000</v>
      </c>
      <c r="P89" s="5">
        <v>5918451800</v>
      </c>
      <c r="Q89" s="5">
        <v>6885835047</v>
      </c>
      <c r="R89" s="5">
        <v>3446847962</v>
      </c>
      <c r="S89" s="5">
        <v>6648655466</v>
      </c>
      <c r="T89" s="5">
        <v>13645087392</v>
      </c>
      <c r="U89" s="5">
        <v>8755424941</v>
      </c>
      <c r="V89" s="5">
        <v>11997565462</v>
      </c>
      <c r="W89" s="5">
        <v>14732044316</v>
      </c>
      <c r="X89" s="5">
        <v>2031809120</v>
      </c>
      <c r="Y89" s="5">
        <v>2543743918</v>
      </c>
      <c r="Z89" s="5">
        <v>12454780384</v>
      </c>
    </row>
    <row r="90" spans="2:26" ht="15.5" x14ac:dyDescent="0.35">
      <c r="C90" t="s">
        <v>121</v>
      </c>
      <c r="D90" s="5">
        <v>2569000000</v>
      </c>
      <c r="E90" s="5">
        <v>2844000000</v>
      </c>
      <c r="F90" s="5">
        <v>1943000000</v>
      </c>
      <c r="G90" s="5">
        <v>1775000000</v>
      </c>
      <c r="I90" s="5">
        <v>2844000000</v>
      </c>
      <c r="J90" s="5">
        <v>1674000000</v>
      </c>
      <c r="K90" s="5">
        <v>15377000000</v>
      </c>
      <c r="L90" s="5">
        <v>6771000000</v>
      </c>
      <c r="M90" s="5">
        <v>33213000000</v>
      </c>
      <c r="N90" s="5">
        <v>10807000000</v>
      </c>
      <c r="O90" s="5">
        <v>12713000000</v>
      </c>
      <c r="P90" s="5">
        <v>5918451800</v>
      </c>
      <c r="Q90" s="5">
        <v>6885835047</v>
      </c>
      <c r="R90" s="5">
        <v>3446847962</v>
      </c>
      <c r="S90" s="5">
        <v>6648655466</v>
      </c>
      <c r="T90" s="5">
        <v>13645087392</v>
      </c>
      <c r="U90" s="5">
        <v>8755424941</v>
      </c>
      <c r="V90" s="5">
        <v>11997565462</v>
      </c>
      <c r="W90" s="5">
        <v>14732044316</v>
      </c>
      <c r="X90" s="5">
        <v>2031809120</v>
      </c>
      <c r="Y90" s="5">
        <v>2543743918</v>
      </c>
      <c r="Z90" s="5">
        <v>12454780384</v>
      </c>
    </row>
    <row r="91" spans="2:26" ht="15.5" x14ac:dyDescent="0.35">
      <c r="C91" t="s">
        <v>122</v>
      </c>
      <c r="D91" s="5">
        <v>248366000000</v>
      </c>
      <c r="E91" s="5">
        <v>154458000000</v>
      </c>
      <c r="F91" s="5">
        <v>150115000000</v>
      </c>
      <c r="G91" s="5">
        <v>158408000000</v>
      </c>
      <c r="I91" s="5">
        <v>154458000000</v>
      </c>
      <c r="J91" s="5">
        <v>149596000000</v>
      </c>
      <c r="K91" s="5">
        <v>152495000000</v>
      </c>
      <c r="L91" s="5">
        <v>132794000000</v>
      </c>
      <c r="M91" s="5">
        <v>112280000000</v>
      </c>
      <c r="N91" s="5">
        <v>59821000000</v>
      </c>
      <c r="O91" s="5">
        <v>98360000000</v>
      </c>
      <c r="P91" s="5">
        <v>81433935201</v>
      </c>
      <c r="Q91" s="5">
        <v>86024578148</v>
      </c>
      <c r="R91" s="5">
        <v>47074615432</v>
      </c>
      <c r="S91" s="5">
        <v>22908822963</v>
      </c>
      <c r="T91" s="5">
        <v>26727640249</v>
      </c>
      <c r="U91" s="5">
        <v>27757718323</v>
      </c>
      <c r="V91" s="5">
        <v>31563184223</v>
      </c>
      <c r="W91" s="5">
        <v>25269370785</v>
      </c>
      <c r="X91" s="5">
        <v>18687018800</v>
      </c>
      <c r="Y91" s="5">
        <v>27690871051</v>
      </c>
    </row>
    <row r="92" spans="2:26" ht="15.5" x14ac:dyDescent="0.35">
      <c r="C92" t="s">
        <v>91</v>
      </c>
      <c r="D92" s="5">
        <v>-115846000000</v>
      </c>
      <c r="E92" s="5">
        <v>-116447000000</v>
      </c>
      <c r="F92" s="5">
        <v>-112632000000</v>
      </c>
      <c r="G92" s="5">
        <v>-112406000000</v>
      </c>
      <c r="I92" s="5">
        <v>-116447000000</v>
      </c>
      <c r="J92" s="5">
        <v>-113012000000</v>
      </c>
      <c r="K92" s="5">
        <v>-126802000000</v>
      </c>
      <c r="L92" s="5">
        <v>-126131000000</v>
      </c>
      <c r="M92" s="5">
        <v>-81686000000</v>
      </c>
      <c r="N92" s="5">
        <v>-89842000000</v>
      </c>
      <c r="O92" s="5">
        <v>-86021000000</v>
      </c>
      <c r="P92" s="5">
        <v>-93110974476</v>
      </c>
      <c r="Q92" s="5">
        <v>-104754244718</v>
      </c>
      <c r="R92" s="5">
        <v>-103349363063</v>
      </c>
      <c r="S92" s="5">
        <v>-99488884785</v>
      </c>
      <c r="T92" s="5">
        <v>-85925720459</v>
      </c>
      <c r="U92" s="5">
        <v>-78319997790</v>
      </c>
      <c r="V92" s="5">
        <v>-6843036454</v>
      </c>
      <c r="W92" s="5">
        <v>12783350770</v>
      </c>
      <c r="X92" s="5">
        <v>15617334214</v>
      </c>
      <c r="Y92" s="5">
        <v>10779093194</v>
      </c>
      <c r="Z92" s="5">
        <v>-2646773384</v>
      </c>
    </row>
    <row r="93" spans="2:26" ht="15.5" x14ac:dyDescent="0.35">
      <c r="C93" t="s">
        <v>123</v>
      </c>
      <c r="D93" s="5">
        <v>1021370000000</v>
      </c>
      <c r="E93" s="5">
        <v>1020094000000</v>
      </c>
      <c r="F93" s="5">
        <v>1063408000000</v>
      </c>
      <c r="G93" s="5">
        <v>984798000000</v>
      </c>
      <c r="I93" s="5">
        <v>1020094000000</v>
      </c>
      <c r="J93" s="5">
        <v>1162447000000</v>
      </c>
      <c r="K93" s="5">
        <v>1408633000000</v>
      </c>
      <c r="L93" s="5">
        <v>1779346000000</v>
      </c>
      <c r="M93" s="5">
        <v>1138374000000</v>
      </c>
      <c r="N93" s="5">
        <v>410184000000</v>
      </c>
      <c r="O93" s="5">
        <v>518941000000</v>
      </c>
      <c r="P93" s="5">
        <v>411249064950</v>
      </c>
      <c r="Q93" s="5">
        <v>414746140998</v>
      </c>
      <c r="R93" s="5">
        <v>275648326608</v>
      </c>
      <c r="S93" s="5">
        <v>271152262325</v>
      </c>
      <c r="T93" s="5">
        <v>304669276694</v>
      </c>
      <c r="U93" s="5">
        <v>294108712017</v>
      </c>
      <c r="V93" s="5">
        <v>222755282668</v>
      </c>
      <c r="W93" s="5">
        <v>185133237127</v>
      </c>
      <c r="X93" s="5">
        <v>202021836689</v>
      </c>
      <c r="Y93" s="5">
        <v>196913351868</v>
      </c>
      <c r="Z93" s="5">
        <v>200532513598</v>
      </c>
    </row>
    <row r="94" spans="2:26" ht="15.5" x14ac:dyDescent="0.35">
      <c r="C94" t="s">
        <v>124</v>
      </c>
    </row>
    <row r="95" spans="2:26" ht="15.5" x14ac:dyDescent="0.35">
      <c r="C95" t="s">
        <v>125</v>
      </c>
      <c r="D95" s="5">
        <v>6527000000</v>
      </c>
      <c r="E95" s="5">
        <v>6527000000</v>
      </c>
      <c r="F95" s="5">
        <v>5752000000</v>
      </c>
      <c r="G95" s="5">
        <v>5752000000</v>
      </c>
      <c r="I95" s="5">
        <v>6527000000</v>
      </c>
      <c r="J95" s="5">
        <v>5752000000</v>
      </c>
      <c r="K95" s="5">
        <v>26190000000</v>
      </c>
      <c r="L95" s="5">
        <v>38925000000</v>
      </c>
      <c r="M95" s="5">
        <v>57481000000</v>
      </c>
      <c r="N95" s="5">
        <v>230957000000</v>
      </c>
      <c r="O95" s="5">
        <v>203653000000</v>
      </c>
      <c r="P95" s="5">
        <v>221393589914</v>
      </c>
      <c r="Q95" s="5">
        <v>136919112540</v>
      </c>
      <c r="R95" s="5">
        <v>60576695129</v>
      </c>
      <c r="S95" s="5">
        <v>25162538201</v>
      </c>
      <c r="T95" s="5">
        <v>529619342</v>
      </c>
      <c r="U95" s="5">
        <v>173648468</v>
      </c>
      <c r="V95" s="5">
        <v>213663001</v>
      </c>
      <c r="W95" s="5">
        <v>3193166356</v>
      </c>
      <c r="X95" s="5">
        <v>3077569542</v>
      </c>
      <c r="Y95" s="5">
        <v>12645851422</v>
      </c>
      <c r="Z95" s="5">
        <v>10995926786</v>
      </c>
    </row>
    <row r="96" spans="2:26" ht="15.5" x14ac:dyDescent="0.35">
      <c r="C96" t="s">
        <v>126</v>
      </c>
      <c r="D96" s="5">
        <v>3407577000000</v>
      </c>
      <c r="E96" s="5">
        <v>3408679000000</v>
      </c>
      <c r="F96" s="5">
        <v>3382314000000</v>
      </c>
      <c r="G96" s="5">
        <v>3225187000000</v>
      </c>
      <c r="I96" s="5">
        <v>3408679000000</v>
      </c>
      <c r="J96" s="5">
        <v>2555659000000</v>
      </c>
      <c r="K96" s="5">
        <v>2579158000000</v>
      </c>
      <c r="L96" s="5">
        <v>2537690000000</v>
      </c>
      <c r="M96" s="5">
        <v>2823306000000</v>
      </c>
      <c r="N96" s="5">
        <v>3174286000000</v>
      </c>
      <c r="O96" s="5">
        <v>2511934000000</v>
      </c>
      <c r="P96" s="5">
        <v>2176593142066</v>
      </c>
      <c r="Q96" s="5">
        <v>2342071193507</v>
      </c>
      <c r="R96" s="5">
        <v>2166137439420</v>
      </c>
      <c r="S96" s="5">
        <v>1458799630538</v>
      </c>
      <c r="T96" s="5">
        <v>1295364220988</v>
      </c>
      <c r="U96" s="5">
        <v>1353433891725</v>
      </c>
      <c r="V96" s="5">
        <v>1303842974827</v>
      </c>
      <c r="W96" s="5">
        <v>807273023627</v>
      </c>
      <c r="X96" s="5">
        <v>1062427687738</v>
      </c>
      <c r="Y96" s="5">
        <v>1297418698436</v>
      </c>
      <c r="Z96" s="5">
        <v>887270092267</v>
      </c>
    </row>
    <row r="97" spans="3:26" ht="15.5" x14ac:dyDescent="0.35">
      <c r="C97" t="s">
        <v>130</v>
      </c>
      <c r="D97" s="5">
        <v>4548523000000</v>
      </c>
      <c r="E97" s="5">
        <v>4270870000000</v>
      </c>
      <c r="F97" s="5">
        <v>4091658000000</v>
      </c>
      <c r="G97" s="5">
        <v>3987982000000</v>
      </c>
      <c r="I97" s="5">
        <v>4270870000000</v>
      </c>
      <c r="J97" s="5">
        <v>3247060000000</v>
      </c>
      <c r="K97" s="5">
        <v>2660073000000</v>
      </c>
      <c r="L97" s="5">
        <v>2624516000000</v>
      </c>
      <c r="M97" s="5">
        <v>2913437000000</v>
      </c>
      <c r="N97" s="5">
        <v>3426856000000</v>
      </c>
      <c r="O97" s="5">
        <v>2747210000000</v>
      </c>
      <c r="P97" s="5">
        <v>2426177079657</v>
      </c>
      <c r="Q97" s="5">
        <v>2503632073459</v>
      </c>
      <c r="R97" s="5">
        <v>2250014013181</v>
      </c>
      <c r="S97" s="5">
        <v>1510908612864</v>
      </c>
      <c r="T97" s="5">
        <v>1322225245879</v>
      </c>
      <c r="U97" s="5">
        <v>1376405839414</v>
      </c>
      <c r="V97" s="5">
        <v>1311101635879</v>
      </c>
      <c r="W97" s="5">
        <v>814665782412</v>
      </c>
      <c r="X97" s="5">
        <v>1085692183634</v>
      </c>
      <c r="Y97" s="5">
        <v>1412062566267</v>
      </c>
      <c r="Z97" s="5">
        <v>1091486667997</v>
      </c>
    </row>
    <row r="98" spans="3:26" ht="15.5" x14ac:dyDescent="0.35">
      <c r="C98" t="s">
        <v>131</v>
      </c>
      <c r="D98" s="5">
        <v>5569893000000</v>
      </c>
      <c r="E98" s="5">
        <v>5290964000000</v>
      </c>
      <c r="F98" s="5">
        <v>5155066000000</v>
      </c>
      <c r="G98" s="5">
        <v>4972780000000</v>
      </c>
      <c r="I98" s="5">
        <v>5290964000000</v>
      </c>
      <c r="J98" s="5">
        <v>4409507000000</v>
      </c>
      <c r="K98" s="5">
        <v>4068706000000</v>
      </c>
      <c r="L98" s="5">
        <v>4403862000000</v>
      </c>
      <c r="M98" s="5">
        <v>4051811000000</v>
      </c>
      <c r="N98" s="5">
        <v>3837040000000</v>
      </c>
      <c r="O98" s="5">
        <v>3266151000000</v>
      </c>
      <c r="P98" s="5">
        <v>2837426144607</v>
      </c>
      <c r="Q98" s="5">
        <v>2918378214457</v>
      </c>
      <c r="R98" s="5">
        <v>2525662339789</v>
      </c>
      <c r="S98" s="5">
        <v>1782060875189</v>
      </c>
      <c r="T98" s="5">
        <v>1626894522573</v>
      </c>
      <c r="U98" s="5">
        <v>1670514551431</v>
      </c>
      <c r="V98" s="5">
        <v>1533856918547</v>
      </c>
      <c r="W98" s="5">
        <v>999799019539</v>
      </c>
      <c r="X98" s="5">
        <v>1287714020323</v>
      </c>
      <c r="Y98" s="5">
        <v>1608975918135</v>
      </c>
      <c r="Z98" s="5">
        <v>1292019181595</v>
      </c>
    </row>
    <row r="99" spans="3:26" ht="15.5" x14ac:dyDescent="0.35">
      <c r="C99" t="s">
        <v>132</v>
      </c>
    </row>
    <row r="100" spans="3:26" ht="15.5" x14ac:dyDescent="0.35">
      <c r="C100" t="s">
        <v>133</v>
      </c>
    </row>
    <row r="101" spans="3:26" ht="15.5" x14ac:dyDescent="0.35">
      <c r="C101" t="s">
        <v>134</v>
      </c>
      <c r="D101" s="5">
        <v>797981000000</v>
      </c>
      <c r="E101" s="5">
        <v>757904000000</v>
      </c>
      <c r="F101" s="5">
        <v>717510000000</v>
      </c>
      <c r="G101" s="5">
        <v>749915000000</v>
      </c>
      <c r="I101" s="5">
        <v>757904000000</v>
      </c>
      <c r="J101" s="5">
        <v>614219000000</v>
      </c>
      <c r="K101" s="5">
        <v>635497000000</v>
      </c>
      <c r="L101" s="5">
        <v>1009798000000</v>
      </c>
      <c r="M101" s="5">
        <v>997061000000</v>
      </c>
      <c r="N101" s="5">
        <v>902798000000</v>
      </c>
      <c r="O101" s="5">
        <v>982055000000</v>
      </c>
      <c r="P101" s="5">
        <v>956341007524</v>
      </c>
      <c r="Q101" s="5">
        <v>818827483785</v>
      </c>
      <c r="R101" s="5">
        <v>652010180636</v>
      </c>
      <c r="S101" s="5">
        <v>463425983891</v>
      </c>
      <c r="T101" s="5">
        <v>615621554666</v>
      </c>
      <c r="U101" s="5">
        <v>567334563633</v>
      </c>
      <c r="V101" s="5">
        <v>438384167795</v>
      </c>
      <c r="W101" s="5">
        <v>333875123242</v>
      </c>
      <c r="X101" s="5">
        <v>420647145431</v>
      </c>
      <c r="Y101" s="5">
        <v>574327174700</v>
      </c>
      <c r="Z101" s="5">
        <v>374827230399</v>
      </c>
    </row>
    <row r="102" spans="3:26" ht="15.5" x14ac:dyDescent="0.35">
      <c r="C102" t="s">
        <v>135</v>
      </c>
      <c r="D102" s="5">
        <v>8126000000</v>
      </c>
      <c r="E102" s="5">
        <v>362000000</v>
      </c>
      <c r="G102" s="5">
        <v>9483000000</v>
      </c>
      <c r="I102" s="5">
        <v>362000000</v>
      </c>
      <c r="K102" s="5">
        <v>44395000000</v>
      </c>
      <c r="L102" s="5">
        <v>77970000000</v>
      </c>
      <c r="M102" s="5">
        <v>73787000000</v>
      </c>
      <c r="N102" s="5">
        <v>167020000000</v>
      </c>
      <c r="O102" s="5">
        <v>302788000000</v>
      </c>
      <c r="P102" s="5">
        <v>159850947610</v>
      </c>
      <c r="Q102" s="5">
        <v>159445865116</v>
      </c>
      <c r="R102" s="5">
        <v>156500000000</v>
      </c>
      <c r="S102" s="5">
        <v>85800000000</v>
      </c>
      <c r="T102" s="5">
        <v>129295823910</v>
      </c>
      <c r="U102" s="5">
        <v>81629017380</v>
      </c>
      <c r="V102" s="5">
        <v>50375096552</v>
      </c>
      <c r="W102" s="5">
        <v>60471147319</v>
      </c>
      <c r="X102" s="5">
        <v>75896905475</v>
      </c>
      <c r="Y102" s="5">
        <v>95208694301</v>
      </c>
      <c r="Z102" s="5">
        <v>91170407885</v>
      </c>
    </row>
    <row r="103" spans="3:26" ht="15.5" x14ac:dyDescent="0.35">
      <c r="C103" t="s">
        <v>136</v>
      </c>
    </row>
    <row r="104" spans="3:26" ht="15.5" x14ac:dyDescent="0.35">
      <c r="C104" t="s">
        <v>137</v>
      </c>
      <c r="D104" s="5">
        <v>352218000000</v>
      </c>
      <c r="E104" s="5">
        <v>301608000000</v>
      </c>
      <c r="F104" s="5">
        <v>292637000000</v>
      </c>
      <c r="G104" s="5">
        <v>303166000000</v>
      </c>
      <c r="I104" s="5">
        <v>301608000000</v>
      </c>
      <c r="J104" s="5">
        <v>267375000000</v>
      </c>
      <c r="K104" s="5">
        <v>222286000000</v>
      </c>
      <c r="L104" s="5">
        <v>201800000000</v>
      </c>
      <c r="M104" s="5">
        <v>289627000000</v>
      </c>
      <c r="N104" s="5">
        <v>198174000000</v>
      </c>
      <c r="O104" s="5">
        <v>277280000000</v>
      </c>
      <c r="P104" s="5">
        <v>234044514537</v>
      </c>
      <c r="Q104" s="5">
        <v>163377054281</v>
      </c>
      <c r="R104" s="5">
        <v>108207491336</v>
      </c>
      <c r="S104" s="5">
        <v>92532765842</v>
      </c>
      <c r="T104" s="5">
        <v>96623286178</v>
      </c>
      <c r="U104" s="5">
        <v>143574112568</v>
      </c>
      <c r="V104" s="5">
        <v>114521713649</v>
      </c>
      <c r="W104" s="5">
        <v>95381465658</v>
      </c>
      <c r="X104" s="5">
        <v>166977615076</v>
      </c>
      <c r="Y104" s="5">
        <v>214599540940</v>
      </c>
      <c r="Z104" s="5">
        <v>82320948511</v>
      </c>
    </row>
    <row r="105" spans="3:26" ht="15.5" x14ac:dyDescent="0.35">
      <c r="C105" t="s">
        <v>139</v>
      </c>
      <c r="W105" s="5">
        <v>196148436</v>
      </c>
      <c r="X105" s="5">
        <v>52826041385</v>
      </c>
    </row>
    <row r="106" spans="3:26" ht="15.5" x14ac:dyDescent="0.35">
      <c r="C106" t="s">
        <v>140</v>
      </c>
      <c r="D106" s="5">
        <v>5268000000</v>
      </c>
      <c r="E106" s="5">
        <v>1272000000</v>
      </c>
      <c r="F106" s="5">
        <v>1048000000</v>
      </c>
      <c r="G106" s="5">
        <v>629000000</v>
      </c>
      <c r="I106" s="5">
        <v>1272000000</v>
      </c>
      <c r="J106" s="5">
        <v>3937000000</v>
      </c>
      <c r="K106" s="5">
        <v>3216000000</v>
      </c>
      <c r="L106" s="5">
        <v>299002000000</v>
      </c>
      <c r="M106" s="5">
        <v>126851000000</v>
      </c>
      <c r="N106" s="5">
        <v>13000000</v>
      </c>
      <c r="O106" s="5">
        <v>30476000000</v>
      </c>
      <c r="P106" s="5">
        <v>23585154</v>
      </c>
      <c r="Q106" s="5">
        <v>70650958</v>
      </c>
      <c r="R106" s="5">
        <v>161574813</v>
      </c>
      <c r="S106" s="5">
        <v>535819094</v>
      </c>
      <c r="T106" s="5">
        <v>37388748738</v>
      </c>
      <c r="U106" s="5">
        <v>4416885930</v>
      </c>
      <c r="V106" s="5">
        <v>121379000</v>
      </c>
      <c r="W106" s="5">
        <v>196148436</v>
      </c>
      <c r="X106" s="5">
        <v>52826041385</v>
      </c>
      <c r="Y106" s="5">
        <v>31310697000</v>
      </c>
      <c r="Z106" s="5">
        <v>973940</v>
      </c>
    </row>
    <row r="107" spans="3:26" ht="15.5" x14ac:dyDescent="0.35">
      <c r="C107" t="s">
        <v>138</v>
      </c>
      <c r="D107" s="5">
        <v>23993000000</v>
      </c>
      <c r="E107" s="5">
        <v>48342000000</v>
      </c>
      <c r="F107" s="5">
        <v>12251000000</v>
      </c>
      <c r="G107" s="5">
        <v>59222000000</v>
      </c>
      <c r="I107" s="5">
        <v>48342000000</v>
      </c>
      <c r="J107" s="5">
        <v>14111000000</v>
      </c>
      <c r="K107" s="5">
        <v>15036000000</v>
      </c>
      <c r="L107" s="5">
        <v>43520000000</v>
      </c>
      <c r="M107" s="5">
        <v>29260000000</v>
      </c>
      <c r="N107" s="5">
        <v>45788000000</v>
      </c>
      <c r="O107" s="5">
        <v>15975000000</v>
      </c>
      <c r="P107" s="5">
        <v>7621890688</v>
      </c>
      <c r="Q107" s="5">
        <v>11633063966</v>
      </c>
      <c r="R107" s="5">
        <v>10204874599</v>
      </c>
      <c r="S107" s="5">
        <v>10270705550</v>
      </c>
      <c r="T107" s="5">
        <v>6277215111</v>
      </c>
      <c r="U107" s="5">
        <v>6190251165</v>
      </c>
      <c r="V107" s="5">
        <v>5605580294</v>
      </c>
      <c r="W107" s="5">
        <v>6878172331</v>
      </c>
      <c r="X107" s="5">
        <v>6825952594</v>
      </c>
      <c r="Y107" s="5">
        <v>14562586031</v>
      </c>
      <c r="Z107" s="5">
        <v>1827063911</v>
      </c>
    </row>
    <row r="108" spans="3:26" ht="15.5" x14ac:dyDescent="0.35">
      <c r="C108" t="s">
        <v>142</v>
      </c>
      <c r="D108" s="5">
        <v>44951000000</v>
      </c>
      <c r="E108" s="5">
        <v>25160000000</v>
      </c>
      <c r="F108" s="5">
        <v>36293000000</v>
      </c>
      <c r="G108" s="5">
        <v>32850000000</v>
      </c>
      <c r="I108" s="5">
        <v>25160000000</v>
      </c>
      <c r="J108" s="5">
        <v>28675000000</v>
      </c>
      <c r="K108" s="5">
        <v>13925000000</v>
      </c>
      <c r="L108" s="5">
        <v>24063000000</v>
      </c>
      <c r="M108" s="5">
        <v>83788000000</v>
      </c>
      <c r="N108" s="5">
        <v>9495000000</v>
      </c>
      <c r="O108" s="5">
        <v>6688000000</v>
      </c>
      <c r="P108" s="5">
        <v>11383931622</v>
      </c>
      <c r="Q108" s="5">
        <v>9789800825</v>
      </c>
      <c r="R108" s="5">
        <v>7683968483</v>
      </c>
      <c r="S108" s="5">
        <v>5146554379</v>
      </c>
      <c r="T108" s="5">
        <v>9161427822</v>
      </c>
      <c r="U108" s="5">
        <v>2778906397</v>
      </c>
      <c r="V108" s="5">
        <v>13303270334</v>
      </c>
      <c r="W108" s="5">
        <v>4922694519</v>
      </c>
      <c r="X108" s="5">
        <v>1562841805</v>
      </c>
      <c r="Y108" s="5">
        <v>7453184024</v>
      </c>
      <c r="Z108" s="5">
        <v>3741169088</v>
      </c>
    </row>
    <row r="109" spans="3:26" ht="15.5" x14ac:dyDescent="0.35">
      <c r="C109" t="s">
        <v>141</v>
      </c>
      <c r="T109" s="5">
        <v>34475788935</v>
      </c>
      <c r="U109" s="5">
        <v>33780176152</v>
      </c>
      <c r="V109" s="5">
        <v>26799106029</v>
      </c>
      <c r="W109" s="5">
        <v>25130743896</v>
      </c>
      <c r="X109" s="5">
        <v>24917348739</v>
      </c>
      <c r="Y109" s="5">
        <v>26050837298</v>
      </c>
      <c r="Z109" s="5">
        <v>9825051259</v>
      </c>
    </row>
    <row r="110" spans="3:26" ht="15.5" x14ac:dyDescent="0.35">
      <c r="C110" t="s">
        <v>143</v>
      </c>
    </row>
    <row r="111" spans="3:26" ht="15.5" x14ac:dyDescent="0.35">
      <c r="C111" t="s">
        <v>857</v>
      </c>
      <c r="T111" s="5">
        <v>55889074852</v>
      </c>
      <c r="U111" s="5">
        <v>151067044934</v>
      </c>
      <c r="V111" s="5">
        <v>87485664091</v>
      </c>
    </row>
    <row r="112" spans="3:26" ht="15.5" x14ac:dyDescent="0.35">
      <c r="C112" t="s">
        <v>144</v>
      </c>
      <c r="D112" s="5">
        <v>1336058000000</v>
      </c>
      <c r="E112" s="5">
        <v>1197826000000</v>
      </c>
      <c r="F112" s="5">
        <v>1263690000000</v>
      </c>
      <c r="G112" s="5">
        <v>1126095000000</v>
      </c>
      <c r="I112" s="5">
        <v>1197826000000</v>
      </c>
      <c r="J112" s="5">
        <v>755905000000</v>
      </c>
      <c r="K112" s="5">
        <v>568822000000</v>
      </c>
      <c r="L112" s="5">
        <v>760000000000</v>
      </c>
      <c r="M112" s="5">
        <v>934013000000</v>
      </c>
      <c r="N112" s="5">
        <v>854271000000</v>
      </c>
      <c r="O112" s="5">
        <v>496833000000</v>
      </c>
      <c r="P112" s="5">
        <v>458748780997</v>
      </c>
      <c r="Q112" s="5">
        <v>684856333669</v>
      </c>
      <c r="R112" s="5">
        <v>508771617719</v>
      </c>
      <c r="S112" s="5">
        <v>225251417537</v>
      </c>
      <c r="T112" s="5">
        <v>208664702904</v>
      </c>
      <c r="U112" s="5">
        <v>358603228100</v>
      </c>
      <c r="V112" s="5">
        <v>452520209062</v>
      </c>
      <c r="W112" s="5">
        <v>317459016446</v>
      </c>
      <c r="X112" s="5">
        <v>485509002194</v>
      </c>
      <c r="Y112" s="5">
        <v>540383675607</v>
      </c>
      <c r="Z112" s="5">
        <v>271511724580</v>
      </c>
    </row>
    <row r="113" spans="3:26" ht="15.5" x14ac:dyDescent="0.35">
      <c r="C113" t="s">
        <v>758</v>
      </c>
      <c r="N113" s="5">
        <v>86425000000</v>
      </c>
      <c r="O113" s="5">
        <v>60136000000</v>
      </c>
      <c r="P113" s="5">
        <v>22526000644</v>
      </c>
      <c r="Q113" s="5">
        <v>167492617322</v>
      </c>
      <c r="R113" s="5">
        <v>127739101322</v>
      </c>
      <c r="S113" s="5">
        <v>89889965431</v>
      </c>
      <c r="T113" s="5">
        <v>32683818702</v>
      </c>
      <c r="U113" s="5">
        <v>28870433056</v>
      </c>
      <c r="V113" s="5">
        <v>32568729801</v>
      </c>
    </row>
    <row r="114" spans="3:26" ht="15.5" x14ac:dyDescent="0.35">
      <c r="C114" t="s">
        <v>345</v>
      </c>
      <c r="K114" s="5">
        <v>15285000000</v>
      </c>
      <c r="L114" s="5">
        <v>22821000000</v>
      </c>
      <c r="M114" s="5">
        <v>30073000000</v>
      </c>
      <c r="O114" s="5">
        <v>207570000000</v>
      </c>
      <c r="P114" s="5">
        <v>186683803400</v>
      </c>
      <c r="Q114" s="5">
        <v>64999665702</v>
      </c>
      <c r="R114" s="5">
        <v>25639434326</v>
      </c>
      <c r="S114" s="5">
        <v>56754721961</v>
      </c>
      <c r="T114" s="5">
        <v>78570325896</v>
      </c>
      <c r="U114" s="5">
        <v>109923950447</v>
      </c>
      <c r="V114" s="5">
        <v>37263198668</v>
      </c>
      <c r="W114" s="5">
        <v>64266927280</v>
      </c>
      <c r="X114" s="5">
        <v>150335392320</v>
      </c>
      <c r="Y114" s="5">
        <v>124228425351</v>
      </c>
      <c r="Z114" s="5">
        <v>136243830945</v>
      </c>
    </row>
    <row r="115" spans="3:26" ht="15.5" x14ac:dyDescent="0.35">
      <c r="C115" t="s">
        <v>1317</v>
      </c>
      <c r="P115" s="5">
        <v>106105044162</v>
      </c>
      <c r="Q115" s="5">
        <v>123652653902</v>
      </c>
      <c r="R115" s="5">
        <v>186740521508</v>
      </c>
      <c r="S115" s="5">
        <v>105486009783</v>
      </c>
      <c r="T115" s="5">
        <v>78588068021</v>
      </c>
      <c r="U115" s="5">
        <v>101309561381</v>
      </c>
      <c r="V115" s="5">
        <v>120149056702</v>
      </c>
      <c r="W115" s="5">
        <v>27721375981</v>
      </c>
      <c r="Y115" s="5">
        <v>26691864524</v>
      </c>
      <c r="Z115" s="5">
        <v>4791988550</v>
      </c>
    </row>
    <row r="116" spans="3:26" ht="15.5" x14ac:dyDescent="0.35">
      <c r="C116" t="s">
        <v>346</v>
      </c>
      <c r="M116" s="5">
        <v>889000000</v>
      </c>
      <c r="N116" s="5">
        <v>2454000000</v>
      </c>
      <c r="O116" s="5">
        <v>3885000000</v>
      </c>
      <c r="P116" s="5">
        <v>5194381849</v>
      </c>
      <c r="S116" s="5">
        <v>481598738</v>
      </c>
      <c r="T116" s="5">
        <v>1034832033</v>
      </c>
      <c r="U116" s="5">
        <v>337842645</v>
      </c>
      <c r="V116" s="5">
        <v>971643666</v>
      </c>
      <c r="X116" s="5">
        <v>466949979</v>
      </c>
      <c r="Y116" s="5">
        <v>783450583</v>
      </c>
    </row>
    <row r="117" spans="3:26" ht="15.5" x14ac:dyDescent="0.35">
      <c r="C117" t="s">
        <v>146</v>
      </c>
      <c r="D117" s="5">
        <v>328753000000</v>
      </c>
      <c r="E117" s="5">
        <v>345977000000</v>
      </c>
      <c r="F117" s="5">
        <v>333719000000</v>
      </c>
      <c r="G117" s="5">
        <v>308954000000</v>
      </c>
      <c r="I117" s="5">
        <v>345977000000</v>
      </c>
      <c r="J117" s="5">
        <v>265748000000</v>
      </c>
      <c r="K117" s="5">
        <v>282593000000</v>
      </c>
      <c r="L117" s="5">
        <v>277277000000</v>
      </c>
      <c r="M117" s="5">
        <v>313675000000</v>
      </c>
      <c r="N117" s="5">
        <v>409572000000</v>
      </c>
      <c r="O117" s="5">
        <v>282589000000</v>
      </c>
      <c r="P117" s="5">
        <v>488782053972</v>
      </c>
      <c r="Q117" s="5">
        <v>458791367349</v>
      </c>
      <c r="R117" s="5">
        <v>361375562263</v>
      </c>
      <c r="S117" s="5">
        <v>267804951230</v>
      </c>
      <c r="T117" s="5">
        <v>298341042430</v>
      </c>
      <c r="U117" s="5">
        <v>286435868311</v>
      </c>
      <c r="V117" s="5">
        <v>211631752786</v>
      </c>
      <c r="W117" s="5">
        <v>138398504502</v>
      </c>
      <c r="X117" s="5">
        <v>82710982036</v>
      </c>
      <c r="Y117" s="5">
        <v>179285088418</v>
      </c>
      <c r="Z117" s="5">
        <v>184408136750</v>
      </c>
    </row>
    <row r="118" spans="3:26" ht="15.5" x14ac:dyDescent="0.35">
      <c r="C118" t="s">
        <v>147</v>
      </c>
      <c r="D118" s="5">
        <v>1498997000000</v>
      </c>
      <c r="E118" s="5">
        <v>1380885000000</v>
      </c>
      <c r="F118" s="5">
        <v>1419553000000</v>
      </c>
      <c r="G118" s="5">
        <v>1297059000000</v>
      </c>
      <c r="I118" s="5">
        <v>1380885000000</v>
      </c>
      <c r="J118" s="5">
        <v>935712000000</v>
      </c>
      <c r="K118" s="5">
        <v>850165000000</v>
      </c>
      <c r="L118" s="5">
        <v>1168518000000</v>
      </c>
      <c r="M118" s="5">
        <v>1512700000000</v>
      </c>
      <c r="N118" s="5">
        <v>1723297000000</v>
      </c>
      <c r="O118" s="5">
        <v>1100939000000</v>
      </c>
      <c r="P118" s="5">
        <v>811670907567</v>
      </c>
      <c r="Q118" s="5">
        <v>1076606410352</v>
      </c>
      <c r="R118" s="5">
        <v>878976442916</v>
      </c>
      <c r="S118" s="5">
        <v>503969130496</v>
      </c>
      <c r="T118" s="5">
        <v>479382441972</v>
      </c>
      <c r="U118" s="5">
        <v>766925568124</v>
      </c>
      <c r="V118" s="5">
        <v>746568673192</v>
      </c>
      <c r="W118" s="5">
        <v>422796121035</v>
      </c>
      <c r="X118" s="5">
        <v>647722254240</v>
      </c>
      <c r="Y118" s="5">
        <v>705647865205</v>
      </c>
      <c r="Z118" s="5">
        <v>422639657724</v>
      </c>
    </row>
    <row r="119" spans="3:26" ht="15.5" x14ac:dyDescent="0.35">
      <c r="C119" t="s">
        <v>148</v>
      </c>
      <c r="D119" s="5">
        <v>1498997000000</v>
      </c>
      <c r="E119" s="5">
        <v>1380885000000</v>
      </c>
      <c r="F119" s="5">
        <v>1419553000000</v>
      </c>
      <c r="G119" s="5">
        <v>1297059000000</v>
      </c>
      <c r="I119" s="5">
        <v>1380885000000</v>
      </c>
      <c r="J119" s="5">
        <v>935712000000</v>
      </c>
      <c r="K119" s="5">
        <v>850165000000</v>
      </c>
      <c r="L119" s="5">
        <v>1168518000000</v>
      </c>
      <c r="M119" s="5">
        <v>1512700000000</v>
      </c>
      <c r="N119" s="5">
        <v>1723297000000</v>
      </c>
      <c r="O119" s="5">
        <v>1100939000000</v>
      </c>
      <c r="P119" s="5">
        <v>811670907567</v>
      </c>
      <c r="Q119" s="5">
        <v>1076606410352</v>
      </c>
      <c r="R119" s="5">
        <v>878976442916</v>
      </c>
      <c r="S119" s="5">
        <v>503969130496</v>
      </c>
      <c r="T119" s="5">
        <v>479382441972</v>
      </c>
      <c r="U119" s="5">
        <v>766925568124</v>
      </c>
      <c r="V119" s="5">
        <v>746568673192</v>
      </c>
      <c r="W119" s="5">
        <v>422796121035</v>
      </c>
      <c r="X119" s="5">
        <v>647722254240</v>
      </c>
      <c r="Y119" s="5">
        <v>705647865205</v>
      </c>
      <c r="Z119" s="5">
        <v>422639657724</v>
      </c>
    </row>
    <row r="120" spans="3:26" ht="15.5" x14ac:dyDescent="0.35">
      <c r="C120" t="s">
        <v>343</v>
      </c>
      <c r="Y120" s="5">
        <v>2500000000</v>
      </c>
    </row>
    <row r="121" spans="3:26" ht="15.5" x14ac:dyDescent="0.35">
      <c r="C121" t="s">
        <v>150</v>
      </c>
    </row>
    <row r="122" spans="3:26" ht="15.5" x14ac:dyDescent="0.35">
      <c r="C122" t="s">
        <v>151</v>
      </c>
      <c r="D122" s="5">
        <v>1458763000000</v>
      </c>
      <c r="E122" s="5">
        <v>1326125000000</v>
      </c>
      <c r="F122" s="5">
        <v>1371310000000</v>
      </c>
      <c r="G122" s="5">
        <v>1233708000000</v>
      </c>
      <c r="I122" s="5">
        <v>1326125000000</v>
      </c>
      <c r="J122" s="5">
        <v>860758000000</v>
      </c>
      <c r="K122" s="5">
        <v>708959000000</v>
      </c>
      <c r="L122" s="5">
        <v>975917000000</v>
      </c>
      <c r="M122" s="5">
        <v>1280075000000</v>
      </c>
      <c r="N122" s="5">
        <v>1416282000000</v>
      </c>
      <c r="O122" s="5">
        <v>768424000000</v>
      </c>
      <c r="P122" s="5">
        <v>779258011052</v>
      </c>
      <c r="Q122" s="5">
        <v>1041001270595</v>
      </c>
      <c r="R122" s="5">
        <v>848890674875</v>
      </c>
      <c r="S122" s="5">
        <v>477863713450</v>
      </c>
      <c r="T122" s="5">
        <v>455430822408</v>
      </c>
      <c r="U122" s="5">
        <v>750112060563</v>
      </c>
      <c r="V122" s="5">
        <v>730958501990</v>
      </c>
      <c r="W122" s="5">
        <v>409447319707</v>
      </c>
      <c r="X122" s="5">
        <v>636311344493</v>
      </c>
      <c r="Y122" s="5">
        <v>692087416065</v>
      </c>
      <c r="Z122" s="5">
        <v>412547544075</v>
      </c>
    </row>
    <row r="123" spans="3:26" ht="15.5" x14ac:dyDescent="0.35">
      <c r="C123" t="s">
        <v>149</v>
      </c>
      <c r="F123" s="5">
        <v>690000000</v>
      </c>
      <c r="G123" s="5">
        <v>690000000</v>
      </c>
      <c r="J123" s="5">
        <v>690000000</v>
      </c>
      <c r="K123" s="5">
        <v>4417000000</v>
      </c>
      <c r="L123" s="5">
        <v>6890000000</v>
      </c>
      <c r="M123" s="5">
        <v>9929000000</v>
      </c>
      <c r="N123" s="5">
        <v>7511000000</v>
      </c>
      <c r="O123" s="5">
        <v>9857000000</v>
      </c>
      <c r="P123" s="5">
        <v>7094839213</v>
      </c>
      <c r="Q123" s="5">
        <v>4476847928</v>
      </c>
      <c r="R123" s="5">
        <v>4991977635</v>
      </c>
      <c r="S123" s="5">
        <v>4908909117</v>
      </c>
      <c r="T123" s="5">
        <v>4271441311</v>
      </c>
      <c r="U123" s="5">
        <v>133767680</v>
      </c>
    </row>
    <row r="124" spans="3:26" ht="15.5" x14ac:dyDescent="0.35">
      <c r="C124" t="s">
        <v>152</v>
      </c>
      <c r="D124" s="5">
        <v>2296978000000</v>
      </c>
      <c r="E124" s="5">
        <v>2138789000000</v>
      </c>
      <c r="F124" s="5">
        <v>2137063000000</v>
      </c>
      <c r="G124" s="5">
        <v>2046974000000</v>
      </c>
      <c r="I124" s="5">
        <v>2138789000000</v>
      </c>
      <c r="J124" s="5">
        <v>1549931000000</v>
      </c>
      <c r="K124" s="5">
        <v>1485662000000</v>
      </c>
      <c r="L124" s="5">
        <v>2178316000000</v>
      </c>
      <c r="M124" s="5">
        <v>2509761000000</v>
      </c>
      <c r="N124" s="5">
        <v>2626095000000</v>
      </c>
      <c r="O124" s="5">
        <v>2082994000000</v>
      </c>
      <c r="P124" s="5">
        <v>1768011915091</v>
      </c>
      <c r="Q124" s="5">
        <v>1895433894137</v>
      </c>
      <c r="R124" s="5">
        <v>1530986623552</v>
      </c>
      <c r="S124" s="5">
        <v>967395114387</v>
      </c>
      <c r="T124" s="5">
        <v>1095003996638</v>
      </c>
      <c r="U124" s="5">
        <v>1334260131757</v>
      </c>
      <c r="V124" s="5">
        <v>1184952840987</v>
      </c>
      <c r="W124" s="5">
        <v>756671244277</v>
      </c>
      <c r="X124" s="5">
        <v>1068369399671</v>
      </c>
      <c r="Y124" s="5">
        <v>1279975039905</v>
      </c>
      <c r="Z124" s="5">
        <v>797466888123</v>
      </c>
    </row>
    <row r="125" spans="3:26" ht="15.5" x14ac:dyDescent="0.35">
      <c r="C125" t="s">
        <v>153</v>
      </c>
    </row>
    <row r="126" spans="3:26" ht="15.5" x14ac:dyDescent="0.35">
      <c r="C126" t="s">
        <v>154</v>
      </c>
      <c r="D126" s="5">
        <v>142629000000</v>
      </c>
      <c r="E126" s="5">
        <v>142629000000</v>
      </c>
      <c r="F126" s="5">
        <v>142629000000</v>
      </c>
      <c r="G126" s="5">
        <v>142629000000</v>
      </c>
      <c r="I126" s="5">
        <v>142629000000</v>
      </c>
      <c r="J126" s="5">
        <v>142629000000</v>
      </c>
      <c r="K126" s="5">
        <v>142629000000</v>
      </c>
      <c r="L126" s="5">
        <v>142629000000</v>
      </c>
      <c r="M126" s="5">
        <v>142629000000</v>
      </c>
      <c r="N126" s="5">
        <v>142629000000</v>
      </c>
      <c r="O126" s="5">
        <v>142629000000</v>
      </c>
      <c r="P126" s="5">
        <v>142628750000</v>
      </c>
      <c r="Q126" s="5">
        <v>142628750000</v>
      </c>
      <c r="R126" s="5">
        <v>142628750000</v>
      </c>
      <c r="S126" s="5">
        <v>142628750000</v>
      </c>
      <c r="T126" s="5">
        <v>142628750000</v>
      </c>
      <c r="U126" s="5">
        <v>142628750000</v>
      </c>
      <c r="V126" s="5">
        <v>142628750000</v>
      </c>
      <c r="W126" s="5">
        <v>142628750000</v>
      </c>
      <c r="X126" s="5">
        <v>142628750000</v>
      </c>
      <c r="Y126" s="5">
        <v>142628750000</v>
      </c>
      <c r="Z126" s="5">
        <v>142628750000</v>
      </c>
    </row>
    <row r="127" spans="3:26" ht="15.5" x14ac:dyDescent="0.35">
      <c r="C127" t="s">
        <v>155</v>
      </c>
      <c r="D127" s="5">
        <v>146372000000</v>
      </c>
      <c r="E127" s="5">
        <v>146372000000</v>
      </c>
      <c r="F127" s="5">
        <v>146372000000</v>
      </c>
      <c r="G127" s="5">
        <v>146372000000</v>
      </c>
      <c r="I127" s="5">
        <v>146372000000</v>
      </c>
      <c r="J127" s="5">
        <v>146372000000</v>
      </c>
      <c r="K127" s="5">
        <v>146372000000</v>
      </c>
      <c r="L127" s="5">
        <v>145603000000</v>
      </c>
      <c r="M127" s="5">
        <v>145603000000</v>
      </c>
      <c r="N127" s="5">
        <v>145603000000</v>
      </c>
      <c r="O127" s="5">
        <v>145603000000</v>
      </c>
      <c r="P127" s="5">
        <v>145603049314</v>
      </c>
      <c r="Q127" s="5">
        <v>145603049314</v>
      </c>
      <c r="R127" s="5">
        <v>145603049314</v>
      </c>
      <c r="S127" s="5">
        <v>145603049314</v>
      </c>
      <c r="T127" s="5">
        <v>145603049314</v>
      </c>
      <c r="U127" s="5">
        <v>145603049314</v>
      </c>
      <c r="V127" s="5">
        <v>145603049314</v>
      </c>
      <c r="W127" s="5">
        <v>140187465785</v>
      </c>
      <c r="X127" s="5">
        <v>140187465785</v>
      </c>
      <c r="Y127" s="5">
        <v>140187465785</v>
      </c>
      <c r="Z127" s="5">
        <v>140187465785</v>
      </c>
    </row>
    <row r="128" spans="3:26" ht="15.5" x14ac:dyDescent="0.35">
      <c r="C128" t="s">
        <v>156</v>
      </c>
      <c r="D128" s="5">
        <v>2995664000000</v>
      </c>
      <c r="E128" s="5">
        <v>2838901000000</v>
      </c>
      <c r="F128" s="5">
        <v>2705135000000</v>
      </c>
      <c r="G128" s="5">
        <v>2625885000000</v>
      </c>
      <c r="I128" s="5">
        <v>2838901000000</v>
      </c>
      <c r="J128" s="5">
        <v>2567141000000</v>
      </c>
      <c r="K128" s="5">
        <v>2348729000000</v>
      </c>
      <c r="L128" s="5">
        <v>2020977000000</v>
      </c>
      <c r="M128" s="5">
        <v>1329151000000</v>
      </c>
      <c r="N128" s="5">
        <v>1008110000000</v>
      </c>
      <c r="O128" s="5">
        <v>965861000000</v>
      </c>
      <c r="P128" s="5">
        <v>872862878343</v>
      </c>
      <c r="Q128" s="5">
        <v>838381187307</v>
      </c>
      <c r="R128" s="5">
        <v>808483758238</v>
      </c>
      <c r="S128" s="5">
        <v>624756370530</v>
      </c>
      <c r="T128" s="5">
        <v>328316802354</v>
      </c>
      <c r="U128" s="5">
        <v>125620986990</v>
      </c>
      <c r="V128" s="5">
        <v>67165956884</v>
      </c>
      <c r="W128" s="5">
        <v>-52547560657</v>
      </c>
      <c r="X128" s="5">
        <v>-79146028758</v>
      </c>
      <c r="Y128" s="5">
        <v>35311379750</v>
      </c>
      <c r="Z128" s="5">
        <v>214261482438</v>
      </c>
    </row>
    <row r="129" spans="2:26" ht="15.5" x14ac:dyDescent="0.35">
      <c r="C129" t="s">
        <v>157</v>
      </c>
      <c r="D129" s="5">
        <v>34823000000</v>
      </c>
      <c r="E129" s="5">
        <v>34823000000</v>
      </c>
      <c r="F129" s="5">
        <v>34823000000</v>
      </c>
      <c r="G129" s="5">
        <v>34823000000</v>
      </c>
      <c r="I129" s="5">
        <v>34823000000</v>
      </c>
      <c r="J129" s="5">
        <v>34823000000</v>
      </c>
      <c r="K129" s="5">
        <v>34823000000</v>
      </c>
      <c r="L129" s="5">
        <v>34823000000</v>
      </c>
      <c r="M129" s="5">
        <v>34823000000</v>
      </c>
      <c r="N129" s="5">
        <v>34823000000</v>
      </c>
      <c r="O129" s="5">
        <v>34823000000</v>
      </c>
      <c r="P129" s="5">
        <v>34823179931</v>
      </c>
      <c r="Q129" s="5">
        <v>34823179931</v>
      </c>
      <c r="R129" s="5">
        <v>34823179931</v>
      </c>
      <c r="S129" s="5">
        <v>34823179931</v>
      </c>
      <c r="T129" s="5">
        <v>34823179931</v>
      </c>
      <c r="U129" s="5">
        <v>6000000000</v>
      </c>
      <c r="V129" s="5">
        <v>6000000000</v>
      </c>
      <c r="W129" s="5">
        <v>6000000000</v>
      </c>
      <c r="X129" s="5">
        <v>6000000000</v>
      </c>
      <c r="Y129" s="5">
        <v>6000000000</v>
      </c>
      <c r="Z129" s="5">
        <v>5000000000</v>
      </c>
    </row>
    <row r="130" spans="2:26" ht="15.5" x14ac:dyDescent="0.35">
      <c r="C130" t="s">
        <v>158</v>
      </c>
      <c r="D130" s="5">
        <v>2960841000000</v>
      </c>
      <c r="E130" s="5">
        <v>2804078000000</v>
      </c>
      <c r="F130" s="5">
        <v>2670312000000</v>
      </c>
      <c r="G130" s="5">
        <v>2591062000000</v>
      </c>
      <c r="I130" s="5">
        <v>2804078000000</v>
      </c>
      <c r="J130" s="5">
        <v>2532318000000</v>
      </c>
      <c r="K130" s="5">
        <v>2313906000000</v>
      </c>
      <c r="L130" s="5">
        <v>1986154000000</v>
      </c>
      <c r="M130" s="5">
        <v>1294328000000</v>
      </c>
      <c r="N130" s="5">
        <v>973287000000</v>
      </c>
      <c r="O130" s="5">
        <v>931038000000</v>
      </c>
      <c r="P130" s="5">
        <v>838039698412</v>
      </c>
      <c r="Q130" s="5">
        <v>803558007376</v>
      </c>
      <c r="R130" s="5">
        <v>773660578307</v>
      </c>
      <c r="S130" s="5">
        <v>589933190599</v>
      </c>
      <c r="T130" s="5">
        <v>293493622423</v>
      </c>
      <c r="U130" s="5">
        <v>119620986990</v>
      </c>
      <c r="V130" s="5">
        <v>61165956884</v>
      </c>
      <c r="W130" s="5">
        <v>-58547560657</v>
      </c>
      <c r="X130" s="5">
        <v>-85146028758</v>
      </c>
      <c r="Y130" s="5">
        <v>29311379750</v>
      </c>
      <c r="Z130" s="5">
        <v>209261482438</v>
      </c>
    </row>
    <row r="131" spans="2:26" ht="15.5" x14ac:dyDescent="0.35">
      <c r="C131" t="s">
        <v>159</v>
      </c>
      <c r="D131" s="5">
        <v>2995664000000</v>
      </c>
      <c r="E131" s="5">
        <v>2838901000000</v>
      </c>
      <c r="F131" s="5">
        <v>2705135000000</v>
      </c>
      <c r="G131" s="5">
        <v>2625885000000</v>
      </c>
      <c r="I131" s="5">
        <v>2838901000000</v>
      </c>
      <c r="J131" s="5">
        <v>2567141000000</v>
      </c>
      <c r="K131" s="5">
        <v>2348729000000</v>
      </c>
      <c r="L131" s="5">
        <v>2020977000000</v>
      </c>
      <c r="M131" s="5">
        <v>1329151000000</v>
      </c>
      <c r="N131" s="5">
        <v>1008110000000</v>
      </c>
      <c r="O131" s="5">
        <v>965861000000</v>
      </c>
      <c r="P131" s="5">
        <v>872862878343</v>
      </c>
      <c r="Q131" s="5">
        <v>838381187307</v>
      </c>
      <c r="R131" s="5">
        <v>808483758238</v>
      </c>
      <c r="S131" s="5">
        <v>624756370530</v>
      </c>
      <c r="T131" s="5">
        <v>328316802354</v>
      </c>
      <c r="U131" s="5">
        <v>125620986990</v>
      </c>
      <c r="V131" s="5">
        <v>67165956884</v>
      </c>
      <c r="W131" s="5">
        <v>-52547560657</v>
      </c>
      <c r="X131" s="5">
        <v>-79146028758</v>
      </c>
      <c r="Y131" s="5">
        <v>35311379750</v>
      </c>
      <c r="Z131" s="5">
        <v>214261482438</v>
      </c>
    </row>
    <row r="132" spans="2:26" ht="15.5" x14ac:dyDescent="0.35">
      <c r="C132" t="s">
        <v>160</v>
      </c>
      <c r="D132" s="5">
        <v>104096000000</v>
      </c>
      <c r="E132" s="5">
        <v>140720000000</v>
      </c>
      <c r="F132" s="5">
        <v>136499000000</v>
      </c>
      <c r="G132" s="5">
        <v>123326000000</v>
      </c>
      <c r="I132" s="5">
        <v>140720000000</v>
      </c>
      <c r="J132" s="5">
        <v>116446000000</v>
      </c>
      <c r="K132" s="5">
        <v>72116000000</v>
      </c>
      <c r="L132" s="5">
        <v>42468000000</v>
      </c>
      <c r="M132" s="5">
        <v>6353000000</v>
      </c>
      <c r="N132" s="5">
        <v>4445000000</v>
      </c>
      <c r="O132" s="5">
        <v>15085000000</v>
      </c>
      <c r="P132" s="5">
        <v>1430526335</v>
      </c>
      <c r="Q132" s="5">
        <v>1085578417</v>
      </c>
      <c r="R132" s="5">
        <v>1309521748</v>
      </c>
      <c r="S132" s="5">
        <v>1166475743</v>
      </c>
      <c r="T132" s="5">
        <v>1267644726</v>
      </c>
      <c r="U132" s="5">
        <v>721631160</v>
      </c>
      <c r="V132" s="5">
        <v>349357816</v>
      </c>
      <c r="W132" s="5">
        <v>75769364</v>
      </c>
      <c r="X132" s="5">
        <v>57099411</v>
      </c>
      <c r="Y132" s="5">
        <v>94189501</v>
      </c>
      <c r="Z132" s="5">
        <v>121368633</v>
      </c>
    </row>
    <row r="133" spans="2:26" ht="15.5" x14ac:dyDescent="0.35">
      <c r="C133" t="s">
        <v>9</v>
      </c>
      <c r="D133" s="5">
        <v>3272915000000</v>
      </c>
      <c r="E133" s="5">
        <v>3152175000000</v>
      </c>
      <c r="F133" s="5">
        <v>3018003000000</v>
      </c>
      <c r="G133" s="5">
        <v>2925806000000</v>
      </c>
      <c r="I133" s="5">
        <v>3152175000000</v>
      </c>
      <c r="J133" s="5">
        <v>2859576000000</v>
      </c>
      <c r="K133" s="5">
        <v>2583044000000</v>
      </c>
      <c r="L133" s="5">
        <v>2225546000000</v>
      </c>
      <c r="M133" s="5">
        <v>1542050000000</v>
      </c>
      <c r="N133" s="5">
        <v>1210945000000</v>
      </c>
      <c r="O133" s="5">
        <v>1183157000000</v>
      </c>
      <c r="P133" s="5">
        <v>1069414229516</v>
      </c>
      <c r="Q133" s="5">
        <v>1022944320320</v>
      </c>
      <c r="R133" s="5">
        <v>994675716237</v>
      </c>
      <c r="S133" s="5">
        <v>814665760802</v>
      </c>
      <c r="T133" s="5">
        <v>531890525935</v>
      </c>
      <c r="U133" s="5">
        <v>336254419674</v>
      </c>
      <c r="V133" s="5">
        <v>348904077560</v>
      </c>
      <c r="W133" s="5">
        <v>243127775262</v>
      </c>
      <c r="X133" s="5">
        <v>219344620652</v>
      </c>
      <c r="Y133" s="5">
        <v>329000878230</v>
      </c>
      <c r="Z133" s="5">
        <v>494552293472</v>
      </c>
    </row>
    <row r="134" spans="2:26" ht="15.5" x14ac:dyDescent="0.35">
      <c r="C134" t="s">
        <v>161</v>
      </c>
      <c r="D134" s="5">
        <v>5569893000000</v>
      </c>
      <c r="E134" s="5">
        <v>5290964000000</v>
      </c>
      <c r="F134" s="5">
        <v>5155066000000</v>
      </c>
      <c r="G134" s="5">
        <v>4972780000000</v>
      </c>
      <c r="I134" s="5">
        <v>5290964000000</v>
      </c>
      <c r="J134" s="5">
        <v>4409507000000</v>
      </c>
      <c r="K134" s="5">
        <v>4068706000000</v>
      </c>
      <c r="L134" s="5">
        <v>4403862000000</v>
      </c>
      <c r="M134" s="5">
        <v>4051811000000</v>
      </c>
      <c r="N134" s="5">
        <v>3837040000000</v>
      </c>
      <c r="O134" s="5">
        <v>3266151000000</v>
      </c>
      <c r="P134" s="5">
        <v>2837426144607</v>
      </c>
      <c r="Q134" s="5">
        <v>2918378214457</v>
      </c>
      <c r="R134" s="5">
        <v>2525662339789</v>
      </c>
      <c r="S134" s="5">
        <v>1782060875189</v>
      </c>
      <c r="T134" s="5">
        <v>1626894522573</v>
      </c>
      <c r="U134" s="5">
        <v>1670514551431</v>
      </c>
      <c r="V134" s="5">
        <v>1533856918547</v>
      </c>
      <c r="W134" s="5">
        <v>999799019539</v>
      </c>
      <c r="X134" s="5">
        <v>1287714020323</v>
      </c>
      <c r="Y134" s="5">
        <v>1608975918135</v>
      </c>
      <c r="Z134" s="5">
        <v>1292019181595</v>
      </c>
    </row>
    <row r="135" spans="2:26" ht="15.5" x14ac:dyDescent="0.35">
      <c r="C135" t="s">
        <v>162</v>
      </c>
      <c r="D135" s="5">
        <v>57051500000</v>
      </c>
      <c r="E135" s="5">
        <v>57051500000</v>
      </c>
      <c r="F135" s="5">
        <v>57051500000</v>
      </c>
      <c r="G135" s="5">
        <v>57051500000</v>
      </c>
      <c r="I135" s="5">
        <v>57051500000</v>
      </c>
      <c r="J135" s="5">
        <v>57051500000</v>
      </c>
      <c r="K135" s="5">
        <v>57051500000</v>
      </c>
      <c r="L135" s="5">
        <v>5705150000</v>
      </c>
      <c r="M135" s="5">
        <v>5705150000</v>
      </c>
      <c r="N135" s="5">
        <v>5705150000</v>
      </c>
      <c r="O135" s="5">
        <v>5705150000</v>
      </c>
      <c r="P135" s="5">
        <v>1141030000</v>
      </c>
      <c r="Q135" s="5">
        <v>1141030000</v>
      </c>
      <c r="R135" s="5">
        <v>1141030000</v>
      </c>
      <c r="S135" s="5">
        <v>1141030000</v>
      </c>
      <c r="T135" s="5">
        <v>1141030000</v>
      </c>
      <c r="U135" s="5">
        <v>1141030000</v>
      </c>
      <c r="V135" s="5">
        <v>1141030000</v>
      </c>
      <c r="W135" s="5">
        <v>1141030000</v>
      </c>
      <c r="X135" s="5">
        <v>1141030000</v>
      </c>
      <c r="Y135" s="5">
        <v>1141030000</v>
      </c>
      <c r="Z135" s="5">
        <v>1141030000</v>
      </c>
    </row>
    <row r="137" spans="2:26" ht="15.5" x14ac:dyDescent="0.35">
      <c r="B137" t="s">
        <v>163</v>
      </c>
      <c r="C137" t="s">
        <v>164</v>
      </c>
      <c r="D137" s="5">
        <v>131012000000</v>
      </c>
      <c r="E137" s="5">
        <v>337284000000</v>
      </c>
      <c r="F137" s="5">
        <v>238855000000</v>
      </c>
      <c r="G137" s="5">
        <v>216934000000</v>
      </c>
      <c r="I137" s="5">
        <v>829188000000</v>
      </c>
      <c r="J137" s="5">
        <v>992278000000</v>
      </c>
      <c r="K137" s="5">
        <v>1127635000000</v>
      </c>
      <c r="L137" s="5">
        <v>1572221000000</v>
      </c>
      <c r="M137" s="5">
        <v>708628000000</v>
      </c>
      <c r="N137" s="5">
        <v>565684000000</v>
      </c>
      <c r="O137" s="5">
        <v>284895000000</v>
      </c>
      <c r="P137" s="5">
        <v>351598310104</v>
      </c>
      <c r="Q137" s="5">
        <v>129911220397</v>
      </c>
      <c r="R137" s="5">
        <v>392380798612</v>
      </c>
      <c r="S137" s="5">
        <v>426429247543</v>
      </c>
      <c r="T137" s="5">
        <v>280199055942</v>
      </c>
      <c r="U137" s="5">
        <v>105362339199</v>
      </c>
      <c r="V137" s="5">
        <v>178426637444</v>
      </c>
      <c r="W137" s="5">
        <v>146068176755</v>
      </c>
      <c r="X137" s="5">
        <v>83924215413</v>
      </c>
      <c r="Y137" s="5">
        <v>144682582403</v>
      </c>
      <c r="Z137" s="5">
        <v>295673013722</v>
      </c>
    </row>
    <row r="138" spans="2:26" ht="15.5" x14ac:dyDescent="0.35">
      <c r="C138" t="s">
        <v>165</v>
      </c>
      <c r="D138" s="5">
        <v>1093535000000</v>
      </c>
      <c r="E138" s="5">
        <v>1132277000000</v>
      </c>
      <c r="F138" s="5">
        <v>804494000000</v>
      </c>
      <c r="G138" s="5">
        <v>1302806000000</v>
      </c>
      <c r="I138" s="5">
        <v>4299165000000</v>
      </c>
      <c r="J138" s="5">
        <v>4405286000000</v>
      </c>
      <c r="K138" s="5">
        <v>4305804000000</v>
      </c>
      <c r="L138" s="5">
        <v>4855513000000</v>
      </c>
      <c r="M138" s="5">
        <v>3279217000000</v>
      </c>
      <c r="N138" s="5">
        <v>2689595000000</v>
      </c>
      <c r="O138" s="5">
        <v>2447646000000</v>
      </c>
      <c r="P138" s="5">
        <v>2390445082607</v>
      </c>
      <c r="Q138" s="5">
        <v>1927107075571</v>
      </c>
      <c r="R138" s="5">
        <v>1710280429466</v>
      </c>
      <c r="S138" s="5">
        <v>1627807417138</v>
      </c>
      <c r="T138" s="5">
        <v>1665799886226</v>
      </c>
      <c r="U138" s="5">
        <v>1332516604695</v>
      </c>
      <c r="V138" s="5">
        <v>1076330903724</v>
      </c>
      <c r="W138" s="5">
        <v>983548327741</v>
      </c>
      <c r="X138" s="5">
        <v>976933894643</v>
      </c>
      <c r="Y138" s="5">
        <v>966661270176</v>
      </c>
      <c r="Z138" s="5">
        <v>1181906063937</v>
      </c>
    </row>
    <row r="139" spans="2:26" ht="15.5" x14ac:dyDescent="0.35">
      <c r="C139" t="s">
        <v>1318</v>
      </c>
      <c r="D139" s="5">
        <v>-829459000000</v>
      </c>
      <c r="E139" s="5">
        <v>-662464000000</v>
      </c>
      <c r="F139" s="5">
        <v>-462134000000</v>
      </c>
      <c r="G139" s="5">
        <v>-984611000000</v>
      </c>
      <c r="I139" s="5">
        <v>-3001125000000</v>
      </c>
      <c r="J139" s="5">
        <v>-2891435000000</v>
      </c>
      <c r="K139" s="5">
        <v>-2713802000000</v>
      </c>
      <c r="L139" s="5">
        <v>-2735957000000</v>
      </c>
      <c r="M139" s="5">
        <v>-2106056000000</v>
      </c>
      <c r="N139" s="5">
        <v>-1818386000000</v>
      </c>
      <c r="O139" s="5">
        <v>-1839220000000</v>
      </c>
      <c r="P139" s="5">
        <v>-1720033954246</v>
      </c>
      <c r="Q139" s="5">
        <v>-1464027027211</v>
      </c>
      <c r="R139" s="5">
        <v>-1067600743823</v>
      </c>
      <c r="S139" s="5">
        <v>-992710475452</v>
      </c>
      <c r="T139" s="5">
        <v>-1178904291361</v>
      </c>
      <c r="U139" s="5">
        <v>-1017410280311</v>
      </c>
      <c r="V139" s="5">
        <v>-741531297286</v>
      </c>
      <c r="W139" s="5">
        <v>-679960842744</v>
      </c>
      <c r="X139" s="5">
        <v>-791765780632</v>
      </c>
      <c r="Y139" s="5">
        <v>-718235650364</v>
      </c>
      <c r="Z139" s="5">
        <v>-814972444072</v>
      </c>
    </row>
    <row r="140" spans="2:26" ht="15.5" x14ac:dyDescent="0.35">
      <c r="C140" t="s">
        <v>1319</v>
      </c>
      <c r="D140" s="5">
        <v>-93347000000</v>
      </c>
      <c r="E140" s="5">
        <v>-102202000000</v>
      </c>
      <c r="F140" s="5">
        <v>-66919000000</v>
      </c>
      <c r="G140" s="5">
        <v>-87743000000</v>
      </c>
      <c r="I140" s="5">
        <v>-342827000000</v>
      </c>
      <c r="J140" s="5">
        <v>-331656000000</v>
      </c>
      <c r="K140" s="5">
        <v>-306843000000</v>
      </c>
      <c r="L140" s="5">
        <v>-330223000000</v>
      </c>
      <c r="M140" s="5">
        <v>-271934000000</v>
      </c>
      <c r="N140" s="5">
        <v>-227383000000</v>
      </c>
      <c r="O140" s="5">
        <v>-181769000000</v>
      </c>
      <c r="P140" s="5">
        <v>-162512362048</v>
      </c>
      <c r="Q140" s="5">
        <v>-155995373007</v>
      </c>
      <c r="R140" s="5">
        <v>-131675127579</v>
      </c>
      <c r="S140" s="5">
        <v>-110308882220</v>
      </c>
      <c r="T140" s="5">
        <v>-100509439733</v>
      </c>
      <c r="U140" s="5">
        <v>-100461463709</v>
      </c>
      <c r="V140" s="5">
        <v>-81820380500</v>
      </c>
      <c r="W140" s="5">
        <v>-77657531700</v>
      </c>
    </row>
    <row r="141" spans="2:26" ht="15.5" x14ac:dyDescent="0.35">
      <c r="C141" t="s">
        <v>1320</v>
      </c>
    </row>
    <row r="142" spans="2:26" ht="15.5" x14ac:dyDescent="0.35">
      <c r="C142" t="s">
        <v>1321</v>
      </c>
      <c r="V142" s="5">
        <v>2999580229</v>
      </c>
    </row>
    <row r="143" spans="2:26" ht="15.5" x14ac:dyDescent="0.35">
      <c r="C143" t="s">
        <v>1322</v>
      </c>
      <c r="E143" s="5">
        <v>-42825000000</v>
      </c>
      <c r="G143" s="5">
        <v>42825000000</v>
      </c>
      <c r="O143" s="5">
        <v>7831000000</v>
      </c>
      <c r="P143" s="5">
        <v>7103817892</v>
      </c>
      <c r="Q143" s="5">
        <v>4089890368</v>
      </c>
      <c r="R143" s="5">
        <v>3787721551</v>
      </c>
      <c r="S143" s="5">
        <v>7287103260</v>
      </c>
      <c r="T143" s="5">
        <v>1309541180</v>
      </c>
      <c r="U143" s="5">
        <v>4803777171</v>
      </c>
      <c r="V143" s="5">
        <v>2823946793</v>
      </c>
      <c r="W143" s="5">
        <v>6408602132</v>
      </c>
    </row>
    <row r="144" spans="2:26" ht="15.5" x14ac:dyDescent="0.35">
      <c r="C144" t="s">
        <v>1323</v>
      </c>
      <c r="E144" s="5">
        <v>-42825000000</v>
      </c>
      <c r="G144" s="5">
        <v>42825000000</v>
      </c>
      <c r="O144" s="5">
        <v>7831000000</v>
      </c>
      <c r="P144" s="5">
        <v>7103817892</v>
      </c>
      <c r="Q144" s="5">
        <v>4089890368</v>
      </c>
      <c r="R144" s="5">
        <v>3787721551</v>
      </c>
      <c r="S144" s="5">
        <v>7287103260</v>
      </c>
      <c r="T144" s="5">
        <v>1309541180</v>
      </c>
      <c r="U144" s="5">
        <v>4803777171</v>
      </c>
      <c r="V144" s="5">
        <v>5823527022</v>
      </c>
      <c r="W144" s="5">
        <v>6408602132</v>
      </c>
    </row>
    <row r="145" spans="3:26" ht="15.5" x14ac:dyDescent="0.35">
      <c r="C145" t="s">
        <v>1188</v>
      </c>
      <c r="E145" s="5">
        <v>32048000000</v>
      </c>
      <c r="I145" s="5">
        <v>32048000000</v>
      </c>
    </row>
    <row r="146" spans="3:26" ht="15.5" x14ac:dyDescent="0.35">
      <c r="C146" t="s">
        <v>350</v>
      </c>
      <c r="D146" s="5">
        <v>2378000000</v>
      </c>
      <c r="E146" s="5">
        <v>2481000000</v>
      </c>
      <c r="F146" s="5">
        <v>4526000000</v>
      </c>
      <c r="G146" s="5">
        <v>2196000000</v>
      </c>
      <c r="I146" s="5">
        <v>11451000000</v>
      </c>
      <c r="J146" s="5">
        <v>14657000000</v>
      </c>
      <c r="K146" s="5">
        <v>19811000000</v>
      </c>
      <c r="L146" s="5">
        <v>7536000000</v>
      </c>
      <c r="M146" s="5">
        <v>656000000</v>
      </c>
      <c r="N146" s="5">
        <v>1070000000</v>
      </c>
      <c r="O146" s="5">
        <v>2010000000</v>
      </c>
      <c r="P146" s="5">
        <v>588787682</v>
      </c>
      <c r="Q146" s="5">
        <v>491406792</v>
      </c>
      <c r="R146" s="5">
        <v>906304274</v>
      </c>
      <c r="S146" s="5">
        <v>950260512</v>
      </c>
      <c r="T146" s="5">
        <v>425097882</v>
      </c>
      <c r="U146" s="5">
        <v>478406585</v>
      </c>
      <c r="V146" s="5">
        <v>308777579</v>
      </c>
      <c r="W146" s="5">
        <v>101261152</v>
      </c>
      <c r="X146" s="5">
        <v>3317307427</v>
      </c>
      <c r="Y146" s="5">
        <v>358087536</v>
      </c>
      <c r="Z146" s="5">
        <v>566873546</v>
      </c>
    </row>
    <row r="147" spans="3:26" ht="15.5" x14ac:dyDescent="0.35">
      <c r="C147" t="s">
        <v>841</v>
      </c>
      <c r="E147" s="5">
        <v>685000000</v>
      </c>
      <c r="I147" s="5">
        <v>685000000</v>
      </c>
      <c r="J147" s="5">
        <v>1329000000</v>
      </c>
      <c r="L147" s="5">
        <v>922000000</v>
      </c>
      <c r="N147" s="5">
        <v>128952000000</v>
      </c>
    </row>
    <row r="148" spans="3:26" ht="15.5" x14ac:dyDescent="0.35">
      <c r="C148" t="s">
        <v>1324</v>
      </c>
    </row>
    <row r="149" spans="3:26" ht="15.5" x14ac:dyDescent="0.35">
      <c r="C149" t="s">
        <v>1132</v>
      </c>
      <c r="D149" s="5">
        <v>-22783000000</v>
      </c>
      <c r="E149" s="5">
        <v>-14852000000</v>
      </c>
      <c r="F149" s="5">
        <v>-23061000000</v>
      </c>
      <c r="G149" s="5">
        <v>-22386000000</v>
      </c>
      <c r="I149" s="5">
        <v>-80179000000</v>
      </c>
      <c r="J149" s="5">
        <v>-84933000000</v>
      </c>
      <c r="K149" s="5">
        <v>-93340000000</v>
      </c>
      <c r="L149" s="5">
        <v>-111059000000</v>
      </c>
      <c r="M149" s="5">
        <v>-150881000000</v>
      </c>
      <c r="N149" s="5">
        <v>-163164000000</v>
      </c>
      <c r="O149" s="5">
        <v>-102733000000</v>
      </c>
      <c r="P149" s="5">
        <v>-112797118748</v>
      </c>
      <c r="Q149" s="5">
        <v>-121140721959</v>
      </c>
      <c r="R149" s="5">
        <v>-78993449260</v>
      </c>
      <c r="S149" s="5">
        <v>-59747314901</v>
      </c>
      <c r="T149" s="5">
        <v>-76292387912</v>
      </c>
      <c r="U149" s="5">
        <v>-75386858143</v>
      </c>
      <c r="V149" s="5">
        <v>-61619560402</v>
      </c>
      <c r="W149" s="5">
        <v>-71477660775</v>
      </c>
      <c r="X149" s="5">
        <v>-93865833631</v>
      </c>
      <c r="Y149" s="5">
        <v>-82590823763</v>
      </c>
      <c r="Z149" s="5">
        <v>-47241518348</v>
      </c>
    </row>
    <row r="150" spans="3:26" ht="15.5" x14ac:dyDescent="0.35">
      <c r="C150" t="s">
        <v>1325</v>
      </c>
    </row>
    <row r="151" spans="3:26" ht="15.5" x14ac:dyDescent="0.35">
      <c r="C151" t="s">
        <v>1226</v>
      </c>
      <c r="D151" s="5">
        <v>-19312000000</v>
      </c>
      <c r="E151" s="5">
        <v>-7864000000</v>
      </c>
      <c r="F151" s="5">
        <v>-18051000000</v>
      </c>
      <c r="G151" s="5">
        <v>-36153000000</v>
      </c>
      <c r="I151" s="5">
        <v>-90030000000</v>
      </c>
      <c r="J151" s="5">
        <v>-120970000000</v>
      </c>
      <c r="K151" s="5">
        <v>-83995000000</v>
      </c>
      <c r="L151" s="5">
        <v>-114511000000</v>
      </c>
      <c r="M151" s="5">
        <v>-42374000000</v>
      </c>
      <c r="N151" s="5">
        <v>-45000000000</v>
      </c>
      <c r="O151" s="5">
        <v>-42366000000</v>
      </c>
      <c r="P151" s="5">
        <v>-36711883120</v>
      </c>
      <c r="Q151" s="5">
        <v>-40921211825</v>
      </c>
      <c r="R151" s="5">
        <v>-30994413805</v>
      </c>
      <c r="S151" s="5">
        <v>-29466197959</v>
      </c>
      <c r="T151" s="5">
        <v>-18710443067</v>
      </c>
      <c r="U151" s="5">
        <v>-25313336098</v>
      </c>
      <c r="V151" s="5">
        <v>-14689022372</v>
      </c>
      <c r="W151" s="5">
        <v>-10243666999</v>
      </c>
      <c r="X151" s="5">
        <v>-6198821237</v>
      </c>
      <c r="Y151" s="5">
        <v>-10187561460</v>
      </c>
      <c r="Z151" s="5">
        <v>-15883671539</v>
      </c>
    </row>
    <row r="152" spans="3:26" ht="15.5" x14ac:dyDescent="0.35">
      <c r="C152" t="s">
        <v>1326</v>
      </c>
      <c r="O152" s="5">
        <v>-6504000000</v>
      </c>
      <c r="P152" s="5">
        <v>-14484059915</v>
      </c>
      <c r="Q152" s="5">
        <v>-19692818332</v>
      </c>
      <c r="R152" s="5">
        <v>-13329922212</v>
      </c>
      <c r="S152" s="5">
        <v>-17382662835</v>
      </c>
      <c r="T152" s="5">
        <v>-12918907273</v>
      </c>
      <c r="U152" s="5">
        <v>-13864510991</v>
      </c>
      <c r="V152" s="5">
        <v>-4376310321</v>
      </c>
      <c r="W152" s="5">
        <v>-4650312052</v>
      </c>
      <c r="X152" s="5">
        <v>-4496551157</v>
      </c>
      <c r="Y152" s="5">
        <v>-11322739722</v>
      </c>
      <c r="Z152" s="5">
        <v>-8702289802</v>
      </c>
    </row>
    <row r="153" spans="3:26" ht="15.5" x14ac:dyDescent="0.35">
      <c r="C153" t="s">
        <v>1327</v>
      </c>
      <c r="D153" s="5">
        <v>-42095000000</v>
      </c>
      <c r="E153" s="5">
        <v>-22716000000</v>
      </c>
      <c r="F153" s="5">
        <v>-41112000000</v>
      </c>
      <c r="G153" s="5">
        <v>-58539000000</v>
      </c>
      <c r="I153" s="5">
        <v>-170209000000</v>
      </c>
      <c r="J153" s="5">
        <v>-205903000000</v>
      </c>
      <c r="K153" s="5">
        <v>-177335000000</v>
      </c>
      <c r="L153" s="5">
        <v>-225570000000</v>
      </c>
      <c r="M153" s="5">
        <v>-193255000000</v>
      </c>
      <c r="N153" s="5">
        <v>-208164000000</v>
      </c>
      <c r="O153" s="5">
        <v>-151603000000</v>
      </c>
      <c r="P153" s="5">
        <v>-163993061783</v>
      </c>
      <c r="Q153" s="5">
        <v>-181754752116</v>
      </c>
      <c r="R153" s="5">
        <v>-123317785277</v>
      </c>
      <c r="S153" s="5">
        <v>-106596175695</v>
      </c>
      <c r="T153" s="5">
        <v>-107921738252</v>
      </c>
      <c r="U153" s="5">
        <v>-114564705232</v>
      </c>
      <c r="V153" s="5">
        <v>-80684893095</v>
      </c>
      <c r="W153" s="5">
        <v>-86371639826</v>
      </c>
      <c r="X153" s="5">
        <v>-104561206025</v>
      </c>
      <c r="Y153" s="5">
        <v>-104101124945</v>
      </c>
      <c r="Z153" s="5">
        <v>-71827479689</v>
      </c>
    </row>
    <row r="154" spans="3:26" ht="15.5" x14ac:dyDescent="0.35">
      <c r="C154" t="s">
        <v>109</v>
      </c>
    </row>
    <row r="155" spans="3:26" ht="15.5" x14ac:dyDescent="0.35">
      <c r="C155" t="s">
        <v>179</v>
      </c>
      <c r="D155" s="5">
        <v>67523000000</v>
      </c>
      <c r="E155" s="5">
        <v>-11788000000</v>
      </c>
      <c r="F155" s="5">
        <v>124080000000</v>
      </c>
      <c r="G155" s="5">
        <v>13409000000</v>
      </c>
      <c r="I155" s="5">
        <v>212482000000</v>
      </c>
      <c r="J155" s="5">
        <v>-445647000000</v>
      </c>
      <c r="K155" s="5">
        <v>-1096672000000</v>
      </c>
      <c r="L155" s="5">
        <v>-838783000000</v>
      </c>
      <c r="M155" s="5">
        <v>-581064000000</v>
      </c>
      <c r="N155" s="5">
        <v>27747000000</v>
      </c>
      <c r="O155" s="5">
        <v>-232173000000</v>
      </c>
      <c r="P155" s="5">
        <v>-298502187661</v>
      </c>
      <c r="Q155" s="5">
        <v>50384817440</v>
      </c>
      <c r="R155" s="5">
        <v>410334228921</v>
      </c>
      <c r="S155" s="5">
        <v>-384247210383</v>
      </c>
      <c r="T155" s="5">
        <v>-253496556674</v>
      </c>
      <c r="U155" s="5">
        <v>-123461869364</v>
      </c>
      <c r="V155" s="5">
        <v>-16898923453</v>
      </c>
      <c r="W155" s="5">
        <v>-239237953423</v>
      </c>
      <c r="X155" s="5">
        <v>-233500499767</v>
      </c>
      <c r="Y155" s="5">
        <v>272742331325</v>
      </c>
      <c r="Z155" s="5">
        <v>-32399557181</v>
      </c>
    </row>
    <row r="156" spans="3:26" ht="15.5" x14ac:dyDescent="0.35">
      <c r="C156" t="s">
        <v>180</v>
      </c>
      <c r="D156" s="5">
        <v>-373991000000</v>
      </c>
      <c r="E156" s="5">
        <v>-332292000000</v>
      </c>
      <c r="F156" s="5">
        <v>-292227000000</v>
      </c>
      <c r="G156" s="5">
        <v>-297008000000</v>
      </c>
      <c r="I156" s="5">
        <v>-1235340000000</v>
      </c>
      <c r="J156" s="5">
        <v>-773456000000</v>
      </c>
      <c r="K156" s="5">
        <v>-443589000000</v>
      </c>
      <c r="L156" s="5">
        <v>-160191000000</v>
      </c>
      <c r="M156" s="5">
        <v>438513000000</v>
      </c>
      <c r="N156" s="5">
        <v>-515436000000</v>
      </c>
      <c r="O156" s="5">
        <v>-58504000000</v>
      </c>
      <c r="P156" s="5">
        <v>-30959005271</v>
      </c>
      <c r="Q156" s="5">
        <v>-195556001864</v>
      </c>
      <c r="R156" s="5">
        <v>-795784086252</v>
      </c>
      <c r="S156" s="5">
        <v>-54859779229</v>
      </c>
      <c r="T156" s="5">
        <v>-25375231161</v>
      </c>
      <c r="U156" s="5">
        <v>7135362304</v>
      </c>
      <c r="V156" s="5">
        <v>-156882505833</v>
      </c>
      <c r="W156" s="5">
        <v>115308374111</v>
      </c>
      <c r="X156" s="5">
        <v>143150615769</v>
      </c>
      <c r="Y156" s="5">
        <v>-461640420368</v>
      </c>
      <c r="Z156" s="5">
        <v>-219727737487</v>
      </c>
    </row>
    <row r="157" spans="3:26" ht="15.5" x14ac:dyDescent="0.35">
      <c r="C157" t="s">
        <v>187</v>
      </c>
      <c r="D157" s="5">
        <v>396000000</v>
      </c>
      <c r="E157" s="5">
        <v>581000000</v>
      </c>
      <c r="F157" s="5">
        <v>1598000000</v>
      </c>
      <c r="G157" s="5">
        <v>154680000000</v>
      </c>
      <c r="I157" s="5">
        <v>161235000000</v>
      </c>
      <c r="J157" s="5">
        <v>311893000000</v>
      </c>
      <c r="K157" s="5">
        <v>14767000000</v>
      </c>
      <c r="L157" s="5">
        <v>4205000000</v>
      </c>
      <c r="M157" s="5">
        <v>975528000000</v>
      </c>
      <c r="N157" s="5">
        <v>31484000000</v>
      </c>
      <c r="O157" s="5">
        <v>82966000000</v>
      </c>
      <c r="P157" s="5">
        <v>28481810991</v>
      </c>
      <c r="Q157" s="5">
        <v>12439728463</v>
      </c>
      <c r="R157" s="5">
        <v>51697791044</v>
      </c>
      <c r="S157" s="5">
        <v>6623603098</v>
      </c>
      <c r="T157" s="5">
        <v>14701395515</v>
      </c>
      <c r="U157" s="5">
        <v>104150751625</v>
      </c>
      <c r="V157" s="5">
        <v>97194570006</v>
      </c>
      <c r="W157" s="5">
        <v>130969885654</v>
      </c>
      <c r="X157" s="5">
        <v>239340137677</v>
      </c>
      <c r="Y157" s="5">
        <v>13089200000</v>
      </c>
      <c r="Z157" s="5">
        <v>15899722001</v>
      </c>
    </row>
    <row r="158" spans="3:26" ht="15.5" x14ac:dyDescent="0.35">
      <c r="C158" t="s">
        <v>1328</v>
      </c>
      <c r="W158" s="5">
        <v>1515353300</v>
      </c>
    </row>
    <row r="159" spans="3:26" ht="15.5" x14ac:dyDescent="0.35">
      <c r="C159" t="s">
        <v>181</v>
      </c>
      <c r="D159" s="5">
        <v>-315985000000</v>
      </c>
      <c r="E159" s="5">
        <v>-276501000000</v>
      </c>
      <c r="F159" s="5">
        <v>213898000000</v>
      </c>
      <c r="G159" s="5">
        <v>-115627000000</v>
      </c>
      <c r="I159" s="5">
        <v>-295346000000</v>
      </c>
      <c r="J159" s="5">
        <v>-627616000000</v>
      </c>
      <c r="X159" s="5">
        <v>-4827232849</v>
      </c>
      <c r="Y159" s="5">
        <v>-3261022704</v>
      </c>
      <c r="Z159" s="5">
        <v>-111849210638</v>
      </c>
    </row>
    <row r="160" spans="3:26" ht="15.5" x14ac:dyDescent="0.35">
      <c r="C160" t="s">
        <v>697</v>
      </c>
      <c r="K160" s="5">
        <v>-10102000000</v>
      </c>
    </row>
    <row r="161" spans="3:26" ht="15.5" x14ac:dyDescent="0.35">
      <c r="C161" t="s">
        <v>1329</v>
      </c>
      <c r="K161" s="5">
        <v>5108000000</v>
      </c>
      <c r="L161" s="5">
        <v>-5000000000</v>
      </c>
    </row>
    <row r="162" spans="3:26" ht="15.5" x14ac:dyDescent="0.35">
      <c r="C162" t="s">
        <v>1330</v>
      </c>
      <c r="E162" s="5">
        <v>-7629000000</v>
      </c>
      <c r="I162" s="5">
        <v>-7629000000</v>
      </c>
      <c r="J162" s="5">
        <v>-3500000000</v>
      </c>
      <c r="K162" s="5">
        <v>-8955000000</v>
      </c>
    </row>
    <row r="163" spans="3:26" ht="15.5" x14ac:dyDescent="0.35">
      <c r="C163" t="s">
        <v>186</v>
      </c>
    </row>
    <row r="164" spans="3:26" ht="15.5" x14ac:dyDescent="0.35">
      <c r="C164" t="s">
        <v>1331</v>
      </c>
      <c r="X164" s="5">
        <v>-10370848410</v>
      </c>
      <c r="Y164" s="5">
        <v>-9486158097</v>
      </c>
      <c r="Z164" s="5">
        <v>-9934788091</v>
      </c>
    </row>
    <row r="165" spans="3:26" ht="15.5" x14ac:dyDescent="0.35">
      <c r="C165" t="s">
        <v>1332</v>
      </c>
    </row>
    <row r="166" spans="3:26" ht="15.5" x14ac:dyDescent="0.35">
      <c r="C166" t="s">
        <v>1333</v>
      </c>
      <c r="D166" s="5">
        <v>-315985000000</v>
      </c>
      <c r="E166" s="5">
        <v>-276501000000</v>
      </c>
      <c r="F166" s="5">
        <v>213898000000</v>
      </c>
      <c r="G166" s="5">
        <v>-115627000000</v>
      </c>
      <c r="I166" s="5">
        <v>-295346000000</v>
      </c>
      <c r="J166" s="5">
        <v>-627616000000</v>
      </c>
      <c r="X166" s="5">
        <v>-15198081259</v>
      </c>
      <c r="Y166" s="5">
        <v>-12747180801</v>
      </c>
      <c r="Z166" s="5">
        <v>-121783998729</v>
      </c>
    </row>
    <row r="167" spans="3:26" ht="15.5" x14ac:dyDescent="0.35">
      <c r="C167" t="s">
        <v>1334</v>
      </c>
      <c r="X167" s="5">
        <v>-5872557602</v>
      </c>
      <c r="Y167" s="5">
        <v>-32945233027</v>
      </c>
      <c r="Z167" s="5">
        <v>-16517902574</v>
      </c>
    </row>
    <row r="168" spans="3:26" ht="15.5" x14ac:dyDescent="0.35">
      <c r="C168" t="s">
        <v>1335</v>
      </c>
    </row>
    <row r="169" spans="3:26" ht="15.5" x14ac:dyDescent="0.35">
      <c r="C169" t="s">
        <v>1336</v>
      </c>
      <c r="X169" s="5">
        <v>-109335959</v>
      </c>
      <c r="Y169" s="5">
        <v>-500000000</v>
      </c>
      <c r="Z169" s="5">
        <v>-750000000</v>
      </c>
    </row>
    <row r="170" spans="3:26" ht="15.5" x14ac:dyDescent="0.35">
      <c r="C170" t="s">
        <v>1337</v>
      </c>
      <c r="E170" s="5">
        <v>8685000000</v>
      </c>
      <c r="I170" s="5">
        <v>8685000000</v>
      </c>
      <c r="J170" s="5">
        <v>3675000000</v>
      </c>
    </row>
    <row r="171" spans="3:26" ht="15.5" x14ac:dyDescent="0.35">
      <c r="C171" t="s">
        <v>930</v>
      </c>
      <c r="E171" s="5">
        <v>-2328000000</v>
      </c>
      <c r="I171" s="5">
        <v>-2328000000</v>
      </c>
      <c r="M171" s="5">
        <v>-24500000000</v>
      </c>
      <c r="Q171" s="5">
        <v>-2550000000</v>
      </c>
    </row>
    <row r="172" spans="3:26" ht="15.5" x14ac:dyDescent="0.35">
      <c r="C172" t="s">
        <v>1338</v>
      </c>
      <c r="M172" s="5">
        <v>-9319000000</v>
      </c>
      <c r="O172" s="5">
        <v>1257000000</v>
      </c>
    </row>
    <row r="173" spans="3:26" ht="15.5" x14ac:dyDescent="0.35">
      <c r="C173" t="s">
        <v>1339</v>
      </c>
      <c r="O173" s="5">
        <v>-3664000000</v>
      </c>
      <c r="V173" s="5">
        <v>-2500000000</v>
      </c>
    </row>
    <row r="174" spans="3:26" ht="15.5" x14ac:dyDescent="0.35">
      <c r="C174" t="s">
        <v>197</v>
      </c>
      <c r="D174" s="5">
        <v>67523000000</v>
      </c>
      <c r="E174" s="5">
        <v>-11788000000</v>
      </c>
      <c r="F174" s="5">
        <v>124080000000</v>
      </c>
      <c r="G174" s="5">
        <v>13409000000</v>
      </c>
      <c r="I174" s="5">
        <v>212482000000</v>
      </c>
      <c r="J174" s="5">
        <v>-445647000000</v>
      </c>
      <c r="K174" s="5">
        <v>-1096672000000</v>
      </c>
      <c r="L174" s="5">
        <v>-838783000000</v>
      </c>
      <c r="M174" s="5">
        <v>-581064000000</v>
      </c>
      <c r="N174" s="5">
        <v>27747000000</v>
      </c>
      <c r="O174" s="5">
        <v>-232173000000</v>
      </c>
      <c r="P174" s="5">
        <v>-298502187661</v>
      </c>
      <c r="Q174" s="5">
        <v>50384817440</v>
      </c>
      <c r="R174" s="5">
        <v>410334228921</v>
      </c>
      <c r="S174" s="5">
        <v>-384247210383</v>
      </c>
      <c r="T174" s="5">
        <v>-253496556674</v>
      </c>
      <c r="U174" s="5">
        <v>-123461869364</v>
      </c>
      <c r="V174" s="5">
        <v>-16898923453</v>
      </c>
      <c r="W174" s="5">
        <v>-239237953423</v>
      </c>
      <c r="X174" s="5">
        <v>-233500499767</v>
      </c>
      <c r="Y174" s="5">
        <v>272742331325</v>
      </c>
      <c r="Z174" s="5">
        <v>-32399557181</v>
      </c>
    </row>
    <row r="175" spans="3:26" ht="15.5" x14ac:dyDescent="0.35">
      <c r="C175" t="s">
        <v>1340</v>
      </c>
      <c r="X175" s="5">
        <v>37145000000</v>
      </c>
      <c r="Y175" s="5">
        <v>30855000000</v>
      </c>
    </row>
    <row r="176" spans="3:26" ht="15.5" x14ac:dyDescent="0.35">
      <c r="C176" t="s">
        <v>1235</v>
      </c>
      <c r="D176" s="5">
        <v>14469000000</v>
      </c>
      <c r="E176" s="5">
        <v>40510000000</v>
      </c>
      <c r="I176" s="5">
        <v>40510000000</v>
      </c>
      <c r="L176" s="5">
        <v>4183000000</v>
      </c>
      <c r="M176" s="5">
        <v>-93315000000</v>
      </c>
      <c r="N176" s="5">
        <v>-154364000000</v>
      </c>
      <c r="O176" s="5">
        <v>116338000000</v>
      </c>
      <c r="P176" s="5">
        <v>405082495</v>
      </c>
      <c r="Q176" s="5">
        <v>2945865116</v>
      </c>
      <c r="R176" s="5">
        <v>70700000000</v>
      </c>
      <c r="S176" s="5">
        <v>-43495823910</v>
      </c>
      <c r="T176" s="5">
        <v>47666806530</v>
      </c>
      <c r="U176" s="5">
        <v>31253920828</v>
      </c>
      <c r="V176" s="5">
        <v>-10193856394</v>
      </c>
      <c r="W176" s="5">
        <v>-15317999723</v>
      </c>
      <c r="Y176" s="5">
        <v>4038286416</v>
      </c>
      <c r="Z176" s="5">
        <v>36460435740</v>
      </c>
    </row>
    <row r="177" spans="3:26" ht="15.5" x14ac:dyDescent="0.35">
      <c r="C177" t="s">
        <v>755</v>
      </c>
      <c r="E177" s="5">
        <v>-1148000000</v>
      </c>
      <c r="J177" s="5">
        <v>49005000000</v>
      </c>
    </row>
    <row r="178" spans="3:26" ht="15.5" x14ac:dyDescent="0.35">
      <c r="C178" t="s">
        <v>184</v>
      </c>
      <c r="K178" s="5">
        <v>2864000000</v>
      </c>
    </row>
    <row r="179" spans="3:26" ht="15.5" x14ac:dyDescent="0.35">
      <c r="C179" t="s">
        <v>1341</v>
      </c>
      <c r="N179" s="5">
        <v>66393000000</v>
      </c>
      <c r="O179" s="5">
        <v>78287000000</v>
      </c>
      <c r="P179" s="5">
        <v>48194931150</v>
      </c>
      <c r="T179" s="5">
        <v>33011462808</v>
      </c>
      <c r="V179" s="5">
        <v>46190000000</v>
      </c>
    </row>
    <row r="180" spans="3:26" ht="15.5" x14ac:dyDescent="0.35">
      <c r="C180" t="s">
        <v>1342</v>
      </c>
      <c r="M180" s="5">
        <v>41000000000</v>
      </c>
      <c r="T180" s="5">
        <v>1789644306</v>
      </c>
      <c r="X180" s="5">
        <v>649891200</v>
      </c>
      <c r="Y180" s="5">
        <v>1120000000</v>
      </c>
    </row>
    <row r="181" spans="3:26" ht="15.5" x14ac:dyDescent="0.35">
      <c r="C181" t="s">
        <v>1343</v>
      </c>
      <c r="D181" s="5">
        <v>207428000000</v>
      </c>
      <c r="E181" s="5">
        <v>31304000000</v>
      </c>
      <c r="F181" s="5">
        <v>217173000000</v>
      </c>
      <c r="G181" s="5">
        <v>301467000000</v>
      </c>
      <c r="I181" s="5">
        <v>816755000000</v>
      </c>
      <c r="J181" s="5">
        <v>402852000000</v>
      </c>
      <c r="K181" s="5">
        <v>19298000000</v>
      </c>
      <c r="L181" s="5">
        <v>21816000000</v>
      </c>
      <c r="M181" s="5">
        <v>257734000000</v>
      </c>
      <c r="N181" s="5">
        <v>778701000000</v>
      </c>
      <c r="O181" s="5">
        <v>748657000000</v>
      </c>
      <c r="Q181" s="5">
        <v>473855900000</v>
      </c>
      <c r="R181" s="5">
        <v>493170700000</v>
      </c>
      <c r="U181" s="5">
        <v>47245428299</v>
      </c>
      <c r="Y181" s="5">
        <v>335923583927</v>
      </c>
      <c r="Z181" s="5">
        <v>370357558093</v>
      </c>
    </row>
    <row r="182" spans="3:26" ht="15.5" x14ac:dyDescent="0.35">
      <c r="C182" t="s">
        <v>600</v>
      </c>
      <c r="N182" s="5">
        <v>375000000</v>
      </c>
    </row>
    <row r="183" spans="3:26" ht="15.5" x14ac:dyDescent="0.35">
      <c r="C183" t="s">
        <v>1344</v>
      </c>
    </row>
    <row r="184" spans="3:26" ht="15.5" x14ac:dyDescent="0.35">
      <c r="C184" t="s">
        <v>394</v>
      </c>
      <c r="G184" s="5">
        <v>-227475000000</v>
      </c>
      <c r="I184" s="5">
        <v>-227475000000</v>
      </c>
      <c r="J184" s="5">
        <v>-454951000000</v>
      </c>
      <c r="K184" s="5">
        <v>-753219000000</v>
      </c>
      <c r="L184" s="5">
        <v>-512596000000</v>
      </c>
      <c r="M184" s="5">
        <v>-250084000000</v>
      </c>
      <c r="N184" s="5">
        <v>-20966000000</v>
      </c>
      <c r="Q184" s="5">
        <v>-23151498700</v>
      </c>
      <c r="R184" s="5">
        <v>-47580951000</v>
      </c>
      <c r="S184" s="5">
        <v>-20324182893</v>
      </c>
      <c r="U184" s="5">
        <v>-11992225300</v>
      </c>
    </row>
    <row r="185" spans="3:26" ht="15.5" x14ac:dyDescent="0.35">
      <c r="C185" t="s">
        <v>1345</v>
      </c>
      <c r="D185" s="5">
        <v>-44100000000</v>
      </c>
      <c r="E185" s="5">
        <v>-8685000000</v>
      </c>
      <c r="G185" s="5">
        <v>7986000000</v>
      </c>
      <c r="I185" s="5">
        <v>-29354000000</v>
      </c>
      <c r="J185" s="5">
        <v>-53016000000</v>
      </c>
      <c r="K185" s="5">
        <v>-2654000000</v>
      </c>
    </row>
    <row r="186" spans="3:26" ht="15.5" x14ac:dyDescent="0.35">
      <c r="C186" t="s">
        <v>1346</v>
      </c>
    </row>
    <row r="187" spans="3:26" ht="15.5" x14ac:dyDescent="0.35">
      <c r="C187" t="s">
        <v>1347</v>
      </c>
      <c r="D187" s="5">
        <v>-6705000000</v>
      </c>
      <c r="E187" s="5">
        <v>-40148000000</v>
      </c>
      <c r="F187" s="5">
        <v>-9483000000</v>
      </c>
      <c r="G187" s="5">
        <v>9483000000</v>
      </c>
      <c r="I187" s="5">
        <v>-40148000000</v>
      </c>
      <c r="J187" s="5">
        <v>-44395000000</v>
      </c>
      <c r="K187" s="5">
        <v>-33575000000</v>
      </c>
    </row>
    <row r="188" spans="3:26" ht="15.5" x14ac:dyDescent="0.35">
      <c r="C188" t="s">
        <v>1348</v>
      </c>
      <c r="D188" s="5">
        <v>-81239000000</v>
      </c>
      <c r="E188" s="5">
        <v>-62045000000</v>
      </c>
      <c r="F188" s="5">
        <v>-52034000000</v>
      </c>
      <c r="G188" s="5">
        <v>-51556000000</v>
      </c>
      <c r="I188" s="5">
        <v>-274948000000</v>
      </c>
      <c r="J188" s="5">
        <v>-204097000000</v>
      </c>
      <c r="K188" s="5">
        <v>-200252000000</v>
      </c>
      <c r="L188" s="5">
        <v>-187702000000</v>
      </c>
      <c r="M188" s="5">
        <v>-189514000000</v>
      </c>
      <c r="N188" s="5">
        <v>-351285000000</v>
      </c>
      <c r="O188" s="5">
        <v>-810729000000</v>
      </c>
      <c r="P188" s="5">
        <v>-229831007871</v>
      </c>
      <c r="Q188" s="5">
        <v>-246497514538</v>
      </c>
      <c r="R188" s="5">
        <v>-118356849019</v>
      </c>
      <c r="S188" s="5">
        <v>-255190796519</v>
      </c>
      <c r="T188" s="5">
        <v>-190888984855</v>
      </c>
      <c r="U188" s="5">
        <v>-131408158248</v>
      </c>
      <c r="V188" s="5">
        <v>-108571344263</v>
      </c>
      <c r="W188" s="5">
        <v>-117830114759</v>
      </c>
      <c r="X188" s="5">
        <v>-105001564571</v>
      </c>
      <c r="Y188" s="5">
        <v>-75311438416</v>
      </c>
      <c r="Z188" s="5">
        <v>-357708216287</v>
      </c>
    </row>
    <row r="189" spans="3:26" ht="15.5" x14ac:dyDescent="0.35">
      <c r="C189" t="s">
        <v>1349</v>
      </c>
      <c r="M189" s="5">
        <v>-121190000000</v>
      </c>
      <c r="N189" s="5">
        <v>-36169000000</v>
      </c>
      <c r="O189" s="5">
        <v>-21719000000</v>
      </c>
      <c r="P189" s="5">
        <v>-11220221966</v>
      </c>
      <c r="Q189" s="5">
        <v>-56907825527</v>
      </c>
      <c r="R189" s="5">
        <v>-44229189992</v>
      </c>
      <c r="S189" s="5">
        <v>-32964966398</v>
      </c>
      <c r="T189" s="5">
        <v>-11842168378</v>
      </c>
      <c r="U189" s="5">
        <v>-9500624101</v>
      </c>
      <c r="V189" s="5">
        <v>-6836473021</v>
      </c>
    </row>
    <row r="190" spans="3:26" ht="15.5" x14ac:dyDescent="0.35">
      <c r="C190" t="s">
        <v>1044</v>
      </c>
      <c r="E190" s="5">
        <v>-8141000000</v>
      </c>
      <c r="F190" s="5">
        <v>-30224000000</v>
      </c>
      <c r="I190" s="5">
        <v>-38365000000</v>
      </c>
      <c r="J190" s="5">
        <v>-73326000000</v>
      </c>
      <c r="K190" s="5">
        <v>-75111000000</v>
      </c>
      <c r="L190" s="5">
        <v>-114011000000</v>
      </c>
      <c r="M190" s="5">
        <v>-171849000000</v>
      </c>
      <c r="N190" s="5">
        <v>-172868000000</v>
      </c>
      <c r="O190" s="5">
        <v>-125787000000</v>
      </c>
      <c r="P190" s="5">
        <v>-120137742243</v>
      </c>
      <c r="Q190" s="5">
        <v>-39450307774</v>
      </c>
      <c r="R190" s="5">
        <v>-27530505640</v>
      </c>
      <c r="S190" s="5">
        <v>-37735282616</v>
      </c>
      <c r="T190" s="5">
        <v>-52322613213</v>
      </c>
      <c r="U190" s="5">
        <v>-55972862155</v>
      </c>
      <c r="V190" s="5">
        <v>-49148676297</v>
      </c>
      <c r="W190" s="5">
        <v>-49882931020</v>
      </c>
      <c r="X190" s="5">
        <v>-4846696608</v>
      </c>
      <c r="Y190" s="5">
        <v>-34160038228</v>
      </c>
      <c r="Z190" s="5">
        <v>-46099091511</v>
      </c>
    </row>
    <row r="191" spans="3:26" ht="15.5" x14ac:dyDescent="0.35">
      <c r="C191" t="s">
        <v>1350</v>
      </c>
      <c r="D191" s="5">
        <v>-7624000000</v>
      </c>
      <c r="E191" s="5">
        <v>71058000000</v>
      </c>
      <c r="F191" s="5">
        <v>-16333000000</v>
      </c>
      <c r="G191" s="5">
        <v>-26496000000</v>
      </c>
    </row>
    <row r="192" spans="3:26" ht="15.5" x14ac:dyDescent="0.35">
      <c r="C192" t="s">
        <v>1351</v>
      </c>
      <c r="Q192" s="5">
        <v>10366531110</v>
      </c>
      <c r="R192" s="5">
        <v>143079389600</v>
      </c>
      <c r="S192" s="5">
        <v>82493823194</v>
      </c>
    </row>
    <row r="193" spans="3:26" ht="15.5" x14ac:dyDescent="0.35">
      <c r="C193" t="s">
        <v>1352</v>
      </c>
      <c r="D193" s="5">
        <v>-14706000000</v>
      </c>
      <c r="E193" s="5">
        <v>-30352000000</v>
      </c>
      <c r="F193" s="5">
        <v>14981000000</v>
      </c>
      <c r="I193" s="5">
        <v>-30352000000</v>
      </c>
      <c r="J193" s="5">
        <v>-60182000000</v>
      </c>
      <c r="K193" s="5">
        <v>-40536000000</v>
      </c>
      <c r="L193" s="5">
        <v>-41929000000</v>
      </c>
      <c r="M193" s="5">
        <v>-48466000000</v>
      </c>
      <c r="N193" s="5">
        <v>-50298000000</v>
      </c>
    </row>
    <row r="194" spans="3:26" ht="15.5" x14ac:dyDescent="0.35">
      <c r="C194" t="s">
        <v>1353</v>
      </c>
      <c r="E194" s="5">
        <v>-4141000000</v>
      </c>
      <c r="I194" s="5">
        <v>-4141000000</v>
      </c>
      <c r="J194" s="5">
        <v>-7537000000</v>
      </c>
      <c r="K194" s="5">
        <v>-7252000000</v>
      </c>
      <c r="L194" s="5">
        <v>-6979000000</v>
      </c>
      <c r="M194" s="5">
        <v>-3949000000</v>
      </c>
    </row>
    <row r="195" spans="3:26" ht="15.5" x14ac:dyDescent="0.35">
      <c r="C195" t="s">
        <v>1354</v>
      </c>
      <c r="K195" s="5">
        <v>-889000000</v>
      </c>
      <c r="L195" s="5">
        <v>-1565000000</v>
      </c>
      <c r="M195" s="5">
        <v>-1431000000</v>
      </c>
      <c r="N195" s="5">
        <v>-1309000000</v>
      </c>
      <c r="O195" s="5">
        <v>-1193000000</v>
      </c>
      <c r="P195" s="5">
        <v>-566920361</v>
      </c>
      <c r="Q195" s="5">
        <v>-455424156</v>
      </c>
      <c r="R195" s="5">
        <v>-660891431</v>
      </c>
      <c r="S195" s="5">
        <v>-877076714</v>
      </c>
      <c r="T195" s="5">
        <v>-767895671</v>
      </c>
      <c r="U195" s="5">
        <v>-581788173</v>
      </c>
      <c r="V195" s="5">
        <v>-706912941</v>
      </c>
      <c r="W195" s="5">
        <v>-1099347572</v>
      </c>
      <c r="X195" s="5">
        <v>-28210792188</v>
      </c>
      <c r="Y195" s="5">
        <v>-436077117</v>
      </c>
    </row>
    <row r="196" spans="3:26" ht="15.5" x14ac:dyDescent="0.35">
      <c r="C196" t="s">
        <v>1355</v>
      </c>
      <c r="X196" s="5">
        <v>-47816380000</v>
      </c>
    </row>
    <row r="197" spans="3:26" ht="15.5" x14ac:dyDescent="0.35">
      <c r="C197" t="s">
        <v>1356</v>
      </c>
      <c r="D197" s="5">
        <v>-110274000000</v>
      </c>
      <c r="E197" s="5">
        <v>-73769000000</v>
      </c>
      <c r="F197" s="5">
        <v>-93093000000</v>
      </c>
      <c r="G197" s="5">
        <v>-68569000000</v>
      </c>
      <c r="I197" s="5">
        <v>-387954000000</v>
      </c>
      <c r="J197" s="5">
        <v>-389537000000</v>
      </c>
      <c r="K197" s="5">
        <v>-357615000000</v>
      </c>
      <c r="L197" s="5">
        <v>-352186000000</v>
      </c>
      <c r="M197" s="5">
        <v>-536399000000</v>
      </c>
      <c r="N197" s="5">
        <v>-611929000000</v>
      </c>
      <c r="O197" s="5">
        <v>-1087668000000</v>
      </c>
      <c r="P197" s="5">
        <v>-391102201306</v>
      </c>
      <c r="Q197" s="5">
        <v>-443881980086</v>
      </c>
      <c r="R197" s="5">
        <v>-233716409679</v>
      </c>
      <c r="S197" s="5">
        <v>-363820884168</v>
      </c>
      <c r="T197" s="5">
        <v>-274811134457</v>
      </c>
      <c r="U197" s="5">
        <v>-208969826641</v>
      </c>
      <c r="V197" s="5">
        <v>-170845534163</v>
      </c>
      <c r="W197" s="5">
        <v>-172653889728</v>
      </c>
      <c r="X197" s="5">
        <v>-230443926836</v>
      </c>
      <c r="Y197" s="5">
        <v>-132851478618</v>
      </c>
      <c r="Z197" s="5">
        <v>-422205501615</v>
      </c>
    </row>
    <row r="198" spans="3:26" ht="15.5" x14ac:dyDescent="0.35">
      <c r="C198" t="s">
        <v>1009</v>
      </c>
    </row>
    <row r="199" spans="3:26" ht="15.5" x14ac:dyDescent="0.35">
      <c r="C199" t="s">
        <v>1357</v>
      </c>
      <c r="Q199" s="5">
        <v>10366531110</v>
      </c>
      <c r="R199" s="5">
        <v>143079389600</v>
      </c>
      <c r="S199" s="5">
        <v>82493823194</v>
      </c>
    </row>
    <row r="200" spans="3:26" ht="15.5" x14ac:dyDescent="0.35">
      <c r="C200" t="s">
        <v>213</v>
      </c>
      <c r="K200" s="5">
        <v>-5346000000</v>
      </c>
    </row>
    <row r="201" spans="3:26" ht="15.5" x14ac:dyDescent="0.35">
      <c r="C201" t="s">
        <v>1358</v>
      </c>
    </row>
    <row r="202" spans="3:26" ht="15.5" x14ac:dyDescent="0.35">
      <c r="C202" t="s">
        <v>1359</v>
      </c>
      <c r="X202" s="5">
        <v>-40851464131</v>
      </c>
      <c r="Y202" s="5">
        <v>2500000000</v>
      </c>
      <c r="Z202" s="5">
        <v>-17012049399</v>
      </c>
    </row>
    <row r="203" spans="3:26" ht="15.5" x14ac:dyDescent="0.35">
      <c r="C203" t="s">
        <v>1360</v>
      </c>
      <c r="U203" s="5">
        <v>6335494500</v>
      </c>
      <c r="V203" s="5">
        <v>-5149534899</v>
      </c>
    </row>
    <row r="204" spans="3:26" ht="15.5" x14ac:dyDescent="0.35">
      <c r="C204" t="s">
        <v>216</v>
      </c>
      <c r="D204" s="5">
        <v>-430000000</v>
      </c>
      <c r="E204" s="5">
        <v>-4315000000</v>
      </c>
      <c r="F204" s="5">
        <v>968000000</v>
      </c>
      <c r="G204" s="5">
        <v>1306000000</v>
      </c>
      <c r="I204" s="5">
        <v>2708000000</v>
      </c>
      <c r="J204" s="5">
        <v>14402000000</v>
      </c>
      <c r="K204" s="5">
        <v>5582000000</v>
      </c>
      <c r="L204" s="5">
        <v>34565000000</v>
      </c>
      <c r="M204" s="5">
        <v>-4276000000</v>
      </c>
      <c r="N204" s="5">
        <v>2310000000</v>
      </c>
      <c r="O204" s="5">
        <v>5686000000</v>
      </c>
      <c r="P204" s="5">
        <v>1471113025</v>
      </c>
      <c r="Q204" s="5">
        <v>-938610722</v>
      </c>
      <c r="R204" s="5">
        <v>1606366795</v>
      </c>
      <c r="S204" s="5">
        <v>-5772502758</v>
      </c>
      <c r="T204" s="5">
        <v>-11663992001</v>
      </c>
      <c r="U204" s="5">
        <v>20848366049</v>
      </c>
      <c r="V204" s="5">
        <v>5149478606</v>
      </c>
      <c r="W204" s="5">
        <v>4946568330</v>
      </c>
    </row>
    <row r="205" spans="3:26" ht="15.5" x14ac:dyDescent="0.35">
      <c r="C205" t="s">
        <v>215</v>
      </c>
      <c r="D205" s="5">
        <v>-175886000000</v>
      </c>
      <c r="E205" s="5">
        <v>-11111000000</v>
      </c>
      <c r="F205" s="5">
        <v>71676000000</v>
      </c>
      <c r="G205" s="5">
        <v>-65359000000</v>
      </c>
      <c r="I205" s="5">
        <v>-190962000000</v>
      </c>
      <c r="J205" s="5">
        <v>-212423000000</v>
      </c>
      <c r="K205" s="5">
        <v>-407044000000</v>
      </c>
      <c r="L205" s="5">
        <v>607812000000</v>
      </c>
      <c r="M205" s="5">
        <v>561801000000</v>
      </c>
      <c r="N205" s="5">
        <v>80305000000</v>
      </c>
      <c r="O205" s="5">
        <v>-96000000</v>
      </c>
      <c r="P205" s="5">
        <v>23608230197</v>
      </c>
      <c r="Q205" s="5">
        <v>-16198574749</v>
      </c>
      <c r="R205" s="5">
        <v>8537308076</v>
      </c>
      <c r="S205" s="5">
        <v>-18450244827</v>
      </c>
      <c r="T205" s="5">
        <v>-10336723894</v>
      </c>
      <c r="U205" s="5">
        <v>9884198188</v>
      </c>
      <c r="V205" s="5">
        <v>9794686764</v>
      </c>
      <c r="W205" s="5">
        <v>27085165773</v>
      </c>
      <c r="X205" s="5">
        <v>-6425668585</v>
      </c>
      <c r="Y205" s="5">
        <v>-44215506640</v>
      </c>
      <c r="Z205" s="5">
        <v>43545719054</v>
      </c>
    </row>
    <row r="206" spans="3:26" ht="15.5" x14ac:dyDescent="0.35">
      <c r="C206" t="s">
        <v>217</v>
      </c>
      <c r="D206" s="5">
        <v>479770000000</v>
      </c>
      <c r="I206" s="5">
        <v>670732000000</v>
      </c>
      <c r="J206" s="5">
        <v>883155000000</v>
      </c>
      <c r="K206" s="5">
        <v>1290199000000</v>
      </c>
      <c r="L206" s="5">
        <v>682387000000</v>
      </c>
      <c r="M206" s="5">
        <v>120586000000</v>
      </c>
      <c r="N206" s="5">
        <v>40281000000</v>
      </c>
      <c r="O206" s="5">
        <v>40377000000</v>
      </c>
      <c r="P206" s="5">
        <v>16769071483</v>
      </c>
      <c r="Q206" s="5">
        <v>32967646232</v>
      </c>
      <c r="R206" s="5">
        <v>24430338156</v>
      </c>
      <c r="S206" s="5">
        <v>42880582983</v>
      </c>
      <c r="T206" s="5">
        <v>53217306877</v>
      </c>
      <c r="U206" s="5">
        <v>43333108689</v>
      </c>
      <c r="V206" s="5">
        <v>33538421925</v>
      </c>
      <c r="W206" s="5">
        <v>6453256152</v>
      </c>
      <c r="X206" s="5">
        <v>13444982084</v>
      </c>
      <c r="Y206" s="5">
        <v>57660488724</v>
      </c>
      <c r="Z206" s="5">
        <v>14114769670</v>
      </c>
    </row>
    <row r="207" spans="3:26" ht="15.5" x14ac:dyDescent="0.35">
      <c r="C207" t="s">
        <v>218</v>
      </c>
      <c r="D207" s="5">
        <v>303884000000</v>
      </c>
      <c r="E207" s="5">
        <v>-11111000000</v>
      </c>
      <c r="F207" s="5">
        <v>71676000000</v>
      </c>
      <c r="G207" s="5">
        <v>-65359000000</v>
      </c>
      <c r="I207" s="5">
        <v>479770000000</v>
      </c>
      <c r="J207" s="5">
        <v>670732000000</v>
      </c>
      <c r="K207" s="5">
        <v>883155000000</v>
      </c>
      <c r="L207" s="5">
        <v>1290199000000</v>
      </c>
      <c r="M207" s="5">
        <v>682387000000</v>
      </c>
      <c r="N207" s="5">
        <v>120586000000</v>
      </c>
      <c r="O207" s="5">
        <v>40281000000</v>
      </c>
      <c r="P207" s="5">
        <v>40377301680</v>
      </c>
      <c r="Q207" s="5">
        <v>16769071483</v>
      </c>
      <c r="R207" s="5">
        <v>32967646232</v>
      </c>
      <c r="S207" s="5">
        <v>24430338156</v>
      </c>
      <c r="T207" s="5">
        <v>42880582983</v>
      </c>
      <c r="U207" s="5">
        <v>53217306877</v>
      </c>
      <c r="V207" s="5">
        <v>43333108689</v>
      </c>
      <c r="W207" s="5">
        <v>33538421925</v>
      </c>
      <c r="X207" s="5">
        <v>7019313499</v>
      </c>
      <c r="Y207" s="5">
        <v>13444982084</v>
      </c>
      <c r="Z207" s="5">
        <v>57660488724</v>
      </c>
    </row>
    <row r="209" spans="2:26" ht="15.5" x14ac:dyDescent="0.35">
      <c r="B209" t="s">
        <v>219</v>
      </c>
      <c r="C209" t="s">
        <v>11</v>
      </c>
      <c r="D209" s="5">
        <v>57050000000</v>
      </c>
      <c r="E209" s="5">
        <v>57050000000</v>
      </c>
      <c r="F209" s="5">
        <v>57050000000</v>
      </c>
      <c r="G209" s="5">
        <v>57050000000</v>
      </c>
      <c r="I209" s="5">
        <v>57050000000</v>
      </c>
      <c r="J209" s="5">
        <v>57050000000</v>
      </c>
      <c r="K209" s="5">
        <v>57050000000</v>
      </c>
      <c r="L209" s="5">
        <v>5710000000</v>
      </c>
      <c r="M209" s="5">
        <v>5710000000</v>
      </c>
      <c r="N209" s="5">
        <v>5710000000</v>
      </c>
      <c r="O209" s="5">
        <v>5710000000</v>
      </c>
      <c r="P209" s="5">
        <v>1140000000</v>
      </c>
      <c r="Q209" s="5">
        <v>1140000000</v>
      </c>
      <c r="R209" s="5">
        <v>1140000000</v>
      </c>
      <c r="S209" s="5">
        <v>1140000000</v>
      </c>
      <c r="T209" s="5">
        <v>1140000000</v>
      </c>
      <c r="U209" s="5">
        <v>1140000000</v>
      </c>
      <c r="V209" s="5">
        <v>1140000000</v>
      </c>
      <c r="W209" s="5">
        <v>1140000000</v>
      </c>
      <c r="X209" s="5">
        <v>1140000000</v>
      </c>
      <c r="Y209" s="5">
        <v>1140000000</v>
      </c>
      <c r="Z209" s="5">
        <v>1140000000</v>
      </c>
    </row>
    <row r="210" spans="2:26" ht="15.5" x14ac:dyDescent="0.35">
      <c r="C210" t="s">
        <v>220</v>
      </c>
      <c r="D210" s="6">
        <v>2.75</v>
      </c>
      <c r="E210" s="6">
        <v>2.34</v>
      </c>
      <c r="F210" s="6">
        <v>1.39</v>
      </c>
      <c r="G210" s="6">
        <v>2.64</v>
      </c>
    </row>
    <row r="211" spans="2:26" ht="15.5" x14ac:dyDescent="0.35">
      <c r="C211" t="s">
        <v>221</v>
      </c>
      <c r="D211" s="6">
        <v>45.45</v>
      </c>
      <c r="E211" s="6">
        <v>57.26</v>
      </c>
      <c r="F211" s="6">
        <v>94.24</v>
      </c>
      <c r="G211" s="5">
        <v>50</v>
      </c>
    </row>
    <row r="212" spans="2:26" ht="15.5" x14ac:dyDescent="0.35">
      <c r="C212" t="s">
        <v>73</v>
      </c>
      <c r="D212" s="6">
        <v>6.26</v>
      </c>
      <c r="E212" s="6">
        <v>6.63</v>
      </c>
      <c r="F212" s="6">
        <v>6.67</v>
      </c>
      <c r="G212" s="6">
        <v>7.28</v>
      </c>
    </row>
    <row r="213" spans="2:26" ht="15.5" x14ac:dyDescent="0.35">
      <c r="C213" t="s">
        <v>222</v>
      </c>
      <c r="D213" s="5">
        <v>310080000000</v>
      </c>
      <c r="E213" s="5">
        <v>304550000000</v>
      </c>
      <c r="F213" s="5">
        <v>230130000000</v>
      </c>
      <c r="G213" s="5">
        <v>320080000000</v>
      </c>
    </row>
    <row r="214" spans="2:26" ht="15.5" x14ac:dyDescent="0.35">
      <c r="C214" t="s">
        <v>223</v>
      </c>
      <c r="D214" s="6">
        <v>2.81E-2</v>
      </c>
      <c r="E214" s="6">
        <v>2.53E-2</v>
      </c>
      <c r="F214" s="6">
        <v>1.54E-2</v>
      </c>
      <c r="G214" s="6">
        <v>3.0200000000000001E-2</v>
      </c>
    </row>
    <row r="215" spans="2:26" ht="15.5" x14ac:dyDescent="0.35">
      <c r="C215" t="s">
        <v>224</v>
      </c>
      <c r="D215" s="6">
        <v>4.9500000000000002E-2</v>
      </c>
      <c r="E215" s="6">
        <v>4.4400000000000002E-2</v>
      </c>
      <c r="F215" s="6">
        <v>2.75E-2</v>
      </c>
      <c r="G215" s="6">
        <v>5.3600000000000002E-2</v>
      </c>
    </row>
    <row r="216" spans="2:26" ht="15.5" x14ac:dyDescent="0.35">
      <c r="C216" t="s">
        <v>225</v>
      </c>
      <c r="D216" s="6">
        <v>4.2699999999999995E-2</v>
      </c>
      <c r="E216" s="6">
        <v>4.5400000000000003E-2</v>
      </c>
      <c r="F216" s="6">
        <v>2.98E-2</v>
      </c>
      <c r="G216" s="6">
        <v>5.2499999999999998E-2</v>
      </c>
    </row>
    <row r="217" spans="2:26" ht="15.5" x14ac:dyDescent="0.35">
      <c r="C217" t="s">
        <v>226</v>
      </c>
      <c r="D217" s="6">
        <v>10.97</v>
      </c>
      <c r="E217" s="6">
        <v>7.17</v>
      </c>
      <c r="F217" s="6">
        <v>5.19</v>
      </c>
      <c r="G217" s="6">
        <v>10.69</v>
      </c>
    </row>
    <row r="218" spans="2:26" ht="15.5" x14ac:dyDescent="0.35">
      <c r="C218" t="s">
        <v>227</v>
      </c>
      <c r="D218" s="5">
        <v>3273000000000</v>
      </c>
      <c r="E218" s="5">
        <v>3152000000000</v>
      </c>
      <c r="F218" s="5">
        <v>3018000000000</v>
      </c>
      <c r="G218" s="5">
        <v>2926000000000</v>
      </c>
    </row>
    <row r="219" spans="2:26" ht="15.5" x14ac:dyDescent="0.35">
      <c r="C219" t="s">
        <v>228</v>
      </c>
      <c r="D219" s="6">
        <v>2.25</v>
      </c>
      <c r="E219" s="6">
        <v>2.54</v>
      </c>
      <c r="F219" s="6">
        <v>2.59</v>
      </c>
      <c r="G219" s="6">
        <v>2.69</v>
      </c>
    </row>
    <row r="220" spans="2:26" ht="15.5" x14ac:dyDescent="0.35">
      <c r="C220" t="s">
        <v>229</v>
      </c>
      <c r="D220" s="6">
        <v>55.54</v>
      </c>
      <c r="E220" s="6">
        <v>52.78</v>
      </c>
      <c r="F220" s="6">
        <v>50.51</v>
      </c>
      <c r="G220" s="6">
        <v>49.12</v>
      </c>
    </row>
    <row r="221" spans="2:26" ht="15.5" x14ac:dyDescent="0.35">
      <c r="C221" t="s">
        <v>230</v>
      </c>
      <c r="D221" s="6">
        <v>2.25</v>
      </c>
      <c r="E221" s="6">
        <v>2.54</v>
      </c>
      <c r="F221" s="6">
        <v>2.59</v>
      </c>
      <c r="G221" s="6">
        <v>2.69</v>
      </c>
    </row>
    <row r="222" spans="2:26" ht="15.5" x14ac:dyDescent="0.35">
      <c r="C222" t="s">
        <v>231</v>
      </c>
      <c r="D222" s="6">
        <v>55.54</v>
      </c>
      <c r="E222" s="6">
        <v>52.78</v>
      </c>
      <c r="F222" s="6">
        <v>50.51</v>
      </c>
      <c r="G222" s="6">
        <v>49.12</v>
      </c>
    </row>
    <row r="223" spans="2:26" ht="15.5" x14ac:dyDescent="0.35">
      <c r="C223" t="s">
        <v>232</v>
      </c>
      <c r="D223" s="5">
        <v>314000000000</v>
      </c>
      <c r="E223" s="5">
        <v>318000000000</v>
      </c>
      <c r="F223" s="5">
        <v>298000000000</v>
      </c>
      <c r="G223" s="5">
        <v>280000000000</v>
      </c>
    </row>
    <row r="224" spans="2:26" ht="15.5" x14ac:dyDescent="0.35">
      <c r="C224" t="s">
        <v>233</v>
      </c>
      <c r="D224" s="5">
        <v>1336000000000</v>
      </c>
      <c r="E224" s="5">
        <v>1198000000000</v>
      </c>
      <c r="F224" s="5">
        <v>1264000000000</v>
      </c>
      <c r="G224" s="5">
        <v>1126000000000</v>
      </c>
    </row>
    <row r="225" spans="3:26" ht="15.5" x14ac:dyDescent="0.35">
      <c r="C225" t="s">
        <v>234</v>
      </c>
      <c r="D225" s="5">
        <v>3169000000000</v>
      </c>
      <c r="E225" s="5">
        <v>3011000000000</v>
      </c>
      <c r="F225" s="5">
        <v>2882000000000</v>
      </c>
      <c r="G225" s="5">
        <v>2802000000000</v>
      </c>
    </row>
    <row r="226" spans="3:26" ht="15.5" x14ac:dyDescent="0.35">
      <c r="C226" t="s">
        <v>23</v>
      </c>
      <c r="D226" s="5">
        <v>1650000000000</v>
      </c>
      <c r="E226" s="5">
        <v>1516000000000</v>
      </c>
      <c r="F226" s="5">
        <v>1561000000000</v>
      </c>
      <c r="G226" s="5">
        <v>1406000000000</v>
      </c>
    </row>
    <row r="227" spans="3:26" ht="15.5" x14ac:dyDescent="0.35">
      <c r="C227" t="s">
        <v>20</v>
      </c>
      <c r="D227" s="5">
        <v>1346000000000</v>
      </c>
      <c r="E227" s="5">
        <v>1036000000000</v>
      </c>
      <c r="F227" s="5">
        <v>1070000000000</v>
      </c>
      <c r="G227" s="5">
        <v>987000000000</v>
      </c>
    </row>
    <row r="228" spans="3:26" ht="15.5" x14ac:dyDescent="0.35">
      <c r="C228" t="s">
        <v>235</v>
      </c>
      <c r="D228" s="5">
        <v>223000000000</v>
      </c>
      <c r="E228" s="5">
        <v>262000000000</v>
      </c>
      <c r="F228" s="5">
        <v>346000000000</v>
      </c>
      <c r="G228" s="5">
        <v>235000000000</v>
      </c>
    </row>
    <row r="229" spans="3:26" ht="15.5" x14ac:dyDescent="0.35">
      <c r="C229" t="s">
        <v>236</v>
      </c>
      <c r="D229" s="5">
        <v>131000000000</v>
      </c>
      <c r="E229" s="5">
        <v>337000000000</v>
      </c>
      <c r="F229" s="5">
        <v>239000000000</v>
      </c>
      <c r="G229" s="5">
        <v>217000000000</v>
      </c>
    </row>
    <row r="230" spans="3:26" ht="15.5" x14ac:dyDescent="0.35">
      <c r="C230" t="s">
        <v>237</v>
      </c>
      <c r="D230" s="5">
        <v>-690000000000</v>
      </c>
      <c r="E230" s="5">
        <v>-608000000000</v>
      </c>
      <c r="F230" s="5">
        <v>-80000000000</v>
      </c>
      <c r="G230" s="5">
        <v>-567000000000</v>
      </c>
    </row>
    <row r="231" spans="3:26" ht="15.5" x14ac:dyDescent="0.35">
      <c r="C231" t="s">
        <v>12</v>
      </c>
      <c r="D231" s="5">
        <v>-559000000000</v>
      </c>
      <c r="E231" s="5">
        <v>-271000000000</v>
      </c>
      <c r="F231" s="5">
        <v>159000000000</v>
      </c>
      <c r="G231" s="5">
        <v>-350000000000</v>
      </c>
    </row>
    <row r="232" spans="3:26" ht="15.5" x14ac:dyDescent="0.35">
      <c r="C232" t="s">
        <v>15</v>
      </c>
      <c r="D232" s="6">
        <v>-9.8000000000000007</v>
      </c>
      <c r="E232" s="6">
        <v>-4.75</v>
      </c>
      <c r="F232" s="6">
        <v>2.79</v>
      </c>
      <c r="G232" s="6">
        <v>-6.14</v>
      </c>
    </row>
    <row r="233" spans="3:26" ht="15.5" x14ac:dyDescent="0.35">
      <c r="C233" t="s">
        <v>58</v>
      </c>
      <c r="I233" s="6">
        <v>8.75</v>
      </c>
      <c r="J233" s="6">
        <v>11.8</v>
      </c>
      <c r="K233" s="6">
        <v>13.72</v>
      </c>
      <c r="L233" s="6">
        <v>239.2</v>
      </c>
      <c r="M233" s="6">
        <v>121.94</v>
      </c>
      <c r="N233" s="6">
        <v>11.01</v>
      </c>
      <c r="O233" s="6">
        <v>16.3</v>
      </c>
      <c r="P233" s="6">
        <v>30.22</v>
      </c>
      <c r="Q233" s="6">
        <v>46.49</v>
      </c>
      <c r="R233" s="6">
        <v>202.72</v>
      </c>
      <c r="S233" s="6">
        <v>277.79000000000002</v>
      </c>
      <c r="T233" s="6">
        <v>177.64</v>
      </c>
      <c r="U233" s="6">
        <v>61.74</v>
      </c>
      <c r="V233" s="6">
        <v>104.92</v>
      </c>
      <c r="W233" s="6">
        <v>23.31</v>
      </c>
      <c r="X233" s="6">
        <v>-100.34</v>
      </c>
      <c r="Y233" s="6">
        <v>-156.86000000000001</v>
      </c>
      <c r="Z233" s="6">
        <v>136.02000000000001</v>
      </c>
    </row>
    <row r="234" spans="3:26" ht="15.5" x14ac:dyDescent="0.35">
      <c r="C234" t="s">
        <v>72</v>
      </c>
      <c r="I234" s="6">
        <v>15.31</v>
      </c>
      <c r="J234" s="6">
        <v>11.69</v>
      </c>
      <c r="K234" s="6">
        <v>11.37</v>
      </c>
      <c r="L234" s="6">
        <v>8.1300000000000008</v>
      </c>
      <c r="M234" s="6">
        <v>11.24</v>
      </c>
      <c r="N234" s="6">
        <v>12.53</v>
      </c>
      <c r="O234" s="6">
        <v>6.26</v>
      </c>
      <c r="P234" s="6">
        <v>26.47</v>
      </c>
      <c r="Q234" s="6">
        <v>24.63</v>
      </c>
      <c r="R234" s="6">
        <v>8.6300000000000008</v>
      </c>
      <c r="S234" s="6">
        <v>7.02</v>
      </c>
      <c r="T234" s="6">
        <v>12.47</v>
      </c>
      <c r="U234" s="6">
        <v>3.4</v>
      </c>
      <c r="V234" s="6">
        <v>3.53</v>
      </c>
      <c r="W234" s="6">
        <v>8.58</v>
      </c>
      <c r="X234" s="6">
        <v>-1.84</v>
      </c>
      <c r="Y234" s="6">
        <v>-1.34</v>
      </c>
      <c r="Z234" s="6">
        <v>1.62</v>
      </c>
    </row>
    <row r="235" spans="3:26" ht="15.5" x14ac:dyDescent="0.35">
      <c r="C235" t="s">
        <v>75</v>
      </c>
      <c r="I235" s="6">
        <v>1.76</v>
      </c>
      <c r="J235" s="6">
        <v>1.81</v>
      </c>
      <c r="K235" s="6">
        <v>2.0699999999999998</v>
      </c>
      <c r="L235" s="6">
        <v>2.27</v>
      </c>
      <c r="M235" s="6">
        <v>2.3199999999999998</v>
      </c>
      <c r="N235" s="6">
        <v>0.28999999999999998</v>
      </c>
      <c r="O235" s="6">
        <v>0.23</v>
      </c>
      <c r="P235" s="6">
        <v>0.39</v>
      </c>
      <c r="Q235" s="6">
        <v>0.65</v>
      </c>
      <c r="R235" s="6">
        <v>1.19</v>
      </c>
      <c r="S235" s="6">
        <v>1.37</v>
      </c>
      <c r="T235" s="6">
        <v>1.5</v>
      </c>
      <c r="U235" s="6">
        <v>0.17</v>
      </c>
      <c r="V235" s="6">
        <v>0.39</v>
      </c>
      <c r="W235" s="6">
        <v>0.24</v>
      </c>
      <c r="X235" s="6">
        <v>0.22</v>
      </c>
      <c r="Y235" s="6">
        <v>0.24</v>
      </c>
      <c r="Z235" s="6">
        <v>0.21</v>
      </c>
    </row>
    <row r="236" spans="3:26" ht="15.5" x14ac:dyDescent="0.35">
      <c r="C236" t="s">
        <v>238</v>
      </c>
      <c r="I236" s="5">
        <v>1125230000000</v>
      </c>
      <c r="J236" s="5">
        <v>1336420000000</v>
      </c>
      <c r="K236" s="5">
        <v>1375100000000</v>
      </c>
      <c r="L236" s="5">
        <v>2257450000000</v>
      </c>
      <c r="M236" s="5">
        <v>1801560000000</v>
      </c>
      <c r="N236" s="5">
        <v>633500000000</v>
      </c>
      <c r="O236" s="5">
        <v>543640000000</v>
      </c>
      <c r="P236" s="5">
        <v>409490000000</v>
      </c>
    </row>
    <row r="237" spans="3:26" ht="15.5" x14ac:dyDescent="0.35">
      <c r="C237" t="s">
        <v>239</v>
      </c>
      <c r="I237" s="6">
        <v>9.4399999999999998E-2</v>
      </c>
      <c r="J237" s="6">
        <v>0.1527</v>
      </c>
      <c r="K237" s="6">
        <v>0.19239999999999999</v>
      </c>
      <c r="L237" s="6">
        <v>0.30990000000000001</v>
      </c>
      <c r="M237" s="6">
        <v>0.17170000000000002</v>
      </c>
      <c r="N237" s="6">
        <v>1.6399999999999998E-2</v>
      </c>
      <c r="O237" s="6">
        <v>2.8500000000000001E-2</v>
      </c>
      <c r="P237" s="6">
        <v>1.2199999999999999E-2</v>
      </c>
      <c r="Q237" s="6">
        <v>1.8200000000000001E-2</v>
      </c>
      <c r="R237" s="6">
        <v>9.1600000000000001E-2</v>
      </c>
      <c r="S237" s="6">
        <v>0.1779</v>
      </c>
      <c r="T237" s="6">
        <v>0.1246</v>
      </c>
      <c r="U237" s="6">
        <v>4.2199999999999994E-2</v>
      </c>
      <c r="V237" s="6">
        <v>7.8E-2</v>
      </c>
      <c r="W237" s="6">
        <v>2.6600000000000002E-2</v>
      </c>
      <c r="X237" s="6">
        <v>-8.8900000000000007E-2</v>
      </c>
      <c r="Y237" s="6">
        <v>-0.11119999999999999</v>
      </c>
      <c r="Z237" s="6">
        <v>0.1201</v>
      </c>
    </row>
    <row r="238" spans="3:26" ht="15.5" x14ac:dyDescent="0.35">
      <c r="C238" t="s">
        <v>240</v>
      </c>
      <c r="I238" s="6">
        <v>0.16579999999999998</v>
      </c>
      <c r="J238" s="6">
        <v>0.2455</v>
      </c>
      <c r="K238" s="6">
        <v>0.31170000000000003</v>
      </c>
      <c r="L238" s="6">
        <v>0.62509999999999999</v>
      </c>
      <c r="M238" s="6">
        <v>0.45299999999999996</v>
      </c>
      <c r="N238" s="6">
        <v>5.2000000000000005E-2</v>
      </c>
      <c r="O238" s="6">
        <v>7.9600000000000004E-2</v>
      </c>
      <c r="P238" s="6">
        <v>3.2300000000000002E-2</v>
      </c>
      <c r="Q238" s="6">
        <v>5.1900000000000002E-2</v>
      </c>
      <c r="R238" s="6">
        <v>0.2329</v>
      </c>
      <c r="S238" s="6">
        <v>0.3896</v>
      </c>
      <c r="T238" s="6">
        <v>0.38200000000000001</v>
      </c>
      <c r="U238" s="6">
        <v>0.21</v>
      </c>
      <c r="V238" s="6">
        <v>0.34350000000000003</v>
      </c>
      <c r="W238" s="6">
        <v>0.1094</v>
      </c>
      <c r="X238" s="6">
        <v>-0.52210000000000001</v>
      </c>
      <c r="Y238" s="6">
        <v>-0.54420000000000002</v>
      </c>
      <c r="Z238" s="6">
        <v>0.31390000000000001</v>
      </c>
    </row>
    <row r="239" spans="3:26" ht="15.5" x14ac:dyDescent="0.35">
      <c r="C239" t="s">
        <v>241</v>
      </c>
      <c r="I239" s="6">
        <v>0.17449999999999999</v>
      </c>
      <c r="J239" s="6">
        <v>0.254</v>
      </c>
      <c r="K239" s="6">
        <v>0.28309999999999996</v>
      </c>
      <c r="L239" s="6">
        <v>0.48749999999999999</v>
      </c>
      <c r="M239" s="6">
        <v>0.37799999999999995</v>
      </c>
      <c r="N239" s="6">
        <v>0.1</v>
      </c>
      <c r="O239" s="6">
        <v>0.12470000000000001</v>
      </c>
      <c r="P239" s="6">
        <v>6.7799999999999999E-2</v>
      </c>
      <c r="Q239" s="6">
        <v>7.6799999999999993E-2</v>
      </c>
      <c r="R239" s="6">
        <v>0.18870000000000001</v>
      </c>
      <c r="S239" s="6">
        <v>0.33899999999999997</v>
      </c>
      <c r="T239" s="6">
        <v>0.30659999999999998</v>
      </c>
      <c r="U239" s="6">
        <v>0.1234</v>
      </c>
      <c r="V239" s="6">
        <v>0.14099999999999999</v>
      </c>
      <c r="W239" s="6">
        <v>0.19739999999999999</v>
      </c>
      <c r="X239" s="6">
        <v>-3.9699999999999999E-2</v>
      </c>
      <c r="Y239" s="6">
        <v>-3.7699999999999997E-2</v>
      </c>
      <c r="Z239" s="6">
        <v>0.50460000000000005</v>
      </c>
    </row>
    <row r="240" spans="3:26" ht="15.5" x14ac:dyDescent="0.35">
      <c r="C240" t="s">
        <v>242</v>
      </c>
      <c r="I240" s="6">
        <v>8.33</v>
      </c>
      <c r="J240" s="6">
        <v>10.8</v>
      </c>
      <c r="K240" s="6">
        <v>10.72</v>
      </c>
      <c r="L240" s="6">
        <v>13.84</v>
      </c>
      <c r="M240" s="6">
        <v>7.44</v>
      </c>
      <c r="N240" s="6">
        <v>1.56</v>
      </c>
      <c r="O240" s="6">
        <v>2.09</v>
      </c>
      <c r="P240" s="6">
        <v>1.02</v>
      </c>
      <c r="Q240" s="6">
        <v>1.05</v>
      </c>
      <c r="R240" s="6">
        <v>3.31</v>
      </c>
      <c r="S240" s="6">
        <v>5.59</v>
      </c>
      <c r="T240" s="6">
        <v>3.63</v>
      </c>
      <c r="U240" s="6">
        <v>1.52</v>
      </c>
      <c r="V240" s="6">
        <v>1.94</v>
      </c>
      <c r="W240" s="6">
        <v>1.99</v>
      </c>
      <c r="Y240" s="6">
        <v>-0.41</v>
      </c>
      <c r="Z240" s="6">
        <v>4.9000000000000004</v>
      </c>
    </row>
    <row r="241" spans="2:26" ht="15.5" x14ac:dyDescent="0.35">
      <c r="C241" t="s">
        <v>69</v>
      </c>
      <c r="I241" s="6">
        <v>2.54</v>
      </c>
      <c r="J241" s="6">
        <v>2.87</v>
      </c>
      <c r="K241" s="6">
        <v>3.54</v>
      </c>
      <c r="L241" s="6">
        <v>5.08</v>
      </c>
      <c r="M241" s="6">
        <v>5.09</v>
      </c>
      <c r="N241" s="6">
        <v>0.65</v>
      </c>
      <c r="O241" s="6">
        <v>0.5</v>
      </c>
      <c r="P241" s="6">
        <v>0.85</v>
      </c>
      <c r="Q241" s="6">
        <v>1.28</v>
      </c>
      <c r="R241" s="6">
        <v>2.0099999999999998</v>
      </c>
      <c r="S241" s="6">
        <v>2.74</v>
      </c>
      <c r="T241" s="6">
        <v>4.76</v>
      </c>
      <c r="U241" s="6">
        <v>0.71</v>
      </c>
      <c r="V241" s="6">
        <v>1.21</v>
      </c>
      <c r="W241" s="6">
        <v>0.94</v>
      </c>
      <c r="X241" s="6">
        <v>0.96</v>
      </c>
      <c r="Y241" s="6">
        <v>0.73</v>
      </c>
      <c r="Z241" s="6">
        <v>0.51</v>
      </c>
    </row>
    <row r="242" spans="2:26" ht="15.5" x14ac:dyDescent="0.35">
      <c r="C242" t="s">
        <v>66</v>
      </c>
      <c r="I242" s="6">
        <v>52.78</v>
      </c>
      <c r="J242" s="6">
        <v>48.08</v>
      </c>
      <c r="K242" s="6">
        <v>44.01</v>
      </c>
      <c r="L242" s="6">
        <v>382.65</v>
      </c>
      <c r="M242" s="6">
        <v>269.18</v>
      </c>
      <c r="N242" s="6">
        <v>211.48</v>
      </c>
      <c r="O242" s="6">
        <v>204.74</v>
      </c>
      <c r="P242" s="6">
        <v>935.98</v>
      </c>
      <c r="Q242" s="6">
        <v>895.56</v>
      </c>
      <c r="R242" s="6">
        <v>870.59</v>
      </c>
      <c r="S242" s="6">
        <v>712.95</v>
      </c>
      <c r="T242" s="6">
        <v>465.04</v>
      </c>
      <c r="U242" s="6">
        <v>294.06</v>
      </c>
      <c r="V242" s="6">
        <v>305.47000000000003</v>
      </c>
      <c r="W242" s="6">
        <v>213.01</v>
      </c>
      <c r="X242" s="6">
        <v>192.18</v>
      </c>
      <c r="Y242" s="6">
        <v>288.25</v>
      </c>
      <c r="Z242" s="6">
        <v>433.32</v>
      </c>
    </row>
    <row r="243" spans="2:26" ht="15.5" x14ac:dyDescent="0.35">
      <c r="C243" t="s">
        <v>243</v>
      </c>
      <c r="I243" s="6">
        <v>2.54</v>
      </c>
      <c r="J243" s="6">
        <v>2.87</v>
      </c>
      <c r="K243" s="6">
        <v>3.54</v>
      </c>
      <c r="L243" s="6">
        <v>5.08</v>
      </c>
      <c r="M243" s="6">
        <v>5.09</v>
      </c>
      <c r="N243" s="6">
        <v>0.65</v>
      </c>
      <c r="O243" s="6">
        <v>0.5</v>
      </c>
      <c r="P243" s="6">
        <v>0.85</v>
      </c>
      <c r="Q243" s="6">
        <v>1.28</v>
      </c>
      <c r="R243" s="6">
        <v>2.0099999999999998</v>
      </c>
      <c r="S243" s="6">
        <v>2.74</v>
      </c>
      <c r="T243" s="6">
        <v>4.76</v>
      </c>
      <c r="U243" s="6">
        <v>0.71</v>
      </c>
      <c r="V243" s="6">
        <v>1.21</v>
      </c>
      <c r="W243" s="6">
        <v>0.94</v>
      </c>
      <c r="X243" s="6">
        <v>0.96</v>
      </c>
      <c r="Y243" s="6">
        <v>0.73</v>
      </c>
      <c r="Z243" s="6">
        <v>0.51</v>
      </c>
    </row>
    <row r="244" spans="2:26" ht="15.5" x14ac:dyDescent="0.35">
      <c r="C244" t="s">
        <v>244</v>
      </c>
      <c r="I244" s="6">
        <v>52.78</v>
      </c>
      <c r="J244" s="6">
        <v>48.08</v>
      </c>
      <c r="K244" s="6">
        <v>44.01</v>
      </c>
      <c r="L244" s="6">
        <v>382.65</v>
      </c>
      <c r="M244" s="6">
        <v>269.18</v>
      </c>
      <c r="N244" s="6">
        <v>211.48</v>
      </c>
      <c r="O244" s="6">
        <v>204.74</v>
      </c>
      <c r="P244" s="6">
        <v>935.98</v>
      </c>
      <c r="Q244" s="6">
        <v>895.56</v>
      </c>
      <c r="R244" s="6">
        <v>870.59</v>
      </c>
      <c r="S244" s="6">
        <v>712.95</v>
      </c>
      <c r="T244" s="6">
        <v>465.04</v>
      </c>
      <c r="U244" s="6">
        <v>294.06</v>
      </c>
      <c r="V244" s="6">
        <v>305.47000000000003</v>
      </c>
      <c r="W244" s="6">
        <v>213.01</v>
      </c>
      <c r="X244" s="6">
        <v>192.18</v>
      </c>
      <c r="Y244" s="6">
        <v>288.25</v>
      </c>
      <c r="Z244" s="6">
        <v>433.32</v>
      </c>
    </row>
    <row r="245" spans="2:26" ht="15.5" x14ac:dyDescent="0.35">
      <c r="C245" t="s">
        <v>245</v>
      </c>
      <c r="I245" s="5">
        <v>318000000000</v>
      </c>
      <c r="J245" s="5">
        <v>232000000000</v>
      </c>
      <c r="K245" s="5">
        <v>257000000000</v>
      </c>
      <c r="L245" s="5">
        <v>279000000000</v>
      </c>
      <c r="M245" s="5">
        <v>268000000000</v>
      </c>
      <c r="N245" s="5">
        <v>394000000000</v>
      </c>
      <c r="O245" s="5">
        <v>585000000000</v>
      </c>
      <c r="P245" s="5">
        <v>649000000000</v>
      </c>
      <c r="Q245" s="5">
        <v>618000000000</v>
      </c>
      <c r="R245" s="5">
        <v>518000000000</v>
      </c>
      <c r="S245" s="5">
        <v>354000000000</v>
      </c>
      <c r="T245" s="5">
        <v>462000000000</v>
      </c>
      <c r="U245" s="5">
        <v>402000000000</v>
      </c>
      <c r="V245" s="5">
        <v>289000000000</v>
      </c>
      <c r="W245" s="5">
        <v>224000000000</v>
      </c>
      <c r="X245" s="5">
        <v>184000000000</v>
      </c>
      <c r="Y245" s="5">
        <v>301000000000</v>
      </c>
      <c r="Z245" s="5">
        <v>285000000000</v>
      </c>
    </row>
    <row r="246" spans="2:26" ht="15.5" x14ac:dyDescent="0.35">
      <c r="C246" t="s">
        <v>246</v>
      </c>
      <c r="I246" s="5">
        <v>1198000000000</v>
      </c>
      <c r="J246" s="5">
        <v>756000000000</v>
      </c>
      <c r="K246" s="5">
        <v>584000000000</v>
      </c>
      <c r="L246" s="5">
        <v>783000000000</v>
      </c>
      <c r="M246" s="5">
        <v>965000000000</v>
      </c>
      <c r="N246" s="5">
        <v>943000000000</v>
      </c>
      <c r="O246" s="5">
        <v>768000000000</v>
      </c>
      <c r="P246" s="5">
        <v>779000000000</v>
      </c>
      <c r="Q246" s="5">
        <v>1041000000000</v>
      </c>
      <c r="R246" s="5">
        <v>849000000000</v>
      </c>
      <c r="S246" s="5">
        <v>478000000000</v>
      </c>
      <c r="T246" s="5">
        <v>455000000000</v>
      </c>
      <c r="U246" s="5">
        <v>750000000000</v>
      </c>
      <c r="V246" s="5">
        <v>731000000000</v>
      </c>
      <c r="W246" s="5">
        <v>409000000000</v>
      </c>
      <c r="X246" s="5">
        <v>636000000000</v>
      </c>
      <c r="Y246" s="5">
        <v>692000000000</v>
      </c>
      <c r="Z246" s="5">
        <v>413000000000</v>
      </c>
    </row>
    <row r="247" spans="2:26" ht="15.5" x14ac:dyDescent="0.35">
      <c r="C247" t="s">
        <v>25</v>
      </c>
      <c r="I247" s="5">
        <v>1516000000000</v>
      </c>
      <c r="J247" s="5">
        <v>988000000000</v>
      </c>
      <c r="K247" s="5">
        <v>841000000000</v>
      </c>
      <c r="L247" s="5">
        <v>1062000000000</v>
      </c>
      <c r="M247" s="5">
        <v>1233000000000</v>
      </c>
      <c r="N247" s="5">
        <v>1337000000000</v>
      </c>
      <c r="O247" s="5">
        <v>1354000000000</v>
      </c>
      <c r="P247" s="5">
        <v>1428000000000</v>
      </c>
      <c r="Q247" s="5">
        <v>1659000000000</v>
      </c>
      <c r="R247" s="5">
        <v>1367000000000</v>
      </c>
      <c r="S247" s="5">
        <v>831000000000</v>
      </c>
      <c r="T247" s="5">
        <v>918000000000</v>
      </c>
      <c r="U247" s="5">
        <v>1152000000000</v>
      </c>
      <c r="V247" s="5">
        <v>1020000000000</v>
      </c>
      <c r="W247" s="5">
        <v>633000000000</v>
      </c>
      <c r="X247" s="5">
        <v>820000000000</v>
      </c>
      <c r="Y247" s="5">
        <v>993000000000</v>
      </c>
      <c r="Z247" s="5">
        <v>698000000000</v>
      </c>
    </row>
    <row r="248" spans="2:26" ht="15.5" x14ac:dyDescent="0.35">
      <c r="C248" t="s">
        <v>22</v>
      </c>
      <c r="I248" s="5">
        <v>1036000000000</v>
      </c>
      <c r="J248" s="5">
        <v>317000000000</v>
      </c>
      <c r="K248" s="5">
        <v>-42000000000</v>
      </c>
      <c r="L248" s="5">
        <v>-228000000000</v>
      </c>
      <c r="M248" s="5">
        <v>551000000000</v>
      </c>
      <c r="N248" s="5">
        <v>1216000000000</v>
      </c>
      <c r="O248" s="5">
        <v>1314000000000</v>
      </c>
      <c r="P248" s="5">
        <v>1388000000000</v>
      </c>
      <c r="Q248" s="5">
        <v>1642000000000</v>
      </c>
      <c r="R248" s="5">
        <v>1334000000000</v>
      </c>
      <c r="S248" s="5">
        <v>807000000000</v>
      </c>
      <c r="T248" s="5">
        <v>875000000000</v>
      </c>
      <c r="U248" s="5">
        <v>1099000000000</v>
      </c>
      <c r="V248" s="5">
        <v>976000000000</v>
      </c>
      <c r="W248" s="5">
        <v>600000000000</v>
      </c>
      <c r="X248" s="5">
        <v>813000000000</v>
      </c>
      <c r="Y248" s="5">
        <v>979000000000</v>
      </c>
      <c r="Z248" s="5">
        <v>640000000000</v>
      </c>
    </row>
    <row r="249" spans="2:26" ht="15.5" x14ac:dyDescent="0.35">
      <c r="C249" t="s">
        <v>247</v>
      </c>
      <c r="I249" s="5">
        <v>262000000000</v>
      </c>
      <c r="J249" s="5">
        <v>548000000000</v>
      </c>
      <c r="K249" s="5">
        <v>773000000000</v>
      </c>
      <c r="L249" s="5">
        <v>770000000000</v>
      </c>
      <c r="M249" s="5">
        <v>141000000000</v>
      </c>
      <c r="N249" s="5">
        <v>-493000000000</v>
      </c>
      <c r="O249" s="5">
        <v>-463000000000</v>
      </c>
      <c r="P249" s="5">
        <v>-545000000000</v>
      </c>
      <c r="Q249" s="5">
        <v>-404000000000</v>
      </c>
      <c r="R249" s="5">
        <v>-376000000000</v>
      </c>
      <c r="S249" s="5">
        <v>-192000000000</v>
      </c>
      <c r="T249" s="5">
        <v>-311000000000</v>
      </c>
      <c r="U249" s="5">
        <v>-273000000000</v>
      </c>
      <c r="V249" s="5">
        <v>-216000000000</v>
      </c>
      <c r="W249" s="5">
        <v>-149000000000</v>
      </c>
      <c r="X249" s="5">
        <v>-219000000000</v>
      </c>
      <c r="Y249" s="5">
        <v>-377000000000</v>
      </c>
      <c r="Z249" s="5">
        <v>-174000000000</v>
      </c>
    </row>
    <row r="250" spans="2:26" ht="15.5" x14ac:dyDescent="0.35">
      <c r="C250" t="s">
        <v>248</v>
      </c>
      <c r="I250" s="5">
        <v>829000000000</v>
      </c>
      <c r="J250" s="5">
        <v>992000000000</v>
      </c>
      <c r="K250" s="5">
        <v>1128000000000</v>
      </c>
      <c r="L250" s="5">
        <v>1572000000000</v>
      </c>
      <c r="M250" s="5">
        <v>709000000000</v>
      </c>
      <c r="N250" s="5">
        <v>566000000000</v>
      </c>
      <c r="O250" s="5">
        <v>285000000000</v>
      </c>
      <c r="P250" s="5">
        <v>352000000000</v>
      </c>
      <c r="Q250" s="5">
        <v>130000000000</v>
      </c>
      <c r="R250" s="5">
        <v>392000000000</v>
      </c>
      <c r="S250" s="5">
        <v>426000000000</v>
      </c>
      <c r="T250" s="5">
        <v>280000000000</v>
      </c>
      <c r="U250" s="5">
        <v>105000000000</v>
      </c>
      <c r="V250" s="5">
        <v>178000000000</v>
      </c>
      <c r="W250" s="5">
        <v>146000000000</v>
      </c>
      <c r="X250" s="5">
        <v>84000000000</v>
      </c>
      <c r="Y250" s="5">
        <v>145000000000</v>
      </c>
      <c r="Z250" s="5">
        <v>296000000000</v>
      </c>
    </row>
    <row r="251" spans="2:26" ht="15.5" x14ac:dyDescent="0.35">
      <c r="C251" t="s">
        <v>249</v>
      </c>
      <c r="I251" s="5">
        <v>-1691000000000</v>
      </c>
      <c r="J251" s="5">
        <v>-1713000000000</v>
      </c>
      <c r="K251" s="5">
        <v>-444000000000</v>
      </c>
      <c r="L251" s="5">
        <v>-159000000000</v>
      </c>
      <c r="M251" s="5">
        <v>-503000000000</v>
      </c>
      <c r="N251" s="5">
        <v>-547000000000</v>
      </c>
      <c r="O251" s="5">
        <v>-139000000000</v>
      </c>
      <c r="P251" s="5">
        <v>-59000000000</v>
      </c>
      <c r="Q251" s="5">
        <v>-205000000000</v>
      </c>
      <c r="R251" s="5">
        <v>-847000000000</v>
      </c>
      <c r="S251" s="5">
        <v>-61000000000</v>
      </c>
      <c r="T251" s="5">
        <v>-40000000000</v>
      </c>
      <c r="U251" s="5">
        <v>-97000000000</v>
      </c>
      <c r="V251" s="5">
        <v>-252000000000</v>
      </c>
      <c r="W251" s="5">
        <v>-17000000000</v>
      </c>
      <c r="X251" s="5">
        <v>-105000000000</v>
      </c>
      <c r="Y251" s="5">
        <v>-454000000000</v>
      </c>
      <c r="Z251" s="5">
        <v>-340000000000</v>
      </c>
    </row>
    <row r="252" spans="2:26" ht="15.5" x14ac:dyDescent="0.35">
      <c r="C252" t="s">
        <v>14</v>
      </c>
      <c r="I252" s="5">
        <v>-861000000000</v>
      </c>
      <c r="J252" s="5">
        <v>-721000000000</v>
      </c>
      <c r="K252" s="5">
        <v>683000000000</v>
      </c>
      <c r="L252" s="5">
        <v>1413000000000</v>
      </c>
      <c r="M252" s="5">
        <v>205000000000</v>
      </c>
      <c r="N252" s="5">
        <v>19000000000</v>
      </c>
      <c r="O252" s="5">
        <v>146000000000</v>
      </c>
      <c r="P252" s="5">
        <v>292000000000</v>
      </c>
      <c r="Q252" s="5">
        <v>-76000000000</v>
      </c>
      <c r="R252" s="5">
        <v>-455000000000</v>
      </c>
      <c r="S252" s="5">
        <v>365000000000</v>
      </c>
      <c r="T252" s="5">
        <v>240000000000</v>
      </c>
      <c r="U252" s="5">
        <v>8000000000</v>
      </c>
      <c r="V252" s="5">
        <v>-73000000000</v>
      </c>
      <c r="W252" s="5">
        <v>129000000000</v>
      </c>
      <c r="X252" s="5">
        <v>-21000000000</v>
      </c>
      <c r="Y252" s="5">
        <v>-309000000000</v>
      </c>
      <c r="Z252" s="5">
        <v>-44000000000</v>
      </c>
    </row>
    <row r="253" spans="2:26" ht="15.5" x14ac:dyDescent="0.35">
      <c r="C253" t="s">
        <v>16</v>
      </c>
      <c r="I253" s="6">
        <v>-15.1</v>
      </c>
      <c r="J253" s="6">
        <v>-12.64</v>
      </c>
      <c r="K253" s="6">
        <v>11.98</v>
      </c>
      <c r="L253" s="6">
        <v>247.64</v>
      </c>
      <c r="M253" s="6">
        <v>36.01</v>
      </c>
      <c r="N253" s="6">
        <v>3.29</v>
      </c>
      <c r="O253" s="6">
        <v>25.56</v>
      </c>
      <c r="P253" s="6">
        <v>256.05</v>
      </c>
      <c r="Q253" s="6">
        <v>-66.2</v>
      </c>
      <c r="R253" s="6">
        <v>-398.85</v>
      </c>
      <c r="S253" s="6">
        <v>319.83999999999997</v>
      </c>
      <c r="T253" s="6">
        <v>210.44</v>
      </c>
      <c r="U253" s="6">
        <v>7.32</v>
      </c>
      <c r="V253" s="6">
        <v>-64.11</v>
      </c>
      <c r="W253" s="6">
        <v>112.96</v>
      </c>
      <c r="X253" s="6">
        <v>-18.829999999999998</v>
      </c>
      <c r="Y253" s="6">
        <v>-271.11</v>
      </c>
      <c r="Z253" s="6">
        <v>-38.97</v>
      </c>
    </row>
    <row r="255" spans="2:26" ht="15.5" x14ac:dyDescent="0.35">
      <c r="B255" t="s">
        <v>250</v>
      </c>
      <c r="C255" t="s">
        <v>251</v>
      </c>
      <c r="D255" s="5">
        <v>157000000000</v>
      </c>
      <c r="E255" s="5">
        <v>134000000000</v>
      </c>
      <c r="F255" s="5">
        <v>79000000000</v>
      </c>
      <c r="G255" s="5">
        <v>150000000000</v>
      </c>
      <c r="H255" s="5">
        <v>627000000000</v>
      </c>
      <c r="I255" s="5">
        <v>499000000000</v>
      </c>
      <c r="J255" s="5">
        <v>673000000000</v>
      </c>
      <c r="K255" s="5">
        <v>783000000000</v>
      </c>
      <c r="L255" s="5">
        <v>1365000000000</v>
      </c>
      <c r="M255" s="5">
        <v>696000000000</v>
      </c>
      <c r="N255" s="5">
        <v>63000000000</v>
      </c>
      <c r="O255" s="5">
        <v>93000000000</v>
      </c>
      <c r="P255" s="5">
        <v>34000000000</v>
      </c>
      <c r="Q255" s="5">
        <v>53000000000</v>
      </c>
    </row>
    <row r="256" spans="2:26" ht="15.5" x14ac:dyDescent="0.35">
      <c r="C256" t="s">
        <v>252</v>
      </c>
      <c r="H256" s="5">
        <v>520000000000</v>
      </c>
      <c r="I256" s="5">
        <v>499000000000</v>
      </c>
      <c r="J256" s="5">
        <v>673000000000</v>
      </c>
      <c r="K256" s="5">
        <v>783000000000</v>
      </c>
      <c r="L256" s="5">
        <v>1365000000000</v>
      </c>
      <c r="M256" s="5">
        <v>696000000000</v>
      </c>
      <c r="N256" s="5">
        <v>63000000000</v>
      </c>
      <c r="O256" s="5">
        <v>93000000000</v>
      </c>
      <c r="P256" s="5">
        <v>34000000000</v>
      </c>
      <c r="Q256" s="5">
        <v>53000000000</v>
      </c>
    </row>
    <row r="257" spans="3:17" ht="15.5" x14ac:dyDescent="0.35">
      <c r="C257" t="s">
        <v>253</v>
      </c>
      <c r="H257" s="5">
        <v>8</v>
      </c>
      <c r="I257" s="5">
        <v>8</v>
      </c>
      <c r="J257" s="5">
        <v>4</v>
      </c>
      <c r="K257" s="5">
        <v>8</v>
      </c>
      <c r="L257" s="6">
        <v>13.23</v>
      </c>
      <c r="M257" s="6">
        <v>8.76</v>
      </c>
      <c r="N257" s="6">
        <v>4.38</v>
      </c>
      <c r="O257" s="6">
        <v>0.36</v>
      </c>
    </row>
    <row r="258" spans="3:17" ht="15.5" x14ac:dyDescent="0.35">
      <c r="C258" t="s">
        <v>77</v>
      </c>
      <c r="H258" s="6">
        <v>0.7279000000000001</v>
      </c>
      <c r="I258" s="6">
        <v>0.91420000000000001</v>
      </c>
      <c r="J258" s="6">
        <v>0.33889999999999998</v>
      </c>
      <c r="K258" s="6">
        <v>0.58320000000000005</v>
      </c>
      <c r="L258" s="6">
        <v>0.55299999999999994</v>
      </c>
      <c r="M258" s="6">
        <v>0.71870000000000001</v>
      </c>
      <c r="N258" s="6">
        <v>3.9816000000000003</v>
      </c>
      <c r="O258" s="6">
        <v>0.2208</v>
      </c>
    </row>
    <row r="259" spans="3:17" ht="15.5" x14ac:dyDescent="0.35">
      <c r="C259" t="s">
        <v>254</v>
      </c>
      <c r="H259" s="6">
        <v>7.0199999999999999E-2</v>
      </c>
      <c r="I259" s="6">
        <v>6.25E-2</v>
      </c>
      <c r="J259" s="6">
        <v>3.1200000000000002E-2</v>
      </c>
      <c r="K259" s="6">
        <v>4.82E-2</v>
      </c>
      <c r="L259" s="6">
        <v>4.6399999999999997E-2</v>
      </c>
      <c r="M259" s="6">
        <v>3.44E-2</v>
      </c>
      <c r="N259" s="6">
        <v>0.12890000000000001</v>
      </c>
      <c r="O259" s="6">
        <v>2.7699999999999999E-2</v>
      </c>
    </row>
    <row r="260" spans="3:17" ht="15.5" x14ac:dyDescent="0.35">
      <c r="C260" t="s">
        <v>57</v>
      </c>
      <c r="D260" s="6">
        <v>2.75</v>
      </c>
      <c r="E260" s="6">
        <v>2.34</v>
      </c>
      <c r="F260" s="6">
        <v>1.39</v>
      </c>
      <c r="G260" s="6">
        <v>2.64</v>
      </c>
      <c r="H260" s="6">
        <v>10.99</v>
      </c>
      <c r="I260" s="6">
        <v>8.75</v>
      </c>
      <c r="J260" s="6">
        <v>11.8</v>
      </c>
      <c r="K260" s="6">
        <v>13.72</v>
      </c>
      <c r="L260" s="6">
        <v>23.92</v>
      </c>
      <c r="M260" s="6">
        <v>12.19</v>
      </c>
      <c r="N260" s="6">
        <v>1.1000000000000001</v>
      </c>
      <c r="O260" s="6">
        <v>1.63</v>
      </c>
      <c r="P260" s="6">
        <v>0.6</v>
      </c>
      <c r="Q260" s="6">
        <v>0.93</v>
      </c>
    </row>
    <row r="261" spans="3:17" ht="15.5" x14ac:dyDescent="0.35">
      <c r="C261" t="s">
        <v>255</v>
      </c>
      <c r="H261" s="6">
        <v>9.1199999999999992</v>
      </c>
      <c r="I261" s="6">
        <v>8.75</v>
      </c>
      <c r="J261" s="6">
        <v>11.8</v>
      </c>
      <c r="K261" s="6">
        <v>13.72</v>
      </c>
      <c r="L261" s="6">
        <v>23.92</v>
      </c>
      <c r="M261" s="6">
        <v>12.19</v>
      </c>
      <c r="N261" s="6">
        <v>1.1000000000000001</v>
      </c>
      <c r="O261" s="6">
        <v>1.63</v>
      </c>
      <c r="P261" s="6">
        <v>0.6</v>
      </c>
      <c r="Q261" s="6">
        <v>0.93</v>
      </c>
    </row>
    <row r="262" spans="3:17" ht="15.5" x14ac:dyDescent="0.35">
      <c r="C262" t="s">
        <v>79</v>
      </c>
      <c r="H262" s="5">
        <v>8</v>
      </c>
      <c r="I262" s="5">
        <v>8</v>
      </c>
      <c r="J262" s="5">
        <v>4</v>
      </c>
      <c r="K262" s="5">
        <v>8</v>
      </c>
      <c r="L262" s="6">
        <v>13.23</v>
      </c>
      <c r="M262" s="6">
        <v>8.76</v>
      </c>
      <c r="N262" s="6">
        <v>4.38</v>
      </c>
      <c r="O262" s="6">
        <v>0.36</v>
      </c>
    </row>
    <row r="263" spans="3:17" ht="15.5" x14ac:dyDescent="0.35">
      <c r="C263" t="s">
        <v>256</v>
      </c>
      <c r="H263" s="6">
        <v>0.7279000000000001</v>
      </c>
      <c r="I263" s="6">
        <v>0.91420000000000001</v>
      </c>
      <c r="J263" s="6">
        <v>0.33889999999999998</v>
      </c>
      <c r="K263" s="6">
        <v>0.58320000000000005</v>
      </c>
      <c r="L263" s="6">
        <v>0.55299999999999994</v>
      </c>
      <c r="M263" s="6">
        <v>0.71870000000000001</v>
      </c>
      <c r="N263" s="6">
        <v>3.9816000000000003</v>
      </c>
      <c r="O263" s="6">
        <v>0.2208</v>
      </c>
    </row>
    <row r="264" spans="3:17" ht="15.5" x14ac:dyDescent="0.35">
      <c r="C264" t="s">
        <v>257</v>
      </c>
      <c r="H264" s="6">
        <v>7.0199999999999999E-2</v>
      </c>
      <c r="I264" s="6">
        <v>6.25E-2</v>
      </c>
      <c r="J264" s="6">
        <v>3.1200000000000002E-2</v>
      </c>
      <c r="K264" s="6">
        <v>4.82E-2</v>
      </c>
      <c r="L264" s="6">
        <v>4.6399999999999997E-2</v>
      </c>
      <c r="M264" s="6">
        <v>3.44E-2</v>
      </c>
      <c r="N264" s="6">
        <v>0.12890000000000001</v>
      </c>
      <c r="O264" s="6">
        <v>2.7699999999999999E-2</v>
      </c>
    </row>
    <row r="265" spans="3:17" ht="15.5" x14ac:dyDescent="0.35">
      <c r="C265" t="s">
        <v>258</v>
      </c>
      <c r="D265" s="5">
        <v>1139000000000</v>
      </c>
      <c r="E265" s="5">
        <v>1154000000000</v>
      </c>
      <c r="F265" s="5">
        <v>1120000000000</v>
      </c>
      <c r="G265" s="5">
        <v>1035000000000</v>
      </c>
      <c r="H265" s="5">
        <v>4558000000000</v>
      </c>
      <c r="I265" s="5">
        <v>4348000000000</v>
      </c>
      <c r="J265" s="5">
        <v>4344000000000</v>
      </c>
      <c r="K265" s="5">
        <v>4306000000000</v>
      </c>
      <c r="L265" s="5">
        <v>4878000000000</v>
      </c>
      <c r="M265" s="5">
        <v>3370000000000</v>
      </c>
      <c r="N265" s="5">
        <v>2670000000000</v>
      </c>
      <c r="O265" s="5">
        <v>2512000000000</v>
      </c>
      <c r="P265" s="5">
        <v>2320000000000</v>
      </c>
      <c r="Q265" s="5">
        <v>2001000000000</v>
      </c>
    </row>
    <row r="266" spans="3:17" ht="15.5" x14ac:dyDescent="0.35">
      <c r="C266" t="s">
        <v>259</v>
      </c>
      <c r="H266" s="5">
        <v>4448000000000</v>
      </c>
      <c r="I266" s="5">
        <v>4348000000000</v>
      </c>
      <c r="J266" s="5">
        <v>4344000000000</v>
      </c>
      <c r="K266" s="5">
        <v>4306000000000</v>
      </c>
      <c r="L266" s="5">
        <v>4878000000000</v>
      </c>
      <c r="M266" s="5">
        <v>3370000000000</v>
      </c>
      <c r="N266" s="5">
        <v>2670000000000</v>
      </c>
      <c r="O266" s="5">
        <v>2512000000000</v>
      </c>
      <c r="P266" s="5">
        <v>2320000000000</v>
      </c>
      <c r="Q266" s="5">
        <v>2001000000000</v>
      </c>
    </row>
    <row r="267" spans="3:17" ht="15.5" x14ac:dyDescent="0.35">
      <c r="C267" t="s">
        <v>260</v>
      </c>
      <c r="H267" s="5">
        <v>8</v>
      </c>
      <c r="I267" s="5">
        <v>8</v>
      </c>
      <c r="J267" s="5">
        <v>4</v>
      </c>
      <c r="K267" s="5">
        <v>8</v>
      </c>
      <c r="L267" s="6">
        <v>13.23</v>
      </c>
      <c r="M267" s="6">
        <v>8.76</v>
      </c>
      <c r="N267" s="6">
        <v>4.38</v>
      </c>
      <c r="O267" s="6">
        <v>0.36</v>
      </c>
    </row>
    <row r="268" spans="3:17" ht="15.5" x14ac:dyDescent="0.35">
      <c r="C268" t="s">
        <v>261</v>
      </c>
      <c r="H268" s="6">
        <v>0.7279000000000001</v>
      </c>
      <c r="I268" s="6">
        <v>0.91420000000000001</v>
      </c>
      <c r="J268" s="6">
        <v>0.33889999999999998</v>
      </c>
      <c r="K268" s="6">
        <v>0.58320000000000005</v>
      </c>
      <c r="L268" s="6">
        <v>0.55299999999999994</v>
      </c>
      <c r="M268" s="6">
        <v>0.71870000000000001</v>
      </c>
      <c r="N268" s="6">
        <v>3.9816000000000003</v>
      </c>
      <c r="O268" s="6">
        <v>0.2208</v>
      </c>
    </row>
    <row r="269" spans="3:17" ht="15.5" x14ac:dyDescent="0.35">
      <c r="C269" t="s">
        <v>262</v>
      </c>
      <c r="H269" s="6">
        <v>7.0199999999999999E-2</v>
      </c>
      <c r="I269" s="6">
        <v>6.25E-2</v>
      </c>
      <c r="J269" s="6">
        <v>3.1200000000000002E-2</v>
      </c>
      <c r="K269" s="6">
        <v>4.82E-2</v>
      </c>
      <c r="L269" s="6">
        <v>4.6399999999999997E-2</v>
      </c>
      <c r="M269" s="6">
        <v>3.44E-2</v>
      </c>
      <c r="N269" s="6">
        <v>0.12890000000000001</v>
      </c>
      <c r="O269" s="6">
        <v>2.7699999999999999E-2</v>
      </c>
    </row>
    <row r="270" spans="3:17" ht="15.5" x14ac:dyDescent="0.35">
      <c r="C270" t="s">
        <v>263</v>
      </c>
      <c r="I270" s="6">
        <v>10.37</v>
      </c>
    </row>
    <row r="271" spans="3:17" ht="15.5" x14ac:dyDescent="0.35">
      <c r="C271" t="s">
        <v>264</v>
      </c>
      <c r="I271" s="6">
        <v>12.5</v>
      </c>
    </row>
    <row r="272" spans="3:17" ht="15.5" x14ac:dyDescent="0.35">
      <c r="C272" t="s">
        <v>265</v>
      </c>
      <c r="I272" s="6">
        <v>7.42</v>
      </c>
    </row>
    <row r="273" spans="3:9" ht="15.5" x14ac:dyDescent="0.35">
      <c r="C273" t="s">
        <v>266</v>
      </c>
      <c r="I273" s="6">
        <v>0.08</v>
      </c>
    </row>
    <row r="274" spans="3:9" ht="15.5" x14ac:dyDescent="0.35">
      <c r="C274" t="s">
        <v>267</v>
      </c>
      <c r="I274" s="6">
        <v>1.46</v>
      </c>
    </row>
    <row r="275" spans="3:9" ht="15.5" x14ac:dyDescent="0.35">
      <c r="C275" t="s">
        <v>268</v>
      </c>
      <c r="I275" s="6">
        <v>2.0499999999999998</v>
      </c>
    </row>
    <row r="276" spans="3:9" ht="15.5" x14ac:dyDescent="0.35">
      <c r="C276" t="s">
        <v>269</v>
      </c>
      <c r="I276" s="6">
        <v>7.04</v>
      </c>
    </row>
    <row r="277" spans="3:9" ht="15.5" x14ac:dyDescent="0.35">
      <c r="C277" t="s">
        <v>270</v>
      </c>
      <c r="I277" s="6">
        <v>-12.33</v>
      </c>
    </row>
    <row r="278" spans="3:9" ht="15.5" x14ac:dyDescent="0.35">
      <c r="C278" t="s">
        <v>271</v>
      </c>
      <c r="I278" s="6">
        <v>10.62</v>
      </c>
    </row>
    <row r="279" spans="3:9" ht="15.5" x14ac:dyDescent="0.35">
      <c r="C279" t="s">
        <v>272</v>
      </c>
      <c r="I279" s="6">
        <v>6.83</v>
      </c>
    </row>
    <row r="280" spans="3:9" ht="15.5" x14ac:dyDescent="0.35">
      <c r="C280" t="s">
        <v>273</v>
      </c>
      <c r="I280" s="6">
        <v>-0.48</v>
      </c>
    </row>
    <row r="281" spans="3:9" ht="15.5" x14ac:dyDescent="0.35">
      <c r="C281" t="s">
        <v>274</v>
      </c>
      <c r="I281" s="6">
        <v>-0.19</v>
      </c>
    </row>
    <row r="282" spans="3:9" ht="15.5" x14ac:dyDescent="0.35">
      <c r="C282" t="s">
        <v>275</v>
      </c>
      <c r="I282" s="6">
        <v>9.1199999999999992</v>
      </c>
    </row>
    <row r="283" spans="3:9" ht="15.5" x14ac:dyDescent="0.35">
      <c r="C283" t="s">
        <v>276</v>
      </c>
      <c r="I283" s="6">
        <v>10.99</v>
      </c>
    </row>
    <row r="284" spans="3:9" ht="15.5" x14ac:dyDescent="0.35">
      <c r="C284" t="s">
        <v>277</v>
      </c>
      <c r="I284" s="6">
        <v>77.97</v>
      </c>
    </row>
    <row r="285" spans="3:9" ht="15.5" x14ac:dyDescent="0.35">
      <c r="C285" t="s">
        <v>278</v>
      </c>
      <c r="D285" s="6">
        <v>5.33</v>
      </c>
    </row>
    <row r="286" spans="3:9" ht="15.5" x14ac:dyDescent="0.35">
      <c r="C286" t="s">
        <v>279</v>
      </c>
      <c r="I286" s="6">
        <v>55.54</v>
      </c>
    </row>
    <row r="287" spans="3:9" ht="15.5" x14ac:dyDescent="0.35">
      <c r="C287" t="s">
        <v>280</v>
      </c>
      <c r="I287" s="6">
        <v>-9.24</v>
      </c>
    </row>
    <row r="288" spans="3:9" ht="15.5" x14ac:dyDescent="0.35">
      <c r="C288" t="s">
        <v>281</v>
      </c>
      <c r="D288" s="6">
        <v>1.28</v>
      </c>
    </row>
    <row r="289" spans="3:9" ht="15.5" x14ac:dyDescent="0.35">
      <c r="C289" t="s">
        <v>282</v>
      </c>
      <c r="D289" s="6">
        <v>0.97</v>
      </c>
    </row>
    <row r="290" spans="3:9" ht="15.5" x14ac:dyDescent="0.35">
      <c r="C290" t="s">
        <v>283</v>
      </c>
      <c r="D290" s="6">
        <v>0.52</v>
      </c>
    </row>
    <row r="291" spans="3:9" ht="15.5" x14ac:dyDescent="0.35">
      <c r="C291" t="s">
        <v>284</v>
      </c>
      <c r="D291" s="6">
        <v>0.42</v>
      </c>
    </row>
    <row r="292" spans="3:9" ht="15.5" x14ac:dyDescent="0.35">
      <c r="C292" t="s">
        <v>285</v>
      </c>
      <c r="D292" s="6">
        <v>0.72</v>
      </c>
    </row>
    <row r="293" spans="3:9" ht="15.5" x14ac:dyDescent="0.35">
      <c r="C293" t="s">
        <v>286</v>
      </c>
      <c r="D293" s="6">
        <v>0.3</v>
      </c>
    </row>
    <row r="294" spans="3:9" ht="15.5" x14ac:dyDescent="0.35">
      <c r="C294" t="s">
        <v>287</v>
      </c>
      <c r="D294" s="6">
        <v>1.76</v>
      </c>
    </row>
    <row r="295" spans="3:9" ht="15.5" x14ac:dyDescent="0.35">
      <c r="C295" t="s">
        <v>288</v>
      </c>
      <c r="I295" s="6">
        <v>8.17</v>
      </c>
    </row>
    <row r="296" spans="3:9" ht="15.5" x14ac:dyDescent="0.35">
      <c r="C296" t="s">
        <v>12</v>
      </c>
      <c r="D296" s="5">
        <v>-559000000000</v>
      </c>
    </row>
    <row r="297" spans="3:9" ht="15.5" x14ac:dyDescent="0.35">
      <c r="C297" t="s">
        <v>289</v>
      </c>
      <c r="I297" s="6">
        <v>4.37</v>
      </c>
    </row>
    <row r="298" spans="3:9" ht="15.5" x14ac:dyDescent="0.35">
      <c r="C298" t="s">
        <v>290</v>
      </c>
      <c r="I298" s="6">
        <v>9.3399999999999997E-2</v>
      </c>
    </row>
    <row r="299" spans="3:9" ht="15.5" x14ac:dyDescent="0.35">
      <c r="C299" t="s">
        <v>291</v>
      </c>
      <c r="I299" s="6">
        <v>0.1641</v>
      </c>
    </row>
    <row r="300" spans="3:9" ht="15.5" x14ac:dyDescent="0.35">
      <c r="C300" t="s">
        <v>292</v>
      </c>
      <c r="I300" s="6">
        <v>0.16089999999999999</v>
      </c>
    </row>
    <row r="301" spans="3:9" ht="15.5" x14ac:dyDescent="0.35">
      <c r="C301" t="s">
        <v>293</v>
      </c>
      <c r="I301" s="6">
        <v>0.14510000000000001</v>
      </c>
    </row>
    <row r="302" spans="3:9" ht="15.5" x14ac:dyDescent="0.35">
      <c r="C302" t="s">
        <v>294</v>
      </c>
      <c r="D302" s="6">
        <v>26.3</v>
      </c>
    </row>
    <row r="303" spans="3:9" ht="15.5" x14ac:dyDescent="0.35">
      <c r="C303" t="s">
        <v>295</v>
      </c>
      <c r="D303" s="6">
        <v>20.5</v>
      </c>
    </row>
    <row r="304" spans="3:9" ht="15.5" x14ac:dyDescent="0.35">
      <c r="C304" t="s">
        <v>296</v>
      </c>
      <c r="D304" s="6">
        <v>33.28</v>
      </c>
    </row>
    <row r="305" spans="3:9" ht="15.5" x14ac:dyDescent="0.35">
      <c r="C305" t="s">
        <v>297</v>
      </c>
      <c r="D305" s="6">
        <v>13.52</v>
      </c>
    </row>
    <row r="306" spans="3:9" ht="15.5" x14ac:dyDescent="0.35">
      <c r="C306" t="s">
        <v>298</v>
      </c>
      <c r="D306" s="6">
        <v>3.46</v>
      </c>
    </row>
    <row r="307" spans="3:9" ht="15.5" x14ac:dyDescent="0.35">
      <c r="C307" t="s">
        <v>299</v>
      </c>
      <c r="I307" s="6">
        <v>0.82</v>
      </c>
    </row>
    <row r="308" spans="3:9" ht="15.5" x14ac:dyDescent="0.35">
      <c r="C308" t="s">
        <v>300</v>
      </c>
      <c r="I308" s="6">
        <v>18.010000000000002</v>
      </c>
    </row>
    <row r="309" spans="3:9" ht="15.5" x14ac:dyDescent="0.35">
      <c r="C309" t="s">
        <v>53</v>
      </c>
      <c r="I309" s="5">
        <v>6504000000000</v>
      </c>
    </row>
    <row r="310" spans="3:9" ht="15.5" x14ac:dyDescent="0.35">
      <c r="C310" t="s">
        <v>301</v>
      </c>
      <c r="I310" s="5">
        <v>7954000000000</v>
      </c>
    </row>
    <row r="311" spans="3:9" ht="15.5" x14ac:dyDescent="0.35">
      <c r="C311" t="s">
        <v>302</v>
      </c>
      <c r="I311" s="5">
        <v>57050000000</v>
      </c>
    </row>
    <row r="312" spans="3:9" ht="15.5" x14ac:dyDescent="0.35">
      <c r="C312" t="s">
        <v>303</v>
      </c>
      <c r="I312" s="6">
        <v>0.14829999999999999</v>
      </c>
    </row>
    <row r="313" spans="3:9" ht="15.5" x14ac:dyDescent="0.35">
      <c r="C313" t="s">
        <v>304</v>
      </c>
      <c r="D313" s="6">
        <v>0.21539999999999998</v>
      </c>
    </row>
    <row r="314" spans="3:9" ht="15.5" x14ac:dyDescent="0.35">
      <c r="C314" t="s">
        <v>305</v>
      </c>
      <c r="D314" s="6">
        <v>0.17430000000000001</v>
      </c>
    </row>
    <row r="315" spans="3:9" ht="15.5" x14ac:dyDescent="0.35">
      <c r="C315" t="s">
        <v>306</v>
      </c>
      <c r="D315" s="6">
        <v>0.1376</v>
      </c>
    </row>
    <row r="316" spans="3:9" ht="15.5" x14ac:dyDescent="0.35">
      <c r="C316" t="s">
        <v>307</v>
      </c>
      <c r="D316" s="6">
        <v>9.6000000000000002E-2</v>
      </c>
    </row>
    <row r="317" spans="3:9" ht="15.5" x14ac:dyDescent="0.35">
      <c r="C317" t="s">
        <v>308</v>
      </c>
      <c r="D317" s="6">
        <v>0.1012</v>
      </c>
    </row>
    <row r="318" spans="3:9" ht="15.5" x14ac:dyDescent="0.35">
      <c r="C318" t="s">
        <v>309</v>
      </c>
      <c r="D318" s="6">
        <v>0.1537</v>
      </c>
    </row>
    <row r="319" spans="3:9" ht="15.5" x14ac:dyDescent="0.35">
      <c r="C319" t="s">
        <v>310</v>
      </c>
      <c r="I319" s="5">
        <v>4</v>
      </c>
    </row>
    <row r="320" spans="3:9" ht="15.5" x14ac:dyDescent="0.35">
      <c r="C320" t="s">
        <v>311</v>
      </c>
      <c r="I320" s="5">
        <v>8</v>
      </c>
    </row>
    <row r="321" spans="3:9" ht="15.5" x14ac:dyDescent="0.35">
      <c r="C321" t="s">
        <v>312</v>
      </c>
      <c r="I321" s="6">
        <v>0.7279000000000001</v>
      </c>
    </row>
    <row r="322" spans="3:9" ht="15.5" x14ac:dyDescent="0.35">
      <c r="C322" t="s">
        <v>313</v>
      </c>
      <c r="I322" s="6">
        <v>7.0199999999999999E-2</v>
      </c>
    </row>
    <row r="323" spans="3:9" ht="15.5" x14ac:dyDescent="0.35">
      <c r="C323" t="s">
        <v>314</v>
      </c>
      <c r="I323" t="s">
        <v>1361</v>
      </c>
    </row>
    <row r="324" spans="3:9" ht="15.5" x14ac:dyDescent="0.35">
      <c r="C324" t="s">
        <v>316</v>
      </c>
      <c r="I324" s="5">
        <v>4</v>
      </c>
    </row>
    <row r="325" spans="3:9" ht="15.5" x14ac:dyDescent="0.35">
      <c r="C325" t="s">
        <v>433</v>
      </c>
      <c r="I325" s="6">
        <v>0.95</v>
      </c>
    </row>
    <row r="326" spans="3:9" ht="15.5" x14ac:dyDescent="0.35">
      <c r="C326" t="s">
        <v>317</v>
      </c>
      <c r="I326" s="6">
        <v>0.36</v>
      </c>
    </row>
    <row r="327" spans="3:9" ht="15.5" x14ac:dyDescent="0.35">
      <c r="C327" t="s">
        <v>318</v>
      </c>
      <c r="I327" s="6">
        <v>0.8</v>
      </c>
    </row>
    <row r="328" spans="3:9" ht="15.5" x14ac:dyDescent="0.35">
      <c r="C328" t="s">
        <v>319</v>
      </c>
      <c r="I328" s="6">
        <v>0.54</v>
      </c>
    </row>
    <row r="329" spans="3:9" ht="15.5" x14ac:dyDescent="0.35">
      <c r="C329" t="s">
        <v>320</v>
      </c>
      <c r="I329" s="6">
        <v>0.78</v>
      </c>
    </row>
    <row r="330" spans="3:9" ht="15.5" x14ac:dyDescent="0.35">
      <c r="C330" t="s">
        <v>321</v>
      </c>
      <c r="I330" s="6">
        <v>0.48</v>
      </c>
    </row>
    <row r="331" spans="3:9" ht="15.5" x14ac:dyDescent="0.35">
      <c r="C331" t="s">
        <v>322</v>
      </c>
      <c r="I331" s="6">
        <v>0.31</v>
      </c>
    </row>
    <row r="332" spans="3:9" ht="15.5" x14ac:dyDescent="0.35">
      <c r="C332" t="s">
        <v>323</v>
      </c>
      <c r="I332" s="6">
        <v>0.5</v>
      </c>
    </row>
    <row r="333" spans="3:9" ht="15.5" x14ac:dyDescent="0.35">
      <c r="C333" t="s">
        <v>324</v>
      </c>
      <c r="I333" s="5">
        <v>4448000000000</v>
      </c>
    </row>
    <row r="334" spans="3:9" ht="15.5" x14ac:dyDescent="0.35">
      <c r="C334" t="s">
        <v>325</v>
      </c>
      <c r="I334" s="5">
        <v>820000000000</v>
      </c>
    </row>
    <row r="335" spans="3:9" ht="15.5" x14ac:dyDescent="0.35">
      <c r="C335" t="s">
        <v>326</v>
      </c>
      <c r="I335" s="5">
        <v>1165000000000</v>
      </c>
    </row>
    <row r="336" spans="3:9" ht="15.5" x14ac:dyDescent="0.35">
      <c r="C336" t="s">
        <v>327</v>
      </c>
      <c r="I336" s="5">
        <v>520000000000</v>
      </c>
    </row>
    <row r="337" spans="3:9" ht="15.5" x14ac:dyDescent="0.35">
      <c r="C337" t="s">
        <v>328</v>
      </c>
      <c r="D337" s="5">
        <v>304000000000</v>
      </c>
    </row>
    <row r="338" spans="3:9" ht="15.5" x14ac:dyDescent="0.35">
      <c r="C338" t="s">
        <v>329</v>
      </c>
      <c r="D338" s="5">
        <v>5570000000000</v>
      </c>
    </row>
    <row r="339" spans="3:9" ht="15.5" x14ac:dyDescent="0.35">
      <c r="C339" t="s">
        <v>330</v>
      </c>
      <c r="D339" s="5">
        <v>2297000000000</v>
      </c>
    </row>
    <row r="340" spans="3:9" ht="15.5" x14ac:dyDescent="0.35">
      <c r="C340" t="s">
        <v>235</v>
      </c>
      <c r="D340" s="5">
        <v>223000000000</v>
      </c>
    </row>
    <row r="341" spans="3:9" ht="15.5" x14ac:dyDescent="0.35">
      <c r="C341" t="s">
        <v>234</v>
      </c>
      <c r="I341" s="5">
        <v>3169000000000</v>
      </c>
    </row>
    <row r="342" spans="3:9" ht="15.5" x14ac:dyDescent="0.35">
      <c r="C342" t="s">
        <v>233</v>
      </c>
      <c r="D342" s="5">
        <v>1336000000000</v>
      </c>
    </row>
    <row r="343" spans="3:9" ht="15.5" x14ac:dyDescent="0.35">
      <c r="C343" t="s">
        <v>232</v>
      </c>
      <c r="D343" s="5">
        <v>314000000000</v>
      </c>
    </row>
    <row r="344" spans="3:9" ht="15.5" x14ac:dyDescent="0.35">
      <c r="C344" t="s">
        <v>23</v>
      </c>
      <c r="D344" s="5">
        <v>1650000000000</v>
      </c>
    </row>
    <row r="345" spans="3:9" ht="15.5" x14ac:dyDescent="0.35">
      <c r="C345" t="s">
        <v>20</v>
      </c>
      <c r="D345" s="5">
        <v>1346000000000</v>
      </c>
    </row>
    <row r="346" spans="3:9" ht="15.5" x14ac:dyDescent="0.35">
      <c r="C346" t="s">
        <v>331</v>
      </c>
      <c r="I346" s="5">
        <v>3273000000000</v>
      </c>
    </row>
    <row r="347" spans="3:9" ht="15.5" x14ac:dyDescent="0.35">
      <c r="C347" t="s">
        <v>332</v>
      </c>
      <c r="I347" s="5">
        <v>924000000000</v>
      </c>
    </row>
    <row r="348" spans="3:9" ht="15.5" x14ac:dyDescent="0.35">
      <c r="C348" t="s">
        <v>333</v>
      </c>
      <c r="I348" s="5">
        <v>-1296000000000</v>
      </c>
    </row>
    <row r="349" spans="3:9" ht="15.5" x14ac:dyDescent="0.35">
      <c r="C349" t="s">
        <v>334</v>
      </c>
      <c r="I349" s="5">
        <v>193000000000</v>
      </c>
    </row>
    <row r="350" spans="3:9" ht="15.5" x14ac:dyDescent="0.35">
      <c r="C350" t="s">
        <v>335</v>
      </c>
      <c r="I350" s="5">
        <v>-1452000000000</v>
      </c>
    </row>
    <row r="351" spans="3:9" ht="15.5" x14ac:dyDescent="0.35">
      <c r="C351" t="s">
        <v>336</v>
      </c>
      <c r="I351" s="5">
        <v>-527000000000</v>
      </c>
    </row>
  </sheetData>
  <pageMargins left="0.7" right="0.7" top="0.75" bottom="0.75" header="0.3" footer="0.3"/>
  <ignoredErrors>
    <ignoredError sqref="A1:Z352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1362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1363</v>
      </c>
      <c r="D2" s="2" vm="369">
        <f ca="1">IFERROR(_xlfn.STOCKHISTORY("XIDX:" &amp; $C$1, D3, , 0, 0, 1), "Libur")</f>
        <v>122</v>
      </c>
      <c r="H2" s="2" vm="369">
        <f ca="1">IFERROR(INDEX(D2:G2,COUNT(D2:G2)),"")</f>
        <v>122</v>
      </c>
      <c r="I2" s="2" vm="370">
        <f t="shared" ref="I2:Z2" ca="1" si="0">IFERROR(_xlfn.STOCKHISTORY("XIDX:" &amp; $C$1, I1, , 0, 0, 1), "Libur")</f>
        <v>168</v>
      </c>
      <c r="J2" s="2" vm="149">
        <f t="shared" ca="1" si="0"/>
        <v>149</v>
      </c>
      <c r="K2" s="2" vm="314">
        <f t="shared" ca="1" si="0"/>
        <v>89</v>
      </c>
      <c r="L2" s="2" vm="141">
        <f t="shared" ca="1" si="0"/>
        <v>103</v>
      </c>
      <c r="M2" s="2" vm="148">
        <f t="shared" ca="1" si="0"/>
        <v>137</v>
      </c>
      <c r="N2" s="2" vm="371">
        <f t="shared" ca="1" si="0"/>
        <v>144</v>
      </c>
      <c r="O2" s="2" vm="372">
        <f t="shared" ca="1" si="0"/>
        <v>166</v>
      </c>
      <c r="P2" s="2" vm="143">
        <f t="shared" ca="1" si="0"/>
        <v>180</v>
      </c>
      <c r="Q2" s="2" vm="373">
        <f t="shared" ca="1" si="0"/>
        <v>268.2756</v>
      </c>
      <c r="R2" s="2" vm="374">
        <f t="shared" ca="1" si="0"/>
        <v>142.76089999999999</v>
      </c>
      <c r="S2" s="2" vm="375">
        <f t="shared" ca="1" si="0"/>
        <v>66.110799999999998</v>
      </c>
      <c r="T2" s="2" vm="376">
        <f t="shared" ca="1" si="0"/>
        <v>115.93340000000001</v>
      </c>
      <c r="U2" s="2" vm="377">
        <f t="shared" ca="1" si="0"/>
        <v>151.38409999999999</v>
      </c>
      <c r="V2" s="2" vm="378">
        <f t="shared" ca="1" si="0"/>
        <v>143.71899999999999</v>
      </c>
      <c r="W2" s="2" vm="379">
        <f t="shared" ca="1" si="0"/>
        <v>100.6033</v>
      </c>
      <c r="X2" s="2" vm="380">
        <f t="shared" ca="1" si="0"/>
        <v>81.440799999999996</v>
      </c>
      <c r="Y2" s="2" vm="381">
        <f t="shared" ca="1" si="0"/>
        <v>72.817700000000002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36841458000</v>
      </c>
      <c r="H4" s="2">
        <f>IFERROR(SUM(D4:G4)*(4/MAX(1,COUNT(D4:G4))),"")</f>
        <v>147365832000</v>
      </c>
      <c r="I4" s="2">
        <f t="shared" ref="I4:Z4" si="1">IFERROR(INDEX(I51:I500,MATCH($C$4,$C$51:$C$500,0)),"")</f>
        <v>210949250000</v>
      </c>
      <c r="J4" s="2">
        <f t="shared" si="1"/>
        <v>253781255000</v>
      </c>
      <c r="K4" s="2">
        <f t="shared" si="1"/>
        <v>216764616000</v>
      </c>
      <c r="L4" s="2">
        <f t="shared" si="1"/>
        <v>211097821000</v>
      </c>
      <c r="M4" s="2">
        <f t="shared" si="1"/>
        <v>189126313000</v>
      </c>
      <c r="N4" s="2">
        <f t="shared" si="1"/>
        <v>191646866000</v>
      </c>
      <c r="O4" s="2">
        <f t="shared" si="1"/>
        <v>305171707000</v>
      </c>
      <c r="P4" s="2">
        <f t="shared" si="1"/>
        <v>291545184000</v>
      </c>
      <c r="Q4" s="2">
        <f t="shared" si="1"/>
        <v>287428993000</v>
      </c>
      <c r="R4" s="2">
        <f t="shared" si="1"/>
        <v>231671907000</v>
      </c>
      <c r="S4" s="2">
        <f t="shared" si="1"/>
        <v>252446328000</v>
      </c>
      <c r="T4" s="2">
        <f t="shared" si="1"/>
        <v>316614348000</v>
      </c>
      <c r="U4" s="2">
        <f t="shared" si="1"/>
        <v>262157289000</v>
      </c>
      <c r="V4" s="2">
        <f t="shared" si="1"/>
        <v>263557243000</v>
      </c>
      <c r="W4" s="2">
        <f t="shared" si="1"/>
        <v>238766272000</v>
      </c>
      <c r="X4" s="2">
        <f t="shared" si="1"/>
        <v>182906314000</v>
      </c>
      <c r="Y4" s="2">
        <f t="shared" si="1"/>
        <v>181043444000</v>
      </c>
      <c r="Z4" s="2">
        <f t="shared" si="1"/>
        <v>177317183000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-4620571000</v>
      </c>
      <c r="H5" s="2">
        <f>IFERROR(SUM(D5:G5)*(4/MAX(1,COUNT(D5:G5))),"")</f>
        <v>-18482284000</v>
      </c>
      <c r="I5" s="2">
        <f t="shared" ref="I5:Z5" si="2">IFERROR(INDEX(I51:I500,MATCH($C$5,$C$51:$C$500,0)),"")</f>
        <v>1912160000</v>
      </c>
      <c r="J5" s="2">
        <f t="shared" si="2"/>
        <v>1757094000</v>
      </c>
      <c r="K5" s="2">
        <f t="shared" si="2"/>
        <v>1161882000</v>
      </c>
      <c r="L5" s="2">
        <f t="shared" si="2"/>
        <v>-1536922000</v>
      </c>
      <c r="M5" s="2">
        <f t="shared" si="2"/>
        <v>4032689000</v>
      </c>
      <c r="N5" s="2">
        <f t="shared" si="2"/>
        <v>-48359496000</v>
      </c>
      <c r="O5" s="2">
        <f t="shared" si="2"/>
        <v>2754090000</v>
      </c>
      <c r="P5" s="2">
        <f t="shared" si="2"/>
        <v>4399927000</v>
      </c>
      <c r="Q5" s="2">
        <f t="shared" si="2"/>
        <v>3346801000</v>
      </c>
      <c r="R5" s="2">
        <f t="shared" si="2"/>
        <v>-13563318000</v>
      </c>
      <c r="S5" s="2">
        <f t="shared" si="2"/>
        <v>6575859000</v>
      </c>
      <c r="T5" s="2">
        <f t="shared" si="2"/>
        <v>14997565000</v>
      </c>
      <c r="U5" s="2">
        <f t="shared" si="2"/>
        <v>7356264000</v>
      </c>
      <c r="V5" s="2">
        <f t="shared" si="2"/>
        <v>29642693000</v>
      </c>
      <c r="W5" s="2">
        <f t="shared" si="2"/>
        <v>10379454000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250334794000</v>
      </c>
      <c r="H6" s="2">
        <f>IFERROR(INDEX(D6:G6,COUNT(D6:G6)),"")</f>
        <v>250334794000</v>
      </c>
      <c r="I6" s="2">
        <f t="shared" ref="I6:Z6" si="3">IFERROR(INDEX(I51:I500,MATCH($C$6,$C$51:$C$500,0)),"")</f>
        <v>255787489000</v>
      </c>
      <c r="J6" s="2">
        <f t="shared" si="3"/>
        <v>249214493000</v>
      </c>
      <c r="K6" s="2">
        <f t="shared" si="3"/>
        <v>209573220000</v>
      </c>
      <c r="L6" s="2">
        <f t="shared" si="3"/>
        <v>190731537000</v>
      </c>
      <c r="M6" s="2">
        <f t="shared" si="3"/>
        <v>191903403000</v>
      </c>
      <c r="N6" s="2">
        <f t="shared" si="3"/>
        <v>187911518000</v>
      </c>
      <c r="O6" s="2">
        <f t="shared" si="3"/>
        <v>261399143000</v>
      </c>
      <c r="P6" s="2">
        <f t="shared" si="3"/>
        <v>258511924000</v>
      </c>
      <c r="Q6" s="2">
        <f t="shared" si="3"/>
        <v>155877047000</v>
      </c>
      <c r="R6" s="2">
        <f t="shared" si="3"/>
        <v>137813573000</v>
      </c>
      <c r="S6" s="2">
        <f t="shared" si="3"/>
        <v>151376891000</v>
      </c>
      <c r="T6" s="2">
        <f t="shared" si="3"/>
        <v>138404270000</v>
      </c>
      <c r="U6" s="2">
        <f t="shared" si="3"/>
        <v>123406705000</v>
      </c>
      <c r="V6" s="2">
        <f t="shared" si="3"/>
        <v>116775441000</v>
      </c>
      <c r="W6" s="2">
        <f t="shared" si="3"/>
        <v>87132748000</v>
      </c>
      <c r="X6" s="2">
        <f t="shared" si="3"/>
        <v>76753294000</v>
      </c>
      <c r="Y6" s="2">
        <f t="shared" si="3"/>
        <v>71401089000</v>
      </c>
      <c r="Z6" s="2">
        <f t="shared" si="3"/>
        <v>69956881000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1.06</v>
      </c>
      <c r="H7" s="3">
        <f>IFERROR(INDEX(D7:G7,COUNT(D7:G7)),"")</f>
        <v>1.06</v>
      </c>
      <c r="I7" s="3">
        <f t="shared" ref="I7:Z7" si="4">IFERROR(INDEX(I51:I500,MATCH($C$7,$C$51:$C$500,0))/1000000000,"")</f>
        <v>1.06</v>
      </c>
      <c r="J7" s="3">
        <f t="shared" si="4"/>
        <v>1.06</v>
      </c>
      <c r="K7" s="3">
        <f t="shared" si="4"/>
        <v>1.06</v>
      </c>
      <c r="L7" s="3">
        <f t="shared" si="4"/>
        <v>1.06</v>
      </c>
      <c r="M7" s="3">
        <f t="shared" si="4"/>
        <v>1.06</v>
      </c>
      <c r="N7" s="3">
        <f t="shared" si="4"/>
        <v>1.06</v>
      </c>
      <c r="O7" s="3">
        <f t="shared" si="4"/>
        <v>1.06</v>
      </c>
      <c r="P7" s="3">
        <f t="shared" si="4"/>
        <v>1.06</v>
      </c>
      <c r="Q7" s="3">
        <f t="shared" si="4"/>
        <v>0.72</v>
      </c>
      <c r="R7" s="3">
        <f t="shared" si="4"/>
        <v>0.72</v>
      </c>
      <c r="S7" s="3">
        <f t="shared" si="4"/>
        <v>0.72</v>
      </c>
      <c r="T7" s="3">
        <f t="shared" si="4"/>
        <v>0.72</v>
      </c>
      <c r="U7" s="3">
        <f t="shared" si="4"/>
        <v>0.72</v>
      </c>
      <c r="V7" s="3">
        <f t="shared" si="4"/>
        <v>0.72</v>
      </c>
      <c r="W7" s="3">
        <f t="shared" si="4"/>
        <v>0.72</v>
      </c>
      <c r="X7" s="3">
        <f t="shared" si="4"/>
        <v>0.72</v>
      </c>
      <c r="Y7" s="3">
        <f t="shared" si="4"/>
        <v>0.72</v>
      </c>
      <c r="Z7" s="3">
        <f t="shared" si="4"/>
        <v>0.72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-11000000000</v>
      </c>
      <c r="H8" s="2">
        <f>IFERROR(INDEX(D8:G8,COUNT(D8:G8)),"")</f>
        <v>-11000000000</v>
      </c>
      <c r="I8" s="2">
        <f t="shared" ref="I8:Z8" si="5">IFERROR(INDEX(I51:I500,MATCH($C$8,$C$51:$C$500,0)),"")</f>
        <v>-11000000000</v>
      </c>
      <c r="J8" s="2">
        <f t="shared" si="5"/>
        <v>-8000000000</v>
      </c>
      <c r="K8" s="2">
        <f t="shared" si="5"/>
        <v>-2000000000</v>
      </c>
      <c r="L8" s="2">
        <f t="shared" si="5"/>
        <v>-7000000000</v>
      </c>
      <c r="M8" s="2">
        <f t="shared" si="5"/>
        <v>15000000000</v>
      </c>
      <c r="N8" s="2">
        <f t="shared" si="5"/>
        <v>40000000000</v>
      </c>
      <c r="O8" s="2">
        <f t="shared" si="5"/>
        <v>14000000000</v>
      </c>
      <c r="P8" s="2">
        <f t="shared" si="5"/>
        <v>-66000000000</v>
      </c>
      <c r="Q8" s="2">
        <f t="shared" si="5"/>
        <v>-11000000000</v>
      </c>
      <c r="R8" s="2">
        <f t="shared" si="5"/>
        <v>-8000000000</v>
      </c>
      <c r="S8" s="2">
        <f t="shared" si="5"/>
        <v>-24000000000</v>
      </c>
      <c r="T8" s="2">
        <f t="shared" si="5"/>
        <v>-52000000000</v>
      </c>
      <c r="U8" s="2">
        <f t="shared" si="5"/>
        <v>-28000000000</v>
      </c>
      <c r="V8" s="2">
        <f t="shared" si="5"/>
        <v>-15000000000</v>
      </c>
      <c r="W8" s="2">
        <f t="shared" si="5"/>
        <v>-23000000000</v>
      </c>
      <c r="X8" s="2">
        <f t="shared" si="5"/>
        <v>13000000000</v>
      </c>
      <c r="Y8" s="2">
        <f t="shared" si="5"/>
        <v>-9000000000</v>
      </c>
      <c r="Z8" s="2">
        <f t="shared" si="5"/>
        <v>-3000000000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-10.49</v>
      </c>
      <c r="H9" s="3">
        <f>IFERROR(INDEX(D9:G9,COUNT(D9:G9)),"")</f>
        <v>-10.49</v>
      </c>
      <c r="I9" s="3">
        <f t="shared" ref="I9:Z9" si="6">IFERROR(INDEX(I51:I500,MATCH($C$9,$C$51:$C$500,0)),"")</f>
        <v>-10.3</v>
      </c>
      <c r="J9" s="3">
        <f t="shared" si="6"/>
        <v>-7.62</v>
      </c>
      <c r="K9" s="3">
        <f t="shared" si="6"/>
        <v>-2.0299999999999998</v>
      </c>
      <c r="L9" s="3">
        <f t="shared" si="6"/>
        <v>-6.18</v>
      </c>
      <c r="M9" s="3">
        <f t="shared" si="6"/>
        <v>14.37</v>
      </c>
      <c r="N9" s="3">
        <f t="shared" si="6"/>
        <v>37.590000000000003</v>
      </c>
      <c r="O9" s="3">
        <f t="shared" si="6"/>
        <v>13.4</v>
      </c>
      <c r="P9" s="3">
        <f t="shared" si="6"/>
        <v>-62.57</v>
      </c>
      <c r="Q9" s="3">
        <f t="shared" si="6"/>
        <v>-15.35</v>
      </c>
      <c r="R9" s="3">
        <f t="shared" si="6"/>
        <v>-10.86</v>
      </c>
      <c r="S9" s="3">
        <f t="shared" si="6"/>
        <v>-32.79</v>
      </c>
      <c r="T9" s="3">
        <f t="shared" si="6"/>
        <v>-72.37</v>
      </c>
      <c r="U9" s="3">
        <f t="shared" si="6"/>
        <v>-38.11</v>
      </c>
      <c r="V9" s="3">
        <f t="shared" si="6"/>
        <v>-20.85</v>
      </c>
      <c r="W9" s="3">
        <f t="shared" si="6"/>
        <v>-32.29</v>
      </c>
      <c r="X9" s="3">
        <f t="shared" si="6"/>
        <v>17.54</v>
      </c>
      <c r="Y9" s="3">
        <f t="shared" si="6"/>
        <v>-12.14</v>
      </c>
      <c r="Z9" s="3">
        <f t="shared" si="6"/>
        <v>-3.66</v>
      </c>
    </row>
    <row r="10" spans="1:26" ht="15.5" x14ac:dyDescent="0.35">
      <c r="C10" t="s">
        <v>17</v>
      </c>
      <c r="D10" s="3">
        <f ca="1">IFERROR(IF(D9=0,"",D2/D9),"")</f>
        <v>-11.630123927550047</v>
      </c>
      <c r="I10" s="3">
        <f t="shared" ref="I10:Z10" ca="1" si="7">IFERROR(IF(I9=0,"",I2/I9),"")</f>
        <v>-16.310679611650485</v>
      </c>
      <c r="J10" s="3">
        <f t="shared" ca="1" si="7"/>
        <v>-19.553805774278214</v>
      </c>
      <c r="K10" s="3">
        <f t="shared" ca="1" si="7"/>
        <v>-43.842364532019708</v>
      </c>
      <c r="L10" s="3">
        <f t="shared" ca="1" si="7"/>
        <v>-16.666666666666668</v>
      </c>
      <c r="M10" s="3">
        <f t="shared" ca="1" si="7"/>
        <v>9.5337508698677809</v>
      </c>
      <c r="N10" s="3">
        <f t="shared" ca="1" si="7"/>
        <v>3.8308060654429368</v>
      </c>
      <c r="O10" s="3">
        <f t="shared" ca="1" si="7"/>
        <v>12.388059701492537</v>
      </c>
      <c r="P10" s="3">
        <f t="shared" ca="1" si="7"/>
        <v>-2.8767780086303341</v>
      </c>
      <c r="Q10" s="3">
        <f t="shared" ca="1" si="7"/>
        <v>-17.477237785016285</v>
      </c>
      <c r="R10" s="3">
        <f t="shared" ca="1" si="7"/>
        <v>-13.145570902394107</v>
      </c>
      <c r="S10" s="3">
        <f t="shared" ca="1" si="7"/>
        <v>-2.0161878621530955</v>
      </c>
      <c r="T10" s="3">
        <f t="shared" ca="1" si="7"/>
        <v>-1.6019538482796738</v>
      </c>
      <c r="U10" s="3">
        <f t="shared" ca="1" si="7"/>
        <v>-3.9722933613224871</v>
      </c>
      <c r="V10" s="3">
        <f t="shared" ca="1" si="7"/>
        <v>-6.8929976019184647</v>
      </c>
      <c r="W10" s="3">
        <f t="shared" ca="1" si="7"/>
        <v>-3.1156178383400435</v>
      </c>
      <c r="X10" s="3">
        <f t="shared" ca="1" si="7"/>
        <v>4.6431470923603193</v>
      </c>
      <c r="Y10" s="3">
        <f t="shared" ca="1" si="7"/>
        <v>-5.9981630971993409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16193823000</v>
      </c>
      <c r="H11" s="2">
        <f>IFERROR(INDEX(D11:G11,COUNT(D11:G11)),"")</f>
        <v>16193823000</v>
      </c>
      <c r="I11" s="2">
        <f t="shared" ref="I11:Z11" si="8">IFERROR(INDEX(I51:I500,MATCH($C$11,$C$51:$C$500,0)),"")</f>
        <v>25219123000</v>
      </c>
      <c r="J11" s="2">
        <f t="shared" si="8"/>
        <v>45476258000</v>
      </c>
      <c r="K11" s="2">
        <f t="shared" si="8"/>
        <v>8247534000</v>
      </c>
      <c r="L11" s="2">
        <f t="shared" si="8"/>
        <v>7408071000</v>
      </c>
      <c r="M11" s="2">
        <f t="shared" si="8"/>
        <v>13262206000</v>
      </c>
      <c r="N11" s="2">
        <f t="shared" si="8"/>
        <v>16276839000</v>
      </c>
      <c r="O11" s="2">
        <f t="shared" si="8"/>
        <v>10089774000</v>
      </c>
      <c r="P11" s="2">
        <f t="shared" si="8"/>
        <v>11649082000</v>
      </c>
      <c r="Q11" s="2">
        <f t="shared" si="8"/>
        <v>11935081000</v>
      </c>
      <c r="R11" s="2">
        <f t="shared" si="8"/>
        <v>11686283000</v>
      </c>
      <c r="S11" s="2">
        <f t="shared" si="8"/>
        <v>14540495000</v>
      </c>
      <c r="T11" s="2">
        <f t="shared" si="8"/>
        <v>19365271000</v>
      </c>
      <c r="U11" s="2">
        <f t="shared" si="8"/>
        <v>21528858000</v>
      </c>
      <c r="V11" s="2">
        <f t="shared" si="8"/>
        <v>17437910000</v>
      </c>
      <c r="W11" s="2">
        <f t="shared" si="8"/>
        <v>7660274000</v>
      </c>
      <c r="X11" s="2">
        <f t="shared" si="8"/>
        <v>19405170000</v>
      </c>
      <c r="Y11" s="2">
        <f t="shared" si="8"/>
        <v>4297961000</v>
      </c>
      <c r="Z11" s="2">
        <f t="shared" si="8"/>
        <v>3867642000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54000000000</v>
      </c>
      <c r="H12" s="2">
        <f>IFERROR(INDEX(D12:G12,COUNT(D12:G12)),"")</f>
        <v>54000000000</v>
      </c>
      <c r="I12" s="2">
        <f t="shared" ref="I12:Z12" si="9">IFERROR(INDEX(I51:I500,MATCH($C$12,$C$51:$C$500,0)),"")</f>
        <v>47000000000</v>
      </c>
      <c r="J12" s="2">
        <f t="shared" si="9"/>
        <v>43000000000</v>
      </c>
      <c r="K12" s="2">
        <f t="shared" si="9"/>
        <v>67000000000</v>
      </c>
      <c r="L12" s="2">
        <f t="shared" si="9"/>
        <v>75000000000</v>
      </c>
      <c r="M12" s="2">
        <f t="shared" si="9"/>
        <v>73000000000</v>
      </c>
      <c r="N12" s="2">
        <f t="shared" si="9"/>
        <v>81000000000</v>
      </c>
      <c r="O12" s="2">
        <f t="shared" si="9"/>
        <v>80000000000</v>
      </c>
      <c r="P12" s="2">
        <f t="shared" si="9"/>
        <v>80000000000</v>
      </c>
      <c r="Q12" s="2">
        <f t="shared" si="9"/>
        <v>113000000000</v>
      </c>
      <c r="R12" s="2">
        <f t="shared" si="9"/>
        <v>126000000000</v>
      </c>
      <c r="S12" s="2">
        <f t="shared" si="9"/>
        <v>118000000000</v>
      </c>
      <c r="T12" s="2">
        <f t="shared" si="9"/>
        <v>92000000000</v>
      </c>
      <c r="U12" s="2">
        <f t="shared" si="9"/>
        <v>49000000000</v>
      </c>
      <c r="V12" s="2">
        <f t="shared" si="9"/>
        <v>21000000000</v>
      </c>
      <c r="W12" s="2">
        <f t="shared" si="9"/>
        <v>26000000000</v>
      </c>
      <c r="X12" s="2">
        <f t="shared" si="9"/>
        <v>14000000000</v>
      </c>
      <c r="Y12" s="2">
        <f t="shared" si="9"/>
        <v>27000000000</v>
      </c>
      <c r="Z12" s="2">
        <f t="shared" si="9"/>
        <v>18000000000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70000000000</v>
      </c>
      <c r="H13" s="2">
        <f>IFERROR(INDEX(D13:G13,COUNT(D13:G13)),"")</f>
        <v>70000000000</v>
      </c>
      <c r="I13" s="2">
        <f t="shared" ref="I13:Z13" si="10">IFERROR(INDEX(I51:I500,MATCH($C$13,$C$51:$C$500,0)),"")</f>
        <v>72000000000</v>
      </c>
      <c r="J13" s="2">
        <f t="shared" si="10"/>
        <v>88000000000</v>
      </c>
      <c r="K13" s="2">
        <f t="shared" si="10"/>
        <v>75000000000</v>
      </c>
      <c r="L13" s="2">
        <f t="shared" si="10"/>
        <v>82000000000</v>
      </c>
      <c r="M13" s="2">
        <f t="shared" si="10"/>
        <v>86000000000</v>
      </c>
      <c r="N13" s="2">
        <f t="shared" si="10"/>
        <v>97000000000</v>
      </c>
      <c r="O13" s="2">
        <f t="shared" si="10"/>
        <v>90000000000</v>
      </c>
      <c r="P13" s="2">
        <f t="shared" si="10"/>
        <v>92000000000</v>
      </c>
      <c r="Q13" s="2">
        <f t="shared" si="10"/>
        <v>125000000000</v>
      </c>
      <c r="R13" s="2">
        <f t="shared" si="10"/>
        <v>138000000000</v>
      </c>
      <c r="S13" s="2">
        <f t="shared" si="10"/>
        <v>132000000000</v>
      </c>
      <c r="T13" s="2">
        <f t="shared" si="10"/>
        <v>111000000000</v>
      </c>
      <c r="U13" s="2">
        <f t="shared" si="10"/>
        <v>71000000000</v>
      </c>
      <c r="V13" s="2">
        <f t="shared" si="10"/>
        <v>38000000000</v>
      </c>
      <c r="W13" s="2">
        <f t="shared" si="10"/>
        <v>34000000000</v>
      </c>
      <c r="X13" s="2">
        <f t="shared" si="10"/>
        <v>34000000000</v>
      </c>
      <c r="Y13" s="2">
        <f t="shared" si="10"/>
        <v>31000000000</v>
      </c>
      <c r="Z13" s="2">
        <f t="shared" si="10"/>
        <v>22000000000</v>
      </c>
    </row>
    <row r="14" spans="1:26" ht="15.5" x14ac:dyDescent="0.35">
      <c r="C14" t="s">
        <v>26</v>
      </c>
      <c r="D14" s="2">
        <f>IFERROR(INDEX(D51:D500,MATCH($C$14,$C$51:$C$500,0)),"")</f>
        <v>-1622515000</v>
      </c>
      <c r="H14" s="2">
        <f>IFERROR(SUM(D14:G14)*(4/MAX(1,COUNT(D14:G14))),"")</f>
        <v>-6490060000</v>
      </c>
      <c r="I14" s="2">
        <f t="shared" ref="I14:Z14" si="11">IFERROR(INDEX(I51:I500,MATCH($C$14,$C$51:$C$500,0)),"")</f>
        <v>-6178176000</v>
      </c>
      <c r="J14" s="2">
        <f t="shared" si="11"/>
        <v>-6861043000</v>
      </c>
      <c r="K14" s="2">
        <f t="shared" si="11"/>
        <v>-7997151000</v>
      </c>
      <c r="L14" s="2">
        <f t="shared" si="11"/>
        <v>-8370553000</v>
      </c>
      <c r="M14" s="2">
        <f t="shared" si="11"/>
        <v>-7681517000</v>
      </c>
      <c r="N14" s="2">
        <f t="shared" si="11"/>
        <v>-8222859000</v>
      </c>
      <c r="O14" s="2">
        <f t="shared" si="11"/>
        <v>-9696566000</v>
      </c>
      <c r="P14" s="2">
        <f t="shared" si="11"/>
        <v>-5212072000</v>
      </c>
      <c r="Q14" s="2">
        <f t="shared" si="11"/>
        <v>-13789219000</v>
      </c>
      <c r="R14" s="2">
        <f t="shared" si="11"/>
        <v>-12780780000</v>
      </c>
      <c r="S14" s="2">
        <f t="shared" si="11"/>
        <v>-7375595000</v>
      </c>
      <c r="T14" s="2">
        <f t="shared" si="11"/>
        <v>-5115818000</v>
      </c>
      <c r="U14" s="2">
        <f t="shared" si="11"/>
        <v>-4309264000</v>
      </c>
      <c r="V14" s="2">
        <f t="shared" si="11"/>
        <v>-4372924000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1537972000</v>
      </c>
      <c r="H15" s="2">
        <f>IFERROR(SUM(D15:G15)*(4/MAX(1,COUNT(D15:G15))),"")</f>
        <v>6151888000</v>
      </c>
      <c r="I15" s="2">
        <f t="shared" ref="I15:Z15" si="12">IFERROR(INDEX(I51:I500,MATCH($C$15,$C$51:$C$500,0)),"")</f>
        <v>-862955000</v>
      </c>
      <c r="J15" s="2">
        <f t="shared" si="12"/>
        <v>-535605000</v>
      </c>
      <c r="K15" s="2">
        <f t="shared" si="12"/>
        <v>2114065000</v>
      </c>
      <c r="L15" s="2">
        <f t="shared" si="12"/>
        <v>1899861000</v>
      </c>
      <c r="M15" s="2">
        <f t="shared" si="12"/>
        <v>3476774000</v>
      </c>
      <c r="N15" s="2">
        <f t="shared" si="12"/>
        <v>1980039000</v>
      </c>
      <c r="O15" s="2">
        <f t="shared" si="12"/>
        <v>-881707000</v>
      </c>
      <c r="P15" s="2">
        <f t="shared" si="12"/>
        <v>63089000</v>
      </c>
      <c r="Q15" s="2">
        <f t="shared" si="12"/>
        <v>-610289000</v>
      </c>
      <c r="R15" s="2">
        <f t="shared" si="12"/>
        <v>5194378000</v>
      </c>
      <c r="S15" s="2">
        <f t="shared" si="12"/>
        <v>-1811454000</v>
      </c>
      <c r="T15" s="2">
        <f t="shared" si="12"/>
        <v>-2583740000</v>
      </c>
      <c r="U15" s="2">
        <f t="shared" si="12"/>
        <v>-2845515000</v>
      </c>
      <c r="V15" s="2">
        <f t="shared" si="12"/>
        <v>-5395812000</v>
      </c>
      <c r="W15" s="2">
        <f t="shared" si="12"/>
        <v>-3846191000</v>
      </c>
      <c r="X15" s="2">
        <f t="shared" si="12"/>
        <v>-2370054000</v>
      </c>
      <c r="Y15" s="2">
        <f t="shared" si="12"/>
        <v>-1065931000</v>
      </c>
      <c r="Z15" s="2">
        <f t="shared" si="12"/>
        <v>-2116527000</v>
      </c>
    </row>
    <row r="16" spans="1:26" ht="15.5" x14ac:dyDescent="0.35">
      <c r="C16" t="s">
        <v>28</v>
      </c>
      <c r="D16" s="2">
        <f>IFERROR(INDEX(D51:D500,MATCH($C$16,$C$51:$C$500,0)),"")</f>
        <v>-6990667000</v>
      </c>
      <c r="H16" s="2">
        <f>IFERROR(SUM(D16:G16)*(4/MAX(1,COUNT(D16:G16))),"")</f>
        <v>-27962668000</v>
      </c>
      <c r="I16" s="2">
        <f t="shared" ref="I16:Z16" si="13">IFERROR(INDEX(I51:I500,MATCH($C$16,$C$51:$C$500,0)),"")</f>
        <v>4242473000</v>
      </c>
      <c r="J16" s="2">
        <f t="shared" si="13"/>
        <v>2614834000</v>
      </c>
      <c r="K16" s="2">
        <f t="shared" si="13"/>
        <v>-878239000</v>
      </c>
      <c r="L16" s="2">
        <f t="shared" si="13"/>
        <v>-4925300000</v>
      </c>
      <c r="M16" s="2">
        <f t="shared" si="13"/>
        <v>1266544000</v>
      </c>
      <c r="N16" s="2">
        <f t="shared" si="13"/>
        <v>-52054984000</v>
      </c>
      <c r="O16" s="2">
        <f t="shared" si="13"/>
        <v>2120352000</v>
      </c>
      <c r="P16" s="2">
        <f t="shared" si="13"/>
        <v>2927660000</v>
      </c>
      <c r="Q16" s="2">
        <f t="shared" si="13"/>
        <v>176938000</v>
      </c>
      <c r="R16" s="2">
        <f t="shared" si="13"/>
        <v>-18777595000</v>
      </c>
      <c r="S16" s="2">
        <f t="shared" si="13"/>
        <v>4428182000</v>
      </c>
      <c r="T16" s="2">
        <f t="shared" si="13"/>
        <v>17581305000</v>
      </c>
      <c r="U16" s="2">
        <f t="shared" si="13"/>
        <v>10201779000</v>
      </c>
      <c r="V16" s="2">
        <f t="shared" si="13"/>
        <v>35038505000</v>
      </c>
      <c r="W16" s="2">
        <f t="shared" si="13"/>
        <v>14225645000</v>
      </c>
      <c r="X16" s="2">
        <f t="shared" si="13"/>
        <v>7722259000</v>
      </c>
      <c r="Y16" s="2">
        <f t="shared" si="13"/>
        <v>2510139000</v>
      </c>
      <c r="Z16" s="2">
        <f t="shared" si="13"/>
        <v>5325283000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129320000000</v>
      </c>
      <c r="H20" s="2">
        <f t="shared" ref="H20:Z20" ca="1" si="14">IFERROR(H21*H2,"")</f>
        <v>129320000000</v>
      </c>
      <c r="I20" s="2">
        <f t="shared" ca="1" si="14"/>
        <v>178080000000</v>
      </c>
      <c r="J20" s="2">
        <f t="shared" ca="1" si="14"/>
        <v>157940000000</v>
      </c>
      <c r="K20" s="2">
        <f t="shared" ca="1" si="14"/>
        <v>94340000000</v>
      </c>
      <c r="L20" s="2">
        <f t="shared" ca="1" si="14"/>
        <v>109180000000</v>
      </c>
      <c r="M20" s="2">
        <f t="shared" ca="1" si="14"/>
        <v>145220000000</v>
      </c>
      <c r="N20" s="2">
        <f t="shared" ca="1" si="14"/>
        <v>152640000000</v>
      </c>
      <c r="O20" s="2">
        <f t="shared" ca="1" si="14"/>
        <v>175960000000</v>
      </c>
      <c r="P20" s="2">
        <f t="shared" ca="1" si="14"/>
        <v>190800000000</v>
      </c>
      <c r="Q20" s="2">
        <f t="shared" ca="1" si="14"/>
        <v>193158432000</v>
      </c>
      <c r="R20" s="2">
        <f t="shared" ca="1" si="14"/>
        <v>102787848000</v>
      </c>
      <c r="S20" s="2">
        <f t="shared" ca="1" si="14"/>
        <v>47599776000</v>
      </c>
      <c r="T20" s="2">
        <f t="shared" ca="1" si="14"/>
        <v>83472048000</v>
      </c>
      <c r="U20" s="2">
        <f t="shared" ca="1" si="14"/>
        <v>108996552000</v>
      </c>
      <c r="V20" s="2">
        <f t="shared" ca="1" si="14"/>
        <v>103477680000</v>
      </c>
      <c r="W20" s="2">
        <f t="shared" ca="1" si="14"/>
        <v>72434376000</v>
      </c>
      <c r="X20" s="2">
        <f t="shared" ca="1" si="14"/>
        <v>58637376000</v>
      </c>
      <c r="Y20" s="2">
        <f t="shared" ca="1" si="14"/>
        <v>52428744000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1060000000</v>
      </c>
      <c r="H21" s="2">
        <f>IFERROR(INDEX(D21:G21,COUNT(D21:G21)),"")</f>
        <v>1060000000</v>
      </c>
      <c r="I21" s="2">
        <f t="shared" ref="I21:Z21" si="15">IFERROR(INDEX(I51:I500,MATCH($C$7,$C$51:$C$500,0)),"")</f>
        <v>1060000000</v>
      </c>
      <c r="J21" s="2">
        <f t="shared" si="15"/>
        <v>1060000000</v>
      </c>
      <c r="K21" s="2">
        <f t="shared" si="15"/>
        <v>1060000000</v>
      </c>
      <c r="L21" s="2">
        <f t="shared" si="15"/>
        <v>1060000000</v>
      </c>
      <c r="M21" s="2">
        <f t="shared" si="15"/>
        <v>1060000000</v>
      </c>
      <c r="N21" s="2">
        <f t="shared" si="15"/>
        <v>1060000000</v>
      </c>
      <c r="O21" s="2">
        <f t="shared" si="15"/>
        <v>1060000000</v>
      </c>
      <c r="P21" s="2">
        <f t="shared" si="15"/>
        <v>1060000000</v>
      </c>
      <c r="Q21" s="2">
        <f t="shared" si="15"/>
        <v>720000000</v>
      </c>
      <c r="R21" s="2">
        <f t="shared" si="15"/>
        <v>720000000</v>
      </c>
      <c r="S21" s="2">
        <f t="shared" si="15"/>
        <v>720000000</v>
      </c>
      <c r="T21" s="2">
        <f t="shared" si="15"/>
        <v>720000000</v>
      </c>
      <c r="U21" s="2">
        <f t="shared" si="15"/>
        <v>720000000</v>
      </c>
      <c r="V21" s="2">
        <f t="shared" si="15"/>
        <v>720000000</v>
      </c>
      <c r="W21" s="2">
        <f t="shared" si="15"/>
        <v>720000000</v>
      </c>
      <c r="X21" s="2">
        <f t="shared" si="15"/>
        <v>720000000</v>
      </c>
      <c r="Y21" s="2">
        <f t="shared" si="15"/>
        <v>720000000</v>
      </c>
      <c r="Z21" s="2">
        <f t="shared" si="15"/>
        <v>720000000</v>
      </c>
    </row>
    <row r="23" spans="1:26" ht="15.5" x14ac:dyDescent="0.35">
      <c r="B23" t="s">
        <v>54</v>
      </c>
      <c r="C23" t="s">
        <v>55</v>
      </c>
      <c r="D23" s="3">
        <f>IFERROR(D5/D6*100,"")</f>
        <v>-1.8457566070499971</v>
      </c>
      <c r="H23" s="3">
        <f t="shared" ref="H23:Z23" si="16">IFERROR(H5/H6*100,"")</f>
        <v>-7.3830264281999884</v>
      </c>
      <c r="I23" s="3">
        <f t="shared" si="16"/>
        <v>0.74755806371749478</v>
      </c>
      <c r="J23" s="3">
        <f t="shared" si="16"/>
        <v>0.70505289594052623</v>
      </c>
      <c r="K23" s="3">
        <f t="shared" si="16"/>
        <v>0.5544038498812015</v>
      </c>
      <c r="L23" s="3">
        <f t="shared" si="16"/>
        <v>-0.80580381418517055</v>
      </c>
      <c r="M23" s="3">
        <f t="shared" si="16"/>
        <v>2.1014160963054938</v>
      </c>
      <c r="N23" s="3">
        <f t="shared" si="16"/>
        <v>-25.735248437511959</v>
      </c>
      <c r="O23" s="3">
        <f t="shared" si="16"/>
        <v>1.0535956500821428</v>
      </c>
      <c r="P23" s="3">
        <f t="shared" si="16"/>
        <v>1.7020209094881056</v>
      </c>
      <c r="Q23" s="3">
        <f t="shared" si="16"/>
        <v>2.1470774975612668</v>
      </c>
      <c r="R23" s="3">
        <f t="shared" si="16"/>
        <v>-9.8417867737889644</v>
      </c>
      <c r="S23" s="3">
        <f t="shared" si="16"/>
        <v>4.3440309525183736</v>
      </c>
      <c r="T23" s="3">
        <f t="shared" si="16"/>
        <v>10.836056575422132</v>
      </c>
      <c r="U23" s="3">
        <f t="shared" si="16"/>
        <v>5.9609921519256179</v>
      </c>
      <c r="V23" s="3">
        <f t="shared" si="16"/>
        <v>25.384355431378758</v>
      </c>
      <c r="W23" s="3">
        <f t="shared" si="16"/>
        <v>11.912230749338928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-7.7195834228455551E-2</v>
      </c>
      <c r="K24" s="4">
        <f t="shared" si="17"/>
        <v>-0.20095310309932346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-0.37257684679724634</v>
      </c>
      <c r="P24" s="4">
        <f t="shared" si="17"/>
        <v>-0.22173183108146588</v>
      </c>
      <c r="Q24" s="4">
        <f t="shared" si="17"/>
        <v>-0.3898223217911797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-4.37</v>
      </c>
      <c r="H25" s="3">
        <f>IFERROR(INDEX(D25:G25,COUNT(D25:G25)),"")</f>
        <v>-4.37</v>
      </c>
      <c r="I25" s="3">
        <f t="shared" ref="I25:Z25" si="18">IFERROR(INDEX(I51:I500,MATCH($C$25,$C$51:$C$500,0)),"")</f>
        <v>2.63</v>
      </c>
      <c r="J25" s="3">
        <f t="shared" si="18"/>
        <v>1.57</v>
      </c>
      <c r="K25" s="3">
        <f t="shared" si="18"/>
        <v>0.86</v>
      </c>
      <c r="L25" s="3">
        <f t="shared" si="18"/>
        <v>-3.19</v>
      </c>
      <c r="M25" s="3">
        <f t="shared" si="18"/>
        <v>4.5</v>
      </c>
      <c r="N25" s="3">
        <f t="shared" si="18"/>
        <v>-45.11</v>
      </c>
      <c r="O25" s="3">
        <f t="shared" si="18"/>
        <v>1.04</v>
      </c>
      <c r="P25" s="3">
        <f t="shared" si="18"/>
        <v>2.69</v>
      </c>
      <c r="Q25" s="3">
        <f t="shared" si="18"/>
        <v>-0.21</v>
      </c>
      <c r="R25" s="3">
        <f t="shared" si="18"/>
        <v>-18.739999999999998</v>
      </c>
      <c r="S25" s="3">
        <f t="shared" si="18"/>
        <v>9.07</v>
      </c>
      <c r="T25" s="3">
        <f t="shared" si="18"/>
        <v>20.69</v>
      </c>
      <c r="U25" s="3">
        <f t="shared" si="18"/>
        <v>10.15</v>
      </c>
      <c r="V25" s="3">
        <f t="shared" si="18"/>
        <v>40.89</v>
      </c>
      <c r="W25" s="3">
        <f t="shared" si="18"/>
        <v>14.32</v>
      </c>
      <c r="X25" s="3">
        <f t="shared" si="18"/>
        <v>7.38</v>
      </c>
      <c r="Y25" s="3">
        <f t="shared" si="18"/>
        <v>1.99</v>
      </c>
      <c r="Z25" s="3">
        <f t="shared" si="18"/>
        <v>4.43</v>
      </c>
    </row>
    <row r="26" spans="1:26" ht="15.5" x14ac:dyDescent="0.35">
      <c r="C26" t="s">
        <v>59</v>
      </c>
      <c r="D26" s="4" t="str">
        <f>IFERROR(_xlfn.RRI(5,I25,D25),"")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8.5858568276645508E-2</v>
      </c>
      <c r="K26" s="4">
        <f t="shared" si="19"/>
        <v>-0.20393370917120746</v>
      </c>
      <c r="L26" s="4">
        <f t="shared" si="19"/>
        <v>0.72311505797024744</v>
      </c>
      <c r="M26" s="4" t="str">
        <f t="shared" si="19"/>
        <v/>
      </c>
      <c r="N26" s="4" t="str">
        <f t="shared" si="19"/>
        <v/>
      </c>
      <c r="O26" s="4">
        <f t="shared" si="19"/>
        <v>-0.45013690818817376</v>
      </c>
      <c r="P26" s="4">
        <f t="shared" si="19"/>
        <v>-0.2332438862078835</v>
      </c>
      <c r="Q26" s="4" t="str">
        <f t="shared" si="19"/>
        <v/>
      </c>
      <c r="R26" s="4" t="str">
        <f t="shared" si="19"/>
        <v/>
      </c>
      <c r="S26" s="4">
        <f t="shared" si="19"/>
        <v>4.2101893587757955E-2</v>
      </c>
      <c r="T26" s="4">
        <f t="shared" si="19"/>
        <v>0.59728157811059579</v>
      </c>
      <c r="U26" s="4">
        <f t="shared" si="19"/>
        <v>0.18035450849611601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34.756092452830188</v>
      </c>
      <c r="H27" s="3">
        <f t="shared" ref="H27:Z27" si="20">IFERROR(H4/H21,"")</f>
        <v>139.02436981132075</v>
      </c>
      <c r="I27" s="3">
        <f t="shared" si="20"/>
        <v>199.00872641509434</v>
      </c>
      <c r="J27" s="3">
        <f t="shared" si="20"/>
        <v>239.41627830188679</v>
      </c>
      <c r="K27" s="3">
        <f t="shared" si="20"/>
        <v>204.49492075471699</v>
      </c>
      <c r="L27" s="3">
        <f t="shared" si="20"/>
        <v>199.14888773584906</v>
      </c>
      <c r="M27" s="3">
        <f t="shared" si="20"/>
        <v>178.42105000000001</v>
      </c>
      <c r="N27" s="3">
        <f t="shared" si="20"/>
        <v>180.79893018867924</v>
      </c>
      <c r="O27" s="3">
        <f t="shared" si="20"/>
        <v>287.89783679245284</v>
      </c>
      <c r="P27" s="3">
        <f t="shared" si="20"/>
        <v>275.04262641509433</v>
      </c>
      <c r="Q27" s="3">
        <f t="shared" si="20"/>
        <v>399.20693472222223</v>
      </c>
      <c r="R27" s="3">
        <f t="shared" si="20"/>
        <v>321.76653750000003</v>
      </c>
      <c r="S27" s="3">
        <f t="shared" si="20"/>
        <v>350.61989999999997</v>
      </c>
      <c r="T27" s="3">
        <f t="shared" si="20"/>
        <v>439.74214999999998</v>
      </c>
      <c r="U27" s="3">
        <f t="shared" si="20"/>
        <v>364.10734583333334</v>
      </c>
      <c r="V27" s="3">
        <f t="shared" si="20"/>
        <v>366.05172638888888</v>
      </c>
      <c r="W27" s="3">
        <f t="shared" si="20"/>
        <v>331.61982222222224</v>
      </c>
      <c r="X27" s="3">
        <f t="shared" si="20"/>
        <v>254.03654722222223</v>
      </c>
      <c r="Y27" s="3">
        <f t="shared" si="20"/>
        <v>251.44922777777776</v>
      </c>
      <c r="Z27" s="3">
        <f t="shared" si="20"/>
        <v>246.27386527777779</v>
      </c>
    </row>
    <row r="28" spans="1:26" ht="15.5" x14ac:dyDescent="0.35">
      <c r="C28" t="s">
        <v>61</v>
      </c>
      <c r="D28" s="4">
        <f>IFERROR(_xlfn.RRI(5,I27,D27),"")</f>
        <v>-0.29460599448729319</v>
      </c>
      <c r="H28" s="4">
        <f t="shared" ref="H28:Z28" si="21">IFERROR(_xlfn.RRI(5,M27,H27),"")</f>
        <v>-4.8674870595917019E-2</v>
      </c>
      <c r="I28" s="4">
        <f t="shared" si="21"/>
        <v>1.9377991316884779E-2</v>
      </c>
      <c r="J28" s="4">
        <f t="shared" si="21"/>
        <v>-3.6208582196650241E-2</v>
      </c>
      <c r="K28" s="4">
        <f t="shared" si="21"/>
        <v>-5.7553938619586353E-2</v>
      </c>
      <c r="L28" s="4">
        <f t="shared" si="21"/>
        <v>-0.12984631913075972</v>
      </c>
      <c r="M28" s="4">
        <f t="shared" si="21"/>
        <v>-0.11124707564766456</v>
      </c>
      <c r="N28" s="4">
        <f t="shared" si="21"/>
        <v>-0.1240650422750772</v>
      </c>
      <c r="O28" s="4">
        <f t="shared" si="21"/>
        <v>-8.1227344501001775E-2</v>
      </c>
      <c r="P28" s="4">
        <f t="shared" si="21"/>
        <v>-5.4559694163692662E-2</v>
      </c>
      <c r="Q28" s="4">
        <f t="shared" si="21"/>
        <v>1.7492281643677554E-2</v>
      </c>
      <c r="R28" s="4">
        <f t="shared" si="21"/>
        <v>-6.0144315028498596E-3</v>
      </c>
      <c r="S28" s="4">
        <f t="shared" si="21"/>
        <v>6.6566827426710606E-2</v>
      </c>
      <c r="T28" s="4">
        <f t="shared" si="21"/>
        <v>0.11827742524218143</v>
      </c>
      <c r="U28" s="4">
        <f t="shared" si="21"/>
        <v>8.1339886704835829E-2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-2.661596958174905</v>
      </c>
      <c r="I29" s="4">
        <f t="shared" si="22"/>
        <v>0.67515923566878966</v>
      </c>
      <c r="J29" s="4">
        <f t="shared" si="22"/>
        <v>0.82558139534883734</v>
      </c>
      <c r="K29" s="4">
        <f t="shared" si="22"/>
        <v>-1.2695924764890283</v>
      </c>
      <c r="L29" s="4">
        <f t="shared" si="22"/>
        <v>-1.7088888888888887</v>
      </c>
      <c r="M29" s="4">
        <f t="shared" si="22"/>
        <v>-1.0997561516293506</v>
      </c>
      <c r="N29" s="4">
        <f t="shared" si="22"/>
        <v>-44.375</v>
      </c>
      <c r="O29" s="4">
        <f t="shared" si="22"/>
        <v>-0.61338289962825276</v>
      </c>
      <c r="P29" s="4">
        <f t="shared" si="22"/>
        <v>-13.80952380952381</v>
      </c>
      <c r="Q29" s="4">
        <f t="shared" si="22"/>
        <v>-0.98879402347918888</v>
      </c>
      <c r="R29" s="4">
        <f t="shared" si="22"/>
        <v>-3.0661521499448732</v>
      </c>
      <c r="S29" s="4">
        <f t="shared" si="22"/>
        <v>-0.56162397293378441</v>
      </c>
      <c r="T29" s="4">
        <f t="shared" si="22"/>
        <v>1.0384236453201972</v>
      </c>
      <c r="U29" s="4">
        <f t="shared" si="22"/>
        <v>-0.75177304964539016</v>
      </c>
      <c r="V29" s="4">
        <f t="shared" si="22"/>
        <v>1.8554469273743017</v>
      </c>
      <c r="W29" s="4">
        <f t="shared" si="22"/>
        <v>0.94037940379403806</v>
      </c>
      <c r="X29" s="4">
        <f t="shared" si="22"/>
        <v>2.708542713567839</v>
      </c>
      <c r="Y29" s="4">
        <f t="shared" si="22"/>
        <v>-0.5507900677200902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-0.30141571017673685</v>
      </c>
      <c r="I30" s="4">
        <f t="shared" si="23"/>
        <v>-0.16877529035783195</v>
      </c>
      <c r="J30" s="4">
        <f t="shared" si="23"/>
        <v>0.17076882603385782</v>
      </c>
      <c r="K30" s="4">
        <f t="shared" si="23"/>
        <v>2.6844403097841561E-2</v>
      </c>
      <c r="L30" s="4">
        <f t="shared" si="23"/>
        <v>0.1161737235368195</v>
      </c>
      <c r="M30" s="4">
        <f t="shared" si="23"/>
        <v>-1.315207001610964E-2</v>
      </c>
      <c r="N30" s="4">
        <f t="shared" si="23"/>
        <v>-0.37200316541795275</v>
      </c>
      <c r="O30" s="4">
        <f t="shared" si="23"/>
        <v>4.6738974772431892E-2</v>
      </c>
      <c r="P30" s="4">
        <f t="shared" si="23"/>
        <v>-0.31102743341250921</v>
      </c>
      <c r="Q30" s="4">
        <f t="shared" si="23"/>
        <v>0.24067262501534112</v>
      </c>
      <c r="R30" s="4">
        <f t="shared" si="23"/>
        <v>-8.2292426927279227E-2</v>
      </c>
      <c r="S30" s="4">
        <f t="shared" si="23"/>
        <v>-0.2026693370194329</v>
      </c>
      <c r="T30" s="4">
        <f t="shared" si="23"/>
        <v>0.2077266636671696</v>
      </c>
      <c r="U30" s="4">
        <f t="shared" si="23"/>
        <v>-5.3117644731167143E-3</v>
      </c>
      <c r="V30" s="4">
        <f t="shared" si="23"/>
        <v>0.10382945125515877</v>
      </c>
      <c r="W30" s="4">
        <f t="shared" si="23"/>
        <v>0.30540202127740657</v>
      </c>
      <c r="X30" s="4">
        <f t="shared" si="23"/>
        <v>1.0289629708988588E-2</v>
      </c>
      <c r="Y30" s="4">
        <f t="shared" si="23"/>
        <v>2.1014663874961197E-2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222.25</v>
      </c>
      <c r="H32" s="3">
        <f>IFERROR(INDEX(D32:G32,COUNT(D32:G32)),"")</f>
        <v>222.25</v>
      </c>
      <c r="I32" s="3">
        <f t="shared" ref="I32:Z32" si="24">IFERROR(INDEX(I51:I500,MATCH($C$32,$C$51:$C$500,0)),"")</f>
        <v>226.62</v>
      </c>
      <c r="J32" s="3">
        <f t="shared" si="24"/>
        <v>224.81</v>
      </c>
      <c r="K32" s="3">
        <f t="shared" si="24"/>
        <v>187.76</v>
      </c>
      <c r="L32" s="3">
        <f t="shared" si="24"/>
        <v>174.51</v>
      </c>
      <c r="M32" s="3">
        <f t="shared" si="24"/>
        <v>175.96</v>
      </c>
      <c r="N32" s="3">
        <f t="shared" si="24"/>
        <v>172.15</v>
      </c>
      <c r="O32" s="3">
        <f t="shared" si="24"/>
        <v>232.83</v>
      </c>
      <c r="P32" s="3">
        <f t="shared" si="24"/>
        <v>230.22</v>
      </c>
      <c r="Q32" s="3">
        <f t="shared" si="24"/>
        <v>194.7</v>
      </c>
      <c r="R32" s="3">
        <f t="shared" si="24"/>
        <v>190.09</v>
      </c>
      <c r="S32" s="3">
        <f t="shared" si="24"/>
        <v>208.8</v>
      </c>
      <c r="T32" s="3">
        <f t="shared" si="24"/>
        <v>190.9</v>
      </c>
      <c r="U32" s="3">
        <f t="shared" si="24"/>
        <v>170.22</v>
      </c>
      <c r="V32" s="3">
        <f t="shared" si="24"/>
        <v>161.07</v>
      </c>
      <c r="W32" s="3">
        <f t="shared" si="24"/>
        <v>120.18</v>
      </c>
      <c r="X32" s="3">
        <f t="shared" si="24"/>
        <v>105.87</v>
      </c>
      <c r="Y32" s="3">
        <f t="shared" si="24"/>
        <v>98.48</v>
      </c>
      <c r="Z32" s="3">
        <f t="shared" si="24"/>
        <v>96.49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0.56000000000000005</v>
      </c>
      <c r="H33" s="3">
        <f>IFERROR(INDEX(D33:G33,COUNT(D33:G33)),"")</f>
        <v>0.56000000000000005</v>
      </c>
      <c r="I33" s="3">
        <f t="shared" ref="I33:Z33" si="25">IFERROR(INDEX(I51:I500,MATCH($C$33,$C$51:$C$500,0)),"")</f>
        <v>0.74</v>
      </c>
      <c r="J33" s="3">
        <f t="shared" si="25"/>
        <v>0.66</v>
      </c>
      <c r="K33" s="3">
        <f t="shared" si="25"/>
        <v>0.47</v>
      </c>
      <c r="L33" s="3">
        <f t="shared" si="25"/>
        <v>0.59</v>
      </c>
      <c r="M33" s="3">
        <f t="shared" si="25"/>
        <v>0.78</v>
      </c>
      <c r="N33" s="3">
        <f t="shared" si="25"/>
        <v>0.84</v>
      </c>
      <c r="O33" s="3">
        <f t="shared" si="25"/>
        <v>0.71</v>
      </c>
      <c r="P33" s="3">
        <f t="shared" si="25"/>
        <v>0.78</v>
      </c>
      <c r="Q33" s="3">
        <f t="shared" si="25"/>
        <v>1.42</v>
      </c>
      <c r="R33" s="3">
        <f t="shared" si="25"/>
        <v>0.77</v>
      </c>
      <c r="S33" s="3">
        <f t="shared" si="25"/>
        <v>0.33</v>
      </c>
      <c r="T33" s="3">
        <f t="shared" si="25"/>
        <v>0.63</v>
      </c>
      <c r="U33" s="3">
        <f t="shared" si="25"/>
        <v>0.92</v>
      </c>
      <c r="V33" s="3">
        <f t="shared" si="25"/>
        <v>0.93</v>
      </c>
      <c r="W33" s="3">
        <f t="shared" si="25"/>
        <v>0.87</v>
      </c>
      <c r="X33" s="3">
        <f t="shared" si="25"/>
        <v>0.79</v>
      </c>
      <c r="Y33" s="3">
        <f t="shared" si="25"/>
        <v>0.76</v>
      </c>
      <c r="Z33" s="3">
        <f t="shared" si="25"/>
        <v>0.92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-28.38</v>
      </c>
      <c r="H34" s="3">
        <f>IFERROR(INDEX(D34:G34,COUNT(D34:G34)),"")</f>
        <v>-28.38</v>
      </c>
      <c r="I34" s="3">
        <f t="shared" ref="I34:Z34" si="26">IFERROR(INDEX(I51:I500,MATCH($C$34,$C$51:$C$500,0)),"")</f>
        <v>63.88</v>
      </c>
      <c r="J34" s="3">
        <f t="shared" si="26"/>
        <v>94.9</v>
      </c>
      <c r="K34" s="3">
        <f t="shared" si="26"/>
        <v>103.49</v>
      </c>
      <c r="L34" s="3">
        <f t="shared" si="26"/>
        <v>-32.29</v>
      </c>
      <c r="M34" s="3">
        <f t="shared" si="26"/>
        <v>30.44</v>
      </c>
      <c r="N34" s="3">
        <f t="shared" si="26"/>
        <v>-3.19</v>
      </c>
      <c r="O34" s="3">
        <f t="shared" si="26"/>
        <v>159.62</v>
      </c>
      <c r="P34" s="3">
        <f t="shared" si="26"/>
        <v>66.91</v>
      </c>
      <c r="Q34" s="3">
        <f t="shared" si="26"/>
        <v>-1314.29</v>
      </c>
      <c r="R34" s="3">
        <f t="shared" si="26"/>
        <v>-7.84</v>
      </c>
      <c r="S34" s="3">
        <f t="shared" si="26"/>
        <v>7.5</v>
      </c>
      <c r="T34" s="3">
        <f t="shared" si="26"/>
        <v>5.8</v>
      </c>
      <c r="U34" s="3">
        <f t="shared" si="26"/>
        <v>15.37</v>
      </c>
      <c r="V34" s="3">
        <f t="shared" si="26"/>
        <v>3.64</v>
      </c>
      <c r="W34" s="3">
        <f t="shared" si="26"/>
        <v>7.26</v>
      </c>
      <c r="X34" s="3">
        <f t="shared" si="26"/>
        <v>11.38</v>
      </c>
      <c r="Y34" s="3">
        <f t="shared" si="26"/>
        <v>37.69</v>
      </c>
      <c r="Z34" s="3">
        <f t="shared" si="26"/>
        <v>20.09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3.56</v>
      </c>
      <c r="H35" s="3">
        <f>IFERROR(INDEX(D35:G35,COUNT(D35:G35)),"")</f>
        <v>3.56</v>
      </c>
      <c r="I35" s="3">
        <f t="shared" ref="I35:Z35" si="27">IFERROR(INDEX(I51:I500,MATCH($C$35,$C$51:$C$500,0)),"")</f>
        <v>0.84</v>
      </c>
      <c r="J35" s="3">
        <f t="shared" si="27"/>
        <v>0.62</v>
      </c>
      <c r="K35" s="3">
        <f t="shared" si="27"/>
        <v>0.43</v>
      </c>
      <c r="L35" s="3">
        <f t="shared" si="27"/>
        <v>0.52</v>
      </c>
      <c r="M35" s="3">
        <f t="shared" si="27"/>
        <v>0.77</v>
      </c>
      <c r="N35" s="3">
        <f t="shared" si="27"/>
        <v>0.8</v>
      </c>
      <c r="O35" s="3">
        <f t="shared" si="27"/>
        <v>0.57999999999999996</v>
      </c>
      <c r="P35" s="3">
        <f t="shared" si="27"/>
        <v>0.65</v>
      </c>
      <c r="Q35" s="3">
        <f t="shared" si="27"/>
        <v>0.7</v>
      </c>
      <c r="R35" s="3">
        <f t="shared" si="27"/>
        <v>0.46</v>
      </c>
      <c r="S35" s="3">
        <f t="shared" si="27"/>
        <v>0.2</v>
      </c>
      <c r="T35" s="3">
        <f t="shared" si="27"/>
        <v>0.27</v>
      </c>
      <c r="U35" s="3">
        <f t="shared" si="27"/>
        <v>0.43</v>
      </c>
      <c r="V35" s="3">
        <f t="shared" si="27"/>
        <v>0.41</v>
      </c>
      <c r="W35" s="3">
        <f t="shared" si="27"/>
        <v>0.32</v>
      </c>
      <c r="X35" s="3">
        <f t="shared" si="27"/>
        <v>0.33</v>
      </c>
      <c r="Y35" s="3">
        <f t="shared" si="27"/>
        <v>0.3</v>
      </c>
      <c r="Z35" s="3">
        <f t="shared" si="27"/>
        <v>0.36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36841458000</v>
      </c>
      <c r="E51" s="5">
        <v>80606154000</v>
      </c>
      <c r="F51" s="5">
        <v>47333339000</v>
      </c>
      <c r="G51" s="5">
        <v>44575859000</v>
      </c>
      <c r="I51" s="5">
        <v>210949250000</v>
      </c>
      <c r="J51" s="5">
        <v>253781255000</v>
      </c>
      <c r="K51" s="5">
        <v>216764616000</v>
      </c>
      <c r="L51" s="5">
        <v>211097821000</v>
      </c>
      <c r="M51" s="5">
        <v>189126313000</v>
      </c>
      <c r="N51" s="5">
        <v>191646866000</v>
      </c>
      <c r="O51" s="5">
        <v>305171707000</v>
      </c>
      <c r="P51" s="5">
        <v>291545184000</v>
      </c>
      <c r="Q51" s="5">
        <v>287428993000</v>
      </c>
      <c r="R51" s="5">
        <v>231671907000</v>
      </c>
      <c r="S51" s="5">
        <v>252446328000</v>
      </c>
      <c r="T51" s="5">
        <v>316614348000</v>
      </c>
      <c r="U51" s="5">
        <v>262157289000</v>
      </c>
      <c r="V51" s="5">
        <v>263557243000</v>
      </c>
      <c r="W51" s="5">
        <v>238766272000</v>
      </c>
      <c r="X51" s="5">
        <v>182906314000</v>
      </c>
      <c r="Y51" s="5">
        <v>181043444000</v>
      </c>
      <c r="Z51" s="5">
        <v>177317183000</v>
      </c>
    </row>
    <row r="52" spans="2:26" ht="15.5" x14ac:dyDescent="0.35">
      <c r="C52" t="s">
        <v>86</v>
      </c>
      <c r="D52" s="5">
        <v>-25979104000</v>
      </c>
      <c r="E52" s="5">
        <v>-28093173000</v>
      </c>
      <c r="F52" s="5">
        <v>-24495630000</v>
      </c>
      <c r="G52" s="5">
        <v>-25989516000</v>
      </c>
      <c r="I52" s="5">
        <v>-104102544000</v>
      </c>
      <c r="J52" s="5">
        <v>-157160311000</v>
      </c>
      <c r="K52" s="5">
        <v>-132011868000</v>
      </c>
      <c r="L52" s="5">
        <v>-134068979000</v>
      </c>
      <c r="M52" s="5">
        <v>-114114991000</v>
      </c>
      <c r="N52" s="5">
        <v>-134977880000</v>
      </c>
      <c r="O52" s="5">
        <v>-195623394000</v>
      </c>
      <c r="P52" s="5">
        <v>-182337713000</v>
      </c>
      <c r="Q52" s="5">
        <v>-177614729000</v>
      </c>
      <c r="R52" s="5">
        <v>-134296804000</v>
      </c>
      <c r="S52" s="5">
        <v>-139794033000</v>
      </c>
      <c r="T52" s="5">
        <v>-203198119000</v>
      </c>
      <c r="U52" s="5">
        <v>-138847740000</v>
      </c>
      <c r="V52" s="5">
        <v>-138145510000</v>
      </c>
      <c r="W52" s="5">
        <v>-130965208000</v>
      </c>
      <c r="X52" s="5">
        <v>-95994345000</v>
      </c>
      <c r="Y52" s="5">
        <v>-112987879000</v>
      </c>
      <c r="Z52" s="5">
        <v>-104677545000</v>
      </c>
    </row>
    <row r="53" spans="2:26" ht="15.5" x14ac:dyDescent="0.35">
      <c r="C53" t="s">
        <v>87</v>
      </c>
      <c r="D53" s="5">
        <v>10862354000</v>
      </c>
      <c r="E53" s="5">
        <v>52512981000</v>
      </c>
      <c r="F53" s="5">
        <v>22837709000</v>
      </c>
      <c r="G53" s="5">
        <v>18586343000</v>
      </c>
      <c r="I53" s="5">
        <v>106846706000</v>
      </c>
      <c r="J53" s="5">
        <v>96620944000</v>
      </c>
      <c r="K53" s="5">
        <v>84752748000</v>
      </c>
      <c r="L53" s="5">
        <v>77028842000</v>
      </c>
      <c r="M53" s="5">
        <v>75011322000</v>
      </c>
      <c r="N53" s="5">
        <v>56668986000</v>
      </c>
      <c r="O53" s="5">
        <v>109548313000</v>
      </c>
      <c r="P53" s="5">
        <v>109207471000</v>
      </c>
      <c r="Q53" s="5">
        <v>109814264000</v>
      </c>
      <c r="R53" s="5">
        <v>97375103000</v>
      </c>
      <c r="S53" s="5">
        <v>112652295000</v>
      </c>
      <c r="T53" s="5">
        <v>113416229000</v>
      </c>
      <c r="U53" s="5">
        <v>123309549000</v>
      </c>
      <c r="V53" s="5">
        <v>125411733000</v>
      </c>
      <c r="W53" s="5">
        <v>107801064000</v>
      </c>
      <c r="X53" s="5">
        <v>86911969000</v>
      </c>
      <c r="Y53" s="5">
        <v>68055565000</v>
      </c>
      <c r="Z53" s="5">
        <v>72639638000</v>
      </c>
    </row>
    <row r="54" spans="2:26" ht="15.5" x14ac:dyDescent="0.35">
      <c r="C54" t="s">
        <v>88</v>
      </c>
      <c r="D54" s="5">
        <v>-16518839000</v>
      </c>
      <c r="E54" s="5">
        <v>-39601388000</v>
      </c>
      <c r="F54" s="5">
        <v>-19460288000</v>
      </c>
      <c r="G54" s="5">
        <v>-20474903000</v>
      </c>
      <c r="I54" s="5">
        <v>-96891167000</v>
      </c>
      <c r="J54" s="5">
        <v>-87834580000</v>
      </c>
      <c r="K54" s="5">
        <v>-78093395000</v>
      </c>
      <c r="L54" s="5">
        <v>-74888117000</v>
      </c>
      <c r="M54" s="5">
        <v>-66176906000</v>
      </c>
      <c r="N54" s="5">
        <v>-100627677000</v>
      </c>
      <c r="O54" s="5">
        <v>-97816162000</v>
      </c>
      <c r="P54" s="5">
        <v>-101331822000</v>
      </c>
      <c r="Q54" s="5">
        <v>-95166983000</v>
      </c>
      <c r="R54" s="5">
        <v>-104171568000</v>
      </c>
      <c r="S54" s="5">
        <v>-98834275000</v>
      </c>
      <c r="T54" s="5">
        <v>-89504429000</v>
      </c>
      <c r="U54" s="5">
        <v>-109058890000</v>
      </c>
      <c r="V54" s="5">
        <v>-86198793000</v>
      </c>
      <c r="W54" s="5">
        <v>-93680967000</v>
      </c>
      <c r="X54" s="5">
        <v>-79407883000</v>
      </c>
      <c r="Y54" s="5">
        <v>-65454564000</v>
      </c>
      <c r="Z54" s="5">
        <v>-67279857000</v>
      </c>
    </row>
    <row r="55" spans="2:26" ht="15.5" x14ac:dyDescent="0.35">
      <c r="C55" t="s">
        <v>89</v>
      </c>
      <c r="D55" s="5">
        <v>-7075494000</v>
      </c>
      <c r="E55" s="5">
        <v>-23614439000</v>
      </c>
      <c r="F55" s="5">
        <v>-9387242000</v>
      </c>
      <c r="G55" s="5">
        <v>-8631001000</v>
      </c>
      <c r="I55" s="5">
        <v>-50214636000</v>
      </c>
      <c r="J55" s="5">
        <v>-43985591000</v>
      </c>
      <c r="K55" s="5">
        <v>-40008009000</v>
      </c>
      <c r="L55" s="5">
        <v>-37903148000</v>
      </c>
      <c r="M55" s="5">
        <v>-32078299000</v>
      </c>
      <c r="N55" s="5">
        <v>-35701569000</v>
      </c>
      <c r="O55" s="5">
        <v>-41041582000</v>
      </c>
      <c r="P55" s="5">
        <v>-37150920000</v>
      </c>
      <c r="Q55" s="5">
        <v>-28935389000</v>
      </c>
      <c r="R55" s="5">
        <v>-34264406000</v>
      </c>
      <c r="S55" s="5">
        <v>-32181391000</v>
      </c>
      <c r="T55" s="5">
        <v>-35752657000</v>
      </c>
      <c r="U55" s="5">
        <v>-36762918000</v>
      </c>
      <c r="V55" s="5">
        <v>-38605153000</v>
      </c>
      <c r="W55" s="5">
        <v>-32751998000</v>
      </c>
      <c r="X55" s="5">
        <v>-30496560000</v>
      </c>
      <c r="Y55" s="5">
        <v>-23382425000</v>
      </c>
      <c r="Z55" s="5">
        <v>-30194494000</v>
      </c>
    </row>
    <row r="56" spans="2:26" ht="15.5" x14ac:dyDescent="0.35">
      <c r="C56" t="s">
        <v>90</v>
      </c>
      <c r="D56" s="5">
        <v>-9151112000</v>
      </c>
      <c r="E56" s="5">
        <v>-16083739000</v>
      </c>
      <c r="F56" s="5">
        <v>-9929336000</v>
      </c>
      <c r="G56" s="5">
        <v>-11827233000</v>
      </c>
      <c r="I56" s="5">
        <v>-46601098000</v>
      </c>
      <c r="J56" s="5">
        <v>-43984589000</v>
      </c>
      <c r="K56" s="5">
        <v>-42198341000</v>
      </c>
      <c r="L56" s="5">
        <v>-36738832000</v>
      </c>
      <c r="M56" s="5">
        <v>-33749054000</v>
      </c>
      <c r="N56" s="5">
        <v>-52519870000</v>
      </c>
      <c r="O56" s="5">
        <v>-61725876000</v>
      </c>
      <c r="P56" s="5">
        <v>-61918124000</v>
      </c>
      <c r="Q56" s="5">
        <v>-64121714000</v>
      </c>
      <c r="R56" s="5">
        <v>-66729244000</v>
      </c>
      <c r="S56" s="5">
        <v>-64971036000</v>
      </c>
      <c r="T56" s="5">
        <v>-63796293000</v>
      </c>
      <c r="U56" s="5">
        <v>-69543566000</v>
      </c>
      <c r="V56" s="5">
        <v>-60465358000</v>
      </c>
      <c r="W56" s="5">
        <v>-51869240000</v>
      </c>
      <c r="X56" s="5">
        <v>-43787434000</v>
      </c>
      <c r="Y56" s="5">
        <v>-37924028000</v>
      </c>
      <c r="Z56" s="5">
        <v>-36011539000</v>
      </c>
    </row>
    <row r="57" spans="2:26" ht="15.5" x14ac:dyDescent="0.35">
      <c r="C57" t="s">
        <v>91</v>
      </c>
      <c r="D57" s="5">
        <v>-832124000</v>
      </c>
      <c r="E57" s="5">
        <v>1054447000</v>
      </c>
      <c r="F57" s="5">
        <v>102465000</v>
      </c>
      <c r="G57" s="5">
        <v>-188186000</v>
      </c>
      <c r="I57" s="5">
        <v>660836000</v>
      </c>
      <c r="J57" s="5">
        <v>430145000</v>
      </c>
      <c r="K57" s="5">
        <v>350564000</v>
      </c>
      <c r="L57" s="5">
        <v>365056000</v>
      </c>
      <c r="M57" s="5">
        <v>-40804000</v>
      </c>
      <c r="N57" s="5">
        <v>-2367671000</v>
      </c>
      <c r="O57" s="5">
        <v>133131000</v>
      </c>
      <c r="P57" s="5">
        <v>142676000</v>
      </c>
      <c r="Q57" s="5">
        <v>-283328000</v>
      </c>
    </row>
    <row r="58" spans="2:26" ht="15.5" x14ac:dyDescent="0.35">
      <c r="C58" t="s">
        <v>92</v>
      </c>
      <c r="D58" s="5">
        <v>-5656485000</v>
      </c>
      <c r="E58" s="5">
        <v>12911593000</v>
      </c>
      <c r="F58" s="5">
        <v>3377421000</v>
      </c>
      <c r="G58" s="5">
        <v>-1888560000</v>
      </c>
      <c r="I58" s="5">
        <v>9955539000</v>
      </c>
      <c r="J58" s="5">
        <v>8786364000</v>
      </c>
      <c r="K58" s="5">
        <v>6659353000</v>
      </c>
      <c r="L58" s="5">
        <v>2140725000</v>
      </c>
      <c r="M58" s="5">
        <v>8834416000</v>
      </c>
      <c r="N58" s="5">
        <v>-43958691000</v>
      </c>
      <c r="O58" s="5">
        <v>11732151000</v>
      </c>
      <c r="P58" s="5">
        <v>7875649000</v>
      </c>
      <c r="Q58" s="5">
        <v>14647281000</v>
      </c>
      <c r="R58" s="5">
        <v>-6796465000</v>
      </c>
      <c r="S58" s="5">
        <v>13818020000</v>
      </c>
      <c r="T58" s="5">
        <v>23911800000</v>
      </c>
      <c r="U58" s="5">
        <v>14250659000</v>
      </c>
      <c r="V58" s="5">
        <v>39212940000</v>
      </c>
      <c r="W58" s="5">
        <v>14120097000</v>
      </c>
      <c r="X58" s="5">
        <v>7504086000</v>
      </c>
      <c r="Y58" s="5">
        <v>2601001000</v>
      </c>
      <c r="Z58" s="5">
        <v>5359781000</v>
      </c>
    </row>
    <row r="59" spans="2:26" ht="15.5" x14ac:dyDescent="0.35">
      <c r="C59" t="s">
        <v>93</v>
      </c>
      <c r="D59" s="5">
        <v>-1334182000</v>
      </c>
      <c r="E59" s="5">
        <v>-1191613000</v>
      </c>
      <c r="F59" s="5">
        <v>-1471344000</v>
      </c>
      <c r="G59" s="5">
        <v>-1449982000</v>
      </c>
      <c r="I59" s="5">
        <v>-5713066000</v>
      </c>
      <c r="J59" s="5">
        <v>-6171530000</v>
      </c>
      <c r="K59" s="5">
        <v>-7537592000</v>
      </c>
      <c r="L59" s="5">
        <v>-7066025000</v>
      </c>
      <c r="M59" s="5">
        <v>-7567872000</v>
      </c>
      <c r="N59" s="5">
        <v>-8096293000</v>
      </c>
      <c r="O59" s="5">
        <v>-9611799000</v>
      </c>
      <c r="P59" s="5">
        <v>-4947989000</v>
      </c>
      <c r="Q59" s="5">
        <v>-14470343000</v>
      </c>
      <c r="R59" s="5">
        <v>-11981130000</v>
      </c>
      <c r="S59" s="5">
        <v>-9389838000</v>
      </c>
      <c r="T59" s="5">
        <v>-6330495000</v>
      </c>
      <c r="U59" s="5">
        <v>-4048880000</v>
      </c>
      <c r="V59" s="5">
        <v>-4174435000</v>
      </c>
      <c r="W59" s="5">
        <v>105548000</v>
      </c>
      <c r="X59" s="5">
        <v>218173000</v>
      </c>
      <c r="Y59" s="5">
        <v>-90862000</v>
      </c>
      <c r="Z59" s="5">
        <v>-34498000</v>
      </c>
    </row>
    <row r="60" spans="2:26" ht="15.5" x14ac:dyDescent="0.35">
      <c r="C60" t="s">
        <v>94</v>
      </c>
      <c r="D60" s="5">
        <v>288333000</v>
      </c>
      <c r="E60" s="5">
        <v>194900000</v>
      </c>
      <c r="F60" s="5">
        <v>-58681000</v>
      </c>
      <c r="G60" s="5">
        <v>240810000</v>
      </c>
      <c r="I60" s="5">
        <v>465110000</v>
      </c>
      <c r="J60" s="5">
        <v>689513000</v>
      </c>
      <c r="K60" s="5">
        <v>459559000</v>
      </c>
      <c r="L60" s="5">
        <v>81011000</v>
      </c>
      <c r="M60" s="5">
        <v>113645000</v>
      </c>
      <c r="N60" s="5">
        <v>126566000</v>
      </c>
      <c r="O60" s="5">
        <v>84767000</v>
      </c>
      <c r="P60" s="5">
        <v>264083000</v>
      </c>
      <c r="Q60" s="5">
        <v>135336000</v>
      </c>
      <c r="R60" s="5">
        <v>59650000</v>
      </c>
      <c r="S60" s="5">
        <v>78923000</v>
      </c>
      <c r="T60" s="5">
        <v>138496000</v>
      </c>
      <c r="U60" s="5">
        <v>121228000</v>
      </c>
      <c r="V60" s="5">
        <v>91003000</v>
      </c>
    </row>
    <row r="61" spans="2:26" ht="15.5" x14ac:dyDescent="0.35">
      <c r="C61" t="s">
        <v>26</v>
      </c>
      <c r="D61" s="5">
        <v>-1622515000</v>
      </c>
      <c r="E61" s="5">
        <v>-1386513000</v>
      </c>
      <c r="F61" s="5">
        <v>-1412663000</v>
      </c>
      <c r="G61" s="5">
        <v>-1690792000</v>
      </c>
      <c r="I61" s="5">
        <v>-6178176000</v>
      </c>
      <c r="J61" s="5">
        <v>-6861043000</v>
      </c>
      <c r="K61" s="5">
        <v>-7997151000</v>
      </c>
      <c r="L61" s="5">
        <v>-8370553000</v>
      </c>
      <c r="M61" s="5">
        <v>-7681517000</v>
      </c>
      <c r="N61" s="5">
        <v>-8222859000</v>
      </c>
      <c r="O61" s="5">
        <v>-9696566000</v>
      </c>
      <c r="P61" s="5">
        <v>-5212072000</v>
      </c>
      <c r="Q61" s="5">
        <v>-13789219000</v>
      </c>
      <c r="R61" s="5">
        <v>-12780780000</v>
      </c>
      <c r="S61" s="5">
        <v>-7375595000</v>
      </c>
      <c r="T61" s="5">
        <v>-5115818000</v>
      </c>
      <c r="U61" s="5">
        <v>-4309264000</v>
      </c>
      <c r="V61" s="5">
        <v>-4372924000</v>
      </c>
    </row>
    <row r="62" spans="2:26" ht="15.5" x14ac:dyDescent="0.35">
      <c r="C62" t="s">
        <v>95</v>
      </c>
      <c r="L62" s="5">
        <v>1223517000</v>
      </c>
      <c r="Q62" s="5">
        <v>-816460000</v>
      </c>
      <c r="R62" s="5">
        <v>740000000</v>
      </c>
      <c r="S62" s="5">
        <v>-2093166000</v>
      </c>
      <c r="T62" s="5">
        <v>-1353173000</v>
      </c>
      <c r="U62" s="5">
        <v>139156000</v>
      </c>
      <c r="V62" s="5">
        <v>107486000</v>
      </c>
      <c r="W62" s="5">
        <v>105548000</v>
      </c>
      <c r="X62" s="5">
        <v>218173000</v>
      </c>
      <c r="Y62" s="5">
        <v>-90862000</v>
      </c>
      <c r="Z62" s="5">
        <v>-34498000</v>
      </c>
    </row>
    <row r="63" spans="2:26" ht="15.5" x14ac:dyDescent="0.35">
      <c r="C63" t="s">
        <v>97</v>
      </c>
      <c r="D63" s="5">
        <v>-1334182000</v>
      </c>
      <c r="E63" s="5">
        <v>-1191613000</v>
      </c>
      <c r="F63" s="5">
        <v>-1471344000</v>
      </c>
      <c r="G63" s="5">
        <v>-1449982000</v>
      </c>
      <c r="I63" s="5">
        <v>-5713066000</v>
      </c>
      <c r="J63" s="5">
        <v>-6171530000</v>
      </c>
      <c r="K63" s="5">
        <v>-7537592000</v>
      </c>
      <c r="L63" s="5">
        <v>-7066025000</v>
      </c>
      <c r="M63" s="5">
        <v>-7567872000</v>
      </c>
      <c r="N63" s="5">
        <v>-8096293000</v>
      </c>
      <c r="O63" s="5">
        <v>-9611799000</v>
      </c>
      <c r="P63" s="5">
        <v>-4947989000</v>
      </c>
      <c r="Q63" s="5">
        <v>-14470343000</v>
      </c>
      <c r="R63" s="5">
        <v>-11981130000</v>
      </c>
      <c r="S63" s="5">
        <v>-9389838000</v>
      </c>
      <c r="T63" s="5">
        <v>-6330495000</v>
      </c>
      <c r="U63" s="5">
        <v>-4048880000</v>
      </c>
      <c r="V63" s="5">
        <v>-4174435000</v>
      </c>
      <c r="W63" s="5">
        <v>105548000</v>
      </c>
      <c r="X63" s="5">
        <v>218173000</v>
      </c>
      <c r="Y63" s="5">
        <v>-90862000</v>
      </c>
      <c r="Z63" s="5">
        <v>-34498000</v>
      </c>
    </row>
    <row r="64" spans="2:26" ht="15.5" x14ac:dyDescent="0.35">
      <c r="C64" t="s">
        <v>28</v>
      </c>
      <c r="D64" s="5">
        <v>-6990667000</v>
      </c>
      <c r="E64" s="5">
        <v>11719980000</v>
      </c>
      <c r="F64" s="5">
        <v>1906077000</v>
      </c>
      <c r="G64" s="5">
        <v>-3338542000</v>
      </c>
      <c r="I64" s="5">
        <v>4242473000</v>
      </c>
      <c r="J64" s="5">
        <v>2614834000</v>
      </c>
      <c r="K64" s="5">
        <v>-878239000</v>
      </c>
      <c r="L64" s="5">
        <v>-4925300000</v>
      </c>
      <c r="M64" s="5">
        <v>1266544000</v>
      </c>
      <c r="N64" s="5">
        <v>-52054984000</v>
      </c>
      <c r="O64" s="5">
        <v>2120352000</v>
      </c>
      <c r="P64" s="5">
        <v>2927660000</v>
      </c>
      <c r="Q64" s="5">
        <v>176938000</v>
      </c>
      <c r="R64" s="5">
        <v>-18777595000</v>
      </c>
      <c r="S64" s="5">
        <v>4428182000</v>
      </c>
      <c r="T64" s="5">
        <v>17581305000</v>
      </c>
      <c r="U64" s="5">
        <v>10201779000</v>
      </c>
      <c r="V64" s="5">
        <v>35038505000</v>
      </c>
      <c r="W64" s="5">
        <v>14225645000</v>
      </c>
      <c r="X64" s="5">
        <v>7722259000</v>
      </c>
      <c r="Y64" s="5">
        <v>2510139000</v>
      </c>
      <c r="Z64" s="5">
        <v>5325283000</v>
      </c>
    </row>
    <row r="65" spans="2:26" ht="15.5" x14ac:dyDescent="0.35">
      <c r="C65" t="s">
        <v>27</v>
      </c>
      <c r="D65" s="5">
        <v>1537972000</v>
      </c>
      <c r="E65" s="5">
        <v>-2706366000</v>
      </c>
      <c r="F65" s="5">
        <v>-429800000</v>
      </c>
      <c r="G65" s="5">
        <v>822924000</v>
      </c>
      <c r="I65" s="5">
        <v>-862955000</v>
      </c>
      <c r="J65" s="5">
        <v>-535605000</v>
      </c>
      <c r="K65" s="5">
        <v>2114065000</v>
      </c>
      <c r="L65" s="5">
        <v>1899861000</v>
      </c>
      <c r="M65" s="5">
        <v>3476774000</v>
      </c>
      <c r="N65" s="5">
        <v>1980039000</v>
      </c>
      <c r="O65" s="5">
        <v>-881707000</v>
      </c>
      <c r="P65" s="5">
        <v>63089000</v>
      </c>
      <c r="Q65" s="5">
        <v>-610289000</v>
      </c>
      <c r="R65" s="5">
        <v>5194378000</v>
      </c>
      <c r="S65" s="5">
        <v>-1811454000</v>
      </c>
      <c r="T65" s="5">
        <v>-2583740000</v>
      </c>
      <c r="U65" s="5">
        <v>-2845515000</v>
      </c>
      <c r="V65" s="5">
        <v>-5395812000</v>
      </c>
      <c r="W65" s="5">
        <v>-3846191000</v>
      </c>
      <c r="X65" s="5">
        <v>-2370054000</v>
      </c>
      <c r="Y65" s="5">
        <v>-1065931000</v>
      </c>
      <c r="Z65" s="5">
        <v>-2116527000</v>
      </c>
    </row>
    <row r="66" spans="2:26" ht="15.5" x14ac:dyDescent="0.35">
      <c r="C66" t="s">
        <v>98</v>
      </c>
      <c r="I66" s="5">
        <v>-2499586000</v>
      </c>
      <c r="J66" s="5">
        <v>-2425886000</v>
      </c>
      <c r="K66" s="5">
        <v>-1661262000</v>
      </c>
      <c r="L66" s="5">
        <v>-1552182000</v>
      </c>
      <c r="V66" s="5">
        <v>-6634295000</v>
      </c>
      <c r="W66" s="5">
        <v>-6711109000</v>
      </c>
      <c r="X66" s="5">
        <v>-3130591000</v>
      </c>
      <c r="Y66" s="5">
        <v>-1555367000</v>
      </c>
      <c r="Z66" s="5">
        <v>-2524599000</v>
      </c>
    </row>
    <row r="67" spans="2:26" ht="15.5" x14ac:dyDescent="0.35">
      <c r="C67" t="s">
        <v>99</v>
      </c>
      <c r="I67" s="5">
        <v>1636631000</v>
      </c>
      <c r="J67" s="5">
        <v>1890281000</v>
      </c>
      <c r="K67" s="5">
        <v>3775327000</v>
      </c>
      <c r="L67" s="5">
        <v>3452043000</v>
      </c>
      <c r="V67" s="5">
        <v>1238483000</v>
      </c>
      <c r="W67" s="5">
        <v>2864918000</v>
      </c>
      <c r="X67" s="5">
        <v>760537000</v>
      </c>
      <c r="Y67" s="5">
        <v>489436000</v>
      </c>
      <c r="Z67" s="5">
        <v>408072000</v>
      </c>
    </row>
    <row r="68" spans="2:26" ht="15.5" x14ac:dyDescent="0.35">
      <c r="C68" t="s">
        <v>100</v>
      </c>
      <c r="D68" s="5">
        <v>1537972000</v>
      </c>
      <c r="E68" s="5">
        <v>-2706366000</v>
      </c>
      <c r="F68" s="5">
        <v>-429800000</v>
      </c>
      <c r="G68" s="5">
        <v>822924000</v>
      </c>
      <c r="I68" s="5">
        <v>-862955000</v>
      </c>
      <c r="J68" s="5">
        <v>-535605000</v>
      </c>
      <c r="K68" s="5">
        <v>2114065000</v>
      </c>
      <c r="L68" s="5">
        <v>1899861000</v>
      </c>
      <c r="M68" s="5">
        <v>3476774000</v>
      </c>
      <c r="N68" s="5">
        <v>1980039000</v>
      </c>
      <c r="O68" s="5">
        <v>-881707000</v>
      </c>
      <c r="P68" s="5">
        <v>63089000</v>
      </c>
      <c r="Q68" s="5">
        <v>-610289000</v>
      </c>
      <c r="R68" s="5">
        <v>5194378000</v>
      </c>
      <c r="S68" s="5">
        <v>-1811454000</v>
      </c>
      <c r="T68" s="5">
        <v>-2583740000</v>
      </c>
      <c r="U68" s="5">
        <v>-2845515000</v>
      </c>
      <c r="V68" s="5">
        <v>-5395812000</v>
      </c>
      <c r="W68" s="5">
        <v>-3846191000</v>
      </c>
      <c r="X68" s="5">
        <v>-2370054000</v>
      </c>
      <c r="Y68" s="5">
        <v>-1065931000</v>
      </c>
      <c r="Z68" s="5">
        <v>-2116527000</v>
      </c>
    </row>
    <row r="69" spans="2:26" ht="15.5" x14ac:dyDescent="0.35">
      <c r="C69" t="s">
        <v>104</v>
      </c>
      <c r="D69" s="5">
        <v>-5452695000</v>
      </c>
      <c r="E69" s="5">
        <v>9013614000</v>
      </c>
      <c r="F69" s="5">
        <v>1476277000</v>
      </c>
      <c r="G69" s="5">
        <v>-2515618000</v>
      </c>
      <c r="I69" s="5">
        <v>3379518000</v>
      </c>
      <c r="J69" s="5">
        <v>2079229000</v>
      </c>
      <c r="K69" s="5">
        <v>1235826000</v>
      </c>
      <c r="L69" s="5">
        <v>-3025439000</v>
      </c>
      <c r="M69" s="5">
        <v>4743318000</v>
      </c>
      <c r="N69" s="5">
        <v>-50074945000</v>
      </c>
      <c r="O69" s="5">
        <v>1238645000</v>
      </c>
      <c r="P69" s="5">
        <v>2990749000</v>
      </c>
      <c r="Q69" s="5">
        <v>-433351000</v>
      </c>
      <c r="R69" s="5">
        <v>-13583217000</v>
      </c>
      <c r="S69" s="5">
        <v>2616728000</v>
      </c>
      <c r="T69" s="5">
        <v>14997565000</v>
      </c>
      <c r="U69" s="5">
        <v>7356264000</v>
      </c>
      <c r="V69" s="5">
        <v>29642693000</v>
      </c>
      <c r="W69" s="5">
        <v>10379454000</v>
      </c>
      <c r="X69" s="5">
        <v>5352205000</v>
      </c>
      <c r="Y69" s="5">
        <v>1444208000</v>
      </c>
      <c r="Z69" s="5">
        <v>3208756000</v>
      </c>
    </row>
    <row r="70" spans="2:26" ht="15.5" x14ac:dyDescent="0.35">
      <c r="C70" t="s">
        <v>105</v>
      </c>
      <c r="E70" s="5">
        <v>-806522000</v>
      </c>
      <c r="I70" s="5">
        <v>-806522000</v>
      </c>
      <c r="J70" s="5">
        <v>108010000</v>
      </c>
      <c r="K70" s="5">
        <v>276620000</v>
      </c>
      <c r="L70" s="5">
        <v>1853572000</v>
      </c>
      <c r="M70" s="5">
        <v>-751433000</v>
      </c>
      <c r="N70" s="5">
        <v>-652222000</v>
      </c>
      <c r="O70" s="5">
        <v>1648576000</v>
      </c>
      <c r="P70" s="5">
        <v>1551854000</v>
      </c>
      <c r="Q70" s="5">
        <v>3496824000</v>
      </c>
      <c r="R70" s="5">
        <v>19899000</v>
      </c>
      <c r="S70" s="5">
        <v>3959131000</v>
      </c>
    </row>
    <row r="71" spans="2:26" ht="15.5" x14ac:dyDescent="0.35">
      <c r="C71" t="s">
        <v>106</v>
      </c>
      <c r="E71" s="5">
        <v>-806522000</v>
      </c>
      <c r="I71" s="5">
        <v>-806522000</v>
      </c>
      <c r="J71" s="5">
        <v>108010000</v>
      </c>
      <c r="K71" s="5">
        <v>276620000</v>
      </c>
      <c r="L71" s="5">
        <v>1853572000</v>
      </c>
      <c r="M71" s="5">
        <v>-751433000</v>
      </c>
      <c r="N71" s="5">
        <v>-652222000</v>
      </c>
      <c r="O71" s="5">
        <v>1648576000</v>
      </c>
      <c r="P71" s="5">
        <v>1551854000</v>
      </c>
      <c r="Q71" s="5">
        <v>3496824000</v>
      </c>
      <c r="R71" s="5">
        <v>19899000</v>
      </c>
      <c r="S71" s="5">
        <v>3959131000</v>
      </c>
    </row>
    <row r="72" spans="2:26" ht="15.5" x14ac:dyDescent="0.35">
      <c r="C72" t="s">
        <v>107</v>
      </c>
      <c r="D72" s="5">
        <v>-5452695000</v>
      </c>
      <c r="E72" s="5">
        <v>8207092000</v>
      </c>
      <c r="F72" s="5">
        <v>1476277000</v>
      </c>
      <c r="G72" s="5">
        <v>-2515618000</v>
      </c>
      <c r="I72" s="5">
        <v>2572996000</v>
      </c>
      <c r="J72" s="5">
        <v>2187239000</v>
      </c>
      <c r="K72" s="5">
        <v>1512446000</v>
      </c>
      <c r="L72" s="5">
        <v>-1171867000</v>
      </c>
      <c r="M72" s="5">
        <v>3991885000</v>
      </c>
      <c r="N72" s="5">
        <v>-50727167000</v>
      </c>
      <c r="O72" s="5">
        <v>2887221000</v>
      </c>
      <c r="P72" s="5">
        <v>4542603000</v>
      </c>
      <c r="Q72" s="5">
        <v>3063473000</v>
      </c>
      <c r="R72" s="5">
        <v>-13563318000</v>
      </c>
      <c r="S72" s="5">
        <v>6575859000</v>
      </c>
      <c r="T72" s="5">
        <v>14997565000</v>
      </c>
      <c r="U72" s="5">
        <v>7356264000</v>
      </c>
      <c r="V72" s="5">
        <v>29642693000</v>
      </c>
      <c r="W72" s="5">
        <v>10379454000</v>
      </c>
      <c r="X72" s="5">
        <v>5352205000</v>
      </c>
      <c r="Y72" s="5">
        <v>1444208000</v>
      </c>
      <c r="Z72" s="5">
        <v>3208756000</v>
      </c>
    </row>
    <row r="73" spans="2:26" ht="15.5" x14ac:dyDescent="0.35">
      <c r="C73" t="s">
        <v>108</v>
      </c>
      <c r="D73" s="5">
        <v>-5452695000</v>
      </c>
      <c r="E73" s="5">
        <v>9013614000</v>
      </c>
      <c r="F73" s="5">
        <v>1476277000</v>
      </c>
      <c r="G73" s="5">
        <v>-2515618000</v>
      </c>
      <c r="I73" s="5">
        <v>3379518000</v>
      </c>
      <c r="J73" s="5">
        <v>2079229000</v>
      </c>
      <c r="K73" s="5">
        <v>1235826000</v>
      </c>
      <c r="L73" s="5">
        <v>-3025438000</v>
      </c>
      <c r="M73" s="5">
        <v>4743318000</v>
      </c>
      <c r="N73" s="5">
        <v>-50074945000</v>
      </c>
      <c r="O73" s="5">
        <v>1238645000</v>
      </c>
      <c r="P73" s="5">
        <v>2990749000</v>
      </c>
      <c r="Q73" s="5">
        <v>-433351000</v>
      </c>
      <c r="R73" s="5">
        <v>-13583217000</v>
      </c>
      <c r="S73" s="5">
        <v>6575859000</v>
      </c>
      <c r="T73" s="5">
        <v>14997565000</v>
      </c>
      <c r="U73" s="5">
        <v>7356264000</v>
      </c>
      <c r="V73" s="5">
        <v>29642693000</v>
      </c>
      <c r="W73" s="5">
        <v>10379454000</v>
      </c>
      <c r="X73" s="5">
        <v>5352205000</v>
      </c>
      <c r="Y73" s="5">
        <v>1444208000</v>
      </c>
      <c r="Z73" s="5">
        <v>3208756000</v>
      </c>
    </row>
    <row r="74" spans="2:26" ht="15.5" x14ac:dyDescent="0.35">
      <c r="C74" t="s">
        <v>7</v>
      </c>
      <c r="D74" s="5">
        <v>-4620571000</v>
      </c>
      <c r="E74" s="5">
        <v>7152645000</v>
      </c>
      <c r="F74" s="5">
        <v>1373812000</v>
      </c>
      <c r="G74" s="5">
        <v>-2327432000</v>
      </c>
      <c r="I74" s="5">
        <v>1912160000</v>
      </c>
      <c r="J74" s="5">
        <v>1757094000</v>
      </c>
      <c r="K74" s="5">
        <v>1161882000</v>
      </c>
      <c r="L74" s="5">
        <v>-1536922000</v>
      </c>
      <c r="M74" s="5">
        <v>4032689000</v>
      </c>
      <c r="N74" s="5">
        <v>-48359496000</v>
      </c>
      <c r="O74" s="5">
        <v>2754090000</v>
      </c>
      <c r="P74" s="5">
        <v>4399927000</v>
      </c>
      <c r="Q74" s="5">
        <v>3346801000</v>
      </c>
      <c r="R74" s="5">
        <v>-13563318000</v>
      </c>
      <c r="S74" s="5">
        <v>6575859000</v>
      </c>
      <c r="T74" s="5">
        <v>14997565000</v>
      </c>
      <c r="U74" s="5">
        <v>7356264000</v>
      </c>
      <c r="V74" s="5">
        <v>29642693000</v>
      </c>
      <c r="W74" s="5">
        <v>10379454000</v>
      </c>
    </row>
    <row r="75" spans="2:26" ht="15.5" x14ac:dyDescent="0.35">
      <c r="C75" t="s">
        <v>110</v>
      </c>
      <c r="D75" s="5">
        <v>-5452695000</v>
      </c>
      <c r="E75" s="5">
        <v>9013614000</v>
      </c>
      <c r="F75" s="5">
        <v>1476277000</v>
      </c>
      <c r="G75" s="5">
        <v>-2515618000</v>
      </c>
      <c r="I75" s="5">
        <v>3379518000</v>
      </c>
      <c r="J75" s="5">
        <v>2079229000</v>
      </c>
      <c r="K75" s="5">
        <v>1235826000</v>
      </c>
      <c r="L75" s="5">
        <v>-3025438000</v>
      </c>
      <c r="M75" s="5">
        <v>4743318000</v>
      </c>
      <c r="N75" s="5">
        <v>-50074945000</v>
      </c>
      <c r="O75" s="5">
        <v>1238645000</v>
      </c>
      <c r="P75" s="5">
        <v>2990749000</v>
      </c>
      <c r="Q75" s="5">
        <v>-433351000</v>
      </c>
      <c r="R75" s="5">
        <v>-13583217000</v>
      </c>
      <c r="S75" s="5">
        <v>6575859000</v>
      </c>
      <c r="T75" s="5">
        <v>14997565000</v>
      </c>
      <c r="U75" s="5">
        <v>7356264000</v>
      </c>
      <c r="V75" s="5">
        <v>29642693000</v>
      </c>
      <c r="W75" s="5">
        <v>10379454000</v>
      </c>
      <c r="X75" s="5">
        <v>5352205000</v>
      </c>
      <c r="Y75" s="5">
        <v>1444208000</v>
      </c>
      <c r="Z75" s="5">
        <v>3208756000</v>
      </c>
    </row>
    <row r="76" spans="2:26" ht="15.5" x14ac:dyDescent="0.35">
      <c r="C76" t="s">
        <v>111</v>
      </c>
      <c r="D76" s="5">
        <v>-5452695000</v>
      </c>
      <c r="E76" s="5">
        <v>8207092000</v>
      </c>
      <c r="F76" s="5">
        <v>1476277000</v>
      </c>
      <c r="G76" s="5">
        <v>-2515618000</v>
      </c>
      <c r="I76" s="5">
        <v>2572996000</v>
      </c>
      <c r="J76" s="5">
        <v>2187239000</v>
      </c>
      <c r="K76" s="5">
        <v>1512446000</v>
      </c>
      <c r="L76" s="5">
        <v>-1171866000</v>
      </c>
      <c r="M76" s="5">
        <v>3991885000</v>
      </c>
      <c r="N76" s="5">
        <v>-50727167000</v>
      </c>
      <c r="O76" s="5">
        <v>2887221000</v>
      </c>
      <c r="P76" s="5">
        <v>4542603000</v>
      </c>
      <c r="Q76" s="5">
        <v>3063473000</v>
      </c>
      <c r="R76" s="5">
        <v>-13563318000</v>
      </c>
      <c r="S76" s="5">
        <v>6575859000</v>
      </c>
      <c r="T76" s="5">
        <v>14997565000</v>
      </c>
      <c r="U76" s="5">
        <v>7356264000</v>
      </c>
      <c r="V76" s="5">
        <v>29642693000</v>
      </c>
      <c r="W76" s="5">
        <v>10379454000</v>
      </c>
    </row>
    <row r="77" spans="2:26" ht="15.5" x14ac:dyDescent="0.35">
      <c r="C77" t="s">
        <v>112</v>
      </c>
      <c r="D77" s="5">
        <v>-5452695000</v>
      </c>
      <c r="E77" s="5">
        <v>8207092000</v>
      </c>
      <c r="F77" s="5">
        <v>1476277000</v>
      </c>
      <c r="G77" s="5">
        <v>-2515618000</v>
      </c>
      <c r="I77" s="5">
        <v>2572996000</v>
      </c>
      <c r="J77" s="5">
        <v>2187239000</v>
      </c>
      <c r="K77" s="5">
        <v>1512446000</v>
      </c>
      <c r="L77" s="5">
        <v>-1171866000</v>
      </c>
      <c r="M77" s="5">
        <v>3991885000</v>
      </c>
      <c r="N77" s="5">
        <v>-50727167000</v>
      </c>
      <c r="O77" s="5">
        <v>2887221000</v>
      </c>
      <c r="P77" s="5">
        <v>4542603000</v>
      </c>
      <c r="Q77" s="5">
        <v>3063473000</v>
      </c>
      <c r="R77" s="5">
        <v>-13563318000</v>
      </c>
      <c r="S77" s="5">
        <v>6575859000</v>
      </c>
      <c r="T77" s="5">
        <v>14997565000</v>
      </c>
      <c r="U77" s="5">
        <v>7356264000</v>
      </c>
      <c r="V77" s="5">
        <v>29642693000</v>
      </c>
      <c r="W77" s="5">
        <v>10379454000</v>
      </c>
    </row>
    <row r="79" spans="2:26" ht="15.5" x14ac:dyDescent="0.35">
      <c r="B79" t="s">
        <v>113</v>
      </c>
      <c r="C79" t="s">
        <v>114</v>
      </c>
    </row>
    <row r="80" spans="2:26" ht="15.5" x14ac:dyDescent="0.35">
      <c r="C80" t="s">
        <v>115</v>
      </c>
    </row>
    <row r="81" spans="3:26" ht="15.5" x14ac:dyDescent="0.35">
      <c r="C81" t="s">
        <v>19</v>
      </c>
      <c r="D81" s="5">
        <v>16193823000</v>
      </c>
      <c r="E81" s="5">
        <v>25219123000</v>
      </c>
      <c r="F81" s="5">
        <v>21756612000</v>
      </c>
      <c r="G81" s="5">
        <v>31658012000</v>
      </c>
      <c r="I81" s="5">
        <v>25219123000</v>
      </c>
      <c r="J81" s="5">
        <v>45476258000</v>
      </c>
      <c r="K81" s="5">
        <v>8247534000</v>
      </c>
      <c r="L81" s="5">
        <v>7408071000</v>
      </c>
      <c r="M81" s="5">
        <v>13262206000</v>
      </c>
      <c r="N81" s="5">
        <v>16276839000</v>
      </c>
      <c r="O81" s="5">
        <v>10089774000</v>
      </c>
      <c r="P81" s="5">
        <v>11649082000</v>
      </c>
      <c r="Q81" s="5">
        <v>11935081000</v>
      </c>
      <c r="R81" s="5">
        <v>11686283000</v>
      </c>
      <c r="S81" s="5">
        <v>14540495000</v>
      </c>
      <c r="T81" s="5">
        <v>19365271000</v>
      </c>
      <c r="U81" s="5">
        <v>21528858000</v>
      </c>
      <c r="V81" s="5">
        <v>17437910000</v>
      </c>
      <c r="W81" s="5">
        <v>7660274000</v>
      </c>
      <c r="X81" s="5">
        <v>19405170000</v>
      </c>
      <c r="Y81" s="5">
        <v>4297961000</v>
      </c>
      <c r="Z81" s="5">
        <v>3867642000</v>
      </c>
    </row>
    <row r="82" spans="3:26" ht="15.5" x14ac:dyDescent="0.35">
      <c r="C82" t="s">
        <v>116</v>
      </c>
      <c r="D82" s="5">
        <v>90333283000</v>
      </c>
      <c r="E82" s="5">
        <v>98468180000</v>
      </c>
      <c r="F82" s="5">
        <v>104811044000</v>
      </c>
      <c r="G82" s="5">
        <v>110111780000</v>
      </c>
      <c r="I82" s="5">
        <v>98468180000</v>
      </c>
      <c r="J82" s="5">
        <v>101183505000</v>
      </c>
      <c r="K82" s="5">
        <v>97155920000</v>
      </c>
      <c r="L82" s="5">
        <v>75214799000</v>
      </c>
      <c r="M82" s="5">
        <v>64252553000</v>
      </c>
      <c r="N82" s="5">
        <v>70830709000</v>
      </c>
      <c r="O82" s="5">
        <v>106072572000</v>
      </c>
      <c r="P82" s="5">
        <v>113867749000</v>
      </c>
      <c r="Q82" s="5">
        <v>82127899000</v>
      </c>
      <c r="R82" s="5">
        <v>61791506000</v>
      </c>
      <c r="S82" s="5">
        <v>68153916000</v>
      </c>
      <c r="T82" s="5">
        <v>79241437000</v>
      </c>
      <c r="U82" s="5">
        <v>61715599000</v>
      </c>
      <c r="V82" s="5">
        <v>70694199000</v>
      </c>
      <c r="W82" s="5">
        <v>55379391000</v>
      </c>
      <c r="X82" s="5">
        <v>42565989000</v>
      </c>
      <c r="Y82" s="5">
        <v>48909371000</v>
      </c>
      <c r="Z82" s="5">
        <v>44818147000</v>
      </c>
    </row>
    <row r="83" spans="3:26" ht="15.5" x14ac:dyDescent="0.35">
      <c r="C83" t="s">
        <v>117</v>
      </c>
      <c r="D83" s="5">
        <v>7686667000</v>
      </c>
      <c r="E83" s="5">
        <v>8186667000</v>
      </c>
      <c r="F83" s="5">
        <v>8686667000</v>
      </c>
      <c r="G83" s="5">
        <v>9186667000</v>
      </c>
      <c r="I83" s="5">
        <v>8186667000</v>
      </c>
      <c r="J83" s="5">
        <v>10186667000</v>
      </c>
      <c r="K83" s="5">
        <v>12682500000</v>
      </c>
      <c r="L83" s="5">
        <v>10293264000</v>
      </c>
      <c r="M83" s="5">
        <v>17420418000</v>
      </c>
      <c r="N83" s="5">
        <v>19999502000</v>
      </c>
      <c r="O83" s="5">
        <v>6095726000</v>
      </c>
      <c r="P83" s="5">
        <v>9387716000</v>
      </c>
      <c r="Q83" s="5">
        <v>14612764000</v>
      </c>
      <c r="R83" s="5">
        <v>26421768000</v>
      </c>
      <c r="S83" s="5">
        <v>19935191000</v>
      </c>
      <c r="T83" s="5">
        <v>10835191000</v>
      </c>
      <c r="U83" s="5">
        <v>9203855000</v>
      </c>
      <c r="V83" s="5">
        <v>8916607000</v>
      </c>
      <c r="W83" s="5">
        <v>8597833000</v>
      </c>
      <c r="X83" s="5">
        <v>8264484000</v>
      </c>
    </row>
    <row r="84" spans="3:26" ht="15.5" x14ac:dyDescent="0.35">
      <c r="C84" t="s">
        <v>118</v>
      </c>
      <c r="D84" s="5">
        <v>193750000</v>
      </c>
      <c r="E84" s="5">
        <v>193750000</v>
      </c>
      <c r="F84" s="5">
        <v>193750000</v>
      </c>
      <c r="G84" s="5">
        <v>193750000</v>
      </c>
      <c r="I84" s="5">
        <v>193750000</v>
      </c>
      <c r="J84" s="5">
        <v>193750000</v>
      </c>
      <c r="K84" s="5">
        <v>2965442000</v>
      </c>
      <c r="L84" s="5">
        <v>3418868000</v>
      </c>
      <c r="M84" s="5">
        <v>2546493000</v>
      </c>
      <c r="N84" s="5">
        <v>3080981000</v>
      </c>
    </row>
    <row r="85" spans="3:26" ht="15.5" x14ac:dyDescent="0.35">
      <c r="C85" t="s">
        <v>119</v>
      </c>
      <c r="D85" s="5">
        <v>90333283000</v>
      </c>
      <c r="E85" s="5">
        <v>98468180000</v>
      </c>
      <c r="F85" s="5">
        <v>104811044000</v>
      </c>
      <c r="G85" s="5">
        <v>110111780000</v>
      </c>
      <c r="I85" s="5">
        <v>98468180000</v>
      </c>
      <c r="J85" s="5">
        <v>101183505000</v>
      </c>
      <c r="K85" s="5">
        <v>97155920000</v>
      </c>
      <c r="L85" s="5">
        <v>75214799000</v>
      </c>
      <c r="M85" s="5">
        <v>64252553000</v>
      </c>
      <c r="N85" s="5">
        <v>70830709000</v>
      </c>
      <c r="O85" s="5">
        <v>106072572000</v>
      </c>
      <c r="P85" s="5">
        <v>113867749000</v>
      </c>
      <c r="Q85" s="5">
        <v>82127899000</v>
      </c>
      <c r="R85" s="5">
        <v>61791506000</v>
      </c>
      <c r="S85" s="5">
        <v>68153916000</v>
      </c>
      <c r="T85" s="5">
        <v>79241437000</v>
      </c>
      <c r="U85" s="5">
        <v>61715599000</v>
      </c>
      <c r="V85" s="5">
        <v>70694199000</v>
      </c>
      <c r="W85" s="5">
        <v>55379391000</v>
      </c>
      <c r="X85" s="5">
        <v>42565989000</v>
      </c>
      <c r="Y85" s="5">
        <v>48909371000</v>
      </c>
      <c r="Z85" s="5">
        <v>44818147000</v>
      </c>
    </row>
    <row r="86" spans="3:26" ht="15.5" x14ac:dyDescent="0.35">
      <c r="C86" t="s">
        <v>120</v>
      </c>
      <c r="O86" s="5">
        <v>23968232000</v>
      </c>
      <c r="P86" s="5">
        <v>9393069000</v>
      </c>
      <c r="Q86" s="5">
        <v>8552453000</v>
      </c>
      <c r="R86" s="5">
        <v>7231498000</v>
      </c>
      <c r="S86" s="5">
        <v>6231468000</v>
      </c>
      <c r="T86" s="5">
        <v>684725000</v>
      </c>
      <c r="U86" s="5">
        <v>83405000</v>
      </c>
      <c r="V86" s="5">
        <v>82963000</v>
      </c>
      <c r="W86" s="5">
        <v>90958000</v>
      </c>
      <c r="X86" s="5">
        <v>82962000</v>
      </c>
      <c r="Y86" s="5">
        <v>82962000</v>
      </c>
      <c r="Z86" s="5">
        <v>81962000</v>
      </c>
    </row>
    <row r="87" spans="3:26" ht="15.5" x14ac:dyDescent="0.35">
      <c r="C87" t="s">
        <v>121</v>
      </c>
      <c r="O87" s="5">
        <v>23968232000</v>
      </c>
      <c r="P87" s="5">
        <v>9393069000</v>
      </c>
      <c r="Q87" s="5">
        <v>8552453000</v>
      </c>
      <c r="R87" s="5">
        <v>7231498000</v>
      </c>
      <c r="S87" s="5">
        <v>6231468000</v>
      </c>
      <c r="T87" s="5">
        <v>684725000</v>
      </c>
      <c r="U87" s="5">
        <v>83405000</v>
      </c>
      <c r="V87" s="5">
        <v>82963000</v>
      </c>
      <c r="W87" s="5">
        <v>90958000</v>
      </c>
      <c r="X87" s="5">
        <v>82962000</v>
      </c>
      <c r="Y87" s="5">
        <v>82962000</v>
      </c>
      <c r="Z87" s="5">
        <v>81962000</v>
      </c>
    </row>
    <row r="88" spans="3:26" ht="15.5" x14ac:dyDescent="0.35">
      <c r="C88" t="s">
        <v>122</v>
      </c>
      <c r="D88" s="5">
        <v>23518847000</v>
      </c>
      <c r="E88" s="5">
        <v>21761813000</v>
      </c>
      <c r="F88" s="5">
        <v>21762727000</v>
      </c>
      <c r="G88" s="5">
        <v>22212949000</v>
      </c>
      <c r="I88" s="5">
        <v>21761813000</v>
      </c>
      <c r="J88" s="5">
        <v>20338031000</v>
      </c>
      <c r="K88" s="5">
        <v>36835619000</v>
      </c>
      <c r="L88" s="5">
        <v>23768426000</v>
      </c>
      <c r="M88" s="5">
        <v>23262150000</v>
      </c>
      <c r="N88" s="5">
        <v>22369314000</v>
      </c>
      <c r="O88" s="5">
        <v>28921462000</v>
      </c>
      <c r="P88" s="5">
        <v>25068719000</v>
      </c>
      <c r="Q88" s="5">
        <v>16105834000</v>
      </c>
      <c r="R88" s="5">
        <v>15410609000</v>
      </c>
      <c r="S88" s="5">
        <v>21739507000</v>
      </c>
      <c r="T88" s="5">
        <v>17499509000</v>
      </c>
      <c r="U88" s="5">
        <v>12286427000</v>
      </c>
      <c r="V88" s="5">
        <v>14135948000</v>
      </c>
      <c r="W88" s="5">
        <v>10312505000</v>
      </c>
      <c r="X88" s="5">
        <v>8394964000</v>
      </c>
      <c r="Y88" s="5">
        <v>8035081000</v>
      </c>
      <c r="Z88" s="5">
        <v>7890924000</v>
      </c>
    </row>
    <row r="89" spans="3:26" ht="15.5" x14ac:dyDescent="0.35">
      <c r="C89" t="s">
        <v>91</v>
      </c>
      <c r="D89" s="5">
        <v>11295561000</v>
      </c>
      <c r="E89" s="5">
        <v>11295561000</v>
      </c>
      <c r="F89" s="5">
        <v>12171672000</v>
      </c>
      <c r="G89" s="5">
        <v>12171672000</v>
      </c>
      <c r="I89" s="5">
        <v>11295561000</v>
      </c>
      <c r="J89" s="5">
        <v>12171672000</v>
      </c>
      <c r="K89" s="5">
        <v>12082450000</v>
      </c>
      <c r="L89" s="5">
        <v>11826429000</v>
      </c>
      <c r="M89" s="5">
        <v>9984845000</v>
      </c>
      <c r="N89" s="5">
        <v>10719051000</v>
      </c>
      <c r="O89" s="5">
        <v>10676284000</v>
      </c>
      <c r="P89" s="5">
        <v>9027708000</v>
      </c>
      <c r="Q89" s="5">
        <v>8052211000</v>
      </c>
      <c r="R89" s="5">
        <v>19899000</v>
      </c>
      <c r="V89" s="5">
        <v>15503000</v>
      </c>
      <c r="W89" s="5">
        <v>15503000</v>
      </c>
      <c r="X89" s="5">
        <v>15503000</v>
      </c>
      <c r="Y89" s="5">
        <v>15503000</v>
      </c>
      <c r="Z89" s="5">
        <v>15503000</v>
      </c>
    </row>
    <row r="90" spans="3:26" ht="15.5" x14ac:dyDescent="0.35">
      <c r="C90" t="s">
        <v>123</v>
      </c>
      <c r="D90" s="5">
        <v>214295472000</v>
      </c>
      <c r="E90" s="5">
        <v>226868916000</v>
      </c>
      <c r="F90" s="5">
        <v>227748200000</v>
      </c>
      <c r="G90" s="5">
        <v>242528769000</v>
      </c>
      <c r="I90" s="5">
        <v>226868916000</v>
      </c>
      <c r="J90" s="5">
        <v>244293812000</v>
      </c>
      <c r="K90" s="5">
        <v>215424188000</v>
      </c>
      <c r="L90" s="5">
        <v>176763280000</v>
      </c>
      <c r="M90" s="5">
        <v>169676389000</v>
      </c>
      <c r="N90" s="5">
        <v>165017567000</v>
      </c>
      <c r="O90" s="5">
        <v>185224604000</v>
      </c>
      <c r="P90" s="5">
        <v>197648509000</v>
      </c>
      <c r="Q90" s="5">
        <v>194271133000</v>
      </c>
      <c r="R90" s="5">
        <v>157996636000</v>
      </c>
      <c r="S90" s="5">
        <v>137179603000</v>
      </c>
      <c r="T90" s="5">
        <v>162394938000</v>
      </c>
      <c r="U90" s="5">
        <v>138075561000</v>
      </c>
      <c r="V90" s="5">
        <v>127627075000</v>
      </c>
      <c r="W90" s="5">
        <v>93510775000</v>
      </c>
      <c r="X90" s="5">
        <v>89810652000</v>
      </c>
      <c r="Y90" s="5">
        <v>70922547000</v>
      </c>
      <c r="Z90" s="5">
        <v>66488553000</v>
      </c>
    </row>
    <row r="91" spans="3:26" ht="15.5" x14ac:dyDescent="0.35">
      <c r="C91" t="s">
        <v>124</v>
      </c>
    </row>
    <row r="92" spans="3:26" ht="15.5" x14ac:dyDescent="0.35">
      <c r="C92" t="s">
        <v>126</v>
      </c>
      <c r="D92" s="5">
        <v>58511250000</v>
      </c>
      <c r="E92" s="5">
        <v>59966163000</v>
      </c>
      <c r="F92" s="5">
        <v>61445324000</v>
      </c>
      <c r="G92" s="5">
        <v>62107281000</v>
      </c>
      <c r="I92" s="5">
        <v>59966163000</v>
      </c>
      <c r="J92" s="5">
        <v>64323292000</v>
      </c>
      <c r="K92" s="5">
        <v>65916918000</v>
      </c>
      <c r="L92" s="5">
        <v>70673921000</v>
      </c>
      <c r="M92" s="5">
        <v>76316668000</v>
      </c>
      <c r="N92" s="5">
        <v>81202340000</v>
      </c>
      <c r="O92" s="5">
        <v>92223792000</v>
      </c>
      <c r="P92" s="5">
        <v>101389693000</v>
      </c>
      <c r="Q92" s="5">
        <v>99056906000</v>
      </c>
      <c r="R92" s="5">
        <v>95417767000</v>
      </c>
      <c r="S92" s="5">
        <v>191538871000</v>
      </c>
      <c r="T92" s="5">
        <v>146496923000</v>
      </c>
      <c r="U92" s="5">
        <v>99484100000</v>
      </c>
      <c r="V92" s="5">
        <v>76678692000</v>
      </c>
      <c r="W92" s="5">
        <v>75648275000</v>
      </c>
      <c r="X92" s="5">
        <v>58457018000</v>
      </c>
      <c r="Y92" s="5">
        <v>60754861000</v>
      </c>
      <c r="Z92" s="5">
        <v>62284809000</v>
      </c>
    </row>
    <row r="93" spans="3:26" ht="15.5" x14ac:dyDescent="0.35">
      <c r="C93" t="s">
        <v>128</v>
      </c>
      <c r="D93" s="5">
        <v>3582414000</v>
      </c>
      <c r="E93" s="5">
        <v>3582414000</v>
      </c>
      <c r="F93" s="5">
        <v>3582414000</v>
      </c>
      <c r="G93" s="5">
        <v>3582414000</v>
      </c>
      <c r="I93" s="5">
        <v>3582414000</v>
      </c>
      <c r="J93" s="5">
        <v>3582414000</v>
      </c>
      <c r="K93" s="5">
        <v>3582414000</v>
      </c>
      <c r="L93" s="5">
        <v>5668431000</v>
      </c>
      <c r="M93" s="5">
        <v>2257414000</v>
      </c>
      <c r="N93" s="5">
        <v>1292414000</v>
      </c>
      <c r="W93" s="5">
        <v>388361000</v>
      </c>
      <c r="X93" s="5">
        <v>282813000</v>
      </c>
      <c r="Y93" s="5">
        <v>64640000</v>
      </c>
      <c r="Z93" s="5">
        <v>84252000</v>
      </c>
    </row>
    <row r="94" spans="3:26" ht="15.5" x14ac:dyDescent="0.35">
      <c r="C94" t="s">
        <v>125</v>
      </c>
      <c r="D94" s="5">
        <v>45479475000</v>
      </c>
      <c r="E94" s="5">
        <v>43756744000</v>
      </c>
      <c r="F94" s="5">
        <v>44756148000</v>
      </c>
      <c r="G94" s="5">
        <v>44717003000</v>
      </c>
      <c r="I94" s="5">
        <v>43756744000</v>
      </c>
      <c r="J94" s="5">
        <v>41892632000</v>
      </c>
      <c r="K94" s="5">
        <v>40788867000</v>
      </c>
      <c r="L94" s="5">
        <v>36790788000</v>
      </c>
      <c r="M94" s="5">
        <v>33338746000</v>
      </c>
      <c r="N94" s="5">
        <v>28801791000</v>
      </c>
      <c r="O94" s="5">
        <v>16818875000</v>
      </c>
      <c r="P94" s="5">
        <v>16390656000</v>
      </c>
      <c r="Q94" s="5">
        <v>15218825000</v>
      </c>
      <c r="R94" s="5">
        <v>15092779000</v>
      </c>
      <c r="S94" s="5">
        <v>8868908000</v>
      </c>
      <c r="T94" s="5">
        <v>8197339000</v>
      </c>
      <c r="U94" s="5">
        <v>7165024000</v>
      </c>
      <c r="V94" s="5">
        <v>5439848000</v>
      </c>
      <c r="W94" s="5">
        <v>4334416000</v>
      </c>
      <c r="X94" s="5">
        <v>3251851000</v>
      </c>
      <c r="Y94" s="5">
        <v>3054656000</v>
      </c>
      <c r="Z94" s="5">
        <v>2635312000</v>
      </c>
    </row>
    <row r="95" spans="3:26" ht="15.5" x14ac:dyDescent="0.35">
      <c r="C95" t="s">
        <v>127</v>
      </c>
      <c r="D95" s="5">
        <v>85096613000</v>
      </c>
      <c r="E95" s="5">
        <v>85465326000</v>
      </c>
      <c r="F95" s="5">
        <v>85834338000</v>
      </c>
      <c r="G95" s="5">
        <v>86203349000</v>
      </c>
      <c r="I95" s="5">
        <v>85465326000</v>
      </c>
      <c r="J95" s="5">
        <v>86941368000</v>
      </c>
      <c r="K95" s="5">
        <v>88414998000</v>
      </c>
      <c r="L95" s="5">
        <v>89889740000</v>
      </c>
      <c r="M95" s="5">
        <v>91365077000</v>
      </c>
      <c r="N95" s="5">
        <v>92555819000</v>
      </c>
      <c r="O95" s="5">
        <v>93588991000</v>
      </c>
      <c r="P95" s="5">
        <v>94618448000</v>
      </c>
      <c r="Q95" s="5">
        <v>80554814000</v>
      </c>
      <c r="R95" s="5">
        <v>62525778000</v>
      </c>
    </row>
    <row r="96" spans="3:26" ht="15.5" x14ac:dyDescent="0.35">
      <c r="C96" t="s">
        <v>130</v>
      </c>
      <c r="D96" s="5">
        <v>217138642000</v>
      </c>
      <c r="E96" s="5">
        <v>216347629000</v>
      </c>
      <c r="F96" s="5">
        <v>204610351000</v>
      </c>
      <c r="G96" s="5">
        <v>205986316000</v>
      </c>
      <c r="I96" s="5">
        <v>216347629000</v>
      </c>
      <c r="J96" s="5">
        <v>206282958000</v>
      </c>
      <c r="K96" s="5">
        <v>205782756000</v>
      </c>
      <c r="L96" s="5">
        <v>203393649000</v>
      </c>
      <c r="M96" s="5">
        <v>203648674000</v>
      </c>
      <c r="N96" s="5">
        <v>204223133000</v>
      </c>
      <c r="O96" s="5">
        <v>228348494000</v>
      </c>
      <c r="P96" s="5">
        <v>223790177000</v>
      </c>
      <c r="Q96" s="5">
        <v>205631017000</v>
      </c>
      <c r="R96" s="5">
        <v>183490029000</v>
      </c>
      <c r="S96" s="5">
        <v>209293867000</v>
      </c>
      <c r="T96" s="5">
        <v>160376481000</v>
      </c>
      <c r="U96" s="5">
        <v>109239403000</v>
      </c>
      <c r="V96" s="5">
        <v>84818928000</v>
      </c>
      <c r="W96" s="5">
        <v>82833296000</v>
      </c>
      <c r="X96" s="5">
        <v>64695638000</v>
      </c>
      <c r="Y96" s="5">
        <v>66827821000</v>
      </c>
      <c r="Z96" s="5">
        <v>68107268000</v>
      </c>
    </row>
    <row r="97" spans="3:26" ht="15.5" x14ac:dyDescent="0.35">
      <c r="C97" t="s">
        <v>131</v>
      </c>
      <c r="D97" s="5">
        <v>431434114000</v>
      </c>
      <c r="E97" s="5">
        <v>443216545000</v>
      </c>
      <c r="F97" s="5">
        <v>432358551000</v>
      </c>
      <c r="G97" s="5">
        <v>448515085000</v>
      </c>
      <c r="I97" s="5">
        <v>443216545000</v>
      </c>
      <c r="J97" s="5">
        <v>450576770000</v>
      </c>
      <c r="K97" s="5">
        <v>421206944000</v>
      </c>
      <c r="L97" s="5">
        <v>380156929000</v>
      </c>
      <c r="M97" s="5">
        <v>373325063000</v>
      </c>
      <c r="N97" s="5">
        <v>369240700000</v>
      </c>
      <c r="O97" s="5">
        <v>413573098000</v>
      </c>
      <c r="P97" s="5">
        <v>421438686000</v>
      </c>
      <c r="Q97" s="5">
        <v>399902150000</v>
      </c>
      <c r="R97" s="5">
        <v>341486665000</v>
      </c>
      <c r="S97" s="5">
        <v>346473470000</v>
      </c>
      <c r="T97" s="5">
        <v>322771419000</v>
      </c>
      <c r="U97" s="5">
        <v>247314964000</v>
      </c>
      <c r="V97" s="5">
        <v>212446003000</v>
      </c>
      <c r="W97" s="5">
        <v>176344071000</v>
      </c>
      <c r="X97" s="5">
        <v>154506290000</v>
      </c>
      <c r="Y97" s="5">
        <v>137750368000</v>
      </c>
      <c r="Z97" s="5">
        <v>134595821000</v>
      </c>
    </row>
    <row r="98" spans="3:26" ht="15.5" x14ac:dyDescent="0.35">
      <c r="C98" t="s">
        <v>132</v>
      </c>
    </row>
    <row r="99" spans="3:26" ht="15.5" x14ac:dyDescent="0.35">
      <c r="C99" t="s">
        <v>133</v>
      </c>
    </row>
    <row r="100" spans="3:26" ht="15.5" x14ac:dyDescent="0.35">
      <c r="C100" t="s">
        <v>134</v>
      </c>
      <c r="D100" s="5">
        <v>111172773000</v>
      </c>
      <c r="E100" s="5">
        <v>113667665000</v>
      </c>
      <c r="F100" s="5">
        <v>114308639000</v>
      </c>
      <c r="G100" s="5">
        <v>125351408000</v>
      </c>
      <c r="I100" s="5">
        <v>113667665000</v>
      </c>
      <c r="J100" s="5">
        <v>117859696000</v>
      </c>
      <c r="K100" s="5">
        <v>144452833000</v>
      </c>
      <c r="L100" s="5">
        <v>118880311000</v>
      </c>
      <c r="M100" s="5">
        <v>101709631000</v>
      </c>
      <c r="N100" s="5">
        <v>90420529000</v>
      </c>
      <c r="O100" s="5">
        <v>82466448000</v>
      </c>
      <c r="P100" s="5">
        <v>81065235000</v>
      </c>
      <c r="Q100" s="5">
        <v>126366031000</v>
      </c>
      <c r="R100" s="5">
        <v>71600611000</v>
      </c>
      <c r="S100" s="5">
        <v>72869808000</v>
      </c>
      <c r="T100" s="5">
        <v>77932193000</v>
      </c>
      <c r="U100" s="5">
        <v>52911874000</v>
      </c>
      <c r="V100" s="5">
        <v>48138736000</v>
      </c>
      <c r="W100" s="5">
        <v>46490996000</v>
      </c>
      <c r="X100" s="5">
        <v>51968644000</v>
      </c>
      <c r="Y100" s="5">
        <v>43243604000</v>
      </c>
      <c r="Z100" s="5">
        <v>44654150000</v>
      </c>
    </row>
    <row r="101" spans="3:26" ht="15.5" x14ac:dyDescent="0.35">
      <c r="C101" t="s">
        <v>135</v>
      </c>
      <c r="D101" s="5">
        <v>15578940000</v>
      </c>
      <c r="E101" s="5">
        <v>15153609000</v>
      </c>
      <c r="F101" s="5">
        <v>15511470000</v>
      </c>
      <c r="G101" s="5">
        <v>22780342000</v>
      </c>
      <c r="I101" s="5">
        <v>15153609000</v>
      </c>
      <c r="J101" s="5">
        <v>23588889000</v>
      </c>
      <c r="K101" s="5">
        <v>29910195000</v>
      </c>
      <c r="L101" s="5">
        <v>36272923000</v>
      </c>
      <c r="M101" s="5">
        <v>30240703000</v>
      </c>
      <c r="N101" s="5">
        <v>37349787000</v>
      </c>
      <c r="O101" s="5">
        <v>45390055000</v>
      </c>
      <c r="P101" s="5">
        <v>39896476000</v>
      </c>
      <c r="Q101" s="5">
        <v>40558444000</v>
      </c>
      <c r="R101" s="5">
        <v>40498073000</v>
      </c>
      <c r="S101" s="5">
        <v>40119144000</v>
      </c>
      <c r="T101" s="5">
        <v>40993658000</v>
      </c>
      <c r="U101" s="5">
        <v>31490708000</v>
      </c>
      <c r="V101" s="5">
        <v>14984577000</v>
      </c>
      <c r="X101" s="5">
        <v>25297514000</v>
      </c>
      <c r="Y101" s="5">
        <v>22989674000</v>
      </c>
      <c r="Z101" s="5">
        <v>13892246000</v>
      </c>
    </row>
    <row r="102" spans="3:26" ht="15.5" x14ac:dyDescent="0.35">
      <c r="C102" t="s">
        <v>136</v>
      </c>
      <c r="W102" s="5">
        <v>6757397000</v>
      </c>
      <c r="X102" s="5">
        <v>5840843000</v>
      </c>
      <c r="Y102" s="5">
        <v>4795731000</v>
      </c>
      <c r="Z102" s="5">
        <v>10238259000</v>
      </c>
    </row>
    <row r="103" spans="3:26" ht="15.5" x14ac:dyDescent="0.35">
      <c r="C103" t="s">
        <v>137</v>
      </c>
      <c r="D103" s="5">
        <v>9719918000</v>
      </c>
      <c r="E103" s="5">
        <v>7232541000</v>
      </c>
      <c r="F103" s="5">
        <v>7694179000</v>
      </c>
      <c r="G103" s="5">
        <v>9786676000</v>
      </c>
      <c r="I103" s="5">
        <v>7232541000</v>
      </c>
      <c r="J103" s="5">
        <v>10206932000</v>
      </c>
      <c r="K103" s="5">
        <v>33343831000</v>
      </c>
      <c r="L103" s="5">
        <v>20721302000</v>
      </c>
      <c r="M103" s="5">
        <v>15725015000</v>
      </c>
      <c r="N103" s="5">
        <v>9935753000</v>
      </c>
      <c r="O103" s="5">
        <v>8224346000</v>
      </c>
      <c r="P103" s="5">
        <v>9300563000</v>
      </c>
      <c r="Q103" s="5">
        <v>16966343000</v>
      </c>
      <c r="R103" s="5">
        <v>10259451000</v>
      </c>
      <c r="S103" s="5">
        <v>15596811000</v>
      </c>
      <c r="T103" s="5">
        <v>20324413000</v>
      </c>
      <c r="U103" s="5">
        <v>6006154000</v>
      </c>
      <c r="V103" s="5">
        <v>11416280000</v>
      </c>
      <c r="W103" s="5">
        <v>6757397000</v>
      </c>
      <c r="X103" s="5">
        <v>5840843000</v>
      </c>
      <c r="Y103" s="5">
        <v>4795731000</v>
      </c>
      <c r="Z103" s="5">
        <v>10238259000</v>
      </c>
    </row>
    <row r="104" spans="3:26" ht="15.5" x14ac:dyDescent="0.35">
      <c r="C104" t="s">
        <v>139</v>
      </c>
      <c r="U104" s="5">
        <v>10000000</v>
      </c>
    </row>
    <row r="105" spans="3:26" ht="15.5" x14ac:dyDescent="0.35">
      <c r="C105" t="s">
        <v>140</v>
      </c>
      <c r="D105" s="5">
        <v>10750749000</v>
      </c>
      <c r="E105" s="5">
        <v>6850749000</v>
      </c>
      <c r="F105" s="5">
        <v>740749000</v>
      </c>
      <c r="G105" s="5">
        <v>740749000</v>
      </c>
      <c r="I105" s="5">
        <v>6850749000</v>
      </c>
      <c r="J105" s="5">
        <v>740749000</v>
      </c>
      <c r="K105" s="5">
        <v>740749000</v>
      </c>
      <c r="L105" s="5">
        <v>7907137000</v>
      </c>
      <c r="M105" s="5">
        <v>6574323000</v>
      </c>
      <c r="N105" s="5">
        <v>7834637000</v>
      </c>
      <c r="Q105" s="5">
        <v>18220403000</v>
      </c>
      <c r="U105" s="5">
        <v>10000000</v>
      </c>
    </row>
    <row r="106" spans="3:26" ht="15.5" x14ac:dyDescent="0.35">
      <c r="C106" t="s">
        <v>142</v>
      </c>
      <c r="D106" s="5">
        <v>17230474000</v>
      </c>
      <c r="E106" s="5">
        <v>22494368000</v>
      </c>
      <c r="F106" s="5">
        <v>26310015000</v>
      </c>
      <c r="G106" s="5">
        <v>23750717000</v>
      </c>
      <c r="I106" s="5">
        <v>22494368000</v>
      </c>
      <c r="J106" s="5">
        <v>26565924000</v>
      </c>
      <c r="K106" s="5">
        <v>31968567000</v>
      </c>
      <c r="L106" s="5">
        <v>25881966000</v>
      </c>
      <c r="M106" s="5">
        <v>23739280000</v>
      </c>
      <c r="N106" s="5">
        <v>17932790000</v>
      </c>
      <c r="O106" s="5">
        <v>8414644000</v>
      </c>
      <c r="P106" s="5">
        <v>10127537000</v>
      </c>
      <c r="Q106" s="5">
        <v>20845150000</v>
      </c>
      <c r="R106" s="5">
        <v>10858725000</v>
      </c>
      <c r="S106" s="5">
        <v>7877302000</v>
      </c>
      <c r="T106" s="5">
        <v>4819866000</v>
      </c>
      <c r="U106" s="5">
        <v>5147943000</v>
      </c>
      <c r="V106" s="5">
        <v>10169731000</v>
      </c>
      <c r="W106" s="5">
        <v>7805004000</v>
      </c>
      <c r="X106" s="5">
        <v>5238325000</v>
      </c>
      <c r="Y106" s="5">
        <v>3698427000</v>
      </c>
      <c r="Z106" s="5">
        <v>5499283000</v>
      </c>
    </row>
    <row r="107" spans="3:26" ht="15.5" x14ac:dyDescent="0.35">
      <c r="C107" t="s">
        <v>138</v>
      </c>
      <c r="D107" s="5">
        <v>20256091000</v>
      </c>
      <c r="E107" s="5">
        <v>23894485000</v>
      </c>
      <c r="F107" s="5">
        <v>22867372000</v>
      </c>
      <c r="G107" s="5">
        <v>28672018000</v>
      </c>
      <c r="I107" s="5">
        <v>23894485000</v>
      </c>
      <c r="J107" s="5">
        <v>23579409000</v>
      </c>
      <c r="K107" s="5">
        <v>25015964000</v>
      </c>
      <c r="L107" s="5">
        <v>15103186000</v>
      </c>
      <c r="M107" s="5">
        <v>10612723000</v>
      </c>
      <c r="N107" s="5">
        <v>6286220000</v>
      </c>
      <c r="O107" s="5">
        <v>5471927000</v>
      </c>
      <c r="P107" s="5">
        <v>7284822000</v>
      </c>
      <c r="Q107" s="5">
        <v>11371865000</v>
      </c>
      <c r="R107" s="5">
        <v>3804139000</v>
      </c>
      <c r="S107" s="5">
        <v>4515725000</v>
      </c>
      <c r="T107" s="5">
        <v>6082567000</v>
      </c>
      <c r="U107" s="5">
        <v>4838064000</v>
      </c>
      <c r="V107" s="5">
        <v>6210622000</v>
      </c>
      <c r="W107" s="5">
        <v>6713826000</v>
      </c>
      <c r="X107" s="5">
        <v>6170953000</v>
      </c>
      <c r="Y107" s="5">
        <v>3981213000</v>
      </c>
      <c r="Z107" s="5">
        <v>5472041000</v>
      </c>
    </row>
    <row r="108" spans="3:26" ht="15.5" x14ac:dyDescent="0.35">
      <c r="C108" t="s">
        <v>143</v>
      </c>
    </row>
    <row r="109" spans="3:26" ht="15.5" x14ac:dyDescent="0.35">
      <c r="C109" t="s">
        <v>144</v>
      </c>
      <c r="D109" s="5">
        <v>39158690000</v>
      </c>
      <c r="E109" s="5">
        <v>41216881000</v>
      </c>
      <c r="F109" s="5">
        <v>42972666000</v>
      </c>
      <c r="G109" s="5">
        <v>48225813000</v>
      </c>
      <c r="I109" s="5">
        <v>41216881000</v>
      </c>
      <c r="J109" s="5">
        <v>48225813000</v>
      </c>
      <c r="K109" s="5">
        <v>25658024000</v>
      </c>
      <c r="L109" s="5">
        <v>29558023000</v>
      </c>
      <c r="M109" s="5">
        <v>29318023000</v>
      </c>
      <c r="N109" s="5">
        <v>35863990000</v>
      </c>
      <c r="O109" s="5">
        <v>32841576000</v>
      </c>
      <c r="P109" s="5">
        <v>38408023000</v>
      </c>
      <c r="Q109" s="5">
        <v>68208023000</v>
      </c>
      <c r="R109" s="5">
        <v>69008023000</v>
      </c>
      <c r="S109" s="5">
        <v>70408023000</v>
      </c>
      <c r="T109" s="5">
        <v>55978212000</v>
      </c>
      <c r="U109" s="5">
        <v>26795432000</v>
      </c>
      <c r="V109" s="5">
        <v>11057166000</v>
      </c>
      <c r="W109" s="5">
        <v>14393166000</v>
      </c>
      <c r="Y109" s="5">
        <v>7939251000</v>
      </c>
      <c r="Z109" s="5">
        <v>7439514000</v>
      </c>
    </row>
    <row r="110" spans="3:26" ht="15.5" x14ac:dyDescent="0.35">
      <c r="C110" t="s">
        <v>146</v>
      </c>
      <c r="D110" s="5">
        <v>7318421000</v>
      </c>
      <c r="E110" s="5">
        <v>7008933000</v>
      </c>
      <c r="F110" s="5">
        <v>6774533000</v>
      </c>
      <c r="G110" s="5">
        <v>3040476000</v>
      </c>
      <c r="I110" s="5">
        <v>7008933000</v>
      </c>
      <c r="J110" s="5">
        <v>6071855000</v>
      </c>
      <c r="K110" s="5">
        <v>3900000000</v>
      </c>
      <c r="L110" s="5">
        <v>2760000000</v>
      </c>
      <c r="M110" s="5">
        <v>6360000000</v>
      </c>
      <c r="N110" s="5">
        <v>645000000</v>
      </c>
      <c r="O110" s="5">
        <v>5900000000</v>
      </c>
      <c r="P110" s="5">
        <v>3850000000</v>
      </c>
      <c r="Q110" s="5">
        <v>1200000000</v>
      </c>
      <c r="R110" s="5">
        <v>1600000000</v>
      </c>
      <c r="S110" s="5">
        <v>1700000000</v>
      </c>
      <c r="T110" s="5">
        <v>3336000000</v>
      </c>
      <c r="U110" s="5">
        <v>3336000000</v>
      </c>
      <c r="V110" s="5">
        <v>3336000000</v>
      </c>
      <c r="W110" s="5">
        <v>11118383000</v>
      </c>
      <c r="Z110" s="5">
        <v>388887000</v>
      </c>
    </row>
    <row r="111" spans="3:26" ht="15.5" x14ac:dyDescent="0.35">
      <c r="C111" t="s">
        <v>147</v>
      </c>
      <c r="D111" s="5">
        <v>69926547000</v>
      </c>
      <c r="E111" s="5">
        <v>73761391000</v>
      </c>
      <c r="F111" s="5">
        <v>74469515000</v>
      </c>
      <c r="G111" s="5">
        <v>81059557000</v>
      </c>
      <c r="I111" s="5">
        <v>73761391000</v>
      </c>
      <c r="J111" s="5">
        <v>83502581000</v>
      </c>
      <c r="K111" s="5">
        <v>67180891000</v>
      </c>
      <c r="L111" s="5">
        <v>70545081000</v>
      </c>
      <c r="M111" s="5">
        <v>79712029000</v>
      </c>
      <c r="N111" s="5">
        <v>90908653000</v>
      </c>
      <c r="O111" s="5">
        <v>69707507000</v>
      </c>
      <c r="P111" s="5">
        <v>81861529000</v>
      </c>
      <c r="Q111" s="5">
        <v>117659072000</v>
      </c>
      <c r="R111" s="5">
        <v>132072481000</v>
      </c>
      <c r="S111" s="5">
        <v>122226772000</v>
      </c>
      <c r="T111" s="5">
        <v>106434956000</v>
      </c>
      <c r="U111" s="5">
        <v>70996385000</v>
      </c>
      <c r="V111" s="5">
        <v>47531826000</v>
      </c>
      <c r="W111" s="5">
        <v>42720327000</v>
      </c>
      <c r="X111" s="5">
        <v>25784352000</v>
      </c>
      <c r="Y111" s="5">
        <v>23105675000</v>
      </c>
      <c r="Z111" s="5">
        <v>19984790000</v>
      </c>
    </row>
    <row r="112" spans="3:26" ht="15.5" x14ac:dyDescent="0.35">
      <c r="C112" t="s">
        <v>148</v>
      </c>
      <c r="D112" s="5">
        <v>69926547000</v>
      </c>
      <c r="E112" s="5">
        <v>73761391000</v>
      </c>
      <c r="F112" s="5">
        <v>74469515000</v>
      </c>
      <c r="G112" s="5">
        <v>81059557000</v>
      </c>
      <c r="I112" s="5">
        <v>73761391000</v>
      </c>
      <c r="J112" s="5">
        <v>83502581000</v>
      </c>
      <c r="K112" s="5">
        <v>67180891000</v>
      </c>
      <c r="L112" s="5">
        <v>70545081000</v>
      </c>
      <c r="M112" s="5">
        <v>79712029000</v>
      </c>
      <c r="N112" s="5">
        <v>90908653000</v>
      </c>
      <c r="O112" s="5">
        <v>69707507000</v>
      </c>
      <c r="P112" s="5">
        <v>81861529000</v>
      </c>
      <c r="Q112" s="5">
        <v>117659072000</v>
      </c>
      <c r="R112" s="5">
        <v>132072481000</v>
      </c>
      <c r="S112" s="5">
        <v>122226772000</v>
      </c>
      <c r="T112" s="5">
        <v>106434956000</v>
      </c>
      <c r="U112" s="5">
        <v>70996385000</v>
      </c>
      <c r="V112" s="5">
        <v>47531826000</v>
      </c>
      <c r="W112" s="5">
        <v>42720327000</v>
      </c>
      <c r="X112" s="5">
        <v>25784352000</v>
      </c>
      <c r="Y112" s="5">
        <v>23105675000</v>
      </c>
      <c r="Z112" s="5">
        <v>19984790000</v>
      </c>
    </row>
    <row r="113" spans="3:26" ht="15.5" x14ac:dyDescent="0.35">
      <c r="C113" t="s">
        <v>150</v>
      </c>
    </row>
    <row r="114" spans="3:26" ht="15.5" x14ac:dyDescent="0.35">
      <c r="C114" t="s">
        <v>151</v>
      </c>
      <c r="D114" s="5">
        <v>39158690000</v>
      </c>
      <c r="E114" s="5">
        <v>41216881000</v>
      </c>
      <c r="F114" s="5">
        <v>42972666000</v>
      </c>
      <c r="G114" s="5">
        <v>48225813000</v>
      </c>
      <c r="I114" s="5">
        <v>41216881000</v>
      </c>
      <c r="J114" s="5">
        <v>48225813000</v>
      </c>
      <c r="K114" s="5">
        <v>25658024000</v>
      </c>
      <c r="L114" s="5">
        <v>29558023000</v>
      </c>
      <c r="M114" s="5">
        <v>29318023000</v>
      </c>
      <c r="N114" s="5">
        <v>35863990000</v>
      </c>
      <c r="O114" s="5">
        <v>32841576000</v>
      </c>
      <c r="P114" s="5">
        <v>38408023000</v>
      </c>
      <c r="Q114" s="5">
        <v>68208023000</v>
      </c>
      <c r="R114" s="5">
        <v>69008023000</v>
      </c>
      <c r="S114" s="5">
        <v>70408023000</v>
      </c>
      <c r="T114" s="5">
        <v>55978212000</v>
      </c>
      <c r="U114" s="5">
        <v>26795432000</v>
      </c>
      <c r="V114" s="5">
        <v>11057166000</v>
      </c>
      <c r="W114" s="5">
        <v>14393166000</v>
      </c>
      <c r="Y114" s="5">
        <v>7939251000</v>
      </c>
      <c r="Z114" s="5">
        <v>7439514000</v>
      </c>
    </row>
    <row r="115" spans="3:26" ht="15.5" x14ac:dyDescent="0.35">
      <c r="C115" t="s">
        <v>800</v>
      </c>
    </row>
    <row r="116" spans="3:26" ht="15.5" x14ac:dyDescent="0.35">
      <c r="C116" t="s">
        <v>1364</v>
      </c>
      <c r="D116" s="5">
        <v>7880417000</v>
      </c>
      <c r="E116" s="5">
        <v>8380417000</v>
      </c>
      <c r="F116" s="5">
        <v>8880417000</v>
      </c>
      <c r="G116" s="5">
        <v>9380417000</v>
      </c>
      <c r="I116" s="5">
        <v>8380417000</v>
      </c>
      <c r="J116" s="5">
        <v>10380417000</v>
      </c>
      <c r="K116" s="5">
        <v>15647942000</v>
      </c>
      <c r="L116" s="5">
        <v>13712132000</v>
      </c>
      <c r="M116" s="5">
        <v>19966911000</v>
      </c>
      <c r="N116" s="5">
        <v>23080483000</v>
      </c>
      <c r="O116" s="5">
        <v>6095726000</v>
      </c>
      <c r="P116" s="5">
        <v>9387716000</v>
      </c>
      <c r="Q116" s="5">
        <v>14612764000</v>
      </c>
      <c r="R116" s="5">
        <v>26421768000</v>
      </c>
      <c r="S116" s="5">
        <v>19935191000</v>
      </c>
      <c r="T116" s="5">
        <v>10835191000</v>
      </c>
      <c r="U116" s="5">
        <v>9203855000</v>
      </c>
      <c r="V116" s="5">
        <v>8916607000</v>
      </c>
      <c r="W116" s="5">
        <v>8597833000</v>
      </c>
      <c r="X116" s="5">
        <v>8264484000</v>
      </c>
    </row>
    <row r="117" spans="3:26" ht="15.5" x14ac:dyDescent="0.35">
      <c r="C117" t="s">
        <v>149</v>
      </c>
      <c r="N117" s="5">
        <v>588555000</v>
      </c>
      <c r="O117" s="5">
        <v>497399000</v>
      </c>
      <c r="P117" s="5">
        <v>406403000</v>
      </c>
      <c r="Q117" s="5">
        <v>418819000</v>
      </c>
      <c r="R117" s="5">
        <v>292600000</v>
      </c>
      <c r="S117" s="5">
        <v>292600000</v>
      </c>
      <c r="T117" s="5">
        <v>292600000</v>
      </c>
      <c r="U117" s="5">
        <v>132906000</v>
      </c>
      <c r="W117" s="5">
        <v>133049000</v>
      </c>
      <c r="X117" s="5">
        <v>1915402000</v>
      </c>
      <c r="Y117" s="5">
        <v>2478745000</v>
      </c>
      <c r="Z117" s="5">
        <v>2548836000</v>
      </c>
    </row>
    <row r="118" spans="3:26" ht="15.5" x14ac:dyDescent="0.35">
      <c r="C118" t="s">
        <v>152</v>
      </c>
      <c r="D118" s="5">
        <v>181099320000</v>
      </c>
      <c r="E118" s="5">
        <v>187429056000</v>
      </c>
      <c r="F118" s="5">
        <v>188778154000</v>
      </c>
      <c r="G118" s="5">
        <v>206410965000</v>
      </c>
      <c r="I118" s="5">
        <v>187429056000</v>
      </c>
      <c r="J118" s="5">
        <v>201362277000</v>
      </c>
      <c r="K118" s="5">
        <v>211633724000</v>
      </c>
      <c r="L118" s="5">
        <v>189425392000</v>
      </c>
      <c r="M118" s="5">
        <v>181421660000</v>
      </c>
      <c r="N118" s="5">
        <v>181329182000</v>
      </c>
      <c r="O118" s="5">
        <v>152173955000</v>
      </c>
      <c r="P118" s="5">
        <v>162926764000</v>
      </c>
      <c r="Q118" s="5">
        <v>244025103000</v>
      </c>
      <c r="R118" s="5">
        <v>203673092000</v>
      </c>
      <c r="S118" s="5">
        <v>195096580000</v>
      </c>
      <c r="T118" s="5">
        <v>184367149000</v>
      </c>
      <c r="U118" s="5">
        <v>123908259000</v>
      </c>
      <c r="V118" s="5">
        <v>95670562000</v>
      </c>
      <c r="W118" s="5">
        <v>89211323000</v>
      </c>
      <c r="X118" s="5">
        <v>77752996000</v>
      </c>
      <c r="Y118" s="5">
        <v>66349279000</v>
      </c>
      <c r="Z118" s="5">
        <v>64638940000</v>
      </c>
    </row>
    <row r="119" spans="3:26" ht="15.5" x14ac:dyDescent="0.35">
      <c r="C119" t="s">
        <v>153</v>
      </c>
    </row>
    <row r="120" spans="3:26" ht="15.5" x14ac:dyDescent="0.35">
      <c r="C120" t="s">
        <v>154</v>
      </c>
      <c r="D120" s="5">
        <v>105833325000</v>
      </c>
      <c r="E120" s="5">
        <v>105833325000</v>
      </c>
      <c r="F120" s="5">
        <v>105833325000</v>
      </c>
      <c r="G120" s="5">
        <v>105833325000</v>
      </c>
      <c r="I120" s="5">
        <v>105833325000</v>
      </c>
      <c r="J120" s="5">
        <v>105833325000</v>
      </c>
      <c r="K120" s="5">
        <v>105833325000</v>
      </c>
      <c r="L120" s="5">
        <v>105833325000</v>
      </c>
      <c r="M120" s="5">
        <v>105833325000</v>
      </c>
      <c r="N120" s="5">
        <v>105833325000</v>
      </c>
      <c r="O120" s="5">
        <v>105833325000</v>
      </c>
      <c r="P120" s="5">
        <v>105833325000</v>
      </c>
      <c r="Q120" s="5">
        <v>72500000000</v>
      </c>
      <c r="R120" s="5">
        <v>72500000000</v>
      </c>
      <c r="S120" s="5">
        <v>72500000000</v>
      </c>
      <c r="T120" s="5">
        <v>72500000000</v>
      </c>
      <c r="U120" s="5">
        <v>72500000000</v>
      </c>
      <c r="V120" s="5">
        <v>72500000000</v>
      </c>
      <c r="W120" s="5">
        <v>72500000000</v>
      </c>
      <c r="X120" s="5">
        <v>72500000000</v>
      </c>
      <c r="Y120" s="5">
        <v>72500000000</v>
      </c>
      <c r="Z120" s="5">
        <v>72500000000</v>
      </c>
    </row>
    <row r="121" spans="3:26" ht="15.5" x14ac:dyDescent="0.35">
      <c r="C121" t="s">
        <v>155</v>
      </c>
      <c r="D121" s="5">
        <v>154608858000</v>
      </c>
      <c r="E121" s="5">
        <v>154608858000</v>
      </c>
      <c r="F121" s="5">
        <v>154608858000</v>
      </c>
      <c r="G121" s="5">
        <v>154608858000</v>
      </c>
      <c r="I121" s="5">
        <v>154608858000</v>
      </c>
      <c r="J121" s="5">
        <v>154608858000</v>
      </c>
      <c r="K121" s="5">
        <v>123432102000</v>
      </c>
      <c r="L121" s="5">
        <v>109017459000</v>
      </c>
      <c r="M121" s="5">
        <v>109017459000</v>
      </c>
      <c r="N121" s="5">
        <v>109017459000</v>
      </c>
      <c r="O121" s="5">
        <v>86848246000</v>
      </c>
      <c r="P121" s="5">
        <v>86848246000</v>
      </c>
      <c r="Q121" s="5">
        <v>22089298000</v>
      </c>
      <c r="R121" s="5">
        <v>22089298000</v>
      </c>
      <c r="S121" s="5">
        <v>22089298000</v>
      </c>
      <c r="T121" s="5">
        <v>22089298000</v>
      </c>
      <c r="U121" s="5">
        <v>22089298000</v>
      </c>
      <c r="V121" s="5">
        <v>22073795000</v>
      </c>
      <c r="W121" s="5">
        <v>22073795000</v>
      </c>
      <c r="X121" s="5">
        <v>22073795000</v>
      </c>
      <c r="Y121" s="5">
        <v>22073795000</v>
      </c>
      <c r="Z121" s="5">
        <v>22073795000</v>
      </c>
    </row>
    <row r="122" spans="3:26" ht="15.5" x14ac:dyDescent="0.35">
      <c r="C122" t="s">
        <v>156</v>
      </c>
      <c r="D122" s="5">
        <v>-36523413000</v>
      </c>
      <c r="E122" s="5">
        <v>-31902842000</v>
      </c>
      <c r="F122" s="5">
        <v>-39931597000</v>
      </c>
      <c r="G122" s="5">
        <v>-41305409000</v>
      </c>
      <c r="I122" s="5">
        <v>-31902842000</v>
      </c>
      <c r="J122" s="5">
        <v>-34691112000</v>
      </c>
      <c r="K122" s="5">
        <v>-42636262000</v>
      </c>
      <c r="L122" s="5">
        <v>-41986246000</v>
      </c>
      <c r="M122" s="5">
        <v>-38607740000</v>
      </c>
      <c r="N122" s="5">
        <v>-43374635000</v>
      </c>
      <c r="O122" s="5">
        <v>43048809000</v>
      </c>
      <c r="P122" s="5">
        <v>41943297000</v>
      </c>
      <c r="Q122" s="5">
        <v>38518866000</v>
      </c>
      <c r="R122" s="5">
        <v>43204376000</v>
      </c>
      <c r="S122" s="5">
        <v>56787593000</v>
      </c>
      <c r="T122" s="5">
        <v>43814972000</v>
      </c>
      <c r="U122" s="5">
        <v>28817407000</v>
      </c>
      <c r="V122" s="5">
        <v>22186143000</v>
      </c>
      <c r="W122" s="5">
        <v>-7456550000</v>
      </c>
      <c r="X122" s="5">
        <v>-17836004000</v>
      </c>
      <c r="Y122" s="5">
        <v>-23188209000</v>
      </c>
      <c r="Z122" s="5">
        <v>-24632417000</v>
      </c>
    </row>
    <row r="123" spans="3:26" ht="15.5" x14ac:dyDescent="0.35">
      <c r="C123" t="s">
        <v>157</v>
      </c>
      <c r="D123" s="5">
        <v>1800000000</v>
      </c>
      <c r="E123" s="5">
        <v>1800000000</v>
      </c>
      <c r="F123" s="5">
        <v>1800000000</v>
      </c>
      <c r="G123" s="5">
        <v>1700000000</v>
      </c>
      <c r="I123" s="5">
        <v>1800000000</v>
      </c>
      <c r="J123" s="5">
        <v>1700000000</v>
      </c>
      <c r="K123" s="5">
        <v>1600000000</v>
      </c>
      <c r="L123" s="5">
        <v>1600000000</v>
      </c>
      <c r="M123" s="5">
        <v>1500000000</v>
      </c>
      <c r="N123" s="5">
        <v>1500000000</v>
      </c>
      <c r="O123" s="5">
        <v>1400000000</v>
      </c>
      <c r="P123" s="5">
        <v>1300000000</v>
      </c>
      <c r="Q123" s="5">
        <v>1200000000</v>
      </c>
      <c r="R123" s="5">
        <v>1200000000</v>
      </c>
      <c r="S123" s="5">
        <v>1200000000</v>
      </c>
      <c r="T123" s="5">
        <v>1100000000</v>
      </c>
      <c r="U123" s="5">
        <v>1000000000</v>
      </c>
    </row>
    <row r="124" spans="3:26" ht="15.5" x14ac:dyDescent="0.35">
      <c r="C124" t="s">
        <v>158</v>
      </c>
      <c r="D124" s="5">
        <v>-38323413000</v>
      </c>
      <c r="E124" s="5">
        <v>-33702842000</v>
      </c>
      <c r="F124" s="5">
        <v>-41731597000</v>
      </c>
      <c r="G124" s="5">
        <v>-43005409000</v>
      </c>
      <c r="I124" s="5">
        <v>-33702842000</v>
      </c>
      <c r="J124" s="5">
        <v>-36391112000</v>
      </c>
      <c r="K124" s="5">
        <v>-44236262000</v>
      </c>
      <c r="L124" s="5">
        <v>-43586246000</v>
      </c>
      <c r="M124" s="5">
        <v>-40107740000</v>
      </c>
      <c r="N124" s="5">
        <v>-44874635000</v>
      </c>
      <c r="O124" s="5">
        <v>41648809000</v>
      </c>
      <c r="P124" s="5">
        <v>40643297000</v>
      </c>
      <c r="Q124" s="5">
        <v>37318866000</v>
      </c>
      <c r="R124" s="5">
        <v>42004376000</v>
      </c>
      <c r="S124" s="5">
        <v>55587593000</v>
      </c>
      <c r="T124" s="5">
        <v>42714972000</v>
      </c>
      <c r="U124" s="5">
        <v>27817407000</v>
      </c>
      <c r="W124" s="5">
        <v>-7456550000</v>
      </c>
      <c r="X124" s="5">
        <v>-17836004000</v>
      </c>
    </row>
    <row r="125" spans="3:26" ht="15.5" x14ac:dyDescent="0.35">
      <c r="C125" t="s">
        <v>159</v>
      </c>
      <c r="D125" s="5">
        <v>-36523413000</v>
      </c>
      <c r="E125" s="5">
        <v>-31902842000</v>
      </c>
      <c r="F125" s="5">
        <v>-39931597000</v>
      </c>
      <c r="G125" s="5">
        <v>-41305409000</v>
      </c>
      <c r="I125" s="5">
        <v>-31902842000</v>
      </c>
      <c r="J125" s="5">
        <v>-34691112000</v>
      </c>
      <c r="K125" s="5">
        <v>-42636262000</v>
      </c>
      <c r="L125" s="5">
        <v>-41986246000</v>
      </c>
      <c r="M125" s="5">
        <v>-38607740000</v>
      </c>
      <c r="N125" s="5">
        <v>-43374635000</v>
      </c>
      <c r="O125" s="5">
        <v>43048809000</v>
      </c>
      <c r="P125" s="5">
        <v>41943297000</v>
      </c>
      <c r="Q125" s="5">
        <v>38518866000</v>
      </c>
      <c r="R125" s="5">
        <v>43204376000</v>
      </c>
      <c r="S125" s="5">
        <v>56787593000</v>
      </c>
      <c r="T125" s="5">
        <v>43814972000</v>
      </c>
      <c r="U125" s="5">
        <v>28817407000</v>
      </c>
      <c r="V125" s="5">
        <v>22186143000</v>
      </c>
      <c r="W125" s="5">
        <v>-7456550000</v>
      </c>
      <c r="X125" s="5">
        <v>-17836004000</v>
      </c>
      <c r="Y125" s="5">
        <v>-23188209000</v>
      </c>
      <c r="Z125" s="5">
        <v>-24632417000</v>
      </c>
    </row>
    <row r="126" spans="3:26" ht="15.5" x14ac:dyDescent="0.35">
      <c r="C126" t="s">
        <v>160</v>
      </c>
      <c r="D126" s="5">
        <v>15120463000</v>
      </c>
      <c r="E126" s="5">
        <v>15952587000</v>
      </c>
      <c r="F126" s="5">
        <v>10898139000</v>
      </c>
      <c r="G126" s="5">
        <v>10795674000</v>
      </c>
      <c r="I126" s="5">
        <v>15952587000</v>
      </c>
      <c r="J126" s="5">
        <v>11291750000</v>
      </c>
      <c r="K126" s="5">
        <v>10861605000</v>
      </c>
      <c r="L126" s="5">
        <v>6040570000</v>
      </c>
      <c r="M126" s="5">
        <v>5675514000</v>
      </c>
      <c r="N126" s="5">
        <v>5716318000</v>
      </c>
      <c r="O126" s="5">
        <v>14992479000</v>
      </c>
      <c r="P126" s="5">
        <v>14859348000</v>
      </c>
      <c r="Q126" s="5">
        <v>14716672000</v>
      </c>
    </row>
    <row r="127" spans="3:26" ht="15.5" x14ac:dyDescent="0.35">
      <c r="C127" t="s">
        <v>9</v>
      </c>
      <c r="D127" s="5">
        <v>250334794000</v>
      </c>
      <c r="E127" s="5">
        <v>255787489000</v>
      </c>
      <c r="F127" s="5">
        <v>243580397000</v>
      </c>
      <c r="G127" s="5">
        <v>242104120000</v>
      </c>
      <c r="I127" s="5">
        <v>255787489000</v>
      </c>
      <c r="J127" s="5">
        <v>249214493000</v>
      </c>
      <c r="K127" s="5">
        <v>209573220000</v>
      </c>
      <c r="L127" s="5">
        <v>190731537000</v>
      </c>
      <c r="M127" s="5">
        <v>191903403000</v>
      </c>
      <c r="N127" s="5">
        <v>187911518000</v>
      </c>
      <c r="O127" s="5">
        <v>261399143000</v>
      </c>
      <c r="P127" s="5">
        <v>258511924000</v>
      </c>
      <c r="Q127" s="5">
        <v>155877047000</v>
      </c>
      <c r="R127" s="5">
        <v>137813573000</v>
      </c>
      <c r="S127" s="5">
        <v>151376891000</v>
      </c>
      <c r="T127" s="5">
        <v>138404270000</v>
      </c>
      <c r="U127" s="5">
        <v>123406705000</v>
      </c>
      <c r="V127" s="5">
        <v>116775441000</v>
      </c>
      <c r="W127" s="5">
        <v>87132748000</v>
      </c>
      <c r="X127" s="5">
        <v>76753294000</v>
      </c>
      <c r="Y127" s="5">
        <v>71401089000</v>
      </c>
      <c r="Z127" s="5">
        <v>69956881000</v>
      </c>
    </row>
    <row r="128" spans="3:26" ht="15.5" x14ac:dyDescent="0.35">
      <c r="C128" t="s">
        <v>161</v>
      </c>
      <c r="D128" s="5">
        <v>431434114000</v>
      </c>
      <c r="E128" s="5">
        <v>443216545000</v>
      </c>
      <c r="F128" s="5">
        <v>432358551000</v>
      </c>
      <c r="G128" s="5">
        <v>448515085000</v>
      </c>
      <c r="I128" s="5">
        <v>443216545000</v>
      </c>
      <c r="J128" s="5">
        <v>450576770000</v>
      </c>
      <c r="K128" s="5">
        <v>421206944000</v>
      </c>
      <c r="L128" s="5">
        <v>380156929000</v>
      </c>
      <c r="M128" s="5">
        <v>373325063000</v>
      </c>
      <c r="N128" s="5">
        <v>369240700000</v>
      </c>
      <c r="O128" s="5">
        <v>413573098000</v>
      </c>
      <c r="P128" s="5">
        <v>421438688000</v>
      </c>
      <c r="Q128" s="5">
        <v>399902150000</v>
      </c>
      <c r="R128" s="5">
        <v>341486665000</v>
      </c>
      <c r="S128" s="5">
        <v>346473471000</v>
      </c>
      <c r="T128" s="5">
        <v>322771419000</v>
      </c>
      <c r="U128" s="5">
        <v>247314964000</v>
      </c>
      <c r="V128" s="5">
        <v>212446003000</v>
      </c>
      <c r="W128" s="5">
        <v>176344071000</v>
      </c>
      <c r="X128" s="5">
        <v>154506290000</v>
      </c>
      <c r="Y128" s="5">
        <v>137750368000</v>
      </c>
      <c r="Z128" s="5">
        <v>134595821000</v>
      </c>
    </row>
    <row r="129" spans="2:26" ht="15.5" x14ac:dyDescent="0.35">
      <c r="C129" t="s">
        <v>162</v>
      </c>
      <c r="D129" s="5">
        <v>1058333250</v>
      </c>
      <c r="E129" s="5">
        <v>1058333250</v>
      </c>
      <c r="F129" s="5">
        <v>1058333250</v>
      </c>
      <c r="G129" s="5">
        <v>1058333250</v>
      </c>
      <c r="I129" s="5">
        <v>1058333250</v>
      </c>
      <c r="J129" s="5">
        <v>1058333250</v>
      </c>
      <c r="K129" s="5">
        <v>1058333250</v>
      </c>
      <c r="L129" s="5">
        <v>1058333250</v>
      </c>
      <c r="M129" s="5">
        <v>1058333250</v>
      </c>
      <c r="N129" s="5">
        <v>1058333250</v>
      </c>
      <c r="O129" s="5">
        <v>1058333250</v>
      </c>
      <c r="P129" s="5">
        <v>1058333250</v>
      </c>
      <c r="Q129" s="5">
        <v>725000000</v>
      </c>
      <c r="R129" s="5">
        <v>725000000</v>
      </c>
      <c r="S129" s="5">
        <v>725000000</v>
      </c>
      <c r="T129" s="5">
        <v>725000000</v>
      </c>
      <c r="U129" s="5">
        <v>725000000</v>
      </c>
      <c r="V129" s="5">
        <v>725000000</v>
      </c>
      <c r="W129" s="5">
        <v>725000000</v>
      </c>
      <c r="X129" s="5">
        <v>725000000</v>
      </c>
      <c r="Y129" s="5">
        <v>725000000</v>
      </c>
      <c r="Z129" s="5">
        <v>725000000</v>
      </c>
    </row>
    <row r="131" spans="2:26" ht="15.5" x14ac:dyDescent="0.35">
      <c r="B131" t="s">
        <v>163</v>
      </c>
      <c r="C131" t="s">
        <v>164</v>
      </c>
      <c r="D131" s="5">
        <v>-10946809000</v>
      </c>
      <c r="E131" s="5">
        <v>-627758000</v>
      </c>
      <c r="F131" s="5">
        <v>-186757000</v>
      </c>
      <c r="G131" s="5">
        <v>-8248873000</v>
      </c>
      <c r="I131" s="5">
        <v>-8954219000</v>
      </c>
      <c r="J131" s="5">
        <v>-3963724000</v>
      </c>
      <c r="K131" s="5">
        <v>-1837787000</v>
      </c>
      <c r="L131" s="5">
        <v>-5593929000</v>
      </c>
      <c r="M131" s="5">
        <v>16814063000</v>
      </c>
      <c r="N131" s="5">
        <v>40842771000</v>
      </c>
      <c r="O131" s="5">
        <v>17185959000</v>
      </c>
      <c r="P131" s="5">
        <v>-51859685000</v>
      </c>
      <c r="Q131" s="5">
        <v>-5882110000</v>
      </c>
      <c r="R131" s="5">
        <v>-4204988000</v>
      </c>
      <c r="S131" s="5">
        <v>4423461000</v>
      </c>
      <c r="T131" s="5">
        <v>7862777000</v>
      </c>
      <c r="U131" s="5">
        <v>6581965000</v>
      </c>
      <c r="V131" s="5">
        <v>-5427890000</v>
      </c>
      <c r="W131" s="5">
        <v>11379003000</v>
      </c>
      <c r="X131" s="5">
        <v>20936266000</v>
      </c>
      <c r="Y131" s="5">
        <v>-4311935000</v>
      </c>
      <c r="Z131" s="5">
        <v>9275733000</v>
      </c>
    </row>
    <row r="132" spans="2:26" ht="15.5" x14ac:dyDescent="0.35">
      <c r="C132" t="s">
        <v>347</v>
      </c>
      <c r="D132" s="5">
        <v>54552350000</v>
      </c>
      <c r="E132" s="5">
        <v>80126157000</v>
      </c>
      <c r="F132" s="5">
        <v>58086471000</v>
      </c>
      <c r="G132" s="5">
        <v>33037456000</v>
      </c>
      <c r="I132" s="5">
        <v>236663981000</v>
      </c>
      <c r="J132" s="5">
        <v>248965141000</v>
      </c>
      <c r="K132" s="5">
        <v>242730376000</v>
      </c>
      <c r="L132" s="5">
        <v>225132545000</v>
      </c>
      <c r="M132" s="5">
        <v>193725715000</v>
      </c>
      <c r="N132" s="5">
        <v>200058347000</v>
      </c>
      <c r="O132" s="5">
        <v>311426523000</v>
      </c>
      <c r="P132" s="5">
        <v>253207354000</v>
      </c>
      <c r="Q132" s="5">
        <v>279716203000</v>
      </c>
      <c r="R132" s="5">
        <v>342592918000</v>
      </c>
      <c r="S132" s="5">
        <v>244677431000</v>
      </c>
      <c r="T132" s="5">
        <v>362581027000</v>
      </c>
      <c r="U132" s="5">
        <v>331304762000</v>
      </c>
      <c r="V132" s="5">
        <v>231420679000</v>
      </c>
      <c r="W132" s="5">
        <v>218546402000</v>
      </c>
      <c r="X132" s="5">
        <v>196962290000</v>
      </c>
      <c r="Y132" s="5">
        <v>181040760000</v>
      </c>
      <c r="Z132" s="5">
        <v>183748514000</v>
      </c>
    </row>
    <row r="133" spans="2:26" ht="15.5" x14ac:dyDescent="0.35">
      <c r="C133" t="s">
        <v>1365</v>
      </c>
      <c r="D133" s="5">
        <v>203021000</v>
      </c>
      <c r="E133" s="5">
        <v>-2193681000</v>
      </c>
      <c r="F133" s="5">
        <v>2888994000</v>
      </c>
      <c r="G133" s="5">
        <v>151878000</v>
      </c>
      <c r="I133" s="5">
        <v>847191000</v>
      </c>
      <c r="J133" s="5">
        <v>1143025000</v>
      </c>
      <c r="K133" s="5">
        <v>838068000</v>
      </c>
      <c r="L133" s="5">
        <v>1041594000</v>
      </c>
      <c r="M133" s="5">
        <v>1563098000</v>
      </c>
      <c r="N133" s="5">
        <v>1008757000</v>
      </c>
      <c r="O133" s="5">
        <v>3074481000</v>
      </c>
      <c r="P133" s="5">
        <v>1600619000</v>
      </c>
      <c r="Q133" s="5">
        <v>1491822000</v>
      </c>
      <c r="R133" s="5">
        <v>1299879000</v>
      </c>
      <c r="S133" s="5">
        <v>1683248000</v>
      </c>
      <c r="T133" s="5">
        <v>1381255000</v>
      </c>
      <c r="U133" s="5">
        <v>1080609000</v>
      </c>
      <c r="V133" s="5">
        <v>1118379000</v>
      </c>
      <c r="W133" s="5">
        <v>1028419000</v>
      </c>
      <c r="X133" s="5">
        <v>718375000</v>
      </c>
      <c r="Y133" s="5">
        <v>1003871000</v>
      </c>
      <c r="Z133" s="5">
        <v>1066958000</v>
      </c>
    </row>
    <row r="134" spans="2:26" ht="15.5" x14ac:dyDescent="0.35">
      <c r="C134" t="s">
        <v>476</v>
      </c>
      <c r="D134" s="5">
        <v>-33898976000</v>
      </c>
      <c r="E134" s="5">
        <v>-74244500000</v>
      </c>
      <c r="F134" s="5">
        <v>-57572034000</v>
      </c>
      <c r="G134" s="5">
        <v>-40005333000</v>
      </c>
      <c r="I134" s="5">
        <v>-229460168000</v>
      </c>
      <c r="J134" s="5">
        <v>-245519741000</v>
      </c>
      <c r="K134" s="5">
        <v>-234851655000</v>
      </c>
      <c r="L134" s="5">
        <v>-223725463000</v>
      </c>
      <c r="M134" s="5">
        <v>-170949435000</v>
      </c>
      <c r="N134" s="5">
        <v>-151076111000</v>
      </c>
      <c r="O134" s="5">
        <v>-281637586000</v>
      </c>
      <c r="P134" s="5">
        <v>-274694033000</v>
      </c>
      <c r="Q134" s="5">
        <v>-277749276000</v>
      </c>
      <c r="R134" s="5">
        <v>-334647378000</v>
      </c>
      <c r="S134" s="5">
        <v>-230257824000</v>
      </c>
      <c r="T134" s="5">
        <v>-345579179000</v>
      </c>
      <c r="U134" s="5">
        <v>-317378036000</v>
      </c>
      <c r="V134" s="5">
        <v>-228094669000</v>
      </c>
      <c r="W134" s="5">
        <v>-202426725000</v>
      </c>
      <c r="X134" s="5">
        <v>-121630692000</v>
      </c>
      <c r="Y134" s="5">
        <v>-138909966000</v>
      </c>
      <c r="Z134" s="5">
        <v>-118487388000</v>
      </c>
    </row>
    <row r="135" spans="2:26" ht="15.5" x14ac:dyDescent="0.35">
      <c r="C135" t="s">
        <v>687</v>
      </c>
      <c r="D135" s="5">
        <v>-24317156000</v>
      </c>
    </row>
    <row r="136" spans="2:26" ht="15.5" x14ac:dyDescent="0.35">
      <c r="C136" t="s">
        <v>438</v>
      </c>
      <c r="X136" s="5">
        <v>-52651610000</v>
      </c>
      <c r="Y136" s="5">
        <v>-43330303000</v>
      </c>
      <c r="Z136" s="5">
        <v>-48766329000</v>
      </c>
    </row>
    <row r="137" spans="2:26" ht="15.5" x14ac:dyDescent="0.35">
      <c r="C137" t="s">
        <v>388</v>
      </c>
      <c r="D137" s="5">
        <v>-1348092000</v>
      </c>
      <c r="E137" s="5">
        <v>-1863489000</v>
      </c>
      <c r="F137" s="5">
        <v>-1436132000</v>
      </c>
      <c r="G137" s="5">
        <v>-1568626000</v>
      </c>
      <c r="I137" s="5">
        <v>-6296016000</v>
      </c>
      <c r="J137" s="5">
        <v>-7249403000</v>
      </c>
      <c r="K137" s="5">
        <v>-7036102000</v>
      </c>
      <c r="L137" s="5">
        <v>-7166031000</v>
      </c>
      <c r="M137" s="5">
        <v>-6756157000</v>
      </c>
      <c r="N137" s="5">
        <v>-7245707000</v>
      </c>
      <c r="O137" s="5">
        <v>-9330149000</v>
      </c>
      <c r="P137" s="5">
        <v>-8026979000</v>
      </c>
      <c r="Q137" s="5">
        <v>-12498468000</v>
      </c>
      <c r="R137" s="5">
        <v>-13745409000</v>
      </c>
      <c r="S137" s="5">
        <v>-13270418000</v>
      </c>
      <c r="T137" s="5">
        <v>-9048750000</v>
      </c>
      <c r="U137" s="5">
        <v>-3899462000</v>
      </c>
      <c r="V137" s="5">
        <v>-4013278000</v>
      </c>
      <c r="W137" s="5">
        <v>-2828779000</v>
      </c>
      <c r="X137" s="5">
        <v>-2576897000</v>
      </c>
      <c r="Y137" s="5">
        <v>-3050664000</v>
      </c>
      <c r="Z137" s="5">
        <v>-2070843000</v>
      </c>
    </row>
    <row r="138" spans="2:26" ht="15.5" x14ac:dyDescent="0.35">
      <c r="C138" t="s">
        <v>172</v>
      </c>
      <c r="D138" s="5">
        <v>-6202673000</v>
      </c>
      <c r="E138" s="5">
        <v>-3199615000</v>
      </c>
      <c r="F138" s="5">
        <v>-2154056000</v>
      </c>
      <c r="G138" s="5">
        <v>100357000</v>
      </c>
      <c r="I138" s="5">
        <v>-11456577000</v>
      </c>
      <c r="J138" s="5">
        <v>-1037842000</v>
      </c>
      <c r="K138" s="5">
        <v>-3882157000</v>
      </c>
      <c r="L138" s="5">
        <v>-928050000</v>
      </c>
      <c r="M138" s="5">
        <v>-522759000</v>
      </c>
      <c r="N138" s="5">
        <v>-1845410000</v>
      </c>
      <c r="O138" s="5">
        <v>-6204234000</v>
      </c>
      <c r="P138" s="5">
        <v>-23950948000</v>
      </c>
      <c r="Q138" s="5">
        <v>-240948000</v>
      </c>
      <c r="R138" s="5">
        <v>-62271000</v>
      </c>
      <c r="S138" s="5">
        <v>-968798000</v>
      </c>
      <c r="T138" s="5">
        <v>-1678582000</v>
      </c>
      <c r="U138" s="5">
        <v>-5110202000</v>
      </c>
      <c r="V138" s="5">
        <v>-6071763000</v>
      </c>
      <c r="W138" s="5">
        <v>-2585689000</v>
      </c>
      <c r="X138" s="5">
        <v>-74622000</v>
      </c>
      <c r="Y138" s="5">
        <v>-1337743000</v>
      </c>
      <c r="Z138" s="5">
        <v>-6418144000</v>
      </c>
    </row>
    <row r="139" spans="2:26" ht="15.5" x14ac:dyDescent="0.35">
      <c r="C139" t="s">
        <v>1366</v>
      </c>
      <c r="V139" s="5">
        <v>325508000</v>
      </c>
    </row>
    <row r="140" spans="2:26" ht="15.5" x14ac:dyDescent="0.35">
      <c r="C140" t="s">
        <v>1367</v>
      </c>
      <c r="D140" s="5">
        <v>64717000</v>
      </c>
      <c r="E140" s="5">
        <v>747370000</v>
      </c>
      <c r="G140" s="5">
        <v>35395000</v>
      </c>
      <c r="I140" s="5">
        <v>747370000</v>
      </c>
      <c r="J140" s="5">
        <v>-264904000</v>
      </c>
      <c r="K140" s="5">
        <v>363683000</v>
      </c>
      <c r="L140" s="5">
        <v>51476000</v>
      </c>
      <c r="M140" s="5">
        <v>-246399000</v>
      </c>
      <c r="N140" s="5">
        <v>-57105000</v>
      </c>
      <c r="O140" s="5">
        <v>-143076000</v>
      </c>
      <c r="P140" s="5">
        <v>4302000</v>
      </c>
      <c r="Q140" s="5">
        <v>3398557000</v>
      </c>
      <c r="R140" s="5">
        <v>357273000</v>
      </c>
      <c r="S140" s="5">
        <v>2559822000</v>
      </c>
      <c r="T140" s="5">
        <v>207006000</v>
      </c>
      <c r="U140" s="5">
        <v>584294000</v>
      </c>
      <c r="V140" s="5">
        <v>-112746000</v>
      </c>
      <c r="W140" s="5">
        <v>-354625000</v>
      </c>
      <c r="X140" s="5">
        <v>189422000</v>
      </c>
      <c r="Y140" s="5">
        <v>272110000</v>
      </c>
      <c r="Z140" s="5">
        <v>202965000</v>
      </c>
    </row>
    <row r="141" spans="2:26" ht="15.5" x14ac:dyDescent="0.35">
      <c r="C141" t="s">
        <v>179</v>
      </c>
      <c r="D141" s="5">
        <v>2076628000</v>
      </c>
      <c r="E141" s="5">
        <v>4231754000</v>
      </c>
      <c r="F141" s="5">
        <v>-9287963000</v>
      </c>
      <c r="G141" s="5">
        <v>-2962721000</v>
      </c>
      <c r="I141" s="5">
        <v>-9896134000</v>
      </c>
      <c r="J141" s="5">
        <v>44759853000</v>
      </c>
      <c r="K141" s="5">
        <v>-6512338000</v>
      </c>
      <c r="L141" s="5">
        <v>686561000</v>
      </c>
      <c r="M141" s="5">
        <v>-17282401000</v>
      </c>
      <c r="N141" s="5">
        <v>-6257481000</v>
      </c>
      <c r="O141" s="5">
        <v>-15890022000</v>
      </c>
      <c r="P141" s="5">
        <v>65919968000</v>
      </c>
      <c r="Q141" s="5">
        <v>11372323000</v>
      </c>
      <c r="R141" s="5">
        <v>4365475000</v>
      </c>
      <c r="S141" s="5">
        <v>18483517000</v>
      </c>
      <c r="T141" s="5">
        <v>38685730000</v>
      </c>
      <c r="U141" s="5">
        <v>31472046000</v>
      </c>
      <c r="V141" s="5">
        <v>3882521000</v>
      </c>
      <c r="W141" s="5">
        <v>197709000</v>
      </c>
      <c r="X141" s="5">
        <v>2307840000</v>
      </c>
      <c r="Y141" s="5">
        <v>9041679000</v>
      </c>
      <c r="Z141" s="5">
        <v>5069365000</v>
      </c>
    </row>
    <row r="142" spans="2:26" ht="15.5" x14ac:dyDescent="0.35">
      <c r="C142" t="s">
        <v>180</v>
      </c>
      <c r="D142" s="5">
        <v>-155119000</v>
      </c>
      <c r="E142" s="5">
        <v>-141485000</v>
      </c>
      <c r="F142" s="5">
        <v>-426680000</v>
      </c>
      <c r="G142" s="5">
        <v>-350441000</v>
      </c>
      <c r="I142" s="5">
        <v>-1406782000</v>
      </c>
      <c r="J142" s="5">
        <v>-3567405000</v>
      </c>
      <c r="K142" s="5">
        <v>7674228000</v>
      </c>
      <c r="L142" s="5">
        <v>-946767000</v>
      </c>
      <c r="M142" s="5">
        <v>-2546295000</v>
      </c>
      <c r="N142" s="5">
        <v>-942103000</v>
      </c>
      <c r="O142" s="5">
        <v>-2855245000</v>
      </c>
      <c r="P142" s="5">
        <v>-14346282000</v>
      </c>
      <c r="Q142" s="5">
        <v>-5241415000</v>
      </c>
      <c r="R142" s="5">
        <v>-3014699000</v>
      </c>
      <c r="S142" s="5">
        <v>-27731753000</v>
      </c>
      <c r="T142" s="5">
        <v>-48712094000</v>
      </c>
      <c r="U142" s="5">
        <v>-33963063000</v>
      </c>
      <c r="V142" s="5">
        <v>11323005000</v>
      </c>
      <c r="W142" s="5">
        <v>-23321608000</v>
      </c>
      <c r="X142" s="5">
        <v>-8136897000</v>
      </c>
      <c r="Y142" s="5">
        <v>-4299425000</v>
      </c>
      <c r="Z142" s="5">
        <v>-11990199000</v>
      </c>
    </row>
    <row r="143" spans="2:26" ht="15.5" x14ac:dyDescent="0.35">
      <c r="C143" t="s">
        <v>412</v>
      </c>
      <c r="M143" s="5">
        <v>27061000</v>
      </c>
      <c r="N143" s="5">
        <v>113636000</v>
      </c>
      <c r="O143" s="5">
        <v>145000000</v>
      </c>
      <c r="P143" s="5">
        <v>13467000</v>
      </c>
      <c r="Q143" s="5">
        <v>1700000</v>
      </c>
      <c r="R143" s="5">
        <v>655415000</v>
      </c>
      <c r="S143" s="5">
        <v>461295000</v>
      </c>
      <c r="T143" s="5">
        <v>11620000000</v>
      </c>
      <c r="U143" s="5">
        <v>250000000</v>
      </c>
      <c r="V143" s="5">
        <v>21008813000</v>
      </c>
      <c r="W143" s="5">
        <v>11465094000</v>
      </c>
      <c r="X143" s="5">
        <v>79756000</v>
      </c>
      <c r="Y143" s="5">
        <v>258178000</v>
      </c>
      <c r="Z143" s="5">
        <v>58700000</v>
      </c>
    </row>
    <row r="144" spans="2:26" ht="15.5" x14ac:dyDescent="0.35">
      <c r="C144" t="s">
        <v>843</v>
      </c>
      <c r="K144" s="5">
        <v>5000000000</v>
      </c>
    </row>
    <row r="145" spans="3:26" ht="15.5" x14ac:dyDescent="0.35">
      <c r="C145" t="s">
        <v>846</v>
      </c>
      <c r="K145" s="5">
        <v>351000000</v>
      </c>
    </row>
    <row r="146" spans="3:26" ht="15.5" x14ac:dyDescent="0.35">
      <c r="C146" t="s">
        <v>1368</v>
      </c>
      <c r="Y146" s="5">
        <v>-71250000</v>
      </c>
      <c r="Z146" s="5">
        <v>-118750000</v>
      </c>
    </row>
    <row r="147" spans="3:26" ht="15.5" x14ac:dyDescent="0.35">
      <c r="C147" t="s">
        <v>1369</v>
      </c>
      <c r="M147" s="5">
        <v>-965000000</v>
      </c>
    </row>
    <row r="148" spans="3:26" ht="15.5" x14ac:dyDescent="0.35">
      <c r="C148" t="s">
        <v>1370</v>
      </c>
    </row>
    <row r="149" spans="3:26" ht="15.5" x14ac:dyDescent="0.35">
      <c r="C149" t="s">
        <v>1371</v>
      </c>
      <c r="F149" s="5">
        <v>535563000</v>
      </c>
      <c r="I149" s="5">
        <v>535563000</v>
      </c>
      <c r="J149" s="5">
        <v>529411000</v>
      </c>
      <c r="K149" s="5">
        <v>2635763000</v>
      </c>
    </row>
    <row r="150" spans="3:26" ht="15.5" x14ac:dyDescent="0.35">
      <c r="C150" t="s">
        <v>181</v>
      </c>
      <c r="D150" s="5">
        <v>-155119000</v>
      </c>
      <c r="E150" s="5">
        <v>-141485000</v>
      </c>
      <c r="F150" s="5">
        <v>-962243000</v>
      </c>
      <c r="G150" s="5">
        <v>-350441000</v>
      </c>
      <c r="I150" s="5">
        <v>-1942345000</v>
      </c>
      <c r="J150" s="5">
        <v>-4096816000</v>
      </c>
      <c r="K150" s="5">
        <v>-312535000</v>
      </c>
      <c r="L150" s="5">
        <v>-946767000</v>
      </c>
      <c r="M150" s="5">
        <v>-1608356000</v>
      </c>
      <c r="N150" s="5">
        <v>-1055739000</v>
      </c>
      <c r="O150" s="5">
        <v>-3000245000</v>
      </c>
      <c r="P150" s="5">
        <v>-14359749000</v>
      </c>
      <c r="Q150" s="5">
        <v>-5243115000</v>
      </c>
      <c r="R150" s="5">
        <v>-3670114000</v>
      </c>
      <c r="S150" s="5">
        <v>-28193048000</v>
      </c>
      <c r="T150" s="5">
        <v>-60332094000</v>
      </c>
      <c r="U150" s="5">
        <v>-34213063000</v>
      </c>
      <c r="V150" s="5">
        <v>-9685808000</v>
      </c>
      <c r="W150" s="5">
        <v>-34786702000</v>
      </c>
      <c r="X150" s="5">
        <v>-8216653000</v>
      </c>
      <c r="Y150" s="5">
        <v>-4486353000</v>
      </c>
      <c r="Z150" s="5">
        <v>-11930149000</v>
      </c>
    </row>
    <row r="151" spans="3:26" ht="15.5" x14ac:dyDescent="0.35">
      <c r="C151" t="s">
        <v>197</v>
      </c>
      <c r="D151" s="5">
        <v>2076628000</v>
      </c>
      <c r="E151" s="5">
        <v>4231754000</v>
      </c>
      <c r="F151" s="5">
        <v>-9287963000</v>
      </c>
      <c r="G151" s="5">
        <v>-2962721000</v>
      </c>
      <c r="I151" s="5">
        <v>-9896134000</v>
      </c>
      <c r="J151" s="5">
        <v>44759853000</v>
      </c>
      <c r="K151" s="5">
        <v>-6512338000</v>
      </c>
      <c r="L151" s="5">
        <v>686561000</v>
      </c>
      <c r="M151" s="5">
        <v>-17282401000</v>
      </c>
      <c r="N151" s="5">
        <v>-6257481000</v>
      </c>
      <c r="O151" s="5">
        <v>-15890022000</v>
      </c>
      <c r="P151" s="5">
        <v>65919968000</v>
      </c>
      <c r="Q151" s="5">
        <v>11372323000</v>
      </c>
      <c r="R151" s="5">
        <v>4365475000</v>
      </c>
      <c r="S151" s="5">
        <v>18483517000</v>
      </c>
      <c r="T151" s="5">
        <v>38685730000</v>
      </c>
      <c r="U151" s="5">
        <v>31472046000</v>
      </c>
      <c r="V151" s="5">
        <v>3882521000</v>
      </c>
      <c r="W151" s="5">
        <v>197709000</v>
      </c>
      <c r="X151" s="5">
        <v>2307840000</v>
      </c>
      <c r="Y151" s="5">
        <v>9041679000</v>
      </c>
      <c r="Z151" s="5">
        <v>5069365000</v>
      </c>
    </row>
    <row r="152" spans="3:26" ht="15.5" x14ac:dyDescent="0.35">
      <c r="C152" t="s">
        <v>1372</v>
      </c>
      <c r="S152" s="5">
        <v>15623811000</v>
      </c>
      <c r="T152" s="5">
        <v>32518780000</v>
      </c>
      <c r="U152" s="5">
        <v>19033721000</v>
      </c>
      <c r="W152" s="5">
        <v>19675166000</v>
      </c>
      <c r="X152" s="5">
        <v>2307840000</v>
      </c>
      <c r="Y152" s="5">
        <v>12930568000</v>
      </c>
      <c r="Z152" s="5">
        <v>5736032000</v>
      </c>
    </row>
    <row r="153" spans="3:26" ht="15.5" x14ac:dyDescent="0.35">
      <c r="C153" t="s">
        <v>848</v>
      </c>
      <c r="E153" s="5">
        <v>8077418000</v>
      </c>
      <c r="F153" s="5">
        <v>-8077418000</v>
      </c>
      <c r="S153" s="5">
        <v>-874513000</v>
      </c>
      <c r="W153" s="5">
        <v>-17531457000</v>
      </c>
    </row>
    <row r="154" spans="3:26" ht="15.5" x14ac:dyDescent="0.35">
      <c r="C154" t="s">
        <v>1373</v>
      </c>
    </row>
    <row r="155" spans="3:26" ht="15.5" x14ac:dyDescent="0.35">
      <c r="C155" t="s">
        <v>174</v>
      </c>
      <c r="D155" s="5">
        <v>3900000000</v>
      </c>
      <c r="E155" s="5">
        <v>5010000000</v>
      </c>
      <c r="I155" s="5">
        <v>5010000000</v>
      </c>
      <c r="J155" s="5">
        <v>-2000000000</v>
      </c>
      <c r="K155" s="5">
        <v>2671128000</v>
      </c>
    </row>
    <row r="156" spans="3:26" ht="15.5" x14ac:dyDescent="0.35">
      <c r="C156" t="s">
        <v>1374</v>
      </c>
      <c r="D156" s="5">
        <v>-1748703000</v>
      </c>
      <c r="E156" s="5">
        <v>-1521385000</v>
      </c>
      <c r="F156" s="5">
        <v>-1519091000</v>
      </c>
      <c r="G156" s="5">
        <v>-1516816000</v>
      </c>
      <c r="I156" s="5">
        <v>-6071855000</v>
      </c>
      <c r="J156" s="5">
        <v>-1020000000</v>
      </c>
      <c r="K156" s="5">
        <v>-2760000000</v>
      </c>
      <c r="L156" s="5">
        <v>-3360000000</v>
      </c>
      <c r="M156" s="5">
        <v>-830967000</v>
      </c>
      <c r="N156" s="5">
        <v>-2232586000</v>
      </c>
      <c r="O156" s="5">
        <v>-3516447000</v>
      </c>
      <c r="P156" s="5">
        <v>-27150000000</v>
      </c>
      <c r="Q156" s="5">
        <v>-1200000000</v>
      </c>
      <c r="R156" s="5">
        <v>-1400000000</v>
      </c>
      <c r="S156" s="5">
        <v>-2830000000</v>
      </c>
      <c r="T156" s="5">
        <v>-3336000000</v>
      </c>
      <c r="U156" s="5">
        <v>-3336000000</v>
      </c>
      <c r="V156" s="5">
        <v>-3336000000</v>
      </c>
      <c r="W156" s="5">
        <v>-1946000000</v>
      </c>
      <c r="Y156" s="5">
        <v>-3888889000</v>
      </c>
      <c r="Z156" s="5">
        <v>-666667000</v>
      </c>
    </row>
    <row r="157" spans="3:26" ht="15.5" x14ac:dyDescent="0.35">
      <c r="C157" t="s">
        <v>1375</v>
      </c>
      <c r="P157" s="5">
        <v>33333325000</v>
      </c>
    </row>
    <row r="158" spans="3:26" ht="15.5" x14ac:dyDescent="0.35">
      <c r="C158" t="s">
        <v>155</v>
      </c>
      <c r="E158" s="5">
        <v>500000000</v>
      </c>
      <c r="I158" s="5">
        <v>500000000</v>
      </c>
      <c r="J158" s="5">
        <v>31176756000</v>
      </c>
      <c r="P158" s="5">
        <v>64758948000</v>
      </c>
      <c r="Q158" s="5">
        <v>12000000000</v>
      </c>
    </row>
    <row r="159" spans="3:26" ht="15.5" x14ac:dyDescent="0.35">
      <c r="C159" t="s">
        <v>1376</v>
      </c>
      <c r="U159" s="5">
        <v>-725000000</v>
      </c>
    </row>
    <row r="160" spans="3:26" ht="15.5" x14ac:dyDescent="0.35">
      <c r="C160" t="s">
        <v>215</v>
      </c>
      <c r="D160" s="5">
        <v>-9025300000</v>
      </c>
      <c r="E160" s="5">
        <v>3462511000</v>
      </c>
      <c r="F160" s="5">
        <v>-9901400000</v>
      </c>
      <c r="G160" s="5">
        <v>-11562035000</v>
      </c>
      <c r="I160" s="5">
        <v>-20257135000</v>
      </c>
      <c r="J160" s="5">
        <v>37228724000</v>
      </c>
      <c r="K160" s="5">
        <v>-675897000</v>
      </c>
      <c r="L160" s="5">
        <v>-5854135000</v>
      </c>
      <c r="M160" s="5">
        <v>-3014633000</v>
      </c>
      <c r="N160" s="5">
        <v>33643187000</v>
      </c>
      <c r="O160" s="5">
        <v>-1559308000</v>
      </c>
      <c r="P160" s="5">
        <v>-285999000</v>
      </c>
      <c r="Q160" s="5">
        <v>248798000</v>
      </c>
      <c r="R160" s="5">
        <v>-2854212000</v>
      </c>
      <c r="S160" s="5">
        <v>-4824775000</v>
      </c>
      <c r="T160" s="5">
        <v>-2163587000</v>
      </c>
      <c r="U160" s="5">
        <v>4090948000</v>
      </c>
      <c r="V160" s="5">
        <v>9777636000</v>
      </c>
      <c r="W160" s="5">
        <v>-11744896000</v>
      </c>
      <c r="X160" s="5">
        <v>15107209000</v>
      </c>
      <c r="Y160" s="5">
        <v>430319000</v>
      </c>
      <c r="Z160" s="5">
        <v>2354899000</v>
      </c>
    </row>
    <row r="161" spans="2:26" ht="15.5" x14ac:dyDescent="0.35">
      <c r="C161" t="s">
        <v>1377</v>
      </c>
      <c r="N161" s="5">
        <v>-27456122000</v>
      </c>
    </row>
    <row r="162" spans="2:26" ht="15.5" x14ac:dyDescent="0.35">
      <c r="C162" t="s">
        <v>217</v>
      </c>
      <c r="D162" s="5">
        <v>25219123000</v>
      </c>
      <c r="I162" s="5">
        <v>45476258000</v>
      </c>
      <c r="J162" s="5">
        <v>8247534000</v>
      </c>
      <c r="K162" s="5">
        <v>7408071000</v>
      </c>
      <c r="L162" s="5">
        <v>13262206000</v>
      </c>
      <c r="M162" s="5">
        <v>16276839000</v>
      </c>
      <c r="N162" s="5">
        <v>10089774000</v>
      </c>
      <c r="O162" s="5">
        <v>11649082000</v>
      </c>
      <c r="P162" s="5">
        <v>11935081000</v>
      </c>
      <c r="Q162" s="5">
        <v>11686283000</v>
      </c>
      <c r="R162" s="5">
        <v>14540495000</v>
      </c>
      <c r="S162" s="5">
        <v>19365271000</v>
      </c>
      <c r="T162" s="5">
        <v>21528858000</v>
      </c>
      <c r="U162" s="5">
        <v>17437910000</v>
      </c>
      <c r="V162" s="5">
        <v>7660274000</v>
      </c>
      <c r="W162" s="5">
        <v>19405170000</v>
      </c>
      <c r="X162" s="5">
        <v>4297961000</v>
      </c>
      <c r="Y162" s="5">
        <v>3867642000</v>
      </c>
      <c r="Z162" s="5">
        <v>1512743000</v>
      </c>
    </row>
    <row r="163" spans="2:26" ht="15.5" x14ac:dyDescent="0.35">
      <c r="C163" t="s">
        <v>1378</v>
      </c>
      <c r="K163" s="5">
        <v>1515360000</v>
      </c>
    </row>
    <row r="164" spans="2:26" ht="15.5" x14ac:dyDescent="0.35">
      <c r="C164" t="s">
        <v>218</v>
      </c>
      <c r="D164" s="5">
        <v>16193823000</v>
      </c>
      <c r="E164" s="5">
        <v>3462511000</v>
      </c>
      <c r="F164" s="5">
        <v>-9901400000</v>
      </c>
      <c r="G164" s="5">
        <v>-11562035000</v>
      </c>
      <c r="I164" s="5">
        <v>25219123000</v>
      </c>
      <c r="J164" s="5">
        <v>45476258000</v>
      </c>
      <c r="K164" s="5">
        <v>8247534000</v>
      </c>
      <c r="L164" s="5">
        <v>7408071000</v>
      </c>
      <c r="M164" s="5">
        <v>13262206000</v>
      </c>
      <c r="N164" s="5">
        <v>16276839000</v>
      </c>
      <c r="O164" s="5">
        <v>10089774000</v>
      </c>
      <c r="P164" s="5">
        <v>11649082000</v>
      </c>
      <c r="Q164" s="5">
        <v>11935081000</v>
      </c>
      <c r="R164" s="5">
        <v>11686283000</v>
      </c>
      <c r="S164" s="5">
        <v>14540496000</v>
      </c>
      <c r="T164" s="5">
        <v>19365271000</v>
      </c>
      <c r="U164" s="5">
        <v>21528858000</v>
      </c>
      <c r="V164" s="5">
        <v>17437910000</v>
      </c>
      <c r="W164" s="5">
        <v>7660274000</v>
      </c>
      <c r="X164" s="5">
        <v>19405170000</v>
      </c>
      <c r="Y164" s="5">
        <v>4297961000</v>
      </c>
      <c r="Z164" s="5">
        <v>3867642000</v>
      </c>
    </row>
    <row r="166" spans="2:26" ht="15.5" x14ac:dyDescent="0.35">
      <c r="B166" t="s">
        <v>219</v>
      </c>
      <c r="C166" t="s">
        <v>11</v>
      </c>
      <c r="D166" s="5">
        <v>1060000000</v>
      </c>
      <c r="E166" s="5">
        <v>1060000000</v>
      </c>
      <c r="F166" s="5">
        <v>1060000000</v>
      </c>
      <c r="G166" s="5">
        <v>1060000000</v>
      </c>
      <c r="I166" s="5">
        <v>1060000000</v>
      </c>
      <c r="J166" s="5">
        <v>1060000000</v>
      </c>
      <c r="K166" s="5">
        <v>1060000000</v>
      </c>
      <c r="L166" s="5">
        <v>1060000000</v>
      </c>
      <c r="M166" s="5">
        <v>1060000000</v>
      </c>
      <c r="N166" s="5">
        <v>1060000000</v>
      </c>
      <c r="O166" s="5">
        <v>1060000000</v>
      </c>
      <c r="P166" s="5">
        <v>1060000000</v>
      </c>
      <c r="Q166" s="5">
        <v>720000000</v>
      </c>
      <c r="R166" s="5">
        <v>720000000</v>
      </c>
      <c r="S166" s="5">
        <v>720000000</v>
      </c>
      <c r="T166" s="5">
        <v>720000000</v>
      </c>
      <c r="U166" s="5">
        <v>720000000</v>
      </c>
      <c r="V166" s="5">
        <v>720000000</v>
      </c>
      <c r="W166" s="5">
        <v>720000000</v>
      </c>
      <c r="X166" s="5">
        <v>720000000</v>
      </c>
      <c r="Y166" s="5">
        <v>720000000</v>
      </c>
      <c r="Z166" s="5">
        <v>720000000</v>
      </c>
    </row>
    <row r="167" spans="2:26" ht="15.5" x14ac:dyDescent="0.35">
      <c r="C167" t="s">
        <v>220</v>
      </c>
      <c r="D167" s="6">
        <v>-4.37</v>
      </c>
      <c r="E167" s="6">
        <v>7.59</v>
      </c>
      <c r="F167" s="6">
        <v>1.3</v>
      </c>
      <c r="G167" s="6">
        <v>-2.2000000000000002</v>
      </c>
    </row>
    <row r="168" spans="2:26" ht="15.5" x14ac:dyDescent="0.35">
      <c r="C168" t="s">
        <v>221</v>
      </c>
      <c r="D168" s="6">
        <v>-28.38</v>
      </c>
      <c r="E168" s="6">
        <v>22.13</v>
      </c>
      <c r="F168" s="6">
        <v>126.15</v>
      </c>
      <c r="G168" s="6">
        <v>-65.45</v>
      </c>
    </row>
    <row r="169" spans="2:26" ht="15.5" x14ac:dyDescent="0.35">
      <c r="C169" t="s">
        <v>73</v>
      </c>
      <c r="D169" s="6">
        <v>3.56</v>
      </c>
      <c r="E169" s="6">
        <v>2.21</v>
      </c>
      <c r="F169" s="6">
        <v>3.67</v>
      </c>
      <c r="G169" s="6">
        <v>3.42</v>
      </c>
    </row>
    <row r="170" spans="2:26" ht="15.5" x14ac:dyDescent="0.35">
      <c r="C170" t="s">
        <v>222</v>
      </c>
      <c r="D170" s="5">
        <v>-4040000000</v>
      </c>
      <c r="E170" s="5">
        <v>14530000000</v>
      </c>
      <c r="F170" s="5">
        <v>5000000000</v>
      </c>
      <c r="G170" s="5">
        <v>-360000000</v>
      </c>
    </row>
    <row r="171" spans="2:26" ht="15.5" x14ac:dyDescent="0.35">
      <c r="C171" t="s">
        <v>223</v>
      </c>
      <c r="D171" s="6">
        <v>-1.0700000000000001E-2</v>
      </c>
      <c r="E171" s="6">
        <v>1.8100000000000002E-2</v>
      </c>
      <c r="F171" s="6">
        <v>3.2000000000000002E-3</v>
      </c>
      <c r="G171" s="6">
        <v>-5.1999999999999998E-3</v>
      </c>
    </row>
    <row r="172" spans="2:26" ht="15.5" x14ac:dyDescent="0.35">
      <c r="C172" t="s">
        <v>224</v>
      </c>
      <c r="D172" s="6">
        <v>-1.9599999999999999E-2</v>
      </c>
      <c r="E172" s="6">
        <v>3.3500000000000002E-2</v>
      </c>
      <c r="F172" s="6">
        <v>5.8999999999999999E-3</v>
      </c>
      <c r="G172" s="6">
        <v>-1.01E-2</v>
      </c>
    </row>
    <row r="173" spans="2:26" ht="15.5" x14ac:dyDescent="0.35">
      <c r="C173" t="s">
        <v>225</v>
      </c>
      <c r="D173" s="6">
        <v>-1.7399999999999999E-2</v>
      </c>
      <c r="E173" s="6">
        <v>3.9900000000000005E-2</v>
      </c>
      <c r="F173" s="6">
        <v>1.0500000000000001E-2</v>
      </c>
      <c r="G173" s="6">
        <v>-5.7999999999999996E-3</v>
      </c>
    </row>
    <row r="174" spans="2:26" ht="15.5" x14ac:dyDescent="0.35">
      <c r="C174" t="s">
        <v>226</v>
      </c>
      <c r="D174" s="6">
        <v>-3.49</v>
      </c>
      <c r="E174" s="6">
        <v>9.31</v>
      </c>
      <c r="F174" s="6">
        <v>2.39</v>
      </c>
      <c r="G174" s="6">
        <v>-1.1200000000000001</v>
      </c>
    </row>
    <row r="175" spans="2:26" ht="15.5" x14ac:dyDescent="0.35">
      <c r="C175" t="s">
        <v>227</v>
      </c>
      <c r="D175" s="5">
        <v>250000000000</v>
      </c>
      <c r="E175" s="5">
        <v>256000000000</v>
      </c>
      <c r="F175" s="5">
        <v>244000000000</v>
      </c>
      <c r="G175" s="5">
        <v>242000000000</v>
      </c>
    </row>
    <row r="176" spans="2:26" ht="15.5" x14ac:dyDescent="0.35">
      <c r="C176" t="s">
        <v>228</v>
      </c>
      <c r="D176" s="6">
        <v>0.56000000000000005</v>
      </c>
      <c r="E176" s="6">
        <v>0.74</v>
      </c>
      <c r="F176" s="6">
        <v>0.75</v>
      </c>
      <c r="G176" s="6">
        <v>0.66</v>
      </c>
    </row>
    <row r="177" spans="3:26" ht="15.5" x14ac:dyDescent="0.35">
      <c r="C177" t="s">
        <v>229</v>
      </c>
      <c r="D177" s="6">
        <v>222.25</v>
      </c>
      <c r="E177" s="6">
        <v>226.62</v>
      </c>
      <c r="F177" s="6">
        <v>219.86</v>
      </c>
      <c r="G177" s="6">
        <v>218.56</v>
      </c>
    </row>
    <row r="178" spans="3:26" ht="15.5" x14ac:dyDescent="0.35">
      <c r="C178" t="s">
        <v>230</v>
      </c>
      <c r="D178" s="6">
        <v>0.56000000000000005</v>
      </c>
      <c r="E178" s="6">
        <v>0.74</v>
      </c>
      <c r="F178" s="6">
        <v>0.75</v>
      </c>
      <c r="G178" s="6">
        <v>0.66</v>
      </c>
    </row>
    <row r="179" spans="3:26" ht="15.5" x14ac:dyDescent="0.35">
      <c r="C179" t="s">
        <v>231</v>
      </c>
      <c r="D179" s="6">
        <v>222.25</v>
      </c>
      <c r="E179" s="6">
        <v>226.62</v>
      </c>
      <c r="F179" s="6">
        <v>219.86</v>
      </c>
      <c r="G179" s="6">
        <v>218.56</v>
      </c>
    </row>
    <row r="180" spans="3:26" ht="15.5" x14ac:dyDescent="0.35">
      <c r="C180" t="s">
        <v>232</v>
      </c>
      <c r="D180" s="5">
        <v>23000000000</v>
      </c>
      <c r="E180" s="5">
        <v>22000000000</v>
      </c>
      <c r="F180" s="5">
        <v>22000000000</v>
      </c>
      <c r="G180" s="5">
        <v>26000000000</v>
      </c>
    </row>
    <row r="181" spans="3:26" ht="15.5" x14ac:dyDescent="0.35">
      <c r="C181" t="s">
        <v>233</v>
      </c>
      <c r="D181" s="5">
        <v>47000000000</v>
      </c>
      <c r="E181" s="5">
        <v>50000000000</v>
      </c>
      <c r="F181" s="5">
        <v>52000000000</v>
      </c>
      <c r="G181" s="5">
        <v>58000000000</v>
      </c>
    </row>
    <row r="182" spans="3:26" ht="15.5" x14ac:dyDescent="0.35">
      <c r="C182" t="s">
        <v>234</v>
      </c>
      <c r="D182" s="5">
        <v>235000000000</v>
      </c>
      <c r="E182" s="5">
        <v>240000000000</v>
      </c>
      <c r="F182" s="5">
        <v>233000000000</v>
      </c>
      <c r="G182" s="5">
        <v>231000000000</v>
      </c>
    </row>
    <row r="183" spans="3:26" ht="15.5" x14ac:dyDescent="0.35">
      <c r="C183" t="s">
        <v>23</v>
      </c>
      <c r="D183" s="5">
        <v>70000000000</v>
      </c>
      <c r="E183" s="5">
        <v>72000000000</v>
      </c>
      <c r="F183" s="5">
        <v>74000000000</v>
      </c>
      <c r="G183" s="5">
        <v>83000000000</v>
      </c>
    </row>
    <row r="184" spans="3:26" ht="15.5" x14ac:dyDescent="0.35">
      <c r="C184" t="s">
        <v>20</v>
      </c>
      <c r="D184" s="5">
        <v>54000000000</v>
      </c>
      <c r="E184" s="5">
        <v>47000000000</v>
      </c>
      <c r="F184" s="5">
        <v>52000000000</v>
      </c>
      <c r="G184" s="5">
        <v>52000000000</v>
      </c>
    </row>
    <row r="185" spans="3:26" ht="15.5" x14ac:dyDescent="0.35">
      <c r="C185" t="s">
        <v>235</v>
      </c>
      <c r="D185" s="5">
        <v>103000000000</v>
      </c>
      <c r="E185" s="5">
        <v>113000000000</v>
      </c>
      <c r="F185" s="5">
        <v>113000000000</v>
      </c>
      <c r="G185" s="5">
        <v>117000000000</v>
      </c>
    </row>
    <row r="186" spans="3:26" ht="15.5" x14ac:dyDescent="0.35">
      <c r="C186" t="s">
        <v>236</v>
      </c>
      <c r="D186" s="5">
        <v>-11000000000</v>
      </c>
      <c r="E186" s="5">
        <v>-1000000000</v>
      </c>
      <c r="F186" s="5">
        <v>0</v>
      </c>
      <c r="G186" s="5">
        <v>-8000000000</v>
      </c>
    </row>
    <row r="187" spans="3:26" ht="15.5" x14ac:dyDescent="0.35">
      <c r="C187" t="s">
        <v>237</v>
      </c>
      <c r="D187" s="5">
        <v>0</v>
      </c>
      <c r="E187" s="5">
        <v>0</v>
      </c>
      <c r="F187" s="5">
        <v>-1000000000</v>
      </c>
      <c r="G187" s="5">
        <v>0</v>
      </c>
    </row>
    <row r="188" spans="3:26" ht="15.5" x14ac:dyDescent="0.35">
      <c r="C188" t="s">
        <v>12</v>
      </c>
      <c r="D188" s="5">
        <v>-11000000000</v>
      </c>
      <c r="E188" s="5">
        <v>-1000000000</v>
      </c>
      <c r="F188" s="5">
        <v>-1000000000</v>
      </c>
      <c r="G188" s="5">
        <v>-9000000000</v>
      </c>
    </row>
    <row r="189" spans="3:26" ht="15.5" x14ac:dyDescent="0.35">
      <c r="C189" t="s">
        <v>15</v>
      </c>
      <c r="D189" s="6">
        <v>-10.49</v>
      </c>
      <c r="E189" s="6">
        <v>-0.73</v>
      </c>
      <c r="F189" s="6">
        <v>-1.0900000000000001</v>
      </c>
      <c r="G189" s="6">
        <v>-8.1300000000000008</v>
      </c>
    </row>
    <row r="190" spans="3:26" ht="15.5" x14ac:dyDescent="0.35">
      <c r="C190" t="s">
        <v>58</v>
      </c>
      <c r="I190" s="6">
        <v>2.63</v>
      </c>
      <c r="J190" s="6">
        <v>1.57</v>
      </c>
      <c r="K190" s="6">
        <v>0.86</v>
      </c>
      <c r="L190" s="6">
        <v>-3.19</v>
      </c>
      <c r="M190" s="6">
        <v>4.5</v>
      </c>
      <c r="N190" s="6">
        <v>-45.11</v>
      </c>
      <c r="O190" s="6">
        <v>1.04</v>
      </c>
      <c r="P190" s="6">
        <v>2.69</v>
      </c>
      <c r="Q190" s="6">
        <v>-0.21</v>
      </c>
      <c r="R190" s="6">
        <v>-18.739999999999998</v>
      </c>
      <c r="S190" s="6">
        <v>9.07</v>
      </c>
      <c r="T190" s="6">
        <v>20.69</v>
      </c>
      <c r="U190" s="6">
        <v>10.15</v>
      </c>
      <c r="V190" s="6">
        <v>40.89</v>
      </c>
      <c r="W190" s="6">
        <v>14.32</v>
      </c>
      <c r="X190" s="6">
        <v>7.38</v>
      </c>
      <c r="Y190" s="6">
        <v>1.99</v>
      </c>
      <c r="Z190" s="6">
        <v>4.43</v>
      </c>
    </row>
    <row r="191" spans="3:26" ht="15.5" x14ac:dyDescent="0.35">
      <c r="C191" t="s">
        <v>72</v>
      </c>
      <c r="I191" s="6">
        <v>63.88</v>
      </c>
      <c r="J191" s="6">
        <v>94.9</v>
      </c>
      <c r="K191" s="6">
        <v>103.49</v>
      </c>
      <c r="L191" s="6">
        <v>-32.29</v>
      </c>
      <c r="M191" s="6">
        <v>30.44</v>
      </c>
      <c r="N191" s="6">
        <v>-3.19</v>
      </c>
      <c r="O191" s="6">
        <v>159.62</v>
      </c>
      <c r="P191" s="6">
        <v>66.91</v>
      </c>
      <c r="Q191" s="6">
        <v>-1314.29</v>
      </c>
      <c r="R191" s="6">
        <v>-7.84</v>
      </c>
      <c r="S191" s="6">
        <v>7.5</v>
      </c>
      <c r="T191" s="6">
        <v>5.8</v>
      </c>
      <c r="U191" s="6">
        <v>15.37</v>
      </c>
      <c r="V191" s="6">
        <v>3.64</v>
      </c>
      <c r="W191" s="6">
        <v>7.26</v>
      </c>
      <c r="X191" s="6">
        <v>11.38</v>
      </c>
      <c r="Y191" s="6">
        <v>37.69</v>
      </c>
      <c r="Z191" s="6">
        <v>20.09</v>
      </c>
    </row>
    <row r="192" spans="3:26" ht="15.5" x14ac:dyDescent="0.35">
      <c r="C192" t="s">
        <v>75</v>
      </c>
      <c r="I192" s="6">
        <v>0.84</v>
      </c>
      <c r="J192" s="6">
        <v>0.62</v>
      </c>
      <c r="K192" s="6">
        <v>0.43</v>
      </c>
      <c r="L192" s="6">
        <v>0.52</v>
      </c>
      <c r="M192" s="6">
        <v>0.77</v>
      </c>
      <c r="N192" s="6">
        <v>0.8</v>
      </c>
      <c r="O192" s="6">
        <v>0.57999999999999996</v>
      </c>
      <c r="P192" s="6">
        <v>0.65</v>
      </c>
      <c r="Q192" s="6">
        <v>0.7</v>
      </c>
      <c r="R192" s="6">
        <v>0.46</v>
      </c>
      <c r="S192" s="6">
        <v>0.2</v>
      </c>
      <c r="T192" s="6">
        <v>0.27</v>
      </c>
      <c r="U192" s="6">
        <v>0.43</v>
      </c>
      <c r="V192" s="6">
        <v>0.41</v>
      </c>
      <c r="W192" s="6">
        <v>0.32</v>
      </c>
      <c r="X192" s="6">
        <v>0.33</v>
      </c>
      <c r="Y192" s="6">
        <v>0.3</v>
      </c>
      <c r="Z192" s="6">
        <v>0.36</v>
      </c>
    </row>
    <row r="193" spans="3:26" ht="15.5" x14ac:dyDescent="0.35">
      <c r="C193" t="s">
        <v>238</v>
      </c>
      <c r="I193" s="6">
        <v>16260000000.000002</v>
      </c>
      <c r="J193" s="5">
        <v>14130000000</v>
      </c>
      <c r="K193" s="5">
        <v>12030000000</v>
      </c>
      <c r="L193" s="5">
        <v>7750000000</v>
      </c>
      <c r="M193" s="5">
        <v>15330000000</v>
      </c>
      <c r="N193" s="6">
        <v>-33020000000.000004</v>
      </c>
      <c r="O193" s="5">
        <v>23410000000</v>
      </c>
      <c r="P193" s="5">
        <v>19140000000</v>
      </c>
    </row>
    <row r="194" spans="3:26" ht="15.5" x14ac:dyDescent="0.35">
      <c r="C194" t="s">
        <v>239</v>
      </c>
      <c r="I194" s="6">
        <v>6.3E-3</v>
      </c>
      <c r="J194" s="6">
        <v>3.7000000000000002E-3</v>
      </c>
      <c r="K194" s="6">
        <v>2.2000000000000001E-3</v>
      </c>
      <c r="L194" s="6">
        <v>-8.8999999999999999E-3</v>
      </c>
      <c r="M194" s="6">
        <v>1.2800000000000001E-2</v>
      </c>
      <c r="N194" s="6">
        <v>-0.1293</v>
      </c>
      <c r="O194" s="6">
        <v>2.7000000000000001E-3</v>
      </c>
      <c r="P194" s="6">
        <v>6.8000000000000005E-3</v>
      </c>
      <c r="Q194" s="6">
        <v>-4.0000000000000002E-4</v>
      </c>
      <c r="R194" s="6">
        <v>-3.9800000000000002E-2</v>
      </c>
      <c r="S194" s="6">
        <v>1.9E-2</v>
      </c>
      <c r="T194" s="6">
        <v>4.6500000000000007E-2</v>
      </c>
      <c r="U194" s="6">
        <v>2.9700000000000001E-2</v>
      </c>
      <c r="V194" s="6">
        <v>0.13949999999999999</v>
      </c>
      <c r="W194" s="6">
        <v>5.8899999999999994E-2</v>
      </c>
      <c r="X194" s="6">
        <v>3.4599999999999999E-2</v>
      </c>
      <c r="Y194" s="6">
        <v>1.0500000000000001E-2</v>
      </c>
      <c r="Z194" s="6">
        <v>2.3799999999999998E-2</v>
      </c>
    </row>
    <row r="195" spans="3:26" ht="15.5" x14ac:dyDescent="0.35">
      <c r="C195" t="s">
        <v>240</v>
      </c>
      <c r="I195" s="6">
        <v>1.1599999999999999E-2</v>
      </c>
      <c r="J195" s="6">
        <v>6.9999999999999993E-3</v>
      </c>
      <c r="K195" s="6">
        <v>4.5999999999999999E-3</v>
      </c>
      <c r="L195" s="6">
        <v>-1.83E-2</v>
      </c>
      <c r="M195" s="6">
        <v>2.5600000000000001E-2</v>
      </c>
      <c r="N195" s="6">
        <v>-0.2621</v>
      </c>
      <c r="O195" s="6">
        <v>4.5000000000000005E-3</v>
      </c>
      <c r="P195" s="6">
        <v>1.1699999999999999E-2</v>
      </c>
      <c r="Q195" s="6">
        <v>-1.1000000000000001E-3</v>
      </c>
      <c r="R195" s="6">
        <v>-9.8599999999999993E-2</v>
      </c>
      <c r="S195" s="6">
        <v>4.3400000000000001E-2</v>
      </c>
      <c r="T195" s="6">
        <v>0.1084</v>
      </c>
      <c r="U195" s="6">
        <v>5.96E-2</v>
      </c>
      <c r="V195" s="6">
        <v>0.25379999999999997</v>
      </c>
      <c r="W195" s="6">
        <v>0.1191</v>
      </c>
      <c r="X195" s="6">
        <v>6.9699999999999998E-2</v>
      </c>
      <c r="Y195" s="6">
        <v>2.0199999999999999E-2</v>
      </c>
      <c r="Z195" s="6">
        <v>4.5899999999999996E-2</v>
      </c>
    </row>
    <row r="196" spans="3:26" ht="15.5" x14ac:dyDescent="0.35">
      <c r="C196" t="s">
        <v>241</v>
      </c>
      <c r="I196" s="6">
        <v>3.0099999999999998E-2</v>
      </c>
      <c r="J196" s="6">
        <v>2.8799999999999999E-2</v>
      </c>
      <c r="K196" s="6">
        <v>2.4799999999999999E-2</v>
      </c>
      <c r="L196" s="6">
        <v>8.0000000000000002E-3</v>
      </c>
      <c r="M196" s="6">
        <v>3.2099999999999997E-2</v>
      </c>
      <c r="N196" s="6">
        <v>-0.14410000000000001</v>
      </c>
      <c r="O196" s="6">
        <v>3.49E-2</v>
      </c>
      <c r="P196" s="6">
        <v>2.5699999999999997E-2</v>
      </c>
      <c r="Q196" s="6">
        <v>5.3899999999999997E-2</v>
      </c>
      <c r="R196" s="6">
        <v>-2.5000000000000001E-2</v>
      </c>
      <c r="S196" s="6">
        <v>5.33E-2</v>
      </c>
      <c r="T196" s="6">
        <v>0.10890000000000001</v>
      </c>
      <c r="U196" s="6">
        <v>7.9500000000000001E-2</v>
      </c>
      <c r="V196" s="6">
        <v>0.2666</v>
      </c>
      <c r="W196" s="6">
        <v>0.1215</v>
      </c>
      <c r="X196" s="6">
        <v>7.6200000000000004E-2</v>
      </c>
      <c r="Y196" s="6">
        <v>2.8199999999999999E-2</v>
      </c>
      <c r="Z196" s="6">
        <v>0.1192</v>
      </c>
    </row>
    <row r="197" spans="3:26" ht="15.5" x14ac:dyDescent="0.35">
      <c r="C197" t="s">
        <v>242</v>
      </c>
      <c r="I197" s="6">
        <v>1.61</v>
      </c>
      <c r="J197" s="6">
        <v>1.28</v>
      </c>
      <c r="K197" s="6">
        <v>0.83</v>
      </c>
      <c r="L197" s="6">
        <v>0.26</v>
      </c>
      <c r="M197" s="6">
        <v>1.1499999999999999</v>
      </c>
      <c r="N197" s="6">
        <v>-5.35</v>
      </c>
      <c r="O197" s="6">
        <v>1.21</v>
      </c>
      <c r="P197" s="6">
        <v>1.51</v>
      </c>
      <c r="Q197" s="6">
        <v>1.06</v>
      </c>
      <c r="R197" s="6">
        <v>-0.53</v>
      </c>
      <c r="S197" s="6">
        <v>1.87</v>
      </c>
      <c r="T197" s="6">
        <v>4.67</v>
      </c>
      <c r="U197" s="6">
        <v>3.31</v>
      </c>
      <c r="V197" s="6">
        <v>8.9700000000000006</v>
      </c>
    </row>
    <row r="198" spans="3:26" ht="15.5" x14ac:dyDescent="0.35">
      <c r="C198" t="s">
        <v>69</v>
      </c>
      <c r="I198" s="6">
        <v>0.74</v>
      </c>
      <c r="J198" s="6">
        <v>0.66</v>
      </c>
      <c r="K198" s="6">
        <v>0.47</v>
      </c>
      <c r="L198" s="6">
        <v>0.59</v>
      </c>
      <c r="M198" s="6">
        <v>0.78</v>
      </c>
      <c r="N198" s="6">
        <v>0.84</v>
      </c>
      <c r="O198" s="6">
        <v>0.71</v>
      </c>
      <c r="P198" s="6">
        <v>0.78</v>
      </c>
      <c r="Q198" s="6">
        <v>1.42</v>
      </c>
      <c r="R198" s="6">
        <v>0.77</v>
      </c>
      <c r="S198" s="6">
        <v>0.33</v>
      </c>
      <c r="T198" s="6">
        <v>0.63</v>
      </c>
      <c r="U198" s="6">
        <v>0.92</v>
      </c>
      <c r="V198" s="6">
        <v>0.93</v>
      </c>
      <c r="W198" s="6">
        <v>0.87</v>
      </c>
      <c r="X198" s="6">
        <v>0.79</v>
      </c>
      <c r="Y198" s="6">
        <v>0.76</v>
      </c>
      <c r="Z198" s="6">
        <v>0.92</v>
      </c>
    </row>
    <row r="199" spans="3:26" ht="15.5" x14ac:dyDescent="0.35">
      <c r="C199" t="s">
        <v>66</v>
      </c>
      <c r="I199" s="6">
        <v>226.62</v>
      </c>
      <c r="J199" s="6">
        <v>224.81</v>
      </c>
      <c r="K199" s="6">
        <v>187.76</v>
      </c>
      <c r="L199" s="6">
        <v>174.51</v>
      </c>
      <c r="M199" s="6">
        <v>175.96</v>
      </c>
      <c r="N199" s="6">
        <v>172.15</v>
      </c>
      <c r="O199" s="6">
        <v>232.83</v>
      </c>
      <c r="P199" s="6">
        <v>230.22</v>
      </c>
      <c r="Q199" s="6">
        <v>194.7</v>
      </c>
      <c r="R199" s="6">
        <v>190.09</v>
      </c>
      <c r="S199" s="6">
        <v>208.8</v>
      </c>
      <c r="T199" s="6">
        <v>190.9</v>
      </c>
      <c r="U199" s="6">
        <v>170.22</v>
      </c>
      <c r="V199" s="6">
        <v>161.07</v>
      </c>
      <c r="W199" s="6">
        <v>120.18</v>
      </c>
      <c r="X199" s="6">
        <v>105.87</v>
      </c>
      <c r="Y199" s="6">
        <v>98.48</v>
      </c>
      <c r="Z199" s="6">
        <v>96.49</v>
      </c>
    </row>
    <row r="200" spans="3:26" ht="15.5" x14ac:dyDescent="0.35">
      <c r="C200" t="s">
        <v>243</v>
      </c>
      <c r="I200" s="6">
        <v>0.74</v>
      </c>
      <c r="J200" s="6">
        <v>0.66</v>
      </c>
      <c r="K200" s="6">
        <v>0.47</v>
      </c>
      <c r="L200" s="6">
        <v>0.59</v>
      </c>
      <c r="M200" s="6">
        <v>0.78</v>
      </c>
      <c r="N200" s="6">
        <v>0.84</v>
      </c>
      <c r="O200" s="6">
        <v>0.71</v>
      </c>
      <c r="P200" s="6">
        <v>0.78</v>
      </c>
      <c r="Q200" s="6">
        <v>1.42</v>
      </c>
      <c r="R200" s="6">
        <v>0.77</v>
      </c>
      <c r="S200" s="6">
        <v>0.33</v>
      </c>
      <c r="T200" s="6">
        <v>0.63</v>
      </c>
      <c r="U200" s="6">
        <v>0.92</v>
      </c>
      <c r="V200" s="6">
        <v>0.93</v>
      </c>
      <c r="W200" s="6">
        <v>0.87</v>
      </c>
      <c r="X200" s="6">
        <v>0.79</v>
      </c>
      <c r="Y200" s="6">
        <v>0.76</v>
      </c>
      <c r="Z200" s="6">
        <v>0.92</v>
      </c>
    </row>
    <row r="201" spans="3:26" ht="15.5" x14ac:dyDescent="0.35">
      <c r="C201" t="s">
        <v>244</v>
      </c>
      <c r="I201" s="6">
        <v>226.62</v>
      </c>
      <c r="J201" s="6">
        <v>224.81</v>
      </c>
      <c r="K201" s="6">
        <v>187.76</v>
      </c>
      <c r="L201" s="6">
        <v>174.51</v>
      </c>
      <c r="M201" s="6">
        <v>175.96</v>
      </c>
      <c r="N201" s="6">
        <v>172.15</v>
      </c>
      <c r="O201" s="6">
        <v>232.83</v>
      </c>
      <c r="P201" s="6">
        <v>230.22</v>
      </c>
      <c r="Q201" s="6">
        <v>194.7</v>
      </c>
      <c r="R201" s="6">
        <v>190.09</v>
      </c>
      <c r="S201" s="6">
        <v>208.8</v>
      </c>
      <c r="T201" s="6">
        <v>190.9</v>
      </c>
      <c r="U201" s="6">
        <v>170.22</v>
      </c>
      <c r="V201" s="6">
        <v>161.07</v>
      </c>
      <c r="W201" s="6">
        <v>120.18</v>
      </c>
      <c r="X201" s="6">
        <v>105.87</v>
      </c>
      <c r="Y201" s="6">
        <v>98.48</v>
      </c>
      <c r="Z201" s="6">
        <v>96.49</v>
      </c>
    </row>
    <row r="202" spans="3:26" ht="15.5" x14ac:dyDescent="0.35">
      <c r="C202" t="s">
        <v>245</v>
      </c>
      <c r="I202" s="5">
        <v>22000000000</v>
      </c>
      <c r="J202" s="5">
        <v>30000000000</v>
      </c>
      <c r="K202" s="5">
        <v>34000000000</v>
      </c>
      <c r="L202" s="5">
        <v>39000000000</v>
      </c>
      <c r="M202" s="5">
        <v>37000000000</v>
      </c>
      <c r="N202" s="5">
        <v>38000000000</v>
      </c>
      <c r="O202" s="5">
        <v>51000000000</v>
      </c>
      <c r="P202" s="5">
        <v>44000000000</v>
      </c>
      <c r="Q202" s="5">
        <v>42000000000</v>
      </c>
      <c r="R202" s="5">
        <v>42000000000</v>
      </c>
      <c r="S202" s="5">
        <v>42000000000</v>
      </c>
      <c r="T202" s="5">
        <v>44000000000</v>
      </c>
      <c r="U202" s="5">
        <v>35000000000</v>
      </c>
      <c r="V202" s="5">
        <v>18000000000</v>
      </c>
      <c r="W202" s="5">
        <v>11000000000</v>
      </c>
      <c r="X202" s="5">
        <v>25000000000</v>
      </c>
      <c r="Y202" s="5">
        <v>23000000000</v>
      </c>
      <c r="Z202" s="5">
        <v>14000000000</v>
      </c>
    </row>
    <row r="203" spans="3:26" ht="15.5" x14ac:dyDescent="0.35">
      <c r="C203" t="s">
        <v>246</v>
      </c>
      <c r="I203" s="5">
        <v>50000000000</v>
      </c>
      <c r="J203" s="5">
        <v>59000000000</v>
      </c>
      <c r="K203" s="5">
        <v>41000000000</v>
      </c>
      <c r="L203" s="5">
        <v>43000000000</v>
      </c>
      <c r="M203" s="5">
        <v>49000000000</v>
      </c>
      <c r="N203" s="5">
        <v>59000000000</v>
      </c>
      <c r="O203" s="5">
        <v>39000000000</v>
      </c>
      <c r="P203" s="5">
        <v>48000000000</v>
      </c>
      <c r="Q203" s="5">
        <v>83000000000</v>
      </c>
      <c r="R203" s="5">
        <v>95000000000</v>
      </c>
      <c r="S203" s="5">
        <v>90000000000</v>
      </c>
      <c r="T203" s="5">
        <v>67000000000</v>
      </c>
      <c r="U203" s="5">
        <v>36000000000</v>
      </c>
      <c r="V203" s="5">
        <v>20000000000</v>
      </c>
      <c r="W203" s="5">
        <v>23000000000</v>
      </c>
      <c r="X203" s="5">
        <v>8000000000</v>
      </c>
      <c r="Y203" s="5">
        <v>8000000000</v>
      </c>
      <c r="Z203" s="5">
        <v>7000000000</v>
      </c>
    </row>
    <row r="204" spans="3:26" ht="15.5" x14ac:dyDescent="0.35">
      <c r="C204" t="s">
        <v>25</v>
      </c>
      <c r="I204" s="5">
        <v>72000000000</v>
      </c>
      <c r="J204" s="5">
        <v>88000000000</v>
      </c>
      <c r="K204" s="5">
        <v>75000000000</v>
      </c>
      <c r="L204" s="5">
        <v>82000000000</v>
      </c>
      <c r="M204" s="5">
        <v>86000000000</v>
      </c>
      <c r="N204" s="5">
        <v>97000000000</v>
      </c>
      <c r="O204" s="5">
        <v>90000000000</v>
      </c>
      <c r="P204" s="5">
        <v>92000000000</v>
      </c>
      <c r="Q204" s="5">
        <v>125000000000</v>
      </c>
      <c r="R204" s="5">
        <v>138000000000</v>
      </c>
      <c r="S204" s="5">
        <v>132000000000</v>
      </c>
      <c r="T204" s="5">
        <v>111000000000</v>
      </c>
      <c r="U204" s="5">
        <v>71000000000</v>
      </c>
      <c r="V204" s="5">
        <v>38000000000</v>
      </c>
      <c r="W204" s="5">
        <v>34000000000</v>
      </c>
      <c r="X204" s="5">
        <v>34000000000</v>
      </c>
      <c r="Y204" s="5">
        <v>31000000000</v>
      </c>
      <c r="Z204" s="5">
        <v>22000000000</v>
      </c>
    </row>
    <row r="205" spans="3:26" ht="15.5" x14ac:dyDescent="0.35">
      <c r="C205" t="s">
        <v>22</v>
      </c>
      <c r="I205" s="5">
        <v>47000000000</v>
      </c>
      <c r="J205" s="5">
        <v>43000000000</v>
      </c>
      <c r="K205" s="5">
        <v>67000000000</v>
      </c>
      <c r="L205" s="5">
        <v>75000000000</v>
      </c>
      <c r="M205" s="5">
        <v>73000000000</v>
      </c>
      <c r="N205" s="5">
        <v>81000000000</v>
      </c>
      <c r="O205" s="5">
        <v>80000000000</v>
      </c>
      <c r="P205" s="5">
        <v>80000000000</v>
      </c>
      <c r="Q205" s="5">
        <v>113000000000</v>
      </c>
      <c r="R205" s="5">
        <v>126000000000</v>
      </c>
      <c r="S205" s="5">
        <v>118000000000</v>
      </c>
      <c r="T205" s="5">
        <v>92000000000</v>
      </c>
      <c r="U205" s="5">
        <v>49000000000</v>
      </c>
      <c r="V205" s="5">
        <v>21000000000</v>
      </c>
      <c r="W205" s="5">
        <v>26000000000</v>
      </c>
      <c r="X205" s="5">
        <v>14000000000</v>
      </c>
      <c r="Y205" s="5">
        <v>27000000000</v>
      </c>
      <c r="Z205" s="5">
        <v>18000000000</v>
      </c>
    </row>
    <row r="206" spans="3:26" ht="15.5" x14ac:dyDescent="0.35">
      <c r="C206" t="s">
        <v>247</v>
      </c>
      <c r="I206" s="5">
        <v>113000000000</v>
      </c>
      <c r="J206" s="5">
        <v>126000000000</v>
      </c>
      <c r="K206" s="5">
        <v>71000000000</v>
      </c>
      <c r="L206" s="5">
        <v>58000000000</v>
      </c>
      <c r="M206" s="5">
        <v>68000000000</v>
      </c>
      <c r="N206" s="5">
        <v>75000000000</v>
      </c>
      <c r="O206" s="5">
        <v>103000000000</v>
      </c>
      <c r="P206" s="5">
        <v>117000000000</v>
      </c>
      <c r="Q206" s="5">
        <v>68000000000</v>
      </c>
      <c r="R206" s="5">
        <v>86000000000</v>
      </c>
      <c r="S206" s="5">
        <v>64000000000</v>
      </c>
      <c r="T206" s="5">
        <v>84000000000</v>
      </c>
      <c r="U206" s="5">
        <v>85000000000</v>
      </c>
      <c r="V206" s="5">
        <v>79000000000</v>
      </c>
      <c r="W206" s="5">
        <v>47000000000</v>
      </c>
      <c r="X206" s="5">
        <v>38000000000</v>
      </c>
      <c r="Y206" s="5">
        <v>28000000000</v>
      </c>
      <c r="Z206" s="5">
        <v>22000000000</v>
      </c>
    </row>
    <row r="207" spans="3:26" ht="15.5" x14ac:dyDescent="0.35">
      <c r="C207" t="s">
        <v>248</v>
      </c>
      <c r="I207" s="5">
        <v>-9000000000</v>
      </c>
      <c r="J207" s="5">
        <v>-4000000000</v>
      </c>
      <c r="K207" s="5">
        <v>-2000000000</v>
      </c>
      <c r="L207" s="5">
        <v>-6000000000</v>
      </c>
      <c r="M207" s="5">
        <v>17000000000</v>
      </c>
      <c r="N207" s="5">
        <v>41000000000</v>
      </c>
      <c r="O207" s="5">
        <v>17000000000</v>
      </c>
      <c r="P207" s="5">
        <v>-52000000000</v>
      </c>
      <c r="Q207" s="5">
        <v>-6000000000</v>
      </c>
      <c r="R207" s="5">
        <v>-4000000000</v>
      </c>
      <c r="S207" s="5">
        <v>4000000000</v>
      </c>
      <c r="T207" s="5">
        <v>8000000000</v>
      </c>
      <c r="U207" s="5">
        <v>7000000000</v>
      </c>
      <c r="V207" s="5">
        <v>-5000000000</v>
      </c>
      <c r="W207" s="5">
        <v>11000000000</v>
      </c>
      <c r="X207" s="5">
        <v>21000000000</v>
      </c>
      <c r="Y207" s="5">
        <v>-4000000000</v>
      </c>
      <c r="Z207" s="5">
        <v>9000000000</v>
      </c>
    </row>
    <row r="208" spans="3:26" ht="15.5" x14ac:dyDescent="0.35">
      <c r="C208" t="s">
        <v>249</v>
      </c>
      <c r="I208" s="5">
        <v>-2000000000</v>
      </c>
      <c r="J208" s="5">
        <v>-4000000000</v>
      </c>
      <c r="K208" s="5">
        <v>0</v>
      </c>
      <c r="L208" s="5">
        <v>-1000000000</v>
      </c>
      <c r="M208" s="5">
        <v>-2000000000</v>
      </c>
      <c r="N208" s="5">
        <v>-1000000000</v>
      </c>
      <c r="O208" s="5">
        <v>-3000000000</v>
      </c>
      <c r="P208" s="5">
        <v>-14000000000</v>
      </c>
      <c r="Q208" s="5">
        <v>-5000000000</v>
      </c>
      <c r="R208" s="5">
        <v>-4000000000</v>
      </c>
      <c r="S208" s="5">
        <v>-28000000000</v>
      </c>
      <c r="T208" s="5">
        <v>-60000000000</v>
      </c>
      <c r="U208" s="5">
        <v>-34000000000</v>
      </c>
      <c r="V208" s="5">
        <v>-10000000000</v>
      </c>
      <c r="W208" s="5">
        <v>-35000000000</v>
      </c>
      <c r="X208" s="5">
        <v>-8000000000</v>
      </c>
      <c r="Y208" s="5">
        <v>-4000000000</v>
      </c>
      <c r="Z208" s="5">
        <v>-12000000000</v>
      </c>
    </row>
    <row r="209" spans="2:26" ht="15.5" x14ac:dyDescent="0.35">
      <c r="C209" t="s">
        <v>14</v>
      </c>
      <c r="I209" s="5">
        <v>-11000000000</v>
      </c>
      <c r="J209" s="5">
        <v>-8000000000</v>
      </c>
      <c r="K209" s="5">
        <v>-2000000000</v>
      </c>
      <c r="L209" s="5">
        <v>-7000000000</v>
      </c>
      <c r="M209" s="5">
        <v>15000000000</v>
      </c>
      <c r="N209" s="5">
        <v>40000000000</v>
      </c>
      <c r="O209" s="5">
        <v>14000000000</v>
      </c>
      <c r="P209" s="5">
        <v>-66000000000</v>
      </c>
      <c r="Q209" s="5">
        <v>-11000000000</v>
      </c>
      <c r="R209" s="5">
        <v>-8000000000</v>
      </c>
      <c r="S209" s="5">
        <v>-24000000000</v>
      </c>
      <c r="T209" s="5">
        <v>-52000000000</v>
      </c>
      <c r="U209" s="5">
        <v>-28000000000</v>
      </c>
      <c r="V209" s="5">
        <v>-15000000000</v>
      </c>
      <c r="W209" s="5">
        <v>-23000000000</v>
      </c>
      <c r="X209" s="5">
        <v>13000000000</v>
      </c>
      <c r="Y209" s="5">
        <v>-9000000000</v>
      </c>
      <c r="Z209" s="5">
        <v>-3000000000</v>
      </c>
    </row>
    <row r="210" spans="2:26" ht="15.5" x14ac:dyDescent="0.35">
      <c r="C210" t="s">
        <v>16</v>
      </c>
      <c r="I210" s="6">
        <v>-10.3</v>
      </c>
      <c r="J210" s="6">
        <v>-7.62</v>
      </c>
      <c r="K210" s="6">
        <v>-2.0299999999999998</v>
      </c>
      <c r="L210" s="6">
        <v>-6.18</v>
      </c>
      <c r="M210" s="6">
        <v>14.37</v>
      </c>
      <c r="N210" s="6">
        <v>37.590000000000003</v>
      </c>
      <c r="O210" s="6">
        <v>13.4</v>
      </c>
      <c r="P210" s="6">
        <v>-62.57</v>
      </c>
      <c r="Q210" s="6">
        <v>-15.35</v>
      </c>
      <c r="R210" s="6">
        <v>-10.86</v>
      </c>
      <c r="S210" s="6">
        <v>-32.79</v>
      </c>
      <c r="T210" s="6">
        <v>-72.37</v>
      </c>
      <c r="U210" s="6">
        <v>-38.11</v>
      </c>
      <c r="V210" s="6">
        <v>-20.85</v>
      </c>
      <c r="W210" s="6">
        <v>-32.29</v>
      </c>
      <c r="X210" s="6">
        <v>17.54</v>
      </c>
      <c r="Y210" s="6">
        <v>-12.14</v>
      </c>
      <c r="Z210" s="6">
        <v>-3.66</v>
      </c>
    </row>
    <row r="212" spans="2:26" ht="15.5" x14ac:dyDescent="0.35">
      <c r="B212" t="s">
        <v>250</v>
      </c>
      <c r="C212" t="s">
        <v>251</v>
      </c>
      <c r="D212" s="5">
        <v>-5000000000</v>
      </c>
      <c r="E212" s="5">
        <v>8000000000</v>
      </c>
      <c r="F212" s="5">
        <v>1000000000</v>
      </c>
      <c r="G212" s="5">
        <v>-2000000000</v>
      </c>
      <c r="H212" s="5">
        <v>-18000000000</v>
      </c>
      <c r="I212" s="5">
        <v>3000000000</v>
      </c>
      <c r="J212" s="5">
        <v>2000000000</v>
      </c>
      <c r="K212" s="5">
        <v>906000000</v>
      </c>
      <c r="L212" s="5">
        <v>-3000000000</v>
      </c>
      <c r="M212" s="5">
        <v>5000000000</v>
      </c>
      <c r="N212" s="5">
        <v>-48000000000</v>
      </c>
      <c r="O212" s="5">
        <v>1000000000</v>
      </c>
      <c r="P212" s="5">
        <v>3000000000</v>
      </c>
      <c r="Q212" s="5">
        <v>-150000000</v>
      </c>
    </row>
    <row r="213" spans="2:26" ht="15.5" x14ac:dyDescent="0.35">
      <c r="C213" t="s">
        <v>252</v>
      </c>
      <c r="H213" s="5">
        <v>2000000000</v>
      </c>
      <c r="I213" s="5">
        <v>3000000000</v>
      </c>
      <c r="J213" s="5">
        <v>2000000000</v>
      </c>
      <c r="K213" s="5">
        <v>906000000</v>
      </c>
      <c r="L213" s="5">
        <v>-3000000000</v>
      </c>
      <c r="M213" s="5">
        <v>5000000000</v>
      </c>
      <c r="N213" s="5">
        <v>-48000000000</v>
      </c>
      <c r="O213" s="5">
        <v>1000000000</v>
      </c>
      <c r="P213" s="5">
        <v>3000000000</v>
      </c>
      <c r="Q213" s="5">
        <v>-150000000</v>
      </c>
    </row>
    <row r="214" spans="2:26" ht="15.5" x14ac:dyDescent="0.35">
      <c r="C214" t="s">
        <v>57</v>
      </c>
      <c r="D214" s="6">
        <v>-4.37</v>
      </c>
      <c r="E214" s="6">
        <v>7.59</v>
      </c>
      <c r="F214" s="6">
        <v>1.3</v>
      </c>
      <c r="G214" s="6">
        <v>-2.2000000000000002</v>
      </c>
      <c r="H214" s="6">
        <v>-17.46</v>
      </c>
      <c r="I214" s="6">
        <v>2.63</v>
      </c>
      <c r="J214" s="6">
        <v>1.57</v>
      </c>
      <c r="K214" s="6">
        <v>0.86</v>
      </c>
      <c r="L214" s="6">
        <v>-3.19</v>
      </c>
      <c r="M214" s="6">
        <v>4.5</v>
      </c>
      <c r="N214" s="6">
        <v>-45.11</v>
      </c>
      <c r="O214" s="6">
        <v>1.04</v>
      </c>
      <c r="P214" s="6">
        <v>2.69</v>
      </c>
      <c r="Q214" s="6">
        <v>-0.14000000000000001</v>
      </c>
    </row>
    <row r="215" spans="2:26" ht="15.5" x14ac:dyDescent="0.35">
      <c r="C215" t="s">
        <v>255</v>
      </c>
      <c r="H215" s="6">
        <v>2.3199999999999998</v>
      </c>
      <c r="I215" s="6">
        <v>2.63</v>
      </c>
      <c r="J215" s="6">
        <v>1.57</v>
      </c>
      <c r="K215" s="6">
        <v>0.86</v>
      </c>
      <c r="L215" s="6">
        <v>-3.19</v>
      </c>
      <c r="M215" s="6">
        <v>4.5</v>
      </c>
      <c r="N215" s="6">
        <v>-45.11</v>
      </c>
      <c r="O215" s="6">
        <v>1.04</v>
      </c>
      <c r="P215" s="6">
        <v>2.69</v>
      </c>
      <c r="Q215" s="6">
        <v>-0.14000000000000001</v>
      </c>
    </row>
    <row r="216" spans="2:26" ht="15.5" x14ac:dyDescent="0.35">
      <c r="C216" t="s">
        <v>258</v>
      </c>
      <c r="D216" s="5">
        <v>37000000000</v>
      </c>
      <c r="E216" s="5">
        <v>81000000000</v>
      </c>
      <c r="F216" s="5">
        <v>47000000000</v>
      </c>
      <c r="G216" s="5">
        <v>45000000000</v>
      </c>
      <c r="H216" s="5">
        <v>147000000000</v>
      </c>
      <c r="I216" s="5">
        <v>211000000000</v>
      </c>
      <c r="J216" s="5">
        <v>254000000000</v>
      </c>
      <c r="K216" s="5">
        <v>217000000000</v>
      </c>
      <c r="L216" s="5">
        <v>211000000000</v>
      </c>
      <c r="M216" s="5">
        <v>189000000000</v>
      </c>
      <c r="N216" s="5">
        <v>192000000000</v>
      </c>
      <c r="O216" s="5">
        <v>305000000000</v>
      </c>
      <c r="P216" s="5">
        <v>292000000000</v>
      </c>
      <c r="Q216" s="5">
        <v>287000000000</v>
      </c>
    </row>
    <row r="217" spans="2:26" ht="15.5" x14ac:dyDescent="0.35">
      <c r="C217" t="s">
        <v>259</v>
      </c>
      <c r="H217" s="5">
        <v>209000000000</v>
      </c>
      <c r="I217" s="5">
        <v>211000000000</v>
      </c>
      <c r="J217" s="5">
        <v>254000000000</v>
      </c>
      <c r="K217" s="5">
        <v>217000000000</v>
      </c>
      <c r="L217" s="5">
        <v>211000000000</v>
      </c>
      <c r="M217" s="5">
        <v>189000000000</v>
      </c>
      <c r="N217" s="5">
        <v>192000000000</v>
      </c>
      <c r="O217" s="5">
        <v>305000000000</v>
      </c>
      <c r="P217" s="5">
        <v>292000000000</v>
      </c>
      <c r="Q217" s="5">
        <v>287000000000</v>
      </c>
    </row>
    <row r="218" spans="2:26" ht="15.5" x14ac:dyDescent="0.35">
      <c r="C218" t="s">
        <v>263</v>
      </c>
      <c r="I218" s="6">
        <v>-6.01</v>
      </c>
    </row>
    <row r="219" spans="2:26" ht="15.5" x14ac:dyDescent="0.35">
      <c r="C219" t="s">
        <v>264</v>
      </c>
      <c r="I219" s="6">
        <v>45.27</v>
      </c>
    </row>
    <row r="220" spans="2:26" ht="15.5" x14ac:dyDescent="0.35">
      <c r="C220" t="s">
        <v>265</v>
      </c>
      <c r="I220" s="6">
        <v>7.42</v>
      </c>
    </row>
    <row r="221" spans="2:26" ht="15.5" x14ac:dyDescent="0.35">
      <c r="C221" t="s">
        <v>266</v>
      </c>
      <c r="I221" s="6">
        <v>2.2099999999999998E-2</v>
      </c>
    </row>
    <row r="222" spans="2:26" ht="15.5" x14ac:dyDescent="0.35">
      <c r="C222" t="s">
        <v>267</v>
      </c>
      <c r="I222" s="6">
        <v>0.53</v>
      </c>
    </row>
    <row r="223" spans="2:26" ht="15.5" x14ac:dyDescent="0.35">
      <c r="C223" t="s">
        <v>268</v>
      </c>
      <c r="I223" s="6">
        <v>0.47</v>
      </c>
    </row>
    <row r="224" spans="2:26" ht="15.5" x14ac:dyDescent="0.35">
      <c r="C224" t="s">
        <v>269</v>
      </c>
      <c r="I224" s="6">
        <v>-5.55</v>
      </c>
    </row>
    <row r="225" spans="3:9" ht="15.5" x14ac:dyDescent="0.35">
      <c r="C225" t="s">
        <v>270</v>
      </c>
      <c r="I225" s="6">
        <v>-5.14</v>
      </c>
    </row>
    <row r="226" spans="3:9" ht="15.5" x14ac:dyDescent="0.35">
      <c r="C226" t="s">
        <v>271</v>
      </c>
      <c r="I226" s="6">
        <v>20.58</v>
      </c>
    </row>
    <row r="227" spans="3:9" ht="15.5" x14ac:dyDescent="0.35">
      <c r="C227" t="s">
        <v>272</v>
      </c>
      <c r="I227" s="6">
        <v>11.89</v>
      </c>
    </row>
    <row r="228" spans="3:9" ht="15.5" x14ac:dyDescent="0.35">
      <c r="C228" t="s">
        <v>273</v>
      </c>
      <c r="I228" s="6">
        <v>0.67</v>
      </c>
    </row>
    <row r="229" spans="3:9" ht="15.5" x14ac:dyDescent="0.35">
      <c r="C229" t="s">
        <v>274</v>
      </c>
      <c r="I229" s="6">
        <v>-7.27</v>
      </c>
    </row>
    <row r="230" spans="3:9" ht="15.5" x14ac:dyDescent="0.35">
      <c r="C230" t="s">
        <v>275</v>
      </c>
      <c r="I230" s="6">
        <v>2.3199999999999998</v>
      </c>
    </row>
    <row r="231" spans="3:9" ht="15.5" x14ac:dyDescent="0.35">
      <c r="C231" t="s">
        <v>276</v>
      </c>
      <c r="I231" s="6">
        <v>-17.46</v>
      </c>
    </row>
    <row r="232" spans="3:9" ht="15.5" x14ac:dyDescent="0.35">
      <c r="C232" t="s">
        <v>277</v>
      </c>
      <c r="I232" s="6">
        <v>197.82</v>
      </c>
    </row>
    <row r="233" spans="3:9" ht="15.5" x14ac:dyDescent="0.35">
      <c r="C233" t="s">
        <v>278</v>
      </c>
      <c r="D233" s="6">
        <v>15.3</v>
      </c>
    </row>
    <row r="234" spans="3:9" ht="15.5" x14ac:dyDescent="0.35">
      <c r="C234" t="s">
        <v>279</v>
      </c>
      <c r="I234" s="6">
        <v>222.25</v>
      </c>
    </row>
    <row r="235" spans="3:9" ht="15.5" x14ac:dyDescent="0.35">
      <c r="C235" t="s">
        <v>280</v>
      </c>
      <c r="I235" s="6">
        <v>-20.43</v>
      </c>
    </row>
    <row r="236" spans="3:9" ht="15.5" x14ac:dyDescent="0.35">
      <c r="C236" t="s">
        <v>281</v>
      </c>
      <c r="D236" s="6">
        <v>1.93</v>
      </c>
    </row>
    <row r="237" spans="3:9" ht="15.5" x14ac:dyDescent="0.35">
      <c r="C237" t="s">
        <v>282</v>
      </c>
      <c r="D237" s="6">
        <v>1.72</v>
      </c>
    </row>
    <row r="238" spans="3:9" ht="15.5" x14ac:dyDescent="0.35">
      <c r="C238" t="s">
        <v>283</v>
      </c>
      <c r="D238" s="6">
        <v>0.3</v>
      </c>
    </row>
    <row r="239" spans="3:9" ht="15.5" x14ac:dyDescent="0.35">
      <c r="C239" t="s">
        <v>284</v>
      </c>
      <c r="D239" s="6">
        <v>0.2</v>
      </c>
    </row>
    <row r="240" spans="3:9" ht="15.5" x14ac:dyDescent="0.35">
      <c r="C240" t="s">
        <v>285</v>
      </c>
      <c r="D240" s="6">
        <v>0.77</v>
      </c>
    </row>
    <row r="241" spans="3:9" ht="15.5" x14ac:dyDescent="0.35">
      <c r="C241" t="s">
        <v>286</v>
      </c>
      <c r="D241" s="6">
        <v>0.16</v>
      </c>
    </row>
    <row r="242" spans="3:9" ht="15.5" x14ac:dyDescent="0.35">
      <c r="C242" t="s">
        <v>287</v>
      </c>
      <c r="D242" s="6">
        <v>1.83</v>
      </c>
    </row>
    <row r="243" spans="3:9" ht="15.5" x14ac:dyDescent="0.35">
      <c r="C243" t="s">
        <v>288</v>
      </c>
      <c r="I243" s="6">
        <v>1.43</v>
      </c>
    </row>
    <row r="244" spans="3:9" ht="15.5" x14ac:dyDescent="0.35">
      <c r="C244" t="s">
        <v>12</v>
      </c>
      <c r="D244" s="5">
        <v>-11000000000</v>
      </c>
    </row>
    <row r="245" spans="3:9" ht="15.5" x14ac:dyDescent="0.35">
      <c r="C245" t="s">
        <v>289</v>
      </c>
      <c r="I245" s="6">
        <v>2.79</v>
      </c>
    </row>
    <row r="246" spans="3:9" ht="15.5" x14ac:dyDescent="0.35">
      <c r="C246" t="s">
        <v>290</v>
      </c>
      <c r="I246" s="6">
        <v>5.6999999999999993E-3</v>
      </c>
    </row>
    <row r="247" spans="3:9" ht="15.5" x14ac:dyDescent="0.35">
      <c r="C247" t="s">
        <v>291</v>
      </c>
      <c r="I247" s="6">
        <v>1.04E-2</v>
      </c>
    </row>
    <row r="248" spans="3:9" ht="15.5" x14ac:dyDescent="0.35">
      <c r="C248" t="s">
        <v>292</v>
      </c>
      <c r="I248" s="6">
        <v>2.69E-2</v>
      </c>
    </row>
    <row r="249" spans="3:9" ht="15.5" x14ac:dyDescent="0.35">
      <c r="C249" t="s">
        <v>293</v>
      </c>
      <c r="I249" s="6">
        <v>2.06E-2</v>
      </c>
    </row>
    <row r="250" spans="3:9" ht="15.5" x14ac:dyDescent="0.35">
      <c r="C250" t="s">
        <v>294</v>
      </c>
      <c r="D250" s="6">
        <v>233.17</v>
      </c>
    </row>
    <row r="251" spans="3:9" ht="15.5" x14ac:dyDescent="0.35">
      <c r="C251" t="s">
        <v>295</v>
      </c>
      <c r="D251" s="6">
        <v>79.3</v>
      </c>
    </row>
    <row r="252" spans="3:9" ht="15.5" x14ac:dyDescent="0.35">
      <c r="C252" t="s">
        <v>296</v>
      </c>
      <c r="D252" s="6">
        <v>29.69</v>
      </c>
    </row>
    <row r="253" spans="3:9" ht="15.5" x14ac:dyDescent="0.35">
      <c r="C253" t="s">
        <v>297</v>
      </c>
      <c r="D253" s="6">
        <v>282.77999999999997</v>
      </c>
    </row>
    <row r="254" spans="3:9" ht="15.5" x14ac:dyDescent="0.35">
      <c r="C254" t="s">
        <v>298</v>
      </c>
      <c r="D254" s="6">
        <v>0.39</v>
      </c>
    </row>
    <row r="255" spans="3:9" ht="15.5" x14ac:dyDescent="0.35">
      <c r="C255" t="s">
        <v>299</v>
      </c>
      <c r="I255" s="6">
        <v>0.48</v>
      </c>
    </row>
    <row r="256" spans="3:9" ht="15.5" x14ac:dyDescent="0.35">
      <c r="C256" t="s">
        <v>300</v>
      </c>
      <c r="I256" s="6">
        <v>4.62</v>
      </c>
    </row>
    <row r="257" spans="3:9" ht="15.5" x14ac:dyDescent="0.35">
      <c r="C257" t="s">
        <v>53</v>
      </c>
      <c r="I257" s="5">
        <v>111000000000</v>
      </c>
    </row>
    <row r="258" spans="3:9" ht="15.5" x14ac:dyDescent="0.35">
      <c r="C258" t="s">
        <v>301</v>
      </c>
      <c r="I258" s="5">
        <v>180000000000</v>
      </c>
    </row>
    <row r="259" spans="3:9" ht="15.5" x14ac:dyDescent="0.35">
      <c r="C259" t="s">
        <v>302</v>
      </c>
      <c r="I259" s="5">
        <v>1060000000</v>
      </c>
    </row>
    <row r="260" spans="3:9" ht="15.5" x14ac:dyDescent="0.35">
      <c r="C260" t="s">
        <v>303</v>
      </c>
      <c r="I260" s="6">
        <v>0.25019999999999998</v>
      </c>
    </row>
    <row r="261" spans="3:9" ht="15.5" x14ac:dyDescent="0.35">
      <c r="C261" t="s">
        <v>304</v>
      </c>
      <c r="D261" s="6">
        <v>0.29480000000000001</v>
      </c>
    </row>
    <row r="262" spans="3:9" ht="15.5" x14ac:dyDescent="0.35">
      <c r="C262" t="s">
        <v>305</v>
      </c>
      <c r="D262" s="6">
        <v>-0.1535</v>
      </c>
    </row>
    <row r="263" spans="3:9" ht="15.5" x14ac:dyDescent="0.35">
      <c r="C263" t="s">
        <v>306</v>
      </c>
      <c r="D263" s="6">
        <v>-0.12539999999999998</v>
      </c>
    </row>
    <row r="264" spans="3:9" ht="15.5" x14ac:dyDescent="0.35">
      <c r="C264" t="s">
        <v>307</v>
      </c>
      <c r="D264" s="6">
        <v>-4.1399999999999999E-2</v>
      </c>
    </row>
    <row r="265" spans="3:9" ht="15.5" x14ac:dyDescent="0.35">
      <c r="C265" t="s">
        <v>308</v>
      </c>
      <c r="D265" s="6">
        <v>-0.15859999999999999</v>
      </c>
    </row>
    <row r="266" spans="3:9" ht="15.5" x14ac:dyDescent="0.35">
      <c r="C266" t="s">
        <v>309</v>
      </c>
      <c r="D266" s="6">
        <v>-7.7800000000000008E-2</v>
      </c>
    </row>
    <row r="267" spans="3:9" ht="15.5" x14ac:dyDescent="0.35">
      <c r="C267" t="s">
        <v>310</v>
      </c>
      <c r="I267" s="5">
        <v>1</v>
      </c>
    </row>
    <row r="268" spans="3:9" ht="15.5" x14ac:dyDescent="0.35">
      <c r="C268" t="s">
        <v>314</v>
      </c>
      <c r="I268" t="s">
        <v>1379</v>
      </c>
    </row>
    <row r="269" spans="3:9" ht="15.5" x14ac:dyDescent="0.35">
      <c r="C269" t="s">
        <v>316</v>
      </c>
      <c r="I269" s="5">
        <v>6</v>
      </c>
    </row>
    <row r="270" spans="3:9" ht="15.5" x14ac:dyDescent="0.35">
      <c r="C270" t="s">
        <v>317</v>
      </c>
      <c r="I270" s="6">
        <v>0.14000000000000001</v>
      </c>
    </row>
    <row r="271" spans="3:9" ht="15.5" x14ac:dyDescent="0.35">
      <c r="C271" t="s">
        <v>318</v>
      </c>
      <c r="I271" s="6">
        <v>0.11</v>
      </c>
    </row>
    <row r="272" spans="3:9" ht="15.5" x14ac:dyDescent="0.35">
      <c r="C272" t="s">
        <v>319</v>
      </c>
      <c r="I272" s="6">
        <v>0.22</v>
      </c>
    </row>
    <row r="273" spans="3:9" ht="15.5" x14ac:dyDescent="0.35">
      <c r="C273" t="s">
        <v>320</v>
      </c>
      <c r="I273" s="6">
        <v>0.27</v>
      </c>
    </row>
    <row r="274" spans="3:9" ht="15.5" x14ac:dyDescent="0.35">
      <c r="C274" t="s">
        <v>321</v>
      </c>
      <c r="I274" s="6">
        <v>0.75</v>
      </c>
    </row>
    <row r="275" spans="3:9" ht="15.5" x14ac:dyDescent="0.35">
      <c r="C275" t="s">
        <v>322</v>
      </c>
      <c r="I275" s="6">
        <v>0.82</v>
      </c>
    </row>
    <row r="276" spans="3:9" ht="15.5" x14ac:dyDescent="0.35">
      <c r="C276" t="s">
        <v>323</v>
      </c>
      <c r="I276" s="6">
        <v>0.22</v>
      </c>
    </row>
    <row r="277" spans="3:9" ht="15.5" x14ac:dyDescent="0.35">
      <c r="C277" t="s">
        <v>324</v>
      </c>
      <c r="I277" s="5">
        <v>209000000000</v>
      </c>
    </row>
    <row r="278" spans="3:9" ht="15.5" x14ac:dyDescent="0.35">
      <c r="C278" t="s">
        <v>325</v>
      </c>
      <c r="I278" s="5">
        <v>105000000000</v>
      </c>
    </row>
    <row r="279" spans="3:9" ht="15.5" x14ac:dyDescent="0.35">
      <c r="C279" t="s">
        <v>326</v>
      </c>
      <c r="I279" s="5">
        <v>5000000000</v>
      </c>
    </row>
    <row r="280" spans="3:9" ht="15.5" x14ac:dyDescent="0.35">
      <c r="C280" t="s">
        <v>327</v>
      </c>
      <c r="I280" s="5">
        <v>2000000000</v>
      </c>
    </row>
    <row r="281" spans="3:9" ht="15.5" x14ac:dyDescent="0.35">
      <c r="C281" t="s">
        <v>328</v>
      </c>
      <c r="D281" s="5">
        <v>16000000000</v>
      </c>
    </row>
    <row r="282" spans="3:9" ht="15.5" x14ac:dyDescent="0.35">
      <c r="C282" t="s">
        <v>329</v>
      </c>
      <c r="D282" s="5">
        <v>431000000000</v>
      </c>
    </row>
    <row r="283" spans="3:9" ht="15.5" x14ac:dyDescent="0.35">
      <c r="C283" t="s">
        <v>330</v>
      </c>
      <c r="D283" s="5">
        <v>181000000000</v>
      </c>
    </row>
    <row r="284" spans="3:9" ht="15.5" x14ac:dyDescent="0.35">
      <c r="C284" t="s">
        <v>235</v>
      </c>
      <c r="D284" s="5">
        <v>103000000000</v>
      </c>
    </row>
    <row r="285" spans="3:9" ht="15.5" x14ac:dyDescent="0.35">
      <c r="C285" t="s">
        <v>234</v>
      </c>
      <c r="I285" s="5">
        <v>235000000000</v>
      </c>
    </row>
    <row r="286" spans="3:9" ht="15.5" x14ac:dyDescent="0.35">
      <c r="C286" t="s">
        <v>233</v>
      </c>
      <c r="D286" s="5">
        <v>47000000000</v>
      </c>
    </row>
    <row r="287" spans="3:9" ht="15.5" x14ac:dyDescent="0.35">
      <c r="C287" t="s">
        <v>232</v>
      </c>
      <c r="D287" s="5">
        <v>23000000000</v>
      </c>
    </row>
    <row r="288" spans="3:9" ht="15.5" x14ac:dyDescent="0.35">
      <c r="C288" t="s">
        <v>23</v>
      </c>
      <c r="D288" s="5">
        <v>70000000000</v>
      </c>
    </row>
    <row r="289" spans="3:9" ht="15.5" x14ac:dyDescent="0.35">
      <c r="C289" t="s">
        <v>20</v>
      </c>
      <c r="D289" s="5">
        <v>54000000000</v>
      </c>
    </row>
    <row r="290" spans="3:9" ht="15.5" x14ac:dyDescent="0.35">
      <c r="C290" t="s">
        <v>331</v>
      </c>
      <c r="I290" s="5">
        <v>250000000000</v>
      </c>
    </row>
    <row r="291" spans="3:9" ht="15.5" x14ac:dyDescent="0.35">
      <c r="C291" t="s">
        <v>332</v>
      </c>
      <c r="I291" s="5">
        <v>-20000000000</v>
      </c>
    </row>
    <row r="292" spans="3:9" ht="15.5" x14ac:dyDescent="0.35">
      <c r="C292" t="s">
        <v>333</v>
      </c>
      <c r="I292" s="5">
        <v>-1000000000</v>
      </c>
    </row>
    <row r="293" spans="3:9" ht="15.5" x14ac:dyDescent="0.35">
      <c r="C293" t="s">
        <v>334</v>
      </c>
      <c r="I293" s="5">
        <v>-6000000000</v>
      </c>
    </row>
    <row r="294" spans="3:9" ht="15.5" x14ac:dyDescent="0.35">
      <c r="C294" t="s">
        <v>335</v>
      </c>
      <c r="I294" s="5">
        <v>-2000000000</v>
      </c>
    </row>
    <row r="295" spans="3:9" ht="15.5" x14ac:dyDescent="0.35">
      <c r="C295" t="s">
        <v>336</v>
      </c>
      <c r="I295" s="5">
        <v>-22000000000</v>
      </c>
    </row>
  </sheetData>
  <pageMargins left="0.7" right="0.7" top="0.75" bottom="0.75" header="0.3" footer="0.3"/>
  <ignoredErrors>
    <ignoredError sqref="A1:Z296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X35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1380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1381</v>
      </c>
      <c r="D2" s="2" vm="382">
        <f ca="1">IFERROR(_xlfn.STOCKHISTORY("XIDX:" &amp; $C$1, D3, , 0, 0, 1), "Libur")</f>
        <v>600</v>
      </c>
      <c r="H2" s="2" vm="382">
        <f ca="1">IFERROR(INDEX(D2:G2,COUNT(D2:G2)),"")</f>
        <v>600</v>
      </c>
      <c r="I2" s="2" vm="383">
        <f t="shared" ref="I2:X2" ca="1" si="0">IFERROR(_xlfn.STOCKHISTORY("XIDX:" &amp; $C$1, I1, , 0, 0, 1), "Libur")</f>
        <v>740</v>
      </c>
      <c r="J2" s="2" vm="307">
        <f t="shared" ca="1" si="0"/>
        <v>398</v>
      </c>
      <c r="K2" s="2" vm="384">
        <f t="shared" ca="1" si="0"/>
        <v>304</v>
      </c>
      <c r="L2" s="2" vm="385">
        <f t="shared" ca="1" si="0"/>
        <v>605</v>
      </c>
      <c r="M2" s="2" vm="386">
        <f t="shared" ca="1" si="0"/>
        <v>1100</v>
      </c>
      <c r="N2" s="2" vm="387">
        <f t="shared" ca="1" si="0"/>
        <v>520</v>
      </c>
      <c r="O2" s="2" vm="81">
        <f t="shared" ca="1" si="0"/>
        <v>358</v>
      </c>
      <c r="P2" s="2" vm="388">
        <f t="shared" ca="1" si="0"/>
        <v>405</v>
      </c>
      <c r="Q2" s="2" vm="389">
        <f t="shared" ca="1" si="0"/>
        <v>517.5</v>
      </c>
      <c r="R2" s="2" vm="390">
        <f t="shared" ca="1" si="0"/>
        <v>311.25</v>
      </c>
      <c r="S2" s="2" vm="391">
        <f t="shared" ca="1" si="0"/>
        <v>168.75</v>
      </c>
      <c r="T2" s="2" vm="83">
        <f t="shared" ca="1" si="0"/>
        <v>230</v>
      </c>
      <c r="U2" s="2" vm="392">
        <f t="shared" ca="1" si="0"/>
        <v>185</v>
      </c>
      <c r="V2" s="2" vm="393">
        <f t="shared" ca="1" si="0"/>
        <v>317.5</v>
      </c>
      <c r="W2" s="2" t="str">
        <f t="shared" ca="1" si="0"/>
        <v>Libur</v>
      </c>
      <c r="X2" s="2" t="str">
        <f t="shared" ca="1" si="0"/>
        <v>Libur</v>
      </c>
    </row>
    <row r="3" spans="1:24" ht="15.5" x14ac:dyDescent="0.35">
      <c r="D3" s="1">
        <v>46111</v>
      </c>
      <c r="H3" s="1">
        <f>IFERROR(INDEX(D3:G3,COUNT(D3:G3)),"")</f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86285923</v>
      </c>
      <c r="H4" s="2">
        <f>IFERROR(SUM(D4:G4)*(4/MAX(1,COUNT(D4:G4))),"")</f>
        <v>345143692</v>
      </c>
      <c r="I4" s="2">
        <f t="shared" ref="I4:X4" si="1">IFERROR(INDEX(I51:I500,MATCH($C$4,$C$51:$C$500,0)),"")</f>
        <v>365860452</v>
      </c>
      <c r="J4" s="2">
        <f t="shared" si="1"/>
        <v>445648315</v>
      </c>
      <c r="K4" s="2">
        <f t="shared" si="1"/>
        <v>501262751</v>
      </c>
      <c r="L4" s="2">
        <f t="shared" si="1"/>
        <v>635790440</v>
      </c>
      <c r="M4" s="2">
        <f t="shared" si="1"/>
        <v>462666313</v>
      </c>
      <c r="N4" s="2">
        <f t="shared" si="1"/>
        <v>331932404</v>
      </c>
      <c r="O4" s="2">
        <f t="shared" si="1"/>
        <v>525524499</v>
      </c>
      <c r="P4" s="2">
        <f t="shared" si="1"/>
        <v>438444319</v>
      </c>
      <c r="Q4" s="2">
        <f t="shared" si="1"/>
        <v>310709476</v>
      </c>
      <c r="R4" s="2">
        <f t="shared" si="1"/>
        <v>258271601</v>
      </c>
      <c r="S4" s="2">
        <f t="shared" si="1"/>
        <v>348662183</v>
      </c>
      <c r="T4" s="2">
        <f t="shared" si="1"/>
        <v>499965642</v>
      </c>
      <c r="U4" s="2">
        <f t="shared" si="1"/>
        <v>421849737</v>
      </c>
      <c r="V4" s="2">
        <f t="shared" si="1"/>
        <v>396685875</v>
      </c>
      <c r="W4" s="2">
        <f t="shared" si="1"/>
        <v>498190177</v>
      </c>
      <c r="X4" s="2">
        <f t="shared" si="1"/>
        <v>274871750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-10213764</v>
      </c>
      <c r="H5" s="2">
        <f>IFERROR(SUM(D5:G5)*(4/MAX(1,COUNT(D5:G5))),"")</f>
        <v>-40855056</v>
      </c>
      <c r="I5" s="2">
        <f t="shared" ref="I5:X5" si="2">IFERROR(INDEX(I51:I500,MATCH($C$5,$C$51:$C$500,0)),"")</f>
        <v>-155563228</v>
      </c>
      <c r="J5" s="2">
        <f t="shared" si="2"/>
        <v>23390764</v>
      </c>
      <c r="K5" s="2">
        <f t="shared" si="2"/>
        <v>-344776</v>
      </c>
      <c r="L5" s="2">
        <f t="shared" si="2"/>
        <v>52303039</v>
      </c>
      <c r="M5" s="2">
        <f t="shared" si="2"/>
        <v>50823247</v>
      </c>
      <c r="N5" s="2">
        <f t="shared" si="2"/>
        <v>24183558</v>
      </c>
      <c r="O5" s="2">
        <f t="shared" si="2"/>
        <v>26743066</v>
      </c>
      <c r="P5" s="2">
        <f t="shared" si="2"/>
        <v>37444150</v>
      </c>
      <c r="Q5" s="2">
        <f t="shared" si="2"/>
        <v>26235040</v>
      </c>
      <c r="R5" s="2">
        <f t="shared" si="2"/>
        <v>-744305</v>
      </c>
      <c r="S5" s="2">
        <f t="shared" si="2"/>
        <v>14126857</v>
      </c>
      <c r="T5" s="2">
        <f t="shared" si="2"/>
        <v>16180692</v>
      </c>
      <c r="U5" s="2">
        <f t="shared" si="2"/>
        <v>19919574</v>
      </c>
      <c r="V5" s="2">
        <f t="shared" si="2"/>
        <v>3269250</v>
      </c>
      <c r="W5" s="2">
        <f t="shared" si="2"/>
        <v>57639973</v>
      </c>
      <c r="X5" s="2">
        <f t="shared" si="2"/>
        <v>858132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204681034</v>
      </c>
      <c r="H6" s="2">
        <f>IFERROR(INDEX(D6:G6,COUNT(D6:G6)),"")</f>
        <v>204681034</v>
      </c>
      <c r="I6" s="2">
        <f t="shared" ref="I6:X6" si="3">IFERROR(INDEX(I51:I500,MATCH($C$6,$C$51:$C$500,0)),"")</f>
        <v>215321260</v>
      </c>
      <c r="J6" s="2">
        <f t="shared" si="3"/>
        <v>436660230</v>
      </c>
      <c r="K6" s="2">
        <f t="shared" si="3"/>
        <v>423687645</v>
      </c>
      <c r="L6" s="2">
        <f t="shared" si="3"/>
        <v>423710293</v>
      </c>
      <c r="M6" s="2">
        <f t="shared" si="3"/>
        <v>354225327</v>
      </c>
      <c r="N6" s="2">
        <f t="shared" si="3"/>
        <v>290914160</v>
      </c>
      <c r="O6" s="2">
        <f t="shared" si="3"/>
        <v>264139887</v>
      </c>
      <c r="P6" s="2">
        <f t="shared" si="3"/>
        <v>215623872</v>
      </c>
      <c r="Q6" s="2">
        <f t="shared" si="3"/>
        <v>174799423</v>
      </c>
      <c r="R6" s="2">
        <f t="shared" si="3"/>
        <v>147744334</v>
      </c>
      <c r="S6" s="2">
        <f t="shared" si="3"/>
        <v>155118199</v>
      </c>
      <c r="T6" s="2">
        <f t="shared" si="3"/>
        <v>142352586</v>
      </c>
      <c r="U6" s="2">
        <f t="shared" si="3"/>
        <v>130481244</v>
      </c>
      <c r="V6" s="2">
        <f t="shared" si="3"/>
        <v>110944307</v>
      </c>
      <c r="W6" s="2">
        <f t="shared" si="3"/>
        <v>59260787</v>
      </c>
      <c r="X6" s="2">
        <f t="shared" si="3"/>
        <v>44859148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8.26</v>
      </c>
      <c r="H7" s="3">
        <f>IFERROR(INDEX(D7:G7,COUNT(D7:G7)),"")</f>
        <v>8.26</v>
      </c>
      <c r="I7" s="3">
        <f t="shared" ref="I7:X7" si="4">IFERROR(INDEX(I51:I500,MATCH($C$7,$C$51:$C$500,0))/1000000000,"")</f>
        <v>8.26</v>
      </c>
      <c r="J7" s="3">
        <f t="shared" si="4"/>
        <v>8.17</v>
      </c>
      <c r="K7" s="3">
        <f t="shared" si="4"/>
        <v>8.11</v>
      </c>
      <c r="L7" s="3">
        <f t="shared" si="4"/>
        <v>8.0500000000000007</v>
      </c>
      <c r="M7" s="3">
        <f t="shared" si="4"/>
        <v>8.0500000000000007</v>
      </c>
      <c r="N7" s="3">
        <f t="shared" si="4"/>
        <v>8.0500000000000007</v>
      </c>
      <c r="O7" s="3">
        <f t="shared" si="4"/>
        <v>8.0500000000000007</v>
      </c>
      <c r="P7" s="3">
        <f t="shared" si="4"/>
        <v>2.0099999999999998</v>
      </c>
      <c r="Q7" s="3">
        <f t="shared" si="4"/>
        <v>2.0099999999999998</v>
      </c>
      <c r="R7" s="3">
        <f t="shared" si="4"/>
        <v>2.0099999999999998</v>
      </c>
      <c r="S7" s="3">
        <f t="shared" si="4"/>
        <v>2.0099999999999998</v>
      </c>
      <c r="T7" s="3">
        <f t="shared" si="4"/>
        <v>2.0099999999999998</v>
      </c>
      <c r="U7" s="3">
        <f t="shared" si="4"/>
        <v>2.0099999999999998</v>
      </c>
      <c r="V7" s="3">
        <f t="shared" si="4"/>
        <v>2.0099999999999998</v>
      </c>
      <c r="W7" s="3">
        <f t="shared" si="4"/>
        <v>0</v>
      </c>
      <c r="X7" s="3">
        <f t="shared" si="4"/>
        <v>0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99000000000</v>
      </c>
      <c r="H8" s="2">
        <f>IFERROR(INDEX(D8:G8,COUNT(D8:G8)),"")</f>
        <v>99000000000</v>
      </c>
      <c r="I8" s="2">
        <f t="shared" ref="I8:X8" si="5">IFERROR(INDEX(I51:I500,MATCH($C$8,$C$51:$C$500,0)),"")</f>
        <v>-700000000000</v>
      </c>
      <c r="J8" s="2">
        <f t="shared" si="5"/>
        <v>1583000000000</v>
      </c>
      <c r="K8" s="2">
        <f t="shared" si="5"/>
        <v>89000000000</v>
      </c>
      <c r="L8" s="2">
        <f t="shared" si="5"/>
        <v>1330000000000</v>
      </c>
      <c r="M8" s="2">
        <f t="shared" si="5"/>
        <v>197000000000</v>
      </c>
      <c r="N8" s="2">
        <f t="shared" si="5"/>
        <v>-1686000000000</v>
      </c>
      <c r="O8" s="2">
        <f t="shared" si="5"/>
        <v>-1894000000000</v>
      </c>
      <c r="P8" s="2">
        <f t="shared" si="5"/>
        <v>389000000000</v>
      </c>
      <c r="Q8" s="2">
        <f t="shared" si="5"/>
        <v>102000000000</v>
      </c>
      <c r="R8" s="2">
        <f t="shared" si="5"/>
        <v>256000000000</v>
      </c>
      <c r="S8" s="2">
        <f t="shared" si="5"/>
        <v>106000000000</v>
      </c>
      <c r="T8" s="2">
        <f t="shared" si="5"/>
        <v>43000000000</v>
      </c>
      <c r="U8" s="2">
        <f t="shared" si="5"/>
        <v>556000000000</v>
      </c>
      <c r="V8" s="2">
        <f t="shared" si="5"/>
        <v>-309000000000</v>
      </c>
      <c r="W8" s="2">
        <f t="shared" si="5"/>
        <v>1160000000000</v>
      </c>
      <c r="X8" s="2">
        <f t="shared" si="5"/>
        <v>522000000000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11.97</v>
      </c>
      <c r="H9" s="3">
        <f>IFERROR(INDEX(D9:G9,COUNT(D9:G9)),"")</f>
        <v>11.97</v>
      </c>
      <c r="I9" s="3">
        <f t="shared" ref="I9:X9" si="6">IFERROR(INDEX(I51:I500,MATCH($C$9,$C$51:$C$500,0)),"")</f>
        <v>-84.78</v>
      </c>
      <c r="J9" s="3">
        <f t="shared" si="6"/>
        <v>193.83</v>
      </c>
      <c r="K9" s="3">
        <f t="shared" si="6"/>
        <v>11.02</v>
      </c>
      <c r="L9" s="3">
        <f t="shared" si="6"/>
        <v>165.21</v>
      </c>
      <c r="M9" s="3">
        <f t="shared" si="6"/>
        <v>24.48</v>
      </c>
      <c r="N9" s="3">
        <f t="shared" si="6"/>
        <v>-209.47</v>
      </c>
      <c r="O9" s="3">
        <f t="shared" si="6"/>
        <v>-235.27</v>
      </c>
      <c r="P9" s="3">
        <f t="shared" si="6"/>
        <v>193.1</v>
      </c>
      <c r="Q9" s="3">
        <f t="shared" si="6"/>
        <v>50.49</v>
      </c>
      <c r="R9" s="3">
        <f t="shared" si="6"/>
        <v>126.98</v>
      </c>
      <c r="S9" s="3">
        <f t="shared" si="6"/>
        <v>52.55</v>
      </c>
      <c r="T9" s="3">
        <f t="shared" si="6"/>
        <v>21.31</v>
      </c>
      <c r="U9" s="3">
        <f t="shared" si="6"/>
        <v>276.24</v>
      </c>
      <c r="V9" s="3">
        <f t="shared" si="6"/>
        <v>-227.43</v>
      </c>
      <c r="W9" s="3">
        <f t="shared" si="6"/>
        <v>3867036.69</v>
      </c>
      <c r="X9" s="3">
        <f t="shared" si="6"/>
        <v>3866149.51</v>
      </c>
    </row>
    <row r="10" spans="1:24" ht="15.5" x14ac:dyDescent="0.35">
      <c r="C10" t="s">
        <v>17</v>
      </c>
      <c r="D10" s="3">
        <f ca="1">IFERROR(IF(D9=0,"",D2/D9),"")</f>
        <v>50.125313283208015</v>
      </c>
      <c r="I10" s="3">
        <f t="shared" ref="I10:X10" ca="1" si="7">IFERROR(IF(I9=0,"",I2/I9),"")</f>
        <v>-8.7284736966265619</v>
      </c>
      <c r="J10" s="3">
        <f t="shared" ca="1" si="7"/>
        <v>2.0533457153175463</v>
      </c>
      <c r="K10" s="3">
        <f t="shared" ca="1" si="7"/>
        <v>27.586206896551726</v>
      </c>
      <c r="L10" s="3">
        <f t="shared" ca="1" si="7"/>
        <v>3.6620059318443192</v>
      </c>
      <c r="M10" s="3">
        <f t="shared" ca="1" si="7"/>
        <v>44.934640522875817</v>
      </c>
      <c r="N10" s="3">
        <f t="shared" ca="1" si="7"/>
        <v>-2.482455721583043</v>
      </c>
      <c r="O10" s="3">
        <f t="shared" ca="1" si="7"/>
        <v>-1.5216559697368979</v>
      </c>
      <c r="P10" s="3">
        <f t="shared" ca="1" si="7"/>
        <v>2.0973588814085966</v>
      </c>
      <c r="Q10" s="3">
        <f t="shared" ca="1" si="7"/>
        <v>10.249554367201426</v>
      </c>
      <c r="R10" s="3">
        <f t="shared" ca="1" si="7"/>
        <v>2.4511734131359266</v>
      </c>
      <c r="S10" s="3">
        <f t="shared" ca="1" si="7"/>
        <v>3.2112274024738348</v>
      </c>
      <c r="T10" s="3">
        <f t="shared" ca="1" si="7"/>
        <v>10.793054903801034</v>
      </c>
      <c r="U10" s="3">
        <f t="shared" ca="1" si="7"/>
        <v>0.66970750072400809</v>
      </c>
      <c r="V10" s="3">
        <f t="shared" ca="1" si="7"/>
        <v>-1.3960339445103989</v>
      </c>
      <c r="W10" s="3" t="str">
        <f t="shared" ca="1" si="7"/>
        <v/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88035272</v>
      </c>
      <c r="H11" s="2">
        <f>IFERROR(INDEX(D11:G11,COUNT(D11:G11)),"")</f>
        <v>88035272</v>
      </c>
      <c r="I11" s="2">
        <f t="shared" ref="I11:X11" si="8">IFERROR(INDEX(I51:I500,MATCH($C$11,$C$51:$C$500,0)),"")</f>
        <v>85612709</v>
      </c>
      <c r="J11" s="2">
        <f t="shared" si="8"/>
        <v>67831883</v>
      </c>
      <c r="K11" s="2">
        <f t="shared" si="8"/>
        <v>50275131</v>
      </c>
      <c r="L11" s="2">
        <f t="shared" si="8"/>
        <v>105294404</v>
      </c>
      <c r="M11" s="2">
        <f t="shared" si="8"/>
        <v>68816720</v>
      </c>
      <c r="N11" s="2">
        <f t="shared" si="8"/>
        <v>25006841</v>
      </c>
      <c r="O11" s="2">
        <f t="shared" si="8"/>
        <v>20915825</v>
      </c>
      <c r="P11" s="2">
        <f t="shared" si="8"/>
        <v>57389309</v>
      </c>
      <c r="Q11" s="2">
        <f t="shared" si="8"/>
        <v>57947205</v>
      </c>
      <c r="R11" s="2">
        <f t="shared" si="8"/>
        <v>37619514</v>
      </c>
      <c r="S11" s="2">
        <f t="shared" si="8"/>
        <v>45543791</v>
      </c>
      <c r="T11" s="2">
        <f t="shared" si="8"/>
        <v>47838787</v>
      </c>
      <c r="U11" s="2">
        <f t="shared" si="8"/>
        <v>63301639</v>
      </c>
      <c r="V11" s="2">
        <f t="shared" si="8"/>
        <v>36307011</v>
      </c>
      <c r="W11" s="2">
        <f t="shared" si="8"/>
        <v>58573270</v>
      </c>
      <c r="X11" s="2">
        <f t="shared" si="8"/>
        <v>20729306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5395000000000</v>
      </c>
      <c r="H12" s="2">
        <f>IFERROR(INDEX(D12:G12,COUNT(D12:G12)),"")</f>
        <v>5395000000000</v>
      </c>
      <c r="I12" s="2">
        <f t="shared" ref="I12:X12" si="9">IFERROR(INDEX(I51:I500,MATCH($C$12,$C$51:$C$500,0)),"")</f>
        <v>5261000000000</v>
      </c>
      <c r="J12" s="2">
        <f t="shared" si="9"/>
        <v>4472000000000</v>
      </c>
      <c r="K12" s="2">
        <f t="shared" si="9"/>
        <v>5459000000000</v>
      </c>
      <c r="L12" s="2">
        <f t="shared" si="9"/>
        <v>4092000000000</v>
      </c>
      <c r="M12" s="2">
        <f t="shared" si="9"/>
        <v>4651000000000</v>
      </c>
      <c r="N12" s="2">
        <f t="shared" si="9"/>
        <v>5193000000000</v>
      </c>
      <c r="O12" s="2">
        <f t="shared" si="9"/>
        <v>3300000000000</v>
      </c>
      <c r="P12" s="2">
        <f t="shared" si="9"/>
        <v>1454000000000</v>
      </c>
      <c r="Q12" s="2">
        <f t="shared" si="9"/>
        <v>563000000000</v>
      </c>
      <c r="R12" s="2">
        <f t="shared" si="9"/>
        <v>375000000000</v>
      </c>
      <c r="S12" s="2">
        <f t="shared" si="9"/>
        <v>280000000000</v>
      </c>
      <c r="T12" s="2">
        <f t="shared" si="9"/>
        <v>197000000000</v>
      </c>
      <c r="U12" s="2">
        <f t="shared" si="9"/>
        <v>-91000000000</v>
      </c>
      <c r="V12" s="2">
        <f t="shared" si="9"/>
        <v>123000000000</v>
      </c>
      <c r="W12" s="2">
        <f t="shared" si="9"/>
        <v>-208000000000</v>
      </c>
      <c r="X12" s="2">
        <f t="shared" si="9"/>
        <v>-165000000000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6892000000000</v>
      </c>
      <c r="H13" s="2">
        <f>IFERROR(INDEX(D13:G13,COUNT(D13:G13)),"")</f>
        <v>6892000000000</v>
      </c>
      <c r="I13" s="2">
        <f t="shared" ref="I13:X13" si="10">IFERROR(INDEX(I51:I500,MATCH($C$13,$C$51:$C$500,0)),"")</f>
        <v>6692000000000</v>
      </c>
      <c r="J13" s="2">
        <f t="shared" si="10"/>
        <v>5568000000000</v>
      </c>
      <c r="K13" s="2">
        <f t="shared" si="10"/>
        <v>6235000000000</v>
      </c>
      <c r="L13" s="2">
        <f t="shared" si="10"/>
        <v>5734000000000</v>
      </c>
      <c r="M13" s="2">
        <f t="shared" si="10"/>
        <v>5634000000000</v>
      </c>
      <c r="N13" s="2">
        <f t="shared" si="10"/>
        <v>5546000000000</v>
      </c>
      <c r="O13" s="2">
        <f t="shared" si="10"/>
        <v>3591000000000</v>
      </c>
      <c r="P13" s="2">
        <f t="shared" si="10"/>
        <v>2286000000000</v>
      </c>
      <c r="Q13" s="2">
        <f t="shared" si="10"/>
        <v>1348000000000</v>
      </c>
      <c r="R13" s="2">
        <f t="shared" si="10"/>
        <v>880000000000</v>
      </c>
      <c r="S13" s="2">
        <f t="shared" si="10"/>
        <v>908000000000</v>
      </c>
      <c r="T13" s="2">
        <f t="shared" si="10"/>
        <v>792000000000</v>
      </c>
      <c r="U13" s="2">
        <f t="shared" si="10"/>
        <v>681000000000</v>
      </c>
      <c r="V13" s="2">
        <f t="shared" si="10"/>
        <v>474000000000</v>
      </c>
      <c r="W13" s="2">
        <f t="shared" si="10"/>
        <v>323000000000</v>
      </c>
      <c r="X13" s="2">
        <f t="shared" si="10"/>
        <v>22000000000</v>
      </c>
    </row>
    <row r="14" spans="1:24" ht="15.5" x14ac:dyDescent="0.35">
      <c r="C14" t="s">
        <v>26</v>
      </c>
      <c r="D14" s="2">
        <f>IFERROR(INDEX(D51:D500,MATCH($C$14,$C$51:$C$500,0)),"")</f>
        <v>-8170525</v>
      </c>
      <c r="H14" s="2">
        <f>IFERROR(SUM(D14:G14)*(4/MAX(1,COUNT(D14:G14))),"")</f>
        <v>-32682100</v>
      </c>
      <c r="I14" s="2">
        <f t="shared" ref="I14:X14" si="11">IFERROR(INDEX(I51:I500,MATCH($C$14,$C$51:$C$500,0)),"")</f>
        <v>-25955966</v>
      </c>
      <c r="J14" s="2">
        <f t="shared" si="11"/>
        <v>-35879709</v>
      </c>
      <c r="K14" s="2">
        <f t="shared" si="11"/>
        <v>-38022352</v>
      </c>
      <c r="L14" s="2">
        <f t="shared" si="11"/>
        <v>-28453044</v>
      </c>
      <c r="M14" s="2">
        <f t="shared" si="11"/>
        <v>-26147298</v>
      </c>
      <c r="N14" s="2">
        <f t="shared" si="11"/>
        <v>-24007529</v>
      </c>
      <c r="O14" s="2">
        <f t="shared" si="11"/>
        <v>-22138896</v>
      </c>
      <c r="P14" s="2">
        <f t="shared" si="11"/>
        <v>-9665328</v>
      </c>
      <c r="Q14" s="2">
        <f t="shared" si="11"/>
        <v>-6048824</v>
      </c>
      <c r="R14" s="2">
        <f t="shared" si="11"/>
        <v>-5356391</v>
      </c>
      <c r="S14" s="2">
        <f t="shared" si="11"/>
        <v>-4624427</v>
      </c>
      <c r="T14" s="2">
        <f t="shared" si="11"/>
        <v>-4643549</v>
      </c>
      <c r="U14" s="2">
        <f t="shared" si="11"/>
        <v>-3680063</v>
      </c>
      <c r="V14" s="2">
        <f t="shared" si="11"/>
        <v>-3657997</v>
      </c>
      <c r="W14" s="2">
        <f t="shared" si="11"/>
        <v>-1088773</v>
      </c>
      <c r="X14" s="2">
        <f t="shared" si="11"/>
        <v>-372206</v>
      </c>
    </row>
    <row r="15" spans="1:24" ht="15.5" x14ac:dyDescent="0.35">
      <c r="C15" t="s">
        <v>27</v>
      </c>
      <c r="D15" s="2">
        <f>IFERROR(INDEX(D51:D500,MATCH($C$15,$C$51:$C$500,0)),"")</f>
        <v>-1134075</v>
      </c>
      <c r="H15" s="2">
        <f>IFERROR(SUM(D15:G15)*(4/MAX(1,COUNT(D15:G15))),"")</f>
        <v>-4536300</v>
      </c>
      <c r="I15" s="2">
        <f t="shared" ref="I15:X15" si="12">IFERROR(INDEX(I51:I500,MATCH($C$15,$C$51:$C$500,0)),"")</f>
        <v>-1868331</v>
      </c>
      <c r="J15" s="2">
        <f t="shared" si="12"/>
        <v>-12901719</v>
      </c>
      <c r="K15" s="2">
        <f t="shared" si="12"/>
        <v>-12005343</v>
      </c>
      <c r="L15" s="2">
        <f t="shared" si="12"/>
        <v>-20800288</v>
      </c>
      <c r="M15" s="2">
        <f t="shared" si="12"/>
        <v>-20864826</v>
      </c>
      <c r="N15" s="2">
        <f t="shared" si="12"/>
        <v>-6279048</v>
      </c>
      <c r="O15" s="2">
        <f t="shared" si="12"/>
        <v>-19123468</v>
      </c>
      <c r="P15" s="2">
        <f t="shared" si="12"/>
        <v>-29191826</v>
      </c>
      <c r="Q15" s="2">
        <f t="shared" si="12"/>
        <v>-18825616</v>
      </c>
      <c r="R15" s="2">
        <f t="shared" si="12"/>
        <v>-11397421</v>
      </c>
      <c r="S15" s="2">
        <f t="shared" si="12"/>
        <v>-13390302</v>
      </c>
      <c r="T15" s="2">
        <f t="shared" si="12"/>
        <v>-18096721</v>
      </c>
      <c r="U15" s="2">
        <f t="shared" si="12"/>
        <v>-15799226</v>
      </c>
      <c r="V15" s="2">
        <f t="shared" si="12"/>
        <v>-8343901</v>
      </c>
      <c r="W15" s="2">
        <f t="shared" si="12"/>
        <v>-40611388</v>
      </c>
      <c r="X15" s="2">
        <f t="shared" si="12"/>
        <v>-19614816</v>
      </c>
    </row>
    <row r="16" spans="1:24" ht="15.5" x14ac:dyDescent="0.35">
      <c r="C16" t="s">
        <v>28</v>
      </c>
      <c r="D16" s="2">
        <f>IFERROR(INDEX(D51:D500,MATCH($C$16,$C$51:$C$500,0)),"")</f>
        <v>-8420574</v>
      </c>
      <c r="H16" s="2">
        <f>IFERROR(SUM(D16:G16)*(4/MAX(1,COUNT(D16:G16))),"")</f>
        <v>-33682296</v>
      </c>
      <c r="I16" s="2">
        <f t="shared" ref="I16:X16" si="13">IFERROR(INDEX(I51:I500,MATCH($C$16,$C$51:$C$500,0)),"")</f>
        <v>-168988406</v>
      </c>
      <c r="J16" s="2">
        <f t="shared" si="13"/>
        <v>60877846</v>
      </c>
      <c r="K16" s="2">
        <f t="shared" si="13"/>
        <v>32851613</v>
      </c>
      <c r="L16" s="2">
        <f t="shared" si="13"/>
        <v>114685642</v>
      </c>
      <c r="M16" s="2">
        <f t="shared" si="13"/>
        <v>86472233</v>
      </c>
      <c r="N16" s="2">
        <f t="shared" si="13"/>
        <v>42082914</v>
      </c>
      <c r="O16" s="2">
        <f t="shared" si="13"/>
        <v>62869168</v>
      </c>
      <c r="P16" s="2">
        <f t="shared" si="13"/>
        <v>97281622</v>
      </c>
      <c r="Q16" s="2">
        <f t="shared" si="13"/>
        <v>60195507</v>
      </c>
      <c r="R16" s="2">
        <f t="shared" si="13"/>
        <v>25984193</v>
      </c>
      <c r="S16" s="2">
        <f t="shared" si="13"/>
        <v>39114397</v>
      </c>
      <c r="T16" s="2">
        <f t="shared" si="13"/>
        <v>53897225</v>
      </c>
      <c r="U16" s="2">
        <f t="shared" si="13"/>
        <v>50403019</v>
      </c>
      <c r="V16" s="2">
        <f t="shared" si="13"/>
        <v>20276583</v>
      </c>
      <c r="W16" s="2">
        <f t="shared" si="13"/>
        <v>155900831</v>
      </c>
      <c r="X16" s="2">
        <f t="shared" si="13"/>
        <v>77761053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4956000000000</v>
      </c>
      <c r="H20" s="2">
        <f t="shared" ref="H20:X20" ca="1" si="14">IFERROR(H21*H2,"")</f>
        <v>4956000000000</v>
      </c>
      <c r="I20" s="2">
        <f t="shared" ca="1" si="14"/>
        <v>6112400000000</v>
      </c>
      <c r="J20" s="2">
        <f t="shared" ca="1" si="14"/>
        <v>3251660000000</v>
      </c>
      <c r="K20" s="2">
        <f t="shared" ca="1" si="14"/>
        <v>2465439999999.9995</v>
      </c>
      <c r="L20" s="2">
        <f t="shared" ca="1" si="14"/>
        <v>4870250000000.001</v>
      </c>
      <c r="M20" s="2">
        <f t="shared" ca="1" si="14"/>
        <v>8855000000000.002</v>
      </c>
      <c r="N20" s="2">
        <f t="shared" ca="1" si="14"/>
        <v>4186000000000.0005</v>
      </c>
      <c r="O20" s="2">
        <f t="shared" ca="1" si="14"/>
        <v>2881900000000.0005</v>
      </c>
      <c r="P20" s="2">
        <f t="shared" ca="1" si="14"/>
        <v>814049999999.99988</v>
      </c>
      <c r="Q20" s="2">
        <f t="shared" ca="1" si="14"/>
        <v>1040174999999.9999</v>
      </c>
      <c r="R20" s="2">
        <f t="shared" ca="1" si="14"/>
        <v>625612499999.99988</v>
      </c>
      <c r="S20" s="2">
        <f t="shared" ca="1" si="14"/>
        <v>339187499999.99994</v>
      </c>
      <c r="T20" s="2">
        <f t="shared" ca="1" si="14"/>
        <v>462299999999.99994</v>
      </c>
      <c r="U20" s="2">
        <f t="shared" ca="1" si="14"/>
        <v>371849999999.99994</v>
      </c>
      <c r="V20" s="2">
        <f t="shared" ca="1" si="14"/>
        <v>638174999999.99988</v>
      </c>
      <c r="W20" s="2" t="str">
        <f t="shared" ca="1" si="14"/>
        <v/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8260000000</v>
      </c>
      <c r="H21" s="2">
        <f>IFERROR(INDEX(D21:G21,COUNT(D21:G21)),"")</f>
        <v>8260000000</v>
      </c>
      <c r="I21" s="2">
        <f t="shared" ref="I21:X21" si="15">IFERROR(INDEX(I51:I500,MATCH($C$7,$C$51:$C$500,0)),"")</f>
        <v>8260000000</v>
      </c>
      <c r="J21" s="2">
        <f t="shared" si="15"/>
        <v>8170000000</v>
      </c>
      <c r="K21" s="2">
        <f t="shared" si="15"/>
        <v>8109999999.999999</v>
      </c>
      <c r="L21" s="2">
        <f t="shared" si="15"/>
        <v>8050000000.000001</v>
      </c>
      <c r="M21" s="2">
        <f t="shared" si="15"/>
        <v>8050000000.000001</v>
      </c>
      <c r="N21" s="2">
        <f t="shared" si="15"/>
        <v>8050000000.000001</v>
      </c>
      <c r="O21" s="2">
        <f t="shared" si="15"/>
        <v>8050000000.000001</v>
      </c>
      <c r="P21" s="2">
        <f t="shared" si="15"/>
        <v>2009999999.9999998</v>
      </c>
      <c r="Q21" s="2">
        <f t="shared" si="15"/>
        <v>2009999999.9999998</v>
      </c>
      <c r="R21" s="2">
        <f t="shared" si="15"/>
        <v>2009999999.9999998</v>
      </c>
      <c r="S21" s="2">
        <f t="shared" si="15"/>
        <v>2009999999.9999998</v>
      </c>
      <c r="T21" s="2">
        <f t="shared" si="15"/>
        <v>2009999999.9999998</v>
      </c>
      <c r="U21" s="2">
        <f t="shared" si="15"/>
        <v>2009999999.9999998</v>
      </c>
      <c r="V21" s="2">
        <f t="shared" si="15"/>
        <v>2009999999.9999998</v>
      </c>
      <c r="W21" s="2">
        <f t="shared" si="15"/>
        <v>0</v>
      </c>
      <c r="X21" s="2">
        <f t="shared" si="15"/>
        <v>0</v>
      </c>
    </row>
    <row r="23" spans="1:24" ht="15.5" x14ac:dyDescent="0.35">
      <c r="B23" t="s">
        <v>54</v>
      </c>
      <c r="C23" t="s">
        <v>55</v>
      </c>
      <c r="D23" s="3">
        <f>IFERROR(D5/D6*100,"")</f>
        <v>-4.9900881387964846</v>
      </c>
      <c r="H23" s="3">
        <f t="shared" ref="H23:X23" si="16">IFERROR(H5/H6*100,"")</f>
        <v>-19.960352555185938</v>
      </c>
      <c r="I23" s="3">
        <f t="shared" si="16"/>
        <v>-72.247035894179703</v>
      </c>
      <c r="J23" s="3">
        <f t="shared" si="16"/>
        <v>5.3567424722878929</v>
      </c>
      <c r="K23" s="3">
        <f t="shared" si="16"/>
        <v>-8.1375042220077007E-2</v>
      </c>
      <c r="L23" s="3">
        <f t="shared" si="16"/>
        <v>12.344056744451096</v>
      </c>
      <c r="M23" s="3">
        <f t="shared" si="16"/>
        <v>14.347716870058813</v>
      </c>
      <c r="N23" s="3">
        <f t="shared" si="16"/>
        <v>8.3129532092903275</v>
      </c>
      <c r="O23" s="3">
        <f t="shared" si="16"/>
        <v>10.124584478223845</v>
      </c>
      <c r="P23" s="3">
        <f t="shared" si="16"/>
        <v>17.365493742733644</v>
      </c>
      <c r="Q23" s="3">
        <f t="shared" si="16"/>
        <v>15.008653661288115</v>
      </c>
      <c r="R23" s="3">
        <f t="shared" si="16"/>
        <v>-0.50377904847437338</v>
      </c>
      <c r="S23" s="3">
        <f t="shared" si="16"/>
        <v>9.107156407869331</v>
      </c>
      <c r="T23" s="3">
        <f t="shared" si="16"/>
        <v>11.366630178393809</v>
      </c>
      <c r="U23" s="3">
        <f t="shared" si="16"/>
        <v>15.266235505847876</v>
      </c>
      <c r="V23" s="3">
        <f t="shared" si="16"/>
        <v>2.946748768280647</v>
      </c>
      <c r="W23" s="3">
        <f t="shared" si="16"/>
        <v>97.264946886378681</v>
      </c>
      <c r="X23" s="3">
        <f t="shared" si="16"/>
        <v>1.9129476110424568</v>
      </c>
    </row>
    <row r="24" spans="1:24" ht="15.5" x14ac:dyDescent="0.35">
      <c r="C24" t="s">
        <v>56</v>
      </c>
      <c r="D24" s="4">
        <f>IFERROR(_xlfn.RRI(5,I23,D23),"")</f>
        <v>-0.4140539424205677</v>
      </c>
      <c r="H24" s="4" t="str">
        <f t="shared" ref="H24:X24" si="17">IFERROR(_xlfn.RRI(5,M23,H23),"")</f>
        <v/>
      </c>
      <c r="I24" s="4" t="str">
        <f t="shared" si="17"/>
        <v/>
      </c>
      <c r="J24" s="4">
        <f t="shared" si="17"/>
        <v>-0.11954997137907464</v>
      </c>
      <c r="K24" s="4" t="str">
        <f t="shared" si="17"/>
        <v/>
      </c>
      <c r="L24" s="4">
        <f t="shared" si="17"/>
        <v>-3.8336274103478396E-2</v>
      </c>
      <c r="M24" s="4" t="str">
        <f t="shared" si="17"/>
        <v/>
      </c>
      <c r="N24" s="4">
        <f t="shared" si="17"/>
        <v>-1.8083612532837523E-2</v>
      </c>
      <c r="O24" s="4">
        <f t="shared" si="17"/>
        <v>-2.2877315848642832E-2</v>
      </c>
      <c r="P24" s="4">
        <f t="shared" si="17"/>
        <v>2.6103184915895472E-2</v>
      </c>
      <c r="Q24" s="4">
        <f t="shared" si="17"/>
        <v>0.38484040101441064</v>
      </c>
      <c r="R24" s="4" t="str">
        <f t="shared" si="17"/>
        <v/>
      </c>
      <c r="S24" s="4">
        <f t="shared" si="17"/>
        <v>0.36626814830295751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>
        <f>IFERROR(INDEX(D51:D500,MATCH($A$25,$C$51:$C$500,0)),"")</f>
        <v>-18.37</v>
      </c>
      <c r="H25" s="3">
        <f>IFERROR(INDEX(D25:G25,COUNT(D25:G25)),"")</f>
        <v>-18.37</v>
      </c>
      <c r="I25" s="3">
        <f t="shared" ref="I25:X25" si="18">IFERROR(INDEX(I51:I500,MATCH($C$25,$C$51:$C$500,0)),"")</f>
        <v>-321.77</v>
      </c>
      <c r="J25" s="3">
        <f t="shared" si="18"/>
        <v>55.25</v>
      </c>
      <c r="K25" s="3">
        <f t="shared" si="18"/>
        <v>14.88</v>
      </c>
      <c r="L25" s="3">
        <f t="shared" si="18"/>
        <v>106.85</v>
      </c>
      <c r="M25" s="3">
        <f t="shared" si="18"/>
        <v>85.48</v>
      </c>
      <c r="N25" s="3">
        <f t="shared" si="18"/>
        <v>44.48</v>
      </c>
      <c r="O25" s="3">
        <f t="shared" si="18"/>
        <v>46.66</v>
      </c>
      <c r="P25" s="3">
        <f t="shared" si="18"/>
        <v>267.55</v>
      </c>
      <c r="Q25" s="3">
        <f t="shared" si="18"/>
        <v>142.58000000000001</v>
      </c>
      <c r="R25" s="3">
        <f t="shared" si="18"/>
        <v>18.489999999999998</v>
      </c>
      <c r="S25" s="3">
        <f t="shared" si="18"/>
        <v>75.569999999999993</v>
      </c>
      <c r="T25" s="3">
        <f t="shared" si="18"/>
        <v>113.3</v>
      </c>
      <c r="U25" s="3">
        <f t="shared" si="18"/>
        <v>112.4</v>
      </c>
      <c r="V25" s="3">
        <f t="shared" si="18"/>
        <v>15.37</v>
      </c>
      <c r="W25" s="3">
        <f t="shared" si="18"/>
        <v>1744589.23</v>
      </c>
      <c r="X25" s="3">
        <f t="shared" si="18"/>
        <v>57029.05</v>
      </c>
    </row>
    <row r="26" spans="1:24" ht="15.5" x14ac:dyDescent="0.35">
      <c r="C26" t="s">
        <v>59</v>
      </c>
      <c r="D26" s="4">
        <f>IFERROR(_xlfn.RRI(5,I25,D25),"")</f>
        <v>-0.4359563410960704</v>
      </c>
      <c r="H26" s="4" t="str">
        <f t="shared" ref="H26:X26" si="19">IFERROR(_xlfn.RRI(5,M25,H25),"")</f>
        <v/>
      </c>
      <c r="I26" s="4" t="str">
        <f t="shared" si="19"/>
        <v/>
      </c>
      <c r="J26" s="4">
        <f t="shared" si="19"/>
        <v>3.4373795137557561E-2</v>
      </c>
      <c r="K26" s="4">
        <f t="shared" si="19"/>
        <v>-0.43890087017860224</v>
      </c>
      <c r="L26" s="4">
        <f t="shared" si="19"/>
        <v>-5.6062622833907283E-2</v>
      </c>
      <c r="M26" s="4">
        <f t="shared" si="19"/>
        <v>0.3582681606857343</v>
      </c>
      <c r="N26" s="4">
        <f t="shared" si="19"/>
        <v>-0.1005789008830944</v>
      </c>
      <c r="O26" s="4">
        <f t="shared" si="19"/>
        <v>-0.16258070180339435</v>
      </c>
      <c r="P26" s="4">
        <f t="shared" si="19"/>
        <v>0.18939943761516553</v>
      </c>
      <c r="Q26" s="4">
        <f t="shared" si="19"/>
        <v>0.56126616709309562</v>
      </c>
      <c r="R26" s="4">
        <f t="shared" si="19"/>
        <v>-0.89883070006173738</v>
      </c>
      <c r="S26" s="4">
        <f t="shared" si="19"/>
        <v>-0.73426383874521939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1.0446237651331718E-2</v>
      </c>
      <c r="H27" s="3">
        <f t="shared" ref="H27:X27" si="20">IFERROR(H4/H21,"")</f>
        <v>4.1784950605326873E-2</v>
      </c>
      <c r="I27" s="3">
        <f t="shared" si="20"/>
        <v>4.4293032929782081E-2</v>
      </c>
      <c r="J27" s="3">
        <f t="shared" si="20"/>
        <v>5.4546917380660954E-2</v>
      </c>
      <c r="K27" s="3">
        <f t="shared" si="20"/>
        <v>6.1807984093711472E-2</v>
      </c>
      <c r="L27" s="3">
        <f t="shared" si="20"/>
        <v>7.8980178881987564E-2</v>
      </c>
      <c r="M27" s="3">
        <f t="shared" si="20"/>
        <v>5.7474076149068319E-2</v>
      </c>
      <c r="N27" s="3">
        <f t="shared" si="20"/>
        <v>4.1233839006211179E-2</v>
      </c>
      <c r="O27" s="3">
        <f t="shared" si="20"/>
        <v>6.5282546459627319E-2</v>
      </c>
      <c r="P27" s="3">
        <f t="shared" si="20"/>
        <v>0.21813150199004977</v>
      </c>
      <c r="Q27" s="3">
        <f t="shared" si="20"/>
        <v>0.15458182885572141</v>
      </c>
      <c r="R27" s="3">
        <f t="shared" si="20"/>
        <v>0.1284933338308458</v>
      </c>
      <c r="S27" s="3">
        <f t="shared" si="20"/>
        <v>0.17346377263681595</v>
      </c>
      <c r="T27" s="3">
        <f t="shared" si="20"/>
        <v>0.24873912537313436</v>
      </c>
      <c r="U27" s="3">
        <f t="shared" si="20"/>
        <v>0.20987549104477615</v>
      </c>
      <c r="V27" s="3">
        <f t="shared" si="20"/>
        <v>0.19735615671641793</v>
      </c>
      <c r="W27" s="3" t="str">
        <f t="shared" si="20"/>
        <v/>
      </c>
      <c r="X27" s="3" t="str">
        <f t="shared" si="20"/>
        <v/>
      </c>
    </row>
    <row r="28" spans="1:24" ht="15.5" x14ac:dyDescent="0.35">
      <c r="C28" t="s">
        <v>61</v>
      </c>
      <c r="D28" s="4">
        <f>IFERROR(_xlfn.RRI(5,I27,D27),"")</f>
        <v>-0.25092570104756651</v>
      </c>
      <c r="H28" s="4">
        <f t="shared" ref="H28:X28" si="21">IFERROR(_xlfn.RRI(5,M27,H27),"")</f>
        <v>-6.1769431028698252E-2</v>
      </c>
      <c r="I28" s="4">
        <f t="shared" si="21"/>
        <v>1.4416558515829569E-2</v>
      </c>
      <c r="J28" s="4">
        <f t="shared" si="21"/>
        <v>-3.5294787408832073E-2</v>
      </c>
      <c r="K28" s="4">
        <f t="shared" si="21"/>
        <v>-0.22292088329562809</v>
      </c>
      <c r="L28" s="4">
        <f t="shared" si="21"/>
        <v>-0.12567693706099703</v>
      </c>
      <c r="M28" s="4">
        <f t="shared" si="21"/>
        <v>-0.14863012228652561</v>
      </c>
      <c r="N28" s="4">
        <f t="shared" si="21"/>
        <v>-0.24974483026205785</v>
      </c>
      <c r="O28" s="4">
        <f t="shared" si="21"/>
        <v>-0.23473721012381188</v>
      </c>
      <c r="P28" s="4">
        <f t="shared" si="21"/>
        <v>7.7465798818849851E-3</v>
      </c>
      <c r="Q28" s="4">
        <f t="shared" si="21"/>
        <v>-4.7682966422613937E-2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>
        <f t="shared" ref="H29:X29" si="22">IFERROR(((H25-I25)/I25)*100%,"")</f>
        <v>-0.94290953165304403</v>
      </c>
      <c r="I29" s="4">
        <f t="shared" si="22"/>
        <v>-6.8238914027149322</v>
      </c>
      <c r="J29" s="4">
        <f t="shared" si="22"/>
        <v>2.713037634408602</v>
      </c>
      <c r="K29" s="4">
        <f t="shared" si="22"/>
        <v>-0.86073935423490877</v>
      </c>
      <c r="L29" s="4">
        <f t="shared" si="22"/>
        <v>0.24999999999999989</v>
      </c>
      <c r="M29" s="4">
        <f t="shared" si="22"/>
        <v>0.92176258992805782</v>
      </c>
      <c r="N29" s="4">
        <f t="shared" si="22"/>
        <v>-4.6720960137162447E-2</v>
      </c>
      <c r="O29" s="4">
        <f t="shared" si="22"/>
        <v>-0.82560269108577833</v>
      </c>
      <c r="P29" s="4">
        <f t="shared" si="22"/>
        <v>0.87649039135923679</v>
      </c>
      <c r="Q29" s="4">
        <f t="shared" si="22"/>
        <v>6.7111952406706346</v>
      </c>
      <c r="R29" s="4">
        <f t="shared" si="22"/>
        <v>-0.75532618764059811</v>
      </c>
      <c r="S29" s="4">
        <f t="shared" si="22"/>
        <v>-0.33300970873786412</v>
      </c>
      <c r="T29" s="4">
        <f t="shared" si="22"/>
        <v>8.0071174377223438E-3</v>
      </c>
      <c r="U29" s="4">
        <f t="shared" si="22"/>
        <v>6.3129472999349385</v>
      </c>
      <c r="V29" s="4">
        <f t="shared" si="22"/>
        <v>-0.99999118990319569</v>
      </c>
      <c r="W29" s="4">
        <f t="shared" si="22"/>
        <v>29.591237798981393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-5.6624759212837834E-2</v>
      </c>
      <c r="I30" s="4">
        <f t="shared" si="23"/>
        <v>-0.18798284015430508</v>
      </c>
      <c r="J30" s="4">
        <f t="shared" si="23"/>
        <v>-0.11747781163743343</v>
      </c>
      <c r="K30" s="4">
        <f t="shared" si="23"/>
        <v>-0.21742410603975512</v>
      </c>
      <c r="L30" s="4">
        <f t="shared" si="23"/>
        <v>0.37418788041306983</v>
      </c>
      <c r="M30" s="4">
        <f t="shared" si="23"/>
        <v>0.39385702457660621</v>
      </c>
      <c r="N30" s="4">
        <f t="shared" si="23"/>
        <v>-0.36837882033735586</v>
      </c>
      <c r="O30" s="4">
        <f t="shared" si="23"/>
        <v>-0.70071930984729913</v>
      </c>
      <c r="P30" s="4">
        <f t="shared" si="23"/>
        <v>0.41110700788539828</v>
      </c>
      <c r="Q30" s="4">
        <f t="shared" si="23"/>
        <v>0.20303384033306854</v>
      </c>
      <c r="R30" s="4">
        <f t="shared" si="23"/>
        <v>-0.25924974490279029</v>
      </c>
      <c r="S30" s="4">
        <f t="shared" si="23"/>
        <v>-0.30262771336595162</v>
      </c>
      <c r="T30" s="4">
        <f t="shared" si="23"/>
        <v>0.18517471542242539</v>
      </c>
      <c r="U30" s="4">
        <f t="shared" si="23"/>
        <v>6.3435235751714183E-2</v>
      </c>
      <c r="V30" s="4" t="str">
        <f t="shared" si="23"/>
        <v/>
      </c>
      <c r="W30" s="4" t="str">
        <f t="shared" si="23"/>
        <v/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378.58</v>
      </c>
      <c r="H32" s="3">
        <f>IFERROR(INDEX(D32:G32,COUNT(D32:G32)),"")</f>
        <v>378.58</v>
      </c>
      <c r="I32" s="3">
        <f t="shared" ref="I32:X32" si="24">IFERROR(INDEX(I51:I500,MATCH($C$32,$C$51:$C$500,0)),"")</f>
        <v>393.05</v>
      </c>
      <c r="J32" s="3">
        <f t="shared" si="24"/>
        <v>706.89</v>
      </c>
      <c r="K32" s="3">
        <f t="shared" si="24"/>
        <v>624.29</v>
      </c>
      <c r="L32" s="3">
        <f t="shared" si="24"/>
        <v>654.71</v>
      </c>
      <c r="M32" s="3">
        <f t="shared" si="24"/>
        <v>505.32</v>
      </c>
      <c r="N32" s="3">
        <f t="shared" si="24"/>
        <v>410.15</v>
      </c>
      <c r="O32" s="3">
        <f t="shared" si="24"/>
        <v>362.45</v>
      </c>
      <c r="P32" s="3">
        <f t="shared" si="24"/>
        <v>1317.87</v>
      </c>
      <c r="Q32" s="3">
        <f t="shared" si="24"/>
        <v>978.74</v>
      </c>
      <c r="R32" s="3">
        <f t="shared" si="24"/>
        <v>801.1</v>
      </c>
      <c r="S32" s="3">
        <f t="shared" si="24"/>
        <v>833.59</v>
      </c>
      <c r="T32" s="3">
        <f t="shared" si="24"/>
        <v>686.56</v>
      </c>
      <c r="U32" s="3">
        <f t="shared" si="24"/>
        <v>632.59</v>
      </c>
      <c r="V32" s="3">
        <f t="shared" si="24"/>
        <v>411.28</v>
      </c>
      <c r="W32" s="3">
        <f t="shared" si="24"/>
        <v>1009369.66</v>
      </c>
      <c r="X32" s="3">
        <f t="shared" si="24"/>
        <v>890446.4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1.55</v>
      </c>
      <c r="H33" s="3">
        <f>IFERROR(INDEX(D33:G33,COUNT(D33:G33)),"")</f>
        <v>1.55</v>
      </c>
      <c r="I33" s="3">
        <f t="shared" ref="I33:X33" si="25">IFERROR(INDEX(I51:I500,MATCH($C$33,$C$51:$C$500,0)),"")</f>
        <v>1.88</v>
      </c>
      <c r="J33" s="3">
        <f t="shared" si="25"/>
        <v>0.56000000000000005</v>
      </c>
      <c r="K33" s="3">
        <f t="shared" si="25"/>
        <v>0.49</v>
      </c>
      <c r="L33" s="3">
        <f t="shared" si="25"/>
        <v>0.92</v>
      </c>
      <c r="M33" s="3">
        <f t="shared" si="25"/>
        <v>2.1800000000000002</v>
      </c>
      <c r="N33" s="3">
        <f t="shared" si="25"/>
        <v>1.27</v>
      </c>
      <c r="O33" s="3">
        <f t="shared" si="25"/>
        <v>0.99</v>
      </c>
      <c r="P33" s="3">
        <f t="shared" si="25"/>
        <v>1.23</v>
      </c>
      <c r="Q33" s="3">
        <f t="shared" si="25"/>
        <v>2.12</v>
      </c>
      <c r="R33" s="3">
        <f t="shared" si="25"/>
        <v>1.55</v>
      </c>
      <c r="S33" s="3">
        <f t="shared" si="25"/>
        <v>0.81</v>
      </c>
      <c r="T33" s="3">
        <f t="shared" si="25"/>
        <v>1.34</v>
      </c>
      <c r="U33" s="3">
        <f t="shared" si="25"/>
        <v>1.17</v>
      </c>
      <c r="V33" s="3">
        <f t="shared" si="25"/>
        <v>3.09</v>
      </c>
      <c r="W33" s="3">
        <f t="shared" si="25"/>
        <v>0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-31.6</v>
      </c>
      <c r="H34" s="3">
        <f>IFERROR(INDEX(D34:G34,COUNT(D34:G34)),"")</f>
        <v>-31.6</v>
      </c>
      <c r="I34" s="3">
        <f t="shared" ref="I34:X34" si="26">IFERROR(INDEX(I51:I500,MATCH($C$34,$C$51:$C$500,0)),"")</f>
        <v>-2.2999999999999998</v>
      </c>
      <c r="J34" s="3">
        <f t="shared" si="26"/>
        <v>7.2</v>
      </c>
      <c r="K34" s="3">
        <f t="shared" si="26"/>
        <v>20.43</v>
      </c>
      <c r="L34" s="3">
        <f t="shared" si="26"/>
        <v>5.66</v>
      </c>
      <c r="M34" s="3">
        <f t="shared" si="26"/>
        <v>12.87</v>
      </c>
      <c r="N34" s="3">
        <f t="shared" si="26"/>
        <v>11.69</v>
      </c>
      <c r="O34" s="3">
        <f t="shared" si="26"/>
        <v>7.67</v>
      </c>
      <c r="P34" s="3">
        <f t="shared" si="26"/>
        <v>6.05</v>
      </c>
      <c r="Q34" s="3">
        <f t="shared" si="26"/>
        <v>14.53</v>
      </c>
      <c r="R34" s="3">
        <f t="shared" si="26"/>
        <v>67.28</v>
      </c>
      <c r="S34" s="3">
        <f t="shared" si="26"/>
        <v>8.9499999999999993</v>
      </c>
      <c r="T34" s="3">
        <f t="shared" si="26"/>
        <v>8.1199999999999992</v>
      </c>
      <c r="U34" s="3">
        <f t="shared" si="26"/>
        <v>6.58</v>
      </c>
      <c r="V34" s="3">
        <f t="shared" si="26"/>
        <v>82.76</v>
      </c>
      <c r="W34" s="3">
        <f t="shared" si="26"/>
        <v>0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3.32</v>
      </c>
      <c r="H35" s="3">
        <f>IFERROR(INDEX(D35:G35,COUNT(D35:G35)),"")</f>
        <v>3.32</v>
      </c>
      <c r="I35" s="3">
        <f t="shared" ref="I35:X35" si="27">IFERROR(INDEX(I51:I500,MATCH($C$35,$C$51:$C$500,0)),"")</f>
        <v>1.01</v>
      </c>
      <c r="J35" s="3">
        <f t="shared" si="27"/>
        <v>0.46</v>
      </c>
      <c r="K35" s="3">
        <f t="shared" si="27"/>
        <v>0.32</v>
      </c>
      <c r="L35" s="3">
        <f t="shared" si="27"/>
        <v>0.51</v>
      </c>
      <c r="M35" s="3">
        <f t="shared" si="27"/>
        <v>1.34</v>
      </c>
      <c r="N35" s="3">
        <f t="shared" si="27"/>
        <v>0.87</v>
      </c>
      <c r="O35" s="3">
        <f t="shared" si="27"/>
        <v>0.39</v>
      </c>
      <c r="P35" s="3">
        <f t="shared" si="27"/>
        <v>0.52</v>
      </c>
      <c r="Q35" s="3">
        <f t="shared" si="27"/>
        <v>1</v>
      </c>
      <c r="R35" s="3">
        <f t="shared" si="27"/>
        <v>0.73</v>
      </c>
      <c r="S35" s="3">
        <f t="shared" si="27"/>
        <v>0.28999999999999998</v>
      </c>
      <c r="T35" s="3">
        <f t="shared" si="27"/>
        <v>0.3</v>
      </c>
      <c r="U35" s="3">
        <f t="shared" si="27"/>
        <v>0.28999999999999998</v>
      </c>
      <c r="V35" s="3">
        <f t="shared" si="27"/>
        <v>0.67</v>
      </c>
      <c r="W35" s="3">
        <f t="shared" si="27"/>
        <v>0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X36" si="28">IFERROR(INDEX(H51:H500,MATCH($C$36,$C$51:$C$500,0)),"")</f>
        <v>-0.25259999999999999</v>
      </c>
      <c r="I36" s="4">
        <f t="shared" si="28"/>
        <v>-5.7699999999999994E-2</v>
      </c>
      <c r="J36" s="4">
        <f t="shared" si="28"/>
        <v>0.37040000000000001</v>
      </c>
      <c r="K36" s="4">
        <f t="shared" si="28"/>
        <v>0</v>
      </c>
      <c r="L36" s="4">
        <f t="shared" si="28"/>
        <v>0.12119999999999999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</row>
    <row r="37" spans="1:24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X37" si="29">IFERROR(INDEX(H51:H500,MATCH($C$37,$C$51:$C$500,0)),"")</f>
        <v>18.559999999999999</v>
      </c>
      <c r="I37" s="3">
        <f t="shared" si="29"/>
        <v>18.559999999999999</v>
      </c>
      <c r="J37" s="3">
        <f t="shared" si="29"/>
        <v>20.239999999999998</v>
      </c>
      <c r="K37" s="3">
        <f t="shared" si="29"/>
        <v>0</v>
      </c>
      <c r="L37" s="3">
        <f t="shared" si="29"/>
        <v>12.76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85</v>
      </c>
      <c r="C51" t="s">
        <v>5</v>
      </c>
      <c r="D51" s="5">
        <v>86285923</v>
      </c>
      <c r="E51" s="5">
        <v>77688964</v>
      </c>
      <c r="F51" s="5">
        <v>115959651</v>
      </c>
      <c r="G51" s="5">
        <v>100693196</v>
      </c>
      <c r="I51" s="5">
        <v>365860452</v>
      </c>
      <c r="J51" s="5">
        <v>445648315</v>
      </c>
      <c r="K51" s="5">
        <v>501262751</v>
      </c>
      <c r="L51" s="5">
        <v>635790440</v>
      </c>
      <c r="M51" s="5">
        <v>462666313</v>
      </c>
      <c r="N51" s="5">
        <v>331932404</v>
      </c>
      <c r="O51" s="5">
        <v>525524499</v>
      </c>
      <c r="P51" s="5">
        <v>438444319</v>
      </c>
      <c r="Q51" s="5">
        <v>310709476</v>
      </c>
      <c r="R51" s="5">
        <v>258271601</v>
      </c>
      <c r="S51" s="5">
        <v>348662183</v>
      </c>
      <c r="T51" s="5">
        <v>499965642</v>
      </c>
      <c r="U51" s="5">
        <v>421849737</v>
      </c>
      <c r="V51" s="5">
        <v>396685875</v>
      </c>
      <c r="W51" s="5">
        <v>498190177</v>
      </c>
      <c r="X51" s="5">
        <v>274871750</v>
      </c>
    </row>
    <row r="52" spans="2:24" ht="15.5" x14ac:dyDescent="0.35">
      <c r="C52" t="s">
        <v>86</v>
      </c>
      <c r="D52" s="5">
        <v>-75904976</v>
      </c>
      <c r="E52" s="5">
        <v>-70026954</v>
      </c>
      <c r="F52" s="5">
        <v>-107841266</v>
      </c>
      <c r="G52" s="5">
        <v>-93856646</v>
      </c>
      <c r="I52" s="5">
        <v>-336170789</v>
      </c>
      <c r="J52" s="5">
        <v>-364549166</v>
      </c>
      <c r="K52" s="5">
        <v>-437435940</v>
      </c>
      <c r="L52" s="5">
        <v>-499774421</v>
      </c>
      <c r="M52" s="5">
        <v>-384863899</v>
      </c>
      <c r="N52" s="5">
        <v>-296182526</v>
      </c>
      <c r="O52" s="5">
        <v>-433828971</v>
      </c>
      <c r="P52" s="5">
        <v>-314348777</v>
      </c>
      <c r="Q52" s="5">
        <v>-216601137</v>
      </c>
      <c r="R52" s="5">
        <v>-204983801</v>
      </c>
      <c r="S52" s="5">
        <v>-278139095</v>
      </c>
      <c r="T52" s="5">
        <v>-413764435</v>
      </c>
      <c r="U52" s="5">
        <v>-342297332</v>
      </c>
      <c r="V52" s="5">
        <v>-348535503</v>
      </c>
      <c r="W52" s="5">
        <v>-307987909</v>
      </c>
      <c r="X52" s="5">
        <v>-175035693</v>
      </c>
    </row>
    <row r="53" spans="2:24" ht="15.5" x14ac:dyDescent="0.35">
      <c r="C53" t="s">
        <v>87</v>
      </c>
      <c r="D53" s="5">
        <v>10380947</v>
      </c>
      <c r="E53" s="5">
        <v>7662010</v>
      </c>
      <c r="F53" s="5">
        <v>8118385</v>
      </c>
      <c r="G53" s="5">
        <v>6836550</v>
      </c>
      <c r="I53" s="5">
        <v>29689663</v>
      </c>
      <c r="J53" s="5">
        <v>81099149</v>
      </c>
      <c r="K53" s="5">
        <v>63826811</v>
      </c>
      <c r="L53" s="5">
        <v>136016019</v>
      </c>
      <c r="M53" s="5">
        <v>77802414</v>
      </c>
      <c r="N53" s="5">
        <v>35749878</v>
      </c>
      <c r="O53" s="5">
        <v>91695528</v>
      </c>
      <c r="P53" s="5">
        <v>124095542</v>
      </c>
      <c r="Q53" s="5">
        <v>94108339</v>
      </c>
      <c r="R53" s="5">
        <v>53287800</v>
      </c>
      <c r="S53" s="5">
        <v>70523088</v>
      </c>
      <c r="T53" s="5">
        <v>86201207</v>
      </c>
      <c r="U53" s="5">
        <v>79552405</v>
      </c>
      <c r="V53" s="5">
        <v>48150372</v>
      </c>
      <c r="W53" s="5">
        <v>190202268</v>
      </c>
      <c r="X53" s="5">
        <v>99836057</v>
      </c>
    </row>
    <row r="54" spans="2:24" ht="15.5" x14ac:dyDescent="0.35">
      <c r="C54" t="s">
        <v>88</v>
      </c>
      <c r="D54" s="5">
        <v>-12063715</v>
      </c>
      <c r="E54" s="5">
        <v>-50832246</v>
      </c>
      <c r="F54" s="5">
        <v>86845021</v>
      </c>
      <c r="G54" s="5">
        <v>-62071551</v>
      </c>
      <c r="I54" s="5">
        <v>-79889274</v>
      </c>
      <c r="J54" s="5">
        <v>12806541</v>
      </c>
      <c r="K54" s="5">
        <v>1793436</v>
      </c>
      <c r="L54" s="5">
        <v>1708864</v>
      </c>
      <c r="M54" s="5">
        <v>32656566</v>
      </c>
      <c r="N54" s="5">
        <v>28061648</v>
      </c>
      <c r="O54" s="5">
        <v>-9178647</v>
      </c>
      <c r="P54" s="5">
        <v>-21744963</v>
      </c>
      <c r="Q54" s="5">
        <v>-29989593</v>
      </c>
      <c r="R54" s="5">
        <v>-23221178</v>
      </c>
      <c r="S54" s="5">
        <v>-28210517</v>
      </c>
      <c r="T54" s="5">
        <v>-30171959</v>
      </c>
      <c r="U54" s="5">
        <v>-29537091</v>
      </c>
      <c r="V54" s="5">
        <v>-27067041</v>
      </c>
      <c r="W54" s="5">
        <v>-33669736</v>
      </c>
      <c r="X54" s="5">
        <v>-22041346</v>
      </c>
    </row>
    <row r="55" spans="2:24" ht="15.5" x14ac:dyDescent="0.35">
      <c r="C55" t="s">
        <v>89</v>
      </c>
      <c r="D55" s="5">
        <v>-93275</v>
      </c>
      <c r="E55" s="5">
        <v>-104305</v>
      </c>
      <c r="F55" s="5">
        <v>-81893</v>
      </c>
      <c r="G55" s="5">
        <v>-71166</v>
      </c>
      <c r="I55" s="5">
        <v>-328090</v>
      </c>
      <c r="J55" s="5">
        <v>-1112771</v>
      </c>
      <c r="K55" s="5">
        <v>-901394</v>
      </c>
      <c r="L55" s="5">
        <v>-593420</v>
      </c>
      <c r="M55" s="5">
        <v>-1795251</v>
      </c>
      <c r="N55" s="5">
        <v>-445936</v>
      </c>
      <c r="O55" s="5">
        <v>-859616</v>
      </c>
      <c r="P55" s="5">
        <v>-1024058</v>
      </c>
      <c r="Q55" s="5">
        <v>-507108</v>
      </c>
      <c r="R55" s="5">
        <v>-626464</v>
      </c>
      <c r="S55" s="5">
        <v>-946133</v>
      </c>
      <c r="T55" s="5">
        <v>-364698</v>
      </c>
      <c r="U55" s="5">
        <v>-528132</v>
      </c>
      <c r="V55" s="5">
        <v>-358920</v>
      </c>
      <c r="W55" s="5">
        <v>-2281161</v>
      </c>
      <c r="X55" s="5">
        <v>-2082841</v>
      </c>
    </row>
    <row r="56" spans="2:24" ht="15.5" x14ac:dyDescent="0.35">
      <c r="C56" t="s">
        <v>90</v>
      </c>
      <c r="D56" s="5">
        <v>-14811122</v>
      </c>
      <c r="E56" s="5">
        <v>-23502177</v>
      </c>
      <c r="F56" s="5">
        <v>-12936172</v>
      </c>
      <c r="G56" s="5">
        <v>-22820404</v>
      </c>
      <c r="I56" s="5">
        <v>-69766281</v>
      </c>
      <c r="J56" s="5">
        <v>-45365789</v>
      </c>
      <c r="K56" s="5">
        <v>-51582981</v>
      </c>
      <c r="L56" s="5">
        <v>-33090627</v>
      </c>
      <c r="M56" s="5">
        <v>-20589699</v>
      </c>
      <c r="N56" s="5">
        <v>-22592176</v>
      </c>
      <c r="O56" s="5">
        <v>-26811700</v>
      </c>
      <c r="P56" s="5">
        <v>-34661278</v>
      </c>
      <c r="Q56" s="5">
        <v>-29725335</v>
      </c>
      <c r="R56" s="5">
        <v>-23095752</v>
      </c>
      <c r="S56" s="5">
        <v>-27172890</v>
      </c>
      <c r="T56" s="5">
        <v>-31205900</v>
      </c>
      <c r="U56" s="5">
        <v>-28679546</v>
      </c>
      <c r="V56" s="5">
        <v>-31529493</v>
      </c>
      <c r="W56" s="5">
        <v>-27718783</v>
      </c>
      <c r="X56" s="5">
        <v>-18551701</v>
      </c>
    </row>
    <row r="57" spans="2:24" ht="15.5" x14ac:dyDescent="0.35">
      <c r="C57" t="s">
        <v>96</v>
      </c>
      <c r="D57" s="5">
        <v>1519616</v>
      </c>
      <c r="E57" s="5">
        <v>-5243668</v>
      </c>
      <c r="G57" s="5">
        <v>1927009</v>
      </c>
      <c r="I57" s="5">
        <v>-5243668</v>
      </c>
      <c r="K57" s="5">
        <v>553</v>
      </c>
      <c r="L57" s="5">
        <v>-338757</v>
      </c>
      <c r="M57" s="5">
        <v>873198</v>
      </c>
      <c r="N57" s="5">
        <v>-51336</v>
      </c>
      <c r="O57" s="5">
        <v>-780623</v>
      </c>
      <c r="P57" s="5">
        <v>1149537</v>
      </c>
      <c r="Q57" s="5">
        <v>-35570</v>
      </c>
      <c r="R57" s="5">
        <v>158480</v>
      </c>
      <c r="S57" s="5">
        <v>-654575</v>
      </c>
      <c r="T57" s="5">
        <v>82262</v>
      </c>
      <c r="U57" s="5">
        <v>-8205950</v>
      </c>
      <c r="V57" s="5">
        <v>612323</v>
      </c>
      <c r="W57" s="5">
        <v>-2010701</v>
      </c>
      <c r="X57" s="5">
        <v>-743919</v>
      </c>
    </row>
    <row r="58" spans="2:24" ht="15.5" x14ac:dyDescent="0.35">
      <c r="C58" t="s">
        <v>339</v>
      </c>
    </row>
    <row r="59" spans="2:24" ht="15.5" x14ac:dyDescent="0.35">
      <c r="C59" t="s">
        <v>1316</v>
      </c>
      <c r="Q59" s="5">
        <v>-23028</v>
      </c>
      <c r="R59" s="5">
        <v>-85529</v>
      </c>
      <c r="S59" s="5">
        <v>-343244</v>
      </c>
      <c r="T59" s="5">
        <v>-59647</v>
      </c>
      <c r="U59" s="5">
        <v>693712</v>
      </c>
      <c r="V59" s="5">
        <v>4518448</v>
      </c>
      <c r="W59" s="5">
        <v>740422</v>
      </c>
    </row>
    <row r="60" spans="2:24" ht="15.5" x14ac:dyDescent="0.35">
      <c r="C60" t="s">
        <v>91</v>
      </c>
      <c r="D60" s="5">
        <v>-426462</v>
      </c>
      <c r="E60" s="5">
        <v>-107276</v>
      </c>
      <c r="F60" s="5">
        <v>-784702</v>
      </c>
      <c r="G60" s="5">
        <v>-886110</v>
      </c>
      <c r="I60" s="5">
        <v>-591369</v>
      </c>
      <c r="J60" s="5">
        <v>19849632</v>
      </c>
      <c r="K60" s="5">
        <v>12830183</v>
      </c>
      <c r="L60" s="5">
        <v>35836840</v>
      </c>
      <c r="M60" s="5">
        <v>19291832</v>
      </c>
      <c r="N60" s="5">
        <v>9892393</v>
      </c>
      <c r="O60" s="5">
        <v>17679181</v>
      </c>
      <c r="P60" s="5">
        <v>29031292</v>
      </c>
      <c r="Q60" s="5">
        <v>25159031</v>
      </c>
      <c r="R60" s="5">
        <v>7607006</v>
      </c>
      <c r="S60" s="5">
        <v>15690765</v>
      </c>
      <c r="T60" s="5">
        <v>15961155</v>
      </c>
      <c r="U60" s="5">
        <v>16213148</v>
      </c>
      <c r="V60" s="5">
        <v>8733850</v>
      </c>
      <c r="W60" s="5">
        <v>57504921</v>
      </c>
      <c r="X60" s="5">
        <v>57289945</v>
      </c>
    </row>
    <row r="61" spans="2:24" ht="15.5" x14ac:dyDescent="0.35">
      <c r="C61" t="s">
        <v>92</v>
      </c>
      <c r="D61" s="5">
        <v>-1682768</v>
      </c>
      <c r="E61" s="5">
        <v>-43170236</v>
      </c>
      <c r="F61" s="5">
        <v>94963406</v>
      </c>
      <c r="G61" s="5">
        <v>-55235001</v>
      </c>
      <c r="I61" s="5">
        <v>-50199611</v>
      </c>
      <c r="J61" s="5">
        <v>93905690</v>
      </c>
      <c r="K61" s="5">
        <v>65620247</v>
      </c>
      <c r="L61" s="5">
        <v>137724883</v>
      </c>
      <c r="M61" s="5">
        <v>110458980</v>
      </c>
      <c r="N61" s="5">
        <v>63811526</v>
      </c>
      <c r="O61" s="5">
        <v>82516881</v>
      </c>
      <c r="P61" s="5">
        <v>102350579</v>
      </c>
      <c r="Q61" s="5">
        <v>64118746</v>
      </c>
      <c r="R61" s="5">
        <v>30066622</v>
      </c>
      <c r="S61" s="5">
        <v>42312571</v>
      </c>
      <c r="T61" s="5">
        <v>56029248</v>
      </c>
      <c r="U61" s="5">
        <v>50015314</v>
      </c>
      <c r="V61" s="5">
        <v>21083331</v>
      </c>
      <c r="W61" s="5">
        <v>156532532</v>
      </c>
      <c r="X61" s="5">
        <v>77794711</v>
      </c>
    </row>
    <row r="62" spans="2:24" ht="15.5" x14ac:dyDescent="0.35">
      <c r="C62" t="s">
        <v>93</v>
      </c>
      <c r="D62" s="5">
        <v>-6737806</v>
      </c>
      <c r="E62" s="5">
        <v>2920036</v>
      </c>
      <c r="F62" s="5">
        <v>-106969109</v>
      </c>
      <c r="G62" s="5">
        <v>-2243776</v>
      </c>
      <c r="I62" s="5">
        <v>-118788795</v>
      </c>
      <c r="J62" s="5">
        <v>-33027844</v>
      </c>
      <c r="K62" s="5">
        <v>-32768634</v>
      </c>
      <c r="L62" s="5">
        <v>-23039241</v>
      </c>
      <c r="M62" s="5">
        <v>-23986747</v>
      </c>
      <c r="N62" s="5">
        <v>-21728612</v>
      </c>
      <c r="O62" s="5">
        <v>-19647713</v>
      </c>
      <c r="P62" s="5">
        <v>-5068957</v>
      </c>
      <c r="Q62" s="5">
        <v>-3923239</v>
      </c>
      <c r="R62" s="5">
        <v>-4082429</v>
      </c>
      <c r="S62" s="5">
        <v>-3198174</v>
      </c>
      <c r="T62" s="5">
        <v>-2132023</v>
      </c>
      <c r="U62" s="5">
        <v>387705</v>
      </c>
      <c r="V62" s="5">
        <v>-806748</v>
      </c>
      <c r="W62" s="5">
        <v>-631701</v>
      </c>
      <c r="X62" s="5">
        <v>-33658</v>
      </c>
    </row>
    <row r="63" spans="2:24" ht="15.5" x14ac:dyDescent="0.35">
      <c r="C63" t="s">
        <v>94</v>
      </c>
      <c r="D63" s="5">
        <v>1359014</v>
      </c>
      <c r="E63" s="5">
        <v>1567112</v>
      </c>
      <c r="F63" s="5">
        <v>67213</v>
      </c>
      <c r="G63" s="5">
        <v>1739564</v>
      </c>
      <c r="I63" s="5">
        <v>3913290</v>
      </c>
      <c r="J63" s="5">
        <v>3476304</v>
      </c>
      <c r="K63" s="5">
        <v>5253718</v>
      </c>
      <c r="L63" s="5">
        <v>5413803</v>
      </c>
      <c r="M63" s="5">
        <v>2160551</v>
      </c>
      <c r="N63" s="5">
        <v>2278917</v>
      </c>
      <c r="O63" s="5">
        <v>2491183</v>
      </c>
      <c r="P63" s="5">
        <v>4596371</v>
      </c>
      <c r="Q63" s="5">
        <v>2125585</v>
      </c>
      <c r="R63" s="5">
        <v>1345754</v>
      </c>
      <c r="S63" s="5">
        <v>1733106</v>
      </c>
      <c r="T63" s="5">
        <v>2511526</v>
      </c>
      <c r="U63" s="5">
        <v>4067768</v>
      </c>
      <c r="V63" s="5">
        <v>2851249</v>
      </c>
      <c r="W63" s="5">
        <v>457072</v>
      </c>
      <c r="X63" s="5">
        <v>338548</v>
      </c>
    </row>
    <row r="64" spans="2:24" ht="15.5" x14ac:dyDescent="0.35">
      <c r="C64" t="s">
        <v>26</v>
      </c>
      <c r="D64" s="5">
        <v>-8170525</v>
      </c>
      <c r="E64" s="5">
        <v>-2877348</v>
      </c>
      <c r="F64" s="5">
        <v>-6059931</v>
      </c>
      <c r="G64" s="5">
        <v>-3992151</v>
      </c>
      <c r="I64" s="5">
        <v>-25955966</v>
      </c>
      <c r="J64" s="5">
        <v>-35879709</v>
      </c>
      <c r="K64" s="5">
        <v>-38022352</v>
      </c>
      <c r="L64" s="5">
        <v>-28453044</v>
      </c>
      <c r="M64" s="5">
        <v>-26147298</v>
      </c>
      <c r="N64" s="5">
        <v>-24007529</v>
      </c>
      <c r="O64" s="5">
        <v>-22138896</v>
      </c>
      <c r="P64" s="5">
        <v>-9665328</v>
      </c>
      <c r="Q64" s="5">
        <v>-6048824</v>
      </c>
      <c r="R64" s="5">
        <v>-5356391</v>
      </c>
      <c r="S64" s="5">
        <v>-4624427</v>
      </c>
      <c r="T64" s="5">
        <v>-4643549</v>
      </c>
      <c r="U64" s="5">
        <v>-3680063</v>
      </c>
      <c r="V64" s="5">
        <v>-3657997</v>
      </c>
      <c r="W64" s="5">
        <v>-1088773</v>
      </c>
      <c r="X64" s="5">
        <v>-372206</v>
      </c>
    </row>
    <row r="65" spans="3:24" ht="15.5" x14ac:dyDescent="0.35">
      <c r="C65" t="s">
        <v>547</v>
      </c>
      <c r="R65" s="5">
        <v>-71792</v>
      </c>
      <c r="S65" s="5">
        <v>-306853</v>
      </c>
    </row>
    <row r="66" spans="3:24" ht="15.5" x14ac:dyDescent="0.35">
      <c r="C66" t="s">
        <v>109</v>
      </c>
    </row>
    <row r="67" spans="3:24" ht="15.5" x14ac:dyDescent="0.35">
      <c r="C67" t="s">
        <v>97</v>
      </c>
      <c r="D67" s="5">
        <v>-6737806</v>
      </c>
      <c r="E67" s="5">
        <v>2920036</v>
      </c>
      <c r="F67" s="5">
        <v>-106969109</v>
      </c>
      <c r="G67" s="5">
        <v>-2243776</v>
      </c>
      <c r="I67" s="5">
        <v>-118788795</v>
      </c>
      <c r="J67" s="5">
        <v>-33027844</v>
      </c>
      <c r="K67" s="5">
        <v>-32768634</v>
      </c>
      <c r="L67" s="5">
        <v>-23039241</v>
      </c>
      <c r="M67" s="5">
        <v>-23986747</v>
      </c>
      <c r="N67" s="5">
        <v>-21728612</v>
      </c>
      <c r="O67" s="5">
        <v>-19647713</v>
      </c>
      <c r="P67" s="5">
        <v>-5068957</v>
      </c>
      <c r="Q67" s="5">
        <v>-3923239</v>
      </c>
      <c r="R67" s="5">
        <v>-4082429</v>
      </c>
      <c r="S67" s="5">
        <v>-3198174</v>
      </c>
      <c r="T67" s="5">
        <v>-2132023</v>
      </c>
      <c r="U67" s="5">
        <v>387705</v>
      </c>
      <c r="V67" s="5">
        <v>-806748</v>
      </c>
      <c r="W67" s="5">
        <v>-631701</v>
      </c>
      <c r="X67" s="5">
        <v>-33658</v>
      </c>
    </row>
    <row r="68" spans="3:24" ht="15.5" x14ac:dyDescent="0.35">
      <c r="C68" t="s">
        <v>28</v>
      </c>
      <c r="D68" s="5">
        <v>-8420574</v>
      </c>
      <c r="E68" s="5">
        <v>-40250200</v>
      </c>
      <c r="F68" s="5">
        <v>-12005703</v>
      </c>
      <c r="G68" s="5">
        <v>-57478777</v>
      </c>
      <c r="I68" s="5">
        <v>-168988406</v>
      </c>
      <c r="J68" s="5">
        <v>60877846</v>
      </c>
      <c r="K68" s="5">
        <v>32851613</v>
      </c>
      <c r="L68" s="5">
        <v>114685642</v>
      </c>
      <c r="M68" s="5">
        <v>86472233</v>
      </c>
      <c r="N68" s="5">
        <v>42082914</v>
      </c>
      <c r="O68" s="5">
        <v>62869168</v>
      </c>
      <c r="P68" s="5">
        <v>97281622</v>
      </c>
      <c r="Q68" s="5">
        <v>60195507</v>
      </c>
      <c r="R68" s="5">
        <v>25984193</v>
      </c>
      <c r="S68" s="5">
        <v>39114397</v>
      </c>
      <c r="T68" s="5">
        <v>53897225</v>
      </c>
      <c r="U68" s="5">
        <v>50403019</v>
      </c>
      <c r="V68" s="5">
        <v>20276583</v>
      </c>
      <c r="W68" s="5">
        <v>155900831</v>
      </c>
      <c r="X68" s="5">
        <v>77761053</v>
      </c>
    </row>
    <row r="69" spans="3:24" ht="15.5" x14ac:dyDescent="0.35">
      <c r="C69" t="s">
        <v>27</v>
      </c>
      <c r="D69" s="5">
        <v>-1134075</v>
      </c>
      <c r="E69" s="5">
        <v>-2719241</v>
      </c>
      <c r="F69" s="5">
        <v>-539307</v>
      </c>
      <c r="G69" s="5">
        <v>1054909</v>
      </c>
      <c r="I69" s="5">
        <v>-1868331</v>
      </c>
      <c r="J69" s="5">
        <v>-12901719</v>
      </c>
      <c r="K69" s="5">
        <v>-12005343</v>
      </c>
      <c r="L69" s="5">
        <v>-20800288</v>
      </c>
      <c r="M69" s="5">
        <v>-20864826</v>
      </c>
      <c r="N69" s="5">
        <v>-6279048</v>
      </c>
      <c r="O69" s="5">
        <v>-19123468</v>
      </c>
      <c r="P69" s="5">
        <v>-29191826</v>
      </c>
      <c r="Q69" s="5">
        <v>-18825616</v>
      </c>
      <c r="R69" s="5">
        <v>-11397421</v>
      </c>
      <c r="S69" s="5">
        <v>-13390302</v>
      </c>
      <c r="T69" s="5">
        <v>-18096721</v>
      </c>
      <c r="U69" s="5">
        <v>-15799226</v>
      </c>
      <c r="V69" s="5">
        <v>-8343901</v>
      </c>
      <c r="W69" s="5">
        <v>-40611388</v>
      </c>
      <c r="X69" s="5">
        <v>-19614816</v>
      </c>
    </row>
    <row r="70" spans="3:24" ht="15.5" x14ac:dyDescent="0.35">
      <c r="C70" t="s">
        <v>98</v>
      </c>
      <c r="D70" s="5">
        <v>-1134075</v>
      </c>
      <c r="E70" s="5">
        <v>-2719241</v>
      </c>
      <c r="F70" s="5">
        <v>-539307</v>
      </c>
      <c r="G70" s="5">
        <v>1054909</v>
      </c>
      <c r="I70" s="5">
        <v>-1868331</v>
      </c>
      <c r="J70" s="5">
        <v>-12901719</v>
      </c>
      <c r="K70" s="5">
        <v>-12005343</v>
      </c>
      <c r="L70" s="5">
        <v>-20800288</v>
      </c>
      <c r="M70" s="5">
        <v>-20864826</v>
      </c>
      <c r="N70" s="5">
        <v>-6279048</v>
      </c>
      <c r="O70" s="5">
        <v>-19123468</v>
      </c>
      <c r="P70" s="5">
        <v>-29191826</v>
      </c>
      <c r="S70" s="5">
        <v>-13390302</v>
      </c>
      <c r="T70" s="5">
        <v>-18096721</v>
      </c>
      <c r="U70" s="5">
        <v>-13424716</v>
      </c>
      <c r="V70" s="5">
        <v>-8722756</v>
      </c>
      <c r="W70" s="5">
        <v>-41364911</v>
      </c>
      <c r="X70" s="5">
        <v>-20952796</v>
      </c>
    </row>
    <row r="71" spans="3:24" ht="15.5" x14ac:dyDescent="0.35">
      <c r="C71" t="s">
        <v>99</v>
      </c>
      <c r="U71" s="5">
        <v>-2374510</v>
      </c>
      <c r="V71" s="5">
        <v>378855</v>
      </c>
      <c r="W71" s="5">
        <v>753523</v>
      </c>
      <c r="X71" s="5">
        <v>1337980</v>
      </c>
    </row>
    <row r="72" spans="3:24" ht="15.5" x14ac:dyDescent="0.35">
      <c r="C72" t="s">
        <v>100</v>
      </c>
      <c r="D72" s="5">
        <v>-1134075</v>
      </c>
      <c r="E72" s="5">
        <v>-2719241</v>
      </c>
      <c r="F72" s="5">
        <v>-539307</v>
      </c>
      <c r="G72" s="5">
        <v>1054909</v>
      </c>
      <c r="I72" s="5">
        <v>-1868331</v>
      </c>
      <c r="J72" s="5">
        <v>-12901719</v>
      </c>
      <c r="K72" s="5">
        <v>-12005343</v>
      </c>
      <c r="L72" s="5">
        <v>-20800288</v>
      </c>
      <c r="M72" s="5">
        <v>-20864826</v>
      </c>
      <c r="N72" s="5">
        <v>-6279048</v>
      </c>
      <c r="O72" s="5">
        <v>-19123468</v>
      </c>
      <c r="P72" s="5">
        <v>-29191826</v>
      </c>
      <c r="Q72" s="5">
        <v>-18825616</v>
      </c>
      <c r="R72" s="5">
        <v>-11397421</v>
      </c>
      <c r="S72" s="5">
        <v>-13390302</v>
      </c>
      <c r="T72" s="5">
        <v>-18096721</v>
      </c>
      <c r="U72" s="5">
        <v>-15799226</v>
      </c>
      <c r="V72" s="5">
        <v>-8343901</v>
      </c>
      <c r="W72" s="5">
        <v>-40611388</v>
      </c>
      <c r="X72" s="5">
        <v>-19614816</v>
      </c>
    </row>
    <row r="73" spans="3:24" ht="15.5" x14ac:dyDescent="0.35">
      <c r="C73" t="s">
        <v>101</v>
      </c>
      <c r="D73" s="5">
        <v>-9554649</v>
      </c>
      <c r="E73" s="5">
        <v>-42969441</v>
      </c>
      <c r="F73" s="5">
        <v>-12545010</v>
      </c>
      <c r="G73" s="5">
        <v>-56423868</v>
      </c>
      <c r="I73" s="5">
        <v>-170856737</v>
      </c>
      <c r="J73" s="5">
        <v>47976127</v>
      </c>
      <c r="K73" s="5">
        <v>20846270</v>
      </c>
      <c r="L73" s="5">
        <v>93885354</v>
      </c>
      <c r="M73" s="5">
        <v>65607407</v>
      </c>
      <c r="N73" s="5">
        <v>35803866</v>
      </c>
      <c r="O73" s="5">
        <v>43745700</v>
      </c>
      <c r="P73" s="5">
        <v>68089796</v>
      </c>
      <c r="Q73" s="5">
        <v>41369891</v>
      </c>
      <c r="R73" s="5">
        <v>14586772</v>
      </c>
      <c r="S73" s="5">
        <v>25724095</v>
      </c>
      <c r="T73" s="5">
        <v>35800504</v>
      </c>
      <c r="U73" s="5">
        <v>34603793</v>
      </c>
      <c r="V73" s="5">
        <v>11932682</v>
      </c>
      <c r="W73" s="5">
        <v>115289443</v>
      </c>
      <c r="X73" s="5">
        <v>58146237</v>
      </c>
    </row>
    <row r="74" spans="3:24" ht="15.5" x14ac:dyDescent="0.35">
      <c r="C74" t="s">
        <v>102</v>
      </c>
      <c r="E74" s="5">
        <v>8906829</v>
      </c>
      <c r="I74" s="5">
        <v>8906829</v>
      </c>
    </row>
    <row r="75" spans="3:24" ht="15.5" x14ac:dyDescent="0.35">
      <c r="C75" t="s">
        <v>104</v>
      </c>
      <c r="D75" s="5">
        <v>-9554649</v>
      </c>
      <c r="E75" s="5">
        <v>-34062612</v>
      </c>
      <c r="F75" s="5">
        <v>-12545010</v>
      </c>
      <c r="G75" s="5">
        <v>-56423868</v>
      </c>
      <c r="I75" s="5">
        <v>-161949908</v>
      </c>
      <c r="J75" s="5">
        <v>47976127</v>
      </c>
      <c r="K75" s="5">
        <v>20846270</v>
      </c>
      <c r="L75" s="5">
        <v>93885354</v>
      </c>
      <c r="M75" s="5">
        <v>65607407</v>
      </c>
      <c r="N75" s="5">
        <v>35803866</v>
      </c>
      <c r="O75" s="5">
        <v>43745700</v>
      </c>
      <c r="P75" s="5">
        <v>68089796</v>
      </c>
      <c r="Q75" s="5">
        <v>41369891</v>
      </c>
      <c r="R75" s="5">
        <v>14586772</v>
      </c>
      <c r="S75" s="5">
        <v>25724095</v>
      </c>
      <c r="T75" s="5">
        <v>35800504</v>
      </c>
      <c r="U75" s="5">
        <v>34603793</v>
      </c>
      <c r="V75" s="5">
        <v>11932682</v>
      </c>
      <c r="W75" s="5">
        <v>115289443</v>
      </c>
      <c r="X75" s="5">
        <v>58146237</v>
      </c>
    </row>
    <row r="76" spans="3:24" ht="15.5" x14ac:dyDescent="0.35">
      <c r="C76" t="s">
        <v>105</v>
      </c>
      <c r="D76" s="5">
        <v>-1085577</v>
      </c>
      <c r="E76" s="5">
        <v>11496424</v>
      </c>
      <c r="F76" s="5">
        <v>3264213</v>
      </c>
      <c r="G76" s="5">
        <v>-7863518</v>
      </c>
      <c r="I76" s="5">
        <v>5795311</v>
      </c>
      <c r="J76" s="5">
        <v>-4735731</v>
      </c>
      <c r="K76" s="5">
        <v>-8360863</v>
      </c>
      <c r="L76" s="5">
        <v>-5745475</v>
      </c>
      <c r="M76" s="5">
        <v>4507672</v>
      </c>
      <c r="N76" s="5">
        <v>-1727915</v>
      </c>
      <c r="O76" s="5">
        <v>676547</v>
      </c>
      <c r="P76" s="5">
        <v>-1614354</v>
      </c>
      <c r="Q76" s="5">
        <v>10024180</v>
      </c>
      <c r="R76" s="5">
        <v>-7724071</v>
      </c>
      <c r="S76" s="5">
        <v>4093527</v>
      </c>
      <c r="T76" s="5">
        <v>-3658657</v>
      </c>
      <c r="U76" s="5">
        <v>1528929</v>
      </c>
      <c r="V76" s="5">
        <v>70418</v>
      </c>
      <c r="W76" s="5">
        <v>-144549</v>
      </c>
      <c r="X76" s="5">
        <v>1840</v>
      </c>
    </row>
    <row r="77" spans="3:24" ht="15.5" x14ac:dyDescent="0.35">
      <c r="C77" t="s">
        <v>106</v>
      </c>
      <c r="D77" s="5">
        <v>-1085577</v>
      </c>
      <c r="E77" s="5">
        <v>11496424</v>
      </c>
      <c r="F77" s="5">
        <v>3264213</v>
      </c>
      <c r="G77" s="5">
        <v>-7863518</v>
      </c>
      <c r="I77" s="5">
        <v>5795311</v>
      </c>
      <c r="J77" s="5">
        <v>-4735731</v>
      </c>
      <c r="K77" s="5">
        <v>-8360863</v>
      </c>
      <c r="L77" s="5">
        <v>-5745475</v>
      </c>
      <c r="M77" s="5">
        <v>4507672</v>
      </c>
      <c r="N77" s="5">
        <v>-1727915</v>
      </c>
      <c r="O77" s="5">
        <v>676547</v>
      </c>
      <c r="P77" s="5">
        <v>-1614354</v>
      </c>
      <c r="Q77" s="5">
        <v>10024180</v>
      </c>
      <c r="R77" s="5">
        <v>-7724071</v>
      </c>
      <c r="S77" s="5">
        <v>4093527</v>
      </c>
      <c r="T77" s="5">
        <v>-3658657</v>
      </c>
      <c r="U77" s="5">
        <v>1528929</v>
      </c>
      <c r="V77" s="5">
        <v>70418</v>
      </c>
      <c r="W77" s="5">
        <v>-144549</v>
      </c>
      <c r="X77" s="5">
        <v>1840</v>
      </c>
    </row>
    <row r="78" spans="3:24" ht="15.5" x14ac:dyDescent="0.35">
      <c r="C78" t="s">
        <v>107</v>
      </c>
      <c r="D78" s="5">
        <v>-10640226</v>
      </c>
      <c r="E78" s="5">
        <v>-22566188</v>
      </c>
      <c r="F78" s="5">
        <v>-9280797</v>
      </c>
      <c r="G78" s="5">
        <v>-64287386</v>
      </c>
      <c r="I78" s="5">
        <v>-156154597</v>
      </c>
      <c r="J78" s="5">
        <v>43240396</v>
      </c>
      <c r="K78" s="5">
        <v>12485407</v>
      </c>
      <c r="L78" s="5">
        <v>88139879</v>
      </c>
      <c r="M78" s="5">
        <v>70115079</v>
      </c>
      <c r="N78" s="5">
        <v>34075951</v>
      </c>
      <c r="O78" s="5">
        <v>44422247</v>
      </c>
      <c r="P78" s="5">
        <v>66475442</v>
      </c>
      <c r="Q78" s="5">
        <v>51394071</v>
      </c>
      <c r="R78" s="5">
        <v>6862701</v>
      </c>
      <c r="S78" s="5">
        <v>29817622</v>
      </c>
      <c r="T78" s="5">
        <v>32141847</v>
      </c>
      <c r="U78" s="5">
        <v>36132722</v>
      </c>
      <c r="V78" s="5">
        <v>12003100</v>
      </c>
      <c r="W78" s="5">
        <v>115144894</v>
      </c>
      <c r="X78" s="5">
        <v>58148077</v>
      </c>
    </row>
    <row r="79" spans="3:24" ht="15.5" x14ac:dyDescent="0.35">
      <c r="C79" t="s">
        <v>108</v>
      </c>
      <c r="D79" s="5">
        <v>-9554649</v>
      </c>
      <c r="E79" s="5">
        <v>-34062612</v>
      </c>
      <c r="F79" s="5">
        <v>-12545010</v>
      </c>
      <c r="G79" s="5">
        <v>-56423868</v>
      </c>
      <c r="I79" s="5">
        <v>-161949908</v>
      </c>
      <c r="J79" s="5">
        <v>47976127</v>
      </c>
      <c r="K79" s="5">
        <v>20846270</v>
      </c>
      <c r="L79" s="5">
        <v>93885354</v>
      </c>
      <c r="M79" s="5">
        <v>65607407</v>
      </c>
      <c r="N79" s="5">
        <v>35803866</v>
      </c>
      <c r="O79" s="5">
        <v>43745700</v>
      </c>
      <c r="P79" s="5">
        <v>68089796</v>
      </c>
      <c r="Q79" s="5">
        <v>41369891</v>
      </c>
      <c r="R79" s="5">
        <v>14586772</v>
      </c>
      <c r="S79" s="5">
        <v>25724095</v>
      </c>
      <c r="T79" s="5">
        <v>35800504</v>
      </c>
      <c r="U79" s="5">
        <v>34603793</v>
      </c>
      <c r="V79" s="5">
        <v>11932682</v>
      </c>
      <c r="W79" s="5">
        <v>115289443</v>
      </c>
      <c r="X79" s="5">
        <v>58146237</v>
      </c>
    </row>
    <row r="80" spans="3:24" ht="15.5" x14ac:dyDescent="0.35">
      <c r="C80" t="s">
        <v>7</v>
      </c>
      <c r="D80" s="5">
        <v>-10213764</v>
      </c>
      <c r="E80" s="5">
        <v>-22458912</v>
      </c>
      <c r="F80" s="5">
        <v>-8496095</v>
      </c>
      <c r="G80" s="5">
        <v>-63401276</v>
      </c>
      <c r="I80" s="5">
        <v>-155563228</v>
      </c>
      <c r="J80" s="5">
        <v>23390764</v>
      </c>
      <c r="K80" s="5">
        <v>-344776</v>
      </c>
      <c r="L80" s="5">
        <v>52303039</v>
      </c>
      <c r="M80" s="5">
        <v>50823247</v>
      </c>
      <c r="N80" s="5">
        <v>24183558</v>
      </c>
      <c r="O80" s="5">
        <v>26743066</v>
      </c>
      <c r="P80" s="5">
        <v>37444150</v>
      </c>
      <c r="Q80" s="5">
        <v>26235040</v>
      </c>
      <c r="R80" s="5">
        <v>-744305</v>
      </c>
      <c r="S80" s="5">
        <v>14126857</v>
      </c>
      <c r="T80" s="5">
        <v>16180692</v>
      </c>
      <c r="U80" s="5">
        <v>19919574</v>
      </c>
      <c r="V80" s="5">
        <v>3269250</v>
      </c>
      <c r="W80" s="5">
        <v>57639973</v>
      </c>
      <c r="X80" s="5">
        <v>858132</v>
      </c>
    </row>
    <row r="81" spans="2:24" ht="15.5" x14ac:dyDescent="0.35">
      <c r="C81" t="s">
        <v>110</v>
      </c>
      <c r="D81" s="5">
        <v>-9554649</v>
      </c>
      <c r="E81" s="5">
        <v>-34062612</v>
      </c>
      <c r="F81" s="5">
        <v>-12545010</v>
      </c>
      <c r="G81" s="5">
        <v>-56423868</v>
      </c>
      <c r="I81" s="5">
        <v>-161949908</v>
      </c>
      <c r="J81" s="5">
        <v>47976127</v>
      </c>
      <c r="K81" s="5">
        <v>20846270</v>
      </c>
      <c r="L81" s="5">
        <v>93885354</v>
      </c>
      <c r="M81" s="5">
        <v>65607407</v>
      </c>
      <c r="N81" s="5">
        <v>35803866</v>
      </c>
      <c r="O81" s="5">
        <v>43745700</v>
      </c>
      <c r="P81" s="5">
        <v>68089796</v>
      </c>
      <c r="Q81" s="5">
        <v>41369891</v>
      </c>
      <c r="R81" s="5">
        <v>14586772</v>
      </c>
      <c r="S81" s="5">
        <v>25724095</v>
      </c>
      <c r="T81" s="5">
        <v>35800504</v>
      </c>
      <c r="U81" s="5">
        <v>34603793</v>
      </c>
      <c r="V81" s="5">
        <v>11932682</v>
      </c>
      <c r="W81" s="5">
        <v>115289443</v>
      </c>
      <c r="X81" s="5">
        <v>58146237</v>
      </c>
    </row>
    <row r="82" spans="2:24" ht="15.5" x14ac:dyDescent="0.35">
      <c r="C82" t="s">
        <v>111</v>
      </c>
      <c r="D82" s="5">
        <v>-10640226</v>
      </c>
      <c r="E82" s="5">
        <v>-22566188</v>
      </c>
      <c r="F82" s="5">
        <v>-9280797</v>
      </c>
      <c r="G82" s="5">
        <v>-64287386</v>
      </c>
      <c r="I82" s="5">
        <v>-156154597</v>
      </c>
      <c r="J82" s="5">
        <v>43240396</v>
      </c>
      <c r="K82" s="5">
        <v>12485407</v>
      </c>
      <c r="L82" s="5">
        <v>88139879</v>
      </c>
      <c r="M82" s="5">
        <v>70115079</v>
      </c>
      <c r="N82" s="5">
        <v>34075951</v>
      </c>
      <c r="O82" s="5">
        <v>44422247</v>
      </c>
      <c r="P82" s="5">
        <v>66475442</v>
      </c>
      <c r="Q82" s="5">
        <v>51394071</v>
      </c>
      <c r="R82" s="5">
        <v>6862701</v>
      </c>
      <c r="S82" s="5">
        <v>29817622</v>
      </c>
      <c r="T82" s="5">
        <v>32141847</v>
      </c>
      <c r="U82" s="5">
        <v>36132722</v>
      </c>
      <c r="V82" s="5">
        <v>12003100</v>
      </c>
      <c r="W82" s="5">
        <v>115144894</v>
      </c>
      <c r="X82" s="5">
        <v>58148077</v>
      </c>
    </row>
    <row r="83" spans="2:24" ht="15.5" x14ac:dyDescent="0.35">
      <c r="C83" t="s">
        <v>112</v>
      </c>
      <c r="D83" s="5">
        <v>-10640226</v>
      </c>
      <c r="E83" s="5">
        <v>-22566188</v>
      </c>
      <c r="F83" s="5">
        <v>-9280797</v>
      </c>
      <c r="G83" s="5">
        <v>-64287386</v>
      </c>
      <c r="I83" s="5">
        <v>-156154597</v>
      </c>
      <c r="J83" s="5">
        <v>43240396</v>
      </c>
      <c r="K83" s="5">
        <v>12485407</v>
      </c>
      <c r="L83" s="5">
        <v>88139879</v>
      </c>
      <c r="M83" s="5">
        <v>70115079</v>
      </c>
      <c r="N83" s="5">
        <v>34075951</v>
      </c>
      <c r="O83" s="5">
        <v>44422247</v>
      </c>
      <c r="P83" s="5">
        <v>66475442</v>
      </c>
      <c r="Q83" s="5">
        <v>51394071</v>
      </c>
      <c r="R83" s="5">
        <v>6862701</v>
      </c>
      <c r="S83" s="5">
        <v>29817622</v>
      </c>
      <c r="T83" s="5">
        <v>32141847</v>
      </c>
      <c r="U83" s="5">
        <v>36132722</v>
      </c>
      <c r="V83" s="5">
        <v>12003100</v>
      </c>
      <c r="W83" s="5">
        <v>115144894</v>
      </c>
      <c r="X83" s="5">
        <v>58148077</v>
      </c>
    </row>
    <row r="85" spans="2:24" ht="15.5" x14ac:dyDescent="0.35">
      <c r="B85" t="s">
        <v>113</v>
      </c>
      <c r="C85" t="s">
        <v>114</v>
      </c>
    </row>
    <row r="86" spans="2:24" ht="15.5" x14ac:dyDescent="0.35">
      <c r="C86" t="s">
        <v>115</v>
      </c>
    </row>
    <row r="87" spans="2:24" ht="15.5" x14ac:dyDescent="0.35">
      <c r="C87" t="s">
        <v>19</v>
      </c>
      <c r="D87" s="5">
        <v>88035272</v>
      </c>
      <c r="E87" s="5">
        <v>85612709</v>
      </c>
      <c r="F87" s="5">
        <v>89007068</v>
      </c>
      <c r="G87" s="5">
        <v>93190850</v>
      </c>
      <c r="I87" s="5">
        <v>85612709</v>
      </c>
      <c r="J87" s="5">
        <v>67831883</v>
      </c>
      <c r="K87" s="5">
        <v>50275131</v>
      </c>
      <c r="L87" s="5">
        <v>105294404</v>
      </c>
      <c r="M87" s="5">
        <v>68816720</v>
      </c>
      <c r="N87" s="5">
        <v>25006841</v>
      </c>
      <c r="O87" s="5">
        <v>20915825</v>
      </c>
      <c r="P87" s="5">
        <v>57389309</v>
      </c>
      <c r="Q87" s="5">
        <v>57947205</v>
      </c>
      <c r="R87" s="5">
        <v>37619514</v>
      </c>
      <c r="S87" s="5">
        <v>45543791</v>
      </c>
      <c r="T87" s="5">
        <v>47838787</v>
      </c>
      <c r="U87" s="5">
        <v>63301639</v>
      </c>
      <c r="V87" s="5">
        <v>36307011</v>
      </c>
      <c r="W87" s="5">
        <v>58573270</v>
      </c>
      <c r="X87" s="5">
        <v>20729306</v>
      </c>
    </row>
    <row r="88" spans="2:24" ht="15.5" x14ac:dyDescent="0.35">
      <c r="C88" t="s">
        <v>116</v>
      </c>
      <c r="D88" s="5">
        <v>41502639</v>
      </c>
      <c r="E88" s="5">
        <v>41350717</v>
      </c>
      <c r="F88" s="5">
        <v>45383353</v>
      </c>
      <c r="G88" s="5">
        <v>39823036</v>
      </c>
      <c r="I88" s="5">
        <v>41350717</v>
      </c>
      <c r="J88" s="5">
        <v>46970405</v>
      </c>
      <c r="K88" s="5">
        <v>61812783</v>
      </c>
      <c r="L88" s="5">
        <v>36328023</v>
      </c>
      <c r="M88" s="5">
        <v>43557212</v>
      </c>
      <c r="N88" s="5">
        <v>12915946</v>
      </c>
      <c r="O88" s="5">
        <v>16043010</v>
      </c>
      <c r="P88" s="5">
        <v>19887032</v>
      </c>
      <c r="Q88" s="5">
        <v>11793134</v>
      </c>
      <c r="R88" s="5">
        <v>7680440</v>
      </c>
      <c r="S88" s="5">
        <v>20902469</v>
      </c>
      <c r="T88" s="5">
        <v>11300420</v>
      </c>
      <c r="U88" s="5">
        <v>17756076</v>
      </c>
      <c r="V88" s="5">
        <v>16205594</v>
      </c>
      <c r="W88" s="5">
        <v>15876067</v>
      </c>
      <c r="X88" s="5">
        <v>19421955</v>
      </c>
    </row>
    <row r="89" spans="2:24" ht="15.5" x14ac:dyDescent="0.35">
      <c r="C89" t="s">
        <v>118</v>
      </c>
      <c r="D89" s="5">
        <v>39727568</v>
      </c>
      <c r="E89" s="5">
        <v>39589859</v>
      </c>
      <c r="F89" s="5">
        <v>39412678</v>
      </c>
      <c r="G89" s="5">
        <v>39304305</v>
      </c>
      <c r="I89" s="5">
        <v>39589859</v>
      </c>
      <c r="J89" s="5">
        <v>3403971</v>
      </c>
      <c r="K89" s="5">
        <v>3235423</v>
      </c>
      <c r="L89" s="5">
        <v>281751</v>
      </c>
      <c r="M89" s="5">
        <v>247375</v>
      </c>
      <c r="N89" s="5">
        <v>2247375</v>
      </c>
      <c r="O89" s="5">
        <v>2247375</v>
      </c>
      <c r="P89" s="5">
        <v>7521321</v>
      </c>
      <c r="Q89" s="5">
        <v>6412238</v>
      </c>
      <c r="R89" s="5">
        <v>1228000</v>
      </c>
    </row>
    <row r="90" spans="2:24" ht="15.5" x14ac:dyDescent="0.35">
      <c r="C90" t="s">
        <v>117</v>
      </c>
      <c r="R90" s="5">
        <v>2076240</v>
      </c>
      <c r="S90" s="5">
        <v>2022270</v>
      </c>
      <c r="T90" s="5">
        <v>2242526</v>
      </c>
      <c r="U90" s="5">
        <v>2288701</v>
      </c>
      <c r="V90" s="5">
        <v>2880575</v>
      </c>
      <c r="W90" s="5">
        <v>4052678</v>
      </c>
      <c r="X90" s="5">
        <v>22628058</v>
      </c>
    </row>
    <row r="91" spans="2:24" ht="15.5" x14ac:dyDescent="0.35">
      <c r="C91" t="s">
        <v>119</v>
      </c>
      <c r="D91" s="5">
        <v>41502639</v>
      </c>
      <c r="E91" s="5">
        <v>41350717</v>
      </c>
      <c r="F91" s="5">
        <v>45383353</v>
      </c>
      <c r="G91" s="5">
        <v>39823036</v>
      </c>
      <c r="I91" s="5">
        <v>41350717</v>
      </c>
      <c r="J91" s="5">
        <v>46970405</v>
      </c>
      <c r="K91" s="5">
        <v>61812783</v>
      </c>
      <c r="L91" s="5">
        <v>36328023</v>
      </c>
      <c r="M91" s="5">
        <v>43557212</v>
      </c>
      <c r="N91" s="5">
        <v>12915946</v>
      </c>
      <c r="O91" s="5">
        <v>16043010</v>
      </c>
      <c r="P91" s="5">
        <v>19887032</v>
      </c>
      <c r="Q91" s="5">
        <v>11793134</v>
      </c>
      <c r="R91" s="5">
        <v>7680440</v>
      </c>
      <c r="S91" s="5">
        <v>20902469</v>
      </c>
      <c r="T91" s="5">
        <v>11300420</v>
      </c>
      <c r="U91" s="5">
        <v>17756076</v>
      </c>
      <c r="V91" s="5">
        <v>16205594</v>
      </c>
      <c r="W91" s="5">
        <v>15876067</v>
      </c>
      <c r="X91" s="5">
        <v>19421955</v>
      </c>
    </row>
    <row r="92" spans="2:24" ht="15.5" x14ac:dyDescent="0.35">
      <c r="C92" t="s">
        <v>120</v>
      </c>
      <c r="D92" s="5">
        <v>43553101</v>
      </c>
      <c r="E92" s="5">
        <v>43162717</v>
      </c>
      <c r="F92" s="5">
        <v>42452001</v>
      </c>
      <c r="G92" s="5">
        <v>42053863</v>
      </c>
      <c r="I92" s="5">
        <v>43162717</v>
      </c>
      <c r="J92" s="5">
        <v>41282806</v>
      </c>
      <c r="K92" s="5">
        <v>39548298</v>
      </c>
      <c r="L92" s="5">
        <v>39200889</v>
      </c>
      <c r="M92" s="5">
        <v>37394432</v>
      </c>
      <c r="N92" s="5">
        <v>38109036</v>
      </c>
      <c r="O92" s="5">
        <v>35343756</v>
      </c>
      <c r="P92" s="5">
        <v>33761809</v>
      </c>
      <c r="Q92" s="5">
        <v>32433398</v>
      </c>
      <c r="R92" s="5">
        <v>28892195</v>
      </c>
      <c r="S92" s="5">
        <v>28340302</v>
      </c>
      <c r="T92" s="5">
        <v>29627761</v>
      </c>
      <c r="U92" s="5">
        <v>30789323</v>
      </c>
      <c r="V92" s="5">
        <v>47201816</v>
      </c>
      <c r="W92" s="5">
        <v>32739641</v>
      </c>
      <c r="X92" s="5">
        <v>14637590</v>
      </c>
    </row>
    <row r="93" spans="2:24" ht="15.5" x14ac:dyDescent="0.35">
      <c r="C93" t="s">
        <v>121</v>
      </c>
      <c r="D93" s="5">
        <v>43553101</v>
      </c>
      <c r="E93" s="5">
        <v>43162717</v>
      </c>
      <c r="F93" s="5">
        <v>42452001</v>
      </c>
      <c r="G93" s="5">
        <v>42053863</v>
      </c>
      <c r="I93" s="5">
        <v>43162717</v>
      </c>
      <c r="J93" s="5">
        <v>41282806</v>
      </c>
      <c r="K93" s="5">
        <v>39548298</v>
      </c>
      <c r="L93" s="5">
        <v>39200889</v>
      </c>
      <c r="M93" s="5">
        <v>37394432</v>
      </c>
      <c r="N93" s="5">
        <v>38109036</v>
      </c>
      <c r="O93" s="5">
        <v>35343756</v>
      </c>
      <c r="P93" s="5">
        <v>33761809</v>
      </c>
      <c r="Q93" s="5">
        <v>32433398</v>
      </c>
      <c r="R93" s="5">
        <v>28892195</v>
      </c>
      <c r="S93" s="5">
        <v>28340302</v>
      </c>
      <c r="T93" s="5">
        <v>29627761</v>
      </c>
      <c r="U93" s="5">
        <v>30789323</v>
      </c>
      <c r="V93" s="5">
        <v>47201816</v>
      </c>
      <c r="W93" s="5">
        <v>32739641</v>
      </c>
      <c r="X93" s="5">
        <v>14637590</v>
      </c>
    </row>
    <row r="94" spans="2:24" ht="15.5" x14ac:dyDescent="0.35">
      <c r="C94" t="s">
        <v>122</v>
      </c>
      <c r="D94" s="5">
        <v>9687689</v>
      </c>
      <c r="E94" s="5">
        <v>10835213</v>
      </c>
      <c r="F94" s="5">
        <v>24766202</v>
      </c>
      <c r="G94" s="5">
        <v>36196386</v>
      </c>
      <c r="I94" s="5">
        <v>10835213</v>
      </c>
      <c r="J94" s="5">
        <v>17237482</v>
      </c>
      <c r="K94" s="5">
        <v>24095421</v>
      </c>
      <c r="L94" s="5">
        <v>23425825</v>
      </c>
      <c r="M94" s="5">
        <v>14172843</v>
      </c>
      <c r="N94" s="5">
        <v>23895997</v>
      </c>
      <c r="O94" s="5">
        <v>43369309</v>
      </c>
      <c r="P94" s="5">
        <v>49794723</v>
      </c>
      <c r="Q94" s="5">
        <v>24661871</v>
      </c>
      <c r="R94" s="5">
        <v>15652971</v>
      </c>
      <c r="S94" s="5">
        <v>21711466</v>
      </c>
      <c r="T94" s="5">
        <v>41963307</v>
      </c>
      <c r="U94" s="5">
        <v>32389968</v>
      </c>
      <c r="V94" s="5">
        <v>28424654</v>
      </c>
      <c r="W94" s="5">
        <v>18463065</v>
      </c>
      <c r="X94" s="5">
        <v>2993524</v>
      </c>
    </row>
    <row r="95" spans="2:24" ht="15.5" x14ac:dyDescent="0.35">
      <c r="C95" t="s">
        <v>91</v>
      </c>
      <c r="D95" s="5">
        <v>-100970759</v>
      </c>
      <c r="E95" s="5">
        <v>-99822249</v>
      </c>
      <c r="F95" s="5">
        <v>-112734682</v>
      </c>
      <c r="G95" s="5">
        <v>-115135354</v>
      </c>
      <c r="I95" s="5">
        <v>-99822249</v>
      </c>
      <c r="J95" s="5">
        <v>-106273416</v>
      </c>
      <c r="K95" s="5">
        <v>-104761566</v>
      </c>
      <c r="L95" s="5">
        <v>-91268416</v>
      </c>
      <c r="M95" s="5">
        <v>-86224510</v>
      </c>
      <c r="N95" s="5">
        <v>-88560463</v>
      </c>
      <c r="O95" s="5">
        <v>-86942100</v>
      </c>
      <c r="P95" s="5">
        <v>-86743431</v>
      </c>
      <c r="Q95" s="5">
        <v>-86401911</v>
      </c>
      <c r="R95" s="5">
        <v>-91198362</v>
      </c>
      <c r="S95" s="5">
        <v>-87657449</v>
      </c>
      <c r="T95" s="5">
        <v>-90396274</v>
      </c>
      <c r="U95" s="5">
        <v>-88249694</v>
      </c>
      <c r="V95" s="5">
        <v>-89625730</v>
      </c>
      <c r="W95" s="5">
        <v>-4651392</v>
      </c>
      <c r="X95" s="5">
        <v>-1455916</v>
      </c>
    </row>
    <row r="96" spans="2:24" ht="15.5" x14ac:dyDescent="0.35">
      <c r="C96" t="s">
        <v>123</v>
      </c>
      <c r="D96" s="5">
        <v>180578959</v>
      </c>
      <c r="E96" s="5">
        <v>184356041</v>
      </c>
      <c r="F96" s="5">
        <v>216493102</v>
      </c>
      <c r="G96" s="5">
        <v>206861800</v>
      </c>
      <c r="I96" s="5">
        <v>184356041</v>
      </c>
      <c r="J96" s="5">
        <v>229874742</v>
      </c>
      <c r="K96" s="5">
        <v>237880217</v>
      </c>
      <c r="L96" s="5">
        <v>261275568</v>
      </c>
      <c r="M96" s="5">
        <v>209018706</v>
      </c>
      <c r="N96" s="5">
        <v>70359369</v>
      </c>
      <c r="O96" s="5">
        <v>84538694</v>
      </c>
      <c r="P96" s="5">
        <v>141942144</v>
      </c>
      <c r="Q96" s="5">
        <v>100351180</v>
      </c>
      <c r="R96" s="5">
        <v>70623720</v>
      </c>
      <c r="S96" s="5">
        <v>96509176</v>
      </c>
      <c r="T96" s="5">
        <v>112496094</v>
      </c>
      <c r="U96" s="5">
        <v>130198784</v>
      </c>
      <c r="V96" s="5">
        <v>106512473</v>
      </c>
      <c r="W96" s="5">
        <v>110790320</v>
      </c>
      <c r="X96" s="5">
        <v>71464126</v>
      </c>
    </row>
    <row r="97" spans="3:24" ht="15.5" x14ac:dyDescent="0.35">
      <c r="C97" t="s">
        <v>124</v>
      </c>
    </row>
    <row r="98" spans="3:24" ht="15.5" x14ac:dyDescent="0.35">
      <c r="C98" t="s">
        <v>683</v>
      </c>
      <c r="K98" s="5">
        <v>3993287</v>
      </c>
      <c r="L98" s="5">
        <v>4350462</v>
      </c>
      <c r="M98" s="5">
        <v>8833751</v>
      </c>
      <c r="N98" s="5">
        <v>9737022</v>
      </c>
      <c r="O98" s="5">
        <v>10671590</v>
      </c>
      <c r="P98" s="5">
        <v>11244209</v>
      </c>
      <c r="Q98" s="5">
        <v>12562426</v>
      </c>
      <c r="R98" s="5">
        <v>13846235</v>
      </c>
      <c r="S98" s="5">
        <v>14132250</v>
      </c>
      <c r="T98" s="5">
        <v>15956488</v>
      </c>
      <c r="U98" s="5">
        <v>16815913</v>
      </c>
    </row>
    <row r="99" spans="3:24" ht="15.5" x14ac:dyDescent="0.35">
      <c r="C99" t="s">
        <v>684</v>
      </c>
      <c r="K99" s="5">
        <v>3993287</v>
      </c>
      <c r="L99" s="5">
        <v>4350462</v>
      </c>
      <c r="M99" s="5">
        <v>8833751</v>
      </c>
      <c r="N99" s="5">
        <v>9737022</v>
      </c>
      <c r="O99" s="5">
        <v>10671590</v>
      </c>
      <c r="P99" s="5">
        <v>11244209</v>
      </c>
      <c r="Q99" s="5">
        <v>12562426</v>
      </c>
      <c r="R99" s="5">
        <v>13846235</v>
      </c>
      <c r="S99" s="5">
        <v>14071696</v>
      </c>
      <c r="T99" s="5">
        <v>15889338</v>
      </c>
      <c r="U99" s="5">
        <v>13105673</v>
      </c>
    </row>
    <row r="100" spans="3:24" ht="15.5" x14ac:dyDescent="0.35">
      <c r="C100" t="s">
        <v>685</v>
      </c>
      <c r="S100" s="5">
        <v>60554</v>
      </c>
      <c r="T100" s="5">
        <v>67150</v>
      </c>
      <c r="U100" s="5">
        <v>3710240</v>
      </c>
    </row>
    <row r="101" spans="3:24" ht="15.5" x14ac:dyDescent="0.35">
      <c r="C101" t="s">
        <v>686</v>
      </c>
      <c r="K101" s="5">
        <v>3993287</v>
      </c>
      <c r="L101" s="5">
        <v>4350462</v>
      </c>
      <c r="M101" s="5">
        <v>8833751</v>
      </c>
      <c r="N101" s="5">
        <v>9737022</v>
      </c>
      <c r="O101" s="5">
        <v>10671590</v>
      </c>
      <c r="P101" s="5">
        <v>11244209</v>
      </c>
      <c r="Q101" s="5">
        <v>12562426</v>
      </c>
      <c r="R101" s="5">
        <v>13846235</v>
      </c>
      <c r="S101" s="5">
        <v>14132250</v>
      </c>
      <c r="T101" s="5">
        <v>15956488</v>
      </c>
      <c r="U101" s="5">
        <v>16815913</v>
      </c>
    </row>
    <row r="102" spans="3:24" ht="15.5" x14ac:dyDescent="0.35">
      <c r="C102" t="s">
        <v>127</v>
      </c>
      <c r="D102" s="5">
        <v>8773570</v>
      </c>
      <c r="E102" s="5">
        <v>9161131</v>
      </c>
      <c r="F102" s="5">
        <v>8581848</v>
      </c>
      <c r="G102" s="5">
        <v>9076560</v>
      </c>
      <c r="I102" s="5">
        <v>9161131</v>
      </c>
      <c r="J102" s="5">
        <v>6573927</v>
      </c>
      <c r="K102" s="5">
        <v>7048177</v>
      </c>
      <c r="L102" s="5">
        <v>7522426</v>
      </c>
      <c r="M102" s="5">
        <v>7996675</v>
      </c>
      <c r="N102" s="5">
        <v>8470924</v>
      </c>
      <c r="O102" s="5">
        <v>8945173</v>
      </c>
    </row>
    <row r="103" spans="3:24" ht="15.5" x14ac:dyDescent="0.35">
      <c r="C103" t="s">
        <v>126</v>
      </c>
      <c r="D103" s="5">
        <v>239158071</v>
      </c>
      <c r="E103" s="5">
        <v>243359648</v>
      </c>
      <c r="F103" s="5">
        <v>219838508</v>
      </c>
      <c r="G103" s="5">
        <v>225036987</v>
      </c>
      <c r="I103" s="5">
        <v>243359648</v>
      </c>
      <c r="J103" s="5">
        <v>33649148</v>
      </c>
      <c r="K103" s="5">
        <v>31583628</v>
      </c>
      <c r="L103" s="5">
        <v>25408471</v>
      </c>
      <c r="M103" s="5">
        <v>26668231</v>
      </c>
      <c r="N103" s="5">
        <v>32101762</v>
      </c>
      <c r="O103" s="5">
        <v>37415373</v>
      </c>
      <c r="P103" s="5">
        <v>48261432</v>
      </c>
      <c r="Q103" s="5">
        <v>46554610</v>
      </c>
      <c r="R103" s="5">
        <v>47389456</v>
      </c>
      <c r="S103" s="5">
        <v>48848826</v>
      </c>
      <c r="T103" s="5">
        <v>47921110</v>
      </c>
      <c r="U103" s="5">
        <v>49032780</v>
      </c>
      <c r="V103" s="5">
        <v>34053483</v>
      </c>
      <c r="W103" s="5">
        <v>31515828</v>
      </c>
      <c r="X103" s="5">
        <v>22914100</v>
      </c>
    </row>
    <row r="104" spans="3:24" ht="15.5" x14ac:dyDescent="0.35">
      <c r="C104" t="s">
        <v>128</v>
      </c>
      <c r="D104" s="5">
        <v>4370499</v>
      </c>
      <c r="E104" s="5">
        <v>4295708</v>
      </c>
      <c r="F104" s="5">
        <v>4244369</v>
      </c>
      <c r="G104" s="5">
        <v>4141339</v>
      </c>
      <c r="I104" s="5">
        <v>4295708</v>
      </c>
      <c r="J104" s="5">
        <v>4066413</v>
      </c>
      <c r="N104" s="5">
        <v>55820</v>
      </c>
    </row>
    <row r="105" spans="3:24" ht="15.5" x14ac:dyDescent="0.35">
      <c r="C105" t="s">
        <v>440</v>
      </c>
      <c r="D105" s="5">
        <v>4846532</v>
      </c>
      <c r="E105" s="5">
        <v>4846532</v>
      </c>
      <c r="F105" s="5">
        <v>4846532</v>
      </c>
      <c r="G105" s="5">
        <v>4846532</v>
      </c>
      <c r="I105" s="5">
        <v>4846532</v>
      </c>
      <c r="J105" s="5">
        <v>4846532</v>
      </c>
      <c r="K105" s="5">
        <v>4846532</v>
      </c>
      <c r="L105" s="5">
        <v>4846532</v>
      </c>
      <c r="M105" s="5">
        <v>4846532</v>
      </c>
      <c r="N105" s="5">
        <v>4846532</v>
      </c>
      <c r="O105" s="5">
        <v>4846532</v>
      </c>
      <c r="P105" s="5">
        <v>4846532</v>
      </c>
      <c r="Q105" s="5">
        <v>4846532</v>
      </c>
      <c r="R105" s="5">
        <v>4846532</v>
      </c>
      <c r="S105" s="5">
        <v>4846532</v>
      </c>
      <c r="T105" s="5">
        <v>4846532</v>
      </c>
      <c r="U105" s="5">
        <v>4842009</v>
      </c>
      <c r="V105" s="5">
        <v>8897455</v>
      </c>
      <c r="W105" s="5">
        <v>43456772</v>
      </c>
      <c r="X105" s="5">
        <v>21444920</v>
      </c>
    </row>
    <row r="106" spans="3:24" ht="15.5" x14ac:dyDescent="0.35">
      <c r="C106" t="s">
        <v>1382</v>
      </c>
      <c r="W106" s="5">
        <v>2923016</v>
      </c>
    </row>
    <row r="107" spans="3:24" ht="15.5" x14ac:dyDescent="0.35">
      <c r="C107" t="s">
        <v>441</v>
      </c>
      <c r="D107" s="5">
        <v>50787437</v>
      </c>
      <c r="E107" s="5">
        <v>56000697</v>
      </c>
      <c r="F107" s="5">
        <v>51783472</v>
      </c>
      <c r="G107" s="5">
        <v>51912066</v>
      </c>
      <c r="I107" s="5">
        <v>56000697</v>
      </c>
      <c r="J107" s="5">
        <v>49708925</v>
      </c>
      <c r="K107" s="5">
        <v>60202036</v>
      </c>
      <c r="L107" s="5">
        <v>52473814</v>
      </c>
      <c r="M107" s="5">
        <v>41492314</v>
      </c>
      <c r="N107" s="5">
        <v>47883980</v>
      </c>
      <c r="O107" s="5">
        <v>63526809</v>
      </c>
      <c r="P107" s="5">
        <v>62852680</v>
      </c>
      <c r="Q107" s="5">
        <v>65700296</v>
      </c>
      <c r="R107" s="5">
        <v>67494691</v>
      </c>
      <c r="S107" s="5">
        <v>70541243</v>
      </c>
      <c r="T107" s="5">
        <v>74830632</v>
      </c>
      <c r="U107" s="5">
        <v>71904619</v>
      </c>
      <c r="V107" s="5">
        <v>57564050</v>
      </c>
      <c r="X107" s="5">
        <v>8207880</v>
      </c>
    </row>
    <row r="108" spans="3:24" ht="15.5" x14ac:dyDescent="0.35">
      <c r="C108" t="s">
        <v>342</v>
      </c>
      <c r="D108" s="5">
        <v>88115467</v>
      </c>
      <c r="E108" s="5">
        <v>88437235</v>
      </c>
      <c r="F108" s="5">
        <v>144003370</v>
      </c>
      <c r="G108" s="5">
        <v>142224527</v>
      </c>
      <c r="I108" s="5">
        <v>88437235</v>
      </c>
      <c r="J108" s="5">
        <v>41226415</v>
      </c>
      <c r="K108" s="5">
        <v>41435923</v>
      </c>
      <c r="L108" s="5">
        <v>1055439</v>
      </c>
      <c r="M108" s="5">
        <v>4554217</v>
      </c>
      <c r="N108" s="5">
        <v>15462565</v>
      </c>
      <c r="O108" s="5">
        <v>14432143</v>
      </c>
      <c r="P108" s="5">
        <v>14432143</v>
      </c>
      <c r="Q108" s="5">
        <v>3523795</v>
      </c>
      <c r="R108" s="5">
        <v>3523795</v>
      </c>
      <c r="S108" s="5">
        <v>3523795</v>
      </c>
      <c r="T108" s="5">
        <v>3523795</v>
      </c>
      <c r="U108" s="5">
        <v>3523795</v>
      </c>
      <c r="V108" s="5">
        <v>25017</v>
      </c>
      <c r="W108" s="5">
        <v>25017</v>
      </c>
      <c r="X108" s="5">
        <v>25017</v>
      </c>
    </row>
    <row r="109" spans="3:24" ht="15.5" x14ac:dyDescent="0.35">
      <c r="C109" t="s">
        <v>129</v>
      </c>
      <c r="D109" s="5">
        <v>46707289</v>
      </c>
      <c r="E109" s="5">
        <v>49310140</v>
      </c>
      <c r="F109" s="5">
        <v>9919232</v>
      </c>
      <c r="G109" s="5">
        <v>10145374</v>
      </c>
      <c r="I109" s="5">
        <v>49310140</v>
      </c>
      <c r="J109" s="5">
        <v>11223448</v>
      </c>
      <c r="K109" s="5">
        <v>14588133</v>
      </c>
    </row>
    <row r="110" spans="3:24" ht="15.5" x14ac:dyDescent="0.35">
      <c r="C110" t="s">
        <v>125</v>
      </c>
      <c r="D110" s="5">
        <v>8905351</v>
      </c>
      <c r="E110" s="5">
        <v>8614907</v>
      </c>
      <c r="F110" s="5">
        <v>6888940</v>
      </c>
      <c r="G110" s="5">
        <v>6698941</v>
      </c>
      <c r="I110" s="5">
        <v>8614907</v>
      </c>
      <c r="J110" s="5">
        <v>5320928</v>
      </c>
      <c r="K110" s="5">
        <v>6498920</v>
      </c>
      <c r="L110" s="5">
        <v>5030276</v>
      </c>
      <c r="M110" s="5">
        <v>4271289</v>
      </c>
      <c r="N110" s="5">
        <v>5302946</v>
      </c>
      <c r="O110" s="5">
        <v>4577136</v>
      </c>
      <c r="P110" s="5">
        <v>4868766</v>
      </c>
      <c r="Q110" s="5">
        <v>2979260</v>
      </c>
      <c r="R110" s="5">
        <v>6241830</v>
      </c>
      <c r="S110" s="5">
        <v>2780163</v>
      </c>
      <c r="T110" s="5">
        <v>3257957</v>
      </c>
      <c r="U110" s="5">
        <v>1495963</v>
      </c>
      <c r="V110" s="5">
        <v>3267022</v>
      </c>
      <c r="W110" s="5">
        <v>2435258</v>
      </c>
      <c r="X110" s="5">
        <v>1372446</v>
      </c>
    </row>
    <row r="111" spans="3:24" ht="15.5" x14ac:dyDescent="0.35">
      <c r="C111" t="s">
        <v>130</v>
      </c>
      <c r="D111" s="5">
        <v>601415588</v>
      </c>
      <c r="E111" s="5">
        <v>608738102</v>
      </c>
      <c r="F111" s="5">
        <v>589196337</v>
      </c>
      <c r="G111" s="5">
        <v>604294102</v>
      </c>
      <c r="I111" s="5">
        <v>608738102</v>
      </c>
      <c r="J111" s="5">
        <v>663861386</v>
      </c>
      <c r="K111" s="5">
        <v>709957511</v>
      </c>
      <c r="L111" s="5">
        <v>638053989</v>
      </c>
      <c r="M111" s="5">
        <v>649083178</v>
      </c>
      <c r="N111" s="5">
        <v>701512418</v>
      </c>
      <c r="O111" s="5">
        <v>550101762</v>
      </c>
      <c r="P111" s="5">
        <v>359941050</v>
      </c>
      <c r="Q111" s="5">
        <v>247986848</v>
      </c>
      <c r="R111" s="5">
        <v>190964439</v>
      </c>
      <c r="S111" s="5">
        <v>185862461</v>
      </c>
      <c r="T111" s="5">
        <v>188114148</v>
      </c>
      <c r="U111" s="5">
        <v>181449155</v>
      </c>
      <c r="V111" s="5">
        <v>155014027</v>
      </c>
      <c r="W111" s="5">
        <v>114625113</v>
      </c>
      <c r="X111" s="5">
        <v>71456447</v>
      </c>
    </row>
    <row r="112" spans="3:24" ht="15.5" x14ac:dyDescent="0.35">
      <c r="C112" t="s">
        <v>131</v>
      </c>
      <c r="D112" s="5">
        <v>781994547</v>
      </c>
      <c r="E112" s="5">
        <v>793094143</v>
      </c>
      <c r="F112" s="5">
        <v>805689439</v>
      </c>
      <c r="G112" s="5">
        <v>811155902</v>
      </c>
      <c r="I112" s="5">
        <v>793094143</v>
      </c>
      <c r="J112" s="5">
        <v>893736128</v>
      </c>
      <c r="K112" s="5">
        <v>947837728</v>
      </c>
      <c r="L112" s="5">
        <v>899329557</v>
      </c>
      <c r="M112" s="5">
        <v>858101884</v>
      </c>
      <c r="N112" s="5">
        <v>771871787</v>
      </c>
      <c r="O112" s="5">
        <v>634640456</v>
      </c>
      <c r="P112" s="5">
        <v>501883194</v>
      </c>
      <c r="Q112" s="5">
        <v>348338028</v>
      </c>
      <c r="R112" s="5">
        <v>261588159</v>
      </c>
      <c r="S112" s="5">
        <v>282371637</v>
      </c>
      <c r="T112" s="5">
        <v>300610242</v>
      </c>
      <c r="U112" s="5">
        <v>311647939</v>
      </c>
      <c r="V112" s="5">
        <v>261526500</v>
      </c>
      <c r="W112" s="5">
        <v>225415433</v>
      </c>
      <c r="X112" s="5">
        <v>142920573</v>
      </c>
    </row>
    <row r="113" spans="3:24" ht="15.5" x14ac:dyDescent="0.35">
      <c r="C113" t="s">
        <v>132</v>
      </c>
    </row>
    <row r="114" spans="3:24" ht="15.5" x14ac:dyDescent="0.35">
      <c r="C114" t="s">
        <v>133</v>
      </c>
    </row>
    <row r="115" spans="3:24" ht="15.5" x14ac:dyDescent="0.35">
      <c r="C115" t="s">
        <v>134</v>
      </c>
      <c r="D115" s="5">
        <v>142726945</v>
      </c>
      <c r="E115" s="5">
        <v>165636812</v>
      </c>
      <c r="F115" s="5">
        <v>179021745</v>
      </c>
      <c r="G115" s="5">
        <v>176066508</v>
      </c>
      <c r="I115" s="5">
        <v>165636812</v>
      </c>
      <c r="J115" s="5">
        <v>132123832</v>
      </c>
      <c r="K115" s="5">
        <v>148361230</v>
      </c>
      <c r="L115" s="5">
        <v>131905826</v>
      </c>
      <c r="M115" s="5">
        <v>120093721</v>
      </c>
      <c r="N115" s="5">
        <v>96121076</v>
      </c>
      <c r="O115" s="5">
        <v>91929716</v>
      </c>
      <c r="P115" s="5">
        <v>115958768</v>
      </c>
      <c r="Q115" s="5">
        <v>65777586</v>
      </c>
      <c r="R115" s="5">
        <v>72970943</v>
      </c>
      <c r="S115" s="5">
        <v>68957698</v>
      </c>
      <c r="T115" s="5">
        <v>90633530</v>
      </c>
      <c r="U115" s="5">
        <v>145451672</v>
      </c>
      <c r="V115" s="5">
        <v>140537280</v>
      </c>
      <c r="W115" s="5">
        <v>122797843</v>
      </c>
      <c r="X115" s="5">
        <v>62354630</v>
      </c>
    </row>
    <row r="116" spans="3:24" ht="15.5" x14ac:dyDescent="0.35">
      <c r="C116" t="s">
        <v>136</v>
      </c>
    </row>
    <row r="117" spans="3:24" ht="15.5" x14ac:dyDescent="0.35">
      <c r="C117" t="s">
        <v>137</v>
      </c>
      <c r="D117" s="5">
        <v>10537458</v>
      </c>
      <c r="E117" s="5">
        <v>16593414</v>
      </c>
      <c r="F117" s="5">
        <v>31827279</v>
      </c>
      <c r="G117" s="5">
        <v>31102887</v>
      </c>
      <c r="I117" s="5">
        <v>16593414</v>
      </c>
      <c r="J117" s="5">
        <v>27700797</v>
      </c>
      <c r="K117" s="5">
        <v>47434737</v>
      </c>
      <c r="L117" s="5">
        <v>37537091</v>
      </c>
      <c r="M117" s="5">
        <v>30470920</v>
      </c>
      <c r="N117" s="5">
        <v>13615470</v>
      </c>
      <c r="O117" s="5">
        <v>32048635</v>
      </c>
      <c r="P117" s="5">
        <v>44810241</v>
      </c>
      <c r="Q117" s="5">
        <v>35509606</v>
      </c>
      <c r="R117" s="5">
        <v>27026852</v>
      </c>
      <c r="S117" s="5">
        <v>40337151</v>
      </c>
      <c r="T117" s="5">
        <v>64087323</v>
      </c>
      <c r="U117" s="5">
        <v>69265229</v>
      </c>
      <c r="V117" s="5">
        <v>58361830</v>
      </c>
      <c r="W117" s="5">
        <v>27312322</v>
      </c>
      <c r="X117" s="5">
        <v>17279789</v>
      </c>
    </row>
    <row r="118" spans="3:24" ht="15.5" x14ac:dyDescent="0.35">
      <c r="C118" t="s">
        <v>139</v>
      </c>
    </row>
    <row r="119" spans="3:24" ht="15.5" x14ac:dyDescent="0.35">
      <c r="C119" t="s">
        <v>140</v>
      </c>
      <c r="D119" s="5">
        <v>39727568</v>
      </c>
      <c r="E119" s="5">
        <v>39589859</v>
      </c>
      <c r="F119" s="5">
        <v>39412678</v>
      </c>
      <c r="G119" s="5">
        <v>39304305</v>
      </c>
      <c r="I119" s="5">
        <v>39589859</v>
      </c>
      <c r="J119" s="5">
        <v>3403971</v>
      </c>
      <c r="K119" s="5">
        <v>3235423</v>
      </c>
      <c r="L119" s="5">
        <v>281751</v>
      </c>
      <c r="M119" s="5">
        <v>247375</v>
      </c>
      <c r="N119" s="5">
        <v>2247375</v>
      </c>
      <c r="O119" s="5">
        <v>2247375</v>
      </c>
      <c r="P119" s="5">
        <v>7521321</v>
      </c>
      <c r="Q119" s="5">
        <v>6412238</v>
      </c>
      <c r="R119" s="5">
        <v>3304240</v>
      </c>
      <c r="S119" s="5">
        <v>2022270</v>
      </c>
      <c r="T119" s="5">
        <v>2242526</v>
      </c>
      <c r="U119" s="5">
        <v>2288701</v>
      </c>
      <c r="V119" s="5">
        <v>2880575</v>
      </c>
      <c r="W119" s="5">
        <v>4052678</v>
      </c>
      <c r="X119" s="5">
        <v>22628058</v>
      </c>
    </row>
    <row r="120" spans="3:24" ht="15.5" x14ac:dyDescent="0.35">
      <c r="C120" t="s">
        <v>135</v>
      </c>
      <c r="D120" s="5">
        <v>10440000</v>
      </c>
      <c r="E120" s="5">
        <v>12240000</v>
      </c>
      <c r="F120" s="5">
        <v>13860000</v>
      </c>
      <c r="G120" s="5">
        <v>21200000</v>
      </c>
      <c r="I120" s="5">
        <v>12240000</v>
      </c>
      <c r="J120" s="5">
        <v>22312450</v>
      </c>
      <c r="K120" s="5">
        <v>32189741</v>
      </c>
      <c r="L120" s="5">
        <v>20629480</v>
      </c>
      <c r="M120" s="5">
        <v>43955881</v>
      </c>
      <c r="N120" s="5">
        <v>43636714</v>
      </c>
      <c r="O120" s="5">
        <v>17918691</v>
      </c>
      <c r="P120" s="5">
        <v>16573729</v>
      </c>
      <c r="Q120" s="5">
        <v>10023813</v>
      </c>
      <c r="R120" s="5">
        <v>23698987</v>
      </c>
      <c r="S120" s="5">
        <v>14939431</v>
      </c>
      <c r="U120" s="5">
        <v>33553129</v>
      </c>
      <c r="V120" s="5">
        <v>48291684</v>
      </c>
    </row>
    <row r="121" spans="3:24" ht="15.5" x14ac:dyDescent="0.35">
      <c r="C121" t="s">
        <v>138</v>
      </c>
      <c r="D121" s="5">
        <v>22055709</v>
      </c>
      <c r="E121" s="5">
        <v>22000745</v>
      </c>
      <c r="F121" s="5">
        <v>22568256</v>
      </c>
      <c r="G121" s="5">
        <v>22823311</v>
      </c>
      <c r="I121" s="5">
        <v>22000745</v>
      </c>
      <c r="J121" s="5">
        <v>11946145</v>
      </c>
      <c r="K121" s="5">
        <v>16145613</v>
      </c>
      <c r="L121" s="5">
        <v>15356310</v>
      </c>
      <c r="M121" s="5">
        <v>30535620</v>
      </c>
      <c r="N121" s="5">
        <v>27937809</v>
      </c>
      <c r="O121" s="5">
        <v>36839561</v>
      </c>
      <c r="P121" s="5">
        <v>22836355</v>
      </c>
      <c r="Q121" s="5">
        <v>3849510</v>
      </c>
      <c r="R121" s="5">
        <v>2688439</v>
      </c>
      <c r="S121" s="5">
        <v>4330523</v>
      </c>
      <c r="T121" s="5">
        <v>4935975</v>
      </c>
      <c r="U121" s="5">
        <v>6057579</v>
      </c>
      <c r="V121" s="5">
        <v>8034468</v>
      </c>
      <c r="W121" s="5">
        <v>20154360</v>
      </c>
      <c r="X121" s="5">
        <v>8168254</v>
      </c>
    </row>
    <row r="122" spans="3:24" ht="15.5" x14ac:dyDescent="0.35">
      <c r="C122" t="s">
        <v>142</v>
      </c>
      <c r="D122" s="5">
        <v>16070177</v>
      </c>
      <c r="E122" s="5">
        <v>13608690</v>
      </c>
      <c r="F122" s="5">
        <v>6491185</v>
      </c>
      <c r="G122" s="5">
        <v>6820274</v>
      </c>
      <c r="I122" s="5">
        <v>13608690</v>
      </c>
      <c r="J122" s="5">
        <v>7697970</v>
      </c>
      <c r="K122" s="5">
        <v>4996037</v>
      </c>
      <c r="L122" s="5">
        <v>17816653</v>
      </c>
      <c r="M122" s="5">
        <v>6550172</v>
      </c>
      <c r="N122" s="5">
        <v>1220857</v>
      </c>
      <c r="O122" s="5">
        <v>1485668</v>
      </c>
      <c r="P122" s="5">
        <v>8987514</v>
      </c>
      <c r="Q122" s="5">
        <v>8111712</v>
      </c>
      <c r="R122" s="5">
        <v>837697</v>
      </c>
      <c r="S122" s="5">
        <v>1463072</v>
      </c>
      <c r="T122" s="5">
        <v>5326115</v>
      </c>
      <c r="U122" s="5">
        <v>7227871</v>
      </c>
      <c r="V122" s="5">
        <v>3384226</v>
      </c>
      <c r="W122" s="5">
        <v>31467523</v>
      </c>
      <c r="X122" s="5">
        <v>19946716</v>
      </c>
    </row>
    <row r="123" spans="3:24" ht="15.5" x14ac:dyDescent="0.35">
      <c r="C123" t="s">
        <v>141</v>
      </c>
      <c r="D123" s="5">
        <v>6890275</v>
      </c>
      <c r="E123" s="5">
        <v>7306640</v>
      </c>
      <c r="F123" s="5">
        <v>11192918</v>
      </c>
      <c r="G123" s="5">
        <v>3887118</v>
      </c>
      <c r="I123" s="5">
        <v>7306640</v>
      </c>
      <c r="J123" s="5">
        <v>2699380</v>
      </c>
      <c r="K123" s="5">
        <v>829163</v>
      </c>
      <c r="L123" s="5">
        <v>81765</v>
      </c>
      <c r="M123" s="5">
        <v>4667265</v>
      </c>
      <c r="N123" s="5">
        <v>4559133</v>
      </c>
      <c r="O123" s="5">
        <v>50171</v>
      </c>
      <c r="P123" s="5">
        <v>2752186</v>
      </c>
      <c r="Q123" s="5">
        <v>683468</v>
      </c>
      <c r="R123" s="5">
        <v>14227795</v>
      </c>
      <c r="S123" s="5">
        <v>1828495</v>
      </c>
      <c r="T123" s="5">
        <v>5532509</v>
      </c>
      <c r="W123" s="5">
        <v>439690</v>
      </c>
    </row>
    <row r="124" spans="3:24" ht="15.5" x14ac:dyDescent="0.35">
      <c r="C124" t="s">
        <v>143</v>
      </c>
    </row>
    <row r="125" spans="3:24" ht="15.5" x14ac:dyDescent="0.35">
      <c r="C125" t="s">
        <v>399</v>
      </c>
      <c r="D125" s="5">
        <v>200171028</v>
      </c>
      <c r="E125" s="5">
        <v>209871921</v>
      </c>
      <c r="F125" s="5">
        <v>227802593</v>
      </c>
      <c r="G125" s="5">
        <v>230901717</v>
      </c>
      <c r="I125" s="5">
        <v>209871921</v>
      </c>
      <c r="J125" s="5">
        <v>244913888</v>
      </c>
      <c r="K125" s="5">
        <v>294364547</v>
      </c>
      <c r="L125" s="5">
        <v>309148899</v>
      </c>
      <c r="M125" s="5">
        <v>344897861</v>
      </c>
      <c r="N125" s="5">
        <v>342977105</v>
      </c>
      <c r="O125" s="5">
        <v>240332549</v>
      </c>
      <c r="P125" s="5">
        <v>138464826</v>
      </c>
      <c r="Q125" s="5">
        <v>88700620</v>
      </c>
      <c r="R125" s="5">
        <v>27240503</v>
      </c>
      <c r="S125" s="5">
        <v>47749251</v>
      </c>
      <c r="T125" s="5">
        <v>56114739</v>
      </c>
      <c r="U125" s="5">
        <v>20183289</v>
      </c>
      <c r="W125" s="5">
        <v>33876152</v>
      </c>
      <c r="X125" s="5">
        <v>176319</v>
      </c>
    </row>
    <row r="126" spans="3:24" ht="15.5" x14ac:dyDescent="0.35">
      <c r="C126" t="s">
        <v>145</v>
      </c>
      <c r="D126" s="5">
        <v>87665500</v>
      </c>
      <c r="E126" s="5">
        <v>58127762</v>
      </c>
      <c r="F126" s="5">
        <v>30606000</v>
      </c>
      <c r="G126" s="5">
        <v>23451921</v>
      </c>
      <c r="I126" s="5">
        <v>58127762</v>
      </c>
      <c r="J126" s="5">
        <v>32208297</v>
      </c>
      <c r="K126" s="5">
        <v>32093749</v>
      </c>
    </row>
    <row r="127" spans="3:24" ht="15.5" x14ac:dyDescent="0.35">
      <c r="C127" t="s">
        <v>472</v>
      </c>
    </row>
    <row r="128" spans="3:24" ht="15.5" x14ac:dyDescent="0.35">
      <c r="C128" t="s">
        <v>345</v>
      </c>
      <c r="D128" s="5">
        <v>52349879</v>
      </c>
      <c r="E128" s="5">
        <v>48937020</v>
      </c>
      <c r="F128" s="5">
        <v>44325221</v>
      </c>
      <c r="G128" s="5">
        <v>46031639</v>
      </c>
      <c r="I128" s="5">
        <v>48937020</v>
      </c>
      <c r="J128" s="5">
        <v>1799457</v>
      </c>
      <c r="K128" s="5">
        <v>2688258</v>
      </c>
      <c r="L128" s="5">
        <v>561092</v>
      </c>
      <c r="M128" s="5">
        <v>142775</v>
      </c>
      <c r="N128" s="5">
        <v>1351619</v>
      </c>
      <c r="P128" s="5">
        <v>18012</v>
      </c>
      <c r="Q128" s="5">
        <v>36749</v>
      </c>
      <c r="R128" s="5">
        <v>61733</v>
      </c>
      <c r="S128" s="5">
        <v>309750</v>
      </c>
      <c r="T128" s="5">
        <v>1062270</v>
      </c>
      <c r="U128" s="5">
        <v>1348417</v>
      </c>
      <c r="V128" s="5">
        <v>244902</v>
      </c>
      <c r="W128" s="5">
        <v>419291</v>
      </c>
      <c r="X128" s="5">
        <v>1078880</v>
      </c>
    </row>
    <row r="129" spans="3:24" ht="15.5" x14ac:dyDescent="0.35">
      <c r="C129" t="s">
        <v>146</v>
      </c>
      <c r="D129" s="5">
        <v>52235810</v>
      </c>
      <c r="E129" s="5">
        <v>67861173</v>
      </c>
      <c r="F129" s="5">
        <v>66883714</v>
      </c>
      <c r="G129" s="5">
        <v>66449989</v>
      </c>
      <c r="I129" s="5">
        <v>67861173</v>
      </c>
      <c r="J129" s="5">
        <v>47211290</v>
      </c>
      <c r="K129" s="5">
        <v>43538520</v>
      </c>
      <c r="L129" s="5">
        <v>38394229</v>
      </c>
      <c r="M129" s="5">
        <v>1667897</v>
      </c>
      <c r="N129" s="5">
        <v>1964062</v>
      </c>
      <c r="O129" s="5">
        <v>250740</v>
      </c>
      <c r="P129" s="5">
        <v>1602826</v>
      </c>
      <c r="Q129" s="5">
        <v>346985</v>
      </c>
      <c r="R129" s="5">
        <v>1793945</v>
      </c>
      <c r="S129" s="5">
        <v>1451175</v>
      </c>
      <c r="T129" s="5">
        <v>7349659</v>
      </c>
      <c r="U129" s="5">
        <v>25714518</v>
      </c>
      <c r="V129" s="5">
        <v>12124013</v>
      </c>
      <c r="W129" s="5">
        <v>26215582</v>
      </c>
      <c r="X129" s="5">
        <v>10029616</v>
      </c>
    </row>
    <row r="130" spans="3:24" ht="15.5" x14ac:dyDescent="0.35">
      <c r="C130" t="s">
        <v>147</v>
      </c>
      <c r="D130" s="5">
        <v>434586568</v>
      </c>
      <c r="E130" s="5">
        <v>412136071</v>
      </c>
      <c r="F130" s="5">
        <v>388606877</v>
      </c>
      <c r="G130" s="5">
        <v>387485979</v>
      </c>
      <c r="I130" s="5">
        <v>412136071</v>
      </c>
      <c r="J130" s="5">
        <v>324952066</v>
      </c>
      <c r="K130" s="5">
        <v>375788853</v>
      </c>
      <c r="L130" s="5">
        <v>343713438</v>
      </c>
      <c r="M130" s="5">
        <v>383782836</v>
      </c>
      <c r="N130" s="5">
        <v>384836551</v>
      </c>
      <c r="O130" s="5">
        <v>278570853</v>
      </c>
      <c r="P130" s="5">
        <v>170300554</v>
      </c>
      <c r="Q130" s="5">
        <v>107761019</v>
      </c>
      <c r="R130" s="5">
        <v>40872882</v>
      </c>
      <c r="S130" s="5">
        <v>58295740</v>
      </c>
      <c r="T130" s="5">
        <v>67624126</v>
      </c>
      <c r="U130" s="5">
        <v>35715023</v>
      </c>
      <c r="V130" s="5">
        <v>10044913</v>
      </c>
      <c r="W130" s="5">
        <v>43356803</v>
      </c>
      <c r="X130" s="5">
        <v>35706795</v>
      </c>
    </row>
    <row r="131" spans="3:24" ht="15.5" x14ac:dyDescent="0.35">
      <c r="C131" t="s">
        <v>148</v>
      </c>
      <c r="D131" s="5">
        <v>434586568</v>
      </c>
      <c r="E131" s="5">
        <v>412136071</v>
      </c>
      <c r="F131" s="5">
        <v>388606877</v>
      </c>
      <c r="G131" s="5">
        <v>387485979</v>
      </c>
      <c r="I131" s="5">
        <v>412136071</v>
      </c>
      <c r="J131" s="5">
        <v>324952066</v>
      </c>
      <c r="K131" s="5">
        <v>375788853</v>
      </c>
      <c r="L131" s="5">
        <v>343713438</v>
      </c>
      <c r="M131" s="5">
        <v>383782836</v>
      </c>
      <c r="N131" s="5">
        <v>384836551</v>
      </c>
      <c r="O131" s="5">
        <v>278570853</v>
      </c>
      <c r="P131" s="5">
        <v>170300554</v>
      </c>
      <c r="Q131" s="5">
        <v>107761019</v>
      </c>
      <c r="R131" s="5">
        <v>40872882</v>
      </c>
      <c r="S131" s="5">
        <v>58295740</v>
      </c>
      <c r="T131" s="5">
        <v>67624126</v>
      </c>
      <c r="U131" s="5">
        <v>35715023</v>
      </c>
      <c r="V131" s="5">
        <v>10044913</v>
      </c>
      <c r="W131" s="5">
        <v>43356803</v>
      </c>
      <c r="X131" s="5">
        <v>35706795</v>
      </c>
    </row>
    <row r="132" spans="3:24" ht="15.5" x14ac:dyDescent="0.35">
      <c r="C132" t="s">
        <v>150</v>
      </c>
    </row>
    <row r="133" spans="3:24" ht="15.5" x14ac:dyDescent="0.35">
      <c r="C133" t="s">
        <v>151</v>
      </c>
      <c r="D133" s="5">
        <v>340186407</v>
      </c>
      <c r="E133" s="5">
        <v>316936703</v>
      </c>
      <c r="F133" s="5">
        <v>302733814</v>
      </c>
      <c r="G133" s="5">
        <v>300385277</v>
      </c>
      <c r="I133" s="5">
        <v>316936703</v>
      </c>
      <c r="J133" s="5">
        <v>278921642</v>
      </c>
      <c r="K133" s="5">
        <v>329146554</v>
      </c>
      <c r="L133" s="5">
        <v>309709991</v>
      </c>
      <c r="M133" s="5">
        <v>345040636</v>
      </c>
      <c r="N133" s="5">
        <v>344328724</v>
      </c>
      <c r="O133" s="5">
        <v>240332549</v>
      </c>
      <c r="P133" s="5">
        <v>138482838</v>
      </c>
      <c r="Q133" s="5">
        <v>88737369</v>
      </c>
      <c r="R133" s="5">
        <v>27302236</v>
      </c>
      <c r="S133" s="5">
        <v>48059001</v>
      </c>
      <c r="T133" s="5">
        <v>57177009</v>
      </c>
      <c r="U133" s="5">
        <v>24495706</v>
      </c>
      <c r="V133" s="5">
        <v>244902</v>
      </c>
      <c r="W133" s="5">
        <v>34295443</v>
      </c>
      <c r="X133" s="5">
        <v>10675009</v>
      </c>
    </row>
    <row r="134" spans="3:24" ht="15.5" x14ac:dyDescent="0.35">
      <c r="C134" t="s">
        <v>149</v>
      </c>
      <c r="D134" s="5">
        <v>32952086</v>
      </c>
      <c r="E134" s="5">
        <v>33787255</v>
      </c>
      <c r="F134" s="5">
        <v>24205057</v>
      </c>
      <c r="G134" s="5">
        <v>24707691</v>
      </c>
      <c r="I134" s="5">
        <v>33787255</v>
      </c>
      <c r="J134" s="5">
        <v>24719294</v>
      </c>
      <c r="K134" s="5">
        <v>26649484</v>
      </c>
      <c r="L134" s="5">
        <v>21080056</v>
      </c>
      <c r="M134" s="5">
        <v>25264060</v>
      </c>
      <c r="N134" s="5">
        <v>24616996</v>
      </c>
      <c r="O134" s="5">
        <v>22343771</v>
      </c>
      <c r="P134" s="5">
        <v>12670420</v>
      </c>
      <c r="Q134" s="5">
        <v>790244</v>
      </c>
      <c r="R134" s="5">
        <v>896968</v>
      </c>
      <c r="S134" s="5">
        <v>382433</v>
      </c>
      <c r="T134" s="5">
        <v>867508</v>
      </c>
      <c r="U134" s="5">
        <v>3035740</v>
      </c>
      <c r="V134" s="5">
        <v>779149</v>
      </c>
      <c r="W134" s="5">
        <v>277112</v>
      </c>
    </row>
    <row r="135" spans="3:24" ht="15.5" x14ac:dyDescent="0.35">
      <c r="C135" t="s">
        <v>152</v>
      </c>
      <c r="D135" s="5">
        <v>577313513</v>
      </c>
      <c r="E135" s="5">
        <v>577772883</v>
      </c>
      <c r="F135" s="5">
        <v>567628622</v>
      </c>
      <c r="G135" s="5">
        <v>563552487</v>
      </c>
      <c r="I135" s="5">
        <v>577772883</v>
      </c>
      <c r="J135" s="5">
        <v>457075898</v>
      </c>
      <c r="K135" s="5">
        <v>524150083</v>
      </c>
      <c r="L135" s="5">
        <v>475619264</v>
      </c>
      <c r="M135" s="5">
        <v>503876557</v>
      </c>
      <c r="N135" s="5">
        <v>480957627</v>
      </c>
      <c r="O135" s="5">
        <v>370500569</v>
      </c>
      <c r="P135" s="5">
        <v>286259322</v>
      </c>
      <c r="Q135" s="5">
        <v>173538605</v>
      </c>
      <c r="R135" s="5">
        <v>113843825</v>
      </c>
      <c r="S135" s="5">
        <v>127253438</v>
      </c>
      <c r="T135" s="5">
        <v>158257656</v>
      </c>
      <c r="U135" s="5">
        <v>181166695</v>
      </c>
      <c r="V135" s="5">
        <v>150582193</v>
      </c>
      <c r="W135" s="5">
        <v>166154646</v>
      </c>
      <c r="X135" s="5">
        <v>98061425</v>
      </c>
    </row>
    <row r="136" spans="3:24" ht="15.5" x14ac:dyDescent="0.35">
      <c r="C136" t="s">
        <v>153</v>
      </c>
    </row>
    <row r="137" spans="3:24" ht="15.5" x14ac:dyDescent="0.35">
      <c r="C137" t="s">
        <v>154</v>
      </c>
      <c r="D137" s="5">
        <v>44725117</v>
      </c>
      <c r="E137" s="5">
        <v>44725117</v>
      </c>
      <c r="F137" s="5">
        <v>44725117</v>
      </c>
      <c r="G137" s="5">
        <v>44725120</v>
      </c>
      <c r="I137" s="5">
        <v>44725117</v>
      </c>
      <c r="J137" s="5">
        <v>44450566</v>
      </c>
      <c r="K137" s="5">
        <v>44263841</v>
      </c>
      <c r="L137" s="5">
        <v>44077885</v>
      </c>
      <c r="M137" s="5">
        <v>44077885</v>
      </c>
      <c r="N137" s="5">
        <v>44077885</v>
      </c>
      <c r="O137" s="5">
        <v>44077885</v>
      </c>
      <c r="P137" s="5">
        <v>44077885</v>
      </c>
      <c r="Q137" s="5">
        <v>44077885</v>
      </c>
      <c r="R137" s="5">
        <v>44077885</v>
      </c>
      <c r="S137" s="5">
        <v>44077885</v>
      </c>
      <c r="T137" s="5">
        <v>44077885</v>
      </c>
      <c r="U137" s="5">
        <v>44077885</v>
      </c>
      <c r="V137" s="5">
        <v>44077885</v>
      </c>
      <c r="W137" s="5">
        <v>33019933</v>
      </c>
    </row>
    <row r="138" spans="3:24" ht="15.5" x14ac:dyDescent="0.35">
      <c r="C138" t="s">
        <v>155</v>
      </c>
      <c r="D138" s="5">
        <v>136580836</v>
      </c>
      <c r="E138" s="5">
        <v>136580836</v>
      </c>
      <c r="F138" s="5">
        <v>136580836</v>
      </c>
      <c r="G138" s="5">
        <v>135975630</v>
      </c>
      <c r="I138" s="5">
        <v>136580836</v>
      </c>
      <c r="J138" s="5">
        <v>134004578</v>
      </c>
      <c r="K138" s="5">
        <v>132206357</v>
      </c>
      <c r="L138" s="5">
        <v>130132436</v>
      </c>
      <c r="M138" s="5">
        <v>130131454</v>
      </c>
      <c r="N138" s="5">
        <v>130131454</v>
      </c>
      <c r="O138" s="5">
        <v>130131454</v>
      </c>
      <c r="P138" s="5">
        <v>130131454</v>
      </c>
      <c r="Q138" s="5">
        <v>130131454</v>
      </c>
      <c r="R138" s="5">
        <v>130131454</v>
      </c>
      <c r="S138" s="5">
        <v>129869269</v>
      </c>
      <c r="T138" s="5">
        <v>129869269</v>
      </c>
      <c r="U138" s="5">
        <v>129869269</v>
      </c>
      <c r="V138" s="5">
        <v>129869269</v>
      </c>
      <c r="X138" s="5">
        <v>14825982</v>
      </c>
    </row>
    <row r="139" spans="3:24" ht="15.5" x14ac:dyDescent="0.35">
      <c r="C139" t="s">
        <v>156</v>
      </c>
      <c r="D139" s="5">
        <v>103565173</v>
      </c>
      <c r="E139" s="5">
        <v>112630427</v>
      </c>
      <c r="F139" s="5">
        <v>147793015</v>
      </c>
      <c r="G139" s="5">
        <v>159556786</v>
      </c>
      <c r="I139" s="5">
        <v>112630427</v>
      </c>
      <c r="J139" s="5">
        <v>285171670</v>
      </c>
      <c r="K139" s="5">
        <v>256095072</v>
      </c>
      <c r="L139" s="5">
        <v>255075685</v>
      </c>
      <c r="M139" s="5">
        <v>196915457</v>
      </c>
      <c r="N139" s="5">
        <v>148428163</v>
      </c>
      <c r="O139" s="5">
        <v>122626242</v>
      </c>
      <c r="P139" s="5">
        <v>95684507</v>
      </c>
      <c r="Q139" s="5">
        <v>57579830</v>
      </c>
      <c r="R139" s="5">
        <v>36980223</v>
      </c>
      <c r="S139" s="5">
        <v>35319216</v>
      </c>
      <c r="T139" s="5">
        <v>27508221</v>
      </c>
      <c r="U139" s="5">
        <v>18671187</v>
      </c>
      <c r="V139" s="5">
        <v>1271946</v>
      </c>
      <c r="W139" s="5">
        <v>5024809</v>
      </c>
    </row>
    <row r="140" spans="3:24" ht="15.5" x14ac:dyDescent="0.35">
      <c r="C140" t="s">
        <v>158</v>
      </c>
      <c r="D140" s="5">
        <v>98467642</v>
      </c>
      <c r="E140" s="5">
        <v>107532896</v>
      </c>
      <c r="F140" s="5">
        <v>142695484</v>
      </c>
      <c r="G140" s="5">
        <v>154459255</v>
      </c>
      <c r="I140" s="5">
        <v>107532896</v>
      </c>
      <c r="J140" s="5">
        <v>280361840</v>
      </c>
      <c r="K140" s="5">
        <v>252075893</v>
      </c>
      <c r="L140" s="5">
        <v>251634707</v>
      </c>
      <c r="M140" s="5">
        <v>193955297</v>
      </c>
      <c r="N140" s="5">
        <v>145713642</v>
      </c>
      <c r="O140" s="5">
        <v>120177212</v>
      </c>
      <c r="P140" s="5">
        <v>93613334</v>
      </c>
      <c r="Q140" s="5">
        <v>55723043</v>
      </c>
      <c r="R140" s="5">
        <v>35151402</v>
      </c>
      <c r="S140" s="5">
        <v>33603955</v>
      </c>
      <c r="T140" s="5">
        <v>25976233</v>
      </c>
      <c r="U140" s="5">
        <v>18639199</v>
      </c>
      <c r="V140" s="5">
        <v>1271946</v>
      </c>
    </row>
    <row r="141" spans="3:24" ht="15.5" x14ac:dyDescent="0.35">
      <c r="C141" t="s">
        <v>159</v>
      </c>
      <c r="D141" s="5">
        <v>103565173</v>
      </c>
      <c r="E141" s="5">
        <v>112630427</v>
      </c>
      <c r="F141" s="5">
        <v>147793015</v>
      </c>
      <c r="G141" s="5">
        <v>159556786</v>
      </c>
      <c r="I141" s="5">
        <v>112630427</v>
      </c>
      <c r="J141" s="5">
        <v>285171670</v>
      </c>
      <c r="K141" s="5">
        <v>256095072</v>
      </c>
      <c r="L141" s="5">
        <v>255075685</v>
      </c>
      <c r="M141" s="5">
        <v>196915457</v>
      </c>
      <c r="N141" s="5">
        <v>148428163</v>
      </c>
      <c r="O141" s="5">
        <v>122626242</v>
      </c>
      <c r="P141" s="5">
        <v>95684507</v>
      </c>
      <c r="Q141" s="5">
        <v>57579830</v>
      </c>
      <c r="R141" s="5">
        <v>36980223</v>
      </c>
      <c r="S141" s="5">
        <v>35319216</v>
      </c>
      <c r="T141" s="5">
        <v>27508221</v>
      </c>
      <c r="U141" s="5">
        <v>18671187</v>
      </c>
      <c r="V141" s="5">
        <v>1271946</v>
      </c>
      <c r="W141" s="5">
        <v>5024809</v>
      </c>
    </row>
    <row r="142" spans="3:24" ht="15.5" x14ac:dyDescent="0.35">
      <c r="C142" t="s">
        <v>160</v>
      </c>
      <c r="D142" s="5">
        <v>20780667</v>
      </c>
      <c r="E142" s="5">
        <v>21207129</v>
      </c>
      <c r="F142" s="5">
        <v>21696531</v>
      </c>
      <c r="G142" s="5">
        <v>22481233</v>
      </c>
      <c r="I142" s="5">
        <v>21207129</v>
      </c>
      <c r="J142" s="5">
        <v>79306832</v>
      </c>
      <c r="K142" s="5">
        <v>95883941</v>
      </c>
      <c r="L142" s="5">
        <v>85692703</v>
      </c>
      <c r="M142" s="5">
        <v>69325041</v>
      </c>
      <c r="N142" s="5">
        <v>56837121</v>
      </c>
      <c r="O142" s="5">
        <v>54246406</v>
      </c>
      <c r="P142" s="5">
        <v>32473457</v>
      </c>
      <c r="Q142" s="5">
        <v>29412165</v>
      </c>
      <c r="R142" s="5">
        <v>27753134</v>
      </c>
      <c r="S142" s="5">
        <v>33509278</v>
      </c>
      <c r="T142" s="5">
        <v>31293485</v>
      </c>
      <c r="U142" s="5">
        <v>26112597</v>
      </c>
      <c r="V142" s="5">
        <v>25350937</v>
      </c>
      <c r="W142" s="5">
        <v>25867437</v>
      </c>
      <c r="X142" s="5">
        <v>31489082</v>
      </c>
    </row>
    <row r="143" spans="3:24" ht="15.5" x14ac:dyDescent="0.35">
      <c r="C143" t="s">
        <v>109</v>
      </c>
    </row>
    <row r="144" spans="3:24" ht="15.5" x14ac:dyDescent="0.35">
      <c r="C144" t="s">
        <v>9</v>
      </c>
      <c r="D144" s="5">
        <v>204681034</v>
      </c>
      <c r="E144" s="5">
        <v>215321260</v>
      </c>
      <c r="F144" s="5">
        <v>238060817</v>
      </c>
      <c r="G144" s="5">
        <v>247603415</v>
      </c>
      <c r="I144" s="5">
        <v>215321260</v>
      </c>
      <c r="J144" s="5">
        <v>436660230</v>
      </c>
      <c r="K144" s="5">
        <v>423687645</v>
      </c>
      <c r="L144" s="5">
        <v>423710293</v>
      </c>
      <c r="M144" s="5">
        <v>354225327</v>
      </c>
      <c r="N144" s="5">
        <v>290914160</v>
      </c>
      <c r="O144" s="5">
        <v>264139887</v>
      </c>
      <c r="P144" s="5">
        <v>215623872</v>
      </c>
      <c r="Q144" s="5">
        <v>174799423</v>
      </c>
      <c r="R144" s="5">
        <v>147744334</v>
      </c>
      <c r="S144" s="5">
        <v>155118199</v>
      </c>
      <c r="T144" s="5">
        <v>142352586</v>
      </c>
      <c r="U144" s="5">
        <v>130481244</v>
      </c>
      <c r="V144" s="5">
        <v>110944307</v>
      </c>
      <c r="W144" s="5">
        <v>59260787</v>
      </c>
      <c r="X144" s="5">
        <v>44859148</v>
      </c>
    </row>
    <row r="145" spans="2:24" ht="15.5" x14ac:dyDescent="0.35">
      <c r="C145" t="s">
        <v>161</v>
      </c>
      <c r="D145" s="5">
        <v>781994547</v>
      </c>
      <c r="E145" s="5">
        <v>793094143</v>
      </c>
      <c r="F145" s="5">
        <v>805689439</v>
      </c>
      <c r="G145" s="5">
        <v>811155902</v>
      </c>
      <c r="I145" s="5">
        <v>793094143</v>
      </c>
      <c r="J145" s="5">
        <v>893736128</v>
      </c>
      <c r="K145" s="5">
        <v>947837728</v>
      </c>
      <c r="L145" s="5">
        <v>899329557</v>
      </c>
      <c r="M145" s="5">
        <v>858101884</v>
      </c>
      <c r="N145" s="5">
        <v>771871787</v>
      </c>
      <c r="O145" s="5">
        <v>634640456</v>
      </c>
      <c r="P145" s="5">
        <v>501883194</v>
      </c>
      <c r="Q145" s="5">
        <v>348338028</v>
      </c>
      <c r="R145" s="5">
        <v>261588159</v>
      </c>
      <c r="S145" s="5">
        <v>282371637</v>
      </c>
      <c r="T145" s="5">
        <v>300610242</v>
      </c>
      <c r="U145" s="5">
        <v>311647939</v>
      </c>
      <c r="V145" s="5">
        <v>261526500</v>
      </c>
      <c r="W145" s="5">
        <v>225415433</v>
      </c>
      <c r="X145" s="5">
        <v>142920573</v>
      </c>
    </row>
    <row r="146" spans="2:24" ht="15.5" x14ac:dyDescent="0.35">
      <c r="C146" t="s">
        <v>162</v>
      </c>
      <c r="D146" s="5">
        <v>8257402931</v>
      </c>
      <c r="E146" s="5">
        <v>8257402931</v>
      </c>
      <c r="F146" s="5">
        <v>8257402931</v>
      </c>
      <c r="G146" s="5">
        <v>8257402931</v>
      </c>
      <c r="I146" s="5">
        <v>8257402931</v>
      </c>
      <c r="J146" s="5">
        <v>8167826970</v>
      </c>
      <c r="K146" s="5">
        <v>8106700622</v>
      </c>
      <c r="L146" s="5">
        <v>8049964000</v>
      </c>
      <c r="M146" s="5">
        <v>8049964000</v>
      </c>
      <c r="N146" s="5">
        <v>8049964000</v>
      </c>
      <c r="O146" s="5">
        <v>8049964000</v>
      </c>
      <c r="P146" s="5">
        <v>2012491000</v>
      </c>
      <c r="Q146" s="5">
        <v>2012491000</v>
      </c>
      <c r="R146" s="5">
        <v>2012491000</v>
      </c>
      <c r="S146" s="5">
        <v>2012491000</v>
      </c>
      <c r="T146" s="5">
        <v>2012491000</v>
      </c>
      <c r="U146" s="5">
        <v>2012491000</v>
      </c>
      <c r="V146" s="5">
        <v>2012491000</v>
      </c>
      <c r="W146" s="5">
        <v>300000</v>
      </c>
      <c r="X146" s="5">
        <v>135000</v>
      </c>
    </row>
    <row r="148" spans="2:24" ht="15.5" x14ac:dyDescent="0.35">
      <c r="B148" t="s">
        <v>163</v>
      </c>
      <c r="C148" t="s">
        <v>164</v>
      </c>
      <c r="D148" s="5">
        <v>9905922</v>
      </c>
      <c r="E148" s="5">
        <v>25633464</v>
      </c>
      <c r="F148" s="5">
        <v>784171</v>
      </c>
      <c r="G148" s="5">
        <v>-18242057</v>
      </c>
      <c r="I148" s="5">
        <v>5187131</v>
      </c>
      <c r="J148" s="5">
        <v>119141675</v>
      </c>
      <c r="K148" s="5">
        <v>37224611</v>
      </c>
      <c r="L148" s="5">
        <v>107239239</v>
      </c>
      <c r="M148" s="5">
        <v>21827574</v>
      </c>
      <c r="N148" s="5">
        <v>-111920343</v>
      </c>
      <c r="O148" s="5">
        <v>-127099479</v>
      </c>
      <c r="P148" s="5">
        <v>38225065</v>
      </c>
      <c r="Q148" s="5">
        <v>19687427</v>
      </c>
      <c r="R148" s="5">
        <v>30998360</v>
      </c>
      <c r="S148" s="5">
        <v>19732229</v>
      </c>
      <c r="T148" s="5">
        <v>18897029</v>
      </c>
      <c r="U148" s="5">
        <v>63868001</v>
      </c>
      <c r="V148" s="5">
        <v>-31918169</v>
      </c>
      <c r="W148" s="5">
        <v>149672069</v>
      </c>
      <c r="X148" s="5">
        <v>74405492</v>
      </c>
    </row>
    <row r="149" spans="2:24" ht="15.5" x14ac:dyDescent="0.35">
      <c r="C149" t="s">
        <v>347</v>
      </c>
      <c r="D149" s="5">
        <v>86741704</v>
      </c>
      <c r="E149" s="5">
        <v>93406039</v>
      </c>
      <c r="F149" s="5">
        <v>108891964</v>
      </c>
      <c r="G149" s="5">
        <v>98799640</v>
      </c>
      <c r="I149" s="5">
        <v>395673751</v>
      </c>
      <c r="J149" s="5">
        <v>535650356</v>
      </c>
      <c r="K149" s="5">
        <v>543145594</v>
      </c>
      <c r="L149" s="5">
        <v>714739375</v>
      </c>
      <c r="M149" s="5">
        <v>426225740</v>
      </c>
      <c r="N149" s="5">
        <v>204380873</v>
      </c>
      <c r="O149" s="5">
        <v>317577106</v>
      </c>
      <c r="P149" s="5">
        <v>391993607</v>
      </c>
      <c r="Q149" s="5">
        <v>291270816</v>
      </c>
      <c r="R149" s="5">
        <v>272706589</v>
      </c>
      <c r="S149" s="5">
        <v>336794017</v>
      </c>
      <c r="T149" s="5">
        <v>493671367</v>
      </c>
      <c r="U149" s="5">
        <v>434545061</v>
      </c>
      <c r="V149" s="5">
        <v>379835592</v>
      </c>
      <c r="W149" s="5">
        <v>510368956</v>
      </c>
      <c r="X149" s="5">
        <v>263881374</v>
      </c>
    </row>
    <row r="150" spans="2:24" ht="15.5" x14ac:dyDescent="0.35">
      <c r="C150" t="s">
        <v>858</v>
      </c>
      <c r="D150" s="5">
        <v>-61863801</v>
      </c>
      <c r="E150" s="5">
        <v>-42391800</v>
      </c>
      <c r="F150" s="5">
        <v>-90747909</v>
      </c>
      <c r="G150" s="5">
        <v>-95530327</v>
      </c>
      <c r="I150" s="5">
        <v>-308610941</v>
      </c>
      <c r="J150" s="5">
        <v>-320329457</v>
      </c>
      <c r="K150" s="5">
        <v>-392858267</v>
      </c>
      <c r="L150" s="5">
        <v>-513861707</v>
      </c>
      <c r="M150" s="5">
        <v>-335761473</v>
      </c>
      <c r="N150" s="5">
        <v>-151883261</v>
      </c>
      <c r="O150" s="5">
        <v>-255152342</v>
      </c>
      <c r="P150" s="5">
        <v>-262648214</v>
      </c>
      <c r="Q150" s="5">
        <v>-177448972</v>
      </c>
      <c r="R150" s="5">
        <v>-192947448</v>
      </c>
      <c r="S150" s="5">
        <v>-261294894</v>
      </c>
      <c r="T150" s="5">
        <v>-413032874</v>
      </c>
      <c r="U150" s="5">
        <v>-324210355</v>
      </c>
      <c r="V150" s="5">
        <v>-319394450</v>
      </c>
      <c r="W150" s="5">
        <v>-288522407</v>
      </c>
      <c r="X150" s="5">
        <v>-155291131</v>
      </c>
    </row>
    <row r="151" spans="2:24" ht="15.5" x14ac:dyDescent="0.35">
      <c r="C151" t="s">
        <v>348</v>
      </c>
      <c r="D151" s="5">
        <v>-10639629</v>
      </c>
      <c r="E151" s="5">
        <v>-7596682</v>
      </c>
      <c r="F151" s="5">
        <v>-7351622</v>
      </c>
      <c r="G151" s="5">
        <v>-12258328</v>
      </c>
      <c r="I151" s="5">
        <v>-32810474</v>
      </c>
      <c r="J151" s="5">
        <v>-26543083</v>
      </c>
      <c r="K151" s="5">
        <v>-28785441</v>
      </c>
      <c r="L151" s="5">
        <v>-20105410</v>
      </c>
      <c r="M151" s="5">
        <v>-13692214</v>
      </c>
      <c r="N151" s="5">
        <v>-15476871</v>
      </c>
      <c r="O151" s="5">
        <v>-22587860</v>
      </c>
      <c r="P151" s="5">
        <v>-23051661</v>
      </c>
      <c r="Q151" s="5">
        <v>-20236404</v>
      </c>
      <c r="R151" s="5">
        <v>-17935766</v>
      </c>
      <c r="S151" s="5">
        <v>-18845820</v>
      </c>
      <c r="T151" s="5">
        <v>-16495672</v>
      </c>
      <c r="U151" s="5">
        <v>-21685644</v>
      </c>
      <c r="V151" s="5">
        <v>-16321631</v>
      </c>
      <c r="W151" s="5">
        <v>-16737794</v>
      </c>
      <c r="X151" s="5">
        <v>-10670692</v>
      </c>
    </row>
    <row r="152" spans="2:24" ht="15.5" x14ac:dyDescent="0.35">
      <c r="C152" t="s">
        <v>1383</v>
      </c>
      <c r="D152" s="5">
        <v>-2066230</v>
      </c>
      <c r="E152" s="5">
        <v>-19305908</v>
      </c>
      <c r="F152" s="5">
        <v>-3582899</v>
      </c>
      <c r="G152" s="5">
        <v>-1494270</v>
      </c>
      <c r="I152" s="5">
        <v>-26755046</v>
      </c>
      <c r="J152" s="5">
        <v>-35631772</v>
      </c>
      <c r="K152" s="5">
        <v>-31037916</v>
      </c>
      <c r="L152" s="5">
        <v>-26771771</v>
      </c>
      <c r="M152" s="5">
        <v>-12012513</v>
      </c>
      <c r="N152" s="5">
        <v>-8637963</v>
      </c>
      <c r="O152" s="5">
        <v>-13280811</v>
      </c>
      <c r="P152" s="5">
        <v>-18980145</v>
      </c>
      <c r="Q152" s="5">
        <v>-18066821</v>
      </c>
      <c r="R152" s="5">
        <v>-14519450</v>
      </c>
      <c r="S152" s="5">
        <v>-17133933</v>
      </c>
      <c r="T152" s="5">
        <v>-28290450</v>
      </c>
      <c r="U152" s="5">
        <v>-22492790</v>
      </c>
      <c r="V152" s="5">
        <v>-21783016</v>
      </c>
      <c r="W152" s="5">
        <v>-32396679</v>
      </c>
      <c r="X152" s="5">
        <v>-15146929</v>
      </c>
    </row>
    <row r="153" spans="2:24" ht="15.5" x14ac:dyDescent="0.35">
      <c r="C153" t="s">
        <v>1384</v>
      </c>
      <c r="W153" s="5">
        <v>12356560</v>
      </c>
      <c r="X153" s="5">
        <v>-2356560</v>
      </c>
    </row>
    <row r="154" spans="2:24" ht="15.5" x14ac:dyDescent="0.35">
      <c r="C154" t="s">
        <v>172</v>
      </c>
      <c r="D154" s="5">
        <v>-1057550</v>
      </c>
      <c r="E154" s="5">
        <v>-2734268</v>
      </c>
      <c r="F154" s="5">
        <v>-3232064</v>
      </c>
      <c r="G154" s="5">
        <v>-8516619</v>
      </c>
      <c r="I154" s="5">
        <v>-16065930</v>
      </c>
      <c r="J154" s="5">
        <v>-11288043</v>
      </c>
      <c r="K154" s="5">
        <v>-25830130</v>
      </c>
      <c r="L154" s="5">
        <v>-12590099</v>
      </c>
      <c r="M154" s="5">
        <v>-5144899</v>
      </c>
      <c r="N154" s="5">
        <v>-6190584</v>
      </c>
      <c r="O154" s="5">
        <v>-17596307</v>
      </c>
      <c r="P154" s="5">
        <v>-27084635</v>
      </c>
      <c r="Q154" s="5">
        <v>-13198613</v>
      </c>
      <c r="R154" s="5">
        <v>-13063429</v>
      </c>
      <c r="S154" s="5">
        <v>-17761787</v>
      </c>
      <c r="T154" s="5">
        <v>-18664740</v>
      </c>
      <c r="U154" s="5">
        <v>-8877623</v>
      </c>
      <c r="V154" s="5">
        <v>-52239078</v>
      </c>
      <c r="W154" s="5">
        <v>-35485539</v>
      </c>
      <c r="X154" s="5">
        <v>-6118501</v>
      </c>
    </row>
    <row r="155" spans="2:24" ht="15.5" x14ac:dyDescent="0.35">
      <c r="C155" t="s">
        <v>1385</v>
      </c>
      <c r="E155" s="5">
        <v>1781363</v>
      </c>
      <c r="I155" s="5">
        <v>1781363</v>
      </c>
      <c r="J155" s="5">
        <v>202634</v>
      </c>
      <c r="T155" s="5">
        <v>3871257</v>
      </c>
      <c r="U155" s="5">
        <v>7170260</v>
      </c>
    </row>
    <row r="156" spans="2:24" ht="15.5" x14ac:dyDescent="0.35">
      <c r="C156" t="s">
        <v>1386</v>
      </c>
      <c r="L156" s="5">
        <v>-14048030</v>
      </c>
      <c r="M156" s="5">
        <v>-26850390</v>
      </c>
      <c r="N156" s="5">
        <v>-121722312</v>
      </c>
      <c r="O156" s="5">
        <v>-125137995</v>
      </c>
      <c r="P156" s="5">
        <v>-16311502</v>
      </c>
      <c r="Q156" s="5">
        <v>-38602045</v>
      </c>
    </row>
    <row r="157" spans="2:24" ht="15.5" x14ac:dyDescent="0.35">
      <c r="C157" t="s">
        <v>382</v>
      </c>
      <c r="D157" s="5">
        <v>162333</v>
      </c>
      <c r="E157" s="5">
        <v>-1781363</v>
      </c>
      <c r="L157" s="5">
        <v>2178918</v>
      </c>
      <c r="M157" s="5">
        <v>1185403</v>
      </c>
      <c r="O157" s="5">
        <v>132525</v>
      </c>
      <c r="P157" s="5">
        <v>2256276</v>
      </c>
    </row>
    <row r="158" spans="2:24" ht="15.5" x14ac:dyDescent="0.35">
      <c r="C158" t="s">
        <v>841</v>
      </c>
      <c r="U158" s="5">
        <v>560575</v>
      </c>
    </row>
    <row r="159" spans="2:24" ht="15.5" x14ac:dyDescent="0.35">
      <c r="C159" t="s">
        <v>1387</v>
      </c>
    </row>
    <row r="160" spans="2:24" ht="15.5" x14ac:dyDescent="0.35">
      <c r="C160" t="s">
        <v>388</v>
      </c>
      <c r="D160" s="5">
        <v>-2015380</v>
      </c>
      <c r="E160" s="5">
        <v>3557073</v>
      </c>
      <c r="F160" s="5">
        <v>-3951108</v>
      </c>
      <c r="G160" s="5">
        <v>133586</v>
      </c>
      <c r="I160" s="5">
        <v>-10260174</v>
      </c>
      <c r="J160" s="5">
        <v>-24339166</v>
      </c>
      <c r="K160" s="5">
        <v>-28919790</v>
      </c>
      <c r="L160" s="5">
        <v>-29057276</v>
      </c>
      <c r="M160" s="5">
        <v>-12291738</v>
      </c>
      <c r="N160" s="5">
        <v>-12890569</v>
      </c>
      <c r="O160" s="5">
        <v>-11886780</v>
      </c>
      <c r="P160" s="5">
        <v>-8441953</v>
      </c>
      <c r="Q160" s="5">
        <v>-4253941</v>
      </c>
      <c r="R160" s="5">
        <v>-3529278</v>
      </c>
      <c r="S160" s="5">
        <v>-2507438</v>
      </c>
      <c r="T160" s="5">
        <v>-3475801</v>
      </c>
      <c r="U160" s="5">
        <v>-2572076</v>
      </c>
      <c r="V160" s="5">
        <v>-2745812</v>
      </c>
      <c r="W160" s="5">
        <v>-717732</v>
      </c>
      <c r="X160" s="5">
        <v>-230451</v>
      </c>
    </row>
    <row r="161" spans="3:24" ht="15.5" x14ac:dyDescent="0.35">
      <c r="C161" t="s">
        <v>384</v>
      </c>
      <c r="D161" s="5">
        <v>644475</v>
      </c>
      <c r="E161" s="5">
        <v>699010</v>
      </c>
      <c r="F161" s="5">
        <v>757809</v>
      </c>
      <c r="G161" s="5">
        <v>624261</v>
      </c>
      <c r="I161" s="5">
        <v>2234582</v>
      </c>
      <c r="J161" s="5">
        <v>1420206</v>
      </c>
      <c r="K161" s="5">
        <v>1510561</v>
      </c>
      <c r="L161" s="5">
        <v>2562402</v>
      </c>
      <c r="M161" s="5">
        <v>169658</v>
      </c>
      <c r="N161" s="5">
        <v>500344</v>
      </c>
      <c r="O161" s="5">
        <v>832985</v>
      </c>
      <c r="P161" s="5">
        <v>493292</v>
      </c>
      <c r="Q161" s="5">
        <v>223407</v>
      </c>
      <c r="R161" s="5">
        <v>287142</v>
      </c>
      <c r="S161" s="5">
        <v>482084</v>
      </c>
      <c r="T161" s="5">
        <v>1313942</v>
      </c>
      <c r="U161" s="5">
        <v>1430593</v>
      </c>
      <c r="V161" s="5">
        <v>730226</v>
      </c>
      <c r="W161" s="5">
        <v>806704</v>
      </c>
      <c r="X161" s="5">
        <v>338382</v>
      </c>
    </row>
    <row r="162" spans="3:24" ht="15.5" x14ac:dyDescent="0.35">
      <c r="C162" t="s">
        <v>1388</v>
      </c>
      <c r="L162" s="5">
        <v>4192837</v>
      </c>
    </row>
    <row r="163" spans="3:24" ht="15.5" x14ac:dyDescent="0.35">
      <c r="C163" t="s">
        <v>179</v>
      </c>
      <c r="D163" s="5">
        <v>-1225311</v>
      </c>
      <c r="E163" s="5">
        <v>9750784</v>
      </c>
      <c r="F163" s="5">
        <v>-4063344</v>
      </c>
      <c r="G163" s="5">
        <v>-27103082</v>
      </c>
      <c r="I163" s="5">
        <v>222871715</v>
      </c>
      <c r="J163" s="5">
        <v>-85097246</v>
      </c>
      <c r="K163" s="5">
        <v>9947026</v>
      </c>
      <c r="L163" s="5">
        <v>-38732364</v>
      </c>
      <c r="M163" s="5">
        <v>-22035891</v>
      </c>
      <c r="N163" s="5">
        <v>109857161</v>
      </c>
      <c r="O163" s="5">
        <v>83766778</v>
      </c>
      <c r="P163" s="5">
        <v>32945898</v>
      </c>
      <c r="Q163" s="5">
        <v>29071275</v>
      </c>
      <c r="R163" s="5">
        <v>-28011927</v>
      </c>
      <c r="S163" s="5">
        <v>-11901199</v>
      </c>
      <c r="T163" s="5">
        <v>-21077976</v>
      </c>
      <c r="U163" s="5">
        <v>-28079483</v>
      </c>
      <c r="V163" s="5">
        <v>137955773</v>
      </c>
      <c r="W163" s="5">
        <v>-89940028</v>
      </c>
      <c r="X163" s="5">
        <v>-33527387</v>
      </c>
    </row>
    <row r="164" spans="3:24" ht="15.5" x14ac:dyDescent="0.35">
      <c r="C164" t="s">
        <v>180</v>
      </c>
      <c r="D164" s="5">
        <v>-3997554</v>
      </c>
      <c r="E164" s="5">
        <v>93174956</v>
      </c>
      <c r="F164" s="5">
        <v>-2631899</v>
      </c>
      <c r="G164" s="5">
        <v>-15860989</v>
      </c>
      <c r="I164" s="5">
        <v>-203217324</v>
      </c>
      <c r="J164" s="5">
        <v>-14180546</v>
      </c>
      <c r="K164" s="5">
        <v>-101847715</v>
      </c>
      <c r="L164" s="5">
        <v>-29330520</v>
      </c>
      <c r="M164" s="5">
        <v>43923784</v>
      </c>
      <c r="N164" s="5">
        <v>6770249</v>
      </c>
      <c r="O164" s="5">
        <v>6922420</v>
      </c>
      <c r="P164" s="5">
        <v>-70955005</v>
      </c>
      <c r="Q164" s="5">
        <v>-28236790</v>
      </c>
      <c r="R164" s="5">
        <v>-11031454</v>
      </c>
      <c r="S164" s="5">
        <v>-10018753</v>
      </c>
      <c r="T164" s="5">
        <v>-13122972</v>
      </c>
      <c r="U164" s="5">
        <v>-2904776</v>
      </c>
      <c r="V164" s="5">
        <v>-127257738</v>
      </c>
      <c r="W164" s="5">
        <v>-22156344</v>
      </c>
      <c r="X164" s="5">
        <v>-28915051</v>
      </c>
    </row>
    <row r="165" spans="3:24" ht="15.5" x14ac:dyDescent="0.35">
      <c r="C165" t="s">
        <v>452</v>
      </c>
      <c r="D165" s="5">
        <v>-16648</v>
      </c>
      <c r="E165" s="5">
        <v>-24831016</v>
      </c>
      <c r="F165" s="5">
        <v>-12415387</v>
      </c>
      <c r="G165" s="5">
        <v>7723373</v>
      </c>
      <c r="I165" s="5">
        <v>-37246403</v>
      </c>
      <c r="J165" s="5">
        <v>-15651702</v>
      </c>
      <c r="K165" s="5">
        <v>-23905715</v>
      </c>
      <c r="L165" s="5">
        <v>-17371228</v>
      </c>
      <c r="M165" s="5">
        <v>-6493798</v>
      </c>
      <c r="N165" s="5">
        <v>-5694977</v>
      </c>
      <c r="O165" s="5">
        <v>-6537532</v>
      </c>
      <c r="P165" s="5">
        <v>-7825581</v>
      </c>
      <c r="Q165" s="5">
        <v>-5733288</v>
      </c>
      <c r="R165" s="5">
        <v>-4053159</v>
      </c>
      <c r="S165" s="5">
        <v>-1673853</v>
      </c>
      <c r="T165" s="5">
        <v>-6552399</v>
      </c>
      <c r="U165" s="5">
        <v>-6124874</v>
      </c>
      <c r="V165" s="5">
        <v>-7957861</v>
      </c>
      <c r="W165" s="5">
        <v>-11767585</v>
      </c>
      <c r="X165" s="5">
        <v>-11216110</v>
      </c>
    </row>
    <row r="166" spans="3:24" ht="15.5" x14ac:dyDescent="0.35">
      <c r="C166" t="s">
        <v>181</v>
      </c>
      <c r="D166" s="5">
        <v>-3587816</v>
      </c>
      <c r="E166" s="5">
        <v>-2598748</v>
      </c>
      <c r="F166" s="5">
        <v>-2616553</v>
      </c>
      <c r="G166" s="5">
        <v>-2851269</v>
      </c>
      <c r="I166" s="5">
        <v>-9808060</v>
      </c>
      <c r="J166" s="5">
        <v>-5502448</v>
      </c>
      <c r="K166" s="5">
        <v>-4049029</v>
      </c>
      <c r="L166" s="5">
        <v>-4323263</v>
      </c>
      <c r="M166" s="5">
        <v>-1451679</v>
      </c>
      <c r="N166" s="5">
        <v>-1917452</v>
      </c>
      <c r="O166" s="5">
        <v>-2027642</v>
      </c>
      <c r="P166" s="5">
        <v>-3396691</v>
      </c>
      <c r="Q166" s="5">
        <v>-6143253</v>
      </c>
      <c r="R166" s="5">
        <v>-3109731</v>
      </c>
      <c r="S166" s="5">
        <v>-6301865</v>
      </c>
      <c r="T166" s="5">
        <v>-5205264</v>
      </c>
      <c r="U166" s="5">
        <v>-12168145</v>
      </c>
      <c r="V166" s="5">
        <v>-7456569</v>
      </c>
      <c r="W166" s="5">
        <v>-9969878</v>
      </c>
      <c r="X166" s="5">
        <v>-5139089</v>
      </c>
    </row>
    <row r="167" spans="3:24" ht="15.5" x14ac:dyDescent="0.35">
      <c r="C167" t="s">
        <v>186</v>
      </c>
      <c r="D167" s="5">
        <v>-489254</v>
      </c>
      <c r="F167" s="5">
        <v>959539</v>
      </c>
      <c r="G167" s="5">
        <v>-196205</v>
      </c>
      <c r="K167" s="5">
        <v>-3484760</v>
      </c>
      <c r="L167" s="5">
        <v>-246412</v>
      </c>
      <c r="M167" s="5">
        <v>-82942</v>
      </c>
      <c r="N167" s="5">
        <v>-16602</v>
      </c>
      <c r="O167" s="5">
        <v>-580796</v>
      </c>
      <c r="P167" s="5">
        <v>-166656</v>
      </c>
      <c r="Q167" s="5">
        <v>-310628</v>
      </c>
      <c r="R167" s="5">
        <v>-4816087</v>
      </c>
      <c r="S167" s="5">
        <v>-4090499</v>
      </c>
      <c r="T167" s="5">
        <v>-3691403</v>
      </c>
    </row>
    <row r="168" spans="3:24" ht="15.5" x14ac:dyDescent="0.35">
      <c r="C168" t="s">
        <v>412</v>
      </c>
      <c r="D168" s="5">
        <v>96164</v>
      </c>
      <c r="F168" s="5">
        <v>1646817</v>
      </c>
      <c r="G168" s="5">
        <v>3781</v>
      </c>
      <c r="I168" s="5">
        <v>1650598</v>
      </c>
      <c r="J168" s="5">
        <v>682297</v>
      </c>
      <c r="K168" s="5">
        <v>583724</v>
      </c>
      <c r="L168" s="5">
        <v>80785</v>
      </c>
      <c r="M168" s="5">
        <v>180139</v>
      </c>
      <c r="N168" s="5">
        <v>365894</v>
      </c>
      <c r="O168" s="5">
        <v>154919</v>
      </c>
      <c r="P168" s="5">
        <v>221820</v>
      </c>
      <c r="Q168" s="5">
        <v>286642</v>
      </c>
      <c r="R168" s="5">
        <v>110959</v>
      </c>
      <c r="S168" s="5">
        <v>188451</v>
      </c>
      <c r="T168" s="5">
        <v>326094</v>
      </c>
      <c r="U168" s="5">
        <v>177837</v>
      </c>
      <c r="V168" s="5">
        <v>16278</v>
      </c>
    </row>
    <row r="169" spans="3:24" ht="15.5" x14ac:dyDescent="0.35">
      <c r="C169" t="s">
        <v>867</v>
      </c>
      <c r="K169" s="5">
        <v>-3944</v>
      </c>
      <c r="L169" s="5">
        <v>-528120</v>
      </c>
    </row>
    <row r="170" spans="3:24" ht="15.5" x14ac:dyDescent="0.35">
      <c r="C170" t="s">
        <v>192</v>
      </c>
      <c r="E170" s="5">
        <v>978704</v>
      </c>
      <c r="F170" s="5">
        <v>-978704</v>
      </c>
    </row>
    <row r="171" spans="3:24" ht="15.5" x14ac:dyDescent="0.35">
      <c r="C171" t="s">
        <v>453</v>
      </c>
      <c r="F171" s="5">
        <v>12407687</v>
      </c>
      <c r="G171" s="5">
        <v>-12407687</v>
      </c>
    </row>
    <row r="172" spans="3:24" ht="15.5" x14ac:dyDescent="0.35">
      <c r="C172" t="s">
        <v>1244</v>
      </c>
      <c r="E172" s="5">
        <v>-1025110</v>
      </c>
      <c r="I172" s="5">
        <v>-1025110</v>
      </c>
      <c r="J172" s="5">
        <v>-1435249</v>
      </c>
      <c r="K172" s="5">
        <v>-921017</v>
      </c>
      <c r="V172" s="5">
        <v>-1146670</v>
      </c>
    </row>
    <row r="173" spans="3:24" ht="15.5" x14ac:dyDescent="0.35">
      <c r="C173" t="s">
        <v>1389</v>
      </c>
      <c r="M173" s="5">
        <v>4050561</v>
      </c>
      <c r="N173" s="5">
        <v>10218881</v>
      </c>
      <c r="O173" s="5">
        <v>12212520</v>
      </c>
    </row>
    <row r="174" spans="3:24" ht="15.5" x14ac:dyDescent="0.35">
      <c r="C174" t="s">
        <v>1390</v>
      </c>
      <c r="V174" s="5">
        <v>-14209210</v>
      </c>
    </row>
    <row r="175" spans="3:24" ht="15.5" x14ac:dyDescent="0.35">
      <c r="C175" t="s">
        <v>1391</v>
      </c>
      <c r="U175" s="5">
        <v>-434</v>
      </c>
    </row>
    <row r="176" spans="3:24" ht="15.5" x14ac:dyDescent="0.35">
      <c r="C176" t="s">
        <v>1392</v>
      </c>
      <c r="E176" s="5">
        <v>-9597629</v>
      </c>
      <c r="I176" s="5">
        <v>-9597629</v>
      </c>
      <c r="J176" s="5">
        <v>-1150899</v>
      </c>
      <c r="Q176" s="5">
        <v>416006</v>
      </c>
      <c r="R176" s="5">
        <v>836564</v>
      </c>
      <c r="S176" s="5">
        <v>1859013</v>
      </c>
      <c r="T176" s="5">
        <v>2000000</v>
      </c>
      <c r="U176" s="5">
        <v>1725384</v>
      </c>
      <c r="W176" s="5">
        <v>-413379</v>
      </c>
      <c r="X176" s="5">
        <v>-12511466</v>
      </c>
    </row>
    <row r="177" spans="3:24" ht="15.5" x14ac:dyDescent="0.35">
      <c r="C177" t="s">
        <v>1393</v>
      </c>
      <c r="E177" s="5">
        <v>98300</v>
      </c>
      <c r="F177" s="5">
        <v>273249466</v>
      </c>
      <c r="G177" s="5">
        <v>-273249466</v>
      </c>
      <c r="I177" s="5">
        <v>98300</v>
      </c>
      <c r="J177" s="5">
        <v>135568</v>
      </c>
      <c r="M177" s="5">
        <v>68869755</v>
      </c>
    </row>
    <row r="178" spans="3:24" ht="15.5" x14ac:dyDescent="0.35">
      <c r="C178" t="s">
        <v>1394</v>
      </c>
      <c r="E178" s="5">
        <v>123614640</v>
      </c>
      <c r="I178" s="5">
        <v>123614640</v>
      </c>
    </row>
    <row r="179" spans="3:24" ht="15.5" x14ac:dyDescent="0.35">
      <c r="C179" t="s">
        <v>1395</v>
      </c>
      <c r="E179" s="5">
        <v>273249466</v>
      </c>
      <c r="F179" s="5">
        <v>-273249466</v>
      </c>
    </row>
    <row r="180" spans="3:24" ht="15.5" x14ac:dyDescent="0.35">
      <c r="C180" t="s">
        <v>1396</v>
      </c>
      <c r="E180" s="5">
        <v>-2066760</v>
      </c>
      <c r="G180" s="5">
        <v>1123</v>
      </c>
      <c r="I180" s="5">
        <v>4968156</v>
      </c>
      <c r="J180" s="5">
        <v>8818820</v>
      </c>
      <c r="K180" s="5">
        <v>-17890366</v>
      </c>
      <c r="L180" s="5">
        <v>2054199</v>
      </c>
      <c r="M180" s="5">
        <v>-3143570</v>
      </c>
      <c r="N180" s="5">
        <v>5114023</v>
      </c>
      <c r="O180" s="5">
        <v>3700951</v>
      </c>
      <c r="P180" s="5">
        <v>-8073243</v>
      </c>
      <c r="Q180" s="5">
        <v>-16752269</v>
      </c>
    </row>
    <row r="181" spans="3:24" ht="15.5" x14ac:dyDescent="0.35">
      <c r="C181" t="s">
        <v>522</v>
      </c>
      <c r="E181" s="5">
        <v>-106121</v>
      </c>
      <c r="I181" s="5">
        <v>-106121</v>
      </c>
      <c r="J181" s="5">
        <v>-76933</v>
      </c>
      <c r="N181" s="5">
        <v>-1299518</v>
      </c>
      <c r="P181" s="5">
        <v>-51714654</v>
      </c>
    </row>
    <row r="182" spans="3:24" ht="15.5" x14ac:dyDescent="0.35">
      <c r="C182" t="s">
        <v>700</v>
      </c>
      <c r="F182" s="5">
        <v>-1572291</v>
      </c>
      <c r="G182" s="5">
        <v>265115421</v>
      </c>
      <c r="I182" s="5">
        <v>-1572291</v>
      </c>
      <c r="K182" s="5">
        <v>-1500000</v>
      </c>
      <c r="L182" s="5">
        <v>-8996481</v>
      </c>
      <c r="M182" s="5">
        <v>-18004682</v>
      </c>
    </row>
    <row r="183" spans="3:24" ht="15.5" x14ac:dyDescent="0.35">
      <c r="C183" t="s">
        <v>1397</v>
      </c>
      <c r="E183" s="5">
        <v>-700000</v>
      </c>
      <c r="I183" s="5">
        <v>-700000</v>
      </c>
    </row>
    <row r="184" spans="3:24" ht="15.5" x14ac:dyDescent="0.35">
      <c r="C184" t="s">
        <v>1398</v>
      </c>
      <c r="W184" s="5">
        <v>-41503973</v>
      </c>
    </row>
    <row r="185" spans="3:24" ht="15.5" x14ac:dyDescent="0.35">
      <c r="C185" t="s">
        <v>818</v>
      </c>
    </row>
    <row r="186" spans="3:24" ht="15.5" x14ac:dyDescent="0.35">
      <c r="C186" t="s">
        <v>1399</v>
      </c>
      <c r="E186" s="5">
        <v>-263659839</v>
      </c>
      <c r="G186" s="5">
        <v>-60</v>
      </c>
      <c r="I186" s="5">
        <v>-273249466</v>
      </c>
      <c r="K186" s="5">
        <v>-49438331</v>
      </c>
    </row>
    <row r="187" spans="3:24" ht="15.5" x14ac:dyDescent="0.35">
      <c r="C187" t="s">
        <v>1400</v>
      </c>
      <c r="U187" s="5">
        <v>13485456</v>
      </c>
    </row>
    <row r="188" spans="3:24" ht="15.5" x14ac:dyDescent="0.35">
      <c r="C188" t="s">
        <v>1401</v>
      </c>
      <c r="V188" s="5">
        <v>-96503706</v>
      </c>
    </row>
    <row r="189" spans="3:24" ht="15.5" x14ac:dyDescent="0.35">
      <c r="C189" t="s">
        <v>1402</v>
      </c>
      <c r="E189" s="5">
        <v>-1666</v>
      </c>
      <c r="F189" s="5">
        <v>-63007</v>
      </c>
      <c r="I189" s="5">
        <v>-64673</v>
      </c>
      <c r="K189" s="5">
        <v>-1060479</v>
      </c>
    </row>
    <row r="190" spans="3:24" ht="15.5" x14ac:dyDescent="0.35">
      <c r="C190" t="s">
        <v>1403</v>
      </c>
      <c r="E190" s="5">
        <v>-179265</v>
      </c>
      <c r="I190" s="5">
        <v>-179265</v>
      </c>
      <c r="K190" s="5">
        <v>-177798</v>
      </c>
      <c r="W190" s="5">
        <v>-5502</v>
      </c>
      <c r="X190" s="5">
        <v>-48386</v>
      </c>
    </row>
    <row r="191" spans="3:24" ht="15.5" x14ac:dyDescent="0.35">
      <c r="C191" t="s">
        <v>197</v>
      </c>
      <c r="D191" s="5">
        <v>-1225311</v>
      </c>
      <c r="E191" s="5">
        <v>9750784</v>
      </c>
      <c r="F191" s="5">
        <v>-4063344</v>
      </c>
      <c r="G191" s="5">
        <v>-27103082</v>
      </c>
      <c r="I191" s="5">
        <v>222871715</v>
      </c>
      <c r="J191" s="5">
        <v>-85097246</v>
      </c>
      <c r="K191" s="5">
        <v>9947026</v>
      </c>
      <c r="L191" s="5">
        <v>-38732364</v>
      </c>
      <c r="M191" s="5">
        <v>-22035891</v>
      </c>
      <c r="N191" s="5">
        <v>109857161</v>
      </c>
      <c r="O191" s="5">
        <v>83766778</v>
      </c>
      <c r="P191" s="5">
        <v>32945898</v>
      </c>
      <c r="Q191" s="5">
        <v>29071275</v>
      </c>
      <c r="R191" s="5">
        <v>-28011927</v>
      </c>
      <c r="S191" s="5">
        <v>-11901199</v>
      </c>
      <c r="T191" s="5">
        <v>-21077976</v>
      </c>
      <c r="U191" s="5">
        <v>-28079483</v>
      </c>
      <c r="V191" s="5">
        <v>137955773</v>
      </c>
      <c r="W191" s="5">
        <v>-89940028</v>
      </c>
      <c r="X191" s="5">
        <v>-33527387</v>
      </c>
    </row>
    <row r="192" spans="3:24" ht="15.5" x14ac:dyDescent="0.35">
      <c r="C192" t="s">
        <v>1404</v>
      </c>
      <c r="D192" s="5">
        <v>-3657270</v>
      </c>
      <c r="E192" s="5">
        <v>-16768655</v>
      </c>
      <c r="F192" s="5">
        <v>-13404266</v>
      </c>
      <c r="G192" s="5">
        <v>-12177391</v>
      </c>
      <c r="I192" s="5">
        <v>-88992163</v>
      </c>
      <c r="J192" s="5">
        <v>-125724560</v>
      </c>
      <c r="K192" s="5">
        <v>-148711471</v>
      </c>
      <c r="L192" s="5">
        <v>-97844223</v>
      </c>
      <c r="T192" s="5">
        <v>-8496673</v>
      </c>
      <c r="U192" s="5">
        <v>-21269536</v>
      </c>
    </row>
    <row r="193" spans="3:24" ht="15.5" x14ac:dyDescent="0.35">
      <c r="C193" t="s">
        <v>370</v>
      </c>
      <c r="F193" s="5">
        <v>-7497000</v>
      </c>
      <c r="I193" s="5">
        <v>-7497000</v>
      </c>
      <c r="J193" s="5">
        <v>-20852574</v>
      </c>
    </row>
    <row r="194" spans="3:24" ht="15.5" x14ac:dyDescent="0.35">
      <c r="C194" t="s">
        <v>575</v>
      </c>
      <c r="F194" s="5">
        <v>7497000</v>
      </c>
      <c r="G194" s="5">
        <v>-7497000</v>
      </c>
      <c r="K194" s="5">
        <v>-21108188</v>
      </c>
      <c r="L194" s="5">
        <v>-19470133</v>
      </c>
      <c r="M194" s="5">
        <v>-10780000</v>
      </c>
      <c r="N194" s="5">
        <v>-8599500</v>
      </c>
      <c r="O194" s="5">
        <v>-8575000</v>
      </c>
      <c r="P194" s="5">
        <v>-27930000</v>
      </c>
      <c r="Q194" s="5">
        <v>-21560000</v>
      </c>
      <c r="R194" s="5">
        <v>-13443150</v>
      </c>
      <c r="S194" s="5">
        <v>-13230000</v>
      </c>
      <c r="T194" s="5">
        <v>-10780267</v>
      </c>
      <c r="U194" s="5">
        <v>-15190145</v>
      </c>
    </row>
    <row r="195" spans="3:24" ht="15.5" x14ac:dyDescent="0.35">
      <c r="C195" t="s">
        <v>1405</v>
      </c>
      <c r="D195" s="5">
        <v>-3077629</v>
      </c>
      <c r="E195" s="5">
        <v>-2752859</v>
      </c>
      <c r="F195" s="5">
        <v>-2516447</v>
      </c>
      <c r="G195" s="5">
        <v>-3166294</v>
      </c>
      <c r="I195" s="5">
        <v>-8828244</v>
      </c>
      <c r="J195" s="5">
        <v>-1281951</v>
      </c>
      <c r="K195" s="5">
        <v>-830055</v>
      </c>
      <c r="L195" s="5">
        <v>-959065</v>
      </c>
      <c r="M195" s="5">
        <v>-1098673</v>
      </c>
      <c r="N195" s="5">
        <v>-794115</v>
      </c>
      <c r="O195" s="5">
        <v>-37175</v>
      </c>
      <c r="P195" s="5">
        <v>-72867</v>
      </c>
      <c r="Q195" s="5">
        <v>-301273</v>
      </c>
      <c r="R195" s="5">
        <v>-988867</v>
      </c>
      <c r="S195" s="5">
        <v>-1150737</v>
      </c>
      <c r="T195" s="5">
        <v>-1292161</v>
      </c>
      <c r="U195" s="5">
        <v>-1608435</v>
      </c>
      <c r="V195" s="5">
        <v>-965849</v>
      </c>
      <c r="W195" s="5">
        <v>-1219555</v>
      </c>
      <c r="X195" s="5">
        <v>-1412249</v>
      </c>
    </row>
    <row r="196" spans="3:24" ht="15.5" x14ac:dyDescent="0.35">
      <c r="C196" t="s">
        <v>975</v>
      </c>
      <c r="D196" s="5">
        <v>-7938045</v>
      </c>
      <c r="E196" s="5">
        <v>-953678</v>
      </c>
      <c r="F196" s="5">
        <v>-7786080</v>
      </c>
      <c r="G196" s="5">
        <v>-11231041</v>
      </c>
      <c r="I196" s="5">
        <v>-20508948</v>
      </c>
      <c r="J196" s="5">
        <v>-1065000</v>
      </c>
      <c r="K196" s="5">
        <v>-1519919</v>
      </c>
    </row>
    <row r="197" spans="3:24" ht="15.5" x14ac:dyDescent="0.35">
      <c r="C197" t="s">
        <v>493</v>
      </c>
      <c r="D197" s="5">
        <v>8601752</v>
      </c>
      <c r="E197" s="5">
        <v>-6970672</v>
      </c>
      <c r="F197" s="5">
        <v>4223232</v>
      </c>
      <c r="I197" s="5">
        <v>58711461</v>
      </c>
      <c r="K197" s="5">
        <v>4429346</v>
      </c>
      <c r="L197" s="5">
        <v>234717</v>
      </c>
      <c r="M197" s="5">
        <v>499104</v>
      </c>
      <c r="N197" s="5">
        <v>246883</v>
      </c>
      <c r="P197" s="5">
        <v>-5455816</v>
      </c>
      <c r="Q197" s="5">
        <v>5475816</v>
      </c>
      <c r="R197" s="5">
        <v>1228000</v>
      </c>
    </row>
    <row r="198" spans="3:24" ht="15.5" x14ac:dyDescent="0.35">
      <c r="C198" t="s">
        <v>1406</v>
      </c>
      <c r="M198" s="5">
        <v>-89081607</v>
      </c>
      <c r="N198" s="5">
        <v>-17424133</v>
      </c>
      <c r="O198" s="5">
        <v>-21583333</v>
      </c>
      <c r="P198" s="5">
        <v>-57633333</v>
      </c>
      <c r="Q198" s="5">
        <v>-31533333</v>
      </c>
      <c r="R198" s="5">
        <v>-15500000</v>
      </c>
      <c r="V198" s="5">
        <v>-10346783</v>
      </c>
      <c r="W198" s="5">
        <v>-294748</v>
      </c>
      <c r="X198" s="5">
        <v>-2127660</v>
      </c>
    </row>
    <row r="199" spans="3:24" ht="15.5" x14ac:dyDescent="0.35">
      <c r="C199" t="s">
        <v>1407</v>
      </c>
      <c r="D199" s="5">
        <v>29331339</v>
      </c>
      <c r="E199" s="5">
        <v>26825767</v>
      </c>
      <c r="F199" s="5">
        <v>7660705</v>
      </c>
      <c r="I199" s="5">
        <v>53113065</v>
      </c>
      <c r="K199" s="5">
        <v>32362460</v>
      </c>
    </row>
    <row r="200" spans="3:24" ht="15.5" x14ac:dyDescent="0.35">
      <c r="C200" t="s">
        <v>501</v>
      </c>
      <c r="D200" s="5">
        <v>-25834176</v>
      </c>
    </row>
    <row r="201" spans="3:24" ht="15.5" x14ac:dyDescent="0.35">
      <c r="C201" t="s">
        <v>1196</v>
      </c>
      <c r="F201" s="5">
        <v>7703014</v>
      </c>
      <c r="G201" s="5">
        <v>31335131</v>
      </c>
      <c r="I201" s="5">
        <v>253066510</v>
      </c>
      <c r="J201" s="5">
        <v>64035626</v>
      </c>
      <c r="K201" s="5">
        <v>150607261</v>
      </c>
      <c r="L201" s="5">
        <v>78036989</v>
      </c>
      <c r="M201" s="5">
        <v>80412080</v>
      </c>
      <c r="N201" s="5">
        <v>135419579</v>
      </c>
      <c r="O201" s="5">
        <v>119800564</v>
      </c>
      <c r="P201" s="5">
        <v>114586116</v>
      </c>
      <c r="Q201" s="5">
        <v>78233306</v>
      </c>
      <c r="R201" s="5">
        <v>1642092</v>
      </c>
      <c r="S201" s="5">
        <v>5600622</v>
      </c>
      <c r="T201" s="5">
        <v>8981363</v>
      </c>
      <c r="U201" s="5">
        <v>14654612</v>
      </c>
      <c r="V201" s="5">
        <v>24616339</v>
      </c>
      <c r="W201" s="5">
        <v>35000000</v>
      </c>
      <c r="X201" s="5">
        <v>282918</v>
      </c>
    </row>
    <row r="202" spans="3:24" ht="15.5" x14ac:dyDescent="0.35">
      <c r="C202" t="s">
        <v>826</v>
      </c>
      <c r="V202" s="5">
        <v>38197764</v>
      </c>
    </row>
    <row r="203" spans="3:24" ht="15.5" x14ac:dyDescent="0.35">
      <c r="C203" t="s">
        <v>1408</v>
      </c>
      <c r="R203" s="5">
        <v>8029</v>
      </c>
    </row>
    <row r="204" spans="3:24" ht="15.5" x14ac:dyDescent="0.35">
      <c r="C204" t="s">
        <v>1409</v>
      </c>
      <c r="D204" s="5">
        <v>534</v>
      </c>
      <c r="X204" s="5">
        <v>3692486</v>
      </c>
    </row>
    <row r="205" spans="3:24" ht="15.5" x14ac:dyDescent="0.35">
      <c r="C205" t="s">
        <v>660</v>
      </c>
      <c r="K205" s="5">
        <v>2798688</v>
      </c>
      <c r="L205" s="5">
        <v>2507770</v>
      </c>
      <c r="N205" s="5">
        <v>1558994</v>
      </c>
      <c r="O205" s="5">
        <v>3481970</v>
      </c>
    </row>
    <row r="206" spans="3:24" ht="15.5" x14ac:dyDescent="0.35">
      <c r="C206" t="s">
        <v>990</v>
      </c>
      <c r="R206" s="5">
        <v>80000</v>
      </c>
      <c r="V206" s="5">
        <v>104690000</v>
      </c>
      <c r="X206" s="5">
        <v>14392342</v>
      </c>
    </row>
    <row r="207" spans="3:24" ht="15.5" x14ac:dyDescent="0.35">
      <c r="C207" t="s">
        <v>394</v>
      </c>
      <c r="G207" s="5">
        <v>-6901333</v>
      </c>
      <c r="I207" s="5">
        <v>-9351333</v>
      </c>
      <c r="K207" s="5">
        <v>-6849162</v>
      </c>
      <c r="Q207" s="5">
        <v>-955241</v>
      </c>
      <c r="R207" s="5">
        <v>-1038031</v>
      </c>
      <c r="S207" s="5">
        <v>-3121084</v>
      </c>
      <c r="T207" s="5">
        <v>-9490238</v>
      </c>
      <c r="U207" s="5">
        <v>-4665979</v>
      </c>
      <c r="V207" s="5">
        <v>-9500000</v>
      </c>
      <c r="W207" s="5">
        <v>-9000000</v>
      </c>
    </row>
    <row r="208" spans="3:24" ht="15.5" x14ac:dyDescent="0.35">
      <c r="C208" t="s">
        <v>1410</v>
      </c>
      <c r="D208" s="5">
        <v>1348184</v>
      </c>
      <c r="E208" s="5">
        <v>27767</v>
      </c>
      <c r="F208" s="5">
        <v>56498</v>
      </c>
      <c r="G208" s="5">
        <v>-14058231</v>
      </c>
      <c r="I208" s="5">
        <v>-6841633</v>
      </c>
      <c r="J208" s="5">
        <v>-208787</v>
      </c>
      <c r="K208" s="5">
        <v>-868876</v>
      </c>
    </row>
    <row r="209" spans="2:24" ht="15.5" x14ac:dyDescent="0.35">
      <c r="C209" t="s">
        <v>170</v>
      </c>
      <c r="E209" s="5">
        <v>10343114</v>
      </c>
      <c r="G209" s="5">
        <v>-3406923</v>
      </c>
      <c r="K209" s="5">
        <v>-363058</v>
      </c>
    </row>
    <row r="210" spans="2:24" ht="15.5" x14ac:dyDescent="0.35">
      <c r="C210" t="s">
        <v>1234</v>
      </c>
      <c r="W210" s="5">
        <v>-19740480</v>
      </c>
      <c r="X210" s="5">
        <v>-13973769</v>
      </c>
    </row>
    <row r="211" spans="2:24" ht="15.5" x14ac:dyDescent="0.35">
      <c r="C211" t="s">
        <v>215</v>
      </c>
      <c r="D211" s="5">
        <v>4683057</v>
      </c>
      <c r="E211" s="5">
        <v>128559204</v>
      </c>
      <c r="F211" s="5">
        <v>-5911072</v>
      </c>
      <c r="G211" s="5">
        <v>-61206128</v>
      </c>
      <c r="I211" s="5">
        <v>24841522</v>
      </c>
      <c r="J211" s="5">
        <v>19863883</v>
      </c>
      <c r="K211" s="5">
        <v>-54676078</v>
      </c>
      <c r="L211" s="5">
        <v>39176355</v>
      </c>
      <c r="M211" s="5">
        <v>43715467</v>
      </c>
      <c r="N211" s="5">
        <v>4707067</v>
      </c>
      <c r="O211" s="5">
        <v>-36410281</v>
      </c>
      <c r="P211" s="5">
        <v>215958</v>
      </c>
      <c r="Q211" s="5">
        <v>20521912</v>
      </c>
      <c r="R211" s="5">
        <v>-8045021</v>
      </c>
      <c r="S211" s="5">
        <v>-2187723</v>
      </c>
      <c r="T211" s="5">
        <v>-15303919</v>
      </c>
      <c r="U211" s="5">
        <v>32883742</v>
      </c>
      <c r="V211" s="5">
        <v>-21220134</v>
      </c>
      <c r="W211" s="5">
        <v>37575697</v>
      </c>
      <c r="X211" s="5">
        <v>11963054</v>
      </c>
    </row>
    <row r="212" spans="2:24" ht="15.5" x14ac:dyDescent="0.35">
      <c r="C212" t="s">
        <v>217</v>
      </c>
      <c r="D212" s="5">
        <v>85612709</v>
      </c>
      <c r="I212" s="5">
        <v>67831883</v>
      </c>
      <c r="J212" s="5">
        <v>50275131</v>
      </c>
      <c r="K212" s="5">
        <v>105294404</v>
      </c>
      <c r="L212" s="5">
        <v>68816720</v>
      </c>
      <c r="M212" s="5">
        <v>25006841</v>
      </c>
      <c r="N212" s="5">
        <v>20915825</v>
      </c>
      <c r="O212" s="5">
        <v>57389309</v>
      </c>
      <c r="P212" s="5">
        <v>57947205</v>
      </c>
      <c r="Q212" s="5">
        <v>37619514</v>
      </c>
      <c r="R212" s="5">
        <v>45543791</v>
      </c>
      <c r="S212" s="5">
        <v>47838787</v>
      </c>
      <c r="T212" s="5">
        <v>63301639</v>
      </c>
      <c r="U212" s="5">
        <v>36307011</v>
      </c>
      <c r="V212" s="5">
        <v>58573270</v>
      </c>
      <c r="W212" s="5">
        <v>20729306</v>
      </c>
      <c r="X212" s="5">
        <v>8363520</v>
      </c>
    </row>
    <row r="213" spans="2:24" ht="15.5" x14ac:dyDescent="0.35">
      <c r="C213" t="s">
        <v>1411</v>
      </c>
      <c r="E213" s="5">
        <v>-123614640</v>
      </c>
      <c r="G213" s="5">
        <v>42992519</v>
      </c>
    </row>
    <row r="214" spans="2:24" ht="15.5" x14ac:dyDescent="0.35">
      <c r="C214" t="s">
        <v>216</v>
      </c>
      <c r="D214" s="5">
        <v>-2260494</v>
      </c>
      <c r="E214" s="5">
        <v>-8338923</v>
      </c>
      <c r="F214" s="5">
        <v>1727290</v>
      </c>
      <c r="G214" s="5">
        <v>-43206</v>
      </c>
      <c r="I214" s="5">
        <v>-7060696</v>
      </c>
      <c r="J214" s="5">
        <v>-2307131</v>
      </c>
      <c r="K214" s="5">
        <v>-343195</v>
      </c>
      <c r="L214" s="5">
        <v>-2698671</v>
      </c>
      <c r="M214" s="5">
        <v>94412</v>
      </c>
      <c r="N214" s="5">
        <v>-616051</v>
      </c>
      <c r="O214" s="5">
        <v>-63203</v>
      </c>
      <c r="P214" s="5">
        <v>-773854</v>
      </c>
      <c r="Q214" s="5">
        <v>-194221</v>
      </c>
      <c r="R214" s="5">
        <v>120744</v>
      </c>
      <c r="S214" s="5">
        <v>-107273</v>
      </c>
      <c r="T214" s="5">
        <v>-158933</v>
      </c>
      <c r="U214" s="5">
        <v>-5889114</v>
      </c>
      <c r="V214" s="5">
        <v>-1046125</v>
      </c>
      <c r="W214" s="5">
        <v>268267</v>
      </c>
      <c r="X214" s="5">
        <v>402732</v>
      </c>
    </row>
    <row r="215" spans="2:24" ht="15.5" x14ac:dyDescent="0.35">
      <c r="C215" t="s">
        <v>218</v>
      </c>
      <c r="D215" s="5">
        <v>88035272</v>
      </c>
      <c r="E215" s="5">
        <v>-3394359</v>
      </c>
      <c r="F215" s="5">
        <v>-4183782</v>
      </c>
      <c r="G215" s="5">
        <v>-18256815</v>
      </c>
      <c r="I215" s="5">
        <v>85612709</v>
      </c>
      <c r="J215" s="5">
        <v>67831883</v>
      </c>
      <c r="K215" s="5">
        <v>50275131</v>
      </c>
      <c r="L215" s="5">
        <v>105294404</v>
      </c>
      <c r="M215" s="5">
        <v>68816720</v>
      </c>
      <c r="N215" s="5">
        <v>25006841</v>
      </c>
      <c r="O215" s="5">
        <v>20915825</v>
      </c>
      <c r="P215" s="5">
        <v>57389309</v>
      </c>
      <c r="Q215" s="5">
        <v>57947205</v>
      </c>
      <c r="R215" s="5">
        <v>37619514</v>
      </c>
      <c r="S215" s="5">
        <v>45543791</v>
      </c>
      <c r="T215" s="5">
        <v>47838787</v>
      </c>
      <c r="U215" s="5">
        <v>63301639</v>
      </c>
      <c r="V215" s="5">
        <v>36307011</v>
      </c>
      <c r="W215" s="5">
        <v>58573270</v>
      </c>
      <c r="X215" s="5">
        <v>20729306</v>
      </c>
    </row>
    <row r="217" spans="2:24" ht="15.5" x14ac:dyDescent="0.35">
      <c r="B217" t="s">
        <v>219</v>
      </c>
      <c r="C217" t="s">
        <v>11</v>
      </c>
      <c r="D217" s="5">
        <v>8260000000</v>
      </c>
      <c r="E217" s="5">
        <v>8260000000</v>
      </c>
      <c r="F217" s="5">
        <v>8260000000</v>
      </c>
      <c r="G217" s="5">
        <v>8260000000</v>
      </c>
      <c r="I217" s="5">
        <v>8260000000</v>
      </c>
      <c r="J217" s="5">
        <v>8170000000</v>
      </c>
      <c r="K217" s="6">
        <v>8109999999.999999</v>
      </c>
      <c r="L217" s="6">
        <v>8050000000.000001</v>
      </c>
      <c r="M217" s="6">
        <v>8050000000.000001</v>
      </c>
      <c r="N217" s="6">
        <v>8050000000.000001</v>
      </c>
      <c r="O217" s="6">
        <v>8050000000.000001</v>
      </c>
      <c r="P217" s="6">
        <v>2009999999.9999998</v>
      </c>
      <c r="Q217" s="6">
        <v>2009999999.9999998</v>
      </c>
      <c r="R217" s="6">
        <v>2009999999.9999998</v>
      </c>
      <c r="S217" s="6">
        <v>2009999999.9999998</v>
      </c>
      <c r="T217" s="6">
        <v>2009999999.9999998</v>
      </c>
      <c r="U217" s="6">
        <v>2009999999.9999998</v>
      </c>
      <c r="V217" s="6">
        <v>2009999999.9999998</v>
      </c>
      <c r="W217" s="5">
        <v>0</v>
      </c>
      <c r="X217" s="5">
        <v>0</v>
      </c>
    </row>
    <row r="218" spans="2:24" ht="15.5" x14ac:dyDescent="0.35">
      <c r="C218" t="s">
        <v>220</v>
      </c>
      <c r="D218" s="6">
        <v>-18.510000000000002</v>
      </c>
      <c r="E218" s="6">
        <v>-68.36</v>
      </c>
      <c r="F218" s="6">
        <v>-23.32</v>
      </c>
      <c r="G218" s="6">
        <v>-111.06</v>
      </c>
    </row>
    <row r="219" spans="2:24" ht="15.5" x14ac:dyDescent="0.35">
      <c r="C219" t="s">
        <v>221</v>
      </c>
      <c r="D219" s="6">
        <v>-31.6</v>
      </c>
      <c r="E219" s="6">
        <v>-10.83</v>
      </c>
      <c r="F219" s="6">
        <v>-53.39</v>
      </c>
      <c r="G219" s="6">
        <v>-6.71</v>
      </c>
    </row>
    <row r="220" spans="2:24" ht="15.5" x14ac:dyDescent="0.35">
      <c r="C220" t="s">
        <v>73</v>
      </c>
      <c r="D220" s="6">
        <v>3.32</v>
      </c>
      <c r="E220" s="6">
        <v>4.72</v>
      </c>
      <c r="F220" s="6">
        <v>5.42</v>
      </c>
      <c r="G220" s="6">
        <v>3.7</v>
      </c>
    </row>
    <row r="221" spans="2:24" ht="15.5" x14ac:dyDescent="0.35">
      <c r="C221" t="s">
        <v>222</v>
      </c>
      <c r="D221" s="5">
        <v>296930000000</v>
      </c>
      <c r="E221" s="5">
        <v>-138930000000</v>
      </c>
      <c r="F221" s="5">
        <v>1802390000000</v>
      </c>
      <c r="G221" s="5">
        <v>-647440000000</v>
      </c>
    </row>
    <row r="222" spans="2:24" ht="15.5" x14ac:dyDescent="0.35">
      <c r="C222" t="s">
        <v>223</v>
      </c>
      <c r="D222" s="6">
        <v>-1.15E-2</v>
      </c>
      <c r="E222" s="6">
        <v>-4.2599999999999999E-2</v>
      </c>
      <c r="F222" s="6">
        <v>-1.43E-2</v>
      </c>
      <c r="G222" s="6">
        <v>-6.9699999999999998E-2</v>
      </c>
    </row>
    <row r="223" spans="2:24" ht="15.5" x14ac:dyDescent="0.35">
      <c r="C223" t="s">
        <v>224</v>
      </c>
      <c r="D223" s="6">
        <v>-4.8899999999999999E-2</v>
      </c>
      <c r="E223" s="6">
        <v>-0.1739</v>
      </c>
      <c r="F223" s="6">
        <v>-5.33E-2</v>
      </c>
      <c r="G223" s="6">
        <v>-0.251</v>
      </c>
    </row>
    <row r="224" spans="2:24" ht="15.5" x14ac:dyDescent="0.35">
      <c r="C224" t="s">
        <v>225</v>
      </c>
      <c r="D224" s="6">
        <v>-2.7000000000000001E-3</v>
      </c>
      <c r="E224" s="6">
        <v>-6.8699999999999997E-2</v>
      </c>
      <c r="F224" s="6">
        <v>0.1497</v>
      </c>
      <c r="G224" s="6">
        <v>-7.3700000000000002E-2</v>
      </c>
    </row>
    <row r="225" spans="3:7" ht="15.5" x14ac:dyDescent="0.35">
      <c r="C225" t="s">
        <v>226</v>
      </c>
      <c r="D225" s="6">
        <v>-0.21</v>
      </c>
      <c r="E225" s="5">
        <v>-15</v>
      </c>
      <c r="F225" s="6">
        <v>15.67</v>
      </c>
      <c r="G225" s="6">
        <v>-13.84</v>
      </c>
    </row>
    <row r="226" spans="3:7" ht="15.5" x14ac:dyDescent="0.35">
      <c r="C226" t="s">
        <v>227</v>
      </c>
      <c r="D226" s="5">
        <v>3479000000000</v>
      </c>
      <c r="E226" s="5">
        <v>3600000000000</v>
      </c>
      <c r="F226" s="5">
        <v>3974000000000</v>
      </c>
      <c r="G226" s="5">
        <v>4019000000000</v>
      </c>
    </row>
    <row r="227" spans="3:7" ht="15.5" x14ac:dyDescent="0.35">
      <c r="C227" t="s">
        <v>228</v>
      </c>
      <c r="D227" s="6">
        <v>1.55</v>
      </c>
      <c r="E227" s="6">
        <v>1.88</v>
      </c>
      <c r="F227" s="6">
        <v>2.85</v>
      </c>
      <c r="G227" s="6">
        <v>1.68</v>
      </c>
    </row>
    <row r="228" spans="3:7" ht="15.5" x14ac:dyDescent="0.35">
      <c r="C228" t="s">
        <v>229</v>
      </c>
      <c r="D228" s="6">
        <v>378.58</v>
      </c>
      <c r="E228" s="6">
        <v>393.05</v>
      </c>
      <c r="F228" s="6">
        <v>437.37</v>
      </c>
      <c r="G228" s="6">
        <v>442.51</v>
      </c>
    </row>
    <row r="229" spans="3:7" ht="15.5" x14ac:dyDescent="0.35">
      <c r="C229" t="s">
        <v>230</v>
      </c>
      <c r="D229" s="6">
        <v>5.79</v>
      </c>
      <c r="E229" s="6">
        <v>6.48</v>
      </c>
      <c r="F229" s="6">
        <v>9.86</v>
      </c>
      <c r="G229" s="6">
        <v>5.21</v>
      </c>
    </row>
    <row r="230" spans="3:7" ht="15.5" x14ac:dyDescent="0.35">
      <c r="C230" t="s">
        <v>231</v>
      </c>
      <c r="D230" s="6">
        <v>101.03</v>
      </c>
      <c r="E230" s="6">
        <v>114.13</v>
      </c>
      <c r="F230" s="6">
        <v>126.22</v>
      </c>
      <c r="G230" s="5">
        <v>143</v>
      </c>
    </row>
    <row r="231" spans="3:7" ht="15.5" x14ac:dyDescent="0.35">
      <c r="C231" t="s">
        <v>232</v>
      </c>
      <c r="D231" s="5">
        <v>1109000000000</v>
      </c>
      <c r="E231" s="5">
        <v>1393000000000</v>
      </c>
      <c r="F231" s="5">
        <v>1429000000000</v>
      </c>
      <c r="G231" s="5">
        <v>1361000000000</v>
      </c>
    </row>
    <row r="232" spans="3:7" ht="15.5" x14ac:dyDescent="0.35">
      <c r="C232" t="s">
        <v>233</v>
      </c>
      <c r="D232" s="5">
        <v>5783000000000</v>
      </c>
      <c r="E232" s="5">
        <v>5299000000000</v>
      </c>
      <c r="F232" s="5">
        <v>5053000000000</v>
      </c>
      <c r="G232" s="5">
        <v>4876000000000</v>
      </c>
    </row>
    <row r="233" spans="3:7" ht="15.5" x14ac:dyDescent="0.35">
      <c r="C233" t="s">
        <v>234</v>
      </c>
      <c r="D233" s="5">
        <v>3126000000000</v>
      </c>
      <c r="E233" s="5">
        <v>3246000000000</v>
      </c>
      <c r="F233" s="5">
        <v>3612000000000</v>
      </c>
      <c r="G233" s="5">
        <v>3654000000000</v>
      </c>
    </row>
    <row r="234" spans="3:7" ht="15.5" x14ac:dyDescent="0.35">
      <c r="C234" t="s">
        <v>23</v>
      </c>
      <c r="D234" s="5">
        <v>6892000000000</v>
      </c>
      <c r="E234" s="5">
        <v>6692000000000</v>
      </c>
      <c r="F234" s="5">
        <v>6483000000000</v>
      </c>
      <c r="G234" s="5">
        <v>6237000000000</v>
      </c>
    </row>
    <row r="235" spans="3:7" ht="15.5" x14ac:dyDescent="0.35">
      <c r="C235" t="s">
        <v>20</v>
      </c>
      <c r="D235" s="5">
        <v>5395000000000</v>
      </c>
      <c r="E235" s="5">
        <v>5261000000000</v>
      </c>
      <c r="F235" s="5">
        <v>4997000000000</v>
      </c>
      <c r="G235" s="5">
        <v>4724000000000</v>
      </c>
    </row>
    <row r="236" spans="3:7" ht="15.5" x14ac:dyDescent="0.35">
      <c r="C236" t="s">
        <v>235</v>
      </c>
      <c r="D236" s="5">
        <v>643000000000</v>
      </c>
      <c r="E236" s="5">
        <v>313000000000</v>
      </c>
      <c r="F236" s="5">
        <v>625000000000</v>
      </c>
      <c r="G236" s="5">
        <v>500000000000</v>
      </c>
    </row>
    <row r="237" spans="3:7" ht="15.5" x14ac:dyDescent="0.35">
      <c r="C237" t="s">
        <v>236</v>
      </c>
      <c r="D237" s="5">
        <v>168000000000</v>
      </c>
      <c r="E237" s="5">
        <v>428000000000</v>
      </c>
      <c r="F237" s="5">
        <v>3000000000</v>
      </c>
      <c r="G237" s="5">
        <v>-295000000000</v>
      </c>
    </row>
    <row r="238" spans="3:7" ht="15.5" x14ac:dyDescent="0.35">
      <c r="C238" t="s">
        <v>237</v>
      </c>
      <c r="D238" s="5">
        <v>-70000000000</v>
      </c>
      <c r="E238" s="5">
        <v>-459000000000</v>
      </c>
      <c r="F238" s="5">
        <v>-36000000000</v>
      </c>
      <c r="G238" s="5">
        <v>-122000000000</v>
      </c>
    </row>
    <row r="239" spans="3:7" ht="15.5" x14ac:dyDescent="0.35">
      <c r="C239" t="s">
        <v>12</v>
      </c>
      <c r="D239" s="5">
        <v>99000000000</v>
      </c>
      <c r="E239" s="5">
        <v>-31000000000</v>
      </c>
      <c r="F239" s="5">
        <v>-33000000000</v>
      </c>
      <c r="G239" s="5">
        <v>-417000000000</v>
      </c>
    </row>
    <row r="240" spans="3:7" ht="15.5" x14ac:dyDescent="0.35">
      <c r="C240" t="s">
        <v>15</v>
      </c>
      <c r="D240" s="6">
        <v>11.97</v>
      </c>
      <c r="E240" s="6">
        <v>-3.77</v>
      </c>
      <c r="F240" s="6">
        <v>-3.97</v>
      </c>
      <c r="G240" s="6">
        <v>-50.52</v>
      </c>
    </row>
    <row r="241" spans="3:24" ht="15.5" x14ac:dyDescent="0.35">
      <c r="C241" t="s">
        <v>58</v>
      </c>
      <c r="I241" s="6">
        <v>-321.77</v>
      </c>
      <c r="J241" s="6">
        <v>55.25</v>
      </c>
      <c r="K241" s="6">
        <v>14.88</v>
      </c>
      <c r="L241" s="6">
        <v>106.85</v>
      </c>
      <c r="M241" s="6">
        <v>85.48</v>
      </c>
      <c r="N241" s="6">
        <v>44.48</v>
      </c>
      <c r="O241" s="6">
        <v>46.66</v>
      </c>
      <c r="P241" s="6">
        <v>267.55</v>
      </c>
      <c r="Q241" s="6">
        <v>142.58000000000001</v>
      </c>
      <c r="R241" s="6">
        <v>18.489999999999998</v>
      </c>
      <c r="S241" s="6">
        <v>75.569999999999993</v>
      </c>
      <c r="T241" s="6">
        <v>113.3</v>
      </c>
      <c r="U241" s="6">
        <v>112.4</v>
      </c>
      <c r="V241" s="6">
        <v>15.37</v>
      </c>
      <c r="W241" s="6">
        <v>1744589.23</v>
      </c>
      <c r="X241" s="6">
        <v>57029.05</v>
      </c>
    </row>
    <row r="242" spans="3:24" ht="15.5" x14ac:dyDescent="0.35">
      <c r="C242" t="s">
        <v>72</v>
      </c>
      <c r="I242" s="6">
        <v>-2.2999999999999998</v>
      </c>
      <c r="J242" s="6">
        <v>7.2</v>
      </c>
      <c r="K242" s="6">
        <v>20.43</v>
      </c>
      <c r="L242" s="6">
        <v>5.66</v>
      </c>
      <c r="M242" s="6">
        <v>12.87</v>
      </c>
      <c r="N242" s="6">
        <v>11.69</v>
      </c>
      <c r="O242" s="6">
        <v>7.67</v>
      </c>
      <c r="P242" s="6">
        <v>6.05</v>
      </c>
      <c r="Q242" s="6">
        <v>14.53</v>
      </c>
      <c r="R242" s="6">
        <v>67.28</v>
      </c>
      <c r="S242" s="6">
        <v>8.9499999999999993</v>
      </c>
      <c r="T242" s="6">
        <v>8.1199999999999992</v>
      </c>
      <c r="U242" s="6">
        <v>6.58</v>
      </c>
      <c r="V242" s="6">
        <v>82.76</v>
      </c>
      <c r="W242" s="5">
        <v>0</v>
      </c>
      <c r="X242" s="5">
        <v>0</v>
      </c>
    </row>
    <row r="243" spans="3:24" ht="15.5" x14ac:dyDescent="0.35">
      <c r="C243" t="s">
        <v>75</v>
      </c>
      <c r="I243" s="6">
        <v>1.01</v>
      </c>
      <c r="J243" s="6">
        <v>0.46</v>
      </c>
      <c r="K243" s="6">
        <v>0.32</v>
      </c>
      <c r="L243" s="6">
        <v>0.51</v>
      </c>
      <c r="M243" s="6">
        <v>1.34</v>
      </c>
      <c r="N243" s="6">
        <v>0.87</v>
      </c>
      <c r="O243" s="6">
        <v>0.39</v>
      </c>
      <c r="P243" s="6">
        <v>0.52</v>
      </c>
      <c r="Q243" s="5">
        <v>1</v>
      </c>
      <c r="R243" s="6">
        <v>0.73</v>
      </c>
      <c r="S243" s="6">
        <v>0.28999999999999998</v>
      </c>
      <c r="T243" s="6">
        <v>0.3</v>
      </c>
      <c r="U243" s="6">
        <v>0.28999999999999998</v>
      </c>
      <c r="V243" s="6">
        <v>0.67</v>
      </c>
      <c r="W243" s="5">
        <v>0</v>
      </c>
      <c r="X243" s="5">
        <v>0</v>
      </c>
    </row>
    <row r="244" spans="3:24" ht="15.5" x14ac:dyDescent="0.35">
      <c r="C244" t="s">
        <v>238</v>
      </c>
      <c r="I244" s="5">
        <v>394270000000</v>
      </c>
      <c r="J244" s="6">
        <v>2089679999999.9998</v>
      </c>
      <c r="K244" s="5">
        <v>1362080000000</v>
      </c>
      <c r="L244" s="5">
        <v>2340910000000</v>
      </c>
      <c r="M244" s="5">
        <v>1878160000000</v>
      </c>
      <c r="N244" s="5">
        <v>1192770000000</v>
      </c>
      <c r="O244" s="5">
        <v>1313900000000</v>
      </c>
      <c r="P244" s="5">
        <v>1638390000000</v>
      </c>
    </row>
    <row r="245" spans="3:24" ht="15.5" x14ac:dyDescent="0.35">
      <c r="C245" t="s">
        <v>239</v>
      </c>
      <c r="I245" s="6">
        <v>-0.20039999999999999</v>
      </c>
      <c r="J245" s="6">
        <v>3.1200000000000002E-2</v>
      </c>
      <c r="K245" s="6">
        <v>8.199999999999999E-3</v>
      </c>
      <c r="L245" s="6">
        <v>6.13E-2</v>
      </c>
      <c r="M245" s="6">
        <v>5.62E-2</v>
      </c>
      <c r="N245" s="6">
        <v>3.2899999999999999E-2</v>
      </c>
      <c r="O245" s="6">
        <v>4.2599999999999999E-2</v>
      </c>
      <c r="P245" s="6">
        <v>7.4099999999999999E-2</v>
      </c>
      <c r="Q245" s="6">
        <v>6.08E-2</v>
      </c>
      <c r="R245" s="6">
        <v>1.06E-2</v>
      </c>
      <c r="S245" s="6">
        <v>3.9E-2</v>
      </c>
      <c r="T245" s="6">
        <v>6.0999999999999999E-2</v>
      </c>
      <c r="U245" s="6">
        <v>5.9500000000000004E-2</v>
      </c>
      <c r="V245" s="6">
        <v>1.2199999999999999E-2</v>
      </c>
      <c r="W245" s="6">
        <v>0.25600000000000001</v>
      </c>
      <c r="X245" s="6">
        <v>6.0000000000000001E-3</v>
      </c>
    </row>
    <row r="246" spans="3:24" ht="15.5" x14ac:dyDescent="0.35">
      <c r="C246" t="s">
        <v>240</v>
      </c>
      <c r="I246" s="6">
        <v>-0.81859999999999999</v>
      </c>
      <c r="J246" s="6">
        <v>7.8200000000000006E-2</v>
      </c>
      <c r="K246" s="6">
        <v>2.3799999999999998E-2</v>
      </c>
      <c r="L246" s="6">
        <v>0.16320000000000001</v>
      </c>
      <c r="M246" s="6">
        <v>0.16920000000000002</v>
      </c>
      <c r="N246" s="6">
        <v>0.1084</v>
      </c>
      <c r="O246" s="6">
        <v>0.12869999999999998</v>
      </c>
      <c r="P246" s="6">
        <v>0.20300000000000001</v>
      </c>
      <c r="Q246" s="6">
        <v>0.1457</v>
      </c>
      <c r="R246" s="6">
        <v>2.3099999999999999E-2</v>
      </c>
      <c r="S246" s="6">
        <v>9.0700000000000003E-2</v>
      </c>
      <c r="T246" s="6">
        <v>0.16500000000000001</v>
      </c>
      <c r="U246" s="6">
        <v>0.1777</v>
      </c>
      <c r="V246" s="6">
        <v>3.7400000000000003E-2</v>
      </c>
      <c r="W246" s="6">
        <v>1.7283999999999999</v>
      </c>
      <c r="X246" s="6">
        <v>6.4000000000000001E-2</v>
      </c>
    </row>
    <row r="247" spans="3:24" ht="15.5" x14ac:dyDescent="0.35">
      <c r="C247" t="s">
        <v>241</v>
      </c>
      <c r="I247" s="6">
        <v>-7.2599999999999998E-2</v>
      </c>
      <c r="J247" s="6">
        <v>0.1208</v>
      </c>
      <c r="K247" s="6">
        <v>8.2400000000000001E-2</v>
      </c>
      <c r="L247" s="6">
        <v>0.18210000000000001</v>
      </c>
      <c r="M247" s="6">
        <v>0.1575</v>
      </c>
      <c r="N247" s="6">
        <v>0.10890000000000001</v>
      </c>
      <c r="O247" s="6">
        <v>0.17780000000000001</v>
      </c>
      <c r="P247" s="6">
        <v>0.30980000000000002</v>
      </c>
      <c r="Q247" s="6">
        <v>0.26979999999999998</v>
      </c>
      <c r="R247" s="6">
        <v>0.14610000000000001</v>
      </c>
      <c r="S247" s="6">
        <v>0.20399999999999999</v>
      </c>
      <c r="T247" s="6">
        <v>0.30049999999999999</v>
      </c>
      <c r="U247" s="6">
        <v>0.38159999999999994</v>
      </c>
      <c r="V247" s="6">
        <v>0.19409999999999999</v>
      </c>
      <c r="W247" s="6">
        <v>1.7153999999999998</v>
      </c>
      <c r="X247" s="6">
        <v>1.2646999999999999</v>
      </c>
    </row>
    <row r="248" spans="3:24" ht="15.5" x14ac:dyDescent="0.35">
      <c r="C248" t="s">
        <v>242</v>
      </c>
      <c r="I248" s="6">
        <v>-1.93</v>
      </c>
      <c r="J248" s="6">
        <v>2.62</v>
      </c>
      <c r="K248" s="6">
        <v>1.73</v>
      </c>
      <c r="L248" s="6">
        <v>4.84</v>
      </c>
      <c r="M248" s="6">
        <v>4.22</v>
      </c>
      <c r="N248" s="6">
        <v>2.66</v>
      </c>
      <c r="O248" s="6">
        <v>3.73</v>
      </c>
      <c r="P248" s="6">
        <v>10.59</v>
      </c>
      <c r="Q248" s="6">
        <v>10.6</v>
      </c>
      <c r="R248" s="6">
        <v>5.61</v>
      </c>
      <c r="S248" s="6">
        <v>9.15</v>
      </c>
      <c r="T248" s="6">
        <v>12.07</v>
      </c>
      <c r="U248" s="6">
        <v>13.59</v>
      </c>
      <c r="V248" s="6">
        <v>5.76</v>
      </c>
      <c r="W248" s="6">
        <v>143.77000000000001</v>
      </c>
      <c r="X248" s="6">
        <v>209.01</v>
      </c>
    </row>
    <row r="249" spans="3:24" ht="15.5" x14ac:dyDescent="0.35">
      <c r="C249" t="s">
        <v>69</v>
      </c>
      <c r="I249" s="6">
        <v>1.88</v>
      </c>
      <c r="J249" s="6">
        <v>0.56000000000000005</v>
      </c>
      <c r="K249" s="6">
        <v>0.49</v>
      </c>
      <c r="L249" s="6">
        <v>0.92</v>
      </c>
      <c r="M249" s="6">
        <v>2.1800000000000002</v>
      </c>
      <c r="N249" s="6">
        <v>1.27</v>
      </c>
      <c r="O249" s="6">
        <v>0.99</v>
      </c>
      <c r="P249" s="6">
        <v>1.23</v>
      </c>
      <c r="Q249" s="6">
        <v>2.12</v>
      </c>
      <c r="R249" s="6">
        <v>1.55</v>
      </c>
      <c r="S249" s="6">
        <v>0.81</v>
      </c>
      <c r="T249" s="6">
        <v>1.34</v>
      </c>
      <c r="U249" s="6">
        <v>1.17</v>
      </c>
      <c r="V249" s="6">
        <v>3.09</v>
      </c>
      <c r="W249" s="5">
        <v>0</v>
      </c>
      <c r="X249" s="5">
        <v>0</v>
      </c>
    </row>
    <row r="250" spans="3:24" ht="15.5" x14ac:dyDescent="0.35">
      <c r="C250" t="s">
        <v>66</v>
      </c>
      <c r="I250" s="6">
        <v>393.05</v>
      </c>
      <c r="J250" s="6">
        <v>706.89</v>
      </c>
      <c r="K250" s="6">
        <v>624.29</v>
      </c>
      <c r="L250" s="6">
        <v>654.71</v>
      </c>
      <c r="M250" s="6">
        <v>505.32</v>
      </c>
      <c r="N250" s="6">
        <v>410.15</v>
      </c>
      <c r="O250" s="6">
        <v>362.45</v>
      </c>
      <c r="P250" s="6">
        <v>1317.87</v>
      </c>
      <c r="Q250" s="6">
        <v>978.74</v>
      </c>
      <c r="R250" s="6">
        <v>801.1</v>
      </c>
      <c r="S250" s="6">
        <v>833.59</v>
      </c>
      <c r="T250" s="6">
        <v>686.56</v>
      </c>
      <c r="U250" s="6">
        <v>632.59</v>
      </c>
      <c r="V250" s="6">
        <v>411.28</v>
      </c>
      <c r="W250" s="6">
        <v>1009369.66</v>
      </c>
      <c r="X250" s="6">
        <v>890446.4</v>
      </c>
    </row>
    <row r="251" spans="3:24" ht="15.5" x14ac:dyDescent="0.35">
      <c r="C251" t="s">
        <v>243</v>
      </c>
      <c r="I251" s="6">
        <v>6.48</v>
      </c>
      <c r="J251" s="6">
        <v>0.66</v>
      </c>
      <c r="K251" s="6">
        <v>0.59</v>
      </c>
      <c r="L251" s="6">
        <v>0.93</v>
      </c>
      <c r="M251" s="6">
        <v>2.21</v>
      </c>
      <c r="N251" s="6">
        <v>1.36</v>
      </c>
      <c r="O251" s="6">
        <v>1.06</v>
      </c>
      <c r="P251" s="6">
        <v>1.33</v>
      </c>
      <c r="Q251" s="6">
        <v>2.17</v>
      </c>
      <c r="R251" s="6">
        <v>1.6</v>
      </c>
      <c r="S251" s="6">
        <v>0.84</v>
      </c>
      <c r="T251" s="6">
        <v>1.38</v>
      </c>
      <c r="U251" s="6">
        <v>1.21</v>
      </c>
      <c r="V251" s="6">
        <v>3.09</v>
      </c>
      <c r="W251" s="5">
        <v>0</v>
      </c>
      <c r="X251" s="5">
        <v>0</v>
      </c>
    </row>
    <row r="252" spans="3:24" ht="15.5" x14ac:dyDescent="0.35">
      <c r="C252" t="s">
        <v>244</v>
      </c>
      <c r="I252" s="6">
        <v>114.13</v>
      </c>
      <c r="J252" s="6">
        <v>603.14</v>
      </c>
      <c r="K252" s="6">
        <v>517.6</v>
      </c>
      <c r="L252" s="6">
        <v>652.66</v>
      </c>
      <c r="M252" s="6">
        <v>497.24</v>
      </c>
      <c r="N252" s="6">
        <v>383.05</v>
      </c>
      <c r="O252" s="6">
        <v>337.53</v>
      </c>
      <c r="P252" s="6">
        <v>1214.02</v>
      </c>
      <c r="Q252" s="6">
        <v>955.02</v>
      </c>
      <c r="R252" s="6">
        <v>777.57</v>
      </c>
      <c r="S252" s="6">
        <v>809.44</v>
      </c>
      <c r="T252" s="6">
        <v>664.77</v>
      </c>
      <c r="U252" s="6">
        <v>611.24</v>
      </c>
      <c r="V252" s="6">
        <v>411.16</v>
      </c>
      <c r="W252" s="5">
        <v>0</v>
      </c>
      <c r="X252" s="6">
        <v>888780.26</v>
      </c>
    </row>
    <row r="253" spans="3:24" ht="15.5" x14ac:dyDescent="0.35">
      <c r="C253" t="s">
        <v>245</v>
      </c>
      <c r="I253" s="5">
        <v>1393000000000</v>
      </c>
      <c r="J253" s="5">
        <v>1062000000000</v>
      </c>
      <c r="K253" s="5">
        <v>1154000000000</v>
      </c>
      <c r="L253" s="5">
        <v>905000000000</v>
      </c>
      <c r="M253" s="5">
        <v>707000000000</v>
      </c>
      <c r="N253" s="5">
        <v>689000000000</v>
      </c>
      <c r="O253" s="5">
        <v>250000000000</v>
      </c>
      <c r="P253" s="5">
        <v>280000000000</v>
      </c>
      <c r="Q253" s="5">
        <v>146000000000</v>
      </c>
      <c r="R253" s="5">
        <v>514000000000</v>
      </c>
      <c r="S253" s="5">
        <v>245000000000</v>
      </c>
      <c r="T253" s="5">
        <v>81000000000</v>
      </c>
      <c r="U253" s="5">
        <v>419000000000</v>
      </c>
      <c r="V253" s="5">
        <v>472000000000</v>
      </c>
      <c r="W253" s="5">
        <v>12000000000</v>
      </c>
      <c r="X253" s="5">
        <v>10000000000</v>
      </c>
    </row>
    <row r="254" spans="3:24" ht="15.5" x14ac:dyDescent="0.35">
      <c r="C254" t="s">
        <v>246</v>
      </c>
      <c r="I254" s="5">
        <v>5299000000000</v>
      </c>
      <c r="J254" s="5">
        <v>4507000000000</v>
      </c>
      <c r="K254" s="5">
        <v>5082000000000</v>
      </c>
      <c r="L254" s="5">
        <v>4829000000000</v>
      </c>
      <c r="M254" s="5">
        <v>4926000000000</v>
      </c>
      <c r="N254" s="5">
        <v>4857000000000</v>
      </c>
      <c r="O254" s="5">
        <v>3341000000000</v>
      </c>
      <c r="P254" s="5">
        <v>2005000000000</v>
      </c>
      <c r="Q254" s="5">
        <v>1202000000000</v>
      </c>
      <c r="R254" s="5">
        <v>367000000000</v>
      </c>
      <c r="S254" s="5">
        <v>663000000000</v>
      </c>
      <c r="T254" s="5">
        <v>711000000000</v>
      </c>
      <c r="U254" s="5">
        <v>263000000000</v>
      </c>
      <c r="V254" s="5">
        <v>2000000000</v>
      </c>
      <c r="W254" s="5">
        <v>311000000000</v>
      </c>
      <c r="X254" s="5">
        <v>11000000000</v>
      </c>
    </row>
    <row r="255" spans="3:24" ht="15.5" x14ac:dyDescent="0.35">
      <c r="C255" t="s">
        <v>25</v>
      </c>
      <c r="I255" s="5">
        <v>6692000000000</v>
      </c>
      <c r="J255" s="5">
        <v>5568000000000</v>
      </c>
      <c r="K255" s="5">
        <v>6235000000000</v>
      </c>
      <c r="L255" s="5">
        <v>5734000000000</v>
      </c>
      <c r="M255" s="5">
        <v>5634000000000</v>
      </c>
      <c r="N255" s="5">
        <v>5546000000000</v>
      </c>
      <c r="O255" s="5">
        <v>3591000000000</v>
      </c>
      <c r="P255" s="5">
        <v>2286000000000</v>
      </c>
      <c r="Q255" s="5">
        <v>1348000000000</v>
      </c>
      <c r="R255" s="5">
        <v>880000000000</v>
      </c>
      <c r="S255" s="5">
        <v>908000000000</v>
      </c>
      <c r="T255" s="5">
        <v>792000000000</v>
      </c>
      <c r="U255" s="5">
        <v>681000000000</v>
      </c>
      <c r="V255" s="5">
        <v>474000000000</v>
      </c>
      <c r="W255" s="5">
        <v>323000000000</v>
      </c>
      <c r="X255" s="5">
        <v>22000000000</v>
      </c>
    </row>
    <row r="256" spans="3:24" ht="15.5" x14ac:dyDescent="0.35">
      <c r="C256" t="s">
        <v>22</v>
      </c>
      <c r="I256" s="5">
        <v>5261000000000</v>
      </c>
      <c r="J256" s="5">
        <v>4472000000000</v>
      </c>
      <c r="K256" s="5">
        <v>5459000000000</v>
      </c>
      <c r="L256" s="5">
        <v>4092000000000</v>
      </c>
      <c r="M256" s="5">
        <v>4651000000000</v>
      </c>
      <c r="N256" s="5">
        <v>5193000000000</v>
      </c>
      <c r="O256" s="5">
        <v>3300000000000</v>
      </c>
      <c r="P256" s="5">
        <v>1454000000000</v>
      </c>
      <c r="Q256" s="5">
        <v>563000000000</v>
      </c>
      <c r="R256" s="5">
        <v>375000000000</v>
      </c>
      <c r="S256" s="5">
        <v>280000000000</v>
      </c>
      <c r="T256" s="5">
        <v>197000000000</v>
      </c>
      <c r="U256" s="5">
        <v>-91000000000</v>
      </c>
      <c r="V256" s="5">
        <v>123000000000</v>
      </c>
      <c r="W256" s="5">
        <v>-208000000000</v>
      </c>
      <c r="X256" s="5">
        <v>-165000000000</v>
      </c>
    </row>
    <row r="257" spans="2:24" ht="15.5" x14ac:dyDescent="0.35">
      <c r="C257" t="s">
        <v>247</v>
      </c>
      <c r="I257" s="5">
        <v>313000000000</v>
      </c>
      <c r="J257" s="5">
        <v>1579000000000</v>
      </c>
      <c r="K257" s="5">
        <v>1382000000000</v>
      </c>
      <c r="L257" s="5">
        <v>2017000000000</v>
      </c>
      <c r="M257" s="5">
        <v>1270000000000</v>
      </c>
      <c r="N257" s="5">
        <v>-363000000000</v>
      </c>
      <c r="O257" s="5">
        <v>-103000000000</v>
      </c>
      <c r="P257" s="5">
        <v>376000000000</v>
      </c>
      <c r="Q257" s="5">
        <v>468000000000</v>
      </c>
      <c r="R257" s="5">
        <v>-32000000000</v>
      </c>
      <c r="S257" s="5">
        <v>380000000000</v>
      </c>
      <c r="T257" s="5">
        <v>272000000000</v>
      </c>
      <c r="U257" s="5">
        <v>-186000000000</v>
      </c>
      <c r="V257" s="5">
        <v>-329000000000</v>
      </c>
      <c r="W257" s="5">
        <v>-109000000000</v>
      </c>
      <c r="X257" s="5">
        <v>82000000000</v>
      </c>
    </row>
    <row r="258" spans="2:24" ht="15.5" x14ac:dyDescent="0.35">
      <c r="C258" t="s">
        <v>248</v>
      </c>
      <c r="I258" s="5">
        <v>87000000000</v>
      </c>
      <c r="J258" s="5">
        <v>1925000000000</v>
      </c>
      <c r="K258" s="5">
        <v>575000000000</v>
      </c>
      <c r="L258" s="5">
        <v>1672000000000</v>
      </c>
      <c r="M258" s="5">
        <v>312000000000</v>
      </c>
      <c r="N258" s="5">
        <v>-1579000000000</v>
      </c>
      <c r="O258" s="5">
        <v>-1767000000000</v>
      </c>
      <c r="P258" s="5">
        <v>554000000000</v>
      </c>
      <c r="Q258" s="5">
        <v>267000000000</v>
      </c>
      <c r="R258" s="5">
        <v>416000000000</v>
      </c>
      <c r="S258" s="5">
        <v>272000000000</v>
      </c>
      <c r="T258" s="5">
        <v>235000000000</v>
      </c>
      <c r="U258" s="5">
        <v>779000000000</v>
      </c>
      <c r="V258" s="5">
        <v>-309000000000</v>
      </c>
      <c r="W258" s="5">
        <v>1357000000000</v>
      </c>
      <c r="X258" s="5">
        <v>669000000000</v>
      </c>
    </row>
    <row r="259" spans="2:24" ht="15.5" x14ac:dyDescent="0.35">
      <c r="C259" t="s">
        <v>249</v>
      </c>
      <c r="I259" s="5">
        <v>-787000000000</v>
      </c>
      <c r="J259" s="5">
        <v>-342000000000</v>
      </c>
      <c r="K259" s="5">
        <v>-485000000000</v>
      </c>
      <c r="L259" s="5">
        <v>-342000000000</v>
      </c>
      <c r="M259" s="5">
        <v>-115000000000</v>
      </c>
      <c r="N259" s="5">
        <v>-108000000000</v>
      </c>
      <c r="O259" s="5">
        <v>-127000000000</v>
      </c>
      <c r="P259" s="5">
        <v>-165000000000</v>
      </c>
      <c r="Q259" s="5">
        <v>-165000000000</v>
      </c>
      <c r="R259" s="5">
        <v>-161000000000</v>
      </c>
      <c r="S259" s="5">
        <v>-166000000000</v>
      </c>
      <c r="T259" s="5">
        <v>-192000000000</v>
      </c>
      <c r="U259" s="5">
        <v>-223000000000</v>
      </c>
      <c r="V259" s="5">
        <v>-149000000000</v>
      </c>
      <c r="W259" s="5">
        <v>-197000000000</v>
      </c>
      <c r="X259" s="5">
        <v>-147000000000</v>
      </c>
    </row>
    <row r="260" spans="2:24" ht="15.5" x14ac:dyDescent="0.35">
      <c r="C260" t="s">
        <v>14</v>
      </c>
      <c r="I260" s="5">
        <v>-700000000000</v>
      </c>
      <c r="J260" s="5">
        <v>1583000000000</v>
      </c>
      <c r="K260" s="5">
        <v>89000000000</v>
      </c>
      <c r="L260" s="5">
        <v>1330000000000</v>
      </c>
      <c r="M260" s="5">
        <v>197000000000</v>
      </c>
      <c r="N260" s="5">
        <v>-1686000000000</v>
      </c>
      <c r="O260" s="5">
        <v>-1894000000000</v>
      </c>
      <c r="P260" s="5">
        <v>389000000000</v>
      </c>
      <c r="Q260" s="5">
        <v>102000000000</v>
      </c>
      <c r="R260" s="5">
        <v>256000000000</v>
      </c>
      <c r="S260" s="5">
        <v>106000000000</v>
      </c>
      <c r="T260" s="5">
        <v>43000000000</v>
      </c>
      <c r="U260" s="5">
        <v>556000000000</v>
      </c>
      <c r="V260" s="5">
        <v>-309000000000</v>
      </c>
      <c r="W260" s="5">
        <v>1160000000000</v>
      </c>
      <c r="X260" s="5">
        <v>522000000000</v>
      </c>
    </row>
    <row r="261" spans="2:24" ht="15.5" x14ac:dyDescent="0.35">
      <c r="C261" t="s">
        <v>16</v>
      </c>
      <c r="I261" s="6">
        <v>-84.78</v>
      </c>
      <c r="J261" s="6">
        <v>193.83</v>
      </c>
      <c r="K261" s="6">
        <v>11.02</v>
      </c>
      <c r="L261" s="6">
        <v>165.21</v>
      </c>
      <c r="M261" s="6">
        <v>24.48</v>
      </c>
      <c r="N261" s="6">
        <v>-209.47</v>
      </c>
      <c r="O261" s="6">
        <v>-235.27</v>
      </c>
      <c r="P261" s="6">
        <v>193.1</v>
      </c>
      <c r="Q261" s="6">
        <v>50.49</v>
      </c>
      <c r="R261" s="6">
        <v>126.98</v>
      </c>
      <c r="S261" s="6">
        <v>52.55</v>
      </c>
      <c r="T261" s="6">
        <v>21.31</v>
      </c>
      <c r="U261" s="6">
        <v>276.24</v>
      </c>
      <c r="V261" s="6">
        <v>-227.43</v>
      </c>
      <c r="W261" s="6">
        <v>3867036.69</v>
      </c>
      <c r="X261" s="6">
        <v>3866149.51</v>
      </c>
    </row>
    <row r="263" spans="2:24" ht="15.5" x14ac:dyDescent="0.35">
      <c r="B263" t="s">
        <v>250</v>
      </c>
      <c r="C263" t="s">
        <v>251</v>
      </c>
      <c r="D263" s="5">
        <v>-153000000000</v>
      </c>
      <c r="E263" s="5">
        <v>-565000000000</v>
      </c>
      <c r="F263" s="5">
        <v>-193000000000</v>
      </c>
      <c r="G263" s="5">
        <v>-917000000000</v>
      </c>
      <c r="H263" s="5">
        <v>-611000000000</v>
      </c>
      <c r="I263" s="5">
        <v>-2657000000000</v>
      </c>
      <c r="J263" s="5">
        <v>451000000000</v>
      </c>
      <c r="K263" s="5">
        <v>121000000000</v>
      </c>
      <c r="L263" s="5">
        <v>860000000000</v>
      </c>
      <c r="M263" s="5">
        <v>688000000000</v>
      </c>
      <c r="N263" s="5">
        <v>358000000000</v>
      </c>
      <c r="O263" s="5">
        <v>376000000000</v>
      </c>
      <c r="P263" s="5">
        <v>538000000000</v>
      </c>
      <c r="Q263" s="5">
        <v>287000000000</v>
      </c>
    </row>
    <row r="264" spans="2:24" ht="15.5" x14ac:dyDescent="0.35">
      <c r="C264" t="s">
        <v>252</v>
      </c>
      <c r="H264" s="5">
        <v>-1830000000000</v>
      </c>
      <c r="I264" s="5">
        <v>-2657000000000</v>
      </c>
      <c r="J264" s="5">
        <v>451000000000</v>
      </c>
      <c r="K264" s="5">
        <v>121000000000</v>
      </c>
      <c r="L264" s="5">
        <v>860000000000</v>
      </c>
      <c r="M264" s="5">
        <v>688000000000</v>
      </c>
      <c r="N264" s="5">
        <v>358000000000</v>
      </c>
      <c r="O264" s="5">
        <v>376000000000</v>
      </c>
      <c r="P264" s="5">
        <v>538000000000</v>
      </c>
      <c r="Q264" s="5">
        <v>287000000000</v>
      </c>
    </row>
    <row r="265" spans="2:24" ht="15.5" x14ac:dyDescent="0.35">
      <c r="C265" t="s">
        <v>253</v>
      </c>
      <c r="H265" s="6">
        <v>18.559999999999999</v>
      </c>
      <c r="I265" s="6">
        <v>18.559999999999999</v>
      </c>
      <c r="J265" s="6">
        <v>20.239999999999998</v>
      </c>
      <c r="L265" s="6">
        <v>12.76</v>
      </c>
    </row>
    <row r="266" spans="2:24" ht="15.5" x14ac:dyDescent="0.35">
      <c r="C266" t="s">
        <v>77</v>
      </c>
      <c r="H266" s="6">
        <v>-0.25259999999999999</v>
      </c>
      <c r="I266" s="6">
        <v>-5.7699999999999994E-2</v>
      </c>
      <c r="J266" s="6">
        <v>0.37040000000000001</v>
      </c>
      <c r="L266" s="6">
        <v>0.12119999999999999</v>
      </c>
    </row>
    <row r="267" spans="2:24" ht="15.5" x14ac:dyDescent="0.35">
      <c r="C267" t="s">
        <v>254</v>
      </c>
      <c r="H267" s="6">
        <v>4.5499999999999999E-2</v>
      </c>
      <c r="I267" s="6">
        <v>3.0899999999999997E-2</v>
      </c>
      <c r="J267" s="6">
        <v>4.9100000000000005E-2</v>
      </c>
      <c r="L267" s="6">
        <v>3.2199999999999999E-2</v>
      </c>
    </row>
    <row r="268" spans="2:24" ht="15.5" x14ac:dyDescent="0.35">
      <c r="C268" t="s">
        <v>57</v>
      </c>
      <c r="D268" s="6">
        <v>-18.37</v>
      </c>
      <c r="E268" s="6">
        <v>-67.849999999999994</v>
      </c>
      <c r="F268" s="6">
        <v>-23.15</v>
      </c>
      <c r="G268" s="6">
        <v>-110.24</v>
      </c>
      <c r="H268" s="6">
        <v>-73.48</v>
      </c>
      <c r="I268" s="6">
        <v>-319.36</v>
      </c>
      <c r="J268" s="6">
        <v>54.24</v>
      </c>
      <c r="K268" s="6">
        <v>14.5</v>
      </c>
      <c r="L268" s="6">
        <v>103.39</v>
      </c>
      <c r="M268" s="6">
        <v>82.71</v>
      </c>
      <c r="N268" s="6">
        <v>43.04</v>
      </c>
      <c r="O268" s="6">
        <v>45.14</v>
      </c>
      <c r="P268" s="6">
        <v>64.72</v>
      </c>
      <c r="Q268" s="6">
        <v>34.49</v>
      </c>
    </row>
    <row r="269" spans="2:24" ht="15.5" x14ac:dyDescent="0.35">
      <c r="C269" t="s">
        <v>255</v>
      </c>
      <c r="H269" s="6">
        <v>-219.95</v>
      </c>
      <c r="I269" s="6">
        <v>-319.36</v>
      </c>
      <c r="J269" s="6">
        <v>54.24</v>
      </c>
      <c r="K269" s="6">
        <v>14.5</v>
      </c>
      <c r="L269" s="6">
        <v>103.39</v>
      </c>
      <c r="M269" s="6">
        <v>82.71</v>
      </c>
      <c r="N269" s="6">
        <v>43.04</v>
      </c>
      <c r="O269" s="6">
        <v>45.14</v>
      </c>
      <c r="P269" s="6">
        <v>64.72</v>
      </c>
      <c r="Q269" s="6">
        <v>34.49</v>
      </c>
    </row>
    <row r="270" spans="2:24" ht="15.5" x14ac:dyDescent="0.35">
      <c r="C270" t="s">
        <v>79</v>
      </c>
      <c r="H270" s="6">
        <v>18.559999999999999</v>
      </c>
      <c r="I270" s="6">
        <v>18.559999999999999</v>
      </c>
      <c r="J270" s="6">
        <v>20.239999999999998</v>
      </c>
      <c r="L270" s="6">
        <v>12.76</v>
      </c>
    </row>
    <row r="271" spans="2:24" ht="15.5" x14ac:dyDescent="0.35">
      <c r="C271" t="s">
        <v>256</v>
      </c>
      <c r="H271" s="6">
        <v>-0.25259999999999999</v>
      </c>
      <c r="I271" s="6">
        <v>-5.7699999999999994E-2</v>
      </c>
      <c r="J271" s="6">
        <v>0.37040000000000001</v>
      </c>
      <c r="L271" s="6">
        <v>0.12119999999999999</v>
      </c>
    </row>
    <row r="272" spans="2:24" ht="15.5" x14ac:dyDescent="0.35">
      <c r="C272" t="s">
        <v>257</v>
      </c>
      <c r="H272" s="6">
        <v>4.5499999999999999E-2</v>
      </c>
      <c r="I272" s="6">
        <v>3.0899999999999997E-2</v>
      </c>
      <c r="J272" s="6">
        <v>4.9100000000000005E-2</v>
      </c>
      <c r="L272" s="6">
        <v>3.2199999999999999E-2</v>
      </c>
    </row>
    <row r="273" spans="3:17" ht="15.5" x14ac:dyDescent="0.35">
      <c r="C273" t="s">
        <v>258</v>
      </c>
      <c r="D273" s="5">
        <v>1455000000000</v>
      </c>
      <c r="E273" s="5">
        <v>1295000000000</v>
      </c>
      <c r="F273" s="5">
        <v>1898000000000</v>
      </c>
      <c r="G273" s="5">
        <v>1662000000000</v>
      </c>
      <c r="H273" s="5">
        <v>5818000000000</v>
      </c>
      <c r="I273" s="5">
        <v>6028000000000</v>
      </c>
      <c r="J273" s="5">
        <v>7063000000000</v>
      </c>
      <c r="K273" s="5">
        <v>7646000000000</v>
      </c>
      <c r="L273" s="5">
        <v>9458000000000</v>
      </c>
      <c r="M273" s="5">
        <v>6622000000000</v>
      </c>
      <c r="N273" s="5">
        <v>4839000000000</v>
      </c>
      <c r="O273" s="5">
        <v>7434000000000</v>
      </c>
      <c r="P273" s="5">
        <v>6248000000000</v>
      </c>
      <c r="Q273" s="5">
        <v>4159000000000</v>
      </c>
    </row>
    <row r="274" spans="3:17" ht="15.5" x14ac:dyDescent="0.35">
      <c r="C274" t="s">
        <v>259</v>
      </c>
      <c r="H274" s="5">
        <v>6317000000000</v>
      </c>
      <c r="I274" s="5">
        <v>6028000000000</v>
      </c>
      <c r="J274" s="5">
        <v>7063000000000</v>
      </c>
      <c r="K274" s="5">
        <v>7646000000000</v>
      </c>
      <c r="L274" s="5">
        <v>9458000000000</v>
      </c>
      <c r="M274" s="5">
        <v>6622000000000</v>
      </c>
      <c r="N274" s="5">
        <v>4839000000000</v>
      </c>
      <c r="O274" s="5">
        <v>7434000000000</v>
      </c>
      <c r="P274" s="5">
        <v>6248000000000</v>
      </c>
      <c r="Q274" s="5">
        <v>4159000000000</v>
      </c>
    </row>
    <row r="275" spans="3:17" ht="15.5" x14ac:dyDescent="0.35">
      <c r="C275" t="s">
        <v>260</v>
      </c>
      <c r="H275" s="6">
        <v>18.559999999999999</v>
      </c>
      <c r="I275" s="6">
        <v>18.559999999999999</v>
      </c>
      <c r="J275" s="6">
        <v>20.239999999999998</v>
      </c>
      <c r="L275" s="6">
        <v>12.76</v>
      </c>
    </row>
    <row r="276" spans="3:17" ht="15.5" x14ac:dyDescent="0.35">
      <c r="C276" t="s">
        <v>261</v>
      </c>
      <c r="H276" s="6">
        <v>-0.25259999999999999</v>
      </c>
      <c r="I276" s="6">
        <v>-5.7699999999999994E-2</v>
      </c>
      <c r="J276" s="6">
        <v>0.37040000000000001</v>
      </c>
      <c r="L276" s="6">
        <v>0.12119999999999999</v>
      </c>
    </row>
    <row r="277" spans="3:17" ht="15.5" x14ac:dyDescent="0.35">
      <c r="C277" t="s">
        <v>262</v>
      </c>
      <c r="H277" s="6">
        <v>4.5499999999999999E-2</v>
      </c>
      <c r="I277" s="6">
        <v>3.0899999999999997E-2</v>
      </c>
      <c r="J277" s="6">
        <v>4.9100000000000005E-2</v>
      </c>
      <c r="L277" s="6">
        <v>3.2199999999999999E-2</v>
      </c>
    </row>
    <row r="278" spans="3:17" ht="15.5" x14ac:dyDescent="0.35">
      <c r="C278" t="s">
        <v>263</v>
      </c>
      <c r="I278" s="6">
        <v>-5.55</v>
      </c>
    </row>
    <row r="279" spans="3:17" ht="15.5" x14ac:dyDescent="0.35">
      <c r="C279" t="s">
        <v>264</v>
      </c>
      <c r="I279" s="6">
        <v>-1.86</v>
      </c>
    </row>
    <row r="280" spans="3:17" ht="15.5" x14ac:dyDescent="0.35">
      <c r="C280" t="s">
        <v>265</v>
      </c>
      <c r="I280" s="6">
        <v>7.42</v>
      </c>
    </row>
    <row r="281" spans="3:17" ht="15.5" x14ac:dyDescent="0.35">
      <c r="C281" t="s">
        <v>266</v>
      </c>
      <c r="I281" s="6">
        <v>-0.53909999999999991</v>
      </c>
    </row>
    <row r="282" spans="3:17" ht="15.5" x14ac:dyDescent="0.35">
      <c r="C282" t="s">
        <v>267</v>
      </c>
      <c r="I282" s="6">
        <v>0.54</v>
      </c>
    </row>
    <row r="283" spans="3:17" ht="15.5" x14ac:dyDescent="0.35">
      <c r="C283" t="s">
        <v>268</v>
      </c>
      <c r="I283" s="6">
        <v>1.0900000000000001</v>
      </c>
    </row>
    <row r="284" spans="3:17" ht="15.5" x14ac:dyDescent="0.35">
      <c r="C284" t="s">
        <v>269</v>
      </c>
      <c r="I284" s="6">
        <v>11.14</v>
      </c>
    </row>
    <row r="285" spans="3:17" ht="15.5" x14ac:dyDescent="0.35">
      <c r="C285" t="s">
        <v>270</v>
      </c>
      <c r="I285" s="6">
        <v>-8.8800000000000008</v>
      </c>
    </row>
    <row r="286" spans="3:17" ht="15.5" x14ac:dyDescent="0.35">
      <c r="C286" t="s">
        <v>271</v>
      </c>
      <c r="I286" s="6">
        <v>-107.5</v>
      </c>
    </row>
    <row r="287" spans="3:17" ht="15.5" x14ac:dyDescent="0.35">
      <c r="C287" t="s">
        <v>272</v>
      </c>
      <c r="I287" s="6">
        <v>6.86</v>
      </c>
    </row>
    <row r="288" spans="3:17" ht="15.5" x14ac:dyDescent="0.35">
      <c r="C288" t="s">
        <v>274</v>
      </c>
      <c r="I288" s="6">
        <v>-0.04</v>
      </c>
    </row>
    <row r="289" spans="3:9" ht="15.5" x14ac:dyDescent="0.35">
      <c r="C289" t="s">
        <v>275</v>
      </c>
      <c r="I289" s="6">
        <v>-219.95</v>
      </c>
    </row>
    <row r="290" spans="3:9" ht="15.5" x14ac:dyDescent="0.35">
      <c r="C290" t="s">
        <v>276</v>
      </c>
      <c r="I290" s="6">
        <v>-73.48</v>
      </c>
    </row>
    <row r="291" spans="3:9" ht="15.5" x14ac:dyDescent="0.35">
      <c r="C291" t="s">
        <v>277</v>
      </c>
      <c r="I291" s="6">
        <v>759.31</v>
      </c>
    </row>
    <row r="292" spans="3:9" ht="15.5" x14ac:dyDescent="0.35">
      <c r="C292" t="s">
        <v>278</v>
      </c>
      <c r="D292" s="6">
        <v>179.88</v>
      </c>
    </row>
    <row r="293" spans="3:9" ht="15.5" x14ac:dyDescent="0.35">
      <c r="C293" t="s">
        <v>279</v>
      </c>
      <c r="I293" s="6">
        <v>375.76</v>
      </c>
    </row>
    <row r="294" spans="3:9" ht="15.5" x14ac:dyDescent="0.35">
      <c r="C294" t="s">
        <v>280</v>
      </c>
      <c r="I294" s="6">
        <v>-45.95</v>
      </c>
    </row>
    <row r="295" spans="3:9" ht="15.5" x14ac:dyDescent="0.35">
      <c r="C295" t="s">
        <v>281</v>
      </c>
      <c r="D295" s="6">
        <v>1.27</v>
      </c>
    </row>
    <row r="296" spans="3:9" ht="15.5" x14ac:dyDescent="0.35">
      <c r="C296" t="s">
        <v>282</v>
      </c>
      <c r="D296" s="6">
        <v>1.2</v>
      </c>
    </row>
    <row r="297" spans="3:9" ht="15.5" x14ac:dyDescent="0.35">
      <c r="C297" t="s">
        <v>283</v>
      </c>
      <c r="D297" s="6">
        <v>2.2000000000000002</v>
      </c>
    </row>
    <row r="298" spans="3:9" ht="15.5" x14ac:dyDescent="0.35">
      <c r="C298" t="s">
        <v>284</v>
      </c>
      <c r="D298" s="6">
        <v>1.85</v>
      </c>
    </row>
    <row r="299" spans="3:9" ht="15.5" x14ac:dyDescent="0.35">
      <c r="C299" t="s">
        <v>285</v>
      </c>
      <c r="D299" s="6">
        <v>3.14</v>
      </c>
    </row>
    <row r="300" spans="3:9" ht="15.5" x14ac:dyDescent="0.35">
      <c r="C300" t="s">
        <v>286</v>
      </c>
      <c r="D300" s="6">
        <v>0.52</v>
      </c>
    </row>
    <row r="301" spans="3:9" ht="15.5" x14ac:dyDescent="0.35">
      <c r="C301" t="s">
        <v>287</v>
      </c>
      <c r="D301" s="6">
        <v>4.25</v>
      </c>
    </row>
    <row r="302" spans="3:9" ht="15.5" x14ac:dyDescent="0.35">
      <c r="C302" t="s">
        <v>288</v>
      </c>
      <c r="I302" s="6">
        <v>-0.24</v>
      </c>
    </row>
    <row r="303" spans="3:9" ht="15.5" x14ac:dyDescent="0.35">
      <c r="C303" t="s">
        <v>12</v>
      </c>
      <c r="D303" s="5">
        <v>99000000000</v>
      </c>
    </row>
    <row r="304" spans="3:9" ht="15.5" x14ac:dyDescent="0.35">
      <c r="C304" t="s">
        <v>289</v>
      </c>
      <c r="I304" s="6">
        <v>1.04</v>
      </c>
    </row>
    <row r="305" spans="3:9" ht="15.5" x14ac:dyDescent="0.35">
      <c r="C305" t="s">
        <v>290</v>
      </c>
      <c r="I305" s="6">
        <v>-0.13769999999999999</v>
      </c>
    </row>
    <row r="306" spans="3:9" ht="15.5" x14ac:dyDescent="0.35">
      <c r="C306" t="s">
        <v>291</v>
      </c>
      <c r="I306" s="6">
        <v>-0.58530000000000004</v>
      </c>
    </row>
    <row r="307" spans="3:9" ht="15.5" x14ac:dyDescent="0.35">
      <c r="C307" t="s">
        <v>292</v>
      </c>
      <c r="I307" s="6">
        <v>-8.0000000000000002E-3</v>
      </c>
    </row>
    <row r="308" spans="3:9" ht="15.5" x14ac:dyDescent="0.35">
      <c r="C308" t="s">
        <v>293</v>
      </c>
      <c r="I308" s="6">
        <v>-8.0000000000000002E-3</v>
      </c>
    </row>
    <row r="309" spans="3:9" ht="15.5" x14ac:dyDescent="0.35">
      <c r="C309" t="s">
        <v>294</v>
      </c>
      <c r="D309" s="6">
        <v>43.69</v>
      </c>
    </row>
    <row r="310" spans="3:9" ht="15.5" x14ac:dyDescent="0.35">
      <c r="C310" t="s">
        <v>295</v>
      </c>
      <c r="D310" s="6">
        <v>12.3</v>
      </c>
    </row>
    <row r="311" spans="3:9" ht="15.5" x14ac:dyDescent="0.35">
      <c r="C311" t="s">
        <v>296</v>
      </c>
      <c r="D311" s="6">
        <v>16.23</v>
      </c>
    </row>
    <row r="312" spans="3:9" ht="15.5" x14ac:dyDescent="0.35">
      <c r="C312" t="s">
        <v>297</v>
      </c>
      <c r="D312" s="6">
        <v>39.76</v>
      </c>
    </row>
    <row r="313" spans="3:9" ht="15.5" x14ac:dyDescent="0.35">
      <c r="C313" t="s">
        <v>298</v>
      </c>
      <c r="D313" s="6">
        <v>2.08</v>
      </c>
    </row>
    <row r="314" spans="3:9" ht="15.5" x14ac:dyDescent="0.35">
      <c r="C314" t="s">
        <v>299</v>
      </c>
      <c r="I314" s="6">
        <v>0.48</v>
      </c>
    </row>
    <row r="315" spans="3:9" ht="15.5" x14ac:dyDescent="0.35">
      <c r="C315" t="s">
        <v>300</v>
      </c>
      <c r="I315" s="6">
        <v>33.36</v>
      </c>
    </row>
    <row r="316" spans="3:9" ht="15.5" x14ac:dyDescent="0.35">
      <c r="C316" t="s">
        <v>53</v>
      </c>
      <c r="I316" s="5">
        <v>3394000000000</v>
      </c>
    </row>
    <row r="317" spans="3:9" ht="15.5" x14ac:dyDescent="0.35">
      <c r="C317" t="s">
        <v>301</v>
      </c>
      <c r="I317" s="5">
        <v>9143000000000</v>
      </c>
    </row>
    <row r="318" spans="3:9" ht="15.5" x14ac:dyDescent="0.35">
      <c r="C318" t="s">
        <v>302</v>
      </c>
      <c r="I318" s="5">
        <v>8320000000</v>
      </c>
    </row>
    <row r="319" spans="3:9" ht="15.5" x14ac:dyDescent="0.35">
      <c r="C319" t="s">
        <v>303</v>
      </c>
      <c r="I319" s="6">
        <v>0.29039999999999999</v>
      </c>
    </row>
    <row r="320" spans="3:9" ht="15.5" x14ac:dyDescent="0.35">
      <c r="C320" t="s">
        <v>304</v>
      </c>
      <c r="D320" s="6">
        <v>0.12029999999999999</v>
      </c>
    </row>
    <row r="321" spans="3:9" ht="15.5" x14ac:dyDescent="0.35">
      <c r="C321" t="s">
        <v>305</v>
      </c>
      <c r="D321" s="6">
        <v>-1.95E-2</v>
      </c>
    </row>
    <row r="322" spans="3:9" ht="15.5" x14ac:dyDescent="0.35">
      <c r="C322" t="s">
        <v>306</v>
      </c>
      <c r="D322" s="6">
        <v>-0.1051</v>
      </c>
    </row>
    <row r="323" spans="3:9" ht="15.5" x14ac:dyDescent="0.35">
      <c r="C323" t="s">
        <v>307</v>
      </c>
      <c r="D323" s="6">
        <v>0.24329999999999999</v>
      </c>
    </row>
    <row r="324" spans="3:9" ht="15.5" x14ac:dyDescent="0.35">
      <c r="C324" t="s">
        <v>308</v>
      </c>
      <c r="D324" s="6">
        <v>0.51249999999999996</v>
      </c>
    </row>
    <row r="325" spans="3:9" ht="15.5" x14ac:dyDescent="0.35">
      <c r="C325" t="s">
        <v>309</v>
      </c>
      <c r="D325" s="6">
        <v>0.84439999999999993</v>
      </c>
    </row>
    <row r="326" spans="3:9" ht="15.5" x14ac:dyDescent="0.35">
      <c r="C326" t="s">
        <v>310</v>
      </c>
      <c r="I326" s="6">
        <v>18.559999999999999</v>
      </c>
    </row>
    <row r="327" spans="3:9" ht="15.5" x14ac:dyDescent="0.35">
      <c r="C327" t="s">
        <v>311</v>
      </c>
      <c r="I327" s="6">
        <v>18.559999999999999</v>
      </c>
    </row>
    <row r="328" spans="3:9" ht="15.5" x14ac:dyDescent="0.35">
      <c r="C328" t="s">
        <v>312</v>
      </c>
      <c r="I328" s="6">
        <v>-0.25259999999999999</v>
      </c>
    </row>
    <row r="329" spans="3:9" ht="15.5" x14ac:dyDescent="0.35">
      <c r="C329" t="s">
        <v>313</v>
      </c>
      <c r="I329" s="6">
        <v>4.5499999999999999E-2</v>
      </c>
    </row>
    <row r="330" spans="3:9" ht="15.5" x14ac:dyDescent="0.35">
      <c r="C330" t="s">
        <v>314</v>
      </c>
      <c r="I330" t="s">
        <v>1412</v>
      </c>
    </row>
    <row r="331" spans="3:9" ht="15.5" x14ac:dyDescent="0.35">
      <c r="C331" t="s">
        <v>316</v>
      </c>
      <c r="I331" s="5">
        <v>4</v>
      </c>
    </row>
    <row r="332" spans="3:9" ht="15.5" x14ac:dyDescent="0.35">
      <c r="C332" t="s">
        <v>317</v>
      </c>
      <c r="I332" s="6">
        <v>0.04</v>
      </c>
    </row>
    <row r="333" spans="3:9" ht="15.5" x14ac:dyDescent="0.35">
      <c r="C333" t="s">
        <v>318</v>
      </c>
      <c r="I333" s="6">
        <v>0.72</v>
      </c>
    </row>
    <row r="334" spans="3:9" ht="15.5" x14ac:dyDescent="0.35">
      <c r="C334" t="s">
        <v>319</v>
      </c>
      <c r="I334" s="6">
        <v>0.72</v>
      </c>
    </row>
    <row r="335" spans="3:9" ht="15.5" x14ac:dyDescent="0.35">
      <c r="C335" t="s">
        <v>320</v>
      </c>
      <c r="I335" s="6">
        <v>0.73</v>
      </c>
    </row>
    <row r="336" spans="3:9" ht="15.5" x14ac:dyDescent="0.35">
      <c r="C336" t="s">
        <v>321</v>
      </c>
      <c r="I336" s="6">
        <v>0.75</v>
      </c>
    </row>
    <row r="337" spans="3:9" ht="15.5" x14ac:dyDescent="0.35">
      <c r="C337" t="s">
        <v>322</v>
      </c>
      <c r="I337" s="6">
        <v>0.53</v>
      </c>
    </row>
    <row r="338" spans="3:9" ht="15.5" x14ac:dyDescent="0.35">
      <c r="C338" t="s">
        <v>323</v>
      </c>
      <c r="I338" s="6">
        <v>7.0000000000000007E-2</v>
      </c>
    </row>
    <row r="339" spans="3:9" ht="15.5" x14ac:dyDescent="0.35">
      <c r="C339" t="s">
        <v>324</v>
      </c>
      <c r="I339" s="5">
        <v>6317000000000</v>
      </c>
    </row>
    <row r="340" spans="3:9" ht="15.5" x14ac:dyDescent="0.35">
      <c r="C340" t="s">
        <v>325</v>
      </c>
      <c r="I340" s="5">
        <v>548000000000</v>
      </c>
    </row>
    <row r="341" spans="3:9" ht="15.5" x14ac:dyDescent="0.35">
      <c r="C341" t="s">
        <v>326</v>
      </c>
      <c r="I341" s="5">
        <v>1327000000000</v>
      </c>
    </row>
    <row r="342" spans="3:9" ht="15.5" x14ac:dyDescent="0.35">
      <c r="C342" t="s">
        <v>327</v>
      </c>
      <c r="I342" s="5">
        <v>-1830000000000</v>
      </c>
    </row>
    <row r="343" spans="3:9" ht="15.5" x14ac:dyDescent="0.35">
      <c r="C343" t="s">
        <v>328</v>
      </c>
      <c r="D343" s="5">
        <v>1497000000000</v>
      </c>
    </row>
    <row r="344" spans="3:9" ht="15.5" x14ac:dyDescent="0.35">
      <c r="C344" t="s">
        <v>329</v>
      </c>
      <c r="D344" s="5">
        <v>13293000000000</v>
      </c>
    </row>
    <row r="345" spans="3:9" ht="15.5" x14ac:dyDescent="0.35">
      <c r="C345" t="s">
        <v>330</v>
      </c>
      <c r="D345" s="5">
        <v>9814000000000</v>
      </c>
    </row>
    <row r="346" spans="3:9" ht="15.5" x14ac:dyDescent="0.35">
      <c r="C346" t="s">
        <v>235</v>
      </c>
      <c r="D346" s="5">
        <v>643000000000</v>
      </c>
    </row>
    <row r="347" spans="3:9" ht="15.5" x14ac:dyDescent="0.35">
      <c r="C347" t="s">
        <v>234</v>
      </c>
      <c r="I347" s="5">
        <v>3126000000000</v>
      </c>
    </row>
    <row r="348" spans="3:9" ht="15.5" x14ac:dyDescent="0.35">
      <c r="C348" t="s">
        <v>233</v>
      </c>
      <c r="D348" s="5">
        <v>5783000000000</v>
      </c>
    </row>
    <row r="349" spans="3:9" ht="15.5" x14ac:dyDescent="0.35">
      <c r="C349" t="s">
        <v>232</v>
      </c>
      <c r="D349" s="5">
        <v>1109000000000</v>
      </c>
    </row>
    <row r="350" spans="3:9" ht="15.5" x14ac:dyDescent="0.35">
      <c r="C350" t="s">
        <v>23</v>
      </c>
      <c r="D350" s="5">
        <v>6892000000000</v>
      </c>
    </row>
    <row r="351" spans="3:9" ht="15.5" x14ac:dyDescent="0.35">
      <c r="C351" t="s">
        <v>20</v>
      </c>
      <c r="D351" s="5">
        <v>5395000000000</v>
      </c>
    </row>
    <row r="352" spans="3:9" ht="15.5" x14ac:dyDescent="0.35">
      <c r="C352" t="s">
        <v>331</v>
      </c>
      <c r="I352" s="5">
        <v>3479000000000</v>
      </c>
    </row>
    <row r="353" spans="3:9" ht="15.5" x14ac:dyDescent="0.35">
      <c r="C353" t="s">
        <v>332</v>
      </c>
      <c r="I353" s="5">
        <v>305000000000</v>
      </c>
    </row>
    <row r="354" spans="3:9" ht="15.5" x14ac:dyDescent="0.35">
      <c r="C354" t="s">
        <v>333</v>
      </c>
      <c r="I354" s="5">
        <v>1138000000000</v>
      </c>
    </row>
    <row r="355" spans="3:9" ht="15.5" x14ac:dyDescent="0.35">
      <c r="C355" t="s">
        <v>334</v>
      </c>
      <c r="I355" s="5">
        <v>-341000000000</v>
      </c>
    </row>
    <row r="356" spans="3:9" ht="15.5" x14ac:dyDescent="0.35">
      <c r="C356" t="s">
        <v>335</v>
      </c>
      <c r="I356" s="5">
        <v>-687000000000</v>
      </c>
    </row>
    <row r="357" spans="3:9" ht="15.5" x14ac:dyDescent="0.35">
      <c r="C357" t="s">
        <v>336</v>
      </c>
      <c r="I357" s="5">
        <v>-382000000000</v>
      </c>
    </row>
  </sheetData>
  <pageMargins left="0.7" right="0.7" top="0.75" bottom="0.75" header="0.3" footer="0.3"/>
  <ignoredErrors>
    <ignoredError sqref="A1:X358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3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1413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1414</v>
      </c>
      <c r="D2" s="2" vm="394">
        <f ca="1">IFERROR(_xlfn.STOCKHISTORY("XIDX:" &amp; $C$1, D3, , 0, 0, 1), "Libur")</f>
        <v>1010</v>
      </c>
      <c r="H2" s="2" vm="394">
        <f ca="1">IFERROR(INDEX(D2:G2,COUNT(D2:G2)),"")</f>
        <v>1010</v>
      </c>
      <c r="I2" s="2" vm="395">
        <f t="shared" ref="I2:Z2" ca="1" si="0">IFERROR(_xlfn.STOCKHISTORY("XIDX:" &amp; $C$1, I1, , 0, 0, 1), "Libur")</f>
        <v>1015</v>
      </c>
      <c r="J2" s="2" vm="224">
        <f t="shared" ca="1" si="0"/>
        <v>680</v>
      </c>
      <c r="K2" s="2" vm="396">
        <f t="shared" ca="1" si="0"/>
        <v>376</v>
      </c>
      <c r="L2" s="2" vm="397">
        <f t="shared" ca="1" si="0"/>
        <v>302</v>
      </c>
      <c r="M2" s="2" vm="398">
        <f t="shared" ca="1" si="0"/>
        <v>316</v>
      </c>
      <c r="N2" s="2" vm="399">
        <f t="shared" ca="1" si="0"/>
        <v>370</v>
      </c>
      <c r="O2" s="2" vm="400">
        <f t="shared" ca="1" si="0"/>
        <v>436</v>
      </c>
      <c r="P2" s="2" vm="118">
        <f t="shared" ca="1" si="0"/>
        <v>560</v>
      </c>
      <c r="Q2" s="2" vm="32">
        <f t="shared" ca="1" si="0"/>
        <v>660</v>
      </c>
      <c r="R2" s="2" vm="401">
        <f t="shared" ca="1" si="0"/>
        <v>765</v>
      </c>
      <c r="S2" s="2" vm="145">
        <f t="shared" ca="1" si="0"/>
        <v>615</v>
      </c>
      <c r="T2" s="2" vm="402">
        <f t="shared" ca="1" si="0"/>
        <v>1120</v>
      </c>
      <c r="U2" s="2" vm="114">
        <f t="shared" ca="1" si="0"/>
        <v>500</v>
      </c>
      <c r="V2" s="2" vm="403">
        <f t="shared" ca="1" si="0"/>
        <v>900</v>
      </c>
      <c r="W2" s="2" vm="404">
        <f t="shared" ca="1" si="0"/>
        <v>285</v>
      </c>
      <c r="X2" s="2" vm="405">
        <f t="shared" ca="1" si="0"/>
        <v>255</v>
      </c>
      <c r="Y2" s="2" vm="406">
        <f t="shared" ca="1" si="0"/>
        <v>150.8065</v>
      </c>
      <c r="Z2" s="2" vm="407">
        <f t="shared" ca="1" si="0"/>
        <v>70.967799999999997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837716572000</v>
      </c>
      <c r="H4" s="2">
        <f>IFERROR(SUM(D4:G4)*(4/MAX(1,COUNT(D4:G4))),"")</f>
        <v>3350866288000</v>
      </c>
      <c r="I4" s="2">
        <f t="shared" ref="I4:Z4" si="1">IFERROR(INDEX(I51:I500,MATCH($C$4,$C$51:$C$500,0)),"")</f>
        <v>3901466300000</v>
      </c>
      <c r="J4" s="2">
        <f t="shared" si="1"/>
        <v>3087653570000</v>
      </c>
      <c r="K4" s="2">
        <f t="shared" si="1"/>
        <v>3027183068000</v>
      </c>
      <c r="L4" s="2">
        <f t="shared" si="1"/>
        <v>2276815788000</v>
      </c>
      <c r="M4" s="2">
        <f t="shared" si="1"/>
        <v>1745129628000</v>
      </c>
      <c r="N4" s="2">
        <f t="shared" si="1"/>
        <v>2292693925000</v>
      </c>
      <c r="O4" s="2">
        <f t="shared" si="1"/>
        <v>2474974774000</v>
      </c>
      <c r="P4" s="2">
        <f t="shared" si="1"/>
        <v>2783482031000</v>
      </c>
      <c r="Q4" s="2">
        <f t="shared" si="1"/>
        <v>2936372440000</v>
      </c>
      <c r="R4" s="2">
        <f t="shared" si="1"/>
        <v>2379016258000</v>
      </c>
      <c r="S4" s="2">
        <f t="shared" si="1"/>
        <v>2266168030000</v>
      </c>
      <c r="T4" s="2">
        <f t="shared" si="1"/>
        <v>2106349117000</v>
      </c>
      <c r="U4" s="2">
        <f t="shared" si="1"/>
        <v>2287323024000</v>
      </c>
      <c r="V4" s="2">
        <f t="shared" si="1"/>
        <v>1833934367208</v>
      </c>
      <c r="W4" s="2">
        <f t="shared" si="1"/>
        <v>1569453329087</v>
      </c>
      <c r="X4" s="2">
        <f t="shared" si="1"/>
        <v>1541101217520</v>
      </c>
      <c r="Y4" s="2">
        <f t="shared" si="1"/>
        <v>1730572704266</v>
      </c>
      <c r="Z4" s="2">
        <f t="shared" si="1"/>
        <v>1902382129136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104075245000</v>
      </c>
      <c r="H5" s="2">
        <f>IFERROR(SUM(D5:G5)*(4/MAX(1,COUNT(D5:G5))),"")</f>
        <v>416300980000</v>
      </c>
      <c r="I5" s="2">
        <f t="shared" ref="I5:Z5" si="2">IFERROR(INDEX(I51:I500,MATCH($C$5,$C$51:$C$500,0)),"")</f>
        <v>398155594000</v>
      </c>
      <c r="J5" s="2">
        <f t="shared" si="2"/>
        <v>256617628000</v>
      </c>
      <c r="K5" s="2">
        <f t="shared" si="2"/>
        <v>167866076000</v>
      </c>
      <c r="L5" s="2">
        <f t="shared" si="2"/>
        <v>93390944000</v>
      </c>
      <c r="M5" s="2">
        <f t="shared" si="2"/>
        <v>126864279000</v>
      </c>
      <c r="N5" s="2">
        <f t="shared" si="2"/>
        <v>105596298000</v>
      </c>
      <c r="O5" s="2">
        <f t="shared" si="2"/>
        <v>161418629000</v>
      </c>
      <c r="P5" s="2">
        <f t="shared" si="2"/>
        <v>218755809000</v>
      </c>
      <c r="Q5" s="2">
        <f t="shared" si="2"/>
        <v>234187935000</v>
      </c>
      <c r="R5" s="2">
        <f t="shared" si="2"/>
        <v>212142098000</v>
      </c>
      <c r="S5" s="2">
        <f t="shared" si="2"/>
        <v>184870852000</v>
      </c>
      <c r="T5" s="2">
        <f t="shared" si="2"/>
        <v>163673241000</v>
      </c>
      <c r="U5" s="2">
        <f t="shared" si="2"/>
        <v>194290965000</v>
      </c>
      <c r="V5" s="2">
        <f t="shared" si="2"/>
        <v>175661475685</v>
      </c>
      <c r="W5" s="2">
        <f t="shared" si="2"/>
        <v>124837395018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1434078506000</v>
      </c>
      <c r="H6" s="2">
        <f>IFERROR(INDEX(D6:G6,COUNT(D6:G6)),"")</f>
        <v>1434078506000</v>
      </c>
      <c r="I6" s="2">
        <f t="shared" ref="I6:Z6" si="3">IFERROR(INDEX(I51:I500,MATCH($C$6,$C$51:$C$500,0)),"")</f>
        <v>1329978395000</v>
      </c>
      <c r="J6" s="2">
        <f t="shared" si="3"/>
        <v>1187360208000</v>
      </c>
      <c r="K6" s="2">
        <f t="shared" si="3"/>
        <v>1067066360000</v>
      </c>
      <c r="L6" s="2">
        <f t="shared" si="3"/>
        <v>1240175532000</v>
      </c>
      <c r="M6" s="2">
        <f t="shared" si="3"/>
        <v>1231884375000</v>
      </c>
      <c r="N6" s="2">
        <f t="shared" si="3"/>
        <v>1139164028000</v>
      </c>
      <c r="O6" s="2">
        <f t="shared" si="3"/>
        <v>1076904500000</v>
      </c>
      <c r="P6" s="2">
        <f t="shared" si="3"/>
        <v>1052110737000</v>
      </c>
      <c r="Q6" s="2">
        <f t="shared" si="3"/>
        <v>1010099008000</v>
      </c>
      <c r="R6" s="2">
        <f t="shared" si="3"/>
        <v>942610292000</v>
      </c>
      <c r="S6" s="2">
        <f t="shared" si="3"/>
        <v>866314623000</v>
      </c>
      <c r="T6" s="2">
        <f t="shared" si="3"/>
        <v>799234813000</v>
      </c>
      <c r="U6" s="2">
        <f t="shared" si="3"/>
        <v>818990410000</v>
      </c>
      <c r="V6" s="2">
        <f t="shared" si="3"/>
        <v>705837057796</v>
      </c>
      <c r="W6" s="2">
        <f t="shared" si="3"/>
        <v>673718812868</v>
      </c>
      <c r="X6" s="2">
        <f t="shared" si="3"/>
        <v>600228962971</v>
      </c>
      <c r="Y6" s="2">
        <f t="shared" si="3"/>
        <v>491979099065</v>
      </c>
      <c r="Z6" s="2">
        <f t="shared" si="3"/>
        <v>445178472347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3.41</v>
      </c>
      <c r="H7" s="3">
        <f>IFERROR(INDEX(D7:G7,COUNT(D7:G7)),"")</f>
        <v>3.41</v>
      </c>
      <c r="I7" s="3">
        <f t="shared" ref="I7:Z7" si="4">IFERROR(INDEX(I51:I500,MATCH($C$7,$C$51:$C$500,0))/1000000000,"")</f>
        <v>3.41</v>
      </c>
      <c r="J7" s="3">
        <f t="shared" si="4"/>
        <v>3.41</v>
      </c>
      <c r="K7" s="3">
        <f t="shared" si="4"/>
        <v>3.41</v>
      </c>
      <c r="L7" s="3">
        <f t="shared" si="4"/>
        <v>3.41</v>
      </c>
      <c r="M7" s="3">
        <f t="shared" si="4"/>
        <v>3.41</v>
      </c>
      <c r="N7" s="3">
        <f t="shared" si="4"/>
        <v>3.41</v>
      </c>
      <c r="O7" s="3">
        <f t="shared" si="4"/>
        <v>3.41</v>
      </c>
      <c r="P7" s="3">
        <f t="shared" si="4"/>
        <v>3.41</v>
      </c>
      <c r="Q7" s="3">
        <f t="shared" si="4"/>
        <v>3.41</v>
      </c>
      <c r="R7" s="3">
        <f t="shared" si="4"/>
        <v>3.41</v>
      </c>
      <c r="S7" s="3">
        <f t="shared" si="4"/>
        <v>3.41</v>
      </c>
      <c r="T7" s="3">
        <f t="shared" si="4"/>
        <v>3.41</v>
      </c>
      <c r="U7" s="3">
        <f t="shared" si="4"/>
        <v>3.41</v>
      </c>
      <c r="V7" s="3">
        <f t="shared" si="4"/>
        <v>3.41</v>
      </c>
      <c r="W7" s="3">
        <f t="shared" si="4"/>
        <v>3.41</v>
      </c>
      <c r="X7" s="3">
        <f t="shared" si="4"/>
        <v>3.41</v>
      </c>
      <c r="Y7" s="3">
        <f t="shared" si="4"/>
        <v>2.75</v>
      </c>
      <c r="Z7" s="3">
        <f t="shared" si="4"/>
        <v>2.75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218000000000</v>
      </c>
      <c r="H8" s="2">
        <f>IFERROR(INDEX(D8:G8,COUNT(D8:G8)),"")</f>
        <v>218000000000</v>
      </c>
      <c r="I8" s="2">
        <f t="shared" ref="I8:Z8" si="5">IFERROR(INDEX(I51:I500,MATCH($C$8,$C$51:$C$500,0)),"")</f>
        <v>368000000000</v>
      </c>
      <c r="J8" s="2">
        <f t="shared" si="5"/>
        <v>644000000000</v>
      </c>
      <c r="K8" s="2">
        <f t="shared" si="5"/>
        <v>80000000000</v>
      </c>
      <c r="L8" s="2">
        <f t="shared" si="5"/>
        <v>273000000000</v>
      </c>
      <c r="M8" s="2">
        <f t="shared" si="5"/>
        <v>132000000000</v>
      </c>
      <c r="N8" s="2">
        <f t="shared" si="5"/>
        <v>-65000000000</v>
      </c>
      <c r="O8" s="2">
        <f t="shared" si="5"/>
        <v>127000000000</v>
      </c>
      <c r="P8" s="2">
        <f t="shared" si="5"/>
        <v>135000000000</v>
      </c>
      <c r="Q8" s="2">
        <f t="shared" si="5"/>
        <v>186000000000</v>
      </c>
      <c r="R8" s="2">
        <f t="shared" si="5"/>
        <v>179000000000</v>
      </c>
      <c r="S8" s="2">
        <f t="shared" si="5"/>
        <v>184000000000</v>
      </c>
      <c r="T8" s="2">
        <f t="shared" si="5"/>
        <v>204000000000</v>
      </c>
      <c r="U8" s="2">
        <f t="shared" si="5"/>
        <v>-141000000000</v>
      </c>
      <c r="V8" s="2">
        <f t="shared" si="5"/>
        <v>171000000000</v>
      </c>
      <c r="W8" s="2">
        <f t="shared" si="5"/>
        <v>241000000000</v>
      </c>
      <c r="X8" s="2">
        <f t="shared" si="5"/>
        <v>104000000000</v>
      </c>
      <c r="Y8" s="2">
        <f t="shared" si="5"/>
        <v>189000000000</v>
      </c>
      <c r="Z8" s="2">
        <f t="shared" si="5"/>
        <v>144000000000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64.069999999999993</v>
      </c>
      <c r="H9" s="3">
        <f>IFERROR(INDEX(D9:G9,COUNT(D9:G9)),"")</f>
        <v>64.069999999999993</v>
      </c>
      <c r="I9" s="3">
        <f t="shared" ref="I9:Z9" si="6">IFERROR(INDEX(I51:I500,MATCH($C$9,$C$51:$C$500,0)),"")</f>
        <v>107.96</v>
      </c>
      <c r="J9" s="3">
        <f t="shared" si="6"/>
        <v>188.73</v>
      </c>
      <c r="K9" s="3">
        <f t="shared" si="6"/>
        <v>23.6</v>
      </c>
      <c r="L9" s="3">
        <f t="shared" si="6"/>
        <v>80.08</v>
      </c>
      <c r="M9" s="3">
        <f t="shared" si="6"/>
        <v>38.619999999999997</v>
      </c>
      <c r="N9" s="3">
        <f t="shared" si="6"/>
        <v>-19.190000000000001</v>
      </c>
      <c r="O9" s="3">
        <f t="shared" si="6"/>
        <v>37.15</v>
      </c>
      <c r="P9" s="3">
        <f t="shared" si="6"/>
        <v>39.69</v>
      </c>
      <c r="Q9" s="3">
        <f t="shared" si="6"/>
        <v>54.69</v>
      </c>
      <c r="R9" s="3">
        <f t="shared" si="6"/>
        <v>52.51</v>
      </c>
      <c r="S9" s="3">
        <f t="shared" si="6"/>
        <v>54</v>
      </c>
      <c r="T9" s="3">
        <f t="shared" si="6"/>
        <v>59.88</v>
      </c>
      <c r="U9" s="3">
        <f t="shared" si="6"/>
        <v>-41.29</v>
      </c>
      <c r="V9" s="3">
        <f t="shared" si="6"/>
        <v>50.14</v>
      </c>
      <c r="W9" s="3">
        <f t="shared" si="6"/>
        <v>70.66</v>
      </c>
      <c r="X9" s="3">
        <f t="shared" si="6"/>
        <v>30.47</v>
      </c>
      <c r="Y9" s="3">
        <f t="shared" si="6"/>
        <v>68.709999999999994</v>
      </c>
      <c r="Z9" s="3">
        <f t="shared" si="6"/>
        <v>52.23</v>
      </c>
    </row>
    <row r="10" spans="1:26" ht="15.5" x14ac:dyDescent="0.35">
      <c r="C10" t="s">
        <v>17</v>
      </c>
      <c r="D10" s="3">
        <f ca="1">IFERROR(IF(D9=0,"",D2/D9),"")</f>
        <v>15.764008116122993</v>
      </c>
      <c r="I10" s="3">
        <f t="shared" ref="I10:Z10" ca="1" si="7">IFERROR(IF(I9=0,"",I2/I9),"")</f>
        <v>9.4016302334197857</v>
      </c>
      <c r="J10" s="3">
        <f t="shared" ca="1" si="7"/>
        <v>3.6030307847189107</v>
      </c>
      <c r="K10" s="3">
        <f t="shared" ca="1" si="7"/>
        <v>15.932203389830507</v>
      </c>
      <c r="L10" s="3">
        <f t="shared" ca="1" si="7"/>
        <v>3.7712287712287713</v>
      </c>
      <c r="M10" s="3">
        <f t="shared" ca="1" si="7"/>
        <v>8.1822889694458834</v>
      </c>
      <c r="N10" s="3">
        <f t="shared" ca="1" si="7"/>
        <v>-19.280875455966648</v>
      </c>
      <c r="O10" s="3">
        <f t="shared" ca="1" si="7"/>
        <v>11.736204576043068</v>
      </c>
      <c r="P10" s="3">
        <f t="shared" ca="1" si="7"/>
        <v>14.109347442680777</v>
      </c>
      <c r="Q10" s="3">
        <f t="shared" ca="1" si="7"/>
        <v>12.068019747668679</v>
      </c>
      <c r="R10" s="3">
        <f t="shared" ca="1" si="7"/>
        <v>14.568653589792421</v>
      </c>
      <c r="S10" s="3">
        <f t="shared" ca="1" si="7"/>
        <v>11.388888888888889</v>
      </c>
      <c r="T10" s="3">
        <f t="shared" ca="1" si="7"/>
        <v>18.704074816299265</v>
      </c>
      <c r="U10" s="3">
        <f t="shared" ca="1" si="7"/>
        <v>-12.109469605231292</v>
      </c>
      <c r="V10" s="3">
        <f t="shared" ca="1" si="7"/>
        <v>17.949740725967292</v>
      </c>
      <c r="W10" s="3">
        <f t="shared" ca="1" si="7"/>
        <v>4.0333993772997454</v>
      </c>
      <c r="X10" s="3">
        <f t="shared" ca="1" si="7"/>
        <v>8.3688874302592708</v>
      </c>
      <c r="Y10" s="3">
        <f t="shared" ca="1" si="7"/>
        <v>2.1948260806287299</v>
      </c>
      <c r="Z10" s="3">
        <f t="shared" ca="1" si="7"/>
        <v>1.3587555044993298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1301721974000</v>
      </c>
      <c r="H11" s="2">
        <f>IFERROR(INDEX(D11:G11,COUNT(D11:G11)),"")</f>
        <v>1301721974000</v>
      </c>
      <c r="I11" s="2">
        <f t="shared" ref="I11:Z11" si="8">IFERROR(INDEX(I51:I500,MATCH($C$11,$C$51:$C$500,0)),"")</f>
        <v>1099729650000</v>
      </c>
      <c r="J11" s="2">
        <f t="shared" si="8"/>
        <v>1033988878000</v>
      </c>
      <c r="K11" s="2">
        <f t="shared" si="8"/>
        <v>728931318000</v>
      </c>
      <c r="L11" s="2">
        <f t="shared" si="8"/>
        <v>931265416000</v>
      </c>
      <c r="M11" s="2">
        <f t="shared" si="8"/>
        <v>759873074000</v>
      </c>
      <c r="N11" s="2">
        <f t="shared" si="8"/>
        <v>607936085000</v>
      </c>
      <c r="O11" s="2">
        <f t="shared" si="8"/>
        <v>657123388000</v>
      </c>
      <c r="P11" s="2">
        <f t="shared" si="8"/>
        <v>675972372000</v>
      </c>
      <c r="Q11" s="2">
        <f t="shared" si="8"/>
        <v>670721593000</v>
      </c>
      <c r="R11" s="2">
        <f t="shared" si="8"/>
        <v>655987513000</v>
      </c>
      <c r="S11" s="2">
        <f t="shared" si="8"/>
        <v>732979863000</v>
      </c>
      <c r="T11" s="2">
        <f t="shared" si="8"/>
        <v>578717522000</v>
      </c>
      <c r="U11" s="2">
        <f t="shared" si="8"/>
        <v>548424400000</v>
      </c>
      <c r="V11" s="2">
        <f t="shared" si="8"/>
        <v>697685563355</v>
      </c>
      <c r="W11" s="2">
        <f t="shared" si="8"/>
        <v>661096154514</v>
      </c>
      <c r="X11" s="2">
        <f t="shared" si="8"/>
        <v>488213578157</v>
      </c>
      <c r="Y11" s="2">
        <f t="shared" si="8"/>
        <v>433957837413</v>
      </c>
      <c r="Z11" s="2">
        <f t="shared" si="8"/>
        <v>289621389908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-1302000000000</v>
      </c>
      <c r="H12" s="2">
        <f>IFERROR(INDEX(D12:G12,COUNT(D12:G12)),"")</f>
        <v>-1302000000000</v>
      </c>
      <c r="I12" s="2">
        <f t="shared" ref="I12:Z12" si="9">IFERROR(INDEX(I51:I500,MATCH($C$12,$C$51:$C$500,0)),"")</f>
        <v>-1100000000000</v>
      </c>
      <c r="J12" s="2">
        <f t="shared" si="9"/>
        <v>-1034000000000</v>
      </c>
      <c r="K12" s="2">
        <f t="shared" si="9"/>
        <v>-729000000000</v>
      </c>
      <c r="L12" s="2">
        <f t="shared" si="9"/>
        <v>-931000000000</v>
      </c>
      <c r="M12" s="2">
        <f t="shared" si="9"/>
        <v>-760000000000</v>
      </c>
      <c r="N12" s="2">
        <f t="shared" si="9"/>
        <v>-608000000000</v>
      </c>
      <c r="O12" s="2">
        <f t="shared" si="9"/>
        <v>-657000000000</v>
      </c>
      <c r="P12" s="2">
        <f t="shared" si="9"/>
        <v>-676000000000</v>
      </c>
      <c r="Q12" s="2">
        <f t="shared" si="9"/>
        <v>-654000000000</v>
      </c>
      <c r="R12" s="2">
        <f t="shared" si="9"/>
        <v>-630000000000</v>
      </c>
      <c r="S12" s="2">
        <f t="shared" si="9"/>
        <v>-693000000000</v>
      </c>
      <c r="T12" s="2">
        <f t="shared" si="9"/>
        <v>-579000000000</v>
      </c>
      <c r="U12" s="2">
        <f t="shared" si="9"/>
        <v>-455000000000</v>
      </c>
      <c r="V12" s="2">
        <f t="shared" si="9"/>
        <v>-676000000000</v>
      </c>
      <c r="W12" s="2">
        <f t="shared" si="9"/>
        <v>-661000000000</v>
      </c>
      <c r="X12" s="2">
        <f t="shared" si="9"/>
        <v>-488000000000</v>
      </c>
      <c r="Y12" s="2">
        <f t="shared" si="9"/>
        <v>-434000000000</v>
      </c>
      <c r="Z12" s="2">
        <f t="shared" si="9"/>
        <v>-290000000000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17000000000</v>
      </c>
      <c r="R13" s="2">
        <f t="shared" si="10"/>
        <v>26000000000</v>
      </c>
      <c r="S13" s="2">
        <f t="shared" si="10"/>
        <v>40000000000</v>
      </c>
      <c r="T13" s="2">
        <f t="shared" si="10"/>
        <v>0</v>
      </c>
      <c r="U13" s="2">
        <f t="shared" si="10"/>
        <v>93000000000</v>
      </c>
      <c r="V13" s="2">
        <f t="shared" si="10"/>
        <v>22000000000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-929652000</v>
      </c>
      <c r="Q14" s="2">
        <f t="shared" si="11"/>
        <v>-2600501000</v>
      </c>
      <c r="R14" s="2">
        <f t="shared" si="11"/>
        <v>-4141277000</v>
      </c>
      <c r="S14" s="2">
        <f t="shared" si="11"/>
        <v>-109589000</v>
      </c>
      <c r="T14" s="2">
        <f t="shared" si="11"/>
        <v>0</v>
      </c>
      <c r="U14" s="2">
        <f t="shared" si="11"/>
        <v>-6126393000</v>
      </c>
      <c r="V14" s="2">
        <f t="shared" si="11"/>
        <v>-456910417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-692020000</v>
      </c>
      <c r="H15" s="2">
        <f>IFERROR(SUM(D15:G15)*(4/MAX(1,COUNT(D15:G15))),"")</f>
        <v>-2768080000</v>
      </c>
      <c r="I15" s="2">
        <f t="shared" ref="I15:Z15" si="12">IFERROR(INDEX(I51:I500,MATCH($C$15,$C$51:$C$500,0)),"")</f>
        <v>-2576302000</v>
      </c>
      <c r="J15" s="2">
        <f t="shared" si="12"/>
        <v>-1857778000</v>
      </c>
      <c r="K15" s="2">
        <f t="shared" si="12"/>
        <v>-2961286000</v>
      </c>
      <c r="L15" s="2">
        <f t="shared" si="12"/>
        <v>-1572585000</v>
      </c>
      <c r="M15" s="2">
        <f t="shared" si="12"/>
        <v>-1474285000</v>
      </c>
      <c r="N15" s="2">
        <f t="shared" si="12"/>
        <v>-3649379000</v>
      </c>
      <c r="O15" s="2">
        <f t="shared" si="12"/>
        <v>-2811120000</v>
      </c>
      <c r="P15" s="2">
        <f t="shared" si="12"/>
        <v>-2479150000</v>
      </c>
      <c r="Q15" s="2">
        <f t="shared" si="12"/>
        <v>-2746978000</v>
      </c>
      <c r="R15" s="2">
        <f t="shared" si="12"/>
        <v>-4571715000</v>
      </c>
      <c r="S15" s="2">
        <f t="shared" si="12"/>
        <v>-6066496000</v>
      </c>
      <c r="T15" s="2">
        <f t="shared" si="12"/>
        <v>-77339712000</v>
      </c>
      <c r="U15" s="2">
        <f t="shared" si="12"/>
        <v>-76908143000</v>
      </c>
      <c r="V15" s="2">
        <f t="shared" si="12"/>
        <v>-59230200837</v>
      </c>
      <c r="W15" s="2">
        <f t="shared" si="12"/>
        <v>-48721191096</v>
      </c>
      <c r="X15" s="2">
        <f t="shared" si="12"/>
        <v>-46035899585</v>
      </c>
      <c r="Y15" s="2">
        <f t="shared" si="12"/>
        <v>-52077999087</v>
      </c>
      <c r="Z15" s="2">
        <f t="shared" si="12"/>
        <v>-35163997424</v>
      </c>
    </row>
    <row r="16" spans="1:26" ht="15.5" x14ac:dyDescent="0.35">
      <c r="C16" t="s">
        <v>28</v>
      </c>
      <c r="D16" s="2">
        <f>IFERROR(INDEX(D51:D500,MATCH($C$16,$C$51:$C$500,0)),"")</f>
        <v>104792131000</v>
      </c>
      <c r="H16" s="2">
        <f>IFERROR(SUM(D16:G16)*(4/MAX(1,COUNT(D16:G16))),"")</f>
        <v>419168524000</v>
      </c>
      <c r="I16" s="2">
        <f t="shared" ref="I16:Z16" si="13">IFERROR(INDEX(I51:I500,MATCH($C$16,$C$51:$C$500,0)),"")</f>
        <v>417094786000</v>
      </c>
      <c r="J16" s="2">
        <f t="shared" si="13"/>
        <v>267363654000</v>
      </c>
      <c r="K16" s="2">
        <f t="shared" si="13"/>
        <v>175666230000</v>
      </c>
      <c r="L16" s="2">
        <f t="shared" si="13"/>
        <v>93219255000</v>
      </c>
      <c r="M16" s="2">
        <f t="shared" si="13"/>
        <v>103107715000</v>
      </c>
      <c r="N16" s="2">
        <f t="shared" si="13"/>
        <v>112230137000</v>
      </c>
      <c r="O16" s="2">
        <f t="shared" si="13"/>
        <v>178313130000</v>
      </c>
      <c r="P16" s="2">
        <f t="shared" si="13"/>
        <v>206897229000</v>
      </c>
      <c r="Q16" s="2">
        <f t="shared" si="13"/>
        <v>234016063000</v>
      </c>
      <c r="R16" s="2">
        <f t="shared" si="13"/>
        <v>225859099000</v>
      </c>
      <c r="S16" s="2">
        <f t="shared" si="13"/>
        <v>197359407000</v>
      </c>
      <c r="T16" s="2">
        <f t="shared" si="13"/>
        <v>241090648000</v>
      </c>
      <c r="U16" s="2">
        <f t="shared" si="13"/>
        <v>290076796000</v>
      </c>
      <c r="V16" s="2">
        <f t="shared" si="13"/>
        <v>240948445765</v>
      </c>
      <c r="W16" s="2">
        <f t="shared" si="13"/>
        <v>172235740993</v>
      </c>
      <c r="X16" s="2">
        <f t="shared" si="13"/>
        <v>126664752386</v>
      </c>
      <c r="Y16" s="2">
        <f t="shared" si="13"/>
        <v>104105293475</v>
      </c>
      <c r="Z16" s="2">
        <f t="shared" si="13"/>
        <v>52547319965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3444100000000</v>
      </c>
      <c r="H20" s="2">
        <f t="shared" ref="H20:Z20" ca="1" si="14">IFERROR(H21*H2,"")</f>
        <v>3444100000000</v>
      </c>
      <c r="I20" s="2">
        <f t="shared" ca="1" si="14"/>
        <v>3461150000000</v>
      </c>
      <c r="J20" s="2">
        <f t="shared" ca="1" si="14"/>
        <v>2318800000000</v>
      </c>
      <c r="K20" s="2">
        <f t="shared" ca="1" si="14"/>
        <v>1282160000000</v>
      </c>
      <c r="L20" s="2">
        <f t="shared" ca="1" si="14"/>
        <v>1029820000000</v>
      </c>
      <c r="M20" s="2">
        <f t="shared" ca="1" si="14"/>
        <v>1077560000000</v>
      </c>
      <c r="N20" s="2">
        <f t="shared" ca="1" si="14"/>
        <v>1261700000000</v>
      </c>
      <c r="O20" s="2">
        <f t="shared" ca="1" si="14"/>
        <v>1486760000000</v>
      </c>
      <c r="P20" s="2">
        <f t="shared" ca="1" si="14"/>
        <v>1909600000000</v>
      </c>
      <c r="Q20" s="2">
        <f t="shared" ca="1" si="14"/>
        <v>2250600000000</v>
      </c>
      <c r="R20" s="2">
        <f t="shared" ca="1" si="14"/>
        <v>2608650000000</v>
      </c>
      <c r="S20" s="2">
        <f t="shared" ca="1" si="14"/>
        <v>2097150000000</v>
      </c>
      <c r="T20" s="2">
        <f t="shared" ca="1" si="14"/>
        <v>3819200000000</v>
      </c>
      <c r="U20" s="2">
        <f t="shared" ca="1" si="14"/>
        <v>1705000000000</v>
      </c>
      <c r="V20" s="2">
        <f t="shared" ca="1" si="14"/>
        <v>3069000000000</v>
      </c>
      <c r="W20" s="2">
        <f t="shared" ca="1" si="14"/>
        <v>971850000000</v>
      </c>
      <c r="X20" s="2">
        <f t="shared" ca="1" si="14"/>
        <v>869550000000</v>
      </c>
      <c r="Y20" s="2">
        <f t="shared" ca="1" si="14"/>
        <v>414717875000</v>
      </c>
      <c r="Z20" s="2">
        <f t="shared" ca="1" si="14"/>
        <v>195161450000</v>
      </c>
    </row>
    <row r="21" spans="1:26" ht="15.5" x14ac:dyDescent="0.35">
      <c r="C21" t="s">
        <v>11</v>
      </c>
      <c r="D21" s="2">
        <f>IFERROR(INDEX(D51:D500,MATCH($C$7,$C$51:$C$500,0)),"")</f>
        <v>3410000000</v>
      </c>
      <c r="H21" s="2">
        <f>IFERROR(INDEX(D21:G21,COUNT(D21:G21)),"")</f>
        <v>3410000000</v>
      </c>
      <c r="I21" s="2">
        <f t="shared" ref="I21:Z21" si="15">IFERROR(INDEX(I51:I500,MATCH($C$7,$C$51:$C$500,0)),"")</f>
        <v>3410000000</v>
      </c>
      <c r="J21" s="2">
        <f t="shared" si="15"/>
        <v>3410000000</v>
      </c>
      <c r="K21" s="2">
        <f t="shared" si="15"/>
        <v>3410000000</v>
      </c>
      <c r="L21" s="2">
        <f t="shared" si="15"/>
        <v>3410000000</v>
      </c>
      <c r="M21" s="2">
        <f t="shared" si="15"/>
        <v>3410000000</v>
      </c>
      <c r="N21" s="2">
        <f t="shared" si="15"/>
        <v>3410000000</v>
      </c>
      <c r="O21" s="2">
        <f t="shared" si="15"/>
        <v>3410000000</v>
      </c>
      <c r="P21" s="2">
        <f t="shared" si="15"/>
        <v>3410000000</v>
      </c>
      <c r="Q21" s="2">
        <f t="shared" si="15"/>
        <v>3410000000</v>
      </c>
      <c r="R21" s="2">
        <f t="shared" si="15"/>
        <v>3410000000</v>
      </c>
      <c r="S21" s="2">
        <f t="shared" si="15"/>
        <v>3410000000</v>
      </c>
      <c r="T21" s="2">
        <f t="shared" si="15"/>
        <v>3410000000</v>
      </c>
      <c r="U21" s="2">
        <f t="shared" si="15"/>
        <v>3410000000</v>
      </c>
      <c r="V21" s="2">
        <f t="shared" si="15"/>
        <v>3410000000</v>
      </c>
      <c r="W21" s="2">
        <f t="shared" si="15"/>
        <v>3410000000</v>
      </c>
      <c r="X21" s="2">
        <f t="shared" si="15"/>
        <v>3410000000</v>
      </c>
      <c r="Y21" s="2">
        <f t="shared" si="15"/>
        <v>2750000000</v>
      </c>
      <c r="Z21" s="2">
        <f t="shared" si="15"/>
        <v>2750000000</v>
      </c>
    </row>
    <row r="23" spans="1:26" ht="15.5" x14ac:dyDescent="0.35">
      <c r="B23" t="s">
        <v>54</v>
      </c>
      <c r="C23" t="s">
        <v>55</v>
      </c>
      <c r="D23" s="3">
        <f>IFERROR(D5/D6*100,"")</f>
        <v>7.2572906270167614</v>
      </c>
      <c r="H23" s="3">
        <f t="shared" ref="H23:Z23" si="16">IFERROR(H5/H6*100,"")</f>
        <v>29.029162508067046</v>
      </c>
      <c r="I23" s="3">
        <f t="shared" si="16"/>
        <v>29.936997134453453</v>
      </c>
      <c r="J23" s="3">
        <f t="shared" si="16"/>
        <v>21.612449724271034</v>
      </c>
      <c r="K23" s="3">
        <f t="shared" si="16"/>
        <v>15.731549816639331</v>
      </c>
      <c r="L23" s="3">
        <f t="shared" si="16"/>
        <v>7.5304617443460415</v>
      </c>
      <c r="M23" s="3">
        <f t="shared" si="16"/>
        <v>10.298391762619767</v>
      </c>
      <c r="N23" s="3">
        <f t="shared" si="16"/>
        <v>9.2696306593698026</v>
      </c>
      <c r="O23" s="3">
        <f t="shared" si="16"/>
        <v>14.9891312553713</v>
      </c>
      <c r="P23" s="3">
        <f t="shared" si="16"/>
        <v>20.792089777903293</v>
      </c>
      <c r="Q23" s="3">
        <f t="shared" si="16"/>
        <v>23.18465151883408</v>
      </c>
      <c r="R23" s="3">
        <f t="shared" si="16"/>
        <v>22.505811765526531</v>
      </c>
      <c r="S23" s="3">
        <f t="shared" si="16"/>
        <v>21.339920519845595</v>
      </c>
      <c r="T23" s="3">
        <f t="shared" si="16"/>
        <v>20.478742709622185</v>
      </c>
      <c r="U23" s="3">
        <f t="shared" si="16"/>
        <v>23.723228334260959</v>
      </c>
      <c r="V23" s="3">
        <f t="shared" si="16"/>
        <v>24.886972672348612</v>
      </c>
      <c r="W23" s="3">
        <f t="shared" si="16"/>
        <v>18.529599089948388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-0.24679489321785053</v>
      </c>
      <c r="H24" s="4">
        <f t="shared" ref="H24:Z24" si="17">IFERROR(_xlfn.RRI(5,M23,H23),"")</f>
        <v>0.23030565312318618</v>
      </c>
      <c r="I24" s="4">
        <f t="shared" si="17"/>
        <v>0.26423893451013969</v>
      </c>
      <c r="J24" s="4">
        <f t="shared" si="17"/>
        <v>7.5933690441182922E-2</v>
      </c>
      <c r="K24" s="4">
        <f t="shared" si="17"/>
        <v>-5.4253650494343497E-2</v>
      </c>
      <c r="L24" s="4">
        <f t="shared" si="17"/>
        <v>-0.20140937629884414</v>
      </c>
      <c r="M24" s="4">
        <f t="shared" si="17"/>
        <v>-0.14474633224077382</v>
      </c>
      <c r="N24" s="4">
        <f t="shared" si="17"/>
        <v>-0.15360336795338725</v>
      </c>
      <c r="O24" s="4">
        <f t="shared" si="17"/>
        <v>-6.0504650705548446E-2</v>
      </c>
      <c r="P24" s="4">
        <f t="shared" si="17"/>
        <v>-2.6031591122388065E-2</v>
      </c>
      <c r="Q24" s="4">
        <f t="shared" si="17"/>
        <v>-1.4070865521276232E-2</v>
      </c>
      <c r="R24" s="4">
        <f t="shared" si="17"/>
        <v>3.9646586202995326E-2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30.52</v>
      </c>
      <c r="H25" s="3">
        <f>IFERROR(INDEX(D25:G25,COUNT(D25:G25)),"")</f>
        <v>30.52</v>
      </c>
      <c r="I25" s="3">
        <f t="shared" ref="I25:Z25" si="18">IFERROR(INDEX(I51:I500,MATCH($C$25,$C$51:$C$500,0)),"")</f>
        <v>121.5</v>
      </c>
      <c r="J25" s="3">
        <f t="shared" si="18"/>
        <v>77.84</v>
      </c>
      <c r="K25" s="3">
        <f t="shared" si="18"/>
        <v>50.64</v>
      </c>
      <c r="L25" s="3">
        <f t="shared" si="18"/>
        <v>26.89</v>
      </c>
      <c r="M25" s="3">
        <f t="shared" si="18"/>
        <v>29.82</v>
      </c>
      <c r="N25" s="3">
        <f t="shared" si="18"/>
        <v>31.93</v>
      </c>
      <c r="O25" s="3">
        <f t="shared" si="18"/>
        <v>51.53</v>
      </c>
      <c r="P25" s="3">
        <f t="shared" si="18"/>
        <v>61.19</v>
      </c>
      <c r="Q25" s="3">
        <f t="shared" si="18"/>
        <v>71.709999999999994</v>
      </c>
      <c r="R25" s="3">
        <f t="shared" si="18"/>
        <v>65.400000000000006</v>
      </c>
      <c r="S25" s="3">
        <f t="shared" si="18"/>
        <v>56.13</v>
      </c>
      <c r="T25" s="3">
        <f t="shared" si="18"/>
        <v>48</v>
      </c>
      <c r="U25" s="3">
        <f t="shared" si="18"/>
        <v>56.98</v>
      </c>
      <c r="V25" s="3">
        <f t="shared" si="18"/>
        <v>51.51</v>
      </c>
      <c r="W25" s="3">
        <f t="shared" si="18"/>
        <v>36.61</v>
      </c>
      <c r="X25" s="3">
        <f t="shared" si="18"/>
        <v>23.64</v>
      </c>
      <c r="Y25" s="3">
        <f t="shared" si="18"/>
        <v>18.920000000000002</v>
      </c>
      <c r="Z25" s="3">
        <f t="shared" si="18"/>
        <v>6.32</v>
      </c>
    </row>
    <row r="26" spans="1:26" ht="15.5" x14ac:dyDescent="0.35">
      <c r="C26" t="s">
        <v>59</v>
      </c>
      <c r="D26" s="4">
        <f>IFERROR(_xlfn.RRI(5,I25,D25),"")</f>
        <v>-0.24141954245671671</v>
      </c>
      <c r="H26" s="4">
        <f t="shared" ref="H26:Z26" si="19">IFERROR(_xlfn.RRI(5,M25,H25),"")</f>
        <v>4.6513635797269526E-3</v>
      </c>
      <c r="I26" s="4">
        <f t="shared" si="19"/>
        <v>0.30639789478599444</v>
      </c>
      <c r="J26" s="4">
        <f t="shared" si="19"/>
        <v>8.5996778489794812E-2</v>
      </c>
      <c r="K26" s="4">
        <f t="shared" si="19"/>
        <v>-3.7141100693989126E-2</v>
      </c>
      <c r="L26" s="4">
        <f t="shared" si="19"/>
        <v>-0.17813172612082429</v>
      </c>
      <c r="M26" s="4">
        <f t="shared" si="19"/>
        <v>-0.1453545631739438</v>
      </c>
      <c r="N26" s="4">
        <f t="shared" si="19"/>
        <v>-0.10669292161563526</v>
      </c>
      <c r="O26" s="4">
        <f t="shared" si="19"/>
        <v>1.4293823831118102E-2</v>
      </c>
      <c r="P26" s="4">
        <f t="shared" si="19"/>
        <v>1.4358800960482254E-2</v>
      </c>
      <c r="Q26" s="4">
        <f t="shared" si="19"/>
        <v>6.840923807777366E-2</v>
      </c>
      <c r="R26" s="4">
        <f t="shared" si="19"/>
        <v>0.12304097959029114</v>
      </c>
      <c r="S26" s="4">
        <f t="shared" si="19"/>
        <v>0.18880196425810292</v>
      </c>
      <c r="T26" s="4">
        <f t="shared" si="19"/>
        <v>0.20465869897335787</v>
      </c>
      <c r="U26" s="4">
        <f t="shared" si="19"/>
        <v>0.55239084656364978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245.66468387096774</v>
      </c>
      <c r="H27" s="3">
        <f t="shared" ref="H27:Z27" si="20">IFERROR(H4/H21,"")</f>
        <v>982.65873548387094</v>
      </c>
      <c r="I27" s="3">
        <f t="shared" si="20"/>
        <v>1144.1250146627567</v>
      </c>
      <c r="J27" s="3">
        <f t="shared" si="20"/>
        <v>905.47025513196479</v>
      </c>
      <c r="K27" s="3">
        <f t="shared" si="20"/>
        <v>887.73697008797649</v>
      </c>
      <c r="L27" s="3">
        <f t="shared" si="20"/>
        <v>667.68791436950141</v>
      </c>
      <c r="M27" s="3">
        <f t="shared" si="20"/>
        <v>511.76821935483872</v>
      </c>
      <c r="N27" s="3">
        <f t="shared" si="20"/>
        <v>672.34425953079176</v>
      </c>
      <c r="O27" s="3">
        <f t="shared" si="20"/>
        <v>725.79905395894423</v>
      </c>
      <c r="P27" s="3">
        <f t="shared" si="20"/>
        <v>816.27039032258062</v>
      </c>
      <c r="Q27" s="3">
        <f t="shared" si="20"/>
        <v>861.10628739002937</v>
      </c>
      <c r="R27" s="3">
        <f t="shared" si="20"/>
        <v>697.65872668621705</v>
      </c>
      <c r="S27" s="3">
        <f t="shared" si="20"/>
        <v>664.5654046920821</v>
      </c>
      <c r="T27" s="3">
        <f t="shared" si="20"/>
        <v>617.69768826979475</v>
      </c>
      <c r="U27" s="3">
        <f t="shared" si="20"/>
        <v>670.76921524926684</v>
      </c>
      <c r="V27" s="3">
        <f t="shared" si="20"/>
        <v>537.81066487038129</v>
      </c>
      <c r="W27" s="3">
        <f t="shared" si="20"/>
        <v>460.25024313401758</v>
      </c>
      <c r="X27" s="3">
        <f t="shared" si="20"/>
        <v>451.93584091495603</v>
      </c>
      <c r="Y27" s="3">
        <f t="shared" si="20"/>
        <v>629.29916518763639</v>
      </c>
      <c r="Z27" s="3">
        <f t="shared" si="20"/>
        <v>691.7753196858182</v>
      </c>
    </row>
    <row r="28" spans="1:26" ht="15.5" x14ac:dyDescent="0.35">
      <c r="C28" t="s">
        <v>61</v>
      </c>
      <c r="D28" s="4">
        <f>IFERROR(_xlfn.RRI(5,I27,D27),"")</f>
        <v>-0.26485357536703735</v>
      </c>
      <c r="H28" s="4">
        <f t="shared" ref="H28:Z28" si="21">IFERROR(_xlfn.RRI(5,M27,H27),"")</f>
        <v>0.13937288880938969</v>
      </c>
      <c r="I28" s="4">
        <f t="shared" si="21"/>
        <v>0.11218326493005648</v>
      </c>
      <c r="J28" s="4">
        <f t="shared" si="21"/>
        <v>4.5229258279481099E-2</v>
      </c>
      <c r="K28" s="4">
        <f t="shared" si="21"/>
        <v>1.6927642650131247E-2</v>
      </c>
      <c r="L28" s="4">
        <f t="shared" si="21"/>
        <v>-4.9606732814320154E-2</v>
      </c>
      <c r="M28" s="4">
        <f t="shared" si="21"/>
        <v>-6.0090462823857882E-2</v>
      </c>
      <c r="N28" s="4">
        <f t="shared" si="21"/>
        <v>2.3301506070287914E-3</v>
      </c>
      <c r="O28" s="4">
        <f t="shared" si="21"/>
        <v>3.2780630712985426E-2</v>
      </c>
      <c r="P28" s="4">
        <f t="shared" si="21"/>
        <v>4.0045128387731888E-2</v>
      </c>
      <c r="Q28" s="4">
        <f t="shared" si="21"/>
        <v>9.871605332013389E-2</v>
      </c>
      <c r="R28" s="4">
        <f t="shared" si="21"/>
        <v>8.6750380392137005E-2</v>
      </c>
      <c r="S28" s="4">
        <f t="shared" si="21"/>
        <v>8.0170193258672473E-2</v>
      </c>
      <c r="T28" s="4">
        <f t="shared" si="21"/>
        <v>-3.7146044729455818E-3</v>
      </c>
      <c r="U28" s="4">
        <f t="shared" si="21"/>
        <v>-6.1482385643659709E-3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-0.74880658436213998</v>
      </c>
      <c r="I29" s="4">
        <f t="shared" si="22"/>
        <v>0.56089414182939357</v>
      </c>
      <c r="J29" s="4">
        <f t="shared" si="22"/>
        <v>0.53712480252764616</v>
      </c>
      <c r="K29" s="4">
        <f t="shared" si="22"/>
        <v>0.88322796578653773</v>
      </c>
      <c r="L29" s="4">
        <f t="shared" si="22"/>
        <v>-9.8256203890006694E-2</v>
      </c>
      <c r="M29" s="4">
        <f t="shared" si="22"/>
        <v>-6.6082054494206052E-2</v>
      </c>
      <c r="N29" s="4">
        <f t="shared" si="22"/>
        <v>-0.3803609547836212</v>
      </c>
      <c r="O29" s="4">
        <f t="shared" si="22"/>
        <v>-0.15786893283216208</v>
      </c>
      <c r="P29" s="4">
        <f t="shared" si="22"/>
        <v>-0.14670199414307625</v>
      </c>
      <c r="Q29" s="4">
        <f t="shared" si="22"/>
        <v>9.6483180428134363E-2</v>
      </c>
      <c r="R29" s="4">
        <f t="shared" si="22"/>
        <v>0.16515232495991453</v>
      </c>
      <c r="S29" s="4">
        <f t="shared" si="22"/>
        <v>0.16937500000000005</v>
      </c>
      <c r="T29" s="4">
        <f t="shared" si="22"/>
        <v>-0.15759915759915755</v>
      </c>
      <c r="U29" s="4">
        <f t="shared" si="22"/>
        <v>0.1061929722384003</v>
      </c>
      <c r="V29" s="4">
        <f t="shared" si="22"/>
        <v>0.40699262496585631</v>
      </c>
      <c r="W29" s="4">
        <f t="shared" si="22"/>
        <v>0.54864636209813866</v>
      </c>
      <c r="X29" s="4">
        <f t="shared" si="22"/>
        <v>0.24947145877378427</v>
      </c>
      <c r="Y29" s="4">
        <f t="shared" si="22"/>
        <v>1.9936708860759496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-0.14112643033722999</v>
      </c>
      <c r="I30" s="4">
        <f t="shared" si="23"/>
        <v>0.26356996066757593</v>
      </c>
      <c r="J30" s="4">
        <f t="shared" si="23"/>
        <v>1.9975832528672202E-2</v>
      </c>
      <c r="K30" s="4">
        <f t="shared" si="23"/>
        <v>0.32956872662023201</v>
      </c>
      <c r="L30" s="4">
        <f t="shared" si="23"/>
        <v>0.30466857674597897</v>
      </c>
      <c r="M30" s="4">
        <f t="shared" si="23"/>
        <v>-0.23883009023980376</v>
      </c>
      <c r="N30" s="4">
        <f t="shared" si="23"/>
        <v>-7.3649578539098245E-2</v>
      </c>
      <c r="O30" s="4">
        <f t="shared" si="23"/>
        <v>-0.11083500937463035</v>
      </c>
      <c r="P30" s="4">
        <f t="shared" si="23"/>
        <v>-5.206778503887613E-2</v>
      </c>
      <c r="Q30" s="4">
        <f t="shared" si="23"/>
        <v>0.23428010637832303</v>
      </c>
      <c r="R30" s="4">
        <f t="shared" si="23"/>
        <v>4.9796937608373282E-2</v>
      </c>
      <c r="S30" s="4">
        <f t="shared" si="23"/>
        <v>7.5874845110018782E-2</v>
      </c>
      <c r="T30" s="4">
        <f t="shared" si="23"/>
        <v>-7.9120397556930205E-2</v>
      </c>
      <c r="U30" s="4">
        <f t="shared" si="23"/>
        <v>0.24722185531767044</v>
      </c>
      <c r="V30" s="4">
        <f t="shared" si="23"/>
        <v>0.16851793756419448</v>
      </c>
      <c r="W30" s="4">
        <f t="shared" si="23"/>
        <v>1.8397306578360376E-2</v>
      </c>
      <c r="X30" s="4">
        <f t="shared" si="23"/>
        <v>-0.28184261808101468</v>
      </c>
      <c r="Y30" s="4">
        <f t="shared" si="23"/>
        <v>-9.0312783240888747E-2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421.2</v>
      </c>
      <c r="H32" s="3">
        <f>IFERROR(INDEX(D32:G32,COUNT(D32:G32)),"")</f>
        <v>421.2</v>
      </c>
      <c r="I32" s="3">
        <f t="shared" ref="I32:Z32" si="24">IFERROR(INDEX(I51:I500,MATCH($C$32,$C$51:$C$500,0)),"")</f>
        <v>390.68</v>
      </c>
      <c r="J32" s="3">
        <f t="shared" si="24"/>
        <v>348.92</v>
      </c>
      <c r="K32" s="3">
        <f t="shared" si="24"/>
        <v>313.66000000000003</v>
      </c>
      <c r="L32" s="3">
        <f t="shared" si="24"/>
        <v>364.43</v>
      </c>
      <c r="M32" s="3">
        <f t="shared" si="24"/>
        <v>362.05</v>
      </c>
      <c r="N32" s="3">
        <f t="shared" si="24"/>
        <v>334.84</v>
      </c>
      <c r="O32" s="3">
        <f t="shared" si="24"/>
        <v>316.49</v>
      </c>
      <c r="P32" s="3">
        <f t="shared" si="24"/>
        <v>309.16000000000003</v>
      </c>
      <c r="Q32" s="3">
        <f t="shared" si="24"/>
        <v>295.01</v>
      </c>
      <c r="R32" s="3">
        <f t="shared" si="24"/>
        <v>271.33</v>
      </c>
      <c r="S32" s="3">
        <f t="shared" si="24"/>
        <v>248.87</v>
      </c>
      <c r="T32" s="3">
        <f t="shared" si="24"/>
        <v>233.86</v>
      </c>
      <c r="U32" s="3">
        <f t="shared" si="24"/>
        <v>220.86</v>
      </c>
      <c r="V32" s="3">
        <f t="shared" si="24"/>
        <v>193.21</v>
      </c>
      <c r="W32" s="3">
        <f t="shared" si="24"/>
        <v>185.7</v>
      </c>
      <c r="X32" s="3">
        <f t="shared" si="24"/>
        <v>163.76</v>
      </c>
      <c r="Y32" s="3">
        <f t="shared" si="24"/>
        <v>178.85</v>
      </c>
      <c r="Z32" s="3">
        <f t="shared" si="24"/>
        <v>161.88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2.41</v>
      </c>
      <c r="H33" s="3">
        <f>IFERROR(INDEX(D33:G33,COUNT(D33:G33)),"")</f>
        <v>2.41</v>
      </c>
      <c r="I33" s="3">
        <f t="shared" ref="I33:Z33" si="25">IFERROR(INDEX(I51:I500,MATCH($C$33,$C$51:$C$500,0)),"")</f>
        <v>2.6</v>
      </c>
      <c r="J33" s="3">
        <f t="shared" si="25"/>
        <v>1.95</v>
      </c>
      <c r="K33" s="3">
        <f t="shared" si="25"/>
        <v>1.2</v>
      </c>
      <c r="L33" s="3">
        <f t="shared" si="25"/>
        <v>0.83</v>
      </c>
      <c r="M33" s="3">
        <f t="shared" si="25"/>
        <v>0.87</v>
      </c>
      <c r="N33" s="3">
        <f t="shared" si="25"/>
        <v>1.1100000000000001</v>
      </c>
      <c r="O33" s="3">
        <f t="shared" si="25"/>
        <v>1.38</v>
      </c>
      <c r="P33" s="3">
        <f t="shared" si="25"/>
        <v>1.81</v>
      </c>
      <c r="Q33" s="3">
        <f t="shared" si="25"/>
        <v>2.2400000000000002</v>
      </c>
      <c r="R33" s="3">
        <f t="shared" si="25"/>
        <v>2.82</v>
      </c>
      <c r="S33" s="3">
        <f t="shared" si="25"/>
        <v>2.4700000000000002</v>
      </c>
      <c r="T33" s="3">
        <f t="shared" si="25"/>
        <v>4.79</v>
      </c>
      <c r="U33" s="3">
        <f t="shared" si="25"/>
        <v>2.2599999999999998</v>
      </c>
      <c r="V33" s="3">
        <f t="shared" si="25"/>
        <v>4.66</v>
      </c>
      <c r="W33" s="3">
        <f t="shared" si="25"/>
        <v>1.53</v>
      </c>
      <c r="X33" s="3">
        <f t="shared" si="25"/>
        <v>1.56</v>
      </c>
      <c r="Y33" s="3">
        <f t="shared" si="25"/>
        <v>1.04</v>
      </c>
      <c r="Z33" s="3">
        <f t="shared" si="25"/>
        <v>0.54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33.26</v>
      </c>
      <c r="H34" s="3">
        <f>IFERROR(INDEX(D34:G34,COUNT(D34:G34)),"")</f>
        <v>33.26</v>
      </c>
      <c r="I34" s="3">
        <f t="shared" ref="I34:Z34" si="26">IFERROR(INDEX(I51:I500,MATCH($C$34,$C$51:$C$500,0)),"")</f>
        <v>8.35</v>
      </c>
      <c r="J34" s="3">
        <f t="shared" si="26"/>
        <v>8.74</v>
      </c>
      <c r="K34" s="3">
        <f t="shared" si="26"/>
        <v>7.42</v>
      </c>
      <c r="L34" s="3">
        <f t="shared" si="26"/>
        <v>11.23</v>
      </c>
      <c r="M34" s="3">
        <f t="shared" si="26"/>
        <v>10.6</v>
      </c>
      <c r="N34" s="3">
        <f t="shared" si="26"/>
        <v>11.59</v>
      </c>
      <c r="O34" s="3">
        <f t="shared" si="26"/>
        <v>8.4600000000000009</v>
      </c>
      <c r="P34" s="3">
        <f t="shared" si="26"/>
        <v>9.15</v>
      </c>
      <c r="Q34" s="3">
        <f t="shared" si="26"/>
        <v>9.1999999999999993</v>
      </c>
      <c r="R34" s="3">
        <f t="shared" si="26"/>
        <v>11.7</v>
      </c>
      <c r="S34" s="3">
        <f t="shared" si="26"/>
        <v>10.96</v>
      </c>
      <c r="T34" s="3">
        <f t="shared" si="26"/>
        <v>23.33</v>
      </c>
      <c r="U34" s="3">
        <f t="shared" si="26"/>
        <v>8.7799999999999994</v>
      </c>
      <c r="V34" s="3">
        <f t="shared" si="26"/>
        <v>17.47</v>
      </c>
      <c r="W34" s="3">
        <f t="shared" si="26"/>
        <v>7.78</v>
      </c>
      <c r="X34" s="3">
        <f t="shared" si="26"/>
        <v>10.79</v>
      </c>
      <c r="Y34" s="3">
        <f t="shared" si="26"/>
        <v>9.83</v>
      </c>
      <c r="Z34" s="3">
        <f t="shared" si="26"/>
        <v>13.92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4.13</v>
      </c>
      <c r="H35" s="3">
        <f>IFERROR(INDEX(D35:G35,COUNT(D35:G35)),"")</f>
        <v>4.13</v>
      </c>
      <c r="I35" s="3">
        <f t="shared" ref="I35:Z35" si="27">IFERROR(INDEX(I51:I500,MATCH($C$35,$C$51:$C$500,0)),"")</f>
        <v>0.89</v>
      </c>
      <c r="J35" s="3">
        <f t="shared" si="27"/>
        <v>0.75</v>
      </c>
      <c r="K35" s="3">
        <f t="shared" si="27"/>
        <v>0.42</v>
      </c>
      <c r="L35" s="3">
        <f t="shared" si="27"/>
        <v>0.45</v>
      </c>
      <c r="M35" s="3">
        <f t="shared" si="27"/>
        <v>0.62</v>
      </c>
      <c r="N35" s="3">
        <f t="shared" si="27"/>
        <v>0.55000000000000004</v>
      </c>
      <c r="O35" s="3">
        <f t="shared" si="27"/>
        <v>0.6</v>
      </c>
      <c r="P35" s="3">
        <f t="shared" si="27"/>
        <v>0.69</v>
      </c>
      <c r="Q35" s="3">
        <f t="shared" si="27"/>
        <v>0.77</v>
      </c>
      <c r="R35" s="3">
        <f t="shared" si="27"/>
        <v>1.1000000000000001</v>
      </c>
      <c r="S35" s="3">
        <f t="shared" si="27"/>
        <v>0.93</v>
      </c>
      <c r="T35" s="3">
        <f t="shared" si="27"/>
        <v>1.81</v>
      </c>
      <c r="U35" s="3">
        <f t="shared" si="27"/>
        <v>0.75</v>
      </c>
      <c r="V35" s="3">
        <f t="shared" si="27"/>
        <v>1.67</v>
      </c>
      <c r="W35" s="3">
        <f t="shared" si="27"/>
        <v>0.62</v>
      </c>
      <c r="X35" s="3">
        <f t="shared" si="27"/>
        <v>0.56000000000000005</v>
      </c>
      <c r="Y35" s="3">
        <f t="shared" si="27"/>
        <v>0.3</v>
      </c>
      <c r="Z35" s="3">
        <f t="shared" si="27"/>
        <v>0.13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0.90099999999999991</v>
      </c>
      <c r="I36" s="4">
        <f t="shared" si="28"/>
        <v>0.90540000000000009</v>
      </c>
      <c r="J36" s="4">
        <f t="shared" si="28"/>
        <v>0.96349999999999991</v>
      </c>
      <c r="K36" s="4">
        <f t="shared" si="28"/>
        <v>0.78989999999999994</v>
      </c>
      <c r="L36" s="4">
        <f t="shared" si="28"/>
        <v>3.7195</v>
      </c>
      <c r="M36" s="4">
        <f t="shared" si="28"/>
        <v>0.83840000000000003</v>
      </c>
      <c r="N36" s="4">
        <f t="shared" si="28"/>
        <v>0.31319999999999998</v>
      </c>
      <c r="O36" s="4">
        <f t="shared" si="28"/>
        <v>0.19409999999999999</v>
      </c>
      <c r="P36" s="4">
        <f t="shared" si="28"/>
        <v>0.65370000000000006</v>
      </c>
      <c r="Q36" s="4">
        <f t="shared" si="28"/>
        <v>0.69730000000000003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110</v>
      </c>
      <c r="I37" s="3">
        <f t="shared" si="29"/>
        <v>110</v>
      </c>
      <c r="J37" s="3">
        <f t="shared" si="29"/>
        <v>75</v>
      </c>
      <c r="K37" s="3">
        <f t="shared" si="29"/>
        <v>40</v>
      </c>
      <c r="L37" s="3">
        <f t="shared" si="29"/>
        <v>100</v>
      </c>
      <c r="M37" s="3">
        <f t="shared" si="29"/>
        <v>25</v>
      </c>
      <c r="N37" s="3">
        <f t="shared" si="29"/>
        <v>10</v>
      </c>
      <c r="O37" s="3">
        <f t="shared" si="29"/>
        <v>10</v>
      </c>
      <c r="P37" s="3">
        <f t="shared" si="29"/>
        <v>40</v>
      </c>
      <c r="Q37" s="3">
        <f t="shared" si="29"/>
        <v>50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837716572000</v>
      </c>
      <c r="E51" s="5">
        <v>1115220619000</v>
      </c>
      <c r="F51" s="5">
        <v>1110912179000</v>
      </c>
      <c r="G51" s="5">
        <v>827900058000</v>
      </c>
      <c r="I51" s="5">
        <v>3901466300000</v>
      </c>
      <c r="J51" s="5">
        <v>3087653570000</v>
      </c>
      <c r="K51" s="5">
        <v>3027183068000</v>
      </c>
      <c r="L51" s="5">
        <v>2276815788000</v>
      </c>
      <c r="M51" s="5">
        <v>1745129628000</v>
      </c>
      <c r="N51" s="5">
        <v>2292693925000</v>
      </c>
      <c r="O51" s="5">
        <v>2474974774000</v>
      </c>
      <c r="P51" s="5">
        <v>2783482031000</v>
      </c>
      <c r="Q51" s="5">
        <v>2936372440000</v>
      </c>
      <c r="R51" s="5">
        <v>2379016258000</v>
      </c>
      <c r="S51" s="5">
        <v>2266168030000</v>
      </c>
      <c r="T51" s="5">
        <v>2106349117000</v>
      </c>
      <c r="U51" s="5">
        <v>2287323024000</v>
      </c>
      <c r="V51" s="5">
        <v>1833934367208</v>
      </c>
      <c r="W51" s="5">
        <v>1569453329087</v>
      </c>
      <c r="X51" s="5">
        <v>1541101217520</v>
      </c>
      <c r="Y51" s="5">
        <v>1730572704266</v>
      </c>
      <c r="Z51" s="5">
        <v>1902382129136</v>
      </c>
    </row>
    <row r="52" spans="2:26" ht="15.5" x14ac:dyDescent="0.35">
      <c r="C52" t="s">
        <v>86</v>
      </c>
      <c r="D52" s="5">
        <v>-684912124000</v>
      </c>
      <c r="E52" s="5">
        <v>-917464778000</v>
      </c>
      <c r="F52" s="5">
        <v>-924681359000</v>
      </c>
      <c r="G52" s="5">
        <v>-619718391000</v>
      </c>
      <c r="I52" s="5">
        <v>-3150302278000</v>
      </c>
      <c r="J52" s="5">
        <v>-2540732199000</v>
      </c>
      <c r="K52" s="5">
        <v>-2658946475000</v>
      </c>
      <c r="L52" s="5">
        <v>-2000705964000</v>
      </c>
      <c r="M52" s="5">
        <v>-1533678374000</v>
      </c>
      <c r="N52" s="5">
        <v>-2019621678000</v>
      </c>
      <c r="O52" s="5">
        <v>-2114668629000</v>
      </c>
      <c r="P52" s="5">
        <v>-2339551181000</v>
      </c>
      <c r="Q52" s="5">
        <v>-2496111837000</v>
      </c>
      <c r="R52" s="5">
        <v>-1958867647000</v>
      </c>
      <c r="S52" s="5">
        <v>-1923848297000</v>
      </c>
      <c r="T52" s="5">
        <v>-1798723177000</v>
      </c>
      <c r="U52" s="5">
        <v>-1855329307000</v>
      </c>
      <c r="V52" s="5">
        <v>-1485385584944</v>
      </c>
      <c r="W52" s="5">
        <v>-1325209172206</v>
      </c>
      <c r="X52" s="5">
        <v>-1345290234680</v>
      </c>
      <c r="Y52" s="5">
        <v>-1564622574716</v>
      </c>
      <c r="Z52" s="5">
        <v>-1805760912348</v>
      </c>
    </row>
    <row r="53" spans="2:26" ht="15.5" x14ac:dyDescent="0.35">
      <c r="C53" t="s">
        <v>87</v>
      </c>
      <c r="D53" s="5">
        <v>152804448000</v>
      </c>
      <c r="E53" s="5">
        <v>197755841000</v>
      </c>
      <c r="F53" s="5">
        <v>186230820000</v>
      </c>
      <c r="G53" s="5">
        <v>208181667000</v>
      </c>
      <c r="I53" s="5">
        <v>751164022000</v>
      </c>
      <c r="J53" s="5">
        <v>546921371000</v>
      </c>
      <c r="K53" s="5">
        <v>368236593000</v>
      </c>
      <c r="L53" s="5">
        <v>276109824000</v>
      </c>
      <c r="M53" s="5">
        <v>211451254000</v>
      </c>
      <c r="N53" s="5">
        <v>273072247000</v>
      </c>
      <c r="O53" s="5">
        <v>360306145000</v>
      </c>
      <c r="P53" s="5">
        <v>443930850000</v>
      </c>
      <c r="Q53" s="5">
        <v>440260603000</v>
      </c>
      <c r="R53" s="5">
        <v>420148611000</v>
      </c>
      <c r="S53" s="5">
        <v>342319733000</v>
      </c>
      <c r="T53" s="5">
        <v>307625940000</v>
      </c>
      <c r="U53" s="5">
        <v>431993717000</v>
      </c>
      <c r="V53" s="5">
        <v>348548782264</v>
      </c>
      <c r="W53" s="5">
        <v>244244156881</v>
      </c>
      <c r="X53" s="5">
        <v>195810982840</v>
      </c>
      <c r="Y53" s="5">
        <v>165950129550</v>
      </c>
      <c r="Z53" s="5">
        <v>96621216788</v>
      </c>
    </row>
    <row r="54" spans="2:26" ht="15.5" x14ac:dyDescent="0.35">
      <c r="C54" t="s">
        <v>1415</v>
      </c>
      <c r="D54" s="5">
        <v>62882733000</v>
      </c>
      <c r="E54" s="5">
        <v>15530160000</v>
      </c>
      <c r="F54" s="5">
        <v>11470975000</v>
      </c>
      <c r="G54" s="5">
        <v>8007904000</v>
      </c>
      <c r="I54" s="5">
        <v>37013220000</v>
      </c>
      <c r="J54" s="5">
        <v>38437471000</v>
      </c>
      <c r="K54" s="5">
        <v>57860206000</v>
      </c>
      <c r="L54" s="5">
        <v>23296551000</v>
      </c>
      <c r="M54" s="5">
        <v>45831762000</v>
      </c>
      <c r="N54" s="5">
        <v>32903656000</v>
      </c>
      <c r="O54" s="5">
        <v>36065508000</v>
      </c>
      <c r="P54" s="5">
        <v>8536489000</v>
      </c>
      <c r="Q54" s="5">
        <v>61817729000</v>
      </c>
      <c r="R54" s="5">
        <v>60220550000</v>
      </c>
      <c r="S54" s="5">
        <v>62307011000</v>
      </c>
      <c r="T54" s="5">
        <v>22518908000</v>
      </c>
      <c r="U54" s="5">
        <v>8530262000</v>
      </c>
      <c r="V54" s="5">
        <v>757810530</v>
      </c>
      <c r="W54" s="5">
        <v>8742432082</v>
      </c>
      <c r="X54" s="5">
        <v>350273911</v>
      </c>
      <c r="Y54" s="5">
        <v>4503941817</v>
      </c>
      <c r="Z54" s="5">
        <v>17066369449</v>
      </c>
    </row>
    <row r="55" spans="2:26" ht="15.5" x14ac:dyDescent="0.35">
      <c r="C55" t="s">
        <v>1416</v>
      </c>
      <c r="D55" s="5">
        <v>215687181000</v>
      </c>
      <c r="E55" s="5">
        <v>213286001000</v>
      </c>
      <c r="F55" s="5">
        <v>197701795000</v>
      </c>
      <c r="G55" s="5">
        <v>216189571000</v>
      </c>
      <c r="I55" s="5">
        <v>788177242000</v>
      </c>
      <c r="J55" s="5">
        <v>585358842000</v>
      </c>
      <c r="K55" s="5">
        <v>426096799000</v>
      </c>
      <c r="L55" s="5">
        <v>299406375000</v>
      </c>
      <c r="M55" s="5">
        <v>257283016000</v>
      </c>
      <c r="N55" s="5">
        <v>305975903000</v>
      </c>
      <c r="O55" s="5">
        <v>396371653000</v>
      </c>
      <c r="P55" s="5">
        <v>452467339000</v>
      </c>
      <c r="Q55" s="5">
        <v>502078332000</v>
      </c>
      <c r="R55" s="5">
        <v>480369161000</v>
      </c>
      <c r="S55" s="5">
        <v>404626744000</v>
      </c>
      <c r="T55" s="5">
        <v>330144848000</v>
      </c>
      <c r="U55" s="5">
        <v>440523979000</v>
      </c>
      <c r="V55" s="5">
        <v>349306592794</v>
      </c>
      <c r="W55" s="5">
        <v>252986588963</v>
      </c>
      <c r="X55" s="5">
        <v>196161256751</v>
      </c>
      <c r="Y55" s="5">
        <v>170454071367</v>
      </c>
      <c r="Z55" s="5">
        <v>113687586237</v>
      </c>
    </row>
    <row r="56" spans="2:26" ht="15.5" x14ac:dyDescent="0.35">
      <c r="C56" t="s">
        <v>88</v>
      </c>
      <c r="D56" s="5">
        <v>-88720827000</v>
      </c>
      <c r="E56" s="5">
        <v>-64012736000</v>
      </c>
      <c r="F56" s="5">
        <v>-45873206000</v>
      </c>
      <c r="G56" s="5">
        <v>-96738909000</v>
      </c>
      <c r="I56" s="5">
        <v>-268979991000</v>
      </c>
      <c r="J56" s="5">
        <v>-237209316000</v>
      </c>
      <c r="K56" s="5">
        <v>-170981333000</v>
      </c>
      <c r="L56" s="5">
        <v>-145043088000</v>
      </c>
      <c r="M56" s="5">
        <v>-102140356000</v>
      </c>
      <c r="N56" s="5">
        <v>-125712959000</v>
      </c>
      <c r="O56" s="5">
        <v>-145131242000</v>
      </c>
      <c r="P56" s="5">
        <v>-162252846000</v>
      </c>
      <c r="Q56" s="5">
        <v>-178685886000</v>
      </c>
      <c r="R56" s="5">
        <v>-180517928000</v>
      </c>
      <c r="S56" s="5">
        <v>-141364673000</v>
      </c>
      <c r="T56" s="5">
        <v>-89054200000</v>
      </c>
      <c r="U56" s="5">
        <v>-144320790000</v>
      </c>
      <c r="V56" s="5">
        <v>-107901236612</v>
      </c>
      <c r="W56" s="5">
        <v>-80750847970</v>
      </c>
      <c r="X56" s="5">
        <v>-69498114472</v>
      </c>
      <c r="Y56" s="5">
        <v>-66348777892</v>
      </c>
      <c r="Z56" s="5">
        <v>-61140266272</v>
      </c>
    </row>
    <row r="57" spans="2:26" ht="15.5" x14ac:dyDescent="0.35">
      <c r="C57" t="s">
        <v>90</v>
      </c>
      <c r="D57" s="5">
        <v>-75152432000</v>
      </c>
      <c r="E57" s="5">
        <v>-85622368000</v>
      </c>
      <c r="F57" s="5">
        <v>-75467635000</v>
      </c>
      <c r="G57" s="5">
        <v>-57438692000</v>
      </c>
      <c r="I57" s="5">
        <v>-281667045000</v>
      </c>
      <c r="J57" s="5">
        <v>-225547622000</v>
      </c>
      <c r="K57" s="5">
        <v>-171163040000</v>
      </c>
      <c r="L57" s="5">
        <v>-140184791000</v>
      </c>
      <c r="M57" s="5">
        <v>-126080755000</v>
      </c>
      <c r="N57" s="5">
        <v>-151100938000</v>
      </c>
      <c r="O57" s="5">
        <v>-191935649000</v>
      </c>
      <c r="P57" s="5">
        <v>-193648445000</v>
      </c>
      <c r="Q57" s="5">
        <v>-206589675000</v>
      </c>
      <c r="R57" s="5">
        <v>-196649565000</v>
      </c>
      <c r="S57" s="5">
        <v>-176123121000</v>
      </c>
      <c r="T57" s="5">
        <v>-153399636000</v>
      </c>
      <c r="U57" s="5">
        <v>-184307594000</v>
      </c>
      <c r="V57" s="5">
        <v>-160943243678</v>
      </c>
      <c r="W57" s="5">
        <v>-114396317280</v>
      </c>
      <c r="X57" s="5">
        <v>-94896869322</v>
      </c>
      <c r="Y57" s="5">
        <v>-78379619503</v>
      </c>
      <c r="Z57" s="5">
        <v>-59352418103</v>
      </c>
    </row>
    <row r="58" spans="2:26" ht="15.5" x14ac:dyDescent="0.35">
      <c r="C58" t="s">
        <v>91</v>
      </c>
      <c r="D58" s="5">
        <v>24866000</v>
      </c>
      <c r="E58" s="5">
        <v>41596000</v>
      </c>
      <c r="F58" s="5">
        <v>150923000</v>
      </c>
      <c r="G58" s="5">
        <v>16860000</v>
      </c>
      <c r="I58" s="5">
        <v>212593000</v>
      </c>
      <c r="J58" s="5">
        <v>76220000</v>
      </c>
      <c r="K58" s="5">
        <v>24752000</v>
      </c>
      <c r="L58" s="5">
        <v>-29787000</v>
      </c>
      <c r="M58" s="5">
        <v>-43932000</v>
      </c>
      <c r="N58" s="5">
        <v>-288273000</v>
      </c>
      <c r="O58" s="5">
        <v>-224866000</v>
      </c>
      <c r="P58" s="5">
        <v>-4244080000</v>
      </c>
      <c r="Q58" s="5">
        <v>-13249219000</v>
      </c>
      <c r="R58" s="5">
        <v>-1730544000</v>
      </c>
      <c r="S58" s="5">
        <v>-105755000</v>
      </c>
      <c r="T58" s="5">
        <v>77695000</v>
      </c>
      <c r="U58" s="5">
        <v>18877688000</v>
      </c>
      <c r="V58" s="5">
        <v>6056769243</v>
      </c>
      <c r="W58" s="5">
        <v>-1322845121</v>
      </c>
    </row>
    <row r="59" spans="2:26" ht="15.5" x14ac:dyDescent="0.35">
      <c r="C59" t="s">
        <v>92</v>
      </c>
      <c r="D59" s="5">
        <v>126966354000</v>
      </c>
      <c r="E59" s="5">
        <v>149273265000</v>
      </c>
      <c r="F59" s="5">
        <v>151828589000</v>
      </c>
      <c r="G59" s="5">
        <v>119450662000</v>
      </c>
      <c r="I59" s="5">
        <v>519197251000</v>
      </c>
      <c r="J59" s="5">
        <v>348149526000</v>
      </c>
      <c r="K59" s="5">
        <v>255115466000</v>
      </c>
      <c r="L59" s="5">
        <v>154363287000</v>
      </c>
      <c r="M59" s="5">
        <v>155142660000</v>
      </c>
      <c r="N59" s="5">
        <v>180262944000</v>
      </c>
      <c r="O59" s="5">
        <v>251240411000</v>
      </c>
      <c r="P59" s="5">
        <v>290214493000</v>
      </c>
      <c r="Q59" s="5">
        <v>323392446000</v>
      </c>
      <c r="R59" s="5">
        <v>299851233000</v>
      </c>
      <c r="S59" s="5">
        <v>263262071000</v>
      </c>
      <c r="T59" s="5">
        <v>241090648000</v>
      </c>
      <c r="U59" s="5">
        <v>296203189000</v>
      </c>
      <c r="V59" s="5">
        <v>241405356182</v>
      </c>
      <c r="W59" s="5">
        <v>172235740993</v>
      </c>
      <c r="X59" s="5">
        <v>126663142279</v>
      </c>
      <c r="Y59" s="5">
        <v>104105293475</v>
      </c>
      <c r="Z59" s="5">
        <v>52547319965</v>
      </c>
    </row>
    <row r="60" spans="2:26" ht="15.5" x14ac:dyDescent="0.35">
      <c r="C60" t="s">
        <v>93</v>
      </c>
      <c r="D60" s="5">
        <v>-22174223000</v>
      </c>
      <c r="E60" s="5">
        <v>-29553558000</v>
      </c>
      <c r="F60" s="5">
        <v>-28959956000</v>
      </c>
      <c r="G60" s="5">
        <v>-21619176000</v>
      </c>
      <c r="I60" s="5">
        <v>-102102465000</v>
      </c>
      <c r="J60" s="5">
        <v>-80785872000</v>
      </c>
      <c r="K60" s="5">
        <v>-79449236000</v>
      </c>
      <c r="L60" s="5">
        <v>-61144032000</v>
      </c>
      <c r="M60" s="5">
        <v>-52034945000</v>
      </c>
      <c r="N60" s="5">
        <v>-68032807000</v>
      </c>
      <c r="O60" s="5">
        <v>-72927281000</v>
      </c>
      <c r="P60" s="5">
        <v>-83317264000</v>
      </c>
      <c r="Q60" s="5">
        <v>-89376383000</v>
      </c>
      <c r="R60" s="5">
        <v>-73992134000</v>
      </c>
      <c r="S60" s="5">
        <v>-65902664000</v>
      </c>
      <c r="U60" s="5">
        <v>-6126393000</v>
      </c>
      <c r="V60" s="5">
        <v>-456910417</v>
      </c>
      <c r="X60" s="5">
        <v>1610107</v>
      </c>
    </row>
    <row r="61" spans="2:26" ht="15.5" x14ac:dyDescent="0.35">
      <c r="C61" t="s">
        <v>26</v>
      </c>
      <c r="P61" s="5">
        <v>-929652000</v>
      </c>
      <c r="Q61" s="5">
        <v>-2600501000</v>
      </c>
      <c r="R61" s="5">
        <v>-4141277000</v>
      </c>
      <c r="S61" s="5">
        <v>-109589000</v>
      </c>
      <c r="U61" s="5">
        <v>-6126393000</v>
      </c>
      <c r="V61" s="5">
        <v>-456910417</v>
      </c>
    </row>
    <row r="62" spans="2:26" ht="15.5" x14ac:dyDescent="0.35">
      <c r="C62" t="s">
        <v>96</v>
      </c>
    </row>
    <row r="63" spans="2:26" ht="15.5" x14ac:dyDescent="0.35">
      <c r="C63" t="s">
        <v>1417</v>
      </c>
    </row>
    <row r="64" spans="2:26" ht="15.5" x14ac:dyDescent="0.35">
      <c r="C64" t="s">
        <v>1418</v>
      </c>
    </row>
    <row r="65" spans="3:26" ht="15.5" x14ac:dyDescent="0.35">
      <c r="C65" t="s">
        <v>95</v>
      </c>
      <c r="X65" s="5">
        <v>1610107</v>
      </c>
    </row>
    <row r="66" spans="3:26" ht="15.5" x14ac:dyDescent="0.35">
      <c r="C66" t="s">
        <v>547</v>
      </c>
      <c r="D66" s="5">
        <v>-22174223000</v>
      </c>
      <c r="E66" s="5">
        <v>-29553558000</v>
      </c>
      <c r="F66" s="5">
        <v>-28959956000</v>
      </c>
      <c r="G66" s="5">
        <v>-21619176000</v>
      </c>
      <c r="I66" s="5">
        <v>-102102465000</v>
      </c>
      <c r="J66" s="5">
        <v>-80785872000</v>
      </c>
      <c r="K66" s="5">
        <v>-79449236000</v>
      </c>
      <c r="L66" s="5">
        <v>-61144032000</v>
      </c>
      <c r="M66" s="5">
        <v>-52034945000</v>
      </c>
      <c r="N66" s="5">
        <v>-68032807000</v>
      </c>
      <c r="O66" s="5">
        <v>-72927281000</v>
      </c>
      <c r="P66" s="5">
        <v>-82387612000</v>
      </c>
      <c r="Q66" s="5">
        <v>-86775882000</v>
      </c>
      <c r="R66" s="5">
        <v>-69850857000</v>
      </c>
      <c r="S66" s="5">
        <v>-65793075000</v>
      </c>
    </row>
    <row r="67" spans="3:26" ht="15.5" x14ac:dyDescent="0.35">
      <c r="C67" t="s">
        <v>97</v>
      </c>
      <c r="D67" s="5">
        <v>-22174223000</v>
      </c>
      <c r="E67" s="5">
        <v>-29553558000</v>
      </c>
      <c r="F67" s="5">
        <v>-28959956000</v>
      </c>
      <c r="G67" s="5">
        <v>-21619176000</v>
      </c>
      <c r="I67" s="5">
        <v>-102102465000</v>
      </c>
      <c r="J67" s="5">
        <v>-80785872000</v>
      </c>
      <c r="K67" s="5">
        <v>-79449236000</v>
      </c>
      <c r="L67" s="5">
        <v>-61144032000</v>
      </c>
      <c r="M67" s="5">
        <v>-52034945000</v>
      </c>
      <c r="N67" s="5">
        <v>-68032807000</v>
      </c>
      <c r="O67" s="5">
        <v>-72927281000</v>
      </c>
      <c r="P67" s="5">
        <v>-83317264000</v>
      </c>
      <c r="Q67" s="5">
        <v>-89376383000</v>
      </c>
      <c r="R67" s="5">
        <v>-73992134000</v>
      </c>
      <c r="S67" s="5">
        <v>-65902664000</v>
      </c>
      <c r="U67" s="5">
        <v>-6126393000</v>
      </c>
      <c r="V67" s="5">
        <v>-456910417</v>
      </c>
      <c r="X67" s="5">
        <v>1610107</v>
      </c>
    </row>
    <row r="68" spans="3:26" ht="15.5" x14ac:dyDescent="0.35">
      <c r="C68" t="s">
        <v>28</v>
      </c>
      <c r="D68" s="5">
        <v>104792131000</v>
      </c>
      <c r="E68" s="5">
        <v>119719707000</v>
      </c>
      <c r="F68" s="5">
        <v>122868633000</v>
      </c>
      <c r="G68" s="5">
        <v>97831486000</v>
      </c>
      <c r="I68" s="5">
        <v>417094786000</v>
      </c>
      <c r="J68" s="5">
        <v>267363654000</v>
      </c>
      <c r="K68" s="5">
        <v>175666230000</v>
      </c>
      <c r="L68" s="5">
        <v>93219255000</v>
      </c>
      <c r="M68" s="5">
        <v>103107715000</v>
      </c>
      <c r="N68" s="5">
        <v>112230137000</v>
      </c>
      <c r="O68" s="5">
        <v>178313130000</v>
      </c>
      <c r="P68" s="5">
        <v>206897229000</v>
      </c>
      <c r="Q68" s="5">
        <v>234016063000</v>
      </c>
      <c r="R68" s="5">
        <v>225859099000</v>
      </c>
      <c r="S68" s="5">
        <v>197359407000</v>
      </c>
      <c r="T68" s="5">
        <v>241090648000</v>
      </c>
      <c r="U68" s="5">
        <v>290076796000</v>
      </c>
      <c r="V68" s="5">
        <v>240948445765</v>
      </c>
      <c r="W68" s="5">
        <v>172235740993</v>
      </c>
      <c r="X68" s="5">
        <v>126664752386</v>
      </c>
      <c r="Y68" s="5">
        <v>104105293475</v>
      </c>
      <c r="Z68" s="5">
        <v>52547319965</v>
      </c>
    </row>
    <row r="69" spans="3:26" ht="15.5" x14ac:dyDescent="0.35">
      <c r="C69" t="s">
        <v>27</v>
      </c>
      <c r="D69" s="5">
        <v>-692020000</v>
      </c>
      <c r="E69" s="5">
        <v>-623315000</v>
      </c>
      <c r="F69" s="5">
        <v>-1952987000</v>
      </c>
      <c r="G69" s="5">
        <v>888900000</v>
      </c>
      <c r="I69" s="5">
        <v>-2576302000</v>
      </c>
      <c r="J69" s="5">
        <v>-1857778000</v>
      </c>
      <c r="K69" s="5">
        <v>-2961286000</v>
      </c>
      <c r="L69" s="5">
        <v>-1572585000</v>
      </c>
      <c r="M69" s="5">
        <v>-1474285000</v>
      </c>
      <c r="N69" s="5">
        <v>-3649379000</v>
      </c>
      <c r="O69" s="5">
        <v>-2811120000</v>
      </c>
      <c r="P69" s="5">
        <v>-2479150000</v>
      </c>
      <c r="Q69" s="5">
        <v>-2746978000</v>
      </c>
      <c r="R69" s="5">
        <v>-4571715000</v>
      </c>
      <c r="S69" s="5">
        <v>-6066496000</v>
      </c>
      <c r="T69" s="5">
        <v>-77339712000</v>
      </c>
      <c r="U69" s="5">
        <v>-76908143000</v>
      </c>
      <c r="V69" s="5">
        <v>-59230200837</v>
      </c>
      <c r="W69" s="5">
        <v>-48721191096</v>
      </c>
      <c r="X69" s="5">
        <v>-46035899585</v>
      </c>
      <c r="Y69" s="5">
        <v>-52077999087</v>
      </c>
      <c r="Z69" s="5">
        <v>-35163997424</v>
      </c>
    </row>
    <row r="70" spans="3:26" ht="15.5" x14ac:dyDescent="0.35">
      <c r="C70" t="s">
        <v>98</v>
      </c>
      <c r="D70" s="5">
        <v>-692020000</v>
      </c>
      <c r="E70" s="5">
        <v>-623315000</v>
      </c>
      <c r="F70" s="5">
        <v>-1952987000</v>
      </c>
      <c r="G70" s="5">
        <v>888900000</v>
      </c>
      <c r="I70" s="5">
        <v>-2576302000</v>
      </c>
      <c r="J70" s="5">
        <v>-1857778000</v>
      </c>
      <c r="K70" s="5">
        <v>-2961286000</v>
      </c>
      <c r="L70" s="5">
        <v>-1572585000</v>
      </c>
      <c r="M70" s="5">
        <v>-1474285000</v>
      </c>
      <c r="N70" s="5">
        <v>-3649379000</v>
      </c>
      <c r="O70" s="5">
        <v>-2811120000</v>
      </c>
      <c r="P70" s="5">
        <v>-2479150000</v>
      </c>
      <c r="Q70" s="5">
        <v>-2746978000</v>
      </c>
      <c r="R70" s="5">
        <v>-4571715000</v>
      </c>
      <c r="S70" s="5">
        <v>-6066496000</v>
      </c>
      <c r="X70" s="5">
        <v>-46035899585</v>
      </c>
      <c r="Y70" s="5">
        <v>-52077999087</v>
      </c>
      <c r="Z70" s="5">
        <v>-17716830665</v>
      </c>
    </row>
    <row r="71" spans="3:26" ht="15.5" x14ac:dyDescent="0.35">
      <c r="C71" t="s">
        <v>99</v>
      </c>
      <c r="Z71" s="5">
        <v>-17447166759</v>
      </c>
    </row>
    <row r="72" spans="3:26" ht="15.5" x14ac:dyDescent="0.35">
      <c r="C72" t="s">
        <v>100</v>
      </c>
      <c r="D72" s="5">
        <v>-692020000</v>
      </c>
      <c r="E72" s="5">
        <v>-623315000</v>
      </c>
      <c r="F72" s="5">
        <v>-1952987000</v>
      </c>
      <c r="G72" s="5">
        <v>888900000</v>
      </c>
      <c r="I72" s="5">
        <v>-2576302000</v>
      </c>
      <c r="J72" s="5">
        <v>-1857778000</v>
      </c>
      <c r="K72" s="5">
        <v>-2961286000</v>
      </c>
      <c r="L72" s="5">
        <v>-1572585000</v>
      </c>
      <c r="M72" s="5">
        <v>-1474285000</v>
      </c>
      <c r="N72" s="5">
        <v>-3649379000</v>
      </c>
      <c r="O72" s="5">
        <v>-2811120000</v>
      </c>
      <c r="P72" s="5">
        <v>-2479150000</v>
      </c>
      <c r="Q72" s="5">
        <v>-2746978000</v>
      </c>
      <c r="R72" s="5">
        <v>-4571715000</v>
      </c>
      <c r="S72" s="5">
        <v>-6066496000</v>
      </c>
      <c r="T72" s="5">
        <v>-77339712000</v>
      </c>
      <c r="U72" s="5">
        <v>-76908143000</v>
      </c>
      <c r="V72" s="5">
        <v>-59230200837</v>
      </c>
      <c r="W72" s="5">
        <v>-48721191096</v>
      </c>
      <c r="X72" s="5">
        <v>-46035899585</v>
      </c>
      <c r="Y72" s="5">
        <v>-52077999087</v>
      </c>
      <c r="Z72" s="5">
        <v>-35163997424</v>
      </c>
    </row>
    <row r="73" spans="3:26" ht="15.5" x14ac:dyDescent="0.35">
      <c r="C73" t="s">
        <v>101</v>
      </c>
      <c r="D73" s="5">
        <v>104100111000</v>
      </c>
      <c r="E73" s="5">
        <v>119096392000</v>
      </c>
      <c r="F73" s="5">
        <v>120915646000</v>
      </c>
      <c r="G73" s="5">
        <v>98720386000</v>
      </c>
      <c r="I73" s="5">
        <v>414518484000</v>
      </c>
      <c r="J73" s="5">
        <v>265505876000</v>
      </c>
      <c r="K73" s="5">
        <v>172704944000</v>
      </c>
      <c r="L73" s="5">
        <v>91646670000</v>
      </c>
      <c r="M73" s="5">
        <v>101633430000</v>
      </c>
      <c r="N73" s="5">
        <v>108580758000</v>
      </c>
      <c r="O73" s="5">
        <v>175502010000</v>
      </c>
      <c r="P73" s="5">
        <v>204418079000</v>
      </c>
      <c r="Q73" s="5">
        <v>231269085000</v>
      </c>
      <c r="R73" s="5">
        <v>221287384000</v>
      </c>
      <c r="S73" s="5">
        <v>191292911000</v>
      </c>
      <c r="T73" s="5">
        <v>163750936000</v>
      </c>
      <c r="U73" s="5">
        <v>213168653000</v>
      </c>
      <c r="V73" s="5">
        <v>181718244928</v>
      </c>
      <c r="W73" s="5">
        <v>123514549897</v>
      </c>
      <c r="X73" s="5">
        <v>80628852801</v>
      </c>
      <c r="Y73" s="5">
        <v>52027294388</v>
      </c>
      <c r="Z73" s="5">
        <v>17383322541</v>
      </c>
    </row>
    <row r="74" spans="3:26" ht="15.5" x14ac:dyDescent="0.35">
      <c r="C74" t="s">
        <v>102</v>
      </c>
      <c r="X74" s="5">
        <v>143479226</v>
      </c>
      <c r="Y74" s="5">
        <v>3131641</v>
      </c>
    </row>
    <row r="75" spans="3:26" ht="15.5" x14ac:dyDescent="0.35">
      <c r="C75" t="s">
        <v>104</v>
      </c>
      <c r="D75" s="5">
        <v>104100111000</v>
      </c>
      <c r="E75" s="5">
        <v>119096392000</v>
      </c>
      <c r="F75" s="5">
        <v>120915646000</v>
      </c>
      <c r="G75" s="5">
        <v>98720386000</v>
      </c>
      <c r="I75" s="5">
        <v>414518484000</v>
      </c>
      <c r="J75" s="5">
        <v>265505876000</v>
      </c>
      <c r="K75" s="5">
        <v>172704944000</v>
      </c>
      <c r="L75" s="5">
        <v>91646670000</v>
      </c>
      <c r="M75" s="5">
        <v>101633430000</v>
      </c>
      <c r="N75" s="5">
        <v>108580758000</v>
      </c>
      <c r="O75" s="5">
        <v>175502010000</v>
      </c>
      <c r="P75" s="5">
        <v>204418079000</v>
      </c>
      <c r="Q75" s="5">
        <v>231269085000</v>
      </c>
      <c r="R75" s="5">
        <v>221287384000</v>
      </c>
      <c r="S75" s="5">
        <v>191292911000</v>
      </c>
      <c r="T75" s="5">
        <v>163750936000</v>
      </c>
      <c r="U75" s="5">
        <v>213168653000</v>
      </c>
      <c r="V75" s="5">
        <v>181718244928</v>
      </c>
      <c r="W75" s="5">
        <v>123514549897</v>
      </c>
      <c r="X75" s="5">
        <v>80772332027</v>
      </c>
      <c r="Y75" s="5">
        <v>52030426029</v>
      </c>
      <c r="Z75" s="5">
        <v>17383322541</v>
      </c>
    </row>
    <row r="76" spans="3:26" ht="15.5" x14ac:dyDescent="0.35">
      <c r="C76" t="s">
        <v>105</v>
      </c>
      <c r="E76" s="5">
        <v>-16150297000</v>
      </c>
      <c r="I76" s="5">
        <v>-16150297000</v>
      </c>
      <c r="J76" s="5">
        <v>-8812028000</v>
      </c>
      <c r="K76" s="5">
        <v>-4814116000</v>
      </c>
      <c r="L76" s="5">
        <v>1714487000</v>
      </c>
      <c r="M76" s="5">
        <v>25186917000</v>
      </c>
      <c r="N76" s="5">
        <v>-3272733000</v>
      </c>
      <c r="O76" s="5">
        <v>-14308247000</v>
      </c>
      <c r="P76" s="5">
        <v>10093650000</v>
      </c>
      <c r="Q76" s="5">
        <v>-10330369000</v>
      </c>
      <c r="R76" s="5">
        <v>-10875830000</v>
      </c>
      <c r="S76" s="5">
        <v>-6527814000</v>
      </c>
    </row>
    <row r="77" spans="3:26" ht="15.5" x14ac:dyDescent="0.35">
      <c r="C77" t="s">
        <v>106</v>
      </c>
      <c r="E77" s="5">
        <v>-16150297000</v>
      </c>
      <c r="I77" s="5">
        <v>-16150297000</v>
      </c>
      <c r="J77" s="5">
        <v>-8812028000</v>
      </c>
      <c r="K77" s="5">
        <v>-4814116000</v>
      </c>
      <c r="L77" s="5">
        <v>1714487000</v>
      </c>
      <c r="M77" s="5">
        <v>25186917000</v>
      </c>
      <c r="N77" s="5">
        <v>-3272733000</v>
      </c>
      <c r="O77" s="5">
        <v>-14308247000</v>
      </c>
      <c r="P77" s="5">
        <v>10093650000</v>
      </c>
      <c r="Q77" s="5">
        <v>-10330369000</v>
      </c>
      <c r="R77" s="5">
        <v>-10875830000</v>
      </c>
      <c r="S77" s="5">
        <v>-6527814000</v>
      </c>
    </row>
    <row r="78" spans="3:26" ht="15.5" x14ac:dyDescent="0.35">
      <c r="C78" t="s">
        <v>107</v>
      </c>
      <c r="D78" s="5">
        <v>104100111000</v>
      </c>
      <c r="E78" s="5">
        <v>102946095000</v>
      </c>
      <c r="F78" s="5">
        <v>120915646000</v>
      </c>
      <c r="G78" s="5">
        <v>98720386000</v>
      </c>
      <c r="I78" s="5">
        <v>398368187000</v>
      </c>
      <c r="J78" s="5">
        <v>256693848000</v>
      </c>
      <c r="K78" s="5">
        <v>167890828000</v>
      </c>
      <c r="L78" s="5">
        <v>93361157000</v>
      </c>
      <c r="M78" s="5">
        <v>126820347000</v>
      </c>
      <c r="N78" s="5">
        <v>105308025000</v>
      </c>
      <c r="O78" s="5">
        <v>161193763000</v>
      </c>
      <c r="P78" s="5">
        <v>214511729000</v>
      </c>
      <c r="Q78" s="5">
        <v>220938716000</v>
      </c>
      <c r="R78" s="5">
        <v>210411554000</v>
      </c>
      <c r="S78" s="5">
        <v>184765097000</v>
      </c>
      <c r="T78" s="5">
        <v>163750936000</v>
      </c>
      <c r="U78" s="5">
        <v>213168653000</v>
      </c>
      <c r="V78" s="5">
        <v>181718244928</v>
      </c>
      <c r="W78" s="5">
        <v>123514549897</v>
      </c>
    </row>
    <row r="79" spans="3:26" ht="15.5" x14ac:dyDescent="0.35">
      <c r="C79" t="s">
        <v>108</v>
      </c>
      <c r="D79" s="5">
        <v>104100111000</v>
      </c>
      <c r="E79" s="5">
        <v>119096392000</v>
      </c>
      <c r="F79" s="5">
        <v>120915646000</v>
      </c>
      <c r="G79" s="5">
        <v>98720386000</v>
      </c>
      <c r="I79" s="5">
        <v>414518484000</v>
      </c>
      <c r="J79" s="5">
        <v>265505876000</v>
      </c>
      <c r="K79" s="5">
        <v>172704944000</v>
      </c>
      <c r="L79" s="5">
        <v>91646670000</v>
      </c>
      <c r="M79" s="5">
        <v>101633430000</v>
      </c>
      <c r="N79" s="5">
        <v>108580758000</v>
      </c>
      <c r="O79" s="5">
        <v>175502010000</v>
      </c>
      <c r="P79" s="5">
        <v>204418079000</v>
      </c>
      <c r="Q79" s="5">
        <v>231269085000</v>
      </c>
      <c r="R79" s="5">
        <v>221287384000</v>
      </c>
      <c r="S79" s="5">
        <v>191292911000</v>
      </c>
      <c r="T79" s="5">
        <v>163750936000</v>
      </c>
      <c r="U79" s="5">
        <v>213168653000</v>
      </c>
      <c r="V79" s="5">
        <v>181718244928</v>
      </c>
      <c r="W79" s="5">
        <v>123514549897</v>
      </c>
      <c r="X79" s="5">
        <v>80772332027</v>
      </c>
      <c r="Y79" s="5">
        <v>52030426029</v>
      </c>
      <c r="Z79" s="5">
        <v>17383322541</v>
      </c>
    </row>
    <row r="80" spans="3:26" ht="15.5" x14ac:dyDescent="0.35">
      <c r="C80" t="s">
        <v>7</v>
      </c>
      <c r="D80" s="5">
        <v>104075245000</v>
      </c>
      <c r="E80" s="5">
        <v>102904499000</v>
      </c>
      <c r="F80" s="5">
        <v>120764723000</v>
      </c>
      <c r="G80" s="5">
        <v>98703526000</v>
      </c>
      <c r="I80" s="5">
        <v>398155594000</v>
      </c>
      <c r="J80" s="5">
        <v>256617628000</v>
      </c>
      <c r="K80" s="5">
        <v>167866076000</v>
      </c>
      <c r="L80" s="5">
        <v>93390944000</v>
      </c>
      <c r="M80" s="5">
        <v>126864279000</v>
      </c>
      <c r="N80" s="5">
        <v>105596298000</v>
      </c>
      <c r="O80" s="5">
        <v>161418629000</v>
      </c>
      <c r="P80" s="5">
        <v>218755809000</v>
      </c>
      <c r="Q80" s="5">
        <v>234187935000</v>
      </c>
      <c r="R80" s="5">
        <v>212142098000</v>
      </c>
      <c r="S80" s="5">
        <v>184870852000</v>
      </c>
      <c r="T80" s="5">
        <v>163673241000</v>
      </c>
      <c r="U80" s="5">
        <v>194290965000</v>
      </c>
      <c r="V80" s="5">
        <v>175661475685</v>
      </c>
      <c r="W80" s="5">
        <v>124837395018</v>
      </c>
    </row>
    <row r="81" spans="2:26" ht="15.5" x14ac:dyDescent="0.35">
      <c r="C81" t="s">
        <v>110</v>
      </c>
      <c r="D81" s="5">
        <v>104100111000</v>
      </c>
      <c r="E81" s="5">
        <v>119096392000</v>
      </c>
      <c r="F81" s="5">
        <v>120915646000</v>
      </c>
      <c r="G81" s="5">
        <v>98720386000</v>
      </c>
      <c r="I81" s="5">
        <v>414518484000</v>
      </c>
      <c r="J81" s="5">
        <v>265505876000</v>
      </c>
      <c r="K81" s="5">
        <v>172704944000</v>
      </c>
      <c r="L81" s="5">
        <v>91646670000</v>
      </c>
      <c r="M81" s="5">
        <v>101633430000</v>
      </c>
      <c r="N81" s="5">
        <v>108580758000</v>
      </c>
      <c r="O81" s="5">
        <v>175502010000</v>
      </c>
      <c r="P81" s="5">
        <v>204418079000</v>
      </c>
      <c r="Q81" s="5">
        <v>231269085000</v>
      </c>
      <c r="R81" s="5">
        <v>221287384000</v>
      </c>
      <c r="S81" s="5">
        <v>191292911000</v>
      </c>
      <c r="T81" s="5">
        <v>163750936000</v>
      </c>
      <c r="U81" s="5">
        <v>213168653000</v>
      </c>
      <c r="V81" s="5">
        <v>181718244928</v>
      </c>
      <c r="W81" s="5">
        <v>123514549897</v>
      </c>
      <c r="X81" s="5">
        <v>80772332027</v>
      </c>
      <c r="Y81" s="5">
        <v>52030426029</v>
      </c>
      <c r="Z81" s="5">
        <v>17383322541</v>
      </c>
    </row>
    <row r="82" spans="2:26" ht="15.5" x14ac:dyDescent="0.35">
      <c r="C82" t="s">
        <v>111</v>
      </c>
      <c r="D82" s="5">
        <v>104100111000</v>
      </c>
      <c r="E82" s="5">
        <v>102946095000</v>
      </c>
      <c r="F82" s="5">
        <v>120915646000</v>
      </c>
      <c r="G82" s="5">
        <v>98720386000</v>
      </c>
      <c r="I82" s="5">
        <v>398368187000</v>
      </c>
      <c r="J82" s="5">
        <v>256693848000</v>
      </c>
      <c r="K82" s="5">
        <v>167890828000</v>
      </c>
      <c r="L82" s="5">
        <v>93361157000</v>
      </c>
      <c r="M82" s="5">
        <v>126820347000</v>
      </c>
      <c r="N82" s="5">
        <v>105308025000</v>
      </c>
      <c r="O82" s="5">
        <v>161193763000</v>
      </c>
      <c r="P82" s="5">
        <v>214511729000</v>
      </c>
      <c r="Q82" s="5">
        <v>220938716000</v>
      </c>
      <c r="R82" s="5">
        <v>210411554000</v>
      </c>
      <c r="S82" s="5">
        <v>184765097000</v>
      </c>
      <c r="T82" s="5">
        <v>163750936000</v>
      </c>
      <c r="U82" s="5">
        <v>213168653000</v>
      </c>
      <c r="V82" s="5">
        <v>181718244928</v>
      </c>
      <c r="W82" s="5">
        <v>123514549897</v>
      </c>
    </row>
    <row r="83" spans="2:26" ht="15.5" x14ac:dyDescent="0.35">
      <c r="C83" t="s">
        <v>112</v>
      </c>
      <c r="D83" s="5">
        <v>104100111000</v>
      </c>
      <c r="E83" s="5">
        <v>102946095000</v>
      </c>
      <c r="F83" s="5">
        <v>120915646000</v>
      </c>
      <c r="G83" s="5">
        <v>98720386000</v>
      </c>
      <c r="I83" s="5">
        <v>398368187000</v>
      </c>
      <c r="J83" s="5">
        <v>256693848000</v>
      </c>
      <c r="K83" s="5">
        <v>167890828000</v>
      </c>
      <c r="L83" s="5">
        <v>93361157000</v>
      </c>
      <c r="M83" s="5">
        <v>126820347000</v>
      </c>
      <c r="N83" s="5">
        <v>105308025000</v>
      </c>
      <c r="O83" s="5">
        <v>161193763000</v>
      </c>
      <c r="P83" s="5">
        <v>214511729000</v>
      </c>
      <c r="Q83" s="5">
        <v>220938716000</v>
      </c>
      <c r="R83" s="5">
        <v>210411554000</v>
      </c>
      <c r="S83" s="5">
        <v>184765097000</v>
      </c>
      <c r="T83" s="5">
        <v>163750936000</v>
      </c>
      <c r="U83" s="5">
        <v>213168653000</v>
      </c>
      <c r="V83" s="5">
        <v>181718244928</v>
      </c>
      <c r="W83" s="5">
        <v>123514549897</v>
      </c>
    </row>
    <row r="85" spans="2:26" ht="15.5" x14ac:dyDescent="0.35">
      <c r="B85" t="s">
        <v>113</v>
      </c>
      <c r="C85" t="s">
        <v>114</v>
      </c>
    </row>
    <row r="86" spans="2:26" ht="15.5" x14ac:dyDescent="0.35">
      <c r="C86" t="s">
        <v>115</v>
      </c>
    </row>
    <row r="87" spans="2:26" ht="15.5" x14ac:dyDescent="0.35">
      <c r="C87" t="s">
        <v>19</v>
      </c>
      <c r="D87" s="5">
        <v>1301721974000</v>
      </c>
      <c r="E87" s="5">
        <v>1099729650000</v>
      </c>
      <c r="F87" s="5">
        <v>1162952299000</v>
      </c>
      <c r="G87" s="5">
        <v>1026326291000</v>
      </c>
      <c r="I87" s="5">
        <v>1099729650000</v>
      </c>
      <c r="J87" s="5">
        <v>1033988878000</v>
      </c>
      <c r="K87" s="5">
        <v>728931318000</v>
      </c>
      <c r="L87" s="5">
        <v>931265416000</v>
      </c>
      <c r="M87" s="5">
        <v>759873074000</v>
      </c>
      <c r="N87" s="5">
        <v>607936085000</v>
      </c>
      <c r="O87" s="5">
        <v>657123388000</v>
      </c>
      <c r="P87" s="5">
        <v>675972372000</v>
      </c>
      <c r="Q87" s="5">
        <v>670721593000</v>
      </c>
      <c r="R87" s="5">
        <v>655987513000</v>
      </c>
      <c r="S87" s="5">
        <v>732979863000</v>
      </c>
      <c r="T87" s="5">
        <v>578717522000</v>
      </c>
      <c r="U87" s="5">
        <v>548424400000</v>
      </c>
      <c r="V87" s="5">
        <v>697685563355</v>
      </c>
      <c r="W87" s="5">
        <v>661096154514</v>
      </c>
      <c r="X87" s="5">
        <v>488213578157</v>
      </c>
      <c r="Y87" s="5">
        <v>433957837413</v>
      </c>
      <c r="Z87" s="5">
        <v>289621389908</v>
      </c>
    </row>
    <row r="88" spans="2:26" ht="15.5" x14ac:dyDescent="0.35">
      <c r="C88" t="s">
        <v>341</v>
      </c>
      <c r="D88" s="5">
        <v>416105425000</v>
      </c>
      <c r="E88" s="5">
        <v>433678903000</v>
      </c>
      <c r="F88" s="5">
        <v>403398390000</v>
      </c>
      <c r="G88" s="5">
        <v>381796072000</v>
      </c>
      <c r="I88" s="5">
        <v>433678903000</v>
      </c>
      <c r="J88" s="5">
        <v>323838546000</v>
      </c>
      <c r="K88" s="5">
        <v>234759412000</v>
      </c>
      <c r="L88" s="5">
        <v>237773545000</v>
      </c>
      <c r="M88" s="5">
        <v>209244988000</v>
      </c>
      <c r="N88" s="5">
        <v>166959436000</v>
      </c>
      <c r="O88" s="5">
        <v>197767173000</v>
      </c>
      <c r="P88" s="5">
        <v>158623588000</v>
      </c>
      <c r="Q88" s="5">
        <v>167523625000</v>
      </c>
      <c r="R88" s="5">
        <v>112269591000</v>
      </c>
      <c r="S88" s="5">
        <v>75556590000</v>
      </c>
      <c r="T88" s="5">
        <v>67153828000</v>
      </c>
      <c r="U88" s="5">
        <v>99914846000</v>
      </c>
      <c r="V88" s="5">
        <v>98882260424</v>
      </c>
      <c r="W88" s="5">
        <v>134675063523</v>
      </c>
      <c r="X88" s="5">
        <v>118421816341</v>
      </c>
      <c r="Y88" s="5">
        <v>40905537751</v>
      </c>
      <c r="Z88" s="5">
        <v>34350000000</v>
      </c>
    </row>
    <row r="89" spans="2:26" ht="15.5" x14ac:dyDescent="0.35">
      <c r="C89" t="s">
        <v>116</v>
      </c>
      <c r="D89" s="5">
        <v>353465146000</v>
      </c>
      <c r="E89" s="5">
        <v>370954571000</v>
      </c>
      <c r="F89" s="5">
        <v>342909642000</v>
      </c>
      <c r="G89" s="5">
        <v>297635372000</v>
      </c>
      <c r="I89" s="5">
        <v>370954571000</v>
      </c>
      <c r="J89" s="5">
        <v>396072336000</v>
      </c>
      <c r="K89" s="5">
        <v>568734706000</v>
      </c>
      <c r="L89" s="5">
        <v>450519994000</v>
      </c>
      <c r="M89" s="5">
        <v>428930847000</v>
      </c>
      <c r="N89" s="5">
        <v>626356355000</v>
      </c>
      <c r="O89" s="5">
        <v>399988425000</v>
      </c>
      <c r="P89" s="5">
        <v>722582851000</v>
      </c>
      <c r="Q89" s="5">
        <v>469409346000</v>
      </c>
      <c r="R89" s="5">
        <v>357000703000</v>
      </c>
      <c r="S89" s="5">
        <v>350848348000</v>
      </c>
      <c r="T89" s="5">
        <v>418482244000</v>
      </c>
      <c r="U89" s="5">
        <v>279577921000</v>
      </c>
      <c r="V89" s="5">
        <v>228245741386</v>
      </c>
      <c r="W89" s="5">
        <v>245949500594</v>
      </c>
      <c r="X89" s="5">
        <v>195249912028</v>
      </c>
      <c r="Y89" s="5">
        <v>170509807628</v>
      </c>
      <c r="Z89" s="5">
        <v>202499329778</v>
      </c>
    </row>
    <row r="90" spans="2:26" ht="15.5" x14ac:dyDescent="0.35">
      <c r="C90" t="s">
        <v>117</v>
      </c>
      <c r="D90" s="5">
        <v>4000000000</v>
      </c>
      <c r="E90" s="5">
        <v>4000000000</v>
      </c>
      <c r="F90" s="5">
        <v>4054623000</v>
      </c>
      <c r="G90" s="5">
        <v>4000000000</v>
      </c>
      <c r="I90" s="5">
        <v>4000000000</v>
      </c>
      <c r="J90" s="5">
        <v>4000000000</v>
      </c>
      <c r="K90" s="5">
        <v>4000000000</v>
      </c>
      <c r="L90" s="5">
        <v>4000000000</v>
      </c>
      <c r="M90" s="5">
        <v>4000000000</v>
      </c>
      <c r="N90" s="5">
        <v>4000000000</v>
      </c>
      <c r="O90" s="5">
        <v>4000000000</v>
      </c>
      <c r="P90" s="5">
        <v>6001499000</v>
      </c>
      <c r="Q90" s="5">
        <v>58346904000</v>
      </c>
      <c r="R90" s="5">
        <v>4432893000</v>
      </c>
      <c r="S90" s="5">
        <v>5410194000</v>
      </c>
      <c r="T90" s="5">
        <v>5424232000</v>
      </c>
      <c r="U90" s="5">
        <v>44015321000</v>
      </c>
      <c r="V90" s="5">
        <v>9163951750</v>
      </c>
      <c r="W90" s="5">
        <v>9163951750</v>
      </c>
      <c r="X90" s="5">
        <v>2600000000</v>
      </c>
      <c r="Y90" s="5">
        <v>171176436</v>
      </c>
      <c r="Z90" s="5">
        <v>171176436</v>
      </c>
    </row>
    <row r="91" spans="2:26" ht="15.5" x14ac:dyDescent="0.35">
      <c r="C91" t="s">
        <v>118</v>
      </c>
      <c r="D91" s="5">
        <v>1954575000</v>
      </c>
      <c r="E91" s="5">
        <v>881141000</v>
      </c>
      <c r="F91" s="5">
        <v>890572000</v>
      </c>
      <c r="G91" s="5">
        <v>749473000</v>
      </c>
      <c r="I91" s="5">
        <v>881141000</v>
      </c>
      <c r="J91" s="5">
        <v>560647000</v>
      </c>
      <c r="K91" s="5">
        <v>28372000</v>
      </c>
      <c r="L91" s="5">
        <v>467215000</v>
      </c>
      <c r="M91" s="5">
        <v>1033251000</v>
      </c>
      <c r="N91" s="5">
        <v>1141261000</v>
      </c>
      <c r="O91" s="5">
        <v>961755000</v>
      </c>
      <c r="P91" s="5">
        <v>5076761000</v>
      </c>
      <c r="Q91" s="5">
        <v>20331023000</v>
      </c>
      <c r="R91" s="5">
        <v>3484730000</v>
      </c>
      <c r="S91" s="5">
        <v>21404822000</v>
      </c>
      <c r="T91" s="5">
        <v>22920099000</v>
      </c>
      <c r="U91" s="5">
        <v>27030834000</v>
      </c>
      <c r="V91" s="5">
        <v>52214408820</v>
      </c>
      <c r="W91" s="5">
        <v>20378635266</v>
      </c>
      <c r="X91" s="5">
        <v>29077135100</v>
      </c>
      <c r="Y91" s="5">
        <v>49313241721</v>
      </c>
      <c r="Z91" s="5">
        <v>25994573463</v>
      </c>
    </row>
    <row r="92" spans="2:26" ht="15.5" x14ac:dyDescent="0.35">
      <c r="C92" t="s">
        <v>119</v>
      </c>
      <c r="D92" s="5">
        <v>353465146000</v>
      </c>
      <c r="E92" s="5">
        <v>370954571000</v>
      </c>
      <c r="F92" s="5">
        <v>342909642000</v>
      </c>
      <c r="G92" s="5">
        <v>297635372000</v>
      </c>
      <c r="I92" s="5">
        <v>370954571000</v>
      </c>
      <c r="J92" s="5">
        <v>396072336000</v>
      </c>
      <c r="K92" s="5">
        <v>568734706000</v>
      </c>
      <c r="L92" s="5">
        <v>450519994000</v>
      </c>
      <c r="M92" s="5">
        <v>428930847000</v>
      </c>
      <c r="N92" s="5">
        <v>626356355000</v>
      </c>
      <c r="O92" s="5">
        <v>399988425000</v>
      </c>
      <c r="P92" s="5">
        <v>722582851000</v>
      </c>
      <c r="Q92" s="5">
        <v>469409346000</v>
      </c>
      <c r="R92" s="5">
        <v>357000703000</v>
      </c>
      <c r="S92" s="5">
        <v>350848348000</v>
      </c>
      <c r="T92" s="5">
        <v>418482244000</v>
      </c>
      <c r="U92" s="5">
        <v>279577921000</v>
      </c>
      <c r="V92" s="5">
        <v>228245741386</v>
      </c>
      <c r="W92" s="5">
        <v>245949500594</v>
      </c>
      <c r="X92" s="5">
        <v>195249912028</v>
      </c>
      <c r="Y92" s="5">
        <v>170509807628</v>
      </c>
      <c r="Z92" s="5">
        <v>202499329778</v>
      </c>
    </row>
    <row r="93" spans="2:26" ht="15.5" x14ac:dyDescent="0.35">
      <c r="C93" t="s">
        <v>548</v>
      </c>
      <c r="D93" s="5">
        <v>398603454000</v>
      </c>
      <c r="E93" s="5">
        <v>367882707000</v>
      </c>
      <c r="F93" s="5">
        <v>372610809000</v>
      </c>
      <c r="G93" s="5">
        <v>381130999000</v>
      </c>
      <c r="I93" s="5">
        <v>367882707000</v>
      </c>
      <c r="J93" s="5">
        <v>379849269000</v>
      </c>
      <c r="K93" s="5">
        <v>295002420000</v>
      </c>
      <c r="L93" s="5">
        <v>273617310000</v>
      </c>
      <c r="M93" s="5">
        <v>275114848000</v>
      </c>
      <c r="N93" s="5">
        <v>307867469000</v>
      </c>
      <c r="O93" s="5">
        <v>376142858000</v>
      </c>
      <c r="P93" s="5">
        <v>372793682000</v>
      </c>
      <c r="Q93" s="5">
        <v>362513147000</v>
      </c>
      <c r="R93" s="5">
        <v>308495269000</v>
      </c>
      <c r="S93" s="5">
        <v>235285540000</v>
      </c>
      <c r="T93" s="5">
        <v>224046875000</v>
      </c>
      <c r="U93" s="5">
        <v>176497298000</v>
      </c>
      <c r="V93" s="5">
        <v>160306277833</v>
      </c>
      <c r="W93" s="5">
        <v>122936078573</v>
      </c>
      <c r="X93" s="5">
        <v>175495952702</v>
      </c>
      <c r="Y93" s="5">
        <v>142604035447</v>
      </c>
      <c r="Z93" s="5">
        <v>112413346020</v>
      </c>
    </row>
    <row r="94" spans="2:26" ht="15.5" x14ac:dyDescent="0.35">
      <c r="C94" t="s">
        <v>549</v>
      </c>
      <c r="D94" s="5">
        <v>398603454000</v>
      </c>
      <c r="E94" s="5">
        <v>367882707000</v>
      </c>
      <c r="F94" s="5">
        <v>372610809000</v>
      </c>
      <c r="G94" s="5">
        <v>381130999000</v>
      </c>
      <c r="I94" s="5">
        <v>367882707000</v>
      </c>
      <c r="J94" s="5">
        <v>379849269000</v>
      </c>
      <c r="K94" s="5">
        <v>295002420000</v>
      </c>
      <c r="L94" s="5">
        <v>273617310000</v>
      </c>
      <c r="M94" s="5">
        <v>275114848000</v>
      </c>
      <c r="N94" s="5">
        <v>307867469000</v>
      </c>
      <c r="O94" s="5">
        <v>376142858000</v>
      </c>
      <c r="P94" s="5">
        <v>372793682000</v>
      </c>
      <c r="Q94" s="5">
        <v>362513147000</v>
      </c>
      <c r="R94" s="5">
        <v>308495269000</v>
      </c>
      <c r="S94" s="5">
        <v>235285540000</v>
      </c>
      <c r="T94" s="5">
        <v>224046875000</v>
      </c>
      <c r="U94" s="5">
        <v>176497298000</v>
      </c>
      <c r="V94" s="5">
        <v>160306277833</v>
      </c>
      <c r="W94" s="5">
        <v>122936078573</v>
      </c>
      <c r="X94" s="5">
        <v>175495952702</v>
      </c>
      <c r="Y94" s="5">
        <v>142604035447</v>
      </c>
      <c r="Z94" s="5">
        <v>112413346020</v>
      </c>
    </row>
    <row r="95" spans="2:26" ht="15.5" x14ac:dyDescent="0.35">
      <c r="C95" t="s">
        <v>550</v>
      </c>
      <c r="D95" s="5">
        <v>623887788000</v>
      </c>
      <c r="E95" s="5">
        <v>614487074000</v>
      </c>
      <c r="F95" s="5">
        <v>598558077000</v>
      </c>
      <c r="G95" s="5">
        <v>590335748000</v>
      </c>
      <c r="I95" s="5">
        <v>614487074000</v>
      </c>
      <c r="J95" s="5">
        <v>441877924000</v>
      </c>
      <c r="K95" s="5">
        <v>553909303000</v>
      </c>
      <c r="L95" s="5">
        <v>345801364000</v>
      </c>
      <c r="M95" s="5">
        <v>298190290000</v>
      </c>
      <c r="N95" s="5">
        <v>411934374000</v>
      </c>
      <c r="O95" s="5">
        <v>532891303000</v>
      </c>
      <c r="P95" s="5">
        <v>499763654000</v>
      </c>
      <c r="Q95" s="5">
        <v>428826804000</v>
      </c>
      <c r="R95" s="5">
        <v>414344860000</v>
      </c>
      <c r="S95" s="5">
        <v>415813301000</v>
      </c>
      <c r="T95" s="5">
        <v>335611112000</v>
      </c>
      <c r="U95" s="5">
        <v>353122692000</v>
      </c>
      <c r="V95" s="5">
        <v>265776714894</v>
      </c>
      <c r="W95" s="5">
        <v>266239512663</v>
      </c>
      <c r="X95" s="5">
        <v>205485152184</v>
      </c>
      <c r="Y95" s="5">
        <v>195296562506</v>
      </c>
      <c r="Z95" s="5">
        <v>289060933838</v>
      </c>
    </row>
    <row r="96" spans="2:26" ht="15.5" x14ac:dyDescent="0.35">
      <c r="C96" t="s">
        <v>618</v>
      </c>
      <c r="D96" s="5">
        <v>623887788000</v>
      </c>
      <c r="E96" s="5">
        <v>614487074000</v>
      </c>
      <c r="F96" s="5">
        <v>598558077000</v>
      </c>
      <c r="G96" s="5">
        <v>590335748000</v>
      </c>
      <c r="I96" s="5">
        <v>614487074000</v>
      </c>
      <c r="J96" s="5">
        <v>441877924000</v>
      </c>
      <c r="K96" s="5">
        <v>553909303000</v>
      </c>
      <c r="L96" s="5">
        <v>345801364000</v>
      </c>
      <c r="M96" s="5">
        <v>298190290000</v>
      </c>
      <c r="N96" s="5">
        <v>411934374000</v>
      </c>
      <c r="O96" s="5">
        <v>532891303000</v>
      </c>
      <c r="P96" s="5">
        <v>499763654000</v>
      </c>
      <c r="Q96" s="5">
        <v>428826804000</v>
      </c>
      <c r="R96" s="5">
        <v>414344860000</v>
      </c>
      <c r="S96" s="5">
        <v>415813301000</v>
      </c>
      <c r="T96" s="5">
        <v>335611112000</v>
      </c>
      <c r="U96" s="5">
        <v>353122692000</v>
      </c>
      <c r="V96" s="5">
        <v>265776714894</v>
      </c>
      <c r="W96" s="5">
        <v>266239512663</v>
      </c>
      <c r="X96" s="5">
        <v>205485152184</v>
      </c>
      <c r="Y96" s="5">
        <v>195296562506</v>
      </c>
      <c r="Z96" s="5">
        <v>289060933838</v>
      </c>
    </row>
    <row r="97" spans="3:26" ht="15.5" x14ac:dyDescent="0.35">
      <c r="C97" t="s">
        <v>120</v>
      </c>
      <c r="D97" s="5">
        <v>19260166000</v>
      </c>
      <c r="E97" s="5">
        <v>28798695000</v>
      </c>
      <c r="F97" s="5">
        <v>10974871000</v>
      </c>
      <c r="G97" s="5">
        <v>14595622000</v>
      </c>
      <c r="I97" s="5">
        <v>28798695000</v>
      </c>
      <c r="J97" s="5">
        <v>17951178000</v>
      </c>
      <c r="K97" s="5">
        <v>51812140000</v>
      </c>
      <c r="L97" s="5">
        <v>44650543000</v>
      </c>
      <c r="M97" s="5">
        <v>46965889000</v>
      </c>
      <c r="N97" s="5">
        <v>46875515000</v>
      </c>
      <c r="O97" s="5">
        <v>51642021000</v>
      </c>
      <c r="P97" s="5">
        <v>47674813000</v>
      </c>
      <c r="Q97" s="5">
        <v>49149390000</v>
      </c>
      <c r="R97" s="5">
        <v>49019174000</v>
      </c>
      <c r="S97" s="5">
        <v>49450648000</v>
      </c>
      <c r="T97" s="5">
        <v>56438330000</v>
      </c>
      <c r="U97" s="5">
        <v>55520172000</v>
      </c>
      <c r="V97" s="5">
        <v>48892447359</v>
      </c>
      <c r="W97" s="5">
        <v>42244206197</v>
      </c>
      <c r="X97" s="5">
        <v>41235610601</v>
      </c>
      <c r="Y97" s="5">
        <v>7372066680</v>
      </c>
      <c r="Z97" s="5">
        <v>2390617594</v>
      </c>
    </row>
    <row r="98" spans="3:26" ht="15.5" x14ac:dyDescent="0.35">
      <c r="C98" t="s">
        <v>121</v>
      </c>
      <c r="D98" s="5">
        <v>19260166000</v>
      </c>
      <c r="E98" s="5">
        <v>28798695000</v>
      </c>
      <c r="F98" s="5">
        <v>10974871000</v>
      </c>
      <c r="G98" s="5">
        <v>14595622000</v>
      </c>
      <c r="I98" s="5">
        <v>28798695000</v>
      </c>
      <c r="J98" s="5">
        <v>17951178000</v>
      </c>
      <c r="K98" s="5">
        <v>51812140000</v>
      </c>
      <c r="L98" s="5">
        <v>44650543000</v>
      </c>
      <c r="M98" s="5">
        <v>46965889000</v>
      </c>
      <c r="N98" s="5">
        <v>46875515000</v>
      </c>
      <c r="O98" s="5">
        <v>51642021000</v>
      </c>
      <c r="P98" s="5">
        <v>47674813000</v>
      </c>
      <c r="Q98" s="5">
        <v>49149390000</v>
      </c>
      <c r="R98" s="5">
        <v>49019174000</v>
      </c>
      <c r="S98" s="5">
        <v>49450648000</v>
      </c>
      <c r="T98" s="5">
        <v>56438330000</v>
      </c>
      <c r="U98" s="5">
        <v>55520172000</v>
      </c>
      <c r="V98" s="5">
        <v>48892447359</v>
      </c>
      <c r="W98" s="5">
        <v>42244206197</v>
      </c>
      <c r="X98" s="5">
        <v>41235610601</v>
      </c>
      <c r="Y98" s="5">
        <v>7372066680</v>
      </c>
      <c r="Z98" s="5">
        <v>2390617594</v>
      </c>
    </row>
    <row r="99" spans="3:26" ht="15.5" x14ac:dyDescent="0.35">
      <c r="C99" t="s">
        <v>122</v>
      </c>
      <c r="D99" s="5">
        <v>58329861000</v>
      </c>
      <c r="E99" s="5">
        <v>58329861000</v>
      </c>
      <c r="F99" s="5">
        <v>58329861000</v>
      </c>
      <c r="G99" s="5">
        <v>58329861000</v>
      </c>
      <c r="I99" s="5">
        <v>58329861000</v>
      </c>
      <c r="J99" s="5">
        <v>58329861000</v>
      </c>
      <c r="K99" s="5">
        <v>32814473000</v>
      </c>
      <c r="Q99" s="5">
        <v>5349054000</v>
      </c>
      <c r="R99" s="5">
        <v>16491169000</v>
      </c>
      <c r="S99" s="5">
        <v>6482080000</v>
      </c>
      <c r="U99" s="5">
        <v>185186596000</v>
      </c>
      <c r="V99" s="5">
        <v>133700322622</v>
      </c>
      <c r="W99" s="5">
        <v>564330240</v>
      </c>
    </row>
    <row r="100" spans="3:26" ht="15.5" x14ac:dyDescent="0.35">
      <c r="C100" t="s">
        <v>91</v>
      </c>
      <c r="D100" s="5">
        <v>-32365636000</v>
      </c>
      <c r="E100" s="5">
        <v>-32365636000</v>
      </c>
      <c r="F100" s="5">
        <v>-16211718000</v>
      </c>
      <c r="G100" s="5">
        <v>-16211718000</v>
      </c>
      <c r="I100" s="5">
        <v>-32365636000</v>
      </c>
      <c r="J100" s="5">
        <v>-16211718000</v>
      </c>
      <c r="K100" s="5">
        <v>-7400507000</v>
      </c>
      <c r="L100" s="5">
        <v>-2584522000</v>
      </c>
      <c r="M100" s="5">
        <v>-4295636000</v>
      </c>
      <c r="N100" s="5">
        <v>-29478929000</v>
      </c>
      <c r="O100" s="5">
        <v>-26203936000</v>
      </c>
      <c r="P100" s="5">
        <v>-11895940000</v>
      </c>
      <c r="Q100" s="5">
        <v>-21984290000</v>
      </c>
      <c r="R100" s="5">
        <v>-11654480000</v>
      </c>
      <c r="S100" s="5">
        <v>-779401000</v>
      </c>
      <c r="Y100" s="5">
        <v>-3212131023</v>
      </c>
      <c r="Z100" s="5">
        <v>-3236260976</v>
      </c>
    </row>
    <row r="101" spans="3:26" ht="15.5" x14ac:dyDescent="0.35">
      <c r="C101" t="s">
        <v>123</v>
      </c>
      <c r="D101" s="5">
        <v>3249710359000</v>
      </c>
      <c r="E101" s="5">
        <v>3059345018000</v>
      </c>
      <c r="F101" s="5">
        <v>3019636623000</v>
      </c>
      <c r="G101" s="5">
        <v>2820340735000</v>
      </c>
      <c r="I101" s="5">
        <v>3059345018000</v>
      </c>
      <c r="J101" s="5">
        <v>2714645759000</v>
      </c>
      <c r="K101" s="5">
        <v>2504811185000</v>
      </c>
      <c r="L101" s="5">
        <v>2322561627000</v>
      </c>
      <c r="M101" s="5">
        <v>2051031277000</v>
      </c>
      <c r="N101" s="5">
        <v>2201902161000</v>
      </c>
      <c r="O101" s="5">
        <v>2282904040000</v>
      </c>
      <c r="P101" s="5">
        <v>2670409421000</v>
      </c>
      <c r="Q101" s="5">
        <v>2513966565000</v>
      </c>
      <c r="R101" s="5">
        <v>2284941430000</v>
      </c>
      <c r="S101" s="5">
        <v>2236105051000</v>
      </c>
      <c r="T101" s="5">
        <v>2022836893000</v>
      </c>
      <c r="U101" s="5">
        <v>1936126460000</v>
      </c>
      <c r="V101" s="5">
        <v>1784022361304</v>
      </c>
      <c r="W101" s="5">
        <v>1605217343821</v>
      </c>
      <c r="X101" s="5">
        <v>1365427830952</v>
      </c>
      <c r="Y101" s="5">
        <v>1118027890145</v>
      </c>
      <c r="Z101" s="5">
        <v>1159641403107</v>
      </c>
    </row>
    <row r="102" spans="3:26" ht="15.5" x14ac:dyDescent="0.35">
      <c r="C102" t="s">
        <v>124</v>
      </c>
    </row>
    <row r="103" spans="3:26" ht="15.5" x14ac:dyDescent="0.35">
      <c r="C103" t="s">
        <v>125</v>
      </c>
    </row>
    <row r="104" spans="3:26" ht="15.5" x14ac:dyDescent="0.35">
      <c r="C104" t="s">
        <v>127</v>
      </c>
      <c r="D104" s="5">
        <v>237883245000</v>
      </c>
      <c r="E104" s="5">
        <v>248109725000</v>
      </c>
      <c r="F104" s="5">
        <v>266915620000</v>
      </c>
      <c r="G104" s="5">
        <v>269830899000</v>
      </c>
      <c r="I104" s="5">
        <v>248109725000</v>
      </c>
      <c r="J104" s="5">
        <v>275817709000</v>
      </c>
      <c r="K104" s="5">
        <v>287791330000</v>
      </c>
      <c r="L104" s="5">
        <v>334348817000</v>
      </c>
      <c r="M104" s="5">
        <v>214374154000</v>
      </c>
      <c r="N104" s="5">
        <v>184994344000</v>
      </c>
      <c r="O104" s="5">
        <v>196654218000</v>
      </c>
      <c r="P104" s="5">
        <v>56603514000</v>
      </c>
      <c r="Q104" s="5">
        <v>35555902000</v>
      </c>
      <c r="R104" s="5">
        <v>38207705000</v>
      </c>
      <c r="S104" s="5">
        <v>39455293000</v>
      </c>
      <c r="T104" s="5">
        <v>42032559000</v>
      </c>
      <c r="U104" s="5">
        <v>59446517000</v>
      </c>
      <c r="V104" s="5">
        <v>45223616896</v>
      </c>
      <c r="W104" s="5">
        <v>47630196687</v>
      </c>
      <c r="X104" s="5">
        <v>50036776478</v>
      </c>
      <c r="Y104" s="5">
        <v>52305466738</v>
      </c>
      <c r="Z104" s="5">
        <v>51947682691</v>
      </c>
    </row>
    <row r="105" spans="3:26" ht="15.5" x14ac:dyDescent="0.35">
      <c r="C105" t="s">
        <v>126</v>
      </c>
      <c r="D105" s="5">
        <v>168186863000</v>
      </c>
      <c r="E105" s="5">
        <v>162832043000</v>
      </c>
      <c r="F105" s="5">
        <v>113439943000</v>
      </c>
      <c r="G105" s="5">
        <v>111616091000</v>
      </c>
      <c r="I105" s="5">
        <v>162832043000</v>
      </c>
      <c r="J105" s="5">
        <v>108995030000</v>
      </c>
      <c r="K105" s="5">
        <v>114193513000</v>
      </c>
      <c r="L105" s="5">
        <v>120588384000</v>
      </c>
      <c r="M105" s="5">
        <v>126986259000</v>
      </c>
      <c r="N105" s="5">
        <v>145403319000</v>
      </c>
      <c r="O105" s="5">
        <v>163852721000</v>
      </c>
      <c r="P105" s="5">
        <v>165726237000</v>
      </c>
      <c r="Q105" s="5">
        <v>230614810000</v>
      </c>
      <c r="R105" s="5">
        <v>186495179000</v>
      </c>
      <c r="S105" s="5">
        <v>194298289000</v>
      </c>
      <c r="T105" s="5">
        <v>70990871000</v>
      </c>
      <c r="U105" s="5">
        <v>93273653000</v>
      </c>
      <c r="V105" s="5">
        <v>99649672343</v>
      </c>
      <c r="W105" s="5">
        <v>84301990975</v>
      </c>
      <c r="X105" s="5">
        <v>61240178801</v>
      </c>
      <c r="Y105" s="5">
        <v>56545121642</v>
      </c>
      <c r="Z105" s="5">
        <v>59364359270</v>
      </c>
    </row>
    <row r="106" spans="3:26" ht="15.5" x14ac:dyDescent="0.35">
      <c r="C106" t="s">
        <v>906</v>
      </c>
      <c r="M106" s="5">
        <v>137937000000</v>
      </c>
      <c r="N106" s="5">
        <v>137937000000</v>
      </c>
      <c r="O106" s="5">
        <v>130220000000</v>
      </c>
      <c r="P106" s="5">
        <v>130220000000</v>
      </c>
      <c r="Q106" s="5">
        <v>130220000000</v>
      </c>
      <c r="R106" s="5">
        <v>130220000000</v>
      </c>
      <c r="W106" s="5">
        <v>41000000000</v>
      </c>
      <c r="X106" s="5">
        <v>41000000000</v>
      </c>
    </row>
    <row r="107" spans="3:26" ht="15.5" x14ac:dyDescent="0.35">
      <c r="C107" t="s">
        <v>130</v>
      </c>
      <c r="D107" s="5">
        <v>1076273479000</v>
      </c>
      <c r="E107" s="5">
        <v>984170342000</v>
      </c>
      <c r="F107" s="5">
        <v>806456290000</v>
      </c>
      <c r="G107" s="5">
        <v>802993681000</v>
      </c>
      <c r="I107" s="5">
        <v>984170342000</v>
      </c>
      <c r="J107" s="5">
        <v>780602620000</v>
      </c>
      <c r="K107" s="5">
        <v>627760538000</v>
      </c>
      <c r="L107" s="5">
        <v>667865679000</v>
      </c>
      <c r="M107" s="5">
        <v>676275564000</v>
      </c>
      <c r="N107" s="5">
        <v>687157577000</v>
      </c>
      <c r="O107" s="5">
        <v>680089661000</v>
      </c>
      <c r="P107" s="5">
        <v>558308736000</v>
      </c>
      <c r="Q107" s="5">
        <v>729126909000</v>
      </c>
      <c r="R107" s="5">
        <v>665618481000</v>
      </c>
      <c r="S107" s="5">
        <v>610047569000</v>
      </c>
      <c r="T107" s="5">
        <v>460909502000</v>
      </c>
      <c r="U107" s="5">
        <v>290292017000</v>
      </c>
      <c r="V107" s="5">
        <v>280047054544</v>
      </c>
      <c r="W107" s="5">
        <v>292201287170</v>
      </c>
      <c r="X107" s="5">
        <v>223921769453</v>
      </c>
      <c r="Y107" s="5">
        <v>171520898763</v>
      </c>
      <c r="Z107" s="5">
        <v>177989235850</v>
      </c>
    </row>
    <row r="108" spans="3:26" ht="15.5" x14ac:dyDescent="0.35">
      <c r="C108" t="s">
        <v>131</v>
      </c>
      <c r="D108" s="5">
        <v>4325983838000</v>
      </c>
      <c r="E108" s="5">
        <v>4043515360000</v>
      </c>
      <c r="F108" s="5">
        <v>3826092913000</v>
      </c>
      <c r="G108" s="5">
        <v>3623334416000</v>
      </c>
      <c r="I108" s="5">
        <v>4043515360000</v>
      </c>
      <c r="J108" s="5">
        <v>3495248379000</v>
      </c>
      <c r="K108" s="5">
        <v>3132571723000</v>
      </c>
      <c r="L108" s="5">
        <v>2990427306000</v>
      </c>
      <c r="M108" s="5">
        <v>2727306841000</v>
      </c>
      <c r="N108" s="5">
        <v>2889059738000</v>
      </c>
      <c r="O108" s="5">
        <v>2962993701000</v>
      </c>
      <c r="P108" s="5">
        <v>3228718157000</v>
      </c>
      <c r="Q108" s="5">
        <v>3243093474000</v>
      </c>
      <c r="R108" s="5">
        <v>2950559911000</v>
      </c>
      <c r="S108" s="5">
        <v>2846152620000</v>
      </c>
      <c r="T108" s="5">
        <v>2483746395000</v>
      </c>
      <c r="U108" s="5">
        <v>2226418477000</v>
      </c>
      <c r="V108" s="5">
        <v>2064069415848</v>
      </c>
      <c r="W108" s="5">
        <v>1897418630991</v>
      </c>
      <c r="X108" s="5">
        <v>1589349600405</v>
      </c>
      <c r="Y108" s="5">
        <v>1289548788908</v>
      </c>
      <c r="Z108" s="5">
        <v>1337630638957</v>
      </c>
    </row>
    <row r="109" spans="3:26" ht="15.5" x14ac:dyDescent="0.35">
      <c r="C109" t="s">
        <v>132</v>
      </c>
    </row>
    <row r="110" spans="3:26" ht="15.5" x14ac:dyDescent="0.35">
      <c r="C110" t="s">
        <v>133</v>
      </c>
    </row>
    <row r="111" spans="3:26" ht="15.5" x14ac:dyDescent="0.35">
      <c r="C111" t="s">
        <v>134</v>
      </c>
      <c r="D111" s="5">
        <v>2692095611000</v>
      </c>
      <c r="E111" s="5">
        <v>2517576239000</v>
      </c>
      <c r="F111" s="5">
        <v>2415525498000</v>
      </c>
      <c r="G111" s="5">
        <v>2335775860000</v>
      </c>
      <c r="I111" s="5">
        <v>2517576239000</v>
      </c>
      <c r="J111" s="5">
        <v>2125434204000</v>
      </c>
      <c r="K111" s="5">
        <v>1884006952000</v>
      </c>
      <c r="L111" s="5">
        <v>1564009237000</v>
      </c>
      <c r="M111" s="5">
        <v>1295029101000</v>
      </c>
      <c r="N111" s="5">
        <v>1476857796000</v>
      </c>
      <c r="O111" s="5">
        <v>1604722681000</v>
      </c>
      <c r="P111" s="5">
        <v>1945591346000</v>
      </c>
      <c r="Q111" s="5">
        <v>1994003155000</v>
      </c>
      <c r="R111" s="5">
        <v>1784172230000</v>
      </c>
      <c r="S111" s="5">
        <v>1777039950000</v>
      </c>
      <c r="T111" s="5">
        <v>1557919993000</v>
      </c>
      <c r="U111" s="5">
        <v>1225647395000</v>
      </c>
      <c r="V111" s="5">
        <v>1235301466578</v>
      </c>
      <c r="W111" s="5">
        <v>1143439969445</v>
      </c>
      <c r="X111" s="5">
        <v>907072934682</v>
      </c>
      <c r="Y111" s="5">
        <v>726276324081</v>
      </c>
      <c r="Z111" s="5">
        <v>825535318337</v>
      </c>
    </row>
    <row r="112" spans="3:26" ht="15.5" x14ac:dyDescent="0.35">
      <c r="C112" t="s">
        <v>136</v>
      </c>
    </row>
    <row r="113" spans="3:26" ht="15.5" x14ac:dyDescent="0.35">
      <c r="C113" t="s">
        <v>137</v>
      </c>
      <c r="D113" s="5">
        <v>244049414000</v>
      </c>
      <c r="E113" s="5">
        <v>277859224000</v>
      </c>
      <c r="F113" s="5">
        <v>312702663000</v>
      </c>
      <c r="G113" s="5">
        <v>246024670000</v>
      </c>
      <c r="I113" s="5">
        <v>277859224000</v>
      </c>
      <c r="J113" s="5">
        <v>220084154000</v>
      </c>
      <c r="K113" s="5">
        <v>207397388000</v>
      </c>
      <c r="L113" s="5">
        <v>153422317000</v>
      </c>
      <c r="M113" s="5">
        <v>110238336000</v>
      </c>
      <c r="N113" s="5">
        <v>133851358000</v>
      </c>
      <c r="O113" s="5">
        <v>162142247000</v>
      </c>
      <c r="P113" s="5">
        <v>213867091000</v>
      </c>
      <c r="Q113" s="5">
        <v>236867884000</v>
      </c>
      <c r="R113" s="5">
        <v>188935254000</v>
      </c>
      <c r="S113" s="5">
        <v>155642093000</v>
      </c>
      <c r="T113" s="5">
        <v>69915637000</v>
      </c>
      <c r="U113" s="5">
        <v>94001988000</v>
      </c>
      <c r="V113" s="5">
        <v>65747429003</v>
      </c>
      <c r="W113" s="5">
        <v>72367935489</v>
      </c>
      <c r="X113" s="5">
        <v>53922774868</v>
      </c>
      <c r="Y113" s="5">
        <v>65011127246</v>
      </c>
      <c r="Z113" s="5">
        <v>112915391897</v>
      </c>
    </row>
    <row r="114" spans="3:26" ht="15.5" x14ac:dyDescent="0.35">
      <c r="C114" t="s">
        <v>139</v>
      </c>
    </row>
    <row r="115" spans="3:26" ht="15.5" x14ac:dyDescent="0.35">
      <c r="C115" t="s">
        <v>140</v>
      </c>
      <c r="D115" s="5">
        <v>5954575000</v>
      </c>
      <c r="E115" s="5">
        <v>4881141000</v>
      </c>
      <c r="F115" s="5">
        <v>4945195000</v>
      </c>
      <c r="G115" s="5">
        <v>4749473000</v>
      </c>
      <c r="I115" s="5">
        <v>4881141000</v>
      </c>
      <c r="J115" s="5">
        <v>4560647000</v>
      </c>
      <c r="K115" s="5">
        <v>4028372000</v>
      </c>
      <c r="L115" s="5">
        <v>4467215000</v>
      </c>
      <c r="M115" s="5">
        <v>5033251000</v>
      </c>
      <c r="N115" s="5">
        <v>5141261000</v>
      </c>
      <c r="O115" s="5">
        <v>4961755000</v>
      </c>
      <c r="P115" s="5">
        <v>11078260000</v>
      </c>
      <c r="Q115" s="5">
        <v>78677927000</v>
      </c>
      <c r="R115" s="5">
        <v>7917623000</v>
      </c>
      <c r="S115" s="5">
        <v>26815016000</v>
      </c>
      <c r="T115" s="5">
        <v>28344331000</v>
      </c>
      <c r="U115" s="5">
        <v>71046155000</v>
      </c>
      <c r="V115" s="5">
        <v>61378360570</v>
      </c>
      <c r="W115" s="5">
        <v>29542587016</v>
      </c>
      <c r="X115" s="5">
        <v>31677135100</v>
      </c>
      <c r="Y115" s="5">
        <v>49484418157</v>
      </c>
      <c r="Z115" s="5">
        <v>26165749899</v>
      </c>
    </row>
    <row r="116" spans="3:26" ht="15.5" x14ac:dyDescent="0.35">
      <c r="C116" t="s">
        <v>142</v>
      </c>
      <c r="D116" s="5">
        <v>113246408000</v>
      </c>
      <c r="E116" s="5">
        <v>99627323000</v>
      </c>
      <c r="F116" s="5">
        <v>108924524000</v>
      </c>
      <c r="G116" s="5">
        <v>93277659000</v>
      </c>
      <c r="I116" s="5">
        <v>99627323000</v>
      </c>
      <c r="J116" s="5">
        <v>90103401000</v>
      </c>
      <c r="K116" s="5">
        <v>87483219000</v>
      </c>
      <c r="L116" s="5">
        <v>72614690000</v>
      </c>
      <c r="M116" s="5">
        <v>66452390000</v>
      </c>
      <c r="N116" s="5">
        <v>88969061000</v>
      </c>
      <c r="O116" s="5">
        <v>66892163000</v>
      </c>
      <c r="P116" s="5">
        <v>94480366000</v>
      </c>
      <c r="Q116" s="5">
        <v>82490313000</v>
      </c>
      <c r="R116" s="5">
        <v>74846316000</v>
      </c>
      <c r="S116" s="5">
        <v>56617336000</v>
      </c>
      <c r="T116" s="5">
        <v>72288844000</v>
      </c>
      <c r="U116" s="5">
        <v>60040241000</v>
      </c>
      <c r="V116" s="5">
        <v>56368367166</v>
      </c>
      <c r="W116" s="5">
        <v>52767062538</v>
      </c>
      <c r="X116" s="5">
        <v>43346596920</v>
      </c>
      <c r="Y116" s="5">
        <v>37642452237</v>
      </c>
      <c r="Z116" s="5">
        <v>46586396739</v>
      </c>
    </row>
    <row r="117" spans="3:26" ht="15.5" x14ac:dyDescent="0.35">
      <c r="C117" t="s">
        <v>138</v>
      </c>
      <c r="D117" s="5">
        <v>1436800412000</v>
      </c>
      <c r="E117" s="5">
        <v>1458867972000</v>
      </c>
      <c r="F117" s="5">
        <v>1401466319000</v>
      </c>
      <c r="G117" s="5">
        <v>1282587332000</v>
      </c>
      <c r="I117" s="5">
        <v>1458867972000</v>
      </c>
      <c r="J117" s="5">
        <v>1235770689000</v>
      </c>
      <c r="K117" s="5">
        <v>1102434873000</v>
      </c>
      <c r="L117" s="5">
        <v>841345192000</v>
      </c>
      <c r="M117" s="5">
        <v>681116612000</v>
      </c>
      <c r="N117" s="5">
        <v>756124406000</v>
      </c>
      <c r="O117" s="5">
        <v>687291992000</v>
      </c>
      <c r="P117" s="5">
        <v>869095211000</v>
      </c>
      <c r="Q117" s="5">
        <v>883864455000</v>
      </c>
      <c r="R117" s="5">
        <v>697631464000</v>
      </c>
      <c r="S117" s="5">
        <v>628515790000</v>
      </c>
      <c r="T117" s="5">
        <v>519692280000</v>
      </c>
      <c r="U117" s="5">
        <v>486905045000</v>
      </c>
      <c r="V117" s="5">
        <v>554687150672</v>
      </c>
      <c r="W117" s="5">
        <v>558323452257</v>
      </c>
      <c r="X117" s="5">
        <v>466412425785</v>
      </c>
      <c r="Y117" s="5">
        <v>321586710563</v>
      </c>
      <c r="Z117" s="5">
        <v>383566807761</v>
      </c>
    </row>
    <row r="118" spans="3:26" ht="15.5" x14ac:dyDescent="0.35">
      <c r="C118" t="s">
        <v>143</v>
      </c>
    </row>
    <row r="119" spans="3:26" ht="15.5" x14ac:dyDescent="0.35">
      <c r="C119" t="s">
        <v>144</v>
      </c>
      <c r="Q119" s="5">
        <v>7140847000</v>
      </c>
      <c r="R119" s="5">
        <v>16999209000</v>
      </c>
      <c r="S119" s="5">
        <v>23643999000</v>
      </c>
      <c r="U119" s="5">
        <v>71445489000</v>
      </c>
      <c r="V119" s="5">
        <v>20131284084</v>
      </c>
    </row>
    <row r="120" spans="3:26" ht="15.5" x14ac:dyDescent="0.35">
      <c r="C120" t="s">
        <v>146</v>
      </c>
      <c r="D120" s="5">
        <v>50275949000</v>
      </c>
      <c r="E120" s="5">
        <v>50068560000</v>
      </c>
      <c r="F120" s="5">
        <v>45138098000</v>
      </c>
      <c r="G120" s="5">
        <v>38649841000</v>
      </c>
      <c r="I120" s="5">
        <v>50068560000</v>
      </c>
      <c r="J120" s="5">
        <v>34450770000</v>
      </c>
      <c r="K120" s="5">
        <v>31763432000</v>
      </c>
      <c r="L120" s="5">
        <v>27701231000</v>
      </c>
      <c r="M120" s="5">
        <v>20845878000</v>
      </c>
      <c r="N120" s="5">
        <v>22476576000</v>
      </c>
      <c r="O120" s="5">
        <v>38273211000</v>
      </c>
      <c r="P120" s="5">
        <v>50365466000</v>
      </c>
      <c r="Q120" s="5">
        <v>43115800000</v>
      </c>
      <c r="R120" s="5">
        <v>36003144000</v>
      </c>
      <c r="S120" s="5">
        <v>40013697000</v>
      </c>
      <c r="T120" s="5">
        <v>26678624000</v>
      </c>
      <c r="U120" s="5">
        <v>47857238000</v>
      </c>
      <c r="V120" s="5">
        <v>19660244779</v>
      </c>
      <c r="W120" s="5">
        <v>21721702523</v>
      </c>
      <c r="X120" s="5">
        <v>21018429305</v>
      </c>
      <c r="Y120" s="5">
        <v>28087828826</v>
      </c>
      <c r="Z120" s="5">
        <v>30791762770</v>
      </c>
    </row>
    <row r="121" spans="3:26" ht="15.5" x14ac:dyDescent="0.35">
      <c r="C121" t="s">
        <v>147</v>
      </c>
      <c r="D121" s="5">
        <v>199809721000</v>
      </c>
      <c r="E121" s="5">
        <v>195960726000</v>
      </c>
      <c r="F121" s="5">
        <v>183535115000</v>
      </c>
      <c r="G121" s="5">
        <v>181441902000</v>
      </c>
      <c r="I121" s="5">
        <v>195960726000</v>
      </c>
      <c r="J121" s="5">
        <v>182453967000</v>
      </c>
      <c r="K121" s="5">
        <v>181498411000</v>
      </c>
      <c r="L121" s="5">
        <v>186242537000</v>
      </c>
      <c r="M121" s="5">
        <v>200393365000</v>
      </c>
      <c r="N121" s="5">
        <v>273037914000</v>
      </c>
      <c r="O121" s="5">
        <v>281366520000</v>
      </c>
      <c r="P121" s="5">
        <v>231016074000</v>
      </c>
      <c r="Q121" s="5">
        <v>238991311000</v>
      </c>
      <c r="R121" s="5">
        <v>223777390000</v>
      </c>
      <c r="S121" s="5">
        <v>202798047000</v>
      </c>
      <c r="T121" s="5">
        <v>126591589000</v>
      </c>
      <c r="U121" s="5">
        <v>181780672000</v>
      </c>
      <c r="V121" s="5">
        <v>122930891474</v>
      </c>
      <c r="W121" s="5">
        <v>80259848678</v>
      </c>
      <c r="X121" s="5">
        <v>82047702752</v>
      </c>
      <c r="Y121" s="5">
        <v>71293365761</v>
      </c>
      <c r="Z121" s="5">
        <v>66916848273</v>
      </c>
    </row>
    <row r="122" spans="3:26" ht="15.5" x14ac:dyDescent="0.35">
      <c r="C122" t="s">
        <v>148</v>
      </c>
      <c r="D122" s="5">
        <v>199809721000</v>
      </c>
      <c r="E122" s="5">
        <v>195960726000</v>
      </c>
      <c r="F122" s="5">
        <v>183535115000</v>
      </c>
      <c r="G122" s="5">
        <v>181441902000</v>
      </c>
      <c r="I122" s="5">
        <v>195960726000</v>
      </c>
      <c r="J122" s="5">
        <v>182453967000</v>
      </c>
      <c r="K122" s="5">
        <v>181498411000</v>
      </c>
      <c r="L122" s="5">
        <v>186242537000</v>
      </c>
      <c r="M122" s="5">
        <v>200393365000</v>
      </c>
      <c r="N122" s="5">
        <v>273037914000</v>
      </c>
      <c r="O122" s="5">
        <v>281366520000</v>
      </c>
      <c r="P122" s="5">
        <v>231016074000</v>
      </c>
      <c r="Q122" s="5">
        <v>238991311000</v>
      </c>
      <c r="R122" s="5">
        <v>223777390000</v>
      </c>
      <c r="S122" s="5">
        <v>202798047000</v>
      </c>
      <c r="T122" s="5">
        <v>126591589000</v>
      </c>
      <c r="U122" s="5">
        <v>181780672000</v>
      </c>
      <c r="V122" s="5">
        <v>122930891474</v>
      </c>
      <c r="W122" s="5">
        <v>80259848678</v>
      </c>
      <c r="X122" s="5">
        <v>82047702752</v>
      </c>
      <c r="Y122" s="5">
        <v>71293365761</v>
      </c>
      <c r="Z122" s="5">
        <v>66916848273</v>
      </c>
    </row>
    <row r="123" spans="3:26" ht="15.5" x14ac:dyDescent="0.35">
      <c r="C123" t="s">
        <v>150</v>
      </c>
    </row>
    <row r="124" spans="3:26" ht="15.5" x14ac:dyDescent="0.35">
      <c r="C124" t="s">
        <v>151</v>
      </c>
      <c r="D124" s="5">
        <v>49105900000</v>
      </c>
      <c r="E124" s="5">
        <v>44764919000</v>
      </c>
      <c r="F124" s="5">
        <v>41227404000</v>
      </c>
      <c r="G124" s="5">
        <v>36547115000</v>
      </c>
      <c r="I124" s="5">
        <v>44764919000</v>
      </c>
      <c r="J124" s="5">
        <v>37446777000</v>
      </c>
      <c r="K124" s="5">
        <v>47316944000</v>
      </c>
      <c r="L124" s="5">
        <v>55092607000</v>
      </c>
      <c r="M124" s="5">
        <v>61422932000</v>
      </c>
      <c r="N124" s="5">
        <v>77786954000</v>
      </c>
      <c r="O124" s="5">
        <v>85803732000</v>
      </c>
      <c r="P124" s="5">
        <v>56707295000</v>
      </c>
      <c r="Q124" s="5">
        <v>60472801000</v>
      </c>
      <c r="R124" s="5">
        <v>57003281000</v>
      </c>
      <c r="S124" s="5">
        <v>59313323000</v>
      </c>
      <c r="T124" s="5">
        <v>30797965000</v>
      </c>
      <c r="U124" s="5">
        <v>97895670000</v>
      </c>
      <c r="V124" s="5">
        <v>48485970098</v>
      </c>
      <c r="W124" s="5">
        <v>22576396145</v>
      </c>
      <c r="X124" s="5">
        <v>32911874064</v>
      </c>
      <c r="Y124" s="5">
        <v>30003046783</v>
      </c>
      <c r="Z124" s="5">
        <v>26982775884</v>
      </c>
    </row>
    <row r="125" spans="3:26" ht="15.5" x14ac:dyDescent="0.35">
      <c r="C125" t="s">
        <v>152</v>
      </c>
      <c r="D125" s="5">
        <v>2891905332000</v>
      </c>
      <c r="E125" s="5">
        <v>2713536965000</v>
      </c>
      <c r="F125" s="5">
        <v>2599060613000</v>
      </c>
      <c r="G125" s="5">
        <v>2517217762000</v>
      </c>
      <c r="I125" s="5">
        <v>2713536965000</v>
      </c>
      <c r="J125" s="5">
        <v>2307888171000</v>
      </c>
      <c r="K125" s="5">
        <v>2065505363000</v>
      </c>
      <c r="L125" s="5">
        <v>1750251774000</v>
      </c>
      <c r="M125" s="5">
        <v>1495422466000</v>
      </c>
      <c r="N125" s="5">
        <v>1749895710000</v>
      </c>
      <c r="O125" s="5">
        <v>1886089201000</v>
      </c>
      <c r="P125" s="5">
        <v>2176607420000</v>
      </c>
      <c r="Q125" s="5">
        <v>2232994466000</v>
      </c>
      <c r="R125" s="5">
        <v>2007949620000</v>
      </c>
      <c r="S125" s="5">
        <v>1979837997000</v>
      </c>
      <c r="T125" s="5">
        <v>1684511582000</v>
      </c>
      <c r="U125" s="5">
        <v>1407428067000</v>
      </c>
      <c r="V125" s="5">
        <v>1358232358052</v>
      </c>
      <c r="W125" s="5">
        <v>1223699818123</v>
      </c>
      <c r="X125" s="5">
        <v>989120637434</v>
      </c>
      <c r="Y125" s="5">
        <v>797569689842</v>
      </c>
      <c r="Z125" s="5">
        <v>892452166610</v>
      </c>
    </row>
    <row r="126" spans="3:26" ht="15.5" x14ac:dyDescent="0.35">
      <c r="C126" t="s">
        <v>153</v>
      </c>
    </row>
    <row r="127" spans="3:26" ht="15.5" x14ac:dyDescent="0.35">
      <c r="C127" t="s">
        <v>154</v>
      </c>
      <c r="D127" s="5">
        <v>341000000000</v>
      </c>
      <c r="E127" s="5">
        <v>341000000000</v>
      </c>
      <c r="F127" s="5">
        <v>341000000000</v>
      </c>
      <c r="G127" s="5">
        <v>341000000000</v>
      </c>
      <c r="I127" s="5">
        <v>341000000000</v>
      </c>
      <c r="J127" s="5">
        <v>341000000000</v>
      </c>
      <c r="K127" s="5">
        <v>341000000000</v>
      </c>
      <c r="L127" s="5">
        <v>341000000000</v>
      </c>
      <c r="M127" s="5">
        <v>341000000000</v>
      </c>
      <c r="N127" s="5">
        <v>341000000000</v>
      </c>
      <c r="O127" s="5">
        <v>341000000000</v>
      </c>
      <c r="P127" s="5">
        <v>341000000000</v>
      </c>
      <c r="Q127" s="5">
        <v>341000000000</v>
      </c>
      <c r="R127" s="5">
        <v>341000000000</v>
      </c>
      <c r="S127" s="5">
        <v>341000000000</v>
      </c>
      <c r="T127" s="5">
        <v>341000000000</v>
      </c>
      <c r="U127" s="5">
        <v>341000000000</v>
      </c>
      <c r="V127" s="5">
        <v>341000000000</v>
      </c>
      <c r="W127" s="5">
        <v>341000000000</v>
      </c>
      <c r="X127" s="5">
        <v>341000000000</v>
      </c>
      <c r="Y127" s="5">
        <v>275000000000</v>
      </c>
      <c r="Z127" s="5">
        <v>275000000000</v>
      </c>
    </row>
    <row r="128" spans="3:26" ht="15.5" x14ac:dyDescent="0.35">
      <c r="C128" t="s">
        <v>155</v>
      </c>
      <c r="D128" s="5">
        <v>4728478000</v>
      </c>
      <c r="E128" s="5">
        <v>4728478000</v>
      </c>
      <c r="F128" s="5">
        <v>4728478000</v>
      </c>
      <c r="G128" s="5">
        <v>4728478000</v>
      </c>
      <c r="I128" s="5">
        <v>4728478000</v>
      </c>
      <c r="J128" s="5">
        <v>4728478000</v>
      </c>
      <c r="K128" s="5">
        <v>4728478000</v>
      </c>
      <c r="L128" s="5">
        <v>4728478000</v>
      </c>
      <c r="M128" s="5">
        <v>4728478000</v>
      </c>
      <c r="N128" s="5">
        <v>4728478000</v>
      </c>
      <c r="O128" s="5">
        <v>4728478000</v>
      </c>
      <c r="P128" s="5">
        <v>4728478000</v>
      </c>
      <c r="Q128" s="5">
        <v>4728478000</v>
      </c>
      <c r="R128" s="5">
        <v>4728478000</v>
      </c>
      <c r="S128" s="5">
        <v>3869416000</v>
      </c>
      <c r="T128" s="5">
        <v>3869416000</v>
      </c>
      <c r="U128" s="5">
        <v>3869416000</v>
      </c>
      <c r="V128" s="5">
        <v>3869416211</v>
      </c>
      <c r="W128" s="5">
        <v>3869416211</v>
      </c>
      <c r="X128" s="5">
        <v>3869416211</v>
      </c>
      <c r="Y128" s="5">
        <v>66640576310</v>
      </c>
      <c r="Z128" s="5">
        <v>66608653137</v>
      </c>
    </row>
    <row r="129" spans="2:26" ht="15.5" x14ac:dyDescent="0.35">
      <c r="C129" t="s">
        <v>156</v>
      </c>
      <c r="D129" s="5">
        <v>1122919446000</v>
      </c>
      <c r="E129" s="5">
        <v>1018844201000</v>
      </c>
      <c r="F129" s="5">
        <v>899785784000</v>
      </c>
      <c r="G129" s="5">
        <v>779021061000</v>
      </c>
      <c r="I129" s="5">
        <v>1018844201000</v>
      </c>
      <c r="J129" s="5">
        <v>860284689000</v>
      </c>
      <c r="K129" s="5">
        <v>731255850000</v>
      </c>
      <c r="L129" s="5">
        <v>899573789000</v>
      </c>
      <c r="M129" s="5">
        <v>893143959000</v>
      </c>
      <c r="N129" s="5">
        <v>825562973000</v>
      </c>
      <c r="O129" s="5">
        <v>759719524000</v>
      </c>
      <c r="P129" s="5">
        <v>720392899000</v>
      </c>
      <c r="Q129" s="5">
        <v>682225440000</v>
      </c>
      <c r="R129" s="5">
        <v>591157695000</v>
      </c>
      <c r="S129" s="5">
        <v>504540518000</v>
      </c>
      <c r="T129" s="5">
        <v>452583974000</v>
      </c>
      <c r="U129" s="5">
        <v>408260733000</v>
      </c>
      <c r="V129" s="5">
        <v>313985067945</v>
      </c>
      <c r="W129" s="5">
        <v>288363592260</v>
      </c>
      <c r="X129" s="5">
        <v>213550897242</v>
      </c>
      <c r="Y129" s="5">
        <v>153403565215</v>
      </c>
      <c r="Z129" s="5">
        <v>106806080186</v>
      </c>
    </row>
    <row r="130" spans="2:26" ht="15.5" x14ac:dyDescent="0.35">
      <c r="C130" t="s">
        <v>157</v>
      </c>
      <c r="D130" s="5">
        <v>70000000000</v>
      </c>
      <c r="E130" s="5">
        <v>70000000000</v>
      </c>
      <c r="F130" s="5">
        <v>70000000000</v>
      </c>
      <c r="G130" s="5">
        <v>70000000000</v>
      </c>
      <c r="I130" s="5">
        <v>70000000000</v>
      </c>
      <c r="J130" s="5">
        <v>70000000000</v>
      </c>
      <c r="K130" s="5">
        <v>70000000000</v>
      </c>
      <c r="L130" s="5">
        <v>70000000000</v>
      </c>
      <c r="M130" s="5">
        <v>70000000000</v>
      </c>
      <c r="N130" s="5">
        <v>70000000000</v>
      </c>
      <c r="O130" s="5">
        <v>70000000000</v>
      </c>
      <c r="P130" s="5">
        <v>70000000000</v>
      </c>
      <c r="Q130" s="5">
        <v>70000000000</v>
      </c>
      <c r="R130" s="5">
        <v>70000000000</v>
      </c>
      <c r="S130" s="5">
        <v>70000000000</v>
      </c>
      <c r="T130" s="5">
        <v>60000000000</v>
      </c>
      <c r="U130" s="5">
        <v>50000000000</v>
      </c>
      <c r="V130" s="5">
        <v>40000000000</v>
      </c>
      <c r="W130" s="5">
        <v>30000000000</v>
      </c>
      <c r="X130" s="5">
        <v>20000000000</v>
      </c>
      <c r="Y130" s="5">
        <v>11000000000</v>
      </c>
      <c r="Z130" s="5">
        <v>10000000000</v>
      </c>
    </row>
    <row r="131" spans="2:26" ht="15.5" x14ac:dyDescent="0.35">
      <c r="C131" t="s">
        <v>158</v>
      </c>
      <c r="D131" s="5">
        <v>1052919446000</v>
      </c>
      <c r="E131" s="5">
        <v>948844201000</v>
      </c>
      <c r="F131" s="5">
        <v>829785784000</v>
      </c>
      <c r="G131" s="5">
        <v>709021061000</v>
      </c>
      <c r="I131" s="5">
        <v>948844201000</v>
      </c>
      <c r="J131" s="5">
        <v>790284689000</v>
      </c>
      <c r="K131" s="5">
        <v>661255850000</v>
      </c>
      <c r="L131" s="5">
        <v>829573789000</v>
      </c>
      <c r="M131" s="5">
        <v>823143959000</v>
      </c>
      <c r="N131" s="5">
        <v>755562973000</v>
      </c>
      <c r="O131" s="5">
        <v>689719524000</v>
      </c>
      <c r="P131" s="5">
        <v>650392899000</v>
      </c>
      <c r="Q131" s="5">
        <v>612225440000</v>
      </c>
      <c r="R131" s="5">
        <v>521157695000</v>
      </c>
      <c r="S131" s="5">
        <v>434540518000</v>
      </c>
      <c r="T131" s="5">
        <v>392583974000</v>
      </c>
      <c r="U131" s="5">
        <v>358260733000</v>
      </c>
      <c r="V131" s="5">
        <v>273985067945</v>
      </c>
      <c r="W131" s="5">
        <v>258363592260</v>
      </c>
      <c r="X131" s="5">
        <v>193550897242</v>
      </c>
      <c r="Y131" s="5">
        <v>142403565215</v>
      </c>
      <c r="Z131" s="5">
        <v>96806080186</v>
      </c>
    </row>
    <row r="132" spans="2:26" ht="15.5" x14ac:dyDescent="0.35">
      <c r="C132" t="s">
        <v>159</v>
      </c>
      <c r="D132" s="5">
        <v>1122919446000</v>
      </c>
      <c r="E132" s="5">
        <v>1018844201000</v>
      </c>
      <c r="F132" s="5">
        <v>899785784000</v>
      </c>
      <c r="G132" s="5">
        <v>779021061000</v>
      </c>
      <c r="I132" s="5">
        <v>1018844201000</v>
      </c>
      <c r="J132" s="5">
        <v>860284689000</v>
      </c>
      <c r="K132" s="5">
        <v>731255850000</v>
      </c>
      <c r="L132" s="5">
        <v>899573789000</v>
      </c>
      <c r="M132" s="5">
        <v>893143959000</v>
      </c>
      <c r="N132" s="5">
        <v>825562973000</v>
      </c>
      <c r="O132" s="5">
        <v>759719524000</v>
      </c>
      <c r="P132" s="5">
        <v>720392899000</v>
      </c>
      <c r="Q132" s="5">
        <v>682225440000</v>
      </c>
      <c r="R132" s="5">
        <v>591157695000</v>
      </c>
      <c r="S132" s="5">
        <v>504540518000</v>
      </c>
      <c r="T132" s="5">
        <v>452583974000</v>
      </c>
      <c r="U132" s="5">
        <v>408260733000</v>
      </c>
      <c r="V132" s="5">
        <v>313985067945</v>
      </c>
      <c r="W132" s="5">
        <v>288363592260</v>
      </c>
      <c r="X132" s="5">
        <v>213550897242</v>
      </c>
      <c r="Y132" s="5">
        <v>153403565215</v>
      </c>
      <c r="Z132" s="5">
        <v>106806080186</v>
      </c>
    </row>
    <row r="133" spans="2:26" ht="15.5" x14ac:dyDescent="0.35">
      <c r="C133" t="s">
        <v>160</v>
      </c>
      <c r="D133" s="5">
        <v>-2203782000</v>
      </c>
      <c r="E133" s="5">
        <v>-2228648000</v>
      </c>
      <c r="F133" s="5">
        <v>-2270244000</v>
      </c>
      <c r="G133" s="5">
        <v>-2421167000</v>
      </c>
      <c r="I133" s="5">
        <v>-2228648000</v>
      </c>
      <c r="J133" s="5">
        <v>-2441241000</v>
      </c>
      <c r="K133" s="5">
        <v>-2517461000</v>
      </c>
      <c r="L133" s="5">
        <v>-2542213000</v>
      </c>
      <c r="M133" s="5">
        <v>-2692426000</v>
      </c>
      <c r="N133" s="5">
        <v>-2648494000</v>
      </c>
      <c r="O133" s="5">
        <v>-2339566000</v>
      </c>
      <c r="P133" s="5">
        <v>-2114700000</v>
      </c>
      <c r="Q133" s="5">
        <v>4129380000</v>
      </c>
      <c r="R133" s="5">
        <v>17378599000</v>
      </c>
      <c r="S133" s="5">
        <v>17684090000</v>
      </c>
      <c r="T133" s="5">
        <v>1781423000</v>
      </c>
      <c r="U133" s="5">
        <v>65860261000</v>
      </c>
      <c r="V133" s="5">
        <v>46982573640</v>
      </c>
      <c r="W133" s="5">
        <v>40485804397</v>
      </c>
      <c r="X133" s="5">
        <v>41808649518</v>
      </c>
      <c r="Y133" s="5">
        <v>147088563</v>
      </c>
    </row>
    <row r="134" spans="2:26" ht="15.5" x14ac:dyDescent="0.35">
      <c r="C134" t="s">
        <v>9</v>
      </c>
      <c r="D134" s="5">
        <v>1434078506000</v>
      </c>
      <c r="E134" s="5">
        <v>1329978395000</v>
      </c>
      <c r="F134" s="5">
        <v>1227032300000</v>
      </c>
      <c r="G134" s="5">
        <v>1106116654000</v>
      </c>
      <c r="I134" s="5">
        <v>1329978395000</v>
      </c>
      <c r="J134" s="5">
        <v>1187360208000</v>
      </c>
      <c r="K134" s="5">
        <v>1067066360000</v>
      </c>
      <c r="L134" s="5">
        <v>1240175532000</v>
      </c>
      <c r="M134" s="5">
        <v>1231884375000</v>
      </c>
      <c r="N134" s="5">
        <v>1139164028000</v>
      </c>
      <c r="O134" s="5">
        <v>1076904500000</v>
      </c>
      <c r="P134" s="5">
        <v>1052110737000</v>
      </c>
      <c r="Q134" s="5">
        <v>1010099008000</v>
      </c>
      <c r="R134" s="5">
        <v>942610292000</v>
      </c>
      <c r="S134" s="5">
        <v>866314623000</v>
      </c>
      <c r="T134" s="5">
        <v>799234813000</v>
      </c>
      <c r="U134" s="5">
        <v>818990410000</v>
      </c>
      <c r="V134" s="5">
        <v>705837057796</v>
      </c>
      <c r="W134" s="5">
        <v>673718812868</v>
      </c>
      <c r="X134" s="5">
        <v>600228962971</v>
      </c>
      <c r="Y134" s="5">
        <v>491979099065</v>
      </c>
      <c r="Z134" s="5">
        <v>445178472347</v>
      </c>
    </row>
    <row r="135" spans="2:26" ht="15.5" x14ac:dyDescent="0.35">
      <c r="C135" t="s">
        <v>161</v>
      </c>
      <c r="D135" s="5">
        <v>4325983838000</v>
      </c>
      <c r="E135" s="5">
        <v>4043515360000</v>
      </c>
      <c r="F135" s="5">
        <v>3826092913000</v>
      </c>
      <c r="G135" s="5">
        <v>3623334416000</v>
      </c>
      <c r="I135" s="5">
        <v>4043515360000</v>
      </c>
      <c r="J135" s="5">
        <v>3495248379000</v>
      </c>
      <c r="K135" s="5">
        <v>3132571723000</v>
      </c>
      <c r="L135" s="5">
        <v>2990427306000</v>
      </c>
      <c r="M135" s="5">
        <v>2727306841000</v>
      </c>
      <c r="N135" s="5">
        <v>2889059738000</v>
      </c>
      <c r="O135" s="5">
        <v>2962993701000</v>
      </c>
      <c r="P135" s="5">
        <v>3228718157000</v>
      </c>
      <c r="Q135" s="5">
        <v>3243093474000</v>
      </c>
      <c r="R135" s="5">
        <v>2950559912000</v>
      </c>
      <c r="S135" s="5">
        <v>2846152620000</v>
      </c>
      <c r="T135" s="5">
        <v>2483746395000</v>
      </c>
      <c r="U135" s="5">
        <v>2226418477000</v>
      </c>
      <c r="V135" s="5">
        <v>2064069415848</v>
      </c>
      <c r="W135" s="5">
        <v>1897418630991</v>
      </c>
      <c r="X135" s="5">
        <v>1589349600405</v>
      </c>
      <c r="Y135" s="5">
        <v>1289548788907</v>
      </c>
      <c r="Z135" s="5">
        <v>1337630638957</v>
      </c>
    </row>
    <row r="136" spans="2:26" ht="15.5" x14ac:dyDescent="0.35">
      <c r="C136" t="s">
        <v>162</v>
      </c>
      <c r="D136" s="5">
        <v>3410000000</v>
      </c>
      <c r="E136" s="5">
        <v>3410000000</v>
      </c>
      <c r="F136" s="5">
        <v>3410000000</v>
      </c>
      <c r="G136" s="5">
        <v>3410000000</v>
      </c>
      <c r="I136" s="5">
        <v>3410000000</v>
      </c>
      <c r="J136" s="5">
        <v>3410000000</v>
      </c>
      <c r="K136" s="5">
        <v>3410000000</v>
      </c>
      <c r="L136" s="5">
        <v>3410000000</v>
      </c>
      <c r="M136" s="5">
        <v>3410000000</v>
      </c>
      <c r="N136" s="5">
        <v>3410000000</v>
      </c>
      <c r="O136" s="5">
        <v>3410000000</v>
      </c>
      <c r="P136" s="5">
        <v>3410000000</v>
      </c>
      <c r="Q136" s="5">
        <v>3410000000</v>
      </c>
      <c r="R136" s="5">
        <v>3410000000</v>
      </c>
      <c r="S136" s="5">
        <v>3410000000</v>
      </c>
      <c r="T136" s="5">
        <v>3410000000</v>
      </c>
      <c r="U136" s="5">
        <v>3410000000</v>
      </c>
      <c r="V136" s="5">
        <v>3410000000</v>
      </c>
      <c r="W136" s="5">
        <v>3410000000</v>
      </c>
      <c r="X136" s="5">
        <v>3410000000</v>
      </c>
      <c r="Y136" s="5">
        <v>2750000000</v>
      </c>
      <c r="Z136" s="5">
        <v>2750000000</v>
      </c>
    </row>
    <row r="138" spans="2:26" ht="15.5" x14ac:dyDescent="0.35">
      <c r="B138" t="s">
        <v>163</v>
      </c>
      <c r="C138" t="s">
        <v>164</v>
      </c>
      <c r="D138" s="5">
        <v>226536914000</v>
      </c>
      <c r="E138" s="5">
        <v>-5659173000</v>
      </c>
      <c r="F138" s="5">
        <v>139759354000</v>
      </c>
      <c r="G138" s="5">
        <v>142535219000</v>
      </c>
      <c r="I138" s="5">
        <v>434933297000</v>
      </c>
      <c r="J138" s="5">
        <v>650221275000</v>
      </c>
      <c r="K138" s="5">
        <v>90512013000</v>
      </c>
      <c r="L138" s="5">
        <v>280407629000</v>
      </c>
      <c r="M138" s="5">
        <v>137001924000</v>
      </c>
      <c r="N138" s="5">
        <v>-59682127000</v>
      </c>
      <c r="O138" s="5">
        <v>154813740000</v>
      </c>
      <c r="P138" s="5">
        <v>158170385000</v>
      </c>
      <c r="Q138" s="5">
        <v>226695187000</v>
      </c>
      <c r="R138" s="5">
        <v>208744890000</v>
      </c>
      <c r="S138" s="5">
        <v>306248359000</v>
      </c>
      <c r="T138" s="5">
        <v>210178394000</v>
      </c>
      <c r="U138" s="5">
        <v>-111647133000</v>
      </c>
      <c r="V138" s="5">
        <v>201506372224</v>
      </c>
      <c r="W138" s="5">
        <v>274964595301</v>
      </c>
      <c r="X138" s="5">
        <v>115697631543</v>
      </c>
      <c r="Y138" s="5">
        <v>195612509747</v>
      </c>
      <c r="Z138" s="5">
        <v>156236405265</v>
      </c>
    </row>
    <row r="139" spans="2:26" ht="15.5" x14ac:dyDescent="0.35">
      <c r="C139" t="s">
        <v>347</v>
      </c>
      <c r="D139" s="5">
        <v>1179936844000</v>
      </c>
      <c r="E139" s="5">
        <v>1387079849000</v>
      </c>
      <c r="F139" s="5">
        <v>1002364567000</v>
      </c>
      <c r="G139" s="5">
        <v>937777745000</v>
      </c>
      <c r="I139" s="5">
        <v>4237378062000</v>
      </c>
      <c r="J139" s="5">
        <v>3757424743000</v>
      </c>
      <c r="K139" s="5">
        <v>3019464771000</v>
      </c>
      <c r="L139" s="5">
        <v>2558704630000</v>
      </c>
      <c r="M139" s="5">
        <v>2134467420000</v>
      </c>
      <c r="N139" s="5">
        <v>2009154793000</v>
      </c>
      <c r="O139" s="5">
        <v>2669424080000</v>
      </c>
      <c r="P139" s="5">
        <v>2615543959000</v>
      </c>
      <c r="Q139" s="5">
        <v>2621379228000</v>
      </c>
      <c r="R139" s="5">
        <v>2210623117000</v>
      </c>
      <c r="S139" s="5">
        <v>2265049554000</v>
      </c>
      <c r="T139" s="5">
        <v>2308046598000</v>
      </c>
      <c r="U139" s="5">
        <v>2054495632000</v>
      </c>
      <c r="V139" s="5">
        <v>1887582540498</v>
      </c>
      <c r="W139" s="5">
        <v>1656651478152</v>
      </c>
      <c r="X139" s="5">
        <v>1635724659569</v>
      </c>
      <c r="Y139" s="5">
        <v>1915862591012</v>
      </c>
      <c r="Z139" s="5">
        <v>2135645499889</v>
      </c>
    </row>
    <row r="140" spans="2:26" ht="15.5" x14ac:dyDescent="0.35">
      <c r="C140" t="s">
        <v>349</v>
      </c>
      <c r="D140" s="5">
        <v>-909291807000</v>
      </c>
      <c r="E140" s="5">
        <v>-1299827886000</v>
      </c>
      <c r="F140" s="5">
        <v>-838574495000</v>
      </c>
      <c r="G140" s="5">
        <v>-752744258000</v>
      </c>
      <c r="I140" s="5">
        <v>-3602207127000</v>
      </c>
      <c r="J140" s="5">
        <v>-3048053201000</v>
      </c>
      <c r="K140" s="5">
        <v>-2884024284000</v>
      </c>
      <c r="L140" s="5">
        <v>-2234332132000</v>
      </c>
      <c r="M140" s="5">
        <v>-1926976014000</v>
      </c>
      <c r="N140" s="5">
        <v>-2041596544000</v>
      </c>
      <c r="O140" s="5">
        <v>-2534985842000</v>
      </c>
      <c r="P140" s="5">
        <v>-2443246778000</v>
      </c>
      <c r="Q140" s="5">
        <v>-2349652490000</v>
      </c>
      <c r="R140" s="5">
        <v>-2034574443000</v>
      </c>
      <c r="S140" s="5">
        <v>-1930084113000</v>
      </c>
      <c r="T140" s="5">
        <v>-1885698848000</v>
      </c>
      <c r="U140" s="5">
        <v>-2121401486000</v>
      </c>
      <c r="V140" s="5">
        <v>-1652311414465</v>
      </c>
      <c r="W140" s="5">
        <v>-1394448203633</v>
      </c>
    </row>
    <row r="141" spans="2:26" ht="15.5" x14ac:dyDescent="0.35">
      <c r="C141" t="s">
        <v>1419</v>
      </c>
      <c r="X141" s="5">
        <v>-1365550051235</v>
      </c>
      <c r="Y141" s="5">
        <v>-1627111446571</v>
      </c>
      <c r="Z141" s="5">
        <v>-1845329898796</v>
      </c>
    </row>
    <row r="142" spans="2:26" ht="15.5" x14ac:dyDescent="0.35">
      <c r="C142" t="s">
        <v>890</v>
      </c>
      <c r="X142" s="5">
        <v>-532757180</v>
      </c>
      <c r="Y142" s="5">
        <v>-398654753</v>
      </c>
      <c r="Z142" s="5">
        <v>-373907743</v>
      </c>
    </row>
    <row r="143" spans="2:26" ht="15.5" x14ac:dyDescent="0.35">
      <c r="C143" t="s">
        <v>1420</v>
      </c>
      <c r="Z143" s="5">
        <v>1583334169</v>
      </c>
    </row>
    <row r="144" spans="2:26" ht="15.5" x14ac:dyDescent="0.35">
      <c r="C144" t="s">
        <v>1421</v>
      </c>
      <c r="D144" s="5">
        <v>1712227000</v>
      </c>
      <c r="E144" s="5">
        <v>4980616000</v>
      </c>
      <c r="F144" s="5">
        <v>5072371000</v>
      </c>
      <c r="G144" s="5">
        <v>9943560000</v>
      </c>
      <c r="I144" s="5">
        <v>20781860000</v>
      </c>
      <c r="J144" s="5">
        <v>15134525000</v>
      </c>
      <c r="K144" s="5">
        <v>14530489000</v>
      </c>
      <c r="L144" s="5">
        <v>17335172000</v>
      </c>
      <c r="M144" s="5">
        <v>5781688000</v>
      </c>
      <c r="N144" s="5">
        <v>17366170000</v>
      </c>
      <c r="O144" s="5">
        <v>22783262000</v>
      </c>
      <c r="P144" s="5">
        <v>8996794000</v>
      </c>
      <c r="Q144" s="5">
        <v>11444721000</v>
      </c>
      <c r="R144" s="5">
        <v>5431995000</v>
      </c>
    </row>
    <row r="145" spans="3:26" ht="15.5" x14ac:dyDescent="0.35">
      <c r="C145" t="s">
        <v>384</v>
      </c>
      <c r="D145" s="5">
        <v>12926415000</v>
      </c>
      <c r="E145" s="5">
        <v>23094084000</v>
      </c>
      <c r="F145" s="5">
        <v>8120170000</v>
      </c>
      <c r="G145" s="5">
        <v>4523699000</v>
      </c>
      <c r="I145" s="5">
        <v>48315200000</v>
      </c>
      <c r="J145" s="5">
        <v>36519249000</v>
      </c>
      <c r="K145" s="5">
        <v>27012371000</v>
      </c>
      <c r="L145" s="5">
        <v>18102859000</v>
      </c>
      <c r="M145" s="5">
        <v>13497030000</v>
      </c>
      <c r="N145" s="5">
        <v>24223158000</v>
      </c>
      <c r="O145" s="5">
        <v>33822238000</v>
      </c>
      <c r="P145" s="5">
        <v>31336452000</v>
      </c>
      <c r="Q145" s="5">
        <v>31783789000</v>
      </c>
      <c r="R145" s="5">
        <v>37385753000</v>
      </c>
      <c r="S145" s="5">
        <v>52622121000</v>
      </c>
      <c r="T145" s="5">
        <v>37246021000</v>
      </c>
      <c r="U145" s="5">
        <v>32132639000</v>
      </c>
      <c r="V145" s="5">
        <v>30024665571</v>
      </c>
      <c r="W145" s="5">
        <v>29485749964</v>
      </c>
      <c r="X145" s="5">
        <v>18896387137</v>
      </c>
      <c r="Y145" s="5">
        <v>21814347732</v>
      </c>
      <c r="Z145" s="5">
        <v>8797181400</v>
      </c>
    </row>
    <row r="146" spans="3:26" ht="15.5" x14ac:dyDescent="0.35">
      <c r="C146" t="s">
        <v>348</v>
      </c>
      <c r="X146" s="5">
        <v>-86728427160</v>
      </c>
      <c r="Y146" s="5">
        <v>-97880692002</v>
      </c>
      <c r="Z146" s="5">
        <v>-94518484895</v>
      </c>
    </row>
    <row r="147" spans="3:26" ht="15.5" x14ac:dyDescent="0.35">
      <c r="C147" t="s">
        <v>1422</v>
      </c>
      <c r="X147" s="5">
        <v>-31832403820</v>
      </c>
    </row>
    <row r="148" spans="3:26" ht="15.5" x14ac:dyDescent="0.35">
      <c r="C148" t="s">
        <v>1423</v>
      </c>
      <c r="M148" s="5">
        <v>7000000000</v>
      </c>
      <c r="N148" s="5">
        <v>17120000000</v>
      </c>
      <c r="O148" s="5">
        <v>65280000000</v>
      </c>
      <c r="P148" s="5">
        <v>40000000000</v>
      </c>
      <c r="Q148" s="5">
        <v>25698000000</v>
      </c>
      <c r="R148" s="5">
        <v>79876090000</v>
      </c>
      <c r="S148" s="5">
        <v>22550000000</v>
      </c>
    </row>
    <row r="149" spans="3:26" ht="15.5" x14ac:dyDescent="0.35">
      <c r="C149" t="s">
        <v>1424</v>
      </c>
      <c r="E149" s="5">
        <v>-160000000000</v>
      </c>
      <c r="F149" s="5">
        <v>-6000000000</v>
      </c>
      <c r="I149" s="5">
        <v>-166000000000</v>
      </c>
      <c r="J149" s="5">
        <v>-65000000000</v>
      </c>
      <c r="K149" s="5">
        <v>-4000000000</v>
      </c>
      <c r="L149" s="5">
        <v>-15600000000</v>
      </c>
      <c r="M149" s="5">
        <v>-36400000000</v>
      </c>
      <c r="N149" s="5">
        <v>-14440000000</v>
      </c>
      <c r="O149" s="5">
        <v>-25700000000</v>
      </c>
      <c r="P149" s="5">
        <v>-4098000000</v>
      </c>
      <c r="Q149" s="5">
        <v>-22000000000</v>
      </c>
      <c r="R149" s="5">
        <v>-8300000000</v>
      </c>
      <c r="S149" s="5">
        <v>-17300000000</v>
      </c>
      <c r="T149" s="5">
        <v>-180550000000</v>
      </c>
    </row>
    <row r="150" spans="3:26" ht="15.5" x14ac:dyDescent="0.35">
      <c r="C150" t="s">
        <v>1425</v>
      </c>
      <c r="D150" s="5">
        <v>-4000000000</v>
      </c>
      <c r="F150" s="5">
        <v>6000000000</v>
      </c>
      <c r="G150" s="5">
        <v>-6000000000</v>
      </c>
    </row>
    <row r="151" spans="3:26" ht="15.5" x14ac:dyDescent="0.35">
      <c r="C151" t="s">
        <v>1426</v>
      </c>
      <c r="J151" s="5">
        <v>39000000000</v>
      </c>
    </row>
    <row r="152" spans="3:26" ht="15.5" x14ac:dyDescent="0.35">
      <c r="C152" t="s">
        <v>1427</v>
      </c>
    </row>
    <row r="153" spans="3:26" ht="15.5" x14ac:dyDescent="0.35">
      <c r="C153" t="s">
        <v>405</v>
      </c>
      <c r="P153" s="5">
        <v>-929652000</v>
      </c>
      <c r="Q153" s="5">
        <v>-2532583000</v>
      </c>
      <c r="R153" s="5">
        <v>-3859986000</v>
      </c>
      <c r="S153" s="5">
        <v>-109589000</v>
      </c>
      <c r="U153" s="5">
        <v>-6126393000</v>
      </c>
      <c r="V153" s="5">
        <v>-456910417</v>
      </c>
    </row>
    <row r="154" spans="3:26" ht="15.5" x14ac:dyDescent="0.35">
      <c r="C154" t="s">
        <v>633</v>
      </c>
    </row>
    <row r="155" spans="3:26" ht="15.5" x14ac:dyDescent="0.35">
      <c r="C155" t="s">
        <v>1428</v>
      </c>
      <c r="U155" s="5">
        <v>238925000</v>
      </c>
      <c r="W155" s="5">
        <v>29806724185</v>
      </c>
      <c r="Y155" s="5">
        <v>14715716426</v>
      </c>
    </row>
    <row r="156" spans="3:26" ht="15.5" x14ac:dyDescent="0.35">
      <c r="C156" t="s">
        <v>479</v>
      </c>
      <c r="D156" s="5">
        <v>-54746765000</v>
      </c>
      <c r="E156" s="5">
        <v>39014164000</v>
      </c>
      <c r="F156" s="5">
        <v>-37223259000</v>
      </c>
      <c r="G156" s="5">
        <v>-50965527000</v>
      </c>
      <c r="I156" s="5">
        <v>-103334698000</v>
      </c>
      <c r="J156" s="5">
        <v>-84804041000</v>
      </c>
      <c r="K156" s="5">
        <v>-82471334000</v>
      </c>
      <c r="L156" s="5">
        <v>-63802900000</v>
      </c>
      <c r="M156" s="5">
        <v>-60368200000</v>
      </c>
      <c r="N156" s="5">
        <v>-71509704000</v>
      </c>
      <c r="O156" s="5">
        <v>-75809998000</v>
      </c>
      <c r="P156" s="5">
        <v>-89432390000</v>
      </c>
      <c r="Q156" s="5">
        <v>-89425478000</v>
      </c>
      <c r="R156" s="5">
        <v>-77837636000</v>
      </c>
      <c r="S156" s="5">
        <v>-86479614000</v>
      </c>
      <c r="T156" s="5">
        <v>-68865377000</v>
      </c>
      <c r="U156" s="5">
        <v>-70986450000</v>
      </c>
      <c r="V156" s="5">
        <v>-63332508963</v>
      </c>
      <c r="W156" s="5">
        <v>-46531153367</v>
      </c>
      <c r="X156" s="5">
        <v>-54279775768</v>
      </c>
      <c r="Y156" s="5">
        <v>-31389352097</v>
      </c>
      <c r="Z156" s="5">
        <v>-49567318759</v>
      </c>
    </row>
    <row r="157" spans="3:26" ht="15.5" x14ac:dyDescent="0.35">
      <c r="C157" t="s">
        <v>179</v>
      </c>
      <c r="E157" s="5">
        <v>-4114159000</v>
      </c>
      <c r="F157" s="5">
        <v>4114159000</v>
      </c>
      <c r="G157" s="5">
        <v>-255750000000</v>
      </c>
      <c r="I157" s="5">
        <v>-255750000000</v>
      </c>
      <c r="J157" s="5">
        <v>-136400000000</v>
      </c>
      <c r="K157" s="5">
        <v>-341000000000</v>
      </c>
      <c r="L157" s="5">
        <v>-85230000000</v>
      </c>
      <c r="M157" s="5">
        <v>-36100000000</v>
      </c>
      <c r="N157" s="5">
        <v>-35659401000</v>
      </c>
      <c r="O157" s="5">
        <v>-136400000000</v>
      </c>
      <c r="P157" s="5">
        <v>-166500000000</v>
      </c>
      <c r="Q157" s="5">
        <v>-162150000000</v>
      </c>
      <c r="R157" s="5">
        <v>-149039799000</v>
      </c>
      <c r="S157" s="5">
        <v>-43444038000</v>
      </c>
      <c r="T157" s="5">
        <v>-158787332000</v>
      </c>
      <c r="U157" s="5">
        <v>-1018376000</v>
      </c>
      <c r="V157" s="5">
        <v>-136119966000</v>
      </c>
      <c r="W157" s="5">
        <v>-54852381197</v>
      </c>
      <c r="X157" s="5">
        <v>27615970925</v>
      </c>
      <c r="Y157" s="5">
        <v>-5376887875</v>
      </c>
      <c r="Z157" s="5">
        <v>-23859385976</v>
      </c>
    </row>
    <row r="158" spans="3:26" ht="15.5" x14ac:dyDescent="0.35">
      <c r="C158" t="s">
        <v>180</v>
      </c>
      <c r="D158" s="5">
        <v>-27438345000</v>
      </c>
      <c r="E158" s="5">
        <v>-67705693000</v>
      </c>
      <c r="F158" s="5">
        <v>-7132986000</v>
      </c>
      <c r="G158" s="5">
        <v>-33081109000</v>
      </c>
      <c r="I158" s="5">
        <v>-127782411000</v>
      </c>
      <c r="J158" s="5">
        <v>-210498558000</v>
      </c>
      <c r="K158" s="5">
        <v>49301839000</v>
      </c>
      <c r="L158" s="5">
        <v>-30371936000</v>
      </c>
      <c r="M158" s="5">
        <v>49867416000</v>
      </c>
      <c r="N158" s="5">
        <v>41524943000</v>
      </c>
      <c r="O158" s="5">
        <v>-43466815000</v>
      </c>
      <c r="P158" s="5">
        <v>22520267000</v>
      </c>
      <c r="Q158" s="5">
        <v>-45322690000</v>
      </c>
      <c r="R158" s="5">
        <v>-143104667000</v>
      </c>
      <c r="S158" s="5">
        <v>-119191746000</v>
      </c>
      <c r="T158" s="5">
        <v>-4670531000</v>
      </c>
      <c r="U158" s="5">
        <v>-26587061000</v>
      </c>
      <c r="V158" s="5">
        <v>-37750834668</v>
      </c>
      <c r="W158" s="5">
        <v>-47444986936</v>
      </c>
      <c r="X158" s="5">
        <v>-89208750854</v>
      </c>
      <c r="Y158" s="5">
        <v>-45811167876</v>
      </c>
      <c r="Z158" s="5">
        <v>25797877036</v>
      </c>
    </row>
    <row r="159" spans="3:26" ht="15.5" x14ac:dyDescent="0.35">
      <c r="C159" t="s">
        <v>1429</v>
      </c>
      <c r="S159" s="5">
        <v>-43406545000</v>
      </c>
    </row>
    <row r="160" spans="3:26" ht="15.5" x14ac:dyDescent="0.35">
      <c r="C160" t="s">
        <v>1430</v>
      </c>
      <c r="L160" s="5">
        <v>500000000</v>
      </c>
    </row>
    <row r="161" spans="3:26" ht="15.5" x14ac:dyDescent="0.35">
      <c r="C161" t="s">
        <v>1431</v>
      </c>
      <c r="E161" s="5">
        <v>-576657000</v>
      </c>
      <c r="F161" s="5">
        <v>576657000</v>
      </c>
      <c r="J161" s="5">
        <v>235000000</v>
      </c>
      <c r="K161" s="5">
        <v>275490000</v>
      </c>
      <c r="U161" s="5">
        <v>25765150000</v>
      </c>
      <c r="V161" s="5">
        <v>4116300000</v>
      </c>
      <c r="W161" s="5">
        <v>6129599012</v>
      </c>
      <c r="X161" s="5">
        <v>2781350000</v>
      </c>
      <c r="Y161" s="5">
        <v>164920800</v>
      </c>
      <c r="Z161" s="5">
        <v>42194164210</v>
      </c>
    </row>
    <row r="162" spans="3:26" ht="15.5" x14ac:dyDescent="0.35">
      <c r="C162" t="s">
        <v>1432</v>
      </c>
      <c r="E162" s="5">
        <v>1209794000</v>
      </c>
      <c r="F162" s="5">
        <v>-1209794000</v>
      </c>
      <c r="J162" s="5">
        <v>-994102000</v>
      </c>
      <c r="K162" s="5">
        <v>-321917000</v>
      </c>
      <c r="U162" s="5">
        <v>-27593926000</v>
      </c>
      <c r="V162" s="5">
        <v>-62322481955</v>
      </c>
      <c r="W162" s="5">
        <v>-18797640013</v>
      </c>
      <c r="X162" s="5">
        <v>-3933091000</v>
      </c>
      <c r="Y162" s="5">
        <v>-4256910000</v>
      </c>
      <c r="Z162" s="5">
        <v>-26515582260</v>
      </c>
    </row>
    <row r="163" spans="3:26" ht="15.5" x14ac:dyDescent="0.35">
      <c r="C163" t="s">
        <v>1433</v>
      </c>
      <c r="E163" s="5">
        <v>-25428043000</v>
      </c>
      <c r="F163" s="5">
        <v>-7100605000</v>
      </c>
      <c r="G163" s="5">
        <v>-31747684000</v>
      </c>
      <c r="I163" s="5">
        <v>-84709252000</v>
      </c>
      <c r="J163" s="5">
        <v>-99141343000</v>
      </c>
      <c r="K163" s="5">
        <v>12591242000</v>
      </c>
      <c r="L163" s="5">
        <v>-41345643000</v>
      </c>
      <c r="M163" s="5">
        <v>-45176308000</v>
      </c>
      <c r="N163" s="5">
        <v>46832628000</v>
      </c>
      <c r="O163" s="5">
        <v>-30654577000</v>
      </c>
      <c r="P163" s="5">
        <v>-83247000</v>
      </c>
      <c r="Q163" s="5">
        <v>-36045887000</v>
      </c>
      <c r="R163" s="5">
        <v>-35107360000</v>
      </c>
      <c r="S163" s="5">
        <v>-29885140000</v>
      </c>
      <c r="T163" s="5">
        <v>28117555000</v>
      </c>
      <c r="U163" s="5">
        <v>-3440517000</v>
      </c>
      <c r="V163" s="5">
        <v>35792803099</v>
      </c>
      <c r="W163" s="5">
        <v>-16253247182</v>
      </c>
      <c r="X163" s="5">
        <v>-74452371250</v>
      </c>
      <c r="Y163" s="5">
        <v>-36255537751</v>
      </c>
      <c r="Z163" s="5">
        <v>21898706874</v>
      </c>
    </row>
    <row r="164" spans="3:26" ht="15.5" x14ac:dyDescent="0.35">
      <c r="C164" t="s">
        <v>1434</v>
      </c>
    </row>
    <row r="165" spans="3:26" ht="15.5" x14ac:dyDescent="0.35">
      <c r="C165" t="s">
        <v>876</v>
      </c>
      <c r="S165" s="5">
        <v>-29885140000</v>
      </c>
    </row>
    <row r="166" spans="3:26" ht="15.5" x14ac:dyDescent="0.35">
      <c r="C166" t="s">
        <v>1435</v>
      </c>
      <c r="E166" s="5">
        <v>26021237000</v>
      </c>
      <c r="I166" s="5">
        <v>26021237000</v>
      </c>
      <c r="K166" s="5">
        <v>38013870000</v>
      </c>
      <c r="M166" s="5">
        <v>12000000000</v>
      </c>
      <c r="N166" s="5">
        <v>65103731000</v>
      </c>
      <c r="O166" s="5">
        <v>47898718000</v>
      </c>
      <c r="P166" s="5">
        <v>17843933000</v>
      </c>
      <c r="Q166" s="5">
        <v>48777585000</v>
      </c>
      <c r="R166" s="5">
        <v>10000000000</v>
      </c>
      <c r="T166" s="5">
        <v>28117555000</v>
      </c>
      <c r="U166" s="5">
        <v>32283781000</v>
      </c>
      <c r="V166" s="5">
        <v>70550000000</v>
      </c>
      <c r="W166" s="5">
        <v>58928415714</v>
      </c>
      <c r="X166" s="5">
        <v>15056250000</v>
      </c>
      <c r="Y166" s="5">
        <v>15161903065</v>
      </c>
      <c r="Z166" s="5">
        <v>46906369847</v>
      </c>
    </row>
    <row r="167" spans="3:26" ht="15.5" x14ac:dyDescent="0.35">
      <c r="C167" t="s">
        <v>1436</v>
      </c>
      <c r="E167" s="5">
        <v>-51449280000</v>
      </c>
      <c r="F167" s="5">
        <v>-7100605000</v>
      </c>
      <c r="G167" s="5">
        <v>-31747684000</v>
      </c>
      <c r="I167" s="5">
        <v>-110730489000</v>
      </c>
      <c r="J167" s="5">
        <v>-99141343000</v>
      </c>
      <c r="K167" s="5">
        <v>-25422628000</v>
      </c>
      <c r="L167" s="5">
        <v>-41345643000</v>
      </c>
      <c r="M167" s="5">
        <v>-57176308000</v>
      </c>
      <c r="N167" s="5">
        <v>-18271103000</v>
      </c>
      <c r="O167" s="5">
        <v>-78553295000</v>
      </c>
      <c r="P167" s="5">
        <v>-17927180000</v>
      </c>
      <c r="Q167" s="5">
        <v>-84823472000</v>
      </c>
      <c r="R167" s="5">
        <v>-45107360000</v>
      </c>
      <c r="U167" s="5">
        <v>-35724298000</v>
      </c>
      <c r="V167" s="5">
        <v>-34757196901</v>
      </c>
      <c r="W167" s="5">
        <v>-75181662896</v>
      </c>
      <c r="X167" s="5">
        <v>-89508621250</v>
      </c>
      <c r="Y167" s="5">
        <v>-51417440816</v>
      </c>
      <c r="Z167" s="5">
        <v>-25007662973</v>
      </c>
    </row>
    <row r="168" spans="3:26" ht="15.5" x14ac:dyDescent="0.35">
      <c r="C168" t="s">
        <v>526</v>
      </c>
    </row>
    <row r="169" spans="3:26" ht="15.5" x14ac:dyDescent="0.35">
      <c r="C169" t="s">
        <v>1437</v>
      </c>
      <c r="D169" s="5">
        <v>-20000000000</v>
      </c>
      <c r="J169" s="5">
        <v>-137200000000</v>
      </c>
      <c r="M169" s="5">
        <v>-3720000000</v>
      </c>
    </row>
    <row r="170" spans="3:26" ht="15.5" x14ac:dyDescent="0.35">
      <c r="C170" t="s">
        <v>1438</v>
      </c>
      <c r="E170" s="5">
        <v>3802249000</v>
      </c>
      <c r="F170" s="5">
        <v>7000000000</v>
      </c>
      <c r="G170" s="5">
        <v>1000000000</v>
      </c>
      <c r="I170" s="5">
        <v>11802249000</v>
      </c>
      <c r="J170" s="5">
        <v>31444079000</v>
      </c>
      <c r="K170" s="5">
        <v>49334385000</v>
      </c>
      <c r="L170" s="5">
        <v>24220000000</v>
      </c>
      <c r="M170" s="5">
        <v>115822154000</v>
      </c>
      <c r="O170" s="5">
        <v>13262083000</v>
      </c>
      <c r="P170" s="5">
        <v>94034604000</v>
      </c>
      <c r="Q170" s="5">
        <v>31415175000</v>
      </c>
      <c r="R170" s="5">
        <v>9181489000</v>
      </c>
      <c r="S170" s="5">
        <v>74528046000</v>
      </c>
    </row>
    <row r="171" spans="3:26" ht="15.5" x14ac:dyDescent="0.35">
      <c r="C171" t="s">
        <v>1439</v>
      </c>
      <c r="V171" s="5">
        <v>16479914415</v>
      </c>
      <c r="W171" s="5">
        <v>13500000000</v>
      </c>
    </row>
    <row r="172" spans="3:26" ht="15.5" x14ac:dyDescent="0.35">
      <c r="C172" t="s">
        <v>1440</v>
      </c>
      <c r="D172" s="5">
        <v>-60178000</v>
      </c>
      <c r="E172" s="5">
        <v>-356756000</v>
      </c>
      <c r="F172" s="5">
        <v>-47600000</v>
      </c>
      <c r="G172" s="5">
        <v>-508700000</v>
      </c>
      <c r="I172" s="5">
        <v>-949056000</v>
      </c>
      <c r="J172" s="5">
        <v>-658606000</v>
      </c>
      <c r="K172" s="5">
        <v>-3234215000</v>
      </c>
      <c r="L172" s="5">
        <v>-3176391000</v>
      </c>
      <c r="M172" s="5">
        <v>-2852612000</v>
      </c>
      <c r="N172" s="5">
        <v>-331945000</v>
      </c>
      <c r="O172" s="5">
        <v>-1401511000</v>
      </c>
      <c r="P172" s="5">
        <v>-2746606000</v>
      </c>
      <c r="Q172" s="5">
        <v>-279466000</v>
      </c>
      <c r="R172" s="5">
        <v>-1120092000</v>
      </c>
    </row>
    <row r="173" spans="3:26" ht="15.5" x14ac:dyDescent="0.35">
      <c r="C173" t="s">
        <v>1441</v>
      </c>
      <c r="T173" s="5">
        <v>12122805000</v>
      </c>
      <c r="U173" s="5">
        <v>20363208000</v>
      </c>
    </row>
    <row r="174" spans="3:26" ht="15.5" x14ac:dyDescent="0.35">
      <c r="C174" t="s">
        <v>1442</v>
      </c>
      <c r="N174" s="5">
        <v>-360000000</v>
      </c>
      <c r="R174" s="5">
        <v>-86813455000</v>
      </c>
    </row>
    <row r="175" spans="3:26" ht="15.5" x14ac:dyDescent="0.35">
      <c r="C175" t="s">
        <v>1443</v>
      </c>
      <c r="P175" s="5">
        <v>-2000000000</v>
      </c>
      <c r="T175" s="5">
        <v>-24389205000</v>
      </c>
      <c r="U175" s="5">
        <v>-15240000000</v>
      </c>
      <c r="V175" s="5">
        <v>-2753400000</v>
      </c>
      <c r="X175" s="5">
        <v>-2450000000</v>
      </c>
    </row>
    <row r="176" spans="3:26" ht="15.5" x14ac:dyDescent="0.35">
      <c r="C176" t="s">
        <v>498</v>
      </c>
      <c r="R176" s="5">
        <v>-977301000</v>
      </c>
      <c r="S176" s="5">
        <v>-14038000</v>
      </c>
      <c r="T176" s="5">
        <v>-37451370000</v>
      </c>
      <c r="V176" s="5">
        <v>-7957966000</v>
      </c>
    </row>
    <row r="177" spans="3:26" ht="15.5" x14ac:dyDescent="0.35">
      <c r="C177" t="s">
        <v>1444</v>
      </c>
    </row>
    <row r="178" spans="3:26" ht="15.5" x14ac:dyDescent="0.35">
      <c r="C178" t="s">
        <v>1330</v>
      </c>
    </row>
    <row r="179" spans="3:26" ht="15.5" x14ac:dyDescent="0.35">
      <c r="C179" t="s">
        <v>583</v>
      </c>
      <c r="O179" s="5">
        <v>380000000</v>
      </c>
      <c r="U179" s="5">
        <v>1588250000</v>
      </c>
    </row>
    <row r="180" spans="3:26" ht="15.5" x14ac:dyDescent="0.35">
      <c r="C180" t="s">
        <v>590</v>
      </c>
      <c r="M180" s="5">
        <v>-3167575000</v>
      </c>
      <c r="N180" s="5">
        <v>-523939000</v>
      </c>
      <c r="O180" s="5">
        <v>-1579533000</v>
      </c>
      <c r="R180" s="5">
        <v>-1426874000</v>
      </c>
      <c r="T180" s="5">
        <v>-144098000</v>
      </c>
      <c r="U180" s="5">
        <v>-17200464000</v>
      </c>
      <c r="Y180" s="5">
        <v>-2762031367</v>
      </c>
      <c r="Z180" s="5">
        <v>-366324765</v>
      </c>
    </row>
    <row r="181" spans="3:26" ht="15.5" x14ac:dyDescent="0.35">
      <c r="C181" t="s">
        <v>451</v>
      </c>
      <c r="L181" s="5">
        <v>-4337066000</v>
      </c>
      <c r="M181" s="5">
        <v>-11039805000</v>
      </c>
    </row>
    <row r="182" spans="3:26" ht="15.5" x14ac:dyDescent="0.35">
      <c r="C182" t="s">
        <v>1445</v>
      </c>
      <c r="J182" s="5">
        <v>-2274084000</v>
      </c>
      <c r="P182" s="5">
        <v>-1676191000</v>
      </c>
      <c r="Q182" s="5">
        <v>-490087000</v>
      </c>
      <c r="T182" s="5">
        <v>-15000000000</v>
      </c>
    </row>
    <row r="183" spans="3:26" ht="15.5" x14ac:dyDescent="0.35">
      <c r="C183" t="s">
        <v>1446</v>
      </c>
      <c r="E183" s="5">
        <v>1280107000</v>
      </c>
      <c r="G183" s="5">
        <v>3165000000</v>
      </c>
      <c r="I183" s="5">
        <v>6108468000</v>
      </c>
      <c r="J183" s="5">
        <v>2444625000</v>
      </c>
    </row>
    <row r="184" spans="3:26" ht="15.5" x14ac:dyDescent="0.35">
      <c r="C184" t="s">
        <v>1447</v>
      </c>
      <c r="P184" s="5">
        <v>1156050000</v>
      </c>
      <c r="T184" s="5">
        <v>68241000</v>
      </c>
    </row>
    <row r="185" spans="3:26" ht="15.5" x14ac:dyDescent="0.35">
      <c r="C185" t="s">
        <v>412</v>
      </c>
      <c r="D185" s="5">
        <v>676354000</v>
      </c>
      <c r="E185" s="5">
        <v>1938645000</v>
      </c>
      <c r="F185" s="5">
        <v>299045000</v>
      </c>
      <c r="G185" s="5">
        <v>394288000</v>
      </c>
      <c r="I185" s="5">
        <v>2706681000</v>
      </c>
      <c r="J185" s="5">
        <v>749682000</v>
      </c>
      <c r="K185" s="5">
        <v>704730000</v>
      </c>
      <c r="L185" s="5">
        <v>1093717000</v>
      </c>
      <c r="M185" s="5">
        <v>2133035000</v>
      </c>
      <c r="N185" s="5">
        <v>1154108000</v>
      </c>
      <c r="O185" s="5">
        <v>3093470000</v>
      </c>
      <c r="P185" s="5">
        <v>1906720000</v>
      </c>
      <c r="Q185" s="5">
        <v>286653000</v>
      </c>
      <c r="R185" s="5">
        <v>435229000</v>
      </c>
      <c r="S185" s="5">
        <v>1684646000</v>
      </c>
      <c r="T185" s="5">
        <v>409261000</v>
      </c>
      <c r="U185" s="5">
        <v>1124534000</v>
      </c>
      <c r="V185" s="5">
        <v>1475318927</v>
      </c>
      <c r="W185" s="5">
        <v>1997898260</v>
      </c>
      <c r="X185" s="5">
        <v>623334737</v>
      </c>
      <c r="Y185" s="5">
        <v>1184249999</v>
      </c>
      <c r="Z185" s="5">
        <v>820439190</v>
      </c>
    </row>
    <row r="186" spans="3:26" ht="15.5" x14ac:dyDescent="0.35">
      <c r="C186" t="s">
        <v>1448</v>
      </c>
      <c r="E186" s="5">
        <v>4059536000</v>
      </c>
      <c r="I186" s="5">
        <v>4059536000</v>
      </c>
      <c r="J186" s="5">
        <v>1560000000</v>
      </c>
    </row>
    <row r="187" spans="3:26" ht="15.5" x14ac:dyDescent="0.35">
      <c r="C187" t="s">
        <v>181</v>
      </c>
      <c r="D187" s="5">
        <v>-8054521000</v>
      </c>
      <c r="E187" s="5">
        <v>-53634568000</v>
      </c>
      <c r="F187" s="5">
        <v>-6650689000</v>
      </c>
      <c r="G187" s="5">
        <v>-5384013000</v>
      </c>
      <c r="I187" s="5">
        <v>-66801037000</v>
      </c>
      <c r="J187" s="5">
        <v>-6663809000</v>
      </c>
      <c r="K187" s="5">
        <v>-10047876000</v>
      </c>
      <c r="L187" s="5">
        <v>-7326553000</v>
      </c>
      <c r="M187" s="5">
        <v>-2131473000</v>
      </c>
      <c r="N187" s="5">
        <v>-5245909000</v>
      </c>
      <c r="O187" s="5">
        <v>-26566747000</v>
      </c>
      <c r="P187" s="5">
        <v>-22844079000</v>
      </c>
      <c r="Q187" s="5">
        <v>-40209078000</v>
      </c>
      <c r="R187" s="5">
        <v>-28253604000</v>
      </c>
      <c r="S187" s="5">
        <v>-122112753000</v>
      </c>
      <c r="T187" s="5">
        <v>-5855090000</v>
      </c>
      <c r="U187" s="5">
        <v>-11953296000</v>
      </c>
      <c r="V187" s="5">
        <v>-30539289154</v>
      </c>
      <c r="W187" s="5">
        <v>-34021597013</v>
      </c>
      <c r="X187" s="5">
        <v>-11777973341</v>
      </c>
      <c r="Y187" s="5">
        <v>-3885859557</v>
      </c>
      <c r="Z187" s="5">
        <v>-12233526213</v>
      </c>
    </row>
    <row r="188" spans="3:26" ht="15.5" x14ac:dyDescent="0.35">
      <c r="C188" t="s">
        <v>197</v>
      </c>
      <c r="E188" s="5">
        <v>-4114159000</v>
      </c>
      <c r="F188" s="5">
        <v>4114159000</v>
      </c>
      <c r="G188" s="5">
        <v>-255750000000</v>
      </c>
      <c r="I188" s="5">
        <v>-255750000000</v>
      </c>
      <c r="J188" s="5">
        <v>-136400000000</v>
      </c>
      <c r="K188" s="5">
        <v>-341000000000</v>
      </c>
      <c r="L188" s="5">
        <v>-85230000000</v>
      </c>
      <c r="M188" s="5">
        <v>-36100000000</v>
      </c>
      <c r="N188" s="5">
        <v>-35659401000</v>
      </c>
      <c r="O188" s="5">
        <v>-136400000000</v>
      </c>
      <c r="P188" s="5">
        <v>-166500000000</v>
      </c>
      <c r="Q188" s="5">
        <v>-162150000000</v>
      </c>
      <c r="R188" s="5">
        <v>-149039799000</v>
      </c>
      <c r="S188" s="5">
        <v>-43444038000</v>
      </c>
      <c r="T188" s="5">
        <v>-158787332000</v>
      </c>
      <c r="U188" s="5">
        <v>-1018376000</v>
      </c>
      <c r="V188" s="5">
        <v>-136119966000</v>
      </c>
      <c r="W188" s="5">
        <v>-54852381197</v>
      </c>
      <c r="X188" s="5">
        <v>27615970925</v>
      </c>
      <c r="Y188" s="5">
        <v>-5376887875</v>
      </c>
      <c r="Z188" s="5">
        <v>-23859385976</v>
      </c>
    </row>
    <row r="189" spans="3:26" ht="15.5" x14ac:dyDescent="0.35">
      <c r="C189" t="s">
        <v>655</v>
      </c>
    </row>
    <row r="190" spans="3:26" ht="15.5" x14ac:dyDescent="0.35">
      <c r="C190" t="s">
        <v>659</v>
      </c>
      <c r="S190" s="5">
        <v>40000000000</v>
      </c>
      <c r="U190" s="5">
        <v>78312000000</v>
      </c>
      <c r="V190" s="5">
        <v>21688000000</v>
      </c>
    </row>
    <row r="191" spans="3:26" ht="15.5" x14ac:dyDescent="0.35">
      <c r="C191" t="s">
        <v>208</v>
      </c>
      <c r="Q191" s="5">
        <v>-8700000000</v>
      </c>
      <c r="R191" s="5">
        <v>-14250000000</v>
      </c>
      <c r="U191" s="5">
        <v>-6713207000</v>
      </c>
    </row>
    <row r="192" spans="3:26" ht="15.5" x14ac:dyDescent="0.35">
      <c r="C192" t="s">
        <v>658</v>
      </c>
      <c r="Q192" s="5">
        <v>-8700000000</v>
      </c>
      <c r="R192" s="5">
        <v>-14250000000</v>
      </c>
      <c r="S192" s="5">
        <v>40000000000</v>
      </c>
      <c r="U192" s="5">
        <v>71598793000</v>
      </c>
      <c r="V192" s="5">
        <v>21688000000</v>
      </c>
    </row>
    <row r="193" spans="2:26" ht="15.5" x14ac:dyDescent="0.35">
      <c r="C193" t="s">
        <v>212</v>
      </c>
      <c r="L193" s="5">
        <v>-160000000</v>
      </c>
      <c r="M193" s="5">
        <v>-2000000000</v>
      </c>
      <c r="N193" s="5">
        <v>-1559401000</v>
      </c>
    </row>
    <row r="194" spans="2:26" ht="15.5" x14ac:dyDescent="0.35">
      <c r="C194" t="s">
        <v>394</v>
      </c>
      <c r="G194" s="5">
        <v>-255750000000</v>
      </c>
      <c r="I194" s="5">
        <v>-255750000000</v>
      </c>
      <c r="J194" s="5">
        <v>-136400000000</v>
      </c>
      <c r="K194" s="5">
        <v>-341000000000</v>
      </c>
      <c r="L194" s="5">
        <v>-85250000000</v>
      </c>
      <c r="M194" s="5">
        <v>-34100000000</v>
      </c>
      <c r="N194" s="5">
        <v>-34100000000</v>
      </c>
      <c r="O194" s="5">
        <v>-136400000000</v>
      </c>
      <c r="P194" s="5">
        <v>-170500000000</v>
      </c>
      <c r="Q194" s="5">
        <v>-153450000000</v>
      </c>
      <c r="R194" s="5">
        <v>-136400000000</v>
      </c>
      <c r="S194" s="5">
        <v>-102300000000</v>
      </c>
      <c r="T194" s="5">
        <v>-119350000000</v>
      </c>
      <c r="U194" s="5">
        <v>-100015300000</v>
      </c>
      <c r="V194" s="5">
        <v>-150040000000</v>
      </c>
      <c r="W194" s="5">
        <v>-50024700000</v>
      </c>
      <c r="X194" s="5">
        <v>-20625000000</v>
      </c>
      <c r="Y194" s="5">
        <v>-5432941000</v>
      </c>
      <c r="Z194" s="5">
        <v>-20623125000</v>
      </c>
    </row>
    <row r="195" spans="2:26" ht="15.5" x14ac:dyDescent="0.35">
      <c r="C195" t="s">
        <v>914</v>
      </c>
      <c r="V195" s="5">
        <v>-10000000</v>
      </c>
    </row>
    <row r="196" spans="2:26" ht="15.5" x14ac:dyDescent="0.35">
      <c r="C196" t="s">
        <v>600</v>
      </c>
      <c r="L196" s="5">
        <v>180000000</v>
      </c>
      <c r="R196" s="5">
        <v>1425000000</v>
      </c>
      <c r="S196" s="5">
        <v>16000000000</v>
      </c>
      <c r="V196" s="5">
        <v>200000000</v>
      </c>
      <c r="X196" s="5">
        <v>41800000000</v>
      </c>
    </row>
    <row r="197" spans="2:26" ht="15.5" x14ac:dyDescent="0.35">
      <c r="C197" t="s">
        <v>1449</v>
      </c>
    </row>
    <row r="198" spans="2:26" ht="15.5" x14ac:dyDescent="0.35">
      <c r="C198" t="s">
        <v>1450</v>
      </c>
      <c r="X198" s="5">
        <v>6440970925</v>
      </c>
      <c r="Y198" s="5">
        <v>56053125</v>
      </c>
      <c r="Z198" s="5">
        <v>-3236260976</v>
      </c>
    </row>
    <row r="199" spans="2:26" ht="15.5" x14ac:dyDescent="0.35">
      <c r="C199" t="s">
        <v>809</v>
      </c>
      <c r="E199" s="5">
        <v>-4059536000</v>
      </c>
      <c r="F199" s="5">
        <v>4059536000</v>
      </c>
      <c r="R199" s="5">
        <v>1162502000</v>
      </c>
      <c r="S199" s="5">
        <v>3270000000</v>
      </c>
      <c r="T199" s="5">
        <v>-2000000000</v>
      </c>
      <c r="U199" s="5">
        <v>-7453238000</v>
      </c>
      <c r="W199" s="5">
        <v>-4827681197</v>
      </c>
    </row>
    <row r="200" spans="2:26" ht="15.5" x14ac:dyDescent="0.35">
      <c r="C200" t="s">
        <v>1451</v>
      </c>
    </row>
    <row r="201" spans="2:26" ht="15.5" x14ac:dyDescent="0.35">
      <c r="C201" t="s">
        <v>1452</v>
      </c>
      <c r="S201" s="5">
        <v>-400000000</v>
      </c>
    </row>
    <row r="202" spans="2:26" ht="15.5" x14ac:dyDescent="0.35">
      <c r="C202" t="s">
        <v>215</v>
      </c>
      <c r="D202" s="5">
        <v>199098569000</v>
      </c>
      <c r="E202" s="5">
        <v>-77479025000</v>
      </c>
      <c r="F202" s="5">
        <v>136740527000</v>
      </c>
      <c r="G202" s="5">
        <v>-146295890000</v>
      </c>
      <c r="I202" s="5">
        <v>51400886000</v>
      </c>
      <c r="J202" s="5">
        <v>303322717000</v>
      </c>
      <c r="K202" s="5">
        <v>-201186148000</v>
      </c>
      <c r="L202" s="5">
        <v>164805693000</v>
      </c>
      <c r="M202" s="5">
        <v>150769340000</v>
      </c>
      <c r="N202" s="5">
        <v>-53816585000</v>
      </c>
      <c r="O202" s="5">
        <v>-25053075000</v>
      </c>
      <c r="P202" s="5">
        <v>14190652000</v>
      </c>
      <c r="Q202" s="5">
        <v>19222497000</v>
      </c>
      <c r="R202" s="5">
        <v>-83399576000</v>
      </c>
      <c r="S202" s="5">
        <v>143612575000</v>
      </c>
      <c r="T202" s="5">
        <v>46720531000</v>
      </c>
      <c r="U202" s="5">
        <v>-139252570000</v>
      </c>
      <c r="V202" s="5">
        <v>27635571556</v>
      </c>
      <c r="W202" s="5">
        <v>172667227168</v>
      </c>
      <c r="X202" s="5">
        <v>54104851614</v>
      </c>
      <c r="Y202" s="5">
        <v>144424453996</v>
      </c>
      <c r="Z202" s="5">
        <v>158174896325</v>
      </c>
    </row>
    <row r="203" spans="2:26" ht="15.5" x14ac:dyDescent="0.35">
      <c r="C203" t="s">
        <v>217</v>
      </c>
      <c r="D203" s="5">
        <v>1099729650000</v>
      </c>
      <c r="I203" s="5">
        <v>1033988878000</v>
      </c>
      <c r="J203" s="5">
        <v>728931318000</v>
      </c>
      <c r="K203" s="5">
        <v>931265416000</v>
      </c>
      <c r="L203" s="5">
        <v>759873074000</v>
      </c>
      <c r="M203" s="5">
        <v>607936085000</v>
      </c>
      <c r="N203" s="5">
        <v>657123388000</v>
      </c>
      <c r="O203" s="5">
        <v>675972372000</v>
      </c>
      <c r="P203" s="5">
        <v>670721593000</v>
      </c>
      <c r="Q203" s="5">
        <v>655987513000</v>
      </c>
      <c r="R203" s="5">
        <v>732979863000</v>
      </c>
      <c r="S203" s="5">
        <v>578717522000</v>
      </c>
      <c r="T203" s="5">
        <v>548424400000</v>
      </c>
      <c r="U203" s="5">
        <v>697685563000</v>
      </c>
      <c r="V203" s="5">
        <v>661096154514</v>
      </c>
      <c r="W203" s="5">
        <v>488213578157</v>
      </c>
      <c r="X203" s="5">
        <v>433957837413</v>
      </c>
      <c r="Y203" s="5">
        <v>289621389908</v>
      </c>
      <c r="Z203" s="5">
        <v>131355845181</v>
      </c>
    </row>
    <row r="204" spans="2:26" ht="15.5" x14ac:dyDescent="0.35">
      <c r="C204" t="s">
        <v>216</v>
      </c>
      <c r="D204" s="5">
        <v>2893755000</v>
      </c>
      <c r="E204" s="5">
        <v>14256376000</v>
      </c>
      <c r="F204" s="5">
        <v>-114519000</v>
      </c>
      <c r="G204" s="5">
        <v>-946123000</v>
      </c>
      <c r="I204" s="5">
        <v>14339886000</v>
      </c>
      <c r="J204" s="5">
        <v>1734843000</v>
      </c>
      <c r="K204" s="5">
        <v>-1147950000</v>
      </c>
      <c r="L204" s="5">
        <v>6586649000</v>
      </c>
      <c r="M204" s="5">
        <v>1167649000</v>
      </c>
      <c r="N204" s="5">
        <v>4629282000</v>
      </c>
      <c r="O204" s="5">
        <v>6204091000</v>
      </c>
      <c r="P204" s="5">
        <v>-8939873000</v>
      </c>
      <c r="Q204" s="5">
        <v>-4488417000</v>
      </c>
      <c r="R204" s="5">
        <v>6407226000</v>
      </c>
      <c r="S204" s="5">
        <v>10649766000</v>
      </c>
      <c r="T204" s="5">
        <v>-1195287000</v>
      </c>
      <c r="U204" s="5">
        <v>-10008593000</v>
      </c>
      <c r="V204" s="5">
        <v>8953837285</v>
      </c>
      <c r="W204" s="5">
        <v>215349189</v>
      </c>
      <c r="X204" s="5">
        <v>150889133</v>
      </c>
      <c r="Y204" s="5">
        <v>-88006491</v>
      </c>
      <c r="Z204" s="5">
        <v>90648402</v>
      </c>
    </row>
    <row r="205" spans="2:26" ht="15.5" x14ac:dyDescent="0.35">
      <c r="C205" t="s">
        <v>1453</v>
      </c>
      <c r="T205" s="5">
        <v>-15232122000</v>
      </c>
    </row>
    <row r="206" spans="2:26" ht="15.5" x14ac:dyDescent="0.35">
      <c r="C206" t="s">
        <v>218</v>
      </c>
      <c r="D206" s="5">
        <v>1301721974000</v>
      </c>
      <c r="E206" s="5">
        <v>-63222649000</v>
      </c>
      <c r="F206" s="5">
        <v>136626008000</v>
      </c>
      <c r="G206" s="5">
        <v>-147242013000</v>
      </c>
      <c r="I206" s="5">
        <v>1099729650000</v>
      </c>
      <c r="J206" s="5">
        <v>1033988878000</v>
      </c>
      <c r="K206" s="5">
        <v>728931318000</v>
      </c>
      <c r="L206" s="5">
        <v>931265416000</v>
      </c>
      <c r="M206" s="5">
        <v>759873074000</v>
      </c>
      <c r="N206" s="5">
        <v>607936085000</v>
      </c>
      <c r="O206" s="5">
        <v>657123388000</v>
      </c>
      <c r="P206" s="5">
        <v>675972372000</v>
      </c>
      <c r="Q206" s="5">
        <v>670721593000</v>
      </c>
      <c r="R206" s="5">
        <v>655987513000</v>
      </c>
      <c r="S206" s="5">
        <v>732979863000</v>
      </c>
      <c r="T206" s="5">
        <v>578717522000</v>
      </c>
      <c r="U206" s="5">
        <v>548424400000</v>
      </c>
      <c r="V206" s="5">
        <v>697685563355</v>
      </c>
      <c r="W206" s="5">
        <v>661096154514</v>
      </c>
      <c r="X206" s="5">
        <v>488213578160</v>
      </c>
      <c r="Y206" s="5">
        <v>433957837413</v>
      </c>
      <c r="Z206" s="5">
        <v>289621389908</v>
      </c>
    </row>
    <row r="208" spans="2:26" ht="15.5" x14ac:dyDescent="0.35">
      <c r="B208" t="s">
        <v>219</v>
      </c>
      <c r="C208" t="s">
        <v>11</v>
      </c>
      <c r="D208" s="5">
        <v>3410000000</v>
      </c>
      <c r="E208" s="5">
        <v>3410000000</v>
      </c>
      <c r="F208" s="5">
        <v>3410000000</v>
      </c>
      <c r="G208" s="5">
        <v>3410000000</v>
      </c>
      <c r="I208" s="5">
        <v>3410000000</v>
      </c>
      <c r="J208" s="5">
        <v>3410000000</v>
      </c>
      <c r="K208" s="5">
        <v>3410000000</v>
      </c>
      <c r="L208" s="5">
        <v>3410000000</v>
      </c>
      <c r="M208" s="5">
        <v>3410000000</v>
      </c>
      <c r="N208" s="5">
        <v>3410000000</v>
      </c>
      <c r="O208" s="5">
        <v>3410000000</v>
      </c>
      <c r="P208" s="5">
        <v>3410000000</v>
      </c>
      <c r="Q208" s="5">
        <v>3410000000</v>
      </c>
      <c r="R208" s="5">
        <v>3410000000</v>
      </c>
      <c r="S208" s="5">
        <v>3410000000</v>
      </c>
      <c r="T208" s="5">
        <v>3410000000</v>
      </c>
      <c r="U208" s="5">
        <v>3410000000</v>
      </c>
      <c r="V208" s="5">
        <v>3410000000</v>
      </c>
      <c r="W208" s="5">
        <v>3410000000</v>
      </c>
      <c r="X208" s="5">
        <v>3410000000</v>
      </c>
      <c r="Y208" s="5">
        <v>2750000000</v>
      </c>
      <c r="Z208" s="5">
        <v>2750000000</v>
      </c>
    </row>
    <row r="209" spans="3:7" ht="15.5" x14ac:dyDescent="0.35">
      <c r="C209" t="s">
        <v>220</v>
      </c>
      <c r="D209" s="6">
        <v>30.52</v>
      </c>
      <c r="E209" s="6">
        <v>34.909999999999997</v>
      </c>
      <c r="F209" s="6">
        <v>35.409999999999997</v>
      </c>
      <c r="G209" s="6">
        <v>28.95</v>
      </c>
    </row>
    <row r="210" spans="3:7" ht="15.5" x14ac:dyDescent="0.35">
      <c r="C210" t="s">
        <v>221</v>
      </c>
      <c r="D210" s="6">
        <v>33.26</v>
      </c>
      <c r="E210" s="6">
        <v>29.07</v>
      </c>
      <c r="F210" s="6">
        <v>23.86</v>
      </c>
      <c r="G210" s="6">
        <v>24.01</v>
      </c>
    </row>
    <row r="211" spans="3:7" ht="15.5" x14ac:dyDescent="0.35">
      <c r="C211" t="s">
        <v>73</v>
      </c>
      <c r="D211" s="6">
        <v>4.13</v>
      </c>
      <c r="E211" s="6">
        <v>3.1</v>
      </c>
      <c r="F211" s="6">
        <v>2.59</v>
      </c>
      <c r="G211" s="6">
        <v>2.86</v>
      </c>
    </row>
    <row r="212" spans="3:7" ht="15.5" x14ac:dyDescent="0.35">
      <c r="C212" t="s">
        <v>222</v>
      </c>
      <c r="D212" s="6">
        <v>133580000000.00002</v>
      </c>
      <c r="E212" s="5">
        <v>155820000000</v>
      </c>
      <c r="F212" s="5">
        <v>159700000000</v>
      </c>
      <c r="G212" s="5">
        <v>124970000000</v>
      </c>
    </row>
    <row r="213" spans="3:7" ht="15.5" x14ac:dyDescent="0.35">
      <c r="C213" t="s">
        <v>223</v>
      </c>
      <c r="D213" s="6">
        <v>2.41E-2</v>
      </c>
      <c r="E213" s="6">
        <v>2.9399999999999999E-2</v>
      </c>
      <c r="F213" s="6">
        <v>3.1600000000000003E-2</v>
      </c>
      <c r="G213" s="6">
        <v>2.7200000000000002E-2</v>
      </c>
    </row>
    <row r="214" spans="3:7" ht="15.5" x14ac:dyDescent="0.35">
      <c r="C214" t="s">
        <v>224</v>
      </c>
      <c r="D214" s="6">
        <v>7.2499999999999995E-2</v>
      </c>
      <c r="E214" s="6">
        <v>8.9399999999999993E-2</v>
      </c>
      <c r="F214" s="6">
        <v>9.820000000000001E-2</v>
      </c>
      <c r="G214" s="6">
        <v>8.900000000000001E-2</v>
      </c>
    </row>
    <row r="215" spans="3:7" ht="15.5" x14ac:dyDescent="0.35">
      <c r="C215" t="s">
        <v>225</v>
      </c>
      <c r="D215" s="6">
        <v>8.0399999999999985E-2</v>
      </c>
      <c r="E215" s="6">
        <v>0.1017</v>
      </c>
      <c r="F215" s="6">
        <v>0.1125</v>
      </c>
      <c r="G215" s="6">
        <v>8.7400000000000005E-2</v>
      </c>
    </row>
    <row r="216" spans="3:7" ht="15.5" x14ac:dyDescent="0.35">
      <c r="C216" t="s">
        <v>226</v>
      </c>
    </row>
    <row r="217" spans="3:7" ht="15.5" x14ac:dyDescent="0.35">
      <c r="C217" t="s">
        <v>227</v>
      </c>
      <c r="D217" s="5">
        <v>1434000000000</v>
      </c>
      <c r="E217" s="5">
        <v>1330000000000</v>
      </c>
      <c r="F217" s="5">
        <v>1227000000000</v>
      </c>
      <c r="G217" s="5">
        <v>1106000000000</v>
      </c>
    </row>
    <row r="218" spans="3:7" ht="15.5" x14ac:dyDescent="0.35">
      <c r="C218" t="s">
        <v>228</v>
      </c>
      <c r="D218" s="6">
        <v>2.41</v>
      </c>
      <c r="E218" s="6">
        <v>2.6</v>
      </c>
      <c r="F218" s="6">
        <v>2.34</v>
      </c>
      <c r="G218" s="6">
        <v>2.14</v>
      </c>
    </row>
    <row r="219" spans="3:7" ht="15.5" x14ac:dyDescent="0.35">
      <c r="C219" t="s">
        <v>229</v>
      </c>
      <c r="D219" s="6">
        <v>421.2</v>
      </c>
      <c r="E219" s="6">
        <v>390.68</v>
      </c>
      <c r="F219" s="6">
        <v>360.5</v>
      </c>
      <c r="G219" s="6">
        <v>325.08</v>
      </c>
    </row>
    <row r="220" spans="3:7" ht="15.5" x14ac:dyDescent="0.35">
      <c r="C220" t="s">
        <v>230</v>
      </c>
      <c r="D220" s="6">
        <v>2.41</v>
      </c>
      <c r="E220" s="6">
        <v>2.6</v>
      </c>
      <c r="F220" s="6">
        <v>2.34</v>
      </c>
      <c r="G220" s="6">
        <v>2.14</v>
      </c>
    </row>
    <row r="221" spans="3:7" ht="15.5" x14ac:dyDescent="0.35">
      <c r="C221" t="s">
        <v>231</v>
      </c>
      <c r="D221" s="6">
        <v>421.2</v>
      </c>
      <c r="E221" s="6">
        <v>390.68</v>
      </c>
      <c r="F221" s="6">
        <v>360.5</v>
      </c>
      <c r="G221" s="6">
        <v>325.08</v>
      </c>
    </row>
    <row r="222" spans="3:7" ht="15.5" x14ac:dyDescent="0.35">
      <c r="C222" t="s">
        <v>232</v>
      </c>
    </row>
    <row r="223" spans="3:7" ht="15.5" x14ac:dyDescent="0.35">
      <c r="C223" t="s">
        <v>233</v>
      </c>
    </row>
    <row r="224" spans="3:7" ht="15.5" x14ac:dyDescent="0.35">
      <c r="C224" t="s">
        <v>234</v>
      </c>
      <c r="D224" s="5">
        <v>1436000000000</v>
      </c>
      <c r="E224" s="5">
        <v>1332000000000</v>
      </c>
      <c r="F224" s="5">
        <v>1229000000000</v>
      </c>
      <c r="G224" s="5">
        <v>1109000000000</v>
      </c>
    </row>
    <row r="225" spans="3:26" ht="15.5" x14ac:dyDescent="0.35">
      <c r="C225" t="s">
        <v>23</v>
      </c>
    </row>
    <row r="226" spans="3:26" ht="15.5" x14ac:dyDescent="0.35">
      <c r="C226" t="s">
        <v>20</v>
      </c>
      <c r="D226" s="5">
        <v>-1302000000000</v>
      </c>
      <c r="E226" s="5">
        <v>-1100000000000</v>
      </c>
      <c r="F226" s="5">
        <v>-1163000000000</v>
      </c>
      <c r="G226" s="5">
        <v>-1026000000000</v>
      </c>
    </row>
    <row r="227" spans="3:26" ht="15.5" x14ac:dyDescent="0.35">
      <c r="C227" t="s">
        <v>235</v>
      </c>
      <c r="D227" s="5">
        <v>558000000000</v>
      </c>
      <c r="E227" s="5">
        <v>542000000000</v>
      </c>
      <c r="F227" s="5">
        <v>604000000000</v>
      </c>
      <c r="G227" s="5">
        <v>485000000000</v>
      </c>
    </row>
    <row r="228" spans="3:26" ht="15.5" x14ac:dyDescent="0.35">
      <c r="C228" t="s">
        <v>236</v>
      </c>
      <c r="D228" s="5">
        <v>227000000000</v>
      </c>
      <c r="E228" s="5">
        <v>-6000000000</v>
      </c>
      <c r="F228" s="5">
        <v>140000000000</v>
      </c>
      <c r="G228" s="5">
        <v>143000000000</v>
      </c>
    </row>
    <row r="229" spans="3:26" ht="15.5" x14ac:dyDescent="0.35">
      <c r="C229" t="s">
        <v>237</v>
      </c>
      <c r="D229" s="5">
        <v>-8000000000</v>
      </c>
      <c r="E229" s="5">
        <v>-54000000000</v>
      </c>
      <c r="F229" s="5">
        <v>-7000000000</v>
      </c>
      <c r="G229" s="5">
        <v>-5000000000</v>
      </c>
    </row>
    <row r="230" spans="3:26" ht="15.5" x14ac:dyDescent="0.35">
      <c r="C230" t="s">
        <v>12</v>
      </c>
      <c r="D230" s="5">
        <v>218000000000</v>
      </c>
      <c r="E230" s="5">
        <v>-59000000000</v>
      </c>
      <c r="F230" s="5">
        <v>133000000000</v>
      </c>
      <c r="G230" s="5">
        <v>137000000000</v>
      </c>
    </row>
    <row r="231" spans="3:26" ht="15.5" x14ac:dyDescent="0.35">
      <c r="C231" t="s">
        <v>15</v>
      </c>
      <c r="D231" s="6">
        <v>64.069999999999993</v>
      </c>
      <c r="E231" s="6">
        <v>-17.39</v>
      </c>
      <c r="F231" s="6">
        <v>39.03</v>
      </c>
      <c r="G231" s="6">
        <v>40.22</v>
      </c>
    </row>
    <row r="232" spans="3:26" ht="15.5" x14ac:dyDescent="0.35">
      <c r="C232" t="s">
        <v>58</v>
      </c>
      <c r="I232" s="6">
        <v>121.5</v>
      </c>
      <c r="J232" s="6">
        <v>77.84</v>
      </c>
      <c r="K232" s="6">
        <v>50.64</v>
      </c>
      <c r="L232" s="6">
        <v>26.89</v>
      </c>
      <c r="M232" s="6">
        <v>29.82</v>
      </c>
      <c r="N232" s="6">
        <v>31.93</v>
      </c>
      <c r="O232" s="6">
        <v>51.53</v>
      </c>
      <c r="P232" s="6">
        <v>61.19</v>
      </c>
      <c r="Q232" s="6">
        <v>71.709999999999994</v>
      </c>
      <c r="R232" s="6">
        <v>65.400000000000006</v>
      </c>
      <c r="S232" s="6">
        <v>56.13</v>
      </c>
      <c r="T232" s="5">
        <v>48</v>
      </c>
      <c r="U232" s="6">
        <v>56.98</v>
      </c>
      <c r="V232" s="6">
        <v>51.51</v>
      </c>
      <c r="W232" s="6">
        <v>36.61</v>
      </c>
      <c r="X232" s="6">
        <v>23.64</v>
      </c>
      <c r="Y232" s="6">
        <v>18.920000000000002</v>
      </c>
      <c r="Z232" s="6">
        <v>6.32</v>
      </c>
    </row>
    <row r="233" spans="3:26" ht="15.5" x14ac:dyDescent="0.35">
      <c r="C233" t="s">
        <v>72</v>
      </c>
      <c r="I233" s="6">
        <v>8.35</v>
      </c>
      <c r="J233" s="6">
        <v>8.74</v>
      </c>
      <c r="K233" s="6">
        <v>7.42</v>
      </c>
      <c r="L233" s="6">
        <v>11.23</v>
      </c>
      <c r="M233" s="6">
        <v>10.6</v>
      </c>
      <c r="N233" s="6">
        <v>11.59</v>
      </c>
      <c r="O233" s="6">
        <v>8.4600000000000009</v>
      </c>
      <c r="P233" s="6">
        <v>9.15</v>
      </c>
      <c r="Q233" s="6">
        <v>9.1999999999999993</v>
      </c>
      <c r="R233" s="6">
        <v>11.7</v>
      </c>
      <c r="S233" s="6">
        <v>10.96</v>
      </c>
      <c r="T233" s="6">
        <v>23.33</v>
      </c>
      <c r="U233" s="6">
        <v>8.7799999999999994</v>
      </c>
      <c r="V233" s="6">
        <v>17.47</v>
      </c>
      <c r="W233" s="6">
        <v>7.78</v>
      </c>
      <c r="X233" s="6">
        <v>10.79</v>
      </c>
      <c r="Y233" s="6">
        <v>9.83</v>
      </c>
      <c r="Z233" s="6">
        <v>13.92</v>
      </c>
    </row>
    <row r="234" spans="3:26" ht="15.5" x14ac:dyDescent="0.35">
      <c r="C234" t="s">
        <v>75</v>
      </c>
      <c r="I234" s="6">
        <v>0.89</v>
      </c>
      <c r="J234" s="6">
        <v>0.75</v>
      </c>
      <c r="K234" s="6">
        <v>0.42</v>
      </c>
      <c r="L234" s="6">
        <v>0.45</v>
      </c>
      <c r="M234" s="6">
        <v>0.62</v>
      </c>
      <c r="N234" s="6">
        <v>0.55000000000000004</v>
      </c>
      <c r="O234" s="6">
        <v>0.6</v>
      </c>
      <c r="P234" s="6">
        <v>0.69</v>
      </c>
      <c r="Q234" s="6">
        <v>0.77</v>
      </c>
      <c r="R234" s="6">
        <v>1.1000000000000001</v>
      </c>
      <c r="S234" s="6">
        <v>0.93</v>
      </c>
      <c r="T234" s="6">
        <v>1.81</v>
      </c>
      <c r="U234" s="6">
        <v>0.75</v>
      </c>
      <c r="V234" s="6">
        <v>1.67</v>
      </c>
      <c r="W234" s="6">
        <v>0.62</v>
      </c>
      <c r="X234" s="6">
        <v>0.56000000000000005</v>
      </c>
      <c r="Y234" s="6">
        <v>0.3</v>
      </c>
      <c r="Z234" s="6">
        <v>0.13</v>
      </c>
    </row>
    <row r="235" spans="3:26" ht="15.5" x14ac:dyDescent="0.35">
      <c r="C235" t="s">
        <v>238</v>
      </c>
      <c r="I235" s="5">
        <v>544400000000</v>
      </c>
      <c r="J235" s="5">
        <v>374660000000</v>
      </c>
      <c r="K235" s="5">
        <v>274920000000</v>
      </c>
      <c r="L235" s="5">
        <v>168300000000</v>
      </c>
      <c r="M235" s="5">
        <v>174940000000</v>
      </c>
      <c r="N235" s="5">
        <v>209230000000</v>
      </c>
      <c r="O235" s="5">
        <v>280390000000</v>
      </c>
      <c r="P235" s="5">
        <v>322680000000</v>
      </c>
    </row>
    <row r="236" spans="3:26" ht="15.5" x14ac:dyDescent="0.35">
      <c r="C236" t="s">
        <v>239</v>
      </c>
      <c r="I236" s="6">
        <v>0.10249999999999999</v>
      </c>
      <c r="J236" s="6">
        <v>7.5899999999999995E-2</v>
      </c>
      <c r="K236" s="6">
        <v>5.5099999999999996E-2</v>
      </c>
      <c r="L236" s="6">
        <v>3.0699999999999998E-2</v>
      </c>
      <c r="M236" s="6">
        <v>3.73E-2</v>
      </c>
      <c r="N236" s="6">
        <v>3.7699999999999997E-2</v>
      </c>
      <c r="O236" s="6">
        <v>5.9299999999999999E-2</v>
      </c>
      <c r="P236" s="6">
        <v>6.4600000000000005E-2</v>
      </c>
      <c r="Q236" s="6">
        <v>7.5399999999999995E-2</v>
      </c>
      <c r="R236" s="6">
        <v>7.5600000000000001E-2</v>
      </c>
      <c r="S236" s="6">
        <v>6.7199999999999996E-2</v>
      </c>
      <c r="T236" s="6">
        <v>6.59E-2</v>
      </c>
      <c r="U236" s="6">
        <v>8.7300000000000003E-2</v>
      </c>
      <c r="V236" s="6">
        <v>8.5099999999999995E-2</v>
      </c>
      <c r="W236" s="6">
        <v>6.5799999999999997E-2</v>
      </c>
      <c r="X236" s="6">
        <v>5.0700000000000002E-2</v>
      </c>
      <c r="Y236" s="6">
        <v>4.0300000000000002E-2</v>
      </c>
      <c r="Z236" s="6">
        <v>1.3000000000000001E-2</v>
      </c>
    </row>
    <row r="237" spans="3:26" ht="15.5" x14ac:dyDescent="0.35">
      <c r="C237" t="s">
        <v>240</v>
      </c>
      <c r="I237" s="6">
        <v>0.311</v>
      </c>
      <c r="J237" s="6">
        <v>0.22309999999999999</v>
      </c>
      <c r="K237" s="6">
        <v>0.16140000000000002</v>
      </c>
      <c r="L237" s="6">
        <v>7.3800000000000004E-2</v>
      </c>
      <c r="M237" s="6">
        <v>8.2400000000000001E-2</v>
      </c>
      <c r="N237" s="6">
        <v>9.5299999999999996E-2</v>
      </c>
      <c r="O237" s="6">
        <v>0.1628</v>
      </c>
      <c r="P237" s="6">
        <v>0.19789999999999999</v>
      </c>
      <c r="Q237" s="6">
        <v>0.24309999999999998</v>
      </c>
      <c r="R237" s="6">
        <v>0.24100000000000002</v>
      </c>
      <c r="S237" s="6">
        <v>0.22550000000000001</v>
      </c>
      <c r="T237" s="6">
        <v>0.20519999999999999</v>
      </c>
      <c r="U237" s="6">
        <v>0.25800000000000001</v>
      </c>
      <c r="V237" s="6">
        <v>0.2666</v>
      </c>
      <c r="W237" s="6">
        <v>0.1971</v>
      </c>
      <c r="X237" s="6">
        <v>0.1444</v>
      </c>
      <c r="Y237" s="6">
        <v>0.10580000000000001</v>
      </c>
      <c r="Z237" s="6">
        <v>3.9E-2</v>
      </c>
    </row>
    <row r="238" spans="3:26" ht="15.5" x14ac:dyDescent="0.35">
      <c r="C238" t="s">
        <v>241</v>
      </c>
      <c r="I238" s="6">
        <v>0.35859999999999997</v>
      </c>
      <c r="J238" s="6">
        <v>0.26590000000000003</v>
      </c>
      <c r="K238" s="6">
        <v>0.19070000000000001</v>
      </c>
      <c r="L238" s="6">
        <v>0.10800000000000001</v>
      </c>
      <c r="M238" s="6">
        <v>0.1091</v>
      </c>
      <c r="N238" s="6">
        <v>0.13009999999999999</v>
      </c>
      <c r="O238" s="6">
        <v>0.19020000000000001</v>
      </c>
      <c r="P238" s="6">
        <v>0.22920000000000001</v>
      </c>
      <c r="Q238" s="6">
        <v>0.26780000000000004</v>
      </c>
      <c r="R238" s="6">
        <v>0.26829999999999998</v>
      </c>
      <c r="S238" s="6">
        <v>0.26390000000000002</v>
      </c>
      <c r="T238" s="6">
        <v>0.25030000000000002</v>
      </c>
      <c r="U238" s="6">
        <v>0.32380000000000003</v>
      </c>
      <c r="V238" s="6">
        <v>0.30499999999999999</v>
      </c>
      <c r="W238" s="6">
        <v>0.23980000000000001</v>
      </c>
      <c r="X238" s="6">
        <v>0.2034</v>
      </c>
      <c r="Y238" s="6">
        <v>0.19359999999999999</v>
      </c>
      <c r="Z238" s="6">
        <v>0.20519999999999999</v>
      </c>
    </row>
    <row r="239" spans="3:26" ht="15.5" x14ac:dyDescent="0.35">
      <c r="C239" t="s">
        <v>242</v>
      </c>
      <c r="P239" s="6">
        <v>312.18</v>
      </c>
      <c r="Q239" s="6">
        <v>124.36</v>
      </c>
      <c r="R239" s="6">
        <v>72.41</v>
      </c>
      <c r="S239" s="6">
        <v>2402.27</v>
      </c>
      <c r="U239" s="6">
        <v>48.35</v>
      </c>
      <c r="V239" s="6">
        <v>528.34</v>
      </c>
    </row>
    <row r="240" spans="3:26" ht="15.5" x14ac:dyDescent="0.35">
      <c r="C240" t="s">
        <v>69</v>
      </c>
      <c r="I240" s="6">
        <v>2.6</v>
      </c>
      <c r="J240" s="6">
        <v>1.95</v>
      </c>
      <c r="K240" s="6">
        <v>1.2</v>
      </c>
      <c r="L240" s="6">
        <v>0.83</v>
      </c>
      <c r="M240" s="6">
        <v>0.87</v>
      </c>
      <c r="N240" s="6">
        <v>1.1100000000000001</v>
      </c>
      <c r="O240" s="6">
        <v>1.38</v>
      </c>
      <c r="P240" s="6">
        <v>1.81</v>
      </c>
      <c r="Q240" s="6">
        <v>2.2400000000000002</v>
      </c>
      <c r="R240" s="6">
        <v>2.82</v>
      </c>
      <c r="S240" s="6">
        <v>2.4700000000000002</v>
      </c>
      <c r="T240" s="6">
        <v>4.79</v>
      </c>
      <c r="U240" s="6">
        <v>2.2599999999999998</v>
      </c>
      <c r="V240" s="6">
        <v>4.66</v>
      </c>
      <c r="W240" s="6">
        <v>1.53</v>
      </c>
      <c r="X240" s="6">
        <v>1.56</v>
      </c>
      <c r="Y240" s="6">
        <v>1.04</v>
      </c>
      <c r="Z240" s="6">
        <v>0.54</v>
      </c>
    </row>
    <row r="241" spans="2:26" ht="15.5" x14ac:dyDescent="0.35">
      <c r="C241" t="s">
        <v>66</v>
      </c>
      <c r="I241" s="6">
        <v>390.68</v>
      </c>
      <c r="J241" s="6">
        <v>348.92</v>
      </c>
      <c r="K241" s="6">
        <v>313.66000000000003</v>
      </c>
      <c r="L241" s="6">
        <v>364.43</v>
      </c>
      <c r="M241" s="6">
        <v>362.05</v>
      </c>
      <c r="N241" s="6">
        <v>334.84</v>
      </c>
      <c r="O241" s="6">
        <v>316.49</v>
      </c>
      <c r="P241" s="6">
        <v>309.16000000000003</v>
      </c>
      <c r="Q241" s="6">
        <v>295.01</v>
      </c>
      <c r="R241" s="6">
        <v>271.33</v>
      </c>
      <c r="S241" s="6">
        <v>248.87</v>
      </c>
      <c r="T241" s="6">
        <v>233.86</v>
      </c>
      <c r="U241" s="6">
        <v>220.86</v>
      </c>
      <c r="V241" s="6">
        <v>193.21</v>
      </c>
      <c r="W241" s="6">
        <v>185.7</v>
      </c>
      <c r="X241" s="6">
        <v>163.76</v>
      </c>
      <c r="Y241" s="6">
        <v>178.85</v>
      </c>
      <c r="Z241" s="6">
        <v>161.88</v>
      </c>
    </row>
    <row r="242" spans="2:26" ht="15.5" x14ac:dyDescent="0.35">
      <c r="C242" t="s">
        <v>243</v>
      </c>
      <c r="I242" s="6">
        <v>2.6</v>
      </c>
      <c r="J242" s="6">
        <v>1.95</v>
      </c>
      <c r="K242" s="6">
        <v>1.2</v>
      </c>
      <c r="L242" s="6">
        <v>0.83</v>
      </c>
      <c r="M242" s="6">
        <v>0.87</v>
      </c>
      <c r="N242" s="6">
        <v>1.1100000000000001</v>
      </c>
      <c r="O242" s="6">
        <v>1.38</v>
      </c>
      <c r="P242" s="6">
        <v>1.81</v>
      </c>
      <c r="Q242" s="6">
        <v>2.2400000000000002</v>
      </c>
      <c r="R242" s="6">
        <v>2.82</v>
      </c>
      <c r="S242" s="6">
        <v>2.4700000000000002</v>
      </c>
      <c r="T242" s="6">
        <v>4.79</v>
      </c>
      <c r="U242" s="6">
        <v>2.2599999999999998</v>
      </c>
      <c r="V242" s="6">
        <v>4.66</v>
      </c>
      <c r="W242" s="6">
        <v>1.53</v>
      </c>
      <c r="X242" s="6">
        <v>1.56</v>
      </c>
      <c r="Y242" s="6">
        <v>1.04</v>
      </c>
      <c r="Z242" s="6">
        <v>0.54</v>
      </c>
    </row>
    <row r="243" spans="2:26" ht="15.5" x14ac:dyDescent="0.35">
      <c r="C243" t="s">
        <v>244</v>
      </c>
      <c r="I243" s="6">
        <v>390.68</v>
      </c>
      <c r="J243" s="6">
        <v>348.92</v>
      </c>
      <c r="K243" s="6">
        <v>313.66000000000003</v>
      </c>
      <c r="L243" s="6">
        <v>364.43</v>
      </c>
      <c r="M243" s="6">
        <v>362.05</v>
      </c>
      <c r="N243" s="6">
        <v>334.84</v>
      </c>
      <c r="O243" s="6">
        <v>316.49</v>
      </c>
      <c r="P243" s="6">
        <v>309.16000000000003</v>
      </c>
      <c r="Q243" s="6">
        <v>295.01</v>
      </c>
      <c r="R243" s="6">
        <v>271.33</v>
      </c>
      <c r="S243" s="6">
        <v>248.87</v>
      </c>
      <c r="T243" s="6">
        <v>233.86</v>
      </c>
      <c r="U243" s="6">
        <v>220.86</v>
      </c>
      <c r="V243" s="6">
        <v>193.21</v>
      </c>
      <c r="W243" s="6">
        <v>185.7</v>
      </c>
      <c r="X243" s="6">
        <v>163.76</v>
      </c>
      <c r="Y243" s="6">
        <v>178.85</v>
      </c>
      <c r="Z243" s="6">
        <v>161.88</v>
      </c>
    </row>
    <row r="244" spans="2:26" ht="15.5" x14ac:dyDescent="0.35">
      <c r="C244" t="s">
        <v>245</v>
      </c>
      <c r="Q244" s="5">
        <v>10000000000</v>
      </c>
      <c r="R244" s="5">
        <v>9000000000</v>
      </c>
      <c r="S244" s="5">
        <v>16000000000</v>
      </c>
      <c r="U244" s="5">
        <v>22000000000</v>
      </c>
      <c r="V244" s="5">
        <v>2000000000</v>
      </c>
    </row>
    <row r="245" spans="2:26" ht="15.5" x14ac:dyDescent="0.35">
      <c r="C245" t="s">
        <v>246</v>
      </c>
      <c r="Q245" s="5">
        <v>7000000000</v>
      </c>
      <c r="R245" s="5">
        <v>17000000000</v>
      </c>
      <c r="S245" s="5">
        <v>24000000000</v>
      </c>
      <c r="U245" s="5">
        <v>71000000000</v>
      </c>
      <c r="V245" s="5">
        <v>20000000000</v>
      </c>
    </row>
    <row r="246" spans="2:26" ht="15.5" x14ac:dyDescent="0.35">
      <c r="C246" t="s">
        <v>25</v>
      </c>
      <c r="Q246" s="5">
        <v>17000000000</v>
      </c>
      <c r="R246" s="5">
        <v>26000000000</v>
      </c>
      <c r="S246" s="5">
        <v>40000000000</v>
      </c>
      <c r="U246" s="5">
        <v>93000000000</v>
      </c>
      <c r="V246" s="5">
        <v>22000000000</v>
      </c>
    </row>
    <row r="247" spans="2:26" ht="15.5" x14ac:dyDescent="0.35">
      <c r="C247" t="s">
        <v>22</v>
      </c>
      <c r="I247" s="5">
        <v>-1100000000000</v>
      </c>
      <c r="J247" s="5">
        <v>-1034000000000</v>
      </c>
      <c r="K247" s="5">
        <v>-729000000000</v>
      </c>
      <c r="L247" s="5">
        <v>-931000000000</v>
      </c>
      <c r="M247" s="5">
        <v>-760000000000</v>
      </c>
      <c r="N247" s="5">
        <v>-608000000000</v>
      </c>
      <c r="O247" s="5">
        <v>-657000000000</v>
      </c>
      <c r="P247" s="5">
        <v>-676000000000</v>
      </c>
      <c r="Q247" s="5">
        <v>-654000000000</v>
      </c>
      <c r="R247" s="5">
        <v>-630000000000</v>
      </c>
      <c r="S247" s="5">
        <v>-693000000000</v>
      </c>
      <c r="T247" s="5">
        <v>-579000000000</v>
      </c>
      <c r="U247" s="5">
        <v>-455000000000</v>
      </c>
      <c r="V247" s="5">
        <v>-676000000000</v>
      </c>
      <c r="W247" s="5">
        <v>-661000000000</v>
      </c>
      <c r="X247" s="5">
        <v>-488000000000</v>
      </c>
      <c r="Y247" s="5">
        <v>-434000000000</v>
      </c>
      <c r="Z247" s="5">
        <v>-290000000000</v>
      </c>
    </row>
    <row r="248" spans="2:26" ht="15.5" x14ac:dyDescent="0.35">
      <c r="C248" t="s">
        <v>247</v>
      </c>
      <c r="I248" s="5">
        <v>542000000000</v>
      </c>
      <c r="J248" s="5">
        <v>589000000000</v>
      </c>
      <c r="K248" s="5">
        <v>621000000000</v>
      </c>
      <c r="L248" s="5">
        <v>759000000000</v>
      </c>
      <c r="M248" s="5">
        <v>756000000000</v>
      </c>
      <c r="N248" s="5">
        <v>725000000000</v>
      </c>
      <c r="O248" s="5">
        <v>678000000000</v>
      </c>
      <c r="P248" s="5">
        <v>725000000000</v>
      </c>
      <c r="Q248" s="5">
        <v>520000000000</v>
      </c>
      <c r="R248" s="5">
        <v>501000000000</v>
      </c>
      <c r="S248" s="5">
        <v>459000000000</v>
      </c>
      <c r="T248" s="5">
        <v>465000000000</v>
      </c>
      <c r="U248" s="5">
        <v>710000000000</v>
      </c>
      <c r="V248" s="5">
        <v>549000000000</v>
      </c>
      <c r="W248" s="5">
        <v>462000000000</v>
      </c>
      <c r="X248" s="5">
        <v>458000000000</v>
      </c>
      <c r="Y248" s="5">
        <v>392000000000</v>
      </c>
      <c r="Z248" s="5">
        <v>334000000000</v>
      </c>
    </row>
    <row r="249" spans="2:26" ht="15.5" x14ac:dyDescent="0.35">
      <c r="C249" t="s">
        <v>248</v>
      </c>
      <c r="I249" s="5">
        <v>435000000000</v>
      </c>
      <c r="J249" s="5">
        <v>650000000000</v>
      </c>
      <c r="K249" s="5">
        <v>91000000000</v>
      </c>
      <c r="L249" s="5">
        <v>280000000000</v>
      </c>
      <c r="M249" s="5">
        <v>137000000000</v>
      </c>
      <c r="N249" s="5">
        <v>-60000000000</v>
      </c>
      <c r="O249" s="5">
        <v>155000000000</v>
      </c>
      <c r="P249" s="5">
        <v>158000000000</v>
      </c>
      <c r="Q249" s="5">
        <v>227000000000</v>
      </c>
      <c r="R249" s="5">
        <v>209000000000</v>
      </c>
      <c r="S249" s="5">
        <v>306000000000</v>
      </c>
      <c r="T249" s="5">
        <v>210000000000</v>
      </c>
      <c r="U249" s="5">
        <v>-112000000000</v>
      </c>
      <c r="V249" s="5">
        <v>202000000000</v>
      </c>
      <c r="W249" s="5">
        <v>275000000000</v>
      </c>
      <c r="X249" s="5">
        <v>116000000000</v>
      </c>
      <c r="Y249" s="5">
        <v>196000000000</v>
      </c>
      <c r="Z249" s="5">
        <v>156000000000</v>
      </c>
    </row>
    <row r="250" spans="2:26" ht="15.5" x14ac:dyDescent="0.35">
      <c r="C250" t="s">
        <v>249</v>
      </c>
      <c r="I250" s="5">
        <v>-67000000000</v>
      </c>
      <c r="J250" s="5">
        <v>-7000000000</v>
      </c>
      <c r="K250" s="5">
        <v>-10000000000</v>
      </c>
      <c r="L250" s="5">
        <v>-7000000000</v>
      </c>
      <c r="M250" s="5">
        <v>-5000000000</v>
      </c>
      <c r="N250" s="5">
        <v>-6000000000</v>
      </c>
      <c r="O250" s="5">
        <v>-28000000000</v>
      </c>
      <c r="P250" s="5">
        <v>-23000000000</v>
      </c>
      <c r="Q250" s="5">
        <v>-40000000000</v>
      </c>
      <c r="R250" s="5">
        <v>-30000000000</v>
      </c>
      <c r="S250" s="5">
        <v>-122000000000</v>
      </c>
      <c r="T250" s="5">
        <v>-6000000000</v>
      </c>
      <c r="U250" s="5">
        <v>-29000000000</v>
      </c>
      <c r="V250" s="5">
        <v>-31000000000</v>
      </c>
      <c r="W250" s="5">
        <v>-34000000000</v>
      </c>
      <c r="X250" s="5">
        <v>-12000000000</v>
      </c>
      <c r="Y250" s="5">
        <v>-7000000000</v>
      </c>
      <c r="Z250" s="5">
        <v>-13000000000</v>
      </c>
    </row>
    <row r="251" spans="2:26" ht="15.5" x14ac:dyDescent="0.35">
      <c r="C251" t="s">
        <v>14</v>
      </c>
      <c r="I251" s="5">
        <v>368000000000</v>
      </c>
      <c r="J251" s="5">
        <v>644000000000</v>
      </c>
      <c r="K251" s="5">
        <v>80000000000</v>
      </c>
      <c r="L251" s="5">
        <v>273000000000</v>
      </c>
      <c r="M251" s="5">
        <v>132000000000</v>
      </c>
      <c r="N251" s="5">
        <v>-65000000000</v>
      </c>
      <c r="O251" s="5">
        <v>127000000000</v>
      </c>
      <c r="P251" s="5">
        <v>135000000000</v>
      </c>
      <c r="Q251" s="5">
        <v>186000000000</v>
      </c>
      <c r="R251" s="5">
        <v>179000000000</v>
      </c>
      <c r="S251" s="5">
        <v>184000000000</v>
      </c>
      <c r="T251" s="5">
        <v>204000000000</v>
      </c>
      <c r="U251" s="5">
        <v>-141000000000</v>
      </c>
      <c r="V251" s="5">
        <v>171000000000</v>
      </c>
      <c r="W251" s="5">
        <v>241000000000</v>
      </c>
      <c r="X251" s="5">
        <v>104000000000</v>
      </c>
      <c r="Y251" s="5">
        <v>189000000000</v>
      </c>
      <c r="Z251" s="5">
        <v>144000000000</v>
      </c>
    </row>
    <row r="252" spans="2:26" ht="15.5" x14ac:dyDescent="0.35">
      <c r="C252" t="s">
        <v>16</v>
      </c>
      <c r="I252" s="6">
        <v>107.96</v>
      </c>
      <c r="J252" s="6">
        <v>188.73</v>
      </c>
      <c r="K252" s="6">
        <v>23.6</v>
      </c>
      <c r="L252" s="6">
        <v>80.08</v>
      </c>
      <c r="M252" s="6">
        <v>38.619999999999997</v>
      </c>
      <c r="N252" s="6">
        <v>-19.190000000000001</v>
      </c>
      <c r="O252" s="6">
        <v>37.15</v>
      </c>
      <c r="P252" s="6">
        <v>39.69</v>
      </c>
      <c r="Q252" s="6">
        <v>54.69</v>
      </c>
      <c r="R252" s="6">
        <v>52.51</v>
      </c>
      <c r="S252" s="5">
        <v>54</v>
      </c>
      <c r="T252" s="6">
        <v>59.88</v>
      </c>
      <c r="U252" s="6">
        <v>-41.29</v>
      </c>
      <c r="V252" s="6">
        <v>50.14</v>
      </c>
      <c r="W252" s="6">
        <v>70.66</v>
      </c>
      <c r="X252" s="6">
        <v>30.47</v>
      </c>
      <c r="Y252" s="6">
        <v>68.709999999999994</v>
      </c>
      <c r="Z252" s="6">
        <v>52.23</v>
      </c>
    </row>
    <row r="254" spans="2:26" ht="15.5" x14ac:dyDescent="0.35">
      <c r="B254" t="s">
        <v>250</v>
      </c>
      <c r="C254" t="s">
        <v>251</v>
      </c>
      <c r="D254" s="5">
        <v>104000000000</v>
      </c>
      <c r="E254" s="5">
        <v>119000000000</v>
      </c>
      <c r="F254" s="5">
        <v>121000000000</v>
      </c>
      <c r="G254" s="5">
        <v>99000000000</v>
      </c>
      <c r="H254" s="5">
        <v>416000000000</v>
      </c>
      <c r="I254" s="5">
        <v>414000000000</v>
      </c>
      <c r="J254" s="5">
        <v>265000000000</v>
      </c>
      <c r="K254" s="5">
        <v>173000000000</v>
      </c>
      <c r="L254" s="5">
        <v>92000000000</v>
      </c>
      <c r="M254" s="5">
        <v>102000000000</v>
      </c>
      <c r="N254" s="5">
        <v>109000000000</v>
      </c>
      <c r="O254" s="5">
        <v>176000000000</v>
      </c>
      <c r="P254" s="5">
        <v>209000000000</v>
      </c>
      <c r="Q254" s="5">
        <v>245000000000</v>
      </c>
    </row>
    <row r="255" spans="2:26" ht="15.5" x14ac:dyDescent="0.35">
      <c r="C255" t="s">
        <v>252</v>
      </c>
      <c r="H255" s="5">
        <v>443000000000</v>
      </c>
      <c r="I255" s="5">
        <v>414000000000</v>
      </c>
      <c r="J255" s="5">
        <v>265000000000</v>
      </c>
      <c r="K255" s="5">
        <v>173000000000</v>
      </c>
      <c r="L255" s="5">
        <v>92000000000</v>
      </c>
      <c r="M255" s="5">
        <v>102000000000</v>
      </c>
      <c r="N255" s="5">
        <v>109000000000</v>
      </c>
      <c r="O255" s="5">
        <v>176000000000</v>
      </c>
      <c r="P255" s="5">
        <v>209000000000</v>
      </c>
      <c r="Q255" s="5">
        <v>245000000000</v>
      </c>
    </row>
    <row r="256" spans="2:26" ht="15.5" x14ac:dyDescent="0.35">
      <c r="C256" t="s">
        <v>253</v>
      </c>
      <c r="H256" s="5">
        <v>110</v>
      </c>
      <c r="I256" s="5">
        <v>110</v>
      </c>
      <c r="J256" s="5">
        <v>75</v>
      </c>
      <c r="K256" s="5">
        <v>40</v>
      </c>
      <c r="L256" s="5">
        <v>100</v>
      </c>
      <c r="M256" s="5">
        <v>25</v>
      </c>
      <c r="N256" s="5">
        <v>10</v>
      </c>
      <c r="O256" s="5">
        <v>10</v>
      </c>
      <c r="P256" s="5">
        <v>40</v>
      </c>
      <c r="Q256" s="5">
        <v>50</v>
      </c>
    </row>
    <row r="257" spans="3:17" ht="15.5" x14ac:dyDescent="0.35">
      <c r="C257" t="s">
        <v>77</v>
      </c>
      <c r="H257" s="6">
        <v>0.90099999999999991</v>
      </c>
      <c r="I257" s="6">
        <v>0.90540000000000009</v>
      </c>
      <c r="J257" s="6">
        <v>0.96349999999999991</v>
      </c>
      <c r="K257" s="6">
        <v>0.78989999999999994</v>
      </c>
      <c r="L257" s="6">
        <v>3.7195</v>
      </c>
      <c r="M257" s="6">
        <v>0.83840000000000003</v>
      </c>
      <c r="N257" s="6">
        <v>0.31319999999999998</v>
      </c>
      <c r="O257" s="6">
        <v>0.19409999999999999</v>
      </c>
      <c r="P257" s="6">
        <v>0.65370000000000006</v>
      </c>
      <c r="Q257" s="6">
        <v>0.69730000000000003</v>
      </c>
    </row>
    <row r="258" spans="3:17" ht="15.5" x14ac:dyDescent="0.35">
      <c r="C258" t="s">
        <v>254</v>
      </c>
      <c r="H258" s="6">
        <v>0.1033</v>
      </c>
      <c r="I258" s="6">
        <v>0.13919999999999999</v>
      </c>
      <c r="J258" s="6">
        <v>9.4899999999999998E-2</v>
      </c>
      <c r="K258" s="6">
        <v>8.4700000000000011E-2</v>
      </c>
      <c r="L258" s="6">
        <v>0.23579999999999998</v>
      </c>
      <c r="M258" s="6">
        <v>7.7199999999999991E-2</v>
      </c>
      <c r="N258" s="6">
        <v>3.0499999999999999E-2</v>
      </c>
      <c r="O258" s="6">
        <v>3.1099999999999999E-2</v>
      </c>
      <c r="P258" s="6">
        <v>6.6699999999999995E-2</v>
      </c>
      <c r="Q258" s="6">
        <v>7.3499999999999996E-2</v>
      </c>
    </row>
    <row r="259" spans="3:17" ht="15.5" x14ac:dyDescent="0.35">
      <c r="C259" t="s">
        <v>57</v>
      </c>
      <c r="D259" s="6">
        <v>30.52</v>
      </c>
      <c r="E259" s="6">
        <v>34.909999999999997</v>
      </c>
      <c r="F259" s="6">
        <v>35.409999999999997</v>
      </c>
      <c r="G259" s="6">
        <v>28.95</v>
      </c>
      <c r="H259" s="6">
        <v>122.08</v>
      </c>
      <c r="I259" s="6">
        <v>121.5</v>
      </c>
      <c r="J259" s="6">
        <v>77.84</v>
      </c>
      <c r="K259" s="6">
        <v>50.64</v>
      </c>
      <c r="L259" s="6">
        <v>26.89</v>
      </c>
      <c r="M259" s="6">
        <v>29.82</v>
      </c>
      <c r="N259" s="6">
        <v>31.93</v>
      </c>
      <c r="O259" s="6">
        <v>51.53</v>
      </c>
      <c r="P259" s="6">
        <v>61.19</v>
      </c>
      <c r="Q259" s="6">
        <v>71.709999999999994</v>
      </c>
    </row>
    <row r="260" spans="3:17" ht="15.5" x14ac:dyDescent="0.35">
      <c r="C260" t="s">
        <v>255</v>
      </c>
      <c r="H260" s="6">
        <v>129.80000000000001</v>
      </c>
      <c r="I260" s="6">
        <v>121.5</v>
      </c>
      <c r="J260" s="6">
        <v>77.84</v>
      </c>
      <c r="K260" s="6">
        <v>50.64</v>
      </c>
      <c r="L260" s="6">
        <v>26.89</v>
      </c>
      <c r="M260" s="6">
        <v>29.82</v>
      </c>
      <c r="N260" s="6">
        <v>31.93</v>
      </c>
      <c r="O260" s="6">
        <v>51.53</v>
      </c>
      <c r="P260" s="6">
        <v>61.19</v>
      </c>
      <c r="Q260" s="6">
        <v>71.709999999999994</v>
      </c>
    </row>
    <row r="261" spans="3:17" ht="15.5" x14ac:dyDescent="0.35">
      <c r="C261" t="s">
        <v>79</v>
      </c>
      <c r="H261" s="5">
        <v>110</v>
      </c>
      <c r="I261" s="5">
        <v>110</v>
      </c>
      <c r="J261" s="5">
        <v>75</v>
      </c>
      <c r="K261" s="5">
        <v>40</v>
      </c>
      <c r="L261" s="5">
        <v>100</v>
      </c>
      <c r="M261" s="5">
        <v>25</v>
      </c>
      <c r="N261" s="5">
        <v>10</v>
      </c>
      <c r="O261" s="5">
        <v>10</v>
      </c>
      <c r="P261" s="5">
        <v>40</v>
      </c>
      <c r="Q261" s="5">
        <v>50</v>
      </c>
    </row>
    <row r="262" spans="3:17" ht="15.5" x14ac:dyDescent="0.35">
      <c r="C262" t="s">
        <v>256</v>
      </c>
      <c r="H262" s="6">
        <v>0.90099999999999991</v>
      </c>
      <c r="I262" s="6">
        <v>0.90540000000000009</v>
      </c>
      <c r="J262" s="6">
        <v>0.96349999999999991</v>
      </c>
      <c r="K262" s="6">
        <v>0.78989999999999994</v>
      </c>
      <c r="L262" s="6">
        <v>3.7195</v>
      </c>
      <c r="M262" s="6">
        <v>0.83840000000000003</v>
      </c>
      <c r="N262" s="6">
        <v>0.31319999999999998</v>
      </c>
      <c r="O262" s="6">
        <v>0.19409999999999999</v>
      </c>
      <c r="P262" s="6">
        <v>0.65370000000000006</v>
      </c>
      <c r="Q262" s="6">
        <v>0.69730000000000003</v>
      </c>
    </row>
    <row r="263" spans="3:17" ht="15.5" x14ac:dyDescent="0.35">
      <c r="C263" t="s">
        <v>257</v>
      </c>
      <c r="H263" s="6">
        <v>0.1033</v>
      </c>
      <c r="I263" s="6">
        <v>0.13919999999999999</v>
      </c>
      <c r="J263" s="6">
        <v>9.4899999999999998E-2</v>
      </c>
      <c r="K263" s="6">
        <v>8.4700000000000011E-2</v>
      </c>
      <c r="L263" s="6">
        <v>0.23579999999999998</v>
      </c>
      <c r="M263" s="6">
        <v>7.7199999999999991E-2</v>
      </c>
      <c r="N263" s="6">
        <v>3.0499999999999999E-2</v>
      </c>
      <c r="O263" s="6">
        <v>3.1099999999999999E-2</v>
      </c>
      <c r="P263" s="6">
        <v>6.6699999999999995E-2</v>
      </c>
      <c r="Q263" s="6">
        <v>7.3499999999999996E-2</v>
      </c>
    </row>
    <row r="264" spans="3:17" ht="15.5" x14ac:dyDescent="0.35">
      <c r="C264" t="s">
        <v>258</v>
      </c>
      <c r="D264" s="5">
        <v>838000000000</v>
      </c>
      <c r="E264" s="5">
        <v>1115000000000</v>
      </c>
      <c r="F264" s="5">
        <v>1111000000000</v>
      </c>
      <c r="G264" s="5">
        <v>828000000000</v>
      </c>
      <c r="H264" s="5">
        <v>3351000000000</v>
      </c>
      <c r="I264" s="5">
        <v>3901000000000</v>
      </c>
      <c r="J264" s="5">
        <v>3088000000000</v>
      </c>
      <c r="K264" s="5">
        <v>3027000000000</v>
      </c>
      <c r="L264" s="5">
        <v>2277000000000</v>
      </c>
      <c r="M264" s="5">
        <v>1745000000000</v>
      </c>
      <c r="N264" s="5">
        <v>2293000000000</v>
      </c>
      <c r="O264" s="5">
        <v>2475000000000</v>
      </c>
      <c r="P264" s="5">
        <v>2783000000000</v>
      </c>
      <c r="Q264" s="5">
        <v>2936000000000</v>
      </c>
    </row>
    <row r="265" spans="3:17" ht="15.5" x14ac:dyDescent="0.35">
      <c r="C265" t="s">
        <v>259</v>
      </c>
      <c r="H265" s="5">
        <v>3892000000000</v>
      </c>
      <c r="I265" s="5">
        <v>3901000000000</v>
      </c>
      <c r="J265" s="5">
        <v>3088000000000</v>
      </c>
      <c r="K265" s="5">
        <v>3027000000000</v>
      </c>
      <c r="L265" s="5">
        <v>2277000000000</v>
      </c>
      <c r="M265" s="5">
        <v>1745000000000</v>
      </c>
      <c r="N265" s="5">
        <v>2293000000000</v>
      </c>
      <c r="O265" s="5">
        <v>2475000000000</v>
      </c>
      <c r="P265" s="5">
        <v>2783000000000</v>
      </c>
      <c r="Q265" s="5">
        <v>2936000000000</v>
      </c>
    </row>
    <row r="266" spans="3:17" ht="15.5" x14ac:dyDescent="0.35">
      <c r="C266" t="s">
        <v>260</v>
      </c>
      <c r="H266" s="5">
        <v>110</v>
      </c>
      <c r="I266" s="5">
        <v>110</v>
      </c>
      <c r="J266" s="5">
        <v>75</v>
      </c>
      <c r="K266" s="5">
        <v>40</v>
      </c>
      <c r="L266" s="5">
        <v>100</v>
      </c>
      <c r="M266" s="5">
        <v>25</v>
      </c>
      <c r="N266" s="5">
        <v>10</v>
      </c>
      <c r="O266" s="5">
        <v>10</v>
      </c>
      <c r="P266" s="5">
        <v>40</v>
      </c>
      <c r="Q266" s="5">
        <v>50</v>
      </c>
    </row>
    <row r="267" spans="3:17" ht="15.5" x14ac:dyDescent="0.35">
      <c r="C267" t="s">
        <v>261</v>
      </c>
      <c r="H267" s="6">
        <v>0.90099999999999991</v>
      </c>
      <c r="I267" s="6">
        <v>0.90540000000000009</v>
      </c>
      <c r="J267" s="6">
        <v>0.96349999999999991</v>
      </c>
      <c r="K267" s="6">
        <v>0.78989999999999994</v>
      </c>
      <c r="L267" s="6">
        <v>3.7195</v>
      </c>
      <c r="M267" s="6">
        <v>0.83840000000000003</v>
      </c>
      <c r="N267" s="6">
        <v>0.31319999999999998</v>
      </c>
      <c r="O267" s="6">
        <v>0.19409999999999999</v>
      </c>
      <c r="P267" s="6">
        <v>0.65370000000000006</v>
      </c>
      <c r="Q267" s="6">
        <v>0.69730000000000003</v>
      </c>
    </row>
    <row r="268" spans="3:17" ht="15.5" x14ac:dyDescent="0.35">
      <c r="C268" t="s">
        <v>262</v>
      </c>
      <c r="H268" s="6">
        <v>0.1033</v>
      </c>
      <c r="I268" s="6">
        <v>0.13919999999999999</v>
      </c>
      <c r="J268" s="6">
        <v>9.4899999999999998E-2</v>
      </c>
      <c r="K268" s="6">
        <v>8.4700000000000011E-2</v>
      </c>
      <c r="L268" s="6">
        <v>0.23579999999999998</v>
      </c>
      <c r="M268" s="6">
        <v>7.7199999999999991E-2</v>
      </c>
      <c r="N268" s="6">
        <v>3.0499999999999999E-2</v>
      </c>
      <c r="O268" s="6">
        <v>3.1099999999999999E-2</v>
      </c>
      <c r="P268" s="6">
        <v>6.6699999999999995E-2</v>
      </c>
      <c r="Q268" s="6">
        <v>7.3499999999999996E-2</v>
      </c>
    </row>
    <row r="269" spans="3:17" ht="15.5" x14ac:dyDescent="0.35">
      <c r="C269" t="s">
        <v>263</v>
      </c>
      <c r="I269" s="6">
        <v>8.7200000000000006</v>
      </c>
    </row>
    <row r="270" spans="3:17" ht="15.5" x14ac:dyDescent="0.35">
      <c r="C270" t="s">
        <v>264</v>
      </c>
      <c r="I270" s="6">
        <v>8.2100000000000009</v>
      </c>
    </row>
    <row r="271" spans="3:17" ht="15.5" x14ac:dyDescent="0.35">
      <c r="C271" t="s">
        <v>265</v>
      </c>
      <c r="I271" s="6">
        <v>7.42</v>
      </c>
    </row>
    <row r="272" spans="3:17" ht="15.5" x14ac:dyDescent="0.35">
      <c r="C272" t="s">
        <v>266</v>
      </c>
      <c r="I272" s="6">
        <v>0.12189999999999999</v>
      </c>
    </row>
    <row r="273" spans="3:9" ht="15.5" x14ac:dyDescent="0.35">
      <c r="C273" t="s">
        <v>267</v>
      </c>
      <c r="I273" s="6">
        <v>0.93</v>
      </c>
    </row>
    <row r="274" spans="3:9" ht="15.5" x14ac:dyDescent="0.35">
      <c r="C274" t="s">
        <v>268</v>
      </c>
      <c r="I274" s="6">
        <v>2.5299999999999998</v>
      </c>
    </row>
    <row r="275" spans="3:9" ht="15.5" x14ac:dyDescent="0.35">
      <c r="C275" t="s">
        <v>269</v>
      </c>
      <c r="I275" s="6">
        <v>7.22</v>
      </c>
    </row>
    <row r="276" spans="3:9" ht="15.5" x14ac:dyDescent="0.35">
      <c r="C276" t="s">
        <v>270</v>
      </c>
      <c r="I276" s="6">
        <v>8.4600000000000009</v>
      </c>
    </row>
    <row r="277" spans="3:9" ht="15.5" x14ac:dyDescent="0.35">
      <c r="C277" t="s">
        <v>271</v>
      </c>
      <c r="I277" s="6">
        <v>4.25</v>
      </c>
    </row>
    <row r="278" spans="3:9" ht="15.5" x14ac:dyDescent="0.35">
      <c r="C278" t="s">
        <v>272</v>
      </c>
      <c r="I278" s="6">
        <v>4.05</v>
      </c>
    </row>
    <row r="279" spans="3:9" ht="15.5" x14ac:dyDescent="0.35">
      <c r="C279" t="s">
        <v>273</v>
      </c>
      <c r="I279" s="6">
        <v>0.15</v>
      </c>
    </row>
    <row r="280" spans="3:9" ht="15.5" x14ac:dyDescent="0.35">
      <c r="C280" t="s">
        <v>274</v>
      </c>
      <c r="I280" s="6">
        <v>0.13</v>
      </c>
    </row>
    <row r="281" spans="3:9" ht="15.5" x14ac:dyDescent="0.35">
      <c r="C281" t="s">
        <v>275</v>
      </c>
      <c r="I281" s="6">
        <v>129.80000000000001</v>
      </c>
    </row>
    <row r="282" spans="3:9" ht="15.5" x14ac:dyDescent="0.35">
      <c r="C282" t="s">
        <v>276</v>
      </c>
      <c r="I282" s="6">
        <v>122.08</v>
      </c>
    </row>
    <row r="283" spans="3:9" ht="15.5" x14ac:dyDescent="0.35">
      <c r="C283" t="s">
        <v>277</v>
      </c>
      <c r="I283" s="6">
        <v>1141.28</v>
      </c>
    </row>
    <row r="284" spans="3:9" ht="15.5" x14ac:dyDescent="0.35">
      <c r="C284" t="s">
        <v>278</v>
      </c>
      <c r="D284" s="6">
        <v>381.74</v>
      </c>
    </row>
    <row r="285" spans="3:9" ht="15.5" x14ac:dyDescent="0.35">
      <c r="C285" t="s">
        <v>279</v>
      </c>
      <c r="I285" s="6">
        <v>421.2</v>
      </c>
    </row>
    <row r="286" spans="3:9" ht="15.5" x14ac:dyDescent="0.35">
      <c r="C286" t="s">
        <v>280</v>
      </c>
      <c r="I286" s="6">
        <v>125.94</v>
      </c>
    </row>
    <row r="287" spans="3:9" ht="15.5" x14ac:dyDescent="0.35">
      <c r="C287" t="s">
        <v>281</v>
      </c>
      <c r="D287" s="6">
        <v>1.21</v>
      </c>
    </row>
    <row r="288" spans="3:9" ht="15.5" x14ac:dyDescent="0.35">
      <c r="C288" t="s">
        <v>282</v>
      </c>
      <c r="D288" s="6">
        <v>1.19</v>
      </c>
    </row>
    <row r="289" spans="3:9" ht="15.5" x14ac:dyDescent="0.35">
      <c r="C289" t="s">
        <v>285</v>
      </c>
      <c r="D289" s="6">
        <v>2.0099999999999998</v>
      </c>
    </row>
    <row r="290" spans="3:9" ht="15.5" x14ac:dyDescent="0.35">
      <c r="C290" t="s">
        <v>287</v>
      </c>
      <c r="D290" s="6">
        <v>3.01</v>
      </c>
    </row>
    <row r="291" spans="3:9" ht="15.5" x14ac:dyDescent="0.35">
      <c r="C291" t="s">
        <v>12</v>
      </c>
      <c r="D291" s="5">
        <v>218000000000</v>
      </c>
    </row>
    <row r="292" spans="3:9" ht="15.5" x14ac:dyDescent="0.35">
      <c r="C292" t="s">
        <v>289</v>
      </c>
      <c r="I292" s="6">
        <v>3.06</v>
      </c>
    </row>
    <row r="293" spans="3:9" ht="15.5" x14ac:dyDescent="0.35">
      <c r="C293" t="s">
        <v>290</v>
      </c>
      <c r="I293" s="6">
        <v>0.1023</v>
      </c>
    </row>
    <row r="294" spans="3:9" ht="15.5" x14ac:dyDescent="0.35">
      <c r="C294" t="s">
        <v>291</v>
      </c>
      <c r="I294" s="6">
        <v>0.30820000000000003</v>
      </c>
    </row>
    <row r="295" spans="3:9" ht="15.5" x14ac:dyDescent="0.35">
      <c r="C295" t="s">
        <v>292</v>
      </c>
      <c r="I295" s="6">
        <v>0.34649999999999997</v>
      </c>
    </row>
    <row r="296" spans="3:9" ht="15.5" x14ac:dyDescent="0.35">
      <c r="C296" t="s">
        <v>293</v>
      </c>
      <c r="I296" s="6">
        <v>0.39409999999999995</v>
      </c>
    </row>
    <row r="297" spans="3:9" ht="15.5" x14ac:dyDescent="0.35">
      <c r="C297" t="s">
        <v>294</v>
      </c>
      <c r="D297" s="6">
        <v>39.35</v>
      </c>
    </row>
    <row r="298" spans="3:9" ht="15.5" x14ac:dyDescent="0.35">
      <c r="C298" t="s">
        <v>295</v>
      </c>
      <c r="D298" s="6">
        <v>7.75</v>
      </c>
    </row>
    <row r="299" spans="3:9" ht="15.5" x14ac:dyDescent="0.35">
      <c r="C299" t="s">
        <v>296</v>
      </c>
      <c r="D299" s="6">
        <v>34.67</v>
      </c>
    </row>
    <row r="300" spans="3:9" ht="15.5" x14ac:dyDescent="0.35">
      <c r="C300" t="s">
        <v>297</v>
      </c>
      <c r="D300" s="6">
        <v>12.43</v>
      </c>
    </row>
    <row r="301" spans="3:9" ht="15.5" x14ac:dyDescent="0.35">
      <c r="C301" t="s">
        <v>298</v>
      </c>
      <c r="D301" s="6">
        <v>2.31</v>
      </c>
    </row>
    <row r="302" spans="3:9" ht="15.5" x14ac:dyDescent="0.35">
      <c r="C302" t="s">
        <v>299</v>
      </c>
      <c r="I302" s="6">
        <v>0.93</v>
      </c>
    </row>
    <row r="303" spans="3:9" ht="15.5" x14ac:dyDescent="0.35">
      <c r="C303" t="s">
        <v>300</v>
      </c>
      <c r="I303" s="6">
        <v>53.95</v>
      </c>
    </row>
    <row r="304" spans="3:9" ht="15.5" x14ac:dyDescent="0.35">
      <c r="C304" t="s">
        <v>53</v>
      </c>
      <c r="I304" s="5">
        <v>3632000000000</v>
      </c>
    </row>
    <row r="305" spans="3:9" ht="15.5" x14ac:dyDescent="0.35">
      <c r="C305" t="s">
        <v>301</v>
      </c>
      <c r="I305" s="5">
        <v>2328000000000</v>
      </c>
    </row>
    <row r="306" spans="3:9" ht="15.5" x14ac:dyDescent="0.35">
      <c r="C306" t="s">
        <v>302</v>
      </c>
      <c r="I306" s="5">
        <v>3410000000</v>
      </c>
    </row>
    <row r="307" spans="3:9" ht="15.5" x14ac:dyDescent="0.35">
      <c r="C307" t="s">
        <v>303</v>
      </c>
      <c r="I307" s="6">
        <v>0.30180000000000001</v>
      </c>
    </row>
    <row r="308" spans="3:9" ht="15.5" x14ac:dyDescent="0.35">
      <c r="C308" t="s">
        <v>304</v>
      </c>
      <c r="D308" s="6">
        <v>0.18239999999999998</v>
      </c>
    </row>
    <row r="309" spans="3:9" ht="15.5" x14ac:dyDescent="0.35">
      <c r="C309" t="s">
        <v>305</v>
      </c>
      <c r="D309" s="6">
        <v>0.15160000000000001</v>
      </c>
    </row>
    <row r="310" spans="3:9" ht="15.5" x14ac:dyDescent="0.35">
      <c r="C310" t="s">
        <v>306</v>
      </c>
      <c r="D310" s="6">
        <v>0.1242</v>
      </c>
    </row>
    <row r="311" spans="3:9" ht="15.5" x14ac:dyDescent="0.35">
      <c r="C311" t="s">
        <v>307</v>
      </c>
      <c r="D311" s="6">
        <v>-1.15E-2</v>
      </c>
    </row>
    <row r="312" spans="3:9" ht="15.5" x14ac:dyDescent="0.35">
      <c r="C312" t="s">
        <v>308</v>
      </c>
      <c r="D312" s="6">
        <v>-3.8900000000000004E-2</v>
      </c>
    </row>
    <row r="313" spans="3:9" ht="15.5" x14ac:dyDescent="0.35">
      <c r="C313" t="s">
        <v>309</v>
      </c>
      <c r="D313" s="6">
        <v>0.37329999999999997</v>
      </c>
    </row>
    <row r="314" spans="3:9" ht="15.5" x14ac:dyDescent="0.35">
      <c r="C314" t="s">
        <v>310</v>
      </c>
      <c r="I314" s="5">
        <v>110</v>
      </c>
    </row>
    <row r="315" spans="3:9" ht="15.5" x14ac:dyDescent="0.35">
      <c r="C315" t="s">
        <v>311</v>
      </c>
      <c r="I315" s="5">
        <v>110</v>
      </c>
    </row>
    <row r="316" spans="3:9" ht="15.5" x14ac:dyDescent="0.35">
      <c r="C316" t="s">
        <v>312</v>
      </c>
      <c r="I316" s="6">
        <v>0.90099999999999991</v>
      </c>
    </row>
    <row r="317" spans="3:9" ht="15.5" x14ac:dyDescent="0.35">
      <c r="C317" t="s">
        <v>313</v>
      </c>
      <c r="I317" s="6">
        <v>0.1033</v>
      </c>
    </row>
    <row r="318" spans="3:9" ht="15.5" x14ac:dyDescent="0.35">
      <c r="C318" t="s">
        <v>314</v>
      </c>
      <c r="I318" t="s">
        <v>1454</v>
      </c>
    </row>
    <row r="319" spans="3:9" ht="15.5" x14ac:dyDescent="0.35">
      <c r="C319" t="s">
        <v>316</v>
      </c>
      <c r="I319" s="5">
        <v>8</v>
      </c>
    </row>
    <row r="320" spans="3:9" ht="15.5" x14ac:dyDescent="0.35">
      <c r="C320" t="s">
        <v>317</v>
      </c>
      <c r="I320" s="6">
        <v>0.85</v>
      </c>
    </row>
    <row r="321" spans="3:9" ht="15.5" x14ac:dyDescent="0.35">
      <c r="C321" t="s">
        <v>318</v>
      </c>
      <c r="I321" s="6">
        <v>0.73</v>
      </c>
    </row>
    <row r="322" spans="3:9" ht="15.5" x14ac:dyDescent="0.35">
      <c r="C322" t="s">
        <v>319</v>
      </c>
      <c r="I322" s="6">
        <v>0.73</v>
      </c>
    </row>
    <row r="323" spans="3:9" ht="15.5" x14ac:dyDescent="0.35">
      <c r="C323" t="s">
        <v>320</v>
      </c>
      <c r="I323" s="6">
        <v>0.77</v>
      </c>
    </row>
    <row r="324" spans="3:9" ht="15.5" x14ac:dyDescent="0.35">
      <c r="C324" t="s">
        <v>321</v>
      </c>
      <c r="I324" s="6">
        <v>0.6</v>
      </c>
    </row>
    <row r="325" spans="3:9" ht="15.5" x14ac:dyDescent="0.35">
      <c r="C325" t="s">
        <v>322</v>
      </c>
      <c r="I325" s="6">
        <v>0.25</v>
      </c>
    </row>
    <row r="326" spans="3:9" ht="15.5" x14ac:dyDescent="0.35">
      <c r="C326" t="s">
        <v>323</v>
      </c>
      <c r="I326" s="6">
        <v>0.84</v>
      </c>
    </row>
    <row r="327" spans="3:9" ht="15.5" x14ac:dyDescent="0.35">
      <c r="C327" t="s">
        <v>324</v>
      </c>
      <c r="I327" s="5">
        <v>3892000000000</v>
      </c>
    </row>
    <row r="328" spans="3:9" ht="15.5" x14ac:dyDescent="0.35">
      <c r="C328" t="s">
        <v>325</v>
      </c>
      <c r="I328" s="5">
        <v>745000000000</v>
      </c>
    </row>
    <row r="329" spans="3:9" ht="15.5" x14ac:dyDescent="0.35">
      <c r="C329" t="s">
        <v>326</v>
      </c>
      <c r="I329" s="5">
        <v>574000000000</v>
      </c>
    </row>
    <row r="330" spans="3:9" ht="15.5" x14ac:dyDescent="0.35">
      <c r="C330" t="s">
        <v>327</v>
      </c>
      <c r="I330" s="5">
        <v>443000000000</v>
      </c>
    </row>
    <row r="331" spans="3:9" ht="15.5" x14ac:dyDescent="0.35">
      <c r="C331" t="s">
        <v>328</v>
      </c>
      <c r="D331" s="5">
        <v>1302000000000</v>
      </c>
    </row>
    <row r="332" spans="3:9" ht="15.5" x14ac:dyDescent="0.35">
      <c r="C332" t="s">
        <v>329</v>
      </c>
      <c r="D332" s="5">
        <v>4326000000000</v>
      </c>
    </row>
    <row r="333" spans="3:9" ht="15.5" x14ac:dyDescent="0.35">
      <c r="C333" t="s">
        <v>330</v>
      </c>
      <c r="D333" s="5">
        <v>2892000000000</v>
      </c>
    </row>
    <row r="334" spans="3:9" ht="15.5" x14ac:dyDescent="0.35">
      <c r="C334" t="s">
        <v>235</v>
      </c>
      <c r="D334" s="5">
        <v>558000000000</v>
      </c>
    </row>
    <row r="335" spans="3:9" ht="15.5" x14ac:dyDescent="0.35">
      <c r="C335" t="s">
        <v>234</v>
      </c>
      <c r="I335" s="5">
        <v>1436000000000</v>
      </c>
    </row>
    <row r="336" spans="3:9" ht="15.5" x14ac:dyDescent="0.35">
      <c r="C336" t="s">
        <v>20</v>
      </c>
      <c r="D336" s="5">
        <v>-1302000000000</v>
      </c>
    </row>
    <row r="337" spans="3:9" ht="15.5" x14ac:dyDescent="0.35">
      <c r="C337" t="s">
        <v>331</v>
      </c>
      <c r="I337" s="5">
        <v>1434000000000</v>
      </c>
    </row>
    <row r="338" spans="3:9" ht="15.5" x14ac:dyDescent="0.35">
      <c r="C338" t="s">
        <v>332</v>
      </c>
      <c r="I338" s="5">
        <v>503000000000</v>
      </c>
    </row>
    <row r="339" spans="3:9" ht="15.5" x14ac:dyDescent="0.35">
      <c r="C339" t="s">
        <v>333</v>
      </c>
      <c r="I339" s="5">
        <v>-135000000000</v>
      </c>
    </row>
    <row r="340" spans="3:9" ht="15.5" x14ac:dyDescent="0.35">
      <c r="C340" t="s">
        <v>334</v>
      </c>
      <c r="I340" s="5">
        <v>-256000000000</v>
      </c>
    </row>
    <row r="341" spans="3:9" ht="15.5" x14ac:dyDescent="0.35">
      <c r="C341" t="s">
        <v>335</v>
      </c>
      <c r="I341" s="5">
        <v>-74000000000</v>
      </c>
    </row>
    <row r="342" spans="3:9" ht="15.5" x14ac:dyDescent="0.35">
      <c r="C342" t="s">
        <v>336</v>
      </c>
      <c r="I342" s="5">
        <v>429000000000</v>
      </c>
    </row>
  </sheetData>
  <pageMargins left="0.7" right="0.7" top="0.75" bottom="0.75" header="0.3" footer="0.3"/>
  <ignoredErrors>
    <ignoredError sqref="A1:Z343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1455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1456</v>
      </c>
      <c r="D2" s="2" vm="111">
        <f ca="1">IFERROR(_xlfn.STOCKHISTORY("XIDX:" &amp; $C$1, D3, , 0, 0, 1), "Libur")</f>
        <v>274</v>
      </c>
      <c r="H2" s="2" vm="111">
        <f ca="1">IFERROR(INDEX(D2:G2,COUNT(D2:G2)),"")</f>
        <v>274</v>
      </c>
      <c r="I2" s="2" vm="408">
        <f t="shared" ref="I2:Z2" ca="1" si="0">IFERROR(_xlfn.STOCKHISTORY("XIDX:" &amp; $C$1, I1, , 0, 0, 1), "Libur")</f>
        <v>272</v>
      </c>
      <c r="J2" s="2" vm="409">
        <f t="shared" ca="1" si="0"/>
        <v>220</v>
      </c>
      <c r="K2" s="2" vm="410">
        <f t="shared" ca="1" si="0"/>
        <v>228</v>
      </c>
      <c r="L2" s="2" vm="411">
        <f t="shared" ca="1" si="0"/>
        <v>270</v>
      </c>
      <c r="M2" s="2" vm="409">
        <f t="shared" ca="1" si="0"/>
        <v>220</v>
      </c>
      <c r="N2" s="2" vm="412">
        <f t="shared" ca="1" si="0"/>
        <v>238</v>
      </c>
      <c r="O2" s="2" vm="413">
        <f t="shared" ca="1" si="0"/>
        <v>292</v>
      </c>
      <c r="P2" s="2" vm="281">
        <f t="shared" ca="1" si="0"/>
        <v>348</v>
      </c>
      <c r="Q2" s="2" vm="414">
        <f t="shared" ca="1" si="0"/>
        <v>408</v>
      </c>
      <c r="R2" s="2" vm="21">
        <f t="shared" ca="1" si="0"/>
        <v>498</v>
      </c>
      <c r="S2" s="2" vm="133">
        <f t="shared" ca="1" si="0"/>
        <v>695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484483505155</v>
      </c>
      <c r="H4" s="2">
        <f>IFERROR(SUM(D4:G4)*(4/MAX(1,COUNT(D4:G4))),"")</f>
        <v>1937934020620</v>
      </c>
      <c r="I4" s="2">
        <f t="shared" ref="I4:Z4" si="1">IFERROR(INDEX(I51:I500,MATCH($C$4,$C$51:$C$500,0)),"")</f>
        <v>2354358428860</v>
      </c>
      <c r="J4" s="2">
        <f t="shared" si="1"/>
        <v>2311035384234</v>
      </c>
      <c r="K4" s="2">
        <f t="shared" si="1"/>
        <v>2125542963624</v>
      </c>
      <c r="L4" s="2">
        <f t="shared" si="1"/>
        <v>2086058728390</v>
      </c>
      <c r="M4" s="2">
        <f t="shared" si="1"/>
        <v>1831956807551</v>
      </c>
      <c r="N4" s="2">
        <f t="shared" si="1"/>
        <v>1622319756389</v>
      </c>
      <c r="O4" s="2">
        <f t="shared" si="1"/>
        <v>2056096661320</v>
      </c>
      <c r="P4" s="2">
        <f t="shared" si="1"/>
        <v>2228260379884</v>
      </c>
      <c r="Q4" s="2">
        <f t="shared" si="1"/>
        <v>2171861931164</v>
      </c>
      <c r="R4" s="2">
        <f t="shared" si="1"/>
        <v>2069017634710</v>
      </c>
      <c r="S4" s="2">
        <f t="shared" si="1"/>
        <v>2278673871193</v>
      </c>
      <c r="T4" s="2">
        <f t="shared" si="1"/>
        <v>2053630374083</v>
      </c>
      <c r="U4" s="2">
        <f t="shared" si="1"/>
        <v>1711306783682</v>
      </c>
      <c r="V4" s="2">
        <f t="shared" si="1"/>
        <v>1576763006759</v>
      </c>
      <c r="W4" s="2">
        <f t="shared" si="1"/>
        <v>1341926755400</v>
      </c>
      <c r="X4" s="2">
        <f t="shared" si="1"/>
        <v>1121498803637</v>
      </c>
      <c r="Y4" s="2">
        <f t="shared" si="1"/>
        <v>980326552026</v>
      </c>
      <c r="Z4" s="2">
        <f t="shared" si="1"/>
        <v>1124346781952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45364724302</v>
      </c>
      <c r="H5" s="2">
        <f>IFERROR(SUM(D5:G5)*(4/MAX(1,COUNT(D5:G5))),"")</f>
        <v>181458897208</v>
      </c>
      <c r="I5" s="2">
        <f t="shared" ref="I5:Z5" si="2">IFERROR(INDEX(I51:I500,MATCH($C$5,$C$51:$C$500,0)),"")</f>
        <v>333679173557</v>
      </c>
      <c r="J5" s="2">
        <f t="shared" si="2"/>
        <v>327170409980</v>
      </c>
      <c r="K5" s="2">
        <f t="shared" si="2"/>
        <v>244715867662</v>
      </c>
      <c r="L5" s="2">
        <f t="shared" si="2"/>
        <v>350360555158</v>
      </c>
      <c r="M5" s="2">
        <f t="shared" si="2"/>
        <v>200510626366</v>
      </c>
      <c r="N5" s="2">
        <f t="shared" si="2"/>
        <v>30260364942</v>
      </c>
      <c r="O5" s="2">
        <f t="shared" si="2"/>
        <v>108305410964</v>
      </c>
      <c r="P5" s="2">
        <f t="shared" si="2"/>
        <v>421445556190</v>
      </c>
      <c r="Q5" s="2">
        <f t="shared" si="2"/>
        <v>253352077005</v>
      </c>
      <c r="R5" s="2">
        <f t="shared" si="2"/>
        <v>156934100436</v>
      </c>
      <c r="S5" s="2">
        <f t="shared" si="2"/>
        <v>337987688612</v>
      </c>
      <c r="T5" s="2">
        <f t="shared" si="2"/>
        <v>294613908949</v>
      </c>
      <c r="U5" s="2">
        <f t="shared" si="2"/>
        <v>236557513162</v>
      </c>
      <c r="V5" s="2">
        <f t="shared" si="2"/>
        <v>236695643357</v>
      </c>
      <c r="W5" s="2">
        <f t="shared" si="2"/>
        <v>218724016284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2613851626407</v>
      </c>
      <c r="H6" s="2">
        <f>IFERROR(INDEX(D6:G6,COUNT(D6:G6)),"")</f>
        <v>2613851626407</v>
      </c>
      <c r="I6" s="2">
        <f t="shared" ref="I6:Z6" si="3">IFERROR(INDEX(I51:I500,MATCH($C$6,$C$51:$C$500,0)),"")</f>
        <v>2568486902105</v>
      </c>
      <c r="J6" s="2">
        <f t="shared" si="3"/>
        <v>2461847728548</v>
      </c>
      <c r="K6" s="2">
        <f t="shared" si="3"/>
        <v>2351397318568</v>
      </c>
      <c r="L6" s="2">
        <f t="shared" si="3"/>
        <v>2302761450906</v>
      </c>
      <c r="M6" s="2">
        <f t="shared" si="3"/>
        <v>2127840895748</v>
      </c>
      <c r="N6" s="2">
        <f t="shared" si="3"/>
        <v>1923562928643</v>
      </c>
      <c r="O6" s="2">
        <f t="shared" si="3"/>
        <v>1924262563701</v>
      </c>
      <c r="P6" s="2">
        <f t="shared" si="3"/>
        <v>1929477152737</v>
      </c>
      <c r="Q6" s="2">
        <f t="shared" si="3"/>
        <v>1693791596547</v>
      </c>
      <c r="R6" s="2">
        <f t="shared" si="3"/>
        <v>1523874519542</v>
      </c>
      <c r="S6" s="2">
        <f t="shared" si="3"/>
        <v>1491542919106</v>
      </c>
      <c r="T6" s="2">
        <f t="shared" si="3"/>
        <v>1231192322624</v>
      </c>
      <c r="U6" s="2">
        <f t="shared" si="3"/>
        <v>1035650413675</v>
      </c>
      <c r="V6" s="2">
        <f t="shared" si="3"/>
        <v>898164900513</v>
      </c>
      <c r="W6" s="2">
        <f t="shared" si="3"/>
        <v>760541257156</v>
      </c>
      <c r="X6" s="2">
        <f t="shared" si="3"/>
        <v>630982040872</v>
      </c>
      <c r="Y6" s="2">
        <f t="shared" si="3"/>
        <v>528673291519</v>
      </c>
      <c r="Z6" s="2">
        <f t="shared" si="3"/>
        <v>363189996293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10.32</v>
      </c>
      <c r="H7" s="3">
        <f>IFERROR(INDEX(D7:G7,COUNT(D7:G7)),"")</f>
        <v>10.32</v>
      </c>
      <c r="I7" s="3">
        <f t="shared" ref="I7:Z7" si="4">IFERROR(INDEX(I51:I500,MATCH($C$7,$C$51:$C$500,0))/1000000000,"")</f>
        <v>10.32</v>
      </c>
      <c r="J7" s="3">
        <f t="shared" si="4"/>
        <v>10.32</v>
      </c>
      <c r="K7" s="3">
        <f t="shared" si="4"/>
        <v>10.32</v>
      </c>
      <c r="L7" s="3">
        <f t="shared" si="4"/>
        <v>10.32</v>
      </c>
      <c r="M7" s="3">
        <f t="shared" si="4"/>
        <v>10.32</v>
      </c>
      <c r="N7" s="3">
        <f t="shared" si="4"/>
        <v>10.32</v>
      </c>
      <c r="O7" s="3">
        <f t="shared" si="4"/>
        <v>10.32</v>
      </c>
      <c r="P7" s="3">
        <f t="shared" si="4"/>
        <v>10.32</v>
      </c>
      <c r="Q7" s="3">
        <f t="shared" si="4"/>
        <v>10.32</v>
      </c>
      <c r="R7" s="3">
        <f t="shared" si="4"/>
        <v>10.32</v>
      </c>
      <c r="S7" s="3">
        <f t="shared" si="4"/>
        <v>1.03</v>
      </c>
      <c r="T7" s="3">
        <f t="shared" si="4"/>
        <v>0.99</v>
      </c>
      <c r="U7" s="3">
        <f t="shared" si="4"/>
        <v>0.5</v>
      </c>
      <c r="V7" s="3">
        <f t="shared" si="4"/>
        <v>0.5</v>
      </c>
      <c r="W7" s="3">
        <f t="shared" si="4"/>
        <v>0.05</v>
      </c>
      <c r="X7" s="3">
        <f t="shared" si="4"/>
        <v>0.05</v>
      </c>
      <c r="Y7" s="3">
        <f t="shared" si="4"/>
        <v>0.05</v>
      </c>
      <c r="Z7" s="3">
        <f t="shared" si="4"/>
        <v>0.05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-88000000000</v>
      </c>
      <c r="H8" s="2">
        <f>IFERROR(INDEX(D8:G8,COUNT(D8:G8)),"")</f>
        <v>-88000000000</v>
      </c>
      <c r="I8" s="2">
        <f t="shared" ref="I8:Z8" si="5">IFERROR(INDEX(I51:I500,MATCH($C$8,$C$51:$C$500,0)),"")</f>
        <v>281000000000</v>
      </c>
      <c r="J8" s="2">
        <f t="shared" si="5"/>
        <v>233000000000</v>
      </c>
      <c r="K8" s="2">
        <f t="shared" si="5"/>
        <v>265000000000</v>
      </c>
      <c r="L8" s="2">
        <f t="shared" si="5"/>
        <v>212000000000</v>
      </c>
      <c r="M8" s="2">
        <f t="shared" si="5"/>
        <v>57000000000</v>
      </c>
      <c r="N8" s="2">
        <f t="shared" si="5"/>
        <v>301000000000</v>
      </c>
      <c r="O8" s="2">
        <f t="shared" si="5"/>
        <v>240000000000</v>
      </c>
      <c r="P8" s="2">
        <f t="shared" si="5"/>
        <v>338000000000</v>
      </c>
      <c r="Q8" s="2">
        <f t="shared" si="5"/>
        <v>404000000000</v>
      </c>
      <c r="R8" s="2">
        <f t="shared" si="5"/>
        <v>215000000000</v>
      </c>
      <c r="S8" s="2">
        <f t="shared" si="5"/>
        <v>81000000000</v>
      </c>
      <c r="T8" s="2">
        <f t="shared" si="5"/>
        <v>-13000000000</v>
      </c>
      <c r="U8" s="2">
        <f t="shared" si="5"/>
        <v>157000000000</v>
      </c>
      <c r="V8" s="2">
        <f t="shared" si="5"/>
        <v>139000000000</v>
      </c>
      <c r="W8" s="2">
        <f t="shared" si="5"/>
        <v>67000000000</v>
      </c>
      <c r="X8" s="2">
        <f t="shared" si="5"/>
        <v>135000000000</v>
      </c>
      <c r="Y8" s="2">
        <f t="shared" si="5"/>
        <v>204000000000</v>
      </c>
      <c r="Z8" s="2">
        <f t="shared" si="5"/>
        <v>156000000000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-8.48</v>
      </c>
      <c r="H9" s="3">
        <f>IFERROR(INDEX(D9:G9,COUNT(D9:G9)),"")</f>
        <v>-8.48</v>
      </c>
      <c r="I9" s="3">
        <f t="shared" ref="I9:Z9" si="6">IFERROR(INDEX(I51:I500,MATCH($C$9,$C$51:$C$500,0)),"")</f>
        <v>27.27</v>
      </c>
      <c r="J9" s="3">
        <f t="shared" si="6"/>
        <v>22.62</v>
      </c>
      <c r="K9" s="3">
        <f t="shared" si="6"/>
        <v>25.68</v>
      </c>
      <c r="L9" s="3">
        <f t="shared" si="6"/>
        <v>20.52</v>
      </c>
      <c r="M9" s="3">
        <f t="shared" si="6"/>
        <v>5.54</v>
      </c>
      <c r="N9" s="3">
        <f t="shared" si="6"/>
        <v>29.14</v>
      </c>
      <c r="O9" s="3">
        <f t="shared" si="6"/>
        <v>23.26</v>
      </c>
      <c r="P9" s="3">
        <f t="shared" si="6"/>
        <v>32.72</v>
      </c>
      <c r="Q9" s="3">
        <f t="shared" si="6"/>
        <v>39.119999999999997</v>
      </c>
      <c r="R9" s="3">
        <f t="shared" si="6"/>
        <v>20.87</v>
      </c>
      <c r="S9" s="3">
        <f t="shared" si="6"/>
        <v>78.11</v>
      </c>
      <c r="T9" s="3">
        <f t="shared" si="6"/>
        <v>-12.92</v>
      </c>
      <c r="U9" s="3">
        <f t="shared" si="6"/>
        <v>317.35000000000002</v>
      </c>
      <c r="V9" s="3">
        <f t="shared" si="6"/>
        <v>281.14999999999998</v>
      </c>
      <c r="W9" s="3">
        <f t="shared" si="6"/>
        <v>1345.86</v>
      </c>
      <c r="X9" s="3">
        <f t="shared" si="6"/>
        <v>2732.85</v>
      </c>
      <c r="Y9" s="3">
        <f t="shared" si="6"/>
        <v>4111.8500000000004</v>
      </c>
      <c r="Z9" s="3">
        <f t="shared" si="6"/>
        <v>3152.54</v>
      </c>
    </row>
    <row r="10" spans="1:26" ht="15.5" x14ac:dyDescent="0.35">
      <c r="C10" t="s">
        <v>17</v>
      </c>
      <c r="D10" s="3">
        <f ca="1">IFERROR(IF(D9=0,"",D2/D9),"")</f>
        <v>-32.311320754716981</v>
      </c>
      <c r="I10" s="3">
        <f t="shared" ref="I10:Z10" ca="1" si="7">IFERROR(IF(I9=0,"",I2/I9),"")</f>
        <v>9.9743307664099738</v>
      </c>
      <c r="J10" s="3">
        <f t="shared" ca="1" si="7"/>
        <v>9.7259062776304148</v>
      </c>
      <c r="K10" s="3">
        <f t="shared" ca="1" si="7"/>
        <v>8.878504672897197</v>
      </c>
      <c r="L10" s="3">
        <f t="shared" ca="1" si="7"/>
        <v>13.157894736842106</v>
      </c>
      <c r="M10" s="3">
        <f t="shared" ca="1" si="7"/>
        <v>39.711191335740075</v>
      </c>
      <c r="N10" s="3">
        <f t="shared" ca="1" si="7"/>
        <v>8.1674673987645843</v>
      </c>
      <c r="O10" s="3">
        <f t="shared" ca="1" si="7"/>
        <v>12.553740326741186</v>
      </c>
      <c r="P10" s="3">
        <f t="shared" ca="1" si="7"/>
        <v>10.635696821515893</v>
      </c>
      <c r="Q10" s="3">
        <f t="shared" ca="1" si="7"/>
        <v>10.429447852760736</v>
      </c>
      <c r="R10" s="3">
        <f t="shared" ca="1" si="7"/>
        <v>23.862002874940103</v>
      </c>
      <c r="S10" s="3">
        <f t="shared" ca="1" si="7"/>
        <v>8.8977083600051206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319538640559</v>
      </c>
      <c r="H11" s="2">
        <f>IFERROR(INDEX(D11:G11,COUNT(D11:G11)),"")</f>
        <v>319538640559</v>
      </c>
      <c r="I11" s="2">
        <f t="shared" ref="I11:Z11" si="8">IFERROR(INDEX(I51:I500,MATCH($C$11,$C$51:$C$500,0)),"")</f>
        <v>407253276978</v>
      </c>
      <c r="J11" s="2">
        <f t="shared" si="8"/>
        <v>335749272789</v>
      </c>
      <c r="K11" s="2">
        <f t="shared" si="8"/>
        <v>325326738117</v>
      </c>
      <c r="L11" s="2">
        <f t="shared" si="8"/>
        <v>405569883002</v>
      </c>
      <c r="M11" s="2">
        <f t="shared" si="8"/>
        <v>370908976532</v>
      </c>
      <c r="N11" s="2">
        <f t="shared" si="8"/>
        <v>474357810883</v>
      </c>
      <c r="O11" s="2">
        <f t="shared" si="8"/>
        <v>229961857686</v>
      </c>
      <c r="P11" s="2">
        <f t="shared" si="8"/>
        <v>160457752995</v>
      </c>
      <c r="Q11" s="2">
        <f t="shared" si="8"/>
        <v>145136697539</v>
      </c>
      <c r="R11" s="2">
        <f t="shared" si="8"/>
        <v>148597555600</v>
      </c>
      <c r="S11" s="2">
        <f t="shared" si="8"/>
        <v>167008027010</v>
      </c>
      <c r="T11" s="2">
        <f t="shared" si="8"/>
        <v>84043058194</v>
      </c>
      <c r="U11" s="2">
        <f t="shared" si="8"/>
        <v>252491009837</v>
      </c>
      <c r="V11" s="2">
        <f t="shared" si="8"/>
        <v>200150537826</v>
      </c>
      <c r="W11" s="2">
        <f t="shared" si="8"/>
        <v>213979486745</v>
      </c>
      <c r="X11" s="2">
        <f t="shared" si="8"/>
        <v>203512760994</v>
      </c>
      <c r="Y11" s="2">
        <f t="shared" si="8"/>
        <v>190026740947</v>
      </c>
      <c r="Z11" s="2">
        <f t="shared" si="8"/>
        <v>131190541871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-155000000000</v>
      </c>
      <c r="H12" s="2">
        <f>IFERROR(INDEX(D12:G12,COUNT(D12:G12)),"")</f>
        <v>-155000000000</v>
      </c>
      <c r="I12" s="2">
        <f t="shared" ref="I12:Z12" si="9">IFERROR(INDEX(I51:I500,MATCH($C$12,$C$51:$C$500,0)),"")</f>
        <v>-241000000000</v>
      </c>
      <c r="J12" s="2">
        <f t="shared" si="9"/>
        <v>-156000000000</v>
      </c>
      <c r="K12" s="2">
        <f t="shared" si="9"/>
        <v>-111000000000</v>
      </c>
      <c r="L12" s="2">
        <f t="shared" si="9"/>
        <v>-175000000000</v>
      </c>
      <c r="M12" s="2">
        <f t="shared" si="9"/>
        <v>-93000000000</v>
      </c>
      <c r="N12" s="2">
        <f t="shared" si="9"/>
        <v>-108000000000</v>
      </c>
      <c r="O12" s="2">
        <f t="shared" si="9"/>
        <v>-138000000000</v>
      </c>
      <c r="P12" s="2">
        <f t="shared" si="9"/>
        <v>-39000000000</v>
      </c>
      <c r="Q12" s="2">
        <f t="shared" si="9"/>
        <v>49000000000</v>
      </c>
      <c r="R12" s="2">
        <f t="shared" si="9"/>
        <v>98000000000</v>
      </c>
      <c r="S12" s="2">
        <f t="shared" si="9"/>
        <v>18000000000</v>
      </c>
      <c r="T12" s="2">
        <f t="shared" si="9"/>
        <v>58000000000</v>
      </c>
      <c r="U12" s="2">
        <f t="shared" si="9"/>
        <v>-107000000000</v>
      </c>
      <c r="V12" s="2">
        <f t="shared" si="9"/>
        <v>-48000000000</v>
      </c>
      <c r="W12" s="2">
        <f t="shared" si="9"/>
        <v>-53000000000</v>
      </c>
      <c r="X12" s="2">
        <f t="shared" si="9"/>
        <v>-49000000000</v>
      </c>
      <c r="Y12" s="2">
        <f t="shared" si="9"/>
        <v>29000000000</v>
      </c>
      <c r="Z12" s="2">
        <f t="shared" si="9"/>
        <v>251000000000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164000000000</v>
      </c>
      <c r="H13" s="2">
        <f>IFERROR(INDEX(D13:G13,COUNT(D13:G13)),"")</f>
        <v>164000000000</v>
      </c>
      <c r="I13" s="2">
        <f t="shared" ref="I13:Z13" si="10">IFERROR(INDEX(I51:I500,MATCH($C$13,$C$51:$C$500,0)),"")</f>
        <v>166000000000</v>
      </c>
      <c r="J13" s="2">
        <f t="shared" si="10"/>
        <v>180000000000</v>
      </c>
      <c r="K13" s="2">
        <f t="shared" si="10"/>
        <v>214000000000</v>
      </c>
      <c r="L13" s="2">
        <f t="shared" si="10"/>
        <v>230000000000</v>
      </c>
      <c r="M13" s="2">
        <f t="shared" si="10"/>
        <v>278000000000</v>
      </c>
      <c r="N13" s="2">
        <f t="shared" si="10"/>
        <v>367000000000</v>
      </c>
      <c r="O13" s="2">
        <f t="shared" si="10"/>
        <v>92000000000</v>
      </c>
      <c r="P13" s="2">
        <f t="shared" si="10"/>
        <v>122000000000</v>
      </c>
      <c r="Q13" s="2">
        <f t="shared" si="10"/>
        <v>194000000000</v>
      </c>
      <c r="R13" s="2">
        <f t="shared" si="10"/>
        <v>251000000000</v>
      </c>
      <c r="S13" s="2">
        <f t="shared" si="10"/>
        <v>185000000000</v>
      </c>
      <c r="T13" s="2">
        <f t="shared" si="10"/>
        <v>142000000000</v>
      </c>
      <c r="U13" s="2">
        <f t="shared" si="10"/>
        <v>145000000000</v>
      </c>
      <c r="V13" s="2">
        <f t="shared" si="10"/>
        <v>152000000000</v>
      </c>
      <c r="W13" s="2">
        <f t="shared" si="10"/>
        <v>161000000000</v>
      </c>
      <c r="X13" s="2">
        <f t="shared" si="10"/>
        <v>154000000000</v>
      </c>
      <c r="Y13" s="2">
        <f t="shared" si="10"/>
        <v>219000000000</v>
      </c>
      <c r="Z13" s="2">
        <f t="shared" si="10"/>
        <v>382000000000</v>
      </c>
    </row>
    <row r="14" spans="1:26" ht="15.5" x14ac:dyDescent="0.35">
      <c r="C14" t="s">
        <v>26</v>
      </c>
      <c r="D14" s="2">
        <f>IFERROR(INDEX(D51:D500,MATCH($C$14,$C$51:$C$500,0)),"")</f>
        <v>-3776481706</v>
      </c>
      <c r="H14" s="2">
        <f>IFERROR(SUM(D14:G14)*(4/MAX(1,COUNT(D14:G14))),"")</f>
        <v>-15105926824</v>
      </c>
      <c r="I14" s="2">
        <f t="shared" ref="I14:Z14" si="11">IFERROR(INDEX(I51:I500,MATCH($C$14,$C$51:$C$500,0)),"")</f>
        <v>-16614138658</v>
      </c>
      <c r="J14" s="2">
        <f t="shared" si="11"/>
        <v>-18848214718</v>
      </c>
      <c r="K14" s="2">
        <f t="shared" si="11"/>
        <v>-20623878627</v>
      </c>
      <c r="L14" s="2">
        <f t="shared" si="11"/>
        <v>-20087004206</v>
      </c>
      <c r="M14" s="2">
        <f t="shared" si="11"/>
        <v>-23813838159</v>
      </c>
      <c r="N14" s="2">
        <f t="shared" si="11"/>
        <v>-23071682417</v>
      </c>
      <c r="O14" s="2">
        <f t="shared" si="11"/>
        <v>-9698447101</v>
      </c>
      <c r="P14" s="2">
        <f t="shared" si="11"/>
        <v>-11040819769</v>
      </c>
      <c r="Q14" s="2">
        <f t="shared" si="11"/>
        <v>-16056554908</v>
      </c>
      <c r="R14" s="2">
        <f t="shared" si="11"/>
        <v>-18090664270</v>
      </c>
      <c r="S14" s="2">
        <f t="shared" si="11"/>
        <v>-18203078448</v>
      </c>
      <c r="T14" s="2">
        <f t="shared" si="11"/>
        <v>-15434350502</v>
      </c>
      <c r="U14" s="2">
        <f t="shared" si="11"/>
        <v>-15002417990</v>
      </c>
      <c r="V14" s="2">
        <f t="shared" si="11"/>
        <v>-11650595380</v>
      </c>
      <c r="W14" s="2">
        <f t="shared" si="11"/>
        <v>-12925825299</v>
      </c>
      <c r="X14" s="2">
        <f t="shared" si="11"/>
        <v>-8109640548</v>
      </c>
      <c r="Y14" s="2">
        <f t="shared" si="11"/>
        <v>-9317307417</v>
      </c>
      <c r="Z14" s="2">
        <f t="shared" si="11"/>
        <v>-18150510043</v>
      </c>
    </row>
    <row r="15" spans="1:26" ht="15.5" x14ac:dyDescent="0.35">
      <c r="C15" t="s">
        <v>27</v>
      </c>
      <c r="D15" s="2">
        <f>IFERROR(INDEX(D51:D500,MATCH($C$15,$C$51:$C$500,0)),"")</f>
        <v>-12795178648</v>
      </c>
      <c r="H15" s="2">
        <f>IFERROR(SUM(D15:G15)*(4/MAX(1,COUNT(D15:G15))),"")</f>
        <v>-51180714592</v>
      </c>
      <c r="I15" s="2">
        <f t="shared" ref="I15:Z15" si="12">IFERROR(INDEX(I51:I500,MATCH($C$15,$C$51:$C$500,0)),"")</f>
        <v>-87620679540</v>
      </c>
      <c r="J15" s="2">
        <f t="shared" si="12"/>
        <v>-77376489476</v>
      </c>
      <c r="K15" s="2">
        <f t="shared" si="12"/>
        <v>-62929842361</v>
      </c>
      <c r="L15" s="2">
        <f t="shared" si="12"/>
        <v>-82825597426</v>
      </c>
      <c r="M15" s="2">
        <f t="shared" si="12"/>
        <v>-39972414020</v>
      </c>
      <c r="N15" s="2">
        <f t="shared" si="12"/>
        <v>-28910976507</v>
      </c>
      <c r="O15" s="2">
        <f t="shared" si="12"/>
        <v>-44881804389</v>
      </c>
      <c r="P15" s="2">
        <f t="shared" si="12"/>
        <v>-105305767799</v>
      </c>
      <c r="Q15" s="2">
        <f t="shared" si="12"/>
        <v>-98725062966</v>
      </c>
      <c r="R15" s="2">
        <f t="shared" si="12"/>
        <v>-82756308203</v>
      </c>
      <c r="S15" s="2">
        <f t="shared" si="12"/>
        <v>-96337115958</v>
      </c>
      <c r="T15" s="2">
        <f t="shared" si="12"/>
        <v>-88078819693</v>
      </c>
      <c r="U15" s="2">
        <f t="shared" si="12"/>
        <v>-86647351813</v>
      </c>
      <c r="V15" s="2">
        <f t="shared" si="12"/>
        <v>-100336317731</v>
      </c>
      <c r="W15" s="2">
        <f t="shared" si="12"/>
        <v>-74902788716</v>
      </c>
      <c r="X15" s="2">
        <f t="shared" si="12"/>
        <v>-66229058540</v>
      </c>
      <c r="Y15" s="2">
        <f t="shared" si="12"/>
        <v>-72029623143</v>
      </c>
      <c r="Z15" s="2">
        <f t="shared" si="12"/>
        <v>-27471391576</v>
      </c>
    </row>
    <row r="16" spans="1:26" ht="15.5" x14ac:dyDescent="0.35">
      <c r="C16" t="s">
        <v>28</v>
      </c>
      <c r="D16" s="2">
        <f>IFERROR(INDEX(D51:D500,MATCH($C$16,$C$51:$C$500,0)),"")</f>
        <v>58159902950</v>
      </c>
      <c r="H16" s="2">
        <f>IFERROR(SUM(D16:G16)*(4/MAX(1,COUNT(D16:G16))),"")</f>
        <v>232639611800</v>
      </c>
      <c r="I16" s="2">
        <f t="shared" ref="I16:Z16" si="13">IFERROR(INDEX(I51:I500,MATCH($C$16,$C$51:$C$500,0)),"")</f>
        <v>438772223029</v>
      </c>
      <c r="J16" s="2">
        <f t="shared" si="13"/>
        <v>392009921985</v>
      </c>
      <c r="K16" s="2">
        <f t="shared" si="13"/>
        <v>305347597002</v>
      </c>
      <c r="L16" s="2">
        <f t="shared" si="13"/>
        <v>396236359765</v>
      </c>
      <c r="M16" s="2">
        <f t="shared" si="13"/>
        <v>196708805762</v>
      </c>
      <c r="N16" s="2">
        <f t="shared" si="13"/>
        <v>-1778690961</v>
      </c>
      <c r="O16" s="2">
        <f t="shared" si="13"/>
        <v>185479305304</v>
      </c>
      <c r="P16" s="2">
        <f t="shared" si="13"/>
        <v>451998563901</v>
      </c>
      <c r="Q16" s="2">
        <f t="shared" si="13"/>
        <v>377660867510</v>
      </c>
      <c r="R16" s="2">
        <f t="shared" si="13"/>
        <v>251320891921</v>
      </c>
      <c r="S16" s="2">
        <f t="shared" si="13"/>
        <v>381573896617</v>
      </c>
      <c r="T16" s="2">
        <f t="shared" si="13"/>
        <v>381882728642</v>
      </c>
      <c r="U16" s="2">
        <f t="shared" si="13"/>
        <v>323204864975</v>
      </c>
      <c r="V16" s="2">
        <f t="shared" si="13"/>
        <v>336281961088</v>
      </c>
      <c r="W16" s="2">
        <f t="shared" si="13"/>
        <v>293026805000</v>
      </c>
      <c r="X16" s="2">
        <f t="shared" si="13"/>
        <v>260026747893</v>
      </c>
      <c r="Y16" s="2">
        <f t="shared" si="13"/>
        <v>254850518369</v>
      </c>
      <c r="Z16" s="2">
        <f t="shared" si="13"/>
        <v>90758385364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2827680000000</v>
      </c>
      <c r="H20" s="2">
        <f t="shared" ref="H20:Z20" ca="1" si="14">IFERROR(H21*H2,"")</f>
        <v>2827680000000</v>
      </c>
      <c r="I20" s="2">
        <f t="shared" ca="1" si="14"/>
        <v>2807040000000</v>
      </c>
      <c r="J20" s="2">
        <f t="shared" ca="1" si="14"/>
        <v>2270400000000</v>
      </c>
      <c r="K20" s="2">
        <f t="shared" ca="1" si="14"/>
        <v>2352960000000</v>
      </c>
      <c r="L20" s="2">
        <f t="shared" ca="1" si="14"/>
        <v>2786400000000</v>
      </c>
      <c r="M20" s="2">
        <f t="shared" ca="1" si="14"/>
        <v>2270400000000</v>
      </c>
      <c r="N20" s="2">
        <f t="shared" ca="1" si="14"/>
        <v>2456160000000</v>
      </c>
      <c r="O20" s="2">
        <f t="shared" ca="1" si="14"/>
        <v>3013440000000</v>
      </c>
      <c r="P20" s="2">
        <f t="shared" ca="1" si="14"/>
        <v>3591360000000</v>
      </c>
      <c r="Q20" s="2">
        <f t="shared" ca="1" si="14"/>
        <v>4210560000000</v>
      </c>
      <c r="R20" s="2">
        <f t="shared" ca="1" si="14"/>
        <v>5139360000000</v>
      </c>
      <c r="S20" s="2">
        <f t="shared" ca="1" si="14"/>
        <v>715850000000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10320000000</v>
      </c>
      <c r="H21" s="2">
        <f>IFERROR(INDEX(D21:G21,COUNT(D21:G21)),"")</f>
        <v>10320000000</v>
      </c>
      <c r="I21" s="2">
        <f t="shared" ref="I21:Z21" si="15">IFERROR(INDEX(I51:I500,MATCH($C$7,$C$51:$C$500,0)),"")</f>
        <v>10320000000</v>
      </c>
      <c r="J21" s="2">
        <f t="shared" si="15"/>
        <v>10320000000</v>
      </c>
      <c r="K21" s="2">
        <f t="shared" si="15"/>
        <v>10320000000</v>
      </c>
      <c r="L21" s="2">
        <f t="shared" si="15"/>
        <v>10320000000</v>
      </c>
      <c r="M21" s="2">
        <f t="shared" si="15"/>
        <v>10320000000</v>
      </c>
      <c r="N21" s="2">
        <f t="shared" si="15"/>
        <v>10320000000</v>
      </c>
      <c r="O21" s="2">
        <f t="shared" si="15"/>
        <v>10320000000</v>
      </c>
      <c r="P21" s="2">
        <f t="shared" si="15"/>
        <v>10320000000</v>
      </c>
      <c r="Q21" s="2">
        <f t="shared" si="15"/>
        <v>10320000000</v>
      </c>
      <c r="R21" s="2">
        <f t="shared" si="15"/>
        <v>10320000000</v>
      </c>
      <c r="S21" s="2">
        <f t="shared" si="15"/>
        <v>1030000000</v>
      </c>
      <c r="T21" s="2">
        <f t="shared" si="15"/>
        <v>990000000</v>
      </c>
      <c r="U21" s="2">
        <f t="shared" si="15"/>
        <v>500000000</v>
      </c>
      <c r="V21" s="2">
        <f t="shared" si="15"/>
        <v>500000000</v>
      </c>
      <c r="W21" s="2">
        <f t="shared" si="15"/>
        <v>50000000</v>
      </c>
      <c r="X21" s="2">
        <f t="shared" si="15"/>
        <v>50000000</v>
      </c>
      <c r="Y21" s="2">
        <f t="shared" si="15"/>
        <v>50000000</v>
      </c>
      <c r="Z21" s="2">
        <f t="shared" si="15"/>
        <v>50000000</v>
      </c>
    </row>
    <row r="23" spans="1:26" ht="15.5" x14ac:dyDescent="0.35">
      <c r="B23" t="s">
        <v>54</v>
      </c>
      <c r="C23" t="s">
        <v>55</v>
      </c>
      <c r="D23" s="3">
        <f>IFERROR(D5/D6*100,"")</f>
        <v>1.7355508569688149</v>
      </c>
      <c r="H23" s="3">
        <f t="shared" ref="H23:Z23" si="16">IFERROR(H5/H6*100,"")</f>
        <v>6.9422034278752598</v>
      </c>
      <c r="I23" s="3">
        <f t="shared" si="16"/>
        <v>12.991274095403549</v>
      </c>
      <c r="J23" s="3">
        <f t="shared" si="16"/>
        <v>13.289628200236633</v>
      </c>
      <c r="K23" s="3">
        <f t="shared" si="16"/>
        <v>10.407252986536188</v>
      </c>
      <c r="L23" s="3">
        <f t="shared" si="16"/>
        <v>15.214800257323827</v>
      </c>
      <c r="M23" s="3">
        <f t="shared" si="16"/>
        <v>9.4231963849681772</v>
      </c>
      <c r="N23" s="3">
        <f t="shared" si="16"/>
        <v>1.5731414081340989</v>
      </c>
      <c r="O23" s="3">
        <f t="shared" si="16"/>
        <v>5.6284112681427683</v>
      </c>
      <c r="P23" s="3">
        <f t="shared" si="16"/>
        <v>21.842474558051723</v>
      </c>
      <c r="Q23" s="3">
        <f t="shared" si="16"/>
        <v>14.957688863345938</v>
      </c>
      <c r="R23" s="3">
        <f t="shared" si="16"/>
        <v>10.298361080488865</v>
      </c>
      <c r="S23" s="3">
        <f t="shared" si="16"/>
        <v>22.660272412045831</v>
      </c>
      <c r="T23" s="3">
        <f t="shared" si="16"/>
        <v>23.929154165053514</v>
      </c>
      <c r="U23" s="3">
        <f t="shared" si="16"/>
        <v>22.841444375286532</v>
      </c>
      <c r="V23" s="3">
        <f t="shared" si="16"/>
        <v>26.353250190672984</v>
      </c>
      <c r="W23" s="3">
        <f t="shared" si="16"/>
        <v>28.758994232858033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-0.33141424421877985</v>
      </c>
      <c r="H24" s="4">
        <f t="shared" ref="H24:Z24" si="17">IFERROR(_xlfn.RRI(5,M23,H23),"")</f>
        <v>-5.9281210095747938E-2</v>
      </c>
      <c r="I24" s="4">
        <f t="shared" si="17"/>
        <v>0.52537560532305183</v>
      </c>
      <c r="J24" s="4">
        <f t="shared" si="17"/>
        <v>0.18747753267723777</v>
      </c>
      <c r="K24" s="4">
        <f t="shared" si="17"/>
        <v>-0.13780231059394932</v>
      </c>
      <c r="L24" s="4">
        <f t="shared" si="17"/>
        <v>3.4144524846335678E-3</v>
      </c>
      <c r="M24" s="4">
        <f t="shared" si="17"/>
        <v>-1.7605266867691149E-2</v>
      </c>
      <c r="N24" s="4">
        <f t="shared" si="17"/>
        <v>-0.4134560936312387</v>
      </c>
      <c r="O24" s="4">
        <f t="shared" si="17"/>
        <v>-0.25132782033761003</v>
      </c>
      <c r="P24" s="4">
        <f t="shared" si="17"/>
        <v>-8.9041557509869085E-3</v>
      </c>
      <c r="Q24" s="4">
        <f t="shared" si="17"/>
        <v>-0.10709334056855391</v>
      </c>
      <c r="R24" s="4">
        <f t="shared" si="17"/>
        <v>-0.18567290688917859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4.4000000000000004</v>
      </c>
      <c r="H25" s="3">
        <f>IFERROR(INDEX(D25:G25,COUNT(D25:G25)),"")</f>
        <v>4.4000000000000004</v>
      </c>
      <c r="I25" s="3">
        <f t="shared" ref="I25:Z25" si="18">IFERROR(INDEX(I51:I500,MATCH($C$25,$C$51:$C$500,0)),"")</f>
        <v>34.03</v>
      </c>
      <c r="J25" s="3">
        <f t="shared" si="18"/>
        <v>30.49</v>
      </c>
      <c r="K25" s="3">
        <f t="shared" si="18"/>
        <v>23.49</v>
      </c>
      <c r="L25" s="3">
        <f t="shared" si="18"/>
        <v>30.37</v>
      </c>
      <c r="M25" s="3">
        <f t="shared" si="18"/>
        <v>15.19</v>
      </c>
      <c r="N25" s="3">
        <f t="shared" si="18"/>
        <v>-2.97</v>
      </c>
      <c r="O25" s="3">
        <f t="shared" si="18"/>
        <v>13.62</v>
      </c>
      <c r="P25" s="3">
        <f t="shared" si="18"/>
        <v>33.590000000000003</v>
      </c>
      <c r="Q25" s="3">
        <f t="shared" si="18"/>
        <v>27.03</v>
      </c>
      <c r="R25" s="3">
        <f t="shared" si="18"/>
        <v>16.329999999999998</v>
      </c>
      <c r="S25" s="3">
        <f t="shared" si="18"/>
        <v>276.39</v>
      </c>
      <c r="T25" s="3">
        <f t="shared" si="18"/>
        <v>296.56</v>
      </c>
      <c r="U25" s="3">
        <f t="shared" si="18"/>
        <v>477.55</v>
      </c>
      <c r="V25" s="3">
        <f t="shared" si="18"/>
        <v>476.31</v>
      </c>
      <c r="W25" s="3">
        <f t="shared" si="18"/>
        <v>4403.34</v>
      </c>
      <c r="X25" s="3">
        <f t="shared" si="18"/>
        <v>3912.26</v>
      </c>
      <c r="Y25" s="3">
        <f t="shared" si="18"/>
        <v>3690.67</v>
      </c>
      <c r="Z25" s="3">
        <f t="shared" si="18"/>
        <v>1277.5999999999999</v>
      </c>
    </row>
    <row r="26" spans="1:26" ht="15.5" x14ac:dyDescent="0.35">
      <c r="C26" t="s">
        <v>59</v>
      </c>
      <c r="D26" s="4">
        <f>IFERROR(_xlfn.RRI(5,I25,D25),"")</f>
        <v>-0.33577052180331557</v>
      </c>
      <c r="H26" s="4">
        <f t="shared" ref="H26:Z26" si="19">IFERROR(_xlfn.RRI(5,M25,H25),"")</f>
        <v>-0.21948908549757506</v>
      </c>
      <c r="I26" s="4" t="str">
        <f t="shared" si="19"/>
        <v/>
      </c>
      <c r="J26" s="4">
        <f t="shared" si="19"/>
        <v>0.1748869051831623</v>
      </c>
      <c r="K26" s="4">
        <f t="shared" si="19"/>
        <v>-6.9032323093778603E-2</v>
      </c>
      <c r="L26" s="4">
        <f t="shared" si="19"/>
        <v>2.3575186650550251E-2</v>
      </c>
      <c r="M26" s="4">
        <f t="shared" si="19"/>
        <v>-1.4369083088198842E-2</v>
      </c>
      <c r="N26" s="4" t="str">
        <f t="shared" si="19"/>
        <v/>
      </c>
      <c r="O26" s="4">
        <f t="shared" si="19"/>
        <v>-0.4599761920634029</v>
      </c>
      <c r="P26" s="4">
        <f t="shared" si="19"/>
        <v>-0.41191753397250441</v>
      </c>
      <c r="Q26" s="4">
        <f t="shared" si="19"/>
        <v>-0.43663317480630859</v>
      </c>
      <c r="R26" s="4">
        <f t="shared" si="19"/>
        <v>-0.67353186905908802</v>
      </c>
      <c r="S26" s="4">
        <f t="shared" si="19"/>
        <v>-0.41140180857797748</v>
      </c>
      <c r="T26" s="4">
        <f t="shared" si="19"/>
        <v>-0.396049324043248</v>
      </c>
      <c r="U26" s="4">
        <f t="shared" si="19"/>
        <v>-0.1786565667401675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46.946076080910849</v>
      </c>
      <c r="H27" s="3">
        <f t="shared" ref="H27:Z27" si="20">IFERROR(H4/H21,"")</f>
        <v>187.7843043236434</v>
      </c>
      <c r="I27" s="3">
        <f t="shared" si="20"/>
        <v>228.13550667248063</v>
      </c>
      <c r="J27" s="3">
        <f t="shared" si="20"/>
        <v>223.93753723197673</v>
      </c>
      <c r="K27" s="3">
        <f t="shared" si="20"/>
        <v>205.96346546744186</v>
      </c>
      <c r="L27" s="3">
        <f t="shared" si="20"/>
        <v>202.13747368120156</v>
      </c>
      <c r="M27" s="3">
        <f t="shared" si="20"/>
        <v>177.51519453013566</v>
      </c>
      <c r="N27" s="3">
        <f t="shared" si="20"/>
        <v>157.20152678187983</v>
      </c>
      <c r="O27" s="3">
        <f t="shared" si="20"/>
        <v>199.23417260852713</v>
      </c>
      <c r="P27" s="3">
        <f t="shared" si="20"/>
        <v>215.91670347713179</v>
      </c>
      <c r="Q27" s="3">
        <f t="shared" si="20"/>
        <v>210.45173751589147</v>
      </c>
      <c r="R27" s="3">
        <f t="shared" si="20"/>
        <v>200.48620491375968</v>
      </c>
      <c r="S27" s="3">
        <f t="shared" si="20"/>
        <v>2212.3047293135924</v>
      </c>
      <c r="T27" s="3">
        <f t="shared" si="20"/>
        <v>2074.3741152353537</v>
      </c>
      <c r="U27" s="3">
        <f t="shared" si="20"/>
        <v>3422.6135673640001</v>
      </c>
      <c r="V27" s="3">
        <f t="shared" si="20"/>
        <v>3153.5260135180001</v>
      </c>
      <c r="W27" s="3">
        <f t="shared" si="20"/>
        <v>26838.535108</v>
      </c>
      <c r="X27" s="3">
        <f t="shared" si="20"/>
        <v>22429.976072739999</v>
      </c>
      <c r="Y27" s="3">
        <f t="shared" si="20"/>
        <v>19606.53104052</v>
      </c>
      <c r="Z27" s="3">
        <f t="shared" si="20"/>
        <v>22486.935639039999</v>
      </c>
    </row>
    <row r="28" spans="1:26" ht="15.5" x14ac:dyDescent="0.35">
      <c r="C28" t="s">
        <v>61</v>
      </c>
      <c r="D28" s="4">
        <f>IFERROR(_xlfn.RRI(5,I27,D27),"")</f>
        <v>-0.27107762262224866</v>
      </c>
      <c r="H28" s="4">
        <f t="shared" ref="H28:Z28" si="21">IFERROR(_xlfn.RRI(5,M27,H27),"")</f>
        <v>1.131104727129939E-2</v>
      </c>
      <c r="I28" s="4">
        <f t="shared" si="21"/>
        <v>7.732620737178908E-2</v>
      </c>
      <c r="J28" s="4">
        <f t="shared" si="21"/>
        <v>2.3652646152238388E-2</v>
      </c>
      <c r="K28" s="4">
        <f t="shared" si="21"/>
        <v>-9.3943745959808034E-3</v>
      </c>
      <c r="L28" s="4">
        <f t="shared" si="21"/>
        <v>-8.0292564634552033E-3</v>
      </c>
      <c r="M28" s="4">
        <f t="shared" si="21"/>
        <v>-2.4044069284302805E-2</v>
      </c>
      <c r="N28" s="4">
        <f t="shared" si="21"/>
        <v>-0.41071910327096195</v>
      </c>
      <c r="O28" s="4">
        <f t="shared" si="21"/>
        <v>-0.37411383862350378</v>
      </c>
      <c r="P28" s="4">
        <f t="shared" si="21"/>
        <v>-0.42457904338987162</v>
      </c>
      <c r="Q28" s="4">
        <f t="shared" si="21"/>
        <v>-0.41806936648689952</v>
      </c>
      <c r="R28" s="4">
        <f t="shared" si="21"/>
        <v>-0.6244522732498563</v>
      </c>
      <c r="S28" s="4">
        <f t="shared" si="21"/>
        <v>-0.37077897263045534</v>
      </c>
      <c r="T28" s="4">
        <f t="shared" si="21"/>
        <v>-0.36188748157719042</v>
      </c>
      <c r="U28" s="4">
        <f t="shared" si="21"/>
        <v>-0.31374500563447727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-0.8707023214810462</v>
      </c>
      <c r="I29" s="4">
        <f t="shared" si="22"/>
        <v>0.11610364053788137</v>
      </c>
      <c r="J29" s="4">
        <f t="shared" si="22"/>
        <v>0.29799914857386123</v>
      </c>
      <c r="K29" s="4">
        <f t="shared" si="22"/>
        <v>-0.22653934804082984</v>
      </c>
      <c r="L29" s="4">
        <f t="shared" si="22"/>
        <v>0.99934167215273217</v>
      </c>
      <c r="M29" s="4">
        <f t="shared" si="22"/>
        <v>-6.1144781144781142</v>
      </c>
      <c r="N29" s="4">
        <f t="shared" si="22"/>
        <v>-1.2180616740088106</v>
      </c>
      <c r="O29" s="4">
        <f t="shared" si="22"/>
        <v>-0.59452217922000605</v>
      </c>
      <c r="P29" s="4">
        <f t="shared" si="22"/>
        <v>0.24269330373658904</v>
      </c>
      <c r="Q29" s="4">
        <f t="shared" si="22"/>
        <v>0.65523576240049008</v>
      </c>
      <c r="R29" s="4">
        <f t="shared" si="22"/>
        <v>-0.94091682043489278</v>
      </c>
      <c r="S29" s="4">
        <f t="shared" si="22"/>
        <v>-6.8013218235770223E-2</v>
      </c>
      <c r="T29" s="4">
        <f t="shared" si="22"/>
        <v>-0.37899696366872582</v>
      </c>
      <c r="U29" s="4">
        <f t="shared" si="22"/>
        <v>2.6033465600134556E-3</v>
      </c>
      <c r="V29" s="4">
        <f t="shared" si="22"/>
        <v>-0.89182983825913964</v>
      </c>
      <c r="W29" s="4">
        <f t="shared" si="22"/>
        <v>0.12552335478725848</v>
      </c>
      <c r="X29" s="4">
        <f t="shared" si="22"/>
        <v>6.0040588836173414E-2</v>
      </c>
      <c r="Y29" s="4">
        <f t="shared" si="22"/>
        <v>1.8887523481527868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-0.176873836683243</v>
      </c>
      <c r="I30" s="4">
        <f t="shared" si="23"/>
        <v>1.8746162400434117E-2</v>
      </c>
      <c r="J30" s="4">
        <f t="shared" si="23"/>
        <v>8.7268252763867779E-2</v>
      </c>
      <c r="K30" s="4">
        <f t="shared" si="23"/>
        <v>1.8927671928236429E-2</v>
      </c>
      <c r="L30" s="4">
        <f t="shared" si="23"/>
        <v>0.13870519206109944</v>
      </c>
      <c r="M30" s="4">
        <f t="shared" si="23"/>
        <v>0.12922054997876345</v>
      </c>
      <c r="N30" s="4">
        <f t="shared" si="23"/>
        <v>-0.2109710662399103</v>
      </c>
      <c r="O30" s="4">
        <f t="shared" si="23"/>
        <v>-7.7263734578883761E-2</v>
      </c>
      <c r="P30" s="4">
        <f t="shared" si="23"/>
        <v>2.5967787321440661E-2</v>
      </c>
      <c r="Q30" s="4">
        <f t="shared" si="23"/>
        <v>4.9706824499064758E-2</v>
      </c>
      <c r="R30" s="4">
        <f t="shared" si="23"/>
        <v>-0.90937676792113353</v>
      </c>
      <c r="S30" s="4">
        <f t="shared" si="23"/>
        <v>6.6492641353938911E-2</v>
      </c>
      <c r="T30" s="4">
        <f t="shared" si="23"/>
        <v>-0.39392102718947097</v>
      </c>
      <c r="U30" s="4">
        <f t="shared" si="23"/>
        <v>8.5329105481458251E-2</v>
      </c>
      <c r="V30" s="4">
        <f t="shared" si="23"/>
        <v>-0.88250006936563385</v>
      </c>
      <c r="W30" s="4">
        <f t="shared" si="23"/>
        <v>0.1965476477087236</v>
      </c>
      <c r="X30" s="4">
        <f t="shared" si="23"/>
        <v>0.14400533303851165</v>
      </c>
      <c r="Y30" s="4">
        <f t="shared" si="23"/>
        <v>-0.12809235748063749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253.28</v>
      </c>
      <c r="H32" s="3">
        <f>IFERROR(INDEX(D32:G32,COUNT(D32:G32)),"")</f>
        <v>253.28</v>
      </c>
      <c r="I32" s="3">
        <f t="shared" ref="I32:Z32" si="24">IFERROR(INDEX(I51:I500,MATCH($C$32,$C$51:$C$500,0)),"")</f>
        <v>248.88</v>
      </c>
      <c r="J32" s="3">
        <f t="shared" si="24"/>
        <v>238.55</v>
      </c>
      <c r="K32" s="3">
        <f t="shared" si="24"/>
        <v>227.85</v>
      </c>
      <c r="L32" s="3">
        <f t="shared" si="24"/>
        <v>223.14</v>
      </c>
      <c r="M32" s="3">
        <f t="shared" si="24"/>
        <v>206.19</v>
      </c>
      <c r="N32" s="3">
        <f t="shared" si="24"/>
        <v>186.39</v>
      </c>
      <c r="O32" s="3">
        <f t="shared" si="24"/>
        <v>186.46</v>
      </c>
      <c r="P32" s="3">
        <f t="shared" si="24"/>
        <v>186.96</v>
      </c>
      <c r="Q32" s="3">
        <f t="shared" si="24"/>
        <v>164.13</v>
      </c>
      <c r="R32" s="3">
        <f t="shared" si="24"/>
        <v>147.66</v>
      </c>
      <c r="S32" s="3">
        <f t="shared" si="24"/>
        <v>1445.29</v>
      </c>
      <c r="T32" s="3">
        <f t="shared" si="24"/>
        <v>1242.72</v>
      </c>
      <c r="U32" s="3">
        <f t="shared" si="24"/>
        <v>2090.6999999999998</v>
      </c>
      <c r="V32" s="3">
        <f t="shared" si="24"/>
        <v>1813.16</v>
      </c>
      <c r="W32" s="3">
        <f t="shared" si="24"/>
        <v>15353.3</v>
      </c>
      <c r="X32" s="3">
        <f t="shared" si="24"/>
        <v>12737.85</v>
      </c>
      <c r="Y32" s="3">
        <f t="shared" si="24"/>
        <v>10672.51</v>
      </c>
      <c r="Z32" s="3">
        <f t="shared" si="24"/>
        <v>7331.84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1.08</v>
      </c>
      <c r="H33" s="3">
        <f>IFERROR(INDEX(D33:G33,COUNT(D33:G33)),"")</f>
        <v>1.08</v>
      </c>
      <c r="I33" s="3">
        <f t="shared" ref="I33:Z33" si="25">IFERROR(INDEX(I51:I500,MATCH($C$33,$C$51:$C$500,0)),"")</f>
        <v>1.0900000000000001</v>
      </c>
      <c r="J33" s="3">
        <f t="shared" si="25"/>
        <v>0.92</v>
      </c>
      <c r="K33" s="3">
        <f t="shared" si="25"/>
        <v>1</v>
      </c>
      <c r="L33" s="3">
        <f t="shared" si="25"/>
        <v>1.21</v>
      </c>
      <c r="M33" s="3">
        <f t="shared" si="25"/>
        <v>1.07</v>
      </c>
      <c r="N33" s="3">
        <f t="shared" si="25"/>
        <v>1.28</v>
      </c>
      <c r="O33" s="3">
        <f t="shared" si="25"/>
        <v>1.57</v>
      </c>
      <c r="P33" s="3">
        <f t="shared" si="25"/>
        <v>1.86</v>
      </c>
      <c r="Q33" s="3">
        <f t="shared" si="25"/>
        <v>2.4900000000000002</v>
      </c>
      <c r="R33" s="3">
        <f t="shared" si="25"/>
        <v>3.37</v>
      </c>
      <c r="S33" s="3">
        <f t="shared" si="25"/>
        <v>4.8099999999999996</v>
      </c>
      <c r="T33" s="3">
        <f t="shared" si="25"/>
        <v>3.19</v>
      </c>
      <c r="U33" s="3">
        <f t="shared" si="25"/>
        <v>3.67</v>
      </c>
      <c r="V33" s="3">
        <f t="shared" si="25"/>
        <v>3.66</v>
      </c>
      <c r="W33" s="3">
        <f t="shared" si="25"/>
        <v>3.24</v>
      </c>
      <c r="X33" s="3">
        <f t="shared" si="25"/>
        <v>3.05</v>
      </c>
      <c r="Y33" s="3">
        <f t="shared" si="25"/>
        <v>0.79</v>
      </c>
      <c r="Z33" s="3">
        <f t="shared" si="25"/>
        <v>1.0900000000000001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62.27</v>
      </c>
      <c r="H34" s="3">
        <f>IFERROR(INDEX(D34:G34,COUNT(D34:G34)),"")</f>
        <v>62.27</v>
      </c>
      <c r="I34" s="3">
        <f t="shared" ref="I34:Z34" si="26">IFERROR(INDEX(I51:I500,MATCH($C$34,$C$51:$C$500,0)),"")</f>
        <v>7.99</v>
      </c>
      <c r="J34" s="3">
        <f t="shared" si="26"/>
        <v>7.22</v>
      </c>
      <c r="K34" s="3">
        <f t="shared" si="26"/>
        <v>9.7100000000000009</v>
      </c>
      <c r="L34" s="3">
        <f t="shared" si="26"/>
        <v>8.89</v>
      </c>
      <c r="M34" s="3">
        <f t="shared" si="26"/>
        <v>14.48</v>
      </c>
      <c r="N34" s="3">
        <f t="shared" si="26"/>
        <v>-80.13</v>
      </c>
      <c r="O34" s="3">
        <f t="shared" si="26"/>
        <v>21.44</v>
      </c>
      <c r="P34" s="3">
        <f t="shared" si="26"/>
        <v>10.36</v>
      </c>
      <c r="Q34" s="3">
        <f t="shared" si="26"/>
        <v>15.09</v>
      </c>
      <c r="R34" s="3">
        <f t="shared" si="26"/>
        <v>30.5</v>
      </c>
      <c r="S34" s="3">
        <f t="shared" si="26"/>
        <v>25.15</v>
      </c>
      <c r="T34" s="3">
        <f t="shared" si="26"/>
        <v>13.35</v>
      </c>
      <c r="U34" s="3">
        <f t="shared" si="26"/>
        <v>16.079999999999998</v>
      </c>
      <c r="V34" s="3">
        <f t="shared" si="26"/>
        <v>13.94</v>
      </c>
      <c r="W34" s="3">
        <f t="shared" si="26"/>
        <v>11.31</v>
      </c>
      <c r="X34" s="3">
        <f t="shared" si="26"/>
        <v>9.92</v>
      </c>
      <c r="Y34" s="3">
        <f t="shared" si="26"/>
        <v>2.2799999999999998</v>
      </c>
      <c r="Z34" s="3">
        <f t="shared" si="26"/>
        <v>6.26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5.84</v>
      </c>
      <c r="H35" s="3">
        <f>IFERROR(INDEX(D35:G35,COUNT(D35:G35)),"")</f>
        <v>5.84</v>
      </c>
      <c r="I35" s="3">
        <f t="shared" ref="I35:Z35" si="27">IFERROR(INDEX(I51:I500,MATCH($C$35,$C$51:$C$500,0)),"")</f>
        <v>1.19</v>
      </c>
      <c r="J35" s="3">
        <f t="shared" si="27"/>
        <v>0.98</v>
      </c>
      <c r="K35" s="3">
        <f t="shared" si="27"/>
        <v>1.1100000000000001</v>
      </c>
      <c r="L35" s="3">
        <f t="shared" si="27"/>
        <v>1.34</v>
      </c>
      <c r="M35" s="3">
        <f t="shared" si="27"/>
        <v>1.24</v>
      </c>
      <c r="N35" s="3">
        <f t="shared" si="27"/>
        <v>1.51</v>
      </c>
      <c r="O35" s="3">
        <f t="shared" si="27"/>
        <v>1.47</v>
      </c>
      <c r="P35" s="3">
        <f t="shared" si="27"/>
        <v>1.61</v>
      </c>
      <c r="Q35" s="3">
        <f t="shared" si="27"/>
        <v>1.94</v>
      </c>
      <c r="R35" s="3">
        <f t="shared" si="27"/>
        <v>2.48</v>
      </c>
      <c r="S35" s="3">
        <f t="shared" si="27"/>
        <v>3.15</v>
      </c>
      <c r="T35" s="3">
        <f t="shared" si="27"/>
        <v>1.91</v>
      </c>
      <c r="U35" s="3">
        <f t="shared" si="27"/>
        <v>2.2200000000000002</v>
      </c>
      <c r="V35" s="3">
        <f t="shared" si="27"/>
        <v>2.09</v>
      </c>
      <c r="W35" s="3">
        <f t="shared" si="27"/>
        <v>1.84</v>
      </c>
      <c r="X35" s="3">
        <f t="shared" si="27"/>
        <v>1.71</v>
      </c>
      <c r="Y35" s="3">
        <f t="shared" si="27"/>
        <v>0.42</v>
      </c>
      <c r="Z35" s="3">
        <f t="shared" si="27"/>
        <v>0.35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1.3081</v>
      </c>
      <c r="I36" s="4">
        <f t="shared" si="28"/>
        <v>0.67590000000000006</v>
      </c>
      <c r="J36" s="4">
        <f t="shared" si="28"/>
        <v>0.78720000000000001</v>
      </c>
      <c r="K36" s="4">
        <f t="shared" si="28"/>
        <v>0.76629999999999998</v>
      </c>
      <c r="L36" s="4">
        <f t="shared" si="28"/>
        <v>0.65859999999999996</v>
      </c>
      <c r="M36" s="4">
        <f t="shared" si="28"/>
        <v>0.79010000000000002</v>
      </c>
      <c r="N36" s="4">
        <f t="shared" si="28"/>
        <v>-1.6813</v>
      </c>
      <c r="O36" s="4">
        <f t="shared" si="28"/>
        <v>0.44040000000000001</v>
      </c>
      <c r="P36" s="4">
        <f t="shared" si="28"/>
        <v>0.53579999999999994</v>
      </c>
      <c r="Q36" s="4">
        <f t="shared" si="28"/>
        <v>0.48100000000000004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23</v>
      </c>
      <c r="I37" s="3">
        <f t="shared" si="29"/>
        <v>23</v>
      </c>
      <c r="J37" s="3">
        <f t="shared" si="29"/>
        <v>24</v>
      </c>
      <c r="K37" s="3">
        <f t="shared" si="29"/>
        <v>18</v>
      </c>
      <c r="L37" s="3">
        <f t="shared" si="29"/>
        <v>20</v>
      </c>
      <c r="M37" s="3">
        <f t="shared" si="29"/>
        <v>12</v>
      </c>
      <c r="N37" s="3">
        <f t="shared" si="29"/>
        <v>5</v>
      </c>
      <c r="O37" s="3">
        <f t="shared" si="29"/>
        <v>6</v>
      </c>
      <c r="P37" s="3">
        <f t="shared" si="29"/>
        <v>18</v>
      </c>
      <c r="Q37" s="3">
        <f t="shared" si="29"/>
        <v>13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484483505155</v>
      </c>
      <c r="E51" s="5">
        <v>536905296768</v>
      </c>
      <c r="F51" s="5">
        <v>612925769507</v>
      </c>
      <c r="G51" s="5">
        <v>627592359906</v>
      </c>
      <c r="I51" s="5">
        <v>2354358428860</v>
      </c>
      <c r="J51" s="5">
        <v>2311035384234</v>
      </c>
      <c r="K51" s="5">
        <v>2125542963624</v>
      </c>
      <c r="L51" s="5">
        <v>2086058728390</v>
      </c>
      <c r="M51" s="5">
        <v>1831956807551</v>
      </c>
      <c r="N51" s="5">
        <v>1622319756389</v>
      </c>
      <c r="O51" s="5">
        <v>2056096661320</v>
      </c>
      <c r="P51" s="5">
        <v>2228260379884</v>
      </c>
      <c r="Q51" s="5">
        <v>2171861931164</v>
      </c>
      <c r="R51" s="5">
        <v>2069017634710</v>
      </c>
      <c r="S51" s="5">
        <v>2278673871193</v>
      </c>
      <c r="T51" s="5">
        <v>2053630374083</v>
      </c>
      <c r="U51" s="5">
        <v>1711306783682</v>
      </c>
      <c r="V51" s="5">
        <v>1576763006759</v>
      </c>
      <c r="W51" s="5">
        <v>1341926755400</v>
      </c>
      <c r="X51" s="5">
        <v>1121498803637</v>
      </c>
      <c r="Y51" s="5">
        <v>980326552026</v>
      </c>
      <c r="Z51" s="5">
        <v>1124346781952</v>
      </c>
    </row>
    <row r="52" spans="2:26" ht="15.5" x14ac:dyDescent="0.35">
      <c r="C52" t="s">
        <v>86</v>
      </c>
      <c r="D52" s="5">
        <v>-378807863865</v>
      </c>
      <c r="E52" s="5">
        <v>-381041708689</v>
      </c>
      <c r="F52" s="5">
        <v>-452053919293</v>
      </c>
      <c r="G52" s="5">
        <v>-471183146824</v>
      </c>
      <c r="I52" s="5">
        <v>-1724077328221</v>
      </c>
      <c r="J52" s="5">
        <v>-1734250597991</v>
      </c>
      <c r="K52" s="5">
        <v>-1614437758105</v>
      </c>
      <c r="L52" s="5">
        <v>-1516255128716</v>
      </c>
      <c r="M52" s="5">
        <v>-1458790358644</v>
      </c>
      <c r="N52" s="5">
        <v>-1419675181146</v>
      </c>
      <c r="O52" s="5">
        <v>-1671090856395</v>
      </c>
      <c r="P52" s="5">
        <v>-1640546621356</v>
      </c>
      <c r="Q52" s="5">
        <v>-1627586529130</v>
      </c>
      <c r="R52" s="5">
        <v>-1625425378349</v>
      </c>
      <c r="S52" s="5">
        <v>-1708574245367</v>
      </c>
      <c r="T52" s="5">
        <v>-1522595960036</v>
      </c>
      <c r="U52" s="5">
        <v>-1223977593163</v>
      </c>
      <c r="V52" s="5">
        <v>-1097693961159</v>
      </c>
      <c r="W52" s="5">
        <v>-944934466678</v>
      </c>
      <c r="X52" s="5">
        <v>-774226999137</v>
      </c>
      <c r="Y52" s="5">
        <v>-684157530482</v>
      </c>
      <c r="Z52" s="5">
        <v>-816674603128</v>
      </c>
    </row>
    <row r="53" spans="2:26" ht="15.5" x14ac:dyDescent="0.35">
      <c r="C53" t="s">
        <v>87</v>
      </c>
      <c r="D53" s="5">
        <v>105675641290</v>
      </c>
      <c r="E53" s="5">
        <v>155863588079</v>
      </c>
      <c r="F53" s="5">
        <v>160871850214</v>
      </c>
      <c r="G53" s="5">
        <v>156409213082</v>
      </c>
      <c r="I53" s="5">
        <v>630281100639</v>
      </c>
      <c r="J53" s="5">
        <v>576784786243</v>
      </c>
      <c r="K53" s="5">
        <v>511105205519</v>
      </c>
      <c r="L53" s="5">
        <v>569803599674</v>
      </c>
      <c r="M53" s="5">
        <v>373166448907</v>
      </c>
      <c r="N53" s="5">
        <v>202644575243</v>
      </c>
      <c r="O53" s="5">
        <v>385005804925</v>
      </c>
      <c r="P53" s="5">
        <v>587713758528</v>
      </c>
      <c r="Q53" s="5">
        <v>544275402034</v>
      </c>
      <c r="R53" s="5">
        <v>443592256361</v>
      </c>
      <c r="S53" s="5">
        <v>570099625826</v>
      </c>
      <c r="T53" s="5">
        <v>531034414047</v>
      </c>
      <c r="U53" s="5">
        <v>487329190519</v>
      </c>
      <c r="V53" s="5">
        <v>479069045600</v>
      </c>
      <c r="W53" s="5">
        <v>396992288722</v>
      </c>
      <c r="X53" s="5">
        <v>347271804500</v>
      </c>
      <c r="Y53" s="5">
        <v>296169021544</v>
      </c>
      <c r="Z53" s="5">
        <v>307672178824</v>
      </c>
    </row>
    <row r="54" spans="2:26" ht="15.5" x14ac:dyDescent="0.35">
      <c r="C54" t="s">
        <v>88</v>
      </c>
      <c r="D54" s="5">
        <v>-51572497157</v>
      </c>
      <c r="E54" s="5">
        <v>-57837513880</v>
      </c>
      <c r="F54" s="5">
        <v>-56079187335</v>
      </c>
      <c r="G54" s="5">
        <v>-57020591255</v>
      </c>
      <c r="I54" s="5">
        <v>-223367488880</v>
      </c>
      <c r="J54" s="5">
        <v>-211102489091</v>
      </c>
      <c r="K54" s="5">
        <v>-218616919576</v>
      </c>
      <c r="L54" s="5">
        <v>-176513307538</v>
      </c>
      <c r="M54" s="5">
        <v>-184723645494</v>
      </c>
      <c r="N54" s="5">
        <v>-185870799659</v>
      </c>
      <c r="O54" s="5">
        <v>-225872908206</v>
      </c>
      <c r="P54" s="5">
        <v>-139066146145</v>
      </c>
      <c r="Q54" s="5">
        <v>-170523537458</v>
      </c>
      <c r="R54" s="5">
        <v>-178352745235</v>
      </c>
      <c r="S54" s="5">
        <v>-174380575681</v>
      </c>
      <c r="T54" s="5">
        <v>-140101195268</v>
      </c>
      <c r="U54" s="5">
        <v>-154513256798</v>
      </c>
      <c r="V54" s="5">
        <v>-136096895568</v>
      </c>
      <c r="W54" s="5">
        <v>-97193930548</v>
      </c>
      <c r="X54" s="5">
        <v>-88386909117</v>
      </c>
      <c r="Y54" s="5">
        <v>-82990054357</v>
      </c>
      <c r="Z54" s="5">
        <v>-102011779644</v>
      </c>
    </row>
    <row r="55" spans="2:26" ht="15.5" x14ac:dyDescent="0.35">
      <c r="C55" t="s">
        <v>438</v>
      </c>
      <c r="D55" s="5">
        <v>-52837360833</v>
      </c>
      <c r="E55" s="5">
        <v>-57193383509</v>
      </c>
      <c r="F55" s="5">
        <v>-56264761634</v>
      </c>
      <c r="G55" s="5">
        <v>-58015670217</v>
      </c>
      <c r="I55" s="5">
        <v>-224588135592</v>
      </c>
      <c r="J55" s="5">
        <v>-217742049887</v>
      </c>
      <c r="K55" s="5">
        <v>-212759709583</v>
      </c>
      <c r="L55" s="5">
        <v>-192570429228</v>
      </c>
      <c r="M55" s="5">
        <v>-197149909022</v>
      </c>
      <c r="N55" s="5">
        <v>-191763575660</v>
      </c>
      <c r="O55" s="5">
        <v>-226902639440</v>
      </c>
      <c r="P55" s="5">
        <v>-193786925741</v>
      </c>
      <c r="Q55" s="5">
        <v>-170510536045</v>
      </c>
      <c r="R55" s="5">
        <v>-157022140522</v>
      </c>
      <c r="S55" s="5">
        <v>-166745857801</v>
      </c>
      <c r="T55" s="5">
        <v>-142426336087</v>
      </c>
      <c r="U55" s="5">
        <v>-139921284327</v>
      </c>
    </row>
    <row r="56" spans="2:26" ht="15.5" x14ac:dyDescent="0.35">
      <c r="C56" t="s">
        <v>89</v>
      </c>
      <c r="V56" s="5">
        <v>-38929951299</v>
      </c>
      <c r="W56" s="5">
        <v>-38106298821</v>
      </c>
      <c r="X56" s="5">
        <v>-30583645682</v>
      </c>
      <c r="Y56" s="5">
        <v>-26842863631</v>
      </c>
      <c r="Z56" s="5">
        <v>-31327916386</v>
      </c>
    </row>
    <row r="57" spans="2:26" ht="15.5" x14ac:dyDescent="0.35">
      <c r="C57" t="s">
        <v>1134</v>
      </c>
      <c r="V57" s="5">
        <v>-66707415516</v>
      </c>
      <c r="W57" s="5">
        <v>-59087631727</v>
      </c>
      <c r="X57" s="5">
        <v>-57803263435</v>
      </c>
      <c r="Y57" s="5">
        <v>-56147190726</v>
      </c>
      <c r="Z57" s="5">
        <v>-70683863258</v>
      </c>
    </row>
    <row r="58" spans="2:26" ht="15.5" x14ac:dyDescent="0.35">
      <c r="C58" t="s">
        <v>91</v>
      </c>
      <c r="D58" s="5">
        <v>-735758875</v>
      </c>
      <c r="E58" s="5">
        <v>-922417882</v>
      </c>
      <c r="F58" s="5">
        <v>-732483105</v>
      </c>
      <c r="G58" s="5">
        <v>-766789247</v>
      </c>
      <c r="I58" s="5">
        <v>-3111420546</v>
      </c>
      <c r="J58" s="5">
        <v>-3303538025</v>
      </c>
      <c r="K58" s="5">
        <v>-2142080047</v>
      </c>
      <c r="L58" s="5">
        <v>-1169034417</v>
      </c>
      <c r="M58" s="5">
        <v>-1330570444</v>
      </c>
      <c r="N58" s="5">
        <v>-1701502230</v>
      </c>
      <c r="O58" s="5">
        <v>-646140704</v>
      </c>
      <c r="P58" s="5">
        <v>-799135090</v>
      </c>
      <c r="Q58" s="5">
        <v>-562936570</v>
      </c>
      <c r="R58" s="5">
        <v>-443200609</v>
      </c>
      <c r="S58" s="5">
        <v>-1014481229</v>
      </c>
      <c r="W58" s="5">
        <v>-1650609</v>
      </c>
      <c r="X58" s="5">
        <v>1077836315</v>
      </c>
      <c r="Y58" s="5">
        <v>-1541190781</v>
      </c>
      <c r="Z58" s="5">
        <v>4318060951</v>
      </c>
    </row>
    <row r="59" spans="2:26" ht="15.5" x14ac:dyDescent="0.35">
      <c r="C59" t="s">
        <v>92</v>
      </c>
      <c r="D59" s="5">
        <v>54103144133</v>
      </c>
      <c r="E59" s="5">
        <v>98026074199</v>
      </c>
      <c r="F59" s="5">
        <v>104792662879</v>
      </c>
      <c r="G59" s="5">
        <v>99388621827</v>
      </c>
      <c r="I59" s="5">
        <v>406913611759</v>
      </c>
      <c r="J59" s="5">
        <v>365682297152</v>
      </c>
      <c r="K59" s="5">
        <v>292488285943</v>
      </c>
      <c r="L59" s="5">
        <v>393290292136</v>
      </c>
      <c r="M59" s="5">
        <v>188442803413</v>
      </c>
      <c r="N59" s="5">
        <v>16773775584</v>
      </c>
      <c r="O59" s="5">
        <v>159132896719</v>
      </c>
      <c r="P59" s="5">
        <v>448647612383</v>
      </c>
      <c r="Q59" s="5">
        <v>373751864576</v>
      </c>
      <c r="R59" s="5">
        <v>265239511126</v>
      </c>
      <c r="S59" s="5">
        <v>395719050145</v>
      </c>
      <c r="T59" s="5">
        <v>390933218779</v>
      </c>
      <c r="U59" s="5">
        <v>332815933721</v>
      </c>
      <c r="V59" s="5">
        <v>342972150032</v>
      </c>
      <c r="W59" s="5">
        <v>299798358174</v>
      </c>
      <c r="X59" s="5">
        <v>258884895383</v>
      </c>
      <c r="Y59" s="5">
        <v>213178967187</v>
      </c>
      <c r="Z59" s="5">
        <v>205660399180</v>
      </c>
    </row>
    <row r="60" spans="2:26" ht="15.5" x14ac:dyDescent="0.35">
      <c r="C60" t="s">
        <v>93</v>
      </c>
      <c r="D60" s="5">
        <v>4056758817</v>
      </c>
      <c r="E60" s="5">
        <v>10746931489</v>
      </c>
      <c r="F60" s="5">
        <v>8412228966</v>
      </c>
      <c r="G60" s="5">
        <v>7293175238</v>
      </c>
      <c r="I60" s="5">
        <v>31858611270</v>
      </c>
      <c r="J60" s="5">
        <v>26327624833</v>
      </c>
      <c r="K60" s="5">
        <v>12859311059</v>
      </c>
      <c r="L60" s="5">
        <v>2946067629</v>
      </c>
      <c r="M60" s="5">
        <v>8266002349</v>
      </c>
      <c r="N60" s="5">
        <v>-18552466545</v>
      </c>
      <c r="O60" s="5">
        <v>26346408585</v>
      </c>
      <c r="P60" s="5">
        <v>3350951518</v>
      </c>
      <c r="Q60" s="5">
        <v>3909002934</v>
      </c>
      <c r="R60" s="5">
        <v>-13918619205</v>
      </c>
      <c r="S60" s="5">
        <v>-14145153528</v>
      </c>
      <c r="T60" s="5">
        <v>-9050490137</v>
      </c>
      <c r="U60" s="5">
        <v>-9611068746</v>
      </c>
      <c r="V60" s="5">
        <v>-6690188944</v>
      </c>
      <c r="W60" s="5">
        <v>-6771553174</v>
      </c>
      <c r="X60" s="5">
        <v>1141852510</v>
      </c>
      <c r="Y60" s="5">
        <v>41671551182</v>
      </c>
      <c r="Z60" s="5">
        <v>-114902013816</v>
      </c>
    </row>
    <row r="61" spans="2:26" ht="15.5" x14ac:dyDescent="0.35">
      <c r="C61" t="s">
        <v>94</v>
      </c>
      <c r="D61" s="5">
        <v>4875402650</v>
      </c>
      <c r="E61" s="5">
        <v>5805107236</v>
      </c>
      <c r="F61" s="5">
        <v>4920399265</v>
      </c>
      <c r="G61" s="5">
        <v>5055246522</v>
      </c>
      <c r="I61" s="5">
        <v>20426847083</v>
      </c>
      <c r="J61" s="5">
        <v>21391678914</v>
      </c>
      <c r="K61" s="5">
        <v>15375140957</v>
      </c>
      <c r="L61" s="5">
        <v>5845172085</v>
      </c>
      <c r="M61" s="5">
        <v>6652852218</v>
      </c>
      <c r="N61" s="5">
        <v>15907432094</v>
      </c>
      <c r="O61" s="5">
        <v>24755445302</v>
      </c>
      <c r="P61" s="5">
        <v>17240044439</v>
      </c>
      <c r="Q61" s="5">
        <v>24369738022</v>
      </c>
      <c r="R61" s="5">
        <v>4615245674</v>
      </c>
      <c r="S61" s="5">
        <v>5072406149</v>
      </c>
      <c r="T61" s="5">
        <v>6383860365</v>
      </c>
      <c r="U61" s="5">
        <v>5391349244</v>
      </c>
      <c r="V61" s="5">
        <v>4960406436</v>
      </c>
      <c r="W61" s="5">
        <v>6155922734</v>
      </c>
      <c r="X61" s="5">
        <v>3159518830</v>
      </c>
      <c r="Y61" s="5">
        <v>3448410668</v>
      </c>
      <c r="Z61" s="5">
        <v>1741023437</v>
      </c>
    </row>
    <row r="62" spans="2:26" ht="15.5" x14ac:dyDescent="0.35">
      <c r="C62" t="s">
        <v>26</v>
      </c>
      <c r="D62" s="5">
        <v>-3776481706</v>
      </c>
      <c r="E62" s="5">
        <v>-3637309542</v>
      </c>
      <c r="F62" s="5">
        <v>-4282425427</v>
      </c>
      <c r="G62" s="5">
        <v>-4348388249</v>
      </c>
      <c r="I62" s="5">
        <v>-16614138658</v>
      </c>
      <c r="J62" s="5">
        <v>-18848214718</v>
      </c>
      <c r="K62" s="5">
        <v>-20623878627</v>
      </c>
      <c r="L62" s="5">
        <v>-20087004206</v>
      </c>
      <c r="M62" s="5">
        <v>-23813838159</v>
      </c>
      <c r="N62" s="5">
        <v>-23071682417</v>
      </c>
      <c r="O62" s="5">
        <v>-9698447101</v>
      </c>
      <c r="P62" s="5">
        <v>-11040819769</v>
      </c>
      <c r="Q62" s="5">
        <v>-16056554908</v>
      </c>
      <c r="R62" s="5">
        <v>-18090664270</v>
      </c>
      <c r="S62" s="5">
        <v>-18203078448</v>
      </c>
      <c r="T62" s="5">
        <v>-15434350502</v>
      </c>
      <c r="U62" s="5">
        <v>-15002417990</v>
      </c>
      <c r="V62" s="5">
        <v>-11650595380</v>
      </c>
      <c r="W62" s="5">
        <v>-12925825299</v>
      </c>
      <c r="X62" s="5">
        <v>-8109640548</v>
      </c>
      <c r="Y62" s="5">
        <v>-9317307417</v>
      </c>
      <c r="Z62" s="5">
        <v>-18150510043</v>
      </c>
    </row>
    <row r="63" spans="2:26" ht="15.5" x14ac:dyDescent="0.35">
      <c r="C63" t="s">
        <v>96</v>
      </c>
      <c r="X63" s="5">
        <v>4462648511</v>
      </c>
      <c r="Y63" s="5">
        <v>46632986608</v>
      </c>
      <c r="Z63" s="5">
        <v>-101826471236</v>
      </c>
    </row>
    <row r="64" spans="2:26" ht="15.5" x14ac:dyDescent="0.35">
      <c r="C64" t="s">
        <v>339</v>
      </c>
      <c r="X64" s="5">
        <v>551489402</v>
      </c>
      <c r="Y64" s="5">
        <v>2448652104</v>
      </c>
      <c r="Z64" s="5">
        <v>-984116925</v>
      </c>
    </row>
    <row r="65" spans="2:26" ht="15.5" x14ac:dyDescent="0.35">
      <c r="C65" t="s">
        <v>95</v>
      </c>
      <c r="D65" s="5">
        <v>3693596748</v>
      </c>
      <c r="E65" s="5">
        <v>9501551677</v>
      </c>
      <c r="F65" s="5">
        <v>8506738233</v>
      </c>
      <c r="G65" s="5">
        <v>7353106212</v>
      </c>
      <c r="I65" s="5">
        <v>31157323391</v>
      </c>
      <c r="J65" s="5">
        <v>27087698662</v>
      </c>
      <c r="K65" s="5">
        <v>20250128776</v>
      </c>
      <c r="L65" s="5">
        <v>18356934167</v>
      </c>
      <c r="M65" s="5">
        <v>26757558734</v>
      </c>
      <c r="N65" s="5">
        <v>-9686713992</v>
      </c>
      <c r="O65" s="5">
        <v>11935551088</v>
      </c>
      <c r="P65" s="5">
        <v>-2049138062</v>
      </c>
      <c r="Q65" s="5">
        <v>-3841243610</v>
      </c>
    </row>
    <row r="66" spans="2:26" ht="15.5" x14ac:dyDescent="0.35">
      <c r="C66" t="s">
        <v>97</v>
      </c>
      <c r="D66" s="5">
        <v>4056758817</v>
      </c>
      <c r="E66" s="5">
        <v>10746931489</v>
      </c>
      <c r="F66" s="5">
        <v>8412228966</v>
      </c>
      <c r="G66" s="5">
        <v>7293175238</v>
      </c>
      <c r="I66" s="5">
        <v>31858611270</v>
      </c>
      <c r="J66" s="5">
        <v>26327624833</v>
      </c>
      <c r="K66" s="5">
        <v>12859311059</v>
      </c>
      <c r="L66" s="5">
        <v>2946067629</v>
      </c>
      <c r="M66" s="5">
        <v>8266002349</v>
      </c>
      <c r="N66" s="5">
        <v>-18552466545</v>
      </c>
      <c r="O66" s="5">
        <v>26346408585</v>
      </c>
      <c r="P66" s="5">
        <v>3350951518</v>
      </c>
      <c r="Q66" s="5">
        <v>3909002934</v>
      </c>
      <c r="R66" s="5">
        <v>-13918619205</v>
      </c>
      <c r="S66" s="5">
        <v>-14145153528</v>
      </c>
      <c r="T66" s="5">
        <v>-9050490137</v>
      </c>
      <c r="U66" s="5">
        <v>-9611068746</v>
      </c>
      <c r="V66" s="5">
        <v>-6690188944</v>
      </c>
      <c r="W66" s="5">
        <v>-6771553174</v>
      </c>
      <c r="X66" s="5">
        <v>1141852510</v>
      </c>
      <c r="Y66" s="5">
        <v>41671551182</v>
      </c>
      <c r="Z66" s="5">
        <v>-114902013816</v>
      </c>
    </row>
    <row r="67" spans="2:26" ht="15.5" x14ac:dyDescent="0.35">
      <c r="C67" t="s">
        <v>28</v>
      </c>
      <c r="D67" s="5">
        <v>58159902950</v>
      </c>
      <c r="E67" s="5">
        <v>108773005688</v>
      </c>
      <c r="F67" s="5">
        <v>113204891845</v>
      </c>
      <c r="G67" s="5">
        <v>106681797065</v>
      </c>
      <c r="I67" s="5">
        <v>438772223029</v>
      </c>
      <c r="J67" s="5">
        <v>392009921985</v>
      </c>
      <c r="K67" s="5">
        <v>305347597002</v>
      </c>
      <c r="L67" s="5">
        <v>396236359765</v>
      </c>
      <c r="M67" s="5">
        <v>196708805762</v>
      </c>
      <c r="N67" s="5">
        <v>-1778690961</v>
      </c>
      <c r="O67" s="5">
        <v>185479305304</v>
      </c>
      <c r="P67" s="5">
        <v>451998563901</v>
      </c>
      <c r="Q67" s="5">
        <v>377660867510</v>
      </c>
      <c r="R67" s="5">
        <v>251320891921</v>
      </c>
      <c r="S67" s="5">
        <v>381573896617</v>
      </c>
      <c r="T67" s="5">
        <v>381882728642</v>
      </c>
      <c r="U67" s="5">
        <v>323204864975</v>
      </c>
      <c r="V67" s="5">
        <v>336281961088</v>
      </c>
      <c r="W67" s="5">
        <v>293026805000</v>
      </c>
      <c r="X67" s="5">
        <v>260026747893</v>
      </c>
      <c r="Y67" s="5">
        <v>254850518369</v>
      </c>
      <c r="Z67" s="5">
        <v>90758385364</v>
      </c>
    </row>
    <row r="68" spans="2:26" ht="15.5" x14ac:dyDescent="0.35">
      <c r="C68" t="s">
        <v>27</v>
      </c>
      <c r="D68" s="5">
        <v>-12795178648</v>
      </c>
      <c r="E68" s="5">
        <v>-15020851726</v>
      </c>
      <c r="F68" s="5">
        <v>-24905076204</v>
      </c>
      <c r="G68" s="5">
        <v>-23469995355</v>
      </c>
      <c r="I68" s="5">
        <v>-87620679540</v>
      </c>
      <c r="J68" s="5">
        <v>-77376489476</v>
      </c>
      <c r="K68" s="5">
        <v>-62929842361</v>
      </c>
      <c r="L68" s="5">
        <v>-82825597426</v>
      </c>
      <c r="M68" s="5">
        <v>-39972414020</v>
      </c>
      <c r="N68" s="5">
        <v>-28910976507</v>
      </c>
      <c r="O68" s="5">
        <v>-44881804389</v>
      </c>
      <c r="P68" s="5">
        <v>-105305767799</v>
      </c>
      <c r="Q68" s="5">
        <v>-98725062966</v>
      </c>
      <c r="R68" s="5">
        <v>-82756308203</v>
      </c>
      <c r="S68" s="5">
        <v>-96337115958</v>
      </c>
      <c r="T68" s="5">
        <v>-88078819693</v>
      </c>
      <c r="U68" s="5">
        <v>-86647351813</v>
      </c>
      <c r="V68" s="5">
        <v>-100336317731</v>
      </c>
      <c r="W68" s="5">
        <v>-74902788716</v>
      </c>
      <c r="X68" s="5">
        <v>-66229058540</v>
      </c>
      <c r="Y68" s="5">
        <v>-72029623143</v>
      </c>
      <c r="Z68" s="5">
        <v>-27471391576</v>
      </c>
    </row>
    <row r="69" spans="2:26" ht="15.5" x14ac:dyDescent="0.35">
      <c r="C69" t="s">
        <v>104</v>
      </c>
      <c r="D69" s="5">
        <v>45364724302</v>
      </c>
      <c r="E69" s="5">
        <v>93752153962</v>
      </c>
      <c r="F69" s="5">
        <v>88299815641</v>
      </c>
      <c r="G69" s="5">
        <v>83211801710</v>
      </c>
      <c r="I69" s="5">
        <v>351151543489</v>
      </c>
      <c r="J69" s="5">
        <v>314633432509</v>
      </c>
      <c r="K69" s="5">
        <v>242417754641</v>
      </c>
      <c r="L69" s="5">
        <v>313410762339</v>
      </c>
      <c r="M69" s="5">
        <v>156736391742</v>
      </c>
      <c r="N69" s="5">
        <v>-30689667468</v>
      </c>
      <c r="O69" s="5">
        <v>140597500915</v>
      </c>
      <c r="P69" s="5">
        <v>346692796102</v>
      </c>
      <c r="Q69" s="5">
        <v>278935804544</v>
      </c>
      <c r="R69" s="5">
        <v>168564583718</v>
      </c>
      <c r="S69" s="5">
        <v>285236780659</v>
      </c>
      <c r="T69" s="5">
        <v>293803908949</v>
      </c>
      <c r="U69" s="5">
        <v>236557513162</v>
      </c>
      <c r="V69" s="5">
        <v>235945643357</v>
      </c>
      <c r="W69" s="5">
        <v>218124016284</v>
      </c>
      <c r="X69" s="5">
        <v>193797689353</v>
      </c>
      <c r="Y69" s="5">
        <v>182820895226</v>
      </c>
      <c r="Z69" s="5">
        <v>63286993788</v>
      </c>
    </row>
    <row r="70" spans="2:26" ht="15.5" x14ac:dyDescent="0.35">
      <c r="C70" t="s">
        <v>105</v>
      </c>
      <c r="E70" s="5">
        <v>-17472369932</v>
      </c>
      <c r="I70" s="5">
        <v>-17472369932</v>
      </c>
      <c r="J70" s="5">
        <v>12536977471</v>
      </c>
      <c r="K70" s="5">
        <v>2298113021</v>
      </c>
      <c r="L70" s="5">
        <v>36949792819</v>
      </c>
      <c r="M70" s="5">
        <v>43774234624</v>
      </c>
      <c r="N70" s="5">
        <v>60950032410</v>
      </c>
      <c r="O70" s="5">
        <v>-32292089951</v>
      </c>
      <c r="P70" s="5">
        <v>74752760088</v>
      </c>
      <c r="Q70" s="5">
        <v>-25583727539</v>
      </c>
      <c r="R70" s="5">
        <v>-11630483282</v>
      </c>
      <c r="S70" s="5">
        <v>52750907953</v>
      </c>
      <c r="T70" s="5">
        <v>810000000</v>
      </c>
      <c r="V70" s="5">
        <v>750000000</v>
      </c>
      <c r="W70" s="5">
        <v>600000000</v>
      </c>
    </row>
    <row r="71" spans="2:26" ht="15.5" x14ac:dyDescent="0.35">
      <c r="C71" t="s">
        <v>107</v>
      </c>
      <c r="D71" s="5">
        <v>45364724302</v>
      </c>
      <c r="E71" s="5">
        <v>76279784030</v>
      </c>
      <c r="F71" s="5">
        <v>88299815641</v>
      </c>
      <c r="G71" s="5">
        <v>83211801710</v>
      </c>
      <c r="I71" s="5">
        <v>333679173557</v>
      </c>
      <c r="J71" s="5">
        <v>327170409980</v>
      </c>
      <c r="K71" s="5">
        <v>244715867662</v>
      </c>
      <c r="L71" s="5">
        <v>350360555158</v>
      </c>
      <c r="M71" s="5">
        <v>200510626366</v>
      </c>
      <c r="N71" s="5">
        <v>30260364942</v>
      </c>
      <c r="O71" s="5">
        <v>108305410964</v>
      </c>
      <c r="P71" s="5">
        <v>421445556190</v>
      </c>
      <c r="Q71" s="5">
        <v>253352077005</v>
      </c>
      <c r="R71" s="5">
        <v>156934100436</v>
      </c>
      <c r="S71" s="5">
        <v>337987688612</v>
      </c>
      <c r="T71" s="5">
        <v>294613908949</v>
      </c>
      <c r="U71" s="5">
        <v>236557513162</v>
      </c>
      <c r="V71" s="5">
        <v>236695643357</v>
      </c>
      <c r="W71" s="5">
        <v>218724016284</v>
      </c>
    </row>
    <row r="72" spans="2:26" ht="15.5" x14ac:dyDescent="0.35">
      <c r="C72" t="s">
        <v>108</v>
      </c>
      <c r="D72" s="5">
        <v>45364724302</v>
      </c>
      <c r="E72" s="5">
        <v>93752153962</v>
      </c>
      <c r="F72" s="5">
        <v>88299815641</v>
      </c>
      <c r="G72" s="5">
        <v>83211801710</v>
      </c>
      <c r="I72" s="5">
        <v>351151543489</v>
      </c>
      <c r="J72" s="5">
        <v>314633432509</v>
      </c>
      <c r="K72" s="5">
        <v>242417754641</v>
      </c>
      <c r="L72" s="5">
        <v>313410762339</v>
      </c>
      <c r="M72" s="5">
        <v>156736391742</v>
      </c>
      <c r="N72" s="5">
        <v>-30689667468</v>
      </c>
      <c r="O72" s="5">
        <v>140597500915</v>
      </c>
      <c r="P72" s="5">
        <v>346692796102</v>
      </c>
      <c r="Q72" s="5">
        <v>278935804544</v>
      </c>
      <c r="R72" s="5">
        <v>168564583718</v>
      </c>
      <c r="S72" s="5">
        <v>285236780659</v>
      </c>
      <c r="T72" s="5">
        <v>293803908949</v>
      </c>
      <c r="U72" s="5">
        <v>236557513162</v>
      </c>
      <c r="V72" s="5">
        <v>235945643357</v>
      </c>
      <c r="W72" s="5">
        <v>218124016284</v>
      </c>
      <c r="X72" s="5">
        <v>193797689353</v>
      </c>
      <c r="Y72" s="5">
        <v>182820895226</v>
      </c>
      <c r="Z72" s="5">
        <v>63286993788</v>
      </c>
    </row>
    <row r="73" spans="2:26" ht="15.5" x14ac:dyDescent="0.35">
      <c r="C73" t="s">
        <v>7</v>
      </c>
      <c r="D73" s="5">
        <v>45364724302</v>
      </c>
      <c r="E73" s="5">
        <v>76279784030</v>
      </c>
      <c r="F73" s="5">
        <v>88299815641</v>
      </c>
      <c r="G73" s="5">
        <v>83211801710</v>
      </c>
      <c r="I73" s="5">
        <v>333679173557</v>
      </c>
      <c r="J73" s="5">
        <v>327170409980</v>
      </c>
      <c r="K73" s="5">
        <v>244715867662</v>
      </c>
      <c r="L73" s="5">
        <v>350360555158</v>
      </c>
      <c r="M73" s="5">
        <v>200510626366</v>
      </c>
      <c r="N73" s="5">
        <v>30260364942</v>
      </c>
      <c r="O73" s="5">
        <v>108305410964</v>
      </c>
      <c r="P73" s="5">
        <v>421445556190</v>
      </c>
      <c r="Q73" s="5">
        <v>253352077005</v>
      </c>
      <c r="R73" s="5">
        <v>156934100436</v>
      </c>
      <c r="S73" s="5">
        <v>337987688612</v>
      </c>
      <c r="T73" s="5">
        <v>294613908949</v>
      </c>
      <c r="U73" s="5">
        <v>236557513162</v>
      </c>
      <c r="V73" s="5">
        <v>236695643357</v>
      </c>
      <c r="W73" s="5">
        <v>218724016284</v>
      </c>
    </row>
    <row r="74" spans="2:26" ht="15.5" x14ac:dyDescent="0.35">
      <c r="C74" t="s">
        <v>466</v>
      </c>
    </row>
    <row r="75" spans="2:26" ht="15.5" x14ac:dyDescent="0.35">
      <c r="C75" t="s">
        <v>110</v>
      </c>
      <c r="D75" s="5">
        <v>45364724302</v>
      </c>
      <c r="E75" s="5">
        <v>93752153962</v>
      </c>
      <c r="F75" s="5">
        <v>88299815641</v>
      </c>
      <c r="G75" s="5">
        <v>83211801710</v>
      </c>
      <c r="I75" s="5">
        <v>351151543489</v>
      </c>
      <c r="J75" s="5">
        <v>314633432509</v>
      </c>
      <c r="K75" s="5">
        <v>242417754641</v>
      </c>
      <c r="L75" s="5">
        <v>313410762339</v>
      </c>
      <c r="M75" s="5">
        <v>156736391742</v>
      </c>
      <c r="N75" s="5">
        <v>-30689667468</v>
      </c>
      <c r="O75" s="5">
        <v>140597500915</v>
      </c>
      <c r="P75" s="5">
        <v>346692796102</v>
      </c>
      <c r="Q75" s="5">
        <v>278935804544</v>
      </c>
      <c r="R75" s="5">
        <v>168564583718</v>
      </c>
      <c r="S75" s="5">
        <v>285236780659</v>
      </c>
      <c r="T75" s="5">
        <v>293803908949</v>
      </c>
      <c r="U75" s="5">
        <v>236557513162</v>
      </c>
      <c r="V75" s="5">
        <v>235945643357</v>
      </c>
      <c r="W75" s="5">
        <v>218124016284</v>
      </c>
      <c r="X75" s="5">
        <v>193797689353</v>
      </c>
      <c r="Y75" s="5">
        <v>182820895226</v>
      </c>
      <c r="Z75" s="5">
        <v>63286993788</v>
      </c>
    </row>
    <row r="76" spans="2:26" ht="15.5" x14ac:dyDescent="0.35">
      <c r="C76" t="s">
        <v>111</v>
      </c>
      <c r="D76" s="5">
        <v>45364724302</v>
      </c>
      <c r="E76" s="5">
        <v>76279784030</v>
      </c>
      <c r="F76" s="5">
        <v>88299815641</v>
      </c>
      <c r="G76" s="5">
        <v>83211801710</v>
      </c>
      <c r="I76" s="5">
        <v>333679173557</v>
      </c>
      <c r="J76" s="5">
        <v>327170409980</v>
      </c>
      <c r="K76" s="5">
        <v>244715867662</v>
      </c>
      <c r="L76" s="5">
        <v>350360555158</v>
      </c>
      <c r="M76" s="5">
        <v>200510626366</v>
      </c>
      <c r="N76" s="5">
        <v>30260364942</v>
      </c>
      <c r="O76" s="5">
        <v>108305410964</v>
      </c>
      <c r="P76" s="5">
        <v>421445556190</v>
      </c>
      <c r="Q76" s="5">
        <v>253352077005</v>
      </c>
      <c r="R76" s="5">
        <v>156934100436</v>
      </c>
      <c r="S76" s="5">
        <v>337987688612</v>
      </c>
      <c r="T76" s="5">
        <v>294613908949</v>
      </c>
      <c r="U76" s="5">
        <v>236557513162</v>
      </c>
      <c r="V76" s="5">
        <v>236695643357</v>
      </c>
      <c r="W76" s="5">
        <v>218724016284</v>
      </c>
    </row>
    <row r="77" spans="2:26" ht="15.5" x14ac:dyDescent="0.35">
      <c r="C77" t="s">
        <v>112</v>
      </c>
      <c r="D77" s="5">
        <v>45364724302</v>
      </c>
      <c r="E77" s="5">
        <v>76279784030</v>
      </c>
      <c r="F77" s="5">
        <v>88299815641</v>
      </c>
      <c r="G77" s="5">
        <v>83211801710</v>
      </c>
      <c r="I77" s="5">
        <v>333679173557</v>
      </c>
      <c r="J77" s="5">
        <v>327170409980</v>
      </c>
      <c r="K77" s="5">
        <v>244715867662</v>
      </c>
      <c r="L77" s="5">
        <v>350360555158</v>
      </c>
      <c r="M77" s="5">
        <v>200510626366</v>
      </c>
      <c r="N77" s="5">
        <v>30260364942</v>
      </c>
      <c r="O77" s="5">
        <v>108305410964</v>
      </c>
      <c r="P77" s="5">
        <v>421445556190</v>
      </c>
      <c r="Q77" s="5">
        <v>253352077005</v>
      </c>
      <c r="R77" s="5">
        <v>156934100436</v>
      </c>
      <c r="S77" s="5">
        <v>337987688612</v>
      </c>
      <c r="T77" s="5">
        <v>294613908949</v>
      </c>
      <c r="U77" s="5">
        <v>236557513162</v>
      </c>
      <c r="V77" s="5">
        <v>236695643357</v>
      </c>
      <c r="W77" s="5">
        <v>218724016284</v>
      </c>
    </row>
    <row r="79" spans="2:26" ht="15.5" x14ac:dyDescent="0.35">
      <c r="B79" t="s">
        <v>113</v>
      </c>
      <c r="C79" t="s">
        <v>114</v>
      </c>
    </row>
    <row r="80" spans="2:26" ht="15.5" x14ac:dyDescent="0.35">
      <c r="C80" t="s">
        <v>115</v>
      </c>
    </row>
    <row r="81" spans="3:26" ht="15.5" x14ac:dyDescent="0.35">
      <c r="C81" t="s">
        <v>19</v>
      </c>
      <c r="D81" s="5">
        <v>319538640559</v>
      </c>
      <c r="E81" s="5">
        <v>407253276978</v>
      </c>
      <c r="F81" s="5">
        <v>390484284805</v>
      </c>
      <c r="G81" s="5">
        <v>379513884891</v>
      </c>
      <c r="I81" s="5">
        <v>407253276978</v>
      </c>
      <c r="J81" s="5">
        <v>335749272789</v>
      </c>
      <c r="K81" s="5">
        <v>325326738117</v>
      </c>
      <c r="L81" s="5">
        <v>405569883002</v>
      </c>
      <c r="M81" s="5">
        <v>370908976532</v>
      </c>
      <c r="N81" s="5">
        <v>474357810883</v>
      </c>
      <c r="O81" s="5">
        <v>229961857686</v>
      </c>
      <c r="P81" s="5">
        <v>160457752995</v>
      </c>
      <c r="Q81" s="5">
        <v>145136697539</v>
      </c>
      <c r="R81" s="5">
        <v>148597555600</v>
      </c>
      <c r="S81" s="5">
        <v>167008027010</v>
      </c>
      <c r="T81" s="5">
        <v>84043058194</v>
      </c>
      <c r="U81" s="5">
        <v>252491009837</v>
      </c>
      <c r="V81" s="5">
        <v>200150537826</v>
      </c>
      <c r="W81" s="5">
        <v>213979486745</v>
      </c>
      <c r="X81" s="5">
        <v>203512760994</v>
      </c>
      <c r="Y81" s="5">
        <v>190026740947</v>
      </c>
      <c r="Z81" s="5">
        <v>131190541871</v>
      </c>
    </row>
    <row r="82" spans="3:26" ht="15.5" x14ac:dyDescent="0.35">
      <c r="C82" t="s">
        <v>116</v>
      </c>
      <c r="D82" s="5">
        <v>413035418700</v>
      </c>
      <c r="E82" s="5">
        <v>458939719472</v>
      </c>
      <c r="F82" s="5">
        <v>539424684822</v>
      </c>
      <c r="G82" s="5">
        <v>567612722453</v>
      </c>
      <c r="I82" s="5">
        <v>458939719472</v>
      </c>
      <c r="J82" s="5">
        <v>545475548124</v>
      </c>
      <c r="K82" s="5">
        <v>493452197812</v>
      </c>
      <c r="L82" s="5">
        <v>474266206112</v>
      </c>
      <c r="M82" s="5">
        <v>464213539000</v>
      </c>
      <c r="N82" s="5">
        <v>399072969772</v>
      </c>
      <c r="O82" s="5">
        <v>504302322590</v>
      </c>
      <c r="P82" s="5">
        <v>430275284283</v>
      </c>
      <c r="Q82" s="5">
        <v>521288372560</v>
      </c>
      <c r="R82" s="5">
        <v>465995963799</v>
      </c>
      <c r="S82" s="5">
        <v>523028546173</v>
      </c>
      <c r="T82" s="5">
        <v>519532129126</v>
      </c>
      <c r="U82" s="5">
        <v>450022386525</v>
      </c>
      <c r="V82" s="5">
        <v>404437223378</v>
      </c>
      <c r="W82" s="5">
        <v>313230790804</v>
      </c>
      <c r="X82" s="5">
        <v>267220734240</v>
      </c>
      <c r="Y82" s="5">
        <v>213345531116</v>
      </c>
      <c r="Z82" s="5">
        <v>210564005996</v>
      </c>
    </row>
    <row r="83" spans="3:26" ht="15.5" x14ac:dyDescent="0.35">
      <c r="C83" t="s">
        <v>117</v>
      </c>
      <c r="D83" s="5">
        <v>5632356812</v>
      </c>
      <c r="E83" s="5">
        <v>14540347194</v>
      </c>
      <c r="F83" s="5">
        <v>7218900298</v>
      </c>
      <c r="G83" s="5">
        <v>15889886992</v>
      </c>
      <c r="I83" s="5">
        <v>14540347194</v>
      </c>
      <c r="J83" s="5">
        <v>15789290530</v>
      </c>
      <c r="K83" s="5">
        <v>14913734001</v>
      </c>
      <c r="L83" s="5">
        <v>14137952692</v>
      </c>
      <c r="M83" s="5">
        <v>12299617980</v>
      </c>
      <c r="N83" s="5">
        <v>10596748464</v>
      </c>
      <c r="O83" s="5">
        <v>13973247909</v>
      </c>
      <c r="P83" s="5">
        <v>13880297641</v>
      </c>
      <c r="Q83" s="5">
        <v>15037106417</v>
      </c>
      <c r="R83" s="5">
        <v>13500560427</v>
      </c>
      <c r="S83" s="5">
        <v>14629874976</v>
      </c>
      <c r="T83" s="5">
        <v>14080978729</v>
      </c>
      <c r="U83" s="5">
        <v>12850710576</v>
      </c>
      <c r="V83" s="5">
        <v>11761674722</v>
      </c>
      <c r="W83" s="5">
        <v>11974113980</v>
      </c>
    </row>
    <row r="84" spans="3:26" ht="15.5" x14ac:dyDescent="0.35">
      <c r="C84" t="s">
        <v>118</v>
      </c>
      <c r="D84" s="5">
        <v>26290850956</v>
      </c>
      <c r="E84" s="5">
        <v>27752324008</v>
      </c>
      <c r="F84" s="5">
        <v>26747921642</v>
      </c>
      <c r="G84" s="5">
        <v>34519125668</v>
      </c>
      <c r="I84" s="5">
        <v>27752324008</v>
      </c>
      <c r="J84" s="5">
        <v>31374382956</v>
      </c>
      <c r="K84" s="5">
        <v>43049566084</v>
      </c>
      <c r="L84" s="5">
        <v>62274265532</v>
      </c>
      <c r="M84" s="5">
        <v>29129628663</v>
      </c>
    </row>
    <row r="85" spans="3:26" ht="15.5" x14ac:dyDescent="0.35">
      <c r="C85" t="s">
        <v>119</v>
      </c>
      <c r="D85" s="5">
        <v>413035418700</v>
      </c>
      <c r="E85" s="5">
        <v>458939719472</v>
      </c>
      <c r="F85" s="5">
        <v>539424684822</v>
      </c>
      <c r="G85" s="5">
        <v>567612722453</v>
      </c>
      <c r="I85" s="5">
        <v>458939719472</v>
      </c>
      <c r="J85" s="5">
        <v>545475548124</v>
      </c>
      <c r="K85" s="5">
        <v>493452197812</v>
      </c>
      <c r="L85" s="5">
        <v>474266206112</v>
      </c>
      <c r="M85" s="5">
        <v>464213539000</v>
      </c>
      <c r="N85" s="5">
        <v>399072969772</v>
      </c>
      <c r="O85" s="5">
        <v>504302322590</v>
      </c>
      <c r="P85" s="5">
        <v>430275284283</v>
      </c>
      <c r="Q85" s="5">
        <v>521288372560</v>
      </c>
      <c r="R85" s="5">
        <v>465995963799</v>
      </c>
      <c r="S85" s="5">
        <v>523028546173</v>
      </c>
      <c r="T85" s="5">
        <v>519532129126</v>
      </c>
      <c r="U85" s="5">
        <v>450022386525</v>
      </c>
      <c r="V85" s="5">
        <v>404437223378</v>
      </c>
      <c r="W85" s="5">
        <v>313230790804</v>
      </c>
      <c r="X85" s="5">
        <v>267220734240</v>
      </c>
      <c r="Y85" s="5">
        <v>213345531116</v>
      </c>
      <c r="Z85" s="5">
        <v>210564005996</v>
      </c>
    </row>
    <row r="86" spans="3:26" ht="15.5" x14ac:dyDescent="0.35">
      <c r="C86" t="s">
        <v>120</v>
      </c>
      <c r="D86" s="5">
        <v>7115977148</v>
      </c>
      <c r="E86" s="5">
        <v>7283730226</v>
      </c>
      <c r="F86" s="5">
        <v>5021241151</v>
      </c>
      <c r="G86" s="5">
        <v>4212652378</v>
      </c>
      <c r="I86" s="5">
        <v>7283730226</v>
      </c>
      <c r="J86" s="5">
        <v>4450898487</v>
      </c>
      <c r="K86" s="5">
        <v>7091061741</v>
      </c>
      <c r="L86" s="5">
        <v>1601599817</v>
      </c>
      <c r="M86" s="5">
        <v>5914215841</v>
      </c>
      <c r="N86" s="5">
        <v>6151396041</v>
      </c>
      <c r="O86" s="5">
        <v>10049295587</v>
      </c>
      <c r="P86" s="5">
        <v>7092500327</v>
      </c>
      <c r="Q86" s="5">
        <v>6286102706</v>
      </c>
      <c r="R86" s="5">
        <v>15007252701</v>
      </c>
      <c r="S86" s="5">
        <v>22561535279</v>
      </c>
      <c r="T86" s="5">
        <v>26978857373</v>
      </c>
      <c r="U86" s="5">
        <v>12083193110</v>
      </c>
      <c r="V86" s="5">
        <v>14143883396</v>
      </c>
      <c r="W86" s="5">
        <v>13760392109</v>
      </c>
      <c r="X86" s="5">
        <v>13492469632</v>
      </c>
      <c r="Y86" s="5">
        <v>14649667979</v>
      </c>
      <c r="Z86" s="5">
        <v>8457923152</v>
      </c>
    </row>
    <row r="87" spans="3:26" ht="15.5" x14ac:dyDescent="0.35">
      <c r="C87" t="s">
        <v>121</v>
      </c>
      <c r="D87" s="5">
        <v>7115977148</v>
      </c>
      <c r="E87" s="5">
        <v>7283730226</v>
      </c>
      <c r="F87" s="5">
        <v>5021241151</v>
      </c>
      <c r="G87" s="5">
        <v>4212652378</v>
      </c>
      <c r="I87" s="5">
        <v>7283730226</v>
      </c>
      <c r="J87" s="5">
        <v>4450898487</v>
      </c>
      <c r="K87" s="5">
        <v>7091061741</v>
      </c>
      <c r="L87" s="5">
        <v>1601599817</v>
      </c>
      <c r="M87" s="5">
        <v>5914215841</v>
      </c>
      <c r="N87" s="5">
        <v>6151396041</v>
      </c>
      <c r="O87" s="5">
        <v>10049295587</v>
      </c>
      <c r="P87" s="5">
        <v>7092500327</v>
      </c>
      <c r="Q87" s="5">
        <v>6286102706</v>
      </c>
      <c r="R87" s="5">
        <v>15007252701</v>
      </c>
      <c r="S87" s="5">
        <v>22561535279</v>
      </c>
      <c r="T87" s="5">
        <v>26978857373</v>
      </c>
      <c r="U87" s="5">
        <v>12083193110</v>
      </c>
      <c r="V87" s="5">
        <v>14143883396</v>
      </c>
      <c r="W87" s="5">
        <v>13760392109</v>
      </c>
      <c r="X87" s="5">
        <v>13492469632</v>
      </c>
      <c r="Y87" s="5">
        <v>14649667979</v>
      </c>
      <c r="Z87" s="5">
        <v>8457923152</v>
      </c>
    </row>
    <row r="88" spans="3:26" ht="15.5" x14ac:dyDescent="0.35">
      <c r="C88" t="s">
        <v>122</v>
      </c>
      <c r="D88" s="5">
        <v>819544551917</v>
      </c>
      <c r="E88" s="5">
        <v>814361216810</v>
      </c>
      <c r="F88" s="5">
        <v>761708628572</v>
      </c>
      <c r="G88" s="5">
        <v>739601327885</v>
      </c>
      <c r="I88" s="5">
        <v>814361216810</v>
      </c>
      <c r="J88" s="5">
        <v>729409990742</v>
      </c>
      <c r="K88" s="5">
        <v>616584635496</v>
      </c>
      <c r="L88" s="5">
        <v>625693653055</v>
      </c>
      <c r="M88" s="5">
        <v>616148267900</v>
      </c>
      <c r="N88" s="5">
        <v>448138928884</v>
      </c>
      <c r="O88" s="5">
        <v>582002107619</v>
      </c>
      <c r="P88" s="5">
        <v>704846384434</v>
      </c>
      <c r="Q88" s="5">
        <v>622391583244</v>
      </c>
      <c r="R88" s="5">
        <v>646863967025</v>
      </c>
      <c r="S88" s="5">
        <v>603335063226</v>
      </c>
      <c r="T88" s="5">
        <v>452112191566</v>
      </c>
      <c r="U88" s="5">
        <v>359986764460</v>
      </c>
      <c r="V88" s="5">
        <v>331838555943</v>
      </c>
      <c r="W88" s="5">
        <v>280976518210</v>
      </c>
      <c r="X88" s="5">
        <v>224574601020</v>
      </c>
      <c r="Y88" s="5">
        <v>183919787504</v>
      </c>
      <c r="Z88" s="5">
        <v>238879097409</v>
      </c>
    </row>
    <row r="89" spans="3:26" ht="15.5" x14ac:dyDescent="0.35">
      <c r="C89" t="s">
        <v>91</v>
      </c>
      <c r="D89" s="5">
        <v>69514954539</v>
      </c>
      <c r="E89" s="5">
        <v>69514954539</v>
      </c>
      <c r="F89" s="5">
        <v>86987324471</v>
      </c>
      <c r="G89" s="5">
        <v>86987324471</v>
      </c>
      <c r="I89" s="5">
        <v>69514954539</v>
      </c>
      <c r="J89" s="5">
        <v>86987324471</v>
      </c>
      <c r="K89" s="5">
        <v>74450347000</v>
      </c>
      <c r="L89" s="5">
        <v>72152233979</v>
      </c>
      <c r="M89" s="5">
        <v>35202441160</v>
      </c>
      <c r="N89" s="5">
        <v>12804927501</v>
      </c>
      <c r="O89" s="5">
        <v>-37415604909</v>
      </c>
      <c r="P89" s="5">
        <v>-5123514958</v>
      </c>
      <c r="Q89" s="5">
        <v>-79876275046</v>
      </c>
      <c r="R89" s="5">
        <v>-53417547507</v>
      </c>
      <c r="S89" s="5">
        <v>-41437364225</v>
      </c>
      <c r="T89" s="5">
        <v>14696700000</v>
      </c>
      <c r="U89" s="5">
        <v>13886700000</v>
      </c>
      <c r="V89" s="5">
        <v>13886700000</v>
      </c>
      <c r="W89" s="5">
        <v>13136700000</v>
      </c>
      <c r="X89" s="5">
        <v>12536700000</v>
      </c>
      <c r="Y89" s="5">
        <v>9907200000</v>
      </c>
      <c r="Z89" s="5">
        <v>9907200000</v>
      </c>
    </row>
    <row r="90" spans="3:26" ht="15.5" x14ac:dyDescent="0.35">
      <c r="C90" t="s">
        <v>123</v>
      </c>
      <c r="D90" s="5">
        <v>1605065939009</v>
      </c>
      <c r="E90" s="5">
        <v>1706914245281</v>
      </c>
      <c r="F90" s="5">
        <v>1714428220586</v>
      </c>
      <c r="G90" s="5">
        <v>1717349614704</v>
      </c>
      <c r="I90" s="5">
        <v>1706914245281</v>
      </c>
      <c r="J90" s="5">
        <v>1629576276567</v>
      </c>
      <c r="K90" s="5">
        <v>1460881909344</v>
      </c>
      <c r="L90" s="5">
        <v>1528687046125</v>
      </c>
      <c r="M90" s="5">
        <v>1474741239928</v>
      </c>
      <c r="N90" s="5">
        <v>1346577922442</v>
      </c>
      <c r="O90" s="5">
        <v>1339772262044</v>
      </c>
      <c r="P90" s="5">
        <v>1339048037127</v>
      </c>
      <c r="Q90" s="5">
        <v>1316631634008</v>
      </c>
      <c r="R90" s="5">
        <v>1290208433386</v>
      </c>
      <c r="S90" s="5">
        <v>1348062605364</v>
      </c>
      <c r="T90" s="5">
        <v>1115004308039</v>
      </c>
      <c r="U90" s="5">
        <v>1089798514557</v>
      </c>
      <c r="V90" s="5">
        <v>966806112377</v>
      </c>
      <c r="W90" s="5">
        <v>837114048212</v>
      </c>
      <c r="X90" s="5">
        <v>716491254741</v>
      </c>
      <c r="Y90" s="5">
        <v>611487992408</v>
      </c>
      <c r="Z90" s="5">
        <v>617383989218</v>
      </c>
    </row>
    <row r="91" spans="3:26" ht="15.5" x14ac:dyDescent="0.35">
      <c r="C91" t="s">
        <v>124</v>
      </c>
    </row>
    <row r="92" spans="3:26" ht="15.5" x14ac:dyDescent="0.35">
      <c r="C92" t="s">
        <v>126</v>
      </c>
      <c r="D92" s="5">
        <v>665245301859</v>
      </c>
      <c r="E92" s="5">
        <v>668728866586</v>
      </c>
      <c r="F92" s="5">
        <v>667282377198</v>
      </c>
      <c r="G92" s="5">
        <v>670210529726</v>
      </c>
      <c r="I92" s="5">
        <v>668728866586</v>
      </c>
      <c r="J92" s="5">
        <v>669720992371</v>
      </c>
      <c r="K92" s="5">
        <v>701045403585</v>
      </c>
      <c r="L92" s="5">
        <v>720066028096</v>
      </c>
      <c r="M92" s="5">
        <v>594728901512</v>
      </c>
      <c r="N92" s="5">
        <v>614256277883</v>
      </c>
      <c r="O92" s="5">
        <v>684884793275</v>
      </c>
      <c r="P92" s="5">
        <v>732411678729</v>
      </c>
      <c r="Q92" s="5">
        <v>806391112949</v>
      </c>
      <c r="R92" s="5">
        <v>881751585677</v>
      </c>
      <c r="S92" s="5">
        <v>875127024145</v>
      </c>
      <c r="T92" s="5">
        <v>807117366092</v>
      </c>
      <c r="U92" s="5">
        <v>558782969187</v>
      </c>
      <c r="V92" s="5">
        <v>461181775000</v>
      </c>
      <c r="W92" s="5">
        <v>476327212917</v>
      </c>
      <c r="X92" s="5">
        <v>362067034211</v>
      </c>
      <c r="Y92" s="5">
        <v>393618618260</v>
      </c>
      <c r="Z92" s="5">
        <v>409195460036</v>
      </c>
    </row>
    <row r="93" spans="3:26" ht="15.5" x14ac:dyDescent="0.35">
      <c r="C93" t="s">
        <v>1092</v>
      </c>
      <c r="D93" s="5">
        <v>665245301859</v>
      </c>
      <c r="E93" s="5">
        <v>668728866586</v>
      </c>
      <c r="F93" s="5">
        <v>667282377198</v>
      </c>
      <c r="G93" s="5">
        <v>670210529726</v>
      </c>
      <c r="I93" s="5">
        <v>668728866586</v>
      </c>
      <c r="J93" s="5">
        <v>669720992371</v>
      </c>
      <c r="K93" s="5">
        <v>701045403585</v>
      </c>
      <c r="L93" s="5">
        <v>720066028096</v>
      </c>
      <c r="M93" s="5">
        <v>594728901512</v>
      </c>
      <c r="N93" s="5">
        <v>614256277883</v>
      </c>
      <c r="O93" s="5">
        <v>684884793275</v>
      </c>
      <c r="P93" s="5">
        <v>732411678729</v>
      </c>
      <c r="Q93" s="5">
        <v>806391112949</v>
      </c>
      <c r="R93" s="5">
        <v>881751585677</v>
      </c>
      <c r="S93" s="5">
        <v>875127024145</v>
      </c>
      <c r="T93" s="5">
        <v>807117366092</v>
      </c>
      <c r="U93" s="5">
        <v>558782969187</v>
      </c>
      <c r="V93" s="5">
        <v>461181775000</v>
      </c>
      <c r="W93" s="5">
        <v>476327212917</v>
      </c>
      <c r="X93" s="5">
        <v>362067034211</v>
      </c>
      <c r="Y93" s="5">
        <v>393618618260</v>
      </c>
      <c r="Z93" s="5">
        <v>409195460036</v>
      </c>
    </row>
    <row r="94" spans="3:26" ht="15.5" x14ac:dyDescent="0.35">
      <c r="C94" t="s">
        <v>128</v>
      </c>
      <c r="D94" s="5">
        <v>741043465622</v>
      </c>
      <c r="E94" s="5">
        <v>737685418862</v>
      </c>
      <c r="F94" s="5">
        <v>738437094653</v>
      </c>
      <c r="G94" s="5">
        <v>729997936959</v>
      </c>
      <c r="I94" s="5">
        <v>737685418862</v>
      </c>
      <c r="J94" s="5">
        <v>729026611146</v>
      </c>
      <c r="K94" s="5">
        <v>721680319138</v>
      </c>
      <c r="L94" s="5">
        <v>718174794484</v>
      </c>
      <c r="M94" s="5">
        <v>736182138189</v>
      </c>
      <c r="N94" s="5">
        <v>729333975669</v>
      </c>
      <c r="O94" s="5">
        <v>491611149332</v>
      </c>
      <c r="P94" s="5">
        <v>479675598244</v>
      </c>
      <c r="Q94" s="5">
        <v>481724736306</v>
      </c>
      <c r="R94" s="5">
        <v>138765979916</v>
      </c>
    </row>
    <row r="95" spans="3:26" ht="15.5" x14ac:dyDescent="0.35">
      <c r="C95" t="s">
        <v>125</v>
      </c>
      <c r="D95" s="5">
        <v>85191248786</v>
      </c>
      <c r="E95" s="5">
        <v>85191248786</v>
      </c>
      <c r="F95" s="5">
        <v>78414041180</v>
      </c>
      <c r="G95" s="5">
        <v>78414041180</v>
      </c>
      <c r="I95" s="5">
        <v>85191248786</v>
      </c>
      <c r="J95" s="5">
        <v>78414041180</v>
      </c>
      <c r="K95" s="5">
        <v>80599969425</v>
      </c>
      <c r="L95" s="5">
        <v>72473539728</v>
      </c>
      <c r="M95" s="5">
        <v>87045170248</v>
      </c>
      <c r="N95" s="5">
        <v>103946402700</v>
      </c>
      <c r="O95" s="5">
        <v>131451804177</v>
      </c>
      <c r="P95" s="5">
        <v>103222951250</v>
      </c>
      <c r="Q95" s="5">
        <v>117919059190</v>
      </c>
      <c r="R95" s="5">
        <v>96736195708</v>
      </c>
      <c r="S95" s="5">
        <v>73286778494</v>
      </c>
      <c r="T95" s="5">
        <v>42015465907</v>
      </c>
      <c r="U95" s="5">
        <v>31755948106</v>
      </c>
      <c r="V95" s="5">
        <v>23488784657</v>
      </c>
      <c r="W95" s="5">
        <v>15289811651</v>
      </c>
      <c r="X95" s="5">
        <v>8389219106</v>
      </c>
      <c r="Y95" s="5">
        <v>4640326313</v>
      </c>
      <c r="Z95" s="5">
        <v>975228844</v>
      </c>
    </row>
    <row r="96" spans="3:26" ht="15.5" x14ac:dyDescent="0.35">
      <c r="C96" t="s">
        <v>130</v>
      </c>
      <c r="D96" s="5">
        <v>1806675796549</v>
      </c>
      <c r="E96" s="5">
        <v>1812281913812</v>
      </c>
      <c r="F96" s="5">
        <v>1813038438180</v>
      </c>
      <c r="G96" s="5">
        <v>1808016450051</v>
      </c>
      <c r="I96" s="5">
        <v>1812281913812</v>
      </c>
      <c r="J96" s="5">
        <v>1821477624433</v>
      </c>
      <c r="K96" s="5">
        <v>1873008890632</v>
      </c>
      <c r="L96" s="5">
        <v>1776285145866</v>
      </c>
      <c r="M96" s="5">
        <v>1761589682481</v>
      </c>
      <c r="N96" s="5">
        <v>1760832190736</v>
      </c>
      <c r="O96" s="5">
        <v>1578694990095</v>
      </c>
      <c r="P96" s="5">
        <v>1558071752917</v>
      </c>
      <c r="Q96" s="5">
        <v>1509859181493</v>
      </c>
      <c r="R96" s="5">
        <v>1291232504876</v>
      </c>
      <c r="S96" s="5">
        <v>1091478253841</v>
      </c>
      <c r="T96" s="5">
        <v>912284385639</v>
      </c>
      <c r="U96" s="5">
        <v>656379168011</v>
      </c>
      <c r="V96" s="5">
        <v>555857802011</v>
      </c>
      <c r="W96" s="5">
        <v>502455981608</v>
      </c>
      <c r="X96" s="5">
        <v>375091860357</v>
      </c>
      <c r="Y96" s="5">
        <v>399404416613</v>
      </c>
      <c r="Z96" s="5">
        <v>413746732080</v>
      </c>
    </row>
    <row r="97" spans="3:26" ht="15.5" x14ac:dyDescent="0.35">
      <c r="C97" t="s">
        <v>131</v>
      </c>
      <c r="D97" s="5">
        <v>3411741735558</v>
      </c>
      <c r="E97" s="5">
        <v>3519196159093</v>
      </c>
      <c r="F97" s="5">
        <v>3527466658766</v>
      </c>
      <c r="G97" s="5">
        <v>3525366064755</v>
      </c>
      <c r="I97" s="5">
        <v>3519196159093</v>
      </c>
      <c r="J97" s="5">
        <v>3451053901000</v>
      </c>
      <c r="K97" s="5">
        <v>3333890799976</v>
      </c>
      <c r="L97" s="5">
        <v>3304972191991</v>
      </c>
      <c r="M97" s="5">
        <v>3236330922409</v>
      </c>
      <c r="N97" s="5">
        <v>3107410113178</v>
      </c>
      <c r="O97" s="5">
        <v>2918467252139</v>
      </c>
      <c r="P97" s="5">
        <v>2897119790044</v>
      </c>
      <c r="Q97" s="5">
        <v>2826490815501</v>
      </c>
      <c r="R97" s="5">
        <v>2581440938262</v>
      </c>
      <c r="S97" s="5">
        <v>2439540859205</v>
      </c>
      <c r="T97" s="5">
        <v>2027288693678</v>
      </c>
      <c r="U97" s="5">
        <v>1746177682568</v>
      </c>
      <c r="V97" s="5">
        <v>1522663914388</v>
      </c>
      <c r="W97" s="5">
        <v>1339570029820</v>
      </c>
      <c r="X97" s="5">
        <v>1091583115098</v>
      </c>
      <c r="Y97" s="5">
        <v>1010892409021</v>
      </c>
      <c r="Z97" s="5">
        <v>1031130721298</v>
      </c>
    </row>
    <row r="98" spans="3:26" ht="15.5" x14ac:dyDescent="0.35">
      <c r="C98" t="s">
        <v>132</v>
      </c>
    </row>
    <row r="99" spans="3:26" ht="15.5" x14ac:dyDescent="0.35">
      <c r="C99" t="s">
        <v>133</v>
      </c>
    </row>
    <row r="100" spans="3:26" ht="15.5" x14ac:dyDescent="0.35">
      <c r="C100" t="s">
        <v>134</v>
      </c>
      <c r="D100" s="5">
        <v>255401029368</v>
      </c>
      <c r="E100" s="5">
        <v>402048718063</v>
      </c>
      <c r="F100" s="5">
        <v>393170498636</v>
      </c>
      <c r="G100" s="5">
        <v>483684286367</v>
      </c>
      <c r="I100" s="5">
        <v>402048718063</v>
      </c>
      <c r="J100" s="5">
        <v>448729781768</v>
      </c>
      <c r="K100" s="5">
        <v>400851025764</v>
      </c>
      <c r="L100" s="5">
        <v>427991220891</v>
      </c>
      <c r="M100" s="5">
        <v>407181217569</v>
      </c>
      <c r="N100" s="5">
        <v>311318199889</v>
      </c>
      <c r="O100" s="5">
        <v>366190601907</v>
      </c>
      <c r="P100" s="5">
        <v>453374610070</v>
      </c>
      <c r="Q100" s="5">
        <v>573582902438</v>
      </c>
      <c r="R100" s="5">
        <v>589149809544</v>
      </c>
      <c r="S100" s="5">
        <v>560119357447</v>
      </c>
      <c r="T100" s="5">
        <v>528814814904</v>
      </c>
      <c r="U100" s="5">
        <v>496494829421</v>
      </c>
      <c r="V100" s="5">
        <v>448767622942</v>
      </c>
      <c r="W100" s="5">
        <v>444637071374</v>
      </c>
      <c r="X100" s="5">
        <v>341607956902</v>
      </c>
      <c r="Y100" s="5">
        <v>296388256618</v>
      </c>
      <c r="Z100" s="5">
        <v>441307612093</v>
      </c>
    </row>
    <row r="101" spans="3:26" ht="15.5" x14ac:dyDescent="0.35">
      <c r="C101" t="s">
        <v>468</v>
      </c>
      <c r="D101" s="5">
        <v>5000000000</v>
      </c>
      <c r="E101" s="5">
        <v>5000000000</v>
      </c>
      <c r="F101" s="5">
        <v>5000000000</v>
      </c>
      <c r="G101" s="5">
        <v>5000000000</v>
      </c>
      <c r="I101" s="5">
        <v>5000000000</v>
      </c>
      <c r="J101" s="5">
        <v>5000000000</v>
      </c>
      <c r="K101" s="5">
        <v>10000000000</v>
      </c>
      <c r="L101" s="5">
        <v>10000000000</v>
      </c>
      <c r="M101" s="5">
        <v>30000000000</v>
      </c>
      <c r="N101" s="5">
        <v>90000000000</v>
      </c>
      <c r="O101" s="5">
        <v>90000000000</v>
      </c>
      <c r="P101" s="5">
        <v>118962000000</v>
      </c>
      <c r="Q101" s="5">
        <v>187579000000</v>
      </c>
      <c r="R101" s="5">
        <v>240308000000</v>
      </c>
      <c r="S101" s="5">
        <v>175000000000</v>
      </c>
      <c r="T101" s="5">
        <v>135000000000</v>
      </c>
      <c r="U101" s="5">
        <v>141094512189</v>
      </c>
      <c r="V101" s="5">
        <v>149505000000</v>
      </c>
      <c r="W101" s="5">
        <v>157670000000</v>
      </c>
      <c r="X101" s="5">
        <v>135000000000</v>
      </c>
      <c r="Y101" s="5">
        <v>40000000000</v>
      </c>
      <c r="Z101" s="5">
        <v>82704895000</v>
      </c>
    </row>
    <row r="102" spans="3:26" ht="15.5" x14ac:dyDescent="0.35">
      <c r="C102" t="s">
        <v>136</v>
      </c>
    </row>
    <row r="103" spans="3:26" ht="15.5" x14ac:dyDescent="0.35">
      <c r="C103" t="s">
        <v>137</v>
      </c>
      <c r="D103" s="5">
        <v>71799961620</v>
      </c>
      <c r="E103" s="5">
        <v>131531120730</v>
      </c>
      <c r="F103" s="5">
        <v>143260396101</v>
      </c>
      <c r="G103" s="5">
        <v>129624142925</v>
      </c>
      <c r="I103" s="5">
        <v>131531120730</v>
      </c>
      <c r="J103" s="5">
        <v>168975544604</v>
      </c>
      <c r="K103" s="5">
        <v>119571025648</v>
      </c>
      <c r="L103" s="5">
        <v>137184017191</v>
      </c>
      <c r="M103" s="5">
        <v>122473860254</v>
      </c>
      <c r="N103" s="5">
        <v>95035662797</v>
      </c>
      <c r="O103" s="5">
        <v>105892834833</v>
      </c>
      <c r="P103" s="5">
        <v>147085407284</v>
      </c>
      <c r="Q103" s="5">
        <v>162951180744</v>
      </c>
      <c r="R103" s="5">
        <v>197021956266</v>
      </c>
      <c r="S103" s="5">
        <v>218989501751</v>
      </c>
      <c r="T103" s="5">
        <v>245990937864</v>
      </c>
      <c r="U103" s="5">
        <v>208358757448</v>
      </c>
      <c r="V103" s="5">
        <v>148943740572</v>
      </c>
      <c r="W103" s="5">
        <v>155348581491</v>
      </c>
      <c r="X103" s="5">
        <v>126724718927</v>
      </c>
      <c r="Y103" s="5">
        <v>95293271412</v>
      </c>
      <c r="Z103" s="5">
        <v>175736873926</v>
      </c>
    </row>
    <row r="104" spans="3:26" ht="15.5" x14ac:dyDescent="0.35">
      <c r="C104" t="s">
        <v>139</v>
      </c>
    </row>
    <row r="105" spans="3:26" ht="15.5" x14ac:dyDescent="0.35">
      <c r="C105" t="s">
        <v>140</v>
      </c>
      <c r="D105" s="5">
        <v>31923207768</v>
      </c>
      <c r="E105" s="5">
        <v>42292671202</v>
      </c>
      <c r="F105" s="5">
        <v>33966821940</v>
      </c>
      <c r="G105" s="5">
        <v>50409012660</v>
      </c>
      <c r="I105" s="5">
        <v>42292671202</v>
      </c>
      <c r="J105" s="5">
        <v>47163673486</v>
      </c>
      <c r="K105" s="5">
        <v>57963300085</v>
      </c>
      <c r="L105" s="5">
        <v>76412218224</v>
      </c>
      <c r="M105" s="5">
        <v>41429246643</v>
      </c>
      <c r="N105" s="5">
        <v>10596748464</v>
      </c>
      <c r="O105" s="5">
        <v>13973247909</v>
      </c>
      <c r="P105" s="5">
        <v>13880297641</v>
      </c>
      <c r="Q105" s="5">
        <v>15037106417</v>
      </c>
      <c r="R105" s="5">
        <v>13500560427</v>
      </c>
      <c r="S105" s="5">
        <v>14629874976</v>
      </c>
      <c r="T105" s="5">
        <v>14080978729</v>
      </c>
      <c r="U105" s="5">
        <v>12850710576</v>
      </c>
      <c r="V105" s="5">
        <v>11761674722</v>
      </c>
      <c r="W105" s="5">
        <v>11974113980</v>
      </c>
    </row>
    <row r="106" spans="3:26" ht="15.5" x14ac:dyDescent="0.35">
      <c r="C106" t="s">
        <v>142</v>
      </c>
      <c r="D106" s="5">
        <v>26446453303</v>
      </c>
      <c r="E106" s="5">
        <v>25705472800</v>
      </c>
      <c r="F106" s="5">
        <v>33586535083</v>
      </c>
      <c r="G106" s="5">
        <v>36259955070</v>
      </c>
      <c r="I106" s="5">
        <v>25705472800</v>
      </c>
      <c r="J106" s="5">
        <v>29155323342</v>
      </c>
      <c r="K106" s="5">
        <v>29822855703</v>
      </c>
      <c r="L106" s="5">
        <v>28108482759</v>
      </c>
      <c r="M106" s="5">
        <v>43133250141</v>
      </c>
      <c r="N106" s="5">
        <v>4662502715</v>
      </c>
      <c r="O106" s="5">
        <v>14392821874</v>
      </c>
      <c r="P106" s="5">
        <v>20693193981</v>
      </c>
      <c r="Q106" s="5">
        <v>48171742754</v>
      </c>
      <c r="R106" s="5">
        <v>4307955578</v>
      </c>
      <c r="S106" s="5">
        <v>19459237197</v>
      </c>
      <c r="T106" s="5">
        <v>26246504723</v>
      </c>
      <c r="U106" s="5">
        <v>11898394917</v>
      </c>
      <c r="V106" s="5">
        <v>26853884773</v>
      </c>
      <c r="W106" s="5">
        <v>8534208744</v>
      </c>
      <c r="X106" s="5">
        <v>3313056474</v>
      </c>
      <c r="Y106" s="5">
        <v>49050662516</v>
      </c>
      <c r="Z106" s="5">
        <v>4283319055</v>
      </c>
    </row>
    <row r="107" spans="3:26" ht="15.5" x14ac:dyDescent="0.35">
      <c r="C107" t="s">
        <v>138</v>
      </c>
      <c r="D107" s="5">
        <v>13197734301</v>
      </c>
      <c r="E107" s="5">
        <v>18058986868</v>
      </c>
      <c r="F107" s="5">
        <v>16803770330</v>
      </c>
      <c r="G107" s="5">
        <v>17850451837</v>
      </c>
      <c r="I107" s="5">
        <v>18058986868</v>
      </c>
      <c r="J107" s="5">
        <v>19527995890</v>
      </c>
      <c r="K107" s="5">
        <v>13888629258</v>
      </c>
      <c r="L107" s="5">
        <v>15213990653</v>
      </c>
      <c r="M107" s="5">
        <v>15234080016</v>
      </c>
      <c r="N107" s="5">
        <v>13373089398</v>
      </c>
      <c r="O107" s="5">
        <v>16422579576</v>
      </c>
      <c r="P107" s="5">
        <v>17733489937</v>
      </c>
      <c r="Q107" s="5">
        <v>16678850853</v>
      </c>
      <c r="R107" s="5">
        <v>13673187739</v>
      </c>
      <c r="S107" s="5">
        <v>17013504231</v>
      </c>
      <c r="T107" s="5">
        <v>23969768164</v>
      </c>
      <c r="U107" s="5">
        <v>3331329193</v>
      </c>
      <c r="V107" s="5">
        <v>4476369722</v>
      </c>
      <c r="W107" s="5">
        <v>44962444862</v>
      </c>
      <c r="X107" s="5">
        <v>29926399061</v>
      </c>
      <c r="Y107" s="5">
        <v>29564335760</v>
      </c>
      <c r="Z107" s="5">
        <v>28155418905</v>
      </c>
    </row>
    <row r="108" spans="3:26" ht="15.5" x14ac:dyDescent="0.35">
      <c r="C108" t="s">
        <v>143</v>
      </c>
      <c r="D108" s="5">
        <v>1726924346</v>
      </c>
    </row>
    <row r="109" spans="3:26" ht="15.5" x14ac:dyDescent="0.35">
      <c r="C109" t="s">
        <v>144</v>
      </c>
      <c r="D109" s="5">
        <v>29357713864</v>
      </c>
      <c r="E109" s="5">
        <v>22276261299</v>
      </c>
      <c r="F109" s="5">
        <v>16659201827</v>
      </c>
      <c r="G109" s="5">
        <v>4432342779</v>
      </c>
      <c r="I109" s="5">
        <v>22276261299</v>
      </c>
      <c r="Y109" s="5">
        <v>84600000000</v>
      </c>
      <c r="Z109" s="5">
        <v>135834286500</v>
      </c>
    </row>
    <row r="110" spans="3:26" ht="15.5" x14ac:dyDescent="0.35">
      <c r="C110" t="s">
        <v>345</v>
      </c>
      <c r="O110" s="5">
        <v>1129824345</v>
      </c>
      <c r="P110" s="5">
        <v>1654448382</v>
      </c>
      <c r="Q110" s="5">
        <v>4326457081</v>
      </c>
      <c r="R110" s="5">
        <v>6222693326</v>
      </c>
      <c r="S110" s="5">
        <v>4912970382</v>
      </c>
      <c r="T110" s="5">
        <v>2915404418</v>
      </c>
      <c r="U110" s="5">
        <v>1800392643</v>
      </c>
      <c r="V110" s="5">
        <v>1515415156</v>
      </c>
      <c r="W110" s="5">
        <v>2014121130</v>
      </c>
      <c r="X110" s="5">
        <v>5348138412</v>
      </c>
      <c r="Y110" s="5">
        <v>8309748328</v>
      </c>
      <c r="Z110" s="5">
        <v>9728206467</v>
      </c>
    </row>
    <row r="111" spans="3:26" ht="15.5" x14ac:dyDescent="0.35">
      <c r="C111" t="s">
        <v>146</v>
      </c>
      <c r="D111" s="5">
        <v>1726924346</v>
      </c>
      <c r="O111" s="5">
        <v>1129824345</v>
      </c>
      <c r="P111" s="5">
        <v>1654448382</v>
      </c>
      <c r="Q111" s="5">
        <v>4326457081</v>
      </c>
      <c r="R111" s="5">
        <v>6222693326</v>
      </c>
      <c r="S111" s="5">
        <v>4912970382</v>
      </c>
      <c r="T111" s="5">
        <v>2915404418</v>
      </c>
      <c r="U111" s="5">
        <v>1800392643</v>
      </c>
      <c r="V111" s="5">
        <v>1515415156</v>
      </c>
      <c r="W111" s="5">
        <v>2014121130</v>
      </c>
      <c r="X111" s="5">
        <v>5348138412</v>
      </c>
      <c r="Y111" s="5">
        <v>79744482328</v>
      </c>
      <c r="Z111" s="5">
        <v>147457264167</v>
      </c>
    </row>
    <row r="112" spans="3:26" ht="15.5" x14ac:dyDescent="0.35">
      <c r="C112" t="s">
        <v>147</v>
      </c>
      <c r="D112" s="5">
        <v>542489079783</v>
      </c>
      <c r="E112" s="5">
        <v>548660538925</v>
      </c>
      <c r="F112" s="5">
        <v>538889042055</v>
      </c>
      <c r="G112" s="5">
        <v>534574475954</v>
      </c>
      <c r="I112" s="5">
        <v>548660538925</v>
      </c>
      <c r="J112" s="5">
        <v>540476390684</v>
      </c>
      <c r="K112" s="5">
        <v>581642455644</v>
      </c>
      <c r="L112" s="5">
        <v>574219520194</v>
      </c>
      <c r="M112" s="5">
        <v>701308809092</v>
      </c>
      <c r="N112" s="5">
        <v>872528984646</v>
      </c>
      <c r="O112" s="5">
        <v>628014086531</v>
      </c>
      <c r="P112" s="5">
        <v>514268027237</v>
      </c>
      <c r="Q112" s="5">
        <v>559116316516</v>
      </c>
      <c r="R112" s="5">
        <v>468416609176</v>
      </c>
      <c r="S112" s="5">
        <v>387878582652</v>
      </c>
      <c r="T112" s="5">
        <v>267281556150</v>
      </c>
      <c r="U112" s="5">
        <v>214032439472</v>
      </c>
      <c r="V112" s="5">
        <v>175731390933</v>
      </c>
      <c r="W112" s="5">
        <v>134391701290</v>
      </c>
      <c r="X112" s="5">
        <v>118993117324</v>
      </c>
      <c r="Y112" s="5">
        <v>185830860884</v>
      </c>
      <c r="Z112" s="5">
        <v>226633112912</v>
      </c>
    </row>
    <row r="113" spans="2:26" ht="15.5" x14ac:dyDescent="0.35">
      <c r="C113" t="s">
        <v>148</v>
      </c>
      <c r="D113" s="5">
        <v>542489079783</v>
      </c>
      <c r="E113" s="5">
        <v>548660538925</v>
      </c>
      <c r="F113" s="5">
        <v>538889042055</v>
      </c>
      <c r="G113" s="5">
        <v>534574475954</v>
      </c>
      <c r="I113" s="5">
        <v>548660538925</v>
      </c>
      <c r="J113" s="5">
        <v>540476390684</v>
      </c>
      <c r="K113" s="5">
        <v>581642455644</v>
      </c>
      <c r="L113" s="5">
        <v>574219520194</v>
      </c>
      <c r="M113" s="5">
        <v>701308809092</v>
      </c>
      <c r="N113" s="5">
        <v>872528984646</v>
      </c>
      <c r="O113" s="5">
        <v>628014086531</v>
      </c>
      <c r="P113" s="5">
        <v>514268027237</v>
      </c>
      <c r="Q113" s="5">
        <v>559116316516</v>
      </c>
      <c r="R113" s="5">
        <v>468416609176</v>
      </c>
      <c r="S113" s="5">
        <v>387878582652</v>
      </c>
      <c r="T113" s="5">
        <v>267281556150</v>
      </c>
      <c r="U113" s="5">
        <v>214032439472</v>
      </c>
      <c r="V113" s="5">
        <v>175731390933</v>
      </c>
      <c r="W113" s="5">
        <v>134391701290</v>
      </c>
      <c r="X113" s="5">
        <v>118993117324</v>
      </c>
      <c r="Y113" s="5">
        <v>185830860884</v>
      </c>
      <c r="Z113" s="5">
        <v>226633112912</v>
      </c>
    </row>
    <row r="114" spans="2:26" ht="15.5" x14ac:dyDescent="0.35">
      <c r="C114" t="s">
        <v>150</v>
      </c>
    </row>
    <row r="115" spans="2:26" ht="15.5" x14ac:dyDescent="0.35">
      <c r="C115" t="s">
        <v>857</v>
      </c>
      <c r="X115" s="5">
        <v>11715896342</v>
      </c>
      <c r="Y115" s="5">
        <v>9699093040</v>
      </c>
      <c r="Z115" s="5">
        <v>10376419960</v>
      </c>
    </row>
    <row r="116" spans="2:26" ht="15.5" x14ac:dyDescent="0.35">
      <c r="C116" t="s">
        <v>151</v>
      </c>
      <c r="D116" s="5">
        <v>29357713864</v>
      </c>
      <c r="E116" s="5">
        <v>22276261299</v>
      </c>
      <c r="F116" s="5">
        <v>16659201827</v>
      </c>
      <c r="G116" s="5">
        <v>4432342779</v>
      </c>
      <c r="I116" s="5">
        <v>22276261299</v>
      </c>
      <c r="X116" s="5">
        <v>11715896342</v>
      </c>
      <c r="Y116" s="5">
        <v>94299093040</v>
      </c>
      <c r="Z116" s="5">
        <v>146210706460</v>
      </c>
    </row>
    <row r="117" spans="2:26" ht="15.5" x14ac:dyDescent="0.35">
      <c r="C117" t="s">
        <v>149</v>
      </c>
    </row>
    <row r="118" spans="2:26" ht="15.5" x14ac:dyDescent="0.35">
      <c r="C118" t="s">
        <v>1044</v>
      </c>
      <c r="D118" s="5">
        <v>128164313205</v>
      </c>
      <c r="E118" s="5">
        <v>138558344704</v>
      </c>
      <c r="F118" s="5">
        <v>148137989544</v>
      </c>
      <c r="G118" s="5">
        <v>157866381869</v>
      </c>
      <c r="I118" s="5">
        <v>138558344704</v>
      </c>
      <c r="J118" s="5">
        <v>174940983850</v>
      </c>
      <c r="K118" s="5">
        <v>204364229445</v>
      </c>
      <c r="L118" s="5">
        <v>220396176896</v>
      </c>
      <c r="M118" s="5">
        <v>248033089677</v>
      </c>
      <c r="N118" s="5">
        <v>276753165940</v>
      </c>
      <c r="O118" s="5">
        <v>628787060</v>
      </c>
      <c r="P118" s="5">
        <v>1101808278</v>
      </c>
      <c r="Q118" s="5">
        <v>1821425642</v>
      </c>
      <c r="R118" s="5">
        <v>4868178930</v>
      </c>
      <c r="S118" s="5">
        <v>5179332472</v>
      </c>
      <c r="T118" s="5">
        <v>3730342011</v>
      </c>
      <c r="U118" s="5">
        <v>2154413791</v>
      </c>
      <c r="V118" s="5">
        <v>1229724406</v>
      </c>
      <c r="W118" s="5">
        <v>1201617290</v>
      </c>
      <c r="X118" s="5">
        <v>2123367982</v>
      </c>
      <c r="Y118" s="5">
        <v>5264671844</v>
      </c>
      <c r="Z118" s="5">
        <v>5804975452</v>
      </c>
    </row>
    <row r="119" spans="2:26" ht="15.5" x14ac:dyDescent="0.35">
      <c r="C119" t="s">
        <v>152</v>
      </c>
      <c r="D119" s="5">
        <v>797890109151</v>
      </c>
      <c r="E119" s="5">
        <v>950709256988</v>
      </c>
      <c r="F119" s="5">
        <v>932059540691</v>
      </c>
      <c r="G119" s="5">
        <v>1018258762321</v>
      </c>
      <c r="I119" s="5">
        <v>950709256988</v>
      </c>
      <c r="J119" s="5">
        <v>989206172452</v>
      </c>
      <c r="K119" s="5">
        <v>982493481408</v>
      </c>
      <c r="L119" s="5">
        <v>1002210741085</v>
      </c>
      <c r="M119" s="5">
        <v>1108490026661</v>
      </c>
      <c r="N119" s="5">
        <v>1183847184535</v>
      </c>
      <c r="O119" s="5">
        <v>994204688438</v>
      </c>
      <c r="P119" s="5">
        <v>967642637307</v>
      </c>
      <c r="Q119" s="5">
        <v>1132699218954</v>
      </c>
      <c r="R119" s="5">
        <v>1057566418720</v>
      </c>
      <c r="S119" s="5">
        <v>947997940099</v>
      </c>
      <c r="T119" s="5">
        <v>796096371054</v>
      </c>
      <c r="U119" s="5">
        <v>710527268893</v>
      </c>
      <c r="V119" s="5">
        <v>624499013875</v>
      </c>
      <c r="W119" s="5">
        <v>579028772664</v>
      </c>
      <c r="X119" s="5">
        <v>460601074226</v>
      </c>
      <c r="Y119" s="5">
        <v>482219117502</v>
      </c>
      <c r="Z119" s="5">
        <v>667940725005</v>
      </c>
    </row>
    <row r="120" spans="2:26" ht="15.5" x14ac:dyDescent="0.35">
      <c r="C120" t="s">
        <v>153</v>
      </c>
    </row>
    <row r="121" spans="2:26" ht="15.5" x14ac:dyDescent="0.35">
      <c r="C121" t="s">
        <v>154</v>
      </c>
      <c r="D121" s="5">
        <v>51600000000</v>
      </c>
      <c r="E121" s="5">
        <v>51600000000</v>
      </c>
      <c r="F121" s="5">
        <v>51600000000</v>
      </c>
      <c r="G121" s="5">
        <v>51600000000</v>
      </c>
      <c r="I121" s="5">
        <v>51600000000</v>
      </c>
      <c r="J121" s="5">
        <v>51600000000</v>
      </c>
      <c r="K121" s="5">
        <v>51600000000</v>
      </c>
      <c r="L121" s="5">
        <v>51600000000</v>
      </c>
      <c r="M121" s="5">
        <v>51600000000</v>
      </c>
      <c r="N121" s="5">
        <v>51600000000</v>
      </c>
      <c r="O121" s="5">
        <v>51600000000</v>
      </c>
      <c r="P121" s="5">
        <v>51600000000</v>
      </c>
      <c r="Q121" s="5">
        <v>51600000000</v>
      </c>
      <c r="R121" s="5">
        <v>51600000000</v>
      </c>
      <c r="S121" s="5">
        <v>51600000000</v>
      </c>
      <c r="T121" s="5">
        <v>49536000000</v>
      </c>
      <c r="U121" s="5">
        <v>49536000000</v>
      </c>
      <c r="V121" s="5">
        <v>49536000000</v>
      </c>
      <c r="W121" s="5">
        <v>49536000000</v>
      </c>
      <c r="X121" s="5">
        <v>49536000000</v>
      </c>
      <c r="Y121" s="5">
        <v>49536000000</v>
      </c>
      <c r="Z121" s="5">
        <v>49536000000</v>
      </c>
    </row>
    <row r="122" spans="2:26" ht="15.5" x14ac:dyDescent="0.35">
      <c r="C122" t="s">
        <v>155</v>
      </c>
      <c r="D122" s="5">
        <v>146970000000</v>
      </c>
      <c r="E122" s="5">
        <v>146970000000</v>
      </c>
      <c r="F122" s="5">
        <v>146970000000</v>
      </c>
      <c r="G122" s="5">
        <v>146970000000</v>
      </c>
      <c r="I122" s="5">
        <v>146970000000</v>
      </c>
      <c r="J122" s="5">
        <v>146970000000</v>
      </c>
      <c r="K122" s="5">
        <v>146970000000</v>
      </c>
      <c r="L122" s="5">
        <v>146970000000</v>
      </c>
      <c r="M122" s="5">
        <v>146970000000</v>
      </c>
      <c r="N122" s="5">
        <v>146970000000</v>
      </c>
      <c r="O122" s="5">
        <v>146970000000</v>
      </c>
      <c r="P122" s="5">
        <v>146970000000</v>
      </c>
      <c r="Q122" s="5">
        <v>146970000000</v>
      </c>
      <c r="R122" s="5">
        <v>146970000000</v>
      </c>
      <c r="S122" s="5">
        <v>146970000000</v>
      </c>
      <c r="T122" s="5">
        <v>426000000</v>
      </c>
      <c r="U122" s="5">
        <v>426000000</v>
      </c>
      <c r="V122" s="5">
        <v>426000000</v>
      </c>
      <c r="W122" s="5">
        <v>426000000</v>
      </c>
      <c r="X122" s="5">
        <v>426000000</v>
      </c>
      <c r="Y122" s="5">
        <v>426000000</v>
      </c>
      <c r="Z122" s="5">
        <v>426000000</v>
      </c>
    </row>
    <row r="123" spans="2:26" ht="15.5" x14ac:dyDescent="0.35">
      <c r="C123" t="s">
        <v>156</v>
      </c>
      <c r="D123" s="5">
        <v>2345766671868</v>
      </c>
      <c r="E123" s="5">
        <v>2300401947566</v>
      </c>
      <c r="F123" s="5">
        <v>2309849793604</v>
      </c>
      <c r="G123" s="5">
        <v>2221549977963</v>
      </c>
      <c r="I123" s="5">
        <v>2300401947566</v>
      </c>
      <c r="J123" s="5">
        <v>2176290404077</v>
      </c>
      <c r="K123" s="5">
        <v>2078376971568</v>
      </c>
      <c r="L123" s="5">
        <v>2032039216927</v>
      </c>
      <c r="M123" s="5">
        <v>1894068454588</v>
      </c>
      <c r="N123" s="5">
        <v>1712188001142</v>
      </c>
      <c r="O123" s="5">
        <v>1763108168610</v>
      </c>
      <c r="P123" s="5">
        <v>1736030667695</v>
      </c>
      <c r="Q123" s="5">
        <v>1575097871593</v>
      </c>
      <c r="R123" s="5">
        <v>1378722067049</v>
      </c>
      <c r="S123" s="5">
        <v>1334410283331</v>
      </c>
      <c r="T123" s="5">
        <v>1166533622624</v>
      </c>
      <c r="U123" s="5">
        <v>971801713675</v>
      </c>
      <c r="V123" s="5">
        <v>834316200513</v>
      </c>
      <c r="W123" s="5">
        <v>697442557156</v>
      </c>
      <c r="X123" s="5">
        <v>568483340872</v>
      </c>
      <c r="Y123" s="5">
        <v>468804091519</v>
      </c>
      <c r="Z123" s="5">
        <v>303320796293</v>
      </c>
    </row>
    <row r="124" spans="2:26" ht="15.5" x14ac:dyDescent="0.35">
      <c r="C124" t="s">
        <v>9</v>
      </c>
      <c r="D124" s="5">
        <v>2613851626407</v>
      </c>
      <c r="E124" s="5">
        <v>2568486902105</v>
      </c>
      <c r="F124" s="5">
        <v>2595407118075</v>
      </c>
      <c r="G124" s="5">
        <v>2507107302434</v>
      </c>
      <c r="I124" s="5">
        <v>2568486902105</v>
      </c>
      <c r="J124" s="5">
        <v>2461847728548</v>
      </c>
      <c r="K124" s="5">
        <v>2351397318568</v>
      </c>
      <c r="L124" s="5">
        <v>2302761450906</v>
      </c>
      <c r="M124" s="5">
        <v>2127840895748</v>
      </c>
      <c r="N124" s="5">
        <v>1923562928643</v>
      </c>
      <c r="O124" s="5">
        <v>1924262563701</v>
      </c>
      <c r="P124" s="5">
        <v>1929477152737</v>
      </c>
      <c r="Q124" s="5">
        <v>1693791596547</v>
      </c>
      <c r="R124" s="5">
        <v>1523874519542</v>
      </c>
      <c r="S124" s="5">
        <v>1491542919106</v>
      </c>
      <c r="T124" s="5">
        <v>1231192322624</v>
      </c>
      <c r="U124" s="5">
        <v>1035650413675</v>
      </c>
      <c r="V124" s="5">
        <v>898164900513</v>
      </c>
      <c r="W124" s="5">
        <v>760541257156</v>
      </c>
      <c r="X124" s="5">
        <v>630982040872</v>
      </c>
      <c r="Y124" s="5">
        <v>528673291519</v>
      </c>
      <c r="Z124" s="5">
        <v>363189996293</v>
      </c>
    </row>
    <row r="125" spans="2:26" ht="15.5" x14ac:dyDescent="0.35">
      <c r="C125" t="s">
        <v>161</v>
      </c>
      <c r="D125" s="5">
        <v>3411741735558</v>
      </c>
      <c r="E125" s="5">
        <v>3519196159093</v>
      </c>
      <c r="F125" s="5">
        <v>3527466658766</v>
      </c>
      <c r="G125" s="5">
        <v>3525366064755</v>
      </c>
      <c r="I125" s="5">
        <v>3519196159093</v>
      </c>
      <c r="J125" s="5">
        <v>3451053901000</v>
      </c>
      <c r="K125" s="5">
        <v>3333890799976</v>
      </c>
      <c r="L125" s="5">
        <v>3304972191991</v>
      </c>
      <c r="M125" s="5">
        <v>3236330922409</v>
      </c>
      <c r="N125" s="5">
        <v>3107410113178</v>
      </c>
      <c r="O125" s="5">
        <v>2918467252139</v>
      </c>
      <c r="P125" s="5">
        <v>2897119790044</v>
      </c>
      <c r="Q125" s="5">
        <v>2826490815501</v>
      </c>
      <c r="R125" s="5">
        <v>2581440938262</v>
      </c>
      <c r="S125" s="5">
        <v>2439540859205</v>
      </c>
      <c r="T125" s="5">
        <v>2027288693678</v>
      </c>
      <c r="U125" s="5">
        <v>1746177682568</v>
      </c>
      <c r="V125" s="5">
        <v>1522663914388</v>
      </c>
      <c r="W125" s="5">
        <v>1339570029820</v>
      </c>
      <c r="X125" s="5">
        <v>1091583115098</v>
      </c>
      <c r="Y125" s="5">
        <v>1010892409021</v>
      </c>
      <c r="Z125" s="5">
        <v>1031130721298</v>
      </c>
    </row>
    <row r="126" spans="2:26" ht="15.5" x14ac:dyDescent="0.35">
      <c r="C126" t="s">
        <v>162</v>
      </c>
      <c r="D126" s="5">
        <v>10320000000</v>
      </c>
      <c r="E126" s="5">
        <v>10320000000</v>
      </c>
      <c r="F126" s="5">
        <v>10320000000</v>
      </c>
      <c r="G126" s="5">
        <v>10320000000</v>
      </c>
      <c r="I126" s="5">
        <v>10320000000</v>
      </c>
      <c r="J126" s="5">
        <v>10320000000</v>
      </c>
      <c r="K126" s="5">
        <v>10320000000</v>
      </c>
      <c r="L126" s="5">
        <v>10320000000</v>
      </c>
      <c r="M126" s="5">
        <v>10320000000</v>
      </c>
      <c r="N126" s="5">
        <v>10320000000</v>
      </c>
      <c r="O126" s="5">
        <v>10320000000</v>
      </c>
      <c r="P126" s="5">
        <v>10320000000</v>
      </c>
      <c r="Q126" s="5">
        <v>10320000000</v>
      </c>
      <c r="R126" s="5">
        <v>10320000000</v>
      </c>
      <c r="S126" s="5">
        <v>1032000000</v>
      </c>
      <c r="T126" s="5">
        <v>990720000</v>
      </c>
      <c r="U126" s="5">
        <v>495360000</v>
      </c>
      <c r="V126" s="5">
        <v>495360000</v>
      </c>
      <c r="W126" s="5">
        <v>49536000</v>
      </c>
      <c r="X126" s="5">
        <v>49536000</v>
      </c>
      <c r="Y126" s="5">
        <v>49536000</v>
      </c>
      <c r="Z126" s="5">
        <v>49536000</v>
      </c>
    </row>
    <row r="128" spans="2:26" ht="15.5" x14ac:dyDescent="0.35">
      <c r="B128" t="s">
        <v>163</v>
      </c>
      <c r="C128" t="s">
        <v>164</v>
      </c>
      <c r="D128" s="5">
        <v>-72038061707</v>
      </c>
      <c r="E128" s="5">
        <v>129861883122</v>
      </c>
      <c r="F128" s="5">
        <v>141668382820</v>
      </c>
      <c r="G128" s="5">
        <v>120997084323</v>
      </c>
      <c r="I128" s="5">
        <v>364415790023</v>
      </c>
      <c r="J128" s="5">
        <v>295238839571</v>
      </c>
      <c r="K128" s="5">
        <v>301068008538</v>
      </c>
      <c r="L128" s="5">
        <v>326550904577</v>
      </c>
      <c r="M128" s="5">
        <v>113880999531</v>
      </c>
      <c r="N128" s="5">
        <v>309307597763</v>
      </c>
      <c r="O128" s="5">
        <v>277886404272</v>
      </c>
      <c r="P128" s="5">
        <v>356708792806</v>
      </c>
      <c r="Q128" s="5">
        <v>421340061708</v>
      </c>
      <c r="R128" s="5">
        <v>305802664813</v>
      </c>
      <c r="S128" s="5">
        <v>240629138479</v>
      </c>
      <c r="T128" s="5">
        <v>307708638190</v>
      </c>
      <c r="U128" s="5">
        <v>320627072830</v>
      </c>
      <c r="V128" s="5">
        <v>188137480794</v>
      </c>
      <c r="W128" s="5">
        <v>233247021169</v>
      </c>
      <c r="X128" s="5">
        <v>156057916260</v>
      </c>
      <c r="Y128" s="5">
        <v>227527798490</v>
      </c>
      <c r="Z128" s="5">
        <v>184899784317</v>
      </c>
    </row>
    <row r="129" spans="3:26" ht="15.5" x14ac:dyDescent="0.35">
      <c r="C129" t="s">
        <v>347</v>
      </c>
      <c r="D129" s="5">
        <v>567939676041</v>
      </c>
      <c r="E129" s="5">
        <v>667235256917</v>
      </c>
      <c r="F129" s="5">
        <v>686864053228</v>
      </c>
      <c r="G129" s="5">
        <v>638384080462</v>
      </c>
      <c r="I129" s="5">
        <v>2643838792038</v>
      </c>
      <c r="J129" s="5">
        <v>2469188015199</v>
      </c>
      <c r="K129" s="5">
        <v>2105385921817</v>
      </c>
      <c r="L129" s="5">
        <v>2078855968227</v>
      </c>
      <c r="M129" s="5">
        <v>1772610784714</v>
      </c>
      <c r="N129" s="5">
        <v>1722598389111</v>
      </c>
      <c r="O129" s="5">
        <v>1982069623013</v>
      </c>
      <c r="P129" s="5">
        <v>2319273468161</v>
      </c>
      <c r="Q129" s="5">
        <v>2125277999730</v>
      </c>
      <c r="R129" s="5">
        <v>2195649059028</v>
      </c>
      <c r="S129" s="5">
        <v>2336612381558</v>
      </c>
      <c r="T129" s="5">
        <v>2045298620753</v>
      </c>
      <c r="U129" s="5">
        <v>1722775011284</v>
      </c>
      <c r="V129" s="5">
        <v>1539247230845</v>
      </c>
      <c r="W129" s="5">
        <v>1345778936459</v>
      </c>
      <c r="X129" s="5">
        <v>1098573422967</v>
      </c>
      <c r="Y129" s="5">
        <v>967814131462</v>
      </c>
      <c r="Z129" s="5">
        <v>1100138180310</v>
      </c>
    </row>
    <row r="130" spans="3:26" ht="15.5" x14ac:dyDescent="0.35">
      <c r="C130" t="s">
        <v>165</v>
      </c>
    </row>
    <row r="131" spans="3:26" ht="15.5" x14ac:dyDescent="0.35">
      <c r="C131" t="s">
        <v>1224</v>
      </c>
    </row>
    <row r="132" spans="3:26" ht="15.5" x14ac:dyDescent="0.35">
      <c r="C132" t="s">
        <v>167</v>
      </c>
      <c r="D132" s="5">
        <v>-375068224783</v>
      </c>
      <c r="E132" s="5">
        <v>-213174708028</v>
      </c>
      <c r="F132" s="5">
        <v>-420949992975</v>
      </c>
      <c r="G132" s="5">
        <v>-385682109268</v>
      </c>
      <c r="I132" s="5">
        <v>-1479118414522</v>
      </c>
      <c r="J132" s="5">
        <v>-1421132469375</v>
      </c>
      <c r="K132" s="5">
        <v>-1119285497482</v>
      </c>
      <c r="L132" s="5">
        <v>-1038534437958</v>
      </c>
      <c r="M132" s="5">
        <v>-970871553834</v>
      </c>
      <c r="N132" s="5">
        <v>-711126402745</v>
      </c>
      <c r="O132" s="5">
        <v>-999100277964</v>
      </c>
      <c r="P132" s="5">
        <v>-1230183098060</v>
      </c>
      <c r="Q132" s="5">
        <v>-1066729741649</v>
      </c>
      <c r="R132" s="5">
        <v>-1253764400107</v>
      </c>
      <c r="S132" s="5">
        <v>-1381446849835</v>
      </c>
      <c r="T132" s="5">
        <v>-1199465025839</v>
      </c>
      <c r="U132" s="5">
        <v>-942996928263</v>
      </c>
      <c r="V132" s="5">
        <v>-950745447128</v>
      </c>
      <c r="W132" s="5">
        <v>-766659585921</v>
      </c>
      <c r="X132" s="5">
        <v>-599604523566</v>
      </c>
      <c r="Y132" s="5">
        <v>-516370998118</v>
      </c>
      <c r="Z132" s="5">
        <v>-648624201788</v>
      </c>
    </row>
    <row r="133" spans="3:26" ht="15.5" x14ac:dyDescent="0.35">
      <c r="C133" t="s">
        <v>1457</v>
      </c>
    </row>
    <row r="134" spans="3:26" ht="15.5" x14ac:dyDescent="0.35">
      <c r="C134" t="s">
        <v>1458</v>
      </c>
      <c r="D134" s="5">
        <v>-241422959293</v>
      </c>
      <c r="E134" s="5">
        <v>-298726254342</v>
      </c>
      <c r="F134" s="5">
        <v>-105021295305</v>
      </c>
      <c r="G134" s="5">
        <v>-107994225986</v>
      </c>
      <c r="I134" s="5">
        <v>-707648327123</v>
      </c>
      <c r="J134" s="5">
        <v>-678779539258</v>
      </c>
      <c r="K134" s="5">
        <v>-614260827613</v>
      </c>
      <c r="L134" s="5">
        <v>-605881577966</v>
      </c>
      <c r="M134" s="5">
        <v>-648932446508</v>
      </c>
      <c r="N134" s="5">
        <v>-676194923923</v>
      </c>
      <c r="O134" s="5">
        <v>-641396540125</v>
      </c>
      <c r="P134" s="5">
        <v>-642089916508</v>
      </c>
      <c r="Q134" s="5">
        <v>-547197884877</v>
      </c>
      <c r="R134" s="5">
        <v>-525048228486</v>
      </c>
      <c r="S134" s="5">
        <v>-591808099864</v>
      </c>
      <c r="T134" s="5">
        <v>-429572357710</v>
      </c>
      <c r="U134" s="5">
        <v>-363629092221</v>
      </c>
      <c r="V134" s="5">
        <v>-311018212106</v>
      </c>
      <c r="W134" s="5">
        <v>-258848451450</v>
      </c>
      <c r="X134" s="5">
        <v>-222728837253</v>
      </c>
      <c r="Y134" s="5">
        <v>-197063951353</v>
      </c>
      <c r="Z134" s="5">
        <v>-209821560855</v>
      </c>
    </row>
    <row r="135" spans="3:26" ht="15.5" x14ac:dyDescent="0.35">
      <c r="C135" t="s">
        <v>624</v>
      </c>
      <c r="D135" s="5">
        <v>-616491184076</v>
      </c>
      <c r="E135" s="5">
        <v>-511900962370</v>
      </c>
      <c r="F135" s="5">
        <v>-525971288280</v>
      </c>
      <c r="G135" s="5">
        <v>-493676335254</v>
      </c>
      <c r="I135" s="5">
        <v>-2186766741645</v>
      </c>
      <c r="J135" s="5">
        <v>-2099912008633</v>
      </c>
      <c r="K135" s="5">
        <v>-1733546325095</v>
      </c>
      <c r="L135" s="5">
        <v>-1644416015924</v>
      </c>
      <c r="M135" s="5">
        <v>-1619804000342</v>
      </c>
      <c r="N135" s="5">
        <v>-1387321326668</v>
      </c>
      <c r="O135" s="5">
        <v>-1640496818089</v>
      </c>
      <c r="P135" s="5">
        <v>-1872273014568</v>
      </c>
      <c r="Q135" s="5">
        <v>-1613927626526</v>
      </c>
      <c r="R135" s="5">
        <v>-1778812628593</v>
      </c>
      <c r="S135" s="5">
        <v>-1973254949699</v>
      </c>
      <c r="T135" s="5">
        <v>-1629037383549</v>
      </c>
      <c r="U135" s="5">
        <v>-1306626020484</v>
      </c>
      <c r="V135" s="5">
        <v>-1261763659234</v>
      </c>
      <c r="W135" s="5">
        <v>-1025508037371</v>
      </c>
      <c r="X135" s="5">
        <v>-822333360819</v>
      </c>
      <c r="Y135" s="5">
        <v>-713434949471</v>
      </c>
      <c r="Z135" s="5">
        <v>-858445762643</v>
      </c>
    </row>
    <row r="136" spans="3:26" ht="15.5" x14ac:dyDescent="0.35">
      <c r="C136" t="s">
        <v>384</v>
      </c>
    </row>
    <row r="137" spans="3:26" ht="15.5" x14ac:dyDescent="0.35">
      <c r="C137" t="s">
        <v>388</v>
      </c>
      <c r="D137" s="5">
        <v>-4073906122</v>
      </c>
      <c r="E137" s="5">
        <v>-4305016270</v>
      </c>
      <c r="F137" s="5">
        <v>-4304833066</v>
      </c>
      <c r="G137" s="5">
        <v>-4236094638</v>
      </c>
      <c r="I137" s="5">
        <v>-17026354232</v>
      </c>
      <c r="J137" s="5">
        <v>-19235539479</v>
      </c>
      <c r="K137" s="5">
        <v>-19765758834</v>
      </c>
      <c r="L137" s="5">
        <v>-19470874122</v>
      </c>
      <c r="M137" s="5">
        <v>-23813838159</v>
      </c>
      <c r="N137" s="5">
        <v>-23071682417</v>
      </c>
      <c r="O137" s="5">
        <v>-9698447101</v>
      </c>
      <c r="P137" s="5">
        <v>-11040819770</v>
      </c>
      <c r="Q137" s="5">
        <v>-16056554908</v>
      </c>
      <c r="R137" s="5">
        <v>-18090664270</v>
      </c>
      <c r="S137" s="5">
        <v>-17683633426</v>
      </c>
      <c r="T137" s="5">
        <v>-15708921888</v>
      </c>
      <c r="U137" s="5">
        <v>-12275067085</v>
      </c>
      <c r="V137" s="5">
        <v>-11653025613</v>
      </c>
      <c r="W137" s="5">
        <v>-12610711146</v>
      </c>
      <c r="X137" s="5">
        <v>-8203865155</v>
      </c>
      <c r="Y137" s="5">
        <v>-9919791009</v>
      </c>
      <c r="Z137" s="5">
        <v>-18539133145</v>
      </c>
    </row>
    <row r="138" spans="3:26" ht="15.5" x14ac:dyDescent="0.35">
      <c r="C138" t="s">
        <v>351</v>
      </c>
      <c r="V138" s="5">
        <v>701636123</v>
      </c>
      <c r="W138" s="5">
        <v>3713464455</v>
      </c>
    </row>
    <row r="139" spans="3:26" ht="15.5" x14ac:dyDescent="0.35">
      <c r="C139" t="s">
        <v>172</v>
      </c>
      <c r="D139" s="5">
        <v>-23138247668</v>
      </c>
      <c r="E139" s="5">
        <v>-27225709749</v>
      </c>
      <c r="F139" s="5">
        <v>-17537767414</v>
      </c>
      <c r="G139" s="5">
        <v>-25149469019</v>
      </c>
      <c r="I139" s="5">
        <v>-93842871785</v>
      </c>
      <c r="J139" s="5">
        <v>-76717685953</v>
      </c>
      <c r="K139" s="5">
        <v>-66726636067</v>
      </c>
      <c r="L139" s="5">
        <v>-96059374995</v>
      </c>
      <c r="M139" s="5">
        <v>-20434228456</v>
      </c>
      <c r="N139" s="5">
        <v>-17103712127</v>
      </c>
      <c r="O139" s="5">
        <v>-80111168888</v>
      </c>
      <c r="P139" s="5">
        <v>-98653823687</v>
      </c>
      <c r="Q139" s="5">
        <v>-76205502869</v>
      </c>
      <c r="R139" s="5">
        <v>-94715903786</v>
      </c>
      <c r="S139" s="5">
        <v>-117555370638</v>
      </c>
      <c r="T139" s="5">
        <v>-99227537491</v>
      </c>
      <c r="U139" s="5">
        <v>-91875964872</v>
      </c>
      <c r="V139" s="5">
        <v>-83355107763</v>
      </c>
      <c r="W139" s="5">
        <v>-84282553962</v>
      </c>
      <c r="X139" s="5">
        <v>-117039957728</v>
      </c>
      <c r="Y139" s="5">
        <v>-29235139426</v>
      </c>
      <c r="Z139" s="5">
        <v>-40527241967</v>
      </c>
    </row>
    <row r="140" spans="3:26" ht="15.5" x14ac:dyDescent="0.35">
      <c r="C140" t="s">
        <v>1459</v>
      </c>
      <c r="S140" s="5">
        <v>7438304535</v>
      </c>
    </row>
    <row r="141" spans="3:26" ht="15.5" x14ac:dyDescent="0.35">
      <c r="C141" t="s">
        <v>577</v>
      </c>
      <c r="G141" s="5">
        <v>554376208</v>
      </c>
      <c r="I141" s="5">
        <v>554376208</v>
      </c>
      <c r="J141" s="5">
        <v>4788443000</v>
      </c>
      <c r="K141" s="5">
        <v>4651150917</v>
      </c>
      <c r="L141" s="5">
        <v>3060247893</v>
      </c>
      <c r="O141" s="5">
        <v>2013910739</v>
      </c>
      <c r="P141" s="5">
        <v>2962073321</v>
      </c>
      <c r="U141" s="5">
        <v>3237764743</v>
      </c>
      <c r="X141" s="5">
        <v>1902158165</v>
      </c>
      <c r="Y141" s="5">
        <v>8855136266</v>
      </c>
      <c r="Z141" s="5">
        <v>532718325</v>
      </c>
    </row>
    <row r="142" spans="3:26" ht="15.5" x14ac:dyDescent="0.35">
      <c r="C142" t="s">
        <v>179</v>
      </c>
      <c r="D142" s="5">
        <v>-535976021</v>
      </c>
      <c r="E142" s="5">
        <v>-103170401450</v>
      </c>
      <c r="F142" s="5">
        <v>-98462097427</v>
      </c>
      <c r="G142" s="5">
        <v>-23369377749</v>
      </c>
      <c r="I142" s="5">
        <v>-233439430736</v>
      </c>
      <c r="J142" s="5">
        <v>-244161151984</v>
      </c>
      <c r="K142" s="5">
        <v>-215279452722</v>
      </c>
      <c r="L142" s="5">
        <v>-213774231713</v>
      </c>
      <c r="M142" s="5">
        <v>-182077911696</v>
      </c>
      <c r="N142" s="5">
        <v>-55701087143</v>
      </c>
      <c r="O142" s="5">
        <v>-138825628217</v>
      </c>
      <c r="P142" s="5">
        <v>-251357165434</v>
      </c>
      <c r="Q142" s="5">
        <v>-138074843997</v>
      </c>
      <c r="R142" s="5">
        <v>-58748527890</v>
      </c>
      <c r="S142" s="5">
        <v>68500696168</v>
      </c>
      <c r="T142" s="5">
        <v>-156154760513</v>
      </c>
      <c r="U142" s="5">
        <v>-111990048057</v>
      </c>
      <c r="V142" s="5">
        <v>-109276400531</v>
      </c>
      <c r="W142" s="5">
        <v>-56792731001</v>
      </c>
      <c r="X142" s="5">
        <v>-122960368892</v>
      </c>
      <c r="Y142" s="5">
        <v>-148028183565</v>
      </c>
      <c r="Z142" s="5">
        <v>-84772652675</v>
      </c>
    </row>
    <row r="143" spans="3:26" ht="15.5" x14ac:dyDescent="0.35">
      <c r="C143" t="s">
        <v>180</v>
      </c>
      <c r="D143" s="5">
        <v>-15140598691</v>
      </c>
      <c r="E143" s="5">
        <v>-9922489499</v>
      </c>
      <c r="F143" s="5">
        <v>-32235885479</v>
      </c>
      <c r="G143" s="5">
        <v>-2372241358</v>
      </c>
      <c r="I143" s="5">
        <v>-59472355098</v>
      </c>
      <c r="J143" s="5">
        <v>-40655152915</v>
      </c>
      <c r="K143" s="5">
        <v>-166031700701</v>
      </c>
      <c r="L143" s="5">
        <v>-78115766394</v>
      </c>
      <c r="M143" s="5">
        <v>-35251922186</v>
      </c>
      <c r="N143" s="5">
        <v>-9210557423</v>
      </c>
      <c r="O143" s="5">
        <v>-69556671364</v>
      </c>
      <c r="P143" s="5">
        <v>-90030571916</v>
      </c>
      <c r="Q143" s="5">
        <v>-286726075772</v>
      </c>
      <c r="R143" s="5">
        <v>-265464608333</v>
      </c>
      <c r="S143" s="5">
        <v>-226164865831</v>
      </c>
      <c r="T143" s="5">
        <v>-320001829320</v>
      </c>
      <c r="U143" s="5">
        <v>-156296552762</v>
      </c>
      <c r="V143" s="5">
        <v>-92690029182</v>
      </c>
      <c r="W143" s="5">
        <v>-165987564417</v>
      </c>
      <c r="X143" s="5">
        <v>-19611527321</v>
      </c>
      <c r="Y143" s="5">
        <v>-20663415849</v>
      </c>
      <c r="Z143" s="5">
        <v>-27492070494</v>
      </c>
    </row>
    <row r="144" spans="3:26" ht="15.5" x14ac:dyDescent="0.35">
      <c r="C144" t="s">
        <v>1460</v>
      </c>
      <c r="N144" s="5">
        <v>-10132300000</v>
      </c>
      <c r="V144" s="5">
        <v>-24500000000</v>
      </c>
    </row>
    <row r="145" spans="3:26" ht="15.5" x14ac:dyDescent="0.35">
      <c r="C145" t="s">
        <v>770</v>
      </c>
      <c r="U145" s="5">
        <v>19839375000</v>
      </c>
    </row>
    <row r="146" spans="3:26" ht="15.5" x14ac:dyDescent="0.35">
      <c r="C146" t="s">
        <v>1461</v>
      </c>
      <c r="N146" s="5">
        <v>-7000000000</v>
      </c>
      <c r="O146" s="5">
        <v>-41500000000</v>
      </c>
      <c r="P146" s="5">
        <v>-138010000000</v>
      </c>
      <c r="Q146" s="5">
        <v>-204103589173</v>
      </c>
      <c r="R146" s="5">
        <v>-115354110827</v>
      </c>
    </row>
    <row r="147" spans="3:26" ht="15.5" x14ac:dyDescent="0.35">
      <c r="C147" t="s">
        <v>641</v>
      </c>
      <c r="Q147" s="5">
        <v>-66900000000</v>
      </c>
      <c r="R147" s="5">
        <v>-60398229916</v>
      </c>
      <c r="S147" s="5">
        <v>-68738150000</v>
      </c>
      <c r="T147" s="5">
        <v>-147000000</v>
      </c>
      <c r="U147" s="5">
        <v>-16532600000</v>
      </c>
      <c r="V147" s="5">
        <v>-19839375000</v>
      </c>
    </row>
    <row r="148" spans="3:26" ht="15.5" x14ac:dyDescent="0.35">
      <c r="C148" t="s">
        <v>187</v>
      </c>
      <c r="D148" s="5">
        <v>338000000</v>
      </c>
      <c r="E148" s="5">
        <v>589946491</v>
      </c>
      <c r="F148" s="5">
        <v>260654980</v>
      </c>
      <c r="G148" s="5">
        <v>271771891</v>
      </c>
      <c r="I148" s="5">
        <v>1130196066</v>
      </c>
      <c r="J148" s="5">
        <v>142077430</v>
      </c>
      <c r="K148" s="5">
        <v>1231121231</v>
      </c>
      <c r="L148" s="5">
        <v>1670270272</v>
      </c>
      <c r="M148" s="5">
        <v>1456839522</v>
      </c>
      <c r="N148" s="5">
        <v>19619092</v>
      </c>
      <c r="O148" s="5">
        <v>2756336654</v>
      </c>
      <c r="P148" s="5">
        <v>67022558444</v>
      </c>
      <c r="Q148" s="5">
        <v>1885898707</v>
      </c>
      <c r="R148" s="5">
        <v>734963639</v>
      </c>
      <c r="S148" s="5">
        <v>2593491522</v>
      </c>
      <c r="T148" s="5">
        <v>650090909</v>
      </c>
      <c r="U148" s="5">
        <v>3819510252</v>
      </c>
      <c r="V148" s="5">
        <v>517818179</v>
      </c>
      <c r="W148" s="5">
        <v>590964257</v>
      </c>
      <c r="X148" s="5">
        <v>1072068180</v>
      </c>
      <c r="Y148" s="5">
        <v>3179540634</v>
      </c>
      <c r="Z148" s="5">
        <v>1243695000</v>
      </c>
    </row>
    <row r="149" spans="3:26" ht="15.5" x14ac:dyDescent="0.35">
      <c r="C149" t="s">
        <v>181</v>
      </c>
      <c r="D149" s="5">
        <v>-10308153878</v>
      </c>
      <c r="E149" s="5">
        <v>-25482150054</v>
      </c>
      <c r="F149" s="5">
        <v>-23016200421</v>
      </c>
      <c r="G149" s="5">
        <v>-12056882449</v>
      </c>
      <c r="I149" s="5">
        <v>-73778444569</v>
      </c>
      <c r="J149" s="5">
        <v>-58505263825</v>
      </c>
      <c r="K149" s="5">
        <v>-35625705142</v>
      </c>
      <c r="L149" s="5">
        <v>-109006749645</v>
      </c>
      <c r="M149" s="5">
        <v>-56711261708</v>
      </c>
      <c r="N149" s="5">
        <v>-8597876515</v>
      </c>
      <c r="O149" s="5">
        <v>-37813008018</v>
      </c>
      <c r="P149" s="5">
        <v>-19043130360</v>
      </c>
      <c r="Q149" s="5">
        <v>-17608385306</v>
      </c>
      <c r="R149" s="5">
        <v>-90447231229</v>
      </c>
      <c r="S149" s="5">
        <v>-160020207353</v>
      </c>
      <c r="T149" s="5">
        <v>-320504920229</v>
      </c>
      <c r="U149" s="5">
        <v>-163422838014</v>
      </c>
      <c r="V149" s="5">
        <v>-48868472361</v>
      </c>
      <c r="W149" s="5">
        <v>-166578528674</v>
      </c>
      <c r="X149" s="5">
        <v>-20683595501</v>
      </c>
      <c r="Y149" s="5">
        <v>-23842956483</v>
      </c>
      <c r="Z149" s="5">
        <v>-28735765494</v>
      </c>
    </row>
    <row r="150" spans="3:26" ht="15.5" x14ac:dyDescent="0.35">
      <c r="C150" t="s">
        <v>186</v>
      </c>
      <c r="D150" s="5">
        <v>-5170444813</v>
      </c>
      <c r="E150" s="5">
        <v>4469714064</v>
      </c>
      <c r="F150" s="5">
        <v>-9480340038</v>
      </c>
      <c r="G150" s="5">
        <v>-2487130800</v>
      </c>
      <c r="I150" s="5">
        <v>-9224106595</v>
      </c>
      <c r="J150" s="5">
        <v>-3291966520</v>
      </c>
      <c r="K150" s="5">
        <v>-462116790</v>
      </c>
      <c r="L150" s="5">
        <v>-5779287021</v>
      </c>
    </row>
    <row r="151" spans="3:26" ht="15.5" x14ac:dyDescent="0.35">
      <c r="C151" t="s">
        <v>1462</v>
      </c>
      <c r="K151" s="5">
        <v>-148675000000</v>
      </c>
    </row>
    <row r="152" spans="3:26" ht="15.5" x14ac:dyDescent="0.35">
      <c r="C152" t="s">
        <v>1463</v>
      </c>
    </row>
    <row r="153" spans="3:26" ht="15.5" x14ac:dyDescent="0.35">
      <c r="C153" t="s">
        <v>487</v>
      </c>
    </row>
    <row r="154" spans="3:26" ht="15.5" x14ac:dyDescent="0.35">
      <c r="C154" t="s">
        <v>1464</v>
      </c>
      <c r="E154" s="5">
        <v>10500000000</v>
      </c>
      <c r="G154" s="5">
        <v>11900000000</v>
      </c>
      <c r="I154" s="5">
        <v>22400000000</v>
      </c>
      <c r="J154" s="5">
        <v>21000000000</v>
      </c>
      <c r="K154" s="5">
        <v>17500000000</v>
      </c>
      <c r="L154" s="5">
        <v>35000000000</v>
      </c>
      <c r="M154" s="5">
        <v>20002500000</v>
      </c>
    </row>
    <row r="155" spans="3:26" ht="15.5" x14ac:dyDescent="0.35">
      <c r="C155" t="s">
        <v>1465</v>
      </c>
      <c r="N155" s="5">
        <v>16500000000</v>
      </c>
      <c r="O155" s="5">
        <v>7000000000</v>
      </c>
    </row>
    <row r="156" spans="3:26" ht="15.5" x14ac:dyDescent="0.35">
      <c r="C156" t="s">
        <v>197</v>
      </c>
      <c r="D156" s="5">
        <v>-535976021</v>
      </c>
      <c r="E156" s="5">
        <v>-103170401450</v>
      </c>
      <c r="F156" s="5">
        <v>-98462097427</v>
      </c>
      <c r="G156" s="5">
        <v>-23369377749</v>
      </c>
      <c r="I156" s="5">
        <v>-233439430736</v>
      </c>
      <c r="J156" s="5">
        <v>-244161151984</v>
      </c>
      <c r="K156" s="5">
        <v>-215279452722</v>
      </c>
      <c r="L156" s="5">
        <v>-213774231713</v>
      </c>
      <c r="M156" s="5">
        <v>-182077911696</v>
      </c>
      <c r="N156" s="5">
        <v>-55701087143</v>
      </c>
      <c r="O156" s="5">
        <v>-138825628217</v>
      </c>
      <c r="P156" s="5">
        <v>-251357165434</v>
      </c>
      <c r="Q156" s="5">
        <v>-138074843997</v>
      </c>
      <c r="R156" s="5">
        <v>-58748527890</v>
      </c>
      <c r="S156" s="5">
        <v>68500696168</v>
      </c>
      <c r="T156" s="5">
        <v>-156154760513</v>
      </c>
      <c r="U156" s="5">
        <v>-111990048057</v>
      </c>
      <c r="V156" s="5">
        <v>-109276400531</v>
      </c>
      <c r="W156" s="5">
        <v>-56792731001</v>
      </c>
      <c r="X156" s="5">
        <v>-122960368892</v>
      </c>
      <c r="Y156" s="5">
        <v>-148028183565</v>
      </c>
      <c r="Z156" s="5">
        <v>-84772652675</v>
      </c>
    </row>
    <row r="157" spans="3:26" ht="15.5" x14ac:dyDescent="0.35">
      <c r="C157" t="s">
        <v>497</v>
      </c>
      <c r="Q157" s="5">
        <v>91624000000</v>
      </c>
      <c r="R157" s="5">
        <v>65308000000</v>
      </c>
      <c r="S157" s="5">
        <v>40000000000</v>
      </c>
      <c r="W157" s="5">
        <v>27204000000</v>
      </c>
      <c r="X157" s="5">
        <v>95000000000</v>
      </c>
      <c r="Y157" s="5">
        <v>40000000000</v>
      </c>
    </row>
    <row r="158" spans="3:26" ht="15.5" x14ac:dyDescent="0.35">
      <c r="C158" t="s">
        <v>418</v>
      </c>
      <c r="X158" s="5">
        <v>-150021234000</v>
      </c>
      <c r="Y158" s="5">
        <v>-98982599100</v>
      </c>
      <c r="Z158" s="5">
        <v>-54829195650</v>
      </c>
    </row>
    <row r="159" spans="3:26" ht="15.5" x14ac:dyDescent="0.35">
      <c r="C159" t="s">
        <v>212</v>
      </c>
    </row>
    <row r="160" spans="3:26" ht="15.5" x14ac:dyDescent="0.35">
      <c r="C160" t="s">
        <v>495</v>
      </c>
      <c r="D160" s="5">
        <v>8808376911</v>
      </c>
      <c r="E160" s="5">
        <v>22276261299</v>
      </c>
      <c r="I160" s="5">
        <v>22276261299</v>
      </c>
    </row>
    <row r="161" spans="2:26" ht="15.5" x14ac:dyDescent="0.35">
      <c r="C161" t="s">
        <v>198</v>
      </c>
      <c r="S161" s="5">
        <v>148608000000</v>
      </c>
    </row>
    <row r="162" spans="2:26" ht="15.5" x14ac:dyDescent="0.35">
      <c r="C162" t="s">
        <v>417</v>
      </c>
      <c r="F162" s="5">
        <v>-4432342779</v>
      </c>
      <c r="G162" s="5">
        <v>4432342779</v>
      </c>
      <c r="Y162" s="5">
        <v>15058500000</v>
      </c>
    </row>
    <row r="163" spans="2:26" ht="15.5" x14ac:dyDescent="0.35">
      <c r="C163" t="s">
        <v>364</v>
      </c>
      <c r="D163" s="5">
        <v>-9296708932</v>
      </c>
      <c r="E163" s="5">
        <v>-10287697372</v>
      </c>
      <c r="F163" s="5">
        <v>-10178358555</v>
      </c>
      <c r="G163" s="5">
        <v>-10041953808</v>
      </c>
      <c r="I163" s="5">
        <v>-38945563845</v>
      </c>
      <c r="J163" s="5">
        <v>-32333495579</v>
      </c>
      <c r="K163" s="5">
        <v>-27606457917</v>
      </c>
      <c r="L163" s="5">
        <v>-26386192798</v>
      </c>
      <c r="M163" s="5">
        <v>-23644355771</v>
      </c>
      <c r="N163" s="5">
        <v>-26208706037</v>
      </c>
      <c r="O163" s="5">
        <v>-1908045255</v>
      </c>
      <c r="P163" s="5">
        <v>-4432544858</v>
      </c>
      <c r="Q163" s="5">
        <v>-6854388396</v>
      </c>
      <c r="R163" s="5">
        <v>-6445117463</v>
      </c>
      <c r="S163" s="5">
        <v>-4878673444</v>
      </c>
      <c r="T163" s="5">
        <v>-1715412375</v>
      </c>
      <c r="U163" s="5">
        <v>-2185739697</v>
      </c>
      <c r="V163" s="5">
        <v>-530327558</v>
      </c>
      <c r="W163" s="5">
        <v>-4296660857</v>
      </c>
      <c r="X163" s="5">
        <v>-8554990537</v>
      </c>
      <c r="Y163" s="5">
        <v>-13071859882</v>
      </c>
      <c r="Z163" s="5">
        <v>-12624537978</v>
      </c>
    </row>
    <row r="164" spans="2:26" ht="15.5" x14ac:dyDescent="0.35">
      <c r="C164" t="s">
        <v>394</v>
      </c>
      <c r="D164" s="5">
        <v>-47644000</v>
      </c>
      <c r="E164" s="5">
        <v>-98499763550</v>
      </c>
      <c r="F164" s="5">
        <v>-100510597920</v>
      </c>
      <c r="G164" s="5">
        <v>-17759766720</v>
      </c>
      <c r="I164" s="5">
        <v>-216770128190</v>
      </c>
      <c r="J164" s="5">
        <v>-206827656405</v>
      </c>
      <c r="K164" s="5">
        <v>-187672994805</v>
      </c>
      <c r="L164" s="5">
        <v>-167388038915</v>
      </c>
      <c r="M164" s="5">
        <v>-98433555925</v>
      </c>
      <c r="N164" s="5">
        <v>-29492381106</v>
      </c>
      <c r="O164" s="5">
        <v>-107955582962</v>
      </c>
      <c r="P164" s="5">
        <v>-176461870576</v>
      </c>
      <c r="Q164" s="5">
        <v>-78491455601</v>
      </c>
      <c r="R164" s="5">
        <v>-117611410427</v>
      </c>
      <c r="S164" s="5">
        <v>-115228630388</v>
      </c>
      <c r="T164" s="5">
        <v>-148219335698</v>
      </c>
      <c r="U164" s="5">
        <v>-97615308360</v>
      </c>
      <c r="V164" s="5">
        <v>-99076072973</v>
      </c>
      <c r="W164" s="5">
        <v>-73774070144</v>
      </c>
      <c r="X164" s="5">
        <v>-59384144355</v>
      </c>
      <c r="Y164" s="5">
        <v>-17304264583</v>
      </c>
      <c r="Z164" s="5">
        <v>-17318919047</v>
      </c>
    </row>
    <row r="165" spans="2:26" ht="15.5" x14ac:dyDescent="0.35">
      <c r="C165" t="s">
        <v>1466</v>
      </c>
    </row>
    <row r="166" spans="2:26" ht="15.5" x14ac:dyDescent="0.35">
      <c r="C166" t="s">
        <v>587</v>
      </c>
      <c r="J166" s="5">
        <v>-5000000000</v>
      </c>
    </row>
    <row r="167" spans="2:26" ht="15.5" x14ac:dyDescent="0.35">
      <c r="C167" t="s">
        <v>1467</v>
      </c>
      <c r="E167" s="5">
        <v>-16659201827</v>
      </c>
      <c r="F167" s="5">
        <v>16659201827</v>
      </c>
    </row>
    <row r="168" spans="2:26" ht="15.5" x14ac:dyDescent="0.35">
      <c r="C168" t="s">
        <v>493</v>
      </c>
    </row>
    <row r="169" spans="2:26" ht="15.5" x14ac:dyDescent="0.35">
      <c r="C169" t="s">
        <v>109</v>
      </c>
      <c r="U169" s="5">
        <v>3301835326</v>
      </c>
    </row>
    <row r="170" spans="2:26" ht="15.5" x14ac:dyDescent="0.35">
      <c r="C170" t="s">
        <v>215</v>
      </c>
      <c r="D170" s="5">
        <v>-87714636419</v>
      </c>
      <c r="E170" s="5">
        <v>16768992173</v>
      </c>
      <c r="F170" s="5">
        <v>10970399914</v>
      </c>
      <c r="G170" s="5">
        <v>95255465216</v>
      </c>
      <c r="I170" s="5">
        <v>71504004189</v>
      </c>
      <c r="J170" s="5">
        <v>10422534672</v>
      </c>
      <c r="K170" s="5">
        <v>-80243144885</v>
      </c>
      <c r="L170" s="5">
        <v>34660906470</v>
      </c>
      <c r="M170" s="5">
        <v>-103448834351</v>
      </c>
      <c r="N170" s="5">
        <v>244395953197</v>
      </c>
      <c r="O170" s="5">
        <v>69504104691</v>
      </c>
      <c r="P170" s="5">
        <v>15321055456</v>
      </c>
      <c r="Q170" s="5">
        <v>-3460858061</v>
      </c>
      <c r="R170" s="5">
        <v>-18410471410</v>
      </c>
      <c r="S170" s="5">
        <v>82964968816</v>
      </c>
      <c r="T170" s="5">
        <v>-168447951643</v>
      </c>
      <c r="U170" s="5">
        <v>52340472011</v>
      </c>
      <c r="V170" s="5">
        <v>-13828948919</v>
      </c>
      <c r="W170" s="5">
        <v>10466725751</v>
      </c>
      <c r="X170" s="5">
        <v>13486020047</v>
      </c>
      <c r="Y170" s="5">
        <v>58836199076</v>
      </c>
      <c r="Z170" s="5">
        <v>72635061148</v>
      </c>
    </row>
    <row r="171" spans="2:26" ht="15.5" x14ac:dyDescent="0.35">
      <c r="C171" t="s">
        <v>217</v>
      </c>
      <c r="D171" s="5">
        <v>407253276978</v>
      </c>
      <c r="I171" s="5">
        <v>335749272789</v>
      </c>
      <c r="J171" s="5">
        <v>325326738117</v>
      </c>
      <c r="K171" s="5">
        <v>405569883002</v>
      </c>
      <c r="L171" s="5">
        <v>370908976532</v>
      </c>
      <c r="M171" s="5">
        <v>474357810883</v>
      </c>
      <c r="N171" s="5">
        <v>229961857686</v>
      </c>
      <c r="O171" s="5">
        <v>160457752995</v>
      </c>
      <c r="P171" s="5">
        <v>145136697539</v>
      </c>
      <c r="Q171" s="5">
        <v>148597555600</v>
      </c>
      <c r="R171" s="5">
        <v>167008027010</v>
      </c>
      <c r="S171" s="5">
        <v>84043058194</v>
      </c>
      <c r="T171" s="5">
        <v>252491009837</v>
      </c>
      <c r="U171" s="5">
        <v>200150537826</v>
      </c>
      <c r="V171" s="5">
        <v>213979486745</v>
      </c>
      <c r="W171" s="5">
        <v>203512760994</v>
      </c>
      <c r="X171" s="5">
        <v>190026740947</v>
      </c>
      <c r="Y171" s="5">
        <v>131190541871</v>
      </c>
      <c r="Z171" s="5">
        <v>58555480723</v>
      </c>
    </row>
    <row r="172" spans="2:26" ht="15.5" x14ac:dyDescent="0.35">
      <c r="C172" t="s">
        <v>216</v>
      </c>
      <c r="U172" s="5">
        <v>-3301835326</v>
      </c>
    </row>
    <row r="173" spans="2:26" ht="15.5" x14ac:dyDescent="0.35">
      <c r="C173" t="s">
        <v>218</v>
      </c>
      <c r="D173" s="5">
        <v>319538640559</v>
      </c>
      <c r="E173" s="5">
        <v>16768992173</v>
      </c>
      <c r="F173" s="5">
        <v>10970399914</v>
      </c>
      <c r="G173" s="5">
        <v>95255465216</v>
      </c>
      <c r="I173" s="5">
        <v>407253276978</v>
      </c>
      <c r="J173" s="5">
        <v>335749272789</v>
      </c>
      <c r="K173" s="5">
        <v>325326738117</v>
      </c>
      <c r="L173" s="5">
        <v>405569883002</v>
      </c>
      <c r="M173" s="5">
        <v>370908976532</v>
      </c>
      <c r="N173" s="5">
        <v>474357810883</v>
      </c>
      <c r="O173" s="5">
        <v>229961857686</v>
      </c>
      <c r="P173" s="5">
        <v>160457752995</v>
      </c>
      <c r="Q173" s="5">
        <v>145136697539</v>
      </c>
      <c r="R173" s="5">
        <v>148597555600</v>
      </c>
      <c r="S173" s="5">
        <v>167008027010</v>
      </c>
      <c r="T173" s="5">
        <v>84043058194</v>
      </c>
      <c r="U173" s="5">
        <v>252491009837</v>
      </c>
      <c r="V173" s="5">
        <v>200150537826</v>
      </c>
      <c r="W173" s="5">
        <v>213979486745</v>
      </c>
      <c r="X173" s="5">
        <v>203512760994</v>
      </c>
      <c r="Y173" s="5">
        <v>190026740947</v>
      </c>
      <c r="Z173" s="5">
        <v>131190541871</v>
      </c>
    </row>
    <row r="175" spans="2:26" ht="15.5" x14ac:dyDescent="0.35">
      <c r="B175" t="s">
        <v>219</v>
      </c>
      <c r="C175" t="s">
        <v>11</v>
      </c>
      <c r="D175" s="5">
        <v>10320000000</v>
      </c>
      <c r="E175" s="5">
        <v>10320000000</v>
      </c>
      <c r="F175" s="5">
        <v>10320000000</v>
      </c>
      <c r="G175" s="5">
        <v>10320000000</v>
      </c>
      <c r="I175" s="5">
        <v>10320000000</v>
      </c>
      <c r="J175" s="5">
        <v>10320000000</v>
      </c>
      <c r="K175" s="5">
        <v>10320000000</v>
      </c>
      <c r="L175" s="5">
        <v>10320000000</v>
      </c>
      <c r="M175" s="5">
        <v>10320000000</v>
      </c>
      <c r="N175" s="5">
        <v>10320000000</v>
      </c>
      <c r="O175" s="5">
        <v>10320000000</v>
      </c>
      <c r="P175" s="5">
        <v>10320000000</v>
      </c>
      <c r="Q175" s="5">
        <v>10320000000</v>
      </c>
      <c r="R175" s="5">
        <v>10320000000</v>
      </c>
      <c r="S175" s="5">
        <v>1030000000</v>
      </c>
      <c r="T175" s="5">
        <v>990000000</v>
      </c>
      <c r="U175" s="5">
        <v>500000000</v>
      </c>
      <c r="V175" s="5">
        <v>500000000</v>
      </c>
      <c r="W175" s="5">
        <v>50000000</v>
      </c>
      <c r="X175" s="5">
        <v>50000000</v>
      </c>
      <c r="Y175" s="5">
        <v>50000000</v>
      </c>
      <c r="Z175" s="5">
        <v>50000000</v>
      </c>
    </row>
    <row r="176" spans="2:26" ht="15.5" x14ac:dyDescent="0.35">
      <c r="C176" t="s">
        <v>220</v>
      </c>
      <c r="D176" s="6">
        <v>4.4000000000000004</v>
      </c>
      <c r="E176" s="6">
        <v>9.08</v>
      </c>
      <c r="F176" s="6">
        <v>8.56</v>
      </c>
      <c r="G176" s="6">
        <v>8.06</v>
      </c>
    </row>
    <row r="177" spans="3:7" ht="15.5" x14ac:dyDescent="0.35">
      <c r="C177" t="s">
        <v>221</v>
      </c>
      <c r="D177" s="6">
        <v>62.27</v>
      </c>
      <c r="E177" s="6">
        <v>29.96</v>
      </c>
      <c r="F177" s="6">
        <v>30.37</v>
      </c>
      <c r="G177" s="6">
        <v>27.79</v>
      </c>
    </row>
    <row r="178" spans="3:7" ht="15.5" x14ac:dyDescent="0.35">
      <c r="C178" t="s">
        <v>73</v>
      </c>
      <c r="D178" s="6">
        <v>5.84</v>
      </c>
      <c r="E178" s="6">
        <v>5.23</v>
      </c>
      <c r="F178" s="6">
        <v>4.38</v>
      </c>
      <c r="G178" s="6">
        <v>3.68</v>
      </c>
    </row>
    <row r="179" spans="3:7" ht="15.5" x14ac:dyDescent="0.35">
      <c r="C179" t="s">
        <v>222</v>
      </c>
      <c r="D179" s="5">
        <v>86720000000</v>
      </c>
      <c r="E179" s="6">
        <v>130550000000.00002</v>
      </c>
      <c r="F179" s="6">
        <v>137139999999.99998</v>
      </c>
      <c r="G179" s="5">
        <v>131370000000</v>
      </c>
    </row>
    <row r="180" spans="3:7" ht="15.5" x14ac:dyDescent="0.35">
      <c r="C180" t="s">
        <v>223</v>
      </c>
      <c r="D180" s="6">
        <v>1.3300000000000001E-2</v>
      </c>
      <c r="E180" s="6">
        <v>2.6600000000000002E-2</v>
      </c>
      <c r="F180" s="6">
        <v>2.5000000000000001E-2</v>
      </c>
      <c r="G180" s="6">
        <v>2.3599999999999999E-2</v>
      </c>
    </row>
    <row r="181" spans="3:7" ht="15.5" x14ac:dyDescent="0.35">
      <c r="C181" t="s">
        <v>224</v>
      </c>
      <c r="D181" s="6">
        <v>1.7399999999999999E-2</v>
      </c>
      <c r="E181" s="6">
        <v>3.6499999999999998E-2</v>
      </c>
      <c r="F181" s="6">
        <v>3.4000000000000002E-2</v>
      </c>
      <c r="G181" s="6">
        <v>3.32E-2</v>
      </c>
    </row>
    <row r="182" spans="3:7" ht="15.5" x14ac:dyDescent="0.35">
      <c r="C182" t="s">
        <v>225</v>
      </c>
      <c r="D182" s="6">
        <v>1.72E-2</v>
      </c>
      <c r="E182" s="6">
        <v>3.1400000000000004E-2</v>
      </c>
      <c r="F182" s="6">
        <v>3.39E-2</v>
      </c>
      <c r="G182" s="6">
        <v>3.2500000000000001E-2</v>
      </c>
    </row>
    <row r="183" spans="3:7" ht="15.5" x14ac:dyDescent="0.35">
      <c r="C183" t="s">
        <v>226</v>
      </c>
      <c r="D183" s="6">
        <v>14.33</v>
      </c>
      <c r="E183" s="6">
        <v>26.95</v>
      </c>
      <c r="F183" s="6">
        <v>24.47</v>
      </c>
      <c r="G183" s="6">
        <v>22.86</v>
      </c>
    </row>
    <row r="184" spans="3:7" ht="15.5" x14ac:dyDescent="0.35">
      <c r="C184" t="s">
        <v>227</v>
      </c>
      <c r="D184" s="5">
        <v>2614000000000</v>
      </c>
      <c r="E184" s="5">
        <v>2568000000000</v>
      </c>
      <c r="F184" s="5">
        <v>2595000000000</v>
      </c>
      <c r="G184" s="5">
        <v>2507000000000</v>
      </c>
    </row>
    <row r="185" spans="3:7" ht="15.5" x14ac:dyDescent="0.35">
      <c r="C185" t="s">
        <v>228</v>
      </c>
      <c r="D185" s="6">
        <v>1.08</v>
      </c>
      <c r="E185" s="6">
        <v>1.0900000000000001</v>
      </c>
      <c r="F185" s="6">
        <v>1.03</v>
      </c>
      <c r="G185" s="6">
        <v>0.92</v>
      </c>
    </row>
    <row r="186" spans="3:7" ht="15.5" x14ac:dyDescent="0.35">
      <c r="C186" t="s">
        <v>229</v>
      </c>
      <c r="D186" s="6">
        <v>253.28</v>
      </c>
      <c r="E186" s="6">
        <v>248.88</v>
      </c>
      <c r="F186" s="6">
        <v>251.49</v>
      </c>
      <c r="G186" s="6">
        <v>242.94</v>
      </c>
    </row>
    <row r="187" spans="3:7" ht="15.5" x14ac:dyDescent="0.35">
      <c r="C187" t="s">
        <v>230</v>
      </c>
      <c r="D187" s="6">
        <v>1.08</v>
      </c>
      <c r="E187" s="6">
        <v>1.0900000000000001</v>
      </c>
      <c r="F187" s="6">
        <v>1.03</v>
      </c>
      <c r="G187" s="6">
        <v>0.92</v>
      </c>
    </row>
    <row r="188" spans="3:7" ht="15.5" x14ac:dyDescent="0.35">
      <c r="C188" t="s">
        <v>231</v>
      </c>
      <c r="D188" s="6">
        <v>253.28</v>
      </c>
      <c r="E188" s="6">
        <v>248.88</v>
      </c>
      <c r="F188" s="6">
        <v>251.49</v>
      </c>
      <c r="G188" s="6">
        <v>242.94</v>
      </c>
    </row>
    <row r="189" spans="3:7" ht="15.5" x14ac:dyDescent="0.35">
      <c r="C189" t="s">
        <v>232</v>
      </c>
      <c r="D189" s="5">
        <v>7000000000</v>
      </c>
      <c r="E189" s="5">
        <v>5000000000</v>
      </c>
      <c r="F189" s="5">
        <v>5000000000</v>
      </c>
      <c r="G189" s="5">
        <v>5000000000</v>
      </c>
    </row>
    <row r="190" spans="3:7" ht="15.5" x14ac:dyDescent="0.35">
      <c r="C190" t="s">
        <v>233</v>
      </c>
      <c r="D190" s="5">
        <v>158000000000</v>
      </c>
      <c r="E190" s="5">
        <v>161000000000</v>
      </c>
      <c r="F190" s="5">
        <v>165000000000</v>
      </c>
      <c r="G190" s="5">
        <v>162000000000</v>
      </c>
    </row>
    <row r="191" spans="3:7" ht="15.5" x14ac:dyDescent="0.35">
      <c r="C191" t="s">
        <v>234</v>
      </c>
      <c r="D191" s="5">
        <v>2614000000000</v>
      </c>
      <c r="E191" s="5">
        <v>2568000000000</v>
      </c>
      <c r="F191" s="5">
        <v>2595000000000</v>
      </c>
      <c r="G191" s="5">
        <v>2507000000000</v>
      </c>
    </row>
    <row r="192" spans="3:7" ht="15.5" x14ac:dyDescent="0.35">
      <c r="C192" t="s">
        <v>23</v>
      </c>
      <c r="D192" s="5">
        <v>164000000000</v>
      </c>
      <c r="E192" s="5">
        <v>166000000000</v>
      </c>
      <c r="F192" s="5">
        <v>170000000000</v>
      </c>
      <c r="G192" s="5">
        <v>167000000000</v>
      </c>
    </row>
    <row r="193" spans="3:26" ht="15.5" x14ac:dyDescent="0.35">
      <c r="C193" t="s">
        <v>20</v>
      </c>
      <c r="D193" s="5">
        <v>-155000000000</v>
      </c>
      <c r="E193" s="5">
        <v>-241000000000</v>
      </c>
      <c r="F193" s="5">
        <v>-221000000000</v>
      </c>
      <c r="G193" s="5">
        <v>-212000000000</v>
      </c>
    </row>
    <row r="194" spans="3:26" ht="15.5" x14ac:dyDescent="0.35">
      <c r="C194" t="s">
        <v>235</v>
      </c>
      <c r="D194" s="5">
        <v>1350000000000</v>
      </c>
      <c r="E194" s="5">
        <v>1305000000000</v>
      </c>
      <c r="F194" s="5">
        <v>1321000000000</v>
      </c>
      <c r="G194" s="5">
        <v>1234000000000</v>
      </c>
    </row>
    <row r="195" spans="3:26" ht="15.5" x14ac:dyDescent="0.35">
      <c r="C195" t="s">
        <v>236</v>
      </c>
      <c r="D195" s="5">
        <v>-72000000000</v>
      </c>
      <c r="E195" s="5">
        <v>130000000000</v>
      </c>
      <c r="F195" s="5">
        <v>142000000000</v>
      </c>
      <c r="G195" s="5">
        <v>121000000000</v>
      </c>
    </row>
    <row r="196" spans="3:26" ht="15.5" x14ac:dyDescent="0.35">
      <c r="C196" t="s">
        <v>237</v>
      </c>
      <c r="D196" s="5">
        <v>-15000000000</v>
      </c>
      <c r="E196" s="5">
        <v>-21000000000</v>
      </c>
      <c r="F196" s="5">
        <v>-32000000000</v>
      </c>
      <c r="G196" s="5">
        <v>-15000000000</v>
      </c>
    </row>
    <row r="197" spans="3:26" ht="15.5" x14ac:dyDescent="0.35">
      <c r="C197" t="s">
        <v>12</v>
      </c>
      <c r="D197" s="5">
        <v>-88000000000</v>
      </c>
      <c r="E197" s="5">
        <v>109000000000</v>
      </c>
      <c r="F197" s="5">
        <v>109000000000</v>
      </c>
      <c r="G197" s="5">
        <v>106000000000</v>
      </c>
    </row>
    <row r="198" spans="3:26" ht="15.5" x14ac:dyDescent="0.35">
      <c r="C198" t="s">
        <v>15</v>
      </c>
      <c r="D198" s="6">
        <v>-8.48</v>
      </c>
      <c r="E198" s="6">
        <v>10.55</v>
      </c>
      <c r="F198" s="6">
        <v>10.58</v>
      </c>
      <c r="G198" s="6">
        <v>10.32</v>
      </c>
    </row>
    <row r="199" spans="3:26" ht="15.5" x14ac:dyDescent="0.35">
      <c r="C199" t="s">
        <v>58</v>
      </c>
      <c r="I199" s="6">
        <v>34.03</v>
      </c>
      <c r="J199" s="6">
        <v>30.49</v>
      </c>
      <c r="K199" s="6">
        <v>23.49</v>
      </c>
      <c r="L199" s="6">
        <v>30.37</v>
      </c>
      <c r="M199" s="6">
        <v>15.19</v>
      </c>
      <c r="N199" s="6">
        <v>-2.97</v>
      </c>
      <c r="O199" s="6">
        <v>13.62</v>
      </c>
      <c r="P199" s="6">
        <v>33.590000000000003</v>
      </c>
      <c r="Q199" s="6">
        <v>27.03</v>
      </c>
      <c r="R199" s="6">
        <v>16.329999999999998</v>
      </c>
      <c r="S199" s="6">
        <v>276.39</v>
      </c>
      <c r="T199" s="6">
        <v>296.56</v>
      </c>
      <c r="U199" s="6">
        <v>477.55</v>
      </c>
      <c r="V199" s="6">
        <v>476.31</v>
      </c>
      <c r="W199" s="6">
        <v>4403.34</v>
      </c>
      <c r="X199" s="6">
        <v>3912.26</v>
      </c>
      <c r="Y199" s="6">
        <v>3690.67</v>
      </c>
      <c r="Z199" s="6">
        <v>1277.5999999999999</v>
      </c>
    </row>
    <row r="200" spans="3:26" ht="15.5" x14ac:dyDescent="0.35">
      <c r="C200" t="s">
        <v>72</v>
      </c>
      <c r="I200" s="6">
        <v>7.99</v>
      </c>
      <c r="J200" s="6">
        <v>7.22</v>
      </c>
      <c r="K200" s="6">
        <v>9.7100000000000009</v>
      </c>
      <c r="L200" s="6">
        <v>8.89</v>
      </c>
      <c r="M200" s="6">
        <v>14.48</v>
      </c>
      <c r="N200" s="6">
        <v>-80.13</v>
      </c>
      <c r="O200" s="6">
        <v>21.44</v>
      </c>
      <c r="P200" s="6">
        <v>10.36</v>
      </c>
      <c r="Q200" s="6">
        <v>15.09</v>
      </c>
      <c r="R200" s="6">
        <v>30.5</v>
      </c>
      <c r="S200" s="6">
        <v>25.15</v>
      </c>
      <c r="T200" s="6">
        <v>13.35</v>
      </c>
      <c r="U200" s="6">
        <v>16.079999999999998</v>
      </c>
      <c r="V200" s="6">
        <v>13.94</v>
      </c>
      <c r="W200" s="6">
        <v>11.31</v>
      </c>
      <c r="X200" s="6">
        <v>9.92</v>
      </c>
      <c r="Y200" s="6">
        <v>2.2799999999999998</v>
      </c>
      <c r="Z200" s="6">
        <v>6.26</v>
      </c>
    </row>
    <row r="201" spans="3:26" ht="15.5" x14ac:dyDescent="0.35">
      <c r="C201" t="s">
        <v>75</v>
      </c>
      <c r="I201" s="6">
        <v>1.19</v>
      </c>
      <c r="J201" s="6">
        <v>0.98</v>
      </c>
      <c r="K201" s="6">
        <v>1.1100000000000001</v>
      </c>
      <c r="L201" s="6">
        <v>1.34</v>
      </c>
      <c r="M201" s="6">
        <v>1.24</v>
      </c>
      <c r="N201" s="6">
        <v>1.51</v>
      </c>
      <c r="O201" s="6">
        <v>1.47</v>
      </c>
      <c r="P201" s="6">
        <v>1.61</v>
      </c>
      <c r="Q201" s="6">
        <v>1.94</v>
      </c>
      <c r="R201" s="6">
        <v>2.48</v>
      </c>
      <c r="S201" s="6">
        <v>3.15</v>
      </c>
      <c r="T201" s="6">
        <v>1.91</v>
      </c>
      <c r="U201" s="6">
        <v>2.2200000000000002</v>
      </c>
      <c r="V201" s="6">
        <v>2.09</v>
      </c>
      <c r="W201" s="6">
        <v>1.84</v>
      </c>
      <c r="X201" s="6">
        <v>1.71</v>
      </c>
      <c r="Y201" s="6">
        <v>0.42</v>
      </c>
      <c r="Z201" s="6">
        <v>0.35</v>
      </c>
    </row>
    <row r="202" spans="3:26" ht="15.5" x14ac:dyDescent="0.35">
      <c r="C202" t="s">
        <v>238</v>
      </c>
      <c r="I202" s="6">
        <v>535409999999.99994</v>
      </c>
      <c r="J202" s="5">
        <v>491220000000</v>
      </c>
      <c r="K202" s="5">
        <v>416290000000</v>
      </c>
      <c r="L202" s="5">
        <v>498380000000</v>
      </c>
      <c r="M202" s="5">
        <v>297180000000</v>
      </c>
      <c r="N202" s="6">
        <v>129990000000.00002</v>
      </c>
      <c r="O202" s="5">
        <v>244580000000</v>
      </c>
      <c r="P202" s="5">
        <v>534850000000</v>
      </c>
    </row>
    <row r="203" spans="3:26" ht="15.5" x14ac:dyDescent="0.35">
      <c r="C203" t="s">
        <v>239</v>
      </c>
      <c r="I203" s="6">
        <v>9.98E-2</v>
      </c>
      <c r="J203" s="6">
        <v>9.1199999999999989E-2</v>
      </c>
      <c r="K203" s="6">
        <v>7.2700000000000001E-2</v>
      </c>
      <c r="L203" s="6">
        <v>9.4800000000000009E-2</v>
      </c>
      <c r="M203" s="6">
        <v>4.8399999999999999E-2</v>
      </c>
      <c r="N203" s="6">
        <v>-9.8999999999999991E-3</v>
      </c>
      <c r="O203" s="6">
        <v>4.82E-2</v>
      </c>
      <c r="P203" s="6">
        <v>0.1197</v>
      </c>
      <c r="Q203" s="6">
        <v>9.8699999999999996E-2</v>
      </c>
      <c r="R203" s="6">
        <v>6.5299999999999997E-2</v>
      </c>
      <c r="S203" s="6">
        <v>0.11689999999999999</v>
      </c>
      <c r="T203" s="6">
        <v>0.1449</v>
      </c>
      <c r="U203" s="6">
        <v>0.13550000000000001</v>
      </c>
      <c r="V203" s="6">
        <v>0.155</v>
      </c>
      <c r="W203" s="6">
        <v>0.1628</v>
      </c>
      <c r="X203" s="6">
        <v>0.17749999999999999</v>
      </c>
      <c r="Y203" s="6">
        <v>0.18090000000000001</v>
      </c>
      <c r="Z203" s="6">
        <v>6.1399999999999996E-2</v>
      </c>
    </row>
    <row r="204" spans="3:26" ht="15.5" x14ac:dyDescent="0.35">
      <c r="C204" t="s">
        <v>240</v>
      </c>
      <c r="I204" s="6">
        <v>0.13669999999999999</v>
      </c>
      <c r="J204" s="6">
        <v>0.1278</v>
      </c>
      <c r="K204" s="6">
        <v>0.10310000000000001</v>
      </c>
      <c r="L204" s="6">
        <v>0.1361</v>
      </c>
      <c r="M204" s="6">
        <v>7.3700000000000002E-2</v>
      </c>
      <c r="N204" s="6">
        <v>-1.6E-2</v>
      </c>
      <c r="O204" s="6">
        <v>7.3099999999999998E-2</v>
      </c>
      <c r="P204" s="6">
        <v>0.1797</v>
      </c>
      <c r="Q204" s="6">
        <v>0.16469999999999999</v>
      </c>
      <c r="R204" s="6">
        <v>0.1106</v>
      </c>
      <c r="S204" s="6">
        <v>0.19120000000000001</v>
      </c>
      <c r="T204" s="6">
        <v>0.23860000000000001</v>
      </c>
      <c r="U204" s="6">
        <v>0.22839999999999999</v>
      </c>
      <c r="V204" s="6">
        <v>0.26269999999999999</v>
      </c>
      <c r="W204" s="6">
        <v>0.2868</v>
      </c>
      <c r="X204" s="6">
        <v>0.30709999999999998</v>
      </c>
      <c r="Y204" s="6">
        <v>0.3458</v>
      </c>
      <c r="Z204" s="6">
        <v>0.17430000000000001</v>
      </c>
    </row>
    <row r="205" spans="3:26" ht="15.5" x14ac:dyDescent="0.35">
      <c r="C205" t="s">
        <v>241</v>
      </c>
      <c r="I205" s="6">
        <v>0.13300000000000001</v>
      </c>
      <c r="J205" s="6">
        <v>0.1232</v>
      </c>
      <c r="K205" s="6">
        <v>0.1007</v>
      </c>
      <c r="L205" s="6">
        <v>0.13780000000000001</v>
      </c>
      <c r="M205" s="6">
        <v>6.7000000000000004E-2</v>
      </c>
      <c r="N205" s="6">
        <v>6.3E-3</v>
      </c>
      <c r="O205" s="6">
        <v>6.3700000000000007E-2</v>
      </c>
      <c r="P205" s="6">
        <v>0.191</v>
      </c>
      <c r="Q205" s="6">
        <v>0.17610000000000001</v>
      </c>
      <c r="R205" s="6">
        <v>0.13699999999999998</v>
      </c>
      <c r="S205" s="6">
        <v>0.23430000000000001</v>
      </c>
      <c r="T205" s="6">
        <v>0.28449999999999998</v>
      </c>
      <c r="U205" s="6">
        <v>0.28649999999999998</v>
      </c>
      <c r="V205" s="6">
        <v>0.34840000000000004</v>
      </c>
      <c r="W205" s="6">
        <v>0.36450000000000005</v>
      </c>
      <c r="X205" s="6">
        <v>0.35359999999999997</v>
      </c>
      <c r="Y205" s="6">
        <v>0.32689999999999997</v>
      </c>
      <c r="Z205" s="6">
        <v>0.69739999999999991</v>
      </c>
    </row>
    <row r="206" spans="3:26" ht="15.5" x14ac:dyDescent="0.35">
      <c r="C206" t="s">
        <v>242</v>
      </c>
      <c r="I206" s="6">
        <v>24.49</v>
      </c>
      <c r="J206" s="6">
        <v>19.399999999999999</v>
      </c>
      <c r="K206" s="6">
        <v>14.18</v>
      </c>
      <c r="L206" s="6">
        <v>19.579999999999998</v>
      </c>
      <c r="M206" s="6">
        <v>7.91</v>
      </c>
      <c r="N206" s="6">
        <v>0.73</v>
      </c>
      <c r="O206" s="6">
        <v>16.41</v>
      </c>
      <c r="P206" s="6">
        <v>40.64</v>
      </c>
      <c r="Q206" s="6">
        <v>23.28</v>
      </c>
      <c r="R206" s="6">
        <v>14.66</v>
      </c>
      <c r="S206" s="6">
        <v>21.74</v>
      </c>
      <c r="T206" s="6">
        <v>25.33</v>
      </c>
      <c r="U206" s="6">
        <v>22.18</v>
      </c>
      <c r="V206" s="6">
        <v>29.44</v>
      </c>
      <c r="W206" s="6">
        <v>23.19</v>
      </c>
      <c r="X206" s="6">
        <v>31.92</v>
      </c>
      <c r="Y206" s="6">
        <v>22.88</v>
      </c>
      <c r="Z206" s="6">
        <v>11.33</v>
      </c>
    </row>
    <row r="207" spans="3:26" ht="15.5" x14ac:dyDescent="0.35">
      <c r="C207" t="s">
        <v>69</v>
      </c>
      <c r="I207" s="6">
        <v>1.0900000000000001</v>
      </c>
      <c r="J207" s="6">
        <v>0.92</v>
      </c>
      <c r="K207" s="5">
        <v>1</v>
      </c>
      <c r="L207" s="6">
        <v>1.21</v>
      </c>
      <c r="M207" s="6">
        <v>1.07</v>
      </c>
      <c r="N207" s="6">
        <v>1.28</v>
      </c>
      <c r="O207" s="6">
        <v>1.57</v>
      </c>
      <c r="P207" s="6">
        <v>1.86</v>
      </c>
      <c r="Q207" s="6">
        <v>2.4900000000000002</v>
      </c>
      <c r="R207" s="6">
        <v>3.37</v>
      </c>
      <c r="S207" s="6">
        <v>4.8099999999999996</v>
      </c>
      <c r="T207" s="6">
        <v>3.19</v>
      </c>
      <c r="U207" s="6">
        <v>3.67</v>
      </c>
      <c r="V207" s="6">
        <v>3.66</v>
      </c>
      <c r="W207" s="6">
        <v>3.24</v>
      </c>
      <c r="X207" s="6">
        <v>3.05</v>
      </c>
      <c r="Y207" s="6">
        <v>0.79</v>
      </c>
      <c r="Z207" s="6">
        <v>1.0900000000000001</v>
      </c>
    </row>
    <row r="208" spans="3:26" ht="15.5" x14ac:dyDescent="0.35">
      <c r="C208" t="s">
        <v>66</v>
      </c>
      <c r="I208" s="6">
        <v>248.88</v>
      </c>
      <c r="J208" s="6">
        <v>238.55</v>
      </c>
      <c r="K208" s="6">
        <v>227.85</v>
      </c>
      <c r="L208" s="6">
        <v>223.14</v>
      </c>
      <c r="M208" s="6">
        <v>206.19</v>
      </c>
      <c r="N208" s="6">
        <v>186.39</v>
      </c>
      <c r="O208" s="6">
        <v>186.46</v>
      </c>
      <c r="P208" s="6">
        <v>186.96</v>
      </c>
      <c r="Q208" s="6">
        <v>164.13</v>
      </c>
      <c r="R208" s="6">
        <v>147.66</v>
      </c>
      <c r="S208" s="6">
        <v>1445.29</v>
      </c>
      <c r="T208" s="6">
        <v>1242.72</v>
      </c>
      <c r="U208" s="6">
        <v>2090.6999999999998</v>
      </c>
      <c r="V208" s="6">
        <v>1813.16</v>
      </c>
      <c r="W208" s="6">
        <v>15353.3</v>
      </c>
      <c r="X208" s="6">
        <v>12737.85</v>
      </c>
      <c r="Y208" s="6">
        <v>10672.51</v>
      </c>
      <c r="Z208" s="6">
        <v>7331.84</v>
      </c>
    </row>
    <row r="209" spans="2:26" ht="15.5" x14ac:dyDescent="0.35">
      <c r="C209" t="s">
        <v>243</v>
      </c>
      <c r="I209" s="6">
        <v>1.0900000000000001</v>
      </c>
      <c r="J209" s="6">
        <v>0.92</v>
      </c>
      <c r="K209" s="5">
        <v>1</v>
      </c>
      <c r="L209" s="6">
        <v>1.21</v>
      </c>
      <c r="M209" s="6">
        <v>1.07</v>
      </c>
      <c r="N209" s="6">
        <v>1.28</v>
      </c>
      <c r="O209" s="6">
        <v>1.57</v>
      </c>
      <c r="P209" s="6">
        <v>1.86</v>
      </c>
      <c r="Q209" s="6">
        <v>2.4900000000000002</v>
      </c>
      <c r="R209" s="6">
        <v>3.37</v>
      </c>
      <c r="S209" s="6">
        <v>4.8099999999999996</v>
      </c>
      <c r="T209" s="6">
        <v>3.19</v>
      </c>
      <c r="U209" s="6">
        <v>3.67</v>
      </c>
      <c r="V209" s="6">
        <v>3.66</v>
      </c>
      <c r="W209" s="6">
        <v>3.24</v>
      </c>
      <c r="X209" s="6">
        <v>3.05</v>
      </c>
      <c r="Y209" s="6">
        <v>0.79</v>
      </c>
      <c r="Z209" s="6">
        <v>1.0900000000000001</v>
      </c>
    </row>
    <row r="210" spans="2:26" ht="15.5" x14ac:dyDescent="0.35">
      <c r="C210" t="s">
        <v>244</v>
      </c>
      <c r="I210" s="6">
        <v>248.88</v>
      </c>
      <c r="J210" s="6">
        <v>238.55</v>
      </c>
      <c r="K210" s="6">
        <v>227.85</v>
      </c>
      <c r="L210" s="6">
        <v>223.14</v>
      </c>
      <c r="M210" s="6">
        <v>206.19</v>
      </c>
      <c r="N210" s="6">
        <v>186.39</v>
      </c>
      <c r="O210" s="6">
        <v>186.46</v>
      </c>
      <c r="P210" s="6">
        <v>186.96</v>
      </c>
      <c r="Q210" s="6">
        <v>164.13</v>
      </c>
      <c r="R210" s="6">
        <v>147.66</v>
      </c>
      <c r="S210" s="6">
        <v>1445.29</v>
      </c>
      <c r="T210" s="6">
        <v>1242.72</v>
      </c>
      <c r="U210" s="6">
        <v>2090.6999999999998</v>
      </c>
      <c r="V210" s="6">
        <v>1813.16</v>
      </c>
      <c r="W210" s="6">
        <v>15353.3</v>
      </c>
      <c r="X210" s="6">
        <v>12737.85</v>
      </c>
      <c r="Y210" s="6">
        <v>10672.51</v>
      </c>
      <c r="Z210" s="6">
        <v>7331.84</v>
      </c>
    </row>
    <row r="211" spans="2:26" ht="15.5" x14ac:dyDescent="0.35">
      <c r="C211" t="s">
        <v>245</v>
      </c>
      <c r="I211" s="5">
        <v>5000000000</v>
      </c>
      <c r="J211" s="5">
        <v>5000000000</v>
      </c>
      <c r="K211" s="5">
        <v>10000000000</v>
      </c>
      <c r="L211" s="5">
        <v>10000000000</v>
      </c>
      <c r="M211" s="5">
        <v>30000000000</v>
      </c>
      <c r="N211" s="5">
        <v>90000000000</v>
      </c>
      <c r="O211" s="5">
        <v>91000000000</v>
      </c>
      <c r="P211" s="5">
        <v>121000000000</v>
      </c>
      <c r="Q211" s="5">
        <v>192000000000</v>
      </c>
      <c r="R211" s="5">
        <v>247000000000</v>
      </c>
      <c r="S211" s="5">
        <v>180000000000</v>
      </c>
      <c r="T211" s="5">
        <v>138000000000</v>
      </c>
      <c r="U211" s="5">
        <v>143000000000</v>
      </c>
      <c r="V211" s="5">
        <v>151000000000</v>
      </c>
      <c r="W211" s="5">
        <v>160000000000</v>
      </c>
      <c r="X211" s="5">
        <v>140000000000</v>
      </c>
      <c r="Y211" s="5">
        <v>120000000000</v>
      </c>
      <c r="Z211" s="5">
        <v>230000000000</v>
      </c>
    </row>
    <row r="212" spans="2:26" ht="15.5" x14ac:dyDescent="0.35">
      <c r="C212" t="s">
        <v>246</v>
      </c>
      <c r="I212" s="5">
        <v>161000000000</v>
      </c>
      <c r="J212" s="5">
        <v>175000000000</v>
      </c>
      <c r="K212" s="5">
        <v>204000000000</v>
      </c>
      <c r="L212" s="5">
        <v>220000000000</v>
      </c>
      <c r="M212" s="5">
        <v>248000000000</v>
      </c>
      <c r="N212" s="5">
        <v>277000000000</v>
      </c>
      <c r="O212" s="5">
        <v>1000000000</v>
      </c>
      <c r="P212" s="5">
        <v>1000000000</v>
      </c>
      <c r="Q212" s="5">
        <v>2000000000</v>
      </c>
      <c r="R212" s="5">
        <v>5000000000</v>
      </c>
      <c r="S212" s="5">
        <v>5000000000</v>
      </c>
      <c r="T212" s="5">
        <v>4000000000</v>
      </c>
      <c r="U212" s="5">
        <v>2000000000</v>
      </c>
      <c r="V212" s="5">
        <v>1000000000</v>
      </c>
      <c r="W212" s="5">
        <v>1000000000</v>
      </c>
      <c r="X212" s="5">
        <v>14000000000</v>
      </c>
      <c r="Y212" s="5">
        <v>100000000000</v>
      </c>
      <c r="Z212" s="5">
        <v>152000000000</v>
      </c>
    </row>
    <row r="213" spans="2:26" ht="15.5" x14ac:dyDescent="0.35">
      <c r="C213" t="s">
        <v>25</v>
      </c>
      <c r="I213" s="5">
        <v>166000000000</v>
      </c>
      <c r="J213" s="5">
        <v>180000000000</v>
      </c>
      <c r="K213" s="5">
        <v>214000000000</v>
      </c>
      <c r="L213" s="5">
        <v>230000000000</v>
      </c>
      <c r="M213" s="5">
        <v>278000000000</v>
      </c>
      <c r="N213" s="5">
        <v>367000000000</v>
      </c>
      <c r="O213" s="5">
        <v>92000000000</v>
      </c>
      <c r="P213" s="5">
        <v>122000000000</v>
      </c>
      <c r="Q213" s="5">
        <v>194000000000</v>
      </c>
      <c r="R213" s="5">
        <v>251000000000</v>
      </c>
      <c r="S213" s="5">
        <v>185000000000</v>
      </c>
      <c r="T213" s="5">
        <v>142000000000</v>
      </c>
      <c r="U213" s="5">
        <v>145000000000</v>
      </c>
      <c r="V213" s="5">
        <v>152000000000</v>
      </c>
      <c r="W213" s="5">
        <v>161000000000</v>
      </c>
      <c r="X213" s="5">
        <v>154000000000</v>
      </c>
      <c r="Y213" s="5">
        <v>219000000000</v>
      </c>
      <c r="Z213" s="5">
        <v>382000000000</v>
      </c>
    </row>
    <row r="214" spans="2:26" ht="15.5" x14ac:dyDescent="0.35">
      <c r="C214" t="s">
        <v>22</v>
      </c>
      <c r="I214" s="5">
        <v>-241000000000</v>
      </c>
      <c r="J214" s="5">
        <v>-156000000000</v>
      </c>
      <c r="K214" s="5">
        <v>-111000000000</v>
      </c>
      <c r="L214" s="5">
        <v>-175000000000</v>
      </c>
      <c r="M214" s="5">
        <v>-93000000000</v>
      </c>
      <c r="N214" s="5">
        <v>-108000000000</v>
      </c>
      <c r="O214" s="5">
        <v>-138000000000</v>
      </c>
      <c r="P214" s="5">
        <v>-39000000000</v>
      </c>
      <c r="Q214" s="5">
        <v>49000000000</v>
      </c>
      <c r="R214" s="5">
        <v>98000000000</v>
      </c>
      <c r="S214" s="5">
        <v>18000000000</v>
      </c>
      <c r="T214" s="5">
        <v>58000000000</v>
      </c>
      <c r="U214" s="5">
        <v>-107000000000</v>
      </c>
      <c r="V214" s="5">
        <v>-48000000000</v>
      </c>
      <c r="W214" s="5">
        <v>-53000000000</v>
      </c>
      <c r="X214" s="5">
        <v>-49000000000</v>
      </c>
      <c r="Y214" s="5">
        <v>29000000000</v>
      </c>
      <c r="Z214" s="5">
        <v>251000000000</v>
      </c>
    </row>
    <row r="215" spans="2:26" ht="15.5" x14ac:dyDescent="0.35">
      <c r="C215" t="s">
        <v>247</v>
      </c>
      <c r="I215" s="5">
        <v>1305000000000</v>
      </c>
      <c r="J215" s="5">
        <v>1181000000000</v>
      </c>
      <c r="K215" s="5">
        <v>1060000000000</v>
      </c>
      <c r="L215" s="5">
        <v>1101000000000</v>
      </c>
      <c r="M215" s="5">
        <v>1068000000000</v>
      </c>
      <c r="N215" s="5">
        <v>1035000000000</v>
      </c>
      <c r="O215" s="5">
        <v>974000000000</v>
      </c>
      <c r="P215" s="5">
        <v>886000000000</v>
      </c>
      <c r="Q215" s="5">
        <v>743000000000</v>
      </c>
      <c r="R215" s="5">
        <v>701000000000</v>
      </c>
      <c r="S215" s="5">
        <v>788000000000</v>
      </c>
      <c r="T215" s="5">
        <v>586000000000</v>
      </c>
      <c r="U215" s="5">
        <v>593000000000</v>
      </c>
      <c r="V215" s="5">
        <v>518000000000</v>
      </c>
      <c r="W215" s="5">
        <v>392000000000</v>
      </c>
      <c r="X215" s="5">
        <v>375000000000</v>
      </c>
      <c r="Y215" s="5">
        <v>315000000000</v>
      </c>
      <c r="Z215" s="5">
        <v>176000000000</v>
      </c>
    </row>
    <row r="216" spans="2:26" ht="15.5" x14ac:dyDescent="0.35">
      <c r="C216" t="s">
        <v>248</v>
      </c>
      <c r="I216" s="5">
        <v>364000000000</v>
      </c>
      <c r="J216" s="5">
        <v>295000000000</v>
      </c>
      <c r="K216" s="5">
        <v>301000000000</v>
      </c>
      <c r="L216" s="5">
        <v>327000000000</v>
      </c>
      <c r="M216" s="5">
        <v>114000000000</v>
      </c>
      <c r="N216" s="5">
        <v>309000000000</v>
      </c>
      <c r="O216" s="5">
        <v>278000000000</v>
      </c>
      <c r="P216" s="5">
        <v>357000000000</v>
      </c>
      <c r="Q216" s="5">
        <v>421000000000</v>
      </c>
      <c r="R216" s="5">
        <v>306000000000</v>
      </c>
      <c r="S216" s="5">
        <v>241000000000</v>
      </c>
      <c r="T216" s="5">
        <v>308000000000</v>
      </c>
      <c r="U216" s="5">
        <v>321000000000</v>
      </c>
      <c r="V216" s="5">
        <v>188000000000</v>
      </c>
      <c r="W216" s="5">
        <v>233000000000</v>
      </c>
      <c r="X216" s="5">
        <v>156000000000</v>
      </c>
      <c r="Y216" s="5">
        <v>228000000000</v>
      </c>
      <c r="Z216" s="5">
        <v>185000000000</v>
      </c>
    </row>
    <row r="217" spans="2:26" ht="15.5" x14ac:dyDescent="0.35">
      <c r="C217" t="s">
        <v>249</v>
      </c>
      <c r="I217" s="5">
        <v>-83000000000</v>
      </c>
      <c r="J217" s="5">
        <v>-62000000000</v>
      </c>
      <c r="K217" s="5">
        <v>-36000000000</v>
      </c>
      <c r="L217" s="5">
        <v>-115000000000</v>
      </c>
      <c r="M217" s="5">
        <v>-57000000000</v>
      </c>
      <c r="N217" s="5">
        <v>-9000000000</v>
      </c>
      <c r="O217" s="5">
        <v>-38000000000</v>
      </c>
      <c r="P217" s="5">
        <v>-19000000000</v>
      </c>
      <c r="Q217" s="5">
        <v>-18000000000</v>
      </c>
      <c r="R217" s="5">
        <v>-90000000000</v>
      </c>
      <c r="S217" s="5">
        <v>-160000000000</v>
      </c>
      <c r="T217" s="5">
        <v>-321000000000</v>
      </c>
      <c r="U217" s="5">
        <v>-163000000000</v>
      </c>
      <c r="V217" s="5">
        <v>-49000000000</v>
      </c>
      <c r="W217" s="5">
        <v>-167000000000</v>
      </c>
      <c r="X217" s="5">
        <v>-21000000000</v>
      </c>
      <c r="Y217" s="5">
        <v>-24000000000</v>
      </c>
      <c r="Z217" s="5">
        <v>-29000000000</v>
      </c>
    </row>
    <row r="218" spans="2:26" ht="15.5" x14ac:dyDescent="0.35">
      <c r="C218" t="s">
        <v>14</v>
      </c>
      <c r="I218" s="5">
        <v>281000000000</v>
      </c>
      <c r="J218" s="5">
        <v>233000000000</v>
      </c>
      <c r="K218" s="5">
        <v>265000000000</v>
      </c>
      <c r="L218" s="5">
        <v>212000000000</v>
      </c>
      <c r="M218" s="5">
        <v>57000000000</v>
      </c>
      <c r="N218" s="5">
        <v>301000000000</v>
      </c>
      <c r="O218" s="5">
        <v>240000000000</v>
      </c>
      <c r="P218" s="5">
        <v>338000000000</v>
      </c>
      <c r="Q218" s="5">
        <v>404000000000</v>
      </c>
      <c r="R218" s="5">
        <v>215000000000</v>
      </c>
      <c r="S218" s="5">
        <v>81000000000</v>
      </c>
      <c r="T218" s="5">
        <v>-13000000000</v>
      </c>
      <c r="U218" s="5">
        <v>157000000000</v>
      </c>
      <c r="V218" s="5">
        <v>139000000000</v>
      </c>
      <c r="W218" s="5">
        <v>67000000000</v>
      </c>
      <c r="X218" s="5">
        <v>135000000000</v>
      </c>
      <c r="Y218" s="5">
        <v>204000000000</v>
      </c>
      <c r="Z218" s="5">
        <v>156000000000</v>
      </c>
    </row>
    <row r="219" spans="2:26" ht="15.5" x14ac:dyDescent="0.35">
      <c r="C219" t="s">
        <v>16</v>
      </c>
      <c r="I219" s="6">
        <v>27.27</v>
      </c>
      <c r="J219" s="6">
        <v>22.62</v>
      </c>
      <c r="K219" s="6">
        <v>25.68</v>
      </c>
      <c r="L219" s="6">
        <v>20.52</v>
      </c>
      <c r="M219" s="6">
        <v>5.54</v>
      </c>
      <c r="N219" s="6">
        <v>29.14</v>
      </c>
      <c r="O219" s="6">
        <v>23.26</v>
      </c>
      <c r="P219" s="6">
        <v>32.72</v>
      </c>
      <c r="Q219" s="6">
        <v>39.119999999999997</v>
      </c>
      <c r="R219" s="6">
        <v>20.87</v>
      </c>
      <c r="S219" s="6">
        <v>78.11</v>
      </c>
      <c r="T219" s="6">
        <v>-12.92</v>
      </c>
      <c r="U219" s="6">
        <v>317.35000000000002</v>
      </c>
      <c r="V219" s="6">
        <v>281.14999999999998</v>
      </c>
      <c r="W219" s="6">
        <v>1345.86</v>
      </c>
      <c r="X219" s="6">
        <v>2732.85</v>
      </c>
      <c r="Y219" s="6">
        <v>4111.8500000000004</v>
      </c>
      <c r="Z219" s="6">
        <v>3152.54</v>
      </c>
    </row>
    <row r="221" spans="2:26" ht="15.5" x14ac:dyDescent="0.35">
      <c r="B221" t="s">
        <v>250</v>
      </c>
      <c r="C221" t="s">
        <v>251</v>
      </c>
      <c r="D221" s="5">
        <v>45000000000</v>
      </c>
      <c r="E221" s="5">
        <v>94000000000</v>
      </c>
      <c r="F221" s="5">
        <v>88000000000</v>
      </c>
      <c r="G221" s="5">
        <v>83000000000</v>
      </c>
      <c r="H221" s="5">
        <v>181000000000</v>
      </c>
      <c r="I221" s="5">
        <v>351000000000</v>
      </c>
      <c r="J221" s="5">
        <v>315000000000</v>
      </c>
      <c r="K221" s="5">
        <v>242000000000</v>
      </c>
      <c r="L221" s="5">
        <v>313000000000</v>
      </c>
      <c r="M221" s="5">
        <v>157000000000</v>
      </c>
      <c r="N221" s="5">
        <v>-31000000000</v>
      </c>
      <c r="O221" s="5">
        <v>141000000000</v>
      </c>
      <c r="P221" s="5">
        <v>347000000000</v>
      </c>
      <c r="Q221" s="5">
        <v>279000000000</v>
      </c>
    </row>
    <row r="222" spans="2:26" ht="15.5" x14ac:dyDescent="0.35">
      <c r="C222" t="s">
        <v>252</v>
      </c>
      <c r="H222" s="5">
        <v>311000000000</v>
      </c>
      <c r="I222" s="5">
        <v>351000000000</v>
      </c>
      <c r="J222" s="5">
        <v>315000000000</v>
      </c>
      <c r="K222" s="5">
        <v>242000000000</v>
      </c>
      <c r="L222" s="5">
        <v>313000000000</v>
      </c>
      <c r="M222" s="5">
        <v>157000000000</v>
      </c>
      <c r="N222" s="5">
        <v>-31000000000</v>
      </c>
      <c r="O222" s="5">
        <v>141000000000</v>
      </c>
      <c r="P222" s="5">
        <v>347000000000</v>
      </c>
      <c r="Q222" s="5">
        <v>279000000000</v>
      </c>
    </row>
    <row r="223" spans="2:26" ht="15.5" x14ac:dyDescent="0.35">
      <c r="C223" t="s">
        <v>253</v>
      </c>
      <c r="H223" s="5">
        <v>23</v>
      </c>
      <c r="I223" s="5">
        <v>23</v>
      </c>
      <c r="J223" s="5">
        <v>24</v>
      </c>
      <c r="K223" s="5">
        <v>18</v>
      </c>
      <c r="L223" s="5">
        <v>20</v>
      </c>
      <c r="M223" s="5">
        <v>12</v>
      </c>
      <c r="N223" s="5">
        <v>5</v>
      </c>
      <c r="O223" s="5">
        <v>6</v>
      </c>
      <c r="P223" s="5">
        <v>18</v>
      </c>
      <c r="Q223" s="5">
        <v>13</v>
      </c>
    </row>
    <row r="224" spans="2:26" ht="15.5" x14ac:dyDescent="0.35">
      <c r="C224" t="s">
        <v>77</v>
      </c>
      <c r="H224" s="6">
        <v>1.3081</v>
      </c>
      <c r="I224" s="6">
        <v>0.67590000000000006</v>
      </c>
      <c r="J224" s="6">
        <v>0.78720000000000001</v>
      </c>
      <c r="K224" s="6">
        <v>0.76629999999999998</v>
      </c>
      <c r="L224" s="6">
        <v>0.65859999999999996</v>
      </c>
      <c r="M224" s="6">
        <v>0.79010000000000002</v>
      </c>
      <c r="N224" s="6">
        <v>-1.6813</v>
      </c>
      <c r="O224" s="6">
        <v>0.44040000000000001</v>
      </c>
      <c r="P224" s="6">
        <v>0.53579999999999994</v>
      </c>
      <c r="Q224" s="6">
        <v>0.48100000000000004</v>
      </c>
    </row>
    <row r="225" spans="3:17" ht="15.5" x14ac:dyDescent="0.35">
      <c r="C225" t="s">
        <v>254</v>
      </c>
      <c r="H225" s="6">
        <v>9.8299999999999998E-2</v>
      </c>
      <c r="I225" s="6">
        <v>8.1000000000000003E-2</v>
      </c>
      <c r="J225" s="6">
        <v>0.1026</v>
      </c>
      <c r="K225" s="6">
        <v>8.5699999999999998E-2</v>
      </c>
      <c r="L225" s="6">
        <v>8.4700000000000011E-2</v>
      </c>
      <c r="M225" s="6">
        <v>4.5499999999999999E-2</v>
      </c>
      <c r="N225" s="6">
        <v>2.3399999999999997E-2</v>
      </c>
      <c r="O225" s="6">
        <v>2.6800000000000001E-2</v>
      </c>
      <c r="P225" s="6">
        <v>4.8899999999999999E-2</v>
      </c>
      <c r="Q225" s="6">
        <v>3.5099999999999999E-2</v>
      </c>
    </row>
    <row r="226" spans="3:17" ht="15.5" x14ac:dyDescent="0.35">
      <c r="C226" t="s">
        <v>57</v>
      </c>
      <c r="D226" s="6">
        <v>4.4000000000000004</v>
      </c>
      <c r="E226" s="6">
        <v>9.08</v>
      </c>
      <c r="F226" s="6">
        <v>8.56</v>
      </c>
      <c r="G226" s="6">
        <v>8.06</v>
      </c>
      <c r="H226" s="6">
        <v>17.579999999999998</v>
      </c>
      <c r="I226" s="6">
        <v>34.03</v>
      </c>
      <c r="J226" s="6">
        <v>30.49</v>
      </c>
      <c r="K226" s="6">
        <v>23.49</v>
      </c>
      <c r="L226" s="6">
        <v>30.37</v>
      </c>
      <c r="M226" s="6">
        <v>15.19</v>
      </c>
      <c r="N226" s="6">
        <v>-2.97</v>
      </c>
      <c r="O226" s="6">
        <v>13.62</v>
      </c>
      <c r="P226" s="6">
        <v>33.590000000000003</v>
      </c>
      <c r="Q226" s="6">
        <v>27.03</v>
      </c>
    </row>
    <row r="227" spans="3:17" ht="15.5" x14ac:dyDescent="0.35">
      <c r="C227" t="s">
        <v>255</v>
      </c>
      <c r="H227" s="6">
        <v>30.1</v>
      </c>
      <c r="I227" s="6">
        <v>34.03</v>
      </c>
      <c r="J227" s="6">
        <v>30.49</v>
      </c>
      <c r="K227" s="6">
        <v>23.49</v>
      </c>
      <c r="L227" s="6">
        <v>30.37</v>
      </c>
      <c r="M227" s="6">
        <v>15.19</v>
      </c>
      <c r="N227" s="6">
        <v>-2.97</v>
      </c>
      <c r="O227" s="6">
        <v>13.62</v>
      </c>
      <c r="P227" s="6">
        <v>33.590000000000003</v>
      </c>
      <c r="Q227" s="6">
        <v>27.03</v>
      </c>
    </row>
    <row r="228" spans="3:17" ht="15.5" x14ac:dyDescent="0.35">
      <c r="C228" t="s">
        <v>79</v>
      </c>
      <c r="H228" s="5">
        <v>23</v>
      </c>
      <c r="I228" s="5">
        <v>23</v>
      </c>
      <c r="J228" s="5">
        <v>24</v>
      </c>
      <c r="K228" s="5">
        <v>18</v>
      </c>
      <c r="L228" s="5">
        <v>20</v>
      </c>
      <c r="M228" s="5">
        <v>12</v>
      </c>
      <c r="N228" s="5">
        <v>5</v>
      </c>
      <c r="O228" s="5">
        <v>6</v>
      </c>
      <c r="P228" s="5">
        <v>18</v>
      </c>
      <c r="Q228" s="5">
        <v>13</v>
      </c>
    </row>
    <row r="229" spans="3:17" ht="15.5" x14ac:dyDescent="0.35">
      <c r="C229" t="s">
        <v>256</v>
      </c>
      <c r="H229" s="6">
        <v>1.3081</v>
      </c>
      <c r="I229" s="6">
        <v>0.67590000000000006</v>
      </c>
      <c r="J229" s="6">
        <v>0.78720000000000001</v>
      </c>
      <c r="K229" s="6">
        <v>0.76629999999999998</v>
      </c>
      <c r="L229" s="6">
        <v>0.65859999999999996</v>
      </c>
      <c r="M229" s="6">
        <v>0.79010000000000002</v>
      </c>
      <c r="N229" s="6">
        <v>-1.6813</v>
      </c>
      <c r="O229" s="6">
        <v>0.44040000000000001</v>
      </c>
      <c r="P229" s="6">
        <v>0.53579999999999994</v>
      </c>
      <c r="Q229" s="6">
        <v>0.48100000000000004</v>
      </c>
    </row>
    <row r="230" spans="3:17" ht="15.5" x14ac:dyDescent="0.35">
      <c r="C230" t="s">
        <v>257</v>
      </c>
      <c r="H230" s="6">
        <v>9.8299999999999998E-2</v>
      </c>
      <c r="I230" s="6">
        <v>8.1000000000000003E-2</v>
      </c>
      <c r="J230" s="6">
        <v>0.1026</v>
      </c>
      <c r="K230" s="6">
        <v>8.5699999999999998E-2</v>
      </c>
      <c r="L230" s="6">
        <v>8.4700000000000011E-2</v>
      </c>
      <c r="M230" s="6">
        <v>4.5499999999999999E-2</v>
      </c>
      <c r="N230" s="6">
        <v>2.3399999999999997E-2</v>
      </c>
      <c r="O230" s="6">
        <v>2.6800000000000001E-2</v>
      </c>
      <c r="P230" s="6">
        <v>4.8899999999999999E-2</v>
      </c>
      <c r="Q230" s="6">
        <v>3.5099999999999999E-2</v>
      </c>
    </row>
    <row r="231" spans="3:17" ht="15.5" x14ac:dyDescent="0.35">
      <c r="C231" t="s">
        <v>258</v>
      </c>
      <c r="D231" s="5">
        <v>484000000000</v>
      </c>
      <c r="E231" s="5">
        <v>537000000000</v>
      </c>
      <c r="F231" s="5">
        <v>613000000000</v>
      </c>
      <c r="G231" s="5">
        <v>628000000000</v>
      </c>
      <c r="H231" s="5">
        <v>1938000000000</v>
      </c>
      <c r="I231" s="5">
        <v>2354000000000</v>
      </c>
      <c r="J231" s="5">
        <v>2311000000000</v>
      </c>
      <c r="K231" s="5">
        <v>2126000000000</v>
      </c>
      <c r="L231" s="5">
        <v>2086000000000</v>
      </c>
      <c r="M231" s="5">
        <v>1832000000000</v>
      </c>
      <c r="N231" s="5">
        <v>1622000000000</v>
      </c>
      <c r="O231" s="5">
        <v>2056000000000</v>
      </c>
      <c r="P231" s="5">
        <v>2228000000000</v>
      </c>
      <c r="Q231" s="5">
        <v>2172000000000</v>
      </c>
    </row>
    <row r="232" spans="3:17" ht="15.5" x14ac:dyDescent="0.35">
      <c r="C232" t="s">
        <v>259</v>
      </c>
      <c r="H232" s="5">
        <v>2262000000000</v>
      </c>
      <c r="I232" s="5">
        <v>2354000000000</v>
      </c>
      <c r="J232" s="5">
        <v>2311000000000</v>
      </c>
      <c r="K232" s="5">
        <v>2126000000000</v>
      </c>
      <c r="L232" s="5">
        <v>2086000000000</v>
      </c>
      <c r="M232" s="5">
        <v>1832000000000</v>
      </c>
      <c r="N232" s="5">
        <v>1622000000000</v>
      </c>
      <c r="O232" s="5">
        <v>2056000000000</v>
      </c>
      <c r="P232" s="5">
        <v>2228000000000</v>
      </c>
      <c r="Q232" s="5">
        <v>2172000000000</v>
      </c>
    </row>
    <row r="233" spans="3:17" ht="15.5" x14ac:dyDescent="0.35">
      <c r="C233" t="s">
        <v>260</v>
      </c>
      <c r="H233" s="5">
        <v>23</v>
      </c>
      <c r="I233" s="5">
        <v>23</v>
      </c>
      <c r="J233" s="5">
        <v>24</v>
      </c>
      <c r="K233" s="5">
        <v>18</v>
      </c>
      <c r="L233" s="5">
        <v>20</v>
      </c>
      <c r="M233" s="5">
        <v>12</v>
      </c>
      <c r="N233" s="5">
        <v>5</v>
      </c>
      <c r="O233" s="5">
        <v>6</v>
      </c>
      <c r="P233" s="5">
        <v>18</v>
      </c>
      <c r="Q233" s="5">
        <v>13</v>
      </c>
    </row>
    <row r="234" spans="3:17" ht="15.5" x14ac:dyDescent="0.35">
      <c r="C234" t="s">
        <v>261</v>
      </c>
      <c r="H234" s="6">
        <v>1.3081</v>
      </c>
      <c r="I234" s="6">
        <v>0.67590000000000006</v>
      </c>
      <c r="J234" s="6">
        <v>0.78720000000000001</v>
      </c>
      <c r="K234" s="6">
        <v>0.76629999999999998</v>
      </c>
      <c r="L234" s="6">
        <v>0.65859999999999996</v>
      </c>
      <c r="M234" s="6">
        <v>0.79010000000000002</v>
      </c>
      <c r="N234" s="6">
        <v>-1.6813</v>
      </c>
      <c r="O234" s="6">
        <v>0.44040000000000001</v>
      </c>
      <c r="P234" s="6">
        <v>0.53579999999999994</v>
      </c>
      <c r="Q234" s="6">
        <v>0.48100000000000004</v>
      </c>
    </row>
    <row r="235" spans="3:17" ht="15.5" x14ac:dyDescent="0.35">
      <c r="C235" t="s">
        <v>262</v>
      </c>
      <c r="H235" s="6">
        <v>9.8299999999999998E-2</v>
      </c>
      <c r="I235" s="6">
        <v>8.1000000000000003E-2</v>
      </c>
      <c r="J235" s="6">
        <v>0.1026</v>
      </c>
      <c r="K235" s="6">
        <v>8.5699999999999998E-2</v>
      </c>
      <c r="L235" s="6">
        <v>8.4700000000000011E-2</v>
      </c>
      <c r="M235" s="6">
        <v>4.5499999999999999E-2</v>
      </c>
      <c r="N235" s="6">
        <v>2.3399999999999997E-2</v>
      </c>
      <c r="O235" s="6">
        <v>2.6800000000000001E-2</v>
      </c>
      <c r="P235" s="6">
        <v>4.8899999999999999E-2</v>
      </c>
      <c r="Q235" s="6">
        <v>3.5099999999999999E-2</v>
      </c>
    </row>
    <row r="236" spans="3:17" ht="15.5" x14ac:dyDescent="0.35">
      <c r="C236" t="s">
        <v>263</v>
      </c>
      <c r="I236" s="6">
        <v>13.31</v>
      </c>
    </row>
    <row r="237" spans="3:17" ht="15.5" x14ac:dyDescent="0.35">
      <c r="C237" t="s">
        <v>264</v>
      </c>
      <c r="I237" s="6">
        <v>7.77</v>
      </c>
    </row>
    <row r="238" spans="3:17" ht="15.5" x14ac:dyDescent="0.35">
      <c r="C238" t="s">
        <v>265</v>
      </c>
      <c r="I238" s="6">
        <v>7.42</v>
      </c>
    </row>
    <row r="239" spans="3:17" ht="15.5" x14ac:dyDescent="0.35">
      <c r="C239" t="s">
        <v>266</v>
      </c>
      <c r="I239" s="6">
        <v>0.12859999999999999</v>
      </c>
    </row>
    <row r="240" spans="3:17" ht="15.5" x14ac:dyDescent="0.35">
      <c r="C240" t="s">
        <v>267</v>
      </c>
      <c r="I240" s="6">
        <v>1.07</v>
      </c>
    </row>
    <row r="241" spans="3:9" ht="15.5" x14ac:dyDescent="0.35">
      <c r="C241" t="s">
        <v>268</v>
      </c>
      <c r="I241" s="6">
        <v>0.92</v>
      </c>
    </row>
    <row r="242" spans="3:9" ht="15.5" x14ac:dyDescent="0.35">
      <c r="C242" t="s">
        <v>269</v>
      </c>
      <c r="I242" s="6">
        <v>7.53</v>
      </c>
    </row>
    <row r="243" spans="3:9" ht="15.5" x14ac:dyDescent="0.35">
      <c r="C243" t="s">
        <v>270</v>
      </c>
      <c r="I243" s="6">
        <v>10.19</v>
      </c>
    </row>
    <row r="244" spans="3:9" ht="15.5" x14ac:dyDescent="0.35">
      <c r="C244" t="s">
        <v>271</v>
      </c>
      <c r="I244" s="6">
        <v>6.34</v>
      </c>
    </row>
    <row r="245" spans="3:9" ht="15.5" x14ac:dyDescent="0.35">
      <c r="C245" t="s">
        <v>272</v>
      </c>
      <c r="I245" s="6">
        <v>4.6500000000000004</v>
      </c>
    </row>
    <row r="246" spans="3:9" ht="15.5" x14ac:dyDescent="0.35">
      <c r="C246" t="s">
        <v>273</v>
      </c>
      <c r="I246" s="6">
        <v>0.67</v>
      </c>
    </row>
    <row r="247" spans="3:9" ht="15.5" x14ac:dyDescent="0.35">
      <c r="C247" t="s">
        <v>274</v>
      </c>
      <c r="I247" s="6">
        <v>2.0099999999999998</v>
      </c>
    </row>
    <row r="248" spans="3:9" ht="15.5" x14ac:dyDescent="0.35">
      <c r="C248" t="s">
        <v>275</v>
      </c>
      <c r="I248" s="6">
        <v>30.1</v>
      </c>
    </row>
    <row r="249" spans="3:9" ht="15.5" x14ac:dyDescent="0.35">
      <c r="C249" t="s">
        <v>276</v>
      </c>
      <c r="I249" s="6">
        <v>17.579999999999998</v>
      </c>
    </row>
    <row r="250" spans="3:9" ht="15.5" x14ac:dyDescent="0.35">
      <c r="C250" t="s">
        <v>277</v>
      </c>
      <c r="I250" s="6">
        <v>219.18</v>
      </c>
    </row>
    <row r="251" spans="3:9" ht="15.5" x14ac:dyDescent="0.35">
      <c r="C251" t="s">
        <v>278</v>
      </c>
      <c r="D251" s="6">
        <v>30.96</v>
      </c>
    </row>
    <row r="252" spans="3:9" ht="15.5" x14ac:dyDescent="0.35">
      <c r="C252" t="s">
        <v>279</v>
      </c>
      <c r="I252" s="6">
        <v>253.28</v>
      </c>
    </row>
    <row r="253" spans="3:9" ht="15.5" x14ac:dyDescent="0.35">
      <c r="C253" t="s">
        <v>280</v>
      </c>
      <c r="I253" s="6">
        <v>22.96</v>
      </c>
    </row>
    <row r="254" spans="3:9" ht="15.5" x14ac:dyDescent="0.35">
      <c r="C254" t="s">
        <v>281</v>
      </c>
      <c r="D254" s="6">
        <v>6.28</v>
      </c>
    </row>
    <row r="255" spans="3:9" ht="15.5" x14ac:dyDescent="0.35">
      <c r="C255" t="s">
        <v>282</v>
      </c>
      <c r="D255" s="6">
        <v>3.08</v>
      </c>
    </row>
    <row r="256" spans="3:9" ht="15.5" x14ac:dyDescent="0.35">
      <c r="C256" t="s">
        <v>283</v>
      </c>
      <c r="D256" s="6">
        <v>0.06</v>
      </c>
    </row>
    <row r="257" spans="3:9" ht="15.5" x14ac:dyDescent="0.35">
      <c r="C257" t="s">
        <v>284</v>
      </c>
      <c r="D257" s="6">
        <v>0.06</v>
      </c>
    </row>
    <row r="258" spans="3:9" ht="15.5" x14ac:dyDescent="0.35">
      <c r="C258" t="s">
        <v>285</v>
      </c>
      <c r="D258" s="6">
        <v>0.31</v>
      </c>
    </row>
    <row r="259" spans="3:9" ht="15.5" x14ac:dyDescent="0.35">
      <c r="C259" t="s">
        <v>286</v>
      </c>
      <c r="D259" s="6">
        <v>0.05</v>
      </c>
    </row>
    <row r="260" spans="3:9" ht="15.5" x14ac:dyDescent="0.35">
      <c r="C260" t="s">
        <v>287</v>
      </c>
      <c r="D260" s="6">
        <v>1.31</v>
      </c>
    </row>
    <row r="261" spans="3:9" ht="15.5" x14ac:dyDescent="0.35">
      <c r="C261" t="s">
        <v>288</v>
      </c>
      <c r="I261" s="6">
        <v>22.21</v>
      </c>
    </row>
    <row r="262" spans="3:9" ht="15.5" x14ac:dyDescent="0.35">
      <c r="C262" t="s">
        <v>12</v>
      </c>
      <c r="D262" s="5">
        <v>-88000000000</v>
      </c>
    </row>
    <row r="263" spans="3:9" ht="15.5" x14ac:dyDescent="0.35">
      <c r="C263" t="s">
        <v>289</v>
      </c>
      <c r="I263" s="6">
        <v>8.98</v>
      </c>
    </row>
    <row r="264" spans="3:9" ht="15.5" x14ac:dyDescent="0.35">
      <c r="C264" t="s">
        <v>290</v>
      </c>
      <c r="I264" s="6">
        <v>9.0999999999999998E-2</v>
      </c>
    </row>
    <row r="265" spans="3:9" ht="15.5" x14ac:dyDescent="0.35">
      <c r="C265" t="s">
        <v>291</v>
      </c>
      <c r="I265" s="6">
        <v>0.1188</v>
      </c>
    </row>
    <row r="266" spans="3:9" ht="15.5" x14ac:dyDescent="0.35">
      <c r="C266" t="s">
        <v>292</v>
      </c>
      <c r="I266" s="6">
        <v>0.11359999999999999</v>
      </c>
    </row>
    <row r="267" spans="3:9" ht="15.5" x14ac:dyDescent="0.35">
      <c r="C267" t="s">
        <v>293</v>
      </c>
      <c r="I267" s="6">
        <v>0.1038</v>
      </c>
    </row>
    <row r="268" spans="3:9" ht="15.5" x14ac:dyDescent="0.35">
      <c r="C268" t="s">
        <v>294</v>
      </c>
      <c r="D268" s="6">
        <v>81.89</v>
      </c>
    </row>
    <row r="269" spans="3:9" ht="15.5" x14ac:dyDescent="0.35">
      <c r="C269" t="s">
        <v>295</v>
      </c>
      <c r="D269" s="6">
        <v>196.25</v>
      </c>
    </row>
    <row r="270" spans="3:9" ht="15.5" x14ac:dyDescent="0.35">
      <c r="C270" t="s">
        <v>296</v>
      </c>
      <c r="D270" s="6">
        <v>24.42</v>
      </c>
    </row>
    <row r="271" spans="3:9" ht="15.5" x14ac:dyDescent="0.35">
      <c r="C271" t="s">
        <v>297</v>
      </c>
      <c r="D271" s="6">
        <v>81.89</v>
      </c>
    </row>
    <row r="272" spans="3:9" ht="15.5" x14ac:dyDescent="0.35">
      <c r="C272" t="s">
        <v>298</v>
      </c>
      <c r="D272" s="6">
        <v>1.1100000000000001</v>
      </c>
    </row>
    <row r="273" spans="3:9" ht="15.5" x14ac:dyDescent="0.35">
      <c r="C273" t="s">
        <v>299</v>
      </c>
      <c r="I273" s="6">
        <v>0.65</v>
      </c>
    </row>
    <row r="274" spans="3:9" ht="15.5" x14ac:dyDescent="0.35">
      <c r="C274" t="s">
        <v>300</v>
      </c>
      <c r="I274" s="6">
        <v>2.06</v>
      </c>
    </row>
    <row r="275" spans="3:9" ht="15.5" x14ac:dyDescent="0.35">
      <c r="C275" t="s">
        <v>53</v>
      </c>
      <c r="I275" s="5">
        <v>2415000000000</v>
      </c>
    </row>
    <row r="276" spans="3:9" ht="15.5" x14ac:dyDescent="0.35">
      <c r="C276" t="s">
        <v>301</v>
      </c>
      <c r="I276" s="5">
        <v>2260000000000</v>
      </c>
    </row>
    <row r="277" spans="3:9" ht="15.5" x14ac:dyDescent="0.35">
      <c r="C277" t="s">
        <v>302</v>
      </c>
      <c r="I277" s="5">
        <v>10320000000</v>
      </c>
    </row>
    <row r="278" spans="3:9" ht="15.5" x14ac:dyDescent="0.35">
      <c r="C278" t="s">
        <v>303</v>
      </c>
      <c r="I278" s="6">
        <v>7.51E-2</v>
      </c>
    </row>
    <row r="279" spans="3:9" ht="15.5" x14ac:dyDescent="0.35">
      <c r="C279" t="s">
        <v>304</v>
      </c>
      <c r="D279" s="6">
        <v>0.21809999999999999</v>
      </c>
    </row>
    <row r="280" spans="3:9" ht="15.5" x14ac:dyDescent="0.35">
      <c r="C280" t="s">
        <v>305</v>
      </c>
      <c r="D280" s="6">
        <v>0.11169999999999999</v>
      </c>
    </row>
    <row r="281" spans="3:9" ht="15.5" x14ac:dyDescent="0.35">
      <c r="C281" t="s">
        <v>306</v>
      </c>
      <c r="D281" s="6">
        <v>9.3599999999999989E-2</v>
      </c>
    </row>
    <row r="282" spans="3:9" ht="15.5" x14ac:dyDescent="0.35">
      <c r="C282" t="s">
        <v>307</v>
      </c>
      <c r="D282" s="6">
        <v>-0.16020000000000001</v>
      </c>
    </row>
    <row r="283" spans="3:9" ht="15.5" x14ac:dyDescent="0.35">
      <c r="C283" t="s">
        <v>308</v>
      </c>
      <c r="D283" s="6">
        <v>-0.32750000000000001</v>
      </c>
    </row>
    <row r="284" spans="3:9" ht="15.5" x14ac:dyDescent="0.35">
      <c r="C284" t="s">
        <v>309</v>
      </c>
      <c r="D284" s="6">
        <v>-0.4718</v>
      </c>
    </row>
    <row r="285" spans="3:9" ht="15.5" x14ac:dyDescent="0.35">
      <c r="C285" t="s">
        <v>310</v>
      </c>
      <c r="I285" s="5">
        <v>13</v>
      </c>
    </row>
    <row r="286" spans="3:9" ht="15.5" x14ac:dyDescent="0.35">
      <c r="C286" t="s">
        <v>311</v>
      </c>
      <c r="I286" s="5">
        <v>23</v>
      </c>
    </row>
    <row r="287" spans="3:9" ht="15.5" x14ac:dyDescent="0.35">
      <c r="C287" t="s">
        <v>312</v>
      </c>
      <c r="I287" s="6">
        <v>1.3081</v>
      </c>
    </row>
    <row r="288" spans="3:9" ht="15.5" x14ac:dyDescent="0.35">
      <c r="C288" t="s">
        <v>313</v>
      </c>
      <c r="I288" s="6">
        <v>9.8299999999999998E-2</v>
      </c>
    </row>
    <row r="289" spans="3:9" ht="15.5" x14ac:dyDescent="0.35">
      <c r="C289" t="s">
        <v>314</v>
      </c>
      <c r="I289" t="s">
        <v>1468</v>
      </c>
    </row>
    <row r="290" spans="3:9" ht="15.5" x14ac:dyDescent="0.35">
      <c r="C290" t="s">
        <v>316</v>
      </c>
      <c r="I290" s="5">
        <v>5</v>
      </c>
    </row>
    <row r="291" spans="3:9" ht="15.5" x14ac:dyDescent="0.35">
      <c r="C291" t="s">
        <v>317</v>
      </c>
      <c r="I291" s="6">
        <v>0.43</v>
      </c>
    </row>
    <row r="292" spans="3:9" ht="15.5" x14ac:dyDescent="0.35">
      <c r="C292" t="s">
        <v>318</v>
      </c>
      <c r="I292" s="6">
        <v>0.66</v>
      </c>
    </row>
    <row r="293" spans="3:9" ht="15.5" x14ac:dyDescent="0.35">
      <c r="C293" t="s">
        <v>319</v>
      </c>
      <c r="I293" s="6">
        <v>0.75</v>
      </c>
    </row>
    <row r="294" spans="3:9" ht="15.5" x14ac:dyDescent="0.35">
      <c r="C294" t="s">
        <v>320</v>
      </c>
      <c r="I294" s="6">
        <v>0.81</v>
      </c>
    </row>
    <row r="295" spans="3:9" ht="15.5" x14ac:dyDescent="0.35">
      <c r="C295" t="s">
        <v>321</v>
      </c>
      <c r="I295" s="6">
        <v>0.56000000000000005</v>
      </c>
    </row>
    <row r="296" spans="3:9" ht="15.5" x14ac:dyDescent="0.35">
      <c r="C296" t="s">
        <v>322</v>
      </c>
      <c r="I296" s="6">
        <v>0.59</v>
      </c>
    </row>
    <row r="297" spans="3:9" ht="15.5" x14ac:dyDescent="0.35">
      <c r="C297" t="s">
        <v>323</v>
      </c>
      <c r="I297" s="6">
        <v>0.8</v>
      </c>
    </row>
    <row r="298" spans="3:9" ht="15.5" x14ac:dyDescent="0.35">
      <c r="C298" t="s">
        <v>324</v>
      </c>
      <c r="I298" s="5">
        <v>2262000000000</v>
      </c>
    </row>
    <row r="299" spans="3:9" ht="15.5" x14ac:dyDescent="0.35">
      <c r="C299" t="s">
        <v>325</v>
      </c>
      <c r="I299" s="5">
        <v>579000000000</v>
      </c>
    </row>
    <row r="300" spans="3:9" ht="15.5" x14ac:dyDescent="0.35">
      <c r="C300" t="s">
        <v>326</v>
      </c>
      <c r="I300" s="5">
        <v>486000000000</v>
      </c>
    </row>
    <row r="301" spans="3:9" ht="15.5" x14ac:dyDescent="0.35">
      <c r="C301" t="s">
        <v>327</v>
      </c>
      <c r="I301" s="5">
        <v>311000000000</v>
      </c>
    </row>
    <row r="302" spans="3:9" ht="15.5" x14ac:dyDescent="0.35">
      <c r="C302" t="s">
        <v>328</v>
      </c>
      <c r="D302" s="5">
        <v>320000000000</v>
      </c>
    </row>
    <row r="303" spans="3:9" ht="15.5" x14ac:dyDescent="0.35">
      <c r="C303" t="s">
        <v>329</v>
      </c>
      <c r="D303" s="5">
        <v>3412000000000</v>
      </c>
    </row>
    <row r="304" spans="3:9" ht="15.5" x14ac:dyDescent="0.35">
      <c r="C304" t="s">
        <v>330</v>
      </c>
      <c r="D304" s="5">
        <v>798000000000</v>
      </c>
    </row>
    <row r="305" spans="3:9" ht="15.5" x14ac:dyDescent="0.35">
      <c r="C305" t="s">
        <v>235</v>
      </c>
      <c r="D305" s="5">
        <v>1350000000000</v>
      </c>
    </row>
    <row r="306" spans="3:9" ht="15.5" x14ac:dyDescent="0.35">
      <c r="C306" t="s">
        <v>234</v>
      </c>
      <c r="I306" s="5">
        <v>2614000000000</v>
      </c>
    </row>
    <row r="307" spans="3:9" ht="15.5" x14ac:dyDescent="0.35">
      <c r="C307" t="s">
        <v>233</v>
      </c>
      <c r="D307" s="5">
        <v>158000000000</v>
      </c>
    </row>
    <row r="308" spans="3:9" ht="15.5" x14ac:dyDescent="0.35">
      <c r="C308" t="s">
        <v>232</v>
      </c>
      <c r="D308" s="5">
        <v>7000000000</v>
      </c>
    </row>
    <row r="309" spans="3:9" ht="15.5" x14ac:dyDescent="0.35">
      <c r="C309" t="s">
        <v>23</v>
      </c>
      <c r="D309" s="5">
        <v>164000000000</v>
      </c>
    </row>
    <row r="310" spans="3:9" ht="15.5" x14ac:dyDescent="0.35">
      <c r="C310" t="s">
        <v>20</v>
      </c>
      <c r="D310" s="5">
        <v>-155000000000</v>
      </c>
    </row>
    <row r="311" spans="3:9" ht="15.5" x14ac:dyDescent="0.35">
      <c r="C311" t="s">
        <v>331</v>
      </c>
      <c r="I311" s="5">
        <v>2614000000000</v>
      </c>
    </row>
    <row r="312" spans="3:9" ht="15.5" x14ac:dyDescent="0.35">
      <c r="C312" t="s">
        <v>332</v>
      </c>
      <c r="I312" s="5">
        <v>320000000000</v>
      </c>
    </row>
    <row r="313" spans="3:9" ht="15.5" x14ac:dyDescent="0.35">
      <c r="C313" t="s">
        <v>333</v>
      </c>
      <c r="I313" s="5">
        <v>-60000000000</v>
      </c>
    </row>
    <row r="314" spans="3:9" ht="15.5" x14ac:dyDescent="0.35">
      <c r="C314" t="s">
        <v>334</v>
      </c>
      <c r="I314" s="5">
        <v>-226000000000</v>
      </c>
    </row>
    <row r="315" spans="3:9" ht="15.5" x14ac:dyDescent="0.35">
      <c r="C315" t="s">
        <v>335</v>
      </c>
      <c r="I315" s="5">
        <v>-84000000000</v>
      </c>
    </row>
    <row r="316" spans="3:9" ht="15.5" x14ac:dyDescent="0.35">
      <c r="C316" t="s">
        <v>336</v>
      </c>
      <c r="I316" s="5">
        <v>237000000000</v>
      </c>
    </row>
  </sheetData>
  <pageMargins left="0.7" right="0.7" top="0.75" bottom="0.75" header="0.3" footer="0.3"/>
  <ignoredErrors>
    <ignoredError sqref="A1:Z317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36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1469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1470</v>
      </c>
      <c r="D2" s="2" vm="415">
        <f ca="1">IFERROR(_xlfn.STOCKHISTORY("XIDX:" &amp; $C$1, D3, , 0, 0, 1), "Libur")</f>
        <v>490</v>
      </c>
      <c r="H2" s="2" vm="415">
        <f ca="1">IFERROR(INDEX(D2:G2,COUNT(D2:G2)),"")</f>
        <v>490</v>
      </c>
      <c r="I2" s="2" vm="416">
        <f t="shared" ref="I2:Z2" ca="1" si="0">IFERROR(_xlfn.STOCKHISTORY("XIDX:" &amp; $C$1, I1, , 0, 0, 1), "Libur")</f>
        <v>585</v>
      </c>
      <c r="J2" s="2" vm="67">
        <f t="shared" ca="1" si="0"/>
        <v>655</v>
      </c>
      <c r="K2" s="2" vm="417">
        <f t="shared" ca="1" si="0"/>
        <v>990</v>
      </c>
      <c r="L2" s="2" vm="386">
        <f t="shared" ca="1" si="0"/>
        <v>1100</v>
      </c>
      <c r="M2" s="2" vm="418">
        <f t="shared" ca="1" si="0"/>
        <v>1125</v>
      </c>
      <c r="N2" s="2" vm="419">
        <f t="shared" ca="1" si="0"/>
        <v>960</v>
      </c>
      <c r="O2" s="2" vm="420">
        <f t="shared" ca="1" si="0"/>
        <v>805</v>
      </c>
      <c r="P2" s="2" vm="166">
        <f t="shared" ca="1" si="0"/>
        <v>690</v>
      </c>
      <c r="Q2" s="2" vm="421">
        <f t="shared" ca="1" si="0"/>
        <v>800</v>
      </c>
      <c r="R2" s="2" vm="422">
        <f t="shared" ca="1" si="0"/>
        <v>716</v>
      </c>
      <c r="S2" s="2" t="str">
        <f t="shared" ca="1" si="0"/>
        <v>Libur</v>
      </c>
      <c r="T2" s="2" vm="423">
        <f t="shared" ca="1" si="0"/>
        <v>830</v>
      </c>
      <c r="U2" s="2" vm="424">
        <f t="shared" ca="1" si="0"/>
        <v>550</v>
      </c>
      <c r="V2" s="2" vm="425">
        <f t="shared" ca="1" si="0"/>
        <v>452.36559999999997</v>
      </c>
      <c r="W2" s="2" t="str">
        <f t="shared" ca="1" si="0"/>
        <v>Libur</v>
      </c>
      <c r="X2" s="2" vm="426">
        <f t="shared" ca="1" si="0"/>
        <v>258.06760000000003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3555778000000</v>
      </c>
      <c r="H4" s="2">
        <f>IFERROR(SUM(D4:G4)*(4/MAX(1,COUNT(D4:G4))),"")</f>
        <v>14223112000000</v>
      </c>
      <c r="I4" s="2">
        <f t="shared" ref="I4:Z4" si="1">IFERROR(INDEX(I51:I500,MATCH($C$4,$C$51:$C$500,0)),"")</f>
        <v>13327907000000</v>
      </c>
      <c r="J4" s="2">
        <f t="shared" si="1"/>
        <v>12735815000000</v>
      </c>
      <c r="K4" s="2">
        <f t="shared" si="1"/>
        <v>11740345000000</v>
      </c>
      <c r="L4" s="2">
        <f t="shared" si="1"/>
        <v>11035650000000</v>
      </c>
      <c r="M4" s="2">
        <f t="shared" si="1"/>
        <v>8635346000000</v>
      </c>
      <c r="N4" s="2">
        <f t="shared" si="1"/>
        <v>7445426000000</v>
      </c>
      <c r="O4" s="2">
        <f t="shared" si="1"/>
        <v>6454302000000</v>
      </c>
      <c r="P4" s="2">
        <f t="shared" si="1"/>
        <v>5867860000000</v>
      </c>
      <c r="Q4" s="2">
        <f t="shared" si="1"/>
        <v>5337939000000</v>
      </c>
      <c r="R4" s="2">
        <f t="shared" si="1"/>
        <v>5053112000000</v>
      </c>
      <c r="S4" s="2">
        <f t="shared" si="1"/>
        <v>4469784000000</v>
      </c>
      <c r="T4" s="2">
        <f t="shared" si="1"/>
        <v>4106175000000</v>
      </c>
      <c r="U4" s="2">
        <f t="shared" si="1"/>
        <v>3197139000000</v>
      </c>
      <c r="V4" s="2">
        <f t="shared" si="1"/>
        <v>2265260000000</v>
      </c>
      <c r="W4" s="2">
        <f t="shared" si="1"/>
        <v>1650906000000</v>
      </c>
      <c r="X4" s="2">
        <f t="shared" si="1"/>
        <v>1355846000000</v>
      </c>
      <c r="Y4" s="2">
        <f t="shared" si="1"/>
        <v>1082495000000</v>
      </c>
      <c r="Z4" s="2">
        <f t="shared" si="1"/>
        <v>273689000000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1006688000000</v>
      </c>
      <c r="H5" s="2">
        <f>IFERROR(SUM(D5:G5)*(4/MAX(1,COUNT(D5:G5))),"")</f>
        <v>4026752000000</v>
      </c>
      <c r="I5" s="2">
        <f t="shared" ref="I5:Z5" si="2">IFERROR(INDEX(I51:I500,MATCH($C$5,$C$51:$C$500,0)),"")</f>
        <v>3551563000000</v>
      </c>
      <c r="J5" s="2">
        <f t="shared" si="2"/>
        <v>3335779000000</v>
      </c>
      <c r="K5" s="2">
        <f t="shared" si="2"/>
        <v>3231457000000</v>
      </c>
      <c r="L5" s="2">
        <f t="shared" si="2"/>
        <v>3528733000000</v>
      </c>
      <c r="M5" s="2">
        <f t="shared" si="2"/>
        <v>3396568000000</v>
      </c>
      <c r="N5" s="2">
        <f t="shared" si="2"/>
        <v>2877810000000</v>
      </c>
      <c r="O5" s="2">
        <f t="shared" si="2"/>
        <v>2263374000000</v>
      </c>
      <c r="P5" s="2">
        <f t="shared" si="2"/>
        <v>2256791000000</v>
      </c>
      <c r="Q5" s="2">
        <f t="shared" si="2"/>
        <v>2147920000000</v>
      </c>
      <c r="R5" s="2">
        <f t="shared" si="2"/>
        <v>3028166000000</v>
      </c>
      <c r="S5" s="2">
        <f t="shared" si="2"/>
        <v>2956424000000</v>
      </c>
      <c r="T5" s="2">
        <f t="shared" si="2"/>
        <v>1028915000000</v>
      </c>
      <c r="U5" s="2">
        <f t="shared" si="2"/>
        <v>231463000000</v>
      </c>
      <c r="V5" s="2">
        <f t="shared" si="2"/>
        <v>1898217000000</v>
      </c>
      <c r="W5" s="2">
        <f t="shared" si="2"/>
        <v>293585000000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28456394000000</v>
      </c>
      <c r="H6" s="2">
        <f>IFERROR(INDEX(D6:G6,COUNT(D6:G6)),"")</f>
        <v>28456394000000</v>
      </c>
      <c r="I6" s="2">
        <f t="shared" ref="I6:Z6" si="3">IFERROR(INDEX(I51:I500,MATCH($C$6,$C$51:$C$500,0)),"")</f>
        <v>27083306000000</v>
      </c>
      <c r="J6" s="2">
        <f t="shared" si="3"/>
        <v>19169209000000</v>
      </c>
      <c r="K6" s="2">
        <f t="shared" si="3"/>
        <v>16511664000000</v>
      </c>
      <c r="L6" s="2">
        <f t="shared" si="3"/>
        <v>14432334000000</v>
      </c>
      <c r="M6" s="2">
        <f t="shared" si="3"/>
        <v>12062016000000</v>
      </c>
      <c r="N6" s="2">
        <f t="shared" si="3"/>
        <v>10184048000000</v>
      </c>
      <c r="O6" s="2">
        <f t="shared" si="3"/>
        <v>8760621000000</v>
      </c>
      <c r="P6" s="2">
        <f t="shared" si="3"/>
        <v>8033280000000</v>
      </c>
      <c r="Q6" s="2">
        <f t="shared" si="3"/>
        <v>7101812000000</v>
      </c>
      <c r="R6" s="2">
        <f t="shared" si="3"/>
        <v>10708346000000</v>
      </c>
      <c r="S6" s="2">
        <f t="shared" si="3"/>
        <v>7678539000000</v>
      </c>
      <c r="T6" s="2">
        <f t="shared" si="3"/>
        <v>4669329000000</v>
      </c>
      <c r="U6" s="2">
        <f t="shared" si="3"/>
        <v>3643388000000</v>
      </c>
      <c r="V6" s="2">
        <f t="shared" si="3"/>
        <v>3418548000000</v>
      </c>
      <c r="W6" s="2">
        <f t="shared" si="3"/>
        <v>1518666000000</v>
      </c>
      <c r="X6" s="2">
        <f t="shared" si="3"/>
        <v>1225081000000</v>
      </c>
      <c r="Y6" s="2">
        <f t="shared" si="3"/>
        <v>1115417000000</v>
      </c>
      <c r="Z6" s="2">
        <f t="shared" si="3"/>
        <v>514337000000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59.1</v>
      </c>
      <c r="H7" s="3">
        <f>IFERROR(INDEX(D7:G7,COUNT(D7:G7)),"")</f>
        <v>59.1</v>
      </c>
      <c r="I7" s="3">
        <f t="shared" ref="I7:Z7" si="4">IFERROR(INDEX(I51:I500,MATCH($C$7,$C$51:$C$500,0))/1000000000,"")</f>
        <v>59.1</v>
      </c>
      <c r="J7" s="3">
        <f t="shared" si="4"/>
        <v>51.01</v>
      </c>
      <c r="K7" s="3">
        <f t="shared" si="4"/>
        <v>51.01</v>
      </c>
      <c r="L7" s="3">
        <f t="shared" si="4"/>
        <v>51.01</v>
      </c>
      <c r="M7" s="3">
        <f t="shared" si="4"/>
        <v>51.01</v>
      </c>
      <c r="N7" s="3">
        <f t="shared" si="4"/>
        <v>51.01</v>
      </c>
      <c r="O7" s="3">
        <f t="shared" si="4"/>
        <v>51.01</v>
      </c>
      <c r="P7" s="3">
        <f t="shared" si="4"/>
        <v>51.01</v>
      </c>
      <c r="Q7" s="3">
        <f t="shared" si="4"/>
        <v>10.199999999999999</v>
      </c>
      <c r="R7" s="3">
        <f t="shared" si="4"/>
        <v>10.199999999999999</v>
      </c>
      <c r="S7" s="3">
        <f t="shared" si="4"/>
        <v>10.199999999999999</v>
      </c>
      <c r="T7" s="3">
        <f t="shared" si="4"/>
        <v>10.199999999999999</v>
      </c>
      <c r="U7" s="3">
        <f t="shared" si="4"/>
        <v>10.199999999999999</v>
      </c>
      <c r="V7" s="3">
        <f t="shared" si="4"/>
        <v>1.02</v>
      </c>
      <c r="W7" s="3">
        <f t="shared" si="4"/>
        <v>1.02</v>
      </c>
      <c r="X7" s="3">
        <f t="shared" si="4"/>
        <v>1.02</v>
      </c>
      <c r="Y7" s="3">
        <f t="shared" si="4"/>
        <v>0.98</v>
      </c>
      <c r="Z7" s="3">
        <f t="shared" si="4"/>
        <v>0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1902000000000</v>
      </c>
      <c r="H8" s="2">
        <f>IFERROR(INDEX(D8:G8,COUNT(D8:G8)),"")</f>
        <v>1902000000000</v>
      </c>
      <c r="I8" s="2">
        <f t="shared" ref="I8:Z8" si="5">IFERROR(INDEX(I51:I500,MATCH($C$8,$C$51:$C$500,0)),"")</f>
        <v>7067000000000</v>
      </c>
      <c r="J8" s="2">
        <f t="shared" si="5"/>
        <v>4821000000000</v>
      </c>
      <c r="K8" s="2">
        <f t="shared" si="5"/>
        <v>4342000000000</v>
      </c>
      <c r="L8" s="2">
        <f t="shared" si="5"/>
        <v>3392000000000</v>
      </c>
      <c r="M8" s="2">
        <f t="shared" si="5"/>
        <v>4004000000000</v>
      </c>
      <c r="N8" s="2">
        <f t="shared" si="5"/>
        <v>2022000000000</v>
      </c>
      <c r="O8" s="2">
        <f t="shared" si="5"/>
        <v>-487000000000</v>
      </c>
      <c r="P8" s="2">
        <f t="shared" si="5"/>
        <v>1564000000000</v>
      </c>
      <c r="Q8" s="2">
        <f t="shared" si="5"/>
        <v>2714000000000</v>
      </c>
      <c r="R8" s="2">
        <f t="shared" si="5"/>
        <v>-34000000000</v>
      </c>
      <c r="S8" s="2">
        <f t="shared" si="5"/>
        <v>2727000000000</v>
      </c>
      <c r="T8" s="2">
        <f t="shared" si="5"/>
        <v>1708000000000</v>
      </c>
      <c r="U8" s="2">
        <f t="shared" si="5"/>
        <v>997000000000</v>
      </c>
      <c r="V8" s="2">
        <f t="shared" si="5"/>
        <v>644000000000</v>
      </c>
      <c r="W8" s="2">
        <f t="shared" si="5"/>
        <v>117000000000</v>
      </c>
      <c r="X8" s="2">
        <f t="shared" si="5"/>
        <v>699000000000</v>
      </c>
      <c r="Y8" s="2">
        <f t="shared" si="5"/>
        <v>-1172000000000</v>
      </c>
      <c r="Z8" s="2">
        <f t="shared" si="5"/>
        <v>-1170000000000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32.18</v>
      </c>
      <c r="H9" s="3">
        <f>IFERROR(INDEX(D9:G9,COUNT(D9:G9)),"")</f>
        <v>32.18</v>
      </c>
      <c r="I9" s="3">
        <f t="shared" ref="I9:Z9" si="6">IFERROR(INDEX(I51:I500,MATCH($C$9,$C$51:$C$500,0)),"")</f>
        <v>119.58</v>
      </c>
      <c r="J9" s="3">
        <f t="shared" si="6"/>
        <v>94.5</v>
      </c>
      <c r="K9" s="3">
        <f t="shared" si="6"/>
        <v>85.11</v>
      </c>
      <c r="L9" s="3">
        <f t="shared" si="6"/>
        <v>66.489999999999995</v>
      </c>
      <c r="M9" s="3">
        <f t="shared" si="6"/>
        <v>78.48</v>
      </c>
      <c r="N9" s="3">
        <f t="shared" si="6"/>
        <v>39.64</v>
      </c>
      <c r="O9" s="3">
        <f t="shared" si="6"/>
        <v>-9.5399999999999991</v>
      </c>
      <c r="P9" s="3">
        <f t="shared" si="6"/>
        <v>30.66</v>
      </c>
      <c r="Q9" s="3">
        <f t="shared" si="6"/>
        <v>265.95999999999998</v>
      </c>
      <c r="R9" s="3">
        <f t="shared" si="6"/>
        <v>-3.31</v>
      </c>
      <c r="S9" s="3">
        <f t="shared" si="6"/>
        <v>267.29000000000002</v>
      </c>
      <c r="T9" s="3">
        <f t="shared" si="6"/>
        <v>167.41</v>
      </c>
      <c r="U9" s="3">
        <f t="shared" si="6"/>
        <v>97.69</v>
      </c>
      <c r="V9" s="3">
        <f t="shared" si="6"/>
        <v>631.07000000000005</v>
      </c>
      <c r="W9" s="3">
        <f t="shared" si="6"/>
        <v>114.43</v>
      </c>
      <c r="X9" s="3">
        <f t="shared" si="6"/>
        <v>685.35</v>
      </c>
      <c r="Y9" s="3">
        <f t="shared" si="6"/>
        <v>-1195.69</v>
      </c>
      <c r="Z9" s="3">
        <f t="shared" si="6"/>
        <v>-2386766.12</v>
      </c>
    </row>
    <row r="10" spans="1:26" ht="15.5" x14ac:dyDescent="0.35">
      <c r="C10" t="s">
        <v>17</v>
      </c>
      <c r="D10" s="3">
        <f ca="1">IFERROR(IF(D9=0,"",D2/D9),"")</f>
        <v>15.226848974518335</v>
      </c>
      <c r="I10" s="3">
        <f t="shared" ref="I10:Z10" ca="1" si="7">IFERROR(IF(I9=0,"",I2/I9),"")</f>
        <v>4.8921224284997491</v>
      </c>
      <c r="J10" s="3">
        <f t="shared" ca="1" si="7"/>
        <v>6.9312169312169312</v>
      </c>
      <c r="K10" s="3">
        <f t="shared" ca="1" si="7"/>
        <v>11.63200563976031</v>
      </c>
      <c r="L10" s="3">
        <f t="shared" ca="1" si="7"/>
        <v>16.54384117912468</v>
      </c>
      <c r="M10" s="3">
        <f t="shared" ca="1" si="7"/>
        <v>14.334862385321101</v>
      </c>
      <c r="N10" s="3">
        <f t="shared" ca="1" si="7"/>
        <v>24.217961654894047</v>
      </c>
      <c r="O10" s="3">
        <f t="shared" ca="1" si="7"/>
        <v>-84.381551362683439</v>
      </c>
      <c r="P10" s="3">
        <f t="shared" ca="1" si="7"/>
        <v>22.504892367906066</v>
      </c>
      <c r="Q10" s="3">
        <f t="shared" ca="1" si="7"/>
        <v>3.0079711234772151</v>
      </c>
      <c r="R10" s="3">
        <f t="shared" ca="1" si="7"/>
        <v>-216.3141993957704</v>
      </c>
      <c r="S10" s="3" t="str">
        <f t="shared" ca="1" si="7"/>
        <v/>
      </c>
      <c r="T10" s="3">
        <f t="shared" ca="1" si="7"/>
        <v>4.9578878203213668</v>
      </c>
      <c r="U10" s="3">
        <f t="shared" ca="1" si="7"/>
        <v>5.6300542532500772</v>
      </c>
      <c r="V10" s="3">
        <f t="shared" ca="1" si="7"/>
        <v>0.71682317334051682</v>
      </c>
      <c r="W10" s="3" t="str">
        <f t="shared" ca="1" si="7"/>
        <v/>
      </c>
      <c r="X10" s="3">
        <f t="shared" ca="1" si="7"/>
        <v>0.37654862479025319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2274015000000</v>
      </c>
      <c r="H11" s="2">
        <f>IFERROR(INDEX(D11:G11,COUNT(D11:G11)),"")</f>
        <v>2274015000000</v>
      </c>
      <c r="I11" s="2">
        <f t="shared" ref="I11:Z11" si="8">IFERROR(INDEX(I51:I500,MATCH($C$11,$C$51:$C$500,0)),"")</f>
        <v>647545000000</v>
      </c>
      <c r="J11" s="2">
        <f t="shared" si="8"/>
        <v>940183000000</v>
      </c>
      <c r="K11" s="2">
        <f t="shared" si="8"/>
        <v>428677000000</v>
      </c>
      <c r="L11" s="2">
        <f t="shared" si="8"/>
        <v>308636000000</v>
      </c>
      <c r="M11" s="2">
        <f t="shared" si="8"/>
        <v>4748364000000</v>
      </c>
      <c r="N11" s="2">
        <f t="shared" si="8"/>
        <v>1442627000000</v>
      </c>
      <c r="O11" s="2">
        <f t="shared" si="8"/>
        <v>593765000000</v>
      </c>
      <c r="P11" s="2">
        <f t="shared" si="8"/>
        <v>963383000000</v>
      </c>
      <c r="Q11" s="2">
        <f t="shared" si="8"/>
        <v>2348338000000</v>
      </c>
      <c r="R11" s="2">
        <f t="shared" si="8"/>
        <v>2905307000000</v>
      </c>
      <c r="S11" s="2">
        <f t="shared" si="8"/>
        <v>2986834000000</v>
      </c>
      <c r="T11" s="2">
        <f t="shared" si="8"/>
        <v>2009633000000</v>
      </c>
      <c r="U11" s="2">
        <f t="shared" si="8"/>
        <v>1505747000000</v>
      </c>
      <c r="V11" s="2">
        <f t="shared" si="8"/>
        <v>1129550000000</v>
      </c>
      <c r="W11" s="2">
        <f t="shared" si="8"/>
        <v>649452000000</v>
      </c>
      <c r="X11" s="2">
        <f t="shared" si="8"/>
        <v>354575000000</v>
      </c>
      <c r="Y11" s="2">
        <f t="shared" si="8"/>
        <v>473838000000</v>
      </c>
      <c r="Z11" s="2">
        <f t="shared" si="8"/>
        <v>925794000000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44182000000000</v>
      </c>
      <c r="H12" s="2">
        <f>IFERROR(INDEX(D12:G12,COUNT(D12:G12)),"")</f>
        <v>44182000000000</v>
      </c>
      <c r="I12" s="2">
        <f t="shared" ref="I12:Z12" si="9">IFERROR(INDEX(I51:I500,MATCH($C$12,$C$51:$C$500,0)),"")</f>
        <v>44656000000000</v>
      </c>
      <c r="J12" s="2">
        <f t="shared" si="9"/>
        <v>51564000000000</v>
      </c>
      <c r="K12" s="2">
        <f t="shared" si="9"/>
        <v>44528000000000</v>
      </c>
      <c r="L12" s="2">
        <f t="shared" si="9"/>
        <v>44703000000000</v>
      </c>
      <c r="M12" s="2">
        <f t="shared" si="9"/>
        <v>42374000000000</v>
      </c>
      <c r="N12" s="2">
        <f t="shared" si="9"/>
        <v>18838000000000</v>
      </c>
      <c r="O12" s="2">
        <f t="shared" si="9"/>
        <v>14648000000000</v>
      </c>
      <c r="P12" s="2">
        <f t="shared" si="9"/>
        <v>10554000000000</v>
      </c>
      <c r="Q12" s="2">
        <f t="shared" si="9"/>
        <v>6666000000000</v>
      </c>
      <c r="R12" s="2">
        <f t="shared" si="9"/>
        <v>7237000000000</v>
      </c>
      <c r="S12" s="2">
        <f t="shared" si="9"/>
        <v>7144000000000</v>
      </c>
      <c r="T12" s="2">
        <f t="shared" si="9"/>
        <v>7432000000000</v>
      </c>
      <c r="U12" s="2">
        <f t="shared" si="9"/>
        <v>7802000000000</v>
      </c>
      <c r="V12" s="2">
        <f t="shared" si="9"/>
        <v>6918000000000</v>
      </c>
      <c r="W12" s="2">
        <f t="shared" si="9"/>
        <v>5300000000000</v>
      </c>
      <c r="X12" s="2">
        <f t="shared" si="9"/>
        <v>4352000000000</v>
      </c>
      <c r="Y12" s="2">
        <f t="shared" si="9"/>
        <v>4162000000000</v>
      </c>
      <c r="Z12" s="2">
        <f t="shared" si="9"/>
        <v>3551000000000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46456000000000</v>
      </c>
      <c r="H13" s="2">
        <f>IFERROR(INDEX(D13:G13,COUNT(D13:G13)),"")</f>
        <v>46456000000000</v>
      </c>
      <c r="I13" s="2">
        <f t="shared" ref="I13:Z13" si="10">IFERROR(INDEX(I51:I500,MATCH($C$13,$C$51:$C$500,0)),"")</f>
        <v>45304000000000</v>
      </c>
      <c r="J13" s="2">
        <f t="shared" si="10"/>
        <v>52504000000000</v>
      </c>
      <c r="K13" s="2">
        <f t="shared" si="10"/>
        <v>44957000000000</v>
      </c>
      <c r="L13" s="2">
        <f t="shared" si="10"/>
        <v>45012000000000</v>
      </c>
      <c r="M13" s="2">
        <f t="shared" si="10"/>
        <v>47123000000000</v>
      </c>
      <c r="N13" s="2">
        <f t="shared" si="10"/>
        <v>20281000000000</v>
      </c>
      <c r="O13" s="2">
        <f t="shared" si="10"/>
        <v>15242000000000</v>
      </c>
      <c r="P13" s="2">
        <f t="shared" si="10"/>
        <v>11517000000000</v>
      </c>
      <c r="Q13" s="2">
        <f t="shared" si="10"/>
        <v>9014000000000</v>
      </c>
      <c r="R13" s="2">
        <f t="shared" si="10"/>
        <v>10143000000000</v>
      </c>
      <c r="S13" s="2">
        <f t="shared" si="10"/>
        <v>10130000000000</v>
      </c>
      <c r="T13" s="2">
        <f t="shared" si="10"/>
        <v>9442000000000</v>
      </c>
      <c r="U13" s="2">
        <f t="shared" si="10"/>
        <v>9308000000000</v>
      </c>
      <c r="V13" s="2">
        <f t="shared" si="10"/>
        <v>8047000000000</v>
      </c>
      <c r="W13" s="2">
        <f t="shared" si="10"/>
        <v>5950000000000</v>
      </c>
      <c r="X13" s="2">
        <f t="shared" si="10"/>
        <v>4706000000000</v>
      </c>
      <c r="Y13" s="2">
        <f t="shared" si="10"/>
        <v>4636000000000</v>
      </c>
      <c r="Z13" s="2">
        <f t="shared" si="10"/>
        <v>4477000000000</v>
      </c>
    </row>
    <row r="14" spans="1:26" ht="15.5" x14ac:dyDescent="0.35">
      <c r="C14" t="s">
        <v>26</v>
      </c>
      <c r="D14" s="2">
        <f>IFERROR(INDEX(D51:D500,MATCH($C$14,$C$51:$C$500,0)),"")</f>
        <v>-644070000000</v>
      </c>
      <c r="H14" s="2">
        <f>IFERROR(SUM(D14:G14)*(4/MAX(1,COUNT(D14:G14))),"")</f>
        <v>-2576280000000</v>
      </c>
      <c r="I14" s="2">
        <f t="shared" ref="I14:Z14" si="11">IFERROR(INDEX(I51:I500,MATCH($C$14,$C$51:$C$500,0)),"")</f>
        <v>-3080117000000</v>
      </c>
      <c r="J14" s="2">
        <f t="shared" si="11"/>
        <v>-3137673000000</v>
      </c>
      <c r="K14" s="2">
        <f t="shared" si="11"/>
        <v>-2858027000000</v>
      </c>
      <c r="L14" s="2">
        <f t="shared" si="11"/>
        <v>-2391801000000</v>
      </c>
      <c r="M14" s="2">
        <f t="shared" si="11"/>
        <v>-1370274000000</v>
      </c>
      <c r="N14" s="2">
        <f t="shared" si="11"/>
        <v>-1201293000000</v>
      </c>
      <c r="O14" s="2">
        <f t="shared" si="11"/>
        <v>-957884000000</v>
      </c>
      <c r="P14" s="2">
        <f t="shared" si="11"/>
        <v>-872278000000</v>
      </c>
      <c r="Q14" s="2">
        <f t="shared" si="11"/>
        <v>-687309000000</v>
      </c>
      <c r="R14" s="2">
        <f t="shared" si="11"/>
        <v>-668868000000</v>
      </c>
      <c r="S14" s="2">
        <f t="shared" si="11"/>
        <v>-562512000000</v>
      </c>
      <c r="T14" s="2">
        <f t="shared" si="11"/>
        <v>-855586000000</v>
      </c>
      <c r="U14" s="2">
        <f t="shared" si="11"/>
        <v>-551345000000</v>
      </c>
      <c r="V14" s="2">
        <f t="shared" si="11"/>
        <v>-534215000000</v>
      </c>
      <c r="W14" s="2">
        <f t="shared" si="11"/>
        <v>-443388000000</v>
      </c>
      <c r="X14" s="2">
        <f t="shared" si="11"/>
        <v>-787938000000</v>
      </c>
      <c r="Y14" s="2">
        <f t="shared" si="11"/>
        <v>-464755000000</v>
      </c>
      <c r="Z14" s="2">
        <f t="shared" si="11"/>
        <v>-90791000000</v>
      </c>
    </row>
    <row r="15" spans="1:26" ht="15.5" x14ac:dyDescent="0.35">
      <c r="C15" t="s">
        <v>27</v>
      </c>
      <c r="D15" s="2">
        <f>IFERROR(INDEX(D51:D500,MATCH($C$15,$C$51:$C$500,0)),"")</f>
        <v>-35167000000</v>
      </c>
      <c r="H15" s="2">
        <f>IFERROR(SUM(D15:G15)*(4/MAX(1,COUNT(D15:G15))),"")</f>
        <v>-140668000000</v>
      </c>
      <c r="I15" s="2">
        <f t="shared" ref="I15:Z15" si="12">IFERROR(INDEX(I51:I500,MATCH($C$15,$C$51:$C$500,0)),"")</f>
        <v>-5852000000</v>
      </c>
      <c r="J15" s="2">
        <f t="shared" si="12"/>
        <v>-172077000000</v>
      </c>
      <c r="K15" s="2">
        <f t="shared" si="12"/>
        <v>-242234000000</v>
      </c>
      <c r="L15" s="2">
        <f t="shared" si="12"/>
        <v>-451496000000</v>
      </c>
      <c r="M15" s="2">
        <f t="shared" si="12"/>
        <v>-268207000000</v>
      </c>
      <c r="N15" s="2">
        <f t="shared" si="12"/>
        <v>-340003000000</v>
      </c>
      <c r="O15" s="2">
        <f t="shared" si="12"/>
        <v>-551341000000</v>
      </c>
      <c r="P15" s="2">
        <f t="shared" si="12"/>
        <v>-728070000000</v>
      </c>
      <c r="Q15" s="2">
        <f t="shared" si="12"/>
        <v>-702822000000</v>
      </c>
      <c r="R15" s="2">
        <f t="shared" si="12"/>
        <v>-1039151000000</v>
      </c>
      <c r="S15" s="2">
        <f t="shared" si="12"/>
        <v>-993129000000</v>
      </c>
      <c r="T15" s="2">
        <f t="shared" si="12"/>
        <v>-371138000000</v>
      </c>
      <c r="U15" s="2">
        <f t="shared" si="12"/>
        <v>-63331000000</v>
      </c>
      <c r="V15" s="2">
        <f t="shared" si="12"/>
        <v>-113677000000</v>
      </c>
      <c r="W15" s="2">
        <f t="shared" si="12"/>
        <v>-96516000000</v>
      </c>
      <c r="X15" s="2">
        <f t="shared" si="12"/>
        <v>-32446000000</v>
      </c>
      <c r="Y15" s="2">
        <f t="shared" si="12"/>
        <v>-86115000000</v>
      </c>
      <c r="Z15" s="2">
        <f t="shared" si="12"/>
        <v>-26277000000</v>
      </c>
    </row>
    <row r="16" spans="1:26" ht="15.5" x14ac:dyDescent="0.35">
      <c r="C16" t="s">
        <v>28</v>
      </c>
      <c r="D16" s="2">
        <f>IFERROR(INDEX(D51:D500,MATCH($C$16,$C$51:$C$500,0)),"")</f>
        <v>1007282000000</v>
      </c>
      <c r="H16" s="2">
        <f>IFERROR(SUM(D16:G16)*(4/MAX(1,COUNT(D16:G16))),"")</f>
        <v>4029128000000</v>
      </c>
      <c r="I16" s="2">
        <f t="shared" ref="I16:Z16" si="13">IFERROR(INDEX(I51:I500,MATCH($C$16,$C$51:$C$500,0)),"")</f>
        <v>3688100000000</v>
      </c>
      <c r="J16" s="2">
        <f t="shared" si="13"/>
        <v>3536683000000</v>
      </c>
      <c r="K16" s="2">
        <f t="shared" si="13"/>
        <v>3545876000000</v>
      </c>
      <c r="L16" s="2">
        <f t="shared" si="13"/>
        <v>3948031000000</v>
      </c>
      <c r="M16" s="2">
        <f t="shared" si="13"/>
        <v>3716082000000</v>
      </c>
      <c r="N16" s="2">
        <f t="shared" si="13"/>
        <v>3193620000000</v>
      </c>
      <c r="O16" s="2">
        <f t="shared" si="13"/>
        <v>2904430000000</v>
      </c>
      <c r="P16" s="2">
        <f t="shared" si="13"/>
        <v>2928130000000</v>
      </c>
      <c r="Q16" s="2">
        <f t="shared" si="13"/>
        <v>2802960000000</v>
      </c>
      <c r="R16" s="2">
        <f t="shared" si="13"/>
        <v>3709302000000</v>
      </c>
      <c r="S16" s="2">
        <f t="shared" si="13"/>
        <v>3957815000000</v>
      </c>
      <c r="T16" s="2">
        <f t="shared" si="13"/>
        <v>1210555000000</v>
      </c>
      <c r="U16" s="2">
        <f t="shared" si="13"/>
        <v>227989000000</v>
      </c>
      <c r="V16" s="2">
        <f t="shared" si="13"/>
        <v>459976000000</v>
      </c>
      <c r="W16" s="2">
        <f t="shared" si="13"/>
        <v>380400000000</v>
      </c>
      <c r="X16" s="2">
        <f t="shared" si="13"/>
        <v>132460000000</v>
      </c>
      <c r="Y16" s="2">
        <f t="shared" si="13"/>
        <v>675608000000</v>
      </c>
      <c r="Z16" s="2">
        <f t="shared" si="13"/>
        <v>-444846000000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28959000000000</v>
      </c>
      <c r="H20" s="2">
        <f t="shared" ref="H20:Z20" ca="1" si="14">IFERROR(H21*H2,"")</f>
        <v>28959000000000</v>
      </c>
      <c r="I20" s="2">
        <f t="shared" ca="1" si="14"/>
        <v>34573500000000</v>
      </c>
      <c r="J20" s="2">
        <f t="shared" ca="1" si="14"/>
        <v>33411550000000</v>
      </c>
      <c r="K20" s="2">
        <f t="shared" ca="1" si="14"/>
        <v>50499900000000</v>
      </c>
      <c r="L20" s="2">
        <f t="shared" ca="1" si="14"/>
        <v>56111000000000</v>
      </c>
      <c r="M20" s="2">
        <f t="shared" ca="1" si="14"/>
        <v>57386250000000</v>
      </c>
      <c r="N20" s="2">
        <f t="shared" ca="1" si="14"/>
        <v>48969600000000</v>
      </c>
      <c r="O20" s="2">
        <f t="shared" ca="1" si="14"/>
        <v>41063050000000</v>
      </c>
      <c r="P20" s="2">
        <f t="shared" ca="1" si="14"/>
        <v>35196900000000</v>
      </c>
      <c r="Q20" s="2">
        <f t="shared" ca="1" si="14"/>
        <v>8160000000000</v>
      </c>
      <c r="R20" s="2">
        <f t="shared" ca="1" si="14"/>
        <v>7303200000000</v>
      </c>
      <c r="S20" s="2" t="str">
        <f t="shared" ca="1" si="14"/>
        <v/>
      </c>
      <c r="T20" s="2">
        <f t="shared" ca="1" si="14"/>
        <v>8466000000000</v>
      </c>
      <c r="U20" s="2">
        <f t="shared" ca="1" si="14"/>
        <v>5610000000000</v>
      </c>
      <c r="V20" s="2">
        <f t="shared" ca="1" si="14"/>
        <v>461412912000</v>
      </c>
      <c r="W20" s="2" t="str">
        <f t="shared" ca="1" si="14"/>
        <v/>
      </c>
      <c r="X20" s="2">
        <f t="shared" ca="1" si="14"/>
        <v>263228952000.00003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59100000000</v>
      </c>
      <c r="H21" s="2">
        <f>IFERROR(INDEX(D21:G21,COUNT(D21:G21)),"")</f>
        <v>59100000000</v>
      </c>
      <c r="I21" s="2">
        <f t="shared" ref="I21:Z21" si="15">IFERROR(INDEX(I51:I500,MATCH($C$7,$C$51:$C$500,0)),"")</f>
        <v>59100000000</v>
      </c>
      <c r="J21" s="2">
        <f t="shared" si="15"/>
        <v>51010000000</v>
      </c>
      <c r="K21" s="2">
        <f t="shared" si="15"/>
        <v>51010000000</v>
      </c>
      <c r="L21" s="2">
        <f t="shared" si="15"/>
        <v>51010000000</v>
      </c>
      <c r="M21" s="2">
        <f t="shared" si="15"/>
        <v>51010000000</v>
      </c>
      <c r="N21" s="2">
        <f t="shared" si="15"/>
        <v>51010000000</v>
      </c>
      <c r="O21" s="2">
        <f t="shared" si="15"/>
        <v>51010000000</v>
      </c>
      <c r="P21" s="2">
        <f t="shared" si="15"/>
        <v>51010000000</v>
      </c>
      <c r="Q21" s="2">
        <f t="shared" si="15"/>
        <v>10200000000</v>
      </c>
      <c r="R21" s="2">
        <f t="shared" si="15"/>
        <v>10200000000</v>
      </c>
      <c r="S21" s="2">
        <f t="shared" si="15"/>
        <v>10200000000</v>
      </c>
      <c r="T21" s="2">
        <f t="shared" si="15"/>
        <v>10200000000</v>
      </c>
      <c r="U21" s="2">
        <f t="shared" si="15"/>
        <v>10200000000</v>
      </c>
      <c r="V21" s="2">
        <f t="shared" si="15"/>
        <v>1020000000</v>
      </c>
      <c r="W21" s="2">
        <f t="shared" si="15"/>
        <v>1020000000</v>
      </c>
      <c r="X21" s="2">
        <f t="shared" si="15"/>
        <v>1020000000</v>
      </c>
      <c r="Y21" s="2">
        <f t="shared" si="15"/>
        <v>980000000</v>
      </c>
      <c r="Z21" s="2">
        <f t="shared" si="15"/>
        <v>0</v>
      </c>
    </row>
    <row r="23" spans="1:26" ht="15.5" x14ac:dyDescent="0.35">
      <c r="B23" t="s">
        <v>54</v>
      </c>
      <c r="C23" t="s">
        <v>55</v>
      </c>
      <c r="D23" s="3">
        <f>IFERROR(D5/D6*100,"")</f>
        <v>3.5376513271498844</v>
      </c>
      <c r="H23" s="3">
        <f t="shared" ref="H23:Z23" si="16">IFERROR(H5/H6*100,"")</f>
        <v>14.150605308599538</v>
      </c>
      <c r="I23" s="3">
        <f t="shared" si="16"/>
        <v>13.11347661913948</v>
      </c>
      <c r="J23" s="3">
        <f t="shared" si="16"/>
        <v>17.401756118366698</v>
      </c>
      <c r="K23" s="3">
        <f t="shared" si="16"/>
        <v>19.570753135480469</v>
      </c>
      <c r="L23" s="3">
        <f t="shared" si="16"/>
        <v>24.450189414962264</v>
      </c>
      <c r="M23" s="3">
        <f t="shared" si="16"/>
        <v>28.159206553862969</v>
      </c>
      <c r="N23" s="3">
        <f t="shared" si="16"/>
        <v>28.258016851452389</v>
      </c>
      <c r="O23" s="3">
        <f t="shared" si="16"/>
        <v>25.835771231286003</v>
      </c>
      <c r="P23" s="3">
        <f t="shared" si="16"/>
        <v>28.093020534576162</v>
      </c>
      <c r="Q23" s="3">
        <f t="shared" si="16"/>
        <v>30.244675584203019</v>
      </c>
      <c r="R23" s="3">
        <f t="shared" si="16"/>
        <v>28.278559545984038</v>
      </c>
      <c r="S23" s="3">
        <f t="shared" si="16"/>
        <v>38.502428652117281</v>
      </c>
      <c r="T23" s="3">
        <f t="shared" si="16"/>
        <v>22.035607257488174</v>
      </c>
      <c r="U23" s="3">
        <f t="shared" si="16"/>
        <v>6.3529604862287519</v>
      </c>
      <c r="V23" s="3">
        <f t="shared" si="16"/>
        <v>55.526995671846649</v>
      </c>
      <c r="W23" s="3">
        <f t="shared" si="16"/>
        <v>19.331768802356805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-0.23051627973856892</v>
      </c>
      <c r="H24" s="4">
        <f t="shared" ref="H24:Z24" si="17">IFERROR(_xlfn.RRI(5,M23,H23),"")</f>
        <v>-0.12857318257954942</v>
      </c>
      <c r="I24" s="4">
        <f t="shared" si="17"/>
        <v>-0.14233984675245048</v>
      </c>
      <c r="J24" s="4">
        <f t="shared" si="17"/>
        <v>-7.5994982538678313E-2</v>
      </c>
      <c r="K24" s="4">
        <f t="shared" si="17"/>
        <v>-6.9745412424988884E-2</v>
      </c>
      <c r="L24" s="4">
        <f t="shared" si="17"/>
        <v>-4.1644456118352657E-2</v>
      </c>
      <c r="M24" s="4">
        <f t="shared" si="17"/>
        <v>-8.4555227115312714E-4</v>
      </c>
      <c r="N24" s="4">
        <f t="shared" si="17"/>
        <v>-5.9993815324994926E-2</v>
      </c>
      <c r="O24" s="4">
        <f t="shared" si="17"/>
        <v>3.2331742546744424E-2</v>
      </c>
      <c r="P24" s="4">
        <f t="shared" si="17"/>
        <v>0.34624609478516133</v>
      </c>
      <c r="Q24" s="4">
        <f t="shared" si="17"/>
        <v>-0.11441765298798945</v>
      </c>
      <c r="R24" s="4">
        <f t="shared" si="17"/>
        <v>7.9038991088398181E-2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15.92</v>
      </c>
      <c r="H25" s="3">
        <f>IFERROR(INDEX(D25:G25,COUNT(D25:G25)),"")</f>
        <v>15.92</v>
      </c>
      <c r="I25" s="3">
        <f t="shared" ref="I25:Z25" si="18">IFERROR(INDEX(I51:I500,MATCH($C$25,$C$51:$C$500,0)),"")</f>
        <v>62.24</v>
      </c>
      <c r="J25" s="3">
        <f t="shared" si="18"/>
        <v>65.38</v>
      </c>
      <c r="K25" s="3">
        <f t="shared" si="18"/>
        <v>63.77</v>
      </c>
      <c r="L25" s="3">
        <f t="shared" si="18"/>
        <v>67.47</v>
      </c>
      <c r="M25" s="3">
        <f t="shared" si="18"/>
        <v>67.180000000000007</v>
      </c>
      <c r="N25" s="3">
        <f t="shared" si="18"/>
        <v>55.59</v>
      </c>
      <c r="O25" s="3">
        <f t="shared" si="18"/>
        <v>45.91</v>
      </c>
      <c r="P25" s="3">
        <f t="shared" si="18"/>
        <v>43.13</v>
      </c>
      <c r="Q25" s="3">
        <f t="shared" si="18"/>
        <v>205.84</v>
      </c>
      <c r="R25" s="3">
        <f t="shared" si="18"/>
        <v>297.92</v>
      </c>
      <c r="S25" s="3">
        <f t="shared" si="18"/>
        <v>289.95999999999998</v>
      </c>
      <c r="T25" s="3">
        <f t="shared" si="18"/>
        <v>82.39</v>
      </c>
      <c r="U25" s="3">
        <f t="shared" si="18"/>
        <v>16.52</v>
      </c>
      <c r="V25" s="3">
        <f t="shared" si="18"/>
        <v>339.94</v>
      </c>
      <c r="W25" s="3">
        <f t="shared" si="18"/>
        <v>278.24</v>
      </c>
      <c r="X25" s="3">
        <f t="shared" si="18"/>
        <v>98.02</v>
      </c>
      <c r="Y25" s="3">
        <f t="shared" si="18"/>
        <v>601.49</v>
      </c>
      <c r="Z25" s="3">
        <f t="shared" si="18"/>
        <v>-961416.65</v>
      </c>
    </row>
    <row r="26" spans="1:26" ht="15.5" x14ac:dyDescent="0.35">
      <c r="C26" t="s">
        <v>59</v>
      </c>
      <c r="D26" s="4">
        <f>IFERROR(_xlfn.RRI(5,I25,D25),"")</f>
        <v>-0.23866692781646692</v>
      </c>
      <c r="H26" s="4">
        <f t="shared" ref="H26:Z26" si="19">IFERROR(_xlfn.RRI(5,M25,H25),"")</f>
        <v>-0.25020832728748599</v>
      </c>
      <c r="I26" s="4">
        <f t="shared" si="19"/>
        <v>2.2856200053029907E-2</v>
      </c>
      <c r="J26" s="4">
        <f t="shared" si="19"/>
        <v>7.3266378439911239E-2</v>
      </c>
      <c r="K26" s="4">
        <f t="shared" si="19"/>
        <v>8.1352756793879433E-2</v>
      </c>
      <c r="L26" s="4">
        <f t="shared" si="19"/>
        <v>-0.19995173562624946</v>
      </c>
      <c r="M26" s="4">
        <f t="shared" si="19"/>
        <v>-0.25761691499839545</v>
      </c>
      <c r="N26" s="4">
        <f t="shared" si="19"/>
        <v>-0.28132635869130562</v>
      </c>
      <c r="O26" s="4">
        <f t="shared" si="19"/>
        <v>-0.11037586209119721</v>
      </c>
      <c r="P26" s="4">
        <f t="shared" si="19"/>
        <v>0.21158498636072109</v>
      </c>
      <c r="Q26" s="4">
        <f t="shared" si="19"/>
        <v>-9.5464740589761066E-2</v>
      </c>
      <c r="R26" s="4">
        <f t="shared" si="19"/>
        <v>1.3762025426308888E-2</v>
      </c>
      <c r="S26" s="4">
        <f t="shared" si="19"/>
        <v>0.24223762363665791</v>
      </c>
      <c r="T26" s="4">
        <f t="shared" si="19"/>
        <v>-0.32806197537272275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60.165448392554993</v>
      </c>
      <c r="H27" s="3">
        <f t="shared" ref="H27:Z27" si="20">IFERROR(H4/H21,"")</f>
        <v>240.66179357021997</v>
      </c>
      <c r="I27" s="3">
        <f t="shared" si="20"/>
        <v>225.51450084602368</v>
      </c>
      <c r="J27" s="3">
        <f t="shared" si="20"/>
        <v>249.67290727308372</v>
      </c>
      <c r="K27" s="3">
        <f t="shared" si="20"/>
        <v>230.15771417369143</v>
      </c>
      <c r="L27" s="3">
        <f t="shared" si="20"/>
        <v>216.34287394628504</v>
      </c>
      <c r="M27" s="3">
        <f t="shared" si="20"/>
        <v>169.28731621250736</v>
      </c>
      <c r="N27" s="3">
        <f t="shared" si="20"/>
        <v>145.96012546559498</v>
      </c>
      <c r="O27" s="3">
        <f t="shared" si="20"/>
        <v>126.53013134679475</v>
      </c>
      <c r="P27" s="3">
        <f t="shared" si="20"/>
        <v>115.03352283865908</v>
      </c>
      <c r="Q27" s="3">
        <f t="shared" si="20"/>
        <v>523.32735294117651</v>
      </c>
      <c r="R27" s="3">
        <f t="shared" si="20"/>
        <v>495.40313725490194</v>
      </c>
      <c r="S27" s="3">
        <f t="shared" si="20"/>
        <v>438.2141176470588</v>
      </c>
      <c r="T27" s="3">
        <f t="shared" si="20"/>
        <v>402.56617647058823</v>
      </c>
      <c r="U27" s="3">
        <f t="shared" si="20"/>
        <v>313.44499999999999</v>
      </c>
      <c r="V27" s="3">
        <f t="shared" si="20"/>
        <v>2220.8431372549021</v>
      </c>
      <c r="W27" s="3">
        <f t="shared" si="20"/>
        <v>1618.535294117647</v>
      </c>
      <c r="X27" s="3">
        <f t="shared" si="20"/>
        <v>1329.2607843137255</v>
      </c>
      <c r="Y27" s="3">
        <f t="shared" si="20"/>
        <v>1104.5867346938776</v>
      </c>
      <c r="Z27" s="3" t="str">
        <f t="shared" si="20"/>
        <v/>
      </c>
    </row>
    <row r="28" spans="1:26" ht="15.5" x14ac:dyDescent="0.35">
      <c r="C28" t="s">
        <v>61</v>
      </c>
      <c r="D28" s="4">
        <f>IFERROR(_xlfn.RRI(5,I27,D27),"")</f>
        <v>-0.23222399176665243</v>
      </c>
      <c r="H28" s="4">
        <f t="shared" ref="H28:Z28" si="21">IFERROR(_xlfn.RRI(5,M27,H27),"")</f>
        <v>7.2893331103041525E-2</v>
      </c>
      <c r="I28" s="4">
        <f t="shared" si="21"/>
        <v>9.0907804962399252E-2</v>
      </c>
      <c r="J28" s="4">
        <f t="shared" si="21"/>
        <v>0.14560656015966633</v>
      </c>
      <c r="K28" s="4">
        <f t="shared" si="21"/>
        <v>0.14878888020724212</v>
      </c>
      <c r="L28" s="4">
        <f t="shared" si="21"/>
        <v>-0.16194247118536509</v>
      </c>
      <c r="M28" s="4">
        <f t="shared" si="21"/>
        <v>-0.19326084946058819</v>
      </c>
      <c r="N28" s="4">
        <f t="shared" si="21"/>
        <v>-0.19738074813980877</v>
      </c>
      <c r="O28" s="4">
        <f t="shared" si="21"/>
        <v>-0.20663810928525606</v>
      </c>
      <c r="P28" s="4">
        <f t="shared" si="21"/>
        <v>-0.18166219530531102</v>
      </c>
      <c r="Q28" s="4">
        <f t="shared" si="21"/>
        <v>-0.25105295765387692</v>
      </c>
      <c r="R28" s="4">
        <f t="shared" si="21"/>
        <v>-0.21083590870442415</v>
      </c>
      <c r="S28" s="4">
        <f t="shared" si="21"/>
        <v>-0.199031873056147</v>
      </c>
      <c r="T28" s="4">
        <f t="shared" si="21"/>
        <v>-0.18280162967770386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-0.74421593830334187</v>
      </c>
      <c r="I29" s="4">
        <f t="shared" si="22"/>
        <v>-4.8026919547262063E-2</v>
      </c>
      <c r="J29" s="4">
        <f t="shared" si="22"/>
        <v>2.5246981339187586E-2</v>
      </c>
      <c r="K29" s="4">
        <f t="shared" si="22"/>
        <v>-5.4839187787164602E-2</v>
      </c>
      <c r="L29" s="4">
        <f t="shared" si="22"/>
        <v>4.3167609407560583E-3</v>
      </c>
      <c r="M29" s="4">
        <f t="shared" si="22"/>
        <v>0.20849073574383886</v>
      </c>
      <c r="N29" s="4">
        <f t="shared" si="22"/>
        <v>0.21084730995425849</v>
      </c>
      <c r="O29" s="4">
        <f t="shared" si="22"/>
        <v>6.4456294922327698E-2</v>
      </c>
      <c r="P29" s="4">
        <f t="shared" si="22"/>
        <v>-0.79046832491255348</v>
      </c>
      <c r="Q29" s="4">
        <f t="shared" si="22"/>
        <v>-0.30907626208378092</v>
      </c>
      <c r="R29" s="4">
        <f t="shared" si="22"/>
        <v>2.7452062353428185E-2</v>
      </c>
      <c r="S29" s="4">
        <f t="shared" si="22"/>
        <v>2.5193591455273698</v>
      </c>
      <c r="T29" s="4">
        <f t="shared" si="22"/>
        <v>3.9872881355932206</v>
      </c>
      <c r="U29" s="4">
        <f t="shared" si="22"/>
        <v>-0.95140318879802321</v>
      </c>
      <c r="V29" s="4">
        <f t="shared" si="22"/>
        <v>0.22175100632547437</v>
      </c>
      <c r="W29" s="4">
        <f t="shared" si="22"/>
        <v>1.8386043664558256</v>
      </c>
      <c r="X29" s="4">
        <f t="shared" si="22"/>
        <v>-0.83703802224475887</v>
      </c>
      <c r="Y29" s="4">
        <f t="shared" si="22"/>
        <v>-1.0006256288571662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6.7167710579012954E-2</v>
      </c>
      <c r="I30" s="4">
        <f t="shared" si="23"/>
        <v>-9.6760223970302081E-2</v>
      </c>
      <c r="J30" s="4">
        <f t="shared" si="23"/>
        <v>8.4790523617491717E-2</v>
      </c>
      <c r="K30" s="4">
        <f t="shared" si="23"/>
        <v>6.3856229583214408E-2</v>
      </c>
      <c r="L30" s="4">
        <f t="shared" si="23"/>
        <v>0.2779626896247121</v>
      </c>
      <c r="M30" s="4">
        <f t="shared" si="23"/>
        <v>0.1598189277551077</v>
      </c>
      <c r="N30" s="4">
        <f t="shared" si="23"/>
        <v>0.15356021456696636</v>
      </c>
      <c r="O30" s="4">
        <f t="shared" si="23"/>
        <v>9.9941375561107507E-2</v>
      </c>
      <c r="P30" s="4">
        <f t="shared" si="23"/>
        <v>-0.78018820879101036</v>
      </c>
      <c r="Q30" s="4">
        <f t="shared" si="23"/>
        <v>5.6366650887611579E-2</v>
      </c>
      <c r="R30" s="4">
        <f t="shared" si="23"/>
        <v>0.13050474027380293</v>
      </c>
      <c r="S30" s="4">
        <f t="shared" si="23"/>
        <v>8.8551754369942781E-2</v>
      </c>
      <c r="T30" s="4">
        <f t="shared" si="23"/>
        <v>0.28432795696402319</v>
      </c>
      <c r="U30" s="4">
        <f t="shared" si="23"/>
        <v>-0.85886216151788319</v>
      </c>
      <c r="V30" s="4">
        <f t="shared" si="23"/>
        <v>0.37213142359407514</v>
      </c>
      <c r="W30" s="4">
        <f t="shared" si="23"/>
        <v>0.21762058522870589</v>
      </c>
      <c r="X30" s="4">
        <f t="shared" si="23"/>
        <v>0.20340100289373247</v>
      </c>
      <c r="Y30" s="4" t="str">
        <f t="shared" si="23"/>
        <v/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472.74</v>
      </c>
      <c r="H32" s="3">
        <f>IFERROR(INDEX(D32:G32,COUNT(D32:G32)),"")</f>
        <v>472.74</v>
      </c>
      <c r="I32" s="3">
        <f t="shared" ref="I32:Z32" si="24">IFERROR(INDEX(I51:I500,MATCH($C$32,$C$51:$C$500,0)),"")</f>
        <v>456.4</v>
      </c>
      <c r="J32" s="3">
        <f t="shared" si="24"/>
        <v>374.38</v>
      </c>
      <c r="K32" s="3">
        <f t="shared" si="24"/>
        <v>322.58</v>
      </c>
      <c r="L32" s="3">
        <f t="shared" si="24"/>
        <v>282.27999999999997</v>
      </c>
      <c r="M32" s="3">
        <f t="shared" si="24"/>
        <v>235.83</v>
      </c>
      <c r="N32" s="3">
        <f t="shared" si="24"/>
        <v>199.04</v>
      </c>
      <c r="O32" s="3">
        <f t="shared" si="24"/>
        <v>171.02</v>
      </c>
      <c r="P32" s="3">
        <f t="shared" si="24"/>
        <v>157.47</v>
      </c>
      <c r="Q32" s="3">
        <f t="shared" si="24"/>
        <v>696.05</v>
      </c>
      <c r="R32" s="3">
        <f t="shared" si="24"/>
        <v>1049.53</v>
      </c>
      <c r="S32" s="3">
        <f t="shared" si="24"/>
        <v>752.74</v>
      </c>
      <c r="T32" s="3">
        <f t="shared" si="24"/>
        <v>458.42</v>
      </c>
      <c r="U32" s="3">
        <f t="shared" si="24"/>
        <v>357.58</v>
      </c>
      <c r="V32" s="3">
        <f t="shared" si="24"/>
        <v>3348.92</v>
      </c>
      <c r="W32" s="3">
        <f t="shared" si="24"/>
        <v>1488.46</v>
      </c>
      <c r="X32" s="3">
        <f t="shared" si="24"/>
        <v>1200.72</v>
      </c>
      <c r="Y32" s="3">
        <f t="shared" si="24"/>
        <v>1138.1099999999999</v>
      </c>
      <c r="Z32" s="3">
        <f t="shared" si="24"/>
        <v>1049603.0900000001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1.03</v>
      </c>
      <c r="H33" s="3">
        <f>IFERROR(INDEX(D33:G33,COUNT(D33:G33)),"")</f>
        <v>1.03</v>
      </c>
      <c r="I33" s="3">
        <f t="shared" ref="I33:Z33" si="25">IFERROR(INDEX(I51:I500,MATCH($C$33,$C$51:$C$500,0)),"")</f>
        <v>1.28</v>
      </c>
      <c r="J33" s="3">
        <f t="shared" si="25"/>
        <v>1.75</v>
      </c>
      <c r="K33" s="3">
        <f t="shared" si="25"/>
        <v>3.07</v>
      </c>
      <c r="L33" s="3">
        <f t="shared" si="25"/>
        <v>3.9</v>
      </c>
      <c r="M33" s="3">
        <f t="shared" si="25"/>
        <v>4.7699999999999996</v>
      </c>
      <c r="N33" s="3">
        <f t="shared" si="25"/>
        <v>4.82</v>
      </c>
      <c r="O33" s="3">
        <f t="shared" si="25"/>
        <v>4.71</v>
      </c>
      <c r="P33" s="3">
        <f t="shared" si="25"/>
        <v>4.38</v>
      </c>
      <c r="Q33" s="3">
        <f t="shared" si="25"/>
        <v>5.75</v>
      </c>
      <c r="R33" s="3">
        <f t="shared" si="25"/>
        <v>3.41</v>
      </c>
      <c r="S33" s="3">
        <f t="shared" si="25"/>
        <v>6.31</v>
      </c>
      <c r="T33" s="3">
        <f t="shared" si="25"/>
        <v>9.0500000000000007</v>
      </c>
      <c r="U33" s="3">
        <f t="shared" si="25"/>
        <v>7.69</v>
      </c>
      <c r="V33" s="3">
        <f t="shared" si="25"/>
        <v>6.78</v>
      </c>
      <c r="W33" s="3">
        <f t="shared" si="25"/>
        <v>6.72</v>
      </c>
      <c r="X33" s="3">
        <f t="shared" si="25"/>
        <v>10.79</v>
      </c>
      <c r="Y33" s="3">
        <f t="shared" si="25"/>
        <v>0</v>
      </c>
      <c r="Z33" s="3">
        <f t="shared" si="25"/>
        <v>0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30.65</v>
      </c>
      <c r="H34" s="3">
        <f>IFERROR(INDEX(D34:G34,COUNT(D34:G34)),"")</f>
        <v>30.65</v>
      </c>
      <c r="I34" s="3">
        <f t="shared" ref="I34:Z34" si="26">IFERROR(INDEX(I51:I500,MATCH($C$34,$C$51:$C$500,0)),"")</f>
        <v>9.4</v>
      </c>
      <c r="J34" s="3">
        <f t="shared" si="26"/>
        <v>10.02</v>
      </c>
      <c r="K34" s="3">
        <f t="shared" si="26"/>
        <v>15.52</v>
      </c>
      <c r="L34" s="3">
        <f t="shared" si="26"/>
        <v>16.3</v>
      </c>
      <c r="M34" s="3">
        <f t="shared" si="26"/>
        <v>16.75</v>
      </c>
      <c r="N34" s="3">
        <f t="shared" si="26"/>
        <v>17.27</v>
      </c>
      <c r="O34" s="3">
        <f t="shared" si="26"/>
        <v>17.53</v>
      </c>
      <c r="P34" s="3">
        <f t="shared" si="26"/>
        <v>16</v>
      </c>
      <c r="Q34" s="3">
        <f t="shared" si="26"/>
        <v>19.43</v>
      </c>
      <c r="R34" s="3">
        <f t="shared" si="26"/>
        <v>12.02</v>
      </c>
      <c r="S34" s="3">
        <f t="shared" si="26"/>
        <v>16.38</v>
      </c>
      <c r="T34" s="3">
        <f t="shared" si="26"/>
        <v>50.37</v>
      </c>
      <c r="U34" s="3">
        <f t="shared" si="26"/>
        <v>166.46</v>
      </c>
      <c r="V34" s="3">
        <f t="shared" si="26"/>
        <v>66.78</v>
      </c>
      <c r="W34" s="3">
        <f t="shared" si="26"/>
        <v>35.94</v>
      </c>
      <c r="X34" s="3">
        <f t="shared" si="26"/>
        <v>132.12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8.11</v>
      </c>
      <c r="H35" s="3">
        <f>IFERROR(INDEX(D35:G35,COUNT(D35:G35)),"")</f>
        <v>8.11</v>
      </c>
      <c r="I35" s="3">
        <f t="shared" ref="I35:Z35" si="27">IFERROR(INDEX(I51:I500,MATCH($C$35,$C$51:$C$500,0)),"")</f>
        <v>2.59</v>
      </c>
      <c r="J35" s="3">
        <f t="shared" si="27"/>
        <v>2.62</v>
      </c>
      <c r="K35" s="3">
        <f t="shared" si="27"/>
        <v>4.3</v>
      </c>
      <c r="L35" s="3">
        <f t="shared" si="27"/>
        <v>5.08</v>
      </c>
      <c r="M35" s="3">
        <f t="shared" si="27"/>
        <v>6.65</v>
      </c>
      <c r="N35" s="3">
        <f t="shared" si="27"/>
        <v>6.58</v>
      </c>
      <c r="O35" s="3">
        <f t="shared" si="27"/>
        <v>6.36</v>
      </c>
      <c r="P35" s="3">
        <f t="shared" si="27"/>
        <v>6</v>
      </c>
      <c r="Q35" s="3">
        <f t="shared" si="27"/>
        <v>7.65</v>
      </c>
      <c r="R35" s="3">
        <f t="shared" si="27"/>
        <v>7.23</v>
      </c>
      <c r="S35" s="3">
        <f t="shared" si="27"/>
        <v>10.84</v>
      </c>
      <c r="T35" s="3">
        <f t="shared" si="27"/>
        <v>10.31</v>
      </c>
      <c r="U35" s="3">
        <f t="shared" si="27"/>
        <v>8.7799999999999994</v>
      </c>
      <c r="V35" s="3">
        <f t="shared" si="27"/>
        <v>10.220000000000001</v>
      </c>
      <c r="W35" s="3">
        <f t="shared" si="27"/>
        <v>6.18</v>
      </c>
      <c r="X35" s="3">
        <f t="shared" si="27"/>
        <v>9.75</v>
      </c>
      <c r="Y35" s="3">
        <f t="shared" si="27"/>
        <v>0</v>
      </c>
      <c r="Z35" s="3">
        <f t="shared" si="27"/>
        <v>0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0.37159999999999999</v>
      </c>
      <c r="I36" s="4">
        <f t="shared" si="28"/>
        <v>0.38009999999999999</v>
      </c>
      <c r="J36" s="4">
        <f t="shared" si="28"/>
        <v>0.28170000000000001</v>
      </c>
      <c r="K36" s="4">
        <f t="shared" si="28"/>
        <v>0.37790000000000001</v>
      </c>
      <c r="L36" s="4">
        <f t="shared" si="28"/>
        <v>0.35719999999999996</v>
      </c>
      <c r="M36" s="4">
        <f t="shared" si="28"/>
        <v>0.35869999999999996</v>
      </c>
      <c r="N36" s="4">
        <f t="shared" si="28"/>
        <v>0.50369999999999993</v>
      </c>
      <c r="O36" s="4">
        <f t="shared" si="28"/>
        <v>0.51969999999999994</v>
      </c>
      <c r="P36" s="4">
        <f t="shared" si="28"/>
        <v>0.5454</v>
      </c>
      <c r="Q36" s="4">
        <f t="shared" si="28"/>
        <v>0.57140000000000002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23.66</v>
      </c>
      <c r="I37" s="3">
        <f t="shared" si="29"/>
        <v>23.66</v>
      </c>
      <c r="J37" s="3">
        <f t="shared" si="29"/>
        <v>15.9</v>
      </c>
      <c r="K37" s="3">
        <f t="shared" si="29"/>
        <v>24.1</v>
      </c>
      <c r="L37" s="3">
        <f t="shared" si="29"/>
        <v>24.1</v>
      </c>
      <c r="M37" s="3">
        <f t="shared" si="29"/>
        <v>24.1</v>
      </c>
      <c r="N37" s="3">
        <f t="shared" si="29"/>
        <v>28</v>
      </c>
      <c r="O37" s="3">
        <f t="shared" si="29"/>
        <v>23.86</v>
      </c>
      <c r="P37" s="3">
        <f t="shared" si="29"/>
        <v>23.52</v>
      </c>
      <c r="Q37" s="3">
        <f t="shared" si="29"/>
        <v>23.52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3555778000000</v>
      </c>
      <c r="E51" s="5">
        <v>3641206000000</v>
      </c>
      <c r="F51" s="5">
        <v>3292471000000</v>
      </c>
      <c r="G51" s="5">
        <v>3185790000000</v>
      </c>
      <c r="I51" s="5">
        <v>13327907000000</v>
      </c>
      <c r="J51" s="5">
        <v>12735815000000</v>
      </c>
      <c r="K51" s="5">
        <v>11740345000000</v>
      </c>
      <c r="L51" s="5">
        <v>11035650000000</v>
      </c>
      <c r="M51" s="5">
        <v>8635346000000</v>
      </c>
      <c r="N51" s="5">
        <v>7445426000000</v>
      </c>
      <c r="O51" s="5">
        <v>6454302000000</v>
      </c>
      <c r="P51" s="5">
        <v>5867860000000</v>
      </c>
      <c r="Q51" s="5">
        <v>5337939000000</v>
      </c>
      <c r="R51" s="5">
        <v>5053112000000</v>
      </c>
      <c r="S51" s="5">
        <v>4469784000000</v>
      </c>
      <c r="T51" s="5">
        <v>4106175000000</v>
      </c>
      <c r="U51" s="5">
        <v>3197139000000</v>
      </c>
      <c r="V51" s="5">
        <v>2265260000000</v>
      </c>
      <c r="W51" s="5">
        <v>1650906000000</v>
      </c>
      <c r="X51" s="5">
        <v>1355846000000</v>
      </c>
      <c r="Y51" s="5">
        <v>1082495000000</v>
      </c>
      <c r="Z51" s="5">
        <v>273689000000</v>
      </c>
    </row>
    <row r="52" spans="2:26" ht="15.5" x14ac:dyDescent="0.35">
      <c r="C52" t="s">
        <v>86</v>
      </c>
      <c r="D52" s="5">
        <v>-1248806000000</v>
      </c>
      <c r="E52" s="5">
        <v>-1103748000000</v>
      </c>
      <c r="F52" s="5">
        <v>-1059031000000</v>
      </c>
      <c r="G52" s="5">
        <v>-1018786000000</v>
      </c>
      <c r="I52" s="5">
        <v>-4188377000000</v>
      </c>
      <c r="J52" s="5">
        <v>-3996322000000</v>
      </c>
      <c r="K52" s="5">
        <v>-3527754000000</v>
      </c>
      <c r="L52" s="5">
        <v>-2914450000000</v>
      </c>
      <c r="M52" s="5">
        <v>-2340173000000</v>
      </c>
      <c r="N52" s="5">
        <v>-2059254000000</v>
      </c>
      <c r="O52" s="5">
        <v>-1807940000000</v>
      </c>
      <c r="P52" s="5">
        <v>-1541885000000</v>
      </c>
      <c r="Q52" s="5">
        <v>-1172298000000</v>
      </c>
      <c r="R52" s="5">
        <v>-668773000000</v>
      </c>
      <c r="S52" s="5">
        <v>-571501000000</v>
      </c>
      <c r="T52" s="5">
        <v>-1322077000000</v>
      </c>
      <c r="U52" s="5">
        <v>-1134946000000</v>
      </c>
      <c r="V52" s="5">
        <v>-719568000000</v>
      </c>
      <c r="W52" s="5">
        <v>-570923000000</v>
      </c>
      <c r="X52" s="5">
        <v>-474488000000</v>
      </c>
      <c r="Y52" s="5">
        <v>-416164000000</v>
      </c>
      <c r="Z52" s="5">
        <v>-106311000000</v>
      </c>
    </row>
    <row r="53" spans="2:26" ht="15.5" x14ac:dyDescent="0.35">
      <c r="C53" t="s">
        <v>91</v>
      </c>
      <c r="D53" s="5">
        <v>31329000000</v>
      </c>
      <c r="E53" s="5">
        <v>6132000000</v>
      </c>
      <c r="F53" s="5">
        <v>1812000000</v>
      </c>
      <c r="G53" s="5">
        <v>-5861000000</v>
      </c>
      <c r="I53" s="5">
        <v>4271000000</v>
      </c>
      <c r="J53" s="5">
        <v>28916000000</v>
      </c>
      <c r="K53" s="5">
        <v>49594000000</v>
      </c>
      <c r="L53" s="5">
        <v>55347000000</v>
      </c>
      <c r="M53" s="5">
        <v>20500000000</v>
      </c>
      <c r="N53" s="5">
        <v>17617000000</v>
      </c>
      <c r="O53" s="5">
        <v>11134000000</v>
      </c>
      <c r="P53" s="5">
        <v>5000000</v>
      </c>
      <c r="Q53" s="5">
        <v>13000000</v>
      </c>
      <c r="R53" s="5">
        <v>5140000000</v>
      </c>
      <c r="S53" s="5">
        <v>6353000000</v>
      </c>
      <c r="T53" s="5">
        <v>-2974000000</v>
      </c>
      <c r="U53" s="5">
        <v>-4075000000</v>
      </c>
      <c r="V53" s="5">
        <v>-527000000</v>
      </c>
    </row>
    <row r="54" spans="2:26" ht="15.5" x14ac:dyDescent="0.35">
      <c r="C54" t="s">
        <v>515</v>
      </c>
      <c r="D54" s="5">
        <v>-1248806000000</v>
      </c>
      <c r="E54" s="5">
        <v>-1103748000000</v>
      </c>
      <c r="F54" s="5">
        <v>-1059031000000</v>
      </c>
      <c r="G54" s="5">
        <v>-1018786000000</v>
      </c>
      <c r="I54" s="5">
        <v>-4188377000000</v>
      </c>
      <c r="J54" s="5">
        <v>-3996322000000</v>
      </c>
      <c r="K54" s="5">
        <v>-3527754000000</v>
      </c>
      <c r="L54" s="5">
        <v>-2914450000000</v>
      </c>
      <c r="M54" s="5">
        <v>-2340173000000</v>
      </c>
      <c r="N54" s="5">
        <v>-2059254000000</v>
      </c>
      <c r="O54" s="5">
        <v>-1807940000000</v>
      </c>
      <c r="P54" s="5">
        <v>-1541885000000</v>
      </c>
      <c r="Q54" s="5">
        <v>-1172298000000</v>
      </c>
      <c r="R54" s="5">
        <v>-668773000000</v>
      </c>
      <c r="S54" s="5">
        <v>-571501000000</v>
      </c>
      <c r="T54" s="5">
        <v>-1322077000000</v>
      </c>
      <c r="U54" s="5">
        <v>-1134946000000</v>
      </c>
      <c r="V54" s="5">
        <v>-719568000000</v>
      </c>
      <c r="W54" s="5">
        <v>-570923000000</v>
      </c>
      <c r="X54" s="5">
        <v>-474488000000</v>
      </c>
      <c r="Y54" s="5">
        <v>-416164000000</v>
      </c>
      <c r="Z54" s="5">
        <v>-106311000000</v>
      </c>
    </row>
    <row r="55" spans="2:26" ht="15.5" x14ac:dyDescent="0.35">
      <c r="C55" t="s">
        <v>87</v>
      </c>
      <c r="D55" s="5">
        <v>2306972000000</v>
      </c>
      <c r="E55" s="5">
        <v>2537458000000</v>
      </c>
      <c r="F55" s="5">
        <v>2233440000000</v>
      </c>
      <c r="G55" s="5">
        <v>2167004000000</v>
      </c>
      <c r="I55" s="5">
        <v>9139530000000</v>
      </c>
      <c r="J55" s="5">
        <v>8739493000000</v>
      </c>
      <c r="K55" s="5">
        <v>8212591000000</v>
      </c>
      <c r="L55" s="5">
        <v>8121200000000</v>
      </c>
      <c r="M55" s="5">
        <v>6295173000000</v>
      </c>
      <c r="N55" s="5">
        <v>5386172000000</v>
      </c>
      <c r="O55" s="5">
        <v>4646362000000</v>
      </c>
      <c r="P55" s="5">
        <v>4325975000000</v>
      </c>
      <c r="Q55" s="5">
        <v>4165641000000</v>
      </c>
      <c r="R55" s="5">
        <v>4384339000000</v>
      </c>
      <c r="S55" s="5">
        <v>3898283000000</v>
      </c>
      <c r="T55" s="5">
        <v>2784098000000</v>
      </c>
      <c r="U55" s="5">
        <v>2062193000000</v>
      </c>
      <c r="V55" s="5">
        <v>1545692000000</v>
      </c>
      <c r="W55" s="5">
        <v>1079983000000</v>
      </c>
      <c r="X55" s="5">
        <v>881358000000</v>
      </c>
      <c r="Y55" s="5">
        <v>666331000000</v>
      </c>
      <c r="Z55" s="5">
        <v>167378000000</v>
      </c>
    </row>
    <row r="56" spans="2:26" ht="15.5" x14ac:dyDescent="0.35">
      <c r="C56" t="s">
        <v>88</v>
      </c>
      <c r="D56" s="5">
        <v>-468303000000</v>
      </c>
      <c r="E56" s="5">
        <v>-509718000000</v>
      </c>
      <c r="F56" s="5">
        <v>-378314000000</v>
      </c>
      <c r="G56" s="5">
        <v>-335450000000</v>
      </c>
      <c r="I56" s="5">
        <v>-1641835000000</v>
      </c>
      <c r="J56" s="5">
        <v>-1473572000000</v>
      </c>
      <c r="K56" s="5">
        <v>-1271289000000</v>
      </c>
      <c r="L56" s="5">
        <v>-1293560000000</v>
      </c>
      <c r="M56" s="5">
        <v>-898624000000</v>
      </c>
      <c r="N56" s="5">
        <v>-819545000000</v>
      </c>
      <c r="O56" s="5">
        <v>-718669000000</v>
      </c>
      <c r="P56" s="5">
        <v>-535898000000</v>
      </c>
      <c r="Q56" s="5">
        <v>-743493000000</v>
      </c>
      <c r="R56" s="5">
        <v>-62242000000</v>
      </c>
      <c r="S56" s="5">
        <v>609686000000</v>
      </c>
      <c r="T56" s="5">
        <v>-724889000000</v>
      </c>
      <c r="U56" s="5">
        <v>-1286871000000</v>
      </c>
      <c r="V56" s="5">
        <v>-563385000000</v>
      </c>
      <c r="W56" s="5">
        <v>-223377000000</v>
      </c>
      <c r="X56" s="5">
        <v>25202000000</v>
      </c>
      <c r="Y56" s="5">
        <v>434256000000</v>
      </c>
      <c r="Z56" s="5">
        <v>-520990000000</v>
      </c>
    </row>
    <row r="57" spans="2:26" ht="15.5" x14ac:dyDescent="0.35">
      <c r="C57" t="s">
        <v>89</v>
      </c>
      <c r="D57" s="5">
        <v>-95190000000</v>
      </c>
      <c r="E57" s="5">
        <v>-113303000000</v>
      </c>
      <c r="F57" s="5">
        <v>-82950000000</v>
      </c>
      <c r="G57" s="5">
        <v>-57121000000</v>
      </c>
      <c r="I57" s="5">
        <v>-328899000000</v>
      </c>
      <c r="J57" s="5">
        <v>-312845000000</v>
      </c>
      <c r="K57" s="5">
        <v>-238120000000</v>
      </c>
      <c r="L57" s="5">
        <v>-169062000000</v>
      </c>
      <c r="M57" s="5">
        <v>-120037000000</v>
      </c>
      <c r="N57" s="5">
        <v>-145996000000</v>
      </c>
      <c r="O57" s="5">
        <v>-147620000000</v>
      </c>
      <c r="P57" s="5">
        <v>-109271000000</v>
      </c>
      <c r="Q57" s="5">
        <v>-80418000000</v>
      </c>
      <c r="R57" s="5">
        <v>-48824000000</v>
      </c>
      <c r="S57" s="5">
        <v>-60811000000</v>
      </c>
      <c r="T57" s="5">
        <v>-50932000000</v>
      </c>
      <c r="U57" s="5">
        <v>-36157000000</v>
      </c>
      <c r="V57" s="5">
        <v>-29060000000</v>
      </c>
      <c r="W57" s="5">
        <v>-174919000000</v>
      </c>
      <c r="X57" s="5">
        <v>-161338000000</v>
      </c>
      <c r="Y57" s="5">
        <v>-98753000000</v>
      </c>
      <c r="Z57" s="5">
        <v>-31079000000</v>
      </c>
    </row>
    <row r="58" spans="2:26" ht="15.5" x14ac:dyDescent="0.35">
      <c r="C58" t="s">
        <v>90</v>
      </c>
      <c r="D58" s="5">
        <v>-227195000000</v>
      </c>
      <c r="E58" s="5">
        <v>-277341000000</v>
      </c>
      <c r="F58" s="5">
        <v>-202633000000</v>
      </c>
      <c r="G58" s="5">
        <v>-228011000000</v>
      </c>
      <c r="I58" s="5">
        <v>-913438000000</v>
      </c>
      <c r="J58" s="5">
        <v>-824232000000</v>
      </c>
      <c r="K58" s="5">
        <v>-838176000000</v>
      </c>
      <c r="L58" s="5">
        <v>-742262000000</v>
      </c>
      <c r="M58" s="5">
        <v>-600631000000</v>
      </c>
      <c r="N58" s="5">
        <v>-479270000000</v>
      </c>
      <c r="O58" s="5">
        <v>-463049000000</v>
      </c>
      <c r="P58" s="5">
        <v>-399251000000</v>
      </c>
      <c r="Q58" s="5">
        <v>-376494000000</v>
      </c>
      <c r="R58" s="5">
        <v>-386849000000</v>
      </c>
      <c r="S58" s="5">
        <v>-451601000000</v>
      </c>
      <c r="T58" s="5">
        <v>-398537000000</v>
      </c>
      <c r="U58" s="5">
        <v>-302434000000</v>
      </c>
      <c r="V58" s="5">
        <v>-210084000000</v>
      </c>
    </row>
    <row r="59" spans="2:26" ht="15.5" x14ac:dyDescent="0.35">
      <c r="C59" t="s">
        <v>92</v>
      </c>
      <c r="D59" s="5">
        <v>1838669000000</v>
      </c>
      <c r="E59" s="5">
        <v>2027740000000</v>
      </c>
      <c r="F59" s="5">
        <v>1855126000000</v>
      </c>
      <c r="G59" s="5">
        <v>1831554000000</v>
      </c>
      <c r="I59" s="5">
        <v>7497695000000</v>
      </c>
      <c r="J59" s="5">
        <v>7265921000000</v>
      </c>
      <c r="K59" s="5">
        <v>6941302000000</v>
      </c>
      <c r="L59" s="5">
        <v>6827640000000</v>
      </c>
      <c r="M59" s="5">
        <v>5396549000000</v>
      </c>
      <c r="N59" s="5">
        <v>4566627000000</v>
      </c>
      <c r="O59" s="5">
        <v>3927693000000</v>
      </c>
      <c r="P59" s="5">
        <v>3790077000000</v>
      </c>
      <c r="Q59" s="5">
        <v>3422148000000</v>
      </c>
      <c r="R59" s="5">
        <v>4322097000000</v>
      </c>
      <c r="S59" s="5">
        <v>4507969000000</v>
      </c>
      <c r="T59" s="5">
        <v>2059209000000</v>
      </c>
      <c r="U59" s="5">
        <v>775322000000</v>
      </c>
      <c r="V59" s="5">
        <v>982307000000</v>
      </c>
      <c r="W59" s="5">
        <v>856606000000</v>
      </c>
      <c r="X59" s="5">
        <v>906560000000</v>
      </c>
      <c r="Y59" s="5">
        <v>1100587000000</v>
      </c>
      <c r="Z59" s="5">
        <v>-353612000000</v>
      </c>
    </row>
    <row r="60" spans="2:26" ht="15.5" x14ac:dyDescent="0.35">
      <c r="C60" t="s">
        <v>93</v>
      </c>
      <c r="D60" s="5">
        <v>-831387000000</v>
      </c>
      <c r="E60" s="5">
        <v>-886741000000</v>
      </c>
      <c r="F60" s="5">
        <v>-936489000000</v>
      </c>
      <c r="G60" s="5">
        <v>-983389000000</v>
      </c>
      <c r="I60" s="5">
        <v>-3809595000000</v>
      </c>
      <c r="J60" s="5">
        <v>-3729238000000</v>
      </c>
      <c r="K60" s="5">
        <v>-3395426000000</v>
      </c>
      <c r="L60" s="5">
        <v>-2879609000000</v>
      </c>
      <c r="M60" s="5">
        <v>-1680467000000</v>
      </c>
      <c r="N60" s="5">
        <v>-1373007000000</v>
      </c>
      <c r="O60" s="5">
        <v>-1023263000000</v>
      </c>
      <c r="P60" s="5">
        <v>-861947000000</v>
      </c>
      <c r="Q60" s="5">
        <v>-619188000000</v>
      </c>
      <c r="R60" s="5">
        <v>-612795000000</v>
      </c>
      <c r="S60" s="5">
        <v>-550154000000</v>
      </c>
      <c r="T60" s="5">
        <v>-848654000000</v>
      </c>
      <c r="U60" s="5">
        <v>-547333000000</v>
      </c>
      <c r="V60" s="5">
        <v>-522331000000</v>
      </c>
      <c r="W60" s="5">
        <v>-476206000000</v>
      </c>
      <c r="X60" s="5">
        <v>-774100000000</v>
      </c>
      <c r="Y60" s="5">
        <v>-424979000000</v>
      </c>
      <c r="Z60" s="5">
        <v>-91234000000</v>
      </c>
    </row>
    <row r="61" spans="2:26" ht="15.5" x14ac:dyDescent="0.35">
      <c r="C61" t="s">
        <v>94</v>
      </c>
      <c r="D61" s="5">
        <v>7269000000</v>
      </c>
      <c r="E61" s="5">
        <v>8614000000</v>
      </c>
      <c r="F61" s="5">
        <v>11219000000</v>
      </c>
      <c r="G61" s="5">
        <v>11716000000</v>
      </c>
      <c r="I61" s="5">
        <v>44354000000</v>
      </c>
      <c r="J61" s="5">
        <v>84309000000</v>
      </c>
      <c r="K61" s="5">
        <v>25649000000</v>
      </c>
      <c r="L61" s="5">
        <v>29265000000</v>
      </c>
      <c r="M61" s="5">
        <v>30866000000</v>
      </c>
      <c r="N61" s="5">
        <v>33587000000</v>
      </c>
      <c r="O61" s="5">
        <v>39050000000</v>
      </c>
      <c r="P61" s="5">
        <v>33908000000</v>
      </c>
      <c r="Q61" s="5">
        <v>68121000000</v>
      </c>
      <c r="R61" s="5">
        <v>56073000000</v>
      </c>
      <c r="S61" s="5">
        <v>12358000000</v>
      </c>
      <c r="T61" s="5">
        <v>6932000000</v>
      </c>
      <c r="U61" s="5">
        <v>4012000000</v>
      </c>
      <c r="V61" s="5">
        <v>11884000000</v>
      </c>
      <c r="W61" s="5">
        <v>1069000000</v>
      </c>
      <c r="X61" s="5">
        <v>6988000000</v>
      </c>
      <c r="Y61" s="5">
        <v>8302000000</v>
      </c>
      <c r="Z61" s="5">
        <v>1653000000</v>
      </c>
    </row>
    <row r="62" spans="2:26" ht="15.5" x14ac:dyDescent="0.35">
      <c r="C62" t="s">
        <v>26</v>
      </c>
      <c r="D62" s="5">
        <v>-644070000000</v>
      </c>
      <c r="E62" s="5">
        <v>-680302000000</v>
      </c>
      <c r="F62" s="5">
        <v>-759055000000</v>
      </c>
      <c r="G62" s="5">
        <v>-812040000000</v>
      </c>
      <c r="I62" s="5">
        <v>-3080117000000</v>
      </c>
      <c r="J62" s="5">
        <v>-3137673000000</v>
      </c>
      <c r="K62" s="5">
        <v>-2858027000000</v>
      </c>
      <c r="L62" s="5">
        <v>-2391801000000</v>
      </c>
      <c r="M62" s="5">
        <v>-1370274000000</v>
      </c>
      <c r="N62" s="5">
        <v>-1201293000000</v>
      </c>
      <c r="O62" s="5">
        <v>-957884000000</v>
      </c>
      <c r="P62" s="5">
        <v>-872278000000</v>
      </c>
      <c r="Q62" s="5">
        <v>-687309000000</v>
      </c>
      <c r="R62" s="5">
        <v>-668868000000</v>
      </c>
      <c r="S62" s="5">
        <v>-562512000000</v>
      </c>
      <c r="T62" s="5">
        <v>-855586000000</v>
      </c>
      <c r="U62" s="5">
        <v>-551345000000</v>
      </c>
      <c r="V62" s="5">
        <v>-534215000000</v>
      </c>
      <c r="W62" s="5">
        <v>-443388000000</v>
      </c>
      <c r="X62" s="5">
        <v>-787938000000</v>
      </c>
      <c r="Y62" s="5">
        <v>-464755000000</v>
      </c>
      <c r="Z62" s="5">
        <v>-90791000000</v>
      </c>
    </row>
    <row r="63" spans="2:26" ht="15.5" x14ac:dyDescent="0.35">
      <c r="C63" t="s">
        <v>547</v>
      </c>
      <c r="D63" s="5">
        <v>-193132000000</v>
      </c>
      <c r="E63" s="5">
        <v>-213330000000</v>
      </c>
      <c r="F63" s="5">
        <v>-186409000000</v>
      </c>
      <c r="G63" s="5">
        <v>-181362000000</v>
      </c>
      <c r="I63" s="5">
        <v>-764961000000</v>
      </c>
      <c r="J63" s="5">
        <v>-659012000000</v>
      </c>
      <c r="K63" s="5">
        <v>-557918000000</v>
      </c>
      <c r="L63" s="5">
        <v>-511220000000</v>
      </c>
      <c r="M63" s="5">
        <v>-334886000000</v>
      </c>
      <c r="N63" s="5">
        <v>-205301000000</v>
      </c>
      <c r="O63" s="5">
        <v>-104429000000</v>
      </c>
      <c r="P63" s="5">
        <v>-23577000000</v>
      </c>
    </row>
    <row r="64" spans="2:26" ht="15.5" x14ac:dyDescent="0.35">
      <c r="C64" t="s">
        <v>97</v>
      </c>
      <c r="D64" s="5">
        <v>-831387000000</v>
      </c>
      <c r="E64" s="5">
        <v>-886741000000</v>
      </c>
      <c r="F64" s="5">
        <v>-936489000000</v>
      </c>
      <c r="G64" s="5">
        <v>-983389000000</v>
      </c>
      <c r="I64" s="5">
        <v>-3809595000000</v>
      </c>
      <c r="J64" s="5">
        <v>-3729238000000</v>
      </c>
      <c r="K64" s="5">
        <v>-3395426000000</v>
      </c>
      <c r="L64" s="5">
        <v>-2879609000000</v>
      </c>
      <c r="M64" s="5">
        <v>-1680467000000</v>
      </c>
      <c r="N64" s="5">
        <v>-1373007000000</v>
      </c>
      <c r="O64" s="5">
        <v>-1023263000000</v>
      </c>
      <c r="P64" s="5">
        <v>-861947000000</v>
      </c>
      <c r="Q64" s="5">
        <v>-619188000000</v>
      </c>
      <c r="R64" s="5">
        <v>-612795000000</v>
      </c>
      <c r="S64" s="5">
        <v>-550154000000</v>
      </c>
      <c r="T64" s="5">
        <v>-848654000000</v>
      </c>
      <c r="U64" s="5">
        <v>-547333000000</v>
      </c>
      <c r="V64" s="5">
        <v>-522331000000</v>
      </c>
      <c r="W64" s="5">
        <v>-476206000000</v>
      </c>
      <c r="X64" s="5">
        <v>-774100000000</v>
      </c>
      <c r="Y64" s="5">
        <v>-424979000000</v>
      </c>
      <c r="Z64" s="5">
        <v>-91234000000</v>
      </c>
    </row>
    <row r="65" spans="2:26" ht="15.5" x14ac:dyDescent="0.35">
      <c r="C65" t="s">
        <v>28</v>
      </c>
      <c r="D65" s="5">
        <v>1007282000000</v>
      </c>
      <c r="E65" s="5">
        <v>1140999000000</v>
      </c>
      <c r="F65" s="5">
        <v>918637000000</v>
      </c>
      <c r="G65" s="5">
        <v>848165000000</v>
      </c>
      <c r="I65" s="5">
        <v>3688100000000</v>
      </c>
      <c r="J65" s="5">
        <v>3536683000000</v>
      </c>
      <c r="K65" s="5">
        <v>3545876000000</v>
      </c>
      <c r="L65" s="5">
        <v>3948031000000</v>
      </c>
      <c r="M65" s="5">
        <v>3716082000000</v>
      </c>
      <c r="N65" s="5">
        <v>3193620000000</v>
      </c>
      <c r="O65" s="5">
        <v>2904430000000</v>
      </c>
      <c r="P65" s="5">
        <v>2928130000000</v>
      </c>
      <c r="Q65" s="5">
        <v>2802960000000</v>
      </c>
      <c r="R65" s="5">
        <v>3709302000000</v>
      </c>
      <c r="S65" s="5">
        <v>3957815000000</v>
      </c>
      <c r="T65" s="5">
        <v>1210555000000</v>
      </c>
      <c r="U65" s="5">
        <v>227989000000</v>
      </c>
      <c r="V65" s="5">
        <v>459976000000</v>
      </c>
      <c r="W65" s="5">
        <v>380400000000</v>
      </c>
      <c r="X65" s="5">
        <v>132460000000</v>
      </c>
      <c r="Y65" s="5">
        <v>675608000000</v>
      </c>
      <c r="Z65" s="5">
        <v>-444846000000</v>
      </c>
    </row>
    <row r="66" spans="2:26" ht="15.5" x14ac:dyDescent="0.35">
      <c r="C66" t="s">
        <v>27</v>
      </c>
      <c r="D66" s="5">
        <v>-35167000000</v>
      </c>
      <c r="E66" s="5">
        <v>-11920000000</v>
      </c>
      <c r="F66" s="5">
        <v>-13844000000</v>
      </c>
      <c r="G66" s="5">
        <v>-4838000000</v>
      </c>
      <c r="I66" s="5">
        <v>-5852000000</v>
      </c>
      <c r="J66" s="5">
        <v>-172077000000</v>
      </c>
      <c r="K66" s="5">
        <v>-242234000000</v>
      </c>
      <c r="L66" s="5">
        <v>-451496000000</v>
      </c>
      <c r="M66" s="5">
        <v>-268207000000</v>
      </c>
      <c r="N66" s="5">
        <v>-340003000000</v>
      </c>
      <c r="O66" s="5">
        <v>-551341000000</v>
      </c>
      <c r="P66" s="5">
        <v>-728070000000</v>
      </c>
      <c r="Q66" s="5">
        <v>-702822000000</v>
      </c>
      <c r="R66" s="5">
        <v>-1039151000000</v>
      </c>
      <c r="S66" s="5">
        <v>-993129000000</v>
      </c>
      <c r="T66" s="5">
        <v>-371138000000</v>
      </c>
      <c r="U66" s="5">
        <v>-63331000000</v>
      </c>
      <c r="V66" s="5">
        <v>-113677000000</v>
      </c>
      <c r="W66" s="5">
        <v>-96516000000</v>
      </c>
      <c r="X66" s="5">
        <v>-32446000000</v>
      </c>
      <c r="Y66" s="5">
        <v>-86115000000</v>
      </c>
      <c r="Z66" s="5">
        <v>-26277000000</v>
      </c>
    </row>
    <row r="67" spans="2:26" ht="15.5" x14ac:dyDescent="0.35">
      <c r="C67" t="s">
        <v>101</v>
      </c>
      <c r="D67" s="5">
        <v>972115000000</v>
      </c>
      <c r="E67" s="5">
        <v>1129079000000</v>
      </c>
      <c r="F67" s="5">
        <v>904793000000</v>
      </c>
      <c r="G67" s="5">
        <v>843327000000</v>
      </c>
      <c r="I67" s="5">
        <v>3682248000000</v>
      </c>
      <c r="J67" s="5">
        <v>3364606000000</v>
      </c>
      <c r="K67" s="5">
        <v>3303642000000</v>
      </c>
      <c r="L67" s="5">
        <v>3496535000000</v>
      </c>
      <c r="M67" s="5">
        <v>3447875000000</v>
      </c>
      <c r="N67" s="5">
        <v>2853617000000</v>
      </c>
      <c r="O67" s="5">
        <v>2353089000000</v>
      </c>
      <c r="P67" s="5">
        <v>2200060000000</v>
      </c>
      <c r="Q67" s="5">
        <v>2100138000000</v>
      </c>
      <c r="R67" s="5">
        <v>2670151000000</v>
      </c>
      <c r="S67" s="5">
        <v>2964686000000</v>
      </c>
      <c r="T67" s="5">
        <v>839417000000</v>
      </c>
      <c r="U67" s="5">
        <v>164658000000</v>
      </c>
      <c r="V67" s="5">
        <v>346299000000</v>
      </c>
      <c r="W67" s="5">
        <v>283884000000</v>
      </c>
      <c r="X67" s="5">
        <v>100014000000</v>
      </c>
      <c r="Y67" s="5">
        <v>589493000000</v>
      </c>
      <c r="Z67" s="5">
        <v>-471123000000</v>
      </c>
    </row>
    <row r="68" spans="2:26" ht="15.5" x14ac:dyDescent="0.35">
      <c r="C68" t="s">
        <v>798</v>
      </c>
      <c r="R68" s="5">
        <v>372836000000</v>
      </c>
    </row>
    <row r="69" spans="2:26" ht="15.5" x14ac:dyDescent="0.35">
      <c r="C69" t="s">
        <v>104</v>
      </c>
      <c r="D69" s="5">
        <v>972115000000</v>
      </c>
      <c r="E69" s="5">
        <v>1129079000000</v>
      </c>
      <c r="F69" s="5">
        <v>904793000000</v>
      </c>
      <c r="G69" s="5">
        <v>843327000000</v>
      </c>
      <c r="I69" s="5">
        <v>3682248000000</v>
      </c>
      <c r="J69" s="5">
        <v>3364606000000</v>
      </c>
      <c r="K69" s="5">
        <v>3303642000000</v>
      </c>
      <c r="L69" s="5">
        <v>3496535000000</v>
      </c>
      <c r="M69" s="5">
        <v>3447875000000</v>
      </c>
      <c r="N69" s="5">
        <v>2853617000000</v>
      </c>
      <c r="O69" s="5">
        <v>2353089000000</v>
      </c>
      <c r="P69" s="5">
        <v>2200060000000</v>
      </c>
      <c r="Q69" s="5">
        <v>2100138000000</v>
      </c>
      <c r="R69" s="5">
        <v>3042987000000</v>
      </c>
      <c r="S69" s="5">
        <v>2964686000000</v>
      </c>
      <c r="T69" s="5">
        <v>839417000000</v>
      </c>
      <c r="U69" s="5">
        <v>164658000000</v>
      </c>
      <c r="V69" s="5">
        <v>346299000000</v>
      </c>
      <c r="W69" s="5">
        <v>283884000000</v>
      </c>
      <c r="X69" s="5">
        <v>100014000000</v>
      </c>
      <c r="Y69" s="5">
        <v>589493000000</v>
      </c>
      <c r="Z69" s="5">
        <v>-471123000000</v>
      </c>
    </row>
    <row r="70" spans="2:26" ht="15.5" x14ac:dyDescent="0.35">
      <c r="C70" t="s">
        <v>105</v>
      </c>
      <c r="D70" s="5">
        <v>65902000000</v>
      </c>
      <c r="E70" s="5">
        <v>38159000000</v>
      </c>
      <c r="F70" s="5">
        <v>-45776000000</v>
      </c>
      <c r="G70" s="5">
        <v>-61465000000</v>
      </c>
      <c r="I70" s="5">
        <v>-126414000000</v>
      </c>
      <c r="J70" s="5">
        <v>89000000</v>
      </c>
      <c r="K70" s="5">
        <v>-22591000000</v>
      </c>
      <c r="L70" s="5">
        <v>87545000000</v>
      </c>
      <c r="M70" s="5">
        <v>-30807000000</v>
      </c>
      <c r="N70" s="5">
        <v>41810000000</v>
      </c>
      <c r="O70" s="5">
        <v>-78581000000</v>
      </c>
      <c r="P70" s="5">
        <v>56736000000</v>
      </c>
      <c r="Q70" s="5">
        <v>47795000000</v>
      </c>
      <c r="R70" s="5">
        <v>-9681000000</v>
      </c>
      <c r="S70" s="5">
        <v>-1909000000</v>
      </c>
      <c r="T70" s="5">
        <v>186524000000</v>
      </c>
      <c r="U70" s="5">
        <v>62730000000</v>
      </c>
      <c r="V70" s="5">
        <v>1551391000000</v>
      </c>
      <c r="W70" s="5">
        <v>9701000000</v>
      </c>
    </row>
    <row r="71" spans="2:26" ht="15.5" x14ac:dyDescent="0.35">
      <c r="C71" t="s">
        <v>107</v>
      </c>
      <c r="D71" s="5">
        <v>1038017000000</v>
      </c>
      <c r="E71" s="5">
        <v>1167238000000</v>
      </c>
      <c r="F71" s="5">
        <v>859017000000</v>
      </c>
      <c r="G71" s="5">
        <v>781862000000</v>
      </c>
      <c r="I71" s="5">
        <v>3555834000000</v>
      </c>
      <c r="J71" s="5">
        <v>3364695000000</v>
      </c>
      <c r="K71" s="5">
        <v>3281051000000</v>
      </c>
      <c r="L71" s="5">
        <v>3584080000000</v>
      </c>
      <c r="M71" s="5">
        <v>3417068000000</v>
      </c>
      <c r="N71" s="5">
        <v>2895427000000</v>
      </c>
      <c r="O71" s="5">
        <v>2274508000000</v>
      </c>
      <c r="P71" s="5">
        <v>2256796000000</v>
      </c>
      <c r="Q71" s="5">
        <v>2147933000000</v>
      </c>
      <c r="R71" s="5">
        <v>3033306000000</v>
      </c>
      <c r="S71" s="5">
        <v>2962777000000</v>
      </c>
      <c r="T71" s="5">
        <v>1025941000000</v>
      </c>
      <c r="U71" s="5">
        <v>227388000000</v>
      </c>
      <c r="V71" s="5">
        <v>1897690000000</v>
      </c>
      <c r="W71" s="5">
        <v>293585000000</v>
      </c>
    </row>
    <row r="72" spans="2:26" ht="15.5" x14ac:dyDescent="0.35">
      <c r="C72" t="s">
        <v>108</v>
      </c>
      <c r="D72" s="5">
        <v>972115000000</v>
      </c>
      <c r="E72" s="5">
        <v>1129079000000</v>
      </c>
      <c r="F72" s="5">
        <v>904793000000</v>
      </c>
      <c r="G72" s="5">
        <v>843327000000</v>
      </c>
      <c r="I72" s="5">
        <v>3682248000000</v>
      </c>
      <c r="J72" s="5">
        <v>3364606000000</v>
      </c>
      <c r="K72" s="5">
        <v>3303642000000</v>
      </c>
      <c r="L72" s="5">
        <v>3496535000000</v>
      </c>
      <c r="M72" s="5">
        <v>3447875000000</v>
      </c>
      <c r="N72" s="5">
        <v>2853617000000</v>
      </c>
      <c r="O72" s="5">
        <v>2353089000000</v>
      </c>
      <c r="P72" s="5">
        <v>2200060000000</v>
      </c>
      <c r="Q72" s="5">
        <v>2100138000000</v>
      </c>
      <c r="R72" s="5">
        <v>3042987000000</v>
      </c>
      <c r="S72" s="5">
        <v>2964686000000</v>
      </c>
      <c r="T72" s="5">
        <v>839417000000</v>
      </c>
      <c r="U72" s="5">
        <v>164658000000</v>
      </c>
      <c r="V72" s="5">
        <v>346299000000</v>
      </c>
      <c r="W72" s="5">
        <v>283884000000</v>
      </c>
      <c r="X72" s="5">
        <v>100014000000</v>
      </c>
      <c r="Y72" s="5">
        <v>589493000000</v>
      </c>
      <c r="Z72" s="5">
        <v>-471123000000</v>
      </c>
    </row>
    <row r="73" spans="2:26" ht="15.5" x14ac:dyDescent="0.35">
      <c r="C73" t="s">
        <v>7</v>
      </c>
      <c r="D73" s="5">
        <v>1006688000000</v>
      </c>
      <c r="E73" s="5">
        <v>1161106000000</v>
      </c>
      <c r="F73" s="5">
        <v>857205000000</v>
      </c>
      <c r="G73" s="5">
        <v>787723000000</v>
      </c>
      <c r="I73" s="5">
        <v>3551563000000</v>
      </c>
      <c r="J73" s="5">
        <v>3335779000000</v>
      </c>
      <c r="K73" s="5">
        <v>3231457000000</v>
      </c>
      <c r="L73" s="5">
        <v>3528733000000</v>
      </c>
      <c r="M73" s="5">
        <v>3396568000000</v>
      </c>
      <c r="N73" s="5">
        <v>2877810000000</v>
      </c>
      <c r="O73" s="5">
        <v>2263374000000</v>
      </c>
      <c r="P73" s="5">
        <v>2256791000000</v>
      </c>
      <c r="Q73" s="5">
        <v>2147920000000</v>
      </c>
      <c r="R73" s="5">
        <v>3028166000000</v>
      </c>
      <c r="S73" s="5">
        <v>2956424000000</v>
      </c>
      <c r="T73" s="5">
        <v>1028915000000</v>
      </c>
      <c r="U73" s="5">
        <v>231463000000</v>
      </c>
      <c r="V73" s="5">
        <v>1898217000000</v>
      </c>
      <c r="W73" s="5">
        <v>293585000000</v>
      </c>
    </row>
    <row r="74" spans="2:26" ht="15.5" x14ac:dyDescent="0.35">
      <c r="C74" t="s">
        <v>110</v>
      </c>
      <c r="D74" s="5">
        <v>972115000000</v>
      </c>
      <c r="E74" s="5">
        <v>1129079000000</v>
      </c>
      <c r="F74" s="5">
        <v>904793000000</v>
      </c>
      <c r="G74" s="5">
        <v>843327000000</v>
      </c>
      <c r="I74" s="5">
        <v>3682248000000</v>
      </c>
      <c r="J74" s="5">
        <v>3364606000000</v>
      </c>
      <c r="K74" s="5">
        <v>3303642000000</v>
      </c>
      <c r="L74" s="5">
        <v>3496535000000</v>
      </c>
      <c r="M74" s="5">
        <v>3447875000000</v>
      </c>
      <c r="N74" s="5">
        <v>2853617000000</v>
      </c>
      <c r="O74" s="5">
        <v>2353089000000</v>
      </c>
      <c r="P74" s="5">
        <v>2200060000000</v>
      </c>
      <c r="Q74" s="5">
        <v>2100138000000</v>
      </c>
      <c r="R74" s="5">
        <v>3042987000000</v>
      </c>
      <c r="S74" s="5">
        <v>2964686000000</v>
      </c>
      <c r="T74" s="5">
        <v>839417000000</v>
      </c>
      <c r="U74" s="5">
        <v>164658000000</v>
      </c>
      <c r="V74" s="5">
        <v>346299000000</v>
      </c>
      <c r="W74" s="5">
        <v>283884000000</v>
      </c>
      <c r="X74" s="5">
        <v>100014000000</v>
      </c>
      <c r="Y74" s="5">
        <v>589493000000</v>
      </c>
      <c r="Z74" s="5">
        <v>-471123000000</v>
      </c>
    </row>
    <row r="75" spans="2:26" ht="15.5" x14ac:dyDescent="0.35">
      <c r="C75" t="s">
        <v>111</v>
      </c>
      <c r="D75" s="5">
        <v>1038017000000</v>
      </c>
      <c r="E75" s="5">
        <v>1167238000000</v>
      </c>
      <c r="F75" s="5">
        <v>859017000000</v>
      </c>
      <c r="G75" s="5">
        <v>781862000000</v>
      </c>
      <c r="I75" s="5">
        <v>3555834000000</v>
      </c>
      <c r="J75" s="5">
        <v>3364695000000</v>
      </c>
      <c r="K75" s="5">
        <v>3281051000000</v>
      </c>
      <c r="L75" s="5">
        <v>3584080000000</v>
      </c>
      <c r="M75" s="5">
        <v>3417068000000</v>
      </c>
      <c r="N75" s="5">
        <v>2895427000000</v>
      </c>
      <c r="O75" s="5">
        <v>2274508000000</v>
      </c>
      <c r="P75" s="5">
        <v>2256796000000</v>
      </c>
      <c r="Q75" s="5">
        <v>2147933000000</v>
      </c>
      <c r="R75" s="5">
        <v>3033306000000</v>
      </c>
      <c r="S75" s="5">
        <v>2962777000000</v>
      </c>
      <c r="T75" s="5">
        <v>1025941000000</v>
      </c>
      <c r="U75" s="5">
        <v>227388000000</v>
      </c>
      <c r="V75" s="5">
        <v>1897690000000</v>
      </c>
      <c r="W75" s="5">
        <v>293585000000</v>
      </c>
    </row>
    <row r="76" spans="2:26" ht="15.5" x14ac:dyDescent="0.35">
      <c r="C76" t="s">
        <v>112</v>
      </c>
      <c r="D76" s="5">
        <v>1038017000000</v>
      </c>
      <c r="E76" s="5">
        <v>1167238000000</v>
      </c>
      <c r="F76" s="5">
        <v>859017000000</v>
      </c>
      <c r="G76" s="5">
        <v>781862000000</v>
      </c>
      <c r="I76" s="5">
        <v>3555834000000</v>
      </c>
      <c r="J76" s="5">
        <v>3364695000000</v>
      </c>
      <c r="K76" s="5">
        <v>3281051000000</v>
      </c>
      <c r="L76" s="5">
        <v>3584080000000</v>
      </c>
      <c r="M76" s="5">
        <v>3417068000000</v>
      </c>
      <c r="N76" s="5">
        <v>2895427000000</v>
      </c>
      <c r="O76" s="5">
        <v>2274508000000</v>
      </c>
      <c r="P76" s="5">
        <v>2256796000000</v>
      </c>
      <c r="Q76" s="5">
        <v>2147933000000</v>
      </c>
      <c r="R76" s="5">
        <v>3033306000000</v>
      </c>
      <c r="S76" s="5">
        <v>2962777000000</v>
      </c>
      <c r="T76" s="5">
        <v>1025941000000</v>
      </c>
      <c r="U76" s="5">
        <v>227388000000</v>
      </c>
      <c r="V76" s="5">
        <v>1897690000000</v>
      </c>
      <c r="W76" s="5">
        <v>293585000000</v>
      </c>
    </row>
    <row r="78" spans="2:26" ht="15.5" x14ac:dyDescent="0.35">
      <c r="B78" t="s">
        <v>113</v>
      </c>
      <c r="C78" t="s">
        <v>114</v>
      </c>
    </row>
    <row r="79" spans="2:26" ht="15.5" x14ac:dyDescent="0.35">
      <c r="C79" t="s">
        <v>115</v>
      </c>
    </row>
    <row r="80" spans="2:26" ht="15.5" x14ac:dyDescent="0.35">
      <c r="C80" t="s">
        <v>19</v>
      </c>
      <c r="D80" s="5">
        <v>2274015000000</v>
      </c>
      <c r="E80" s="5">
        <v>647545000000</v>
      </c>
      <c r="F80" s="5">
        <v>919478000000</v>
      </c>
      <c r="G80" s="5">
        <v>782296000000</v>
      </c>
      <c r="I80" s="5">
        <v>647545000000</v>
      </c>
      <c r="J80" s="5">
        <v>940183000000</v>
      </c>
      <c r="K80" s="5">
        <v>428677000000</v>
      </c>
      <c r="L80" s="5">
        <v>308636000000</v>
      </c>
      <c r="M80" s="5">
        <v>4748364000000</v>
      </c>
      <c r="N80" s="5">
        <v>1442627000000</v>
      </c>
      <c r="O80" s="5">
        <v>593765000000</v>
      </c>
      <c r="P80" s="5">
        <v>963383000000</v>
      </c>
      <c r="Q80" s="5">
        <v>2348338000000</v>
      </c>
      <c r="R80" s="5">
        <v>2905307000000</v>
      </c>
      <c r="S80" s="5">
        <v>2986834000000</v>
      </c>
      <c r="T80" s="5">
        <v>2009633000000</v>
      </c>
      <c r="U80" s="5">
        <v>1505747000000</v>
      </c>
      <c r="V80" s="5">
        <v>1129550000000</v>
      </c>
      <c r="W80" s="5">
        <v>649452000000</v>
      </c>
      <c r="X80" s="5">
        <v>354575000000</v>
      </c>
      <c r="Y80" s="5">
        <v>473838000000</v>
      </c>
      <c r="Z80" s="5">
        <v>925794000000</v>
      </c>
    </row>
    <row r="81" spans="3:26" ht="15.5" x14ac:dyDescent="0.35">
      <c r="C81" t="s">
        <v>116</v>
      </c>
      <c r="D81" s="5">
        <v>2589912000000</v>
      </c>
      <c r="E81" s="5">
        <v>1973530000000</v>
      </c>
      <c r="F81" s="5">
        <v>2671162000000</v>
      </c>
      <c r="G81" s="5">
        <v>2116385000000</v>
      </c>
      <c r="I81" s="5">
        <v>1973530000000</v>
      </c>
      <c r="J81" s="5">
        <v>3292793000000</v>
      </c>
      <c r="K81" s="5">
        <v>3086334000000</v>
      </c>
      <c r="L81" s="5">
        <v>2557804000000</v>
      </c>
      <c r="M81" s="5">
        <v>2171296000000</v>
      </c>
      <c r="N81" s="5">
        <v>1240069000000</v>
      </c>
      <c r="O81" s="5">
        <v>1347552000000</v>
      </c>
      <c r="P81" s="5">
        <v>821037000000</v>
      </c>
      <c r="Q81" s="5">
        <v>623995000000</v>
      </c>
      <c r="R81" s="5">
        <v>351699000000</v>
      </c>
      <c r="S81" s="5">
        <v>470519000000</v>
      </c>
      <c r="T81" s="5">
        <v>571914000000</v>
      </c>
      <c r="U81" s="5">
        <v>673753000000</v>
      </c>
      <c r="V81" s="5">
        <v>261601000000</v>
      </c>
      <c r="W81" s="5">
        <v>194602000000</v>
      </c>
      <c r="X81" s="5">
        <v>111881000000</v>
      </c>
      <c r="Y81" s="5">
        <v>52206000000</v>
      </c>
      <c r="Z81" s="5">
        <v>96216000000</v>
      </c>
    </row>
    <row r="82" spans="3:26" ht="15.5" x14ac:dyDescent="0.35">
      <c r="C82" t="s">
        <v>118</v>
      </c>
      <c r="D82" s="5">
        <v>44861000000</v>
      </c>
      <c r="E82" s="5">
        <v>23482000000</v>
      </c>
      <c r="F82" s="5">
        <v>21618000000</v>
      </c>
      <c r="G82" s="5">
        <v>20773000000</v>
      </c>
      <c r="I82" s="5">
        <v>23482000000</v>
      </c>
      <c r="J82" s="5">
        <v>26592000000</v>
      </c>
      <c r="K82" s="5">
        <v>103535000000</v>
      </c>
    </row>
    <row r="83" spans="3:26" ht="15.5" x14ac:dyDescent="0.35">
      <c r="C83" t="s">
        <v>117</v>
      </c>
      <c r="D83" s="5">
        <v>2643000000</v>
      </c>
      <c r="E83" s="5">
        <v>2643000000</v>
      </c>
      <c r="F83" s="5">
        <v>2643000000</v>
      </c>
      <c r="I83" s="5">
        <v>2643000000</v>
      </c>
      <c r="J83" s="5">
        <v>71000000</v>
      </c>
      <c r="K83" s="5">
        <v>34624000000</v>
      </c>
    </row>
    <row r="84" spans="3:26" ht="15.5" x14ac:dyDescent="0.35">
      <c r="C84" t="s">
        <v>119</v>
      </c>
      <c r="D84" s="5">
        <v>2589912000000</v>
      </c>
      <c r="E84" s="5">
        <v>1973530000000</v>
      </c>
      <c r="F84" s="5">
        <v>2671162000000</v>
      </c>
      <c r="G84" s="5">
        <v>2116385000000</v>
      </c>
      <c r="I84" s="5">
        <v>1973530000000</v>
      </c>
      <c r="J84" s="5">
        <v>3292793000000</v>
      </c>
      <c r="K84" s="5">
        <v>3086334000000</v>
      </c>
      <c r="L84" s="5">
        <v>2557804000000</v>
      </c>
      <c r="M84" s="5">
        <v>2171296000000</v>
      </c>
      <c r="N84" s="5">
        <v>1240069000000</v>
      </c>
      <c r="O84" s="5">
        <v>1347552000000</v>
      </c>
      <c r="P84" s="5">
        <v>821037000000</v>
      </c>
      <c r="Q84" s="5">
        <v>623995000000</v>
      </c>
      <c r="R84" s="5">
        <v>351699000000</v>
      </c>
      <c r="S84" s="5">
        <v>470519000000</v>
      </c>
      <c r="T84" s="5">
        <v>571914000000</v>
      </c>
      <c r="U84" s="5">
        <v>673753000000</v>
      </c>
      <c r="V84" s="5">
        <v>261601000000</v>
      </c>
      <c r="W84" s="5">
        <v>194602000000</v>
      </c>
      <c r="X84" s="5">
        <v>111881000000</v>
      </c>
      <c r="Y84" s="5">
        <v>52206000000</v>
      </c>
      <c r="Z84" s="5">
        <v>96216000000</v>
      </c>
    </row>
    <row r="85" spans="3:26" ht="15.5" x14ac:dyDescent="0.35">
      <c r="C85" t="s">
        <v>120</v>
      </c>
      <c r="L85" s="5">
        <v>4527000000</v>
      </c>
      <c r="M85" s="5">
        <v>12715000000</v>
      </c>
      <c r="N85" s="5">
        <v>1701000000</v>
      </c>
      <c r="O85" s="5">
        <v>2608000000</v>
      </c>
      <c r="P85" s="5">
        <v>3793000000</v>
      </c>
      <c r="Q85" s="5">
        <v>144227000000</v>
      </c>
      <c r="R85" s="5">
        <v>139500000000</v>
      </c>
      <c r="S85" s="5">
        <v>139494000000</v>
      </c>
    </row>
    <row r="86" spans="3:26" ht="15.5" x14ac:dyDescent="0.35">
      <c r="C86" t="s">
        <v>121</v>
      </c>
      <c r="D86" s="5">
        <v>61960000000</v>
      </c>
      <c r="E86" s="5">
        <v>71396000000</v>
      </c>
      <c r="F86" s="5">
        <v>126172000000</v>
      </c>
      <c r="G86" s="5">
        <v>160307000000</v>
      </c>
      <c r="I86" s="5">
        <v>71396000000</v>
      </c>
      <c r="J86" s="5">
        <v>103270000000</v>
      </c>
      <c r="K86" s="5">
        <v>58959000000</v>
      </c>
      <c r="L86" s="5">
        <v>57923000000</v>
      </c>
      <c r="M86" s="5">
        <v>13066000000</v>
      </c>
      <c r="N86" s="5">
        <v>35788000000</v>
      </c>
      <c r="O86" s="5">
        <v>30159000000</v>
      </c>
      <c r="P86" s="5">
        <v>196534000000</v>
      </c>
      <c r="Q86" s="5">
        <v>22381000000</v>
      </c>
      <c r="R86" s="5">
        <v>1345000000</v>
      </c>
      <c r="S86" s="5">
        <v>804000000</v>
      </c>
      <c r="T86" s="5">
        <v>1049000000</v>
      </c>
      <c r="U86" s="5">
        <v>48000000</v>
      </c>
      <c r="X86" s="5">
        <v>36000000</v>
      </c>
      <c r="Y86" s="5">
        <v>558000000</v>
      </c>
      <c r="Z86" s="5">
        <v>628000000</v>
      </c>
    </row>
    <row r="87" spans="3:26" ht="15.5" x14ac:dyDescent="0.35">
      <c r="C87" t="s">
        <v>122</v>
      </c>
      <c r="D87" s="5">
        <v>376333000000</v>
      </c>
      <c r="E87" s="5">
        <v>8517000000</v>
      </c>
      <c r="F87" s="5">
        <v>8695000000</v>
      </c>
      <c r="G87" s="5">
        <v>11019000000</v>
      </c>
      <c r="I87" s="5">
        <v>8517000000</v>
      </c>
      <c r="J87" s="5">
        <v>15943000000</v>
      </c>
      <c r="K87" s="5">
        <v>14572000000</v>
      </c>
      <c r="S87" s="5">
        <v>11076000000</v>
      </c>
      <c r="U87" s="5">
        <v>508000000</v>
      </c>
      <c r="V87" s="5">
        <v>508000000</v>
      </c>
      <c r="W87" s="5">
        <v>937000000</v>
      </c>
      <c r="X87" s="5">
        <v>938000000</v>
      </c>
      <c r="Y87" s="5">
        <v>938000000</v>
      </c>
      <c r="Z87" s="5">
        <v>1045000000</v>
      </c>
    </row>
    <row r="88" spans="3:26" ht="15.5" x14ac:dyDescent="0.35">
      <c r="C88" t="s">
        <v>91</v>
      </c>
      <c r="D88" s="5">
        <v>-492486000000</v>
      </c>
      <c r="E88" s="5">
        <v>-586706000000</v>
      </c>
      <c r="F88" s="5">
        <v>-563802000000</v>
      </c>
      <c r="G88" s="5">
        <v>-680610000000</v>
      </c>
      <c r="I88" s="5">
        <v>-586706000000</v>
      </c>
      <c r="J88" s="5">
        <v>-542254000000</v>
      </c>
      <c r="K88" s="5">
        <v>-760197000000</v>
      </c>
      <c r="L88" s="5">
        <v>-766032000000</v>
      </c>
      <c r="M88" s="5">
        <v>-893732000000</v>
      </c>
      <c r="N88" s="5">
        <v>-742316000000</v>
      </c>
      <c r="O88" s="5">
        <v>-511288000000</v>
      </c>
      <c r="P88" s="5">
        <v>-45282000000</v>
      </c>
      <c r="Q88" s="5">
        <v>24620000000</v>
      </c>
      <c r="R88" s="5">
        <v>-23175000000</v>
      </c>
      <c r="S88" s="5">
        <v>-11636000000</v>
      </c>
      <c r="T88" s="5">
        <v>2288261000000</v>
      </c>
      <c r="U88" s="5">
        <v>2100008000000</v>
      </c>
      <c r="V88" s="5">
        <v>2037057000000</v>
      </c>
      <c r="W88" s="5">
        <v>485676000000</v>
      </c>
      <c r="X88" s="5">
        <v>475975000000</v>
      </c>
      <c r="Y88" s="5">
        <v>507017000000</v>
      </c>
      <c r="Z88" s="5">
        <v>495430000000</v>
      </c>
    </row>
    <row r="89" spans="3:26" ht="15.5" x14ac:dyDescent="0.35">
      <c r="C89" t="s">
        <v>123</v>
      </c>
      <c r="D89" s="5">
        <v>6466452000000</v>
      </c>
      <c r="E89" s="5">
        <v>3433232000000</v>
      </c>
      <c r="F89" s="5">
        <v>4308293000000</v>
      </c>
      <c r="G89" s="5">
        <v>3755255000000</v>
      </c>
      <c r="I89" s="5">
        <v>3433232000000</v>
      </c>
      <c r="J89" s="5">
        <v>4955840000000</v>
      </c>
      <c r="K89" s="5">
        <v>4426883000000</v>
      </c>
      <c r="L89" s="5">
        <v>3651134000000</v>
      </c>
      <c r="M89" s="5">
        <v>7398138000000</v>
      </c>
      <c r="N89" s="5">
        <v>3002332000000</v>
      </c>
      <c r="O89" s="5">
        <v>2474389000000</v>
      </c>
      <c r="P89" s="5">
        <v>2275390000000</v>
      </c>
      <c r="Q89" s="5">
        <v>3049717000000</v>
      </c>
      <c r="R89" s="5">
        <v>3594550000000</v>
      </c>
      <c r="S89" s="5">
        <v>3533386000000</v>
      </c>
      <c r="T89" s="5">
        <v>2646637000000</v>
      </c>
      <c r="U89" s="5">
        <v>2214567000000</v>
      </c>
      <c r="V89" s="5">
        <v>1448916000000</v>
      </c>
      <c r="W89" s="5">
        <v>902269000000</v>
      </c>
      <c r="X89" s="5">
        <v>733053000000</v>
      </c>
      <c r="Y89" s="5">
        <v>1000053000000</v>
      </c>
      <c r="Z89" s="5">
        <v>1316104000000</v>
      </c>
    </row>
    <row r="90" spans="3:26" ht="15.5" x14ac:dyDescent="0.35">
      <c r="C90" t="s">
        <v>124</v>
      </c>
    </row>
    <row r="91" spans="3:26" ht="15.5" x14ac:dyDescent="0.35">
      <c r="C91" t="s">
        <v>126</v>
      </c>
      <c r="D91" s="5">
        <v>49151441000000</v>
      </c>
      <c r="E91" s="5">
        <v>48296801000000</v>
      </c>
      <c r="F91" s="5">
        <v>48303137000000</v>
      </c>
      <c r="G91" s="5">
        <v>48145654000000</v>
      </c>
      <c r="I91" s="5">
        <v>48296801000000</v>
      </c>
      <c r="J91" s="5">
        <v>47477953000000</v>
      </c>
      <c r="K91" s="5">
        <v>40385074000000</v>
      </c>
      <c r="L91" s="5">
        <v>37152092000000</v>
      </c>
      <c r="M91" s="5">
        <v>32951482000000</v>
      </c>
      <c r="N91" s="5">
        <v>22757823000000</v>
      </c>
      <c r="O91" s="5">
        <v>19648004000000</v>
      </c>
      <c r="P91" s="5">
        <v>15980147000000</v>
      </c>
      <c r="Q91" s="5">
        <v>12600558000000</v>
      </c>
      <c r="R91" s="5">
        <v>238958000000</v>
      </c>
      <c r="S91" s="5">
        <v>157179000000</v>
      </c>
      <c r="T91" s="5">
        <v>12391580000000</v>
      </c>
      <c r="U91" s="5">
        <v>11152427000000</v>
      </c>
      <c r="V91" s="5">
        <v>10378615000000</v>
      </c>
      <c r="W91" s="5">
        <v>6956250000000</v>
      </c>
      <c r="X91" s="5">
        <v>6074655000000</v>
      </c>
      <c r="Y91" s="5">
        <v>5401656000000</v>
      </c>
      <c r="Z91" s="5">
        <v>4229930000000</v>
      </c>
    </row>
    <row r="92" spans="3:26" ht="15.5" x14ac:dyDescent="0.35">
      <c r="C92" t="s">
        <v>127</v>
      </c>
      <c r="D92" s="5">
        <v>4559000000</v>
      </c>
      <c r="R92" s="5">
        <v>18268830000000</v>
      </c>
      <c r="S92" s="5">
        <v>14683352000000</v>
      </c>
    </row>
    <row r="93" spans="3:26" ht="15.5" x14ac:dyDescent="0.35">
      <c r="C93" t="s">
        <v>342</v>
      </c>
      <c r="D93" s="5">
        <v>15873085000000</v>
      </c>
      <c r="E93" s="5">
        <v>15779722000000</v>
      </c>
      <c r="F93" s="5">
        <v>15773722000000</v>
      </c>
      <c r="G93" s="5">
        <v>15745783000000</v>
      </c>
      <c r="I93" s="5">
        <v>15779722000000</v>
      </c>
      <c r="J93" s="5">
        <v>15833997000000</v>
      </c>
      <c r="K93" s="5">
        <v>15508533000000</v>
      </c>
      <c r="L93" s="5">
        <v>15421546000000</v>
      </c>
      <c r="M93" s="5">
        <v>15475044000000</v>
      </c>
      <c r="N93" s="5">
        <v>360279000000</v>
      </c>
      <c r="O93" s="5">
        <v>360279000000</v>
      </c>
      <c r="P93" s="5">
        <v>360279000000</v>
      </c>
      <c r="Q93" s="5">
        <v>152812000000</v>
      </c>
      <c r="R93" s="5">
        <v>152812000000</v>
      </c>
      <c r="S93" s="5">
        <v>363150000000</v>
      </c>
      <c r="T93" s="5">
        <v>186883000000</v>
      </c>
      <c r="U93" s="5">
        <v>207730000000</v>
      </c>
    </row>
    <row r="94" spans="3:26" ht="15.5" x14ac:dyDescent="0.35">
      <c r="C94" t="s">
        <v>138</v>
      </c>
      <c r="D94" s="5">
        <v>1201293000000</v>
      </c>
      <c r="E94" s="5">
        <v>1085783000000</v>
      </c>
      <c r="F94" s="5">
        <v>1213766000000</v>
      </c>
      <c r="G94" s="5">
        <v>1280810000000</v>
      </c>
      <c r="I94" s="5">
        <v>1085783000000</v>
      </c>
      <c r="J94" s="5">
        <v>1365395000000</v>
      </c>
      <c r="K94" s="5">
        <v>1463019000000</v>
      </c>
      <c r="L94" s="5">
        <v>1540795000000</v>
      </c>
      <c r="M94" s="5">
        <v>1095623000000</v>
      </c>
      <c r="N94" s="5">
        <v>509778000000</v>
      </c>
      <c r="O94" s="5">
        <v>310207000000</v>
      </c>
      <c r="P94" s="5">
        <v>385901000000</v>
      </c>
      <c r="Q94" s="5">
        <v>262627000000</v>
      </c>
      <c r="R94" s="5">
        <v>242501000000</v>
      </c>
      <c r="S94" s="5">
        <v>356282000000</v>
      </c>
      <c r="T94" s="5">
        <v>302140000000</v>
      </c>
      <c r="U94" s="5">
        <v>244726000000</v>
      </c>
      <c r="V94" s="5">
        <v>246999000000</v>
      </c>
      <c r="W94" s="5">
        <v>199006000000</v>
      </c>
      <c r="X94" s="5">
        <v>328096000000</v>
      </c>
      <c r="Y94" s="5">
        <v>519856000000</v>
      </c>
    </row>
    <row r="95" spans="3:26" ht="15.5" x14ac:dyDescent="0.35">
      <c r="C95" t="s">
        <v>129</v>
      </c>
      <c r="D95" s="5">
        <v>736797000000</v>
      </c>
      <c r="E95" s="5">
        <v>755709000000</v>
      </c>
      <c r="F95" s="5">
        <v>774119000000</v>
      </c>
      <c r="G95" s="5">
        <v>792753000000</v>
      </c>
      <c r="I95" s="5">
        <v>755709000000</v>
      </c>
      <c r="J95" s="5">
        <v>863813000000</v>
      </c>
      <c r="K95" s="5">
        <v>990800000000</v>
      </c>
      <c r="L95" s="5">
        <v>1100637000000</v>
      </c>
      <c r="M95" s="5">
        <v>1184458000000</v>
      </c>
      <c r="N95" s="5">
        <v>983947000000</v>
      </c>
      <c r="O95" s="5">
        <v>1097718000000</v>
      </c>
      <c r="P95" s="5">
        <v>832382000000</v>
      </c>
      <c r="Q95" s="5">
        <v>589631000000</v>
      </c>
      <c r="R95" s="5">
        <v>666157000000</v>
      </c>
      <c r="S95" s="5">
        <v>1186775000000</v>
      </c>
      <c r="T95" s="5">
        <v>602680000000</v>
      </c>
      <c r="U95" s="5">
        <v>721585000000</v>
      </c>
      <c r="V95" s="5">
        <v>730539000000</v>
      </c>
    </row>
    <row r="96" spans="3:26" ht="15.5" x14ac:dyDescent="0.35">
      <c r="C96" t="s">
        <v>125</v>
      </c>
      <c r="D96" s="5">
        <v>17241000000</v>
      </c>
      <c r="E96" s="5">
        <v>12567000000</v>
      </c>
      <c r="F96" s="5">
        <v>8647000000</v>
      </c>
      <c r="G96" s="5">
        <v>6770000000</v>
      </c>
      <c r="I96" s="5">
        <v>12567000000</v>
      </c>
      <c r="J96" s="5">
        <v>7216000000</v>
      </c>
      <c r="K96" s="5">
        <v>6645000000</v>
      </c>
      <c r="O96" s="5">
        <v>3986000000</v>
      </c>
      <c r="P96" s="5">
        <v>19554000000</v>
      </c>
      <c r="Q96" s="5">
        <v>338000000</v>
      </c>
      <c r="R96" s="5">
        <v>2189000000</v>
      </c>
      <c r="S96" s="5">
        <v>21281000000</v>
      </c>
      <c r="T96" s="5">
        <v>20759000000</v>
      </c>
      <c r="U96" s="5">
        <v>1514000000</v>
      </c>
      <c r="V96" s="5">
        <v>11141000000</v>
      </c>
      <c r="W96" s="5">
        <v>1800000000</v>
      </c>
      <c r="X96" s="5">
        <v>1480000000</v>
      </c>
      <c r="Y96" s="5">
        <v>2000000</v>
      </c>
      <c r="Z96" s="5">
        <v>36000000</v>
      </c>
    </row>
    <row r="97" spans="3:26" ht="15.5" x14ac:dyDescent="0.35">
      <c r="C97" t="s">
        <v>381</v>
      </c>
      <c r="D97" s="5">
        <v>953878000000</v>
      </c>
      <c r="E97" s="5">
        <v>1225771000000</v>
      </c>
      <c r="F97" s="5">
        <v>1187023000000</v>
      </c>
      <c r="G97" s="5">
        <v>1123659000000</v>
      </c>
      <c r="I97" s="5">
        <v>1225771000000</v>
      </c>
      <c r="J97" s="5">
        <v>571632000000</v>
      </c>
      <c r="K97" s="5">
        <v>494088000000</v>
      </c>
    </row>
    <row r="98" spans="3:26" ht="15.5" x14ac:dyDescent="0.35">
      <c r="C98" t="s">
        <v>130</v>
      </c>
      <c r="D98" s="5">
        <v>74513229000000</v>
      </c>
      <c r="E98" s="5">
        <v>73836460000000</v>
      </c>
      <c r="F98" s="5">
        <v>73986447000000</v>
      </c>
      <c r="G98" s="5">
        <v>73874547000000</v>
      </c>
      <c r="I98" s="5">
        <v>73836460000000</v>
      </c>
      <c r="J98" s="5">
        <v>72872540000000</v>
      </c>
      <c r="K98" s="5">
        <v>63992063000000</v>
      </c>
      <c r="L98" s="5">
        <v>61974002000000</v>
      </c>
      <c r="M98" s="5">
        <v>58430532000000</v>
      </c>
      <c r="N98" s="5">
        <v>31247218000000</v>
      </c>
      <c r="O98" s="5">
        <v>25191306000000</v>
      </c>
      <c r="P98" s="5">
        <v>20684228000000</v>
      </c>
      <c r="Q98" s="5">
        <v>15713761000000</v>
      </c>
      <c r="R98" s="5">
        <v>21430657000000</v>
      </c>
      <c r="S98" s="5">
        <v>17883323000000</v>
      </c>
      <c r="T98" s="5">
        <v>14588782000000</v>
      </c>
      <c r="U98" s="5">
        <v>13319509000000</v>
      </c>
      <c r="V98" s="5">
        <v>12124644000000</v>
      </c>
      <c r="W98" s="5">
        <v>7666061000000</v>
      </c>
      <c r="X98" s="5">
        <v>6678340000000</v>
      </c>
      <c r="Y98" s="5">
        <v>5876690000000</v>
      </c>
      <c r="Z98" s="5">
        <v>4551407000000</v>
      </c>
    </row>
    <row r="99" spans="3:26" ht="15.5" x14ac:dyDescent="0.35">
      <c r="C99" t="s">
        <v>131</v>
      </c>
      <c r="D99" s="5">
        <v>80979681000000</v>
      </c>
      <c r="E99" s="5">
        <v>77269692000000</v>
      </c>
      <c r="F99" s="5">
        <v>78294740000000</v>
      </c>
      <c r="G99" s="5">
        <v>77629802000000</v>
      </c>
      <c r="I99" s="5">
        <v>77269692000000</v>
      </c>
      <c r="J99" s="5">
        <v>77828380000000</v>
      </c>
      <c r="K99" s="5">
        <v>68418946000000</v>
      </c>
      <c r="L99" s="5">
        <v>65625136000000</v>
      </c>
      <c r="M99" s="5">
        <v>65828670000000</v>
      </c>
      <c r="N99" s="5">
        <v>34249550000000</v>
      </c>
      <c r="O99" s="5">
        <v>27665695000000</v>
      </c>
      <c r="P99" s="5">
        <v>22959618000000</v>
      </c>
      <c r="Q99" s="5">
        <v>18763478000000</v>
      </c>
      <c r="R99" s="5">
        <v>25025207000000</v>
      </c>
      <c r="S99" s="5">
        <v>21416709000000</v>
      </c>
      <c r="T99" s="5">
        <v>17235419000000</v>
      </c>
      <c r="U99" s="5">
        <v>15534076000000</v>
      </c>
      <c r="V99" s="5">
        <v>13573560000000</v>
      </c>
      <c r="W99" s="5">
        <v>8568330000000</v>
      </c>
      <c r="X99" s="5">
        <v>7411393000000</v>
      </c>
      <c r="Y99" s="5">
        <v>6876743000000</v>
      </c>
      <c r="Z99" s="5">
        <v>5867511000000</v>
      </c>
    </row>
    <row r="100" spans="3:26" ht="15.5" x14ac:dyDescent="0.35">
      <c r="C100" t="s">
        <v>132</v>
      </c>
    </row>
    <row r="101" spans="3:26" ht="15.5" x14ac:dyDescent="0.35">
      <c r="C101" t="s">
        <v>133</v>
      </c>
    </row>
    <row r="102" spans="3:26" ht="15.5" x14ac:dyDescent="0.35">
      <c r="C102" t="s">
        <v>134</v>
      </c>
      <c r="D102" s="5">
        <v>23993473000000</v>
      </c>
      <c r="E102" s="5">
        <v>19577670000000</v>
      </c>
      <c r="F102" s="5">
        <v>13248073000000</v>
      </c>
      <c r="G102" s="5">
        <v>20108939000000</v>
      </c>
      <c r="I102" s="5">
        <v>19577670000000</v>
      </c>
      <c r="J102" s="5">
        <v>20124235000000</v>
      </c>
      <c r="K102" s="5">
        <v>24298953000000</v>
      </c>
      <c r="L102" s="5">
        <v>14446084000000</v>
      </c>
      <c r="M102" s="5">
        <v>21880264000000</v>
      </c>
      <c r="N102" s="5">
        <v>7225188000000</v>
      </c>
      <c r="O102" s="5">
        <v>4565104000000</v>
      </c>
      <c r="P102" s="5">
        <v>4751801000000</v>
      </c>
      <c r="Q102" s="5">
        <v>2230487000000</v>
      </c>
      <c r="R102" s="5">
        <v>3302952000000</v>
      </c>
      <c r="S102" s="5">
        <v>1977557000000</v>
      </c>
      <c r="T102" s="5">
        <v>2039363000000</v>
      </c>
      <c r="U102" s="5">
        <v>2419900000000</v>
      </c>
      <c r="V102" s="5">
        <v>1185940000000</v>
      </c>
      <c r="W102" s="5">
        <v>909855000000</v>
      </c>
      <c r="X102" s="5">
        <v>866805000000</v>
      </c>
      <c r="Y102" s="5">
        <v>838360000000</v>
      </c>
      <c r="Z102" s="5">
        <v>262840000000</v>
      </c>
    </row>
    <row r="103" spans="3:26" ht="15.5" x14ac:dyDescent="0.35">
      <c r="C103" t="s">
        <v>136</v>
      </c>
    </row>
    <row r="104" spans="3:26" ht="15.5" x14ac:dyDescent="0.35">
      <c r="C104" t="s">
        <v>137</v>
      </c>
      <c r="D104" s="5">
        <v>1559328000000</v>
      </c>
      <c r="E104" s="5">
        <v>1187895000000</v>
      </c>
      <c r="F104" s="5">
        <v>1163756000000</v>
      </c>
      <c r="G104" s="5">
        <v>1186584000000</v>
      </c>
      <c r="I104" s="5">
        <v>1187895000000</v>
      </c>
      <c r="J104" s="5">
        <v>1008214000000</v>
      </c>
      <c r="K104" s="5">
        <v>1206943000000</v>
      </c>
      <c r="L104" s="5">
        <v>839297000000</v>
      </c>
      <c r="M104" s="5">
        <v>521678000000</v>
      </c>
      <c r="N104" s="5">
        <v>534866000000</v>
      </c>
      <c r="O104" s="5">
        <v>633818000000</v>
      </c>
      <c r="P104" s="5">
        <v>697115000000</v>
      </c>
      <c r="Q104" s="5">
        <v>276405000000</v>
      </c>
      <c r="R104" s="5">
        <v>189327000000</v>
      </c>
      <c r="S104" s="5">
        <v>216607000000</v>
      </c>
      <c r="T104" s="5">
        <v>471736000000</v>
      </c>
      <c r="U104" s="5">
        <v>484822000000</v>
      </c>
      <c r="V104" s="5">
        <v>386636000000</v>
      </c>
      <c r="W104" s="5">
        <v>165117000000</v>
      </c>
      <c r="X104" s="5">
        <v>219579000000</v>
      </c>
      <c r="Y104" s="5">
        <v>90722000000</v>
      </c>
      <c r="Z104" s="5">
        <v>183857000000</v>
      </c>
    </row>
    <row r="105" spans="3:26" ht="15.5" x14ac:dyDescent="0.35">
      <c r="C105" t="s">
        <v>139</v>
      </c>
      <c r="L105" s="5">
        <v>23154000000</v>
      </c>
      <c r="M105" s="5">
        <v>1064872000000</v>
      </c>
      <c r="N105" s="5">
        <v>8856000000</v>
      </c>
      <c r="O105" s="5">
        <v>7175000000</v>
      </c>
      <c r="P105" s="5">
        <v>6808000000</v>
      </c>
      <c r="Q105" s="5">
        <v>4112000000</v>
      </c>
      <c r="R105" s="5">
        <v>21298000000</v>
      </c>
      <c r="S105" s="5">
        <v>20167000000</v>
      </c>
      <c r="T105" s="5">
        <v>39773000000</v>
      </c>
      <c r="U105" s="5">
        <v>49774000000</v>
      </c>
      <c r="V105" s="5">
        <v>40638000000</v>
      </c>
      <c r="W105" s="5">
        <v>33294000000</v>
      </c>
      <c r="X105" s="5">
        <v>27122000000</v>
      </c>
      <c r="Y105" s="5">
        <v>18682000000</v>
      </c>
      <c r="Z105" s="5">
        <v>4885000000</v>
      </c>
    </row>
    <row r="106" spans="3:26" ht="15.5" x14ac:dyDescent="0.35">
      <c r="C106" t="s">
        <v>140</v>
      </c>
      <c r="D106" s="5">
        <v>47504000000</v>
      </c>
      <c r="E106" s="5">
        <v>26125000000</v>
      </c>
      <c r="F106" s="5">
        <v>24261000000</v>
      </c>
      <c r="G106" s="5">
        <v>20773000000</v>
      </c>
      <c r="I106" s="5">
        <v>26125000000</v>
      </c>
      <c r="J106" s="5">
        <v>26663000000</v>
      </c>
      <c r="K106" s="5">
        <v>138159000000</v>
      </c>
      <c r="L106" s="5">
        <v>23154000000</v>
      </c>
      <c r="M106" s="5">
        <v>1064872000000</v>
      </c>
      <c r="N106" s="5">
        <v>8856000000</v>
      </c>
      <c r="O106" s="5">
        <v>7175000000</v>
      </c>
      <c r="P106" s="5">
        <v>6808000000</v>
      </c>
      <c r="Q106" s="5">
        <v>4112000000</v>
      </c>
      <c r="R106" s="5">
        <v>21298000000</v>
      </c>
      <c r="S106" s="5">
        <v>20167000000</v>
      </c>
      <c r="T106" s="5">
        <v>39773000000</v>
      </c>
      <c r="U106" s="5">
        <v>49774000000</v>
      </c>
      <c r="V106" s="5">
        <v>40638000000</v>
      </c>
      <c r="W106" s="5">
        <v>33294000000</v>
      </c>
      <c r="X106" s="5">
        <v>27122000000</v>
      </c>
      <c r="Y106" s="5">
        <v>18682000000</v>
      </c>
      <c r="Z106" s="5">
        <v>4885000000</v>
      </c>
    </row>
    <row r="107" spans="3:26" ht="15.5" x14ac:dyDescent="0.35">
      <c r="C107" t="s">
        <v>142</v>
      </c>
      <c r="D107" s="5">
        <v>164195000000</v>
      </c>
      <c r="E107" s="5">
        <v>55412000000</v>
      </c>
      <c r="F107" s="5">
        <v>108826000000</v>
      </c>
      <c r="G107" s="5">
        <v>70581000000</v>
      </c>
      <c r="I107" s="5">
        <v>55412000000</v>
      </c>
      <c r="J107" s="5">
        <v>120460000000</v>
      </c>
      <c r="K107" s="5">
        <v>193123000000</v>
      </c>
      <c r="L107" s="5">
        <v>167911000000</v>
      </c>
      <c r="M107" s="5">
        <v>142437000000</v>
      </c>
      <c r="N107" s="5">
        <v>137658000000</v>
      </c>
      <c r="O107" s="5">
        <v>64504000000</v>
      </c>
      <c r="P107" s="5">
        <v>53314000000</v>
      </c>
      <c r="Q107" s="5">
        <v>73542000000</v>
      </c>
      <c r="R107" s="5">
        <v>335568000000</v>
      </c>
      <c r="S107" s="5">
        <v>61622000000</v>
      </c>
      <c r="T107" s="5">
        <v>335442000000</v>
      </c>
      <c r="U107" s="5">
        <v>26416000000</v>
      </c>
      <c r="V107" s="5">
        <v>32525000000</v>
      </c>
      <c r="W107" s="5">
        <v>17537000000</v>
      </c>
      <c r="X107" s="5">
        <v>259651000000</v>
      </c>
      <c r="Y107" s="5">
        <v>151981000000</v>
      </c>
      <c r="Z107" s="5">
        <v>59393000000</v>
      </c>
    </row>
    <row r="108" spans="3:26" ht="15.5" x14ac:dyDescent="0.35">
      <c r="C108" t="s">
        <v>145</v>
      </c>
      <c r="D108" s="5">
        <v>13966000000</v>
      </c>
      <c r="E108" s="5">
        <v>13928000000</v>
      </c>
      <c r="F108" s="5">
        <v>757794000000</v>
      </c>
      <c r="G108" s="5">
        <v>757614000000</v>
      </c>
      <c r="I108" s="5">
        <v>13928000000</v>
      </c>
      <c r="J108" s="5">
        <v>1198304000000</v>
      </c>
      <c r="K108" s="5">
        <v>1317513000000</v>
      </c>
      <c r="L108" s="5">
        <v>4556448000000</v>
      </c>
      <c r="M108" s="5">
        <v>4463325000000</v>
      </c>
      <c r="N108" s="5">
        <v>2148662000000</v>
      </c>
      <c r="O108" s="5">
        <v>1976256000000</v>
      </c>
      <c r="P108" s="5">
        <v>2023409000000</v>
      </c>
      <c r="Q108" s="5">
        <v>2589596000000</v>
      </c>
      <c r="R108" s="5">
        <v>2432170000000</v>
      </c>
      <c r="S108" s="5">
        <v>2715146000000</v>
      </c>
      <c r="T108" s="5">
        <v>2638020000000</v>
      </c>
    </row>
    <row r="109" spans="3:26" ht="15.5" x14ac:dyDescent="0.35">
      <c r="C109" t="s">
        <v>517</v>
      </c>
      <c r="D109" s="5">
        <v>1500000000</v>
      </c>
    </row>
    <row r="110" spans="3:26" ht="15.5" x14ac:dyDescent="0.35">
      <c r="C110" t="s">
        <v>141</v>
      </c>
      <c r="E110" s="5">
        <v>114000000</v>
      </c>
      <c r="F110" s="5">
        <v>735000000</v>
      </c>
      <c r="G110" s="5">
        <v>18971000000</v>
      </c>
      <c r="I110" s="5">
        <v>114000000</v>
      </c>
      <c r="K110" s="5">
        <v>21922000000</v>
      </c>
    </row>
    <row r="111" spans="3:26" ht="15.5" x14ac:dyDescent="0.35">
      <c r="C111" t="s">
        <v>143</v>
      </c>
    </row>
    <row r="112" spans="3:26" ht="15.5" x14ac:dyDescent="0.35">
      <c r="C112" t="s">
        <v>345</v>
      </c>
      <c r="D112" s="5">
        <v>439287000000</v>
      </c>
      <c r="E112" s="5">
        <v>438905000000</v>
      </c>
      <c r="F112" s="5">
        <v>527753000000</v>
      </c>
      <c r="G112" s="5">
        <v>569792000000</v>
      </c>
      <c r="I112" s="5">
        <v>438905000000</v>
      </c>
      <c r="J112" s="5">
        <v>673078000000</v>
      </c>
      <c r="K112" s="5">
        <v>180108000000</v>
      </c>
      <c r="L112" s="5">
        <v>1590585000000</v>
      </c>
      <c r="M112" s="5">
        <v>2192296000000</v>
      </c>
      <c r="N112" s="5">
        <v>1730742000000</v>
      </c>
    </row>
    <row r="113" spans="3:26" ht="15.5" x14ac:dyDescent="0.35">
      <c r="C113" t="s">
        <v>346</v>
      </c>
      <c r="P113" s="5">
        <v>801000000</v>
      </c>
    </row>
    <row r="114" spans="3:26" ht="15.5" x14ac:dyDescent="0.35">
      <c r="C114" t="s">
        <v>953</v>
      </c>
      <c r="D114" s="5">
        <v>1999500000000</v>
      </c>
      <c r="E114" s="5">
        <v>1999500000000</v>
      </c>
      <c r="F114" s="5">
        <v>74500000000</v>
      </c>
      <c r="G114" s="5">
        <v>113000000000</v>
      </c>
      <c r="I114" s="5">
        <v>1999500000000</v>
      </c>
      <c r="J114" s="5">
        <v>616500000000</v>
      </c>
      <c r="K114" s="5">
        <v>196500000000</v>
      </c>
      <c r="L114" s="5">
        <v>1285965000000</v>
      </c>
      <c r="M114" s="5">
        <v>1396933000000</v>
      </c>
      <c r="N114" s="5">
        <v>169884000000</v>
      </c>
      <c r="O114" s="5">
        <v>749997000000</v>
      </c>
    </row>
    <row r="115" spans="3:26" ht="15.5" x14ac:dyDescent="0.35">
      <c r="C115" t="s">
        <v>857</v>
      </c>
      <c r="X115" s="5">
        <v>5404000000</v>
      </c>
      <c r="Y115" s="5">
        <v>6229000000</v>
      </c>
      <c r="Z115" s="5">
        <v>14705000000</v>
      </c>
    </row>
    <row r="116" spans="3:26" ht="15.5" x14ac:dyDescent="0.35">
      <c r="C116" t="s">
        <v>146</v>
      </c>
      <c r="D116" s="5">
        <v>18371654000000</v>
      </c>
      <c r="E116" s="5">
        <v>14563201000000</v>
      </c>
      <c r="F116" s="5">
        <v>7365846000000</v>
      </c>
      <c r="G116" s="5">
        <v>13814323000000</v>
      </c>
      <c r="I116" s="5">
        <v>14563201000000</v>
      </c>
      <c r="J116" s="5">
        <v>14924957000000</v>
      </c>
      <c r="K116" s="5">
        <v>11337467000000</v>
      </c>
      <c r="L116" s="5">
        <v>8449620000000</v>
      </c>
      <c r="M116" s="5">
        <v>15785451000000</v>
      </c>
      <c r="N116" s="5">
        <v>4355184000000</v>
      </c>
      <c r="O116" s="5">
        <v>1944764000000</v>
      </c>
      <c r="P116" s="5">
        <v>1874933000000</v>
      </c>
      <c r="Q116" s="5">
        <v>633821000000</v>
      </c>
      <c r="R116" s="5">
        <v>516745000000</v>
      </c>
      <c r="S116" s="5">
        <v>446139000000</v>
      </c>
      <c r="T116" s="5">
        <v>203002000000</v>
      </c>
      <c r="U116" s="5">
        <v>1086355000000</v>
      </c>
      <c r="V116" s="5">
        <v>100529000000</v>
      </c>
      <c r="W116" s="5">
        <v>494901000000</v>
      </c>
      <c r="X116" s="5">
        <v>32357000000</v>
      </c>
      <c r="Y116" s="5">
        <v>57119000000</v>
      </c>
      <c r="Z116" s="5">
        <v>14705000000</v>
      </c>
    </row>
    <row r="117" spans="3:26" ht="15.5" x14ac:dyDescent="0.35">
      <c r="C117" t="s">
        <v>147</v>
      </c>
      <c r="D117" s="5">
        <v>28529814000000</v>
      </c>
      <c r="E117" s="5">
        <v>30608716000000</v>
      </c>
      <c r="F117" s="5">
        <v>38717015000000</v>
      </c>
      <c r="G117" s="5">
        <v>37616838000000</v>
      </c>
      <c r="I117" s="5">
        <v>30608716000000</v>
      </c>
      <c r="J117" s="5">
        <v>38534936000000</v>
      </c>
      <c r="K117" s="5">
        <v>27608329000000</v>
      </c>
      <c r="L117" s="5">
        <v>36746718000000</v>
      </c>
      <c r="M117" s="5">
        <v>31886390000000</v>
      </c>
      <c r="N117" s="5">
        <v>16840314000000</v>
      </c>
      <c r="O117" s="5">
        <v>14339970000000</v>
      </c>
      <c r="P117" s="5">
        <v>10174537000000</v>
      </c>
      <c r="Q117" s="5">
        <v>9431179000000</v>
      </c>
      <c r="R117" s="5">
        <v>11013909000000</v>
      </c>
      <c r="S117" s="5">
        <v>11760613000000</v>
      </c>
      <c r="T117" s="5">
        <v>10526727000000</v>
      </c>
      <c r="U117" s="5">
        <v>9470788000000</v>
      </c>
      <c r="V117" s="5">
        <v>8969072000000</v>
      </c>
      <c r="W117" s="5">
        <v>6139809000000</v>
      </c>
      <c r="X117" s="5">
        <v>5319507000000</v>
      </c>
      <c r="Y117" s="5">
        <v>4922966000000</v>
      </c>
      <c r="Z117" s="5">
        <v>5090334000000</v>
      </c>
    </row>
    <row r="118" spans="3:26" ht="15.5" x14ac:dyDescent="0.35">
      <c r="C118" t="s">
        <v>148</v>
      </c>
      <c r="D118" s="5">
        <v>28529814000000</v>
      </c>
      <c r="E118" s="5">
        <v>30608716000000</v>
      </c>
      <c r="F118" s="5">
        <v>38717015000000</v>
      </c>
      <c r="G118" s="5">
        <v>37616838000000</v>
      </c>
      <c r="I118" s="5">
        <v>30608716000000</v>
      </c>
      <c r="J118" s="5">
        <v>38534936000000</v>
      </c>
      <c r="K118" s="5">
        <v>27608329000000</v>
      </c>
      <c r="L118" s="5">
        <v>36746718000000</v>
      </c>
      <c r="M118" s="5">
        <v>31886390000000</v>
      </c>
      <c r="N118" s="5">
        <v>16840314000000</v>
      </c>
      <c r="O118" s="5">
        <v>14339970000000</v>
      </c>
      <c r="P118" s="5">
        <v>10174537000000</v>
      </c>
      <c r="Q118" s="5">
        <v>9431179000000</v>
      </c>
      <c r="R118" s="5">
        <v>11013909000000</v>
      </c>
      <c r="S118" s="5">
        <v>11760613000000</v>
      </c>
      <c r="T118" s="5">
        <v>10526727000000</v>
      </c>
      <c r="U118" s="5">
        <v>9470788000000</v>
      </c>
      <c r="V118" s="5">
        <v>8969072000000</v>
      </c>
      <c r="W118" s="5">
        <v>6139809000000</v>
      </c>
      <c r="X118" s="5">
        <v>5319507000000</v>
      </c>
      <c r="Y118" s="5">
        <v>4922966000000</v>
      </c>
      <c r="Z118" s="5">
        <v>5090334000000</v>
      </c>
    </row>
    <row r="119" spans="3:26" ht="15.5" x14ac:dyDescent="0.35">
      <c r="C119" t="s">
        <v>150</v>
      </c>
    </row>
    <row r="120" spans="3:26" ht="15.5" x14ac:dyDescent="0.35">
      <c r="C120" t="s">
        <v>144</v>
      </c>
    </row>
    <row r="121" spans="3:26" ht="15.5" x14ac:dyDescent="0.35">
      <c r="C121" t="s">
        <v>470</v>
      </c>
      <c r="D121" s="5">
        <v>1954863000000</v>
      </c>
      <c r="E121" s="5">
        <v>2004557000000</v>
      </c>
      <c r="F121" s="5">
        <v>4084252000000</v>
      </c>
      <c r="G121" s="5">
        <v>4110947000000</v>
      </c>
      <c r="I121" s="5">
        <v>2004557000000</v>
      </c>
      <c r="J121" s="5">
        <v>4210336000000</v>
      </c>
      <c r="K121" s="5">
        <v>6370483000000</v>
      </c>
      <c r="L121" s="5">
        <v>6952269000000</v>
      </c>
      <c r="M121" s="5">
        <v>5616895000000</v>
      </c>
      <c r="N121" s="5">
        <v>4273253000000</v>
      </c>
      <c r="O121" s="5">
        <v>1993510000000</v>
      </c>
      <c r="P121" s="5">
        <v>750000000000</v>
      </c>
      <c r="Q121" s="5">
        <v>750000000000</v>
      </c>
      <c r="R121" s="5">
        <v>500000000000</v>
      </c>
      <c r="W121" s="5">
        <v>312830000000</v>
      </c>
      <c r="X121" s="5">
        <v>286713000000</v>
      </c>
      <c r="Y121" s="5">
        <v>224190000000</v>
      </c>
      <c r="Z121" s="5">
        <v>341924000000</v>
      </c>
    </row>
    <row r="122" spans="3:26" ht="15.5" x14ac:dyDescent="0.35">
      <c r="C122" t="s">
        <v>1239</v>
      </c>
      <c r="D122" s="5">
        <v>26515389000000</v>
      </c>
      <c r="E122" s="5">
        <v>29018884000000</v>
      </c>
      <c r="F122" s="5">
        <v>36178353000000</v>
      </c>
      <c r="G122" s="5">
        <v>34920292000000</v>
      </c>
      <c r="I122" s="5">
        <v>29018884000000</v>
      </c>
      <c r="J122" s="5">
        <v>35264883000000</v>
      </c>
      <c r="K122" s="5">
        <v>24825810000000</v>
      </c>
      <c r="L122" s="5">
        <v>29261583000000</v>
      </c>
      <c r="M122" s="5">
        <v>23535457000000</v>
      </c>
      <c r="N122" s="5">
        <v>11926285000000</v>
      </c>
      <c r="O122" s="5">
        <v>11247076000000</v>
      </c>
      <c r="P122" s="5">
        <v>7069654000000</v>
      </c>
      <c r="Q122" s="5">
        <v>5775292000000</v>
      </c>
      <c r="R122" s="5">
        <v>5971255000000</v>
      </c>
      <c r="S122" s="5">
        <v>6741254000000</v>
      </c>
      <c r="T122" s="5">
        <v>6512960000000</v>
      </c>
      <c r="U122" s="5">
        <v>8221252000000</v>
      </c>
      <c r="V122" s="5">
        <v>7946558000000</v>
      </c>
      <c r="W122" s="5">
        <v>5403552000000</v>
      </c>
      <c r="X122" s="5">
        <v>4623151000000</v>
      </c>
      <c r="Y122" s="5">
        <v>4572587000000</v>
      </c>
      <c r="Z122" s="5">
        <v>4444408000000</v>
      </c>
    </row>
    <row r="123" spans="3:26" ht="15.5" x14ac:dyDescent="0.35">
      <c r="C123" t="s">
        <v>567</v>
      </c>
      <c r="D123" s="5">
        <v>75220000000</v>
      </c>
      <c r="E123" s="5">
        <v>84378000000</v>
      </c>
      <c r="F123" s="5">
        <v>180951000000</v>
      </c>
      <c r="G123" s="5">
        <v>252065000000</v>
      </c>
      <c r="I123" s="5">
        <v>84378000000</v>
      </c>
      <c r="J123" s="5">
        <v>167736000000</v>
      </c>
      <c r="K123" s="5">
        <v>22032000000</v>
      </c>
    </row>
    <row r="124" spans="3:26" ht="15.5" x14ac:dyDescent="0.35">
      <c r="C124" t="s">
        <v>151</v>
      </c>
      <c r="D124" s="5">
        <v>27043862000000</v>
      </c>
      <c r="E124" s="5">
        <v>29556095000000</v>
      </c>
      <c r="F124" s="5">
        <v>37644851000000</v>
      </c>
      <c r="G124" s="5">
        <v>36499763000000</v>
      </c>
      <c r="I124" s="5">
        <v>29556095000000</v>
      </c>
      <c r="J124" s="5">
        <v>37304001000000</v>
      </c>
      <c r="K124" s="5">
        <v>26345463000000</v>
      </c>
      <c r="L124" s="5">
        <v>35408616000000</v>
      </c>
      <c r="M124" s="5">
        <v>30191078000000</v>
      </c>
      <c r="N124" s="5">
        <v>15805689000000</v>
      </c>
      <c r="O124" s="5">
        <v>13223332000000</v>
      </c>
      <c r="P124" s="5">
        <v>9093864000000</v>
      </c>
      <c r="Q124" s="5">
        <v>8364888000000</v>
      </c>
      <c r="R124" s="5">
        <v>8403425000000</v>
      </c>
      <c r="S124" s="5">
        <v>9456400000000</v>
      </c>
      <c r="T124" s="5">
        <v>9150980000000</v>
      </c>
      <c r="U124" s="5">
        <v>8221252000000</v>
      </c>
      <c r="V124" s="5">
        <v>7946558000000</v>
      </c>
      <c r="W124" s="5">
        <v>5403552000000</v>
      </c>
      <c r="X124" s="5">
        <v>4623151000000</v>
      </c>
      <c r="Y124" s="5">
        <v>4572587000000</v>
      </c>
      <c r="Z124" s="5">
        <v>4444408000000</v>
      </c>
    </row>
    <row r="125" spans="3:26" ht="15.5" x14ac:dyDescent="0.35">
      <c r="C125" t="s">
        <v>1471</v>
      </c>
      <c r="L125" s="5">
        <v>39427000000</v>
      </c>
      <c r="M125" s="5">
        <v>137906000000</v>
      </c>
      <c r="N125" s="5">
        <v>83733000000</v>
      </c>
      <c r="O125" s="5">
        <v>73948000000</v>
      </c>
      <c r="P125" s="5">
        <v>31834000000</v>
      </c>
      <c r="Q125" s="5">
        <v>15553000000</v>
      </c>
      <c r="R125" s="5">
        <v>223650000000</v>
      </c>
      <c r="S125" s="5">
        <v>227954000000</v>
      </c>
      <c r="T125" s="5">
        <v>87795000000</v>
      </c>
      <c r="W125" s="5">
        <v>51232000000</v>
      </c>
      <c r="X125" s="5">
        <v>50921000000</v>
      </c>
      <c r="Y125" s="5">
        <v>6378000000</v>
      </c>
      <c r="Z125" s="5">
        <v>17965000000</v>
      </c>
    </row>
    <row r="126" spans="3:26" ht="15.5" x14ac:dyDescent="0.35">
      <c r="C126" t="s">
        <v>149</v>
      </c>
      <c r="D126" s="5">
        <v>383279000000</v>
      </c>
      <c r="E126" s="5">
        <v>442436000000</v>
      </c>
      <c r="F126" s="5">
        <v>491426000000</v>
      </c>
      <c r="G126" s="5">
        <v>559553000000</v>
      </c>
      <c r="I126" s="5">
        <v>442436000000</v>
      </c>
      <c r="J126" s="5">
        <v>724311000000</v>
      </c>
      <c r="K126" s="5">
        <v>841962000000</v>
      </c>
      <c r="L126" s="5">
        <v>944030000000</v>
      </c>
      <c r="M126" s="5">
        <v>977527000000</v>
      </c>
      <c r="N126" s="5">
        <v>461458000000</v>
      </c>
      <c r="O126" s="5">
        <v>599736000000</v>
      </c>
      <c r="P126" s="5">
        <v>667949000000</v>
      </c>
      <c r="Q126" s="5">
        <v>613722000000</v>
      </c>
      <c r="R126" s="5">
        <v>1978153000000</v>
      </c>
      <c r="S126" s="5">
        <v>1690027000000</v>
      </c>
      <c r="T126" s="5">
        <v>910852000000</v>
      </c>
      <c r="U126" s="5">
        <v>880515000000</v>
      </c>
      <c r="V126" s="5">
        <v>844682000000</v>
      </c>
      <c r="W126" s="5">
        <v>307552000000</v>
      </c>
      <c r="X126" s="5">
        <v>286737000000</v>
      </c>
      <c r="Y126" s="5">
        <v>74238000000</v>
      </c>
      <c r="Z126" s="5">
        <v>27000000</v>
      </c>
    </row>
    <row r="127" spans="3:26" ht="15.5" x14ac:dyDescent="0.35">
      <c r="C127" t="s">
        <v>152</v>
      </c>
      <c r="D127" s="5">
        <v>52523287000000</v>
      </c>
      <c r="E127" s="5">
        <v>50186386000000</v>
      </c>
      <c r="F127" s="5">
        <v>51965088000000</v>
      </c>
      <c r="G127" s="5">
        <v>57725777000000</v>
      </c>
      <c r="I127" s="5">
        <v>50186386000000</v>
      </c>
      <c r="J127" s="5">
        <v>58659171000000</v>
      </c>
      <c r="K127" s="5">
        <v>51907282000000</v>
      </c>
      <c r="L127" s="5">
        <v>51192802000000</v>
      </c>
      <c r="M127" s="5">
        <v>53766654000000</v>
      </c>
      <c r="N127" s="5">
        <v>24065502000000</v>
      </c>
      <c r="O127" s="5">
        <v>18905074000000</v>
      </c>
      <c r="P127" s="5">
        <v>14926338000000</v>
      </c>
      <c r="Q127" s="5">
        <v>11661666000000</v>
      </c>
      <c r="R127" s="5">
        <v>14316861000000</v>
      </c>
      <c r="S127" s="5">
        <v>13738170000000</v>
      </c>
      <c r="T127" s="5">
        <v>12566090000000</v>
      </c>
      <c r="U127" s="5">
        <v>11890688000000</v>
      </c>
      <c r="V127" s="5">
        <v>10155012000000</v>
      </c>
      <c r="W127" s="5">
        <v>7049664000000</v>
      </c>
      <c r="X127" s="5">
        <v>6186312000000</v>
      </c>
      <c r="Y127" s="5">
        <v>5761326000000</v>
      </c>
      <c r="Z127" s="5">
        <v>5353174000000</v>
      </c>
    </row>
    <row r="128" spans="3:26" ht="15.5" x14ac:dyDescent="0.35">
      <c r="C128" t="s">
        <v>153</v>
      </c>
    </row>
    <row r="129" spans="2:26" ht="15.5" x14ac:dyDescent="0.35">
      <c r="C129" t="s">
        <v>154</v>
      </c>
      <c r="D129" s="5">
        <v>590981000000</v>
      </c>
      <c r="E129" s="5">
        <v>590981000000</v>
      </c>
      <c r="F129" s="5">
        <v>590981000000</v>
      </c>
      <c r="G129" s="5">
        <v>510146000000</v>
      </c>
      <c r="I129" s="5">
        <v>590981000000</v>
      </c>
      <c r="J129" s="5">
        <v>510146000000</v>
      </c>
      <c r="K129" s="5">
        <v>510146000000</v>
      </c>
      <c r="L129" s="5">
        <v>510146000000</v>
      </c>
      <c r="M129" s="5">
        <v>510146000000</v>
      </c>
      <c r="N129" s="5">
        <v>510146000000</v>
      </c>
      <c r="O129" s="5">
        <v>510146000000</v>
      </c>
      <c r="P129" s="5">
        <v>510146000000</v>
      </c>
      <c r="Q129" s="5">
        <v>510146000000</v>
      </c>
      <c r="R129" s="5">
        <v>510146000000</v>
      </c>
      <c r="S129" s="5">
        <v>510146000000</v>
      </c>
      <c r="T129" s="5">
        <v>510146000000</v>
      </c>
      <c r="U129" s="5">
        <v>510146000000</v>
      </c>
      <c r="V129" s="5">
        <v>510146000000</v>
      </c>
      <c r="W129" s="5">
        <v>510146000000</v>
      </c>
      <c r="X129" s="5">
        <v>510146000000</v>
      </c>
      <c r="Y129" s="5">
        <v>490030000000</v>
      </c>
      <c r="Z129" s="5">
        <v>490030000000</v>
      </c>
    </row>
    <row r="130" spans="2:26" ht="15.5" x14ac:dyDescent="0.35">
      <c r="C130" t="s">
        <v>155</v>
      </c>
      <c r="D130" s="5">
        <v>5287101000000</v>
      </c>
      <c r="E130" s="5">
        <v>5366078000000</v>
      </c>
      <c r="F130" s="5">
        <v>5306552000000</v>
      </c>
      <c r="G130" s="5">
        <v>8863000000</v>
      </c>
      <c r="I130" s="5">
        <v>5366078000000</v>
      </c>
      <c r="J130" s="5">
        <v>7836000000</v>
      </c>
      <c r="K130" s="5">
        <v>17623000000</v>
      </c>
      <c r="L130" s="5">
        <v>20576000000</v>
      </c>
      <c r="M130" s="5">
        <v>20576000000</v>
      </c>
      <c r="N130" s="5">
        <v>20576000000</v>
      </c>
      <c r="O130" s="5">
        <v>20576000000</v>
      </c>
      <c r="P130" s="5">
        <v>20576000000</v>
      </c>
      <c r="Q130" s="5">
        <v>20576000000</v>
      </c>
      <c r="R130" s="5">
        <v>20576000000</v>
      </c>
      <c r="S130" s="5">
        <v>20576000000</v>
      </c>
      <c r="T130" s="5">
        <v>20576000000</v>
      </c>
      <c r="U130" s="5">
        <v>20576000000</v>
      </c>
      <c r="V130" s="5">
        <v>20576000000</v>
      </c>
      <c r="W130" s="5">
        <v>20576000000</v>
      </c>
      <c r="X130" s="5">
        <v>20576000000</v>
      </c>
    </row>
    <row r="131" spans="2:26" ht="15.5" x14ac:dyDescent="0.35">
      <c r="C131" t="s">
        <v>156</v>
      </c>
      <c r="D131" s="5">
        <v>22552459000000</v>
      </c>
      <c r="E131" s="5">
        <v>21602062000000</v>
      </c>
      <c r="F131" s="5">
        <v>20888561000000</v>
      </c>
      <c r="G131" s="5">
        <v>19985373000000</v>
      </c>
      <c r="I131" s="5">
        <v>21602062000000</v>
      </c>
      <c r="J131" s="5">
        <v>19122894000000</v>
      </c>
      <c r="K131" s="5">
        <v>16688820000000</v>
      </c>
      <c r="L131" s="5">
        <v>14635878000000</v>
      </c>
      <c r="M131" s="5">
        <v>12394007000000</v>
      </c>
      <c r="N131" s="5">
        <v>10365634000000</v>
      </c>
      <c r="O131" s="5">
        <v>8705096000000</v>
      </c>
      <c r="P131" s="5">
        <v>7547836000000</v>
      </c>
      <c r="Q131" s="5">
        <v>6546418000000</v>
      </c>
      <c r="R131" s="5">
        <v>10200737000000</v>
      </c>
      <c r="S131" s="5">
        <v>7161032000000</v>
      </c>
      <c r="T131" s="5">
        <v>1858278000000</v>
      </c>
      <c r="U131" s="5">
        <v>1017616000000</v>
      </c>
      <c r="V131" s="5">
        <v>849104000000</v>
      </c>
      <c r="W131" s="5">
        <v>502268000000</v>
      </c>
      <c r="X131" s="5">
        <v>218384000000</v>
      </c>
      <c r="Y131" s="5">
        <v>118370000000</v>
      </c>
      <c r="Z131" s="5">
        <v>-471123000000</v>
      </c>
    </row>
    <row r="132" spans="2:26" ht="15.5" x14ac:dyDescent="0.35">
      <c r="C132" t="s">
        <v>157</v>
      </c>
      <c r="D132" s="5">
        <v>1400000000</v>
      </c>
      <c r="E132" s="5">
        <v>1400000000</v>
      </c>
      <c r="F132" s="5">
        <v>1300000000</v>
      </c>
      <c r="G132" s="5">
        <v>1300000000</v>
      </c>
      <c r="I132" s="5">
        <v>1400000000</v>
      </c>
      <c r="J132" s="5">
        <v>1300000000</v>
      </c>
      <c r="K132" s="5">
        <v>1200000000</v>
      </c>
      <c r="L132" s="5">
        <v>1100000000</v>
      </c>
      <c r="M132" s="5">
        <v>1000000000</v>
      </c>
      <c r="N132" s="5">
        <v>900000000</v>
      </c>
      <c r="O132" s="5">
        <v>800000000</v>
      </c>
      <c r="P132" s="5">
        <v>700000000</v>
      </c>
      <c r="Q132" s="5">
        <v>600000000</v>
      </c>
      <c r="R132" s="5">
        <v>500000000</v>
      </c>
      <c r="S132" s="5">
        <v>400000000</v>
      </c>
      <c r="T132" s="5">
        <v>300000000</v>
      </c>
      <c r="U132" s="5">
        <v>200000000</v>
      </c>
      <c r="V132" s="5">
        <v>100000000</v>
      </c>
    </row>
    <row r="133" spans="2:26" ht="15.5" x14ac:dyDescent="0.35">
      <c r="C133" t="s">
        <v>158</v>
      </c>
      <c r="D133" s="5">
        <v>22551059000000</v>
      </c>
      <c r="E133" s="5">
        <v>21600662000000</v>
      </c>
      <c r="F133" s="5">
        <v>20887261000000</v>
      </c>
      <c r="G133" s="5">
        <v>19984073000000</v>
      </c>
      <c r="I133" s="5">
        <v>21600662000000</v>
      </c>
      <c r="J133" s="5">
        <v>19121594000000</v>
      </c>
      <c r="K133" s="5">
        <v>16687620000000</v>
      </c>
      <c r="L133" s="5">
        <v>14634778000000</v>
      </c>
      <c r="M133" s="5">
        <v>12393007000000</v>
      </c>
      <c r="N133" s="5">
        <v>10364734000000</v>
      </c>
      <c r="O133" s="5">
        <v>8704296000000</v>
      </c>
      <c r="P133" s="5">
        <v>7547136000000</v>
      </c>
      <c r="Q133" s="5">
        <v>6545818000000</v>
      </c>
      <c r="R133" s="5">
        <v>10200237000000</v>
      </c>
      <c r="S133" s="5">
        <v>7160632000000</v>
      </c>
      <c r="T133" s="5">
        <v>1857978000000</v>
      </c>
      <c r="U133" s="5">
        <v>1017416000000</v>
      </c>
      <c r="V133" s="5">
        <v>849004000000</v>
      </c>
      <c r="W133" s="5">
        <v>502268000000</v>
      </c>
      <c r="X133" s="5">
        <v>218384000000</v>
      </c>
      <c r="Y133" s="5">
        <v>118370000000</v>
      </c>
      <c r="Z133" s="5">
        <v>-471123000000</v>
      </c>
    </row>
    <row r="134" spans="2:26" ht="15.5" x14ac:dyDescent="0.35">
      <c r="C134" t="s">
        <v>159</v>
      </c>
      <c r="D134" s="5">
        <v>22552459000000</v>
      </c>
      <c r="E134" s="5">
        <v>21602062000000</v>
      </c>
      <c r="F134" s="5">
        <v>20888561000000</v>
      </c>
      <c r="G134" s="5">
        <v>19985373000000</v>
      </c>
      <c r="I134" s="5">
        <v>21602062000000</v>
      </c>
      <c r="J134" s="5">
        <v>19122894000000</v>
      </c>
      <c r="K134" s="5">
        <v>16688820000000</v>
      </c>
      <c r="L134" s="5">
        <v>14635878000000</v>
      </c>
      <c r="M134" s="5">
        <v>12394007000000</v>
      </c>
      <c r="N134" s="5">
        <v>10365634000000</v>
      </c>
      <c r="O134" s="5">
        <v>8705096000000</v>
      </c>
      <c r="P134" s="5">
        <v>7547836000000</v>
      </c>
      <c r="Q134" s="5">
        <v>6546418000000</v>
      </c>
      <c r="R134" s="5">
        <v>10200737000000</v>
      </c>
      <c r="S134" s="5">
        <v>7161032000000</v>
      </c>
      <c r="T134" s="5">
        <v>1858278000000</v>
      </c>
      <c r="U134" s="5">
        <v>1017616000000</v>
      </c>
      <c r="V134" s="5">
        <v>849104000000</v>
      </c>
      <c r="W134" s="5">
        <v>502268000000</v>
      </c>
      <c r="X134" s="5">
        <v>218384000000</v>
      </c>
      <c r="Y134" s="5">
        <v>118370000000</v>
      </c>
      <c r="Z134" s="5">
        <v>-471123000000</v>
      </c>
    </row>
    <row r="135" spans="2:26" ht="15.5" x14ac:dyDescent="0.35">
      <c r="C135" t="s">
        <v>160</v>
      </c>
      <c r="D135" s="5">
        <v>518339000000</v>
      </c>
      <c r="E135" s="5">
        <v>110891000000</v>
      </c>
      <c r="F135" s="5">
        <v>107360000000</v>
      </c>
      <c r="G135" s="5">
        <v>80253000000</v>
      </c>
      <c r="I135" s="5">
        <v>110891000000</v>
      </c>
      <c r="J135" s="5">
        <v>70587000000</v>
      </c>
      <c r="K135" s="5">
        <v>55272000000</v>
      </c>
      <c r="L135" s="5">
        <v>31766000000</v>
      </c>
      <c r="M135" s="5">
        <v>31019000000</v>
      </c>
      <c r="N135" s="5">
        <v>30008000000</v>
      </c>
      <c r="O135" s="5">
        <v>36091000000</v>
      </c>
      <c r="P135" s="5">
        <v>4000000</v>
      </c>
      <c r="Q135" s="5">
        <v>52000000</v>
      </c>
      <c r="R135" s="5">
        <v>62000000</v>
      </c>
      <c r="S135" s="5">
        <v>-1579000000</v>
      </c>
      <c r="T135" s="5">
        <v>-7932000000</v>
      </c>
      <c r="U135" s="5">
        <v>-4958000000</v>
      </c>
      <c r="V135" s="5">
        <v>1665000000</v>
      </c>
    </row>
    <row r="136" spans="2:26" ht="15.5" x14ac:dyDescent="0.35">
      <c r="C136" t="s">
        <v>9</v>
      </c>
      <c r="D136" s="5">
        <v>28456394000000</v>
      </c>
      <c r="E136" s="5">
        <v>27083306000000</v>
      </c>
      <c r="F136" s="5">
        <v>26329652000000</v>
      </c>
      <c r="G136" s="5">
        <v>19904025000000</v>
      </c>
      <c r="I136" s="5">
        <v>27083306000000</v>
      </c>
      <c r="J136" s="5">
        <v>19169209000000</v>
      </c>
      <c r="K136" s="5">
        <v>16511664000000</v>
      </c>
      <c r="L136" s="5">
        <v>14432334000000</v>
      </c>
      <c r="M136" s="5">
        <v>12062016000000</v>
      </c>
      <c r="N136" s="5">
        <v>10184048000000</v>
      </c>
      <c r="O136" s="5">
        <v>8760621000000</v>
      </c>
      <c r="P136" s="5">
        <v>8033280000000</v>
      </c>
      <c r="Q136" s="5">
        <v>7101812000000</v>
      </c>
      <c r="R136" s="5">
        <v>10708346000000</v>
      </c>
      <c r="S136" s="5">
        <v>7678539000000</v>
      </c>
      <c r="T136" s="5">
        <v>4669329000000</v>
      </c>
      <c r="U136" s="5">
        <v>3643388000000</v>
      </c>
      <c r="V136" s="5">
        <v>3418548000000</v>
      </c>
      <c r="W136" s="5">
        <v>1518666000000</v>
      </c>
      <c r="X136" s="5">
        <v>1225081000000</v>
      </c>
      <c r="Y136" s="5">
        <v>1115417000000</v>
      </c>
      <c r="Z136" s="5">
        <v>514337000000</v>
      </c>
    </row>
    <row r="137" spans="2:26" ht="15.5" x14ac:dyDescent="0.35">
      <c r="C137" t="s">
        <v>161</v>
      </c>
      <c r="D137" s="5">
        <v>80979681000000</v>
      </c>
      <c r="E137" s="5">
        <v>77269692000000</v>
      </c>
      <c r="F137" s="5">
        <v>78294740000000</v>
      </c>
      <c r="G137" s="5">
        <v>77629802000000</v>
      </c>
      <c r="I137" s="5">
        <v>77269692000000</v>
      </c>
      <c r="J137" s="5">
        <v>77828380000000</v>
      </c>
      <c r="K137" s="5">
        <v>68418946000000</v>
      </c>
      <c r="L137" s="5">
        <v>65625136000000</v>
      </c>
      <c r="M137" s="5">
        <v>65828670000000</v>
      </c>
      <c r="N137" s="5">
        <v>34249550000000</v>
      </c>
      <c r="O137" s="5">
        <v>27665695000000</v>
      </c>
      <c r="P137" s="5">
        <v>22959618000000</v>
      </c>
      <c r="Q137" s="5">
        <v>18763478000000</v>
      </c>
      <c r="R137" s="5">
        <v>25025207000000</v>
      </c>
      <c r="S137" s="5">
        <v>21416709000000</v>
      </c>
      <c r="T137" s="5">
        <v>17235419000000</v>
      </c>
      <c r="U137" s="5">
        <v>15534076000000</v>
      </c>
      <c r="V137" s="5">
        <v>13573560000000</v>
      </c>
      <c r="W137" s="5">
        <v>8568330000000</v>
      </c>
      <c r="X137" s="5">
        <v>7411393000000</v>
      </c>
      <c r="Y137" s="5">
        <v>6876743000000</v>
      </c>
      <c r="Z137" s="5">
        <v>5867511000000</v>
      </c>
    </row>
    <row r="138" spans="2:26" ht="15.5" x14ac:dyDescent="0.35">
      <c r="C138" t="s">
        <v>162</v>
      </c>
      <c r="D138" s="5">
        <v>59098103731</v>
      </c>
      <c r="E138" s="5">
        <v>59098103731</v>
      </c>
      <c r="F138" s="5">
        <v>59098103731</v>
      </c>
      <c r="G138" s="5">
        <v>51014625000</v>
      </c>
      <c r="I138" s="5">
        <v>59098103731</v>
      </c>
      <c r="J138" s="5">
        <v>51014625000</v>
      </c>
      <c r="K138" s="5">
        <v>51014625000</v>
      </c>
      <c r="L138" s="5">
        <v>51014625000</v>
      </c>
      <c r="M138" s="5">
        <v>51014625000</v>
      </c>
      <c r="N138" s="5">
        <v>51014625000</v>
      </c>
      <c r="O138" s="5">
        <v>51014625000</v>
      </c>
      <c r="P138" s="5">
        <v>51014625000</v>
      </c>
      <c r="Q138" s="5">
        <v>10202925000</v>
      </c>
      <c r="R138" s="5">
        <v>10202925000</v>
      </c>
      <c r="S138" s="5">
        <v>10202925000</v>
      </c>
      <c r="T138" s="5">
        <v>10202925000</v>
      </c>
      <c r="U138" s="5">
        <v>10202925000</v>
      </c>
      <c r="V138" s="5">
        <v>1020292500</v>
      </c>
      <c r="W138" s="5">
        <v>1020292500</v>
      </c>
      <c r="X138" s="5">
        <v>1020292500</v>
      </c>
      <c r="Y138" s="5">
        <v>980060000</v>
      </c>
      <c r="Z138" s="5">
        <v>490030</v>
      </c>
    </row>
    <row r="140" spans="2:26" ht="15.5" x14ac:dyDescent="0.35">
      <c r="B140" t="s">
        <v>163</v>
      </c>
      <c r="C140" t="s">
        <v>164</v>
      </c>
      <c r="D140" s="5">
        <v>2813511000000</v>
      </c>
      <c r="E140" s="5">
        <v>1773001000000</v>
      </c>
      <c r="F140" s="5">
        <v>2054701000000</v>
      </c>
      <c r="G140" s="5">
        <v>3025600000000</v>
      </c>
      <c r="I140" s="5">
        <v>10354694000000</v>
      </c>
      <c r="J140" s="5">
        <v>9340067000000</v>
      </c>
      <c r="K140" s="5">
        <v>8905768000000</v>
      </c>
      <c r="L140" s="5">
        <v>8072991000000</v>
      </c>
      <c r="M140" s="5">
        <v>6196246000000</v>
      </c>
      <c r="N140" s="5">
        <v>5951202000000</v>
      </c>
      <c r="O140" s="5">
        <v>3955483000000</v>
      </c>
      <c r="P140" s="5">
        <v>3620921000000</v>
      </c>
      <c r="Q140" s="5">
        <v>3454291000000</v>
      </c>
      <c r="R140" s="5">
        <v>3832865000000</v>
      </c>
      <c r="S140" s="5">
        <v>3417174000000</v>
      </c>
      <c r="T140" s="5">
        <v>3336665000000</v>
      </c>
      <c r="U140" s="5">
        <v>2430482000000</v>
      </c>
      <c r="V140" s="5">
        <v>1991400000000</v>
      </c>
      <c r="W140" s="5">
        <v>1571559000000</v>
      </c>
      <c r="X140" s="5">
        <v>1243726000000</v>
      </c>
      <c r="Y140" s="5">
        <v>215688000000</v>
      </c>
      <c r="Z140" s="5">
        <v>314332000000</v>
      </c>
    </row>
    <row r="141" spans="2:26" ht="15.5" x14ac:dyDescent="0.35">
      <c r="C141" t="s">
        <v>165</v>
      </c>
      <c r="D141" s="5">
        <v>4364696000000</v>
      </c>
      <c r="E141" s="5">
        <v>2932114000000</v>
      </c>
      <c r="F141" s="5">
        <v>3153234000000</v>
      </c>
      <c r="G141" s="5">
        <v>4285876000000</v>
      </c>
      <c r="I141" s="5">
        <v>14947551000000</v>
      </c>
      <c r="J141" s="5">
        <v>13578254000000</v>
      </c>
      <c r="K141" s="5">
        <v>12987836000000</v>
      </c>
      <c r="L141" s="5">
        <v>11616966000000</v>
      </c>
      <c r="M141" s="5">
        <v>9233300000000</v>
      </c>
      <c r="N141" s="5">
        <v>7962334000000</v>
      </c>
      <c r="O141" s="5">
        <v>6526640000000</v>
      </c>
      <c r="P141" s="5">
        <v>5913512000000</v>
      </c>
      <c r="Q141" s="5">
        <v>5367424000000</v>
      </c>
      <c r="R141" s="5">
        <v>5498404000000</v>
      </c>
      <c r="S141" s="5">
        <v>5125955000000</v>
      </c>
      <c r="T141" s="5">
        <v>4614773000000</v>
      </c>
      <c r="U141" s="5">
        <v>3420684000000</v>
      </c>
      <c r="V141" s="5">
        <v>2459083000000</v>
      </c>
      <c r="W141" s="5">
        <v>1786385000000</v>
      </c>
      <c r="X141" s="5">
        <v>1593691000000</v>
      </c>
      <c r="Y141" s="5">
        <v>532515000000</v>
      </c>
      <c r="Z141" s="5">
        <v>492496000000</v>
      </c>
    </row>
    <row r="142" spans="2:26" ht="15.5" x14ac:dyDescent="0.35">
      <c r="C142" t="s">
        <v>476</v>
      </c>
      <c r="D142" s="5">
        <v>-908203000000</v>
      </c>
      <c r="E142" s="5">
        <v>-724140000000</v>
      </c>
      <c r="F142" s="5">
        <v>-439115000000</v>
      </c>
      <c r="G142" s="5">
        <v>-323760000000</v>
      </c>
      <c r="I142" s="5">
        <v>-1863735000000</v>
      </c>
      <c r="J142" s="5">
        <v>-1612314000000</v>
      </c>
      <c r="K142" s="5">
        <v>-1594808000000</v>
      </c>
      <c r="L142" s="5">
        <v>-1232517000000</v>
      </c>
      <c r="M142" s="5">
        <v>-929627000000</v>
      </c>
      <c r="N142" s="5">
        <v>-922377000000</v>
      </c>
      <c r="O142" s="5">
        <v>-1052769000000</v>
      </c>
      <c r="P142" s="5">
        <v>-886009000000</v>
      </c>
      <c r="Q142" s="5">
        <v>-666049000000</v>
      </c>
      <c r="R142" s="5">
        <v>-641688000000</v>
      </c>
      <c r="S142" s="5">
        <v>-661184000000</v>
      </c>
      <c r="T142" s="5">
        <v>-794978000000</v>
      </c>
      <c r="U142" s="5">
        <v>-668465000000</v>
      </c>
      <c r="V142" s="5">
        <v>-277437000000</v>
      </c>
      <c r="W142" s="5">
        <v>-247841000000</v>
      </c>
      <c r="X142" s="5">
        <v>-113364000000</v>
      </c>
      <c r="Y142" s="5">
        <v>-142767000000</v>
      </c>
      <c r="Z142" s="5">
        <v>-27582000000</v>
      </c>
    </row>
    <row r="143" spans="2:26" ht="15.5" x14ac:dyDescent="0.35">
      <c r="C143" t="s">
        <v>687</v>
      </c>
      <c r="D143" s="5">
        <v>-318996000000</v>
      </c>
      <c r="E143" s="5">
        <v>-249796000000</v>
      </c>
      <c r="F143" s="5">
        <v>-290942000000</v>
      </c>
      <c r="G143" s="5">
        <v>-293355000000</v>
      </c>
      <c r="I143" s="5">
        <v>-1139112000000</v>
      </c>
      <c r="J143" s="5">
        <v>-1117748000000</v>
      </c>
      <c r="K143" s="5">
        <v>-938838000000</v>
      </c>
      <c r="L143" s="5">
        <v>-820992000000</v>
      </c>
      <c r="M143" s="5">
        <v>-588103000000</v>
      </c>
      <c r="N143" s="5">
        <v>-501537000000</v>
      </c>
      <c r="O143" s="5">
        <v>-443727000000</v>
      </c>
      <c r="P143" s="5">
        <v>-403332000000</v>
      </c>
      <c r="Q143" s="5">
        <v>-412826000000</v>
      </c>
      <c r="R143" s="5">
        <v>-211041000000</v>
      </c>
      <c r="S143" s="5">
        <v>-198699000000</v>
      </c>
      <c r="T143" s="5">
        <v>-166827000000</v>
      </c>
      <c r="U143" s="5">
        <v>-132702000000</v>
      </c>
      <c r="V143" s="5">
        <v>-107204000000</v>
      </c>
      <c r="W143" s="5">
        <v>-78711000000</v>
      </c>
      <c r="X143" s="5">
        <v>-60210000000</v>
      </c>
      <c r="Y143" s="5">
        <v>-38513000000</v>
      </c>
      <c r="Z143" s="5">
        <v>-13005000000</v>
      </c>
    </row>
    <row r="144" spans="2:26" ht="15.5" x14ac:dyDescent="0.35">
      <c r="C144" t="s">
        <v>688</v>
      </c>
      <c r="D144" s="5">
        <v>5158000000</v>
      </c>
      <c r="E144" s="5">
        <v>6840000000</v>
      </c>
      <c r="F144" s="5">
        <v>8501000000</v>
      </c>
      <c r="G144" s="5">
        <v>9295000000</v>
      </c>
      <c r="I144" s="5">
        <v>32549000000</v>
      </c>
      <c r="J144" s="5">
        <v>61096000000</v>
      </c>
      <c r="K144" s="5">
        <v>16348000000</v>
      </c>
      <c r="L144" s="5">
        <v>22927000000</v>
      </c>
      <c r="M144" s="5">
        <v>24750000000</v>
      </c>
      <c r="N144" s="5">
        <v>31929000000</v>
      </c>
      <c r="O144" s="5">
        <v>36762000000</v>
      </c>
      <c r="P144" s="5">
        <v>26745000000</v>
      </c>
      <c r="Q144" s="5">
        <v>62023000000</v>
      </c>
      <c r="R144" s="5">
        <v>48680000000</v>
      </c>
      <c r="S144" s="5">
        <v>11966000000</v>
      </c>
      <c r="T144" s="5">
        <v>6839000000</v>
      </c>
      <c r="U144" s="5">
        <v>3813000000</v>
      </c>
      <c r="V144" s="5">
        <v>11734000000</v>
      </c>
      <c r="W144" s="5">
        <v>1069000000</v>
      </c>
      <c r="X144" s="5">
        <v>6988000000</v>
      </c>
      <c r="Y144" s="5">
        <v>8302000000</v>
      </c>
      <c r="Z144" s="5">
        <v>1653000000</v>
      </c>
    </row>
    <row r="145" spans="3:26" ht="15.5" x14ac:dyDescent="0.35">
      <c r="C145" t="s">
        <v>172</v>
      </c>
      <c r="D145" s="5">
        <v>-463028000000</v>
      </c>
      <c r="E145" s="5">
        <v>-204651000000</v>
      </c>
      <c r="F145" s="5">
        <v>-389557000000</v>
      </c>
      <c r="G145" s="5">
        <v>-668950000000</v>
      </c>
      <c r="I145" s="5">
        <v>-1877571000000</v>
      </c>
      <c r="J145" s="5">
        <v>-1719187000000</v>
      </c>
      <c r="K145" s="5">
        <v>-1695885000000</v>
      </c>
      <c r="L145" s="5">
        <v>-1566804000000</v>
      </c>
      <c r="M145" s="5">
        <v>-1574112000000</v>
      </c>
      <c r="N145" s="5">
        <v>-704682000000</v>
      </c>
      <c r="O145" s="5">
        <v>-968682000000</v>
      </c>
      <c r="P145" s="5">
        <v>-1041338000000</v>
      </c>
      <c r="Q145" s="5">
        <v>-924456000000</v>
      </c>
      <c r="R145" s="5">
        <v>-873611000000</v>
      </c>
      <c r="S145" s="5">
        <v>-938554000000</v>
      </c>
      <c r="T145" s="5">
        <v>-366087000000</v>
      </c>
      <c r="U145" s="5">
        <v>-298610000000</v>
      </c>
      <c r="V145" s="5">
        <v>-98676000000</v>
      </c>
      <c r="W145" s="5">
        <v>-109116000000</v>
      </c>
      <c r="X145" s="5">
        <v>-135427000000</v>
      </c>
      <c r="Y145" s="5">
        <v>-200674000000</v>
      </c>
      <c r="Z145" s="5">
        <v>-137134000000</v>
      </c>
    </row>
    <row r="146" spans="3:26" ht="15.5" x14ac:dyDescent="0.35">
      <c r="C146" t="s">
        <v>1472</v>
      </c>
      <c r="O146" s="5">
        <v>-141679000000</v>
      </c>
    </row>
    <row r="147" spans="3:26" ht="15.5" x14ac:dyDescent="0.35">
      <c r="C147" t="s">
        <v>1473</v>
      </c>
      <c r="E147" s="5">
        <v>19000000</v>
      </c>
      <c r="F147" s="5">
        <v>-12000000</v>
      </c>
      <c r="G147" s="5">
        <v>12000000</v>
      </c>
      <c r="I147" s="5">
        <v>19000000</v>
      </c>
      <c r="J147" s="5">
        <v>115716000000</v>
      </c>
      <c r="K147" s="5">
        <v>-107000000</v>
      </c>
      <c r="L147" s="5">
        <v>1965000000</v>
      </c>
      <c r="M147" s="5">
        <v>2968000000</v>
      </c>
      <c r="N147" s="5">
        <v>1619000000</v>
      </c>
      <c r="O147" s="5">
        <v>-6568000000</v>
      </c>
    </row>
    <row r="148" spans="3:26" ht="15.5" x14ac:dyDescent="0.35">
      <c r="C148" t="s">
        <v>1474</v>
      </c>
      <c r="D148" s="5">
        <v>12000000</v>
      </c>
      <c r="E148" s="5">
        <v>-12000000</v>
      </c>
      <c r="F148" s="5">
        <v>12000000</v>
      </c>
      <c r="G148" s="5">
        <v>-12000000</v>
      </c>
    </row>
    <row r="149" spans="3:26" ht="15.5" x14ac:dyDescent="0.35">
      <c r="C149" t="s">
        <v>1475</v>
      </c>
      <c r="D149" s="5">
        <v>133872000000</v>
      </c>
      <c r="E149" s="5">
        <v>12627000000</v>
      </c>
      <c r="F149" s="5">
        <v>12580000000</v>
      </c>
      <c r="G149" s="5">
        <v>16494000000</v>
      </c>
      <c r="I149" s="5">
        <v>254993000000</v>
      </c>
      <c r="J149" s="5">
        <v>34250000000</v>
      </c>
      <c r="K149" s="5">
        <v>131222000000</v>
      </c>
      <c r="L149" s="5">
        <v>51446000000</v>
      </c>
      <c r="M149" s="5">
        <v>27070000000</v>
      </c>
      <c r="N149" s="5">
        <v>83916000000</v>
      </c>
      <c r="O149" s="5">
        <v>5307000000</v>
      </c>
      <c r="P149" s="5">
        <v>9991000000</v>
      </c>
      <c r="Q149" s="5">
        <v>2182000000</v>
      </c>
      <c r="R149" s="5">
        <v>1831000000</v>
      </c>
      <c r="S149" s="5">
        <v>76754000000</v>
      </c>
      <c r="T149" s="5">
        <v>40225000000</v>
      </c>
      <c r="U149" s="5">
        <v>105107000000</v>
      </c>
      <c r="W149" s="5">
        <v>224885000000</v>
      </c>
    </row>
    <row r="150" spans="3:26" ht="15.5" x14ac:dyDescent="0.35">
      <c r="C150" t="s">
        <v>542</v>
      </c>
      <c r="O150" s="5">
        <v>199000000</v>
      </c>
      <c r="P150" s="5">
        <v>1352000000</v>
      </c>
      <c r="Q150" s="5">
        <v>25993000000</v>
      </c>
      <c r="R150" s="5">
        <v>10290000000</v>
      </c>
      <c r="S150" s="5">
        <v>936000000</v>
      </c>
      <c r="T150" s="5">
        <v>2720000000</v>
      </c>
      <c r="U150" s="5">
        <v>655000000</v>
      </c>
      <c r="V150" s="5">
        <v>3900000000</v>
      </c>
      <c r="W150" s="5">
        <v>-5112000000</v>
      </c>
      <c r="X150" s="5">
        <v>-47952000000</v>
      </c>
      <c r="Y150" s="5">
        <v>56825000000</v>
      </c>
      <c r="Z150" s="5">
        <v>-2096000000</v>
      </c>
    </row>
    <row r="151" spans="3:26" ht="15.5" x14ac:dyDescent="0.35">
      <c r="C151" t="s">
        <v>179</v>
      </c>
      <c r="D151" s="5">
        <v>-301236000000</v>
      </c>
      <c r="E151" s="5">
        <v>-1270155000000</v>
      </c>
      <c r="F151" s="5">
        <v>-1189932000000</v>
      </c>
      <c r="G151" s="5">
        <v>-3112044000000</v>
      </c>
      <c r="I151" s="5">
        <v>-7161958000000</v>
      </c>
      <c r="J151" s="5">
        <v>-783037000000</v>
      </c>
      <c r="K151" s="5">
        <v>-4246921000000</v>
      </c>
      <c r="L151" s="5">
        <v>-6709726000000</v>
      </c>
      <c r="M151" s="5">
        <v>15728237000000</v>
      </c>
      <c r="N151" s="5">
        <v>-860035000000</v>
      </c>
      <c r="O151" s="5">
        <v>1235802000000</v>
      </c>
      <c r="P151" s="5">
        <v>-839148000000</v>
      </c>
      <c r="Q151" s="5">
        <v>-2744086000000</v>
      </c>
      <c r="R151" s="5">
        <v>-125724000000</v>
      </c>
      <c r="S151" s="5">
        <v>-706778000000</v>
      </c>
      <c r="T151" s="5">
        <v>-792181000000</v>
      </c>
      <c r="U151" s="5">
        <v>-637604000000</v>
      </c>
      <c r="V151" s="5">
        <v>1184566000000</v>
      </c>
      <c r="W151" s="5">
        <v>428695000000</v>
      </c>
      <c r="X151" s="5">
        <v>-688221000000</v>
      </c>
      <c r="Y151" s="5">
        <v>833091000000</v>
      </c>
      <c r="Z151" s="5">
        <v>2215598000000</v>
      </c>
    </row>
    <row r="152" spans="3:26" ht="15.5" x14ac:dyDescent="0.35">
      <c r="C152" t="s">
        <v>180</v>
      </c>
      <c r="D152" s="5">
        <v>-886133000000</v>
      </c>
      <c r="E152" s="5">
        <v>-774941000000</v>
      </c>
      <c r="F152" s="5">
        <v>-725603000000</v>
      </c>
      <c r="G152" s="5">
        <v>-1132096000000</v>
      </c>
      <c r="I152" s="5">
        <v>-3479241000000</v>
      </c>
      <c r="J152" s="5">
        <v>-8005524000000</v>
      </c>
      <c r="K152" s="5">
        <v>-4537372000000</v>
      </c>
      <c r="L152" s="5">
        <v>-5887863000000</v>
      </c>
      <c r="M152" s="5">
        <v>-18617085000000</v>
      </c>
      <c r="N152" s="5">
        <v>-4156870000000</v>
      </c>
      <c r="O152" s="5">
        <v>-5529431000000</v>
      </c>
      <c r="P152" s="5">
        <v>-4291934000000</v>
      </c>
      <c r="Q152" s="5">
        <v>-1304506000000</v>
      </c>
      <c r="R152" s="5">
        <v>-3725150000000</v>
      </c>
      <c r="S152" s="5">
        <v>-1960965000000</v>
      </c>
      <c r="T152" s="5">
        <v>-2147492000000</v>
      </c>
      <c r="U152" s="5">
        <v>-1776410000000</v>
      </c>
      <c r="V152" s="5">
        <v>-2728676000000</v>
      </c>
      <c r="W152" s="5">
        <v>-1706595000000</v>
      </c>
      <c r="X152" s="5">
        <v>-674768000000</v>
      </c>
      <c r="Y152" s="5">
        <v>-1500715000000</v>
      </c>
      <c r="Z152" s="5">
        <v>-1604136000000</v>
      </c>
    </row>
    <row r="153" spans="3:26" ht="15.5" x14ac:dyDescent="0.35">
      <c r="C153" t="s">
        <v>184</v>
      </c>
      <c r="F153" s="5">
        <v>94000000</v>
      </c>
      <c r="I153" s="5">
        <v>94000000</v>
      </c>
    </row>
    <row r="154" spans="3:26" ht="15.5" x14ac:dyDescent="0.35">
      <c r="C154" t="s">
        <v>361</v>
      </c>
      <c r="R154" s="5">
        <v>-19749000000</v>
      </c>
    </row>
    <row r="155" spans="3:26" ht="15.5" x14ac:dyDescent="0.35">
      <c r="C155" t="s">
        <v>1476</v>
      </c>
      <c r="T155" s="5">
        <v>125000000</v>
      </c>
      <c r="U155" s="5">
        <v>246000000</v>
      </c>
      <c r="V155" s="5">
        <v>774000000</v>
      </c>
      <c r="W155" s="5">
        <v>726000000</v>
      </c>
      <c r="X155" s="5">
        <v>706000000</v>
      </c>
      <c r="Y155" s="5">
        <v>724000000</v>
      </c>
      <c r="Z155" s="5">
        <v>-3248000000</v>
      </c>
    </row>
    <row r="156" spans="3:26" ht="15.5" x14ac:dyDescent="0.35">
      <c r="C156" t="s">
        <v>181</v>
      </c>
      <c r="D156" s="5">
        <v>-911475000000</v>
      </c>
      <c r="E156" s="5">
        <v>-983082000000</v>
      </c>
      <c r="F156" s="5">
        <v>-702543000000</v>
      </c>
      <c r="G156" s="5">
        <v>-808463000000</v>
      </c>
      <c r="I156" s="5">
        <v>-3287492000000</v>
      </c>
      <c r="J156" s="5">
        <v>-4519034000000</v>
      </c>
      <c r="K156" s="5">
        <v>-4563727000000</v>
      </c>
      <c r="L156" s="5">
        <v>-4681060000000</v>
      </c>
      <c r="M156" s="5">
        <v>-2192540000000</v>
      </c>
      <c r="N156" s="5">
        <v>-3929140000000</v>
      </c>
      <c r="O156" s="5">
        <v>-4442048000000</v>
      </c>
      <c r="P156" s="5">
        <v>-2056963000000</v>
      </c>
      <c r="Q156" s="5">
        <v>-740751000000</v>
      </c>
      <c r="R156" s="5">
        <v>-99363000000</v>
      </c>
      <c r="S156" s="5">
        <v>-29881000000</v>
      </c>
      <c r="T156" s="5">
        <v>-1628597000000</v>
      </c>
      <c r="U156" s="5">
        <v>-1433717000000</v>
      </c>
      <c r="V156" s="5">
        <v>-1347519000000</v>
      </c>
      <c r="W156" s="5">
        <v>-1454802000000</v>
      </c>
      <c r="X156" s="5">
        <v>-544468000000</v>
      </c>
      <c r="Y156" s="5">
        <v>-1372732000000</v>
      </c>
      <c r="Z156" s="5">
        <v>-1483235000000</v>
      </c>
    </row>
    <row r="157" spans="3:26" ht="15.5" x14ac:dyDescent="0.35">
      <c r="C157" t="s">
        <v>186</v>
      </c>
      <c r="Y157" s="5">
        <v>-14804000000</v>
      </c>
      <c r="Z157" s="5">
        <v>-684000000</v>
      </c>
    </row>
    <row r="158" spans="3:26" ht="15.5" x14ac:dyDescent="0.35">
      <c r="C158" t="s">
        <v>187</v>
      </c>
      <c r="D158" s="5">
        <v>18692000000</v>
      </c>
      <c r="E158" s="5">
        <v>221663000000</v>
      </c>
      <c r="F158" s="5">
        <v>2249000000</v>
      </c>
      <c r="G158" s="5">
        <v>133026000000</v>
      </c>
      <c r="I158" s="5">
        <v>360929000000</v>
      </c>
      <c r="J158" s="5">
        <v>20407000000</v>
      </c>
      <c r="K158" s="5">
        <v>18580000000</v>
      </c>
      <c r="L158" s="5">
        <v>4306000000</v>
      </c>
      <c r="M158" s="5">
        <v>6869000000</v>
      </c>
      <c r="O158" s="5">
        <v>1725000000</v>
      </c>
      <c r="P158" s="5">
        <v>700000000</v>
      </c>
      <c r="T158" s="5">
        <v>450000000</v>
      </c>
      <c r="W158" s="5">
        <v>631000000</v>
      </c>
      <c r="X158" s="5">
        <v>154000000</v>
      </c>
      <c r="Y158" s="5">
        <v>12000000</v>
      </c>
    </row>
    <row r="159" spans="3:26" ht="15.5" x14ac:dyDescent="0.35">
      <c r="C159" t="s">
        <v>1477</v>
      </c>
      <c r="G159" s="5">
        <v>55541000000</v>
      </c>
    </row>
    <row r="160" spans="3:26" ht="15.5" x14ac:dyDescent="0.35">
      <c r="C160" t="s">
        <v>1478</v>
      </c>
      <c r="O160" s="5">
        <v>-806989000000</v>
      </c>
      <c r="P160" s="5">
        <v>-647741000000</v>
      </c>
      <c r="Q160" s="5">
        <v>-563755000000</v>
      </c>
      <c r="R160" s="5">
        <v>-944611000000</v>
      </c>
      <c r="S160" s="5">
        <v>-286231000000</v>
      </c>
      <c r="T160" s="5">
        <v>-519470000000</v>
      </c>
      <c r="U160" s="5">
        <v>-340223000000</v>
      </c>
      <c r="V160" s="5">
        <v>-390228000000</v>
      </c>
      <c r="W160" s="5">
        <v>-253150000000</v>
      </c>
      <c r="X160" s="5">
        <v>-131160000000</v>
      </c>
      <c r="Y160" s="5">
        <v>-113915000000</v>
      </c>
      <c r="Z160" s="5">
        <v>-116969000000</v>
      </c>
    </row>
    <row r="161" spans="3:22" ht="15.5" x14ac:dyDescent="0.35">
      <c r="C161" t="s">
        <v>1479</v>
      </c>
      <c r="F161" s="5">
        <v>535700000000</v>
      </c>
      <c r="G161" s="5">
        <v>-535700000000</v>
      </c>
    </row>
    <row r="162" spans="3:22" ht="15.5" x14ac:dyDescent="0.35">
      <c r="C162" t="s">
        <v>1480</v>
      </c>
    </row>
    <row r="163" spans="3:22" ht="15.5" x14ac:dyDescent="0.35">
      <c r="C163" t="s">
        <v>933</v>
      </c>
      <c r="V163" s="5">
        <v>-991703000000</v>
      </c>
    </row>
    <row r="164" spans="3:22" ht="15.5" x14ac:dyDescent="0.35">
      <c r="C164" t="s">
        <v>1287</v>
      </c>
      <c r="D164" s="5">
        <v>39315000000</v>
      </c>
    </row>
    <row r="165" spans="3:22" ht="15.5" x14ac:dyDescent="0.35">
      <c r="C165" t="s">
        <v>874</v>
      </c>
      <c r="E165" s="5">
        <v>-3000000000</v>
      </c>
      <c r="F165" s="5">
        <v>9163000000</v>
      </c>
      <c r="I165" s="5">
        <v>6163000000</v>
      </c>
      <c r="J165" s="5">
        <v>-3457027000000</v>
      </c>
      <c r="K165" s="5">
        <v>-42701000000</v>
      </c>
      <c r="L165" s="5">
        <v>-1139222000000</v>
      </c>
      <c r="M165" s="5">
        <v>-16431414000000</v>
      </c>
      <c r="O165" s="5">
        <v>-336000000</v>
      </c>
      <c r="P165" s="5">
        <v>-1366020000000</v>
      </c>
      <c r="S165" s="5">
        <v>-848716000000</v>
      </c>
    </row>
    <row r="166" spans="3:22" ht="15.5" x14ac:dyDescent="0.35">
      <c r="C166" t="s">
        <v>1481</v>
      </c>
      <c r="E166" s="5">
        <v>15000000000</v>
      </c>
      <c r="I166" s="5">
        <v>15000000000</v>
      </c>
      <c r="J166" s="5">
        <v>5310000000</v>
      </c>
    </row>
    <row r="167" spans="3:22" ht="15.5" x14ac:dyDescent="0.35">
      <c r="C167" t="s">
        <v>1482</v>
      </c>
      <c r="F167" s="5">
        <v>-15000000000</v>
      </c>
      <c r="G167" s="5">
        <v>15000000000</v>
      </c>
    </row>
    <row r="168" spans="3:22" ht="15.5" x14ac:dyDescent="0.35">
      <c r="C168" t="s">
        <v>1483</v>
      </c>
      <c r="L168" s="5">
        <v>-40000000000</v>
      </c>
    </row>
    <row r="169" spans="3:22" ht="15.5" x14ac:dyDescent="0.35">
      <c r="C169" t="s">
        <v>1484</v>
      </c>
      <c r="S169" s="5">
        <v>-136000000000</v>
      </c>
    </row>
    <row r="170" spans="3:22" ht="15.5" x14ac:dyDescent="0.35">
      <c r="C170" t="s">
        <v>1485</v>
      </c>
      <c r="N170" s="5">
        <v>-9459000000</v>
      </c>
      <c r="O170" s="5">
        <v>-376815000000</v>
      </c>
    </row>
    <row r="171" spans="3:22" ht="15.5" x14ac:dyDescent="0.35">
      <c r="C171" t="s">
        <v>380</v>
      </c>
      <c r="O171" s="5">
        <v>159680000000</v>
      </c>
    </row>
    <row r="172" spans="3:22" ht="15.5" x14ac:dyDescent="0.35">
      <c r="C172" t="s">
        <v>1486</v>
      </c>
      <c r="O172" s="5">
        <v>-44648000000</v>
      </c>
    </row>
    <row r="173" spans="3:22" ht="15.5" x14ac:dyDescent="0.35">
      <c r="C173" t="s">
        <v>750</v>
      </c>
      <c r="P173" s="5">
        <v>-221910000000</v>
      </c>
    </row>
    <row r="174" spans="3:22" ht="15.5" x14ac:dyDescent="0.35">
      <c r="C174" t="s">
        <v>890</v>
      </c>
      <c r="J174" s="5">
        <v>-56500000000</v>
      </c>
      <c r="K174" s="5">
        <v>-9723000000</v>
      </c>
    </row>
    <row r="175" spans="3:22" ht="15.5" x14ac:dyDescent="0.35">
      <c r="C175" t="s">
        <v>930</v>
      </c>
      <c r="D175" s="5">
        <v>-2272000000</v>
      </c>
      <c r="E175" s="5">
        <v>-3314000000</v>
      </c>
      <c r="F175" s="5">
        <v>-33916000000</v>
      </c>
      <c r="I175" s="5">
        <v>-37230000000</v>
      </c>
      <c r="J175" s="5">
        <v>-43648000000</v>
      </c>
      <c r="K175" s="5">
        <v>-249031000000</v>
      </c>
    </row>
    <row r="176" spans="3:22" ht="15.5" x14ac:dyDescent="0.35">
      <c r="C176" t="s">
        <v>1487</v>
      </c>
      <c r="E176" s="5">
        <v>-750000000</v>
      </c>
      <c r="F176" s="5">
        <v>-535700000000</v>
      </c>
      <c r="I176" s="5">
        <v>-536450000000</v>
      </c>
      <c r="J176" s="5">
        <v>-9946000000</v>
      </c>
      <c r="K176" s="5">
        <v>-194125000000</v>
      </c>
    </row>
    <row r="177" spans="3:26" ht="15.5" x14ac:dyDescent="0.35">
      <c r="C177" t="s">
        <v>500</v>
      </c>
      <c r="D177" s="5">
        <v>-30893000000</v>
      </c>
      <c r="E177" s="5">
        <v>-8881000000</v>
      </c>
      <c r="I177" s="5">
        <v>-8881000000</v>
      </c>
    </row>
    <row r="178" spans="3:26" ht="15.5" x14ac:dyDescent="0.35">
      <c r="C178" t="s">
        <v>1488</v>
      </c>
      <c r="J178" s="5">
        <v>-1586000000</v>
      </c>
      <c r="K178" s="5">
        <v>493632000000</v>
      </c>
    </row>
    <row r="179" spans="3:26" ht="15.5" x14ac:dyDescent="0.35">
      <c r="C179" t="s">
        <v>590</v>
      </c>
      <c r="R179" s="5">
        <v>-3767234000000</v>
      </c>
      <c r="S179" s="5">
        <v>-660137000000</v>
      </c>
    </row>
    <row r="180" spans="3:26" ht="15.5" x14ac:dyDescent="0.35">
      <c r="C180" t="s">
        <v>394</v>
      </c>
      <c r="E180" s="5">
        <v>-15000000000</v>
      </c>
      <c r="F180" s="5">
        <v>15000000000</v>
      </c>
      <c r="U180" s="5">
        <v>-2716000000</v>
      </c>
    </row>
    <row r="181" spans="3:26" ht="15.5" x14ac:dyDescent="0.35">
      <c r="C181" t="s">
        <v>1489</v>
      </c>
      <c r="L181" s="5">
        <v>-31887000000</v>
      </c>
    </row>
    <row r="182" spans="3:26" ht="15.5" x14ac:dyDescent="0.35">
      <c r="C182" t="s">
        <v>1490</v>
      </c>
      <c r="D182" s="5">
        <v>500000000</v>
      </c>
      <c r="E182" s="5">
        <v>1000000000</v>
      </c>
      <c r="I182" s="5">
        <v>1000000000</v>
      </c>
    </row>
    <row r="183" spans="3:26" ht="15.5" x14ac:dyDescent="0.35">
      <c r="C183" t="s">
        <v>1491</v>
      </c>
    </row>
    <row r="184" spans="3:26" ht="15.5" x14ac:dyDescent="0.35">
      <c r="C184" t="s">
        <v>197</v>
      </c>
      <c r="D184" s="5">
        <v>-301236000000</v>
      </c>
      <c r="E184" s="5">
        <v>-1270155000000</v>
      </c>
      <c r="F184" s="5">
        <v>-1189932000000</v>
      </c>
      <c r="G184" s="5">
        <v>-3112044000000</v>
      </c>
      <c r="I184" s="5">
        <v>-7161958000000</v>
      </c>
      <c r="J184" s="5">
        <v>-783037000000</v>
      </c>
      <c r="K184" s="5">
        <v>-4246921000000</v>
      </c>
      <c r="L184" s="5">
        <v>-6709726000000</v>
      </c>
      <c r="M184" s="5">
        <v>15728237000000</v>
      </c>
      <c r="N184" s="5">
        <v>-860035000000</v>
      </c>
      <c r="O184" s="5">
        <v>1235802000000</v>
      </c>
      <c r="P184" s="5">
        <v>-839148000000</v>
      </c>
      <c r="Q184" s="5">
        <v>-2744086000000</v>
      </c>
      <c r="R184" s="5">
        <v>-125724000000</v>
      </c>
      <c r="S184" s="5">
        <v>-706778000000</v>
      </c>
      <c r="T184" s="5">
        <v>-792181000000</v>
      </c>
      <c r="U184" s="5">
        <v>-637604000000</v>
      </c>
      <c r="V184" s="5">
        <v>1184566000000</v>
      </c>
      <c r="W184" s="5">
        <v>428695000000</v>
      </c>
      <c r="X184" s="5">
        <v>-688221000000</v>
      </c>
      <c r="Y184" s="5">
        <v>833091000000</v>
      </c>
      <c r="Z184" s="5">
        <v>2215598000000</v>
      </c>
    </row>
    <row r="185" spans="3:26" ht="15.5" x14ac:dyDescent="0.35">
      <c r="C185" t="s">
        <v>990</v>
      </c>
      <c r="O185" s="5">
        <v>11280000000</v>
      </c>
      <c r="X185" s="5">
        <v>40692000000</v>
      </c>
      <c r="Z185" s="5">
        <v>490030000000</v>
      </c>
    </row>
    <row r="186" spans="3:26" ht="15.5" x14ac:dyDescent="0.35">
      <c r="C186" t="s">
        <v>591</v>
      </c>
      <c r="J186" s="5">
        <v>2000000000</v>
      </c>
    </row>
    <row r="187" spans="3:26" ht="15.5" x14ac:dyDescent="0.35">
      <c r="C187" t="s">
        <v>1492</v>
      </c>
      <c r="O187" s="5">
        <v>-1287000000</v>
      </c>
      <c r="P187" s="5">
        <v>-968000000</v>
      </c>
    </row>
    <row r="188" spans="3:26" ht="15.5" x14ac:dyDescent="0.35">
      <c r="C188" t="s">
        <v>1493</v>
      </c>
      <c r="D188" s="5">
        <v>20561225000000</v>
      </c>
      <c r="E188" s="5">
        <v>13990667000000</v>
      </c>
      <c r="F188" s="5">
        <v>15154759000000</v>
      </c>
      <c r="G188" s="5">
        <v>11658430000000</v>
      </c>
      <c r="I188" s="5">
        <v>51352218000000</v>
      </c>
      <c r="J188" s="5">
        <v>84090394000000</v>
      </c>
      <c r="K188" s="5">
        <v>42250068000000</v>
      </c>
      <c r="L188" s="5">
        <v>38047314000000</v>
      </c>
      <c r="M188" s="5">
        <v>41502191000000</v>
      </c>
      <c r="N188" s="5">
        <v>10875705000000</v>
      </c>
      <c r="O188" s="5">
        <v>12533872000000</v>
      </c>
      <c r="P188" s="5">
        <v>5539072000000</v>
      </c>
      <c r="Q188" s="5">
        <v>1522000000000</v>
      </c>
      <c r="R188" s="5">
        <v>3617308000000</v>
      </c>
      <c r="S188" s="5">
        <v>181000000000</v>
      </c>
      <c r="T188" s="5">
        <v>4754538000000</v>
      </c>
      <c r="U188" s="5">
        <v>5160365000000</v>
      </c>
      <c r="V188" s="5">
        <v>8533477000000</v>
      </c>
      <c r="W188" s="5">
        <v>4908057000000</v>
      </c>
      <c r="X188" s="5">
        <v>4963818000000</v>
      </c>
      <c r="Y188" s="5">
        <v>1110980000000</v>
      </c>
      <c r="Z188" s="5">
        <v>4117491000000</v>
      </c>
    </row>
    <row r="189" spans="3:26" ht="15.5" x14ac:dyDescent="0.35">
      <c r="C189" t="s">
        <v>1494</v>
      </c>
      <c r="D189" s="5">
        <v>-19680749000000</v>
      </c>
      <c r="E189" s="5">
        <v>-13928355000000</v>
      </c>
      <c r="F189" s="5">
        <v>-20520777000000</v>
      </c>
      <c r="G189" s="5">
        <v>-13153656000000</v>
      </c>
      <c r="I189" s="5">
        <v>-58316021000000</v>
      </c>
      <c r="J189" s="5">
        <v>-72256028000000</v>
      </c>
      <c r="K189" s="5">
        <v>-43649866000000</v>
      </c>
      <c r="L189" s="5">
        <v>-39926945000000</v>
      </c>
      <c r="M189" s="5">
        <v>-25330893000000</v>
      </c>
      <c r="N189" s="5">
        <v>-8101290000000</v>
      </c>
      <c r="O189" s="5">
        <v>-8124758000000</v>
      </c>
      <c r="P189" s="5">
        <v>-4311644000000</v>
      </c>
      <c r="Q189" s="5">
        <v>-1664168000000</v>
      </c>
      <c r="R189" s="5">
        <v>-3916282000000</v>
      </c>
      <c r="S189" s="5">
        <v>-379261000000</v>
      </c>
      <c r="T189" s="5">
        <v>-7580735000000</v>
      </c>
      <c r="U189" s="5">
        <v>-5303315000000</v>
      </c>
      <c r="V189" s="5">
        <v>-6853628000000</v>
      </c>
      <c r="W189" s="5">
        <v>-3919525000000</v>
      </c>
      <c r="X189" s="5">
        <v>-5212672000000</v>
      </c>
      <c r="Z189" s="5">
        <v>-1618400000000</v>
      </c>
    </row>
    <row r="190" spans="3:26" ht="15.5" x14ac:dyDescent="0.35">
      <c r="C190" t="s">
        <v>606</v>
      </c>
      <c r="D190" s="5">
        <v>-275592000000</v>
      </c>
      <c r="F190" s="5">
        <v>-71471000000</v>
      </c>
      <c r="I190" s="5">
        <v>-71471000000</v>
      </c>
    </row>
    <row r="191" spans="3:26" ht="15.5" x14ac:dyDescent="0.35">
      <c r="C191" t="s">
        <v>198</v>
      </c>
      <c r="J191" s="5">
        <v>157010000000</v>
      </c>
      <c r="K191" s="5">
        <v>4000000000000</v>
      </c>
      <c r="L191" s="5">
        <v>1000000000000</v>
      </c>
      <c r="M191" s="5">
        <v>3338554000000</v>
      </c>
      <c r="N191" s="5">
        <v>147398000000</v>
      </c>
      <c r="R191" s="5">
        <v>800000000000</v>
      </c>
      <c r="T191" s="5">
        <v>2687379000000</v>
      </c>
    </row>
    <row r="192" spans="3:26" ht="15.5" x14ac:dyDescent="0.35">
      <c r="C192" t="s">
        <v>1495</v>
      </c>
      <c r="E192" s="5">
        <v>-1000000</v>
      </c>
      <c r="G192" s="5">
        <v>-9301000000</v>
      </c>
      <c r="I192" s="5">
        <v>-9302000000</v>
      </c>
      <c r="J192" s="5">
        <v>-42002000000</v>
      </c>
      <c r="K192" s="5">
        <v>-28500000000</v>
      </c>
      <c r="L192" s="5">
        <v>-54600000000</v>
      </c>
      <c r="M192" s="5">
        <v>-27000000000</v>
      </c>
      <c r="N192" s="5">
        <v>-23700000000</v>
      </c>
      <c r="O192" s="5">
        <v>-4500000000</v>
      </c>
      <c r="P192" s="5">
        <v>-6000000</v>
      </c>
      <c r="Q192" s="5">
        <v>-6000000</v>
      </c>
    </row>
    <row r="193" spans="3:26" ht="15.5" x14ac:dyDescent="0.35">
      <c r="C193" t="s">
        <v>575</v>
      </c>
      <c r="G193" s="5">
        <v>7202000000</v>
      </c>
    </row>
    <row r="194" spans="3:26" ht="15.5" x14ac:dyDescent="0.35">
      <c r="C194" t="s">
        <v>600</v>
      </c>
      <c r="F194" s="5">
        <v>-1250000000</v>
      </c>
      <c r="G194" s="5">
        <v>1250000000</v>
      </c>
    </row>
    <row r="195" spans="3:26" ht="15.5" x14ac:dyDescent="0.35">
      <c r="C195" t="s">
        <v>1197</v>
      </c>
      <c r="D195" s="5">
        <v>-298607000000</v>
      </c>
      <c r="E195" s="5">
        <v>-321909000000</v>
      </c>
      <c r="F195" s="5">
        <v>-296722000000</v>
      </c>
      <c r="G195" s="5">
        <v>-322482000000</v>
      </c>
      <c r="I195" s="5">
        <v>-1257762000000</v>
      </c>
      <c r="J195" s="5">
        <v>-1650645000000</v>
      </c>
      <c r="K195" s="5">
        <v>-1674830000000</v>
      </c>
      <c r="L195" s="5">
        <v>-1301789000000</v>
      </c>
      <c r="M195" s="5">
        <v>-999321000000</v>
      </c>
      <c r="N195" s="5">
        <v>-1303841000000</v>
      </c>
    </row>
    <row r="196" spans="3:26" ht="15.5" x14ac:dyDescent="0.35">
      <c r="C196" t="s">
        <v>1496</v>
      </c>
      <c r="E196" s="5">
        <v>-225000000</v>
      </c>
      <c r="F196" s="5">
        <v>-2205000000</v>
      </c>
      <c r="G196" s="5">
        <v>-1808000000</v>
      </c>
      <c r="I196" s="5">
        <v>-4238000000</v>
      </c>
    </row>
    <row r="197" spans="3:26" ht="15.5" x14ac:dyDescent="0.35">
      <c r="C197" t="s">
        <v>1497</v>
      </c>
      <c r="E197" s="5">
        <v>-2482000000</v>
      </c>
      <c r="F197" s="5">
        <v>-1930000000</v>
      </c>
      <c r="I197" s="5">
        <v>-4412000000</v>
      </c>
    </row>
    <row r="198" spans="3:26" ht="15.5" x14ac:dyDescent="0.35">
      <c r="C198" t="s">
        <v>1498</v>
      </c>
      <c r="T198" s="5">
        <v>-2764000000</v>
      </c>
    </row>
    <row r="199" spans="3:26" ht="15.5" x14ac:dyDescent="0.35">
      <c r="C199" t="s">
        <v>982</v>
      </c>
      <c r="M199" s="5">
        <v>-144521000000</v>
      </c>
      <c r="N199" s="5">
        <v>-272838000000</v>
      </c>
      <c r="O199" s="5">
        <v>-387425000000</v>
      </c>
      <c r="P199" s="5">
        <v>-126638000000</v>
      </c>
    </row>
    <row r="200" spans="3:26" ht="15.5" x14ac:dyDescent="0.35">
      <c r="C200" t="s">
        <v>1499</v>
      </c>
    </row>
    <row r="201" spans="3:26" ht="15.5" x14ac:dyDescent="0.35">
      <c r="C201" t="s">
        <v>671</v>
      </c>
      <c r="D201" s="5">
        <v>-3500000000</v>
      </c>
      <c r="F201" s="5">
        <v>35484000000</v>
      </c>
      <c r="G201" s="5">
        <v>-35984000000</v>
      </c>
      <c r="I201" s="5">
        <v>-500000000</v>
      </c>
      <c r="J201" s="5">
        <v>-11598000000</v>
      </c>
      <c r="K201" s="5">
        <v>-50816000000</v>
      </c>
      <c r="L201" s="5">
        <v>-68673000000</v>
      </c>
      <c r="M201" s="5">
        <v>-76036000000</v>
      </c>
      <c r="N201" s="5">
        <v>-32682000000</v>
      </c>
      <c r="O201" s="5">
        <v>-64955000000</v>
      </c>
      <c r="P201" s="5">
        <v>-60990000000</v>
      </c>
      <c r="Q201" s="5">
        <v>-24378000000</v>
      </c>
      <c r="R201" s="5">
        <v>-30442000000</v>
      </c>
      <c r="S201" s="5">
        <v>-2634000000</v>
      </c>
      <c r="T201" s="5">
        <v>-68166000000</v>
      </c>
      <c r="U201" s="5">
        <v>-56653000000</v>
      </c>
      <c r="V201" s="5">
        <v>-60867000000</v>
      </c>
      <c r="W201" s="5">
        <v>-160881000000</v>
      </c>
      <c r="X201" s="5">
        <v>-193006000000</v>
      </c>
      <c r="Y201" s="5">
        <v>-42423000000</v>
      </c>
      <c r="Z201" s="5">
        <v>-233196000000</v>
      </c>
    </row>
    <row r="202" spans="3:26" ht="15.5" x14ac:dyDescent="0.35">
      <c r="C202" t="s">
        <v>1500</v>
      </c>
      <c r="Z202" s="5">
        <v>-490551000000</v>
      </c>
    </row>
    <row r="203" spans="3:26" ht="15.5" x14ac:dyDescent="0.35">
      <c r="C203" t="s">
        <v>598</v>
      </c>
      <c r="D203" s="5">
        <v>-1053000000</v>
      </c>
      <c r="F203" s="5">
        <v>-555000000</v>
      </c>
      <c r="I203" s="5">
        <v>-555000000</v>
      </c>
      <c r="J203" s="5">
        <v>-5563000000</v>
      </c>
      <c r="K203" s="5">
        <v>-11682000000</v>
      </c>
      <c r="L203" s="5">
        <v>-1997000000</v>
      </c>
      <c r="R203" s="5">
        <v>-3024000000</v>
      </c>
      <c r="T203" s="5">
        <v>-42308000000</v>
      </c>
    </row>
    <row r="204" spans="3:26" ht="15.5" x14ac:dyDescent="0.35">
      <c r="C204" t="s">
        <v>1501</v>
      </c>
      <c r="K204" s="5">
        <v>-14899000000</v>
      </c>
      <c r="L204" s="5">
        <v>-23776000000</v>
      </c>
      <c r="M204" s="5">
        <v>-2817000000</v>
      </c>
      <c r="N204" s="5">
        <v>-5704000000</v>
      </c>
      <c r="P204" s="5">
        <v>33473000000</v>
      </c>
      <c r="R204" s="5">
        <v>-38133000000</v>
      </c>
    </row>
    <row r="205" spans="3:26" ht="15.5" x14ac:dyDescent="0.35">
      <c r="C205" t="s">
        <v>1502</v>
      </c>
      <c r="D205" s="5">
        <v>-18791000000</v>
      </c>
      <c r="E205" s="5">
        <v>-18790000000</v>
      </c>
      <c r="F205" s="5">
        <v>-23420000000</v>
      </c>
      <c r="G205" s="5">
        <v>-23717000000</v>
      </c>
      <c r="I205" s="5">
        <v>-89366000000</v>
      </c>
      <c r="J205" s="5">
        <v>-335498000000</v>
      </c>
      <c r="K205" s="5">
        <v>-356860000000</v>
      </c>
      <c r="L205" s="5">
        <v>-292152000000</v>
      </c>
      <c r="M205" s="5">
        <v>-113357000000</v>
      </c>
      <c r="N205" s="5">
        <v>-106784000000</v>
      </c>
      <c r="O205" s="5">
        <v>-153909000000</v>
      </c>
      <c r="P205" s="5">
        <v>-154203000000</v>
      </c>
      <c r="Q205" s="5">
        <v>-174822000000</v>
      </c>
      <c r="R205" s="5">
        <v>-190060000000</v>
      </c>
      <c r="S205" s="5">
        <v>-144936000000</v>
      </c>
      <c r="T205" s="5">
        <v>-86325000000</v>
      </c>
    </row>
    <row r="206" spans="3:26" ht="15.5" x14ac:dyDescent="0.35">
      <c r="C206" t="s">
        <v>501</v>
      </c>
      <c r="D206" s="5">
        <v>-145350000000</v>
      </c>
      <c r="F206" s="5">
        <v>-279005000000</v>
      </c>
      <c r="I206" s="5">
        <v>-279005000000</v>
      </c>
      <c r="J206" s="5">
        <v>-7271893000000</v>
      </c>
      <c r="K206" s="5">
        <v>-1215049000000</v>
      </c>
      <c r="L206" s="5">
        <v>-1011750000000</v>
      </c>
      <c r="M206" s="5">
        <v>-36000000000</v>
      </c>
      <c r="O206" s="5">
        <v>-661000000000</v>
      </c>
      <c r="Q206" s="5">
        <v>-1000000000000</v>
      </c>
    </row>
    <row r="207" spans="3:26" ht="15.5" x14ac:dyDescent="0.35">
      <c r="C207" t="s">
        <v>405</v>
      </c>
      <c r="D207" s="5">
        <v>-580297000000</v>
      </c>
      <c r="E207" s="5">
        <v>-550703000000</v>
      </c>
      <c r="F207" s="5">
        <v>-663480000000</v>
      </c>
      <c r="G207" s="5">
        <v>-734215000000</v>
      </c>
      <c r="I207" s="5">
        <v>-2691112000000</v>
      </c>
      <c r="J207" s="5">
        <v>-2646056000000</v>
      </c>
      <c r="K207" s="5">
        <v>-2283563000000</v>
      </c>
      <c r="L207" s="5">
        <v>-1873184000000</v>
      </c>
      <c r="M207" s="5">
        <v>-977996000000</v>
      </c>
      <c r="N207" s="5">
        <v>-862256000000</v>
      </c>
      <c r="O207" s="5">
        <v>-724447000000</v>
      </c>
      <c r="P207" s="5">
        <v>-551446000000</v>
      </c>
      <c r="Q207" s="5">
        <v>-405270000000</v>
      </c>
      <c r="R207" s="5">
        <v>-382591000000</v>
      </c>
      <c r="S207" s="5">
        <v>-360947000000</v>
      </c>
      <c r="T207" s="5">
        <v>-453800000000</v>
      </c>
      <c r="U207" s="5">
        <v>-438001000000</v>
      </c>
      <c r="V207" s="5">
        <v>-434416000000</v>
      </c>
      <c r="W207" s="5">
        <v>-398956000000</v>
      </c>
      <c r="X207" s="5">
        <v>-287053000000</v>
      </c>
      <c r="Y207" s="5">
        <v>-235466000000</v>
      </c>
      <c r="Z207" s="5">
        <v>-49776000000</v>
      </c>
    </row>
    <row r="208" spans="3:26" ht="15.5" x14ac:dyDescent="0.35">
      <c r="C208" t="s">
        <v>1503</v>
      </c>
      <c r="D208" s="5">
        <v>9658000000</v>
      </c>
    </row>
    <row r="209" spans="2:26" ht="15.5" x14ac:dyDescent="0.35">
      <c r="C209" t="s">
        <v>1504</v>
      </c>
      <c r="D209" s="5">
        <v>172742000000</v>
      </c>
      <c r="F209" s="5">
        <v>60804000000</v>
      </c>
      <c r="I209" s="5">
        <v>60804000000</v>
      </c>
      <c r="J209" s="5">
        <v>92971000000</v>
      </c>
      <c r="K209" s="5">
        <v>102000000</v>
      </c>
    </row>
    <row r="210" spans="2:26" ht="15.5" x14ac:dyDescent="0.35">
      <c r="C210" t="s">
        <v>1505</v>
      </c>
      <c r="J210" s="5">
        <v>151702000000</v>
      </c>
    </row>
    <row r="211" spans="2:26" ht="15.5" x14ac:dyDescent="0.35">
      <c r="C211" t="s">
        <v>1506</v>
      </c>
    </row>
    <row r="212" spans="2:26" ht="15.5" x14ac:dyDescent="0.35">
      <c r="C212" t="s">
        <v>1507</v>
      </c>
      <c r="G212" s="5">
        <v>-1250000000</v>
      </c>
      <c r="J212" s="5">
        <v>14231000000</v>
      </c>
    </row>
    <row r="213" spans="2:26" ht="15.5" x14ac:dyDescent="0.35">
      <c r="C213" t="s">
        <v>1508</v>
      </c>
      <c r="D213" s="5">
        <v>-40922000000</v>
      </c>
      <c r="E213" s="5">
        <v>-41529000000</v>
      </c>
      <c r="F213" s="5">
        <v>-76928000000</v>
      </c>
      <c r="G213" s="5">
        <v>-1206000000</v>
      </c>
      <c r="I213" s="5">
        <v>-155647000000</v>
      </c>
      <c r="J213" s="5">
        <v>-114199000000</v>
      </c>
    </row>
    <row r="214" spans="2:26" ht="15.5" x14ac:dyDescent="0.35">
      <c r="C214" t="s">
        <v>1509</v>
      </c>
    </row>
    <row r="215" spans="2:26" ht="15.5" x14ac:dyDescent="0.35">
      <c r="C215" t="s">
        <v>216</v>
      </c>
      <c r="D215" s="5">
        <v>328000000</v>
      </c>
      <c r="E215" s="5">
        <v>162000000</v>
      </c>
      <c r="F215" s="5">
        <v>-1984000000</v>
      </c>
      <c r="G215" s="5">
        <v>-130000000</v>
      </c>
      <c r="I215" s="5">
        <v>-6133000000</v>
      </c>
      <c r="J215" s="5">
        <v>-40000000000</v>
      </c>
      <c r="K215" s="5">
        <v>-1434000000</v>
      </c>
      <c r="L215" s="5">
        <v>84870000000</v>
      </c>
      <c r="M215" s="5">
        <v>-1661000000</v>
      </c>
      <c r="N215" s="5">
        <v>-85435000000</v>
      </c>
      <c r="O215" s="5">
        <v>-31472000000</v>
      </c>
      <c r="P215" s="5">
        <v>125206000000</v>
      </c>
      <c r="Q215" s="5">
        <v>37332000000</v>
      </c>
      <c r="R215" s="5">
        <v>-63518000000</v>
      </c>
      <c r="S215" s="5">
        <v>227770000000</v>
      </c>
      <c r="T215" s="5">
        <v>106894000000</v>
      </c>
      <c r="U215" s="5">
        <v>359729000000</v>
      </c>
      <c r="V215" s="5">
        <v>32808000000</v>
      </c>
      <c r="W215" s="5">
        <v>1218000000</v>
      </c>
    </row>
    <row r="216" spans="2:26" ht="15.5" x14ac:dyDescent="0.35">
      <c r="C216" t="s">
        <v>215</v>
      </c>
      <c r="D216" s="5">
        <v>1626470000000</v>
      </c>
      <c r="E216" s="5">
        <v>-271933000000</v>
      </c>
      <c r="F216" s="5">
        <v>137182000000</v>
      </c>
      <c r="G216" s="5">
        <v>-1218670000000</v>
      </c>
      <c r="I216" s="5">
        <v>-292638000000</v>
      </c>
      <c r="J216" s="5">
        <v>511506000000</v>
      </c>
      <c r="K216" s="5">
        <v>120041000000</v>
      </c>
      <c r="L216" s="5">
        <v>-4439728000000</v>
      </c>
      <c r="M216" s="5">
        <v>3305737000000</v>
      </c>
      <c r="N216" s="5">
        <v>848862000000</v>
      </c>
      <c r="O216" s="5">
        <v>-369618000000</v>
      </c>
      <c r="P216" s="5">
        <v>-1384955000000</v>
      </c>
      <c r="Q216" s="5">
        <v>-556969000000</v>
      </c>
      <c r="R216" s="5">
        <v>-81527000000</v>
      </c>
      <c r="S216" s="5">
        <v>977201000000</v>
      </c>
      <c r="T216" s="5">
        <v>503886000000</v>
      </c>
      <c r="U216" s="5">
        <v>376197000000</v>
      </c>
      <c r="V216" s="5">
        <v>480098000000</v>
      </c>
      <c r="W216" s="5">
        <v>294877000000</v>
      </c>
      <c r="X216" s="5">
        <v>-119263000000</v>
      </c>
      <c r="Y216" s="5">
        <v>-451936000000</v>
      </c>
      <c r="Z216" s="5">
        <v>925794000000</v>
      </c>
    </row>
    <row r="217" spans="2:26" ht="15.5" x14ac:dyDescent="0.35">
      <c r="C217" t="s">
        <v>217</v>
      </c>
      <c r="D217" s="5">
        <v>647545000000</v>
      </c>
      <c r="I217" s="5">
        <v>940183000000</v>
      </c>
      <c r="J217" s="5">
        <v>428677000000</v>
      </c>
      <c r="K217" s="5">
        <v>308636000000</v>
      </c>
      <c r="L217" s="5">
        <v>4748364000000</v>
      </c>
      <c r="M217" s="5">
        <v>1442627000000</v>
      </c>
      <c r="N217" s="5">
        <v>593765000000</v>
      </c>
      <c r="O217" s="5">
        <v>963383000000</v>
      </c>
      <c r="P217" s="5">
        <v>2348338000000</v>
      </c>
      <c r="Q217" s="5">
        <v>2905307000000</v>
      </c>
      <c r="R217" s="5">
        <v>2986834000000</v>
      </c>
      <c r="S217" s="5">
        <v>2009633000000</v>
      </c>
      <c r="T217" s="5">
        <v>1505747000000</v>
      </c>
      <c r="U217" s="5">
        <v>1129550000000</v>
      </c>
      <c r="V217" s="5">
        <v>649452000000</v>
      </c>
      <c r="W217" s="5">
        <v>354575000000</v>
      </c>
      <c r="X217" s="5">
        <v>473838000000</v>
      </c>
      <c r="Y217" s="5">
        <v>925794000000</v>
      </c>
    </row>
    <row r="218" spans="2:26" ht="15.5" x14ac:dyDescent="0.35">
      <c r="C218" t="s">
        <v>218</v>
      </c>
      <c r="D218" s="5">
        <v>2274015000000</v>
      </c>
      <c r="E218" s="5">
        <v>-271933000000</v>
      </c>
      <c r="F218" s="5">
        <v>137182000000</v>
      </c>
      <c r="G218" s="5">
        <v>-1218670000000</v>
      </c>
      <c r="I218" s="5">
        <v>647545000000</v>
      </c>
      <c r="J218" s="5">
        <v>940183000000</v>
      </c>
      <c r="K218" s="5">
        <v>428677000000</v>
      </c>
      <c r="L218" s="5">
        <v>308636000000</v>
      </c>
      <c r="M218" s="5">
        <v>4748364000000</v>
      </c>
      <c r="N218" s="5">
        <v>1442627000000</v>
      </c>
      <c r="O218" s="5">
        <v>593765000000</v>
      </c>
      <c r="P218" s="5">
        <v>963383000000</v>
      </c>
      <c r="Q218" s="5">
        <v>2348338000000</v>
      </c>
      <c r="R218" s="5">
        <v>2905307000000</v>
      </c>
      <c r="S218" s="5">
        <v>2986834000000</v>
      </c>
      <c r="T218" s="5">
        <v>2009633000000</v>
      </c>
      <c r="U218" s="5">
        <v>1505747000000</v>
      </c>
      <c r="V218" s="5">
        <v>1129550000000</v>
      </c>
      <c r="W218" s="5">
        <v>649452000000</v>
      </c>
      <c r="X218" s="5">
        <v>354575000000</v>
      </c>
      <c r="Y218" s="5">
        <v>473858000000</v>
      </c>
      <c r="Z218" s="5">
        <v>925794000000</v>
      </c>
    </row>
    <row r="220" spans="2:26" ht="15.5" x14ac:dyDescent="0.35">
      <c r="B220" t="s">
        <v>219</v>
      </c>
      <c r="C220" t="s">
        <v>11</v>
      </c>
      <c r="D220" s="5">
        <v>59100000000</v>
      </c>
      <c r="E220" s="5">
        <v>59100000000</v>
      </c>
      <c r="F220" s="5">
        <v>59100000000</v>
      </c>
      <c r="G220" s="5">
        <v>51010000000</v>
      </c>
      <c r="I220" s="5">
        <v>59100000000</v>
      </c>
      <c r="J220" s="5">
        <v>51010000000</v>
      </c>
      <c r="K220" s="5">
        <v>51010000000</v>
      </c>
      <c r="L220" s="5">
        <v>51010000000</v>
      </c>
      <c r="M220" s="5">
        <v>51010000000</v>
      </c>
      <c r="N220" s="5">
        <v>51010000000</v>
      </c>
      <c r="O220" s="5">
        <v>51010000000</v>
      </c>
      <c r="P220" s="5">
        <v>51010000000</v>
      </c>
      <c r="Q220" s="5">
        <v>10200000000</v>
      </c>
      <c r="R220" s="5">
        <v>10200000000</v>
      </c>
      <c r="S220" s="5">
        <v>10200000000</v>
      </c>
      <c r="T220" s="5">
        <v>10200000000</v>
      </c>
      <c r="U220" s="5">
        <v>10200000000</v>
      </c>
      <c r="V220" s="5">
        <v>1020000000</v>
      </c>
      <c r="W220" s="5">
        <v>1020000000</v>
      </c>
      <c r="X220" s="5">
        <v>1020000000</v>
      </c>
      <c r="Y220" s="5">
        <v>980000000</v>
      </c>
      <c r="Z220" s="5">
        <v>0</v>
      </c>
    </row>
    <row r="221" spans="2:26" ht="15.5" x14ac:dyDescent="0.35">
      <c r="C221" t="s">
        <v>220</v>
      </c>
      <c r="D221" s="6">
        <v>15.92</v>
      </c>
      <c r="E221" s="5">
        <v>19</v>
      </c>
      <c r="F221" s="6">
        <v>15.28</v>
      </c>
      <c r="G221" s="6">
        <v>16.649999999999999</v>
      </c>
    </row>
    <row r="222" spans="2:26" ht="15.5" x14ac:dyDescent="0.35">
      <c r="C222" t="s">
        <v>221</v>
      </c>
      <c r="D222" s="6">
        <v>30.65</v>
      </c>
      <c r="E222" s="6">
        <v>30.79</v>
      </c>
      <c r="F222" s="6">
        <v>38.29</v>
      </c>
      <c r="G222" s="6">
        <v>29.67</v>
      </c>
    </row>
    <row r="223" spans="2:26" ht="15.5" x14ac:dyDescent="0.35">
      <c r="C223" t="s">
        <v>73</v>
      </c>
      <c r="D223" s="6">
        <v>8.11</v>
      </c>
      <c r="E223" s="6">
        <v>9.49</v>
      </c>
      <c r="F223" s="6">
        <v>10.5</v>
      </c>
      <c r="G223" s="6">
        <v>7.91</v>
      </c>
    </row>
    <row r="224" spans="2:26" ht="15.5" x14ac:dyDescent="0.35">
      <c r="C224" t="s">
        <v>222</v>
      </c>
      <c r="E224" s="5">
        <v>2819730000000</v>
      </c>
      <c r="F224" s="5">
        <v>2614860000000</v>
      </c>
      <c r="G224" s="5">
        <v>2595060000000</v>
      </c>
    </row>
    <row r="225" spans="3:7" ht="15.5" x14ac:dyDescent="0.35">
      <c r="C225" t="s">
        <v>223</v>
      </c>
      <c r="D225" s="6">
        <v>1.1599999999999999E-2</v>
      </c>
      <c r="E225" s="6">
        <v>1.4499999999999999E-2</v>
      </c>
      <c r="F225" s="6">
        <v>1.15E-2</v>
      </c>
      <c r="G225" s="6">
        <v>1.09E-2</v>
      </c>
    </row>
    <row r="226" spans="3:7" ht="15.5" x14ac:dyDescent="0.35">
      <c r="C226" t="s">
        <v>224</v>
      </c>
      <c r="D226" s="6">
        <v>3.3700000000000001E-2</v>
      </c>
      <c r="E226" s="6">
        <v>4.1599999999999998E-2</v>
      </c>
      <c r="F226" s="6">
        <v>3.44E-2</v>
      </c>
      <c r="G226" s="6">
        <v>4.2800000000000005E-2</v>
      </c>
    </row>
    <row r="227" spans="3:7" ht="15.5" x14ac:dyDescent="0.35">
      <c r="C227" t="s">
        <v>225</v>
      </c>
      <c r="D227" s="6">
        <v>3.2099999999999997E-2</v>
      </c>
      <c r="E227" s="6">
        <v>3.3000000000000002E-2</v>
      </c>
      <c r="F227" s="6">
        <v>3.0299999999999997E-2</v>
      </c>
      <c r="G227" s="6">
        <v>3.2000000000000001E-2</v>
      </c>
    </row>
    <row r="228" spans="3:7" ht="15.5" x14ac:dyDescent="0.35">
      <c r="C228" t="s">
        <v>226</v>
      </c>
      <c r="D228" s="6">
        <v>2.85</v>
      </c>
      <c r="E228" s="6">
        <v>2.98</v>
      </c>
      <c r="F228" s="6">
        <v>2.44</v>
      </c>
      <c r="G228" s="6">
        <v>2.2599999999999998</v>
      </c>
    </row>
    <row r="229" spans="3:7" ht="15.5" x14ac:dyDescent="0.35">
      <c r="C229" t="s">
        <v>227</v>
      </c>
      <c r="D229" s="5">
        <v>28456000000000</v>
      </c>
      <c r="E229" s="5">
        <v>27083000000000</v>
      </c>
      <c r="F229" s="5">
        <v>26330000000000</v>
      </c>
      <c r="G229" s="5">
        <v>19904000000000</v>
      </c>
    </row>
    <row r="230" spans="3:7" ht="15.5" x14ac:dyDescent="0.35">
      <c r="C230" t="s">
        <v>228</v>
      </c>
      <c r="D230" s="6">
        <v>1.03</v>
      </c>
      <c r="E230" s="6">
        <v>1.28</v>
      </c>
      <c r="F230" s="6">
        <v>1.32</v>
      </c>
      <c r="G230" s="6">
        <v>1.27</v>
      </c>
    </row>
    <row r="231" spans="3:7" ht="15.5" x14ac:dyDescent="0.35">
      <c r="C231" t="s">
        <v>229</v>
      </c>
      <c r="D231" s="6">
        <v>472.74</v>
      </c>
      <c r="E231" s="6">
        <v>456.4</v>
      </c>
      <c r="F231" s="6">
        <v>443.71</v>
      </c>
      <c r="G231" s="6">
        <v>388.59</v>
      </c>
    </row>
    <row r="232" spans="3:7" ht="15.5" x14ac:dyDescent="0.35">
      <c r="C232" t="s">
        <v>230</v>
      </c>
      <c r="D232" s="6">
        <v>2.5499999999999998</v>
      </c>
      <c r="E232" s="6">
        <v>3.31</v>
      </c>
      <c r="F232" s="6">
        <v>3.57</v>
      </c>
      <c r="G232" s="6">
        <v>7.67</v>
      </c>
    </row>
    <row r="233" spans="3:7" ht="15.5" x14ac:dyDescent="0.35">
      <c r="C233" t="s">
        <v>231</v>
      </c>
      <c r="D233" s="6">
        <v>191.68</v>
      </c>
      <c r="E233" s="6">
        <v>176.6</v>
      </c>
      <c r="F233" s="6">
        <v>163.69999999999999</v>
      </c>
      <c r="G233" s="6">
        <v>64.400000000000006</v>
      </c>
    </row>
    <row r="234" spans="3:7" ht="15.5" x14ac:dyDescent="0.35">
      <c r="C234" t="s">
        <v>232</v>
      </c>
      <c r="D234" s="5">
        <v>19413000000000</v>
      </c>
      <c r="E234" s="5">
        <v>15748000000000</v>
      </c>
      <c r="F234" s="5">
        <v>7807000000000</v>
      </c>
      <c r="G234" s="5">
        <v>14552000000000</v>
      </c>
    </row>
    <row r="235" spans="3:7" ht="15.5" x14ac:dyDescent="0.35">
      <c r="C235" t="s">
        <v>233</v>
      </c>
      <c r="D235" s="5">
        <v>27044000000000</v>
      </c>
      <c r="E235" s="5">
        <v>29556000000000</v>
      </c>
      <c r="F235" s="5">
        <v>37645000000000</v>
      </c>
      <c r="G235" s="5">
        <v>36500000000000</v>
      </c>
    </row>
    <row r="236" spans="3:7" ht="15.5" x14ac:dyDescent="0.35">
      <c r="C236" t="s">
        <v>234</v>
      </c>
      <c r="D236" s="5">
        <v>27938000000000</v>
      </c>
      <c r="E236" s="5">
        <v>26972000000000</v>
      </c>
      <c r="F236" s="5">
        <v>26222000000000</v>
      </c>
      <c r="G236" s="5">
        <v>19824000000000</v>
      </c>
    </row>
    <row r="237" spans="3:7" ht="15.5" x14ac:dyDescent="0.35">
      <c r="C237" t="s">
        <v>23</v>
      </c>
      <c r="D237" s="5">
        <v>46456000000000</v>
      </c>
      <c r="E237" s="5">
        <v>45304000000000</v>
      </c>
      <c r="F237" s="5">
        <v>45452000000000</v>
      </c>
      <c r="G237" s="5">
        <v>51052000000000</v>
      </c>
    </row>
    <row r="238" spans="3:7" ht="15.5" x14ac:dyDescent="0.35">
      <c r="C238" t="s">
        <v>20</v>
      </c>
      <c r="D238" s="5">
        <v>44182000000000</v>
      </c>
      <c r="E238" s="5">
        <v>44656000000000</v>
      </c>
      <c r="F238" s="5">
        <v>44532000000000</v>
      </c>
      <c r="G238" s="5">
        <v>50270000000000</v>
      </c>
    </row>
    <row r="239" spans="3:7" ht="15.5" x14ac:dyDescent="0.35">
      <c r="C239" t="s">
        <v>235</v>
      </c>
      <c r="D239" s="5">
        <v>-17527000000000</v>
      </c>
      <c r="E239" s="5">
        <v>-16144000000000</v>
      </c>
      <c r="F239" s="5">
        <v>-8940000000000</v>
      </c>
      <c r="G239" s="5">
        <v>-16354000000000</v>
      </c>
    </row>
    <row r="240" spans="3:7" ht="15.5" x14ac:dyDescent="0.35">
      <c r="C240" t="s">
        <v>236</v>
      </c>
      <c r="D240" s="5">
        <v>2814000000000</v>
      </c>
      <c r="E240" s="5">
        <v>1773000000000</v>
      </c>
      <c r="F240" s="5">
        <v>2055000000000</v>
      </c>
      <c r="G240" s="5">
        <v>3026000000000</v>
      </c>
    </row>
    <row r="241" spans="3:26" ht="15.5" x14ac:dyDescent="0.35">
      <c r="C241" t="s">
        <v>237</v>
      </c>
      <c r="D241" s="5">
        <v>-911000000000</v>
      </c>
      <c r="E241" s="5">
        <v>-983000000000</v>
      </c>
      <c r="F241" s="5">
        <v>-703000000000</v>
      </c>
      <c r="G241" s="5">
        <v>-808000000000</v>
      </c>
    </row>
    <row r="242" spans="3:26" ht="15.5" x14ac:dyDescent="0.35">
      <c r="C242" t="s">
        <v>12</v>
      </c>
      <c r="D242" s="5">
        <v>1902000000000</v>
      </c>
      <c r="E242" s="5">
        <v>790000000000</v>
      </c>
      <c r="F242" s="5">
        <v>1352000000000</v>
      </c>
      <c r="G242" s="5">
        <v>2217000000000</v>
      </c>
    </row>
    <row r="243" spans="3:26" ht="15.5" x14ac:dyDescent="0.35">
      <c r="C243" t="s">
        <v>15</v>
      </c>
      <c r="D243" s="6">
        <v>32.18</v>
      </c>
      <c r="E243" s="6">
        <v>13.37</v>
      </c>
      <c r="F243" s="6">
        <v>22.88</v>
      </c>
      <c r="G243" s="6">
        <v>43.46</v>
      </c>
    </row>
    <row r="244" spans="3:26" ht="15.5" x14ac:dyDescent="0.35">
      <c r="C244" t="s">
        <v>58</v>
      </c>
      <c r="I244" s="6">
        <v>62.24</v>
      </c>
      <c r="J244" s="6">
        <v>65.38</v>
      </c>
      <c r="K244" s="6">
        <v>63.77</v>
      </c>
      <c r="L244" s="6">
        <v>67.47</v>
      </c>
      <c r="M244" s="6">
        <v>67.180000000000007</v>
      </c>
      <c r="N244" s="6">
        <v>55.59</v>
      </c>
      <c r="O244" s="6">
        <v>45.91</v>
      </c>
      <c r="P244" s="6">
        <v>43.13</v>
      </c>
      <c r="Q244" s="6">
        <v>205.84</v>
      </c>
      <c r="R244" s="6">
        <v>297.92</v>
      </c>
      <c r="S244" s="6">
        <v>289.95999999999998</v>
      </c>
      <c r="T244" s="6">
        <v>82.39</v>
      </c>
      <c r="U244" s="6">
        <v>16.52</v>
      </c>
      <c r="V244" s="6">
        <v>339.94</v>
      </c>
      <c r="W244" s="6">
        <v>278.24</v>
      </c>
      <c r="X244" s="6">
        <v>98.02</v>
      </c>
      <c r="Y244" s="6">
        <v>601.49</v>
      </c>
      <c r="Z244" s="6">
        <v>-961416.65</v>
      </c>
    </row>
    <row r="245" spans="3:26" ht="15.5" x14ac:dyDescent="0.35">
      <c r="C245" t="s">
        <v>72</v>
      </c>
      <c r="I245" s="6">
        <v>9.4</v>
      </c>
      <c r="J245" s="6">
        <v>10.02</v>
      </c>
      <c r="K245" s="6">
        <v>15.52</v>
      </c>
      <c r="L245" s="6">
        <v>16.3</v>
      </c>
      <c r="M245" s="6">
        <v>16.75</v>
      </c>
      <c r="N245" s="6">
        <v>17.27</v>
      </c>
      <c r="O245" s="6">
        <v>17.53</v>
      </c>
      <c r="P245" s="5">
        <v>16</v>
      </c>
      <c r="Q245" s="6">
        <v>19.43</v>
      </c>
      <c r="R245" s="6">
        <v>12.02</v>
      </c>
      <c r="S245" s="6">
        <v>16.38</v>
      </c>
      <c r="T245" s="6">
        <v>50.37</v>
      </c>
      <c r="U245" s="6">
        <v>166.46</v>
      </c>
      <c r="V245" s="6">
        <v>66.78</v>
      </c>
      <c r="W245" s="6">
        <v>35.94</v>
      </c>
      <c r="X245" s="6">
        <v>132.12</v>
      </c>
      <c r="Y245" s="5">
        <v>0</v>
      </c>
      <c r="Z245" s="5">
        <v>0</v>
      </c>
    </row>
    <row r="246" spans="3:26" ht="15.5" x14ac:dyDescent="0.35">
      <c r="C246" t="s">
        <v>75</v>
      </c>
      <c r="I246" s="6">
        <v>2.59</v>
      </c>
      <c r="J246" s="6">
        <v>2.62</v>
      </c>
      <c r="K246" s="6">
        <v>4.3</v>
      </c>
      <c r="L246" s="6">
        <v>5.08</v>
      </c>
      <c r="M246" s="6">
        <v>6.65</v>
      </c>
      <c r="N246" s="6">
        <v>6.58</v>
      </c>
      <c r="O246" s="6">
        <v>6.36</v>
      </c>
      <c r="P246" s="5">
        <v>6</v>
      </c>
      <c r="Q246" s="6">
        <v>7.65</v>
      </c>
      <c r="R246" s="6">
        <v>7.23</v>
      </c>
      <c r="S246" s="6">
        <v>10.84</v>
      </c>
      <c r="T246" s="6">
        <v>10.31</v>
      </c>
      <c r="U246" s="6">
        <v>8.7799999999999994</v>
      </c>
      <c r="V246" s="6">
        <v>10.220000000000001</v>
      </c>
      <c r="W246" s="6">
        <v>6.18</v>
      </c>
      <c r="X246" s="6">
        <v>9.75</v>
      </c>
      <c r="Y246" s="5">
        <v>0</v>
      </c>
      <c r="Z246" s="5">
        <v>0</v>
      </c>
    </row>
    <row r="247" spans="3:26" ht="15.5" x14ac:dyDescent="0.35">
      <c r="C247" t="s">
        <v>238</v>
      </c>
      <c r="I247" s="5">
        <v>10570960000000</v>
      </c>
      <c r="J247" s="5">
        <v>10363650000000</v>
      </c>
      <c r="K247" s="5">
        <v>9784570000000</v>
      </c>
      <c r="L247" s="5">
        <v>9134320000000</v>
      </c>
      <c r="M247" s="5">
        <v>7256370000000</v>
      </c>
      <c r="N247" s="5">
        <v>6210640000000</v>
      </c>
      <c r="O247" s="5">
        <v>5277310000000</v>
      </c>
      <c r="P247" s="5">
        <v>4904440000000</v>
      </c>
    </row>
    <row r="248" spans="3:26" ht="15.5" x14ac:dyDescent="0.35">
      <c r="C248" t="s">
        <v>239</v>
      </c>
      <c r="I248" s="6">
        <v>4.7599999999999996E-2</v>
      </c>
      <c r="J248" s="6">
        <v>4.2900000000000001E-2</v>
      </c>
      <c r="K248" s="6">
        <v>4.7500000000000001E-2</v>
      </c>
      <c r="L248" s="6">
        <v>5.2400000000000002E-2</v>
      </c>
      <c r="M248" s="6">
        <v>5.21E-2</v>
      </c>
      <c r="N248" s="6">
        <v>8.2799999999999999E-2</v>
      </c>
      <c r="O248" s="6">
        <v>8.4700000000000011E-2</v>
      </c>
      <c r="P248" s="6">
        <v>9.5799999999999996E-2</v>
      </c>
      <c r="Q248" s="6">
        <v>0.1119</v>
      </c>
      <c r="R248" s="6">
        <v>0.1215</v>
      </c>
      <c r="S248" s="6">
        <v>0.1381</v>
      </c>
      <c r="T248" s="6">
        <v>4.8799999999999996E-2</v>
      </c>
      <c r="U248" s="6">
        <v>1.0800000000000001E-2</v>
      </c>
      <c r="V248" s="6">
        <v>2.5600000000000001E-2</v>
      </c>
      <c r="W248" s="6">
        <v>3.3099999999999997E-2</v>
      </c>
      <c r="X248" s="6">
        <v>1.3500000000000002E-2</v>
      </c>
      <c r="Y248" s="6">
        <v>8.5699999999999998E-2</v>
      </c>
      <c r="Z248" s="6">
        <v>-8.0299999999999996E-2</v>
      </c>
    </row>
    <row r="249" spans="3:26" ht="15.5" x14ac:dyDescent="0.35">
      <c r="C249" t="s">
        <v>240</v>
      </c>
      <c r="I249" s="6">
        <v>0.13639999999999999</v>
      </c>
      <c r="J249" s="6">
        <v>0.17460000000000001</v>
      </c>
      <c r="K249" s="6">
        <v>0.19769999999999999</v>
      </c>
      <c r="L249" s="6">
        <v>0.23899999999999999</v>
      </c>
      <c r="M249" s="6">
        <v>0.28489999999999999</v>
      </c>
      <c r="N249" s="6">
        <v>0.27929999999999999</v>
      </c>
      <c r="O249" s="6">
        <v>0.26839999999999997</v>
      </c>
      <c r="P249" s="6">
        <v>0.27390000000000003</v>
      </c>
      <c r="Q249" s="6">
        <v>0.29570000000000002</v>
      </c>
      <c r="R249" s="6">
        <v>0.28389999999999999</v>
      </c>
      <c r="S249" s="6">
        <v>0.38520000000000004</v>
      </c>
      <c r="T249" s="6">
        <v>0.1797</v>
      </c>
      <c r="U249" s="6">
        <v>4.6199999999999998E-2</v>
      </c>
      <c r="V249" s="6">
        <v>0.10150000000000001</v>
      </c>
      <c r="W249" s="6">
        <v>0.18690000000000001</v>
      </c>
      <c r="X249" s="6">
        <v>8.1600000000000006E-2</v>
      </c>
      <c r="Y249" s="6">
        <v>0.52849999999999997</v>
      </c>
      <c r="Z249" s="6">
        <v>-0.91599999999999993</v>
      </c>
    </row>
    <row r="250" spans="3:26" ht="15.5" x14ac:dyDescent="0.35">
      <c r="C250" t="s">
        <v>241</v>
      </c>
      <c r="I250" s="6">
        <v>0.12990000000000002</v>
      </c>
      <c r="J250" s="6">
        <v>0.14269999999999999</v>
      </c>
      <c r="K250" s="6">
        <v>0.1457</v>
      </c>
      <c r="L250" s="6">
        <v>0.14349999999999999</v>
      </c>
      <c r="M250" s="6">
        <v>0.15210000000000001</v>
      </c>
      <c r="N250" s="6">
        <v>0.1822</v>
      </c>
      <c r="O250" s="6">
        <v>0.19020000000000001</v>
      </c>
      <c r="P250" s="6">
        <v>0.21820000000000001</v>
      </c>
      <c r="Q250" s="6">
        <v>0.1789</v>
      </c>
      <c r="R250" s="6">
        <v>0.21</v>
      </c>
      <c r="S250" s="6">
        <v>0.26030000000000003</v>
      </c>
      <c r="T250" s="6">
        <v>0.14550000000000002</v>
      </c>
      <c r="U250" s="6">
        <v>6.08E-2</v>
      </c>
      <c r="V250" s="6">
        <v>9.8000000000000004E-2</v>
      </c>
      <c r="W250" s="6">
        <v>0.1206</v>
      </c>
      <c r="X250" s="6">
        <v>0.14410000000000001</v>
      </c>
      <c r="Y250" s="6">
        <v>0.18909999999999999</v>
      </c>
      <c r="Z250" s="6">
        <v>-0.12619999999999998</v>
      </c>
    </row>
    <row r="251" spans="3:26" ht="15.5" x14ac:dyDescent="0.35">
      <c r="C251" t="s">
        <v>242</v>
      </c>
      <c r="I251" s="6">
        <v>2.4300000000000002</v>
      </c>
      <c r="J251" s="6">
        <v>2.3199999999999998</v>
      </c>
      <c r="K251" s="6">
        <v>2.4300000000000002</v>
      </c>
      <c r="L251" s="6">
        <v>2.85</v>
      </c>
      <c r="M251" s="6">
        <v>3.94</v>
      </c>
      <c r="N251" s="6">
        <v>3.8</v>
      </c>
      <c r="O251" s="6">
        <v>4.0999999999999996</v>
      </c>
      <c r="P251" s="6">
        <v>4.3499999999999996</v>
      </c>
      <c r="Q251" s="6">
        <v>4.9800000000000004</v>
      </c>
      <c r="R251" s="6">
        <v>6.46</v>
      </c>
      <c r="S251" s="6">
        <v>8.01</v>
      </c>
      <c r="T251" s="6">
        <v>2.41</v>
      </c>
      <c r="U251" s="6">
        <v>1.41</v>
      </c>
      <c r="V251" s="6">
        <v>1.84</v>
      </c>
      <c r="W251" s="6">
        <v>1.93</v>
      </c>
      <c r="X251" s="6">
        <v>1.1499999999999999</v>
      </c>
      <c r="Y251" s="6">
        <v>2.37</v>
      </c>
      <c r="Z251" s="6">
        <v>-3.89</v>
      </c>
    </row>
    <row r="252" spans="3:26" ht="15.5" x14ac:dyDescent="0.35">
      <c r="C252" t="s">
        <v>69</v>
      </c>
      <c r="I252" s="6">
        <v>1.28</v>
      </c>
      <c r="J252" s="6">
        <v>1.75</v>
      </c>
      <c r="K252" s="6">
        <v>3.07</v>
      </c>
      <c r="L252" s="6">
        <v>3.9</v>
      </c>
      <c r="M252" s="6">
        <v>4.7699999999999996</v>
      </c>
      <c r="N252" s="6">
        <v>4.82</v>
      </c>
      <c r="O252" s="6">
        <v>4.71</v>
      </c>
      <c r="P252" s="6">
        <v>4.38</v>
      </c>
      <c r="Q252" s="6">
        <v>5.75</v>
      </c>
      <c r="R252" s="6">
        <v>3.41</v>
      </c>
      <c r="S252" s="6">
        <v>6.31</v>
      </c>
      <c r="T252" s="6">
        <v>9.0500000000000007</v>
      </c>
      <c r="U252" s="6">
        <v>7.69</v>
      </c>
      <c r="V252" s="6">
        <v>6.78</v>
      </c>
      <c r="W252" s="6">
        <v>6.72</v>
      </c>
      <c r="X252" s="6">
        <v>10.79</v>
      </c>
      <c r="Y252" s="5">
        <v>0</v>
      </c>
      <c r="Z252" s="5">
        <v>0</v>
      </c>
    </row>
    <row r="253" spans="3:26" ht="15.5" x14ac:dyDescent="0.35">
      <c r="C253" t="s">
        <v>66</v>
      </c>
      <c r="I253" s="6">
        <v>456.4</v>
      </c>
      <c r="J253" s="6">
        <v>374.38</v>
      </c>
      <c r="K253" s="6">
        <v>322.58</v>
      </c>
      <c r="L253" s="6">
        <v>282.27999999999997</v>
      </c>
      <c r="M253" s="6">
        <v>235.83</v>
      </c>
      <c r="N253" s="6">
        <v>199.04</v>
      </c>
      <c r="O253" s="6">
        <v>171.02</v>
      </c>
      <c r="P253" s="6">
        <v>157.47</v>
      </c>
      <c r="Q253" s="6">
        <v>696.05</v>
      </c>
      <c r="R253" s="6">
        <v>1049.53</v>
      </c>
      <c r="S253" s="6">
        <v>752.74</v>
      </c>
      <c r="T253" s="6">
        <v>458.42</v>
      </c>
      <c r="U253" s="6">
        <v>357.58</v>
      </c>
      <c r="V253" s="6">
        <v>3348.92</v>
      </c>
      <c r="W253" s="6">
        <v>1488.46</v>
      </c>
      <c r="X253" s="6">
        <v>1200.72</v>
      </c>
      <c r="Y253" s="6">
        <v>1138.1099999999999</v>
      </c>
      <c r="Z253" s="6">
        <v>1049603.0900000001</v>
      </c>
    </row>
    <row r="254" spans="3:26" ht="15.5" x14ac:dyDescent="0.35">
      <c r="C254" t="s">
        <v>243</v>
      </c>
      <c r="I254" s="6">
        <v>3.31</v>
      </c>
      <c r="J254" s="6">
        <v>13.92</v>
      </c>
      <c r="K254" s="6">
        <v>-1178.57</v>
      </c>
      <c r="L254" s="6">
        <v>-26.45</v>
      </c>
      <c r="M254" s="6">
        <v>-12.4</v>
      </c>
      <c r="N254" s="6">
        <v>5.56</v>
      </c>
      <c r="O254" s="6">
        <v>5.65</v>
      </c>
      <c r="P254" s="6">
        <v>5.15</v>
      </c>
      <c r="Q254" s="6">
        <v>6.42</v>
      </c>
      <c r="R254" s="6">
        <v>3.69</v>
      </c>
      <c r="S254" s="6">
        <v>7.91</v>
      </c>
      <c r="T254" s="6">
        <v>10.89</v>
      </c>
      <c r="U254" s="6">
        <v>10.32</v>
      </c>
      <c r="V254" s="6">
        <v>8.6199999999999992</v>
      </c>
      <c r="W254" s="6">
        <v>6.72</v>
      </c>
      <c r="X254" s="6">
        <v>10.79</v>
      </c>
      <c r="Y254" s="5">
        <v>0</v>
      </c>
      <c r="Z254" s="5">
        <v>0</v>
      </c>
    </row>
    <row r="255" spans="3:26" ht="15.5" x14ac:dyDescent="0.35">
      <c r="C255" t="s">
        <v>244</v>
      </c>
      <c r="I255" s="6">
        <v>176.6</v>
      </c>
      <c r="J255" s="6">
        <v>47.06</v>
      </c>
      <c r="K255" s="6">
        <v>-0.84</v>
      </c>
      <c r="L255" s="6">
        <v>-41.59</v>
      </c>
      <c r="M255" s="6">
        <v>-90.73</v>
      </c>
      <c r="N255" s="6">
        <v>172.69</v>
      </c>
      <c r="O255" s="6">
        <v>142.44</v>
      </c>
      <c r="P255" s="6">
        <v>134.09</v>
      </c>
      <c r="Q255" s="6">
        <v>623.28</v>
      </c>
      <c r="R255" s="6">
        <v>969.26</v>
      </c>
      <c r="S255" s="6">
        <v>600.83000000000004</v>
      </c>
      <c r="T255" s="6">
        <v>381.04</v>
      </c>
      <c r="U255" s="6">
        <v>266.5</v>
      </c>
      <c r="V255" s="6">
        <v>2632.92</v>
      </c>
      <c r="W255" s="6">
        <v>1488.46</v>
      </c>
      <c r="X255" s="6">
        <v>1200.72</v>
      </c>
      <c r="Y255" s="6">
        <v>1138.1099999999999</v>
      </c>
      <c r="Z255" s="6">
        <v>1049603.0900000001</v>
      </c>
    </row>
    <row r="256" spans="3:26" ht="15.5" x14ac:dyDescent="0.35">
      <c r="C256" t="s">
        <v>245</v>
      </c>
      <c r="I256" s="5">
        <v>15748000000000</v>
      </c>
      <c r="J256" s="5">
        <v>15200000000000</v>
      </c>
      <c r="K256" s="5">
        <v>18612000000000</v>
      </c>
      <c r="L256" s="5">
        <v>9564000000000</v>
      </c>
      <c r="M256" s="5">
        <v>16794000000000</v>
      </c>
      <c r="N256" s="5">
        <v>4391000000000</v>
      </c>
      <c r="O256" s="5">
        <v>1945000000000</v>
      </c>
      <c r="P256" s="5">
        <v>2391000000000</v>
      </c>
      <c r="Q256" s="5">
        <v>634000000000</v>
      </c>
      <c r="R256" s="5">
        <v>1515000000000</v>
      </c>
      <c r="S256" s="5">
        <v>446000000000</v>
      </c>
      <c r="T256" s="5">
        <v>203000000000</v>
      </c>
      <c r="U256" s="5">
        <v>1086000000000</v>
      </c>
      <c r="V256" s="5">
        <v>101000000000</v>
      </c>
      <c r="W256" s="5">
        <v>495000000000</v>
      </c>
      <c r="X256" s="5">
        <v>32000000000</v>
      </c>
      <c r="Y256" s="5">
        <v>57000000000</v>
      </c>
      <c r="Z256" s="5">
        <v>15000000000</v>
      </c>
    </row>
    <row r="257" spans="2:26" ht="15.5" x14ac:dyDescent="0.35">
      <c r="C257" t="s">
        <v>246</v>
      </c>
      <c r="I257" s="5">
        <v>29556000000000</v>
      </c>
      <c r="J257" s="5">
        <v>37304000000000</v>
      </c>
      <c r="K257" s="5">
        <v>26345000000000</v>
      </c>
      <c r="L257" s="5">
        <v>35448000000000</v>
      </c>
      <c r="M257" s="5">
        <v>30329000000000</v>
      </c>
      <c r="N257" s="5">
        <v>15889000000000</v>
      </c>
      <c r="O257" s="5">
        <v>13297000000000</v>
      </c>
      <c r="P257" s="5">
        <v>9126000000000</v>
      </c>
      <c r="Q257" s="5">
        <v>8380000000000</v>
      </c>
      <c r="R257" s="5">
        <v>8627000000000</v>
      </c>
      <c r="S257" s="5">
        <v>9684000000000</v>
      </c>
      <c r="T257" s="5">
        <v>9239000000000</v>
      </c>
      <c r="U257" s="5">
        <v>8221000000000</v>
      </c>
      <c r="V257" s="5">
        <v>7947000000000</v>
      </c>
      <c r="W257" s="5">
        <v>5455000000000</v>
      </c>
      <c r="X257" s="5">
        <v>4674000000000</v>
      </c>
      <c r="Y257" s="5">
        <v>4579000000000</v>
      </c>
      <c r="Z257" s="5">
        <v>4462000000000</v>
      </c>
    </row>
    <row r="258" spans="2:26" ht="15.5" x14ac:dyDescent="0.35">
      <c r="C258" t="s">
        <v>25</v>
      </c>
      <c r="I258" s="5">
        <v>45304000000000</v>
      </c>
      <c r="J258" s="5">
        <v>52504000000000</v>
      </c>
      <c r="K258" s="5">
        <v>44957000000000</v>
      </c>
      <c r="L258" s="5">
        <v>45012000000000</v>
      </c>
      <c r="M258" s="5">
        <v>47123000000000</v>
      </c>
      <c r="N258" s="5">
        <v>20281000000000</v>
      </c>
      <c r="O258" s="5">
        <v>15242000000000</v>
      </c>
      <c r="P258" s="5">
        <v>11517000000000</v>
      </c>
      <c r="Q258" s="5">
        <v>9014000000000</v>
      </c>
      <c r="R258" s="5">
        <v>10143000000000</v>
      </c>
      <c r="S258" s="5">
        <v>10130000000000</v>
      </c>
      <c r="T258" s="5">
        <v>9442000000000</v>
      </c>
      <c r="U258" s="5">
        <v>9308000000000</v>
      </c>
      <c r="V258" s="5">
        <v>8047000000000</v>
      </c>
      <c r="W258" s="5">
        <v>5950000000000</v>
      </c>
      <c r="X258" s="5">
        <v>4706000000000</v>
      </c>
      <c r="Y258" s="5">
        <v>4636000000000</v>
      </c>
      <c r="Z258" s="5">
        <v>4477000000000</v>
      </c>
    </row>
    <row r="259" spans="2:26" ht="15.5" x14ac:dyDescent="0.35">
      <c r="C259" t="s">
        <v>22</v>
      </c>
      <c r="I259" s="5">
        <v>44656000000000</v>
      </c>
      <c r="J259" s="5">
        <v>51564000000000</v>
      </c>
      <c r="K259" s="5">
        <v>44528000000000</v>
      </c>
      <c r="L259" s="5">
        <v>44703000000000</v>
      </c>
      <c r="M259" s="5">
        <v>42374000000000</v>
      </c>
      <c r="N259" s="5">
        <v>18838000000000</v>
      </c>
      <c r="O259" s="5">
        <v>14648000000000</v>
      </c>
      <c r="P259" s="5">
        <v>10554000000000</v>
      </c>
      <c r="Q259" s="5">
        <v>6666000000000</v>
      </c>
      <c r="R259" s="5">
        <v>7237000000000</v>
      </c>
      <c r="S259" s="5">
        <v>7144000000000</v>
      </c>
      <c r="T259" s="5">
        <v>7432000000000</v>
      </c>
      <c r="U259" s="5">
        <v>7802000000000</v>
      </c>
      <c r="V259" s="5">
        <v>6918000000000</v>
      </c>
      <c r="W259" s="5">
        <v>5300000000000</v>
      </c>
      <c r="X259" s="5">
        <v>4352000000000</v>
      </c>
      <c r="Y259" s="5">
        <v>4162000000000</v>
      </c>
      <c r="Z259" s="5">
        <v>3551000000000</v>
      </c>
    </row>
    <row r="260" spans="2:26" ht="15.5" x14ac:dyDescent="0.35">
      <c r="C260" t="s">
        <v>247</v>
      </c>
      <c r="I260" s="5">
        <v>-16144000000000</v>
      </c>
      <c r="J260" s="5">
        <v>-15168000000000</v>
      </c>
      <c r="K260" s="5">
        <v>-19872000000000</v>
      </c>
      <c r="L260" s="5">
        <v>-10795000000000</v>
      </c>
      <c r="M260" s="5">
        <v>-14482000000000</v>
      </c>
      <c r="N260" s="5">
        <v>-4223000000000</v>
      </c>
      <c r="O260" s="5">
        <v>-2091000000000</v>
      </c>
      <c r="P260" s="5">
        <v>-2476000000000</v>
      </c>
      <c r="Q260" s="5">
        <v>819000000000</v>
      </c>
      <c r="R260" s="5">
        <v>292000000000</v>
      </c>
      <c r="S260" s="5">
        <v>1556000000000</v>
      </c>
      <c r="T260" s="5">
        <v>607000000000</v>
      </c>
      <c r="U260" s="5">
        <v>-205000000000</v>
      </c>
      <c r="V260" s="5">
        <v>263000000000</v>
      </c>
      <c r="W260" s="5">
        <v>-8000000000</v>
      </c>
      <c r="X260" s="5">
        <v>-134000000000</v>
      </c>
      <c r="Y260" s="5">
        <v>162000000000</v>
      </c>
      <c r="Z260" s="5">
        <v>1053000000000</v>
      </c>
    </row>
    <row r="261" spans="2:26" ht="15.5" x14ac:dyDescent="0.35">
      <c r="C261" t="s">
        <v>248</v>
      </c>
      <c r="I261" s="5">
        <v>10355000000000</v>
      </c>
      <c r="J261" s="5">
        <v>9340000000000</v>
      </c>
      <c r="K261" s="5">
        <v>8906000000000</v>
      </c>
      <c r="L261" s="5">
        <v>8073000000000</v>
      </c>
      <c r="M261" s="5">
        <v>6196000000000</v>
      </c>
      <c r="N261" s="5">
        <v>5951000000000</v>
      </c>
      <c r="O261" s="5">
        <v>3955000000000</v>
      </c>
      <c r="P261" s="5">
        <v>3621000000000</v>
      </c>
      <c r="Q261" s="5">
        <v>3454000000000</v>
      </c>
      <c r="R261" s="5">
        <v>3833000000000</v>
      </c>
      <c r="S261" s="5">
        <v>3417000000000</v>
      </c>
      <c r="T261" s="5">
        <v>3337000000000</v>
      </c>
      <c r="U261" s="5">
        <v>2430000000000</v>
      </c>
      <c r="V261" s="5">
        <v>1991000000000</v>
      </c>
      <c r="W261" s="5">
        <v>1572000000000</v>
      </c>
      <c r="X261" s="5">
        <v>1244000000000</v>
      </c>
      <c r="Y261" s="5">
        <v>216000000000</v>
      </c>
      <c r="Z261" s="5">
        <v>314000000000</v>
      </c>
    </row>
    <row r="262" spans="2:26" ht="15.5" x14ac:dyDescent="0.35">
      <c r="C262" t="s">
        <v>249</v>
      </c>
      <c r="I262" s="5">
        <v>-3287000000000</v>
      </c>
      <c r="J262" s="5">
        <v>-4519000000000</v>
      </c>
      <c r="K262" s="5">
        <v>-4564000000000</v>
      </c>
      <c r="L262" s="5">
        <v>-4681000000000</v>
      </c>
      <c r="M262" s="5">
        <v>-2193000000000</v>
      </c>
      <c r="N262" s="5">
        <v>-3929000000000</v>
      </c>
      <c r="O262" s="5">
        <v>-4442000000000</v>
      </c>
      <c r="P262" s="5">
        <v>-2057000000000</v>
      </c>
      <c r="Q262" s="5">
        <v>-741000000000</v>
      </c>
      <c r="R262" s="5">
        <v>-3867000000000</v>
      </c>
      <c r="S262" s="5">
        <v>-690000000000</v>
      </c>
      <c r="T262" s="5">
        <v>-1629000000000</v>
      </c>
      <c r="U262" s="5">
        <v>-1434000000000</v>
      </c>
      <c r="V262" s="5">
        <v>-1348000000000</v>
      </c>
      <c r="W262" s="5">
        <v>-1455000000000</v>
      </c>
      <c r="X262" s="5">
        <v>-544000000000</v>
      </c>
      <c r="Y262" s="5">
        <v>-1388000000000</v>
      </c>
      <c r="Z262" s="5">
        <v>-1484000000000</v>
      </c>
    </row>
    <row r="263" spans="2:26" ht="15.5" x14ac:dyDescent="0.35">
      <c r="C263" t="s">
        <v>14</v>
      </c>
      <c r="I263" s="5">
        <v>7067000000000</v>
      </c>
      <c r="J263" s="5">
        <v>4821000000000</v>
      </c>
      <c r="K263" s="5">
        <v>4342000000000</v>
      </c>
      <c r="L263" s="5">
        <v>3392000000000</v>
      </c>
      <c r="M263" s="5">
        <v>4004000000000</v>
      </c>
      <c r="N263" s="5">
        <v>2022000000000</v>
      </c>
      <c r="O263" s="5">
        <v>-487000000000</v>
      </c>
      <c r="P263" s="5">
        <v>1564000000000</v>
      </c>
      <c r="Q263" s="5">
        <v>2714000000000</v>
      </c>
      <c r="R263" s="5">
        <v>-34000000000</v>
      </c>
      <c r="S263" s="5">
        <v>2727000000000</v>
      </c>
      <c r="T263" s="5">
        <v>1708000000000</v>
      </c>
      <c r="U263" s="5">
        <v>997000000000</v>
      </c>
      <c r="V263" s="5">
        <v>644000000000</v>
      </c>
      <c r="W263" s="5">
        <v>117000000000</v>
      </c>
      <c r="X263" s="5">
        <v>699000000000</v>
      </c>
      <c r="Y263" s="5">
        <v>-1172000000000</v>
      </c>
      <c r="Z263" s="5">
        <v>-1170000000000</v>
      </c>
    </row>
    <row r="264" spans="2:26" ht="15.5" x14ac:dyDescent="0.35">
      <c r="C264" t="s">
        <v>16</v>
      </c>
      <c r="I264" s="6">
        <v>119.58</v>
      </c>
      <c r="J264" s="6">
        <v>94.5</v>
      </c>
      <c r="K264" s="6">
        <v>85.11</v>
      </c>
      <c r="L264" s="6">
        <v>66.489999999999995</v>
      </c>
      <c r="M264" s="6">
        <v>78.48</v>
      </c>
      <c r="N264" s="6">
        <v>39.64</v>
      </c>
      <c r="O264" s="6">
        <v>-9.5399999999999991</v>
      </c>
      <c r="P264" s="6">
        <v>30.66</v>
      </c>
      <c r="Q264" s="6">
        <v>265.95999999999998</v>
      </c>
      <c r="R264" s="6">
        <v>-3.31</v>
      </c>
      <c r="S264" s="6">
        <v>267.29000000000002</v>
      </c>
      <c r="T264" s="6">
        <v>167.41</v>
      </c>
      <c r="U264" s="6">
        <v>97.69</v>
      </c>
      <c r="V264" s="6">
        <v>631.07000000000005</v>
      </c>
      <c r="W264" s="6">
        <v>114.43</v>
      </c>
      <c r="X264" s="6">
        <v>685.35</v>
      </c>
      <c r="Y264" s="6">
        <v>-1195.69</v>
      </c>
      <c r="Z264" s="6">
        <v>-2386766.12</v>
      </c>
    </row>
    <row r="266" spans="2:26" ht="15.5" x14ac:dyDescent="0.35">
      <c r="B266" t="s">
        <v>250</v>
      </c>
      <c r="C266" t="s">
        <v>251</v>
      </c>
      <c r="D266" s="5">
        <v>941000000000</v>
      </c>
      <c r="E266" s="5">
        <v>1123000000000</v>
      </c>
      <c r="F266" s="5">
        <v>903000000000</v>
      </c>
      <c r="G266" s="5">
        <v>849000000000</v>
      </c>
      <c r="H266" s="5">
        <v>3763000000000</v>
      </c>
      <c r="I266" s="5">
        <v>3678000000000</v>
      </c>
      <c r="J266" s="5">
        <v>3335000000000</v>
      </c>
      <c r="K266" s="5">
        <v>3253000000000</v>
      </c>
      <c r="L266" s="5">
        <v>3442000000000</v>
      </c>
      <c r="M266" s="5">
        <v>3427000000000</v>
      </c>
      <c r="N266" s="5">
        <v>2836000000000</v>
      </c>
      <c r="O266" s="5">
        <v>2342000000000</v>
      </c>
      <c r="P266" s="5">
        <v>2200000000000</v>
      </c>
      <c r="Q266" s="5">
        <v>2100000000000</v>
      </c>
    </row>
    <row r="267" spans="2:26" ht="15.5" x14ac:dyDescent="0.35">
      <c r="C267" t="s">
        <v>252</v>
      </c>
      <c r="H267" s="5">
        <v>3816000000000</v>
      </c>
      <c r="I267" s="5">
        <v>3678000000000</v>
      </c>
      <c r="J267" s="5">
        <v>3335000000000</v>
      </c>
      <c r="K267" s="5">
        <v>3253000000000</v>
      </c>
      <c r="L267" s="5">
        <v>3442000000000</v>
      </c>
      <c r="M267" s="5">
        <v>3427000000000</v>
      </c>
      <c r="N267" s="5">
        <v>2836000000000</v>
      </c>
      <c r="O267" s="5">
        <v>2342000000000</v>
      </c>
      <c r="P267" s="5">
        <v>2200000000000</v>
      </c>
      <c r="Q267" s="5">
        <v>2100000000000</v>
      </c>
    </row>
    <row r="268" spans="2:26" ht="15.5" x14ac:dyDescent="0.35">
      <c r="C268" t="s">
        <v>253</v>
      </c>
      <c r="H268" s="6">
        <v>23.66</v>
      </c>
      <c r="I268" s="6">
        <v>23.66</v>
      </c>
      <c r="J268" s="6">
        <v>15.9</v>
      </c>
      <c r="K268" s="6">
        <v>24.1</v>
      </c>
      <c r="L268" s="6">
        <v>24.1</v>
      </c>
      <c r="M268" s="6">
        <v>24.1</v>
      </c>
      <c r="N268" s="5">
        <v>28</v>
      </c>
      <c r="O268" s="6">
        <v>23.86</v>
      </c>
      <c r="P268" s="6">
        <v>23.52</v>
      </c>
      <c r="Q268" s="6">
        <v>23.52</v>
      </c>
    </row>
    <row r="269" spans="2:26" ht="15.5" x14ac:dyDescent="0.35">
      <c r="C269" t="s">
        <v>77</v>
      </c>
      <c r="H269" s="6">
        <v>0.37159999999999999</v>
      </c>
      <c r="I269" s="6">
        <v>0.38009999999999999</v>
      </c>
      <c r="J269" s="6">
        <v>0.28170000000000001</v>
      </c>
      <c r="K269" s="6">
        <v>0.37790000000000001</v>
      </c>
      <c r="L269" s="6">
        <v>0.35719999999999996</v>
      </c>
      <c r="M269" s="6">
        <v>0.35869999999999996</v>
      </c>
      <c r="N269" s="6">
        <v>0.50369999999999993</v>
      </c>
      <c r="O269" s="6">
        <v>0.51969999999999994</v>
      </c>
      <c r="P269" s="6">
        <v>0.5454</v>
      </c>
      <c r="Q269" s="6">
        <v>0.57140000000000002</v>
      </c>
    </row>
    <row r="270" spans="2:26" ht="15.5" x14ac:dyDescent="0.35">
      <c r="C270" t="s">
        <v>254</v>
      </c>
      <c r="H270" s="6">
        <v>6.3899999999999998E-2</v>
      </c>
      <c r="I270" s="6">
        <v>6.2600000000000003E-2</v>
      </c>
      <c r="J270" s="6">
        <v>2.7200000000000002E-2</v>
      </c>
      <c r="K270" s="6">
        <v>3.2300000000000002E-2</v>
      </c>
      <c r="L270" s="6">
        <v>2.4199999999999999E-2</v>
      </c>
      <c r="M270" s="6">
        <v>2.4700000000000003E-2</v>
      </c>
      <c r="N270" s="6">
        <v>2.2700000000000001E-2</v>
      </c>
      <c r="O270" s="6">
        <v>2.8199999999999999E-2</v>
      </c>
      <c r="P270" s="6">
        <v>3.1200000000000002E-2</v>
      </c>
      <c r="Q270" s="6">
        <v>4.1299999999999996E-2</v>
      </c>
    </row>
    <row r="271" spans="2:26" ht="15.5" x14ac:dyDescent="0.35">
      <c r="C271" t="s">
        <v>57</v>
      </c>
      <c r="D271" s="6">
        <v>15.92</v>
      </c>
      <c r="E271" s="5">
        <v>19</v>
      </c>
      <c r="F271" s="6">
        <v>15.28</v>
      </c>
      <c r="G271" s="6">
        <v>14.37</v>
      </c>
      <c r="H271" s="6">
        <v>63.67</v>
      </c>
      <c r="I271" s="6">
        <v>62.24</v>
      </c>
      <c r="J271" s="6">
        <v>56.44</v>
      </c>
      <c r="K271" s="6">
        <v>55.05</v>
      </c>
      <c r="L271" s="6">
        <v>58.24</v>
      </c>
      <c r="M271" s="6">
        <v>57.99</v>
      </c>
      <c r="N271" s="6">
        <v>47.99</v>
      </c>
      <c r="O271" s="6">
        <v>39.630000000000003</v>
      </c>
      <c r="P271" s="6">
        <v>37.229999999999997</v>
      </c>
      <c r="Q271" s="6">
        <v>35.54</v>
      </c>
    </row>
    <row r="272" spans="2:26" ht="15.5" x14ac:dyDescent="0.35">
      <c r="C272" t="s">
        <v>255</v>
      </c>
      <c r="H272" s="6">
        <v>64.569999999999993</v>
      </c>
      <c r="I272" s="6">
        <v>62.24</v>
      </c>
      <c r="J272" s="6">
        <v>56.44</v>
      </c>
      <c r="K272" s="6">
        <v>55.05</v>
      </c>
      <c r="L272" s="6">
        <v>58.24</v>
      </c>
      <c r="M272" s="6">
        <v>57.99</v>
      </c>
      <c r="N272" s="6">
        <v>47.99</v>
      </c>
      <c r="O272" s="6">
        <v>39.630000000000003</v>
      </c>
      <c r="P272" s="6">
        <v>37.229999999999997</v>
      </c>
      <c r="Q272" s="6">
        <v>35.54</v>
      </c>
    </row>
    <row r="273" spans="3:17" ht="15.5" x14ac:dyDescent="0.35">
      <c r="C273" t="s">
        <v>79</v>
      </c>
      <c r="H273" s="6">
        <v>23.66</v>
      </c>
      <c r="I273" s="6">
        <v>23.66</v>
      </c>
      <c r="J273" s="6">
        <v>15.9</v>
      </c>
      <c r="K273" s="6">
        <v>24.1</v>
      </c>
      <c r="L273" s="6">
        <v>24.1</v>
      </c>
      <c r="M273" s="6">
        <v>24.1</v>
      </c>
      <c r="N273" s="5">
        <v>28</v>
      </c>
      <c r="O273" s="6">
        <v>23.86</v>
      </c>
      <c r="P273" s="6">
        <v>23.52</v>
      </c>
      <c r="Q273" s="6">
        <v>23.52</v>
      </c>
    </row>
    <row r="274" spans="3:17" ht="15.5" x14ac:dyDescent="0.35">
      <c r="C274" t="s">
        <v>256</v>
      </c>
      <c r="H274" s="6">
        <v>0.37159999999999999</v>
      </c>
      <c r="I274" s="6">
        <v>0.38009999999999999</v>
      </c>
      <c r="J274" s="6">
        <v>0.28170000000000001</v>
      </c>
      <c r="K274" s="6">
        <v>0.37790000000000001</v>
      </c>
      <c r="L274" s="6">
        <v>0.35719999999999996</v>
      </c>
      <c r="M274" s="6">
        <v>0.35869999999999996</v>
      </c>
      <c r="N274" s="6">
        <v>0.50369999999999993</v>
      </c>
      <c r="O274" s="6">
        <v>0.51969999999999994</v>
      </c>
      <c r="P274" s="6">
        <v>0.5454</v>
      </c>
      <c r="Q274" s="6">
        <v>0.57140000000000002</v>
      </c>
    </row>
    <row r="275" spans="3:17" ht="15.5" x14ac:dyDescent="0.35">
      <c r="C275" t="s">
        <v>257</v>
      </c>
      <c r="H275" s="6">
        <v>6.3899999999999998E-2</v>
      </c>
      <c r="I275" s="6">
        <v>6.2600000000000003E-2</v>
      </c>
      <c r="J275" s="6">
        <v>2.7200000000000002E-2</v>
      </c>
      <c r="K275" s="6">
        <v>3.2300000000000002E-2</v>
      </c>
      <c r="L275" s="6">
        <v>2.4199999999999999E-2</v>
      </c>
      <c r="M275" s="6">
        <v>2.4700000000000003E-2</v>
      </c>
      <c r="N275" s="6">
        <v>2.2700000000000001E-2</v>
      </c>
      <c r="O275" s="6">
        <v>2.8199999999999999E-2</v>
      </c>
      <c r="P275" s="6">
        <v>3.1200000000000002E-2</v>
      </c>
      <c r="Q275" s="6">
        <v>4.1299999999999996E-2</v>
      </c>
    </row>
    <row r="276" spans="3:17" ht="15.5" x14ac:dyDescent="0.35">
      <c r="C276" t="s">
        <v>258</v>
      </c>
      <c r="D276" s="5">
        <v>3556000000000</v>
      </c>
      <c r="E276" s="5">
        <v>3641000000000</v>
      </c>
      <c r="F276" s="5">
        <v>3292000000000</v>
      </c>
      <c r="G276" s="5">
        <v>3186000000000</v>
      </c>
      <c r="H276" s="5">
        <v>14223000000000</v>
      </c>
      <c r="I276" s="5">
        <v>13328000000000</v>
      </c>
      <c r="J276" s="5">
        <v>12736000000000</v>
      </c>
      <c r="K276" s="5">
        <v>11740000000000</v>
      </c>
      <c r="L276" s="5">
        <v>11036000000000</v>
      </c>
      <c r="M276" s="5">
        <v>8635000000000</v>
      </c>
      <c r="N276" s="5">
        <v>7445000000000</v>
      </c>
      <c r="O276" s="5">
        <v>6454000000000</v>
      </c>
      <c r="P276" s="5">
        <v>5868000000000</v>
      </c>
      <c r="Q276" s="5">
        <v>5338000000000</v>
      </c>
    </row>
    <row r="277" spans="3:17" ht="15.5" x14ac:dyDescent="0.35">
      <c r="C277" t="s">
        <v>259</v>
      </c>
      <c r="H277" s="5">
        <v>13675000000000</v>
      </c>
      <c r="I277" s="5">
        <v>13328000000000</v>
      </c>
      <c r="J277" s="5">
        <v>12736000000000</v>
      </c>
      <c r="K277" s="5">
        <v>11740000000000</v>
      </c>
      <c r="L277" s="5">
        <v>11036000000000</v>
      </c>
      <c r="M277" s="5">
        <v>8635000000000</v>
      </c>
      <c r="N277" s="5">
        <v>7445000000000</v>
      </c>
      <c r="O277" s="5">
        <v>6454000000000</v>
      </c>
      <c r="P277" s="5">
        <v>5868000000000</v>
      </c>
      <c r="Q277" s="5">
        <v>5338000000000</v>
      </c>
    </row>
    <row r="278" spans="3:17" ht="15.5" x14ac:dyDescent="0.35">
      <c r="C278" t="s">
        <v>260</v>
      </c>
      <c r="H278" s="6">
        <v>23.66</v>
      </c>
      <c r="I278" s="6">
        <v>23.66</v>
      </c>
      <c r="J278" s="6">
        <v>15.9</v>
      </c>
      <c r="K278" s="6">
        <v>24.1</v>
      </c>
      <c r="L278" s="6">
        <v>24.1</v>
      </c>
      <c r="M278" s="6">
        <v>24.1</v>
      </c>
      <c r="N278" s="5">
        <v>28</v>
      </c>
      <c r="O278" s="6">
        <v>23.86</v>
      </c>
      <c r="P278" s="6">
        <v>23.52</v>
      </c>
      <c r="Q278" s="6">
        <v>23.52</v>
      </c>
    </row>
    <row r="279" spans="3:17" ht="15.5" x14ac:dyDescent="0.35">
      <c r="C279" t="s">
        <v>261</v>
      </c>
      <c r="H279" s="6">
        <v>0.37159999999999999</v>
      </c>
      <c r="I279" s="6">
        <v>0.38009999999999999</v>
      </c>
      <c r="J279" s="6">
        <v>0.28170000000000001</v>
      </c>
      <c r="K279" s="6">
        <v>0.37790000000000001</v>
      </c>
      <c r="L279" s="6">
        <v>0.35719999999999996</v>
      </c>
      <c r="M279" s="6">
        <v>0.35869999999999996</v>
      </c>
      <c r="N279" s="6">
        <v>0.50369999999999993</v>
      </c>
      <c r="O279" s="6">
        <v>0.51969999999999994</v>
      </c>
      <c r="P279" s="6">
        <v>0.5454</v>
      </c>
      <c r="Q279" s="6">
        <v>0.57140000000000002</v>
      </c>
    </row>
    <row r="280" spans="3:17" ht="15.5" x14ac:dyDescent="0.35">
      <c r="C280" t="s">
        <v>262</v>
      </c>
      <c r="H280" s="6">
        <v>6.3899999999999998E-2</v>
      </c>
      <c r="I280" s="6">
        <v>6.2600000000000003E-2</v>
      </c>
      <c r="J280" s="6">
        <v>2.7200000000000002E-2</v>
      </c>
      <c r="K280" s="6">
        <v>3.2300000000000002E-2</v>
      </c>
      <c r="L280" s="6">
        <v>2.4199999999999999E-2</v>
      </c>
      <c r="M280" s="6">
        <v>2.4700000000000003E-2</v>
      </c>
      <c r="N280" s="6">
        <v>2.2700000000000001E-2</v>
      </c>
      <c r="O280" s="6">
        <v>2.8199999999999999E-2</v>
      </c>
      <c r="P280" s="6">
        <v>3.1200000000000002E-2</v>
      </c>
      <c r="Q280" s="6">
        <v>4.1299999999999996E-2</v>
      </c>
    </row>
    <row r="281" spans="3:17" ht="15.5" x14ac:dyDescent="0.35">
      <c r="C281" t="s">
        <v>263</v>
      </c>
      <c r="I281" s="6">
        <v>5.81</v>
      </c>
    </row>
    <row r="282" spans="3:17" ht="15.5" x14ac:dyDescent="0.35">
      <c r="C282" t="s">
        <v>264</v>
      </c>
      <c r="I282" s="6">
        <v>5.73</v>
      </c>
    </row>
    <row r="283" spans="3:17" ht="15.5" x14ac:dyDescent="0.35">
      <c r="C283" t="s">
        <v>612</v>
      </c>
      <c r="I283" s="6">
        <v>5.5</v>
      </c>
    </row>
    <row r="284" spans="3:17" ht="15.5" x14ac:dyDescent="0.35">
      <c r="C284" t="s">
        <v>265</v>
      </c>
      <c r="I284" s="6">
        <v>7.42</v>
      </c>
    </row>
    <row r="285" spans="3:17" ht="15.5" x14ac:dyDescent="0.35">
      <c r="C285" t="s">
        <v>266</v>
      </c>
      <c r="I285" s="6">
        <v>0.17449999999999999</v>
      </c>
    </row>
    <row r="286" spans="3:17" ht="15.5" x14ac:dyDescent="0.35">
      <c r="C286" t="s">
        <v>267</v>
      </c>
      <c r="I286" s="6">
        <v>1.6</v>
      </c>
    </row>
    <row r="287" spans="3:17" ht="15.5" x14ac:dyDescent="0.35">
      <c r="C287" t="s">
        <v>268</v>
      </c>
      <c r="I287" s="6">
        <v>0.78</v>
      </c>
    </row>
    <row r="288" spans="3:17" ht="15.5" x14ac:dyDescent="0.35">
      <c r="C288" t="s">
        <v>269</v>
      </c>
      <c r="I288" s="6">
        <v>2.2599999999999998</v>
      </c>
    </row>
    <row r="289" spans="3:9" ht="15.5" x14ac:dyDescent="0.35">
      <c r="C289" t="s">
        <v>270</v>
      </c>
      <c r="I289" s="6">
        <v>3.49</v>
      </c>
    </row>
    <row r="290" spans="3:9" ht="15.5" x14ac:dyDescent="0.35">
      <c r="C290" t="s">
        <v>271</v>
      </c>
      <c r="I290" s="6">
        <v>8.81</v>
      </c>
    </row>
    <row r="291" spans="3:9" ht="15.5" x14ac:dyDescent="0.35">
      <c r="C291" t="s">
        <v>272</v>
      </c>
      <c r="I291" s="6">
        <v>6.3</v>
      </c>
    </row>
    <row r="292" spans="3:9" ht="15.5" x14ac:dyDescent="0.35">
      <c r="C292" t="s">
        <v>273</v>
      </c>
      <c r="I292" s="6">
        <v>-1.19</v>
      </c>
    </row>
    <row r="293" spans="3:9" ht="15.5" x14ac:dyDescent="0.35">
      <c r="C293" t="s">
        <v>274</v>
      </c>
      <c r="I293" s="6">
        <v>-2.16</v>
      </c>
    </row>
    <row r="294" spans="3:9" ht="15.5" x14ac:dyDescent="0.35">
      <c r="C294" t="s">
        <v>677</v>
      </c>
      <c r="I294" s="6">
        <v>0.61</v>
      </c>
    </row>
    <row r="295" spans="3:9" ht="15.5" x14ac:dyDescent="0.35">
      <c r="C295" t="s">
        <v>275</v>
      </c>
      <c r="I295" s="6">
        <v>64.569999999999993</v>
      </c>
    </row>
    <row r="296" spans="3:9" ht="15.5" x14ac:dyDescent="0.35">
      <c r="C296" t="s">
        <v>276</v>
      </c>
      <c r="I296" s="6">
        <v>63.67</v>
      </c>
    </row>
    <row r="297" spans="3:9" ht="15.5" x14ac:dyDescent="0.35">
      <c r="C297" t="s">
        <v>277</v>
      </c>
      <c r="I297" s="6">
        <v>231.4</v>
      </c>
    </row>
    <row r="298" spans="3:9" ht="15.5" x14ac:dyDescent="0.35">
      <c r="C298" t="s">
        <v>278</v>
      </c>
      <c r="D298" s="6">
        <v>38.479999999999997</v>
      </c>
    </row>
    <row r="299" spans="3:9" ht="15.5" x14ac:dyDescent="0.35">
      <c r="C299" t="s">
        <v>279</v>
      </c>
      <c r="I299" s="6">
        <v>472.74</v>
      </c>
    </row>
    <row r="300" spans="3:9" ht="15.5" x14ac:dyDescent="0.35">
      <c r="C300" t="s">
        <v>280</v>
      </c>
      <c r="I300" s="6">
        <v>105.95</v>
      </c>
    </row>
    <row r="301" spans="3:9" ht="15.5" x14ac:dyDescent="0.35">
      <c r="C301" t="s">
        <v>281</v>
      </c>
      <c r="D301" s="6">
        <v>0.27</v>
      </c>
    </row>
    <row r="302" spans="3:9" ht="15.5" x14ac:dyDescent="0.35">
      <c r="C302" t="s">
        <v>282</v>
      </c>
      <c r="D302" s="6">
        <v>0.25</v>
      </c>
    </row>
    <row r="303" spans="3:9" ht="15.5" x14ac:dyDescent="0.35">
      <c r="C303" t="s">
        <v>283</v>
      </c>
      <c r="D303" s="6">
        <v>1.66</v>
      </c>
    </row>
    <row r="304" spans="3:9" ht="15.5" x14ac:dyDescent="0.35">
      <c r="C304" t="s">
        <v>284</v>
      </c>
      <c r="D304" s="6">
        <v>0.97</v>
      </c>
    </row>
    <row r="305" spans="3:9" ht="15.5" x14ac:dyDescent="0.35">
      <c r="C305" t="s">
        <v>285</v>
      </c>
      <c r="D305" s="6">
        <v>1.88</v>
      </c>
    </row>
    <row r="306" spans="3:9" ht="15.5" x14ac:dyDescent="0.35">
      <c r="C306" t="s">
        <v>286</v>
      </c>
      <c r="D306" s="6">
        <v>0.56999999999999995</v>
      </c>
    </row>
    <row r="307" spans="3:9" ht="15.5" x14ac:dyDescent="0.35">
      <c r="C307" t="s">
        <v>287</v>
      </c>
      <c r="D307" s="6">
        <v>2.9</v>
      </c>
    </row>
    <row r="308" spans="3:9" ht="15.5" x14ac:dyDescent="0.35">
      <c r="C308" t="s">
        <v>288</v>
      </c>
      <c r="I308" s="6">
        <v>2.61</v>
      </c>
    </row>
    <row r="309" spans="3:9" ht="15.5" x14ac:dyDescent="0.35">
      <c r="C309" t="s">
        <v>12</v>
      </c>
      <c r="D309" s="5">
        <v>1902000000000</v>
      </c>
    </row>
    <row r="310" spans="3:9" ht="15.5" x14ac:dyDescent="0.35">
      <c r="C310" t="s">
        <v>289</v>
      </c>
      <c r="I310" s="6">
        <v>0.67</v>
      </c>
    </row>
    <row r="311" spans="3:9" ht="15.5" x14ac:dyDescent="0.35">
      <c r="C311" t="s">
        <v>290</v>
      </c>
      <c r="I311" s="6">
        <v>4.7100000000000003E-2</v>
      </c>
    </row>
    <row r="312" spans="3:9" ht="15.5" x14ac:dyDescent="0.35">
      <c r="C312" t="s">
        <v>291</v>
      </c>
      <c r="I312" s="6">
        <v>0.1366</v>
      </c>
    </row>
    <row r="313" spans="3:9" ht="15.5" x14ac:dyDescent="0.35">
      <c r="C313" t="s">
        <v>292</v>
      </c>
      <c r="I313" s="6">
        <v>0.13170000000000001</v>
      </c>
    </row>
    <row r="314" spans="3:9" ht="15.5" x14ac:dyDescent="0.35">
      <c r="C314" t="s">
        <v>293</v>
      </c>
      <c r="I314" s="6">
        <v>0.1008</v>
      </c>
    </row>
    <row r="315" spans="3:9" ht="15.5" x14ac:dyDescent="0.35">
      <c r="C315" t="s">
        <v>294</v>
      </c>
      <c r="D315" s="6">
        <v>58.39</v>
      </c>
    </row>
    <row r="316" spans="3:9" ht="15.5" x14ac:dyDescent="0.35">
      <c r="C316" t="s">
        <v>295</v>
      </c>
      <c r="D316" s="6">
        <v>14.02</v>
      </c>
    </row>
    <row r="317" spans="3:9" ht="15.5" x14ac:dyDescent="0.35">
      <c r="C317" t="s">
        <v>296</v>
      </c>
      <c r="D317" s="6">
        <v>100.09</v>
      </c>
    </row>
    <row r="318" spans="3:9" ht="15.5" x14ac:dyDescent="0.35">
      <c r="C318" t="s">
        <v>297</v>
      </c>
      <c r="D318" s="6">
        <v>-27.68</v>
      </c>
    </row>
    <row r="319" spans="3:9" ht="15.5" x14ac:dyDescent="0.35">
      <c r="C319" t="s">
        <v>298</v>
      </c>
      <c r="D319" s="6">
        <v>1.56</v>
      </c>
    </row>
    <row r="320" spans="3:9" ht="15.5" x14ac:dyDescent="0.35">
      <c r="C320" t="s">
        <v>299</v>
      </c>
      <c r="I320" s="6">
        <v>0.17</v>
      </c>
    </row>
    <row r="321" spans="3:9" ht="15.5" x14ac:dyDescent="0.35">
      <c r="C321" t="s">
        <v>300</v>
      </c>
      <c r="I321" s="6">
        <v>23.02</v>
      </c>
    </row>
    <row r="322" spans="3:9" ht="15.5" x14ac:dyDescent="0.35">
      <c r="C322" t="s">
        <v>53</v>
      </c>
      <c r="I322" s="5">
        <v>21866000000000</v>
      </c>
    </row>
    <row r="323" spans="3:9" ht="15.5" x14ac:dyDescent="0.35">
      <c r="C323" t="s">
        <v>301</v>
      </c>
      <c r="I323" s="5">
        <v>66567000000000</v>
      </c>
    </row>
    <row r="324" spans="3:9" ht="15.5" x14ac:dyDescent="0.35">
      <c r="C324" t="s">
        <v>302</v>
      </c>
      <c r="I324" s="5">
        <v>59100000000</v>
      </c>
    </row>
    <row r="325" spans="3:9" ht="15.5" x14ac:dyDescent="0.35">
      <c r="C325" t="s">
        <v>303</v>
      </c>
      <c r="I325" s="6">
        <v>0.32500000000000001</v>
      </c>
    </row>
    <row r="326" spans="3:9" ht="15.5" x14ac:dyDescent="0.35">
      <c r="C326" t="s">
        <v>304</v>
      </c>
      <c r="D326" s="6">
        <v>0.64879999999999993</v>
      </c>
    </row>
    <row r="327" spans="3:9" ht="15.5" x14ac:dyDescent="0.35">
      <c r="C327" t="s">
        <v>305</v>
      </c>
      <c r="D327" s="6">
        <v>0.5171</v>
      </c>
    </row>
    <row r="328" spans="3:9" ht="15.5" x14ac:dyDescent="0.35">
      <c r="C328" t="s">
        <v>306</v>
      </c>
      <c r="D328" s="6">
        <v>0.2646</v>
      </c>
    </row>
    <row r="329" spans="3:9" ht="15.5" x14ac:dyDescent="0.35">
      <c r="C329" t="s">
        <v>307</v>
      </c>
      <c r="D329" s="6">
        <v>0.10830000000000001</v>
      </c>
    </row>
    <row r="330" spans="3:9" ht="15.5" x14ac:dyDescent="0.35">
      <c r="C330" t="s">
        <v>308</v>
      </c>
      <c r="D330" s="6">
        <v>4.7800000000000002E-2</v>
      </c>
    </row>
    <row r="331" spans="3:9" ht="15.5" x14ac:dyDescent="0.35">
      <c r="C331" t="s">
        <v>309</v>
      </c>
      <c r="D331" s="6">
        <v>0.17170000000000002</v>
      </c>
    </row>
    <row r="332" spans="3:9" ht="15.5" x14ac:dyDescent="0.35">
      <c r="C332" t="s">
        <v>310</v>
      </c>
      <c r="I332" s="6">
        <v>6.89</v>
      </c>
    </row>
    <row r="333" spans="3:9" ht="15.5" x14ac:dyDescent="0.35">
      <c r="C333" t="s">
        <v>311</v>
      </c>
      <c r="I333" s="6">
        <v>23.66</v>
      </c>
    </row>
    <row r="334" spans="3:9" ht="15.5" x14ac:dyDescent="0.35">
      <c r="C334" t="s">
        <v>312</v>
      </c>
      <c r="I334" s="6">
        <v>0.37159999999999999</v>
      </c>
    </row>
    <row r="335" spans="3:9" ht="15.5" x14ac:dyDescent="0.35">
      <c r="C335" t="s">
        <v>313</v>
      </c>
      <c r="I335" s="6">
        <v>6.3899999999999998E-2</v>
      </c>
    </row>
    <row r="336" spans="3:9" ht="15.5" x14ac:dyDescent="0.35">
      <c r="C336" t="s">
        <v>314</v>
      </c>
      <c r="I336" t="s">
        <v>1510</v>
      </c>
    </row>
    <row r="337" spans="3:9" ht="15.5" x14ac:dyDescent="0.35">
      <c r="C337" t="s">
        <v>316</v>
      </c>
      <c r="I337" s="5">
        <v>7</v>
      </c>
    </row>
    <row r="338" spans="3:9" ht="15.5" x14ac:dyDescent="0.35">
      <c r="C338" t="s">
        <v>317</v>
      </c>
      <c r="I338" s="6">
        <v>0.12</v>
      </c>
    </row>
    <row r="339" spans="3:9" ht="15.5" x14ac:dyDescent="0.35">
      <c r="C339" t="s">
        <v>318</v>
      </c>
      <c r="I339" s="6">
        <v>0.91</v>
      </c>
    </row>
    <row r="340" spans="3:9" ht="15.5" x14ac:dyDescent="0.35">
      <c r="C340" t="s">
        <v>319</v>
      </c>
      <c r="I340" s="6">
        <v>0.89</v>
      </c>
    </row>
    <row r="341" spans="3:9" ht="15.5" x14ac:dyDescent="0.35">
      <c r="C341" t="s">
        <v>320</v>
      </c>
      <c r="I341" s="6">
        <v>0.67</v>
      </c>
    </row>
    <row r="342" spans="3:9" ht="15.5" x14ac:dyDescent="0.35">
      <c r="C342" t="s">
        <v>321</v>
      </c>
      <c r="I342" s="6">
        <v>0.45</v>
      </c>
    </row>
    <row r="343" spans="3:9" ht="15.5" x14ac:dyDescent="0.35">
      <c r="C343" t="s">
        <v>322</v>
      </c>
      <c r="I343" s="6">
        <v>0.65</v>
      </c>
    </row>
    <row r="344" spans="3:9" ht="15.5" x14ac:dyDescent="0.35">
      <c r="C344" t="s">
        <v>323</v>
      </c>
      <c r="I344" s="6">
        <v>0.45</v>
      </c>
    </row>
    <row r="345" spans="3:9" ht="15.5" x14ac:dyDescent="0.35">
      <c r="C345" t="s">
        <v>324</v>
      </c>
      <c r="I345" s="5">
        <v>13675000000000</v>
      </c>
    </row>
    <row r="346" spans="3:9" ht="15.5" x14ac:dyDescent="0.35">
      <c r="C346" t="s">
        <v>325</v>
      </c>
      <c r="I346" s="5">
        <v>9245000000000</v>
      </c>
    </row>
    <row r="347" spans="3:9" ht="15.5" x14ac:dyDescent="0.35">
      <c r="C347" t="s">
        <v>326</v>
      </c>
      <c r="I347" s="5">
        <v>10571000000000</v>
      </c>
    </row>
    <row r="348" spans="3:9" ht="15.5" x14ac:dyDescent="0.35">
      <c r="C348" t="s">
        <v>327</v>
      </c>
      <c r="I348" s="5">
        <v>3816000000000</v>
      </c>
    </row>
    <row r="349" spans="3:9" ht="15.5" x14ac:dyDescent="0.35">
      <c r="C349" t="s">
        <v>328</v>
      </c>
      <c r="D349" s="5">
        <v>2274000000000</v>
      </c>
    </row>
    <row r="350" spans="3:9" ht="15.5" x14ac:dyDescent="0.35">
      <c r="C350" t="s">
        <v>329</v>
      </c>
      <c r="D350" s="5">
        <v>80980000000000</v>
      </c>
    </row>
    <row r="351" spans="3:9" ht="15.5" x14ac:dyDescent="0.35">
      <c r="C351" t="s">
        <v>330</v>
      </c>
      <c r="D351" s="5">
        <v>52523000000000</v>
      </c>
    </row>
    <row r="352" spans="3:9" ht="15.5" x14ac:dyDescent="0.35">
      <c r="C352" t="s">
        <v>235</v>
      </c>
      <c r="D352" s="5">
        <v>-17527000000000</v>
      </c>
    </row>
    <row r="353" spans="3:9" ht="15.5" x14ac:dyDescent="0.35">
      <c r="C353" t="s">
        <v>234</v>
      </c>
      <c r="I353" s="5">
        <v>27938000000000</v>
      </c>
    </row>
    <row r="354" spans="3:9" ht="15.5" x14ac:dyDescent="0.35">
      <c r="C354" t="s">
        <v>233</v>
      </c>
      <c r="D354" s="5">
        <v>27044000000000</v>
      </c>
    </row>
    <row r="355" spans="3:9" ht="15.5" x14ac:dyDescent="0.35">
      <c r="C355" t="s">
        <v>232</v>
      </c>
      <c r="D355" s="5">
        <v>19413000000000</v>
      </c>
    </row>
    <row r="356" spans="3:9" ht="15.5" x14ac:dyDescent="0.35">
      <c r="C356" t="s">
        <v>23</v>
      </c>
      <c r="D356" s="5">
        <v>46456000000000</v>
      </c>
    </row>
    <row r="357" spans="3:9" ht="15.5" x14ac:dyDescent="0.35">
      <c r="C357" t="s">
        <v>20</v>
      </c>
      <c r="D357" s="5">
        <v>44182000000000</v>
      </c>
    </row>
    <row r="358" spans="3:9" ht="15.5" x14ac:dyDescent="0.35">
      <c r="C358" t="s">
        <v>331</v>
      </c>
      <c r="I358" s="5">
        <v>28456000000000</v>
      </c>
    </row>
    <row r="359" spans="3:9" ht="15.5" x14ac:dyDescent="0.35">
      <c r="C359" t="s">
        <v>332</v>
      </c>
      <c r="I359" s="5">
        <v>9667000000000</v>
      </c>
    </row>
    <row r="360" spans="3:9" ht="15.5" x14ac:dyDescent="0.35">
      <c r="C360" t="s">
        <v>333</v>
      </c>
      <c r="I360" s="5">
        <v>-3519000000000</v>
      </c>
    </row>
    <row r="361" spans="3:9" ht="15.5" x14ac:dyDescent="0.35">
      <c r="C361" t="s">
        <v>334</v>
      </c>
      <c r="I361" s="5">
        <v>-5873000000000</v>
      </c>
    </row>
    <row r="362" spans="3:9" ht="15.5" x14ac:dyDescent="0.35">
      <c r="C362" t="s">
        <v>335</v>
      </c>
      <c r="I362" s="5">
        <v>-3406000000000</v>
      </c>
    </row>
    <row r="363" spans="3:9" ht="15.5" x14ac:dyDescent="0.35">
      <c r="C363" t="s">
        <v>336</v>
      </c>
      <c r="I363" s="5">
        <v>6261000000000</v>
      </c>
    </row>
  </sheetData>
  <pageMargins left="0.7" right="0.7" top="0.75" bottom="0.75" header="0.3" footer="0.3"/>
  <ignoredErrors>
    <ignoredError sqref="A1:Z364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A3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1511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1512</v>
      </c>
      <c r="D2" s="2" vm="427">
        <f ca="1">IFERROR(_xlfn.STOCKHISTORY("XIDX:" &amp; $C$1, D3, , 0, 0, 1), "Libur")</f>
        <v>4750</v>
      </c>
      <c r="H2" s="2" vm="427">
        <f ca="1">IFERROR(INDEX(D2:G2,COUNT(D2:G2)),"")</f>
        <v>4750</v>
      </c>
      <c r="I2" s="2" vm="277">
        <f t="shared" ref="I2:AA2" ca="1" si="0">IFERROR(_xlfn.STOCKHISTORY("XIDX:" &amp; $C$1, I1, , 0, 0, 1), "Libur")</f>
        <v>7000</v>
      </c>
      <c r="J2" s="2" vm="428">
        <f t="shared" ca="1" si="0"/>
        <v>7500</v>
      </c>
      <c r="K2" s="2" vm="429">
        <f t="shared" ca="1" si="0"/>
        <v>5250</v>
      </c>
      <c r="L2" s="2" vm="430">
        <f t="shared" ca="1" si="0"/>
        <v>2570</v>
      </c>
      <c r="M2" s="2" vm="431">
        <f t="shared" ca="1" si="0"/>
        <v>1831.25</v>
      </c>
      <c r="N2" s="2" vm="432">
        <f t="shared" ca="1" si="0"/>
        <v>2268.75</v>
      </c>
      <c r="O2" s="2" vm="433">
        <f t="shared" ca="1" si="0"/>
        <v>2593.75</v>
      </c>
      <c r="P2" s="2" vm="434">
        <f t="shared" ca="1" si="0"/>
        <v>1481.25</v>
      </c>
      <c r="Q2" s="2" vm="129">
        <f t="shared" ca="1" si="0"/>
        <v>1500</v>
      </c>
      <c r="R2" s="2" vm="435">
        <f t="shared" ca="1" si="0"/>
        <v>1013.5474</v>
      </c>
      <c r="S2" s="2" t="str">
        <f t="shared" ca="1" si="0"/>
        <v>Libur</v>
      </c>
      <c r="T2" s="2" vm="436">
        <f t="shared" ca="1" si="0"/>
        <v>147.2466</v>
      </c>
      <c r="U2" s="2" vm="437">
        <f t="shared" ca="1" si="0"/>
        <v>146.01949999999999</v>
      </c>
      <c r="V2" s="2" vm="438">
        <f t="shared" ca="1" si="0"/>
        <v>214.7346</v>
      </c>
      <c r="W2" s="2" vm="439">
        <f t="shared" ca="1" si="0"/>
        <v>127.61369999999999</v>
      </c>
      <c r="X2" s="2" vm="440">
        <f t="shared" ca="1" si="0"/>
        <v>168.10650000000001</v>
      </c>
      <c r="Y2" s="2" vm="441">
        <f t="shared" ca="1" si="0"/>
        <v>112.8891</v>
      </c>
      <c r="Z2" s="2" t="str">
        <f t="shared" ca="1" si="0"/>
        <v>Libur</v>
      </c>
      <c r="AA2" s="2" t="str">
        <f t="shared" ca="1" si="0"/>
        <v>Libur</v>
      </c>
    </row>
    <row r="3" spans="1:27" ht="15.5" x14ac:dyDescent="0.35">
      <c r="D3" s="1">
        <v>46111</v>
      </c>
      <c r="H3" s="1">
        <f>IFERROR(INDEX(D3:G3,COUNT(D3:G3)),"")</f>
        <v>46111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2403741000</v>
      </c>
      <c r="H4" s="2">
        <f>IFERROR(SUM(D4:G4)*(4/MAX(1,COUNT(D4:G4))),"")</f>
        <v>9614964000</v>
      </c>
      <c r="I4" s="2">
        <f t="shared" ref="I4:AA4" si="1">IFERROR(INDEX(I51:I500,MATCH($C$4,$C$51:$C$500,0)),"")</f>
        <v>7020007000</v>
      </c>
      <c r="J4" s="2">
        <f t="shared" si="1"/>
        <v>1785364000</v>
      </c>
      <c r="K4" s="2">
        <f t="shared" si="1"/>
        <v>2159932000</v>
      </c>
      <c r="L4" s="2">
        <f t="shared" si="1"/>
        <v>2384591000</v>
      </c>
      <c r="M4" s="2">
        <f t="shared" si="1"/>
        <v>2580425000</v>
      </c>
      <c r="N4" s="2">
        <f t="shared" si="1"/>
        <v>1806444000</v>
      </c>
      <c r="O4" s="2">
        <f t="shared" si="1"/>
        <v>1880989000</v>
      </c>
      <c r="P4" s="2">
        <f t="shared" si="1"/>
        <v>2543219000</v>
      </c>
      <c r="Q4" s="2">
        <f t="shared" si="1"/>
        <v>2418509000</v>
      </c>
      <c r="R4" s="2">
        <f t="shared" si="1"/>
        <v>1930336000</v>
      </c>
      <c r="S4" s="2">
        <f t="shared" si="1"/>
        <v>1377573000</v>
      </c>
      <c r="T4" s="2">
        <f t="shared" si="1"/>
        <v>2460051000</v>
      </c>
      <c r="U4" s="2">
        <f t="shared" si="1"/>
        <v>2506414000</v>
      </c>
      <c r="V4" s="2">
        <f t="shared" si="1"/>
        <v>2285158000</v>
      </c>
      <c r="W4" s="2">
        <f t="shared" si="1"/>
        <v>2197484000</v>
      </c>
      <c r="X4" s="2">
        <f t="shared" si="1"/>
        <v>5176270000000</v>
      </c>
      <c r="Y4" s="2">
        <f t="shared" si="1"/>
        <v>4739684000000</v>
      </c>
      <c r="Z4" s="2">
        <f t="shared" si="1"/>
        <v>4988056000000</v>
      </c>
      <c r="AA4" s="2">
        <f t="shared" si="1"/>
        <v>4306203000000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140705000</v>
      </c>
      <c r="H5" s="2">
        <f>IFERROR(SUM(D5:G5)*(4/MAX(1,COUNT(D5:G5))),"")</f>
        <v>562820000</v>
      </c>
      <c r="I5" s="2">
        <f t="shared" ref="I5:AA5" si="2">IFERROR(INDEX(I51:I500,MATCH($C$5,$C$51:$C$500,0)),"")</f>
        <v>1084501000</v>
      </c>
      <c r="J5" s="2">
        <f t="shared" si="2"/>
        <v>-74618000</v>
      </c>
      <c r="K5" s="2">
        <f t="shared" si="2"/>
        <v>-36009000</v>
      </c>
      <c r="L5" s="2">
        <f t="shared" si="2"/>
        <v>-109557000</v>
      </c>
      <c r="M5" s="2">
        <f t="shared" si="2"/>
        <v>152266000</v>
      </c>
      <c r="N5" s="2">
        <f t="shared" si="2"/>
        <v>51530000</v>
      </c>
      <c r="O5" s="2">
        <f t="shared" si="2"/>
        <v>23434000</v>
      </c>
      <c r="P5" s="2">
        <f t="shared" si="2"/>
        <v>182408000</v>
      </c>
      <c r="Q5" s="2">
        <f t="shared" si="2"/>
        <v>317095000</v>
      </c>
      <c r="R5" s="2">
        <f t="shared" si="2"/>
        <v>298328000</v>
      </c>
      <c r="S5" s="2">
        <f t="shared" si="2"/>
        <v>26316000</v>
      </c>
      <c r="T5" s="2">
        <f t="shared" si="2"/>
        <v>18018000</v>
      </c>
      <c r="U5" s="2">
        <f t="shared" si="2"/>
        <v>8303000</v>
      </c>
      <c r="V5" s="2">
        <f t="shared" si="2"/>
        <v>-87450000</v>
      </c>
      <c r="W5" s="2">
        <f t="shared" si="2"/>
        <v>8007000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4856953000</v>
      </c>
      <c r="H6" s="2">
        <f>IFERROR(INDEX(D6:G6,COUNT(D6:G6)),"")</f>
        <v>4856953000</v>
      </c>
      <c r="I6" s="2">
        <f t="shared" ref="I6:AA6" si="3">IFERROR(INDEX(I51:I500,MATCH($C$6,$C$51:$C$500,0)),"")</f>
        <v>4656915000</v>
      </c>
      <c r="J6" s="2">
        <f t="shared" si="3"/>
        <v>2937459000</v>
      </c>
      <c r="K6" s="2">
        <f t="shared" si="3"/>
        <v>2993900000</v>
      </c>
      <c r="L6" s="2">
        <f t="shared" si="3"/>
        <v>2809106000</v>
      </c>
      <c r="M6" s="2">
        <f t="shared" si="3"/>
        <v>2932472000</v>
      </c>
      <c r="N6" s="2">
        <f t="shared" si="3"/>
        <v>1811428000</v>
      </c>
      <c r="O6" s="2">
        <f t="shared" si="3"/>
        <v>1760992000</v>
      </c>
      <c r="P6" s="2">
        <f t="shared" si="3"/>
        <v>1770077000</v>
      </c>
      <c r="Q6" s="2">
        <f t="shared" si="3"/>
        <v>1668822000</v>
      </c>
      <c r="R6" s="2">
        <f t="shared" si="3"/>
        <v>1141668000</v>
      </c>
      <c r="S6" s="2">
        <f t="shared" si="3"/>
        <v>886846000</v>
      </c>
      <c r="T6" s="2">
        <f t="shared" si="3"/>
        <v>869248000</v>
      </c>
      <c r="U6" s="2">
        <f t="shared" si="3"/>
        <v>855323000</v>
      </c>
      <c r="V6" s="2">
        <f t="shared" si="3"/>
        <v>720830000</v>
      </c>
      <c r="W6" s="2">
        <f t="shared" si="3"/>
        <v>797669000</v>
      </c>
      <c r="X6" s="2">
        <f t="shared" si="3"/>
        <v>2050131000000</v>
      </c>
      <c r="Y6" s="2">
        <f t="shared" si="3"/>
        <v>1785863000000</v>
      </c>
      <c r="Z6" s="2">
        <f t="shared" si="3"/>
        <v>1411986000000</v>
      </c>
      <c r="AA6" s="2">
        <f t="shared" si="3"/>
        <v>1571421000000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86.51</v>
      </c>
      <c r="H7" s="3">
        <f>IFERROR(INDEX(D7:G7,COUNT(D7:G7)),"")</f>
        <v>86.51</v>
      </c>
      <c r="I7" s="3">
        <f t="shared" ref="I7:AA7" si="4">IFERROR(INDEX(I51:I500,MATCH($C$7,$C$51:$C$500,0))/1000000000,"")</f>
        <v>86.51</v>
      </c>
      <c r="J7" s="3">
        <f t="shared" si="4"/>
        <v>86.51</v>
      </c>
      <c r="K7" s="3">
        <f t="shared" si="4"/>
        <v>86.51</v>
      </c>
      <c r="L7" s="3">
        <f t="shared" si="4"/>
        <v>86.51</v>
      </c>
      <c r="M7" s="3">
        <f t="shared" si="4"/>
        <v>21.63</v>
      </c>
      <c r="N7" s="3">
        <f t="shared" si="4"/>
        <v>17.829999999999998</v>
      </c>
      <c r="O7" s="3">
        <f t="shared" si="4"/>
        <v>17.829999999999998</v>
      </c>
      <c r="P7" s="3">
        <f t="shared" si="4"/>
        <v>17.829999999999998</v>
      </c>
      <c r="Q7" s="3">
        <f t="shared" si="4"/>
        <v>17.829999999999998</v>
      </c>
      <c r="R7" s="3">
        <f t="shared" si="4"/>
        <v>3.29</v>
      </c>
      <c r="S7" s="3">
        <f t="shared" si="4"/>
        <v>3.29</v>
      </c>
      <c r="T7" s="3">
        <f t="shared" si="4"/>
        <v>3.29</v>
      </c>
      <c r="U7" s="3">
        <f t="shared" si="4"/>
        <v>3.29</v>
      </c>
      <c r="V7" s="3">
        <f t="shared" si="4"/>
        <v>3.07</v>
      </c>
      <c r="W7" s="3">
        <f t="shared" si="4"/>
        <v>3.07</v>
      </c>
      <c r="X7" s="3">
        <f t="shared" si="4"/>
        <v>0.73</v>
      </c>
      <c r="Y7" s="3">
        <f t="shared" si="4"/>
        <v>0.73</v>
      </c>
      <c r="Z7" s="3">
        <f t="shared" si="4"/>
        <v>0.73</v>
      </c>
      <c r="AA7" s="3">
        <f t="shared" si="4"/>
        <v>0.73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-5540000000000</v>
      </c>
      <c r="H8" s="2">
        <f>IFERROR(INDEX(D8:G8,COUNT(D8:G8)),"")</f>
        <v>-5540000000000</v>
      </c>
      <c r="I8" s="2">
        <f t="shared" ref="I8:AA8" si="5">IFERROR(INDEX(I51:I500,MATCH($C$8,$C$51:$C$500,0)),"")</f>
        <v>-6340000000000</v>
      </c>
      <c r="J8" s="2">
        <f t="shared" si="5"/>
        <v>-8486000000000</v>
      </c>
      <c r="K8" s="2">
        <f t="shared" si="5"/>
        <v>679000000000</v>
      </c>
      <c r="L8" s="2">
        <f t="shared" si="5"/>
        <v>-5078000000000</v>
      </c>
      <c r="M8" s="2">
        <f t="shared" si="5"/>
        <v>1551000000000</v>
      </c>
      <c r="N8" s="2">
        <f t="shared" si="5"/>
        <v>849000000000</v>
      </c>
      <c r="O8" s="2">
        <f t="shared" si="5"/>
        <v>-2239000000000</v>
      </c>
      <c r="P8" s="2">
        <f t="shared" si="5"/>
        <v>2479000000000</v>
      </c>
      <c r="Q8" s="2">
        <f t="shared" si="5"/>
        <v>4310000000000</v>
      </c>
      <c r="R8" s="2">
        <f t="shared" si="5"/>
        <v>3596000000000</v>
      </c>
      <c r="S8" s="2">
        <f t="shared" si="5"/>
        <v>-1096000000000</v>
      </c>
      <c r="T8" s="2">
        <f t="shared" si="5"/>
        <v>515000000000</v>
      </c>
      <c r="U8" s="2">
        <f t="shared" si="5"/>
        <v>364000000000</v>
      </c>
      <c r="V8" s="2">
        <f t="shared" si="5"/>
        <v>140000000000</v>
      </c>
      <c r="W8" s="2">
        <f t="shared" si="5"/>
        <v>1053000000000</v>
      </c>
      <c r="X8" s="2">
        <f t="shared" si="5"/>
        <v>452000000000</v>
      </c>
      <c r="Y8" s="2">
        <f t="shared" si="5"/>
        <v>581000000000</v>
      </c>
      <c r="Z8" s="2">
        <f t="shared" si="5"/>
        <v>-95000000000</v>
      </c>
      <c r="AA8" s="2">
        <f t="shared" si="5"/>
        <v>539000000000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-64.040000000000006</v>
      </c>
      <c r="H9" s="3">
        <f>IFERROR(INDEX(D9:G9,COUNT(D9:G9)),"")</f>
        <v>-64.040000000000006</v>
      </c>
      <c r="I9" s="3">
        <f t="shared" ref="I9:AA9" si="6">IFERROR(INDEX(I51:I500,MATCH($C$9,$C$51:$C$500,0)),"")</f>
        <v>-73.28</v>
      </c>
      <c r="J9" s="3">
        <f t="shared" si="6"/>
        <v>-98.1</v>
      </c>
      <c r="K9" s="3">
        <f t="shared" si="6"/>
        <v>7.84</v>
      </c>
      <c r="L9" s="3">
        <f t="shared" si="6"/>
        <v>-58.69</v>
      </c>
      <c r="M9" s="3">
        <f t="shared" si="6"/>
        <v>71.709999999999994</v>
      </c>
      <c r="N9" s="3">
        <f t="shared" si="6"/>
        <v>47.62</v>
      </c>
      <c r="O9" s="3">
        <f t="shared" si="6"/>
        <v>-125.53</v>
      </c>
      <c r="P9" s="3">
        <f t="shared" si="6"/>
        <v>139</v>
      </c>
      <c r="Q9" s="3">
        <f t="shared" si="6"/>
        <v>241.7</v>
      </c>
      <c r="R9" s="3">
        <f t="shared" si="6"/>
        <v>1094.03</v>
      </c>
      <c r="S9" s="3">
        <f t="shared" si="6"/>
        <v>-333.33</v>
      </c>
      <c r="T9" s="3">
        <f t="shared" si="6"/>
        <v>156.82</v>
      </c>
      <c r="U9" s="3">
        <f t="shared" si="6"/>
        <v>110.79</v>
      </c>
      <c r="V9" s="3">
        <f t="shared" si="6"/>
        <v>45.69</v>
      </c>
      <c r="W9" s="3">
        <f t="shared" si="6"/>
        <v>343.46</v>
      </c>
      <c r="X9" s="3">
        <f t="shared" si="6"/>
        <v>620.84</v>
      </c>
      <c r="Y9" s="3">
        <f t="shared" si="6"/>
        <v>797.73</v>
      </c>
      <c r="Z9" s="3">
        <f t="shared" si="6"/>
        <v>-130.65</v>
      </c>
      <c r="AA9" s="3">
        <f t="shared" si="6"/>
        <v>739.66</v>
      </c>
    </row>
    <row r="10" spans="1:27" ht="15.5" x14ac:dyDescent="0.35">
      <c r="C10" t="s">
        <v>17</v>
      </c>
      <c r="D10" s="3">
        <f ca="1">IFERROR(IF(D9=0,"",D2/D9),"")</f>
        <v>-74.172392254840716</v>
      </c>
      <c r="I10" s="3">
        <f t="shared" ref="I10:AA10" ca="1" si="7">IFERROR(IF(I9=0,"",I2/I9),"")</f>
        <v>-95.52401746724891</v>
      </c>
      <c r="J10" s="3">
        <f t="shared" ca="1" si="7"/>
        <v>-76.452599388379213</v>
      </c>
      <c r="K10" s="3">
        <f t="shared" ca="1" si="7"/>
        <v>669.64285714285711</v>
      </c>
      <c r="L10" s="3">
        <f t="shared" ca="1" si="7"/>
        <v>-43.78940194240927</v>
      </c>
      <c r="M10" s="3">
        <f t="shared" ca="1" si="7"/>
        <v>25.536884674382932</v>
      </c>
      <c r="N10" s="3">
        <f t="shared" ca="1" si="7"/>
        <v>47.64279714405712</v>
      </c>
      <c r="O10" s="3">
        <f t="shared" ca="1" si="7"/>
        <v>-20.662391460208713</v>
      </c>
      <c r="P10" s="3">
        <f t="shared" ca="1" si="7"/>
        <v>10.656474820143885</v>
      </c>
      <c r="Q10" s="3">
        <f t="shared" ca="1" si="7"/>
        <v>6.2060405461315682</v>
      </c>
      <c r="R10" s="3">
        <f t="shared" ca="1" si="7"/>
        <v>0.92643474127766157</v>
      </c>
      <c r="S10" s="3" t="str">
        <f t="shared" ca="1" si="7"/>
        <v/>
      </c>
      <c r="T10" s="3">
        <f t="shared" ca="1" si="7"/>
        <v>0.93895293967606175</v>
      </c>
      <c r="U10" s="3">
        <f t="shared" ca="1" si="7"/>
        <v>1.3179844751331347</v>
      </c>
      <c r="V10" s="3">
        <f t="shared" ca="1" si="7"/>
        <v>4.6998161523309259</v>
      </c>
      <c r="W10" s="3">
        <f t="shared" ca="1" si="7"/>
        <v>0.37155331042916206</v>
      </c>
      <c r="X10" s="3">
        <f t="shared" ca="1" si="7"/>
        <v>0.27077266284388896</v>
      </c>
      <c r="Y10" s="3">
        <f t="shared" ca="1" si="7"/>
        <v>0.14151291790455417</v>
      </c>
      <c r="Z10" s="3" t="str">
        <f t="shared" ca="1" si="7"/>
        <v/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2826914000</v>
      </c>
      <c r="H11" s="2">
        <f>IFERROR(INDEX(D11:G11,COUNT(D11:G11)),"")</f>
        <v>2826914000</v>
      </c>
      <c r="I11" s="2">
        <f t="shared" ref="I11:AA11" si="8">IFERROR(INDEX(I51:I500,MATCH($C$11,$C$51:$C$500,0)),"")</f>
        <v>2739796000</v>
      </c>
      <c r="J11" s="2">
        <f t="shared" si="8"/>
        <v>1367086000</v>
      </c>
      <c r="K11" s="2">
        <f t="shared" si="8"/>
        <v>1439797000</v>
      </c>
      <c r="L11" s="2">
        <f t="shared" si="8"/>
        <v>1403973000</v>
      </c>
      <c r="M11" s="2">
        <f t="shared" si="8"/>
        <v>1579128000</v>
      </c>
      <c r="N11" s="2">
        <f t="shared" si="8"/>
        <v>918917000</v>
      </c>
      <c r="O11" s="2">
        <f t="shared" si="8"/>
        <v>660158000</v>
      </c>
      <c r="P11" s="2">
        <f t="shared" si="8"/>
        <v>726714000</v>
      </c>
      <c r="Q11" s="2">
        <f t="shared" si="8"/>
        <v>842536000</v>
      </c>
      <c r="R11" s="2">
        <f t="shared" si="8"/>
        <v>298763000</v>
      </c>
      <c r="S11" s="2">
        <f t="shared" si="8"/>
        <v>96835000</v>
      </c>
      <c r="T11" s="2">
        <f t="shared" si="8"/>
        <v>207939000</v>
      </c>
      <c r="U11" s="2">
        <f t="shared" si="8"/>
        <v>241873000</v>
      </c>
      <c r="V11" s="2">
        <f t="shared" si="8"/>
        <v>123393000</v>
      </c>
      <c r="W11" s="2">
        <f t="shared" si="8"/>
        <v>54703000</v>
      </c>
      <c r="X11" s="2">
        <f t="shared" si="8"/>
        <v>549652000000</v>
      </c>
      <c r="Y11" s="2">
        <f t="shared" si="8"/>
        <v>658866000000</v>
      </c>
      <c r="Z11" s="2">
        <f t="shared" si="8"/>
        <v>448710000000</v>
      </c>
      <c r="AA11" s="2">
        <f t="shared" si="8"/>
        <v>613203000000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42406000000000</v>
      </c>
      <c r="H12" s="2">
        <f>IFERROR(INDEX(D12:G12,COUNT(D12:G12)),"")</f>
        <v>42406000000000</v>
      </c>
      <c r="I12" s="2">
        <f t="shared" ref="I12:AA12" si="9">IFERROR(INDEX(I51:I500,MATCH($C$12,$C$51:$C$500,0)),"")</f>
        <v>38344000000000</v>
      </c>
      <c r="J12" s="2">
        <f t="shared" si="9"/>
        <v>10739000000000</v>
      </c>
      <c r="K12" s="2">
        <f t="shared" si="9"/>
        <v>4805000000000</v>
      </c>
      <c r="L12" s="2">
        <f t="shared" si="9"/>
        <v>1339000000000</v>
      </c>
      <c r="M12" s="2">
        <f t="shared" si="9"/>
        <v>-7233000000000</v>
      </c>
      <c r="N12" s="2">
        <f t="shared" si="9"/>
        <v>-1091000000000</v>
      </c>
      <c r="O12" s="2">
        <f t="shared" si="9"/>
        <v>1824000000000</v>
      </c>
      <c r="P12" s="2">
        <f t="shared" si="9"/>
        <v>-1572000000000</v>
      </c>
      <c r="Q12" s="2">
        <f t="shared" si="9"/>
        <v>-2848000000000</v>
      </c>
      <c r="R12" s="2">
        <f t="shared" si="9"/>
        <v>1696000000000</v>
      </c>
      <c r="S12" s="2">
        <f t="shared" si="9"/>
        <v>6229000000000</v>
      </c>
      <c r="T12" s="2">
        <f t="shared" si="9"/>
        <v>3521000000000</v>
      </c>
      <c r="U12" s="2">
        <f t="shared" si="9"/>
        <v>1412000000000</v>
      </c>
      <c r="V12" s="2">
        <f t="shared" si="9"/>
        <v>2265000000000</v>
      </c>
      <c r="W12" s="2">
        <f t="shared" si="9"/>
        <v>2155000000000</v>
      </c>
      <c r="X12" s="2">
        <f t="shared" si="9"/>
        <v>-541000000000</v>
      </c>
      <c r="Y12" s="2">
        <f t="shared" si="9"/>
        <v>-176000000000</v>
      </c>
      <c r="Z12" s="2">
        <f t="shared" si="9"/>
        <v>179000000000</v>
      </c>
      <c r="AA12" s="2">
        <f t="shared" si="9"/>
        <v>-83000000000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90461000000000</v>
      </c>
      <c r="H13" s="2">
        <f>IFERROR(INDEX(D13:G13,COUNT(D13:G13)),"")</f>
        <v>90461000000000</v>
      </c>
      <c r="I13" s="2">
        <f t="shared" ref="I13:AA13" si="10">IFERROR(INDEX(I51:I500,MATCH($C$13,$C$51:$C$500,0)),"")</f>
        <v>84153000000000</v>
      </c>
      <c r="J13" s="2">
        <f t="shared" si="10"/>
        <v>32827000000000</v>
      </c>
      <c r="K13" s="2">
        <f t="shared" si="10"/>
        <v>27034000000000</v>
      </c>
      <c r="L13" s="2">
        <f t="shared" si="10"/>
        <v>23229000000000</v>
      </c>
      <c r="M13" s="2">
        <f t="shared" si="10"/>
        <v>15313000000000</v>
      </c>
      <c r="N13" s="2">
        <f t="shared" si="10"/>
        <v>11870000000000</v>
      </c>
      <c r="O13" s="2">
        <f t="shared" si="10"/>
        <v>11001000000000</v>
      </c>
      <c r="P13" s="2">
        <f t="shared" si="10"/>
        <v>8952000000000</v>
      </c>
      <c r="Q13" s="2">
        <f t="shared" si="10"/>
        <v>8566000000000</v>
      </c>
      <c r="R13" s="2">
        <f t="shared" si="10"/>
        <v>5711000000000</v>
      </c>
      <c r="S13" s="2">
        <f t="shared" si="10"/>
        <v>7565000000000</v>
      </c>
      <c r="T13" s="2">
        <f t="shared" si="10"/>
        <v>6108000000000</v>
      </c>
      <c r="U13" s="2">
        <f t="shared" si="10"/>
        <v>4362000000000</v>
      </c>
      <c r="V13" s="2">
        <f t="shared" si="10"/>
        <v>3458000000000</v>
      </c>
      <c r="W13" s="2">
        <f t="shared" si="10"/>
        <v>2651000000000</v>
      </c>
      <c r="X13" s="2">
        <f t="shared" si="10"/>
        <v>9000000000</v>
      </c>
      <c r="Y13" s="2">
        <f t="shared" si="10"/>
        <v>483000000000</v>
      </c>
      <c r="Z13" s="2">
        <f t="shared" si="10"/>
        <v>627000000000</v>
      </c>
      <c r="AA13" s="2">
        <f t="shared" si="10"/>
        <v>530000000000</v>
      </c>
    </row>
    <row r="14" spans="1:27" ht="15.5" x14ac:dyDescent="0.35">
      <c r="C14" t="s">
        <v>26</v>
      </c>
      <c r="D14" s="2">
        <f>IFERROR(INDEX(D51:D500,MATCH($C$14,$C$51:$C$500,0)),"")</f>
        <v>-94887000</v>
      </c>
      <c r="H14" s="2">
        <f>IFERROR(SUM(D14:G14)*(4/MAX(1,COUNT(D14:G14))),"")</f>
        <v>-379548000</v>
      </c>
      <c r="I14" s="2">
        <f t="shared" ref="I14:AA14" si="11">IFERROR(INDEX(I51:I500,MATCH($C$14,$C$51:$C$500,0)),"")</f>
        <v>-259382000</v>
      </c>
      <c r="J14" s="2">
        <f t="shared" si="11"/>
        <v>-158477000</v>
      </c>
      <c r="K14" s="2">
        <f t="shared" si="11"/>
        <v>-131847000</v>
      </c>
      <c r="L14" s="2">
        <f t="shared" si="11"/>
        <v>-80029000</v>
      </c>
      <c r="M14" s="2">
        <f t="shared" si="11"/>
        <v>-65401000</v>
      </c>
      <c r="N14" s="2">
        <f t="shared" si="11"/>
        <v>-64974000</v>
      </c>
      <c r="O14" s="2">
        <f t="shared" si="11"/>
        <v>-56387000</v>
      </c>
      <c r="P14" s="2">
        <f t="shared" si="11"/>
        <v>-51283000</v>
      </c>
      <c r="Q14" s="2">
        <f t="shared" si="11"/>
        <v>-36036000</v>
      </c>
      <c r="R14" s="2">
        <f t="shared" si="11"/>
        <v>-31887000</v>
      </c>
      <c r="S14" s="2">
        <f t="shared" si="11"/>
        <v>-22537000</v>
      </c>
      <c r="T14" s="2">
        <f t="shared" si="11"/>
        <v>-31942000</v>
      </c>
      <c r="U14" s="2">
        <f t="shared" si="11"/>
        <v>-22747000</v>
      </c>
      <c r="V14" s="2">
        <f t="shared" si="11"/>
        <v>-45936000</v>
      </c>
      <c r="W14" s="2">
        <f t="shared" si="11"/>
        <v>-48688000</v>
      </c>
      <c r="X14" s="2">
        <f t="shared" si="11"/>
        <v>-28462000000</v>
      </c>
      <c r="Y14" s="2">
        <f t="shared" si="11"/>
        <v>-57096000000</v>
      </c>
      <c r="Z14" s="2">
        <f t="shared" si="11"/>
        <v>-42369000000</v>
      </c>
      <c r="AA14" s="2">
        <f t="shared" si="11"/>
        <v>-10742000000</v>
      </c>
    </row>
    <row r="15" spans="1:27" ht="15.5" x14ac:dyDescent="0.35">
      <c r="C15" t="s">
        <v>27</v>
      </c>
      <c r="D15" s="2">
        <f>IFERROR(INDEX(D51:D500,MATCH($C$15,$C$51:$C$500,0)),"")</f>
        <v>-25424000</v>
      </c>
      <c r="H15" s="2">
        <f>IFERROR(SUM(D15:G15)*(4/MAX(1,COUNT(D15:G15))),"")</f>
        <v>-101696000</v>
      </c>
      <c r="I15" s="2">
        <f t="shared" ref="I15:AA15" si="12">IFERROR(INDEX(I51:I500,MATCH($C$15,$C$51:$C$500,0)),"")</f>
        <v>153777000</v>
      </c>
      <c r="J15" s="2">
        <f t="shared" si="12"/>
        <v>34429000</v>
      </c>
      <c r="K15" s="2">
        <f t="shared" si="12"/>
        <v>23017000</v>
      </c>
      <c r="L15" s="2">
        <f t="shared" si="12"/>
        <v>27076000</v>
      </c>
      <c r="M15" s="2">
        <f t="shared" si="12"/>
        <v>-50127000</v>
      </c>
      <c r="N15" s="2">
        <f t="shared" si="12"/>
        <v>22703000</v>
      </c>
      <c r="O15" s="2">
        <f t="shared" si="12"/>
        <v>-15128000</v>
      </c>
      <c r="P15" s="2">
        <f t="shared" si="12"/>
        <v>-71781000</v>
      </c>
      <c r="Q15" s="2">
        <f t="shared" si="12"/>
        <v>-105448000</v>
      </c>
      <c r="R15" s="2">
        <f t="shared" si="12"/>
        <v>-100428000</v>
      </c>
      <c r="S15" s="2">
        <f t="shared" si="12"/>
        <v>-29643000</v>
      </c>
      <c r="T15" s="2">
        <f t="shared" si="12"/>
        <v>-6666000</v>
      </c>
      <c r="U15" s="2">
        <f t="shared" si="12"/>
        <v>-6049000</v>
      </c>
      <c r="V15" s="2">
        <f t="shared" si="12"/>
        <v>23425000</v>
      </c>
      <c r="W15" s="2">
        <f t="shared" si="12"/>
        <v>10138000</v>
      </c>
      <c r="X15" s="2">
        <f t="shared" si="12"/>
        <v>-105677000000</v>
      </c>
      <c r="Y15" s="2">
        <f t="shared" si="12"/>
        <v>-151678000000</v>
      </c>
      <c r="Z15" s="2">
        <f t="shared" si="12"/>
        <v>1217000000</v>
      </c>
      <c r="AA15" s="2">
        <f t="shared" si="12"/>
        <v>-80017000000</v>
      </c>
    </row>
    <row r="16" spans="1:27" ht="15.5" x14ac:dyDescent="0.35">
      <c r="C16" t="s">
        <v>28</v>
      </c>
      <c r="D16" s="2">
        <f>IFERROR(INDEX(D51:D500,MATCH($C$16,$C$51:$C$500,0)),"")</f>
        <v>230509000</v>
      </c>
      <c r="H16" s="2">
        <f>IFERROR(SUM(D16:G16)*(4/MAX(1,COUNT(D16:G16))),"")</f>
        <v>922036000</v>
      </c>
      <c r="I16" s="2">
        <f t="shared" ref="I16:AA16" si="13">IFERROR(INDEX(I51:I500,MATCH($C$16,$C$51:$C$500,0)),"")</f>
        <v>1294209000</v>
      </c>
      <c r="J16" s="2">
        <f t="shared" si="13"/>
        <v>-90939000</v>
      </c>
      <c r="K16" s="2">
        <f t="shared" si="13"/>
        <v>-54564000</v>
      </c>
      <c r="L16" s="2">
        <f t="shared" si="13"/>
        <v>-176475000</v>
      </c>
      <c r="M16" s="2">
        <f t="shared" si="13"/>
        <v>201996000</v>
      </c>
      <c r="N16" s="2">
        <f t="shared" si="13"/>
        <v>28839000</v>
      </c>
      <c r="O16" s="2">
        <f t="shared" si="13"/>
        <v>38775000</v>
      </c>
      <c r="P16" s="2">
        <f t="shared" si="13"/>
        <v>254097000</v>
      </c>
      <c r="Q16" s="2">
        <f t="shared" si="13"/>
        <v>424602000</v>
      </c>
      <c r="R16" s="2">
        <f t="shared" si="13"/>
        <v>400553000</v>
      </c>
      <c r="S16" s="2">
        <f t="shared" si="13"/>
        <v>55899000</v>
      </c>
      <c r="T16" s="2">
        <f t="shared" si="13"/>
        <v>24912000</v>
      </c>
      <c r="U16" s="2">
        <f t="shared" si="13"/>
        <v>17079000</v>
      </c>
      <c r="V16" s="2">
        <f t="shared" si="13"/>
        <v>-110638000</v>
      </c>
      <c r="W16" s="2">
        <f t="shared" si="13"/>
        <v>-2131000</v>
      </c>
      <c r="X16" s="2">
        <f t="shared" si="13"/>
        <v>453964000000</v>
      </c>
      <c r="Y16" s="2">
        <f t="shared" si="13"/>
        <v>634562000000</v>
      </c>
      <c r="Z16" s="2">
        <f t="shared" si="13"/>
        <v>-14972000000</v>
      </c>
      <c r="AA16" s="2">
        <f t="shared" si="13"/>
        <v>375385000000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ht="15.5" x14ac:dyDescent="0.35">
      <c r="A19" t="s">
        <v>50</v>
      </c>
      <c r="C19" t="s">
        <v>51</v>
      </c>
    </row>
    <row r="20" spans="1:27" ht="15.5" x14ac:dyDescent="0.35">
      <c r="A20" t="s">
        <v>52</v>
      </c>
      <c r="C20" t="s">
        <v>53</v>
      </c>
      <c r="D20" s="2">
        <f ca="1">IFERROR(D21*D2,"")</f>
        <v>410922500000000</v>
      </c>
      <c r="H20" s="2">
        <f t="shared" ref="H20:AA20" ca="1" si="14">IFERROR(H21*H2,"")</f>
        <v>410922500000000</v>
      </c>
      <c r="I20" s="2">
        <f t="shared" ca="1" si="14"/>
        <v>605570000000000</v>
      </c>
      <c r="J20" s="2">
        <f t="shared" ca="1" si="14"/>
        <v>648825000000000</v>
      </c>
      <c r="K20" s="2">
        <f t="shared" ca="1" si="14"/>
        <v>454177500000000</v>
      </c>
      <c r="L20" s="2">
        <f t="shared" ca="1" si="14"/>
        <v>222330700000000</v>
      </c>
      <c r="M20" s="2">
        <f t="shared" ca="1" si="14"/>
        <v>39609937500000</v>
      </c>
      <c r="N20" s="2">
        <f t="shared" ca="1" si="14"/>
        <v>40451812500000</v>
      </c>
      <c r="O20" s="2">
        <f t="shared" ca="1" si="14"/>
        <v>46246562500000</v>
      </c>
      <c r="P20" s="2">
        <f t="shared" ca="1" si="14"/>
        <v>26410687500000</v>
      </c>
      <c r="Q20" s="2">
        <f t="shared" ca="1" si="14"/>
        <v>26745000000000</v>
      </c>
      <c r="R20" s="2">
        <f t="shared" ca="1" si="14"/>
        <v>3334570946000</v>
      </c>
      <c r="S20" s="2" t="str">
        <f t="shared" ca="1" si="14"/>
        <v/>
      </c>
      <c r="T20" s="2">
        <f t="shared" ca="1" si="14"/>
        <v>484441314000</v>
      </c>
      <c r="U20" s="2">
        <f t="shared" ca="1" si="14"/>
        <v>480404155000</v>
      </c>
      <c r="V20" s="2">
        <f t="shared" ca="1" si="14"/>
        <v>659235222000</v>
      </c>
      <c r="W20" s="2">
        <f t="shared" ca="1" si="14"/>
        <v>391774059000</v>
      </c>
      <c r="X20" s="2">
        <f t="shared" ca="1" si="14"/>
        <v>122717745000.00002</v>
      </c>
      <c r="Y20" s="2">
        <f t="shared" ca="1" si="14"/>
        <v>82409043000</v>
      </c>
      <c r="Z20" s="2" t="str">
        <f t="shared" ca="1" si="14"/>
        <v/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86510000000</v>
      </c>
      <c r="H21" s="2">
        <f>IFERROR(INDEX(D21:G21,COUNT(D21:G21)),"")</f>
        <v>86510000000</v>
      </c>
      <c r="I21" s="2">
        <f t="shared" ref="I21:AA21" si="15">IFERROR(INDEX(I51:I500,MATCH($C$7,$C$51:$C$500,0)),"")</f>
        <v>86510000000</v>
      </c>
      <c r="J21" s="2">
        <f t="shared" si="15"/>
        <v>86510000000</v>
      </c>
      <c r="K21" s="2">
        <f t="shared" si="15"/>
        <v>86510000000</v>
      </c>
      <c r="L21" s="2">
        <f t="shared" si="15"/>
        <v>86510000000</v>
      </c>
      <c r="M21" s="2">
        <f t="shared" si="15"/>
        <v>21630000000</v>
      </c>
      <c r="N21" s="2">
        <f t="shared" si="15"/>
        <v>17830000000</v>
      </c>
      <c r="O21" s="2">
        <f t="shared" si="15"/>
        <v>17830000000</v>
      </c>
      <c r="P21" s="2">
        <f t="shared" si="15"/>
        <v>17830000000</v>
      </c>
      <c r="Q21" s="2">
        <f t="shared" si="15"/>
        <v>17830000000</v>
      </c>
      <c r="R21" s="2">
        <f t="shared" si="15"/>
        <v>3290000000</v>
      </c>
      <c r="S21" s="2">
        <f t="shared" si="15"/>
        <v>3290000000</v>
      </c>
      <c r="T21" s="2">
        <f t="shared" si="15"/>
        <v>3290000000</v>
      </c>
      <c r="U21" s="2">
        <f t="shared" si="15"/>
        <v>3290000000</v>
      </c>
      <c r="V21" s="2">
        <f t="shared" si="15"/>
        <v>3070000000</v>
      </c>
      <c r="W21" s="2">
        <f t="shared" si="15"/>
        <v>3070000000</v>
      </c>
      <c r="X21" s="2">
        <f t="shared" si="15"/>
        <v>730000000</v>
      </c>
      <c r="Y21" s="2">
        <f t="shared" si="15"/>
        <v>730000000</v>
      </c>
      <c r="Z21" s="2">
        <f t="shared" si="15"/>
        <v>730000000</v>
      </c>
      <c r="AA21" s="2">
        <f t="shared" si="15"/>
        <v>730000000</v>
      </c>
    </row>
    <row r="23" spans="1:27" ht="15.5" x14ac:dyDescent="0.35">
      <c r="B23" t="s">
        <v>54</v>
      </c>
      <c r="C23" t="s">
        <v>55</v>
      </c>
      <c r="D23" s="3">
        <f>IFERROR(D5/D6*100,"")</f>
        <v>2.8969808849292962</v>
      </c>
      <c r="H23" s="3">
        <f t="shared" ref="H23:AA23" si="16">IFERROR(H5/H6*100,"")</f>
        <v>11.587923539717185</v>
      </c>
      <c r="I23" s="3">
        <f t="shared" si="16"/>
        <v>23.287970684455267</v>
      </c>
      <c r="J23" s="3">
        <f t="shared" si="16"/>
        <v>-2.5402226890656179</v>
      </c>
      <c r="K23" s="3">
        <f t="shared" si="16"/>
        <v>-1.2027455826847924</v>
      </c>
      <c r="L23" s="3">
        <f t="shared" si="16"/>
        <v>-3.90006642682761</v>
      </c>
      <c r="M23" s="3">
        <f t="shared" si="16"/>
        <v>5.1924110443339266</v>
      </c>
      <c r="N23" s="3">
        <f t="shared" si="16"/>
        <v>2.8447169857151375</v>
      </c>
      <c r="O23" s="3">
        <f t="shared" si="16"/>
        <v>1.330727226472352</v>
      </c>
      <c r="P23" s="3">
        <f t="shared" si="16"/>
        <v>10.305088422707035</v>
      </c>
      <c r="Q23" s="3">
        <f t="shared" si="16"/>
        <v>19.001127741604556</v>
      </c>
      <c r="R23" s="3">
        <f t="shared" si="16"/>
        <v>26.130889190202407</v>
      </c>
      <c r="S23" s="3">
        <f t="shared" si="16"/>
        <v>2.9673697575452787</v>
      </c>
      <c r="T23" s="3">
        <f t="shared" si="16"/>
        <v>2.0728261669857164</v>
      </c>
      <c r="U23" s="3">
        <f t="shared" si="16"/>
        <v>0.97074438545438402</v>
      </c>
      <c r="V23" s="3">
        <f t="shared" si="16"/>
        <v>-12.131848008545704</v>
      </c>
      <c r="W23" s="3">
        <f t="shared" si="16"/>
        <v>1.0037998217305675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56</v>
      </c>
      <c r="D24" s="4">
        <f>IFERROR(_xlfn.RRI(5,I23,D23),"")</f>
        <v>-0.34088256953559604</v>
      </c>
      <c r="H24" s="4">
        <f t="shared" ref="H24:AA24" si="17">IFERROR(_xlfn.RRI(5,M23,H23),"")</f>
        <v>0.17416008101665015</v>
      </c>
      <c r="I24" s="4">
        <f t="shared" si="17"/>
        <v>0.52271461447080414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-0.27615933926459235</v>
      </c>
      <c r="N24" s="4">
        <f t="shared" si="17"/>
        <v>-8.4069368049088933E-3</v>
      </c>
      <c r="O24" s="4">
        <f t="shared" si="17"/>
        <v>-8.482271548756104E-2</v>
      </c>
      <c r="P24" s="4">
        <f t="shared" si="17"/>
        <v>0.60394461219100704</v>
      </c>
      <c r="Q24" s="4" t="str">
        <f t="shared" si="17"/>
        <v/>
      </c>
      <c r="R24" s="4">
        <f t="shared" si="17"/>
        <v>0.91911683329631089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57</v>
      </c>
      <c r="C25" t="s">
        <v>58</v>
      </c>
      <c r="D25" s="3">
        <f>IFERROR(INDEX(D51:D500,MATCH($A$25,$C$51:$C$500,0)),"")</f>
        <v>28.48</v>
      </c>
      <c r="H25" s="3">
        <f>IFERROR(INDEX(D25:G25,COUNT(D25:G25)),"")</f>
        <v>28.48</v>
      </c>
      <c r="I25" s="3">
        <f t="shared" ref="I25:AA25" si="18">IFERROR(INDEX(I51:I500,MATCH($C$25,$C$51:$C$500,0)),"")</f>
        <v>207.63</v>
      </c>
      <c r="J25" s="3">
        <f t="shared" si="18"/>
        <v>-12.57</v>
      </c>
      <c r="K25" s="3">
        <f t="shared" si="18"/>
        <v>-5.92</v>
      </c>
      <c r="L25" s="3">
        <f t="shared" si="18"/>
        <v>-25.71</v>
      </c>
      <c r="M25" s="3">
        <f t="shared" si="18"/>
        <v>100.57</v>
      </c>
      <c r="N25" s="3">
        <f t="shared" si="18"/>
        <v>41.97</v>
      </c>
      <c r="O25" s="3">
        <f t="shared" si="18"/>
        <v>18.149999999999999</v>
      </c>
      <c r="P25" s="3">
        <f t="shared" si="18"/>
        <v>145.15</v>
      </c>
      <c r="Q25" s="3">
        <f t="shared" si="18"/>
        <v>239.13</v>
      </c>
      <c r="R25" s="3">
        <f t="shared" si="18"/>
        <v>1214.6300000000001</v>
      </c>
      <c r="S25" s="3">
        <f t="shared" si="18"/>
        <v>107.3</v>
      </c>
      <c r="T25" s="3">
        <f t="shared" si="18"/>
        <v>68.319999999999993</v>
      </c>
      <c r="U25" s="3">
        <f t="shared" si="18"/>
        <v>35.93</v>
      </c>
      <c r="V25" s="3">
        <f t="shared" si="18"/>
        <v>-275.61</v>
      </c>
      <c r="W25" s="3">
        <f t="shared" si="18"/>
        <v>23.68</v>
      </c>
      <c r="X25" s="3">
        <f t="shared" si="18"/>
        <v>478.15</v>
      </c>
      <c r="Y25" s="3">
        <f t="shared" si="18"/>
        <v>662.94</v>
      </c>
      <c r="Z25" s="3">
        <f t="shared" si="18"/>
        <v>-18.88</v>
      </c>
      <c r="AA25" s="3">
        <f t="shared" si="18"/>
        <v>666.9</v>
      </c>
    </row>
    <row r="26" spans="1:27" ht="15.5" x14ac:dyDescent="0.35">
      <c r="C26" t="s">
        <v>59</v>
      </c>
      <c r="D26" s="4">
        <f>IFERROR(_xlfn.RRI(5,I25,D25),"")</f>
        <v>-0.3278751134165987</v>
      </c>
      <c r="H26" s="4">
        <f t="shared" ref="H26:AA26" si="19">IFERROR(_xlfn.RRI(5,M25,H25),"")</f>
        <v>-0.22301200810657151</v>
      </c>
      <c r="I26" s="4">
        <f t="shared" si="19"/>
        <v>0.37679800160390187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-0.39241801372275731</v>
      </c>
      <c r="N26" s="4">
        <f t="shared" si="19"/>
        <v>-0.17116544410574674</v>
      </c>
      <c r="O26" s="4">
        <f t="shared" si="19"/>
        <v>-0.23287567467157688</v>
      </c>
      <c r="P26" s="4">
        <f t="shared" si="19"/>
        <v>0.32212331720428766</v>
      </c>
      <c r="Q26" s="4" t="str">
        <f t="shared" si="19"/>
        <v/>
      </c>
      <c r="R26" s="4">
        <f t="shared" si="19"/>
        <v>1.197922936272918</v>
      </c>
      <c r="S26" s="4">
        <f t="shared" si="19"/>
        <v>-0.25833614808788163</v>
      </c>
      <c r="T26" s="4">
        <f t="shared" si="19"/>
        <v>-0.36523243582918297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60</v>
      </c>
      <c r="D27" s="3">
        <f>IFERROR(D4/D21,"")</f>
        <v>2.7785701075020229E-2</v>
      </c>
      <c r="H27" s="3">
        <f t="shared" ref="H27:AA27" si="20">IFERROR(H4/H21,"")</f>
        <v>0.11114280430008092</v>
      </c>
      <c r="I27" s="3">
        <f t="shared" si="20"/>
        <v>8.114676915963473E-2</v>
      </c>
      <c r="J27" s="3">
        <f t="shared" si="20"/>
        <v>2.0637660386082533E-2</v>
      </c>
      <c r="K27" s="3">
        <f t="shared" si="20"/>
        <v>2.4967425731129349E-2</v>
      </c>
      <c r="L27" s="3">
        <f t="shared" si="20"/>
        <v>2.756433938273032E-2</v>
      </c>
      <c r="M27" s="3">
        <f t="shared" si="20"/>
        <v>0.11929842810910772</v>
      </c>
      <c r="N27" s="3">
        <f t="shared" si="20"/>
        <v>0.10131486259113853</v>
      </c>
      <c r="O27" s="3">
        <f t="shared" si="20"/>
        <v>0.10549573752103197</v>
      </c>
      <c r="P27" s="3">
        <f t="shared" si="20"/>
        <v>0.14263707234997194</v>
      </c>
      <c r="Q27" s="3">
        <f t="shared" si="20"/>
        <v>0.13564268087492989</v>
      </c>
      <c r="R27" s="3">
        <f t="shared" si="20"/>
        <v>0.58672826747720364</v>
      </c>
      <c r="S27" s="3">
        <f t="shared" si="20"/>
        <v>0.41871519756838904</v>
      </c>
      <c r="T27" s="3">
        <f t="shared" si="20"/>
        <v>0.74773586626139821</v>
      </c>
      <c r="U27" s="3">
        <f t="shared" si="20"/>
        <v>0.76182796352583582</v>
      </c>
      <c r="V27" s="3">
        <f t="shared" si="20"/>
        <v>0.74435114006514658</v>
      </c>
      <c r="W27" s="3">
        <f t="shared" si="20"/>
        <v>0.7157928338762215</v>
      </c>
      <c r="X27" s="3">
        <f t="shared" si="20"/>
        <v>7090.7808219178078</v>
      </c>
      <c r="Y27" s="3">
        <f t="shared" si="20"/>
        <v>6492.7178082191776</v>
      </c>
      <c r="Z27" s="3">
        <f t="shared" si="20"/>
        <v>6832.953424657534</v>
      </c>
      <c r="AA27" s="3">
        <f t="shared" si="20"/>
        <v>5898.9082191780826</v>
      </c>
    </row>
    <row r="28" spans="1:27" ht="15.5" x14ac:dyDescent="0.35">
      <c r="C28" t="s">
        <v>61</v>
      </c>
      <c r="D28" s="4">
        <f>IFERROR(_xlfn.RRI(5,I27,D27),"")</f>
        <v>-0.19293219105242443</v>
      </c>
      <c r="H28" s="4">
        <f t="shared" ref="H28:AA28" si="21">IFERROR(_xlfn.RRI(5,M27,H27),"")</f>
        <v>-1.4062634941360508E-2</v>
      </c>
      <c r="I28" s="4">
        <f t="shared" si="21"/>
        <v>-4.3423704331732149E-2</v>
      </c>
      <c r="J28" s="4">
        <f t="shared" si="21"/>
        <v>-0.27841896592235371</v>
      </c>
      <c r="K28" s="4">
        <f t="shared" si="21"/>
        <v>-0.29428675236386648</v>
      </c>
      <c r="L28" s="4">
        <f t="shared" si="21"/>
        <v>-0.27290652919934377</v>
      </c>
      <c r="M28" s="4">
        <f t="shared" si="21"/>
        <v>-0.27282399161533266</v>
      </c>
      <c r="N28" s="4">
        <f t="shared" si="21"/>
        <v>-0.2470764398406371</v>
      </c>
      <c r="O28" s="4">
        <f t="shared" si="21"/>
        <v>-0.3240768205321829</v>
      </c>
      <c r="P28" s="4">
        <f t="shared" si="21"/>
        <v>-0.28472161498223814</v>
      </c>
      <c r="Q28" s="4">
        <f t="shared" si="21"/>
        <v>-0.28858388047683936</v>
      </c>
      <c r="R28" s="4">
        <f t="shared" si="21"/>
        <v>-3.898551601404654E-2</v>
      </c>
      <c r="S28" s="4">
        <f t="shared" si="21"/>
        <v>-0.85735881682304993</v>
      </c>
      <c r="T28" s="4">
        <f t="shared" si="21"/>
        <v>-0.83697119806483911</v>
      </c>
      <c r="U28" s="4">
        <f t="shared" si="21"/>
        <v>-0.83802436550144743</v>
      </c>
      <c r="V28" s="4">
        <f t="shared" si="21"/>
        <v>-0.83396438934958916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62</v>
      </c>
      <c r="H29" s="4">
        <f t="shared" ref="H29:AA29" si="22">IFERROR(((H25-I25)/I25)*100%,"")</f>
        <v>-0.86283292395125954</v>
      </c>
      <c r="I29" s="4">
        <f t="shared" si="22"/>
        <v>-17.517899761336515</v>
      </c>
      <c r="J29" s="4">
        <f t="shared" si="22"/>
        <v>1.123310810810811</v>
      </c>
      <c r="K29" s="4">
        <f t="shared" si="22"/>
        <v>-0.76973940101127958</v>
      </c>
      <c r="L29" s="4">
        <f t="shared" si="22"/>
        <v>-1.2556428358357363</v>
      </c>
      <c r="M29" s="4">
        <f t="shared" si="22"/>
        <v>1.3962354062425542</v>
      </c>
      <c r="N29" s="4">
        <f t="shared" si="22"/>
        <v>1.3123966942148761</v>
      </c>
      <c r="O29" s="4">
        <f t="shared" si="22"/>
        <v>-0.87495694109541855</v>
      </c>
      <c r="P29" s="4">
        <f t="shared" si="22"/>
        <v>-0.39300798728724956</v>
      </c>
      <c r="Q29" s="4">
        <f t="shared" si="22"/>
        <v>-0.80312523155199533</v>
      </c>
      <c r="R29" s="4">
        <f t="shared" si="22"/>
        <v>10.319944082013048</v>
      </c>
      <c r="S29" s="4">
        <f t="shared" si="22"/>
        <v>0.57055035128805631</v>
      </c>
      <c r="T29" s="4">
        <f t="shared" si="22"/>
        <v>0.9014750904536597</v>
      </c>
      <c r="U29" s="4">
        <f t="shared" si="22"/>
        <v>-1.1303653713580784</v>
      </c>
      <c r="V29" s="4">
        <f t="shared" si="22"/>
        <v>-12.638935810810812</v>
      </c>
      <c r="W29" s="4">
        <f t="shared" si="22"/>
        <v>-0.95047579211544497</v>
      </c>
      <c r="X29" s="4">
        <f t="shared" si="22"/>
        <v>-0.27874317434458634</v>
      </c>
      <c r="Y29" s="4">
        <f t="shared" si="22"/>
        <v>-36.113347457627121</v>
      </c>
      <c r="Z29" s="4">
        <f t="shared" si="22"/>
        <v>-1.0283100914679861</v>
      </c>
      <c r="AA29" s="4" t="str">
        <f t="shared" si="22"/>
        <v/>
      </c>
    </row>
    <row r="30" spans="1:27" ht="15.5" x14ac:dyDescent="0.35">
      <c r="C30" t="s">
        <v>63</v>
      </c>
      <c r="H30" s="4">
        <f t="shared" ref="H30:AA30" si="23">IFERROR(((H27-I27)/I27)*100%,"")</f>
        <v>0.36965162570350707</v>
      </c>
      <c r="I30" s="4">
        <f t="shared" si="23"/>
        <v>2.9319752162584218</v>
      </c>
      <c r="J30" s="4">
        <f t="shared" si="23"/>
        <v>-0.17341657052166462</v>
      </c>
      <c r="K30" s="4">
        <f t="shared" si="23"/>
        <v>-9.4212802111557054E-2</v>
      </c>
      <c r="L30" s="4">
        <f t="shared" si="23"/>
        <v>-0.76894633215518493</v>
      </c>
      <c r="M30" s="4">
        <f t="shared" si="23"/>
        <v>0.17750175105643498</v>
      </c>
      <c r="N30" s="4">
        <f t="shared" si="23"/>
        <v>-3.9630747441904257E-2</v>
      </c>
      <c r="O30" s="4">
        <f t="shared" si="23"/>
        <v>-0.26039047364776674</v>
      </c>
      <c r="P30" s="4">
        <f t="shared" si="23"/>
        <v>5.156482775131279E-2</v>
      </c>
      <c r="Q30" s="4">
        <f t="shared" si="23"/>
        <v>-0.76881515959992486</v>
      </c>
      <c r="R30" s="4">
        <f t="shared" si="23"/>
        <v>0.40125859028886313</v>
      </c>
      <c r="S30" s="4">
        <f t="shared" si="23"/>
        <v>-0.44002258489763024</v>
      </c>
      <c r="T30" s="4">
        <f t="shared" si="23"/>
        <v>-1.8497742192630482E-2</v>
      </c>
      <c r="U30" s="4">
        <f t="shared" si="23"/>
        <v>2.347927277865074E-2</v>
      </c>
      <c r="V30" s="4">
        <f t="shared" si="23"/>
        <v>3.9897446352282873E-2</v>
      </c>
      <c r="W30" s="4">
        <f t="shared" si="23"/>
        <v>-0.99989905303070936</v>
      </c>
      <c r="X30" s="4">
        <f t="shared" si="23"/>
        <v>9.211289191431328E-2</v>
      </c>
      <c r="Y30" s="4">
        <f t="shared" si="23"/>
        <v>-4.9793346345750764E-2</v>
      </c>
      <c r="Z30" s="4">
        <f t="shared" si="23"/>
        <v>0.15834204750681738</v>
      </c>
      <c r="AA30" s="4" t="str">
        <f t="shared" si="23"/>
        <v/>
      </c>
    </row>
    <row r="32" spans="1:2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759.6</v>
      </c>
      <c r="H32" s="3">
        <f>IFERROR(INDEX(D32:G32,COUNT(D32:G32)),"")</f>
        <v>759.6</v>
      </c>
      <c r="I32" s="3">
        <f t="shared" ref="I32:AA32" si="24">IFERROR(INDEX(I51:I500,MATCH($C$32,$C$51:$C$500,0)),"")</f>
        <v>720.82</v>
      </c>
      <c r="J32" s="3">
        <f t="shared" si="24"/>
        <v>492.71</v>
      </c>
      <c r="K32" s="3">
        <f t="shared" si="24"/>
        <v>488.83</v>
      </c>
      <c r="L32" s="3">
        <f t="shared" si="24"/>
        <v>505.63</v>
      </c>
      <c r="M32" s="3">
        <f t="shared" si="24"/>
        <v>1933.61</v>
      </c>
      <c r="N32" s="3">
        <f t="shared" si="24"/>
        <v>1429.26</v>
      </c>
      <c r="O32" s="3">
        <f t="shared" si="24"/>
        <v>1368.42</v>
      </c>
      <c r="P32" s="3">
        <f t="shared" si="24"/>
        <v>1432.7</v>
      </c>
      <c r="Q32" s="3">
        <f t="shared" si="24"/>
        <v>1263.3</v>
      </c>
      <c r="R32" s="3">
        <f t="shared" si="24"/>
        <v>4639.49</v>
      </c>
      <c r="S32" s="3">
        <f t="shared" si="24"/>
        <v>3693.69</v>
      </c>
      <c r="T32" s="3">
        <f t="shared" si="24"/>
        <v>3261.02</v>
      </c>
      <c r="U32" s="3">
        <f t="shared" si="24"/>
        <v>3140.11</v>
      </c>
      <c r="V32" s="3">
        <f t="shared" si="24"/>
        <v>2239.85</v>
      </c>
      <c r="W32" s="3">
        <f t="shared" si="24"/>
        <v>2359.0300000000002</v>
      </c>
      <c r="X32" s="3">
        <f t="shared" si="24"/>
        <v>2814.56</v>
      </c>
      <c r="Y32" s="3">
        <f t="shared" si="24"/>
        <v>2451.7600000000002</v>
      </c>
      <c r="Z32" s="3">
        <f t="shared" si="24"/>
        <v>1938.47</v>
      </c>
      <c r="AA32" s="3">
        <f t="shared" si="24"/>
        <v>2157.36</v>
      </c>
    </row>
    <row r="33" spans="1:2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6.25</v>
      </c>
      <c r="H33" s="3">
        <f>IFERROR(INDEX(D33:G33,COUNT(D33:G33)),"")</f>
        <v>6.25</v>
      </c>
      <c r="I33" s="3">
        <f t="shared" ref="I33:AA33" si="25">IFERROR(INDEX(I51:I500,MATCH($C$33,$C$51:$C$500,0)),"")</f>
        <v>9.7100000000000009</v>
      </c>
      <c r="J33" s="3">
        <f t="shared" si="25"/>
        <v>15.22</v>
      </c>
      <c r="K33" s="3">
        <f t="shared" si="25"/>
        <v>10.74</v>
      </c>
      <c r="L33" s="3">
        <f t="shared" si="25"/>
        <v>5.08</v>
      </c>
      <c r="M33" s="3">
        <f t="shared" si="25"/>
        <v>3.79</v>
      </c>
      <c r="N33" s="3">
        <f t="shared" si="25"/>
        <v>5.76</v>
      </c>
      <c r="O33" s="3">
        <f t="shared" si="25"/>
        <v>6.88</v>
      </c>
      <c r="P33" s="3">
        <f t="shared" si="25"/>
        <v>3.75</v>
      </c>
      <c r="Q33" s="3">
        <f t="shared" si="25"/>
        <v>4.3099999999999996</v>
      </c>
      <c r="R33" s="3">
        <f t="shared" si="25"/>
        <v>4.04</v>
      </c>
      <c r="S33" s="3">
        <f t="shared" si="25"/>
        <v>0.84</v>
      </c>
      <c r="T33" s="3">
        <f t="shared" si="25"/>
        <v>0.83</v>
      </c>
      <c r="U33" s="3">
        <f t="shared" si="25"/>
        <v>0.86</v>
      </c>
      <c r="V33" s="3">
        <f t="shared" si="25"/>
        <v>1.91</v>
      </c>
      <c r="W33" s="3">
        <f t="shared" si="25"/>
        <v>1.08</v>
      </c>
      <c r="X33" s="3">
        <f t="shared" si="25"/>
        <v>1.19</v>
      </c>
      <c r="Y33" s="3">
        <f t="shared" si="25"/>
        <v>0.88</v>
      </c>
      <c r="Z33" s="3">
        <f t="shared" si="25"/>
        <v>0.86</v>
      </c>
      <c r="AA33" s="3">
        <f t="shared" si="25"/>
        <v>0</v>
      </c>
    </row>
    <row r="34" spans="1:2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166.78</v>
      </c>
      <c r="H34" s="3">
        <f>IFERROR(INDEX(D34:G34,COUNT(D34:G34)),"")</f>
        <v>166.78</v>
      </c>
      <c r="I34" s="3">
        <f t="shared" ref="I34:AA34" si="26">IFERROR(INDEX(I51:I500,MATCH($C$34,$C$51:$C$500,0)),"")</f>
        <v>33.71</v>
      </c>
      <c r="J34" s="3">
        <f t="shared" si="26"/>
        <v>-596.66</v>
      </c>
      <c r="K34" s="3">
        <f t="shared" si="26"/>
        <v>-886.82</v>
      </c>
      <c r="L34" s="3">
        <f t="shared" si="26"/>
        <v>-99.96</v>
      </c>
      <c r="M34" s="3">
        <f t="shared" si="26"/>
        <v>72.819999999999993</v>
      </c>
      <c r="N34" s="3">
        <f t="shared" si="26"/>
        <v>196.24</v>
      </c>
      <c r="O34" s="3">
        <f t="shared" si="26"/>
        <v>518.57000000000005</v>
      </c>
      <c r="P34" s="3">
        <f t="shared" si="26"/>
        <v>37.04</v>
      </c>
      <c r="Q34" s="3">
        <f t="shared" si="26"/>
        <v>22.77</v>
      </c>
      <c r="R34" s="3">
        <f t="shared" si="26"/>
        <v>15.43</v>
      </c>
      <c r="S34" s="3">
        <f t="shared" si="26"/>
        <v>29.08</v>
      </c>
      <c r="T34" s="3">
        <f t="shared" si="26"/>
        <v>39.81</v>
      </c>
      <c r="U34" s="3">
        <f t="shared" si="26"/>
        <v>75.150000000000006</v>
      </c>
      <c r="V34" s="3">
        <f t="shared" si="26"/>
        <v>-15.53</v>
      </c>
      <c r="W34" s="3">
        <f t="shared" si="26"/>
        <v>107.26</v>
      </c>
      <c r="X34" s="3">
        <f t="shared" si="26"/>
        <v>6.99</v>
      </c>
      <c r="Y34" s="3">
        <f t="shared" si="26"/>
        <v>3.26</v>
      </c>
      <c r="Z34" s="3">
        <f t="shared" si="26"/>
        <v>-87.92</v>
      </c>
      <c r="AA34" s="3">
        <f t="shared" si="26"/>
        <v>0</v>
      </c>
    </row>
    <row r="35" spans="1:2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10.14</v>
      </c>
      <c r="H35" s="3">
        <f>IFERROR(INDEX(D35:G35,COUNT(D35:G35)),"")</f>
        <v>10.14</v>
      </c>
      <c r="I35" s="3">
        <f t="shared" ref="I35:AA35" si="27">IFERROR(INDEX(I51:I500,MATCH($C$35,$C$51:$C$500,0)),"")</f>
        <v>5.24</v>
      </c>
      <c r="J35" s="3">
        <f t="shared" si="27"/>
        <v>22.93</v>
      </c>
      <c r="K35" s="3">
        <f t="shared" si="27"/>
        <v>13.78</v>
      </c>
      <c r="L35" s="3">
        <f t="shared" si="27"/>
        <v>6.27</v>
      </c>
      <c r="M35" s="3">
        <f t="shared" si="27"/>
        <v>4.29</v>
      </c>
      <c r="N35" s="3">
        <f t="shared" si="27"/>
        <v>5.58</v>
      </c>
      <c r="O35" s="3">
        <f t="shared" si="27"/>
        <v>6.31</v>
      </c>
      <c r="P35" s="3">
        <f t="shared" si="27"/>
        <v>2.65</v>
      </c>
      <c r="Q35" s="3">
        <f t="shared" si="27"/>
        <v>3</v>
      </c>
      <c r="R35" s="3">
        <f t="shared" si="27"/>
        <v>2.4</v>
      </c>
      <c r="S35" s="3">
        <f t="shared" si="27"/>
        <v>0.56000000000000005</v>
      </c>
      <c r="T35" s="3">
        <f t="shared" si="27"/>
        <v>0.28999999999999998</v>
      </c>
      <c r="U35" s="3">
        <f t="shared" si="27"/>
        <v>0.28999999999999998</v>
      </c>
      <c r="V35" s="3">
        <f t="shared" si="27"/>
        <v>0.59</v>
      </c>
      <c r="W35" s="3">
        <f t="shared" si="27"/>
        <v>0.39</v>
      </c>
      <c r="X35" s="3">
        <f t="shared" si="27"/>
        <v>0.47</v>
      </c>
      <c r="Y35" s="3">
        <f t="shared" si="27"/>
        <v>0.33</v>
      </c>
      <c r="Z35" s="3">
        <f t="shared" si="27"/>
        <v>0.24</v>
      </c>
      <c r="AA35" s="3">
        <f t="shared" si="27"/>
        <v>0</v>
      </c>
    </row>
    <row r="36" spans="1:27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AA36" si="28">IFERROR(INDEX(H51:H500,MATCH($C$36,$C$51:$C$500,0)),"")</f>
        <v>8.7100000000000011E-2</v>
      </c>
      <c r="I36" s="4">
        <f t="shared" si="28"/>
        <v>4.7800000000000002E-2</v>
      </c>
      <c r="J36" s="4">
        <f t="shared" si="28"/>
        <v>-0.44929999999999998</v>
      </c>
      <c r="K36" s="4">
        <f t="shared" si="28"/>
        <v>0</v>
      </c>
      <c r="L36" s="4">
        <f t="shared" si="28"/>
        <v>0</v>
      </c>
      <c r="M36" s="4">
        <f t="shared" si="28"/>
        <v>1.0134999999999998</v>
      </c>
      <c r="N36" s="4">
        <f t="shared" si="28"/>
        <v>0.91299999999999992</v>
      </c>
      <c r="O36" s="4">
        <f t="shared" si="28"/>
        <v>0.18890000000000001</v>
      </c>
      <c r="P36" s="4">
        <f t="shared" si="28"/>
        <v>0.3765</v>
      </c>
      <c r="Q36" s="4">
        <f t="shared" si="28"/>
        <v>0.37459999999999999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</row>
    <row r="37" spans="1:27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AA37" si="29">IFERROR(INDEX(H51:H500,MATCH($C$37,$C$51:$C$500,0)),"")</f>
        <v>9.92</v>
      </c>
      <c r="I37" s="3">
        <f t="shared" si="29"/>
        <v>9.92</v>
      </c>
      <c r="J37" s="3">
        <f t="shared" si="29"/>
        <v>5.69</v>
      </c>
      <c r="K37" s="3">
        <f t="shared" si="29"/>
        <v>0</v>
      </c>
      <c r="L37" s="3">
        <f t="shared" si="29"/>
        <v>0</v>
      </c>
      <c r="M37" s="3">
        <f t="shared" si="29"/>
        <v>25.48</v>
      </c>
      <c r="N37" s="3">
        <f t="shared" si="29"/>
        <v>7.9</v>
      </c>
      <c r="O37" s="3">
        <f t="shared" si="29"/>
        <v>1.3</v>
      </c>
      <c r="P37" s="3">
        <f t="shared" si="29"/>
        <v>11.26</v>
      </c>
      <c r="Q37" s="3">
        <f t="shared" si="29"/>
        <v>18.47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</row>
    <row r="50" spans="2:27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2:27" ht="15.5" x14ac:dyDescent="0.35">
      <c r="B51" t="s">
        <v>85</v>
      </c>
      <c r="C51" t="s">
        <v>5</v>
      </c>
      <c r="D51" s="5">
        <v>2403741000</v>
      </c>
      <c r="E51" s="5">
        <v>1917633000</v>
      </c>
      <c r="F51" s="5">
        <v>2176190000</v>
      </c>
      <c r="G51" s="5">
        <v>2304090000</v>
      </c>
      <c r="I51" s="5">
        <v>7020007000</v>
      </c>
      <c r="J51" s="5">
        <v>1785364000</v>
      </c>
      <c r="K51" s="5">
        <v>2159932000</v>
      </c>
      <c r="L51" s="5">
        <v>2384591000</v>
      </c>
      <c r="M51" s="5">
        <v>2580425000</v>
      </c>
      <c r="N51" s="5">
        <v>1806444000</v>
      </c>
      <c r="O51" s="5">
        <v>1880989000</v>
      </c>
      <c r="P51" s="5">
        <v>2543219000</v>
      </c>
      <c r="Q51" s="5">
        <v>2418509000</v>
      </c>
      <c r="R51" s="5">
        <v>1930336000</v>
      </c>
      <c r="S51" s="5">
        <v>1377573000</v>
      </c>
      <c r="T51" s="5">
        <v>2460051000</v>
      </c>
      <c r="U51" s="5">
        <v>2506414000</v>
      </c>
      <c r="V51" s="5">
        <v>2285158000</v>
      </c>
      <c r="W51" s="5">
        <v>2197484000</v>
      </c>
      <c r="X51" s="5">
        <v>5176270000000</v>
      </c>
      <c r="Y51" s="5">
        <v>4739684000000</v>
      </c>
      <c r="Z51" s="5">
        <v>4988056000000</v>
      </c>
      <c r="AA51" s="2">
        <v>4306203000000</v>
      </c>
    </row>
    <row r="52" spans="2:27" ht="15.5" x14ac:dyDescent="0.35">
      <c r="C52" t="s">
        <v>86</v>
      </c>
      <c r="D52" s="5">
        <v>-1872260000</v>
      </c>
      <c r="E52" s="5">
        <v>-7062478000</v>
      </c>
      <c r="F52" s="5">
        <v>3025700000</v>
      </c>
      <c r="G52" s="5">
        <v>-2432925000</v>
      </c>
      <c r="I52" s="5">
        <v>-7062478000</v>
      </c>
      <c r="J52" s="5">
        <v>-1628199000</v>
      </c>
      <c r="K52" s="5">
        <v>-2078102000</v>
      </c>
      <c r="L52" s="5">
        <v>-2395545000</v>
      </c>
      <c r="M52" s="5">
        <v>-2235404000</v>
      </c>
      <c r="N52" s="5">
        <v>-1641322000</v>
      </c>
      <c r="O52" s="5">
        <v>-1709877000</v>
      </c>
      <c r="P52" s="5">
        <v>-2152729000</v>
      </c>
      <c r="Q52" s="5">
        <v>-1873505000</v>
      </c>
      <c r="R52" s="5">
        <v>-1436018000</v>
      </c>
      <c r="S52" s="5">
        <v>-1231844000</v>
      </c>
      <c r="T52" s="5">
        <v>-2342587000</v>
      </c>
      <c r="U52" s="5">
        <v>-2408370000</v>
      </c>
      <c r="V52" s="5">
        <v>-2262369000</v>
      </c>
      <c r="W52" s="5">
        <v>-2092868000</v>
      </c>
      <c r="X52" s="5">
        <v>-4567343000000</v>
      </c>
      <c r="Y52" s="5">
        <v>-3799249000000</v>
      </c>
      <c r="Z52" s="5">
        <v>-4786235000000</v>
      </c>
      <c r="AA52" s="2">
        <v>-3829471000000</v>
      </c>
    </row>
    <row r="53" spans="2:27" ht="15.5" x14ac:dyDescent="0.35">
      <c r="C53" t="s">
        <v>87</v>
      </c>
      <c r="D53" s="5">
        <v>531481000</v>
      </c>
      <c r="E53" s="5">
        <v>-5144845000</v>
      </c>
      <c r="F53" s="5">
        <v>5201890000</v>
      </c>
      <c r="G53" s="5">
        <v>-128835000</v>
      </c>
      <c r="I53" s="5">
        <v>-42471000</v>
      </c>
      <c r="J53" s="5">
        <v>157165000</v>
      </c>
      <c r="K53" s="5">
        <v>81830000</v>
      </c>
      <c r="L53" s="5">
        <v>-10954000</v>
      </c>
      <c r="M53" s="5">
        <v>345021000</v>
      </c>
      <c r="N53" s="5">
        <v>165122000</v>
      </c>
      <c r="O53" s="5">
        <v>171112000</v>
      </c>
      <c r="P53" s="5">
        <v>390490000</v>
      </c>
      <c r="Q53" s="5">
        <v>545004000</v>
      </c>
      <c r="R53" s="5">
        <v>494318000</v>
      </c>
      <c r="S53" s="5">
        <v>145729000</v>
      </c>
      <c r="T53" s="5">
        <v>117464000</v>
      </c>
      <c r="U53" s="5">
        <v>98044000</v>
      </c>
      <c r="V53" s="5">
        <v>22789000</v>
      </c>
      <c r="W53" s="5">
        <v>104616000</v>
      </c>
      <c r="X53" s="5">
        <v>608927000000</v>
      </c>
      <c r="Y53" s="5">
        <v>940435000000</v>
      </c>
      <c r="Z53" s="5">
        <v>201821000000</v>
      </c>
      <c r="AA53" s="2">
        <v>476732000000</v>
      </c>
    </row>
    <row r="54" spans="2:27" ht="15.5" x14ac:dyDescent="0.35">
      <c r="C54" t="s">
        <v>88</v>
      </c>
      <c r="D54" s="5">
        <v>-63457000</v>
      </c>
      <c r="E54" s="5">
        <v>-193953000</v>
      </c>
      <c r="F54" s="5">
        <v>-76979000</v>
      </c>
      <c r="G54" s="5">
        <v>-47411000</v>
      </c>
      <c r="I54" s="5">
        <v>-346753000</v>
      </c>
      <c r="J54" s="5">
        <v>-98921000</v>
      </c>
      <c r="K54" s="5">
        <v>-109705000</v>
      </c>
      <c r="L54" s="5">
        <v>-105266000</v>
      </c>
      <c r="M54" s="5">
        <v>-91469000</v>
      </c>
      <c r="N54" s="5">
        <v>-83664000</v>
      </c>
      <c r="O54" s="5">
        <v>-84542000</v>
      </c>
      <c r="P54" s="5">
        <v>-75729000</v>
      </c>
      <c r="Q54" s="5">
        <v>-80672000</v>
      </c>
      <c r="R54" s="5">
        <v>-70528000</v>
      </c>
      <c r="S54" s="5">
        <v>-66507000</v>
      </c>
      <c r="T54" s="5">
        <v>-67385000</v>
      </c>
      <c r="U54" s="5">
        <v>-66727000</v>
      </c>
      <c r="V54" s="5">
        <v>-62667000</v>
      </c>
      <c r="W54" s="5">
        <v>-58349000</v>
      </c>
      <c r="X54" s="5">
        <v>-144103000000</v>
      </c>
      <c r="Y54" s="5">
        <v>-157438000000</v>
      </c>
      <c r="Z54" s="5">
        <v>-139160000000</v>
      </c>
      <c r="AA54" s="2">
        <v>-138107000000</v>
      </c>
    </row>
    <row r="55" spans="2:27" ht="15.5" x14ac:dyDescent="0.35">
      <c r="C55" t="s">
        <v>89</v>
      </c>
      <c r="D55" s="5">
        <v>-19738000</v>
      </c>
      <c r="E55" s="5">
        <v>-16475000</v>
      </c>
      <c r="F55" s="5">
        <v>-24086000</v>
      </c>
      <c r="G55" s="5">
        <v>-23519000</v>
      </c>
      <c r="I55" s="5">
        <v>-74180000</v>
      </c>
      <c r="J55" s="5">
        <v>-43143000</v>
      </c>
      <c r="K55" s="5">
        <v>-68760000</v>
      </c>
      <c r="L55" s="5">
        <v>-61863000</v>
      </c>
      <c r="M55" s="5">
        <v>-52842000</v>
      </c>
      <c r="N55" s="5">
        <v>-49933000</v>
      </c>
      <c r="O55" s="5">
        <v>-41510000</v>
      </c>
      <c r="P55" s="5">
        <v>-38753000</v>
      </c>
      <c r="Q55" s="5">
        <v>-42377000</v>
      </c>
      <c r="R55" s="5">
        <v>-42624000</v>
      </c>
      <c r="S55" s="5">
        <v>-41675000</v>
      </c>
      <c r="T55" s="5">
        <v>-42539000</v>
      </c>
      <c r="U55" s="5">
        <v>-41155000</v>
      </c>
      <c r="V55" s="5">
        <v>-35942000</v>
      </c>
      <c r="W55" s="5">
        <v>-27634000</v>
      </c>
      <c r="X55" s="5">
        <v>-78805000000</v>
      </c>
      <c r="Y55" s="5">
        <v>-75452000000</v>
      </c>
      <c r="Z55" s="5">
        <v>-72546000000</v>
      </c>
      <c r="AA55" s="2">
        <v>-72117000000</v>
      </c>
    </row>
    <row r="56" spans="2:27" ht="15.5" x14ac:dyDescent="0.35">
      <c r="C56" t="s">
        <v>90</v>
      </c>
      <c r="D56" s="5">
        <v>-43719000</v>
      </c>
      <c r="E56" s="5">
        <v>-177478000</v>
      </c>
      <c r="F56" s="5">
        <v>-52893000</v>
      </c>
      <c r="G56" s="5">
        <v>-23892000</v>
      </c>
      <c r="I56" s="5">
        <v>-272573000</v>
      </c>
      <c r="J56" s="5">
        <v>-55778000</v>
      </c>
      <c r="K56" s="5">
        <v>-40945000</v>
      </c>
      <c r="L56" s="5">
        <v>-43403000</v>
      </c>
      <c r="M56" s="5">
        <v>-38627000</v>
      </c>
      <c r="N56" s="5">
        <v>-33731000</v>
      </c>
      <c r="O56" s="5">
        <v>-43032000</v>
      </c>
      <c r="P56" s="5">
        <v>-36976000</v>
      </c>
      <c r="Q56" s="5">
        <v>-38295000</v>
      </c>
      <c r="R56" s="5">
        <v>-27904000</v>
      </c>
      <c r="S56" s="5">
        <v>-24832000</v>
      </c>
      <c r="T56" s="5">
        <v>-24846000</v>
      </c>
      <c r="U56" s="5">
        <v>-25572000</v>
      </c>
      <c r="V56" s="5">
        <v>-26725000</v>
      </c>
      <c r="W56" s="5">
        <v>-30715000</v>
      </c>
      <c r="X56" s="5">
        <v>-65298000000</v>
      </c>
      <c r="Y56" s="5">
        <v>-81986000000</v>
      </c>
      <c r="Z56" s="5">
        <v>-66614000000</v>
      </c>
      <c r="AA56" s="2">
        <v>-65990000000</v>
      </c>
    </row>
    <row r="57" spans="2:27" ht="15.5" x14ac:dyDescent="0.35">
      <c r="C57" t="s">
        <v>92</v>
      </c>
      <c r="D57" s="5">
        <v>468024000</v>
      </c>
      <c r="E57" s="5">
        <v>-5338798000</v>
      </c>
      <c r="F57" s="5">
        <v>5124911000</v>
      </c>
      <c r="G57" s="5">
        <v>-176246000</v>
      </c>
      <c r="I57" s="5">
        <v>-389224000</v>
      </c>
      <c r="J57" s="5">
        <v>58244000</v>
      </c>
      <c r="K57" s="5">
        <v>-27875000</v>
      </c>
      <c r="L57" s="5">
        <v>-116220000</v>
      </c>
      <c r="M57" s="5">
        <v>253552000</v>
      </c>
      <c r="N57" s="5">
        <v>81458000</v>
      </c>
      <c r="O57" s="5">
        <v>86570000</v>
      </c>
      <c r="P57" s="5">
        <v>314761000</v>
      </c>
      <c r="Q57" s="5">
        <v>464332000</v>
      </c>
      <c r="R57" s="5">
        <v>423790000</v>
      </c>
      <c r="S57" s="5">
        <v>79222000</v>
      </c>
      <c r="T57" s="5">
        <v>50079000</v>
      </c>
      <c r="U57" s="5">
        <v>31317000</v>
      </c>
      <c r="V57" s="5">
        <v>-39878000</v>
      </c>
      <c r="W57" s="5">
        <v>46267000</v>
      </c>
      <c r="X57" s="5">
        <v>464824000000</v>
      </c>
      <c r="Y57" s="5">
        <v>782997000000</v>
      </c>
      <c r="Z57" s="5">
        <v>62661000000</v>
      </c>
      <c r="AA57" s="2">
        <v>338625000000</v>
      </c>
    </row>
    <row r="58" spans="2:27" ht="15.5" x14ac:dyDescent="0.35">
      <c r="C58" t="s">
        <v>93</v>
      </c>
      <c r="D58" s="5">
        <v>-237515000</v>
      </c>
      <c r="E58" s="5">
        <v>5085587000</v>
      </c>
      <c r="F58" s="5">
        <v>-5143360000</v>
      </c>
      <c r="G58" s="5">
        <v>1773979000</v>
      </c>
      <c r="I58" s="5">
        <v>1683433000</v>
      </c>
      <c r="J58" s="5">
        <v>-149183000</v>
      </c>
      <c r="K58" s="5">
        <v>-26689000</v>
      </c>
      <c r="L58" s="5">
        <v>-60255000</v>
      </c>
      <c r="M58" s="5">
        <v>-51556000</v>
      </c>
      <c r="N58" s="5">
        <v>-52619000</v>
      </c>
      <c r="O58" s="5">
        <v>-47795000</v>
      </c>
      <c r="P58" s="5">
        <v>-60664000</v>
      </c>
      <c r="Q58" s="5">
        <v>-39730000</v>
      </c>
      <c r="R58" s="5">
        <v>-23237000</v>
      </c>
      <c r="S58" s="5">
        <v>-23323000</v>
      </c>
      <c r="T58" s="5">
        <v>-25167000</v>
      </c>
      <c r="U58" s="5">
        <v>-14238000</v>
      </c>
      <c r="V58" s="5">
        <v>-70760000</v>
      </c>
      <c r="W58" s="5">
        <v>-48398000</v>
      </c>
      <c r="X58" s="5">
        <v>-10860000000</v>
      </c>
      <c r="Y58" s="5">
        <v>-148435000000</v>
      </c>
      <c r="Z58" s="5">
        <v>-77633000000</v>
      </c>
      <c r="AA58" s="2">
        <v>36760000000</v>
      </c>
    </row>
    <row r="59" spans="2:27" ht="15.5" x14ac:dyDescent="0.35">
      <c r="C59" t="s">
        <v>94</v>
      </c>
      <c r="D59" s="5">
        <v>26930000</v>
      </c>
      <c r="E59" s="5">
        <v>12266000</v>
      </c>
      <c r="F59" s="5">
        <v>110110000</v>
      </c>
      <c r="G59" s="5">
        <v>-21212000</v>
      </c>
      <c r="I59" s="5">
        <v>122376000</v>
      </c>
      <c r="J59" s="5">
        <v>94974000</v>
      </c>
      <c r="K59" s="5">
        <v>75508000</v>
      </c>
      <c r="U59" s="5">
        <v>1261000</v>
      </c>
      <c r="X59" s="5">
        <v>9099000000</v>
      </c>
      <c r="Y59" s="5">
        <v>13744000000</v>
      </c>
      <c r="Z59" s="5">
        <v>14403000000</v>
      </c>
      <c r="AA59" s="2">
        <v>7563000000</v>
      </c>
    </row>
    <row r="60" spans="2:27" ht="15.5" x14ac:dyDescent="0.35">
      <c r="C60" t="s">
        <v>26</v>
      </c>
      <c r="D60" s="5">
        <v>-94887000</v>
      </c>
      <c r="E60" s="5">
        <v>-80698000</v>
      </c>
      <c r="F60" s="5">
        <v>-70875000</v>
      </c>
      <c r="G60" s="5">
        <v>-63487000</v>
      </c>
      <c r="I60" s="5">
        <v>-259382000</v>
      </c>
      <c r="J60" s="5">
        <v>-158477000</v>
      </c>
      <c r="K60" s="5">
        <v>-131847000</v>
      </c>
      <c r="L60" s="5">
        <v>-80029000</v>
      </c>
      <c r="M60" s="5">
        <v>-65401000</v>
      </c>
      <c r="N60" s="5">
        <v>-64974000</v>
      </c>
      <c r="O60" s="5">
        <v>-56387000</v>
      </c>
      <c r="P60" s="5">
        <v>-51283000</v>
      </c>
      <c r="Q60" s="5">
        <v>-36036000</v>
      </c>
      <c r="R60" s="5">
        <v>-31887000</v>
      </c>
      <c r="S60" s="5">
        <v>-22537000</v>
      </c>
      <c r="T60" s="5">
        <v>-31942000</v>
      </c>
      <c r="U60" s="5">
        <v>-22747000</v>
      </c>
      <c r="V60" s="5">
        <v>-45936000</v>
      </c>
      <c r="W60" s="5">
        <v>-48688000</v>
      </c>
      <c r="X60" s="5">
        <v>-28462000000</v>
      </c>
      <c r="Y60" s="5">
        <v>-57096000000</v>
      </c>
      <c r="Z60" s="5">
        <v>-42369000000</v>
      </c>
      <c r="AA60" s="2">
        <v>-10742000000</v>
      </c>
    </row>
    <row r="61" spans="2:27" ht="15.5" x14ac:dyDescent="0.35">
      <c r="C61" t="s">
        <v>96</v>
      </c>
      <c r="D61" s="5">
        <v>8912000</v>
      </c>
      <c r="E61" s="5">
        <v>10667000</v>
      </c>
      <c r="F61" s="5">
        <v>-2399000</v>
      </c>
      <c r="G61" s="5">
        <v>-11158000</v>
      </c>
      <c r="I61" s="5">
        <v>-1129000</v>
      </c>
      <c r="J61" s="5">
        <v>4397000</v>
      </c>
      <c r="K61" s="5">
        <v>-4576000</v>
      </c>
      <c r="L61" s="5">
        <v>10006000</v>
      </c>
      <c r="M61" s="5">
        <v>1853000</v>
      </c>
      <c r="N61" s="5">
        <v>-10939000</v>
      </c>
      <c r="O61" s="5">
        <v>-2470000</v>
      </c>
      <c r="P61" s="5">
        <v>-8053000</v>
      </c>
      <c r="Q61" s="5">
        <v>-2569000</v>
      </c>
      <c r="R61" s="5">
        <v>-1320000</v>
      </c>
      <c r="S61" s="5">
        <v>-11505000</v>
      </c>
      <c r="T61" s="5">
        <v>-3608000</v>
      </c>
      <c r="U61" s="5">
        <v>-4389000</v>
      </c>
      <c r="V61" s="5">
        <v>-10508000</v>
      </c>
      <c r="W61" s="5">
        <v>-2258000</v>
      </c>
      <c r="X61" s="5">
        <v>-13380000000</v>
      </c>
      <c r="Y61" s="5">
        <v>-110266000000</v>
      </c>
      <c r="Z61" s="5">
        <v>-41022000000</v>
      </c>
      <c r="AA61" s="2">
        <v>10464000000</v>
      </c>
    </row>
    <row r="62" spans="2:27" ht="15.5" x14ac:dyDescent="0.35">
      <c r="C62" t="s">
        <v>339</v>
      </c>
    </row>
    <row r="63" spans="2:27" ht="15.5" x14ac:dyDescent="0.35">
      <c r="C63" t="s">
        <v>95</v>
      </c>
      <c r="D63" s="5">
        <v>4563000</v>
      </c>
      <c r="E63" s="5">
        <v>3346000</v>
      </c>
      <c r="F63" s="5">
        <v>3272000</v>
      </c>
      <c r="G63" s="5">
        <v>3537000</v>
      </c>
      <c r="I63" s="5">
        <v>12397000</v>
      </c>
      <c r="J63" s="5">
        <v>11795000</v>
      </c>
      <c r="K63" s="5">
        <v>7702000</v>
      </c>
      <c r="O63" s="5">
        <v>-8507000</v>
      </c>
      <c r="P63" s="5">
        <v>-14893000</v>
      </c>
      <c r="Q63" s="5">
        <v>-8756000</v>
      </c>
      <c r="R63" s="5">
        <v>-5861000</v>
      </c>
      <c r="S63" s="5">
        <v>-3720000</v>
      </c>
      <c r="T63" s="5">
        <v>-825000</v>
      </c>
      <c r="U63" s="5">
        <v>2000</v>
      </c>
      <c r="V63" s="5">
        <v>455000</v>
      </c>
      <c r="W63" s="5">
        <v>514000</v>
      </c>
    </row>
    <row r="64" spans="2:27" ht="15.5" x14ac:dyDescent="0.35">
      <c r="C64" t="s">
        <v>91</v>
      </c>
      <c r="D64" s="5">
        <v>58953000</v>
      </c>
      <c r="E64" s="5">
        <v>1765000</v>
      </c>
      <c r="F64" s="5">
        <v>10010000</v>
      </c>
      <c r="G64" s="5">
        <v>343997000</v>
      </c>
      <c r="I64" s="5">
        <v>357833000</v>
      </c>
      <c r="J64" s="5">
        <v>12301000</v>
      </c>
      <c r="K64" s="5">
        <v>1966000</v>
      </c>
      <c r="L64" s="5">
        <v>139000</v>
      </c>
      <c r="M64" s="5">
        <v>-111000</v>
      </c>
      <c r="N64" s="5">
        <v>186000</v>
      </c>
      <c r="O64" s="5">
        <v>743000</v>
      </c>
      <c r="P64" s="5">
        <v>506000</v>
      </c>
      <c r="Q64" s="5">
        <v>521000</v>
      </c>
      <c r="R64" s="5">
        <v>172000</v>
      </c>
      <c r="S64" s="5">
        <v>-388000</v>
      </c>
      <c r="T64" s="5">
        <v>163000</v>
      </c>
      <c r="U64" s="5">
        <v>9000</v>
      </c>
      <c r="V64" s="5">
        <v>121000</v>
      </c>
    </row>
    <row r="65" spans="2:27" ht="15.5" x14ac:dyDescent="0.35">
      <c r="C65" t="s">
        <v>97</v>
      </c>
      <c r="D65" s="5">
        <v>-237515000</v>
      </c>
      <c r="E65" s="5">
        <v>5085587000</v>
      </c>
      <c r="F65" s="5">
        <v>-5143360000</v>
      </c>
      <c r="G65" s="5">
        <v>1773979000</v>
      </c>
      <c r="I65" s="5">
        <v>1683433000</v>
      </c>
      <c r="J65" s="5">
        <v>-149183000</v>
      </c>
      <c r="K65" s="5">
        <v>-26689000</v>
      </c>
      <c r="L65" s="5">
        <v>-60255000</v>
      </c>
      <c r="M65" s="5">
        <v>-51556000</v>
      </c>
      <c r="N65" s="5">
        <v>-52619000</v>
      </c>
      <c r="O65" s="5">
        <v>-47795000</v>
      </c>
      <c r="P65" s="5">
        <v>-60664000</v>
      </c>
      <c r="Q65" s="5">
        <v>-39730000</v>
      </c>
      <c r="R65" s="5">
        <v>-23237000</v>
      </c>
      <c r="S65" s="5">
        <v>-23323000</v>
      </c>
      <c r="T65" s="5">
        <v>-25167000</v>
      </c>
      <c r="U65" s="5">
        <v>-14238000</v>
      </c>
      <c r="V65" s="5">
        <v>-70760000</v>
      </c>
      <c r="W65" s="5">
        <v>-48398000</v>
      </c>
      <c r="X65" s="5">
        <v>-10860000000</v>
      </c>
      <c r="Y65" s="5">
        <v>-148435000000</v>
      </c>
      <c r="Z65" s="5">
        <v>-77633000000</v>
      </c>
      <c r="AA65" s="2">
        <v>36760000000</v>
      </c>
    </row>
    <row r="66" spans="2:27" ht="15.5" x14ac:dyDescent="0.35">
      <c r="C66" t="s">
        <v>28</v>
      </c>
      <c r="D66" s="5">
        <v>230509000</v>
      </c>
      <c r="E66" s="5">
        <v>-253211000</v>
      </c>
      <c r="F66" s="5">
        <v>-18449000</v>
      </c>
      <c r="G66" s="5">
        <v>1597733000</v>
      </c>
      <c r="I66" s="5">
        <v>1294209000</v>
      </c>
      <c r="J66" s="5">
        <v>-90939000</v>
      </c>
      <c r="K66" s="5">
        <v>-54564000</v>
      </c>
      <c r="L66" s="5">
        <v>-176475000</v>
      </c>
      <c r="M66" s="5">
        <v>201996000</v>
      </c>
      <c r="N66" s="5">
        <v>28839000</v>
      </c>
      <c r="O66" s="5">
        <v>38775000</v>
      </c>
      <c r="P66" s="5">
        <v>254097000</v>
      </c>
      <c r="Q66" s="5">
        <v>424602000</v>
      </c>
      <c r="R66" s="5">
        <v>400553000</v>
      </c>
      <c r="S66" s="5">
        <v>55899000</v>
      </c>
      <c r="T66" s="5">
        <v>24912000</v>
      </c>
      <c r="U66" s="5">
        <v>17079000</v>
      </c>
      <c r="V66" s="5">
        <v>-110638000</v>
      </c>
      <c r="W66" s="5">
        <v>-2131000</v>
      </c>
      <c r="X66" s="5">
        <v>453964000000</v>
      </c>
      <c r="Y66" s="5">
        <v>634562000000</v>
      </c>
      <c r="Z66" s="5">
        <v>-14972000000</v>
      </c>
      <c r="AA66" s="2">
        <v>375385000000</v>
      </c>
    </row>
    <row r="67" spans="2:27" ht="15.5" x14ac:dyDescent="0.35">
      <c r="C67" t="s">
        <v>27</v>
      </c>
      <c r="D67" s="5">
        <v>-25424000</v>
      </c>
      <c r="E67" s="5">
        <v>47676000</v>
      </c>
      <c r="F67" s="5">
        <v>53155000</v>
      </c>
      <c r="G67" s="5">
        <v>44665000</v>
      </c>
      <c r="I67" s="5">
        <v>153777000</v>
      </c>
      <c r="J67" s="5">
        <v>34429000</v>
      </c>
      <c r="K67" s="5">
        <v>23017000</v>
      </c>
      <c r="L67" s="5">
        <v>27076000</v>
      </c>
      <c r="M67" s="5">
        <v>-50127000</v>
      </c>
      <c r="N67" s="5">
        <v>22703000</v>
      </c>
      <c r="O67" s="5">
        <v>-15128000</v>
      </c>
      <c r="P67" s="5">
        <v>-71781000</v>
      </c>
      <c r="Q67" s="5">
        <v>-105448000</v>
      </c>
      <c r="R67" s="5">
        <v>-100428000</v>
      </c>
      <c r="S67" s="5">
        <v>-29643000</v>
      </c>
      <c r="T67" s="5">
        <v>-6666000</v>
      </c>
      <c r="U67" s="5">
        <v>-6049000</v>
      </c>
      <c r="V67" s="5">
        <v>23425000</v>
      </c>
      <c r="W67" s="5">
        <v>10138000</v>
      </c>
      <c r="X67" s="5">
        <v>-105677000000</v>
      </c>
      <c r="Y67" s="5">
        <v>-151678000000</v>
      </c>
      <c r="Z67" s="5">
        <v>1217000000</v>
      </c>
      <c r="AA67" s="2">
        <v>-80017000000</v>
      </c>
    </row>
    <row r="68" spans="2:27" ht="15.5" x14ac:dyDescent="0.35">
      <c r="C68" t="s">
        <v>101</v>
      </c>
      <c r="D68" s="5">
        <v>205085000</v>
      </c>
      <c r="E68" s="5">
        <v>-205535000</v>
      </c>
      <c r="F68" s="5">
        <v>34706000</v>
      </c>
      <c r="G68" s="5">
        <v>1642398000</v>
      </c>
      <c r="I68" s="5">
        <v>1447986000</v>
      </c>
      <c r="J68" s="5">
        <v>-56510000</v>
      </c>
      <c r="K68" s="5">
        <v>-31547000</v>
      </c>
      <c r="L68" s="5">
        <v>-149399000</v>
      </c>
      <c r="M68" s="5">
        <v>151869000</v>
      </c>
      <c r="N68" s="5">
        <v>51542000</v>
      </c>
      <c r="O68" s="5">
        <v>23647000</v>
      </c>
      <c r="P68" s="5">
        <v>182316000</v>
      </c>
      <c r="Q68" s="5">
        <v>319154000</v>
      </c>
      <c r="R68" s="5">
        <v>300125000</v>
      </c>
      <c r="S68" s="5">
        <v>26256000</v>
      </c>
      <c r="T68" s="5">
        <v>18246000</v>
      </c>
      <c r="U68" s="5">
        <v>11030000</v>
      </c>
      <c r="V68" s="5">
        <v>-87213000</v>
      </c>
      <c r="W68" s="5">
        <v>8007000</v>
      </c>
      <c r="X68" s="5">
        <v>348287000000</v>
      </c>
      <c r="Y68" s="5">
        <v>482884000000</v>
      </c>
      <c r="Z68" s="5">
        <v>-13755000000</v>
      </c>
      <c r="AA68" s="2">
        <v>295368000000</v>
      </c>
    </row>
    <row r="69" spans="2:27" ht="15.5" x14ac:dyDescent="0.35">
      <c r="C69" t="s">
        <v>729</v>
      </c>
      <c r="AA69" s="2">
        <v>190406000000</v>
      </c>
    </row>
    <row r="70" spans="2:27" ht="15.5" x14ac:dyDescent="0.35">
      <c r="C70" t="s">
        <v>104</v>
      </c>
      <c r="D70" s="5">
        <v>205085000</v>
      </c>
      <c r="E70" s="5">
        <v>-205535000</v>
      </c>
      <c r="F70" s="5">
        <v>34706000</v>
      </c>
      <c r="G70" s="5">
        <v>1642398000</v>
      </c>
      <c r="I70" s="5">
        <v>1447986000</v>
      </c>
      <c r="J70" s="5">
        <v>-56510000</v>
      </c>
      <c r="K70" s="5">
        <v>-31547000</v>
      </c>
      <c r="L70" s="5">
        <v>-149399000</v>
      </c>
      <c r="M70" s="5">
        <v>151869000</v>
      </c>
      <c r="N70" s="5">
        <v>51542000</v>
      </c>
      <c r="O70" s="5">
        <v>23647000</v>
      </c>
      <c r="P70" s="5">
        <v>182316000</v>
      </c>
      <c r="Q70" s="5">
        <v>319154000</v>
      </c>
      <c r="R70" s="5">
        <v>300125000</v>
      </c>
      <c r="S70" s="5">
        <v>26256000</v>
      </c>
      <c r="T70" s="5">
        <v>18246000</v>
      </c>
      <c r="U70" s="5">
        <v>11030000</v>
      </c>
      <c r="V70" s="5">
        <v>-87213000</v>
      </c>
      <c r="W70" s="5">
        <v>8007000</v>
      </c>
      <c r="X70" s="5">
        <v>348287000000</v>
      </c>
      <c r="Y70" s="5">
        <v>482884000000</v>
      </c>
      <c r="Z70" s="5">
        <v>-13755000000</v>
      </c>
      <c r="AA70" s="2">
        <v>485774000000</v>
      </c>
    </row>
    <row r="71" spans="2:27" ht="15.5" x14ac:dyDescent="0.35">
      <c r="C71" t="s">
        <v>105</v>
      </c>
      <c r="D71" s="5">
        <v>-5427000</v>
      </c>
      <c r="E71" s="5">
        <v>-11374000</v>
      </c>
      <c r="F71" s="5">
        <v>6386000</v>
      </c>
      <c r="G71" s="5">
        <v>-438000</v>
      </c>
      <c r="I71" s="5">
        <v>-5652000</v>
      </c>
      <c r="J71" s="5">
        <v>-5807000</v>
      </c>
      <c r="K71" s="5">
        <v>-2496000</v>
      </c>
      <c r="L71" s="5">
        <v>39981000</v>
      </c>
      <c r="M71" s="5">
        <v>286000</v>
      </c>
      <c r="N71" s="5">
        <v>174000</v>
      </c>
      <c r="O71" s="5">
        <v>530000</v>
      </c>
      <c r="P71" s="5">
        <v>598000</v>
      </c>
      <c r="Q71" s="5">
        <v>-1538000</v>
      </c>
      <c r="R71" s="5">
        <v>-1625000</v>
      </c>
      <c r="S71" s="5">
        <v>-328000</v>
      </c>
      <c r="T71" s="5">
        <v>-65000</v>
      </c>
      <c r="U71" s="5">
        <v>-2718000</v>
      </c>
      <c r="V71" s="5">
        <v>-116000</v>
      </c>
    </row>
    <row r="72" spans="2:27" ht="15.5" x14ac:dyDescent="0.35">
      <c r="C72" t="s">
        <v>107</v>
      </c>
      <c r="D72" s="5">
        <v>199658000</v>
      </c>
      <c r="E72" s="5">
        <v>-216909000</v>
      </c>
      <c r="F72" s="5">
        <v>41092000</v>
      </c>
      <c r="G72" s="5">
        <v>1641960000</v>
      </c>
      <c r="I72" s="5">
        <v>1442334000</v>
      </c>
      <c r="J72" s="5">
        <v>-62317000</v>
      </c>
      <c r="K72" s="5">
        <v>-34043000</v>
      </c>
      <c r="L72" s="5">
        <v>-109418000</v>
      </c>
      <c r="M72" s="5">
        <v>152155000</v>
      </c>
      <c r="N72" s="5">
        <v>51716000</v>
      </c>
      <c r="O72" s="5">
        <v>24177000</v>
      </c>
      <c r="P72" s="5">
        <v>182914000</v>
      </c>
      <c r="Q72" s="5">
        <v>317616000</v>
      </c>
      <c r="R72" s="5">
        <v>298500000</v>
      </c>
      <c r="S72" s="5">
        <v>25928000</v>
      </c>
      <c r="T72" s="5">
        <v>18181000</v>
      </c>
      <c r="U72" s="5">
        <v>8312000</v>
      </c>
      <c r="V72" s="5">
        <v>-87329000</v>
      </c>
      <c r="W72" s="5">
        <v>8007000</v>
      </c>
    </row>
    <row r="73" spans="2:27" ht="15.5" x14ac:dyDescent="0.35">
      <c r="C73" t="s">
        <v>108</v>
      </c>
      <c r="D73" s="5">
        <v>205085000</v>
      </c>
      <c r="E73" s="5">
        <v>-205535000</v>
      </c>
      <c r="F73" s="5">
        <v>34706000</v>
      </c>
      <c r="G73" s="5">
        <v>1642398000</v>
      </c>
      <c r="I73" s="5">
        <v>1447986000</v>
      </c>
      <c r="J73" s="5">
        <v>-56510000</v>
      </c>
      <c r="K73" s="5">
        <v>-31547000</v>
      </c>
      <c r="L73" s="5">
        <v>-149399000</v>
      </c>
      <c r="M73" s="5">
        <v>151869000</v>
      </c>
      <c r="N73" s="5">
        <v>51542000</v>
      </c>
      <c r="O73" s="5">
        <v>23647000</v>
      </c>
      <c r="P73" s="5">
        <v>182316000</v>
      </c>
      <c r="Q73" s="5">
        <v>319154000</v>
      </c>
      <c r="R73" s="5">
        <v>300125000</v>
      </c>
      <c r="S73" s="5">
        <v>26256000</v>
      </c>
      <c r="T73" s="5">
        <v>18246000</v>
      </c>
      <c r="U73" s="5">
        <v>11030000</v>
      </c>
      <c r="V73" s="5">
        <v>-87213000</v>
      </c>
      <c r="W73" s="5">
        <v>8007000</v>
      </c>
      <c r="X73" s="5">
        <v>348287000000</v>
      </c>
      <c r="Y73" s="5">
        <v>482884000000</v>
      </c>
      <c r="Z73" s="5">
        <v>-13755000000</v>
      </c>
      <c r="AA73" s="2">
        <v>485774000000</v>
      </c>
    </row>
    <row r="74" spans="2:27" ht="15.5" x14ac:dyDescent="0.35">
      <c r="C74" t="s">
        <v>7</v>
      </c>
      <c r="D74" s="5">
        <v>140705000</v>
      </c>
      <c r="E74" s="5">
        <v>-218674000</v>
      </c>
      <c r="F74" s="5">
        <v>31082000</v>
      </c>
      <c r="G74" s="5">
        <v>1297963000</v>
      </c>
      <c r="I74" s="5">
        <v>1084501000</v>
      </c>
      <c r="J74" s="5">
        <v>-74618000</v>
      </c>
      <c r="K74" s="5">
        <v>-36009000</v>
      </c>
      <c r="L74" s="5">
        <v>-109557000</v>
      </c>
      <c r="M74" s="5">
        <v>152266000</v>
      </c>
      <c r="N74" s="5">
        <v>51530000</v>
      </c>
      <c r="O74" s="5">
        <v>23434000</v>
      </c>
      <c r="P74" s="5">
        <v>182408000</v>
      </c>
      <c r="Q74" s="5">
        <v>317095000</v>
      </c>
      <c r="R74" s="5">
        <v>298328000</v>
      </c>
      <c r="S74" s="5">
        <v>26316000</v>
      </c>
      <c r="T74" s="5">
        <v>18018000</v>
      </c>
      <c r="U74" s="5">
        <v>8303000</v>
      </c>
      <c r="V74" s="5">
        <v>-87450000</v>
      </c>
      <c r="W74" s="5">
        <v>8007000</v>
      </c>
    </row>
    <row r="75" spans="2:27" ht="15.5" x14ac:dyDescent="0.35">
      <c r="C75" t="s">
        <v>110</v>
      </c>
      <c r="D75" s="5">
        <v>205085000</v>
      </c>
      <c r="E75" s="5">
        <v>-205535000</v>
      </c>
      <c r="F75" s="5">
        <v>34706000</v>
      </c>
      <c r="G75" s="5">
        <v>1642398000</v>
      </c>
      <c r="I75" s="5">
        <v>1447986000</v>
      </c>
      <c r="J75" s="5">
        <v>-56510000</v>
      </c>
      <c r="K75" s="5">
        <v>-31547000</v>
      </c>
      <c r="L75" s="5">
        <v>-149399000</v>
      </c>
      <c r="M75" s="5">
        <v>151869000</v>
      </c>
      <c r="N75" s="5">
        <v>51542000</v>
      </c>
      <c r="O75" s="5">
        <v>23647000</v>
      </c>
      <c r="P75" s="5">
        <v>182316000</v>
      </c>
      <c r="Q75" s="5">
        <v>319154000</v>
      </c>
      <c r="R75" s="5">
        <v>300125000</v>
      </c>
      <c r="S75" s="5">
        <v>26256000</v>
      </c>
      <c r="T75" s="5">
        <v>18246000</v>
      </c>
      <c r="U75" s="5">
        <v>11030000</v>
      </c>
      <c r="V75" s="5">
        <v>-87213000</v>
      </c>
      <c r="W75" s="5">
        <v>8007000</v>
      </c>
      <c r="X75" s="5">
        <v>348287000000</v>
      </c>
      <c r="Y75" s="5">
        <v>482884000000</v>
      </c>
      <c r="Z75" s="5">
        <v>-13755000000</v>
      </c>
      <c r="AA75" s="2">
        <v>485774000000</v>
      </c>
    </row>
    <row r="76" spans="2:27" ht="15.5" x14ac:dyDescent="0.35">
      <c r="C76" t="s">
        <v>111</v>
      </c>
      <c r="D76" s="5">
        <v>199658000</v>
      </c>
      <c r="E76" s="5">
        <v>-216909000</v>
      </c>
      <c r="F76" s="5">
        <v>41092000</v>
      </c>
      <c r="G76" s="5">
        <v>1641960000</v>
      </c>
      <c r="I76" s="5">
        <v>1442334000</v>
      </c>
      <c r="J76" s="5">
        <v>-62317000</v>
      </c>
      <c r="K76" s="5">
        <v>-34043000</v>
      </c>
      <c r="L76" s="5">
        <v>-109418000</v>
      </c>
      <c r="M76" s="5">
        <v>152155000</v>
      </c>
      <c r="N76" s="5">
        <v>51716000</v>
      </c>
      <c r="O76" s="5">
        <v>24177000</v>
      </c>
      <c r="P76" s="5">
        <v>182914000</v>
      </c>
      <c r="Q76" s="5">
        <v>317616000</v>
      </c>
      <c r="R76" s="5">
        <v>298500000</v>
      </c>
      <c r="S76" s="5">
        <v>25928000</v>
      </c>
      <c r="T76" s="5">
        <v>18181000</v>
      </c>
      <c r="U76" s="5">
        <v>8312000</v>
      </c>
      <c r="V76" s="5">
        <v>-87329000</v>
      </c>
      <c r="W76" s="5">
        <v>8007000</v>
      </c>
    </row>
    <row r="77" spans="2:27" ht="15.5" x14ac:dyDescent="0.35">
      <c r="C77" t="s">
        <v>112</v>
      </c>
      <c r="D77" s="5">
        <v>199658000</v>
      </c>
      <c r="E77" s="5">
        <v>-216909000</v>
      </c>
      <c r="F77" s="5">
        <v>41092000</v>
      </c>
      <c r="G77" s="5">
        <v>1641960000</v>
      </c>
      <c r="I77" s="5">
        <v>1442334000</v>
      </c>
      <c r="J77" s="5">
        <v>-62317000</v>
      </c>
      <c r="K77" s="5">
        <v>-34043000</v>
      </c>
      <c r="L77" s="5">
        <v>-109418000</v>
      </c>
      <c r="M77" s="5">
        <v>152155000</v>
      </c>
      <c r="N77" s="5">
        <v>51716000</v>
      </c>
      <c r="O77" s="5">
        <v>24177000</v>
      </c>
      <c r="P77" s="5">
        <v>182914000</v>
      </c>
      <c r="Q77" s="5">
        <v>317616000</v>
      </c>
      <c r="R77" s="5">
        <v>298500000</v>
      </c>
      <c r="S77" s="5">
        <v>25928000</v>
      </c>
      <c r="T77" s="5">
        <v>18181000</v>
      </c>
      <c r="U77" s="5">
        <v>8312000</v>
      </c>
      <c r="V77" s="5">
        <v>-87329000</v>
      </c>
      <c r="W77" s="5">
        <v>8007000</v>
      </c>
    </row>
    <row r="79" spans="2:27" ht="15.5" x14ac:dyDescent="0.35">
      <c r="B79" t="s">
        <v>113</v>
      </c>
      <c r="C79" t="s">
        <v>114</v>
      </c>
    </row>
    <row r="80" spans="2:27" ht="15.5" x14ac:dyDescent="0.35">
      <c r="C80" t="s">
        <v>115</v>
      </c>
    </row>
    <row r="81" spans="3:27" ht="15.5" x14ac:dyDescent="0.35">
      <c r="C81" t="s">
        <v>19</v>
      </c>
      <c r="D81" s="5">
        <v>2826914000</v>
      </c>
      <c r="E81" s="5">
        <v>2739796000</v>
      </c>
      <c r="F81" s="5">
        <v>2569923000</v>
      </c>
      <c r="G81" s="5">
        <v>2815305000</v>
      </c>
      <c r="I81" s="5">
        <v>2739796000</v>
      </c>
      <c r="J81" s="5">
        <v>1367086000</v>
      </c>
      <c r="K81" s="5">
        <v>1439797000</v>
      </c>
      <c r="L81" s="5">
        <v>1403973000</v>
      </c>
      <c r="M81" s="5">
        <v>1579128000</v>
      </c>
      <c r="N81" s="5">
        <v>918917000</v>
      </c>
      <c r="O81" s="5">
        <v>660158000</v>
      </c>
      <c r="P81" s="5">
        <v>726714000</v>
      </c>
      <c r="Q81" s="5">
        <v>842536000</v>
      </c>
      <c r="R81" s="5">
        <v>298763000</v>
      </c>
      <c r="S81" s="5">
        <v>96835000</v>
      </c>
      <c r="T81" s="5">
        <v>207939000</v>
      </c>
      <c r="U81" s="5">
        <v>241873000</v>
      </c>
      <c r="V81" s="5">
        <v>123393000</v>
      </c>
      <c r="W81" s="5">
        <v>54703000</v>
      </c>
      <c r="X81" s="5">
        <v>549652000000</v>
      </c>
      <c r="Y81" s="5">
        <v>658866000000</v>
      </c>
      <c r="Z81" s="5">
        <v>448710000000</v>
      </c>
      <c r="AA81" s="2">
        <v>613203000000</v>
      </c>
    </row>
    <row r="82" spans="3:27" ht="15.5" x14ac:dyDescent="0.35">
      <c r="C82" t="s">
        <v>439</v>
      </c>
      <c r="M82" s="5">
        <v>442000000</v>
      </c>
    </row>
    <row r="83" spans="3:27" ht="15.5" x14ac:dyDescent="0.35">
      <c r="C83" t="s">
        <v>116</v>
      </c>
      <c r="D83" s="5">
        <v>1051290000</v>
      </c>
      <c r="E83" s="5">
        <v>654198000</v>
      </c>
      <c r="F83" s="5">
        <v>873439000</v>
      </c>
      <c r="G83" s="5">
        <v>1017386000</v>
      </c>
      <c r="I83" s="5">
        <v>654198000</v>
      </c>
      <c r="J83" s="5">
        <v>208768000</v>
      </c>
      <c r="K83" s="5">
        <v>153776000</v>
      </c>
      <c r="L83" s="5">
        <v>105217000</v>
      </c>
      <c r="M83" s="5">
        <v>175510000</v>
      </c>
      <c r="N83" s="5">
        <v>127180000</v>
      </c>
      <c r="O83" s="5">
        <v>161468000</v>
      </c>
      <c r="P83" s="5">
        <v>154311000</v>
      </c>
      <c r="Q83" s="5">
        <v>203324000</v>
      </c>
      <c r="R83" s="5">
        <v>137348000</v>
      </c>
      <c r="S83" s="5">
        <v>46496000</v>
      </c>
      <c r="T83" s="5">
        <v>100009000</v>
      </c>
      <c r="U83" s="5">
        <v>181208000</v>
      </c>
      <c r="V83" s="5">
        <v>154489000</v>
      </c>
      <c r="W83" s="5">
        <v>132133000</v>
      </c>
      <c r="X83" s="5">
        <v>299014000000</v>
      </c>
      <c r="Y83" s="5">
        <v>377411000000</v>
      </c>
      <c r="Z83" s="5">
        <v>345411000000</v>
      </c>
      <c r="AA83" s="2">
        <v>685553000000</v>
      </c>
    </row>
    <row r="84" spans="3:27" ht="15.5" x14ac:dyDescent="0.35">
      <c r="C84" t="s">
        <v>117</v>
      </c>
    </row>
    <row r="85" spans="3:27" ht="15.5" x14ac:dyDescent="0.35">
      <c r="C85" t="s">
        <v>118</v>
      </c>
      <c r="D85" s="5">
        <v>426824000</v>
      </c>
      <c r="E85" s="5">
        <v>384116000</v>
      </c>
      <c r="F85" s="5">
        <v>195994000</v>
      </c>
      <c r="G85" s="5">
        <v>110164000</v>
      </c>
      <c r="I85" s="5">
        <v>384116000</v>
      </c>
      <c r="J85" s="5">
        <v>31170000</v>
      </c>
      <c r="K85" s="5">
        <v>7945000</v>
      </c>
      <c r="L85" s="5">
        <v>5880000</v>
      </c>
      <c r="M85" s="5">
        <v>10584000</v>
      </c>
      <c r="N85" s="5">
        <v>27530000</v>
      </c>
    </row>
    <row r="86" spans="3:27" ht="15.5" x14ac:dyDescent="0.35">
      <c r="C86" t="s">
        <v>119</v>
      </c>
      <c r="D86" s="5">
        <v>1051290000</v>
      </c>
      <c r="E86" s="5">
        <v>654198000</v>
      </c>
      <c r="F86" s="5">
        <v>873439000</v>
      </c>
      <c r="G86" s="5">
        <v>1017386000</v>
      </c>
      <c r="I86" s="5">
        <v>654198000</v>
      </c>
      <c r="J86" s="5">
        <v>208768000</v>
      </c>
      <c r="K86" s="5">
        <v>153776000</v>
      </c>
      <c r="L86" s="5">
        <v>105217000</v>
      </c>
      <c r="M86" s="5">
        <v>175510000</v>
      </c>
      <c r="N86" s="5">
        <v>127180000</v>
      </c>
      <c r="O86" s="5">
        <v>161468000</v>
      </c>
      <c r="P86" s="5">
        <v>154311000</v>
      </c>
      <c r="Q86" s="5">
        <v>203324000</v>
      </c>
      <c r="R86" s="5">
        <v>137348000</v>
      </c>
      <c r="S86" s="5">
        <v>46496000</v>
      </c>
      <c r="T86" s="5">
        <v>100009000</v>
      </c>
      <c r="U86" s="5">
        <v>181208000</v>
      </c>
      <c r="V86" s="5">
        <v>154489000</v>
      </c>
      <c r="W86" s="5">
        <v>132133000</v>
      </c>
      <c r="X86" s="5">
        <v>299014000000</v>
      </c>
      <c r="Y86" s="5">
        <v>377411000000</v>
      </c>
      <c r="Z86" s="5">
        <v>345411000000</v>
      </c>
      <c r="AA86" s="2">
        <v>685553000000</v>
      </c>
    </row>
    <row r="87" spans="3:27" ht="15.5" x14ac:dyDescent="0.35">
      <c r="C87" t="s">
        <v>120</v>
      </c>
      <c r="D87" s="5">
        <v>62798000</v>
      </c>
      <c r="E87" s="5">
        <v>54011000</v>
      </c>
      <c r="F87" s="5">
        <v>97312000</v>
      </c>
      <c r="G87" s="5">
        <v>60538000</v>
      </c>
      <c r="I87" s="5">
        <v>54011000</v>
      </c>
      <c r="J87" s="5">
        <v>44344000</v>
      </c>
      <c r="K87" s="5">
        <v>59402000</v>
      </c>
      <c r="L87" s="5">
        <v>26871000</v>
      </c>
      <c r="M87" s="5">
        <v>9303000</v>
      </c>
      <c r="N87" s="5">
        <v>5644000</v>
      </c>
      <c r="O87" s="5">
        <v>8067000</v>
      </c>
      <c r="P87" s="5">
        <v>6079000</v>
      </c>
      <c r="Q87" s="5">
        <v>3525000</v>
      </c>
      <c r="R87" s="5">
        <v>3141000</v>
      </c>
      <c r="S87" s="5">
        <v>3783000</v>
      </c>
      <c r="T87" s="5">
        <v>8319000</v>
      </c>
      <c r="U87" s="5">
        <v>6901000</v>
      </c>
      <c r="V87" s="5">
        <v>3117000</v>
      </c>
      <c r="W87" s="5">
        <v>1821000</v>
      </c>
      <c r="X87" s="5">
        <v>1011000000</v>
      </c>
      <c r="Y87" s="5">
        <v>763000000</v>
      </c>
      <c r="Z87" s="5">
        <v>1382000000</v>
      </c>
      <c r="AA87" s="2">
        <v>3091000000</v>
      </c>
    </row>
    <row r="88" spans="3:27" ht="15.5" x14ac:dyDescent="0.35">
      <c r="C88" t="s">
        <v>121</v>
      </c>
      <c r="D88" s="5">
        <v>62798000</v>
      </c>
      <c r="E88" s="5">
        <v>54011000</v>
      </c>
      <c r="F88" s="5">
        <v>97312000</v>
      </c>
      <c r="G88" s="5">
        <v>60538000</v>
      </c>
      <c r="I88" s="5">
        <v>54011000</v>
      </c>
      <c r="J88" s="5">
        <v>44344000</v>
      </c>
      <c r="K88" s="5">
        <v>59402000</v>
      </c>
      <c r="L88" s="5">
        <v>26871000</v>
      </c>
      <c r="M88" s="5">
        <v>9303000</v>
      </c>
      <c r="N88" s="5">
        <v>5644000</v>
      </c>
      <c r="O88" s="5">
        <v>8067000</v>
      </c>
      <c r="P88" s="5">
        <v>6079000</v>
      </c>
      <c r="Q88" s="5">
        <v>3525000</v>
      </c>
      <c r="R88" s="5">
        <v>3141000</v>
      </c>
      <c r="S88" s="5">
        <v>3783000</v>
      </c>
      <c r="T88" s="5">
        <v>8319000</v>
      </c>
      <c r="U88" s="5">
        <v>6901000</v>
      </c>
      <c r="V88" s="5">
        <v>3117000</v>
      </c>
      <c r="W88" s="5">
        <v>1821000</v>
      </c>
      <c r="X88" s="5">
        <v>1011000000</v>
      </c>
      <c r="Y88" s="5">
        <v>763000000</v>
      </c>
      <c r="Z88" s="5">
        <v>1382000000</v>
      </c>
      <c r="AA88" s="2">
        <v>3091000000</v>
      </c>
    </row>
    <row r="89" spans="3:27" ht="15.5" x14ac:dyDescent="0.35">
      <c r="C89" t="s">
        <v>380</v>
      </c>
    </row>
    <row r="90" spans="3:27" ht="15.5" x14ac:dyDescent="0.35">
      <c r="C90" t="s">
        <v>122</v>
      </c>
      <c r="D90" s="5">
        <v>1189052000</v>
      </c>
      <c r="E90" s="5">
        <v>1254362000</v>
      </c>
      <c r="F90" s="5">
        <v>1178551000</v>
      </c>
      <c r="G90" s="5">
        <v>1281418000</v>
      </c>
      <c r="I90" s="5">
        <v>1254362000</v>
      </c>
      <c r="J90" s="5">
        <v>375192000</v>
      </c>
      <c r="K90" s="5">
        <v>401254000</v>
      </c>
      <c r="L90" s="5">
        <v>316730000</v>
      </c>
      <c r="M90" s="5">
        <v>366991000</v>
      </c>
      <c r="N90" s="5">
        <v>258663000</v>
      </c>
      <c r="O90" s="5">
        <v>292583000</v>
      </c>
      <c r="P90" s="5">
        <v>260417000</v>
      </c>
      <c r="Q90" s="5">
        <v>237349000</v>
      </c>
      <c r="R90" s="5">
        <v>199508000</v>
      </c>
      <c r="S90" s="5">
        <v>178400000</v>
      </c>
      <c r="T90" s="5">
        <v>218387000</v>
      </c>
      <c r="U90" s="5">
        <v>291898000</v>
      </c>
      <c r="V90" s="5">
        <v>275744000</v>
      </c>
      <c r="W90" s="5">
        <v>281079000</v>
      </c>
      <c r="X90" s="5">
        <v>883331000000</v>
      </c>
      <c r="Y90" s="5">
        <v>490721000000</v>
      </c>
      <c r="Z90" s="5">
        <v>411017000000</v>
      </c>
      <c r="AA90" s="2">
        <v>197093000000</v>
      </c>
    </row>
    <row r="91" spans="3:27" ht="15.5" x14ac:dyDescent="0.35">
      <c r="C91" t="s">
        <v>91</v>
      </c>
      <c r="D91" s="5">
        <v>1929718000</v>
      </c>
      <c r="E91" s="5">
        <v>1793584000</v>
      </c>
      <c r="F91" s="5">
        <v>1987668000</v>
      </c>
      <c r="G91" s="5">
        <v>1936292000</v>
      </c>
      <c r="I91" s="5">
        <v>1793584000</v>
      </c>
      <c r="J91" s="5">
        <v>705236000</v>
      </c>
      <c r="K91" s="5">
        <v>806203000</v>
      </c>
      <c r="L91" s="5">
        <v>872545000</v>
      </c>
      <c r="M91" s="5">
        <v>996102000</v>
      </c>
      <c r="N91" s="5">
        <v>943636000</v>
      </c>
      <c r="O91" s="5">
        <v>892579000</v>
      </c>
      <c r="P91" s="5">
        <v>905030000</v>
      </c>
      <c r="Q91" s="5">
        <v>809846000</v>
      </c>
      <c r="R91" s="5">
        <v>659295000</v>
      </c>
      <c r="S91" s="5">
        <v>405801000</v>
      </c>
      <c r="T91" s="5">
        <v>388171000</v>
      </c>
      <c r="U91" s="5">
        <v>373553000</v>
      </c>
      <c r="V91" s="5">
        <v>365250000</v>
      </c>
      <c r="W91" s="5">
        <v>453300000</v>
      </c>
      <c r="X91" s="5">
        <v>1038199000000</v>
      </c>
      <c r="Y91" s="5">
        <v>783931000000</v>
      </c>
      <c r="Z91" s="5">
        <v>410054000000</v>
      </c>
      <c r="AA91" s="2">
        <v>579489000000</v>
      </c>
    </row>
    <row r="92" spans="3:27" ht="15.5" x14ac:dyDescent="0.35">
      <c r="C92" t="s">
        <v>123</v>
      </c>
      <c r="D92" s="5">
        <v>5790935000</v>
      </c>
      <c r="E92" s="5">
        <v>5433745000</v>
      </c>
      <c r="F92" s="5">
        <v>5330937000</v>
      </c>
      <c r="G92" s="5">
        <v>5664881000</v>
      </c>
      <c r="I92" s="5">
        <v>5433745000</v>
      </c>
      <c r="J92" s="5">
        <v>2481809000</v>
      </c>
      <c r="K92" s="5">
        <v>2837420000</v>
      </c>
      <c r="L92" s="5">
        <v>2281544000</v>
      </c>
      <c r="M92" s="5">
        <v>2926390000</v>
      </c>
      <c r="N92" s="5">
        <v>1502145000</v>
      </c>
      <c r="O92" s="5">
        <v>1389124000</v>
      </c>
      <c r="P92" s="5">
        <v>1395717000</v>
      </c>
      <c r="Q92" s="5">
        <v>1428986000</v>
      </c>
      <c r="R92" s="5">
        <v>692526000</v>
      </c>
      <c r="S92" s="5">
        <v>416634000</v>
      </c>
      <c r="T92" s="5">
        <v>666434000</v>
      </c>
      <c r="U92" s="5">
        <v>811683000</v>
      </c>
      <c r="V92" s="5">
        <v>694849000</v>
      </c>
      <c r="W92" s="5">
        <v>651807000</v>
      </c>
      <c r="X92" s="5">
        <v>1831751000000</v>
      </c>
      <c r="Y92" s="5">
        <v>1790981000000</v>
      </c>
      <c r="Z92" s="5">
        <v>1353257000000</v>
      </c>
      <c r="AA92" s="2">
        <v>1538320000000</v>
      </c>
    </row>
    <row r="93" spans="3:27" ht="15.5" x14ac:dyDescent="0.35">
      <c r="C93" t="s">
        <v>124</v>
      </c>
    </row>
    <row r="94" spans="3:27" ht="15.5" x14ac:dyDescent="0.35">
      <c r="C94" t="s">
        <v>128</v>
      </c>
      <c r="D94" s="5">
        <v>157185000</v>
      </c>
      <c r="E94" s="5">
        <v>150729000</v>
      </c>
      <c r="F94" s="5">
        <v>149957000</v>
      </c>
      <c r="G94" s="5">
        <v>137013000</v>
      </c>
      <c r="I94" s="5">
        <v>150729000</v>
      </c>
      <c r="J94" s="5">
        <v>158709000</v>
      </c>
      <c r="K94" s="5">
        <v>135697000</v>
      </c>
      <c r="P94" s="5">
        <v>8507000</v>
      </c>
      <c r="Q94" s="5">
        <v>23400000</v>
      </c>
      <c r="R94" s="5">
        <v>32156000</v>
      </c>
      <c r="S94" s="5">
        <v>38017000</v>
      </c>
      <c r="T94" s="5">
        <v>12677000</v>
      </c>
      <c r="U94" s="5">
        <v>5402000</v>
      </c>
      <c r="W94" s="5">
        <v>5706000</v>
      </c>
    </row>
    <row r="95" spans="3:27" ht="15.5" x14ac:dyDescent="0.35">
      <c r="C95" t="s">
        <v>126</v>
      </c>
      <c r="D95" s="5">
        <v>5090985000</v>
      </c>
      <c r="E95" s="5">
        <v>4647533000</v>
      </c>
      <c r="F95" s="5">
        <v>4235560000</v>
      </c>
      <c r="G95" s="5">
        <v>3975075000</v>
      </c>
      <c r="I95" s="5">
        <v>4647533000</v>
      </c>
      <c r="J95" s="5">
        <v>2476543000</v>
      </c>
      <c r="K95" s="5">
        <v>2183501000</v>
      </c>
      <c r="L95" s="5">
        <v>2038202000</v>
      </c>
      <c r="M95" s="5">
        <v>2025701000</v>
      </c>
      <c r="N95" s="5">
        <v>2052165000</v>
      </c>
      <c r="O95" s="5">
        <v>1983188000</v>
      </c>
      <c r="P95" s="5">
        <v>1726965000</v>
      </c>
      <c r="Q95" s="5">
        <v>1447665000</v>
      </c>
      <c r="R95" s="5">
        <v>1316744000</v>
      </c>
      <c r="S95" s="5">
        <v>1308048000</v>
      </c>
      <c r="T95" s="5">
        <v>1143755000</v>
      </c>
      <c r="U95" s="5">
        <v>987560000</v>
      </c>
      <c r="V95" s="5">
        <v>971833000</v>
      </c>
      <c r="W95" s="5">
        <v>928200000</v>
      </c>
      <c r="X95" s="5">
        <v>1138234000000</v>
      </c>
      <c r="Y95" s="5">
        <v>954740000000</v>
      </c>
      <c r="Z95" s="5">
        <v>1019039000000</v>
      </c>
      <c r="AA95" s="2">
        <v>1069856000000</v>
      </c>
    </row>
    <row r="96" spans="3:27" ht="15.5" x14ac:dyDescent="0.35">
      <c r="C96" t="s">
        <v>127</v>
      </c>
      <c r="D96" s="5">
        <v>4551000</v>
      </c>
      <c r="E96" s="5">
        <v>4551000</v>
      </c>
      <c r="F96" s="5">
        <v>3883000</v>
      </c>
      <c r="G96" s="5">
        <v>4551000</v>
      </c>
      <c r="I96" s="5">
        <v>4551000</v>
      </c>
      <c r="J96" s="5">
        <v>4551000</v>
      </c>
      <c r="K96" s="5">
        <v>4551000</v>
      </c>
    </row>
    <row r="97" spans="3:27" ht="15.5" x14ac:dyDescent="0.35">
      <c r="C97" t="s">
        <v>342</v>
      </c>
      <c r="D97" s="5">
        <v>287672000</v>
      </c>
      <c r="E97" s="5">
        <v>2828000</v>
      </c>
      <c r="F97" s="5">
        <v>2828000</v>
      </c>
      <c r="G97" s="5">
        <v>2828000</v>
      </c>
      <c r="I97" s="5">
        <v>2828000</v>
      </c>
      <c r="J97" s="5">
        <v>2828000</v>
      </c>
      <c r="K97" s="5">
        <v>2828000</v>
      </c>
    </row>
    <row r="98" spans="3:27" ht="15.5" x14ac:dyDescent="0.35">
      <c r="C98" t="s">
        <v>125</v>
      </c>
      <c r="D98" s="5">
        <v>83646000</v>
      </c>
      <c r="E98" s="5">
        <v>117695000</v>
      </c>
      <c r="F98" s="5">
        <v>85875000</v>
      </c>
      <c r="G98" s="5">
        <v>41836000</v>
      </c>
      <c r="I98" s="5">
        <v>117695000</v>
      </c>
      <c r="R98" s="5">
        <v>3504000</v>
      </c>
      <c r="S98" s="5">
        <v>5813000</v>
      </c>
      <c r="T98" s="5">
        <v>515000</v>
      </c>
    </row>
    <row r="99" spans="3:27" ht="15.5" x14ac:dyDescent="0.35">
      <c r="C99" t="s">
        <v>130</v>
      </c>
      <c r="D99" s="5">
        <v>6717714000</v>
      </c>
      <c r="E99" s="5">
        <v>6888979000</v>
      </c>
      <c r="F99" s="5">
        <v>5640880000</v>
      </c>
      <c r="G99" s="5">
        <v>4717868000</v>
      </c>
      <c r="I99" s="5">
        <v>6888979000</v>
      </c>
      <c r="J99" s="5">
        <v>3181807000</v>
      </c>
      <c r="K99" s="5">
        <v>2777032000</v>
      </c>
      <c r="L99" s="5">
        <v>2648327000</v>
      </c>
      <c r="M99" s="5">
        <v>2066670000</v>
      </c>
      <c r="N99" s="5">
        <v>2091602000</v>
      </c>
      <c r="O99" s="5">
        <v>2062087000</v>
      </c>
      <c r="P99" s="5">
        <v>1777769000</v>
      </c>
      <c r="Q99" s="5">
        <v>1558318000</v>
      </c>
      <c r="R99" s="5">
        <v>1436743000</v>
      </c>
      <c r="S99" s="5">
        <v>1445752000</v>
      </c>
      <c r="T99" s="5">
        <v>1257076000</v>
      </c>
      <c r="U99" s="5">
        <v>1095755000</v>
      </c>
      <c r="V99" s="5">
        <v>992266000</v>
      </c>
      <c r="W99" s="5">
        <v>953115000</v>
      </c>
      <c r="X99" s="5">
        <v>1171335000000</v>
      </c>
      <c r="Y99" s="5">
        <v>956934000000</v>
      </c>
      <c r="Z99" s="5">
        <v>1021409000000</v>
      </c>
      <c r="AA99" s="2">
        <v>1072162000000</v>
      </c>
    </row>
    <row r="100" spans="3:27" ht="15.5" x14ac:dyDescent="0.35">
      <c r="C100" t="s">
        <v>131</v>
      </c>
      <c r="D100" s="5">
        <v>12508649000</v>
      </c>
      <c r="E100" s="5">
        <v>12322724000</v>
      </c>
      <c r="F100" s="5">
        <v>10971817000</v>
      </c>
      <c r="G100" s="5">
        <v>10382749000</v>
      </c>
      <c r="I100" s="5">
        <v>12322724000</v>
      </c>
      <c r="J100" s="5">
        <v>5663616000</v>
      </c>
      <c r="K100" s="5">
        <v>5614452000</v>
      </c>
      <c r="L100" s="5">
        <v>4929871000</v>
      </c>
      <c r="M100" s="5">
        <v>4993060000</v>
      </c>
      <c r="N100" s="5">
        <v>3593747000</v>
      </c>
      <c r="O100" s="5">
        <v>3451211000</v>
      </c>
      <c r="P100" s="5">
        <v>3173486000</v>
      </c>
      <c r="Q100" s="5">
        <v>2987304000</v>
      </c>
      <c r="R100" s="5">
        <v>2129269000</v>
      </c>
      <c r="S100" s="5">
        <v>1862386000</v>
      </c>
      <c r="T100" s="5">
        <v>1923510000</v>
      </c>
      <c r="U100" s="5">
        <v>1907438000</v>
      </c>
      <c r="V100" s="5">
        <v>1687115000</v>
      </c>
      <c r="W100" s="5">
        <v>1604922000</v>
      </c>
      <c r="X100" s="5">
        <v>3003086000000</v>
      </c>
      <c r="Y100" s="5">
        <v>2747915000000</v>
      </c>
      <c r="Z100" s="5">
        <v>2374666000000</v>
      </c>
      <c r="AA100" s="2">
        <v>2610482000000</v>
      </c>
    </row>
    <row r="101" spans="3:27" ht="15.5" x14ac:dyDescent="0.35">
      <c r="C101" t="s">
        <v>132</v>
      </c>
    </row>
    <row r="102" spans="3:27" ht="15.5" x14ac:dyDescent="0.35">
      <c r="C102" t="s">
        <v>133</v>
      </c>
    </row>
    <row r="103" spans="3:27" ht="15.5" x14ac:dyDescent="0.35">
      <c r="C103" t="s">
        <v>134</v>
      </c>
      <c r="D103" s="5">
        <v>1875297000</v>
      </c>
      <c r="E103" s="5">
        <v>2184847000</v>
      </c>
      <c r="F103" s="5">
        <v>1790669000</v>
      </c>
      <c r="G103" s="5">
        <v>1682272000</v>
      </c>
      <c r="I103" s="5">
        <v>1968693000</v>
      </c>
      <c r="J103" s="5">
        <v>821185000</v>
      </c>
      <c r="K103" s="5">
        <v>817322000</v>
      </c>
      <c r="L103" s="5">
        <v>607683000</v>
      </c>
      <c r="M103" s="5">
        <v>931799000</v>
      </c>
      <c r="N103" s="5">
        <v>863813000</v>
      </c>
      <c r="O103" s="5">
        <v>783962000</v>
      </c>
      <c r="P103" s="5">
        <v>680250000</v>
      </c>
      <c r="Q103" s="5">
        <v>587174000</v>
      </c>
      <c r="R103" s="5">
        <v>453922000</v>
      </c>
      <c r="S103" s="5">
        <v>377753000</v>
      </c>
      <c r="T103" s="5">
        <v>477912000</v>
      </c>
      <c r="U103" s="5">
        <v>617699000</v>
      </c>
      <c r="V103" s="5">
        <v>484305000</v>
      </c>
      <c r="W103" s="5">
        <v>370362000</v>
      </c>
      <c r="X103" s="5">
        <v>882548000000</v>
      </c>
      <c r="Y103" s="5">
        <v>555153000000</v>
      </c>
      <c r="Z103" s="5">
        <v>298842000000</v>
      </c>
      <c r="AA103" s="2">
        <v>404915000000</v>
      </c>
    </row>
    <row r="104" spans="3:27" ht="15.5" x14ac:dyDescent="0.35">
      <c r="C104" t="s">
        <v>135</v>
      </c>
      <c r="D104" s="5">
        <v>185663000</v>
      </c>
      <c r="E104" s="5">
        <v>344000000</v>
      </c>
      <c r="F104" s="5">
        <v>150000000</v>
      </c>
      <c r="G104" s="5">
        <v>354908000</v>
      </c>
      <c r="I104" s="5">
        <v>344000000</v>
      </c>
      <c r="J104" s="5">
        <v>60000000</v>
      </c>
      <c r="K104" s="5">
        <v>10649000</v>
      </c>
      <c r="L104" s="5">
        <v>636000</v>
      </c>
      <c r="M104" s="5">
        <v>701000</v>
      </c>
      <c r="N104" s="5">
        <v>709000</v>
      </c>
      <c r="O104" s="5">
        <v>72000</v>
      </c>
      <c r="S104" s="5">
        <v>50800000</v>
      </c>
      <c r="U104" s="5">
        <v>21776000</v>
      </c>
      <c r="V104" s="5">
        <v>5000000</v>
      </c>
      <c r="W104" s="5">
        <v>25000000</v>
      </c>
    </row>
    <row r="105" spans="3:27" ht="15.5" x14ac:dyDescent="0.35">
      <c r="C105" t="s">
        <v>136</v>
      </c>
    </row>
    <row r="106" spans="3:27" ht="15.5" x14ac:dyDescent="0.35">
      <c r="C106" t="s">
        <v>137</v>
      </c>
      <c r="D106" s="5">
        <v>656382000</v>
      </c>
      <c r="E106" s="5">
        <v>912584000</v>
      </c>
      <c r="F106" s="5">
        <v>1081423000</v>
      </c>
      <c r="G106" s="5">
        <v>690048000</v>
      </c>
      <c r="I106" s="5">
        <v>912584000</v>
      </c>
      <c r="J106" s="5">
        <v>516160000</v>
      </c>
      <c r="K106" s="5">
        <v>662033000</v>
      </c>
      <c r="L106" s="5">
        <v>442393000</v>
      </c>
      <c r="M106" s="5">
        <v>771819000</v>
      </c>
      <c r="N106" s="5">
        <v>717444000</v>
      </c>
      <c r="O106" s="5">
        <v>677395000</v>
      </c>
      <c r="P106" s="5">
        <v>568878000</v>
      </c>
      <c r="Q106" s="5">
        <v>479790000</v>
      </c>
      <c r="R106" s="5">
        <v>344105000</v>
      </c>
      <c r="S106" s="5">
        <v>227824000</v>
      </c>
      <c r="T106" s="5">
        <v>388559000</v>
      </c>
      <c r="U106" s="5">
        <v>523960000</v>
      </c>
      <c r="V106" s="5">
        <v>445640000</v>
      </c>
      <c r="W106" s="5">
        <v>322505000</v>
      </c>
      <c r="X106" s="5">
        <v>808800000000</v>
      </c>
      <c r="Y106" s="5">
        <v>311300000000</v>
      </c>
      <c r="Z106" s="5">
        <v>187165000000</v>
      </c>
      <c r="AA106" s="2">
        <v>312720000000</v>
      </c>
    </row>
    <row r="107" spans="3:27" ht="15.5" x14ac:dyDescent="0.35">
      <c r="C107" t="s">
        <v>139</v>
      </c>
      <c r="O107" s="5">
        <v>19755000</v>
      </c>
      <c r="P107" s="5">
        <v>21803000</v>
      </c>
      <c r="Q107" s="5">
        <v>18000</v>
      </c>
      <c r="R107" s="5">
        <v>157000</v>
      </c>
      <c r="S107" s="5">
        <v>15931000</v>
      </c>
      <c r="T107" s="5">
        <v>10159000</v>
      </c>
      <c r="U107" s="5">
        <v>14136000</v>
      </c>
      <c r="V107" s="5">
        <v>3113000</v>
      </c>
      <c r="W107" s="5">
        <v>3293000</v>
      </c>
      <c r="X107" s="5">
        <v>10135000000</v>
      </c>
      <c r="Y107" s="5">
        <v>7410000000</v>
      </c>
      <c r="Z107" s="5">
        <v>13381000000</v>
      </c>
      <c r="AA107" s="2">
        <v>11299000000</v>
      </c>
    </row>
    <row r="108" spans="3:27" ht="15.5" x14ac:dyDescent="0.35">
      <c r="C108" t="s">
        <v>140</v>
      </c>
      <c r="D108" s="5">
        <v>426824000</v>
      </c>
      <c r="E108" s="5">
        <v>384116000</v>
      </c>
      <c r="F108" s="5">
        <v>195994000</v>
      </c>
      <c r="G108" s="5">
        <v>110164000</v>
      </c>
      <c r="I108" s="5">
        <v>384116000</v>
      </c>
      <c r="J108" s="5">
        <v>31170000</v>
      </c>
      <c r="K108" s="5">
        <v>7945000</v>
      </c>
      <c r="L108" s="5">
        <v>5880000</v>
      </c>
      <c r="M108" s="5">
        <v>10584000</v>
      </c>
      <c r="N108" s="5">
        <v>27530000</v>
      </c>
      <c r="O108" s="5">
        <v>19755000</v>
      </c>
      <c r="P108" s="5">
        <v>21803000</v>
      </c>
      <c r="Q108" s="5">
        <v>18000</v>
      </c>
      <c r="R108" s="5">
        <v>157000</v>
      </c>
      <c r="S108" s="5">
        <v>15931000</v>
      </c>
      <c r="T108" s="5">
        <v>10159000</v>
      </c>
      <c r="U108" s="5">
        <v>14136000</v>
      </c>
      <c r="V108" s="5">
        <v>3113000</v>
      </c>
      <c r="W108" s="5">
        <v>3293000</v>
      </c>
      <c r="X108" s="5">
        <v>10135000000</v>
      </c>
      <c r="Y108" s="5">
        <v>7410000000</v>
      </c>
      <c r="Z108" s="5">
        <v>13381000000</v>
      </c>
      <c r="AA108" s="2">
        <v>11299000000</v>
      </c>
    </row>
    <row r="109" spans="3:27" ht="15.5" x14ac:dyDescent="0.35">
      <c r="C109" t="s">
        <v>142</v>
      </c>
      <c r="D109" s="5">
        <v>8648000</v>
      </c>
      <c r="E109" s="5">
        <v>13810000</v>
      </c>
      <c r="F109" s="5">
        <v>14752000</v>
      </c>
      <c r="G109" s="5">
        <v>8872000</v>
      </c>
      <c r="I109" s="5">
        <v>13810000</v>
      </c>
      <c r="J109" s="5">
        <v>4716000</v>
      </c>
      <c r="K109" s="5">
        <v>8049000</v>
      </c>
      <c r="L109" s="5">
        <v>1683000</v>
      </c>
      <c r="M109" s="5">
        <v>2541000</v>
      </c>
      <c r="N109" s="5">
        <v>2125000</v>
      </c>
      <c r="O109" s="5">
        <v>3988000</v>
      </c>
      <c r="P109" s="5">
        <v>4163000</v>
      </c>
      <c r="Q109" s="5">
        <v>10853000</v>
      </c>
      <c r="R109" s="5">
        <v>34036000</v>
      </c>
      <c r="S109" s="5">
        <v>1839000</v>
      </c>
      <c r="T109" s="5">
        <v>1749000</v>
      </c>
      <c r="U109" s="5">
        <v>1125000</v>
      </c>
      <c r="V109" s="5">
        <v>983000</v>
      </c>
      <c r="W109" s="5">
        <v>1788000</v>
      </c>
      <c r="X109" s="5">
        <v>31354000000</v>
      </c>
      <c r="Y109" s="5">
        <v>36654000000</v>
      </c>
      <c r="Z109" s="5">
        <v>8211000000</v>
      </c>
      <c r="AA109" s="2">
        <v>40821000000</v>
      </c>
    </row>
    <row r="110" spans="3:27" ht="15.5" x14ac:dyDescent="0.35">
      <c r="C110" t="s">
        <v>138</v>
      </c>
      <c r="D110" s="5">
        <v>71435000</v>
      </c>
      <c r="E110" s="5">
        <v>150782000</v>
      </c>
      <c r="F110" s="5">
        <v>36842000</v>
      </c>
      <c r="G110" s="5">
        <v>23364000</v>
      </c>
      <c r="I110" s="5">
        <v>150782000</v>
      </c>
      <c r="J110" s="5">
        <v>26793000</v>
      </c>
      <c r="K110" s="5">
        <v>27408000</v>
      </c>
      <c r="L110" s="5">
        <v>11925000</v>
      </c>
      <c r="M110" s="5">
        <v>9293000</v>
      </c>
      <c r="N110" s="5">
        <v>8658000</v>
      </c>
      <c r="O110" s="5">
        <v>10209000</v>
      </c>
      <c r="P110" s="5">
        <v>6925000</v>
      </c>
      <c r="Q110" s="5">
        <v>8732000</v>
      </c>
      <c r="R110" s="5">
        <v>3880000</v>
      </c>
      <c r="S110" s="5">
        <v>6089000</v>
      </c>
      <c r="T110" s="5">
        <v>5513000</v>
      </c>
      <c r="U110" s="5">
        <v>6440000</v>
      </c>
      <c r="V110" s="5">
        <v>6852000</v>
      </c>
      <c r="W110" s="5">
        <v>14210000</v>
      </c>
      <c r="X110" s="5">
        <v>32259000000</v>
      </c>
      <c r="Y110" s="5">
        <v>55029000000</v>
      </c>
      <c r="Z110" s="5">
        <v>29860000000</v>
      </c>
      <c r="AA110" s="2">
        <v>40075000000</v>
      </c>
    </row>
    <row r="111" spans="3:27" ht="15.5" x14ac:dyDescent="0.35">
      <c r="C111" t="s">
        <v>143</v>
      </c>
    </row>
    <row r="112" spans="3:27" ht="15.5" x14ac:dyDescent="0.35">
      <c r="C112" t="s">
        <v>147</v>
      </c>
      <c r="D112" s="5">
        <v>5776399000</v>
      </c>
      <c r="E112" s="5">
        <v>5480962000</v>
      </c>
      <c r="F112" s="5">
        <v>4207868000</v>
      </c>
      <c r="G112" s="5">
        <v>3828658000</v>
      </c>
      <c r="I112" s="5">
        <v>5480962000</v>
      </c>
      <c r="J112" s="5">
        <v>1904972000</v>
      </c>
      <c r="K112" s="5">
        <v>1803230000</v>
      </c>
      <c r="L112" s="5">
        <v>1513082000</v>
      </c>
      <c r="M112" s="5">
        <v>1128789000</v>
      </c>
      <c r="N112" s="5">
        <v>918506000</v>
      </c>
      <c r="O112" s="5">
        <v>906257000</v>
      </c>
      <c r="P112" s="5">
        <v>723159000</v>
      </c>
      <c r="Q112" s="5">
        <v>731308000</v>
      </c>
      <c r="R112" s="5">
        <v>533679000</v>
      </c>
      <c r="S112" s="5">
        <v>597787000</v>
      </c>
      <c r="T112" s="5">
        <v>576350000</v>
      </c>
      <c r="U112" s="5">
        <v>434416000</v>
      </c>
      <c r="V112" s="5">
        <v>481980000</v>
      </c>
      <c r="W112" s="5">
        <v>436891000</v>
      </c>
      <c r="X112" s="5">
        <v>70407000000</v>
      </c>
      <c r="Y112" s="5">
        <v>406899000000</v>
      </c>
      <c r="Z112" s="5">
        <v>663838000000</v>
      </c>
      <c r="AA112" s="2">
        <v>634146000000</v>
      </c>
    </row>
    <row r="113" spans="3:27" ht="15.5" x14ac:dyDescent="0.35">
      <c r="C113" t="s">
        <v>148</v>
      </c>
      <c r="D113" s="5">
        <v>5776399000</v>
      </c>
      <c r="E113" s="5">
        <v>5480962000</v>
      </c>
      <c r="F113" s="5">
        <v>4207868000</v>
      </c>
      <c r="G113" s="5">
        <v>3828658000</v>
      </c>
      <c r="I113" s="5">
        <v>5480962000</v>
      </c>
      <c r="J113" s="5">
        <v>1904972000</v>
      </c>
      <c r="K113" s="5">
        <v>1803230000</v>
      </c>
      <c r="L113" s="5">
        <v>1513082000</v>
      </c>
      <c r="M113" s="5">
        <v>1128789000</v>
      </c>
      <c r="N113" s="5">
        <v>918506000</v>
      </c>
      <c r="O113" s="5">
        <v>906257000</v>
      </c>
      <c r="P113" s="5">
        <v>723159000</v>
      </c>
      <c r="Q113" s="5">
        <v>731308000</v>
      </c>
      <c r="R113" s="5">
        <v>533679000</v>
      </c>
      <c r="S113" s="5">
        <v>597787000</v>
      </c>
      <c r="T113" s="5">
        <v>576350000</v>
      </c>
      <c r="U113" s="5">
        <v>434416000</v>
      </c>
      <c r="V113" s="5">
        <v>481980000</v>
      </c>
      <c r="W113" s="5">
        <v>436891000</v>
      </c>
      <c r="X113" s="5">
        <v>70407000000</v>
      </c>
      <c r="Y113" s="5">
        <v>406899000000</v>
      </c>
      <c r="Z113" s="5">
        <v>663838000000</v>
      </c>
      <c r="AA113" s="2">
        <v>634146000000</v>
      </c>
    </row>
    <row r="114" spans="3:27" ht="15.5" x14ac:dyDescent="0.35">
      <c r="C114" t="s">
        <v>149</v>
      </c>
      <c r="D114" s="5">
        <v>247261000</v>
      </c>
      <c r="E114" s="5">
        <v>258605000</v>
      </c>
      <c r="F114" s="5">
        <v>22060000</v>
      </c>
      <c r="G114" s="5">
        <v>30527000</v>
      </c>
      <c r="I114" s="5">
        <v>258605000</v>
      </c>
      <c r="J114" s="5">
        <v>47244000</v>
      </c>
      <c r="K114" s="5">
        <v>83902000</v>
      </c>
      <c r="L114" s="5">
        <v>111856000</v>
      </c>
      <c r="M114" s="5">
        <v>127962000</v>
      </c>
      <c r="N114" s="5">
        <v>119320000</v>
      </c>
      <c r="O114" s="5">
        <v>140927000</v>
      </c>
      <c r="P114" s="5">
        <v>139939000</v>
      </c>
      <c r="Q114" s="5">
        <v>141308000</v>
      </c>
      <c r="R114" s="5">
        <v>141467000</v>
      </c>
      <c r="S114" s="5">
        <v>146098000</v>
      </c>
      <c r="T114" s="5">
        <v>133253000</v>
      </c>
      <c r="U114" s="5">
        <v>126590000</v>
      </c>
      <c r="V114" s="5">
        <v>129541000</v>
      </c>
      <c r="W114" s="5">
        <v>153094000</v>
      </c>
      <c r="X114" s="5">
        <v>61854000000</v>
      </c>
      <c r="Y114" s="5">
        <v>66790000000</v>
      </c>
      <c r="Z114" s="5">
        <v>92199000000</v>
      </c>
      <c r="AA114" s="2">
        <v>99965000000</v>
      </c>
    </row>
    <row r="115" spans="3:27" ht="15.5" x14ac:dyDescent="0.35">
      <c r="C115" t="s">
        <v>150</v>
      </c>
      <c r="Y115" s="5">
        <v>320540000000</v>
      </c>
      <c r="Z115" s="5">
        <v>542025000000</v>
      </c>
      <c r="AA115" s="2">
        <v>518045000000</v>
      </c>
    </row>
    <row r="116" spans="3:27" ht="15.5" x14ac:dyDescent="0.35">
      <c r="C116" t="s">
        <v>144</v>
      </c>
      <c r="D116" s="5">
        <v>4145424000</v>
      </c>
      <c r="E116" s="5">
        <v>3971081000</v>
      </c>
      <c r="F116" s="5">
        <v>2925909000</v>
      </c>
      <c r="G116" s="5">
        <v>2617579000</v>
      </c>
      <c r="I116" s="5">
        <v>3971081000</v>
      </c>
      <c r="J116" s="5">
        <v>1210504000</v>
      </c>
      <c r="K116" s="5">
        <v>1055079000</v>
      </c>
      <c r="L116" s="5">
        <v>880503000</v>
      </c>
      <c r="M116" s="5">
        <v>602992000</v>
      </c>
      <c r="N116" s="5">
        <v>198936000</v>
      </c>
      <c r="O116" s="5">
        <v>267230000</v>
      </c>
      <c r="P116" s="5">
        <v>136165000</v>
      </c>
      <c r="Q116" s="5">
        <v>190005000</v>
      </c>
      <c r="R116" s="5">
        <v>325276000</v>
      </c>
      <c r="S116" s="5">
        <v>426459000</v>
      </c>
      <c r="T116" s="5">
        <v>421957000</v>
      </c>
      <c r="U116" s="5">
        <v>289040000</v>
      </c>
      <c r="V116" s="5">
        <v>331351000</v>
      </c>
      <c r="W116" s="5">
        <v>62338000</v>
      </c>
    </row>
    <row r="117" spans="3:27" ht="15.5" x14ac:dyDescent="0.35">
      <c r="C117" t="s">
        <v>145</v>
      </c>
      <c r="D117" s="5">
        <v>604331000</v>
      </c>
      <c r="E117" s="5">
        <v>474360000</v>
      </c>
      <c r="F117" s="5">
        <v>493089000</v>
      </c>
      <c r="G117" s="5">
        <v>528811000</v>
      </c>
      <c r="I117" s="5">
        <v>474360000</v>
      </c>
      <c r="J117" s="5">
        <v>567150000</v>
      </c>
      <c r="K117" s="5">
        <v>588447000</v>
      </c>
      <c r="L117" s="5">
        <v>451745000</v>
      </c>
      <c r="M117" s="5">
        <v>346654000</v>
      </c>
      <c r="N117" s="5">
        <v>541207000</v>
      </c>
      <c r="O117" s="5">
        <v>452508000</v>
      </c>
      <c r="P117" s="5">
        <v>402948000</v>
      </c>
      <c r="Q117" s="5">
        <v>362998000</v>
      </c>
      <c r="R117" s="5">
        <v>36594000</v>
      </c>
      <c r="W117" s="5">
        <v>202725000</v>
      </c>
    </row>
    <row r="118" spans="3:27" ht="15.5" x14ac:dyDescent="0.35">
      <c r="C118" t="s">
        <v>345</v>
      </c>
      <c r="U118" s="5">
        <v>54000</v>
      </c>
      <c r="V118" s="5">
        <v>122000</v>
      </c>
      <c r="W118" s="5">
        <v>2222000</v>
      </c>
    </row>
    <row r="119" spans="3:27" ht="15.5" x14ac:dyDescent="0.35">
      <c r="C119" t="s">
        <v>151</v>
      </c>
      <c r="D119" s="5">
        <v>4749755000</v>
      </c>
      <c r="E119" s="5">
        <v>4445441000</v>
      </c>
      <c r="F119" s="5">
        <v>3418998000</v>
      </c>
      <c r="G119" s="5">
        <v>3146390000</v>
      </c>
      <c r="I119" s="5">
        <v>4445441000</v>
      </c>
      <c r="J119" s="5">
        <v>1777654000</v>
      </c>
      <c r="K119" s="5">
        <v>1643526000</v>
      </c>
      <c r="L119" s="5">
        <v>1332248000</v>
      </c>
      <c r="M119" s="5">
        <v>949646000</v>
      </c>
      <c r="N119" s="5">
        <v>740143000</v>
      </c>
      <c r="O119" s="5">
        <v>719738000</v>
      </c>
      <c r="P119" s="5">
        <v>539113000</v>
      </c>
      <c r="Q119" s="5">
        <v>553003000</v>
      </c>
      <c r="R119" s="5">
        <v>361870000</v>
      </c>
      <c r="S119" s="5">
        <v>426459000</v>
      </c>
      <c r="T119" s="5">
        <v>421957000</v>
      </c>
      <c r="U119" s="5">
        <v>289094000</v>
      </c>
      <c r="V119" s="5">
        <v>331473000</v>
      </c>
      <c r="W119" s="5">
        <v>267285000</v>
      </c>
      <c r="Y119" s="5">
        <v>320540000000</v>
      </c>
      <c r="Z119" s="5">
        <v>542025000000</v>
      </c>
      <c r="AA119" s="2">
        <v>518045000000</v>
      </c>
    </row>
    <row r="120" spans="3:27" ht="15.5" x14ac:dyDescent="0.35">
      <c r="C120" t="s">
        <v>141</v>
      </c>
      <c r="D120" s="5">
        <v>51963000</v>
      </c>
      <c r="E120" s="5">
        <v>27487000</v>
      </c>
      <c r="F120" s="5">
        <v>38844000</v>
      </c>
      <c r="G120" s="5">
        <v>33811000</v>
      </c>
      <c r="I120" s="5">
        <v>27487000</v>
      </c>
      <c r="J120" s="5">
        <v>27883000</v>
      </c>
      <c r="K120" s="5">
        <v>19500000</v>
      </c>
      <c r="L120" s="5">
        <v>24523000</v>
      </c>
      <c r="M120" s="5">
        <v>3350000</v>
      </c>
      <c r="N120" s="5">
        <v>5422000</v>
      </c>
      <c r="O120" s="5">
        <v>3509000</v>
      </c>
      <c r="P120" s="5">
        <v>10126000</v>
      </c>
      <c r="Q120" s="5">
        <v>1346000</v>
      </c>
      <c r="R120" s="5">
        <v>40000</v>
      </c>
      <c r="S120" s="5">
        <v>677000</v>
      </c>
      <c r="T120" s="5">
        <v>491000</v>
      </c>
      <c r="U120" s="5">
        <v>242000</v>
      </c>
      <c r="V120" s="5">
        <v>1091000</v>
      </c>
      <c r="X120" s="5">
        <v>8553000000</v>
      </c>
      <c r="Y120" s="5">
        <v>17355000000</v>
      </c>
      <c r="Z120" s="5">
        <v>25240000000</v>
      </c>
      <c r="AA120" s="2">
        <v>12425000000</v>
      </c>
    </row>
    <row r="121" spans="3:27" ht="15.5" x14ac:dyDescent="0.35">
      <c r="C121" t="s">
        <v>152</v>
      </c>
      <c r="D121" s="5">
        <v>7651696000</v>
      </c>
      <c r="E121" s="5">
        <v>7665809000</v>
      </c>
      <c r="F121" s="5">
        <v>5998537000</v>
      </c>
      <c r="G121" s="5">
        <v>5510930000</v>
      </c>
      <c r="I121" s="5">
        <v>7449655000</v>
      </c>
      <c r="J121" s="5">
        <v>2726157000</v>
      </c>
      <c r="K121" s="5">
        <v>2620552000</v>
      </c>
      <c r="L121" s="5">
        <v>2120765000</v>
      </c>
      <c r="M121" s="5">
        <v>2060588000</v>
      </c>
      <c r="N121" s="5">
        <v>1782319000</v>
      </c>
      <c r="O121" s="5">
        <v>1690219000</v>
      </c>
      <c r="P121" s="5">
        <v>1403409000</v>
      </c>
      <c r="Q121" s="5">
        <v>1318482000</v>
      </c>
      <c r="R121" s="5">
        <v>987601000</v>
      </c>
      <c r="S121" s="5">
        <v>975540000</v>
      </c>
      <c r="T121" s="5">
        <v>1054262000</v>
      </c>
      <c r="U121" s="5">
        <v>1052115000</v>
      </c>
      <c r="V121" s="5">
        <v>966285000</v>
      </c>
      <c r="W121" s="5">
        <v>807253000</v>
      </c>
      <c r="X121" s="5">
        <v>952955000000</v>
      </c>
      <c r="Y121" s="5">
        <v>962052000000</v>
      </c>
      <c r="Z121" s="5">
        <v>962680000000</v>
      </c>
      <c r="AA121" s="2">
        <v>1039061000000</v>
      </c>
    </row>
    <row r="122" spans="3:27" ht="15.5" x14ac:dyDescent="0.35">
      <c r="C122" t="s">
        <v>153</v>
      </c>
    </row>
    <row r="123" spans="3:27" ht="15.5" x14ac:dyDescent="0.35">
      <c r="C123" t="s">
        <v>154</v>
      </c>
      <c r="D123" s="5">
        <v>434315000</v>
      </c>
      <c r="E123" s="5">
        <v>434315000</v>
      </c>
      <c r="F123" s="5">
        <v>434315000</v>
      </c>
      <c r="G123" s="5">
        <v>434315000</v>
      </c>
      <c r="I123" s="5">
        <v>434315000</v>
      </c>
      <c r="J123" s="5">
        <v>434315000</v>
      </c>
      <c r="K123" s="5">
        <v>434315000</v>
      </c>
      <c r="L123" s="5">
        <v>434315000</v>
      </c>
      <c r="M123" s="5">
        <v>434315000</v>
      </c>
      <c r="N123" s="5">
        <v>380947000</v>
      </c>
      <c r="O123" s="5">
        <v>380947000</v>
      </c>
      <c r="P123" s="5">
        <v>380947000</v>
      </c>
      <c r="Q123" s="5">
        <v>380947000</v>
      </c>
      <c r="R123" s="5">
        <v>359989000</v>
      </c>
      <c r="S123" s="5">
        <v>359989000</v>
      </c>
      <c r="T123" s="5">
        <v>359989000</v>
      </c>
      <c r="U123" s="5">
        <v>359989000</v>
      </c>
      <c r="V123" s="5">
        <v>341030000</v>
      </c>
      <c r="W123" s="5">
        <v>341030000</v>
      </c>
      <c r="X123" s="5">
        <v>728401000000</v>
      </c>
      <c r="Y123" s="5">
        <v>728401000000</v>
      </c>
      <c r="Z123" s="5">
        <v>728401000000</v>
      </c>
      <c r="AA123" s="2">
        <v>728401000000</v>
      </c>
    </row>
    <row r="124" spans="3:27" ht="15.5" x14ac:dyDescent="0.35">
      <c r="C124" t="s">
        <v>155</v>
      </c>
      <c r="D124" s="5">
        <v>1470708000</v>
      </c>
      <c r="E124" s="5">
        <v>1470708000</v>
      </c>
      <c r="F124" s="5">
        <v>1470387000</v>
      </c>
      <c r="G124" s="5">
        <v>1471175000</v>
      </c>
      <c r="I124" s="5">
        <v>1470708000</v>
      </c>
      <c r="J124" s="5">
        <v>1471175000</v>
      </c>
      <c r="K124" s="5">
        <v>1471175000</v>
      </c>
      <c r="L124" s="5">
        <v>1471175000</v>
      </c>
      <c r="M124" s="5">
        <v>1474123000</v>
      </c>
      <c r="N124" s="5">
        <v>459075000</v>
      </c>
      <c r="O124" s="5">
        <v>459075000</v>
      </c>
      <c r="P124" s="5">
        <v>459075000</v>
      </c>
      <c r="Q124" s="5">
        <v>459075000</v>
      </c>
      <c r="R124" s="5">
        <v>108675000</v>
      </c>
      <c r="S124" s="5">
        <v>108675000</v>
      </c>
      <c r="T124" s="5">
        <v>108675000</v>
      </c>
      <c r="U124" s="5">
        <v>108675000</v>
      </c>
      <c r="X124" s="5">
        <v>263531000000</v>
      </c>
      <c r="Y124" s="5">
        <v>263531000000</v>
      </c>
      <c r="Z124" s="5">
        <v>263531000000</v>
      </c>
      <c r="AA124" s="2">
        <v>263531000000</v>
      </c>
    </row>
    <row r="125" spans="3:27" ht="15.5" x14ac:dyDescent="0.35">
      <c r="C125" t="s">
        <v>156</v>
      </c>
      <c r="D125" s="5">
        <v>31039000</v>
      </c>
      <c r="E125" s="5">
        <v>31039000</v>
      </c>
      <c r="F125" s="5">
        <v>31039000</v>
      </c>
      <c r="G125" s="5">
        <v>31039000</v>
      </c>
      <c r="I125" s="5">
        <v>31039000</v>
      </c>
      <c r="J125" s="5">
        <v>27439000</v>
      </c>
      <c r="K125" s="5">
        <v>27439000</v>
      </c>
      <c r="L125" s="5">
        <v>27439000</v>
      </c>
      <c r="M125" s="5">
        <v>24439000</v>
      </c>
      <c r="N125" s="5">
        <v>23412000</v>
      </c>
      <c r="O125" s="5">
        <v>22939000</v>
      </c>
      <c r="P125" s="5">
        <v>19339000</v>
      </c>
      <c r="Q125" s="5">
        <v>13039000</v>
      </c>
      <c r="R125" s="5">
        <v>7039000</v>
      </c>
      <c r="S125" s="5">
        <v>5639000</v>
      </c>
      <c r="T125" s="5">
        <v>4739000</v>
      </c>
      <c r="U125" s="5">
        <v>3939000</v>
      </c>
      <c r="V125" s="5">
        <v>3939000</v>
      </c>
      <c r="W125" s="5">
        <v>3339000</v>
      </c>
      <c r="X125" s="5">
        <v>20000000000</v>
      </c>
      <c r="Y125" s="5">
        <v>10000000000</v>
      </c>
      <c r="Z125" s="5">
        <v>10000000000</v>
      </c>
    </row>
    <row r="126" spans="3:27" ht="15.5" x14ac:dyDescent="0.35">
      <c r="C126" t="s">
        <v>157</v>
      </c>
      <c r="D126" s="5">
        <v>31039000</v>
      </c>
      <c r="E126" s="5">
        <v>31039000</v>
      </c>
      <c r="F126" s="5">
        <v>31039000</v>
      </c>
      <c r="G126" s="5">
        <v>31039000</v>
      </c>
      <c r="I126" s="5">
        <v>31039000</v>
      </c>
      <c r="J126" s="5">
        <v>27439000</v>
      </c>
      <c r="K126" s="5">
        <v>27439000</v>
      </c>
      <c r="L126" s="5">
        <v>27439000</v>
      </c>
      <c r="M126" s="5">
        <v>24439000</v>
      </c>
      <c r="N126" s="5">
        <v>23412000</v>
      </c>
      <c r="O126" s="5">
        <v>22939000</v>
      </c>
      <c r="P126" s="5">
        <v>19339000</v>
      </c>
      <c r="Q126" s="5">
        <v>13039000</v>
      </c>
      <c r="R126" s="5">
        <v>7039000</v>
      </c>
      <c r="S126" s="5">
        <v>5639000</v>
      </c>
      <c r="T126" s="5">
        <v>4739000</v>
      </c>
      <c r="U126" s="5">
        <v>3939000</v>
      </c>
      <c r="V126" s="5">
        <v>3939000</v>
      </c>
      <c r="W126" s="5">
        <v>3339000</v>
      </c>
      <c r="X126" s="5">
        <v>20000000000</v>
      </c>
      <c r="Y126" s="5">
        <v>10000000000</v>
      </c>
      <c r="Z126" s="5">
        <v>10000000000</v>
      </c>
    </row>
    <row r="127" spans="3:27" ht="15.5" x14ac:dyDescent="0.35">
      <c r="C127" t="s">
        <v>159</v>
      </c>
      <c r="D127" s="5">
        <v>31039000</v>
      </c>
      <c r="E127" s="5">
        <v>31039000</v>
      </c>
      <c r="F127" s="5">
        <v>31039000</v>
      </c>
      <c r="G127" s="5">
        <v>31039000</v>
      </c>
      <c r="I127" s="5">
        <v>31039000</v>
      </c>
      <c r="J127" s="5">
        <v>27439000</v>
      </c>
      <c r="K127" s="5">
        <v>27439000</v>
      </c>
      <c r="L127" s="5">
        <v>27439000</v>
      </c>
      <c r="M127" s="5">
        <v>24439000</v>
      </c>
      <c r="N127" s="5">
        <v>23412000</v>
      </c>
      <c r="O127" s="5">
        <v>22939000</v>
      </c>
      <c r="P127" s="5">
        <v>19339000</v>
      </c>
      <c r="Q127" s="5">
        <v>13039000</v>
      </c>
      <c r="R127" s="5">
        <v>7039000</v>
      </c>
      <c r="S127" s="5">
        <v>5639000</v>
      </c>
      <c r="T127" s="5">
        <v>4739000</v>
      </c>
      <c r="U127" s="5">
        <v>3939000</v>
      </c>
      <c r="V127" s="5">
        <v>3939000</v>
      </c>
      <c r="W127" s="5">
        <v>3339000</v>
      </c>
      <c r="X127" s="5">
        <v>20000000000</v>
      </c>
      <c r="Y127" s="5">
        <v>10000000000</v>
      </c>
      <c r="Z127" s="5">
        <v>10000000000</v>
      </c>
    </row>
    <row r="128" spans="3:27" ht="15.5" x14ac:dyDescent="0.35">
      <c r="C128" t="s">
        <v>160</v>
      </c>
      <c r="D128" s="5">
        <v>991173000</v>
      </c>
      <c r="E128" s="5">
        <v>927269000</v>
      </c>
      <c r="F128" s="5">
        <v>1049871000</v>
      </c>
      <c r="G128" s="5">
        <v>998998000</v>
      </c>
      <c r="I128" s="5">
        <v>927269000</v>
      </c>
      <c r="J128" s="5">
        <v>299294000</v>
      </c>
      <c r="K128" s="5">
        <v>254768000</v>
      </c>
      <c r="L128" s="5">
        <v>3632000</v>
      </c>
      <c r="M128" s="5">
        <v>3493000</v>
      </c>
      <c r="N128" s="5">
        <v>4358000</v>
      </c>
      <c r="O128" s="5">
        <v>5452000</v>
      </c>
      <c r="P128" s="5">
        <v>5686000</v>
      </c>
      <c r="Q128" s="5">
        <v>5915000</v>
      </c>
      <c r="R128" s="5">
        <v>6670000</v>
      </c>
      <c r="S128" s="5">
        <v>6742000</v>
      </c>
      <c r="T128" s="5">
        <v>7674000</v>
      </c>
      <c r="U128" s="5">
        <v>9167000</v>
      </c>
      <c r="V128" s="5">
        <v>10611000</v>
      </c>
    </row>
    <row r="129" spans="2:27" ht="15.5" x14ac:dyDescent="0.35">
      <c r="C129" t="s">
        <v>9</v>
      </c>
      <c r="D129" s="5">
        <v>4856953000</v>
      </c>
      <c r="E129" s="5">
        <v>4656915000</v>
      </c>
      <c r="F129" s="5">
        <v>4973280000</v>
      </c>
      <c r="G129" s="5">
        <v>4871819000</v>
      </c>
      <c r="I129" s="5">
        <v>4656915000</v>
      </c>
      <c r="J129" s="5">
        <v>2937459000</v>
      </c>
      <c r="K129" s="5">
        <v>2993900000</v>
      </c>
      <c r="L129" s="5">
        <v>2809106000</v>
      </c>
      <c r="M129" s="5">
        <v>2932472000</v>
      </c>
      <c r="N129" s="5">
        <v>1811428000</v>
      </c>
      <c r="O129" s="5">
        <v>1760992000</v>
      </c>
      <c r="P129" s="5">
        <v>1770077000</v>
      </c>
      <c r="Q129" s="5">
        <v>1668822000</v>
      </c>
      <c r="R129" s="5">
        <v>1141668000</v>
      </c>
      <c r="S129" s="5">
        <v>886846000</v>
      </c>
      <c r="T129" s="5">
        <v>869248000</v>
      </c>
      <c r="U129" s="5">
        <v>855323000</v>
      </c>
      <c r="V129" s="5">
        <v>720830000</v>
      </c>
      <c r="W129" s="5">
        <v>797669000</v>
      </c>
      <c r="X129" s="5">
        <v>2050131000000</v>
      </c>
      <c r="Y129" s="5">
        <v>1785863000000</v>
      </c>
      <c r="Z129" s="5">
        <v>1411986000000</v>
      </c>
      <c r="AA129" s="2">
        <v>1571421000000</v>
      </c>
    </row>
    <row r="130" spans="2:27" ht="15.5" x14ac:dyDescent="0.35">
      <c r="C130" t="s">
        <v>161</v>
      </c>
      <c r="D130" s="5">
        <v>12508649000</v>
      </c>
      <c r="E130" s="5">
        <v>12322724000</v>
      </c>
      <c r="F130" s="5">
        <v>10971817000</v>
      </c>
      <c r="G130" s="5">
        <v>10382749000</v>
      </c>
      <c r="I130" s="5">
        <v>12106570000</v>
      </c>
      <c r="J130" s="5">
        <v>5663616000</v>
      </c>
      <c r="K130" s="5">
        <v>5614452000</v>
      </c>
      <c r="L130" s="5">
        <v>4929871000</v>
      </c>
      <c r="M130" s="5">
        <v>4993060000</v>
      </c>
      <c r="N130" s="5">
        <v>3593747000</v>
      </c>
      <c r="O130" s="5">
        <v>3451211000</v>
      </c>
      <c r="P130" s="5">
        <v>3173486000</v>
      </c>
      <c r="Q130" s="5">
        <v>2987304000</v>
      </c>
      <c r="R130" s="5">
        <v>2129269000</v>
      </c>
      <c r="S130" s="5">
        <v>1862386000</v>
      </c>
      <c r="T130" s="5">
        <v>1923510000</v>
      </c>
      <c r="U130" s="5">
        <v>1907438000</v>
      </c>
      <c r="V130" s="5">
        <v>1687115000</v>
      </c>
      <c r="W130" s="5">
        <v>1604922000</v>
      </c>
      <c r="X130" s="5">
        <v>3003086000000</v>
      </c>
      <c r="Y130" s="5">
        <v>2747915000000</v>
      </c>
      <c r="Z130" s="5">
        <v>2374666000000</v>
      </c>
      <c r="AA130" s="2">
        <v>2610482000000</v>
      </c>
    </row>
    <row r="131" spans="2:27" ht="15.5" x14ac:dyDescent="0.35">
      <c r="C131" t="s">
        <v>162</v>
      </c>
      <c r="D131" s="5">
        <v>86511545092</v>
      </c>
      <c r="E131" s="5">
        <v>86511545092</v>
      </c>
      <c r="F131" s="5">
        <v>86511545092</v>
      </c>
      <c r="G131" s="5">
        <v>86511545092</v>
      </c>
      <c r="I131" s="5">
        <v>86511545092</v>
      </c>
      <c r="J131" s="5">
        <v>86511545092</v>
      </c>
      <c r="K131" s="5">
        <v>86511545092</v>
      </c>
      <c r="L131" s="5">
        <v>86511545092</v>
      </c>
      <c r="M131" s="5">
        <v>21627886273</v>
      </c>
      <c r="N131" s="5">
        <v>17833520260</v>
      </c>
      <c r="O131" s="5">
        <v>17833520260</v>
      </c>
      <c r="P131" s="5">
        <v>17833520260</v>
      </c>
      <c r="Q131" s="5">
        <v>17833520260</v>
      </c>
      <c r="R131" s="5">
        <v>3286962558</v>
      </c>
      <c r="S131" s="5">
        <v>3286962558</v>
      </c>
      <c r="T131" s="5">
        <v>3286962558</v>
      </c>
      <c r="U131" s="5">
        <v>3286962558</v>
      </c>
      <c r="V131" s="5">
        <v>3066196416</v>
      </c>
      <c r="W131" s="5">
        <v>3066196416</v>
      </c>
      <c r="X131" s="5">
        <v>728401000</v>
      </c>
      <c r="Y131" s="5">
        <v>728401000</v>
      </c>
      <c r="Z131" s="5">
        <v>728401000</v>
      </c>
      <c r="AA131" s="2">
        <v>728401000</v>
      </c>
    </row>
    <row r="133" spans="2:27" ht="15.5" x14ac:dyDescent="0.35">
      <c r="B133" t="s">
        <v>163</v>
      </c>
      <c r="C133" t="s">
        <v>164</v>
      </c>
      <c r="D133" s="5">
        <v>-191130000</v>
      </c>
      <c r="E133" s="5">
        <v>274588000</v>
      </c>
      <c r="F133" s="5">
        <v>111172000</v>
      </c>
      <c r="G133" s="5">
        <v>282912000</v>
      </c>
      <c r="I133" s="5">
        <v>349912000</v>
      </c>
      <c r="J133" s="5">
        <v>-158995000</v>
      </c>
      <c r="K133" s="5">
        <v>132175000</v>
      </c>
      <c r="L133" s="5">
        <v>-249400000</v>
      </c>
      <c r="M133" s="5">
        <v>221854000</v>
      </c>
      <c r="N133" s="5">
        <v>388412000</v>
      </c>
      <c r="O133" s="5">
        <v>238133000</v>
      </c>
      <c r="P133" s="5">
        <v>403515000</v>
      </c>
      <c r="Q133" s="5">
        <v>394405000</v>
      </c>
      <c r="R133" s="5">
        <v>475893000</v>
      </c>
      <c r="S133" s="5">
        <v>104714000</v>
      </c>
      <c r="T133" s="5">
        <v>116197000</v>
      </c>
      <c r="U133" s="5">
        <v>153843000</v>
      </c>
      <c r="V133" s="5">
        <v>145982000</v>
      </c>
      <c r="W133" s="5">
        <v>121214000</v>
      </c>
      <c r="X133" s="5">
        <v>579350000000</v>
      </c>
      <c r="Y133" s="5">
        <v>601240000000</v>
      </c>
      <c r="Z133" s="5">
        <v>-85899000000</v>
      </c>
      <c r="AA133" s="2">
        <v>543326000000</v>
      </c>
    </row>
    <row r="134" spans="2:27" ht="15.5" x14ac:dyDescent="0.35">
      <c r="C134" t="s">
        <v>165</v>
      </c>
      <c r="D134" s="5">
        <v>2016229000</v>
      </c>
      <c r="E134" s="5">
        <v>2595262000</v>
      </c>
      <c r="F134" s="5">
        <v>2299876000</v>
      </c>
      <c r="G134" s="5">
        <v>1821567000</v>
      </c>
      <c r="I134" s="5">
        <v>7312295000</v>
      </c>
      <c r="J134" s="5">
        <v>1724046000</v>
      </c>
      <c r="K134" s="5">
        <v>2128578000</v>
      </c>
      <c r="L134" s="5">
        <v>2449431000</v>
      </c>
      <c r="M134" s="5">
        <v>2538352000</v>
      </c>
      <c r="N134" s="5">
        <v>1847359000</v>
      </c>
      <c r="O134" s="5">
        <v>1868924000</v>
      </c>
      <c r="P134" s="5">
        <v>2591920000</v>
      </c>
      <c r="Q134" s="5">
        <v>2353460000</v>
      </c>
      <c r="R134" s="5">
        <v>1843295000</v>
      </c>
      <c r="S134" s="5">
        <v>1435887000</v>
      </c>
      <c r="T134" s="5">
        <v>2532884000</v>
      </c>
      <c r="U134" s="5">
        <v>2479694000</v>
      </c>
      <c r="V134" s="5">
        <v>2263690000</v>
      </c>
      <c r="W134" s="5">
        <v>564616000</v>
      </c>
      <c r="X134" s="5">
        <v>5679005000000</v>
      </c>
      <c r="Y134" s="5">
        <v>5077730000000</v>
      </c>
      <c r="Z134" s="5">
        <v>5877487000000</v>
      </c>
      <c r="AA134" s="2">
        <v>4741398000000</v>
      </c>
    </row>
    <row r="135" spans="2:27" ht="15.5" x14ac:dyDescent="0.35">
      <c r="C135" t="s">
        <v>476</v>
      </c>
      <c r="D135" s="5">
        <v>-2216903000</v>
      </c>
      <c r="E135" s="5">
        <v>-2351273000</v>
      </c>
      <c r="F135" s="5">
        <v>-2201436000</v>
      </c>
      <c r="G135" s="5">
        <v>-1542163000</v>
      </c>
      <c r="I135" s="5">
        <v>-7014688000</v>
      </c>
      <c r="J135" s="5">
        <v>-1928275000</v>
      </c>
      <c r="K135" s="5">
        <v>-2030082000</v>
      </c>
      <c r="L135" s="5">
        <v>-2715839000</v>
      </c>
      <c r="M135" s="5">
        <v>-2307560000</v>
      </c>
      <c r="N135" s="5">
        <v>-1545302000</v>
      </c>
      <c r="O135" s="5">
        <v>-1629962000</v>
      </c>
      <c r="P135" s="5">
        <v>-2134944000</v>
      </c>
      <c r="Q135" s="5">
        <v>-1812527000</v>
      </c>
      <c r="R135" s="5">
        <v>-1352401000</v>
      </c>
      <c r="S135" s="5">
        <v>-1348696000</v>
      </c>
      <c r="T135" s="5">
        <v>-2442796000</v>
      </c>
      <c r="U135" s="5">
        <v>-2337443000</v>
      </c>
      <c r="V135" s="5">
        <v>-2115074000</v>
      </c>
      <c r="W135" s="5">
        <v>-474560000</v>
      </c>
      <c r="X135" s="5">
        <v>-4977900000000</v>
      </c>
      <c r="Y135" s="5">
        <v>-4137558000000</v>
      </c>
      <c r="Z135" s="5">
        <v>-5788251000000</v>
      </c>
      <c r="AA135" s="2">
        <v>-4051436000000</v>
      </c>
    </row>
    <row r="136" spans="2:27" ht="15.5" x14ac:dyDescent="0.35">
      <c r="C136" t="s">
        <v>384</v>
      </c>
      <c r="D136" s="5">
        <v>16605000</v>
      </c>
      <c r="E136" s="5">
        <v>68592000</v>
      </c>
      <c r="F136" s="5">
        <v>21366000</v>
      </c>
      <c r="G136" s="5">
        <v>11013000</v>
      </c>
      <c r="I136" s="5">
        <v>120281000</v>
      </c>
      <c r="J136" s="5">
        <v>87912000</v>
      </c>
      <c r="K136" s="5">
        <v>60749000</v>
      </c>
      <c r="L136" s="5">
        <v>18150000</v>
      </c>
      <c r="M136" s="5">
        <v>8183000</v>
      </c>
      <c r="N136" s="5">
        <v>6576000</v>
      </c>
      <c r="O136" s="5">
        <v>12835000</v>
      </c>
      <c r="P136" s="5">
        <v>9913000</v>
      </c>
      <c r="Q136" s="5">
        <v>3407000</v>
      </c>
      <c r="R136" s="5">
        <v>1906000</v>
      </c>
      <c r="S136" s="5">
        <v>810000</v>
      </c>
      <c r="T136" s="5">
        <v>2694000</v>
      </c>
      <c r="U136" s="5">
        <v>1261000</v>
      </c>
      <c r="V136" s="5">
        <v>1030000</v>
      </c>
      <c r="W136" s="5">
        <v>203000</v>
      </c>
      <c r="X136" s="5">
        <v>9099000000</v>
      </c>
      <c r="Y136" s="5">
        <v>13744000000</v>
      </c>
      <c r="Z136" s="5">
        <v>14403000000</v>
      </c>
      <c r="AA136" s="2">
        <v>7563000000</v>
      </c>
    </row>
    <row r="137" spans="2:27" ht="15.5" x14ac:dyDescent="0.35">
      <c r="C137" t="s">
        <v>1513</v>
      </c>
      <c r="M137" s="5">
        <v>2435000</v>
      </c>
      <c r="N137" s="5">
        <v>-2482000</v>
      </c>
    </row>
    <row r="138" spans="2:27" ht="15.5" x14ac:dyDescent="0.35">
      <c r="C138" t="s">
        <v>690</v>
      </c>
      <c r="D138" s="5">
        <v>11973000</v>
      </c>
      <c r="E138" s="5">
        <v>20788000</v>
      </c>
      <c r="F138" s="5">
        <v>26442000</v>
      </c>
      <c r="G138" s="5">
        <v>8050000</v>
      </c>
      <c r="I138" s="5">
        <v>69889000</v>
      </c>
      <c r="J138" s="5">
        <v>60056000</v>
      </c>
      <c r="K138" s="5">
        <v>55899000</v>
      </c>
      <c r="L138" s="5">
        <v>57668000</v>
      </c>
      <c r="M138" s="5">
        <v>44333000</v>
      </c>
      <c r="N138" s="5">
        <v>103906000</v>
      </c>
      <c r="O138" s="5">
        <v>53927000</v>
      </c>
      <c r="P138" s="5">
        <v>69751000</v>
      </c>
      <c r="Q138" s="5">
        <v>17163000</v>
      </c>
      <c r="R138" s="5">
        <v>54192000</v>
      </c>
      <c r="S138" s="5">
        <v>44854000</v>
      </c>
      <c r="T138" s="5">
        <v>61404000</v>
      </c>
      <c r="U138" s="5">
        <v>39613000</v>
      </c>
      <c r="V138" s="5">
        <v>35070000</v>
      </c>
      <c r="W138" s="5">
        <v>45830000</v>
      </c>
      <c r="X138" s="5">
        <v>105631000000</v>
      </c>
      <c r="Z138" s="5">
        <v>66650000000</v>
      </c>
      <c r="AA138" s="2">
        <v>1866000000</v>
      </c>
    </row>
    <row r="139" spans="2:27" ht="15.5" x14ac:dyDescent="0.35">
      <c r="C139" t="s">
        <v>172</v>
      </c>
      <c r="D139" s="5">
        <v>-2429000</v>
      </c>
      <c r="E139" s="5">
        <v>9811000</v>
      </c>
      <c r="F139" s="5">
        <v>-13710000</v>
      </c>
      <c r="G139" s="5">
        <v>-4542000</v>
      </c>
      <c r="I139" s="5">
        <v>-17584000</v>
      </c>
      <c r="J139" s="5">
        <v>-14822000</v>
      </c>
      <c r="K139" s="5">
        <v>-22220000</v>
      </c>
      <c r="L139" s="5">
        <v>-40660000</v>
      </c>
      <c r="M139" s="5">
        <v>-55706000</v>
      </c>
      <c r="N139" s="5">
        <v>-15069000</v>
      </c>
      <c r="O139" s="5">
        <v>-54756000</v>
      </c>
      <c r="P139" s="5">
        <v>-123212000</v>
      </c>
      <c r="Q139" s="5">
        <v>-163691000</v>
      </c>
      <c r="R139" s="5">
        <v>-69193000</v>
      </c>
      <c r="S139" s="5">
        <v>-27331000</v>
      </c>
      <c r="T139" s="5">
        <v>-35295000</v>
      </c>
      <c r="U139" s="5">
        <v>-28021000</v>
      </c>
      <c r="V139" s="5">
        <v>-37704000</v>
      </c>
      <c r="W139" s="5">
        <v>-14672000</v>
      </c>
      <c r="X139" s="5">
        <v>-113658000000</v>
      </c>
      <c r="Y139" s="5">
        <v>-145074000000</v>
      </c>
      <c r="Z139" s="5">
        <v>-134008000000</v>
      </c>
      <c r="AA139" s="2">
        <v>-33107000000</v>
      </c>
    </row>
    <row r="140" spans="2:27" ht="15.5" x14ac:dyDescent="0.35">
      <c r="C140" t="s">
        <v>173</v>
      </c>
      <c r="X140" s="5">
        <v>-74868000000</v>
      </c>
      <c r="Y140" s="5">
        <v>-132588000000</v>
      </c>
      <c r="Z140" s="5">
        <v>-67585000000</v>
      </c>
      <c r="AA140" s="2">
        <v>-56849000000</v>
      </c>
    </row>
    <row r="141" spans="2:27" ht="15.5" x14ac:dyDescent="0.35">
      <c r="C141" t="s">
        <v>1241</v>
      </c>
      <c r="D141" s="5">
        <v>-59168000</v>
      </c>
      <c r="E141" s="5">
        <v>-72536000</v>
      </c>
      <c r="F141" s="5">
        <v>-52396000</v>
      </c>
      <c r="G141" s="5">
        <v>-52981000</v>
      </c>
      <c r="I141" s="5">
        <v>-226888000</v>
      </c>
      <c r="J141" s="5">
        <v>-127813000</v>
      </c>
      <c r="K141" s="5">
        <v>-101711000</v>
      </c>
      <c r="L141" s="5">
        <v>-75394000</v>
      </c>
      <c r="M141" s="5">
        <v>-57259000</v>
      </c>
      <c r="N141" s="5">
        <v>-58082000</v>
      </c>
      <c r="O141" s="5">
        <v>-47454000</v>
      </c>
      <c r="P141" s="5">
        <v>-47279000</v>
      </c>
      <c r="Q141" s="5">
        <v>-29872000</v>
      </c>
      <c r="R141" s="5">
        <v>-27873000</v>
      </c>
      <c r="S141" s="5">
        <v>-25157000</v>
      </c>
      <c r="T141" s="5">
        <v>-25927000</v>
      </c>
      <c r="U141" s="5">
        <v>-19716000</v>
      </c>
      <c r="V141" s="5">
        <v>-39317000</v>
      </c>
      <c r="W141" s="5">
        <v>-17536000</v>
      </c>
    </row>
    <row r="142" spans="2:27" ht="15.5" x14ac:dyDescent="0.35">
      <c r="C142" t="s">
        <v>179</v>
      </c>
      <c r="D142" s="5">
        <v>209415000</v>
      </c>
      <c r="E142" s="5">
        <v>1286996000</v>
      </c>
      <c r="F142" s="5">
        <v>135767000</v>
      </c>
      <c r="G142" s="5">
        <v>1092903000</v>
      </c>
      <c r="I142" s="5">
        <v>3204092000</v>
      </c>
      <c r="J142" s="5">
        <v>162902000</v>
      </c>
      <c r="K142" s="5">
        <v>317930000</v>
      </c>
      <c r="L142" s="5">
        <v>365238000</v>
      </c>
      <c r="M142" s="5">
        <v>1134191000</v>
      </c>
      <c r="N142" s="5">
        <v>-18049000</v>
      </c>
      <c r="O142" s="5">
        <v>107181000</v>
      </c>
      <c r="P142" s="5">
        <v>-152461000</v>
      </c>
      <c r="Q142" s="5">
        <v>378490000</v>
      </c>
      <c r="R142" s="5">
        <v>-204983000</v>
      </c>
      <c r="S142" s="5">
        <v>22228000</v>
      </c>
      <c r="T142" s="5">
        <v>89294000</v>
      </c>
      <c r="U142" s="5">
        <v>98292000</v>
      </c>
      <c r="V142" s="5">
        <v>7259000</v>
      </c>
      <c r="W142" s="5">
        <v>34539000</v>
      </c>
      <c r="X142" s="5">
        <v>-528291000000</v>
      </c>
      <c r="Y142" s="5">
        <v>-161076000000</v>
      </c>
      <c r="Z142" s="5">
        <v>-145680000000</v>
      </c>
    </row>
    <row r="143" spans="2:27" ht="15.5" x14ac:dyDescent="0.35">
      <c r="C143" t="s">
        <v>180</v>
      </c>
      <c r="D143" s="5">
        <v>68833000</v>
      </c>
      <c r="E143" s="5">
        <v>-1391711000</v>
      </c>
      <c r="F143" s="5">
        <v>-492589000</v>
      </c>
      <c r="G143" s="5">
        <v>-296324000</v>
      </c>
      <c r="I143" s="5">
        <v>-2181294000</v>
      </c>
      <c r="J143" s="5">
        <v>-76607000</v>
      </c>
      <c r="K143" s="5">
        <v>-414281000</v>
      </c>
      <c r="L143" s="5">
        <v>-256101000</v>
      </c>
      <c r="M143" s="5">
        <v>-728148000</v>
      </c>
      <c r="N143" s="5">
        <v>-325947000</v>
      </c>
      <c r="O143" s="5">
        <v>-425803000</v>
      </c>
      <c r="P143" s="5">
        <v>-245187000</v>
      </c>
      <c r="Q143" s="5">
        <v>-79404000</v>
      </c>
      <c r="R143" s="5">
        <v>-208692000</v>
      </c>
      <c r="S143" s="5">
        <v>-213198000</v>
      </c>
      <c r="T143" s="5">
        <v>-123838000</v>
      </c>
      <c r="U143" s="5">
        <v>-149955000</v>
      </c>
      <c r="V143" s="5">
        <v>-126996000</v>
      </c>
      <c r="W143" s="5">
        <v>-35207000</v>
      </c>
      <c r="X143" s="5">
        <v>-51949000000</v>
      </c>
      <c r="Y143" s="5">
        <v>-90557000000</v>
      </c>
      <c r="Z143" s="5">
        <v>6074000000</v>
      </c>
      <c r="AA143" s="2">
        <v>7834000000</v>
      </c>
    </row>
    <row r="144" spans="2:27" ht="15.5" x14ac:dyDescent="0.35">
      <c r="C144" t="s">
        <v>1514</v>
      </c>
      <c r="S144" s="5">
        <v>-40500000</v>
      </c>
      <c r="T144" s="5">
        <v>-8100000</v>
      </c>
      <c r="U144" s="5">
        <v>-5400000</v>
      </c>
    </row>
    <row r="145" spans="3:27" ht="15.5" x14ac:dyDescent="0.35">
      <c r="C145" t="s">
        <v>1515</v>
      </c>
      <c r="N145" s="5">
        <v>-5000</v>
      </c>
      <c r="O145" s="5">
        <v>-18000</v>
      </c>
      <c r="P145" s="5">
        <v>-124000</v>
      </c>
    </row>
    <row r="146" spans="3:27" ht="15.5" x14ac:dyDescent="0.35">
      <c r="C146" t="s">
        <v>184</v>
      </c>
      <c r="D146" s="5">
        <v>33489000</v>
      </c>
      <c r="E146" s="5">
        <v>6222000</v>
      </c>
      <c r="I146" s="5">
        <v>6222000</v>
      </c>
    </row>
    <row r="147" spans="3:27" ht="15.5" x14ac:dyDescent="0.35">
      <c r="C147" t="s">
        <v>187</v>
      </c>
      <c r="L147" s="5">
        <v>54000</v>
      </c>
      <c r="N147" s="5">
        <v>917000</v>
      </c>
      <c r="O147" s="5">
        <v>281000</v>
      </c>
      <c r="P147" s="5">
        <v>7000</v>
      </c>
      <c r="R147" s="5">
        <v>116000</v>
      </c>
      <c r="S147" s="5">
        <v>34000</v>
      </c>
      <c r="T147" s="5">
        <v>31000</v>
      </c>
      <c r="U147" s="5">
        <v>6625000</v>
      </c>
      <c r="V147" s="5">
        <v>555000</v>
      </c>
      <c r="X147" s="5">
        <v>213000000</v>
      </c>
      <c r="Y147" s="5">
        <v>5966000000</v>
      </c>
      <c r="Z147" s="5">
        <v>936000000</v>
      </c>
      <c r="AA147" s="2">
        <v>4825000000</v>
      </c>
    </row>
    <row r="148" spans="3:27" ht="15.5" x14ac:dyDescent="0.35">
      <c r="C148" t="s">
        <v>181</v>
      </c>
      <c r="D148" s="5">
        <v>-134775000</v>
      </c>
      <c r="E148" s="5">
        <v>-373578000</v>
      </c>
      <c r="F148" s="5">
        <v>-187155000</v>
      </c>
      <c r="G148" s="5">
        <v>-92889000</v>
      </c>
      <c r="I148" s="5">
        <v>-729077000</v>
      </c>
      <c r="J148" s="5">
        <v>-366256000</v>
      </c>
      <c r="K148" s="5">
        <v>-88217000</v>
      </c>
      <c r="L148" s="5">
        <v>-76256000</v>
      </c>
      <c r="M148" s="5">
        <v>-108570000</v>
      </c>
      <c r="N148" s="5">
        <v>-322913000</v>
      </c>
      <c r="O148" s="5">
        <v>-336846000</v>
      </c>
      <c r="P148" s="5">
        <v>-215157000</v>
      </c>
      <c r="Q148" s="5">
        <v>-65439000</v>
      </c>
      <c r="R148" s="5">
        <v>-205149000</v>
      </c>
      <c r="S148" s="5">
        <v>-180301000</v>
      </c>
      <c r="T148" s="5">
        <v>-64714000</v>
      </c>
      <c r="U148" s="5">
        <v>-87794000</v>
      </c>
      <c r="V148" s="5">
        <v>-130239000</v>
      </c>
      <c r="W148" s="5">
        <v>-5078000</v>
      </c>
      <c r="X148" s="5">
        <v>-13661000000</v>
      </c>
      <c r="Y148" s="5">
        <v>-20174000000</v>
      </c>
      <c r="Z148" s="5">
        <v>-9265000000</v>
      </c>
      <c r="AA148" s="2">
        <v>-4554000000</v>
      </c>
    </row>
    <row r="149" spans="3:27" ht="15.5" x14ac:dyDescent="0.35">
      <c r="C149" t="s">
        <v>1284</v>
      </c>
      <c r="N149" s="5">
        <v>7718000</v>
      </c>
      <c r="O149" s="5">
        <v>19524000</v>
      </c>
    </row>
    <row r="150" spans="3:27" ht="15.5" x14ac:dyDescent="0.35">
      <c r="C150" t="s">
        <v>1516</v>
      </c>
      <c r="E150" s="5">
        <v>-7339000</v>
      </c>
      <c r="I150" s="5">
        <v>-7339000</v>
      </c>
      <c r="J150" s="5">
        <v>-1196000</v>
      </c>
      <c r="K150" s="5">
        <v>-8088000</v>
      </c>
      <c r="L150" s="5">
        <v>-3106000</v>
      </c>
      <c r="P150" s="5">
        <v>2675000</v>
      </c>
      <c r="R150" s="5">
        <v>2366000</v>
      </c>
      <c r="U150" s="5">
        <v>1342000</v>
      </c>
      <c r="V150" s="5">
        <v>9908000</v>
      </c>
    </row>
    <row r="151" spans="3:27" ht="15.5" x14ac:dyDescent="0.35">
      <c r="C151" t="s">
        <v>186</v>
      </c>
      <c r="E151" s="5">
        <v>12542000</v>
      </c>
      <c r="F151" s="5">
        <v>-6385000</v>
      </c>
      <c r="G151" s="5">
        <v>-6157000</v>
      </c>
      <c r="M151" s="5">
        <v>-4657000</v>
      </c>
      <c r="N151" s="5">
        <v>-5295000</v>
      </c>
      <c r="O151" s="5">
        <v>-62333000</v>
      </c>
      <c r="P151" s="5">
        <v>-17183000</v>
      </c>
      <c r="Q151" s="5">
        <v>-10806000</v>
      </c>
      <c r="R151" s="5">
        <v>-3101000</v>
      </c>
      <c r="S151" s="5">
        <v>-3837000</v>
      </c>
      <c r="T151" s="5">
        <v>-10051000</v>
      </c>
      <c r="U151" s="5">
        <v>-36194000</v>
      </c>
      <c r="V151" s="5">
        <v>-1254000</v>
      </c>
      <c r="X151" s="5">
        <v>-113466000000</v>
      </c>
    </row>
    <row r="152" spans="3:27" ht="15.5" x14ac:dyDescent="0.35">
      <c r="C152" t="s">
        <v>1517</v>
      </c>
    </row>
    <row r="153" spans="3:27" ht="15.5" x14ac:dyDescent="0.35">
      <c r="C153" t="s">
        <v>1518</v>
      </c>
      <c r="T153" s="5">
        <v>-27444000</v>
      </c>
      <c r="U153" s="5">
        <v>-29795000</v>
      </c>
    </row>
    <row r="154" spans="3:27" ht="15.5" x14ac:dyDescent="0.35">
      <c r="C154" t="s">
        <v>908</v>
      </c>
      <c r="J154" s="5">
        <v>-37603000</v>
      </c>
    </row>
    <row r="155" spans="3:27" ht="15.5" x14ac:dyDescent="0.35">
      <c r="C155" t="s">
        <v>1519</v>
      </c>
      <c r="R155" s="5">
        <v>-6879000</v>
      </c>
      <c r="S155" s="5">
        <v>-4330000</v>
      </c>
      <c r="T155" s="5">
        <v>-9667000</v>
      </c>
    </row>
    <row r="156" spans="3:27" ht="15.5" x14ac:dyDescent="0.35">
      <c r="C156" t="s">
        <v>1520</v>
      </c>
      <c r="V156" s="5">
        <v>2220000</v>
      </c>
    </row>
    <row r="157" spans="3:27" ht="15.5" x14ac:dyDescent="0.35">
      <c r="C157" t="s">
        <v>1521</v>
      </c>
      <c r="K157" s="5">
        <v>10137000</v>
      </c>
      <c r="V157" s="5">
        <v>161000</v>
      </c>
    </row>
    <row r="158" spans="3:27" ht="15.5" x14ac:dyDescent="0.35">
      <c r="C158" t="s">
        <v>1481</v>
      </c>
      <c r="E158" s="5">
        <v>2099000</v>
      </c>
      <c r="F158" s="5">
        <v>3069000</v>
      </c>
      <c r="I158" s="5">
        <v>5168000</v>
      </c>
      <c r="J158" s="5">
        <v>7592000</v>
      </c>
    </row>
    <row r="159" spans="3:27" ht="15.5" x14ac:dyDescent="0.35">
      <c r="C159" t="s">
        <v>1522</v>
      </c>
      <c r="W159" s="5">
        <v>-28462000</v>
      </c>
      <c r="X159" s="5">
        <v>-186780000000</v>
      </c>
      <c r="Y159" s="5">
        <v>-134831000000</v>
      </c>
    </row>
    <row r="160" spans="3:27" ht="15.5" x14ac:dyDescent="0.35">
      <c r="C160" t="s">
        <v>1523</v>
      </c>
    </row>
    <row r="161" spans="3:26" ht="15.5" x14ac:dyDescent="0.35">
      <c r="C161" t="s">
        <v>386</v>
      </c>
      <c r="X161" s="5">
        <v>280462000000</v>
      </c>
      <c r="Y161" s="5">
        <v>44738000000</v>
      </c>
    </row>
    <row r="162" spans="3:26" ht="15.5" x14ac:dyDescent="0.35">
      <c r="C162" t="s">
        <v>1524</v>
      </c>
      <c r="R162" s="5">
        <v>-4830000</v>
      </c>
      <c r="S162" s="5">
        <v>-14821000</v>
      </c>
      <c r="T162" s="5">
        <v>-3890000</v>
      </c>
    </row>
    <row r="163" spans="3:26" ht="15.5" x14ac:dyDescent="0.35">
      <c r="C163" t="s">
        <v>500</v>
      </c>
      <c r="E163" s="5">
        <v>-954611000</v>
      </c>
      <c r="I163" s="5">
        <v>-954611000</v>
      </c>
    </row>
    <row r="164" spans="3:26" ht="15.5" x14ac:dyDescent="0.35">
      <c r="C164" t="s">
        <v>1066</v>
      </c>
      <c r="M164" s="5">
        <v>-442000000</v>
      </c>
    </row>
    <row r="165" spans="3:26" ht="15.5" x14ac:dyDescent="0.35">
      <c r="C165" t="s">
        <v>1525</v>
      </c>
      <c r="J165" s="5">
        <v>3239000</v>
      </c>
      <c r="K165" s="5">
        <v>-3239000</v>
      </c>
      <c r="L165" s="5">
        <v>442000000</v>
      </c>
    </row>
    <row r="166" spans="3:26" ht="15.5" x14ac:dyDescent="0.35">
      <c r="C166" t="s">
        <v>1526</v>
      </c>
      <c r="E166" s="5">
        <v>570339000</v>
      </c>
      <c r="I166" s="5">
        <v>570339000</v>
      </c>
      <c r="J166" s="5">
        <v>708854000</v>
      </c>
      <c r="K166" s="5">
        <v>443136000</v>
      </c>
      <c r="L166" s="5">
        <v>10403000</v>
      </c>
    </row>
    <row r="167" spans="3:26" ht="15.5" x14ac:dyDescent="0.35">
      <c r="C167" t="s">
        <v>1527</v>
      </c>
      <c r="E167" s="5">
        <v>-165409000</v>
      </c>
      <c r="F167" s="5">
        <v>78488000</v>
      </c>
      <c r="G167" s="5">
        <v>-259097000</v>
      </c>
      <c r="I167" s="5">
        <v>-346018000</v>
      </c>
      <c r="J167" s="5">
        <v>-3606000</v>
      </c>
      <c r="K167" s="5">
        <v>-135185000</v>
      </c>
    </row>
    <row r="168" spans="3:26" ht="15.5" x14ac:dyDescent="0.35">
      <c r="C168" t="s">
        <v>1528</v>
      </c>
      <c r="J168" s="5">
        <v>-15000000</v>
      </c>
      <c r="K168" s="5">
        <v>-64813000</v>
      </c>
    </row>
    <row r="169" spans="3:26" ht="15.5" x14ac:dyDescent="0.35">
      <c r="C169" t="s">
        <v>1529</v>
      </c>
      <c r="D169" s="5">
        <v>153453000</v>
      </c>
      <c r="E169" s="5">
        <v>-611749000</v>
      </c>
      <c r="F169" s="5">
        <v>-402009000</v>
      </c>
      <c r="G169" s="5">
        <v>66462000</v>
      </c>
      <c r="I169" s="5">
        <v>-885999000</v>
      </c>
      <c r="J169" s="5">
        <v>-420644000</v>
      </c>
      <c r="K169" s="5">
        <v>-582335000</v>
      </c>
      <c r="L169" s="5">
        <v>-647346000</v>
      </c>
      <c r="M169" s="5">
        <v>-181104000</v>
      </c>
      <c r="N169" s="5">
        <v>-18408000</v>
      </c>
      <c r="O169" s="5">
        <v>-39722000</v>
      </c>
      <c r="P169" s="5">
        <v>-25318000</v>
      </c>
    </row>
    <row r="170" spans="3:26" ht="15.5" x14ac:dyDescent="0.35">
      <c r="C170" t="s">
        <v>447</v>
      </c>
      <c r="N170" s="5">
        <v>13181000</v>
      </c>
    </row>
    <row r="171" spans="3:26" ht="15.5" x14ac:dyDescent="0.35">
      <c r="C171" t="s">
        <v>937</v>
      </c>
    </row>
    <row r="172" spans="3:26" ht="15.5" x14ac:dyDescent="0.35">
      <c r="C172" t="s">
        <v>1530</v>
      </c>
      <c r="J172" s="5">
        <v>-159000</v>
      </c>
    </row>
    <row r="173" spans="3:26" ht="15.5" x14ac:dyDescent="0.35">
      <c r="C173" t="s">
        <v>708</v>
      </c>
      <c r="E173" s="5">
        <v>61181000</v>
      </c>
      <c r="F173" s="5">
        <v>37000</v>
      </c>
      <c r="G173" s="5">
        <v>-15656000</v>
      </c>
      <c r="I173" s="5">
        <v>39740000</v>
      </c>
      <c r="J173" s="5">
        <v>-39740000</v>
      </c>
    </row>
    <row r="174" spans="3:26" ht="15.5" x14ac:dyDescent="0.35">
      <c r="C174" t="s">
        <v>1054</v>
      </c>
      <c r="X174" s="5">
        <v>-27816000000</v>
      </c>
    </row>
    <row r="175" spans="3:26" ht="15.5" x14ac:dyDescent="0.35">
      <c r="C175" t="s">
        <v>197</v>
      </c>
      <c r="D175" s="5">
        <v>209415000</v>
      </c>
      <c r="E175" s="5">
        <v>1286996000</v>
      </c>
      <c r="F175" s="5">
        <v>135767000</v>
      </c>
      <c r="G175" s="5">
        <v>1092903000</v>
      </c>
      <c r="I175" s="5">
        <v>3204092000</v>
      </c>
      <c r="J175" s="5">
        <v>162902000</v>
      </c>
      <c r="K175" s="5">
        <v>317930000</v>
      </c>
      <c r="L175" s="5">
        <v>365238000</v>
      </c>
      <c r="M175" s="5">
        <v>1134191000</v>
      </c>
      <c r="N175" s="5">
        <v>-18049000</v>
      </c>
      <c r="O175" s="5">
        <v>107181000</v>
      </c>
      <c r="P175" s="5">
        <v>-152461000</v>
      </c>
      <c r="Q175" s="5">
        <v>378490000</v>
      </c>
      <c r="R175" s="5">
        <v>-204983000</v>
      </c>
      <c r="S175" s="5">
        <v>22228000</v>
      </c>
      <c r="T175" s="5">
        <v>89294000</v>
      </c>
      <c r="U175" s="5">
        <v>98292000</v>
      </c>
      <c r="V175" s="5">
        <v>7259000</v>
      </c>
      <c r="W175" s="5">
        <v>34539000</v>
      </c>
      <c r="X175" s="5">
        <v>-528291000000</v>
      </c>
      <c r="Y175" s="5">
        <v>-161076000000</v>
      </c>
      <c r="Z175" s="5">
        <v>-145680000000</v>
      </c>
    </row>
    <row r="176" spans="3:26" ht="15.5" x14ac:dyDescent="0.35">
      <c r="C176" t="s">
        <v>371</v>
      </c>
      <c r="E176" s="5">
        <v>141584000</v>
      </c>
      <c r="I176" s="5">
        <v>141584000</v>
      </c>
      <c r="M176" s="5">
        <v>1068416000</v>
      </c>
      <c r="Q176" s="5">
        <v>377237000</v>
      </c>
      <c r="U176" s="5">
        <v>127634000</v>
      </c>
    </row>
    <row r="177" spans="3:26" ht="15.5" x14ac:dyDescent="0.35">
      <c r="C177" t="s">
        <v>1531</v>
      </c>
      <c r="Q177" s="5">
        <v>-5879000</v>
      </c>
    </row>
    <row r="178" spans="3:26" ht="15.5" x14ac:dyDescent="0.35">
      <c r="C178" t="s">
        <v>746</v>
      </c>
      <c r="V178" s="5">
        <v>-220380000</v>
      </c>
    </row>
    <row r="179" spans="3:26" ht="15.5" x14ac:dyDescent="0.35">
      <c r="C179" t="s">
        <v>496</v>
      </c>
      <c r="D179" s="5">
        <v>-9958000</v>
      </c>
      <c r="E179" s="5">
        <v>-66626000</v>
      </c>
      <c r="F179" s="5">
        <v>-14158000</v>
      </c>
      <c r="G179" s="5">
        <v>-28305000</v>
      </c>
      <c r="I179" s="5">
        <v>-110441000</v>
      </c>
      <c r="J179" s="5">
        <v>-212620000</v>
      </c>
      <c r="K179" s="5">
        <v>-69563000</v>
      </c>
      <c r="L179" s="5">
        <v>-173420000</v>
      </c>
      <c r="M179" s="5">
        <v>-43946000</v>
      </c>
      <c r="N179" s="5">
        <v>-167146000</v>
      </c>
      <c r="O179" s="5">
        <v>-46656000</v>
      </c>
      <c r="P179" s="5">
        <v>-91931000</v>
      </c>
      <c r="Q179" s="5">
        <v>-128370000</v>
      </c>
      <c r="R179" s="5">
        <v>-309600000</v>
      </c>
      <c r="S179" s="5">
        <v>-152357000</v>
      </c>
      <c r="T179" s="5">
        <v>-46410000</v>
      </c>
      <c r="U179" s="5">
        <v>-20010000</v>
      </c>
      <c r="W179" s="5">
        <v>-25000000</v>
      </c>
    </row>
    <row r="180" spans="3:26" ht="15.5" x14ac:dyDescent="0.35">
      <c r="C180" t="s">
        <v>495</v>
      </c>
      <c r="D180" s="5">
        <v>227363000</v>
      </c>
      <c r="E180" s="5">
        <v>1207925000</v>
      </c>
      <c r="F180" s="5">
        <v>317861000</v>
      </c>
      <c r="G180" s="5">
        <v>750271000</v>
      </c>
      <c r="I180" s="5">
        <v>3005418000</v>
      </c>
      <c r="J180" s="5">
        <v>381910000</v>
      </c>
      <c r="K180" s="5">
        <v>253819000</v>
      </c>
      <c r="L180" s="5">
        <v>454730000</v>
      </c>
      <c r="M180" s="5">
        <v>461391000</v>
      </c>
      <c r="N180" s="5">
        <v>79416000</v>
      </c>
      <c r="O180" s="5">
        <v>192007000</v>
      </c>
      <c r="Q180" s="5">
        <v>174000</v>
      </c>
      <c r="R180" s="5">
        <v>199800000</v>
      </c>
      <c r="S180" s="5">
        <v>160864000</v>
      </c>
      <c r="T180" s="5">
        <v>200928000</v>
      </c>
      <c r="V180" s="5">
        <v>5000000</v>
      </c>
    </row>
    <row r="181" spans="3:26" ht="15.5" x14ac:dyDescent="0.35">
      <c r="C181" t="s">
        <v>212</v>
      </c>
      <c r="E181" s="5">
        <v>-25828000</v>
      </c>
      <c r="F181" s="5">
        <v>-16234000</v>
      </c>
      <c r="I181" s="5">
        <v>-42062000</v>
      </c>
      <c r="J181" s="5">
        <v>-1236000</v>
      </c>
      <c r="K181" s="5">
        <v>-1923000</v>
      </c>
      <c r="L181" s="5">
        <v>-345000</v>
      </c>
      <c r="M181" s="5">
        <v>-885000</v>
      </c>
      <c r="N181" s="5">
        <v>-8576000</v>
      </c>
    </row>
    <row r="182" spans="3:26" ht="15.5" x14ac:dyDescent="0.35">
      <c r="C182" t="s">
        <v>1532</v>
      </c>
    </row>
    <row r="183" spans="3:26" ht="15.5" x14ac:dyDescent="0.35">
      <c r="C183" t="s">
        <v>1533</v>
      </c>
      <c r="E183" s="5">
        <v>-20000000</v>
      </c>
      <c r="F183" s="5">
        <v>-30000000</v>
      </c>
      <c r="I183" s="5">
        <v>-50000000</v>
      </c>
      <c r="J183" s="5">
        <v>-30000000</v>
      </c>
      <c r="K183" s="5">
        <v>-30000000</v>
      </c>
      <c r="L183" s="5">
        <v>-11000000</v>
      </c>
      <c r="M183" s="5">
        <v>-103514000</v>
      </c>
      <c r="O183" s="5">
        <v>-32285000</v>
      </c>
      <c r="P183" s="5">
        <v>-80924000</v>
      </c>
      <c r="Q183" s="5">
        <v>-160544000</v>
      </c>
      <c r="R183" s="5">
        <v>-43434000</v>
      </c>
      <c r="S183" s="5">
        <v>-4500000</v>
      </c>
      <c r="T183" s="5">
        <v>-2600000</v>
      </c>
      <c r="U183" s="5">
        <v>-1453000</v>
      </c>
      <c r="X183" s="5">
        <v>-83766000000</v>
      </c>
      <c r="Y183" s="5">
        <v>-109260000000</v>
      </c>
      <c r="Z183" s="5">
        <v>-145680000000</v>
      </c>
    </row>
    <row r="184" spans="3:26" ht="15.5" x14ac:dyDescent="0.35">
      <c r="C184" t="s">
        <v>1534</v>
      </c>
      <c r="D184" s="5">
        <v>-4088000</v>
      </c>
      <c r="E184" s="5">
        <v>-1715000</v>
      </c>
      <c r="G184" s="5">
        <v>-13093000</v>
      </c>
      <c r="I184" s="5">
        <v>-15780000</v>
      </c>
      <c r="J184" s="5">
        <v>-4793000</v>
      </c>
      <c r="K184" s="5">
        <v>-2437000</v>
      </c>
      <c r="M184" s="5">
        <v>-754000</v>
      </c>
      <c r="N184" s="5">
        <v>-1280000</v>
      </c>
      <c r="O184" s="5">
        <v>-977000</v>
      </c>
      <c r="P184" s="5">
        <v>-735000</v>
      </c>
      <c r="Q184" s="5">
        <v>-1276000</v>
      </c>
      <c r="R184" s="5">
        <v>-244000</v>
      </c>
      <c r="S184" s="5">
        <v>-444000</v>
      </c>
      <c r="T184" s="5">
        <v>-1656000</v>
      </c>
    </row>
    <row r="185" spans="3:26" ht="15.5" x14ac:dyDescent="0.35">
      <c r="C185" t="s">
        <v>1302</v>
      </c>
      <c r="D185" s="5">
        <v>-4088000</v>
      </c>
      <c r="E185" s="5">
        <v>-21715000</v>
      </c>
      <c r="F185" s="5">
        <v>-30000000</v>
      </c>
      <c r="G185" s="5">
        <v>-13093000</v>
      </c>
      <c r="I185" s="5">
        <v>-65780000</v>
      </c>
      <c r="J185" s="5">
        <v>-34793000</v>
      </c>
      <c r="K185" s="5">
        <v>-32437000</v>
      </c>
      <c r="L185" s="5">
        <v>-11000000</v>
      </c>
      <c r="M185" s="5">
        <v>-104268000</v>
      </c>
      <c r="N185" s="5">
        <v>-1280000</v>
      </c>
      <c r="O185" s="5">
        <v>-33262000</v>
      </c>
      <c r="P185" s="5">
        <v>-81659000</v>
      </c>
      <c r="Q185" s="5">
        <v>-161820000</v>
      </c>
      <c r="R185" s="5">
        <v>-43678000</v>
      </c>
      <c r="S185" s="5">
        <v>-4944000</v>
      </c>
      <c r="T185" s="5">
        <v>-4256000</v>
      </c>
      <c r="U185" s="5">
        <v>-1453000</v>
      </c>
      <c r="X185" s="5">
        <v>-83766000000</v>
      </c>
      <c r="Y185" s="5">
        <v>-109260000000</v>
      </c>
      <c r="Z185" s="5">
        <v>-145680000000</v>
      </c>
    </row>
    <row r="186" spans="3:26" ht="15.5" x14ac:dyDescent="0.35">
      <c r="C186" t="s">
        <v>1535</v>
      </c>
      <c r="D186" s="5">
        <v>-415000</v>
      </c>
      <c r="E186" s="5">
        <v>-27872000</v>
      </c>
      <c r="F186" s="5">
        <v>12236000</v>
      </c>
      <c r="G186" s="5">
        <v>-28818000</v>
      </c>
      <c r="I186" s="5">
        <v>-58313000</v>
      </c>
      <c r="J186" s="5">
        <v>-3408000</v>
      </c>
      <c r="K186" s="5">
        <v>-1636000</v>
      </c>
      <c r="L186" s="5">
        <v>-1853000</v>
      </c>
      <c r="M186" s="5">
        <v>-817000</v>
      </c>
      <c r="N186" s="5">
        <v>-1577000</v>
      </c>
      <c r="O186" s="5">
        <v>-5022000</v>
      </c>
      <c r="P186" s="5">
        <v>-820000</v>
      </c>
      <c r="Q186" s="5">
        <v>-7264000</v>
      </c>
      <c r="R186" s="5">
        <v>-3463000</v>
      </c>
      <c r="S186" s="5">
        <v>-2594000</v>
      </c>
      <c r="T186" s="5">
        <v>-3531000</v>
      </c>
      <c r="U186" s="5">
        <v>-4876000</v>
      </c>
    </row>
    <row r="187" spans="3:26" ht="15.5" x14ac:dyDescent="0.35">
      <c r="C187" t="s">
        <v>914</v>
      </c>
      <c r="F187" s="5">
        <v>-221000</v>
      </c>
      <c r="I187" s="5">
        <v>-221000</v>
      </c>
    </row>
    <row r="188" spans="3:26" ht="15.5" x14ac:dyDescent="0.35">
      <c r="C188" t="s">
        <v>1536</v>
      </c>
      <c r="D188" s="5">
        <v>-4571000</v>
      </c>
      <c r="G188" s="5">
        <v>-769000</v>
      </c>
      <c r="I188" s="5">
        <v>-3233000</v>
      </c>
    </row>
    <row r="189" spans="3:26" ht="15.5" x14ac:dyDescent="0.35">
      <c r="C189" t="s">
        <v>1537</v>
      </c>
      <c r="J189" s="5">
        <v>95192000</v>
      </c>
      <c r="K189" s="5">
        <v>147090000</v>
      </c>
      <c r="L189" s="5">
        <v>231529000</v>
      </c>
      <c r="M189" s="5">
        <v>138771000</v>
      </c>
      <c r="N189" s="5">
        <v>163775000</v>
      </c>
      <c r="O189" s="5">
        <v>53709000</v>
      </c>
      <c r="P189" s="5">
        <v>69057000</v>
      </c>
      <c r="Q189" s="5">
        <v>334284000</v>
      </c>
      <c r="R189" s="5">
        <v>37510000</v>
      </c>
    </row>
    <row r="190" spans="3:26" ht="15.5" x14ac:dyDescent="0.35">
      <c r="C190" t="s">
        <v>501</v>
      </c>
      <c r="D190" s="5">
        <v>221655000</v>
      </c>
      <c r="E190" s="5">
        <v>642000</v>
      </c>
      <c r="F190" s="5">
        <v>-22111000</v>
      </c>
      <c r="G190" s="5">
        <v>1412000</v>
      </c>
      <c r="I190" s="5">
        <v>-85784000</v>
      </c>
      <c r="J190" s="5">
        <v>-19340000</v>
      </c>
      <c r="K190" s="5">
        <v>-79709000</v>
      </c>
      <c r="L190" s="5">
        <v>-58944000</v>
      </c>
      <c r="M190" s="5">
        <v>-327204000</v>
      </c>
      <c r="N190" s="5">
        <v>-32920000</v>
      </c>
      <c r="O190" s="5">
        <v>-25737000</v>
      </c>
    </row>
    <row r="191" spans="3:26" ht="15.5" x14ac:dyDescent="0.35">
      <c r="C191" t="s">
        <v>1216</v>
      </c>
      <c r="D191" s="5">
        <v>-8106000</v>
      </c>
      <c r="F191" s="5">
        <v>3360000</v>
      </c>
      <c r="G191" s="5">
        <v>-3266000</v>
      </c>
    </row>
    <row r="192" spans="3:26" ht="15.5" x14ac:dyDescent="0.35">
      <c r="C192" t="s">
        <v>1538</v>
      </c>
      <c r="D192" s="5">
        <v>5040000</v>
      </c>
      <c r="E192" s="5">
        <v>-42578000</v>
      </c>
      <c r="F192" s="5">
        <v>145465000</v>
      </c>
      <c r="G192" s="5">
        <v>110569000</v>
      </c>
      <c r="I192" s="5">
        <v>365812000</v>
      </c>
      <c r="J192" s="5">
        <v>35577000</v>
      </c>
      <c r="K192" s="5">
        <v>194000000</v>
      </c>
    </row>
    <row r="193" spans="2:27" ht="15.5" x14ac:dyDescent="0.35">
      <c r="C193" t="s">
        <v>1539</v>
      </c>
      <c r="V193" s="5">
        <v>287036000</v>
      </c>
      <c r="W193" s="5">
        <v>77075000</v>
      </c>
    </row>
    <row r="194" spans="2:27" ht="15.5" x14ac:dyDescent="0.35">
      <c r="C194" t="s">
        <v>215</v>
      </c>
      <c r="D194" s="5">
        <v>87118000</v>
      </c>
      <c r="E194" s="5">
        <v>169873000</v>
      </c>
      <c r="F194" s="5">
        <v>-245650000</v>
      </c>
      <c r="G194" s="5">
        <v>1079491000</v>
      </c>
      <c r="I194" s="5">
        <v>1372710000</v>
      </c>
      <c r="J194" s="5">
        <v>-72700000</v>
      </c>
      <c r="K194" s="5">
        <v>35824000</v>
      </c>
      <c r="L194" s="5">
        <v>-140263000</v>
      </c>
      <c r="M194" s="5">
        <v>627897000</v>
      </c>
      <c r="N194" s="5">
        <v>44416000</v>
      </c>
      <c r="O194" s="5">
        <v>-80489000</v>
      </c>
      <c r="P194" s="5">
        <v>5867000</v>
      </c>
      <c r="Q194" s="5">
        <v>693491000</v>
      </c>
      <c r="R194" s="5">
        <v>62218000</v>
      </c>
      <c r="S194" s="5">
        <v>-86256000</v>
      </c>
      <c r="T194" s="5">
        <v>81653000</v>
      </c>
      <c r="U194" s="5">
        <v>102180000</v>
      </c>
      <c r="V194" s="5">
        <v>26245000</v>
      </c>
      <c r="W194" s="5">
        <v>120546000</v>
      </c>
      <c r="X194" s="5">
        <v>-890000000</v>
      </c>
      <c r="Y194" s="5">
        <v>349607000000</v>
      </c>
      <c r="Z194" s="5">
        <v>-225505000000</v>
      </c>
      <c r="AA194" s="2">
        <v>551160000000</v>
      </c>
    </row>
    <row r="195" spans="2:27" ht="15.5" x14ac:dyDescent="0.35">
      <c r="C195" t="s">
        <v>217</v>
      </c>
      <c r="D195" s="5">
        <v>2739796000</v>
      </c>
      <c r="F195" s="5">
        <v>268000</v>
      </c>
      <c r="I195" s="5">
        <v>1367086000</v>
      </c>
      <c r="J195" s="5">
        <v>1439797000</v>
      </c>
      <c r="K195" s="5">
        <v>1403973000</v>
      </c>
      <c r="L195" s="5">
        <v>1579128000</v>
      </c>
      <c r="M195" s="5">
        <v>918917000</v>
      </c>
      <c r="N195" s="5">
        <v>660158000</v>
      </c>
      <c r="O195" s="5">
        <v>726714000</v>
      </c>
      <c r="P195" s="5">
        <v>842536000</v>
      </c>
      <c r="Q195" s="5">
        <v>298763000</v>
      </c>
      <c r="R195" s="5">
        <v>96835000</v>
      </c>
      <c r="S195" s="5">
        <v>207939000</v>
      </c>
      <c r="T195" s="5">
        <v>241873000</v>
      </c>
      <c r="U195" s="5">
        <v>123393000</v>
      </c>
      <c r="V195" s="5">
        <v>54703000</v>
      </c>
      <c r="W195" s="5">
        <v>54703000</v>
      </c>
      <c r="X195" s="5">
        <v>658866000000</v>
      </c>
      <c r="Y195" s="5">
        <v>448710000000</v>
      </c>
      <c r="Z195" s="5">
        <v>613203000000</v>
      </c>
      <c r="AA195" s="2">
        <v>74121000000</v>
      </c>
    </row>
    <row r="196" spans="2:27" ht="15.5" x14ac:dyDescent="0.35">
      <c r="C196" t="s">
        <v>216</v>
      </c>
      <c r="X196" s="5">
        <v>-21198000000</v>
      </c>
      <c r="Y196" s="5">
        <v>-145964000000</v>
      </c>
      <c r="Z196" s="5">
        <v>71921000000</v>
      </c>
      <c r="AA196" s="2">
        <v>6051000000</v>
      </c>
    </row>
    <row r="197" spans="2:27" ht="15.5" x14ac:dyDescent="0.35">
      <c r="C197" t="s">
        <v>218</v>
      </c>
      <c r="D197" s="5">
        <v>2826914000</v>
      </c>
      <c r="E197" s="5">
        <v>169873000</v>
      </c>
      <c r="F197" s="5">
        <v>-245382000</v>
      </c>
      <c r="G197" s="5">
        <v>1079491000</v>
      </c>
      <c r="I197" s="5">
        <v>2739796000</v>
      </c>
      <c r="J197" s="5">
        <v>1367097000</v>
      </c>
      <c r="K197" s="5">
        <v>1439797000</v>
      </c>
      <c r="L197" s="5">
        <v>1438865000</v>
      </c>
      <c r="M197" s="5">
        <v>1546814000</v>
      </c>
      <c r="N197" s="5">
        <v>704574000</v>
      </c>
      <c r="O197" s="5">
        <v>646225000</v>
      </c>
      <c r="P197" s="5">
        <v>848403000</v>
      </c>
      <c r="Q197" s="5">
        <v>992254000</v>
      </c>
      <c r="R197" s="5">
        <v>159053000</v>
      </c>
      <c r="S197" s="5">
        <v>121683000</v>
      </c>
      <c r="T197" s="5">
        <v>323526000</v>
      </c>
      <c r="U197" s="5">
        <v>225573000</v>
      </c>
      <c r="V197" s="5">
        <v>80948000</v>
      </c>
      <c r="W197" s="5">
        <v>175249000</v>
      </c>
      <c r="X197" s="5">
        <v>636778000000</v>
      </c>
      <c r="Y197" s="5">
        <v>652353000000</v>
      </c>
      <c r="Z197" s="5">
        <v>459619000000</v>
      </c>
      <c r="AA197" s="2">
        <v>631332000000</v>
      </c>
    </row>
    <row r="199" spans="2:27" ht="15.5" x14ac:dyDescent="0.35">
      <c r="B199" t="s">
        <v>219</v>
      </c>
      <c r="C199" t="s">
        <v>11</v>
      </c>
      <c r="D199" s="5">
        <v>86510000000</v>
      </c>
      <c r="E199" s="5">
        <v>86510000000</v>
      </c>
      <c r="F199" s="5">
        <v>86510000000</v>
      </c>
      <c r="G199" s="5">
        <v>86510000000</v>
      </c>
      <c r="I199" s="5">
        <v>86510000000</v>
      </c>
      <c r="J199" s="5">
        <v>86510000000</v>
      </c>
      <c r="K199" s="5">
        <v>86510000000</v>
      </c>
      <c r="L199" s="5">
        <v>86510000000</v>
      </c>
      <c r="M199" s="5">
        <v>21630000000</v>
      </c>
      <c r="N199" s="5">
        <v>17830000000</v>
      </c>
      <c r="O199" s="5">
        <v>17830000000</v>
      </c>
      <c r="P199" s="5">
        <v>17830000000</v>
      </c>
      <c r="Q199" s="5">
        <v>17830000000</v>
      </c>
      <c r="R199" s="5">
        <v>3290000000</v>
      </c>
      <c r="S199" s="5">
        <v>3290000000</v>
      </c>
      <c r="T199" s="5">
        <v>3290000000</v>
      </c>
      <c r="U199" s="5">
        <v>3290000000</v>
      </c>
      <c r="V199" s="5">
        <v>3070000000</v>
      </c>
      <c r="W199" s="5">
        <v>3070000000</v>
      </c>
      <c r="X199" s="5">
        <v>730000000</v>
      </c>
      <c r="Y199" s="5">
        <v>730000000</v>
      </c>
      <c r="Z199" s="5">
        <v>730000000</v>
      </c>
      <c r="AA199" s="2">
        <v>730000000</v>
      </c>
    </row>
    <row r="200" spans="2:27" ht="15.5" x14ac:dyDescent="0.35">
      <c r="C200" t="s">
        <v>220</v>
      </c>
      <c r="D200" s="6">
        <v>28.48</v>
      </c>
      <c r="E200" s="6">
        <v>-39.950000000000003</v>
      </c>
      <c r="F200" s="6">
        <v>4.67</v>
      </c>
      <c r="G200" s="6">
        <v>247.75</v>
      </c>
    </row>
    <row r="201" spans="2:27" ht="15.5" x14ac:dyDescent="0.35">
      <c r="C201" t="s">
        <v>221</v>
      </c>
      <c r="D201" s="6">
        <v>166.78</v>
      </c>
      <c r="E201" s="6">
        <v>-175.22</v>
      </c>
      <c r="F201" s="6">
        <v>1654.18</v>
      </c>
      <c r="G201" s="6">
        <v>39.86</v>
      </c>
    </row>
    <row r="202" spans="2:27" ht="15.5" x14ac:dyDescent="0.35">
      <c r="C202" t="s">
        <v>73</v>
      </c>
      <c r="D202" s="6">
        <v>10.14</v>
      </c>
      <c r="E202" s="6">
        <v>18.95</v>
      </c>
      <c r="F202" s="6">
        <v>18.760000000000002</v>
      </c>
      <c r="G202" s="6">
        <v>22.46</v>
      </c>
    </row>
    <row r="203" spans="2:27" ht="15.5" x14ac:dyDescent="0.35">
      <c r="C203" t="s">
        <v>222</v>
      </c>
      <c r="D203" s="5">
        <v>9267140000000</v>
      </c>
      <c r="E203" s="5">
        <v>-88112990000000</v>
      </c>
      <c r="F203" s="5">
        <v>84950820000000</v>
      </c>
      <c r="G203" s="5">
        <v>-1873730000000</v>
      </c>
    </row>
    <row r="204" spans="2:27" ht="15.5" x14ac:dyDescent="0.35">
      <c r="C204" t="s">
        <v>223</v>
      </c>
      <c r="D204" s="6">
        <v>1.1599999999999999E-2</v>
      </c>
      <c r="E204" s="6">
        <v>-1.6799999999999999E-2</v>
      </c>
      <c r="F204" s="6">
        <v>2.2000000000000001E-3</v>
      </c>
      <c r="G204" s="6">
        <v>0.12720000000000001</v>
      </c>
    </row>
    <row r="205" spans="2:27" ht="15.5" x14ac:dyDescent="0.35">
      <c r="C205" t="s">
        <v>224</v>
      </c>
      <c r="D205" s="6">
        <v>3.7499999999999999E-2</v>
      </c>
      <c r="E205" s="6">
        <v>-5.5399999999999998E-2</v>
      </c>
      <c r="F205" s="6">
        <v>6.1999999999999998E-3</v>
      </c>
      <c r="G205" s="6">
        <v>0.34100000000000003</v>
      </c>
    </row>
    <row r="206" spans="2:27" ht="15.5" x14ac:dyDescent="0.35">
      <c r="C206" t="s">
        <v>225</v>
      </c>
      <c r="D206" s="6">
        <v>4.5100000000000001E-2</v>
      </c>
      <c r="E206" s="6">
        <v>-0.5514</v>
      </c>
      <c r="F206" s="6">
        <v>0.56979999999999997</v>
      </c>
      <c r="G206" s="6">
        <v>-2.4799999999999999E-2</v>
      </c>
    </row>
    <row r="207" spans="2:27" ht="15.5" x14ac:dyDescent="0.35">
      <c r="C207" t="s">
        <v>226</v>
      </c>
      <c r="D207" s="6">
        <v>4.93</v>
      </c>
      <c r="E207" s="6">
        <v>-66.16</v>
      </c>
      <c r="F207" s="6">
        <v>72.31</v>
      </c>
      <c r="G207" s="6">
        <v>-2.78</v>
      </c>
    </row>
    <row r="208" spans="2:27" ht="15.5" x14ac:dyDescent="0.35">
      <c r="C208" t="s">
        <v>227</v>
      </c>
      <c r="D208" s="5">
        <v>82563000000000</v>
      </c>
      <c r="E208" s="5">
        <v>77864000000000</v>
      </c>
      <c r="F208" s="5">
        <v>83014000000000</v>
      </c>
      <c r="G208" s="5">
        <v>79074000000000</v>
      </c>
    </row>
    <row r="209" spans="3:27" ht="15.5" x14ac:dyDescent="0.35">
      <c r="C209" t="s">
        <v>228</v>
      </c>
      <c r="D209" s="6">
        <v>6.25</v>
      </c>
      <c r="E209" s="6">
        <v>9.7100000000000009</v>
      </c>
      <c r="F209" s="6">
        <v>10.199999999999999</v>
      </c>
      <c r="G209" s="6">
        <v>13.59</v>
      </c>
    </row>
    <row r="210" spans="3:27" ht="15.5" x14ac:dyDescent="0.35">
      <c r="C210" t="s">
        <v>229</v>
      </c>
      <c r="D210" s="6">
        <v>759.6</v>
      </c>
      <c r="E210" s="6">
        <v>720.82</v>
      </c>
      <c r="F210" s="5">
        <v>757</v>
      </c>
      <c r="G210" s="6">
        <v>726.61</v>
      </c>
    </row>
    <row r="211" spans="3:27" ht="15.5" x14ac:dyDescent="0.35">
      <c r="C211" t="s">
        <v>230</v>
      </c>
      <c r="D211" s="6">
        <v>6.76</v>
      </c>
      <c r="E211" s="6">
        <v>9.7200000000000006</v>
      </c>
      <c r="F211" s="6">
        <v>10.210000000000001</v>
      </c>
      <c r="G211" s="6">
        <v>13.6</v>
      </c>
    </row>
    <row r="212" spans="3:27" ht="15.5" x14ac:dyDescent="0.35">
      <c r="C212" t="s">
        <v>231</v>
      </c>
      <c r="D212" s="6">
        <v>703.08</v>
      </c>
      <c r="E212" s="6">
        <v>720.28</v>
      </c>
      <c r="F212" s="6">
        <v>756.46</v>
      </c>
      <c r="G212" s="6">
        <v>726.07</v>
      </c>
    </row>
    <row r="213" spans="3:27" ht="15.5" x14ac:dyDescent="0.35">
      <c r="C213" t="s">
        <v>232</v>
      </c>
      <c r="D213" s="5">
        <v>8836000000000</v>
      </c>
      <c r="E213" s="5">
        <v>9366000000000</v>
      </c>
      <c r="F213" s="5">
        <v>5220000000000</v>
      </c>
      <c r="G213" s="5">
        <v>8160000000000</v>
      </c>
    </row>
    <row r="214" spans="3:27" ht="15.5" x14ac:dyDescent="0.35">
      <c r="C214" t="s">
        <v>233</v>
      </c>
      <c r="D214" s="5">
        <v>81624000000000</v>
      </c>
      <c r="E214" s="5">
        <v>74787000000000</v>
      </c>
      <c r="F214" s="5">
        <v>57718000000000</v>
      </c>
      <c r="G214" s="5">
        <v>51618000000000</v>
      </c>
    </row>
    <row r="215" spans="3:27" ht="15.5" x14ac:dyDescent="0.35">
      <c r="C215" t="s">
        <v>234</v>
      </c>
      <c r="D215" s="5">
        <v>65714000000000</v>
      </c>
      <c r="E215" s="5">
        <v>62360000000000</v>
      </c>
      <c r="F215" s="5">
        <v>65490000000000</v>
      </c>
      <c r="G215" s="5">
        <v>62860000000000</v>
      </c>
    </row>
    <row r="216" spans="3:27" ht="15.5" x14ac:dyDescent="0.35">
      <c r="C216" t="s">
        <v>23</v>
      </c>
      <c r="D216" s="5">
        <v>90461000000000</v>
      </c>
      <c r="E216" s="5">
        <v>84153000000000</v>
      </c>
      <c r="F216" s="5">
        <v>62939000000000</v>
      </c>
      <c r="G216" s="5">
        <v>59778000000000</v>
      </c>
    </row>
    <row r="217" spans="3:27" ht="15.5" x14ac:dyDescent="0.35">
      <c r="C217" t="s">
        <v>20</v>
      </c>
      <c r="D217" s="5">
        <v>42406000000000</v>
      </c>
      <c r="E217" s="5">
        <v>38344000000000</v>
      </c>
      <c r="F217" s="5">
        <v>20041000000000</v>
      </c>
      <c r="G217" s="5">
        <v>14082000000000</v>
      </c>
    </row>
    <row r="218" spans="3:27" ht="15.5" x14ac:dyDescent="0.35">
      <c r="C218" t="s">
        <v>235</v>
      </c>
      <c r="D218" s="5">
        <v>66562000000000</v>
      </c>
      <c r="E218" s="5">
        <v>54322000000000</v>
      </c>
      <c r="F218" s="5">
        <v>59094000000000</v>
      </c>
      <c r="G218" s="5">
        <v>64642000000000</v>
      </c>
    </row>
    <row r="219" spans="3:27" ht="15.5" x14ac:dyDescent="0.35">
      <c r="C219" t="s">
        <v>236</v>
      </c>
      <c r="D219" s="5">
        <v>-3249000000000</v>
      </c>
      <c r="E219" s="5">
        <v>4593000000000</v>
      </c>
      <c r="F219" s="5">
        <v>1839000000000</v>
      </c>
      <c r="G219" s="5">
        <v>4699000000000</v>
      </c>
    </row>
    <row r="220" spans="3:27" ht="15.5" x14ac:dyDescent="0.35">
      <c r="C220" t="s">
        <v>237</v>
      </c>
      <c r="D220" s="5">
        <v>-2291000000000</v>
      </c>
      <c r="E220" s="5">
        <v>-6047000000000</v>
      </c>
      <c r="F220" s="5">
        <v>-3311000000000</v>
      </c>
      <c r="G220" s="5">
        <v>-1582000000000</v>
      </c>
    </row>
    <row r="221" spans="3:27" ht="15.5" x14ac:dyDescent="0.35">
      <c r="C221" t="s">
        <v>12</v>
      </c>
      <c r="D221" s="5">
        <v>-5540000000000</v>
      </c>
      <c r="E221" s="5">
        <v>-1454000000000</v>
      </c>
      <c r="F221" s="5">
        <v>-1472000000000</v>
      </c>
      <c r="G221" s="5">
        <v>3116000000000</v>
      </c>
    </row>
    <row r="222" spans="3:27" ht="15.5" x14ac:dyDescent="0.35">
      <c r="C222" t="s">
        <v>15</v>
      </c>
      <c r="D222" s="6">
        <v>-64.040000000000006</v>
      </c>
      <c r="E222" s="6">
        <v>-16.8</v>
      </c>
      <c r="F222" s="6">
        <v>-17.010000000000002</v>
      </c>
      <c r="G222" s="6">
        <v>36.020000000000003</v>
      </c>
    </row>
    <row r="223" spans="3:27" ht="15.5" x14ac:dyDescent="0.35">
      <c r="C223" t="s">
        <v>58</v>
      </c>
      <c r="I223" s="6">
        <v>207.63</v>
      </c>
      <c r="J223" s="6">
        <v>-12.57</v>
      </c>
      <c r="K223" s="6">
        <v>-5.92</v>
      </c>
      <c r="L223" s="6">
        <v>-25.71</v>
      </c>
      <c r="M223" s="6">
        <v>100.57</v>
      </c>
      <c r="N223" s="6">
        <v>41.97</v>
      </c>
      <c r="O223" s="6">
        <v>18.149999999999999</v>
      </c>
      <c r="P223" s="6">
        <v>145.15</v>
      </c>
      <c r="Q223" s="6">
        <v>239.13</v>
      </c>
      <c r="R223" s="6">
        <v>1214.6300000000001</v>
      </c>
      <c r="S223" s="6">
        <v>107.3</v>
      </c>
      <c r="T223" s="6">
        <v>68.319999999999993</v>
      </c>
      <c r="U223" s="6">
        <v>35.93</v>
      </c>
      <c r="V223" s="6">
        <v>-275.61</v>
      </c>
      <c r="W223" s="6">
        <v>23.68</v>
      </c>
      <c r="X223" s="6">
        <v>478.15</v>
      </c>
      <c r="Y223" s="6">
        <v>662.94</v>
      </c>
      <c r="Z223" s="6">
        <v>-18.88</v>
      </c>
      <c r="AA223" s="3">
        <v>666.9</v>
      </c>
    </row>
    <row r="224" spans="3:27" ht="15.5" x14ac:dyDescent="0.35">
      <c r="C224" t="s">
        <v>72</v>
      </c>
      <c r="I224" s="6">
        <v>33.71</v>
      </c>
      <c r="J224" s="6">
        <v>-596.66</v>
      </c>
      <c r="K224" s="6">
        <v>-886.82</v>
      </c>
      <c r="L224" s="6">
        <v>-99.96</v>
      </c>
      <c r="M224" s="6">
        <v>72.819999999999993</v>
      </c>
      <c r="N224" s="6">
        <v>196.24</v>
      </c>
      <c r="O224" s="6">
        <v>518.57000000000005</v>
      </c>
      <c r="P224" s="6">
        <v>37.04</v>
      </c>
      <c r="Q224" s="6">
        <v>22.77</v>
      </c>
      <c r="R224" s="6">
        <v>15.43</v>
      </c>
      <c r="S224" s="6">
        <v>29.08</v>
      </c>
      <c r="T224" s="6">
        <v>39.81</v>
      </c>
      <c r="U224" s="6">
        <v>75.150000000000006</v>
      </c>
      <c r="V224" s="6">
        <v>-15.53</v>
      </c>
      <c r="W224" s="6">
        <v>107.26</v>
      </c>
      <c r="X224" s="6">
        <v>6.99</v>
      </c>
      <c r="Y224" s="6">
        <v>3.26</v>
      </c>
      <c r="Z224" s="6">
        <v>-87.92</v>
      </c>
      <c r="AA224" s="2">
        <v>0</v>
      </c>
    </row>
    <row r="225" spans="3:27" ht="15.5" x14ac:dyDescent="0.35">
      <c r="C225" t="s">
        <v>75</v>
      </c>
      <c r="I225" s="6">
        <v>5.24</v>
      </c>
      <c r="J225" s="6">
        <v>22.93</v>
      </c>
      <c r="K225" s="6">
        <v>13.78</v>
      </c>
      <c r="L225" s="6">
        <v>6.27</v>
      </c>
      <c r="M225" s="6">
        <v>4.29</v>
      </c>
      <c r="N225" s="6">
        <v>5.58</v>
      </c>
      <c r="O225" s="6">
        <v>6.31</v>
      </c>
      <c r="P225" s="6">
        <v>2.65</v>
      </c>
      <c r="Q225" s="5">
        <v>3</v>
      </c>
      <c r="R225" s="6">
        <v>2.4</v>
      </c>
      <c r="S225" s="6">
        <v>0.56000000000000005</v>
      </c>
      <c r="T225" s="6">
        <v>0.28999999999999998</v>
      </c>
      <c r="U225" s="6">
        <v>0.28999999999999998</v>
      </c>
      <c r="V225" s="6">
        <v>0.59</v>
      </c>
      <c r="W225" s="6">
        <v>0.39</v>
      </c>
      <c r="X225" s="6">
        <v>0.47</v>
      </c>
      <c r="Y225" s="6">
        <v>0.33</v>
      </c>
      <c r="Z225" s="6">
        <v>0.24</v>
      </c>
      <c r="AA225" s="2">
        <v>0</v>
      </c>
    </row>
    <row r="226" spans="3:27" ht="15.5" x14ac:dyDescent="0.35">
      <c r="C226" t="s">
        <v>238</v>
      </c>
      <c r="I226" s="5">
        <v>-3060420000000</v>
      </c>
      <c r="J226" s="5">
        <v>2746540000000</v>
      </c>
      <c r="K226" s="5">
        <v>1291600000000</v>
      </c>
      <c r="L226" s="5">
        <v>-280820000000</v>
      </c>
      <c r="M226" s="5">
        <v>5048960000000</v>
      </c>
      <c r="N226" s="5">
        <v>2668490000000</v>
      </c>
      <c r="O226" s="5">
        <v>2463780000000</v>
      </c>
      <c r="P226" s="5">
        <v>5651490000000</v>
      </c>
    </row>
    <row r="227" spans="3:27" ht="15.5" x14ac:dyDescent="0.35">
      <c r="C227" t="s">
        <v>239</v>
      </c>
      <c r="I227" s="6">
        <v>8.72E-2</v>
      </c>
      <c r="J227" s="6">
        <v>-1.1899999999999999E-2</v>
      </c>
      <c r="K227" s="6">
        <v>-5.8999999999999999E-3</v>
      </c>
      <c r="L227" s="6">
        <v>-2.8900000000000002E-2</v>
      </c>
      <c r="M227" s="6">
        <v>3.0499999999999999E-2</v>
      </c>
      <c r="N227" s="6">
        <v>1.4800000000000001E-2</v>
      </c>
      <c r="O227" s="6">
        <v>6.7000000000000002E-3</v>
      </c>
      <c r="P227" s="6">
        <v>5.6299999999999996E-2</v>
      </c>
      <c r="Q227" s="6">
        <v>0.10539999999999999</v>
      </c>
      <c r="R227" s="6">
        <v>0.1396</v>
      </c>
      <c r="S227" s="6">
        <v>1.37E-2</v>
      </c>
      <c r="T227" s="6">
        <v>9.3999999999999986E-3</v>
      </c>
      <c r="U227" s="6">
        <v>5.1000000000000004E-3</v>
      </c>
      <c r="V227" s="6">
        <v>-5.1799999999999999E-2</v>
      </c>
      <c r="W227" s="6">
        <v>5.0000000000000001E-3</v>
      </c>
      <c r="X227" s="6">
        <v>0.11599999999999999</v>
      </c>
      <c r="Y227" s="6">
        <v>0.1757</v>
      </c>
      <c r="Z227" s="6">
        <v>-5.7999999999999996E-3</v>
      </c>
      <c r="AA227" s="3">
        <v>0.18609999999999999</v>
      </c>
    </row>
    <row r="228" spans="3:27" ht="15.5" x14ac:dyDescent="0.35">
      <c r="C228" t="s">
        <v>240</v>
      </c>
      <c r="I228" s="6">
        <v>0.28800000000000003</v>
      </c>
      <c r="J228" s="6">
        <v>-2.5499999999999998E-2</v>
      </c>
      <c r="K228" s="6">
        <v>-1.21E-2</v>
      </c>
      <c r="L228" s="6">
        <v>-5.0900000000000001E-2</v>
      </c>
      <c r="M228" s="6">
        <v>5.2000000000000005E-2</v>
      </c>
      <c r="N228" s="6">
        <v>2.9399999999999999E-2</v>
      </c>
      <c r="O228" s="6">
        <v>1.3300000000000001E-2</v>
      </c>
      <c r="P228" s="6">
        <v>0.1013</v>
      </c>
      <c r="Q228" s="6">
        <v>0.1893</v>
      </c>
      <c r="R228" s="6">
        <v>0.26179999999999998</v>
      </c>
      <c r="S228" s="6">
        <v>2.9100000000000001E-2</v>
      </c>
      <c r="T228" s="6">
        <v>2.1000000000000001E-2</v>
      </c>
      <c r="U228" s="6">
        <v>1.1399999999999999E-2</v>
      </c>
      <c r="V228" s="6">
        <v>-0.12300000000000001</v>
      </c>
      <c r="W228" s="6">
        <v>0.01</v>
      </c>
      <c r="X228" s="6">
        <v>0.1699</v>
      </c>
      <c r="Y228" s="6">
        <v>0.27039999999999997</v>
      </c>
      <c r="Z228" s="6">
        <v>-9.7000000000000003E-3</v>
      </c>
      <c r="AA228" s="3">
        <v>0.30909999999999999</v>
      </c>
    </row>
    <row r="229" spans="3:27" ht="15.5" x14ac:dyDescent="0.35">
      <c r="C229" t="s">
        <v>241</v>
      </c>
      <c r="I229" s="6">
        <v>-5.1799999999999999E-2</v>
      </c>
      <c r="J229" s="6">
        <v>1.21E-2</v>
      </c>
      <c r="K229" s="6">
        <v>-6.0000000000000001E-3</v>
      </c>
      <c r="L229" s="6">
        <v>-2.76E-2</v>
      </c>
      <c r="M229" s="6">
        <v>7.5199999999999989E-2</v>
      </c>
      <c r="N229" s="6">
        <v>3.1400000000000004E-2</v>
      </c>
      <c r="O229" s="6">
        <v>3.3500000000000002E-2</v>
      </c>
      <c r="P229" s="6">
        <v>0.13070000000000001</v>
      </c>
      <c r="Q229" s="6">
        <v>0.22589999999999999</v>
      </c>
      <c r="R229" s="6">
        <v>0.26239999999999997</v>
      </c>
      <c r="S229" s="6">
        <v>5.5199999999999999E-2</v>
      </c>
      <c r="T229" s="6">
        <v>3.7000000000000005E-2</v>
      </c>
      <c r="U229" s="6">
        <v>2.7900000000000001E-2</v>
      </c>
      <c r="V229" s="6">
        <v>-3.3799999999999997E-2</v>
      </c>
      <c r="W229" s="6">
        <v>6.3E-2</v>
      </c>
      <c r="X229" s="6">
        <v>0.2155</v>
      </c>
      <c r="Y229" s="6">
        <v>0.3669</v>
      </c>
      <c r="Z229" s="6">
        <v>2.9300000000000003E-2</v>
      </c>
      <c r="AA229" s="3">
        <v>0.30709999999999998</v>
      </c>
    </row>
    <row r="230" spans="3:27" ht="15.5" x14ac:dyDescent="0.35">
      <c r="C230" t="s">
        <v>242</v>
      </c>
      <c r="I230" s="6">
        <v>-1.5</v>
      </c>
      <c r="J230" s="6">
        <v>0.37</v>
      </c>
      <c r="K230" s="6">
        <v>-0.21</v>
      </c>
      <c r="L230" s="6">
        <v>-1.45</v>
      </c>
      <c r="M230" s="6">
        <v>3.88</v>
      </c>
      <c r="N230" s="6">
        <v>1.25</v>
      </c>
      <c r="O230" s="6">
        <v>1.54</v>
      </c>
      <c r="P230" s="6">
        <v>6.14</v>
      </c>
      <c r="Q230" s="6">
        <v>12.89</v>
      </c>
      <c r="R230" s="6">
        <v>13.29</v>
      </c>
      <c r="S230" s="6">
        <v>3.52</v>
      </c>
      <c r="T230" s="6">
        <v>1.57</v>
      </c>
      <c r="U230" s="6">
        <v>1.38</v>
      </c>
      <c r="V230" s="6">
        <v>-0.87</v>
      </c>
      <c r="W230" s="6">
        <v>0.95</v>
      </c>
      <c r="X230" s="6">
        <v>16.329999999999998</v>
      </c>
      <c r="Y230" s="6">
        <v>13.71</v>
      </c>
      <c r="Z230" s="6">
        <v>1.48</v>
      </c>
      <c r="AA230" s="3">
        <v>31.52</v>
      </c>
    </row>
    <row r="231" spans="3:27" ht="15.5" x14ac:dyDescent="0.35">
      <c r="C231" t="s">
        <v>69</v>
      </c>
      <c r="I231" s="6">
        <v>9.7100000000000009</v>
      </c>
      <c r="J231" s="6">
        <v>15.22</v>
      </c>
      <c r="K231" s="6">
        <v>10.74</v>
      </c>
      <c r="L231" s="6">
        <v>5.08</v>
      </c>
      <c r="M231" s="6">
        <v>3.79</v>
      </c>
      <c r="N231" s="6">
        <v>5.76</v>
      </c>
      <c r="O231" s="6">
        <v>6.88</v>
      </c>
      <c r="P231" s="6">
        <v>3.75</v>
      </c>
      <c r="Q231" s="6">
        <v>4.3099999999999996</v>
      </c>
      <c r="R231" s="6">
        <v>4.04</v>
      </c>
      <c r="S231" s="6">
        <v>0.84</v>
      </c>
      <c r="T231" s="6">
        <v>0.83</v>
      </c>
      <c r="U231" s="6">
        <v>0.86</v>
      </c>
      <c r="V231" s="6">
        <v>1.91</v>
      </c>
      <c r="W231" s="6">
        <v>1.08</v>
      </c>
      <c r="X231" s="6">
        <v>1.19</v>
      </c>
      <c r="Y231" s="6">
        <v>0.88</v>
      </c>
      <c r="Z231" s="6">
        <v>0.86</v>
      </c>
      <c r="AA231" s="2">
        <v>0</v>
      </c>
    </row>
    <row r="232" spans="3:27" ht="15.5" x14ac:dyDescent="0.35">
      <c r="C232" t="s">
        <v>66</v>
      </c>
      <c r="I232" s="6">
        <v>720.82</v>
      </c>
      <c r="J232" s="6">
        <v>492.71</v>
      </c>
      <c r="K232" s="6">
        <v>488.83</v>
      </c>
      <c r="L232" s="6">
        <v>505.63</v>
      </c>
      <c r="M232" s="6">
        <v>1933.61</v>
      </c>
      <c r="N232" s="6">
        <v>1429.26</v>
      </c>
      <c r="O232" s="6">
        <v>1368.42</v>
      </c>
      <c r="P232" s="6">
        <v>1432.7</v>
      </c>
      <c r="Q232" s="6">
        <v>1263.3</v>
      </c>
      <c r="R232" s="6">
        <v>4639.49</v>
      </c>
      <c r="S232" s="6">
        <v>3693.69</v>
      </c>
      <c r="T232" s="6">
        <v>3261.02</v>
      </c>
      <c r="U232" s="6">
        <v>3140.11</v>
      </c>
      <c r="V232" s="6">
        <v>2239.85</v>
      </c>
      <c r="W232" s="6">
        <v>2359.0300000000002</v>
      </c>
      <c r="X232" s="6">
        <v>2814.56</v>
      </c>
      <c r="Y232" s="6">
        <v>2451.7600000000002</v>
      </c>
      <c r="Z232" s="6">
        <v>1938.47</v>
      </c>
      <c r="AA232" s="2">
        <v>2157.36</v>
      </c>
    </row>
    <row r="233" spans="3:27" ht="15.5" x14ac:dyDescent="0.35">
      <c r="C233" t="s">
        <v>243</v>
      </c>
      <c r="I233" s="6">
        <v>9.7200000000000006</v>
      </c>
      <c r="J233" s="6">
        <v>15.24</v>
      </c>
      <c r="K233" s="6">
        <v>10.75</v>
      </c>
      <c r="L233" s="6">
        <v>5.08</v>
      </c>
      <c r="M233" s="6">
        <v>3.79</v>
      </c>
      <c r="N233" s="6">
        <v>5.76</v>
      </c>
      <c r="O233" s="6">
        <v>6.88</v>
      </c>
      <c r="P233" s="6">
        <v>3.75</v>
      </c>
      <c r="Q233" s="6">
        <v>4.3099999999999996</v>
      </c>
      <c r="R233" s="6">
        <v>4.04</v>
      </c>
      <c r="S233" s="6">
        <v>0.84</v>
      </c>
      <c r="T233" s="6">
        <v>0.83</v>
      </c>
      <c r="U233" s="6">
        <v>0.86</v>
      </c>
      <c r="V233" s="6">
        <v>1.91</v>
      </c>
      <c r="W233" s="6">
        <v>1.08</v>
      </c>
      <c r="X233" s="6">
        <v>1.19</v>
      </c>
      <c r="Y233" s="6">
        <v>0.88</v>
      </c>
      <c r="Z233" s="6">
        <v>0.86</v>
      </c>
      <c r="AA233" s="2">
        <v>0</v>
      </c>
    </row>
    <row r="234" spans="3:27" ht="15.5" x14ac:dyDescent="0.35">
      <c r="C234" t="s">
        <v>244</v>
      </c>
      <c r="I234" s="6">
        <v>720.28</v>
      </c>
      <c r="J234" s="6">
        <v>492.18</v>
      </c>
      <c r="K234" s="6">
        <v>488.33</v>
      </c>
      <c r="L234" s="6">
        <v>505.63</v>
      </c>
      <c r="M234" s="6">
        <v>1933.61</v>
      </c>
      <c r="N234" s="6">
        <v>1429.26</v>
      </c>
      <c r="O234" s="6">
        <v>1368.42</v>
      </c>
      <c r="P234" s="6">
        <v>1432.7</v>
      </c>
      <c r="Q234" s="6">
        <v>1263.3</v>
      </c>
      <c r="R234" s="6">
        <v>4639.49</v>
      </c>
      <c r="S234" s="6">
        <v>3693.69</v>
      </c>
      <c r="T234" s="6">
        <v>3261.02</v>
      </c>
      <c r="U234" s="6">
        <v>3140.11</v>
      </c>
      <c r="V234" s="6">
        <v>2239.85</v>
      </c>
      <c r="W234" s="6">
        <v>2359.0300000000002</v>
      </c>
      <c r="X234" s="6">
        <v>2814.56</v>
      </c>
      <c r="Y234" s="6">
        <v>2451.7600000000002</v>
      </c>
      <c r="Z234" s="6">
        <v>1938.47</v>
      </c>
      <c r="AA234" s="2">
        <v>2157.36</v>
      </c>
    </row>
    <row r="235" spans="3:27" ht="15.5" x14ac:dyDescent="0.35">
      <c r="C235" t="s">
        <v>245</v>
      </c>
      <c r="I235" s="5">
        <v>9366000000000</v>
      </c>
      <c r="J235" s="5">
        <v>3655000000000</v>
      </c>
      <c r="K235" s="5">
        <v>1359000000000</v>
      </c>
      <c r="L235" s="5">
        <v>2075000000000</v>
      </c>
      <c r="M235" s="5">
        <v>1707000000000</v>
      </c>
      <c r="N235" s="5">
        <v>1354000000000</v>
      </c>
      <c r="O235" s="5">
        <v>947000000000</v>
      </c>
      <c r="P235" s="5">
        <v>998000000000</v>
      </c>
      <c r="Q235" s="5">
        <v>1056000000000</v>
      </c>
      <c r="R235" s="5">
        <v>848000000000</v>
      </c>
      <c r="S235" s="5">
        <v>1673000000000</v>
      </c>
      <c r="T235" s="5">
        <v>853000000000</v>
      </c>
      <c r="U235" s="5">
        <v>833000000000</v>
      </c>
      <c r="V235" s="5">
        <v>242000000000</v>
      </c>
      <c r="W235" s="5">
        <v>228000000000</v>
      </c>
      <c r="Y235" s="5">
        <v>145000000000</v>
      </c>
      <c r="Z235" s="5">
        <v>60000000000</v>
      </c>
    </row>
    <row r="236" spans="3:27" ht="15.5" x14ac:dyDescent="0.35">
      <c r="C236" t="s">
        <v>246</v>
      </c>
      <c r="I236" s="5">
        <v>74787000000000</v>
      </c>
      <c r="J236" s="5">
        <v>29172000000000</v>
      </c>
      <c r="K236" s="5">
        <v>25675000000000</v>
      </c>
      <c r="L236" s="5">
        <v>21155000000000</v>
      </c>
      <c r="M236" s="5">
        <v>13607000000000</v>
      </c>
      <c r="N236" s="5">
        <v>10516000000000</v>
      </c>
      <c r="O236" s="5">
        <v>10054000000000</v>
      </c>
      <c r="P236" s="5">
        <v>7954000000000</v>
      </c>
      <c r="Q236" s="5">
        <v>7510000000000</v>
      </c>
      <c r="R236" s="5">
        <v>4863000000000</v>
      </c>
      <c r="S236" s="5">
        <v>5892000000000</v>
      </c>
      <c r="T236" s="5">
        <v>5256000000000</v>
      </c>
      <c r="U236" s="5">
        <v>3529000000000</v>
      </c>
      <c r="V236" s="5">
        <v>3216000000000</v>
      </c>
      <c r="W236" s="5">
        <v>2424000000000</v>
      </c>
      <c r="X236" s="5">
        <v>9000000000</v>
      </c>
      <c r="Y236" s="5">
        <v>338000000000</v>
      </c>
      <c r="Z236" s="5">
        <v>567000000000</v>
      </c>
      <c r="AA236" s="2">
        <v>530000000000</v>
      </c>
    </row>
    <row r="237" spans="3:27" ht="15.5" x14ac:dyDescent="0.35">
      <c r="C237" t="s">
        <v>25</v>
      </c>
      <c r="I237" s="5">
        <v>84153000000000</v>
      </c>
      <c r="J237" s="5">
        <v>32827000000000</v>
      </c>
      <c r="K237" s="5">
        <v>27034000000000</v>
      </c>
      <c r="L237" s="5">
        <v>23229000000000</v>
      </c>
      <c r="M237" s="5">
        <v>15313000000000</v>
      </c>
      <c r="N237" s="5">
        <v>11870000000000</v>
      </c>
      <c r="O237" s="5">
        <v>11001000000000</v>
      </c>
      <c r="P237" s="5">
        <v>8952000000000</v>
      </c>
      <c r="Q237" s="5">
        <v>8566000000000</v>
      </c>
      <c r="R237" s="5">
        <v>5711000000000</v>
      </c>
      <c r="S237" s="5">
        <v>7565000000000</v>
      </c>
      <c r="T237" s="5">
        <v>6108000000000</v>
      </c>
      <c r="U237" s="5">
        <v>4362000000000</v>
      </c>
      <c r="V237" s="5">
        <v>3458000000000</v>
      </c>
      <c r="W237" s="5">
        <v>2651000000000</v>
      </c>
      <c r="X237" s="5">
        <v>9000000000</v>
      </c>
      <c r="Y237" s="5">
        <v>483000000000</v>
      </c>
      <c r="Z237" s="5">
        <v>627000000000</v>
      </c>
      <c r="AA237" s="2">
        <v>530000000000</v>
      </c>
    </row>
    <row r="238" spans="3:27" ht="15.5" x14ac:dyDescent="0.35">
      <c r="C238" t="s">
        <v>22</v>
      </c>
      <c r="I238" s="5">
        <v>38344000000000</v>
      </c>
      <c r="J238" s="5">
        <v>10739000000000</v>
      </c>
      <c r="K238" s="5">
        <v>4805000000000</v>
      </c>
      <c r="L238" s="5">
        <v>1339000000000</v>
      </c>
      <c r="M238" s="5">
        <v>-7233000000000</v>
      </c>
      <c r="N238" s="5">
        <v>-1091000000000</v>
      </c>
      <c r="O238" s="5">
        <v>1824000000000</v>
      </c>
      <c r="P238" s="5">
        <v>-1572000000000</v>
      </c>
      <c r="Q238" s="5">
        <v>-2848000000000</v>
      </c>
      <c r="R238" s="5">
        <v>1696000000000</v>
      </c>
      <c r="S238" s="5">
        <v>6229000000000</v>
      </c>
      <c r="T238" s="5">
        <v>3521000000000</v>
      </c>
      <c r="U238" s="5">
        <v>1412000000000</v>
      </c>
      <c r="V238" s="5">
        <v>2265000000000</v>
      </c>
      <c r="W238" s="5">
        <v>2155000000000</v>
      </c>
      <c r="X238" s="5">
        <v>-541000000000</v>
      </c>
      <c r="Y238" s="5">
        <v>-176000000000</v>
      </c>
      <c r="Z238" s="5">
        <v>179000000000</v>
      </c>
      <c r="AA238" s="2">
        <v>-83000000000</v>
      </c>
    </row>
    <row r="239" spans="3:27" ht="15.5" x14ac:dyDescent="0.35">
      <c r="C239" t="s">
        <v>247</v>
      </c>
      <c r="I239" s="5">
        <v>54322000000000</v>
      </c>
      <c r="J239" s="5">
        <v>26831000000000</v>
      </c>
      <c r="K239" s="5">
        <v>31188000000000</v>
      </c>
      <c r="L239" s="5">
        <v>26099000000000</v>
      </c>
      <c r="M239" s="5">
        <v>28479000000000</v>
      </c>
      <c r="N239" s="5">
        <v>9004000000000</v>
      </c>
      <c r="O239" s="5">
        <v>8412000000000</v>
      </c>
      <c r="P239" s="5">
        <v>10361000000000</v>
      </c>
      <c r="Q239" s="5">
        <v>11405000000000</v>
      </c>
      <c r="R239" s="5">
        <v>3206000000000</v>
      </c>
      <c r="S239" s="5">
        <v>536000000000</v>
      </c>
      <c r="T239" s="5">
        <v>2345000000000</v>
      </c>
      <c r="U239" s="5">
        <v>2366000000000</v>
      </c>
      <c r="V239" s="5">
        <v>2036000000000</v>
      </c>
      <c r="W239" s="5">
        <v>2552000000000</v>
      </c>
      <c r="X239" s="5">
        <v>949000000000</v>
      </c>
      <c r="Y239" s="5">
        <v>1236000000000</v>
      </c>
      <c r="Z239" s="5">
        <v>1054000000000</v>
      </c>
      <c r="AA239" s="2">
        <v>1133000000000</v>
      </c>
    </row>
    <row r="240" spans="3:27" ht="15.5" x14ac:dyDescent="0.35">
      <c r="C240" t="s">
        <v>248</v>
      </c>
      <c r="I240" s="5">
        <v>5851000000000</v>
      </c>
      <c r="J240" s="5">
        <v>-2569000000000</v>
      </c>
      <c r="K240" s="5">
        <v>2041000000000</v>
      </c>
      <c r="L240" s="5">
        <v>-3889000000000</v>
      </c>
      <c r="M240" s="5">
        <v>3168000000000</v>
      </c>
      <c r="N240" s="5">
        <v>5479000000000</v>
      </c>
      <c r="O240" s="5">
        <v>3310000000000</v>
      </c>
      <c r="P240" s="5">
        <v>5843000000000</v>
      </c>
      <c r="Q240" s="5">
        <v>5343000000000</v>
      </c>
      <c r="R240" s="5">
        <v>6394000000000</v>
      </c>
      <c r="S240" s="5">
        <v>1445000000000</v>
      </c>
      <c r="T240" s="5">
        <v>1446000000000</v>
      </c>
      <c r="U240" s="5">
        <v>1877000000000</v>
      </c>
      <c r="V240" s="5">
        <v>1412000000000</v>
      </c>
      <c r="W240" s="5">
        <v>1099000000000</v>
      </c>
      <c r="X240" s="5">
        <v>579000000000</v>
      </c>
      <c r="Y240" s="5">
        <v>601000000000</v>
      </c>
      <c r="Z240" s="5">
        <v>-86000000000</v>
      </c>
      <c r="AA240" s="2">
        <v>543000000000</v>
      </c>
    </row>
    <row r="241" spans="2:27" ht="15.5" x14ac:dyDescent="0.35">
      <c r="C241" t="s">
        <v>249</v>
      </c>
      <c r="I241" s="5">
        <v>-12190000000000</v>
      </c>
      <c r="J241" s="5">
        <v>-5918000000000</v>
      </c>
      <c r="K241" s="5">
        <v>-1362000000000</v>
      </c>
      <c r="L241" s="5">
        <v>-1189000000000</v>
      </c>
      <c r="M241" s="5">
        <v>-1617000000000</v>
      </c>
      <c r="N241" s="5">
        <v>-4629000000000</v>
      </c>
      <c r="O241" s="5">
        <v>-5549000000000</v>
      </c>
      <c r="P241" s="5">
        <v>-3365000000000</v>
      </c>
      <c r="Q241" s="5">
        <v>-1033000000000</v>
      </c>
      <c r="R241" s="5">
        <v>-2798000000000</v>
      </c>
      <c r="S241" s="5">
        <v>-2540000000000</v>
      </c>
      <c r="T241" s="5">
        <v>-930000000000</v>
      </c>
      <c r="U241" s="5">
        <v>-1512000000000</v>
      </c>
      <c r="V241" s="5">
        <v>-1272000000000</v>
      </c>
      <c r="W241" s="5">
        <v>-46000000000</v>
      </c>
      <c r="X241" s="5">
        <v>-127000000000</v>
      </c>
      <c r="Y241" s="5">
        <v>-20000000000</v>
      </c>
      <c r="Z241" s="5">
        <v>-9000000000</v>
      </c>
      <c r="AA241" s="2">
        <v>-5000000000</v>
      </c>
    </row>
    <row r="242" spans="2:27" ht="15.5" x14ac:dyDescent="0.35">
      <c r="C242" t="s">
        <v>14</v>
      </c>
      <c r="I242" s="5">
        <v>-6340000000000</v>
      </c>
      <c r="J242" s="5">
        <v>-8486000000000</v>
      </c>
      <c r="K242" s="5">
        <v>679000000000</v>
      </c>
      <c r="L242" s="5">
        <v>-5078000000000</v>
      </c>
      <c r="M242" s="5">
        <v>1551000000000</v>
      </c>
      <c r="N242" s="5">
        <v>849000000000</v>
      </c>
      <c r="O242" s="5">
        <v>-2239000000000</v>
      </c>
      <c r="P242" s="5">
        <v>2479000000000</v>
      </c>
      <c r="Q242" s="5">
        <v>4310000000000</v>
      </c>
      <c r="R242" s="5">
        <v>3596000000000</v>
      </c>
      <c r="S242" s="5">
        <v>-1096000000000</v>
      </c>
      <c r="T242" s="5">
        <v>515000000000</v>
      </c>
      <c r="U242" s="5">
        <v>364000000000</v>
      </c>
      <c r="V242" s="5">
        <v>140000000000</v>
      </c>
      <c r="W242" s="5">
        <v>1053000000000</v>
      </c>
      <c r="X242" s="5">
        <v>452000000000</v>
      </c>
      <c r="Y242" s="5">
        <v>581000000000</v>
      </c>
      <c r="Z242" s="5">
        <v>-95000000000</v>
      </c>
      <c r="AA242" s="2">
        <v>539000000000</v>
      </c>
    </row>
    <row r="243" spans="2:27" ht="15.5" x14ac:dyDescent="0.35">
      <c r="C243" t="s">
        <v>16</v>
      </c>
      <c r="I243" s="6">
        <v>-73.28</v>
      </c>
      <c r="J243" s="6">
        <v>-98.1</v>
      </c>
      <c r="K243" s="6">
        <v>7.84</v>
      </c>
      <c r="L243" s="6">
        <v>-58.69</v>
      </c>
      <c r="M243" s="6">
        <v>71.709999999999994</v>
      </c>
      <c r="N243" s="6">
        <v>47.62</v>
      </c>
      <c r="O243" s="6">
        <v>-125.53</v>
      </c>
      <c r="P243" s="5">
        <v>139</v>
      </c>
      <c r="Q243" s="6">
        <v>241.7</v>
      </c>
      <c r="R243" s="6">
        <v>1094.03</v>
      </c>
      <c r="S243" s="6">
        <v>-333.33</v>
      </c>
      <c r="T243" s="6">
        <v>156.82</v>
      </c>
      <c r="U243" s="6">
        <v>110.79</v>
      </c>
      <c r="V243" s="6">
        <v>45.69</v>
      </c>
      <c r="W243" s="6">
        <v>343.46</v>
      </c>
      <c r="X243" s="6">
        <v>620.84</v>
      </c>
      <c r="Y243" s="6">
        <v>797.73</v>
      </c>
      <c r="Z243" s="6">
        <v>-130.65</v>
      </c>
      <c r="AA243" s="3">
        <v>739.66</v>
      </c>
    </row>
    <row r="245" spans="2:27" ht="15.5" x14ac:dyDescent="0.35">
      <c r="B245" t="s">
        <v>250</v>
      </c>
      <c r="C245" t="s">
        <v>251</v>
      </c>
      <c r="D245" s="5">
        <v>2464000000000</v>
      </c>
      <c r="E245" s="5">
        <v>-3456000000000</v>
      </c>
      <c r="F245" s="5">
        <v>404000000000</v>
      </c>
      <c r="G245" s="5">
        <v>21433000000000</v>
      </c>
      <c r="H245" s="5">
        <v>9854000000000</v>
      </c>
      <c r="I245" s="5">
        <v>17962000000000</v>
      </c>
      <c r="J245" s="5">
        <v>-1087000000000</v>
      </c>
      <c r="K245" s="5">
        <v>-512000000000</v>
      </c>
      <c r="L245" s="5">
        <v>-2225000000000</v>
      </c>
      <c r="M245" s="5">
        <v>2175000000000</v>
      </c>
      <c r="N245" s="5">
        <v>749000000000</v>
      </c>
      <c r="O245" s="5">
        <v>324000000000</v>
      </c>
      <c r="P245" s="5">
        <v>2588000000000</v>
      </c>
      <c r="Q245" s="5">
        <v>4264000000000</v>
      </c>
    </row>
    <row r="246" spans="2:27" ht="15.5" x14ac:dyDescent="0.35">
      <c r="C246" t="s">
        <v>252</v>
      </c>
      <c r="H246" s="5">
        <v>20942000000000</v>
      </c>
      <c r="I246" s="5">
        <v>17962000000000</v>
      </c>
      <c r="J246" s="5">
        <v>-1087000000000</v>
      </c>
      <c r="K246" s="5">
        <v>-512000000000</v>
      </c>
      <c r="L246" s="5">
        <v>-2225000000000</v>
      </c>
      <c r="M246" s="5">
        <v>2175000000000</v>
      </c>
      <c r="N246" s="5">
        <v>749000000000</v>
      </c>
      <c r="O246" s="5">
        <v>324000000000</v>
      </c>
      <c r="P246" s="5">
        <v>2588000000000</v>
      </c>
      <c r="Q246" s="5">
        <v>4264000000000</v>
      </c>
    </row>
    <row r="247" spans="2:27" ht="15.5" x14ac:dyDescent="0.35">
      <c r="C247" t="s">
        <v>253</v>
      </c>
      <c r="H247" s="6">
        <v>9.92</v>
      </c>
      <c r="I247" s="6">
        <v>9.92</v>
      </c>
      <c r="J247" s="6">
        <v>5.69</v>
      </c>
      <c r="M247" s="6">
        <v>25.48</v>
      </c>
      <c r="N247" s="6">
        <v>7.9</v>
      </c>
      <c r="O247" s="6">
        <v>1.3</v>
      </c>
      <c r="P247" s="6">
        <v>11.26</v>
      </c>
      <c r="Q247" s="6">
        <v>18.47</v>
      </c>
    </row>
    <row r="248" spans="2:27" ht="15.5" x14ac:dyDescent="0.35">
      <c r="C248" t="s">
        <v>77</v>
      </c>
      <c r="H248" s="6">
        <v>8.7100000000000011E-2</v>
      </c>
      <c r="I248" s="6">
        <v>4.7800000000000002E-2</v>
      </c>
      <c r="J248" s="6">
        <v>-0.44929999999999998</v>
      </c>
      <c r="M248" s="6">
        <v>1.0134999999999998</v>
      </c>
      <c r="N248" s="6">
        <v>0.91299999999999992</v>
      </c>
      <c r="O248" s="6">
        <v>0.18890000000000001</v>
      </c>
      <c r="P248" s="6">
        <v>0.3765</v>
      </c>
      <c r="Q248" s="6">
        <v>0.37459999999999999</v>
      </c>
    </row>
    <row r="249" spans="2:27" ht="15.5" x14ac:dyDescent="0.35">
      <c r="C249" t="s">
        <v>254</v>
      </c>
      <c r="H249" s="6">
        <v>4.7999999999999996E-3</v>
      </c>
      <c r="I249" s="6">
        <v>1.4000000000000002E-3</v>
      </c>
      <c r="J249" s="6">
        <v>5.9999999999999995E-4</v>
      </c>
      <c r="M249" s="6">
        <v>2.8000000000000004E-3</v>
      </c>
      <c r="N249" s="6">
        <v>3.4000000000000002E-3</v>
      </c>
      <c r="O249" s="6">
        <v>5.9999999999999995E-4</v>
      </c>
      <c r="P249" s="6">
        <v>9.8999999999999991E-3</v>
      </c>
      <c r="Q249" s="6">
        <v>1.3500000000000002E-2</v>
      </c>
    </row>
    <row r="250" spans="2:27" ht="15.5" x14ac:dyDescent="0.35">
      <c r="C250" t="s">
        <v>57</v>
      </c>
      <c r="D250" s="6">
        <v>28.48</v>
      </c>
      <c r="E250" s="6">
        <v>-39.950000000000003</v>
      </c>
      <c r="F250" s="6">
        <v>4.67</v>
      </c>
      <c r="G250" s="6">
        <v>247.75</v>
      </c>
      <c r="H250" s="6">
        <v>113.9</v>
      </c>
      <c r="I250" s="6">
        <v>207.63</v>
      </c>
      <c r="J250" s="6">
        <v>-12.57</v>
      </c>
      <c r="K250" s="6">
        <v>-5.92</v>
      </c>
      <c r="L250" s="6">
        <v>-25.71</v>
      </c>
      <c r="M250" s="6">
        <v>25.14</v>
      </c>
      <c r="N250" s="6">
        <v>8.65</v>
      </c>
      <c r="O250" s="6">
        <v>3.74</v>
      </c>
      <c r="P250" s="6">
        <v>29.92</v>
      </c>
      <c r="Q250" s="6">
        <v>49.29</v>
      </c>
    </row>
    <row r="251" spans="2:27" ht="15.5" x14ac:dyDescent="0.35">
      <c r="C251" t="s">
        <v>255</v>
      </c>
      <c r="H251" s="6">
        <v>242.08</v>
      </c>
      <c r="I251" s="6">
        <v>207.63</v>
      </c>
      <c r="J251" s="6">
        <v>-12.57</v>
      </c>
      <c r="K251" s="6">
        <v>-5.92</v>
      </c>
      <c r="L251" s="6">
        <v>-25.71</v>
      </c>
      <c r="M251" s="6">
        <v>25.14</v>
      </c>
      <c r="N251" s="6">
        <v>8.65</v>
      </c>
      <c r="O251" s="6">
        <v>3.74</v>
      </c>
      <c r="P251" s="6">
        <v>29.92</v>
      </c>
      <c r="Q251" s="6">
        <v>49.29</v>
      </c>
    </row>
    <row r="252" spans="2:27" ht="15.5" x14ac:dyDescent="0.35">
      <c r="C252" t="s">
        <v>79</v>
      </c>
      <c r="H252" s="6">
        <v>9.92</v>
      </c>
      <c r="I252" s="6">
        <v>9.92</v>
      </c>
      <c r="J252" s="6">
        <v>5.69</v>
      </c>
      <c r="M252" s="6">
        <v>25.48</v>
      </c>
      <c r="N252" s="6">
        <v>7.9</v>
      </c>
      <c r="O252" s="6">
        <v>1.3</v>
      </c>
      <c r="P252" s="6">
        <v>11.26</v>
      </c>
      <c r="Q252" s="6">
        <v>18.47</v>
      </c>
    </row>
    <row r="253" spans="2:27" ht="15.5" x14ac:dyDescent="0.35">
      <c r="C253" t="s">
        <v>256</v>
      </c>
      <c r="H253" s="6">
        <v>8.7100000000000011E-2</v>
      </c>
      <c r="I253" s="6">
        <v>4.7800000000000002E-2</v>
      </c>
      <c r="J253" s="6">
        <v>-0.44929999999999998</v>
      </c>
      <c r="M253" s="6">
        <v>1.0134999999999998</v>
      </c>
      <c r="N253" s="6">
        <v>0.91299999999999992</v>
      </c>
      <c r="O253" s="6">
        <v>0.18890000000000001</v>
      </c>
      <c r="P253" s="6">
        <v>0.3765</v>
      </c>
      <c r="Q253" s="6">
        <v>0.37459999999999999</v>
      </c>
    </row>
    <row r="254" spans="2:27" ht="15.5" x14ac:dyDescent="0.35">
      <c r="C254" t="s">
        <v>257</v>
      </c>
      <c r="H254" s="6">
        <v>4.7999999999999996E-3</v>
      </c>
      <c r="I254" s="6">
        <v>1.4000000000000002E-3</v>
      </c>
      <c r="J254" s="6">
        <v>5.9999999999999995E-4</v>
      </c>
      <c r="M254" s="6">
        <v>2.8000000000000004E-3</v>
      </c>
      <c r="N254" s="6">
        <v>3.4000000000000002E-3</v>
      </c>
      <c r="O254" s="6">
        <v>5.9999999999999995E-4</v>
      </c>
      <c r="P254" s="6">
        <v>9.8999999999999991E-3</v>
      </c>
      <c r="Q254" s="6">
        <v>1.3500000000000002E-2</v>
      </c>
    </row>
    <row r="255" spans="2:27" ht="15.5" x14ac:dyDescent="0.35">
      <c r="C255" t="s">
        <v>258</v>
      </c>
      <c r="D255" s="5">
        <v>40523000000000</v>
      </c>
      <c r="E255" s="5">
        <v>31963000000000</v>
      </c>
      <c r="F255" s="5">
        <v>35627000000000</v>
      </c>
      <c r="G255" s="5">
        <v>38034000000000</v>
      </c>
      <c r="H255" s="5">
        <v>162091000000000</v>
      </c>
      <c r="I255" s="5">
        <v>115672000000000</v>
      </c>
      <c r="J255" s="5">
        <v>28298000000000</v>
      </c>
      <c r="K255" s="5">
        <v>32948000000000</v>
      </c>
      <c r="L255" s="5">
        <v>35473000000000</v>
      </c>
      <c r="M255" s="5">
        <v>36930000000000</v>
      </c>
      <c r="N255" s="5">
        <v>26332000000000</v>
      </c>
      <c r="O255" s="5">
        <v>26609000000000</v>
      </c>
      <c r="P255" s="5">
        <v>36240000000000</v>
      </c>
      <c r="Q255" s="5">
        <v>32370000000000</v>
      </c>
    </row>
    <row r="256" spans="2:27" ht="15.5" x14ac:dyDescent="0.35">
      <c r="C256" t="s">
        <v>259</v>
      </c>
      <c r="H256" s="5">
        <v>146076000000000</v>
      </c>
      <c r="I256" s="5">
        <v>115672000000000</v>
      </c>
      <c r="J256" s="5">
        <v>28298000000000</v>
      </c>
      <c r="K256" s="5">
        <v>32948000000000</v>
      </c>
      <c r="L256" s="5">
        <v>35473000000000</v>
      </c>
      <c r="M256" s="5">
        <v>36930000000000</v>
      </c>
      <c r="N256" s="5">
        <v>26332000000000</v>
      </c>
      <c r="O256" s="5">
        <v>26609000000000</v>
      </c>
      <c r="P256" s="5">
        <v>36240000000000</v>
      </c>
      <c r="Q256" s="5">
        <v>32370000000000</v>
      </c>
    </row>
    <row r="257" spans="3:17" ht="15.5" x14ac:dyDescent="0.35">
      <c r="C257" t="s">
        <v>260</v>
      </c>
      <c r="H257" s="6">
        <v>9.92</v>
      </c>
      <c r="I257" s="6">
        <v>9.92</v>
      </c>
      <c r="J257" s="6">
        <v>5.69</v>
      </c>
      <c r="M257" s="6">
        <v>25.48</v>
      </c>
      <c r="N257" s="6">
        <v>7.9</v>
      </c>
      <c r="O257" s="6">
        <v>1.3</v>
      </c>
      <c r="P257" s="6">
        <v>11.26</v>
      </c>
      <c r="Q257" s="6">
        <v>18.47</v>
      </c>
    </row>
    <row r="258" spans="3:17" ht="15.5" x14ac:dyDescent="0.35">
      <c r="C258" t="s">
        <v>261</v>
      </c>
      <c r="H258" s="6">
        <v>8.7100000000000011E-2</v>
      </c>
      <c r="I258" s="6">
        <v>4.7800000000000002E-2</v>
      </c>
      <c r="J258" s="6">
        <v>-0.44929999999999998</v>
      </c>
      <c r="M258" s="6">
        <v>1.0134999999999998</v>
      </c>
      <c r="N258" s="6">
        <v>0.91299999999999992</v>
      </c>
      <c r="O258" s="6">
        <v>0.18890000000000001</v>
      </c>
      <c r="P258" s="6">
        <v>0.3765</v>
      </c>
      <c r="Q258" s="6">
        <v>0.37459999999999999</v>
      </c>
    </row>
    <row r="259" spans="3:17" ht="15.5" x14ac:dyDescent="0.35">
      <c r="C259" t="s">
        <v>262</v>
      </c>
      <c r="H259" s="6">
        <v>4.7999999999999996E-3</v>
      </c>
      <c r="I259" s="6">
        <v>1.4000000000000002E-3</v>
      </c>
      <c r="J259" s="6">
        <v>5.9999999999999995E-4</v>
      </c>
      <c r="M259" s="6">
        <v>2.8000000000000004E-3</v>
      </c>
      <c r="N259" s="6">
        <v>3.4000000000000002E-3</v>
      </c>
      <c r="O259" s="6">
        <v>5.9999999999999995E-4</v>
      </c>
      <c r="P259" s="6">
        <v>9.8999999999999991E-3</v>
      </c>
      <c r="Q259" s="6">
        <v>1.3500000000000002E-2</v>
      </c>
    </row>
    <row r="260" spans="3:17" ht="15.5" x14ac:dyDescent="0.35">
      <c r="C260" t="s">
        <v>263</v>
      </c>
      <c r="I260" s="5">
        <v>18</v>
      </c>
    </row>
    <row r="261" spans="3:17" ht="15.5" x14ac:dyDescent="0.35">
      <c r="C261" t="s">
        <v>264</v>
      </c>
      <c r="I261" s="6">
        <v>8.4700000000000006</v>
      </c>
    </row>
    <row r="262" spans="3:17" ht="15.5" x14ac:dyDescent="0.35">
      <c r="C262" t="s">
        <v>265</v>
      </c>
      <c r="I262" s="6">
        <v>7.42</v>
      </c>
    </row>
    <row r="263" spans="3:17" ht="15.5" x14ac:dyDescent="0.35">
      <c r="C263" t="s">
        <v>266</v>
      </c>
      <c r="I263" s="6">
        <v>0.11810000000000001</v>
      </c>
    </row>
    <row r="264" spans="3:17" ht="15.5" x14ac:dyDescent="0.35">
      <c r="C264" t="s">
        <v>267</v>
      </c>
      <c r="I264" s="6">
        <v>1.21</v>
      </c>
    </row>
    <row r="265" spans="3:17" ht="15.5" x14ac:dyDescent="0.35">
      <c r="C265" t="s">
        <v>268</v>
      </c>
      <c r="I265" s="6">
        <v>2.7</v>
      </c>
    </row>
    <row r="266" spans="3:17" ht="15.5" x14ac:dyDescent="0.35">
      <c r="C266" t="s">
        <v>269</v>
      </c>
      <c r="I266" s="6">
        <v>22.5</v>
      </c>
    </row>
    <row r="267" spans="3:17" ht="15.5" x14ac:dyDescent="0.35">
      <c r="C267" t="s">
        <v>270</v>
      </c>
      <c r="I267" s="6">
        <v>-33.15</v>
      </c>
    </row>
    <row r="268" spans="3:17" ht="15.5" x14ac:dyDescent="0.35">
      <c r="C268" t="s">
        <v>271</v>
      </c>
      <c r="I268" s="6">
        <v>183.03</v>
      </c>
    </row>
    <row r="269" spans="3:17" ht="15.5" x14ac:dyDescent="0.35">
      <c r="C269" t="s">
        <v>272</v>
      </c>
      <c r="I269" s="6">
        <v>42.03</v>
      </c>
    </row>
    <row r="270" spans="3:17" ht="15.5" x14ac:dyDescent="0.35">
      <c r="C270" t="s">
        <v>274</v>
      </c>
      <c r="I270" s="6">
        <v>0.08</v>
      </c>
    </row>
    <row r="271" spans="3:17" ht="15.5" x14ac:dyDescent="0.35">
      <c r="C271" t="s">
        <v>275</v>
      </c>
      <c r="I271" s="6">
        <v>242.08</v>
      </c>
    </row>
    <row r="272" spans="3:17" ht="15.5" x14ac:dyDescent="0.35">
      <c r="C272" t="s">
        <v>276</v>
      </c>
      <c r="I272" s="6">
        <v>113.9</v>
      </c>
    </row>
    <row r="273" spans="3:9" ht="15.5" x14ac:dyDescent="0.35">
      <c r="C273" t="s">
        <v>277</v>
      </c>
      <c r="I273" s="6">
        <v>1688.51</v>
      </c>
    </row>
    <row r="274" spans="3:9" ht="15.5" x14ac:dyDescent="0.35">
      <c r="C274" t="s">
        <v>278</v>
      </c>
      <c r="D274" s="6">
        <v>555.47</v>
      </c>
    </row>
    <row r="275" spans="3:9" ht="15.5" x14ac:dyDescent="0.35">
      <c r="C275" t="s">
        <v>279</v>
      </c>
      <c r="I275" s="6">
        <v>759.6</v>
      </c>
    </row>
    <row r="276" spans="3:9" ht="15.5" x14ac:dyDescent="0.35">
      <c r="C276" t="s">
        <v>280</v>
      </c>
      <c r="I276" s="6">
        <v>-61.83</v>
      </c>
    </row>
    <row r="277" spans="3:9" ht="15.5" x14ac:dyDescent="0.35">
      <c r="C277" t="s">
        <v>281</v>
      </c>
      <c r="D277" s="6">
        <v>3.09</v>
      </c>
    </row>
    <row r="278" spans="3:9" ht="15.5" x14ac:dyDescent="0.35">
      <c r="C278" t="s">
        <v>282</v>
      </c>
      <c r="D278" s="6">
        <v>2.4500000000000002</v>
      </c>
    </row>
    <row r="279" spans="3:9" ht="15.5" x14ac:dyDescent="0.35">
      <c r="C279" t="s">
        <v>283</v>
      </c>
      <c r="D279" s="6">
        <v>1.38</v>
      </c>
    </row>
    <row r="280" spans="3:9" ht="15.5" x14ac:dyDescent="0.35">
      <c r="C280" t="s">
        <v>284</v>
      </c>
      <c r="D280" s="6">
        <v>1.24</v>
      </c>
    </row>
    <row r="281" spans="3:9" ht="15.5" x14ac:dyDescent="0.35">
      <c r="C281" t="s">
        <v>285</v>
      </c>
      <c r="D281" s="6">
        <v>1.98</v>
      </c>
    </row>
    <row r="282" spans="3:9" ht="15.5" x14ac:dyDescent="0.35">
      <c r="C282" t="s">
        <v>286</v>
      </c>
      <c r="D282" s="6">
        <v>0.43</v>
      </c>
    </row>
    <row r="283" spans="3:9" ht="15.5" x14ac:dyDescent="0.35">
      <c r="C283" t="s">
        <v>287</v>
      </c>
      <c r="D283" s="6">
        <v>3.24</v>
      </c>
    </row>
    <row r="284" spans="3:9" ht="15.5" x14ac:dyDescent="0.35">
      <c r="C284" t="s">
        <v>288</v>
      </c>
      <c r="I284" s="6">
        <v>0.25</v>
      </c>
    </row>
    <row r="285" spans="3:9" ht="15.5" x14ac:dyDescent="0.35">
      <c r="C285" t="s">
        <v>12</v>
      </c>
      <c r="D285" s="5">
        <v>-5540000000000</v>
      </c>
    </row>
    <row r="286" spans="3:9" ht="15.5" x14ac:dyDescent="0.35">
      <c r="C286" t="s">
        <v>289</v>
      </c>
      <c r="I286" s="6">
        <v>2.63</v>
      </c>
    </row>
    <row r="287" spans="3:9" ht="15.5" x14ac:dyDescent="0.35">
      <c r="C287" t="s">
        <v>290</v>
      </c>
      <c r="I287" s="6">
        <v>9.849999999999999E-2</v>
      </c>
    </row>
    <row r="288" spans="3:9" ht="15.5" x14ac:dyDescent="0.35">
      <c r="C288" t="s">
        <v>291</v>
      </c>
      <c r="I288" s="6">
        <v>0.31869999999999998</v>
      </c>
    </row>
    <row r="289" spans="3:9" ht="15.5" x14ac:dyDescent="0.35">
      <c r="C289" t="s">
        <v>292</v>
      </c>
      <c r="I289" s="6">
        <v>7.4000000000000003E-3</v>
      </c>
    </row>
    <row r="290" spans="3:9" ht="15.5" x14ac:dyDescent="0.35">
      <c r="C290" t="s">
        <v>293</v>
      </c>
      <c r="I290" s="6">
        <v>8.3000000000000001E-3</v>
      </c>
    </row>
    <row r="291" spans="3:9" ht="15.5" x14ac:dyDescent="0.35">
      <c r="C291" t="s">
        <v>294</v>
      </c>
      <c r="D291" s="6">
        <v>32.35</v>
      </c>
    </row>
    <row r="292" spans="3:9" ht="15.5" x14ac:dyDescent="0.35">
      <c r="C292" t="s">
        <v>295</v>
      </c>
      <c r="D292" s="6">
        <v>59.37</v>
      </c>
    </row>
    <row r="293" spans="3:9" ht="15.5" x14ac:dyDescent="0.35">
      <c r="C293" t="s">
        <v>296</v>
      </c>
      <c r="D293" s="6">
        <v>38.08</v>
      </c>
    </row>
    <row r="294" spans="3:9" ht="15.5" x14ac:dyDescent="0.35">
      <c r="C294" t="s">
        <v>297</v>
      </c>
      <c r="D294" s="6">
        <v>53.64</v>
      </c>
    </row>
    <row r="295" spans="3:9" ht="15.5" x14ac:dyDescent="0.35">
      <c r="C295" t="s">
        <v>298</v>
      </c>
      <c r="D295" s="6">
        <v>2.81</v>
      </c>
    </row>
    <row r="296" spans="3:9" ht="15.5" x14ac:dyDescent="0.35">
      <c r="C296" t="s">
        <v>299</v>
      </c>
      <c r="I296" s="6">
        <v>0.7</v>
      </c>
    </row>
    <row r="297" spans="3:9" ht="15.5" x14ac:dyDescent="0.35">
      <c r="C297" t="s">
        <v>300</v>
      </c>
      <c r="I297" s="6">
        <v>6.72</v>
      </c>
    </row>
    <row r="298" spans="3:9" ht="15.5" x14ac:dyDescent="0.35">
      <c r="C298" t="s">
        <v>53</v>
      </c>
      <c r="I298" s="5">
        <v>177349000000000</v>
      </c>
    </row>
    <row r="299" spans="3:9" ht="15.5" x14ac:dyDescent="0.35">
      <c r="C299" t="s">
        <v>301</v>
      </c>
      <c r="I299" s="5">
        <v>236604000000000</v>
      </c>
    </row>
    <row r="300" spans="3:9" ht="15.5" x14ac:dyDescent="0.35">
      <c r="C300" t="s">
        <v>302</v>
      </c>
      <c r="I300" s="5">
        <v>86510000000</v>
      </c>
    </row>
    <row r="301" spans="3:9" ht="15.5" x14ac:dyDescent="0.35">
      <c r="C301" t="s">
        <v>303</v>
      </c>
      <c r="I301" s="6">
        <v>0.1056</v>
      </c>
    </row>
    <row r="302" spans="3:9" ht="15.5" x14ac:dyDescent="0.35">
      <c r="C302" t="s">
        <v>304</v>
      </c>
      <c r="D302" s="6">
        <v>0.22109999999999999</v>
      </c>
    </row>
    <row r="303" spans="3:9" ht="15.5" x14ac:dyDescent="0.35">
      <c r="C303" t="s">
        <v>305</v>
      </c>
      <c r="D303" s="6">
        <v>0.19469999999999998</v>
      </c>
    </row>
    <row r="304" spans="3:9" ht="15.5" x14ac:dyDescent="0.35">
      <c r="C304" t="s">
        <v>306</v>
      </c>
      <c r="D304" s="6">
        <v>6.08E-2</v>
      </c>
    </row>
    <row r="305" spans="3:9" ht="15.5" x14ac:dyDescent="0.35">
      <c r="C305" t="s">
        <v>307</v>
      </c>
      <c r="D305" s="6">
        <v>2.9819</v>
      </c>
    </row>
    <row r="306" spans="3:9" ht="15.5" x14ac:dyDescent="0.35">
      <c r="C306" t="s">
        <v>308</v>
      </c>
      <c r="D306" s="6">
        <v>17.680899999999998</v>
      </c>
    </row>
    <row r="307" spans="3:9" ht="15.5" x14ac:dyDescent="0.35">
      <c r="C307" t="s">
        <v>309</v>
      </c>
      <c r="D307" s="6">
        <v>6.8723999999999998</v>
      </c>
    </row>
    <row r="308" spans="3:9" ht="15.5" x14ac:dyDescent="0.35">
      <c r="C308" t="s">
        <v>310</v>
      </c>
      <c r="I308" s="6">
        <v>6.07</v>
      </c>
    </row>
    <row r="309" spans="3:9" ht="15.5" x14ac:dyDescent="0.35">
      <c r="C309" t="s">
        <v>311</v>
      </c>
      <c r="I309" s="6">
        <v>9.92</v>
      </c>
    </row>
    <row r="310" spans="3:9" ht="15.5" x14ac:dyDescent="0.35">
      <c r="C310" t="s">
        <v>312</v>
      </c>
      <c r="I310" s="6">
        <v>8.7100000000000011E-2</v>
      </c>
    </row>
    <row r="311" spans="3:9" ht="15.5" x14ac:dyDescent="0.35">
      <c r="C311" t="s">
        <v>313</v>
      </c>
      <c r="I311" s="6">
        <v>4.7999999999999996E-3</v>
      </c>
    </row>
    <row r="312" spans="3:9" ht="15.5" x14ac:dyDescent="0.35">
      <c r="C312" t="s">
        <v>314</v>
      </c>
      <c r="I312" t="s">
        <v>1540</v>
      </c>
    </row>
    <row r="313" spans="3:9" ht="15.5" x14ac:dyDescent="0.35">
      <c r="C313" t="s">
        <v>316</v>
      </c>
      <c r="I313" s="5">
        <v>6</v>
      </c>
    </row>
    <row r="314" spans="3:9" ht="15.5" x14ac:dyDescent="0.35">
      <c r="C314" t="s">
        <v>317</v>
      </c>
      <c r="I314" s="6">
        <v>0.01</v>
      </c>
    </row>
    <row r="315" spans="3:9" ht="15.5" x14ac:dyDescent="0.35">
      <c r="C315" t="s">
        <v>318</v>
      </c>
      <c r="I315" s="6">
        <v>0.99</v>
      </c>
    </row>
    <row r="316" spans="3:9" ht="15.5" x14ac:dyDescent="0.35">
      <c r="C316" t="s">
        <v>319</v>
      </c>
      <c r="I316" s="6">
        <v>0.7</v>
      </c>
    </row>
    <row r="317" spans="3:9" ht="15.5" x14ac:dyDescent="0.35">
      <c r="C317" t="s">
        <v>320</v>
      </c>
      <c r="I317" s="6">
        <v>0.32</v>
      </c>
    </row>
    <row r="318" spans="3:9" ht="15.5" x14ac:dyDescent="0.35">
      <c r="C318" t="s">
        <v>321</v>
      </c>
      <c r="I318" s="6">
        <v>0.52</v>
      </c>
    </row>
    <row r="319" spans="3:9" ht="15.5" x14ac:dyDescent="0.35">
      <c r="C319" t="s">
        <v>322</v>
      </c>
      <c r="I319" s="6">
        <v>0.24</v>
      </c>
    </row>
    <row r="320" spans="3:9" ht="15.5" x14ac:dyDescent="0.35">
      <c r="C320" t="s">
        <v>323</v>
      </c>
      <c r="I320" s="6">
        <v>0.03</v>
      </c>
    </row>
    <row r="321" spans="3:9" ht="15.5" x14ac:dyDescent="0.35">
      <c r="C321" t="s">
        <v>324</v>
      </c>
      <c r="I321" s="5">
        <v>146076000000000</v>
      </c>
    </row>
    <row r="322" spans="3:9" ht="15.5" x14ac:dyDescent="0.35">
      <c r="C322" t="s">
        <v>325</v>
      </c>
      <c r="I322" s="5">
        <v>7629000000000</v>
      </c>
    </row>
    <row r="323" spans="3:9" ht="15.5" x14ac:dyDescent="0.35">
      <c r="C323" t="s">
        <v>326</v>
      </c>
      <c r="I323" s="5">
        <v>5629000000000</v>
      </c>
    </row>
    <row r="324" spans="3:9" ht="15.5" x14ac:dyDescent="0.35">
      <c r="C324" t="s">
        <v>327</v>
      </c>
      <c r="I324" s="5">
        <v>20942000000000</v>
      </c>
    </row>
    <row r="325" spans="3:9" ht="15.5" x14ac:dyDescent="0.35">
      <c r="C325" t="s">
        <v>328</v>
      </c>
      <c r="D325" s="5">
        <v>48055000000000</v>
      </c>
    </row>
    <row r="326" spans="3:9" ht="15.5" x14ac:dyDescent="0.35">
      <c r="C326" t="s">
        <v>329</v>
      </c>
      <c r="D326" s="5">
        <v>212635000000000</v>
      </c>
    </row>
    <row r="327" spans="3:9" ht="15.5" x14ac:dyDescent="0.35">
      <c r="C327" t="s">
        <v>330</v>
      </c>
      <c r="D327" s="5">
        <v>130071000000000</v>
      </c>
    </row>
    <row r="328" spans="3:9" ht="15.5" x14ac:dyDescent="0.35">
      <c r="C328" t="s">
        <v>235</v>
      </c>
      <c r="D328" s="5">
        <v>66562000000000</v>
      </c>
    </row>
    <row r="329" spans="3:9" ht="15.5" x14ac:dyDescent="0.35">
      <c r="C329" t="s">
        <v>234</v>
      </c>
      <c r="I329" s="5">
        <v>65714000000000</v>
      </c>
    </row>
    <row r="330" spans="3:9" ht="15.5" x14ac:dyDescent="0.35">
      <c r="C330" t="s">
        <v>233</v>
      </c>
      <c r="D330" s="5">
        <v>81624000000000</v>
      </c>
    </row>
    <row r="331" spans="3:9" ht="15.5" x14ac:dyDescent="0.35">
      <c r="C331" t="s">
        <v>232</v>
      </c>
      <c r="D331" s="5">
        <v>8836000000000</v>
      </c>
    </row>
    <row r="332" spans="3:9" ht="15.5" x14ac:dyDescent="0.35">
      <c r="C332" t="s">
        <v>23</v>
      </c>
      <c r="D332" s="5">
        <v>90461000000000</v>
      </c>
    </row>
    <row r="333" spans="3:9" ht="15.5" x14ac:dyDescent="0.35">
      <c r="C333" t="s">
        <v>20</v>
      </c>
      <c r="D333" s="5">
        <v>42406000000000</v>
      </c>
    </row>
    <row r="334" spans="3:9" ht="15.5" x14ac:dyDescent="0.35">
      <c r="C334" t="s">
        <v>331</v>
      </c>
      <c r="I334" s="5">
        <v>82563000000000</v>
      </c>
    </row>
    <row r="335" spans="3:9" ht="15.5" x14ac:dyDescent="0.35">
      <c r="C335" t="s">
        <v>332</v>
      </c>
      <c r="I335" s="5">
        <v>7882000000000</v>
      </c>
    </row>
    <row r="336" spans="3:9" ht="15.5" x14ac:dyDescent="0.35">
      <c r="C336" t="s">
        <v>333</v>
      </c>
      <c r="I336" s="5">
        <v>-35290000000000</v>
      </c>
    </row>
    <row r="337" spans="3:9" ht="15.5" x14ac:dyDescent="0.35">
      <c r="C337" t="s">
        <v>334</v>
      </c>
      <c r="I337" s="5">
        <v>45728000000000</v>
      </c>
    </row>
    <row r="338" spans="3:9" ht="15.5" x14ac:dyDescent="0.35">
      <c r="C338" t="s">
        <v>335</v>
      </c>
      <c r="I338" s="5">
        <v>-13231000000000</v>
      </c>
    </row>
    <row r="339" spans="3:9" ht="15.5" x14ac:dyDescent="0.35">
      <c r="C339" t="s">
        <v>336</v>
      </c>
      <c r="I339" s="5">
        <v>-5349000000000</v>
      </c>
    </row>
  </sheetData>
  <pageMargins left="0.7" right="0.7" top="0.75" bottom="0.75" header="0.3" footer="0.3"/>
  <ignoredErrors>
    <ignoredError sqref="A1:AA340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W3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1541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1542</v>
      </c>
      <c r="D2" s="2" vm="382">
        <f ca="1">IFERROR(_xlfn.STOCKHISTORY("XIDX:" &amp; $C$1, D3, , 0, 0, 1), "Libur")</f>
        <v>600</v>
      </c>
      <c r="H2" s="2" vm="382">
        <f ca="1">IFERROR(INDEX(D2:G2,COUNT(D2:G2)),"")</f>
        <v>600</v>
      </c>
      <c r="I2" s="2" vm="442">
        <f t="shared" ref="I2:W2" ca="1" si="0">IFERROR(_xlfn.STOCKHISTORY("XIDX:" &amp; $C$1, I1, , 0, 0, 1), "Libur")</f>
        <v>565</v>
      </c>
      <c r="J2" s="2" vm="443">
        <f t="shared" ca="1" si="0"/>
        <v>640</v>
      </c>
      <c r="K2" s="2" vm="444">
        <f t="shared" ca="1" si="0"/>
        <v>705</v>
      </c>
      <c r="L2" s="2" vm="445">
        <f t="shared" ca="1" si="0"/>
        <v>462</v>
      </c>
      <c r="M2" s="2" vm="446">
        <f t="shared" ca="1" si="0"/>
        <v>388</v>
      </c>
      <c r="N2" s="2" vm="447">
        <f t="shared" ca="1" si="0"/>
        <v>350</v>
      </c>
      <c r="O2" s="2" vm="71">
        <f t="shared" ca="1" si="0"/>
        <v>254</v>
      </c>
      <c r="P2" s="2" vm="448">
        <f t="shared" ca="1" si="0"/>
        <v>248</v>
      </c>
      <c r="Q2" s="2" vm="449">
        <f t="shared" ca="1" si="0"/>
        <v>165</v>
      </c>
      <c r="R2" s="2" vm="398">
        <f t="shared" ca="1" si="0"/>
        <v>316</v>
      </c>
      <c r="S2" s="2" vm="412">
        <f t="shared" ca="1" si="0"/>
        <v>238</v>
      </c>
      <c r="T2" s="2" vm="110">
        <f t="shared" ca="1" si="0"/>
        <v>434</v>
      </c>
      <c r="U2" s="2" vm="68">
        <f t="shared" ca="1" si="0"/>
        <v>310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26379119</v>
      </c>
      <c r="H4" s="2">
        <f>IFERROR(SUM(D4:G4)*(4/MAX(1,COUNT(D4:G4))),"")</f>
        <v>105516476</v>
      </c>
      <c r="I4" s="2">
        <f t="shared" ref="I4:W4" si="1">IFERROR(INDEX(I51:I500,MATCH($C$4,$C$51:$C$500,0)),"")</f>
        <v>113413229</v>
      </c>
      <c r="J4" s="2">
        <f t="shared" si="1"/>
        <v>119076001</v>
      </c>
      <c r="K4" s="2">
        <f t="shared" si="1"/>
        <v>111227912</v>
      </c>
      <c r="L4" s="2">
        <f t="shared" si="1"/>
        <v>62801600</v>
      </c>
      <c r="M4" s="2">
        <f t="shared" si="1"/>
        <v>42016186</v>
      </c>
      <c r="N4" s="2">
        <f t="shared" si="1"/>
        <v>39761788</v>
      </c>
      <c r="O4" s="2">
        <f t="shared" si="1"/>
        <v>47688689</v>
      </c>
      <c r="P4" s="2">
        <f t="shared" si="1"/>
        <v>43873703</v>
      </c>
      <c r="Q4" s="2">
        <f t="shared" si="1"/>
        <v>37711769</v>
      </c>
      <c r="R4" s="2">
        <f t="shared" si="1"/>
        <v>33181074</v>
      </c>
      <c r="S4" s="2">
        <f t="shared" si="1"/>
        <v>50389838</v>
      </c>
      <c r="T4" s="2">
        <f t="shared" si="1"/>
        <v>72526640</v>
      </c>
      <c r="U4" s="2">
        <f t="shared" si="1"/>
        <v>58868930</v>
      </c>
      <c r="V4" s="2">
        <f t="shared" si="1"/>
        <v>49715607</v>
      </c>
      <c r="W4" s="2">
        <f t="shared" si="1"/>
        <v>39281110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635782</v>
      </c>
      <c r="H5" s="2">
        <f>IFERROR(SUM(D5:G5)*(4/MAX(1,COUNT(D5:G5))),"")</f>
        <v>2543128</v>
      </c>
      <c r="I5" s="2">
        <f t="shared" ref="I5:W5" si="2">IFERROR(INDEX(I51:I500,MATCH($C$5,$C$51:$C$500,0)),"")</f>
        <v>17264752</v>
      </c>
      <c r="J5" s="2">
        <f t="shared" si="2"/>
        <v>24483890</v>
      </c>
      <c r="K5" s="2">
        <f t="shared" si="2"/>
        <v>19630987</v>
      </c>
      <c r="L5" s="2">
        <f t="shared" si="2"/>
        <v>13988071</v>
      </c>
      <c r="M5" s="2">
        <f t="shared" si="2"/>
        <v>4053541</v>
      </c>
      <c r="N5" s="2">
        <f t="shared" si="2"/>
        <v>2165814</v>
      </c>
      <c r="O5" s="2">
        <f t="shared" si="2"/>
        <v>8361262</v>
      </c>
      <c r="P5" s="2">
        <f t="shared" si="2"/>
        <v>7760629</v>
      </c>
      <c r="Q5" s="2">
        <f t="shared" si="2"/>
        <v>4774975</v>
      </c>
      <c r="R5" s="2">
        <f t="shared" si="2"/>
        <v>1532784</v>
      </c>
      <c r="S5" s="2">
        <f t="shared" si="2"/>
        <v>2052646</v>
      </c>
      <c r="T5" s="2">
        <f t="shared" si="2"/>
        <v>12003306</v>
      </c>
      <c r="U5" s="2">
        <f t="shared" si="2"/>
        <v>8015771</v>
      </c>
      <c r="V5" s="2">
        <f t="shared" si="2"/>
        <v>8358288</v>
      </c>
      <c r="W5" s="2">
        <f t="shared" si="2"/>
        <v>9157456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150548858</v>
      </c>
      <c r="H6" s="2">
        <f>IFERROR(INDEX(D6:G6,COUNT(D6:G6)),"")</f>
        <v>150548858</v>
      </c>
      <c r="I6" s="2">
        <f t="shared" ref="I6:W6" si="3">IFERROR(INDEX(I51:I500,MATCH($C$6,$C$51:$C$500,0)),"")</f>
        <v>149953485</v>
      </c>
      <c r="J6" s="2">
        <f t="shared" si="3"/>
        <v>148995066</v>
      </c>
      <c r="K6" s="2">
        <f t="shared" si="3"/>
        <v>129732777</v>
      </c>
      <c r="L6" s="2">
        <f t="shared" si="3"/>
        <v>88830704</v>
      </c>
      <c r="M6" s="2">
        <f t="shared" si="3"/>
        <v>77065519</v>
      </c>
      <c r="N6" s="2">
        <f t="shared" si="3"/>
        <v>77003751</v>
      </c>
      <c r="O6" s="2">
        <f t="shared" si="3"/>
        <v>79058833</v>
      </c>
      <c r="P6" s="2">
        <f t="shared" si="3"/>
        <v>75634545</v>
      </c>
      <c r="Q6" s="2">
        <f t="shared" si="3"/>
        <v>70199699</v>
      </c>
      <c r="R6" s="2">
        <f t="shared" si="3"/>
        <v>66238673</v>
      </c>
      <c r="S6" s="2">
        <f t="shared" si="3"/>
        <v>64727854</v>
      </c>
      <c r="T6" s="2">
        <f t="shared" si="3"/>
        <v>62607361</v>
      </c>
      <c r="U6" s="2">
        <f t="shared" si="3"/>
        <v>52987994</v>
      </c>
      <c r="V6" s="2">
        <f t="shared" si="3"/>
        <v>35979222</v>
      </c>
      <c r="W6" s="2">
        <f t="shared" si="3"/>
        <v>22468460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3.51</v>
      </c>
      <c r="H7" s="3">
        <f>IFERROR(INDEX(D7:G7,COUNT(D7:G7)),"")</f>
        <v>3.51</v>
      </c>
      <c r="I7" s="3">
        <f t="shared" ref="I7:W7" si="4">IFERROR(INDEX(I51:I500,MATCH($C$7,$C$51:$C$500,0))/1000000000,"")</f>
        <v>3.51</v>
      </c>
      <c r="J7" s="3">
        <f t="shared" si="4"/>
        <v>3.51</v>
      </c>
      <c r="K7" s="3">
        <f t="shared" si="4"/>
        <v>2.63</v>
      </c>
      <c r="L7" s="3">
        <f t="shared" si="4"/>
        <v>2.63</v>
      </c>
      <c r="M7" s="3">
        <f t="shared" si="4"/>
        <v>2.63</v>
      </c>
      <c r="N7" s="3">
        <f t="shared" si="4"/>
        <v>2.63</v>
      </c>
      <c r="O7" s="3">
        <f t="shared" si="4"/>
        <v>2.63</v>
      </c>
      <c r="P7" s="3">
        <f t="shared" si="4"/>
        <v>2.63</v>
      </c>
      <c r="Q7" s="3">
        <f t="shared" si="4"/>
        <v>2.63</v>
      </c>
      <c r="R7" s="3">
        <f t="shared" si="4"/>
        <v>2.63</v>
      </c>
      <c r="S7" s="3">
        <f t="shared" si="4"/>
        <v>2.63</v>
      </c>
      <c r="T7" s="3">
        <f t="shared" si="4"/>
        <v>2.63</v>
      </c>
      <c r="U7" s="3">
        <f t="shared" si="4"/>
        <v>2.63</v>
      </c>
      <c r="V7" s="3">
        <f t="shared" si="4"/>
        <v>2.63</v>
      </c>
      <c r="W7" s="3">
        <f t="shared" si="4"/>
        <v>2.63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27000000000</v>
      </c>
      <c r="H8" s="2">
        <f>IFERROR(INDEX(D8:G8,COUNT(D8:G8)),"")</f>
        <v>27000000000</v>
      </c>
      <c r="I8" s="2">
        <f t="shared" ref="I8:W8" si="5">IFERROR(INDEX(I51:I500,MATCH($C$8,$C$51:$C$500,0)),"")</f>
        <v>-370000000000</v>
      </c>
      <c r="J8" s="2">
        <f t="shared" si="5"/>
        <v>-389000000000</v>
      </c>
      <c r="K8" s="2">
        <f t="shared" si="5"/>
        <v>26000000000</v>
      </c>
      <c r="L8" s="2">
        <f t="shared" si="5"/>
        <v>239000000000</v>
      </c>
      <c r="M8" s="2">
        <f t="shared" si="5"/>
        <v>171000000000</v>
      </c>
      <c r="N8" s="2">
        <f t="shared" si="5"/>
        <v>137000000000</v>
      </c>
      <c r="O8" s="2">
        <f t="shared" si="5"/>
        <v>125000000000</v>
      </c>
      <c r="P8" s="2">
        <f t="shared" si="5"/>
        <v>162000000000</v>
      </c>
      <c r="Q8" s="2">
        <f t="shared" si="5"/>
        <v>170000000000</v>
      </c>
      <c r="R8" s="2">
        <f t="shared" si="5"/>
        <v>108000000000</v>
      </c>
      <c r="S8" s="2">
        <f t="shared" si="5"/>
        <v>111000000000</v>
      </c>
      <c r="T8" s="2">
        <f t="shared" si="5"/>
        <v>5000000000</v>
      </c>
      <c r="U8" s="2">
        <f t="shared" si="5"/>
        <v>-516000000000</v>
      </c>
      <c r="V8" s="2">
        <f t="shared" si="5"/>
        <v>-134000000000</v>
      </c>
      <c r="W8" s="2">
        <f t="shared" si="5"/>
        <v>-1000000000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7.67</v>
      </c>
      <c r="H9" s="3">
        <f>IFERROR(INDEX(D9:G9,COUNT(D9:G9)),"")</f>
        <v>7.67</v>
      </c>
      <c r="I9" s="3">
        <f t="shared" ref="I9:W9" si="6">IFERROR(INDEX(I51:I500,MATCH($C$9,$C$51:$C$500,0)),"")</f>
        <v>-105.44</v>
      </c>
      <c r="J9" s="3">
        <f t="shared" si="6"/>
        <v>-110.82</v>
      </c>
      <c r="K9" s="3">
        <f t="shared" si="6"/>
        <v>10.039999999999999</v>
      </c>
      <c r="L9" s="3">
        <f t="shared" si="6"/>
        <v>90.92</v>
      </c>
      <c r="M9" s="3">
        <f t="shared" si="6"/>
        <v>65.12</v>
      </c>
      <c r="N9" s="3">
        <f t="shared" si="6"/>
        <v>52.09</v>
      </c>
      <c r="O9" s="3">
        <f t="shared" si="6"/>
        <v>47.57</v>
      </c>
      <c r="P9" s="3">
        <f t="shared" si="6"/>
        <v>61.63</v>
      </c>
      <c r="Q9" s="3">
        <f t="shared" si="6"/>
        <v>64.56</v>
      </c>
      <c r="R9" s="3">
        <f t="shared" si="6"/>
        <v>41.2</v>
      </c>
      <c r="S9" s="3">
        <f t="shared" si="6"/>
        <v>42.07</v>
      </c>
      <c r="T9" s="3">
        <f t="shared" si="6"/>
        <v>2.02</v>
      </c>
      <c r="U9" s="3">
        <f t="shared" si="6"/>
        <v>-195.79</v>
      </c>
      <c r="V9" s="3">
        <f t="shared" si="6"/>
        <v>-51.05</v>
      </c>
      <c r="W9" s="3">
        <f t="shared" si="6"/>
        <v>-0.24</v>
      </c>
    </row>
    <row r="10" spans="1:23" ht="15.5" x14ac:dyDescent="0.35">
      <c r="C10" t="s">
        <v>17</v>
      </c>
      <c r="D10" s="3">
        <f ca="1">IFERROR(IF(D9=0,"",D2/D9),"")</f>
        <v>78.226857887874843</v>
      </c>
      <c r="I10" s="3">
        <f t="shared" ref="I10:W10" ca="1" si="7">IFERROR(IF(I9=0,"",I2/I9),"")</f>
        <v>-5.3584977238239757</v>
      </c>
      <c r="J10" s="3">
        <f t="shared" ca="1" si="7"/>
        <v>-5.7751308428081574</v>
      </c>
      <c r="K10" s="3">
        <f t="shared" ca="1" si="7"/>
        <v>70.2191235059761</v>
      </c>
      <c r="L10" s="3">
        <f t="shared" ca="1" si="7"/>
        <v>5.0813902331720193</v>
      </c>
      <c r="M10" s="3">
        <f t="shared" ca="1" si="7"/>
        <v>5.9582309582309581</v>
      </c>
      <c r="N10" s="3">
        <f t="shared" ca="1" si="7"/>
        <v>6.7191399500863884</v>
      </c>
      <c r="O10" s="3">
        <f t="shared" ca="1" si="7"/>
        <v>5.3394996846752152</v>
      </c>
      <c r="P10" s="3">
        <f t="shared" ca="1" si="7"/>
        <v>4.0240142787603439</v>
      </c>
      <c r="Q10" s="3">
        <f t="shared" ca="1" si="7"/>
        <v>2.5557620817843865</v>
      </c>
      <c r="R10" s="3">
        <f t="shared" ca="1" si="7"/>
        <v>7.6699029126213585</v>
      </c>
      <c r="S10" s="3">
        <f t="shared" ca="1" si="7"/>
        <v>5.6572379367720469</v>
      </c>
      <c r="T10" s="3">
        <f t="shared" ca="1" si="7"/>
        <v>214.85148514851485</v>
      </c>
      <c r="U10" s="3">
        <f t="shared" ca="1" si="7"/>
        <v>-1.5833290770723736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17649581</v>
      </c>
      <c r="H11" s="2">
        <f>IFERROR(INDEX(D11:G11,COUNT(D11:G11)),"")</f>
        <v>17649581</v>
      </c>
      <c r="I11" s="2">
        <f t="shared" ref="I11:W11" si="8">IFERROR(INDEX(I51:I500,MATCH($C$11,$C$51:$C$500,0)),"")</f>
        <v>16155421</v>
      </c>
      <c r="J11" s="2">
        <f t="shared" si="8"/>
        <v>18359593</v>
      </c>
      <c r="K11" s="2">
        <f t="shared" si="8"/>
        <v>16045965</v>
      </c>
      <c r="L11" s="2">
        <f t="shared" si="8"/>
        <v>15498716</v>
      </c>
      <c r="M11" s="2">
        <f t="shared" si="8"/>
        <v>10167736</v>
      </c>
      <c r="N11" s="2">
        <f t="shared" si="8"/>
        <v>5708607</v>
      </c>
      <c r="O11" s="2">
        <f t="shared" si="8"/>
        <v>4693698</v>
      </c>
      <c r="P11" s="2">
        <f t="shared" si="8"/>
        <v>4628282</v>
      </c>
      <c r="Q11" s="2">
        <f t="shared" si="8"/>
        <v>3675992</v>
      </c>
      <c r="R11" s="2">
        <f t="shared" si="8"/>
        <v>2648509</v>
      </c>
      <c r="S11" s="2">
        <f t="shared" si="8"/>
        <v>1620112</v>
      </c>
      <c r="T11" s="2">
        <f t="shared" si="8"/>
        <v>1234323</v>
      </c>
      <c r="U11" s="2">
        <f t="shared" si="8"/>
        <v>4090544</v>
      </c>
      <c r="V11" s="2">
        <f t="shared" si="8"/>
        <v>3313734</v>
      </c>
      <c r="W11" s="2">
        <f t="shared" si="8"/>
        <v>6085465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1692000000000</v>
      </c>
      <c r="H12" s="2">
        <f>IFERROR(INDEX(D12:G12,COUNT(D12:G12)),"")</f>
        <v>1692000000000</v>
      </c>
      <c r="I12" s="2">
        <f t="shared" ref="I12:W12" si="9">IFERROR(INDEX(I51:I500,MATCH($C$12,$C$51:$C$500,0)),"")</f>
        <v>1698000000000</v>
      </c>
      <c r="J12" s="2">
        <f t="shared" si="9"/>
        <v>1080000000000</v>
      </c>
      <c r="K12" s="2">
        <f t="shared" si="9"/>
        <v>477000000000</v>
      </c>
      <c r="L12" s="2">
        <f t="shared" si="9"/>
        <v>-62000000000</v>
      </c>
      <c r="M12" s="2">
        <f t="shared" si="9"/>
        <v>86000000000</v>
      </c>
      <c r="N12" s="2">
        <f t="shared" si="9"/>
        <v>202000000000</v>
      </c>
      <c r="O12" s="2">
        <f t="shared" si="9"/>
        <v>274000000000</v>
      </c>
      <c r="P12" s="2">
        <f t="shared" si="9"/>
        <v>344000000000</v>
      </c>
      <c r="Q12" s="2">
        <f t="shared" si="9"/>
        <v>470000000000</v>
      </c>
      <c r="R12" s="2">
        <f t="shared" si="9"/>
        <v>622000000000</v>
      </c>
      <c r="S12" s="2">
        <f t="shared" si="9"/>
        <v>783000000000</v>
      </c>
      <c r="T12" s="2">
        <f t="shared" si="9"/>
        <v>830000000000</v>
      </c>
      <c r="U12" s="2">
        <f t="shared" si="9"/>
        <v>809000000000</v>
      </c>
      <c r="V12" s="2">
        <f t="shared" si="9"/>
        <v>329000000000</v>
      </c>
      <c r="W12" s="2">
        <f t="shared" si="9"/>
        <v>234000000000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1992000000000</v>
      </c>
      <c r="H13" s="2">
        <f>IFERROR(INDEX(D13:G13,COUNT(D13:G13)),"")</f>
        <v>1992000000000</v>
      </c>
      <c r="I13" s="2">
        <f t="shared" ref="I13:W13" si="10">IFERROR(INDEX(I51:I500,MATCH($C$13,$C$51:$C$500,0)),"")</f>
        <v>1968000000000</v>
      </c>
      <c r="J13" s="2">
        <f t="shared" si="10"/>
        <v>1377000000000</v>
      </c>
      <c r="K13" s="2">
        <f t="shared" si="10"/>
        <v>725000000000</v>
      </c>
      <c r="L13" s="2">
        <f t="shared" si="10"/>
        <v>179000000000</v>
      </c>
      <c r="M13" s="2">
        <f t="shared" si="10"/>
        <v>231000000000</v>
      </c>
      <c r="N13" s="2">
        <f t="shared" si="10"/>
        <v>283000000000</v>
      </c>
      <c r="O13" s="2">
        <f t="shared" si="10"/>
        <v>339000000000</v>
      </c>
      <c r="P13" s="2">
        <f t="shared" si="10"/>
        <v>411000000000</v>
      </c>
      <c r="Q13" s="2">
        <f t="shared" si="10"/>
        <v>520000000000</v>
      </c>
      <c r="R13" s="2">
        <f t="shared" si="10"/>
        <v>658000000000</v>
      </c>
      <c r="S13" s="2">
        <f t="shared" si="10"/>
        <v>805000000000</v>
      </c>
      <c r="T13" s="2">
        <f t="shared" si="10"/>
        <v>845000000000</v>
      </c>
      <c r="U13" s="2">
        <f t="shared" si="10"/>
        <v>859000000000</v>
      </c>
      <c r="V13" s="2">
        <f t="shared" si="10"/>
        <v>361000000000</v>
      </c>
      <c r="W13" s="2">
        <f t="shared" si="10"/>
        <v>289000000000</v>
      </c>
    </row>
    <row r="14" spans="1:23" ht="15.5" x14ac:dyDescent="0.35">
      <c r="C14" t="s">
        <v>26</v>
      </c>
      <c r="D14" s="2">
        <f>IFERROR(INDEX(D51:D500,MATCH($C$14,$C$51:$C$500,0)),"")</f>
        <v>-2029089</v>
      </c>
      <c r="H14" s="2">
        <f>IFERROR(SUM(D14:G14)*(4/MAX(1,COUNT(D14:G14))),"")</f>
        <v>-8116356</v>
      </c>
      <c r="I14" s="2">
        <f t="shared" ref="I14:W14" si="11">IFERROR(INDEX(I51:I500,MATCH($C$14,$C$51:$C$500,0)),"")</f>
        <v>-6207349</v>
      </c>
      <c r="J14" s="2">
        <f t="shared" si="11"/>
        <v>-4260735</v>
      </c>
      <c r="K14" s="2">
        <f t="shared" si="11"/>
        <v>-2315519</v>
      </c>
      <c r="L14" s="2">
        <f t="shared" si="11"/>
        <v>-810514</v>
      </c>
      <c r="M14" s="2">
        <f t="shared" si="11"/>
        <v>-1011494</v>
      </c>
      <c r="N14" s="2">
        <f t="shared" si="11"/>
        <v>-1380278</v>
      </c>
      <c r="O14" s="2">
        <f t="shared" si="11"/>
        <v>-1705115</v>
      </c>
      <c r="P14" s="2">
        <f t="shared" si="11"/>
        <v>-1879310</v>
      </c>
      <c r="Q14" s="2">
        <f t="shared" si="11"/>
        <v>-2277082</v>
      </c>
      <c r="R14" s="2">
        <f t="shared" si="11"/>
        <v>-2776734</v>
      </c>
      <c r="S14" s="2">
        <f t="shared" si="11"/>
        <v>-3664682</v>
      </c>
      <c r="T14" s="2">
        <f t="shared" si="11"/>
        <v>-4162299</v>
      </c>
      <c r="U14" s="2">
        <f t="shared" si="11"/>
        <v>-3183705</v>
      </c>
      <c r="V14" s="2">
        <f t="shared" si="11"/>
        <v>-2287435</v>
      </c>
      <c r="W14" s="2">
        <f t="shared" si="11"/>
        <v>-1973753</v>
      </c>
    </row>
    <row r="15" spans="1:23" ht="15.5" x14ac:dyDescent="0.35">
      <c r="C15" t="s">
        <v>27</v>
      </c>
      <c r="D15" s="2">
        <f>IFERROR(INDEX(D51:D500,MATCH($C$15,$C$51:$C$500,0)),"")</f>
        <v>-316549</v>
      </c>
      <c r="H15" s="2">
        <f>IFERROR(SUM(D15:G15)*(4/MAX(1,COUNT(D15:G15))),"")</f>
        <v>-1266196</v>
      </c>
      <c r="I15" s="2">
        <f t="shared" ref="I15:W15" si="12">IFERROR(INDEX(I51:I500,MATCH($C$15,$C$51:$C$500,0)),"")</f>
        <v>-1352640</v>
      </c>
      <c r="J15" s="2">
        <f t="shared" si="12"/>
        <v>-1428912</v>
      </c>
      <c r="K15" s="2">
        <f t="shared" si="12"/>
        <v>-1334735</v>
      </c>
      <c r="L15" s="2">
        <f t="shared" si="12"/>
        <v>-756403</v>
      </c>
      <c r="M15" s="2">
        <f t="shared" si="12"/>
        <v>-508245</v>
      </c>
      <c r="N15" s="2">
        <f t="shared" si="12"/>
        <v>-477141</v>
      </c>
      <c r="O15" s="2">
        <f t="shared" si="12"/>
        <v>-572264</v>
      </c>
      <c r="P15" s="2">
        <f t="shared" si="12"/>
        <v>-526484</v>
      </c>
      <c r="Q15" s="2">
        <f t="shared" si="12"/>
        <v>-452541</v>
      </c>
      <c r="R15" s="2">
        <f t="shared" si="12"/>
        <v>-398173</v>
      </c>
      <c r="S15" s="2">
        <f t="shared" si="12"/>
        <v>-604678</v>
      </c>
      <c r="T15" s="2">
        <f t="shared" si="12"/>
        <v>-870320</v>
      </c>
      <c r="U15" s="2">
        <f t="shared" si="12"/>
        <v>-706427</v>
      </c>
      <c r="V15" s="2">
        <f t="shared" si="12"/>
        <v>-619355</v>
      </c>
      <c r="W15" s="2">
        <f t="shared" si="12"/>
        <v>-495787</v>
      </c>
    </row>
    <row r="16" spans="1:23" ht="15.5" x14ac:dyDescent="0.35">
      <c r="C16" t="s">
        <v>28</v>
      </c>
      <c r="D16" s="2">
        <f>IFERROR(INDEX(D51:D500,MATCH($C$16,$C$51:$C$500,0)),"")</f>
        <v>1060531</v>
      </c>
      <c r="H16" s="2">
        <f>IFERROR(SUM(D16:G16)*(4/MAX(1,COUNT(D16:G16))),"")</f>
        <v>4242124</v>
      </c>
      <c r="I16" s="2">
        <f t="shared" ref="I16:W16" si="13">IFERROR(INDEX(I51:I500,MATCH($C$16,$C$51:$C$500,0)),"")</f>
        <v>21314157</v>
      </c>
      <c r="J16" s="2">
        <f t="shared" si="13"/>
        <v>34157847</v>
      </c>
      <c r="K16" s="2">
        <f t="shared" si="13"/>
        <v>35064309</v>
      </c>
      <c r="L16" s="2">
        <f t="shared" si="13"/>
        <v>15052566</v>
      </c>
      <c r="M16" s="2">
        <f t="shared" si="13"/>
        <v>4467565</v>
      </c>
      <c r="N16" s="2">
        <f t="shared" si="13"/>
        <v>2562232</v>
      </c>
      <c r="O16" s="2">
        <f t="shared" si="13"/>
        <v>8811513</v>
      </c>
      <c r="P16" s="2">
        <f t="shared" si="13"/>
        <v>8132834</v>
      </c>
      <c r="Q16" s="2">
        <f t="shared" si="13"/>
        <v>5331362</v>
      </c>
      <c r="R16" s="2">
        <f t="shared" si="13"/>
        <v>1881407</v>
      </c>
      <c r="S16" s="2">
        <f t="shared" si="13"/>
        <v>2539980</v>
      </c>
      <c r="T16" s="2">
        <f t="shared" si="13"/>
        <v>12872800</v>
      </c>
      <c r="U16" s="2">
        <f t="shared" si="13"/>
        <v>8722198</v>
      </c>
      <c r="V16" s="2">
        <f t="shared" si="13"/>
        <v>8977643</v>
      </c>
      <c r="W16" s="2">
        <f t="shared" si="13"/>
        <v>9653243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2106000000000</v>
      </c>
      <c r="H20" s="2">
        <f t="shared" ref="H20:W20" ca="1" si="14">IFERROR(H21*H2,"")</f>
        <v>2106000000000</v>
      </c>
      <c r="I20" s="2">
        <f t="shared" ca="1" si="14"/>
        <v>1983150000000</v>
      </c>
      <c r="J20" s="2">
        <f t="shared" ca="1" si="14"/>
        <v>2246400000000</v>
      </c>
      <c r="K20" s="2">
        <f t="shared" ca="1" si="14"/>
        <v>1854150000000</v>
      </c>
      <c r="L20" s="2">
        <f t="shared" ca="1" si="14"/>
        <v>1215060000000</v>
      </c>
      <c r="M20" s="2">
        <f t="shared" ca="1" si="14"/>
        <v>1020440000000</v>
      </c>
      <c r="N20" s="2">
        <f t="shared" ca="1" si="14"/>
        <v>920500000000</v>
      </c>
      <c r="O20" s="2">
        <f t="shared" ca="1" si="14"/>
        <v>668020000000</v>
      </c>
      <c r="P20" s="2">
        <f t="shared" ca="1" si="14"/>
        <v>652240000000</v>
      </c>
      <c r="Q20" s="2">
        <f t="shared" ca="1" si="14"/>
        <v>433950000000</v>
      </c>
      <c r="R20" s="2">
        <f t="shared" ca="1" si="14"/>
        <v>831080000000</v>
      </c>
      <c r="S20" s="2">
        <f t="shared" ca="1" si="14"/>
        <v>625940000000</v>
      </c>
      <c r="T20" s="2">
        <f t="shared" ca="1" si="14"/>
        <v>1141420000000</v>
      </c>
      <c r="U20" s="2">
        <f t="shared" ca="1" si="14"/>
        <v>815300000000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3510000000</v>
      </c>
      <c r="H21" s="2">
        <f>IFERROR(INDEX(D21:G21,COUNT(D21:G21)),"")</f>
        <v>3510000000</v>
      </c>
      <c r="I21" s="2">
        <f t="shared" ref="I21:W21" si="15">IFERROR(INDEX(I51:I500,MATCH($C$7,$C$51:$C$500,0)),"")</f>
        <v>3510000000</v>
      </c>
      <c r="J21" s="2">
        <f t="shared" si="15"/>
        <v>3510000000</v>
      </c>
      <c r="K21" s="2">
        <f t="shared" si="15"/>
        <v>2630000000</v>
      </c>
      <c r="L21" s="2">
        <f t="shared" si="15"/>
        <v>2630000000</v>
      </c>
      <c r="M21" s="2">
        <f t="shared" si="15"/>
        <v>2630000000</v>
      </c>
      <c r="N21" s="2">
        <f t="shared" si="15"/>
        <v>2630000000</v>
      </c>
      <c r="O21" s="2">
        <f t="shared" si="15"/>
        <v>2630000000</v>
      </c>
      <c r="P21" s="2">
        <f t="shared" si="15"/>
        <v>2630000000</v>
      </c>
      <c r="Q21" s="2">
        <f t="shared" si="15"/>
        <v>2630000000</v>
      </c>
      <c r="R21" s="2">
        <f t="shared" si="15"/>
        <v>2630000000</v>
      </c>
      <c r="S21" s="2">
        <f t="shared" si="15"/>
        <v>2630000000</v>
      </c>
      <c r="T21" s="2">
        <f t="shared" si="15"/>
        <v>2630000000</v>
      </c>
      <c r="U21" s="2">
        <f t="shared" si="15"/>
        <v>2630000000</v>
      </c>
      <c r="V21" s="2">
        <f t="shared" si="15"/>
        <v>2630000000</v>
      </c>
      <c r="W21" s="2">
        <f t="shared" si="15"/>
        <v>2630000000</v>
      </c>
    </row>
    <row r="23" spans="1:23" ht="15.5" x14ac:dyDescent="0.35">
      <c r="B23" t="s">
        <v>54</v>
      </c>
      <c r="C23" t="s">
        <v>55</v>
      </c>
      <c r="D23" s="3">
        <f>IFERROR(D5/D6*100,"")</f>
        <v>0.42230941399768035</v>
      </c>
      <c r="H23" s="3">
        <f t="shared" ref="H23:W23" si="16">IFERROR(H5/H6*100,"")</f>
        <v>1.6892376559907214</v>
      </c>
      <c r="I23" s="3">
        <f t="shared" si="16"/>
        <v>11.513404973548964</v>
      </c>
      <c r="J23" s="3">
        <f t="shared" si="16"/>
        <v>16.432685093075499</v>
      </c>
      <c r="K23" s="3">
        <f t="shared" si="16"/>
        <v>15.131863707812251</v>
      </c>
      <c r="L23" s="3">
        <f t="shared" si="16"/>
        <v>15.746887472601815</v>
      </c>
      <c r="M23" s="3">
        <f t="shared" si="16"/>
        <v>5.2598633637956809</v>
      </c>
      <c r="N23" s="3">
        <f t="shared" si="16"/>
        <v>2.8126084403342895</v>
      </c>
      <c r="O23" s="3">
        <f t="shared" si="16"/>
        <v>10.575999774750027</v>
      </c>
      <c r="P23" s="3">
        <f t="shared" si="16"/>
        <v>10.260693708146192</v>
      </c>
      <c r="Q23" s="3">
        <f t="shared" si="16"/>
        <v>6.801987854677269</v>
      </c>
      <c r="R23" s="3">
        <f t="shared" si="16"/>
        <v>2.3140318647385949</v>
      </c>
      <c r="S23" s="3">
        <f t="shared" si="16"/>
        <v>3.1711942744154626</v>
      </c>
      <c r="T23" s="3">
        <f t="shared" si="16"/>
        <v>19.172355787365003</v>
      </c>
      <c r="U23" s="3">
        <f t="shared" si="16"/>
        <v>15.127523038520764</v>
      </c>
      <c r="V23" s="3">
        <f t="shared" si="16"/>
        <v>23.230874753211729</v>
      </c>
      <c r="W23" s="3">
        <f t="shared" si="16"/>
        <v>40.756936612478114</v>
      </c>
    </row>
    <row r="24" spans="1:23" ht="15.5" x14ac:dyDescent="0.35">
      <c r="C24" t="s">
        <v>56</v>
      </c>
      <c r="D24" s="4">
        <f>IFERROR(_xlfn.RRI(5,I23,D23),"")</f>
        <v>-0.48371988708044544</v>
      </c>
      <c r="H24" s="4">
        <f t="shared" ref="H24:W24" si="17">IFERROR(_xlfn.RRI(5,M23,H23),"")</f>
        <v>-0.20321113127494161</v>
      </c>
      <c r="I24" s="4">
        <f t="shared" si="17"/>
        <v>0.32561955205462811</v>
      </c>
      <c r="J24" s="4">
        <f t="shared" si="17"/>
        <v>9.2137752805400819E-2</v>
      </c>
      <c r="K24" s="4">
        <f t="shared" si="17"/>
        <v>8.0794533584433559E-2</v>
      </c>
      <c r="L24" s="4">
        <f t="shared" si="17"/>
        <v>0.18280124878724258</v>
      </c>
      <c r="M24" s="4">
        <f t="shared" si="17"/>
        <v>0.178476768196</v>
      </c>
      <c r="N24" s="4">
        <f t="shared" si="17"/>
        <v>-2.3713496776633813E-2</v>
      </c>
      <c r="O24" s="4">
        <f t="shared" si="17"/>
        <v>-0.11217127815039185</v>
      </c>
      <c r="P24" s="4">
        <f t="shared" si="17"/>
        <v>-7.4701666185645776E-2</v>
      </c>
      <c r="Q24" s="4">
        <f t="shared" si="17"/>
        <v>-0.21780676098288865</v>
      </c>
      <c r="R24" s="4">
        <f t="shared" si="17"/>
        <v>-0.4365783122916469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3.73</v>
      </c>
      <c r="H25" s="3">
        <f>IFERROR(INDEX(D25:G25,COUNT(D25:G25)),"")</f>
        <v>3.73</v>
      </c>
      <c r="I25" s="3">
        <f t="shared" ref="I25:W25" si="18">IFERROR(INDEX(I51:I500,MATCH($C$25,$C$51:$C$500,0)),"")</f>
        <v>83.91</v>
      </c>
      <c r="J25" s="3">
        <f t="shared" si="18"/>
        <v>113.91</v>
      </c>
      <c r="K25" s="3">
        <f t="shared" si="18"/>
        <v>114.1</v>
      </c>
      <c r="L25" s="3">
        <f t="shared" si="18"/>
        <v>80.760000000000005</v>
      </c>
      <c r="M25" s="3">
        <f t="shared" si="18"/>
        <v>21.52</v>
      </c>
      <c r="N25" s="3">
        <f t="shared" si="18"/>
        <v>11.54</v>
      </c>
      <c r="O25" s="3">
        <f t="shared" si="18"/>
        <v>44.26</v>
      </c>
      <c r="P25" s="3">
        <f t="shared" si="18"/>
        <v>41.26</v>
      </c>
      <c r="Q25" s="3">
        <f t="shared" si="18"/>
        <v>24.91</v>
      </c>
      <c r="R25" s="3">
        <f t="shared" si="18"/>
        <v>7.61</v>
      </c>
      <c r="S25" s="3">
        <f t="shared" si="18"/>
        <v>9.9499999999999993</v>
      </c>
      <c r="T25" s="3">
        <f t="shared" si="18"/>
        <v>56.71</v>
      </c>
      <c r="U25" s="3">
        <f t="shared" si="18"/>
        <v>37.130000000000003</v>
      </c>
      <c r="V25" s="3">
        <f t="shared" si="18"/>
        <v>30.69</v>
      </c>
      <c r="W25" s="3">
        <f t="shared" si="18"/>
        <v>31.53</v>
      </c>
    </row>
    <row r="26" spans="1:23" ht="15.5" x14ac:dyDescent="0.35">
      <c r="C26" t="s">
        <v>59</v>
      </c>
      <c r="D26" s="4">
        <f>IFERROR(_xlfn.RRI(5,I25,D25),"")</f>
        <v>-0.46348851638101973</v>
      </c>
      <c r="H26" s="4">
        <f t="shared" ref="H26:W26" si="19">IFERROR(_xlfn.RRI(5,M25,H25),"")</f>
        <v>-0.29567466101126949</v>
      </c>
      <c r="I26" s="4">
        <f t="shared" si="19"/>
        <v>0.48703634195439682</v>
      </c>
      <c r="J26" s="4">
        <f t="shared" si="19"/>
        <v>0.20812004026722408</v>
      </c>
      <c r="K26" s="4">
        <f t="shared" si="19"/>
        <v>0.22560714507370561</v>
      </c>
      <c r="L26" s="4">
        <f t="shared" si="19"/>
        <v>0.2652155372381908</v>
      </c>
      <c r="M26" s="4">
        <f t="shared" si="19"/>
        <v>0.23109487126355255</v>
      </c>
      <c r="N26" s="4">
        <f t="shared" si="19"/>
        <v>3.0093260154367751E-2</v>
      </c>
      <c r="O26" s="4">
        <f t="shared" si="19"/>
        <v>-4.8365118393502216E-2</v>
      </c>
      <c r="P26" s="4">
        <f t="shared" si="19"/>
        <v>2.1317691406888217E-2</v>
      </c>
      <c r="Q26" s="4">
        <f t="shared" si="19"/>
        <v>-4.0874654127189047E-2</v>
      </c>
      <c r="R26" s="4">
        <f t="shared" si="19"/>
        <v>-0.24745558461739048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7.5154185185185183E-3</v>
      </c>
      <c r="H27" s="3">
        <f t="shared" ref="H27:W27" si="20">IFERROR(H4/H21,"")</f>
        <v>3.0061674074074073E-2</v>
      </c>
      <c r="I27" s="3">
        <f t="shared" si="20"/>
        <v>3.2311461253561255E-2</v>
      </c>
      <c r="J27" s="3">
        <f t="shared" si="20"/>
        <v>3.3924786609686612E-2</v>
      </c>
      <c r="K27" s="3">
        <f t="shared" si="20"/>
        <v>4.2291981749049433E-2</v>
      </c>
      <c r="L27" s="3">
        <f t="shared" si="20"/>
        <v>2.3878935361216731E-2</v>
      </c>
      <c r="M27" s="3">
        <f t="shared" si="20"/>
        <v>1.5975736121673002E-2</v>
      </c>
      <c r="N27" s="3">
        <f t="shared" si="20"/>
        <v>1.5118550570342205E-2</v>
      </c>
      <c r="O27" s="3">
        <f t="shared" si="20"/>
        <v>1.8132581368821291E-2</v>
      </c>
      <c r="P27" s="3">
        <f t="shared" si="20"/>
        <v>1.6682016349809887E-2</v>
      </c>
      <c r="Q27" s="3">
        <f t="shared" si="20"/>
        <v>1.4339075665399239E-2</v>
      </c>
      <c r="R27" s="3">
        <f t="shared" si="20"/>
        <v>1.2616377946768061E-2</v>
      </c>
      <c r="S27" s="3">
        <f t="shared" si="20"/>
        <v>1.915963422053232E-2</v>
      </c>
      <c r="T27" s="3">
        <f t="shared" si="20"/>
        <v>2.7576669201520913E-2</v>
      </c>
      <c r="U27" s="3">
        <f t="shared" si="20"/>
        <v>2.2383623574144487E-2</v>
      </c>
      <c r="V27" s="3">
        <f t="shared" si="20"/>
        <v>1.8903272623574146E-2</v>
      </c>
      <c r="W27" s="3">
        <f t="shared" si="20"/>
        <v>1.4935783269961977E-2</v>
      </c>
    </row>
    <row r="28" spans="1:23" ht="15.5" x14ac:dyDescent="0.35">
      <c r="C28" t="s">
        <v>61</v>
      </c>
      <c r="D28" s="4">
        <f>IFERROR(_xlfn.RRI(5,I27,D27),"")</f>
        <v>-0.25300221453385352</v>
      </c>
      <c r="H28" s="4">
        <f t="shared" ref="H28:W28" si="21">IFERROR(_xlfn.RRI(5,M27,H27),"")</f>
        <v>0.13477682201306695</v>
      </c>
      <c r="I28" s="4">
        <f t="shared" si="21"/>
        <v>0.16404370993032535</v>
      </c>
      <c r="J28" s="4">
        <f t="shared" si="21"/>
        <v>0.13347383121259293</v>
      </c>
      <c r="K28" s="4">
        <f t="shared" si="21"/>
        <v>0.20448639453970263</v>
      </c>
      <c r="L28" s="4">
        <f t="shared" si="21"/>
        <v>0.10738531664203421</v>
      </c>
      <c r="M28" s="4">
        <f t="shared" si="21"/>
        <v>4.8347436538855426E-2</v>
      </c>
      <c r="N28" s="4">
        <f t="shared" si="21"/>
        <v>-4.6271877868049094E-2</v>
      </c>
      <c r="O28" s="4">
        <f t="shared" si="21"/>
        <v>-8.043260297302901E-2</v>
      </c>
      <c r="P28" s="4">
        <f t="shared" si="21"/>
        <v>-5.7104355166912146E-2</v>
      </c>
      <c r="Q28" s="4">
        <f t="shared" si="21"/>
        <v>-5.3769741596309095E-2</v>
      </c>
      <c r="R28" s="4">
        <f t="shared" si="21"/>
        <v>-3.3189546484884591E-2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>
        <f t="shared" ref="H29:W29" si="22">IFERROR(((H25-I25)/I25)*100%,"")</f>
        <v>-0.95554761053509707</v>
      </c>
      <c r="I29" s="4">
        <f t="shared" si="22"/>
        <v>-0.26336581511719781</v>
      </c>
      <c r="J29" s="4">
        <f t="shared" si="22"/>
        <v>-1.6652059596844674E-3</v>
      </c>
      <c r="K29" s="4">
        <f t="shared" si="22"/>
        <v>0.41282813273897956</v>
      </c>
      <c r="L29" s="4">
        <f t="shared" si="22"/>
        <v>2.7527881040892197</v>
      </c>
      <c r="M29" s="4">
        <f t="shared" si="22"/>
        <v>0.86481802426343168</v>
      </c>
      <c r="N29" s="4">
        <f t="shared" si="22"/>
        <v>-0.73926796204247625</v>
      </c>
      <c r="O29" s="4">
        <f t="shared" si="22"/>
        <v>7.2709646146388751E-2</v>
      </c>
      <c r="P29" s="4">
        <f t="shared" si="22"/>
        <v>0.65636290646326767</v>
      </c>
      <c r="Q29" s="4">
        <f t="shared" si="22"/>
        <v>2.2733245729303548</v>
      </c>
      <c r="R29" s="4">
        <f t="shared" si="22"/>
        <v>-0.23517587939698484</v>
      </c>
      <c r="S29" s="4">
        <f t="shared" si="22"/>
        <v>-0.8245459354611181</v>
      </c>
      <c r="T29" s="4">
        <f t="shared" si="22"/>
        <v>0.52733638567196328</v>
      </c>
      <c r="U29" s="4">
        <f t="shared" si="22"/>
        <v>0.20984033887259698</v>
      </c>
      <c r="V29" s="4">
        <f t="shared" si="22"/>
        <v>-2.6641294005708843E-2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-6.962814717143806E-2</v>
      </c>
      <c r="I30" s="4">
        <f t="shared" si="23"/>
        <v>-4.7555947062750313E-2</v>
      </c>
      <c r="J30" s="4">
        <f t="shared" si="23"/>
        <v>-0.19784353424277368</v>
      </c>
      <c r="K30" s="4">
        <f t="shared" si="23"/>
        <v>0.77109997197523639</v>
      </c>
      <c r="L30" s="4">
        <f t="shared" si="23"/>
        <v>0.49470016150442608</v>
      </c>
      <c r="M30" s="4">
        <f t="shared" si="23"/>
        <v>5.669760122457259E-2</v>
      </c>
      <c r="N30" s="4">
        <f t="shared" si="23"/>
        <v>-0.16622182673128205</v>
      </c>
      <c r="O30" s="4">
        <f t="shared" si="23"/>
        <v>8.6953818327119403E-2</v>
      </c>
      <c r="P30" s="4">
        <f t="shared" si="23"/>
        <v>0.16339551719252429</v>
      </c>
      <c r="Q30" s="4">
        <f t="shared" si="23"/>
        <v>0.13654455548967454</v>
      </c>
      <c r="R30" s="4">
        <f t="shared" si="23"/>
        <v>-0.34151258831195291</v>
      </c>
      <c r="S30" s="4">
        <f t="shared" si="23"/>
        <v>-0.30522304631787711</v>
      </c>
      <c r="T30" s="4">
        <f t="shared" si="23"/>
        <v>0.23200200852979661</v>
      </c>
      <c r="U30" s="4">
        <f t="shared" si="23"/>
        <v>0.18411367279494339</v>
      </c>
      <c r="V30" s="4">
        <f t="shared" si="23"/>
        <v>0.2656365107808818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729.65</v>
      </c>
      <c r="H32" s="3">
        <f>IFERROR(INDEX(D32:G32,COUNT(D32:G32)),"")</f>
        <v>729.65</v>
      </c>
      <c r="I32" s="3">
        <f t="shared" ref="I32:W32" si="24">IFERROR(INDEX(I51:I500,MATCH($C$32,$C$51:$C$500,0)),"")</f>
        <v>714.83</v>
      </c>
      <c r="J32" s="3">
        <f t="shared" si="24"/>
        <v>686.35</v>
      </c>
      <c r="K32" s="3">
        <f t="shared" si="24"/>
        <v>657.35</v>
      </c>
      <c r="L32" s="3">
        <f t="shared" si="24"/>
        <v>525.97</v>
      </c>
      <c r="M32" s="3">
        <f t="shared" si="24"/>
        <v>417.86</v>
      </c>
      <c r="N32" s="3">
        <f t="shared" si="24"/>
        <v>412.46</v>
      </c>
      <c r="O32" s="3">
        <f t="shared" si="24"/>
        <v>417.35</v>
      </c>
      <c r="P32" s="3">
        <f t="shared" si="24"/>
        <v>415.93</v>
      </c>
      <c r="Q32" s="3">
        <f t="shared" si="24"/>
        <v>361.31</v>
      </c>
      <c r="R32" s="3">
        <f t="shared" si="24"/>
        <v>338</v>
      </c>
      <c r="S32" s="3">
        <f t="shared" si="24"/>
        <v>339.01</v>
      </c>
      <c r="T32" s="3">
        <f t="shared" si="24"/>
        <v>295.62</v>
      </c>
      <c r="U32" s="3">
        <f t="shared" si="24"/>
        <v>245.45</v>
      </c>
      <c r="V32" s="3">
        <f t="shared" si="24"/>
        <v>132.12</v>
      </c>
      <c r="W32" s="3">
        <f t="shared" si="24"/>
        <v>77.37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0.82</v>
      </c>
      <c r="H33" s="3">
        <f>IFERROR(INDEX(D33:G33,COUNT(D33:G33)),"")</f>
        <v>0.82</v>
      </c>
      <c r="I33" s="3">
        <f t="shared" ref="I33:W33" si="25">IFERROR(INDEX(I51:I500,MATCH($C$33,$C$51:$C$500,0)),"")</f>
        <v>0.79</v>
      </c>
      <c r="J33" s="3">
        <f t="shared" si="25"/>
        <v>0.93</v>
      </c>
      <c r="K33" s="3">
        <f t="shared" si="25"/>
        <v>1.07</v>
      </c>
      <c r="L33" s="3">
        <f t="shared" si="25"/>
        <v>0.88</v>
      </c>
      <c r="M33" s="3">
        <f t="shared" si="25"/>
        <v>0.93</v>
      </c>
      <c r="N33" s="3">
        <f t="shared" si="25"/>
        <v>0.85</v>
      </c>
      <c r="O33" s="3">
        <f t="shared" si="25"/>
        <v>0.61</v>
      </c>
      <c r="P33" s="3">
        <f t="shared" si="25"/>
        <v>0.6</v>
      </c>
      <c r="Q33" s="3">
        <f t="shared" si="25"/>
        <v>0.46</v>
      </c>
      <c r="R33" s="3">
        <f t="shared" si="25"/>
        <v>0.93</v>
      </c>
      <c r="S33" s="3">
        <f t="shared" si="25"/>
        <v>0.7</v>
      </c>
      <c r="T33" s="3">
        <f t="shared" si="25"/>
        <v>1.47</v>
      </c>
      <c r="U33" s="3">
        <f t="shared" si="25"/>
        <v>1.26</v>
      </c>
      <c r="V33" s="3">
        <f t="shared" si="25"/>
        <v>0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159.52000000000001</v>
      </c>
      <c r="H34" s="3">
        <f>IFERROR(INDEX(D34:G34,COUNT(D34:G34)),"")</f>
        <v>159.52000000000001</v>
      </c>
      <c r="I34" s="3">
        <f t="shared" ref="I34:W34" si="26">IFERROR(INDEX(I51:I500,MATCH($C$34,$C$51:$C$500,0)),"")</f>
        <v>6.73</v>
      </c>
      <c r="J34" s="3">
        <f t="shared" si="26"/>
        <v>5.62</v>
      </c>
      <c r="K34" s="3">
        <f t="shared" si="26"/>
        <v>6.18</v>
      </c>
      <c r="L34" s="3">
        <f t="shared" si="26"/>
        <v>5.72</v>
      </c>
      <c r="M34" s="3">
        <f t="shared" si="26"/>
        <v>18.03</v>
      </c>
      <c r="N34" s="3">
        <f t="shared" si="26"/>
        <v>30.33</v>
      </c>
      <c r="O34" s="3">
        <f t="shared" si="26"/>
        <v>5.74</v>
      </c>
      <c r="P34" s="3">
        <f t="shared" si="26"/>
        <v>6.01</v>
      </c>
      <c r="Q34" s="3">
        <f t="shared" si="26"/>
        <v>6.62</v>
      </c>
      <c r="R34" s="3">
        <f t="shared" si="26"/>
        <v>41.52</v>
      </c>
      <c r="S34" s="3">
        <f t="shared" si="26"/>
        <v>23.92</v>
      </c>
      <c r="T34" s="3">
        <f t="shared" si="26"/>
        <v>7.65</v>
      </c>
      <c r="U34" s="3">
        <f t="shared" si="26"/>
        <v>8.35</v>
      </c>
      <c r="V34" s="3">
        <f t="shared" si="26"/>
        <v>0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4.6900000000000004</v>
      </c>
      <c r="H35" s="3">
        <f>IFERROR(INDEX(D35:G35,COUNT(D35:G35)),"")</f>
        <v>4.6900000000000004</v>
      </c>
      <c r="I35" s="3">
        <f t="shared" ref="I35:W35" si="27">IFERROR(INDEX(I51:I500,MATCH($C$35,$C$51:$C$500,0)),"")</f>
        <v>1.06</v>
      </c>
      <c r="J35" s="3">
        <f t="shared" si="27"/>
        <v>1.19</v>
      </c>
      <c r="K35" s="3">
        <f t="shared" si="27"/>
        <v>1.0900000000000001</v>
      </c>
      <c r="L35" s="3">
        <f t="shared" si="27"/>
        <v>1.3</v>
      </c>
      <c r="M35" s="3">
        <f t="shared" si="27"/>
        <v>1.7</v>
      </c>
      <c r="N35" s="3">
        <f t="shared" si="27"/>
        <v>1.59</v>
      </c>
      <c r="O35" s="3">
        <f t="shared" si="27"/>
        <v>0.99</v>
      </c>
      <c r="P35" s="3">
        <f t="shared" si="27"/>
        <v>1.04</v>
      </c>
      <c r="Q35" s="3">
        <f t="shared" si="27"/>
        <v>0.86</v>
      </c>
      <c r="R35" s="3">
        <f t="shared" si="27"/>
        <v>1.88</v>
      </c>
      <c r="S35" s="3">
        <f t="shared" si="27"/>
        <v>0.93</v>
      </c>
      <c r="T35" s="3">
        <f t="shared" si="27"/>
        <v>1.27</v>
      </c>
      <c r="U35" s="3">
        <f t="shared" si="27"/>
        <v>1.1399999999999999</v>
      </c>
      <c r="V35" s="3">
        <f t="shared" si="27"/>
        <v>0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W36" si="28">IFERROR(INDEX(H51:H500,MATCH($C$36,$C$51:$C$500,0)),"")</f>
        <v>2.8133999999999997</v>
      </c>
      <c r="I36" s="4">
        <f t="shared" si="28"/>
        <v>0.50049999999999994</v>
      </c>
      <c r="J36" s="4">
        <f t="shared" si="28"/>
        <v>0.70230000000000004</v>
      </c>
      <c r="K36" s="4">
        <f t="shared" si="28"/>
        <v>0.87549999999999994</v>
      </c>
      <c r="L36" s="4">
        <f t="shared" si="28"/>
        <v>0.98950000000000005</v>
      </c>
      <c r="M36" s="4">
        <f t="shared" si="28"/>
        <v>0.74280000000000002</v>
      </c>
      <c r="N36" s="4">
        <f t="shared" si="28"/>
        <v>0</v>
      </c>
      <c r="O36" s="4">
        <f t="shared" si="28"/>
        <v>0.70719999999999994</v>
      </c>
      <c r="P36" s="4">
        <f t="shared" si="28"/>
        <v>0.85860000000000003</v>
      </c>
      <c r="Q36" s="4">
        <f t="shared" si="28"/>
        <v>0.64170000000000005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W37" si="29">IFERROR(INDEX(H51:H500,MATCH($C$37,$C$51:$C$500,0)),"")</f>
        <v>42</v>
      </c>
      <c r="I37" s="3">
        <f t="shared" si="29"/>
        <v>42</v>
      </c>
      <c r="J37" s="3">
        <f t="shared" si="29"/>
        <v>80</v>
      </c>
      <c r="K37" s="3">
        <f t="shared" si="29"/>
        <v>75</v>
      </c>
      <c r="L37" s="3">
        <f t="shared" si="29"/>
        <v>60</v>
      </c>
      <c r="M37" s="3">
        <f t="shared" si="29"/>
        <v>12</v>
      </c>
      <c r="N37" s="3">
        <f t="shared" si="29"/>
        <v>0</v>
      </c>
      <c r="O37" s="3">
        <f t="shared" si="29"/>
        <v>23.5</v>
      </c>
      <c r="P37" s="3">
        <f t="shared" si="29"/>
        <v>26.6</v>
      </c>
      <c r="Q37" s="3">
        <f t="shared" si="29"/>
        <v>12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85</v>
      </c>
      <c r="C51" t="s">
        <v>5</v>
      </c>
      <c r="D51" s="5">
        <v>26379119</v>
      </c>
      <c r="E51" s="5">
        <v>29521968</v>
      </c>
      <c r="F51" s="5">
        <v>29703714</v>
      </c>
      <c r="G51" s="5">
        <v>27705143</v>
      </c>
      <c r="I51" s="5">
        <v>113413229</v>
      </c>
      <c r="J51" s="5">
        <v>119076001</v>
      </c>
      <c r="K51" s="5">
        <v>111227912</v>
      </c>
      <c r="L51" s="5">
        <v>62801600</v>
      </c>
      <c r="M51" s="5">
        <v>42016186</v>
      </c>
      <c r="N51" s="5">
        <v>39761788</v>
      </c>
      <c r="O51" s="5">
        <v>47688689</v>
      </c>
      <c r="P51" s="5">
        <v>43873703</v>
      </c>
      <c r="Q51" s="5">
        <v>37711769</v>
      </c>
      <c r="R51" s="5">
        <v>33181074</v>
      </c>
      <c r="S51" s="5">
        <v>50389838</v>
      </c>
      <c r="T51" s="5">
        <v>72526640</v>
      </c>
      <c r="U51" s="5">
        <v>58868930</v>
      </c>
      <c r="V51" s="5">
        <v>49715607</v>
      </c>
      <c r="W51" s="5">
        <v>39281110</v>
      </c>
    </row>
    <row r="52" spans="2:23" ht="15.5" x14ac:dyDescent="0.35">
      <c r="C52" t="s">
        <v>86</v>
      </c>
      <c r="D52" s="5">
        <v>-21398653</v>
      </c>
      <c r="E52" s="5">
        <v>-22217685</v>
      </c>
      <c r="F52" s="5">
        <v>-21625975</v>
      </c>
      <c r="G52" s="5">
        <v>-19689998</v>
      </c>
      <c r="I52" s="5">
        <v>-81022369</v>
      </c>
      <c r="J52" s="5">
        <v>-76525216</v>
      </c>
      <c r="K52" s="5">
        <v>-67656318</v>
      </c>
      <c r="L52" s="5">
        <v>-41665158</v>
      </c>
      <c r="M52" s="5">
        <v>-32630434</v>
      </c>
      <c r="N52" s="5">
        <v>-31945088</v>
      </c>
      <c r="O52" s="5">
        <v>-33295946</v>
      </c>
      <c r="P52" s="5">
        <v>-29916955</v>
      </c>
      <c r="Q52" s="5">
        <v>-26955279</v>
      </c>
      <c r="R52" s="5">
        <v>-25627241</v>
      </c>
      <c r="S52" s="5">
        <v>-40190788</v>
      </c>
      <c r="T52" s="5">
        <v>-51957241</v>
      </c>
      <c r="U52" s="5">
        <v>-41851894</v>
      </c>
      <c r="V52" s="5">
        <v>-35419146</v>
      </c>
      <c r="W52" s="5">
        <v>-25966293</v>
      </c>
    </row>
    <row r="53" spans="2:23" ht="15.5" x14ac:dyDescent="0.35">
      <c r="C53" t="s">
        <v>87</v>
      </c>
      <c r="D53" s="5">
        <v>4980466</v>
      </c>
      <c r="E53" s="5">
        <v>7304283</v>
      </c>
      <c r="F53" s="5">
        <v>8077739</v>
      </c>
      <c r="G53" s="5">
        <v>8015145</v>
      </c>
      <c r="I53" s="5">
        <v>32390860</v>
      </c>
      <c r="J53" s="5">
        <v>42550785</v>
      </c>
      <c r="K53" s="5">
        <v>43571594</v>
      </c>
      <c r="L53" s="5">
        <v>21136442</v>
      </c>
      <c r="M53" s="5">
        <v>9385752</v>
      </c>
      <c r="N53" s="5">
        <v>7816700</v>
      </c>
      <c r="O53" s="5">
        <v>14392743</v>
      </c>
      <c r="P53" s="5">
        <v>13956748</v>
      </c>
      <c r="Q53" s="5">
        <v>10756490</v>
      </c>
      <c r="R53" s="5">
        <v>7553833</v>
      </c>
      <c r="S53" s="5">
        <v>10199050</v>
      </c>
      <c r="T53" s="5">
        <v>20569399</v>
      </c>
      <c r="U53" s="5">
        <v>17017036</v>
      </c>
      <c r="V53" s="5">
        <v>14296461</v>
      </c>
      <c r="W53" s="5">
        <v>13314817</v>
      </c>
    </row>
    <row r="54" spans="2:23" ht="15.5" x14ac:dyDescent="0.35">
      <c r="C54" t="s">
        <v>88</v>
      </c>
      <c r="D54" s="5">
        <v>-1902961</v>
      </c>
      <c r="E54" s="5">
        <v>-2491199</v>
      </c>
      <c r="F54" s="5">
        <v>-1913851</v>
      </c>
      <c r="G54" s="5">
        <v>-1855891</v>
      </c>
      <c r="I54" s="5">
        <v>-8111768</v>
      </c>
      <c r="J54" s="5">
        <v>-8526419</v>
      </c>
      <c r="K54" s="5">
        <v>-7860229</v>
      </c>
      <c r="L54" s="5">
        <v>-3797918</v>
      </c>
      <c r="M54" s="5">
        <v>-3865733</v>
      </c>
      <c r="N54" s="5">
        <v>-3570381</v>
      </c>
      <c r="O54" s="5">
        <v>-3806086</v>
      </c>
      <c r="P54" s="5">
        <v>-3529093</v>
      </c>
      <c r="Q54" s="5">
        <v>-3182044</v>
      </c>
      <c r="R54" s="5">
        <v>-3069666</v>
      </c>
      <c r="S54" s="5">
        <v>-3127210</v>
      </c>
      <c r="T54" s="5">
        <v>-3340732</v>
      </c>
      <c r="U54" s="5">
        <v>-4013167</v>
      </c>
      <c r="V54" s="5">
        <v>-2947060</v>
      </c>
      <c r="W54" s="5">
        <v>-1530582</v>
      </c>
    </row>
    <row r="55" spans="2:23" ht="15.5" x14ac:dyDescent="0.35">
      <c r="C55" t="s">
        <v>90</v>
      </c>
      <c r="D55" s="5">
        <v>-1902961</v>
      </c>
      <c r="E55" s="5">
        <v>-2491199</v>
      </c>
      <c r="F55" s="5">
        <v>-1913851</v>
      </c>
      <c r="G55" s="5">
        <v>-1855891</v>
      </c>
      <c r="I55" s="5">
        <v>-8111768</v>
      </c>
      <c r="J55" s="5">
        <v>-8526419</v>
      </c>
      <c r="K55" s="5">
        <v>-7860229</v>
      </c>
      <c r="L55" s="5">
        <v>-3797918</v>
      </c>
      <c r="M55" s="5">
        <v>-3865733</v>
      </c>
      <c r="N55" s="5">
        <v>-3570381</v>
      </c>
      <c r="O55" s="5">
        <v>-3806086</v>
      </c>
      <c r="P55" s="5">
        <v>-3529093</v>
      </c>
      <c r="Q55" s="5">
        <v>-3182044</v>
      </c>
      <c r="R55" s="5">
        <v>-3069666</v>
      </c>
      <c r="S55" s="5">
        <v>-3127210</v>
      </c>
      <c r="T55" s="5">
        <v>-3340732</v>
      </c>
      <c r="U55" s="5">
        <v>-4013167</v>
      </c>
      <c r="V55" s="5">
        <v>-2947060</v>
      </c>
      <c r="W55" s="5">
        <v>-1530582</v>
      </c>
    </row>
    <row r="56" spans="2:23" ht="15.5" x14ac:dyDescent="0.35">
      <c r="C56" t="s">
        <v>92</v>
      </c>
      <c r="D56" s="5">
        <v>3077505</v>
      </c>
      <c r="E56" s="5">
        <v>4813084</v>
      </c>
      <c r="F56" s="5">
        <v>6163888</v>
      </c>
      <c r="G56" s="5">
        <v>6159254</v>
      </c>
      <c r="I56" s="5">
        <v>24279092</v>
      </c>
      <c r="J56" s="5">
        <v>34024366</v>
      </c>
      <c r="K56" s="5">
        <v>35711365</v>
      </c>
      <c r="L56" s="5">
        <v>17338524</v>
      </c>
      <c r="M56" s="5">
        <v>5520019</v>
      </c>
      <c r="N56" s="5">
        <v>4246319</v>
      </c>
      <c r="O56" s="5">
        <v>10586657</v>
      </c>
      <c r="P56" s="5">
        <v>10427655</v>
      </c>
      <c r="Q56" s="5">
        <v>7574446</v>
      </c>
      <c r="R56" s="5">
        <v>4484167</v>
      </c>
      <c r="S56" s="5">
        <v>7071840</v>
      </c>
      <c r="T56" s="5">
        <v>17228667</v>
      </c>
      <c r="U56" s="5">
        <v>13003869</v>
      </c>
      <c r="V56" s="5">
        <v>11349401</v>
      </c>
      <c r="W56" s="5">
        <v>11784235</v>
      </c>
    </row>
    <row r="57" spans="2:23" ht="15.5" x14ac:dyDescent="0.35">
      <c r="C57" t="s">
        <v>93</v>
      </c>
      <c r="D57" s="5">
        <v>-2016974</v>
      </c>
      <c r="E57" s="5">
        <v>-302736</v>
      </c>
      <c r="F57" s="5">
        <v>-1058502</v>
      </c>
      <c r="G57" s="5">
        <v>-1409009</v>
      </c>
      <c r="I57" s="5">
        <v>-2964935</v>
      </c>
      <c r="J57" s="5">
        <v>133481</v>
      </c>
      <c r="K57" s="5">
        <v>-647056</v>
      </c>
      <c r="L57" s="5">
        <v>-2285958</v>
      </c>
      <c r="M57" s="5">
        <v>-1052454</v>
      </c>
      <c r="N57" s="5">
        <v>-1684087</v>
      </c>
      <c r="O57" s="5">
        <v>-1775144</v>
      </c>
      <c r="P57" s="5">
        <v>-2294821</v>
      </c>
      <c r="Q57" s="5">
        <v>-2243084</v>
      </c>
      <c r="R57" s="5">
        <v>-2602760</v>
      </c>
      <c r="S57" s="5">
        <v>-4531860</v>
      </c>
      <c r="T57" s="5">
        <v>-4355867</v>
      </c>
      <c r="U57" s="5">
        <v>-4281671</v>
      </c>
      <c r="V57" s="5">
        <v>-2371758</v>
      </c>
      <c r="W57" s="5">
        <v>-2130992</v>
      </c>
    </row>
    <row r="58" spans="2:23" ht="15.5" x14ac:dyDescent="0.35">
      <c r="C58" t="s">
        <v>26</v>
      </c>
      <c r="D58" s="5">
        <v>-2029089</v>
      </c>
      <c r="E58" s="5">
        <v>-1617139</v>
      </c>
      <c r="F58" s="5">
        <v>-1755212</v>
      </c>
      <c r="G58" s="5">
        <v>-1509204</v>
      </c>
      <c r="I58" s="5">
        <v>-6207349</v>
      </c>
      <c r="J58" s="5">
        <v>-4260735</v>
      </c>
      <c r="K58" s="5">
        <v>-2315519</v>
      </c>
      <c r="L58" s="5">
        <v>-810514</v>
      </c>
      <c r="M58" s="5">
        <v>-1011494</v>
      </c>
      <c r="N58" s="5">
        <v>-1380278</v>
      </c>
      <c r="O58" s="5">
        <v>-1705115</v>
      </c>
      <c r="P58" s="5">
        <v>-1879310</v>
      </c>
      <c r="Q58" s="5">
        <v>-2277082</v>
      </c>
      <c r="R58" s="5">
        <v>-2776734</v>
      </c>
      <c r="S58" s="5">
        <v>-3664682</v>
      </c>
      <c r="T58" s="5">
        <v>-4162299</v>
      </c>
      <c r="U58" s="5">
        <v>-3183705</v>
      </c>
      <c r="V58" s="5">
        <v>-2287435</v>
      </c>
      <c r="W58" s="5">
        <v>-1973753</v>
      </c>
    </row>
    <row r="59" spans="2:23" ht="15.5" x14ac:dyDescent="0.35">
      <c r="C59" t="s">
        <v>94</v>
      </c>
      <c r="D59" s="5">
        <v>71439</v>
      </c>
      <c r="E59" s="5">
        <v>262158</v>
      </c>
      <c r="F59" s="5">
        <v>36457</v>
      </c>
      <c r="G59" s="5">
        <v>138308</v>
      </c>
      <c r="I59" s="5">
        <v>512389</v>
      </c>
      <c r="J59" s="5">
        <v>549344</v>
      </c>
      <c r="K59" s="5">
        <v>527111</v>
      </c>
      <c r="L59" s="5">
        <v>46769</v>
      </c>
    </row>
    <row r="60" spans="2:23" ht="15.5" x14ac:dyDescent="0.35">
      <c r="C60" t="s">
        <v>96</v>
      </c>
      <c r="D60" s="5">
        <v>158321</v>
      </c>
      <c r="E60" s="5">
        <v>375787</v>
      </c>
      <c r="F60" s="5">
        <v>241708</v>
      </c>
      <c r="G60" s="5">
        <v>-492486</v>
      </c>
      <c r="I60" s="5">
        <v>615209</v>
      </c>
      <c r="J60" s="5">
        <v>572946</v>
      </c>
      <c r="K60" s="5">
        <v>-139401</v>
      </c>
      <c r="L60" s="5">
        <v>-1073263</v>
      </c>
      <c r="M60" s="5">
        <v>-10411</v>
      </c>
      <c r="N60" s="5">
        <v>-16466</v>
      </c>
      <c r="O60" s="5">
        <v>-168113</v>
      </c>
      <c r="P60" s="5">
        <v>-253543</v>
      </c>
      <c r="Q60" s="5">
        <v>81845</v>
      </c>
      <c r="R60" s="5">
        <v>199046</v>
      </c>
      <c r="S60" s="5">
        <v>-573974</v>
      </c>
      <c r="T60" s="5">
        <v>-138710</v>
      </c>
      <c r="U60" s="5">
        <v>-1175778</v>
      </c>
      <c r="V60" s="5">
        <v>28615</v>
      </c>
      <c r="W60" s="5">
        <v>-292241</v>
      </c>
    </row>
    <row r="61" spans="2:23" ht="15.5" x14ac:dyDescent="0.35">
      <c r="C61" t="s">
        <v>95</v>
      </c>
      <c r="D61" s="5">
        <v>-153591</v>
      </c>
      <c r="E61" s="5">
        <v>414080</v>
      </c>
      <c r="F61" s="5">
        <v>495325</v>
      </c>
      <c r="G61" s="5">
        <v>498877</v>
      </c>
      <c r="I61" s="5">
        <v>2238894</v>
      </c>
      <c r="J61" s="5">
        <v>3767252</v>
      </c>
      <c r="K61" s="5">
        <v>2138855</v>
      </c>
      <c r="L61" s="5">
        <v>-29059</v>
      </c>
    </row>
    <row r="62" spans="2:23" ht="15.5" x14ac:dyDescent="0.35">
      <c r="C62" t="s">
        <v>339</v>
      </c>
      <c r="E62" s="5">
        <v>-227043</v>
      </c>
      <c r="I62" s="5">
        <v>-227043</v>
      </c>
    </row>
    <row r="63" spans="2:23" ht="15.5" x14ac:dyDescent="0.35">
      <c r="C63" t="s">
        <v>91</v>
      </c>
      <c r="D63" s="5">
        <v>-64054</v>
      </c>
      <c r="E63" s="5">
        <v>489421</v>
      </c>
      <c r="F63" s="5">
        <v>-76780</v>
      </c>
      <c r="G63" s="5">
        <v>-44504</v>
      </c>
      <c r="I63" s="5">
        <v>102965</v>
      </c>
      <c r="J63" s="5">
        <v>-495326</v>
      </c>
      <c r="K63" s="5">
        <v>-858102</v>
      </c>
      <c r="L63" s="5">
        <v>-419891</v>
      </c>
      <c r="M63" s="5">
        <v>-30549</v>
      </c>
      <c r="N63" s="5">
        <v>-287343</v>
      </c>
      <c r="O63" s="5">
        <v>98084</v>
      </c>
      <c r="P63" s="5">
        <v>-161968</v>
      </c>
      <c r="Q63" s="5">
        <v>-47847</v>
      </c>
      <c r="R63" s="5">
        <v>-25072</v>
      </c>
      <c r="S63" s="5">
        <v>-293204</v>
      </c>
      <c r="T63" s="5">
        <v>-54858</v>
      </c>
      <c r="U63" s="5">
        <v>77812</v>
      </c>
      <c r="V63" s="5">
        <v>-112938</v>
      </c>
      <c r="W63" s="5">
        <v>135002</v>
      </c>
    </row>
    <row r="64" spans="2:23" ht="15.5" x14ac:dyDescent="0.35">
      <c r="C64" t="s">
        <v>97</v>
      </c>
      <c r="D64" s="5">
        <v>-2016974</v>
      </c>
      <c r="E64" s="5">
        <v>-302736</v>
      </c>
      <c r="F64" s="5">
        <v>-1058502</v>
      </c>
      <c r="G64" s="5">
        <v>-1409009</v>
      </c>
      <c r="I64" s="5">
        <v>-2964935</v>
      </c>
      <c r="J64" s="5">
        <v>133481</v>
      </c>
      <c r="K64" s="5">
        <v>-647056</v>
      </c>
      <c r="L64" s="5">
        <v>-2285958</v>
      </c>
      <c r="M64" s="5">
        <v>-1052454</v>
      </c>
      <c r="N64" s="5">
        <v>-1684087</v>
      </c>
      <c r="O64" s="5">
        <v>-1775144</v>
      </c>
      <c r="P64" s="5">
        <v>-2294821</v>
      </c>
      <c r="Q64" s="5">
        <v>-2243084</v>
      </c>
      <c r="R64" s="5">
        <v>-2602760</v>
      </c>
      <c r="S64" s="5">
        <v>-4531860</v>
      </c>
      <c r="T64" s="5">
        <v>-4355867</v>
      </c>
      <c r="U64" s="5">
        <v>-4281671</v>
      </c>
      <c r="V64" s="5">
        <v>-2371758</v>
      </c>
      <c r="W64" s="5">
        <v>-2130992</v>
      </c>
    </row>
    <row r="65" spans="3:23" ht="15.5" x14ac:dyDescent="0.35">
      <c r="C65" t="s">
        <v>28</v>
      </c>
      <c r="D65" s="5">
        <v>1060531</v>
      </c>
      <c r="E65" s="5">
        <v>4510348</v>
      </c>
      <c r="F65" s="5">
        <v>5105386</v>
      </c>
      <c r="G65" s="5">
        <v>4750245</v>
      </c>
      <c r="I65" s="5">
        <v>21314157</v>
      </c>
      <c r="J65" s="5">
        <v>34157847</v>
      </c>
      <c r="K65" s="5">
        <v>35064309</v>
      </c>
      <c r="L65" s="5">
        <v>15052566</v>
      </c>
      <c r="M65" s="5">
        <v>4467565</v>
      </c>
      <c r="N65" s="5">
        <v>2562232</v>
      </c>
      <c r="O65" s="5">
        <v>8811513</v>
      </c>
      <c r="P65" s="5">
        <v>8132834</v>
      </c>
      <c r="Q65" s="5">
        <v>5331362</v>
      </c>
      <c r="R65" s="5">
        <v>1881407</v>
      </c>
      <c r="S65" s="5">
        <v>2539980</v>
      </c>
      <c r="T65" s="5">
        <v>12872800</v>
      </c>
      <c r="U65" s="5">
        <v>8722198</v>
      </c>
      <c r="V65" s="5">
        <v>8977643</v>
      </c>
      <c r="W65" s="5">
        <v>9653243</v>
      </c>
    </row>
    <row r="66" spans="3:23" ht="15.5" x14ac:dyDescent="0.35">
      <c r="C66" t="s">
        <v>27</v>
      </c>
      <c r="D66" s="5">
        <v>-316549</v>
      </c>
      <c r="E66" s="5">
        <v>-345945</v>
      </c>
      <c r="F66" s="5">
        <v>-356444</v>
      </c>
      <c r="G66" s="5">
        <v>-332462</v>
      </c>
      <c r="I66" s="5">
        <v>-1352640</v>
      </c>
      <c r="J66" s="5">
        <v>-1428912</v>
      </c>
      <c r="K66" s="5">
        <v>-1334735</v>
      </c>
      <c r="L66" s="5">
        <v>-756403</v>
      </c>
      <c r="M66" s="5">
        <v>-508245</v>
      </c>
      <c r="N66" s="5">
        <v>-477141</v>
      </c>
      <c r="O66" s="5">
        <v>-572264</v>
      </c>
      <c r="P66" s="5">
        <v>-526484</v>
      </c>
      <c r="Q66" s="5">
        <v>-452541</v>
      </c>
      <c r="R66" s="5">
        <v>-398173</v>
      </c>
      <c r="S66" s="5">
        <v>-604678</v>
      </c>
      <c r="T66" s="5">
        <v>-870320</v>
      </c>
      <c r="U66" s="5">
        <v>-706427</v>
      </c>
      <c r="V66" s="5">
        <v>-619355</v>
      </c>
      <c r="W66" s="5">
        <v>-495787</v>
      </c>
    </row>
    <row r="67" spans="3:23" ht="15.5" x14ac:dyDescent="0.35">
      <c r="C67" t="s">
        <v>547</v>
      </c>
      <c r="D67" s="5">
        <v>-316549</v>
      </c>
      <c r="E67" s="5">
        <v>-345945</v>
      </c>
      <c r="F67" s="5">
        <v>-356444</v>
      </c>
      <c r="G67" s="5">
        <v>-332462</v>
      </c>
      <c r="I67" s="5">
        <v>-1352640</v>
      </c>
      <c r="J67" s="5">
        <v>-1428912</v>
      </c>
      <c r="K67" s="5">
        <v>-1334735</v>
      </c>
      <c r="L67" s="5">
        <v>-756403</v>
      </c>
      <c r="M67" s="5">
        <v>-508245</v>
      </c>
      <c r="N67" s="5">
        <v>-477141</v>
      </c>
      <c r="O67" s="5">
        <v>-572264</v>
      </c>
      <c r="P67" s="5">
        <v>-526484</v>
      </c>
      <c r="Q67" s="5">
        <v>-452541</v>
      </c>
      <c r="R67" s="5">
        <v>-398173</v>
      </c>
      <c r="S67" s="5">
        <v>-604678</v>
      </c>
      <c r="T67" s="5">
        <v>-870320</v>
      </c>
      <c r="U67" s="5">
        <v>-706427</v>
      </c>
      <c r="V67" s="5">
        <v>-596587</v>
      </c>
      <c r="W67" s="5">
        <v>-468723</v>
      </c>
    </row>
    <row r="68" spans="3:23" ht="15.5" x14ac:dyDescent="0.35">
      <c r="C68" t="s">
        <v>99</v>
      </c>
      <c r="V68" s="5">
        <v>-22768</v>
      </c>
      <c r="W68" s="5">
        <v>-27064</v>
      </c>
    </row>
    <row r="69" spans="3:23" ht="15.5" x14ac:dyDescent="0.35">
      <c r="C69" t="s">
        <v>100</v>
      </c>
      <c r="D69" s="5">
        <v>-316549</v>
      </c>
      <c r="E69" s="5">
        <v>-345945</v>
      </c>
      <c r="F69" s="5">
        <v>-356444</v>
      </c>
      <c r="G69" s="5">
        <v>-332462</v>
      </c>
      <c r="I69" s="5">
        <v>-1352640</v>
      </c>
      <c r="J69" s="5">
        <v>-1428912</v>
      </c>
      <c r="K69" s="5">
        <v>-1334735</v>
      </c>
      <c r="L69" s="5">
        <v>-756403</v>
      </c>
      <c r="M69" s="5">
        <v>-508245</v>
      </c>
      <c r="N69" s="5">
        <v>-477141</v>
      </c>
      <c r="O69" s="5">
        <v>-572264</v>
      </c>
      <c r="P69" s="5">
        <v>-526484</v>
      </c>
      <c r="Q69" s="5">
        <v>-452541</v>
      </c>
      <c r="R69" s="5">
        <v>-398173</v>
      </c>
      <c r="S69" s="5">
        <v>-604678</v>
      </c>
      <c r="T69" s="5">
        <v>-870320</v>
      </c>
      <c r="U69" s="5">
        <v>-706427</v>
      </c>
      <c r="V69" s="5">
        <v>-619355</v>
      </c>
      <c r="W69" s="5">
        <v>-495787</v>
      </c>
    </row>
    <row r="70" spans="3:23" ht="15.5" x14ac:dyDescent="0.35">
      <c r="C70" t="s">
        <v>103</v>
      </c>
      <c r="J70" s="5">
        <v>-3393736</v>
      </c>
      <c r="K70" s="5">
        <v>-9121852</v>
      </c>
    </row>
    <row r="71" spans="3:23" ht="15.5" x14ac:dyDescent="0.35">
      <c r="C71" t="s">
        <v>104</v>
      </c>
      <c r="D71" s="5">
        <v>743982</v>
      </c>
      <c r="E71" s="5">
        <v>4164403</v>
      </c>
      <c r="F71" s="5">
        <v>4748942</v>
      </c>
      <c r="G71" s="5">
        <v>4417783</v>
      </c>
      <c r="I71" s="5">
        <v>19961517</v>
      </c>
      <c r="J71" s="5">
        <v>29335199</v>
      </c>
      <c r="K71" s="5">
        <v>24607722</v>
      </c>
      <c r="L71" s="5">
        <v>14296163</v>
      </c>
      <c r="M71" s="5">
        <v>3959320</v>
      </c>
      <c r="N71" s="5">
        <v>2085091</v>
      </c>
      <c r="O71" s="5">
        <v>8239249</v>
      </c>
      <c r="P71" s="5">
        <v>7606350</v>
      </c>
      <c r="Q71" s="5">
        <v>4878821</v>
      </c>
      <c r="R71" s="5">
        <v>1483234</v>
      </c>
      <c r="S71" s="5">
        <v>1935302</v>
      </c>
      <c r="T71" s="5">
        <v>12002480</v>
      </c>
      <c r="U71" s="5">
        <v>8015771</v>
      </c>
      <c r="V71" s="5">
        <v>8358288</v>
      </c>
      <c r="W71" s="5">
        <v>9157456</v>
      </c>
    </row>
    <row r="72" spans="3:23" ht="15.5" x14ac:dyDescent="0.35">
      <c r="C72" t="s">
        <v>105</v>
      </c>
      <c r="D72" s="5">
        <v>-148609</v>
      </c>
      <c r="E72" s="5">
        <v>88942</v>
      </c>
      <c r="F72" s="5">
        <v>-622642</v>
      </c>
      <c r="G72" s="5">
        <v>303637</v>
      </c>
      <c r="I72" s="5">
        <v>-627570</v>
      </c>
      <c r="J72" s="5">
        <v>-749181</v>
      </c>
      <c r="K72" s="5">
        <v>-64969</v>
      </c>
      <c r="L72" s="5">
        <v>-308092</v>
      </c>
      <c r="M72" s="5">
        <v>94221</v>
      </c>
      <c r="N72" s="5">
        <v>80723</v>
      </c>
      <c r="O72" s="5">
        <v>122013</v>
      </c>
      <c r="P72" s="5">
        <v>135126</v>
      </c>
      <c r="Q72" s="5">
        <v>-125706</v>
      </c>
      <c r="R72" s="5">
        <v>27585</v>
      </c>
      <c r="S72" s="5">
        <v>96759</v>
      </c>
    </row>
    <row r="73" spans="3:23" ht="15.5" x14ac:dyDescent="0.35">
      <c r="C73" t="s">
        <v>107</v>
      </c>
      <c r="D73" s="5">
        <v>595373</v>
      </c>
      <c r="E73" s="5">
        <v>4253345</v>
      </c>
      <c r="F73" s="5">
        <v>4126300</v>
      </c>
      <c r="G73" s="5">
        <v>4721420</v>
      </c>
      <c r="I73" s="5">
        <v>19333947</v>
      </c>
      <c r="J73" s="5">
        <v>28586018</v>
      </c>
      <c r="K73" s="5">
        <v>24542753</v>
      </c>
      <c r="L73" s="5">
        <v>13988071</v>
      </c>
      <c r="M73" s="5">
        <v>4053541</v>
      </c>
      <c r="N73" s="5">
        <v>2165814</v>
      </c>
      <c r="O73" s="5">
        <v>8361262</v>
      </c>
      <c r="P73" s="5">
        <v>7741476</v>
      </c>
      <c r="Q73" s="5">
        <v>4753115</v>
      </c>
      <c r="R73" s="5">
        <v>1510819</v>
      </c>
      <c r="S73" s="5">
        <v>2032061</v>
      </c>
      <c r="T73" s="5">
        <v>12002480</v>
      </c>
      <c r="U73" s="5">
        <v>8015771</v>
      </c>
      <c r="V73" s="5">
        <v>8358288</v>
      </c>
      <c r="W73" s="5">
        <v>9157456</v>
      </c>
    </row>
    <row r="74" spans="3:23" ht="15.5" x14ac:dyDescent="0.35">
      <c r="C74" t="s">
        <v>108</v>
      </c>
      <c r="D74" s="5">
        <v>743982</v>
      </c>
      <c r="E74" s="5">
        <v>4164403</v>
      </c>
      <c r="F74" s="5">
        <v>4748942</v>
      </c>
      <c r="G74" s="5">
        <v>4417783</v>
      </c>
      <c r="I74" s="5">
        <v>19961517</v>
      </c>
      <c r="J74" s="5">
        <v>29335199</v>
      </c>
      <c r="K74" s="5">
        <v>24607722</v>
      </c>
      <c r="L74" s="5">
        <v>14296163</v>
      </c>
      <c r="M74" s="5">
        <v>3959320</v>
      </c>
      <c r="N74" s="5">
        <v>2085091</v>
      </c>
      <c r="O74" s="5">
        <v>8239249</v>
      </c>
      <c r="P74" s="5">
        <v>7606350</v>
      </c>
      <c r="Q74" s="5">
        <v>4878821</v>
      </c>
      <c r="R74" s="5">
        <v>1483234</v>
      </c>
      <c r="S74" s="5">
        <v>1935302</v>
      </c>
      <c r="T74" s="5">
        <v>12002480</v>
      </c>
      <c r="U74" s="5">
        <v>8015771</v>
      </c>
      <c r="V74" s="5">
        <v>8358288</v>
      </c>
      <c r="W74" s="5">
        <v>9157456</v>
      </c>
    </row>
    <row r="75" spans="3:23" ht="15.5" x14ac:dyDescent="0.35">
      <c r="C75" t="s">
        <v>7</v>
      </c>
      <c r="D75" s="5">
        <v>635782</v>
      </c>
      <c r="E75" s="5">
        <v>4089201</v>
      </c>
      <c r="F75" s="5">
        <v>3727851</v>
      </c>
      <c r="G75" s="5">
        <v>4019828</v>
      </c>
      <c r="I75" s="5">
        <v>17264752</v>
      </c>
      <c r="J75" s="5">
        <v>24483890</v>
      </c>
      <c r="K75" s="5">
        <v>19630987</v>
      </c>
      <c r="L75" s="5">
        <v>13988071</v>
      </c>
      <c r="M75" s="5">
        <v>4053541</v>
      </c>
      <c r="N75" s="5">
        <v>2165814</v>
      </c>
      <c r="O75" s="5">
        <v>8361262</v>
      </c>
      <c r="P75" s="5">
        <v>7760629</v>
      </c>
      <c r="Q75" s="5">
        <v>4774975</v>
      </c>
      <c r="R75" s="5">
        <v>1532784</v>
      </c>
      <c r="S75" s="5">
        <v>2052646</v>
      </c>
      <c r="T75" s="5">
        <v>12003306</v>
      </c>
      <c r="U75" s="5">
        <v>8015771</v>
      </c>
      <c r="V75" s="5">
        <v>8358288</v>
      </c>
      <c r="W75" s="5">
        <v>9157456</v>
      </c>
    </row>
    <row r="76" spans="3:23" ht="15.5" x14ac:dyDescent="0.35">
      <c r="C76" t="s">
        <v>466</v>
      </c>
      <c r="D76" s="5">
        <v>-40409</v>
      </c>
      <c r="E76" s="5">
        <v>164144</v>
      </c>
      <c r="F76" s="5">
        <v>398449</v>
      </c>
      <c r="G76" s="5">
        <v>701592</v>
      </c>
      <c r="I76" s="5">
        <v>2069195</v>
      </c>
      <c r="J76" s="5">
        <v>4102128</v>
      </c>
      <c r="K76" s="5">
        <v>4911766</v>
      </c>
      <c r="P76" s="5">
        <v>-19153</v>
      </c>
      <c r="Q76" s="5">
        <v>-21860</v>
      </c>
      <c r="R76" s="5">
        <v>-21965</v>
      </c>
      <c r="S76" s="5">
        <v>-20585</v>
      </c>
      <c r="T76" s="5">
        <v>-826</v>
      </c>
    </row>
    <row r="77" spans="3:23" ht="15.5" x14ac:dyDescent="0.35">
      <c r="C77" t="s">
        <v>110</v>
      </c>
      <c r="D77" s="5">
        <v>743982</v>
      </c>
      <c r="E77" s="5">
        <v>4164403</v>
      </c>
      <c r="F77" s="5">
        <v>4748942</v>
      </c>
      <c r="G77" s="5">
        <v>4417783</v>
      </c>
      <c r="I77" s="5">
        <v>19961517</v>
      </c>
      <c r="J77" s="5">
        <v>29335199</v>
      </c>
      <c r="K77" s="5">
        <v>24607722</v>
      </c>
      <c r="L77" s="5">
        <v>14296163</v>
      </c>
      <c r="M77" s="5">
        <v>3959320</v>
      </c>
      <c r="N77" s="5">
        <v>2085091</v>
      </c>
      <c r="O77" s="5">
        <v>8239249</v>
      </c>
      <c r="P77" s="5">
        <v>7606350</v>
      </c>
      <c r="Q77" s="5">
        <v>4878821</v>
      </c>
      <c r="R77" s="5">
        <v>1483234</v>
      </c>
      <c r="S77" s="5">
        <v>1935302</v>
      </c>
      <c r="T77" s="5">
        <v>12002480</v>
      </c>
      <c r="U77" s="5">
        <v>8015771</v>
      </c>
      <c r="V77" s="5">
        <v>8358288</v>
      </c>
      <c r="W77" s="5">
        <v>9157456</v>
      </c>
    </row>
    <row r="78" spans="3:23" ht="15.5" x14ac:dyDescent="0.35">
      <c r="C78" t="s">
        <v>111</v>
      </c>
      <c r="D78" s="5">
        <v>595373</v>
      </c>
      <c r="E78" s="5">
        <v>4253345</v>
      </c>
      <c r="F78" s="5">
        <v>4126300</v>
      </c>
      <c r="G78" s="5">
        <v>4721420</v>
      </c>
      <c r="I78" s="5">
        <v>19333947</v>
      </c>
      <c r="J78" s="5">
        <v>28586018</v>
      </c>
      <c r="K78" s="5">
        <v>24542753</v>
      </c>
      <c r="L78" s="5">
        <v>13988071</v>
      </c>
      <c r="M78" s="5">
        <v>4053541</v>
      </c>
      <c r="N78" s="5">
        <v>2165814</v>
      </c>
      <c r="O78" s="5">
        <v>8361262</v>
      </c>
      <c r="P78" s="5">
        <v>7741476</v>
      </c>
      <c r="Q78" s="5">
        <v>4753115</v>
      </c>
      <c r="R78" s="5">
        <v>1510819</v>
      </c>
      <c r="S78" s="5">
        <v>2032061</v>
      </c>
      <c r="T78" s="5">
        <v>12002480</v>
      </c>
      <c r="U78" s="5">
        <v>8015771</v>
      </c>
      <c r="V78" s="5">
        <v>8358288</v>
      </c>
      <c r="W78" s="5">
        <v>9157456</v>
      </c>
    </row>
    <row r="79" spans="3:23" ht="15.5" x14ac:dyDescent="0.35">
      <c r="C79" t="s">
        <v>112</v>
      </c>
      <c r="D79" s="5">
        <v>595373</v>
      </c>
      <c r="E79" s="5">
        <v>4253345</v>
      </c>
      <c r="F79" s="5">
        <v>4126300</v>
      </c>
      <c r="G79" s="5">
        <v>4721420</v>
      </c>
      <c r="I79" s="5">
        <v>19333947</v>
      </c>
      <c r="J79" s="5">
        <v>28586018</v>
      </c>
      <c r="K79" s="5">
        <v>24542753</v>
      </c>
      <c r="L79" s="5">
        <v>13988071</v>
      </c>
      <c r="M79" s="5">
        <v>4053541</v>
      </c>
      <c r="N79" s="5">
        <v>2165814</v>
      </c>
      <c r="O79" s="5">
        <v>8361262</v>
      </c>
      <c r="P79" s="5">
        <v>7741476</v>
      </c>
      <c r="Q79" s="5">
        <v>4753115</v>
      </c>
      <c r="R79" s="5">
        <v>1510819</v>
      </c>
      <c r="S79" s="5">
        <v>2032061</v>
      </c>
      <c r="T79" s="5">
        <v>12002480</v>
      </c>
      <c r="U79" s="5">
        <v>8015771</v>
      </c>
      <c r="V79" s="5">
        <v>8358288</v>
      </c>
      <c r="W79" s="5">
        <v>9157456</v>
      </c>
    </row>
    <row r="81" spans="2:23" ht="15.5" x14ac:dyDescent="0.35">
      <c r="B81" t="s">
        <v>113</v>
      </c>
      <c r="C81" t="s">
        <v>114</v>
      </c>
    </row>
    <row r="82" spans="2:23" ht="15.5" x14ac:dyDescent="0.35">
      <c r="C82" t="s">
        <v>115</v>
      </c>
    </row>
    <row r="83" spans="2:23" ht="15.5" x14ac:dyDescent="0.35">
      <c r="C83" t="s">
        <v>19</v>
      </c>
      <c r="D83" s="5">
        <v>17649581</v>
      </c>
      <c r="E83" s="5">
        <v>16155421</v>
      </c>
      <c r="F83" s="5">
        <v>11752644</v>
      </c>
      <c r="G83" s="5">
        <v>15367570</v>
      </c>
      <c r="I83" s="5">
        <v>16155421</v>
      </c>
      <c r="J83" s="5">
        <v>18359593</v>
      </c>
      <c r="K83" s="5">
        <v>16045965</v>
      </c>
      <c r="L83" s="5">
        <v>15498716</v>
      </c>
      <c r="M83" s="5">
        <v>10167736</v>
      </c>
      <c r="N83" s="5">
        <v>5708607</v>
      </c>
      <c r="O83" s="5">
        <v>4693698</v>
      </c>
      <c r="P83" s="5">
        <v>4628282</v>
      </c>
      <c r="Q83" s="5">
        <v>3675992</v>
      </c>
      <c r="R83" s="5">
        <v>2648509</v>
      </c>
      <c r="S83" s="5">
        <v>1620112</v>
      </c>
      <c r="T83" s="5">
        <v>1234323</v>
      </c>
      <c r="U83" s="5">
        <v>4090544</v>
      </c>
      <c r="V83" s="5">
        <v>3313734</v>
      </c>
      <c r="W83" s="5">
        <v>6085465</v>
      </c>
    </row>
    <row r="84" spans="2:23" ht="15.5" x14ac:dyDescent="0.35">
      <c r="C84" t="s">
        <v>341</v>
      </c>
      <c r="D84" s="5">
        <v>803852</v>
      </c>
      <c r="E84" s="5">
        <v>839203</v>
      </c>
      <c r="F84" s="5">
        <v>475621</v>
      </c>
      <c r="I84" s="5">
        <v>839203</v>
      </c>
      <c r="J84" s="5">
        <v>758103</v>
      </c>
      <c r="O84" s="5">
        <v>36028</v>
      </c>
    </row>
    <row r="85" spans="2:23" ht="15.5" x14ac:dyDescent="0.35">
      <c r="C85" t="s">
        <v>116</v>
      </c>
      <c r="D85" s="5">
        <v>19686714</v>
      </c>
      <c r="E85" s="5">
        <v>21535443</v>
      </c>
      <c r="F85" s="5">
        <v>21920982</v>
      </c>
      <c r="G85" s="5">
        <v>19705256</v>
      </c>
      <c r="I85" s="5">
        <v>21535443</v>
      </c>
      <c r="J85" s="5">
        <v>19585011</v>
      </c>
      <c r="K85" s="5">
        <v>20315247</v>
      </c>
      <c r="L85" s="5">
        <v>9450497</v>
      </c>
      <c r="M85" s="5">
        <v>9456608</v>
      </c>
      <c r="N85" s="5">
        <v>11231250</v>
      </c>
      <c r="O85" s="5">
        <v>12975392</v>
      </c>
      <c r="P85" s="5">
        <v>11754950</v>
      </c>
      <c r="Q85" s="5">
        <v>9563354</v>
      </c>
      <c r="R85" s="5">
        <v>10450600</v>
      </c>
      <c r="S85" s="5">
        <v>13763008</v>
      </c>
      <c r="T85" s="5">
        <v>11457138</v>
      </c>
      <c r="U85" s="5">
        <v>11413609</v>
      </c>
      <c r="V85" s="5">
        <v>10635747</v>
      </c>
      <c r="W85" s="5">
        <v>7714663</v>
      </c>
    </row>
    <row r="86" spans="2:23" ht="15.5" x14ac:dyDescent="0.35">
      <c r="C86" t="s">
        <v>118</v>
      </c>
      <c r="D86" s="5">
        <v>28703</v>
      </c>
      <c r="E86" s="5">
        <v>26651</v>
      </c>
      <c r="F86" s="5">
        <v>31566</v>
      </c>
      <c r="G86" s="5">
        <v>47737</v>
      </c>
      <c r="I86" s="5">
        <v>26651</v>
      </c>
      <c r="J86" s="5">
        <v>24247</v>
      </c>
      <c r="K86" s="5">
        <v>27124</v>
      </c>
      <c r="L86" s="5">
        <v>2479</v>
      </c>
      <c r="N86" s="5">
        <v>246</v>
      </c>
      <c r="O86" s="5">
        <v>94</v>
      </c>
      <c r="P86" s="5">
        <v>1334</v>
      </c>
      <c r="Q86" s="5">
        <v>24059</v>
      </c>
      <c r="R86" s="5">
        <v>25868</v>
      </c>
      <c r="S86" s="5">
        <v>1123900</v>
      </c>
      <c r="T86" s="5">
        <v>45257</v>
      </c>
      <c r="U86" s="5">
        <v>119757</v>
      </c>
      <c r="V86" s="5">
        <v>289810</v>
      </c>
      <c r="W86" s="5">
        <v>320000</v>
      </c>
    </row>
    <row r="87" spans="2:23" ht="15.5" x14ac:dyDescent="0.35">
      <c r="C87" t="s">
        <v>117</v>
      </c>
      <c r="D87" s="5">
        <v>3982899</v>
      </c>
      <c r="E87" s="5">
        <v>3968836</v>
      </c>
      <c r="F87" s="5">
        <v>3167866</v>
      </c>
      <c r="G87" s="5">
        <v>37944</v>
      </c>
      <c r="I87" s="5">
        <v>3968836</v>
      </c>
      <c r="J87" s="5">
        <v>118181</v>
      </c>
      <c r="K87" s="5">
        <v>897696</v>
      </c>
    </row>
    <row r="88" spans="2:23" ht="15.5" x14ac:dyDescent="0.35">
      <c r="C88" t="s">
        <v>119</v>
      </c>
      <c r="D88" s="5">
        <v>19686714</v>
      </c>
      <c r="E88" s="5">
        <v>21535443</v>
      </c>
      <c r="F88" s="5">
        <v>21920982</v>
      </c>
      <c r="G88" s="5">
        <v>19705256</v>
      </c>
      <c r="I88" s="5">
        <v>21535443</v>
      </c>
      <c r="J88" s="5">
        <v>19585011</v>
      </c>
      <c r="K88" s="5">
        <v>20315247</v>
      </c>
      <c r="L88" s="5">
        <v>9450497</v>
      </c>
      <c r="M88" s="5">
        <v>9456608</v>
      </c>
      <c r="N88" s="5">
        <v>11231250</v>
      </c>
      <c r="O88" s="5">
        <v>12975392</v>
      </c>
      <c r="P88" s="5">
        <v>11754950</v>
      </c>
      <c r="Q88" s="5">
        <v>9563354</v>
      </c>
      <c r="R88" s="5">
        <v>10450600</v>
      </c>
      <c r="S88" s="5">
        <v>13763008</v>
      </c>
      <c r="T88" s="5">
        <v>11457138</v>
      </c>
      <c r="U88" s="5">
        <v>11413609</v>
      </c>
      <c r="V88" s="5">
        <v>10635747</v>
      </c>
      <c r="W88" s="5">
        <v>7714663</v>
      </c>
    </row>
    <row r="89" spans="2:23" ht="15.5" x14ac:dyDescent="0.35">
      <c r="C89" t="s">
        <v>120</v>
      </c>
      <c r="D89" s="5">
        <v>166494</v>
      </c>
      <c r="E89" s="5">
        <v>167152</v>
      </c>
      <c r="F89" s="5">
        <v>946541</v>
      </c>
      <c r="G89" s="5">
        <v>534753</v>
      </c>
      <c r="I89" s="5">
        <v>167152</v>
      </c>
      <c r="J89" s="5">
        <v>1709578</v>
      </c>
      <c r="K89" s="5">
        <v>326640</v>
      </c>
      <c r="L89" s="5">
        <v>180103</v>
      </c>
      <c r="M89" s="5">
        <v>55464</v>
      </c>
      <c r="N89" s="5">
        <v>576718</v>
      </c>
      <c r="O89" s="5">
        <v>185313</v>
      </c>
      <c r="P89" s="5">
        <v>289621</v>
      </c>
      <c r="Q89" s="5">
        <v>201793</v>
      </c>
      <c r="R89" s="5">
        <v>361932</v>
      </c>
      <c r="S89" s="5">
        <v>129991</v>
      </c>
      <c r="T89" s="5">
        <v>57848</v>
      </c>
      <c r="U89" s="5">
        <v>246308</v>
      </c>
      <c r="V89" s="5">
        <v>5329</v>
      </c>
      <c r="W89" s="5">
        <v>1950802</v>
      </c>
    </row>
    <row r="90" spans="2:23" ht="15.5" x14ac:dyDescent="0.35">
      <c r="C90" t="s">
        <v>121</v>
      </c>
      <c r="D90" s="5">
        <v>166494</v>
      </c>
      <c r="E90" s="5">
        <v>167152</v>
      </c>
      <c r="F90" s="5">
        <v>946541</v>
      </c>
      <c r="G90" s="5">
        <v>534753</v>
      </c>
      <c r="I90" s="5">
        <v>167152</v>
      </c>
      <c r="J90" s="5">
        <v>1709578</v>
      </c>
      <c r="K90" s="5">
        <v>326640</v>
      </c>
      <c r="L90" s="5">
        <v>180103</v>
      </c>
      <c r="M90" s="5">
        <v>55464</v>
      </c>
      <c r="N90" s="5">
        <v>576718</v>
      </c>
      <c r="O90" s="5">
        <v>185313</v>
      </c>
      <c r="P90" s="5">
        <v>289621</v>
      </c>
      <c r="Q90" s="5">
        <v>201793</v>
      </c>
      <c r="R90" s="5">
        <v>361932</v>
      </c>
      <c r="S90" s="5">
        <v>129991</v>
      </c>
      <c r="T90" s="5">
        <v>57848</v>
      </c>
      <c r="U90" s="5">
        <v>246308</v>
      </c>
      <c r="V90" s="5">
        <v>5329</v>
      </c>
      <c r="W90" s="5">
        <v>1950802</v>
      </c>
    </row>
    <row r="91" spans="2:23" ht="15.5" x14ac:dyDescent="0.35">
      <c r="C91" t="s">
        <v>122</v>
      </c>
      <c r="D91" s="5">
        <v>3148350</v>
      </c>
      <c r="E91" s="5">
        <v>2258409</v>
      </c>
      <c r="F91" s="5">
        <v>1903348</v>
      </c>
      <c r="G91" s="5">
        <v>1612449</v>
      </c>
      <c r="I91" s="5">
        <v>2258409</v>
      </c>
      <c r="J91" s="5">
        <v>1741502</v>
      </c>
      <c r="K91" s="5">
        <v>1397950</v>
      </c>
      <c r="L91" s="5">
        <v>908463</v>
      </c>
      <c r="M91" s="5">
        <v>712099</v>
      </c>
      <c r="N91" s="5">
        <v>312487</v>
      </c>
      <c r="O91" s="5">
        <v>415014</v>
      </c>
      <c r="P91" s="5">
        <v>472044</v>
      </c>
      <c r="Q91" s="5">
        <v>411757</v>
      </c>
      <c r="R91" s="5">
        <v>572310</v>
      </c>
      <c r="S91" s="5">
        <v>556575</v>
      </c>
      <c r="T91" s="5">
        <v>630437</v>
      </c>
      <c r="U91" s="5">
        <v>110440</v>
      </c>
    </row>
    <row r="92" spans="2:23" ht="15.5" x14ac:dyDescent="0.35">
      <c r="C92" t="s">
        <v>91</v>
      </c>
      <c r="D92" s="5">
        <v>16789375</v>
      </c>
      <c r="E92" s="5">
        <v>16970481</v>
      </c>
      <c r="F92" s="5">
        <v>16726369</v>
      </c>
      <c r="G92" s="5">
        <v>16926241</v>
      </c>
      <c r="I92" s="5">
        <v>16970481</v>
      </c>
      <c r="J92" s="5">
        <v>17021002</v>
      </c>
      <c r="K92" s="5">
        <v>19264868</v>
      </c>
      <c r="L92" s="5">
        <v>-127098</v>
      </c>
      <c r="M92" s="5">
        <v>-76902</v>
      </c>
      <c r="N92" s="5">
        <v>-76902</v>
      </c>
      <c r="O92" s="5">
        <v>-76902</v>
      </c>
      <c r="P92" s="5">
        <v>-76902</v>
      </c>
    </row>
    <row r="93" spans="2:23" ht="15.5" x14ac:dyDescent="0.35">
      <c r="C93" t="s">
        <v>123</v>
      </c>
      <c r="D93" s="5">
        <v>46116762</v>
      </c>
      <c r="E93" s="5">
        <v>45963502</v>
      </c>
      <c r="F93" s="5">
        <v>40295957</v>
      </c>
      <c r="G93" s="5">
        <v>39803666</v>
      </c>
      <c r="I93" s="5">
        <v>45963502</v>
      </c>
      <c r="J93" s="5">
        <v>45450193</v>
      </c>
      <c r="K93" s="5">
        <v>39900433</v>
      </c>
      <c r="L93" s="5">
        <v>26452105</v>
      </c>
      <c r="M93" s="5">
        <v>20717225</v>
      </c>
      <c r="N93" s="5">
        <v>18333067</v>
      </c>
      <c r="O93" s="5">
        <v>19011473</v>
      </c>
      <c r="P93" s="5">
        <v>17754293</v>
      </c>
      <c r="Q93" s="5">
        <v>14202278</v>
      </c>
      <c r="R93" s="5">
        <v>14379829</v>
      </c>
      <c r="S93" s="5">
        <v>16690395</v>
      </c>
      <c r="T93" s="5">
        <v>14047027</v>
      </c>
      <c r="U93" s="5">
        <v>16550440</v>
      </c>
      <c r="V93" s="5">
        <v>14593005</v>
      </c>
      <c r="W93" s="5">
        <v>16550900</v>
      </c>
    </row>
    <row r="94" spans="2:23" ht="15.5" x14ac:dyDescent="0.35">
      <c r="C94" t="s">
        <v>124</v>
      </c>
    </row>
    <row r="95" spans="2:23" ht="15.5" x14ac:dyDescent="0.35">
      <c r="C95" t="s">
        <v>126</v>
      </c>
      <c r="D95" s="5">
        <v>208169112</v>
      </c>
      <c r="E95" s="5">
        <v>207195746</v>
      </c>
      <c r="F95" s="5">
        <v>191654799</v>
      </c>
      <c r="G95" s="5">
        <v>160233881</v>
      </c>
      <c r="I95" s="5">
        <v>207195746</v>
      </c>
      <c r="J95" s="5">
        <v>163006107</v>
      </c>
      <c r="K95" s="5">
        <v>118179854</v>
      </c>
      <c r="L95" s="5">
        <v>71475893</v>
      </c>
      <c r="M95" s="5">
        <v>77641712</v>
      </c>
      <c r="N95" s="5">
        <v>83257951</v>
      </c>
      <c r="O95" s="5">
        <v>91235913</v>
      </c>
      <c r="P95" s="5">
        <v>92466285</v>
      </c>
      <c r="Q95" s="5">
        <v>99054083</v>
      </c>
      <c r="R95" s="5">
        <v>106366714</v>
      </c>
      <c r="S95" s="5">
        <v>112240376</v>
      </c>
      <c r="T95" s="5">
        <v>113954667</v>
      </c>
      <c r="U95" s="5">
        <v>103617640</v>
      </c>
      <c r="V95" s="5">
        <v>49333675</v>
      </c>
      <c r="W95" s="5">
        <v>44101627</v>
      </c>
    </row>
    <row r="96" spans="2:23" ht="15.5" x14ac:dyDescent="0.35">
      <c r="C96" t="s">
        <v>130</v>
      </c>
      <c r="D96" s="5">
        <v>238459464</v>
      </c>
      <c r="E96" s="5">
        <v>239708793</v>
      </c>
      <c r="F96" s="5">
        <v>230491423</v>
      </c>
      <c r="G96" s="5">
        <v>208468713</v>
      </c>
      <c r="I96" s="5">
        <v>239708793</v>
      </c>
      <c r="J96" s="5">
        <v>202462149</v>
      </c>
      <c r="K96" s="5">
        <v>153056906</v>
      </c>
      <c r="L96" s="5">
        <v>80929539</v>
      </c>
      <c r="M96" s="5">
        <v>78539155</v>
      </c>
      <c r="N96" s="5">
        <v>85428200</v>
      </c>
      <c r="O96" s="5">
        <v>92624311</v>
      </c>
      <c r="P96" s="5">
        <v>93723261</v>
      </c>
      <c r="Q96" s="5">
        <v>100819723</v>
      </c>
      <c r="R96" s="5">
        <v>106835236</v>
      </c>
      <c r="S96" s="5">
        <v>114372683</v>
      </c>
      <c r="T96" s="5">
        <v>122058699</v>
      </c>
      <c r="U96" s="5">
        <v>112847805</v>
      </c>
      <c r="V96" s="5">
        <v>64034529</v>
      </c>
      <c r="W96" s="5">
        <v>44137292</v>
      </c>
    </row>
    <row r="97" spans="3:23" ht="15.5" x14ac:dyDescent="0.35">
      <c r="C97" t="s">
        <v>131</v>
      </c>
      <c r="D97" s="5">
        <v>284576226</v>
      </c>
      <c r="E97" s="5">
        <v>285672295</v>
      </c>
      <c r="F97" s="5">
        <v>270787380</v>
      </c>
      <c r="G97" s="5">
        <v>248272379</v>
      </c>
      <c r="I97" s="5">
        <v>285672295</v>
      </c>
      <c r="J97" s="5">
        <v>247912342</v>
      </c>
      <c r="K97" s="5">
        <v>192957339</v>
      </c>
      <c r="L97" s="5">
        <v>107381644</v>
      </c>
      <c r="M97" s="5">
        <v>99256380</v>
      </c>
      <c r="N97" s="5">
        <v>103761267</v>
      </c>
      <c r="O97" s="5">
        <v>111635784</v>
      </c>
      <c r="P97" s="5">
        <v>111477554</v>
      </c>
      <c r="Q97" s="5">
        <v>115022001</v>
      </c>
      <c r="R97" s="5">
        <v>121215065</v>
      </c>
      <c r="S97" s="5">
        <v>131063078</v>
      </c>
      <c r="T97" s="5">
        <v>136105726</v>
      </c>
      <c r="U97" s="5">
        <v>129398245</v>
      </c>
      <c r="V97" s="5">
        <v>78627534</v>
      </c>
      <c r="W97" s="5">
        <v>60688192</v>
      </c>
    </row>
    <row r="98" spans="3:23" ht="15.5" x14ac:dyDescent="0.35">
      <c r="C98" t="s">
        <v>132</v>
      </c>
    </row>
    <row r="99" spans="3:23" ht="15.5" x14ac:dyDescent="0.35">
      <c r="C99" t="s">
        <v>133</v>
      </c>
    </row>
    <row r="100" spans="3:23" ht="15.5" x14ac:dyDescent="0.35">
      <c r="C100" t="s">
        <v>134</v>
      </c>
      <c r="D100" s="5">
        <v>40801760</v>
      </c>
      <c r="E100" s="5">
        <v>42182304</v>
      </c>
      <c r="F100" s="5">
        <v>36586223</v>
      </c>
      <c r="G100" s="5">
        <v>29809541</v>
      </c>
      <c r="I100" s="5">
        <v>42182304</v>
      </c>
      <c r="J100" s="5">
        <v>26940612</v>
      </c>
      <c r="K100" s="5">
        <v>27635664</v>
      </c>
      <c r="L100" s="5">
        <v>15928164</v>
      </c>
      <c r="M100" s="5">
        <v>15140561</v>
      </c>
      <c r="N100" s="5">
        <v>16764282</v>
      </c>
      <c r="O100" s="5">
        <v>22569296</v>
      </c>
      <c r="P100" s="5">
        <v>24013599</v>
      </c>
      <c r="Q100" s="5">
        <v>23958307</v>
      </c>
      <c r="R100" s="5">
        <v>28420789</v>
      </c>
      <c r="S100" s="5">
        <v>32260889</v>
      </c>
      <c r="T100" s="5">
        <v>34023519</v>
      </c>
      <c r="U100" s="5">
        <v>31951625</v>
      </c>
      <c r="V100" s="5">
        <v>20678125</v>
      </c>
      <c r="W100" s="5">
        <v>18340098</v>
      </c>
    </row>
    <row r="101" spans="3:23" ht="15.5" x14ac:dyDescent="0.35">
      <c r="C101" t="s">
        <v>136</v>
      </c>
      <c r="L101" s="5">
        <v>5568447</v>
      </c>
      <c r="M101" s="5">
        <v>3252316</v>
      </c>
      <c r="N101" s="5">
        <v>3762648</v>
      </c>
      <c r="O101" s="5">
        <v>5595109</v>
      </c>
      <c r="P101" s="5">
        <v>5341499</v>
      </c>
      <c r="Q101" s="5">
        <v>4474642</v>
      </c>
      <c r="R101" s="5">
        <v>4562192</v>
      </c>
      <c r="S101" s="5">
        <v>5324034</v>
      </c>
      <c r="T101" s="5">
        <v>4702129</v>
      </c>
      <c r="U101" s="5">
        <v>5058052</v>
      </c>
      <c r="V101" s="5">
        <v>4395174</v>
      </c>
      <c r="W101" s="5">
        <v>5119633</v>
      </c>
    </row>
    <row r="102" spans="3:23" ht="15.5" x14ac:dyDescent="0.35">
      <c r="C102" t="s">
        <v>137</v>
      </c>
      <c r="D102" s="5">
        <v>8220834</v>
      </c>
      <c r="E102" s="5">
        <v>8487375</v>
      </c>
      <c r="F102" s="5">
        <v>6744016</v>
      </c>
      <c r="G102" s="5">
        <v>7578194</v>
      </c>
      <c r="I102" s="5">
        <v>8487375</v>
      </c>
      <c r="J102" s="5">
        <v>8587860</v>
      </c>
      <c r="K102" s="5">
        <v>9137081</v>
      </c>
      <c r="L102" s="5">
        <v>5568447</v>
      </c>
      <c r="M102" s="5">
        <v>3252316</v>
      </c>
      <c r="N102" s="5">
        <v>3762648</v>
      </c>
      <c r="O102" s="5">
        <v>5595109</v>
      </c>
      <c r="P102" s="5">
        <v>5341499</v>
      </c>
      <c r="Q102" s="5">
        <v>4474642</v>
      </c>
      <c r="R102" s="5">
        <v>4562192</v>
      </c>
      <c r="S102" s="5">
        <v>5324034</v>
      </c>
      <c r="T102" s="5">
        <v>4702129</v>
      </c>
      <c r="U102" s="5">
        <v>5058052</v>
      </c>
      <c r="V102" s="5">
        <v>4395174</v>
      </c>
      <c r="W102" s="5">
        <v>5119633</v>
      </c>
    </row>
    <row r="103" spans="3:23" ht="15.5" x14ac:dyDescent="0.35">
      <c r="C103" t="s">
        <v>139</v>
      </c>
      <c r="K103" s="5">
        <v>99791</v>
      </c>
    </row>
    <row r="104" spans="3:23" ht="15.5" x14ac:dyDescent="0.35">
      <c r="C104" t="s">
        <v>140</v>
      </c>
      <c r="D104" s="5">
        <v>4011602</v>
      </c>
      <c r="E104" s="5">
        <v>3995487</v>
      </c>
      <c r="F104" s="5">
        <v>3199432</v>
      </c>
      <c r="G104" s="5">
        <v>85681</v>
      </c>
      <c r="I104" s="5">
        <v>3995487</v>
      </c>
      <c r="J104" s="5">
        <v>142428</v>
      </c>
      <c r="K104" s="5">
        <v>924820</v>
      </c>
      <c r="L104" s="5">
        <v>2479</v>
      </c>
      <c r="N104" s="5">
        <v>246</v>
      </c>
      <c r="O104" s="5">
        <v>94</v>
      </c>
      <c r="P104" s="5">
        <v>1334</v>
      </c>
      <c r="Q104" s="5">
        <v>24059</v>
      </c>
      <c r="R104" s="5">
        <v>25868</v>
      </c>
      <c r="S104" s="5">
        <v>1123900</v>
      </c>
      <c r="T104" s="5">
        <v>45257</v>
      </c>
      <c r="U104" s="5">
        <v>119757</v>
      </c>
      <c r="V104" s="5">
        <v>289810</v>
      </c>
      <c r="W104" s="5">
        <v>320000</v>
      </c>
    </row>
    <row r="105" spans="3:23" ht="15.5" x14ac:dyDescent="0.35">
      <c r="C105" t="s">
        <v>142</v>
      </c>
      <c r="D105" s="5">
        <v>321309</v>
      </c>
      <c r="E105" s="5">
        <v>823578</v>
      </c>
      <c r="F105" s="5">
        <v>943170</v>
      </c>
      <c r="G105" s="5">
        <v>835981</v>
      </c>
      <c r="I105" s="5">
        <v>823578</v>
      </c>
      <c r="J105" s="5">
        <v>638187</v>
      </c>
      <c r="K105" s="5">
        <v>640811</v>
      </c>
      <c r="L105" s="5">
        <v>179981</v>
      </c>
      <c r="M105" s="5">
        <v>111986</v>
      </c>
      <c r="N105" s="5">
        <v>175514</v>
      </c>
      <c r="O105" s="5">
        <v>273167</v>
      </c>
      <c r="P105" s="5">
        <v>274828</v>
      </c>
      <c r="Q105" s="5">
        <v>290174</v>
      </c>
      <c r="R105" s="5">
        <v>185079</v>
      </c>
      <c r="S105" s="5">
        <v>62156</v>
      </c>
      <c r="T105" s="5">
        <v>70555</v>
      </c>
      <c r="U105" s="5">
        <v>228646</v>
      </c>
      <c r="V105" s="5">
        <v>238701</v>
      </c>
      <c r="W105" s="5">
        <v>299672</v>
      </c>
    </row>
    <row r="106" spans="3:23" ht="15.5" x14ac:dyDescent="0.35">
      <c r="C106" t="s">
        <v>138</v>
      </c>
      <c r="D106" s="5">
        <v>2553959</v>
      </c>
      <c r="E106" s="5">
        <v>3049339</v>
      </c>
      <c r="F106" s="5">
        <v>3394781</v>
      </c>
      <c r="G106" s="5">
        <v>2488063</v>
      </c>
      <c r="I106" s="5">
        <v>3049339</v>
      </c>
      <c r="J106" s="5">
        <v>2574993</v>
      </c>
      <c r="K106" s="5">
        <v>3657565</v>
      </c>
      <c r="L106" s="5">
        <v>542305</v>
      </c>
      <c r="M106" s="5">
        <v>1107510</v>
      </c>
      <c r="N106" s="5">
        <v>1205786</v>
      </c>
      <c r="O106" s="5">
        <v>1265918</v>
      </c>
      <c r="P106" s="5">
        <v>939746</v>
      </c>
      <c r="Q106" s="5">
        <v>788981</v>
      </c>
      <c r="R106" s="5">
        <v>682500</v>
      </c>
      <c r="S106" s="5">
        <v>1064009</v>
      </c>
      <c r="T106" s="5">
        <v>254622</v>
      </c>
      <c r="U106" s="5">
        <v>224152</v>
      </c>
      <c r="V106" s="5">
        <v>154949</v>
      </c>
      <c r="W106" s="5">
        <v>419477</v>
      </c>
    </row>
    <row r="107" spans="3:23" ht="15.5" x14ac:dyDescent="0.35">
      <c r="C107" t="s">
        <v>135</v>
      </c>
      <c r="D107" s="5">
        <v>7976909</v>
      </c>
      <c r="E107" s="5">
        <v>7855959</v>
      </c>
      <c r="F107" s="5">
        <v>6367252</v>
      </c>
      <c r="G107" s="5">
        <v>5924463</v>
      </c>
      <c r="I107" s="5">
        <v>7855959</v>
      </c>
      <c r="J107" s="5">
        <v>4358867</v>
      </c>
      <c r="K107" s="5">
        <v>6872934</v>
      </c>
      <c r="L107" s="5">
        <v>6093478</v>
      </c>
      <c r="M107" s="5">
        <v>6189249</v>
      </c>
      <c r="N107" s="5">
        <v>7462467</v>
      </c>
      <c r="O107" s="5">
        <v>8231339</v>
      </c>
      <c r="P107" s="5">
        <v>8764770</v>
      </c>
      <c r="Q107" s="5">
        <v>10570296</v>
      </c>
      <c r="R107" s="5">
        <v>15393127</v>
      </c>
      <c r="S107" s="5">
        <v>18033216</v>
      </c>
      <c r="T107" s="5">
        <v>10475981</v>
      </c>
      <c r="U107" s="5">
        <v>9615235</v>
      </c>
      <c r="V107" s="5">
        <v>5440714</v>
      </c>
      <c r="W107" s="5">
        <v>3126376</v>
      </c>
    </row>
    <row r="108" spans="3:23" ht="15.5" x14ac:dyDescent="0.35">
      <c r="C108" t="s">
        <v>143</v>
      </c>
    </row>
    <row r="109" spans="3:23" ht="15.5" x14ac:dyDescent="0.35">
      <c r="C109" t="s">
        <v>144</v>
      </c>
      <c r="D109" s="5">
        <v>91744370</v>
      </c>
      <c r="E109" s="5">
        <v>92080492</v>
      </c>
      <c r="F109" s="5">
        <v>86838411</v>
      </c>
      <c r="G109" s="5">
        <v>75232419</v>
      </c>
      <c r="I109" s="5">
        <v>92080492</v>
      </c>
      <c r="J109" s="5">
        <v>70406082</v>
      </c>
      <c r="K109" s="5">
        <v>33802593</v>
      </c>
      <c r="L109" s="5">
        <v>1970575</v>
      </c>
      <c r="M109" s="5">
        <v>5617194</v>
      </c>
      <c r="N109" s="5">
        <v>8526271</v>
      </c>
      <c r="O109" s="5">
        <v>8954346</v>
      </c>
      <c r="P109" s="5">
        <v>10917802</v>
      </c>
      <c r="Q109" s="5">
        <v>19967541</v>
      </c>
      <c r="R109" s="5">
        <v>25991902</v>
      </c>
      <c r="S109" s="5">
        <v>33659230</v>
      </c>
      <c r="T109" s="5">
        <v>38994505</v>
      </c>
      <c r="U109" s="5">
        <v>44115902</v>
      </c>
      <c r="V109" s="5">
        <v>21702745</v>
      </c>
      <c r="W109" s="5">
        <v>19695738</v>
      </c>
    </row>
    <row r="110" spans="3:23" ht="15.5" x14ac:dyDescent="0.35">
      <c r="C110" t="s">
        <v>345</v>
      </c>
      <c r="W110" s="5">
        <v>30103</v>
      </c>
    </row>
    <row r="111" spans="3:23" ht="15.5" x14ac:dyDescent="0.35">
      <c r="C111" t="s">
        <v>146</v>
      </c>
      <c r="D111" s="5">
        <v>17631006</v>
      </c>
      <c r="E111" s="5">
        <v>17930381</v>
      </c>
      <c r="F111" s="5">
        <v>15923247</v>
      </c>
      <c r="G111" s="5">
        <v>12897159</v>
      </c>
      <c r="I111" s="5">
        <v>17930381</v>
      </c>
      <c r="J111" s="5">
        <v>10575034</v>
      </c>
      <c r="K111" s="5">
        <v>6402453</v>
      </c>
      <c r="L111" s="5">
        <v>3541474</v>
      </c>
      <c r="M111" s="5">
        <v>4479500</v>
      </c>
      <c r="N111" s="5">
        <v>4157621</v>
      </c>
      <c r="O111" s="5">
        <v>7203669</v>
      </c>
      <c r="P111" s="5">
        <v>8691422</v>
      </c>
      <c r="Q111" s="5">
        <v>7810155</v>
      </c>
      <c r="R111" s="5">
        <v>7572023</v>
      </c>
      <c r="S111" s="5">
        <v>6653574</v>
      </c>
      <c r="T111" s="5">
        <v>18474975</v>
      </c>
      <c r="U111" s="5">
        <v>16705783</v>
      </c>
      <c r="V111" s="5">
        <v>10158777</v>
      </c>
      <c r="W111" s="5">
        <v>9054940</v>
      </c>
    </row>
    <row r="112" spans="3:23" ht="15.5" x14ac:dyDescent="0.35">
      <c r="C112" t="s">
        <v>147</v>
      </c>
      <c r="D112" s="5">
        <v>93225608</v>
      </c>
      <c r="E112" s="5">
        <v>93536506</v>
      </c>
      <c r="F112" s="5">
        <v>88499834</v>
      </c>
      <c r="G112" s="5">
        <v>76887815</v>
      </c>
      <c r="I112" s="5">
        <v>93536506</v>
      </c>
      <c r="J112" s="5">
        <v>71976664</v>
      </c>
      <c r="K112" s="5">
        <v>35588898</v>
      </c>
      <c r="L112" s="5">
        <v>2622776</v>
      </c>
      <c r="M112" s="5">
        <v>7050300</v>
      </c>
      <c r="N112" s="5">
        <v>9993234</v>
      </c>
      <c r="O112" s="5">
        <v>10007655</v>
      </c>
      <c r="P112" s="5">
        <v>11829410</v>
      </c>
      <c r="Q112" s="5">
        <v>20863995</v>
      </c>
      <c r="R112" s="5">
        <v>26555603</v>
      </c>
      <c r="S112" s="5">
        <v>34074335</v>
      </c>
      <c r="T112" s="5">
        <v>39474846</v>
      </c>
      <c r="U112" s="5">
        <v>44458626</v>
      </c>
      <c r="V112" s="5">
        <v>21970187</v>
      </c>
      <c r="W112" s="5">
        <v>19879634</v>
      </c>
    </row>
    <row r="113" spans="3:23" ht="15.5" x14ac:dyDescent="0.35">
      <c r="C113" t="s">
        <v>148</v>
      </c>
      <c r="D113" s="5">
        <v>93225608</v>
      </c>
      <c r="E113" s="5">
        <v>93536506</v>
      </c>
      <c r="F113" s="5">
        <v>88499834</v>
      </c>
      <c r="G113" s="5">
        <v>76887815</v>
      </c>
      <c r="I113" s="5">
        <v>93536506</v>
      </c>
      <c r="J113" s="5">
        <v>71976664</v>
      </c>
      <c r="K113" s="5">
        <v>35588898</v>
      </c>
      <c r="L113" s="5">
        <v>2622776</v>
      </c>
      <c r="M113" s="5">
        <v>7050300</v>
      </c>
      <c r="N113" s="5">
        <v>9993234</v>
      </c>
      <c r="O113" s="5">
        <v>10007655</v>
      </c>
      <c r="P113" s="5">
        <v>11829410</v>
      </c>
      <c r="Q113" s="5">
        <v>20863995</v>
      </c>
      <c r="R113" s="5">
        <v>26555603</v>
      </c>
      <c r="S113" s="5">
        <v>34074335</v>
      </c>
      <c r="T113" s="5">
        <v>39474846</v>
      </c>
      <c r="U113" s="5">
        <v>44458626</v>
      </c>
      <c r="V113" s="5">
        <v>21970187</v>
      </c>
      <c r="W113" s="5">
        <v>19879634</v>
      </c>
    </row>
    <row r="114" spans="3:23" ht="15.5" x14ac:dyDescent="0.35">
      <c r="C114" t="s">
        <v>150</v>
      </c>
    </row>
    <row r="115" spans="3:23" ht="15.5" x14ac:dyDescent="0.35">
      <c r="C115" t="s">
        <v>151</v>
      </c>
      <c r="D115" s="5">
        <v>91995484</v>
      </c>
      <c r="E115" s="5">
        <v>92364950</v>
      </c>
      <c r="F115" s="5">
        <v>87103751</v>
      </c>
      <c r="G115" s="5">
        <v>75537708</v>
      </c>
      <c r="I115" s="5">
        <v>92364950</v>
      </c>
      <c r="J115" s="5">
        <v>70770797</v>
      </c>
      <c r="K115" s="5">
        <v>34318387</v>
      </c>
      <c r="L115" s="5">
        <v>1970575</v>
      </c>
      <c r="M115" s="5">
        <v>5761588</v>
      </c>
      <c r="N115" s="5">
        <v>8817200</v>
      </c>
      <c r="O115" s="5">
        <v>8954346</v>
      </c>
      <c r="P115" s="5">
        <v>10917802</v>
      </c>
      <c r="Q115" s="5">
        <v>19967541</v>
      </c>
      <c r="R115" s="5">
        <v>25991902</v>
      </c>
      <c r="S115" s="5">
        <v>33659230</v>
      </c>
      <c r="T115" s="5">
        <v>38994505</v>
      </c>
      <c r="U115" s="5">
        <v>44115902</v>
      </c>
      <c r="V115" s="5">
        <v>21702745</v>
      </c>
      <c r="W115" s="5">
        <v>19725841</v>
      </c>
    </row>
    <row r="116" spans="3:23" ht="15.5" x14ac:dyDescent="0.35">
      <c r="C116" t="s">
        <v>152</v>
      </c>
      <c r="D116" s="5">
        <v>134027368</v>
      </c>
      <c r="E116" s="5">
        <v>135718810</v>
      </c>
      <c r="F116" s="5">
        <v>125086057</v>
      </c>
      <c r="G116" s="5">
        <v>106697356</v>
      </c>
      <c r="I116" s="5">
        <v>135718810</v>
      </c>
      <c r="J116" s="5">
        <v>98917276</v>
      </c>
      <c r="K116" s="5">
        <v>63224562</v>
      </c>
      <c r="L116" s="5">
        <v>18550940</v>
      </c>
      <c r="M116" s="5">
        <v>22190861</v>
      </c>
      <c r="N116" s="5">
        <v>26757516</v>
      </c>
      <c r="O116" s="5">
        <v>32576951</v>
      </c>
      <c r="P116" s="5">
        <v>35843009</v>
      </c>
      <c r="Q116" s="5">
        <v>44822302</v>
      </c>
      <c r="R116" s="5">
        <v>54976392</v>
      </c>
      <c r="S116" s="5">
        <v>66335224</v>
      </c>
      <c r="T116" s="5">
        <v>73498365</v>
      </c>
      <c r="U116" s="5">
        <v>76410251</v>
      </c>
      <c r="V116" s="5">
        <v>42648312</v>
      </c>
      <c r="W116" s="5">
        <v>38219732</v>
      </c>
    </row>
    <row r="117" spans="3:23" ht="15.5" x14ac:dyDescent="0.35">
      <c r="C117" t="s">
        <v>153</v>
      </c>
    </row>
    <row r="118" spans="3:23" ht="15.5" x14ac:dyDescent="0.35">
      <c r="C118" t="s">
        <v>154</v>
      </c>
      <c r="D118" s="5">
        <v>33686167</v>
      </c>
      <c r="E118" s="5">
        <v>33686167</v>
      </c>
      <c r="F118" s="5">
        <v>33686167</v>
      </c>
      <c r="G118" s="5">
        <v>33686167</v>
      </c>
      <c r="I118" s="5">
        <v>33686167</v>
      </c>
      <c r="J118" s="5">
        <v>33686167</v>
      </c>
      <c r="K118" s="5">
        <v>28298347</v>
      </c>
      <c r="L118" s="5">
        <v>28298347</v>
      </c>
      <c r="M118" s="5">
        <v>28298347</v>
      </c>
      <c r="N118" s="5">
        <v>28298347</v>
      </c>
      <c r="O118" s="5">
        <v>28298347</v>
      </c>
      <c r="P118" s="5">
        <v>28298347</v>
      </c>
      <c r="Q118" s="5">
        <v>28298347</v>
      </c>
      <c r="R118" s="5">
        <v>28298347</v>
      </c>
      <c r="S118" s="5">
        <v>28298347</v>
      </c>
      <c r="T118" s="5">
        <v>28298347</v>
      </c>
      <c r="U118" s="5">
        <v>28298347</v>
      </c>
      <c r="V118" s="5">
        <v>24231633</v>
      </c>
      <c r="W118" s="5">
        <v>546508</v>
      </c>
    </row>
    <row r="119" spans="3:23" ht="15.5" x14ac:dyDescent="0.35">
      <c r="C119" t="s">
        <v>155</v>
      </c>
      <c r="D119" s="5">
        <v>20840183</v>
      </c>
      <c r="E119" s="5">
        <v>20840183</v>
      </c>
      <c r="F119" s="5">
        <v>20840183</v>
      </c>
      <c r="G119" s="5">
        <v>20840183</v>
      </c>
      <c r="I119" s="5">
        <v>20840183</v>
      </c>
      <c r="J119" s="5">
        <v>20840183</v>
      </c>
      <c r="K119" s="5">
        <v>4926287</v>
      </c>
      <c r="L119" s="5">
        <v>4926287</v>
      </c>
      <c r="M119" s="5">
        <v>4926287</v>
      </c>
      <c r="N119" s="5">
        <v>4926287</v>
      </c>
      <c r="O119" s="5">
        <v>4926287</v>
      </c>
      <c r="P119" s="5">
        <v>4926287</v>
      </c>
      <c r="Q119" s="5">
        <v>4926287</v>
      </c>
      <c r="R119" s="5">
        <v>4926287</v>
      </c>
      <c r="S119" s="5">
        <v>4926287</v>
      </c>
      <c r="T119" s="5">
        <v>4926287</v>
      </c>
      <c r="U119" s="5">
        <v>4926287</v>
      </c>
    </row>
    <row r="120" spans="3:23" ht="15.5" x14ac:dyDescent="0.35">
      <c r="C120" t="s">
        <v>156</v>
      </c>
      <c r="D120" s="5">
        <v>79233133</v>
      </c>
      <c r="E120" s="5">
        <v>78456654</v>
      </c>
      <c r="F120" s="5">
        <v>74448604</v>
      </c>
      <c r="G120" s="5">
        <v>70122432</v>
      </c>
      <c r="I120" s="5">
        <v>78456654</v>
      </c>
      <c r="J120" s="5">
        <v>77447714</v>
      </c>
      <c r="K120" s="5">
        <v>59629267</v>
      </c>
      <c r="L120" s="5">
        <v>55733168</v>
      </c>
      <c r="M120" s="5">
        <v>43917787</v>
      </c>
      <c r="N120" s="5">
        <v>43856019</v>
      </c>
      <c r="O120" s="5">
        <v>45911101</v>
      </c>
      <c r="P120" s="5">
        <v>42486813</v>
      </c>
      <c r="Q120" s="5">
        <v>37003304</v>
      </c>
      <c r="R120" s="5">
        <v>33020418</v>
      </c>
      <c r="S120" s="5">
        <v>31487634</v>
      </c>
      <c r="T120" s="5">
        <v>29346556</v>
      </c>
      <c r="U120" s="5">
        <v>19763360</v>
      </c>
      <c r="V120" s="5">
        <v>11747589</v>
      </c>
      <c r="W120" s="5">
        <v>21921952</v>
      </c>
    </row>
    <row r="121" spans="3:23" ht="15.5" x14ac:dyDescent="0.35">
      <c r="C121" t="s">
        <v>157</v>
      </c>
      <c r="D121" s="5">
        <v>469866</v>
      </c>
      <c r="E121" s="5">
        <v>469866</v>
      </c>
      <c r="F121" s="5">
        <v>469866</v>
      </c>
      <c r="G121" s="5">
        <v>469866</v>
      </c>
      <c r="I121" s="5">
        <v>469866</v>
      </c>
      <c r="J121" s="5">
        <v>419866</v>
      </c>
      <c r="K121" s="5">
        <v>369866</v>
      </c>
      <c r="L121" s="5">
        <v>319866</v>
      </c>
      <c r="M121" s="5">
        <v>279866</v>
      </c>
      <c r="N121" s="5">
        <v>259866</v>
      </c>
      <c r="O121" s="5">
        <v>239866</v>
      </c>
      <c r="P121" s="5">
        <v>223866</v>
      </c>
      <c r="Q121" s="5">
        <v>214366</v>
      </c>
      <c r="R121" s="5">
        <v>211266</v>
      </c>
      <c r="S121" s="5">
        <v>207166</v>
      </c>
      <c r="T121" s="5">
        <v>183166</v>
      </c>
      <c r="U121" s="5">
        <v>167166</v>
      </c>
    </row>
    <row r="122" spans="3:23" ht="15.5" x14ac:dyDescent="0.35">
      <c r="C122" t="s">
        <v>158</v>
      </c>
      <c r="D122" s="5">
        <v>78763267</v>
      </c>
      <c r="E122" s="5">
        <v>77986788</v>
      </c>
      <c r="F122" s="5">
        <v>73978738</v>
      </c>
      <c r="G122" s="5">
        <v>69652566</v>
      </c>
      <c r="I122" s="5">
        <v>77986788</v>
      </c>
      <c r="J122" s="5">
        <v>77027848</v>
      </c>
      <c r="K122" s="5">
        <v>59259401</v>
      </c>
      <c r="L122" s="5">
        <v>55413302</v>
      </c>
      <c r="M122" s="5">
        <v>43637921</v>
      </c>
      <c r="N122" s="5">
        <v>43596153</v>
      </c>
      <c r="O122" s="5">
        <v>45671235</v>
      </c>
      <c r="P122" s="5">
        <v>42262947</v>
      </c>
      <c r="Q122" s="5">
        <v>36788938</v>
      </c>
      <c r="R122" s="5">
        <v>32809152</v>
      </c>
      <c r="S122" s="5">
        <v>31280468</v>
      </c>
      <c r="T122" s="5">
        <v>29163390</v>
      </c>
      <c r="U122" s="5">
        <v>19596194</v>
      </c>
    </row>
    <row r="123" spans="3:23" ht="15.5" x14ac:dyDescent="0.35">
      <c r="C123" t="s">
        <v>159</v>
      </c>
      <c r="D123" s="5">
        <v>79233133</v>
      </c>
      <c r="E123" s="5">
        <v>78456654</v>
      </c>
      <c r="F123" s="5">
        <v>74448604</v>
      </c>
      <c r="G123" s="5">
        <v>70122432</v>
      </c>
      <c r="I123" s="5">
        <v>78456654</v>
      </c>
      <c r="J123" s="5">
        <v>77447714</v>
      </c>
      <c r="K123" s="5">
        <v>59629267</v>
      </c>
      <c r="L123" s="5">
        <v>55733168</v>
      </c>
      <c r="M123" s="5">
        <v>43917787</v>
      </c>
      <c r="N123" s="5">
        <v>43856019</v>
      </c>
      <c r="O123" s="5">
        <v>45911101</v>
      </c>
      <c r="P123" s="5">
        <v>42486813</v>
      </c>
      <c r="Q123" s="5">
        <v>37003304</v>
      </c>
      <c r="R123" s="5">
        <v>33020418</v>
      </c>
      <c r="S123" s="5">
        <v>31487634</v>
      </c>
      <c r="T123" s="5">
        <v>29346556</v>
      </c>
      <c r="U123" s="5">
        <v>19763360</v>
      </c>
      <c r="V123" s="5">
        <v>11747589</v>
      </c>
      <c r="W123" s="5">
        <v>21921952</v>
      </c>
    </row>
    <row r="124" spans="3:23" ht="15.5" x14ac:dyDescent="0.35">
      <c r="C124" t="s">
        <v>160</v>
      </c>
      <c r="K124" s="5">
        <v>17614008</v>
      </c>
      <c r="Q124" s="5">
        <v>-28239</v>
      </c>
      <c r="R124" s="5">
        <v>-6379</v>
      </c>
      <c r="S124" s="5">
        <v>15586</v>
      </c>
      <c r="T124" s="5">
        <v>36171</v>
      </c>
    </row>
    <row r="125" spans="3:23" ht="15.5" x14ac:dyDescent="0.35">
      <c r="C125" t="s">
        <v>9</v>
      </c>
      <c r="D125" s="5">
        <v>150548858</v>
      </c>
      <c r="E125" s="5">
        <v>149953485</v>
      </c>
      <c r="F125" s="5">
        <v>145701323</v>
      </c>
      <c r="G125" s="5">
        <v>141575023</v>
      </c>
      <c r="I125" s="5">
        <v>149953485</v>
      </c>
      <c r="J125" s="5">
        <v>148995066</v>
      </c>
      <c r="K125" s="5">
        <v>129732777</v>
      </c>
      <c r="L125" s="5">
        <v>88830704</v>
      </c>
      <c r="M125" s="5">
        <v>77065519</v>
      </c>
      <c r="N125" s="5">
        <v>77003751</v>
      </c>
      <c r="O125" s="5">
        <v>79058833</v>
      </c>
      <c r="P125" s="5">
        <v>75634545</v>
      </c>
      <c r="Q125" s="5">
        <v>70199699</v>
      </c>
      <c r="R125" s="5">
        <v>66238673</v>
      </c>
      <c r="S125" s="5">
        <v>64727854</v>
      </c>
      <c r="T125" s="5">
        <v>62607361</v>
      </c>
      <c r="U125" s="5">
        <v>52987994</v>
      </c>
      <c r="V125" s="5">
        <v>35979222</v>
      </c>
      <c r="W125" s="5">
        <v>22468460</v>
      </c>
    </row>
    <row r="126" spans="3:23" ht="15.5" x14ac:dyDescent="0.35">
      <c r="C126" t="s">
        <v>161</v>
      </c>
      <c r="D126" s="5">
        <v>284576226</v>
      </c>
      <c r="E126" s="5">
        <v>285672295</v>
      </c>
      <c r="F126" s="5">
        <v>270787380</v>
      </c>
      <c r="G126" s="5">
        <v>248272379</v>
      </c>
      <c r="I126" s="5">
        <v>285672295</v>
      </c>
      <c r="J126" s="5">
        <v>247912342</v>
      </c>
      <c r="K126" s="5">
        <v>192957339</v>
      </c>
      <c r="L126" s="5">
        <v>107381644</v>
      </c>
      <c r="M126" s="5">
        <v>99256380</v>
      </c>
      <c r="N126" s="5">
        <v>103761267</v>
      </c>
      <c r="O126" s="5">
        <v>111635784</v>
      </c>
      <c r="P126" s="5">
        <v>111477554</v>
      </c>
      <c r="Q126" s="5">
        <v>115022001</v>
      </c>
      <c r="R126" s="5">
        <v>121215065</v>
      </c>
      <c r="S126" s="5">
        <v>131063078</v>
      </c>
      <c r="T126" s="5">
        <v>136105726</v>
      </c>
      <c r="U126" s="5">
        <v>129398245</v>
      </c>
      <c r="V126" s="5">
        <v>78627534</v>
      </c>
      <c r="W126" s="5">
        <v>60688192</v>
      </c>
    </row>
    <row r="127" spans="3:23" ht="15.5" x14ac:dyDescent="0.35">
      <c r="C127" t="s">
        <v>162</v>
      </c>
      <c r="D127" s="5">
        <v>3507420034</v>
      </c>
      <c r="E127" s="5">
        <v>3507420034</v>
      </c>
      <c r="F127" s="5">
        <v>3507420034</v>
      </c>
      <c r="G127" s="5">
        <v>3507420034</v>
      </c>
      <c r="I127" s="5">
        <v>3507420034</v>
      </c>
      <c r="J127" s="5">
        <v>3507420034</v>
      </c>
      <c r="K127" s="5">
        <v>2633300000</v>
      </c>
      <c r="L127" s="5">
        <v>2633300000</v>
      </c>
      <c r="M127" s="5">
        <v>2633300000</v>
      </c>
      <c r="N127" s="5">
        <v>2633300000</v>
      </c>
      <c r="O127" s="5">
        <v>2633300000</v>
      </c>
      <c r="P127" s="5">
        <v>2633300000</v>
      </c>
      <c r="Q127" s="5">
        <v>2633300000</v>
      </c>
      <c r="R127" s="5">
        <v>2633300000</v>
      </c>
      <c r="S127" s="5">
        <v>2633300000</v>
      </c>
      <c r="T127" s="5">
        <v>2633300000</v>
      </c>
      <c r="U127" s="5">
        <v>2633300000</v>
      </c>
      <c r="V127" s="5">
        <v>2633300000</v>
      </c>
      <c r="W127" s="5">
        <v>2633300000</v>
      </c>
    </row>
    <row r="129" spans="2:23" ht="15.5" x14ac:dyDescent="0.35">
      <c r="B129" t="s">
        <v>163</v>
      </c>
      <c r="C129" t="s">
        <v>164</v>
      </c>
      <c r="D129" s="5">
        <v>8117201</v>
      </c>
      <c r="E129" s="5">
        <v>5401428</v>
      </c>
      <c r="F129" s="5">
        <v>9945283</v>
      </c>
      <c r="G129" s="5">
        <v>13901817</v>
      </c>
      <c r="I129" s="5">
        <v>36913034</v>
      </c>
      <c r="J129" s="5">
        <v>42218898</v>
      </c>
      <c r="K129" s="5">
        <v>50769545</v>
      </c>
      <c r="L129" s="5">
        <v>26036174</v>
      </c>
      <c r="M129" s="5">
        <v>16739466</v>
      </c>
      <c r="N129" s="5">
        <v>12780562</v>
      </c>
      <c r="O129" s="5">
        <v>17596308</v>
      </c>
      <c r="P129" s="5">
        <v>15337998</v>
      </c>
      <c r="Q129" s="5">
        <v>15045613</v>
      </c>
      <c r="R129" s="5">
        <v>11313949</v>
      </c>
      <c r="S129" s="5">
        <v>11212046</v>
      </c>
      <c r="T129" s="5">
        <v>18948718</v>
      </c>
      <c r="U129" s="5">
        <v>11737919</v>
      </c>
      <c r="V129" s="5">
        <v>9797627</v>
      </c>
      <c r="W129" s="5">
        <v>8318786</v>
      </c>
    </row>
    <row r="130" spans="2:23" ht="15.5" x14ac:dyDescent="0.35">
      <c r="C130" t="s">
        <v>165</v>
      </c>
      <c r="D130" s="5">
        <v>28227848</v>
      </c>
      <c r="E130" s="5">
        <v>29862012</v>
      </c>
      <c r="F130" s="5">
        <v>27487988</v>
      </c>
      <c r="G130" s="5">
        <v>27759034</v>
      </c>
      <c r="I130" s="5">
        <v>111417302</v>
      </c>
      <c r="J130" s="5">
        <v>119872398</v>
      </c>
      <c r="K130" s="5">
        <v>105019098</v>
      </c>
      <c r="L130" s="5">
        <v>62818356</v>
      </c>
      <c r="M130" s="5">
        <v>44055201</v>
      </c>
      <c r="N130" s="5">
        <v>41467907</v>
      </c>
      <c r="O130" s="5">
        <v>46443461</v>
      </c>
      <c r="P130" s="5">
        <v>41687526</v>
      </c>
      <c r="Q130" s="5">
        <v>38618793</v>
      </c>
      <c r="R130" s="5">
        <v>35867250</v>
      </c>
      <c r="S130" s="5">
        <v>47479290</v>
      </c>
      <c r="T130" s="5">
        <v>72483111</v>
      </c>
      <c r="U130" s="5">
        <v>58497719</v>
      </c>
      <c r="V130" s="5">
        <v>48303304</v>
      </c>
      <c r="W130" s="5">
        <v>38416689</v>
      </c>
    </row>
    <row r="131" spans="2:23" ht="15.5" x14ac:dyDescent="0.35">
      <c r="C131" t="s">
        <v>476</v>
      </c>
      <c r="D131" s="5">
        <v>-15053119</v>
      </c>
      <c r="E131" s="5">
        <v>-18220290</v>
      </c>
      <c r="F131" s="5">
        <v>-12761507</v>
      </c>
      <c r="G131" s="5">
        <v>-10081071</v>
      </c>
      <c r="I131" s="5">
        <v>-57102443</v>
      </c>
      <c r="J131" s="5">
        <v>-63357577</v>
      </c>
      <c r="K131" s="5">
        <v>-45404166</v>
      </c>
      <c r="L131" s="5">
        <v>-28568918</v>
      </c>
      <c r="M131" s="5">
        <v>-21648996</v>
      </c>
      <c r="N131" s="5">
        <v>-22846990</v>
      </c>
      <c r="O131" s="5">
        <v>-23072725</v>
      </c>
      <c r="P131" s="5">
        <v>-19902756</v>
      </c>
      <c r="Q131" s="5">
        <v>-17422866</v>
      </c>
      <c r="R131" s="5">
        <v>-18364583</v>
      </c>
      <c r="S131" s="5">
        <v>-29543591</v>
      </c>
      <c r="T131" s="5">
        <v>-48065900</v>
      </c>
      <c r="U131" s="5">
        <v>-40781560</v>
      </c>
      <c r="V131" s="5">
        <v>-36217539</v>
      </c>
      <c r="W131" s="5">
        <v>-26740267</v>
      </c>
    </row>
    <row r="132" spans="2:23" ht="15.5" x14ac:dyDescent="0.35">
      <c r="C132" t="s">
        <v>687</v>
      </c>
      <c r="D132" s="5">
        <v>-2303958</v>
      </c>
      <c r="E132" s="5">
        <v>-2824171</v>
      </c>
      <c r="F132" s="5">
        <v>-1864115</v>
      </c>
      <c r="G132" s="5">
        <v>-1808274</v>
      </c>
      <c r="I132" s="5">
        <v>-8588270</v>
      </c>
      <c r="J132" s="5">
        <v>-7601286</v>
      </c>
      <c r="K132" s="5">
        <v>-5922289</v>
      </c>
      <c r="L132" s="5">
        <v>-4530059</v>
      </c>
      <c r="M132" s="5">
        <v>-3936246</v>
      </c>
      <c r="N132" s="5">
        <v>-3839777</v>
      </c>
      <c r="O132" s="5">
        <v>-3561262</v>
      </c>
      <c r="P132" s="5">
        <v>-3547175</v>
      </c>
      <c r="Q132" s="5">
        <v>-3443166</v>
      </c>
      <c r="R132" s="5">
        <v>-3223520</v>
      </c>
      <c r="S132" s="5">
        <v>-3008243</v>
      </c>
      <c r="T132" s="5">
        <v>-1285142</v>
      </c>
      <c r="U132" s="5">
        <v>-2617330</v>
      </c>
      <c r="V132" s="5">
        <v>-1779714</v>
      </c>
      <c r="W132" s="5">
        <v>-1463505</v>
      </c>
    </row>
    <row r="133" spans="2:23" ht="15.5" x14ac:dyDescent="0.35">
      <c r="C133" t="s">
        <v>1543</v>
      </c>
      <c r="V133" s="5">
        <v>1657737</v>
      </c>
      <c r="W133" s="5">
        <v>616896</v>
      </c>
    </row>
    <row r="134" spans="2:23" ht="15.5" x14ac:dyDescent="0.35">
      <c r="C134" t="s">
        <v>1544</v>
      </c>
      <c r="W134" s="5">
        <v>-904238</v>
      </c>
    </row>
    <row r="135" spans="2:23" ht="15.5" x14ac:dyDescent="0.35">
      <c r="C135" t="s">
        <v>384</v>
      </c>
      <c r="D135" s="5">
        <v>71439</v>
      </c>
      <c r="E135" s="5">
        <v>262158</v>
      </c>
      <c r="F135" s="5">
        <v>36457</v>
      </c>
      <c r="G135" s="5">
        <v>138308</v>
      </c>
      <c r="I135" s="5">
        <v>512389</v>
      </c>
      <c r="J135" s="5">
        <v>549344</v>
      </c>
      <c r="K135" s="5">
        <v>527111</v>
      </c>
      <c r="L135" s="5">
        <v>46769</v>
      </c>
      <c r="T135" s="5">
        <v>19325</v>
      </c>
      <c r="U135" s="5">
        <v>77812</v>
      </c>
      <c r="V135" s="5">
        <v>9176</v>
      </c>
      <c r="W135" s="5">
        <v>9413</v>
      </c>
    </row>
    <row r="136" spans="2:23" ht="15.5" x14ac:dyDescent="0.35">
      <c r="C136" t="s">
        <v>170</v>
      </c>
      <c r="D136" s="5">
        <v>-2029089</v>
      </c>
      <c r="E136" s="5">
        <v>-1592795</v>
      </c>
      <c r="F136" s="5">
        <v>-1755212</v>
      </c>
      <c r="G136" s="5">
        <v>-1509204</v>
      </c>
      <c r="I136" s="5">
        <v>-6183005</v>
      </c>
      <c r="J136" s="5">
        <v>-4171947</v>
      </c>
      <c r="K136" s="5">
        <v>-2257601</v>
      </c>
      <c r="L136" s="5">
        <v>-800481</v>
      </c>
      <c r="M136" s="5">
        <v>-995120</v>
      </c>
      <c r="N136" s="5">
        <v>-1380278</v>
      </c>
      <c r="O136" s="5">
        <v>-1705115</v>
      </c>
      <c r="P136" s="5">
        <v>-1879310</v>
      </c>
      <c r="Q136" s="5">
        <v>-2277082</v>
      </c>
      <c r="R136" s="5">
        <v>-2776734</v>
      </c>
      <c r="S136" s="5">
        <v>-3664682</v>
      </c>
      <c r="T136" s="5">
        <v>-4162299</v>
      </c>
      <c r="U136" s="5">
        <v>-3194761</v>
      </c>
      <c r="V136" s="5">
        <v>-2254869</v>
      </c>
      <c r="W136" s="5">
        <v>-1917743</v>
      </c>
    </row>
    <row r="137" spans="2:23" ht="15.5" x14ac:dyDescent="0.35">
      <c r="C137" t="s">
        <v>172</v>
      </c>
      <c r="U137" s="5">
        <v>-2982</v>
      </c>
      <c r="V137" s="5">
        <v>-43753</v>
      </c>
      <c r="W137" s="5">
        <v>-6084</v>
      </c>
    </row>
    <row r="138" spans="2:23" ht="15.5" x14ac:dyDescent="0.35">
      <c r="C138" t="s">
        <v>1545</v>
      </c>
      <c r="D138" s="5">
        <v>-795920</v>
      </c>
      <c r="E138" s="5">
        <v>-2085486</v>
      </c>
      <c r="F138" s="5">
        <v>-1198328</v>
      </c>
      <c r="G138" s="5">
        <v>-596976</v>
      </c>
      <c r="I138" s="5">
        <v>-3142939</v>
      </c>
      <c r="J138" s="5">
        <v>-3072034</v>
      </c>
      <c r="K138" s="5">
        <v>-1192608</v>
      </c>
      <c r="L138" s="5">
        <v>-2929493</v>
      </c>
      <c r="M138" s="5">
        <v>-735373</v>
      </c>
      <c r="N138" s="5">
        <v>-620300</v>
      </c>
      <c r="O138" s="5">
        <v>-508051</v>
      </c>
      <c r="P138" s="5">
        <v>-1020287</v>
      </c>
      <c r="Q138" s="5">
        <v>-430066</v>
      </c>
      <c r="R138" s="5">
        <v>-188464</v>
      </c>
      <c r="S138" s="5">
        <v>-50728</v>
      </c>
      <c r="T138" s="5">
        <v>-40377</v>
      </c>
      <c r="U138" s="5">
        <v>-240979</v>
      </c>
      <c r="V138" s="5">
        <v>123285</v>
      </c>
      <c r="W138" s="5">
        <v>307625</v>
      </c>
    </row>
    <row r="139" spans="2:23" ht="15.5" x14ac:dyDescent="0.35">
      <c r="C139" t="s">
        <v>179</v>
      </c>
      <c r="D139" s="5">
        <v>485796</v>
      </c>
      <c r="E139" s="5">
        <v>12857273</v>
      </c>
      <c r="F139" s="5">
        <v>14972735</v>
      </c>
      <c r="G139" s="5">
        <v>-13006010</v>
      </c>
      <c r="I139" s="5">
        <v>18570785</v>
      </c>
      <c r="J139" s="5">
        <v>56619667</v>
      </c>
      <c r="K139" s="5">
        <v>-53505</v>
      </c>
      <c r="L139" s="5">
        <v>-6943377</v>
      </c>
      <c r="M139" s="5">
        <v>-7914445</v>
      </c>
      <c r="N139" s="5">
        <v>-8640908</v>
      </c>
      <c r="O139" s="5">
        <v>-9064254</v>
      </c>
      <c r="P139" s="5">
        <v>-12392806</v>
      </c>
      <c r="Q139" s="5">
        <v>-11508908</v>
      </c>
      <c r="R139" s="5">
        <v>-9389972</v>
      </c>
      <c r="S139" s="5">
        <v>-9595007</v>
      </c>
      <c r="T139" s="5">
        <v>-4944958</v>
      </c>
      <c r="U139" s="5">
        <v>42869678</v>
      </c>
      <c r="V139" s="5">
        <v>10605058</v>
      </c>
      <c r="W139" s="5">
        <v>5757534</v>
      </c>
    </row>
    <row r="140" spans="2:23" ht="15.5" x14ac:dyDescent="0.35">
      <c r="C140" t="s">
        <v>180</v>
      </c>
      <c r="D140" s="5">
        <v>-6535199</v>
      </c>
      <c r="E140" s="5">
        <v>-13821761</v>
      </c>
      <c r="F140" s="5">
        <v>-28855621</v>
      </c>
      <c r="G140" s="5">
        <v>-6941621</v>
      </c>
      <c r="I140" s="5">
        <v>-57750104</v>
      </c>
      <c r="J140" s="5">
        <v>-96976815</v>
      </c>
      <c r="K140" s="5">
        <v>-50483751</v>
      </c>
      <c r="L140" s="5">
        <v>-14598340</v>
      </c>
      <c r="M140" s="5">
        <v>-4409755</v>
      </c>
      <c r="N140" s="5">
        <v>-3049184</v>
      </c>
      <c r="O140" s="5">
        <v>-8453024</v>
      </c>
      <c r="P140" s="5">
        <v>-2005987</v>
      </c>
      <c r="Q140" s="5">
        <v>-2505740</v>
      </c>
      <c r="R140" s="5">
        <v>-865888</v>
      </c>
      <c r="S140" s="5">
        <v>-1147496</v>
      </c>
      <c r="T140" s="5">
        <v>-16830604</v>
      </c>
      <c r="U140" s="5">
        <v>-53619110</v>
      </c>
      <c r="V140" s="5">
        <v>-23159475</v>
      </c>
      <c r="W140" s="5">
        <v>-8353037</v>
      </c>
    </row>
    <row r="141" spans="2:23" ht="15.5" x14ac:dyDescent="0.35">
      <c r="C141" t="s">
        <v>574</v>
      </c>
      <c r="J141" s="5">
        <v>-1623375</v>
      </c>
      <c r="K141" s="5">
        <v>-4379501</v>
      </c>
    </row>
    <row r="142" spans="2:23" ht="15.5" x14ac:dyDescent="0.35">
      <c r="C142" t="s">
        <v>644</v>
      </c>
      <c r="K142" s="5">
        <v>2711929</v>
      </c>
    </row>
    <row r="143" spans="2:23" ht="15.5" x14ac:dyDescent="0.35">
      <c r="C143" t="s">
        <v>181</v>
      </c>
      <c r="D143" s="5">
        <v>-6247544</v>
      </c>
      <c r="E143" s="5">
        <v>-4733951</v>
      </c>
      <c r="F143" s="5">
        <v>-38255107</v>
      </c>
      <c r="G143" s="5">
        <v>271455</v>
      </c>
      <c r="I143" s="5">
        <v>-43722330</v>
      </c>
      <c r="J143" s="5">
        <v>-45955122</v>
      </c>
      <c r="K143" s="5">
        <v>-31014789</v>
      </c>
      <c r="L143" s="5">
        <v>-5637179</v>
      </c>
      <c r="M143" s="5">
        <v>-4255605</v>
      </c>
      <c r="N143" s="5">
        <v>-1459404</v>
      </c>
      <c r="O143" s="5">
        <v>-7357839</v>
      </c>
      <c r="P143" s="5">
        <v>-3168669</v>
      </c>
      <c r="Q143" s="5">
        <v>-898791</v>
      </c>
      <c r="R143" s="5">
        <v>-3009122</v>
      </c>
      <c r="S143" s="5">
        <v>-622307</v>
      </c>
      <c r="T143" s="5">
        <v>-10783945</v>
      </c>
      <c r="U143" s="5">
        <v>-44980698</v>
      </c>
      <c r="V143" s="5">
        <v>-9620154</v>
      </c>
      <c r="W143" s="5">
        <v>-8387795</v>
      </c>
    </row>
    <row r="144" spans="2:23" ht="15.5" x14ac:dyDescent="0.35">
      <c r="C144" t="s">
        <v>368</v>
      </c>
      <c r="J144" s="5">
        <v>-31196503</v>
      </c>
    </row>
    <row r="145" spans="3:23" ht="15.5" x14ac:dyDescent="0.35">
      <c r="C145" t="s">
        <v>186</v>
      </c>
      <c r="D145" s="5">
        <v>-287655</v>
      </c>
      <c r="E145" s="5">
        <v>-9266095</v>
      </c>
      <c r="F145" s="5">
        <v>9875107</v>
      </c>
      <c r="G145" s="5">
        <v>-7509148</v>
      </c>
      <c r="I145" s="5">
        <v>-15308264</v>
      </c>
      <c r="J145" s="5">
        <v>-20320025</v>
      </c>
      <c r="K145" s="5">
        <v>-18042333</v>
      </c>
      <c r="L145" s="5">
        <v>-5044119</v>
      </c>
      <c r="M145" s="5">
        <v>-473531</v>
      </c>
      <c r="N145" s="5">
        <v>-1596194</v>
      </c>
      <c r="O145" s="5">
        <v>-1227205</v>
      </c>
      <c r="P145" s="5">
        <v>-962127</v>
      </c>
      <c r="Q145" s="5">
        <v>-1598998</v>
      </c>
      <c r="R145" s="5">
        <v>-230277</v>
      </c>
      <c r="S145" s="5">
        <v>-2558753</v>
      </c>
      <c r="T145" s="5">
        <v>-7736331</v>
      </c>
      <c r="U145" s="5">
        <v>-9024846</v>
      </c>
      <c r="V145" s="5">
        <v>-14079205</v>
      </c>
    </row>
    <row r="146" spans="3:23" ht="15.5" x14ac:dyDescent="0.35">
      <c r="C146" t="s">
        <v>750</v>
      </c>
      <c r="G146" s="5">
        <v>-657411</v>
      </c>
      <c r="J146" s="5">
        <v>-758103</v>
      </c>
    </row>
    <row r="147" spans="3:23" ht="15.5" x14ac:dyDescent="0.35">
      <c r="C147" t="s">
        <v>1546</v>
      </c>
      <c r="L147" s="5">
        <v>-4170163</v>
      </c>
    </row>
    <row r="148" spans="3:23" ht="15.5" x14ac:dyDescent="0.35">
      <c r="C148" t="s">
        <v>354</v>
      </c>
      <c r="E148" s="5">
        <v>441271</v>
      </c>
      <c r="I148" s="5">
        <v>1361686</v>
      </c>
      <c r="J148" s="5">
        <v>2807020</v>
      </c>
      <c r="K148" s="5">
        <v>26628</v>
      </c>
      <c r="L148" s="5">
        <v>256632</v>
      </c>
      <c r="M148" s="5">
        <v>304187</v>
      </c>
      <c r="P148" s="5">
        <v>2273401</v>
      </c>
      <c r="R148" s="5">
        <v>2388511</v>
      </c>
      <c r="S148" s="5">
        <v>2033640</v>
      </c>
      <c r="T148" s="5">
        <v>1897552</v>
      </c>
      <c r="U148" s="5">
        <v>112476</v>
      </c>
      <c r="V148" s="5">
        <v>1135328</v>
      </c>
      <c r="W148" s="5">
        <v>48312</v>
      </c>
    </row>
    <row r="149" spans="3:23" ht="15.5" x14ac:dyDescent="0.35">
      <c r="C149" t="s">
        <v>1547</v>
      </c>
      <c r="E149" s="5">
        <v>-657411</v>
      </c>
      <c r="G149" s="5">
        <v>657411</v>
      </c>
      <c r="J149" s="5">
        <v>69293</v>
      </c>
      <c r="K149" s="5">
        <v>214315</v>
      </c>
    </row>
    <row r="150" spans="3:23" ht="15.5" x14ac:dyDescent="0.35">
      <c r="C150" t="s">
        <v>1548</v>
      </c>
      <c r="E150" s="5">
        <v>394425</v>
      </c>
      <c r="F150" s="5">
        <v>-475621</v>
      </c>
      <c r="G150" s="5">
        <v>296072</v>
      </c>
      <c r="I150" s="5">
        <v>-81196</v>
      </c>
      <c r="L150" s="5">
        <v>-3511</v>
      </c>
      <c r="M150" s="5">
        <v>15194</v>
      </c>
      <c r="N150" s="5">
        <v>6414</v>
      </c>
      <c r="O150" s="5">
        <v>132020</v>
      </c>
      <c r="P150" s="5">
        <v>-148592</v>
      </c>
      <c r="Q150" s="5">
        <v>-7951</v>
      </c>
      <c r="R150" s="5">
        <v>-15000</v>
      </c>
      <c r="S150" s="5">
        <v>-76</v>
      </c>
      <c r="T150" s="5">
        <v>-207880</v>
      </c>
      <c r="U150" s="5">
        <v>273958</v>
      </c>
      <c r="V150" s="5">
        <v>-595444</v>
      </c>
      <c r="W150" s="5">
        <v>-13554</v>
      </c>
    </row>
    <row r="151" spans="3:23" ht="15.5" x14ac:dyDescent="0.35">
      <c r="C151" t="s">
        <v>109</v>
      </c>
    </row>
    <row r="152" spans="3:23" ht="15.5" x14ac:dyDescent="0.35">
      <c r="C152" t="s">
        <v>197</v>
      </c>
      <c r="D152" s="5">
        <v>485796</v>
      </c>
      <c r="E152" s="5">
        <v>12857273</v>
      </c>
      <c r="F152" s="5">
        <v>14972735</v>
      </c>
      <c r="G152" s="5">
        <v>-13006010</v>
      </c>
      <c r="I152" s="5">
        <v>18570785</v>
      </c>
      <c r="J152" s="5">
        <v>56619667</v>
      </c>
      <c r="K152" s="5">
        <v>-53505</v>
      </c>
      <c r="L152" s="5">
        <v>-6943377</v>
      </c>
      <c r="M152" s="5">
        <v>-7914445</v>
      </c>
      <c r="N152" s="5">
        <v>-8640908</v>
      </c>
      <c r="O152" s="5">
        <v>-9064254</v>
      </c>
      <c r="P152" s="5">
        <v>-12392806</v>
      </c>
      <c r="Q152" s="5">
        <v>-11508908</v>
      </c>
      <c r="R152" s="5">
        <v>-9389972</v>
      </c>
      <c r="S152" s="5">
        <v>-9595007</v>
      </c>
      <c r="T152" s="5">
        <v>-4944958</v>
      </c>
      <c r="U152" s="5">
        <v>42869678</v>
      </c>
      <c r="V152" s="5">
        <v>10605058</v>
      </c>
      <c r="W152" s="5">
        <v>5757534</v>
      </c>
    </row>
    <row r="153" spans="3:23" ht="15.5" x14ac:dyDescent="0.35">
      <c r="C153" t="s">
        <v>204</v>
      </c>
      <c r="D153" s="5">
        <v>4752796</v>
      </c>
      <c r="E153" s="5">
        <v>3497092</v>
      </c>
      <c r="F153" s="5">
        <v>-1565596</v>
      </c>
      <c r="G153" s="5">
        <v>-2095982</v>
      </c>
      <c r="I153" s="5">
        <v>3497092</v>
      </c>
      <c r="K153" s="5">
        <v>779456</v>
      </c>
      <c r="R153" s="5">
        <v>255000</v>
      </c>
      <c r="S153" s="5">
        <v>7697796</v>
      </c>
      <c r="T153" s="5">
        <v>21483632</v>
      </c>
      <c r="U153" s="5">
        <v>47935550</v>
      </c>
      <c r="V153" s="5">
        <v>22480037</v>
      </c>
      <c r="W153" s="5">
        <v>13757736</v>
      </c>
    </row>
    <row r="154" spans="3:23" ht="15.5" x14ac:dyDescent="0.35">
      <c r="C154" t="s">
        <v>208</v>
      </c>
      <c r="D154" s="5">
        <v>120950</v>
      </c>
      <c r="E154" s="5">
        <v>-2008385</v>
      </c>
      <c r="F154" s="5">
        <v>2008385</v>
      </c>
      <c r="G154" s="5">
        <v>-2988831</v>
      </c>
      <c r="J154" s="5">
        <v>-2514067</v>
      </c>
      <c r="L154" s="5">
        <v>-95771</v>
      </c>
      <c r="M154" s="5">
        <v>-1273218</v>
      </c>
      <c r="N154" s="5">
        <v>-768872</v>
      </c>
      <c r="O154" s="5">
        <v>-533431</v>
      </c>
      <c r="P154" s="5">
        <v>-1805526</v>
      </c>
      <c r="Q154" s="5">
        <v>-4822831</v>
      </c>
      <c r="R154" s="5">
        <v>-9644972</v>
      </c>
      <c r="S154" s="5">
        <v>-17292803</v>
      </c>
      <c r="T154" s="5">
        <v>-24008480</v>
      </c>
      <c r="U154" s="5">
        <v>-14220923</v>
      </c>
      <c r="V154" s="5">
        <v>-16772531</v>
      </c>
      <c r="W154" s="5">
        <v>-7932005</v>
      </c>
    </row>
    <row r="155" spans="3:23" ht="15.5" x14ac:dyDescent="0.35">
      <c r="C155" t="s">
        <v>212</v>
      </c>
      <c r="E155" s="5">
        <v>-118755</v>
      </c>
      <c r="I155" s="5">
        <v>-118755</v>
      </c>
      <c r="J155" s="5">
        <v>-113980</v>
      </c>
      <c r="K155" s="5">
        <v>-145181</v>
      </c>
      <c r="L155" s="5">
        <v>-144064</v>
      </c>
      <c r="M155" s="5">
        <v>-131498</v>
      </c>
      <c r="N155" s="5">
        <v>-30623</v>
      </c>
    </row>
    <row r="156" spans="3:23" ht="15.5" x14ac:dyDescent="0.35">
      <c r="C156" t="s">
        <v>495</v>
      </c>
      <c r="E156" s="5">
        <v>9301986</v>
      </c>
      <c r="F156" s="5">
        <v>18857725</v>
      </c>
      <c r="G156" s="5">
        <v>12956970</v>
      </c>
      <c r="I156" s="5">
        <v>41116681</v>
      </c>
      <c r="J156" s="5">
        <v>47208976</v>
      </c>
      <c r="K156" s="5">
        <v>26281721</v>
      </c>
      <c r="M156" s="5">
        <v>1807292</v>
      </c>
      <c r="N156" s="5">
        <v>12625758</v>
      </c>
      <c r="O156" s="5">
        <v>6662713</v>
      </c>
      <c r="P156" s="5">
        <v>1034483</v>
      </c>
      <c r="Q156" s="5">
        <v>1907759</v>
      </c>
    </row>
    <row r="157" spans="3:23" ht="15.5" x14ac:dyDescent="0.35">
      <c r="C157" t="s">
        <v>496</v>
      </c>
      <c r="D157" s="5">
        <v>-4387950</v>
      </c>
      <c r="E157" s="5">
        <v>-1853139</v>
      </c>
      <c r="F157" s="5">
        <v>-4327779</v>
      </c>
      <c r="G157" s="5">
        <v>-2433001</v>
      </c>
      <c r="I157" s="5">
        <v>-11517541</v>
      </c>
      <c r="J157" s="5">
        <v>-6440300</v>
      </c>
      <c r="K157" s="5">
        <v>-5083177</v>
      </c>
      <c r="L157" s="5">
        <v>-4403754</v>
      </c>
      <c r="M157" s="5">
        <v>-4325248</v>
      </c>
      <c r="N157" s="5">
        <v>-16246275</v>
      </c>
      <c r="O157" s="5">
        <v>-10256562</v>
      </c>
      <c r="P157" s="5">
        <v>-9344643</v>
      </c>
      <c r="Q157" s="5">
        <v>-7801747</v>
      </c>
    </row>
    <row r="158" spans="3:23" ht="15.5" x14ac:dyDescent="0.35">
      <c r="C158" t="s">
        <v>1549</v>
      </c>
      <c r="U158" s="5">
        <v>190279</v>
      </c>
      <c r="V158" s="5">
        <v>-190279</v>
      </c>
    </row>
    <row r="159" spans="3:23" ht="15.5" x14ac:dyDescent="0.35">
      <c r="C159" t="s">
        <v>394</v>
      </c>
      <c r="E159" s="5">
        <v>1582469</v>
      </c>
      <c r="G159" s="5">
        <v>-18445166</v>
      </c>
      <c r="I159" s="5">
        <v>-16862697</v>
      </c>
      <c r="J159" s="5">
        <v>-7405938</v>
      </c>
      <c r="K159" s="5">
        <v>-15734888</v>
      </c>
      <c r="L159" s="5">
        <v>-2172690</v>
      </c>
      <c r="M159" s="5">
        <v>-3991773</v>
      </c>
      <c r="N159" s="5">
        <v>-4220896</v>
      </c>
      <c r="O159" s="5">
        <v>-4936974</v>
      </c>
      <c r="P159" s="5">
        <v>-2277120</v>
      </c>
      <c r="Q159" s="5">
        <v>-792089</v>
      </c>
      <c r="T159" s="5">
        <v>-2420110</v>
      </c>
    </row>
    <row r="160" spans="3:23" ht="15.5" x14ac:dyDescent="0.35">
      <c r="C160" t="s">
        <v>1550</v>
      </c>
      <c r="E160" s="5">
        <v>-1582469</v>
      </c>
      <c r="I160" s="5">
        <v>-1582469</v>
      </c>
      <c r="K160" s="5">
        <v>-5772638</v>
      </c>
    </row>
    <row r="161" spans="2:23" ht="15.5" x14ac:dyDescent="0.35">
      <c r="C161" t="s">
        <v>704</v>
      </c>
      <c r="K161" s="5">
        <v>-176047</v>
      </c>
    </row>
    <row r="162" spans="2:23" ht="15.5" x14ac:dyDescent="0.35">
      <c r="C162" t="s">
        <v>1305</v>
      </c>
      <c r="U162" s="5">
        <v>-28229</v>
      </c>
      <c r="V162" s="5">
        <v>-64643</v>
      </c>
      <c r="W162" s="5">
        <v>-68197</v>
      </c>
    </row>
    <row r="163" spans="2:23" ht="15.5" x14ac:dyDescent="0.35">
      <c r="C163" t="s">
        <v>493</v>
      </c>
      <c r="E163" s="5">
        <v>3968836</v>
      </c>
      <c r="I163" s="5">
        <v>3968836</v>
      </c>
    </row>
    <row r="164" spans="2:23" ht="15.5" x14ac:dyDescent="0.35">
      <c r="C164" t="s">
        <v>213</v>
      </c>
      <c r="K164" s="5">
        <v>-202751</v>
      </c>
      <c r="L164" s="5">
        <v>-127098</v>
      </c>
    </row>
    <row r="165" spans="2:23" ht="15.5" x14ac:dyDescent="0.35">
      <c r="C165" t="s">
        <v>1172</v>
      </c>
      <c r="U165" s="5">
        <v>-361804</v>
      </c>
    </row>
    <row r="166" spans="2:23" ht="15.5" x14ac:dyDescent="0.35">
      <c r="C166" t="s">
        <v>198</v>
      </c>
      <c r="J166" s="5">
        <v>24918812</v>
      </c>
    </row>
    <row r="167" spans="2:23" ht="15.5" x14ac:dyDescent="0.35">
      <c r="C167" t="s">
        <v>1551</v>
      </c>
      <c r="E167" s="5">
        <v>69638</v>
      </c>
      <c r="I167" s="5">
        <v>69638</v>
      </c>
      <c r="J167" s="5">
        <v>966164</v>
      </c>
      <c r="U167" s="5">
        <v>9354805</v>
      </c>
      <c r="V167" s="5">
        <v>5152474</v>
      </c>
    </row>
    <row r="168" spans="2:23" ht="15.5" x14ac:dyDescent="0.35">
      <c r="C168" t="s">
        <v>215</v>
      </c>
      <c r="D168" s="5">
        <v>2067798</v>
      </c>
      <c r="E168" s="5">
        <v>4436940</v>
      </c>
      <c r="F168" s="5">
        <v>-3937603</v>
      </c>
      <c r="G168" s="5">
        <v>-6045814</v>
      </c>
      <c r="I168" s="5">
        <v>-2266285</v>
      </c>
      <c r="J168" s="5">
        <v>1861750</v>
      </c>
      <c r="K168" s="5">
        <v>232289</v>
      </c>
      <c r="L168" s="5">
        <v>4494457</v>
      </c>
      <c r="M168" s="5">
        <v>4415266</v>
      </c>
      <c r="N168" s="5">
        <v>1090470</v>
      </c>
      <c r="O168" s="5">
        <v>79030</v>
      </c>
      <c r="P168" s="5">
        <v>939205</v>
      </c>
      <c r="Q168" s="5">
        <v>1030965</v>
      </c>
      <c r="R168" s="5">
        <v>1058089</v>
      </c>
      <c r="S168" s="5">
        <v>469543</v>
      </c>
      <c r="T168" s="5">
        <v>-2826844</v>
      </c>
      <c r="U168" s="5">
        <v>988487</v>
      </c>
      <c r="V168" s="5">
        <v>-2756790</v>
      </c>
      <c r="W168" s="5">
        <v>5723283</v>
      </c>
    </row>
    <row r="169" spans="2:23" ht="15.5" x14ac:dyDescent="0.35">
      <c r="C169" t="s">
        <v>216</v>
      </c>
      <c r="D169" s="5">
        <v>-573638</v>
      </c>
      <c r="E169" s="5">
        <v>-34163</v>
      </c>
      <c r="F169" s="5">
        <v>322677</v>
      </c>
      <c r="G169" s="5">
        <v>-559358</v>
      </c>
      <c r="I169" s="5">
        <v>62113</v>
      </c>
      <c r="J169" s="5">
        <v>451878</v>
      </c>
      <c r="K169" s="5">
        <v>-575825</v>
      </c>
      <c r="L169" s="5">
        <v>836523</v>
      </c>
      <c r="M169" s="5">
        <v>43863</v>
      </c>
      <c r="N169" s="5">
        <v>-75561</v>
      </c>
      <c r="O169" s="5">
        <v>-13614</v>
      </c>
      <c r="P169" s="5">
        <v>13085</v>
      </c>
      <c r="Q169" s="5">
        <v>-3482</v>
      </c>
      <c r="R169" s="5">
        <v>-29692</v>
      </c>
      <c r="S169" s="5">
        <v>-83754</v>
      </c>
      <c r="T169" s="5">
        <v>-29377</v>
      </c>
      <c r="U169" s="5">
        <v>-211677</v>
      </c>
      <c r="V169" s="5">
        <v>-14941</v>
      </c>
      <c r="W169" s="5">
        <v>3753</v>
      </c>
    </row>
    <row r="170" spans="2:23" ht="15.5" x14ac:dyDescent="0.35">
      <c r="C170" t="s">
        <v>217</v>
      </c>
      <c r="D170" s="5">
        <v>16155421</v>
      </c>
      <c r="I170" s="5">
        <v>18359593</v>
      </c>
      <c r="J170" s="5">
        <v>16045965</v>
      </c>
      <c r="K170" s="5">
        <v>16389501</v>
      </c>
      <c r="L170" s="5">
        <v>10167736</v>
      </c>
      <c r="M170" s="5">
        <v>5708607</v>
      </c>
      <c r="N170" s="5">
        <v>4693698</v>
      </c>
      <c r="O170" s="5">
        <v>4628282</v>
      </c>
      <c r="P170" s="5">
        <v>3675992</v>
      </c>
      <c r="Q170" s="5">
        <v>2648509</v>
      </c>
      <c r="R170" s="5">
        <v>1620112</v>
      </c>
      <c r="S170" s="5">
        <v>1234323</v>
      </c>
      <c r="T170" s="5">
        <v>4090544</v>
      </c>
      <c r="U170" s="5">
        <v>3313734</v>
      </c>
      <c r="V170" s="5">
        <v>6085465</v>
      </c>
      <c r="W170" s="5">
        <v>358429</v>
      </c>
    </row>
    <row r="171" spans="2:23" ht="15.5" x14ac:dyDescent="0.35">
      <c r="C171" t="s">
        <v>218</v>
      </c>
      <c r="D171" s="5">
        <v>17649581</v>
      </c>
      <c r="E171" s="5">
        <v>4402777</v>
      </c>
      <c r="F171" s="5">
        <v>-3614926</v>
      </c>
      <c r="G171" s="5">
        <v>-6605172</v>
      </c>
      <c r="I171" s="5">
        <v>16155421</v>
      </c>
      <c r="J171" s="5">
        <v>18359593</v>
      </c>
      <c r="K171" s="5">
        <v>16045965</v>
      </c>
      <c r="L171" s="5">
        <v>15498716</v>
      </c>
      <c r="M171" s="5">
        <v>10167736</v>
      </c>
      <c r="N171" s="5">
        <v>5708607</v>
      </c>
      <c r="O171" s="5">
        <v>4693698</v>
      </c>
      <c r="P171" s="5">
        <v>4628282</v>
      </c>
      <c r="Q171" s="5">
        <v>3675992</v>
      </c>
      <c r="R171" s="5">
        <v>2648509</v>
      </c>
      <c r="S171" s="5">
        <v>1620112</v>
      </c>
      <c r="T171" s="5">
        <v>1234323</v>
      </c>
      <c r="U171" s="5">
        <v>4090544</v>
      </c>
      <c r="V171" s="5">
        <v>3313734</v>
      </c>
      <c r="W171" s="5">
        <v>6085465</v>
      </c>
    </row>
    <row r="173" spans="2:23" ht="15.5" x14ac:dyDescent="0.35">
      <c r="B173" t="s">
        <v>219</v>
      </c>
      <c r="C173" t="s">
        <v>11</v>
      </c>
      <c r="D173" s="5">
        <v>3510000000</v>
      </c>
      <c r="E173" s="5">
        <v>3510000000</v>
      </c>
      <c r="F173" s="5">
        <v>3510000000</v>
      </c>
      <c r="G173" s="5">
        <v>3510000000</v>
      </c>
      <c r="I173" s="5">
        <v>3510000000</v>
      </c>
      <c r="J173" s="5">
        <v>3510000000</v>
      </c>
      <c r="K173" s="5">
        <v>2630000000</v>
      </c>
      <c r="L173" s="5">
        <v>2630000000</v>
      </c>
      <c r="M173" s="5">
        <v>2630000000</v>
      </c>
      <c r="N173" s="5">
        <v>2630000000</v>
      </c>
      <c r="O173" s="5">
        <v>2630000000</v>
      </c>
      <c r="P173" s="5">
        <v>2630000000</v>
      </c>
      <c r="Q173" s="5">
        <v>2630000000</v>
      </c>
      <c r="R173" s="5">
        <v>2630000000</v>
      </c>
      <c r="S173" s="5">
        <v>2630000000</v>
      </c>
      <c r="T173" s="5">
        <v>2630000000</v>
      </c>
      <c r="U173" s="5">
        <v>2630000000</v>
      </c>
      <c r="V173" s="5">
        <v>2630000000</v>
      </c>
      <c r="W173" s="5">
        <v>2630000000</v>
      </c>
    </row>
    <row r="174" spans="2:23" ht="15.5" x14ac:dyDescent="0.35">
      <c r="C174" t="s">
        <v>220</v>
      </c>
      <c r="D174" s="6">
        <v>3.73</v>
      </c>
      <c r="E174" s="5">
        <v>19</v>
      </c>
      <c r="F174" s="6">
        <v>20.190000000000001</v>
      </c>
      <c r="G174" s="6">
        <v>17.600000000000001</v>
      </c>
    </row>
    <row r="175" spans="2:23" ht="15.5" x14ac:dyDescent="0.35">
      <c r="C175" t="s">
        <v>221</v>
      </c>
      <c r="D175" s="6">
        <v>159.52000000000001</v>
      </c>
      <c r="E175" s="6">
        <v>29.74</v>
      </c>
      <c r="F175" s="6">
        <v>28.97</v>
      </c>
      <c r="G175" s="6">
        <v>32.67</v>
      </c>
    </row>
    <row r="176" spans="2:23" ht="15.5" x14ac:dyDescent="0.35">
      <c r="C176" t="s">
        <v>73</v>
      </c>
      <c r="D176" s="6">
        <v>4.6900000000000004</v>
      </c>
      <c r="E176" s="6">
        <v>4.03</v>
      </c>
      <c r="F176" s="6">
        <v>4.22</v>
      </c>
      <c r="G176" s="6">
        <v>4.41</v>
      </c>
    </row>
    <row r="177" spans="3:7" ht="15.5" x14ac:dyDescent="0.35">
      <c r="C177" t="s">
        <v>222</v>
      </c>
      <c r="D177" s="5">
        <v>172350000000</v>
      </c>
      <c r="E177" s="5">
        <v>193220000000</v>
      </c>
      <c r="F177" s="5">
        <v>197250000000</v>
      </c>
      <c r="G177" s="5">
        <v>195370000000</v>
      </c>
    </row>
    <row r="178" spans="3:7" ht="15.5" x14ac:dyDescent="0.35">
      <c r="C178" t="s">
        <v>223</v>
      </c>
      <c r="D178" s="6">
        <v>2.7000000000000001E-3</v>
      </c>
      <c r="E178" s="6">
        <v>1.3999999999999999E-2</v>
      </c>
      <c r="F178" s="6">
        <v>1.5700000000000002E-2</v>
      </c>
      <c r="G178" s="6">
        <v>1.5300000000000001E-2</v>
      </c>
    </row>
    <row r="179" spans="3:7" ht="15.5" x14ac:dyDescent="0.35">
      <c r="C179" t="s">
        <v>224</v>
      </c>
      <c r="D179" s="6">
        <v>5.1000000000000004E-3</v>
      </c>
      <c r="E179" s="6">
        <v>2.6600000000000002E-2</v>
      </c>
      <c r="F179" s="6">
        <v>2.9100000000000001E-2</v>
      </c>
      <c r="G179" s="6">
        <v>2.69E-2</v>
      </c>
    </row>
    <row r="180" spans="3:7" ht="15.5" x14ac:dyDescent="0.35">
      <c r="C180" t="s">
        <v>225</v>
      </c>
      <c r="D180" s="6">
        <v>1.26E-2</v>
      </c>
      <c r="E180" s="6">
        <v>2.0099999999999996E-2</v>
      </c>
      <c r="F180" s="6">
        <v>2.7099999999999999E-2</v>
      </c>
      <c r="G180" s="6">
        <v>2.7799999999999998E-2</v>
      </c>
    </row>
    <row r="181" spans="3:7" ht="15.5" x14ac:dyDescent="0.35">
      <c r="C181" t="s">
        <v>226</v>
      </c>
      <c r="D181" s="6">
        <v>1.52</v>
      </c>
      <c r="E181" s="6">
        <v>2.98</v>
      </c>
      <c r="F181" s="6">
        <v>3.51</v>
      </c>
      <c r="G181" s="6">
        <v>4.08</v>
      </c>
    </row>
    <row r="182" spans="3:7" ht="15.5" x14ac:dyDescent="0.35">
      <c r="C182" t="s">
        <v>227</v>
      </c>
      <c r="D182" s="5">
        <v>2559000000000</v>
      </c>
      <c r="E182" s="5">
        <v>2507000000000</v>
      </c>
      <c r="F182" s="5">
        <v>2432000000000</v>
      </c>
      <c r="G182" s="5">
        <v>2298000000000</v>
      </c>
    </row>
    <row r="183" spans="3:7" ht="15.5" x14ac:dyDescent="0.35">
      <c r="C183" t="s">
        <v>228</v>
      </c>
      <c r="D183" s="6">
        <v>0.82</v>
      </c>
      <c r="E183" s="6">
        <v>0.79</v>
      </c>
      <c r="F183" s="6">
        <v>0.84</v>
      </c>
      <c r="G183" s="6">
        <v>0.88</v>
      </c>
    </row>
    <row r="184" spans="3:7" ht="15.5" x14ac:dyDescent="0.35">
      <c r="C184" t="s">
        <v>229</v>
      </c>
      <c r="D184" s="6">
        <v>729.65</v>
      </c>
      <c r="E184" s="6">
        <v>714.83</v>
      </c>
      <c r="F184" s="6">
        <v>693.4</v>
      </c>
      <c r="G184" s="6">
        <v>655.16</v>
      </c>
    </row>
    <row r="185" spans="3:7" ht="15.5" x14ac:dyDescent="0.35">
      <c r="C185" t="s">
        <v>230</v>
      </c>
      <c r="D185" s="6">
        <v>0.82</v>
      </c>
      <c r="E185" s="6">
        <v>0.79</v>
      </c>
      <c r="F185" s="6">
        <v>0.84</v>
      </c>
      <c r="G185" s="6">
        <v>0.88</v>
      </c>
    </row>
    <row r="186" spans="3:7" ht="15.5" x14ac:dyDescent="0.35">
      <c r="C186" t="s">
        <v>231</v>
      </c>
      <c r="D186" s="6">
        <v>729.65</v>
      </c>
      <c r="E186" s="6">
        <v>714.83</v>
      </c>
      <c r="F186" s="6">
        <v>693.4</v>
      </c>
      <c r="G186" s="6">
        <v>655.16</v>
      </c>
    </row>
    <row r="187" spans="3:7" ht="15.5" x14ac:dyDescent="0.35">
      <c r="C187" t="s">
        <v>232</v>
      </c>
      <c r="D187" s="5">
        <v>433000000000</v>
      </c>
      <c r="E187" s="5">
        <v>429000000000</v>
      </c>
      <c r="F187" s="5">
        <v>370000000000</v>
      </c>
      <c r="G187" s="5">
        <v>304000000000</v>
      </c>
    </row>
    <row r="188" spans="3:7" ht="15.5" x14ac:dyDescent="0.35">
      <c r="C188" t="s">
        <v>233</v>
      </c>
      <c r="D188" s="5">
        <v>1560000000000</v>
      </c>
      <c r="E188" s="5">
        <v>1540000000000</v>
      </c>
      <c r="F188" s="5">
        <v>1450000000000</v>
      </c>
      <c r="G188" s="5">
        <v>1221000000000</v>
      </c>
    </row>
    <row r="189" spans="3:7" ht="15.5" x14ac:dyDescent="0.35">
      <c r="C189" t="s">
        <v>234</v>
      </c>
      <c r="D189" s="5">
        <v>2559000000000</v>
      </c>
      <c r="E189" s="5">
        <v>2507000000000</v>
      </c>
      <c r="F189" s="5">
        <v>2432000000000</v>
      </c>
      <c r="G189" s="5">
        <v>2298000000000</v>
      </c>
    </row>
    <row r="190" spans="3:7" ht="15.5" x14ac:dyDescent="0.35">
      <c r="C190" t="s">
        <v>23</v>
      </c>
      <c r="D190" s="5">
        <v>1992000000000</v>
      </c>
      <c r="E190" s="5">
        <v>1968000000000</v>
      </c>
      <c r="F190" s="5">
        <v>1820000000000</v>
      </c>
      <c r="G190" s="5">
        <v>1525000000000</v>
      </c>
    </row>
    <row r="191" spans="3:7" ht="15.5" x14ac:dyDescent="0.35">
      <c r="C191" t="s">
        <v>20</v>
      </c>
      <c r="D191" s="5">
        <v>1692000000000</v>
      </c>
      <c r="E191" s="5">
        <v>1698000000000</v>
      </c>
      <c r="F191" s="5">
        <v>1623000000000</v>
      </c>
      <c r="G191" s="5">
        <v>1275000000000</v>
      </c>
    </row>
    <row r="192" spans="3:7" ht="15.5" x14ac:dyDescent="0.35">
      <c r="C192" t="s">
        <v>235</v>
      </c>
      <c r="D192" s="5">
        <v>90000000000</v>
      </c>
      <c r="E192" s="5">
        <v>63000000000</v>
      </c>
      <c r="F192" s="5">
        <v>62000000000</v>
      </c>
      <c r="G192" s="5">
        <v>162000000000</v>
      </c>
    </row>
    <row r="193" spans="3:23" ht="15.5" x14ac:dyDescent="0.35">
      <c r="C193" t="s">
        <v>236</v>
      </c>
      <c r="D193" s="5">
        <v>138000000000</v>
      </c>
      <c r="E193" s="5">
        <v>91000000000</v>
      </c>
      <c r="F193" s="5">
        <v>176000000000</v>
      </c>
      <c r="G193" s="5">
        <v>223000000000</v>
      </c>
    </row>
    <row r="194" spans="3:23" ht="15.5" x14ac:dyDescent="0.35">
      <c r="C194" t="s">
        <v>237</v>
      </c>
      <c r="D194" s="5">
        <v>-111000000000</v>
      </c>
      <c r="E194" s="5">
        <v>-235000000000</v>
      </c>
      <c r="F194" s="5">
        <v>-481000000000</v>
      </c>
      <c r="G194" s="5">
        <v>-114000000000</v>
      </c>
    </row>
    <row r="195" spans="3:23" ht="15.5" x14ac:dyDescent="0.35">
      <c r="C195" t="s">
        <v>12</v>
      </c>
      <c r="D195" s="5">
        <v>27000000000</v>
      </c>
      <c r="E195" s="5">
        <v>-144000000000</v>
      </c>
      <c r="F195" s="5">
        <v>-305000000000</v>
      </c>
      <c r="G195" s="5">
        <v>109000000000</v>
      </c>
    </row>
    <row r="196" spans="3:23" ht="15.5" x14ac:dyDescent="0.35">
      <c r="C196" t="s">
        <v>15</v>
      </c>
      <c r="D196" s="6">
        <v>7.67</v>
      </c>
      <c r="E196" s="6">
        <v>-41.1</v>
      </c>
      <c r="F196" s="6">
        <v>-87.09</v>
      </c>
      <c r="G196" s="6">
        <v>31.01</v>
      </c>
    </row>
    <row r="197" spans="3:23" ht="15.5" x14ac:dyDescent="0.35">
      <c r="C197" t="s">
        <v>58</v>
      </c>
      <c r="I197" s="6">
        <v>83.91</v>
      </c>
      <c r="J197" s="6">
        <v>113.91</v>
      </c>
      <c r="K197" s="6">
        <v>114.1</v>
      </c>
      <c r="L197" s="6">
        <v>80.760000000000005</v>
      </c>
      <c r="M197" s="6">
        <v>21.52</v>
      </c>
      <c r="N197" s="6">
        <v>11.54</v>
      </c>
      <c r="O197" s="6">
        <v>44.26</v>
      </c>
      <c r="P197" s="6">
        <v>41.26</v>
      </c>
      <c r="Q197" s="6">
        <v>24.91</v>
      </c>
      <c r="R197" s="6">
        <v>7.61</v>
      </c>
      <c r="S197" s="6">
        <v>9.9499999999999993</v>
      </c>
      <c r="T197" s="6">
        <v>56.71</v>
      </c>
      <c r="U197" s="6">
        <v>37.130000000000003</v>
      </c>
      <c r="V197" s="6">
        <v>30.69</v>
      </c>
      <c r="W197" s="6">
        <v>31.53</v>
      </c>
    </row>
    <row r="198" spans="3:23" ht="15.5" x14ac:dyDescent="0.35">
      <c r="C198" t="s">
        <v>72</v>
      </c>
      <c r="I198" s="6">
        <v>6.73</v>
      </c>
      <c r="J198" s="6">
        <v>5.62</v>
      </c>
      <c r="K198" s="6">
        <v>6.18</v>
      </c>
      <c r="L198" s="6">
        <v>5.72</v>
      </c>
      <c r="M198" s="6">
        <v>18.03</v>
      </c>
      <c r="N198" s="6">
        <v>30.33</v>
      </c>
      <c r="O198" s="6">
        <v>5.74</v>
      </c>
      <c r="P198" s="6">
        <v>6.01</v>
      </c>
      <c r="Q198" s="6">
        <v>6.62</v>
      </c>
      <c r="R198" s="6">
        <v>41.52</v>
      </c>
      <c r="S198" s="6">
        <v>23.92</v>
      </c>
      <c r="T198" s="6">
        <v>7.65</v>
      </c>
      <c r="U198" s="6">
        <v>8.35</v>
      </c>
      <c r="V198" s="5">
        <v>0</v>
      </c>
      <c r="W198" s="5">
        <v>0</v>
      </c>
    </row>
    <row r="199" spans="3:23" ht="15.5" x14ac:dyDescent="0.35">
      <c r="C199" t="s">
        <v>75</v>
      </c>
      <c r="I199" s="6">
        <v>1.06</v>
      </c>
      <c r="J199" s="6">
        <v>1.19</v>
      </c>
      <c r="K199" s="6">
        <v>1.0900000000000001</v>
      </c>
      <c r="L199" s="6">
        <v>1.3</v>
      </c>
      <c r="M199" s="6">
        <v>1.7</v>
      </c>
      <c r="N199" s="6">
        <v>1.59</v>
      </c>
      <c r="O199" s="6">
        <v>0.99</v>
      </c>
      <c r="P199" s="6">
        <v>1.04</v>
      </c>
      <c r="Q199" s="6">
        <v>0.86</v>
      </c>
      <c r="R199" s="6">
        <v>1.88</v>
      </c>
      <c r="S199" s="6">
        <v>0.93</v>
      </c>
      <c r="T199" s="6">
        <v>1.27</v>
      </c>
      <c r="U199" s="6">
        <v>1.1399999999999999</v>
      </c>
      <c r="V199" s="5">
        <v>0</v>
      </c>
      <c r="W199" s="5">
        <v>0</v>
      </c>
    </row>
    <row r="200" spans="3:23" ht="15.5" x14ac:dyDescent="0.35">
      <c r="C200" t="s">
        <v>238</v>
      </c>
      <c r="I200" s="5">
        <v>791540000000</v>
      </c>
      <c r="J200" s="5">
        <v>857250000000</v>
      </c>
      <c r="K200" s="5">
        <v>791900000000</v>
      </c>
      <c r="L200" s="5">
        <v>433800000000</v>
      </c>
      <c r="M200" s="5">
        <v>240710000000</v>
      </c>
      <c r="N200" s="5">
        <v>213520000000</v>
      </c>
      <c r="O200" s="5">
        <v>283440000000</v>
      </c>
      <c r="P200" s="5">
        <v>276810000000</v>
      </c>
    </row>
    <row r="201" spans="3:23" ht="15.5" x14ac:dyDescent="0.35">
      <c r="C201" t="s">
        <v>239</v>
      </c>
      <c r="I201" s="6">
        <v>6.1600000000000002E-2</v>
      </c>
      <c r="J201" s="6">
        <v>9.9700000000000011E-2</v>
      </c>
      <c r="K201" s="6">
        <v>0.1009</v>
      </c>
      <c r="L201" s="6">
        <v>0.127</v>
      </c>
      <c r="M201" s="6">
        <v>0.04</v>
      </c>
      <c r="N201" s="6">
        <v>2.0799999999999999E-2</v>
      </c>
      <c r="O201" s="6">
        <v>7.51E-2</v>
      </c>
      <c r="P201" s="6">
        <v>6.7299999999999999E-2</v>
      </c>
      <c r="Q201" s="6">
        <v>4.2099999999999999E-2</v>
      </c>
      <c r="R201" s="6">
        <v>1.23E-2</v>
      </c>
      <c r="S201" s="6">
        <v>1.4499999999999999E-2</v>
      </c>
      <c r="T201" s="6">
        <v>8.8200000000000001E-2</v>
      </c>
      <c r="U201" s="6">
        <v>6.1900000000000004E-2</v>
      </c>
      <c r="V201" s="6">
        <v>0.10630000000000001</v>
      </c>
      <c r="W201" s="6">
        <v>0.15090000000000001</v>
      </c>
    </row>
    <row r="202" spans="3:23" ht="15.5" x14ac:dyDescent="0.35">
      <c r="C202" t="s">
        <v>240</v>
      </c>
      <c r="I202" s="6">
        <v>0.1174</v>
      </c>
      <c r="J202" s="6">
        <v>0.16600000000000001</v>
      </c>
      <c r="K202" s="6">
        <v>0.1736</v>
      </c>
      <c r="L202" s="6">
        <v>0.1535</v>
      </c>
      <c r="M202" s="6">
        <v>5.1500000000000004E-2</v>
      </c>
      <c r="N202" s="6">
        <v>2.7999999999999997E-2</v>
      </c>
      <c r="O202" s="6">
        <v>0.1061</v>
      </c>
      <c r="P202" s="6">
        <v>9.9199999999999997E-2</v>
      </c>
      <c r="Q202" s="6">
        <v>6.8900000000000003E-2</v>
      </c>
      <c r="R202" s="6">
        <v>2.2499999999999999E-2</v>
      </c>
      <c r="S202" s="6">
        <v>2.9300000000000003E-2</v>
      </c>
      <c r="T202" s="6">
        <v>0.1918</v>
      </c>
      <c r="U202" s="6">
        <v>0.15130000000000002</v>
      </c>
      <c r="V202" s="6">
        <v>0.23230000000000001</v>
      </c>
      <c r="W202" s="6">
        <v>0.40759999999999996</v>
      </c>
    </row>
    <row r="203" spans="3:23" ht="15.5" x14ac:dyDescent="0.35">
      <c r="C203" t="s">
        <v>241</v>
      </c>
      <c r="I203" s="6">
        <v>0.1047</v>
      </c>
      <c r="J203" s="6">
        <v>0.17620000000000002</v>
      </c>
      <c r="K203" s="6">
        <v>0.27390000000000003</v>
      </c>
      <c r="L203" s="6">
        <v>0.19640000000000002</v>
      </c>
      <c r="M203" s="6">
        <v>6.5099999999999991E-2</v>
      </c>
      <c r="N203" s="6">
        <v>5.0199999999999995E-2</v>
      </c>
      <c r="O203" s="6">
        <v>0.11960000000000001</v>
      </c>
      <c r="P203" s="6">
        <v>0.11890000000000001</v>
      </c>
      <c r="Q203" s="6">
        <v>8.1699999999999995E-2</v>
      </c>
      <c r="R203" s="6">
        <v>4.5700000000000005E-2</v>
      </c>
      <c r="S203" s="6">
        <v>7.1900000000000006E-2</v>
      </c>
      <c r="T203" s="6">
        <v>0.1744</v>
      </c>
      <c r="U203" s="6">
        <v>0.18140000000000001</v>
      </c>
      <c r="V203" s="6">
        <v>0.2324</v>
      </c>
      <c r="W203" s="6">
        <v>0.32700000000000001</v>
      </c>
    </row>
    <row r="204" spans="3:23" ht="15.5" x14ac:dyDescent="0.35">
      <c r="C204" t="s">
        <v>242</v>
      </c>
      <c r="I204" s="6">
        <v>3.91</v>
      </c>
      <c r="J204" s="6">
        <v>7.99</v>
      </c>
      <c r="K204" s="6">
        <v>15.42</v>
      </c>
      <c r="L204" s="6">
        <v>21.39</v>
      </c>
      <c r="M204" s="6">
        <v>5.46</v>
      </c>
      <c r="N204" s="6">
        <v>3.08</v>
      </c>
      <c r="O204" s="6">
        <v>6.21</v>
      </c>
      <c r="P204" s="6">
        <v>5.55</v>
      </c>
      <c r="Q204" s="6">
        <v>3.33</v>
      </c>
      <c r="R204" s="6">
        <v>1.61</v>
      </c>
      <c r="S204" s="6">
        <v>1.93</v>
      </c>
      <c r="T204" s="6">
        <v>4.1399999999999997</v>
      </c>
      <c r="U204" s="6">
        <v>4.08</v>
      </c>
      <c r="V204" s="6">
        <v>4.96</v>
      </c>
      <c r="W204" s="6">
        <v>5.97</v>
      </c>
    </row>
    <row r="205" spans="3:23" ht="15.5" x14ac:dyDescent="0.35">
      <c r="C205" t="s">
        <v>69</v>
      </c>
      <c r="I205" s="6">
        <v>0.79</v>
      </c>
      <c r="J205" s="6">
        <v>0.93</v>
      </c>
      <c r="K205" s="6">
        <v>1.07</v>
      </c>
      <c r="L205" s="6">
        <v>0.88</v>
      </c>
      <c r="M205" s="6">
        <v>0.93</v>
      </c>
      <c r="N205" s="6">
        <v>0.85</v>
      </c>
      <c r="O205" s="6">
        <v>0.61</v>
      </c>
      <c r="P205" s="6">
        <v>0.6</v>
      </c>
      <c r="Q205" s="6">
        <v>0.46</v>
      </c>
      <c r="R205" s="6">
        <v>0.93</v>
      </c>
      <c r="S205" s="6">
        <v>0.7</v>
      </c>
      <c r="T205" s="6">
        <v>1.47</v>
      </c>
      <c r="U205" s="6">
        <v>1.26</v>
      </c>
      <c r="V205" s="5">
        <v>0</v>
      </c>
      <c r="W205" s="5">
        <v>0</v>
      </c>
    </row>
    <row r="206" spans="3:23" ht="15.5" x14ac:dyDescent="0.35">
      <c r="C206" t="s">
        <v>66</v>
      </c>
      <c r="I206" s="6">
        <v>714.83</v>
      </c>
      <c r="J206" s="6">
        <v>686.35</v>
      </c>
      <c r="K206" s="6">
        <v>657.35</v>
      </c>
      <c r="L206" s="6">
        <v>525.97</v>
      </c>
      <c r="M206" s="6">
        <v>417.86</v>
      </c>
      <c r="N206" s="6">
        <v>412.46</v>
      </c>
      <c r="O206" s="6">
        <v>417.35</v>
      </c>
      <c r="P206" s="6">
        <v>415.93</v>
      </c>
      <c r="Q206" s="6">
        <v>361.31</v>
      </c>
      <c r="R206" s="5">
        <v>338</v>
      </c>
      <c r="S206" s="6">
        <v>339.01</v>
      </c>
      <c r="T206" s="6">
        <v>295.62</v>
      </c>
      <c r="U206" s="6">
        <v>245.45</v>
      </c>
      <c r="V206" s="6">
        <v>132.12</v>
      </c>
      <c r="W206" s="6">
        <v>77.37</v>
      </c>
    </row>
    <row r="207" spans="3:23" ht="15.5" x14ac:dyDescent="0.35">
      <c r="C207" t="s">
        <v>243</v>
      </c>
      <c r="I207" s="6">
        <v>0.79</v>
      </c>
      <c r="J207" s="6">
        <v>0.93</v>
      </c>
      <c r="K207" s="6">
        <v>1.07</v>
      </c>
      <c r="L207" s="6">
        <v>0.88</v>
      </c>
      <c r="M207" s="6">
        <v>0.93</v>
      </c>
      <c r="N207" s="6">
        <v>0.85</v>
      </c>
      <c r="O207" s="6">
        <v>0.61</v>
      </c>
      <c r="P207" s="6">
        <v>0.6</v>
      </c>
      <c r="Q207" s="6">
        <v>0.46</v>
      </c>
      <c r="R207" s="6">
        <v>0.93</v>
      </c>
      <c r="S207" s="6">
        <v>0.7</v>
      </c>
      <c r="T207" s="6">
        <v>1.47</v>
      </c>
      <c r="U207" s="6">
        <v>1.26</v>
      </c>
      <c r="V207" s="5">
        <v>0</v>
      </c>
      <c r="W207" s="5">
        <v>0</v>
      </c>
    </row>
    <row r="208" spans="3:23" ht="15.5" x14ac:dyDescent="0.35">
      <c r="C208" t="s">
        <v>244</v>
      </c>
      <c r="I208" s="6">
        <v>714.83</v>
      </c>
      <c r="J208" s="6">
        <v>686.35</v>
      </c>
      <c r="K208" s="6">
        <v>657.35</v>
      </c>
      <c r="L208" s="6">
        <v>525.97</v>
      </c>
      <c r="M208" s="6">
        <v>417.86</v>
      </c>
      <c r="N208" s="6">
        <v>412.46</v>
      </c>
      <c r="O208" s="6">
        <v>417.35</v>
      </c>
      <c r="P208" s="6">
        <v>415.93</v>
      </c>
      <c r="Q208" s="6">
        <v>361.31</v>
      </c>
      <c r="R208" s="5">
        <v>338</v>
      </c>
      <c r="S208" s="6">
        <v>339.01</v>
      </c>
      <c r="T208" s="6">
        <v>295.62</v>
      </c>
      <c r="U208" s="6">
        <v>245.45</v>
      </c>
      <c r="V208" s="6">
        <v>132.12</v>
      </c>
      <c r="W208" s="6">
        <v>77.37</v>
      </c>
    </row>
    <row r="209" spans="2:23" ht="15.5" x14ac:dyDescent="0.35">
      <c r="C209" t="s">
        <v>245</v>
      </c>
      <c r="I209" s="5">
        <v>429000000000</v>
      </c>
      <c r="J209" s="5">
        <v>239000000000</v>
      </c>
      <c r="K209" s="5">
        <v>203000000000</v>
      </c>
      <c r="L209" s="5">
        <v>149000000000</v>
      </c>
      <c r="M209" s="5">
        <v>151000000000</v>
      </c>
      <c r="N209" s="5">
        <v>162000000000</v>
      </c>
      <c r="O209" s="5">
        <v>215000000000</v>
      </c>
      <c r="P209" s="5">
        <v>253000000000</v>
      </c>
      <c r="Q209" s="5">
        <v>249000000000</v>
      </c>
      <c r="R209" s="5">
        <v>309000000000</v>
      </c>
      <c r="S209" s="5">
        <v>341000000000</v>
      </c>
      <c r="T209" s="5">
        <v>360000000000</v>
      </c>
      <c r="U209" s="5">
        <v>321000000000</v>
      </c>
      <c r="V209" s="5">
        <v>151000000000</v>
      </c>
      <c r="W209" s="5">
        <v>110000000000</v>
      </c>
    </row>
    <row r="210" spans="2:23" ht="15.5" x14ac:dyDescent="0.35">
      <c r="C210" t="s">
        <v>246</v>
      </c>
      <c r="I210" s="5">
        <v>1540000000000</v>
      </c>
      <c r="J210" s="5">
        <v>1138000000000</v>
      </c>
      <c r="K210" s="5">
        <v>522000000000</v>
      </c>
      <c r="L210" s="5">
        <v>31000000000</v>
      </c>
      <c r="M210" s="5">
        <v>80000000000</v>
      </c>
      <c r="N210" s="5">
        <v>120000000000</v>
      </c>
      <c r="O210" s="5">
        <v>124000000000</v>
      </c>
      <c r="P210" s="5">
        <v>158000000000</v>
      </c>
      <c r="Q210" s="5">
        <v>271000000000</v>
      </c>
      <c r="R210" s="5">
        <v>349000000000</v>
      </c>
      <c r="S210" s="5">
        <v>464000000000</v>
      </c>
      <c r="T210" s="5">
        <v>485000000000</v>
      </c>
      <c r="U210" s="5">
        <v>538000000000</v>
      </c>
      <c r="V210" s="5">
        <v>210000000000</v>
      </c>
      <c r="W210" s="5">
        <v>179000000000</v>
      </c>
    </row>
    <row r="211" spans="2:23" ht="15.5" x14ac:dyDescent="0.35">
      <c r="C211" t="s">
        <v>25</v>
      </c>
      <c r="I211" s="5">
        <v>1968000000000</v>
      </c>
      <c r="J211" s="5">
        <v>1377000000000</v>
      </c>
      <c r="K211" s="5">
        <v>725000000000</v>
      </c>
      <c r="L211" s="5">
        <v>179000000000</v>
      </c>
      <c r="M211" s="5">
        <v>231000000000</v>
      </c>
      <c r="N211" s="5">
        <v>283000000000</v>
      </c>
      <c r="O211" s="5">
        <v>339000000000</v>
      </c>
      <c r="P211" s="5">
        <v>411000000000</v>
      </c>
      <c r="Q211" s="5">
        <v>520000000000</v>
      </c>
      <c r="R211" s="5">
        <v>658000000000</v>
      </c>
      <c r="S211" s="5">
        <v>805000000000</v>
      </c>
      <c r="T211" s="5">
        <v>845000000000</v>
      </c>
      <c r="U211" s="5">
        <v>859000000000</v>
      </c>
      <c r="V211" s="5">
        <v>361000000000</v>
      </c>
      <c r="W211" s="5">
        <v>289000000000</v>
      </c>
    </row>
    <row r="212" spans="2:23" ht="15.5" x14ac:dyDescent="0.35">
      <c r="C212" t="s">
        <v>22</v>
      </c>
      <c r="I212" s="5">
        <v>1698000000000</v>
      </c>
      <c r="J212" s="5">
        <v>1080000000000</v>
      </c>
      <c r="K212" s="5">
        <v>477000000000</v>
      </c>
      <c r="L212" s="5">
        <v>-62000000000</v>
      </c>
      <c r="M212" s="5">
        <v>86000000000</v>
      </c>
      <c r="N212" s="5">
        <v>202000000000</v>
      </c>
      <c r="O212" s="5">
        <v>274000000000</v>
      </c>
      <c r="P212" s="5">
        <v>344000000000</v>
      </c>
      <c r="Q212" s="5">
        <v>470000000000</v>
      </c>
      <c r="R212" s="5">
        <v>622000000000</v>
      </c>
      <c r="S212" s="5">
        <v>783000000000</v>
      </c>
      <c r="T212" s="5">
        <v>830000000000</v>
      </c>
      <c r="U212" s="5">
        <v>809000000000</v>
      </c>
      <c r="V212" s="5">
        <v>329000000000</v>
      </c>
      <c r="W212" s="5">
        <v>234000000000</v>
      </c>
    </row>
    <row r="213" spans="2:23" ht="15.5" x14ac:dyDescent="0.35">
      <c r="C213" t="s">
        <v>247</v>
      </c>
      <c r="I213" s="5">
        <v>63000000000</v>
      </c>
      <c r="J213" s="5">
        <v>299000000000</v>
      </c>
      <c r="K213" s="5">
        <v>189000000000</v>
      </c>
      <c r="L213" s="5">
        <v>164000000000</v>
      </c>
      <c r="M213" s="5">
        <v>80000000000</v>
      </c>
      <c r="N213" s="5">
        <v>22000000000</v>
      </c>
      <c r="O213" s="5">
        <v>-49000000000</v>
      </c>
      <c r="P213" s="5">
        <v>-91000000000</v>
      </c>
      <c r="Q213" s="5">
        <v>-132000000000</v>
      </c>
      <c r="R213" s="5">
        <v>-189000000000</v>
      </c>
      <c r="S213" s="5">
        <v>-215000000000</v>
      </c>
      <c r="T213" s="5">
        <v>-249000000000</v>
      </c>
      <c r="U213" s="5">
        <v>-188000000000</v>
      </c>
      <c r="V213" s="5">
        <v>-59000000000</v>
      </c>
      <c r="W213" s="5">
        <v>-16000000000</v>
      </c>
    </row>
    <row r="214" spans="2:23" ht="15.5" x14ac:dyDescent="0.35">
      <c r="C214" t="s">
        <v>248</v>
      </c>
      <c r="I214" s="5">
        <v>617000000000</v>
      </c>
      <c r="J214" s="5">
        <v>682000000000</v>
      </c>
      <c r="K214" s="5">
        <v>784000000000</v>
      </c>
      <c r="L214" s="5">
        <v>406000000000</v>
      </c>
      <c r="M214" s="5">
        <v>239000000000</v>
      </c>
      <c r="N214" s="5">
        <v>180000000000</v>
      </c>
      <c r="O214" s="5">
        <v>245000000000</v>
      </c>
      <c r="P214" s="5">
        <v>222000000000</v>
      </c>
      <c r="Q214" s="5">
        <v>204000000000</v>
      </c>
      <c r="R214" s="5">
        <v>152000000000</v>
      </c>
      <c r="S214" s="5">
        <v>155000000000</v>
      </c>
      <c r="T214" s="5">
        <v>236000000000</v>
      </c>
      <c r="U214" s="5">
        <v>143000000000</v>
      </c>
      <c r="V214" s="5">
        <v>95000000000</v>
      </c>
      <c r="W214" s="5">
        <v>75000000000</v>
      </c>
    </row>
    <row r="215" spans="2:23" ht="15.5" x14ac:dyDescent="0.35">
      <c r="C215" t="s">
        <v>249</v>
      </c>
      <c r="I215" s="5">
        <v>-987000000000</v>
      </c>
      <c r="J215" s="5">
        <v>-1071000000000</v>
      </c>
      <c r="K215" s="5">
        <v>-757000000000</v>
      </c>
      <c r="L215" s="5">
        <v>-167000000000</v>
      </c>
      <c r="M215" s="5">
        <v>-68000000000</v>
      </c>
      <c r="N215" s="5">
        <v>-43000000000</v>
      </c>
      <c r="O215" s="5">
        <v>-119000000000</v>
      </c>
      <c r="P215" s="5">
        <v>-60000000000</v>
      </c>
      <c r="Q215" s="5">
        <v>-34000000000</v>
      </c>
      <c r="R215" s="5">
        <v>-44000000000</v>
      </c>
      <c r="S215" s="5">
        <v>-44000000000</v>
      </c>
      <c r="T215" s="5">
        <v>-230000000000</v>
      </c>
      <c r="U215" s="5">
        <v>-659000000000</v>
      </c>
      <c r="V215" s="5">
        <v>-229000000000</v>
      </c>
      <c r="W215" s="5">
        <v>-76000000000</v>
      </c>
    </row>
    <row r="216" spans="2:23" ht="15.5" x14ac:dyDescent="0.35">
      <c r="C216" t="s">
        <v>14</v>
      </c>
      <c r="I216" s="5">
        <v>-370000000000</v>
      </c>
      <c r="J216" s="5">
        <v>-389000000000</v>
      </c>
      <c r="K216" s="5">
        <v>26000000000</v>
      </c>
      <c r="L216" s="5">
        <v>239000000000</v>
      </c>
      <c r="M216" s="5">
        <v>171000000000</v>
      </c>
      <c r="N216" s="5">
        <v>137000000000</v>
      </c>
      <c r="O216" s="5">
        <v>125000000000</v>
      </c>
      <c r="P216" s="5">
        <v>162000000000</v>
      </c>
      <c r="Q216" s="5">
        <v>170000000000</v>
      </c>
      <c r="R216" s="5">
        <v>108000000000</v>
      </c>
      <c r="S216" s="5">
        <v>111000000000</v>
      </c>
      <c r="T216" s="5">
        <v>5000000000</v>
      </c>
      <c r="U216" s="5">
        <v>-516000000000</v>
      </c>
      <c r="V216" s="5">
        <v>-134000000000</v>
      </c>
      <c r="W216" s="5">
        <v>-1000000000</v>
      </c>
    </row>
    <row r="217" spans="2:23" ht="15.5" x14ac:dyDescent="0.35">
      <c r="C217" t="s">
        <v>16</v>
      </c>
      <c r="I217" s="6">
        <v>-105.44</v>
      </c>
      <c r="J217" s="6">
        <v>-110.82</v>
      </c>
      <c r="K217" s="6">
        <v>10.039999999999999</v>
      </c>
      <c r="L217" s="6">
        <v>90.92</v>
      </c>
      <c r="M217" s="6">
        <v>65.12</v>
      </c>
      <c r="N217" s="6">
        <v>52.09</v>
      </c>
      <c r="O217" s="6">
        <v>47.57</v>
      </c>
      <c r="P217" s="6">
        <v>61.63</v>
      </c>
      <c r="Q217" s="6">
        <v>64.56</v>
      </c>
      <c r="R217" s="6">
        <v>41.2</v>
      </c>
      <c r="S217" s="6">
        <v>42.07</v>
      </c>
      <c r="T217" s="6">
        <v>2.02</v>
      </c>
      <c r="U217" s="6">
        <v>-195.79</v>
      </c>
      <c r="V217" s="6">
        <v>-51.05</v>
      </c>
      <c r="W217" s="6">
        <v>-0.24</v>
      </c>
    </row>
    <row r="219" spans="2:23" ht="15.5" x14ac:dyDescent="0.35">
      <c r="B219" t="s">
        <v>250</v>
      </c>
      <c r="C219" t="s">
        <v>251</v>
      </c>
      <c r="D219" s="5">
        <v>13000000000</v>
      </c>
      <c r="E219" s="5">
        <v>67000000000</v>
      </c>
      <c r="F219" s="5">
        <v>71000000000</v>
      </c>
      <c r="G219" s="5">
        <v>62000000000</v>
      </c>
      <c r="H219" s="5">
        <v>52000000000</v>
      </c>
      <c r="I219" s="5">
        <v>294000000000</v>
      </c>
      <c r="J219" s="5">
        <v>400000000000</v>
      </c>
      <c r="K219" s="5">
        <v>300000000000</v>
      </c>
      <c r="L219" s="5">
        <v>213000000000</v>
      </c>
      <c r="M219" s="5">
        <v>57000000000</v>
      </c>
      <c r="N219" s="5">
        <v>30000000000</v>
      </c>
      <c r="O219" s="5">
        <v>117000000000</v>
      </c>
      <c r="P219" s="5">
        <v>109000000000</v>
      </c>
      <c r="Q219" s="5">
        <v>66000000000</v>
      </c>
    </row>
    <row r="220" spans="2:23" ht="15.5" x14ac:dyDescent="0.35">
      <c r="C220" t="s">
        <v>252</v>
      </c>
      <c r="H220" s="5">
        <v>213000000000</v>
      </c>
      <c r="I220" s="5">
        <v>294000000000</v>
      </c>
      <c r="J220" s="5">
        <v>400000000000</v>
      </c>
      <c r="K220" s="5">
        <v>300000000000</v>
      </c>
      <c r="L220" s="5">
        <v>213000000000</v>
      </c>
      <c r="M220" s="5">
        <v>57000000000</v>
      </c>
      <c r="N220" s="5">
        <v>30000000000</v>
      </c>
      <c r="O220" s="5">
        <v>117000000000</v>
      </c>
      <c r="P220" s="5">
        <v>109000000000</v>
      </c>
      <c r="Q220" s="5">
        <v>66000000000</v>
      </c>
    </row>
    <row r="221" spans="2:23" ht="15.5" x14ac:dyDescent="0.35">
      <c r="C221" t="s">
        <v>253</v>
      </c>
      <c r="H221" s="5">
        <v>42</v>
      </c>
      <c r="I221" s="5">
        <v>42</v>
      </c>
      <c r="J221" s="5">
        <v>80</v>
      </c>
      <c r="K221" s="5">
        <v>75</v>
      </c>
      <c r="L221" s="5">
        <v>60</v>
      </c>
      <c r="M221" s="5">
        <v>12</v>
      </c>
      <c r="O221" s="6">
        <v>23.5</v>
      </c>
      <c r="P221" s="6">
        <v>26.6</v>
      </c>
      <c r="Q221" s="5">
        <v>12</v>
      </c>
    </row>
    <row r="222" spans="2:23" ht="15.5" x14ac:dyDescent="0.35">
      <c r="C222" t="s">
        <v>77</v>
      </c>
      <c r="H222" s="6">
        <v>2.8133999999999997</v>
      </c>
      <c r="I222" s="6">
        <v>0.50049999999999994</v>
      </c>
      <c r="J222" s="6">
        <v>0.70230000000000004</v>
      </c>
      <c r="K222" s="6">
        <v>0.87549999999999994</v>
      </c>
      <c r="L222" s="6">
        <v>0.98950000000000005</v>
      </c>
      <c r="M222" s="6">
        <v>0.74280000000000002</v>
      </c>
      <c r="O222" s="6">
        <v>0.70719999999999994</v>
      </c>
      <c r="P222" s="6">
        <v>0.85860000000000003</v>
      </c>
      <c r="Q222" s="6">
        <v>0.64170000000000005</v>
      </c>
    </row>
    <row r="223" spans="2:23" ht="15.5" x14ac:dyDescent="0.35">
      <c r="C223" t="s">
        <v>254</v>
      </c>
      <c r="H223" s="6">
        <v>9.8100000000000007E-2</v>
      </c>
      <c r="I223" s="6">
        <v>5.96E-2</v>
      </c>
      <c r="J223" s="6">
        <v>0.11349999999999999</v>
      </c>
      <c r="K223" s="6">
        <v>0.1211</v>
      </c>
      <c r="L223" s="6">
        <v>0.1391</v>
      </c>
      <c r="M223" s="6">
        <v>3.4799999999999998E-2</v>
      </c>
      <c r="O223" s="6">
        <v>6.0999999999999999E-2</v>
      </c>
      <c r="P223" s="6">
        <v>8.7899999999999992E-2</v>
      </c>
      <c r="Q223" s="6">
        <v>5.9500000000000004E-2</v>
      </c>
    </row>
    <row r="224" spans="2:23" ht="15.5" x14ac:dyDescent="0.35">
      <c r="C224" t="s">
        <v>57</v>
      </c>
      <c r="D224" s="6">
        <v>3.73</v>
      </c>
      <c r="E224" s="5">
        <v>19</v>
      </c>
      <c r="F224" s="6">
        <v>20.190000000000001</v>
      </c>
      <c r="G224" s="6">
        <v>17.600000000000001</v>
      </c>
      <c r="H224" s="6">
        <v>14.93</v>
      </c>
      <c r="I224" s="6">
        <v>83.91</v>
      </c>
      <c r="J224" s="6">
        <v>113.91</v>
      </c>
      <c r="K224" s="6">
        <v>85.66</v>
      </c>
      <c r="L224" s="6">
        <v>60.63</v>
      </c>
      <c r="M224" s="6">
        <v>16.16</v>
      </c>
      <c r="N224" s="6">
        <v>8.67</v>
      </c>
      <c r="O224" s="6">
        <v>33.229999999999997</v>
      </c>
      <c r="P224" s="6">
        <v>30.98</v>
      </c>
      <c r="Q224" s="6">
        <v>18.7</v>
      </c>
    </row>
    <row r="225" spans="3:17" ht="15.5" x14ac:dyDescent="0.35">
      <c r="C225" t="s">
        <v>255</v>
      </c>
      <c r="H225" s="6">
        <v>60.76</v>
      </c>
      <c r="I225" s="6">
        <v>83.91</v>
      </c>
      <c r="J225" s="6">
        <v>113.91</v>
      </c>
      <c r="K225" s="6">
        <v>85.66</v>
      </c>
      <c r="L225" s="6">
        <v>60.63</v>
      </c>
      <c r="M225" s="6">
        <v>16.16</v>
      </c>
      <c r="N225" s="6">
        <v>8.67</v>
      </c>
      <c r="O225" s="6">
        <v>33.229999999999997</v>
      </c>
      <c r="P225" s="6">
        <v>30.98</v>
      </c>
      <c r="Q225" s="6">
        <v>18.7</v>
      </c>
    </row>
    <row r="226" spans="3:17" ht="15.5" x14ac:dyDescent="0.35">
      <c r="C226" t="s">
        <v>79</v>
      </c>
      <c r="H226" s="5">
        <v>42</v>
      </c>
      <c r="I226" s="5">
        <v>42</v>
      </c>
      <c r="J226" s="5">
        <v>80</v>
      </c>
      <c r="K226" s="5">
        <v>75</v>
      </c>
      <c r="L226" s="5">
        <v>60</v>
      </c>
      <c r="M226" s="5">
        <v>12</v>
      </c>
      <c r="O226" s="6">
        <v>23.5</v>
      </c>
      <c r="P226" s="6">
        <v>26.6</v>
      </c>
      <c r="Q226" s="5">
        <v>12</v>
      </c>
    </row>
    <row r="227" spans="3:17" ht="15.5" x14ac:dyDescent="0.35">
      <c r="C227" t="s">
        <v>256</v>
      </c>
      <c r="H227" s="6">
        <v>2.8133999999999997</v>
      </c>
      <c r="I227" s="6">
        <v>0.50049999999999994</v>
      </c>
      <c r="J227" s="6">
        <v>0.70230000000000004</v>
      </c>
      <c r="K227" s="6">
        <v>0.87549999999999994</v>
      </c>
      <c r="L227" s="6">
        <v>0.98950000000000005</v>
      </c>
      <c r="M227" s="6">
        <v>0.74280000000000002</v>
      </c>
      <c r="O227" s="6">
        <v>0.70719999999999994</v>
      </c>
      <c r="P227" s="6">
        <v>0.85860000000000003</v>
      </c>
      <c r="Q227" s="6">
        <v>0.64170000000000005</v>
      </c>
    </row>
    <row r="228" spans="3:17" ht="15.5" x14ac:dyDescent="0.35">
      <c r="C228" t="s">
        <v>257</v>
      </c>
      <c r="H228" s="6">
        <v>9.8100000000000007E-2</v>
      </c>
      <c r="I228" s="6">
        <v>5.96E-2</v>
      </c>
      <c r="J228" s="6">
        <v>0.11349999999999999</v>
      </c>
      <c r="K228" s="6">
        <v>0.1211</v>
      </c>
      <c r="L228" s="6">
        <v>0.1391</v>
      </c>
      <c r="M228" s="6">
        <v>3.4799999999999998E-2</v>
      </c>
      <c r="O228" s="6">
        <v>6.0999999999999999E-2</v>
      </c>
      <c r="P228" s="6">
        <v>8.7899999999999992E-2</v>
      </c>
      <c r="Q228" s="6">
        <v>5.9500000000000004E-2</v>
      </c>
    </row>
    <row r="229" spans="3:17" ht="15.5" x14ac:dyDescent="0.35">
      <c r="C229" t="s">
        <v>258</v>
      </c>
      <c r="D229" s="5">
        <v>445000000000</v>
      </c>
      <c r="E229" s="5">
        <v>492000000000</v>
      </c>
      <c r="F229" s="5">
        <v>486000000000</v>
      </c>
      <c r="G229" s="5">
        <v>457000000000</v>
      </c>
      <c r="H229" s="5">
        <v>1779000000000</v>
      </c>
      <c r="I229" s="5">
        <v>1869000000000</v>
      </c>
      <c r="J229" s="5">
        <v>1887000000000</v>
      </c>
      <c r="K229" s="5">
        <v>1697000000000</v>
      </c>
      <c r="L229" s="5">
        <v>934000000000</v>
      </c>
      <c r="M229" s="5">
        <v>601000000000</v>
      </c>
      <c r="N229" s="5">
        <v>580000000000</v>
      </c>
      <c r="O229" s="5">
        <v>675000000000</v>
      </c>
      <c r="P229" s="5">
        <v>625000000000</v>
      </c>
      <c r="Q229" s="5">
        <v>505000000000</v>
      </c>
    </row>
    <row r="230" spans="3:17" ht="15.5" x14ac:dyDescent="0.35">
      <c r="C230" t="s">
        <v>259</v>
      </c>
      <c r="H230" s="5">
        <v>1881000000000</v>
      </c>
      <c r="I230" s="5">
        <v>1869000000000</v>
      </c>
      <c r="J230" s="5">
        <v>1887000000000</v>
      </c>
      <c r="K230" s="5">
        <v>1697000000000</v>
      </c>
      <c r="L230" s="5">
        <v>934000000000</v>
      </c>
      <c r="M230" s="5">
        <v>601000000000</v>
      </c>
      <c r="N230" s="5">
        <v>580000000000</v>
      </c>
      <c r="O230" s="5">
        <v>675000000000</v>
      </c>
      <c r="P230" s="5">
        <v>625000000000</v>
      </c>
      <c r="Q230" s="5">
        <v>505000000000</v>
      </c>
    </row>
    <row r="231" spans="3:17" ht="15.5" x14ac:dyDescent="0.35">
      <c r="C231" t="s">
        <v>260</v>
      </c>
      <c r="H231" s="5">
        <v>42</v>
      </c>
      <c r="I231" s="5">
        <v>42</v>
      </c>
      <c r="J231" s="5">
        <v>80</v>
      </c>
      <c r="K231" s="5">
        <v>75</v>
      </c>
      <c r="L231" s="5">
        <v>60</v>
      </c>
      <c r="M231" s="5">
        <v>12</v>
      </c>
      <c r="O231" s="6">
        <v>23.5</v>
      </c>
      <c r="P231" s="6">
        <v>26.6</v>
      </c>
      <c r="Q231" s="5">
        <v>12</v>
      </c>
    </row>
    <row r="232" spans="3:17" ht="15.5" x14ac:dyDescent="0.35">
      <c r="C232" t="s">
        <v>261</v>
      </c>
      <c r="H232" s="6">
        <v>2.8133999999999997</v>
      </c>
      <c r="I232" s="6">
        <v>0.50049999999999994</v>
      </c>
      <c r="J232" s="6">
        <v>0.70230000000000004</v>
      </c>
      <c r="K232" s="6">
        <v>0.87549999999999994</v>
      </c>
      <c r="L232" s="6">
        <v>0.98950000000000005</v>
      </c>
      <c r="M232" s="6">
        <v>0.74280000000000002</v>
      </c>
      <c r="O232" s="6">
        <v>0.70719999999999994</v>
      </c>
      <c r="P232" s="6">
        <v>0.85860000000000003</v>
      </c>
      <c r="Q232" s="6">
        <v>0.64170000000000005</v>
      </c>
    </row>
    <row r="233" spans="3:17" ht="15.5" x14ac:dyDescent="0.35">
      <c r="C233" t="s">
        <v>262</v>
      </c>
      <c r="H233" s="6">
        <v>9.8100000000000007E-2</v>
      </c>
      <c r="I233" s="6">
        <v>5.96E-2</v>
      </c>
      <c r="J233" s="6">
        <v>0.11349999999999999</v>
      </c>
      <c r="K233" s="6">
        <v>0.1211</v>
      </c>
      <c r="L233" s="6">
        <v>0.1391</v>
      </c>
      <c r="M233" s="6">
        <v>3.4799999999999998E-2</v>
      </c>
      <c r="O233" s="6">
        <v>6.0999999999999999E-2</v>
      </c>
      <c r="P233" s="6">
        <v>8.7899999999999992E-2</v>
      </c>
      <c r="Q233" s="6">
        <v>5.9500000000000004E-2</v>
      </c>
    </row>
    <row r="234" spans="3:17" ht="15.5" x14ac:dyDescent="0.35">
      <c r="C234" t="s">
        <v>263</v>
      </c>
      <c r="I234" s="6">
        <v>28.67</v>
      </c>
    </row>
    <row r="235" spans="3:17" ht="15.5" x14ac:dyDescent="0.35">
      <c r="C235" t="s">
        <v>264</v>
      </c>
      <c r="I235" s="6">
        <v>7.04</v>
      </c>
    </row>
    <row r="236" spans="3:17" ht="15.5" x14ac:dyDescent="0.35">
      <c r="C236" t="s">
        <v>265</v>
      </c>
      <c r="I236" s="6">
        <v>7.42</v>
      </c>
    </row>
    <row r="237" spans="3:17" ht="15.5" x14ac:dyDescent="0.35">
      <c r="C237" t="s">
        <v>266</v>
      </c>
      <c r="I237" s="6">
        <v>0.14199999999999999</v>
      </c>
    </row>
    <row r="238" spans="3:17" ht="15.5" x14ac:dyDescent="0.35">
      <c r="C238" t="s">
        <v>267</v>
      </c>
      <c r="I238" s="6">
        <v>0.8</v>
      </c>
    </row>
    <row r="239" spans="3:17" ht="15.5" x14ac:dyDescent="0.35">
      <c r="C239" t="s">
        <v>268</v>
      </c>
      <c r="I239" s="6">
        <v>0.59</v>
      </c>
    </row>
    <row r="240" spans="3:17" ht="15.5" x14ac:dyDescent="0.35">
      <c r="C240" t="s">
        <v>269</v>
      </c>
      <c r="I240" s="6">
        <v>2.39</v>
      </c>
    </row>
    <row r="241" spans="3:9" ht="15.5" x14ac:dyDescent="0.35">
      <c r="C241" t="s">
        <v>270</v>
      </c>
      <c r="I241" s="6">
        <v>-4.78</v>
      </c>
    </row>
    <row r="242" spans="3:9" ht="15.5" x14ac:dyDescent="0.35">
      <c r="C242" t="s">
        <v>271</v>
      </c>
      <c r="I242" s="6">
        <v>9.52</v>
      </c>
    </row>
    <row r="243" spans="3:9" ht="15.5" x14ac:dyDescent="0.35">
      <c r="C243" t="s">
        <v>272</v>
      </c>
      <c r="I243" s="6">
        <v>4.21</v>
      </c>
    </row>
    <row r="244" spans="3:9" ht="15.5" x14ac:dyDescent="0.35">
      <c r="C244" t="s">
        <v>273</v>
      </c>
      <c r="I244" s="6">
        <v>-0.27</v>
      </c>
    </row>
    <row r="245" spans="3:9" ht="15.5" x14ac:dyDescent="0.35">
      <c r="C245" t="s">
        <v>274</v>
      </c>
      <c r="I245" s="6">
        <v>5.5</v>
      </c>
    </row>
    <row r="246" spans="3:9" ht="15.5" x14ac:dyDescent="0.35">
      <c r="C246" t="s">
        <v>275</v>
      </c>
      <c r="I246" s="6">
        <v>60.76</v>
      </c>
    </row>
    <row r="247" spans="3:9" ht="15.5" x14ac:dyDescent="0.35">
      <c r="C247" t="s">
        <v>276</v>
      </c>
      <c r="I247" s="6">
        <v>14.93</v>
      </c>
    </row>
    <row r="248" spans="3:9" ht="15.5" x14ac:dyDescent="0.35">
      <c r="C248" t="s">
        <v>277</v>
      </c>
      <c r="I248" s="6">
        <v>536.16</v>
      </c>
    </row>
    <row r="249" spans="3:9" ht="15.5" x14ac:dyDescent="0.35">
      <c r="C249" t="s">
        <v>278</v>
      </c>
      <c r="D249" s="6">
        <v>85.54</v>
      </c>
    </row>
    <row r="250" spans="3:9" ht="15.5" x14ac:dyDescent="0.35">
      <c r="C250" t="s">
        <v>279</v>
      </c>
      <c r="I250" s="6">
        <v>729.65</v>
      </c>
    </row>
    <row r="251" spans="3:9" ht="15.5" x14ac:dyDescent="0.35">
      <c r="C251" t="s">
        <v>280</v>
      </c>
      <c r="I251" s="6">
        <v>-89.51</v>
      </c>
    </row>
    <row r="252" spans="3:9" ht="15.5" x14ac:dyDescent="0.35">
      <c r="C252" t="s">
        <v>281</v>
      </c>
      <c r="D252" s="6">
        <v>1.1299999999999999</v>
      </c>
    </row>
    <row r="253" spans="3:9" ht="15.5" x14ac:dyDescent="0.35">
      <c r="C253" t="s">
        <v>282</v>
      </c>
      <c r="D253" s="6">
        <v>1.05</v>
      </c>
    </row>
    <row r="254" spans="3:9" ht="15.5" x14ac:dyDescent="0.35">
      <c r="C254" t="s">
        <v>283</v>
      </c>
      <c r="D254" s="6">
        <v>0.78</v>
      </c>
    </row>
    <row r="255" spans="3:9" ht="15.5" x14ac:dyDescent="0.35">
      <c r="C255" t="s">
        <v>284</v>
      </c>
      <c r="D255" s="6">
        <v>0.61</v>
      </c>
    </row>
    <row r="256" spans="3:9" ht="15.5" x14ac:dyDescent="0.35">
      <c r="C256" t="s">
        <v>285</v>
      </c>
      <c r="D256" s="6">
        <v>0.89</v>
      </c>
    </row>
    <row r="257" spans="3:9" ht="15.5" x14ac:dyDescent="0.35">
      <c r="C257" t="s">
        <v>286</v>
      </c>
      <c r="D257" s="6">
        <v>0.41</v>
      </c>
    </row>
    <row r="258" spans="3:9" ht="15.5" x14ac:dyDescent="0.35">
      <c r="C258" t="s">
        <v>287</v>
      </c>
      <c r="D258" s="6">
        <v>1.89</v>
      </c>
    </row>
    <row r="259" spans="3:9" ht="15.5" x14ac:dyDescent="0.35">
      <c r="C259" t="s">
        <v>288</v>
      </c>
      <c r="I259" s="6">
        <v>2.93</v>
      </c>
    </row>
    <row r="260" spans="3:9" ht="15.5" x14ac:dyDescent="0.35">
      <c r="C260" t="s">
        <v>12</v>
      </c>
      <c r="D260" s="5">
        <v>27000000000</v>
      </c>
    </row>
    <row r="261" spans="3:9" ht="15.5" x14ac:dyDescent="0.35">
      <c r="C261" t="s">
        <v>289</v>
      </c>
      <c r="I261" s="6">
        <v>2.68</v>
      </c>
    </row>
    <row r="262" spans="3:9" ht="15.5" x14ac:dyDescent="0.35">
      <c r="C262" t="s">
        <v>290</v>
      </c>
      <c r="I262" s="6">
        <v>4.41E-2</v>
      </c>
    </row>
    <row r="263" spans="3:9" ht="15.5" x14ac:dyDescent="0.35">
      <c r="C263" t="s">
        <v>291</v>
      </c>
      <c r="I263" s="6">
        <v>8.3299999999999999E-2</v>
      </c>
    </row>
    <row r="264" spans="3:9" ht="15.5" x14ac:dyDescent="0.35">
      <c r="C264" t="s">
        <v>292</v>
      </c>
      <c r="I264" s="6">
        <v>8.1699999999999995E-2</v>
      </c>
    </row>
    <row r="265" spans="3:9" ht="15.5" x14ac:dyDescent="0.35">
      <c r="C265" t="s">
        <v>293</v>
      </c>
      <c r="I265" s="6">
        <v>6.7799999999999999E-2</v>
      </c>
    </row>
    <row r="266" spans="3:9" ht="15.5" x14ac:dyDescent="0.35">
      <c r="C266" t="s">
        <v>294</v>
      </c>
      <c r="D266" s="6">
        <v>71.08</v>
      </c>
    </row>
    <row r="267" spans="3:9" ht="15.5" x14ac:dyDescent="0.35">
      <c r="C267" t="s">
        <v>295</v>
      </c>
      <c r="D267" s="6">
        <v>11.51</v>
      </c>
    </row>
    <row r="268" spans="3:9" ht="15.5" x14ac:dyDescent="0.35">
      <c r="C268" t="s">
        <v>296</v>
      </c>
      <c r="D268" s="6">
        <v>35.520000000000003</v>
      </c>
    </row>
    <row r="269" spans="3:9" ht="15.5" x14ac:dyDescent="0.35">
      <c r="C269" t="s">
        <v>297</v>
      </c>
      <c r="D269" s="6">
        <v>47.07</v>
      </c>
    </row>
    <row r="270" spans="3:9" ht="15.5" x14ac:dyDescent="0.35">
      <c r="C270" t="s">
        <v>298</v>
      </c>
      <c r="D270" s="6">
        <v>1.28</v>
      </c>
    </row>
    <row r="271" spans="3:9" ht="15.5" x14ac:dyDescent="0.35">
      <c r="C271" t="s">
        <v>299</v>
      </c>
      <c r="I271" s="6">
        <v>0.39</v>
      </c>
    </row>
    <row r="272" spans="3:9" ht="15.5" x14ac:dyDescent="0.35">
      <c r="C272" t="s">
        <v>300</v>
      </c>
      <c r="I272" s="6">
        <v>30.88</v>
      </c>
    </row>
    <row r="273" spans="3:9" ht="15.5" x14ac:dyDescent="0.35">
      <c r="C273" t="s">
        <v>53</v>
      </c>
      <c r="I273" s="5">
        <v>1501000000000</v>
      </c>
    </row>
    <row r="274" spans="3:9" ht="15.5" x14ac:dyDescent="0.35">
      <c r="C274" t="s">
        <v>301</v>
      </c>
      <c r="I274" s="5">
        <v>3194000000000</v>
      </c>
    </row>
    <row r="275" spans="3:9" ht="15.5" x14ac:dyDescent="0.35">
      <c r="C275" t="s">
        <v>302</v>
      </c>
      <c r="I275" s="5">
        <v>3510000000</v>
      </c>
    </row>
    <row r="276" spans="3:9" ht="15.5" x14ac:dyDescent="0.35">
      <c r="C276" t="s">
        <v>303</v>
      </c>
      <c r="I276" s="6">
        <v>0.29399999999999998</v>
      </c>
    </row>
    <row r="277" spans="3:9" ht="15.5" x14ac:dyDescent="0.35">
      <c r="C277" t="s">
        <v>304</v>
      </c>
      <c r="D277" s="6">
        <v>0.1888</v>
      </c>
    </row>
    <row r="278" spans="3:9" ht="15.5" x14ac:dyDescent="0.35">
      <c r="C278" t="s">
        <v>305</v>
      </c>
      <c r="D278" s="6">
        <v>0.1167</v>
      </c>
    </row>
    <row r="279" spans="3:9" ht="15.5" x14ac:dyDescent="0.35">
      <c r="C279" t="s">
        <v>306</v>
      </c>
      <c r="D279" s="6">
        <v>2.9399999999999999E-2</v>
      </c>
    </row>
    <row r="280" spans="3:9" ht="15.5" x14ac:dyDescent="0.35">
      <c r="C280" t="s">
        <v>307</v>
      </c>
      <c r="D280" s="6">
        <v>2.6499999999999999E-2</v>
      </c>
    </row>
    <row r="281" spans="3:9" ht="15.5" x14ac:dyDescent="0.35">
      <c r="C281" t="s">
        <v>308</v>
      </c>
      <c r="D281" s="6">
        <v>-0.42930000000000001</v>
      </c>
    </row>
    <row r="282" spans="3:9" ht="15.5" x14ac:dyDescent="0.35">
      <c r="C282" t="s">
        <v>309</v>
      </c>
      <c r="D282" s="6">
        <v>-0.86199999999999999</v>
      </c>
    </row>
    <row r="283" spans="3:9" ht="15.5" x14ac:dyDescent="0.35">
      <c r="C283" t="s">
        <v>310</v>
      </c>
      <c r="I283" s="5">
        <v>42</v>
      </c>
    </row>
    <row r="284" spans="3:9" ht="15.5" x14ac:dyDescent="0.35">
      <c r="C284" t="s">
        <v>311</v>
      </c>
      <c r="I284" s="5">
        <v>42</v>
      </c>
    </row>
    <row r="285" spans="3:9" ht="15.5" x14ac:dyDescent="0.35">
      <c r="C285" t="s">
        <v>312</v>
      </c>
      <c r="I285" s="6">
        <v>2.8133999999999997</v>
      </c>
    </row>
    <row r="286" spans="3:9" ht="15.5" x14ac:dyDescent="0.35">
      <c r="C286" t="s">
        <v>313</v>
      </c>
      <c r="I286" s="6">
        <v>9.8100000000000007E-2</v>
      </c>
    </row>
    <row r="287" spans="3:9" ht="15.5" x14ac:dyDescent="0.35">
      <c r="C287" t="s">
        <v>314</v>
      </c>
      <c r="I287" t="s">
        <v>562</v>
      </c>
    </row>
    <row r="288" spans="3:9" ht="15.5" x14ac:dyDescent="0.35">
      <c r="C288" t="s">
        <v>316</v>
      </c>
      <c r="I288" s="5">
        <v>4</v>
      </c>
    </row>
    <row r="289" spans="3:9" ht="15.5" x14ac:dyDescent="0.35">
      <c r="C289" t="s">
        <v>317</v>
      </c>
      <c r="I289" s="6">
        <v>0.15</v>
      </c>
    </row>
    <row r="290" spans="3:9" ht="15.5" x14ac:dyDescent="0.35">
      <c r="C290" t="s">
        <v>318</v>
      </c>
      <c r="I290" s="6">
        <v>0.57999999999999996</v>
      </c>
    </row>
    <row r="291" spans="3:9" ht="15.5" x14ac:dyDescent="0.35">
      <c r="C291" t="s">
        <v>319</v>
      </c>
      <c r="I291" s="6">
        <v>0.8</v>
      </c>
    </row>
    <row r="292" spans="3:9" ht="15.5" x14ac:dyDescent="0.35">
      <c r="C292" t="s">
        <v>320</v>
      </c>
      <c r="I292" s="6">
        <v>0.91</v>
      </c>
    </row>
    <row r="293" spans="3:9" ht="15.5" x14ac:dyDescent="0.35">
      <c r="C293" t="s">
        <v>321</v>
      </c>
      <c r="I293" s="6">
        <v>0.64</v>
      </c>
    </row>
    <row r="294" spans="3:9" ht="15.5" x14ac:dyDescent="0.35">
      <c r="C294" t="s">
        <v>322</v>
      </c>
      <c r="I294" s="6">
        <v>0.75</v>
      </c>
    </row>
    <row r="295" spans="3:9" ht="15.5" x14ac:dyDescent="0.35">
      <c r="C295" t="s">
        <v>323</v>
      </c>
      <c r="I295" s="6">
        <v>0.68</v>
      </c>
    </row>
    <row r="296" spans="3:9" ht="15.5" x14ac:dyDescent="0.35">
      <c r="C296" t="s">
        <v>324</v>
      </c>
      <c r="I296" s="5">
        <v>1881000000000</v>
      </c>
    </row>
    <row r="297" spans="3:9" ht="15.5" x14ac:dyDescent="0.35">
      <c r="C297" t="s">
        <v>325</v>
      </c>
      <c r="I297" s="5">
        <v>471000000000</v>
      </c>
    </row>
    <row r="298" spans="3:9" ht="15.5" x14ac:dyDescent="0.35">
      <c r="C298" t="s">
        <v>326</v>
      </c>
      <c r="I298" s="5">
        <v>359000000000</v>
      </c>
    </row>
    <row r="299" spans="3:9" ht="15.5" x14ac:dyDescent="0.35">
      <c r="C299" t="s">
        <v>327</v>
      </c>
      <c r="I299" s="5">
        <v>213000000000</v>
      </c>
    </row>
    <row r="300" spans="3:9" ht="15.5" x14ac:dyDescent="0.35">
      <c r="C300" t="s">
        <v>328</v>
      </c>
      <c r="D300" s="5">
        <v>300000000000</v>
      </c>
    </row>
    <row r="301" spans="3:9" ht="15.5" x14ac:dyDescent="0.35">
      <c r="C301" t="s">
        <v>329</v>
      </c>
      <c r="D301" s="5">
        <v>4838000000000</v>
      </c>
    </row>
    <row r="302" spans="3:9" ht="15.5" x14ac:dyDescent="0.35">
      <c r="C302" t="s">
        <v>330</v>
      </c>
      <c r="D302" s="5">
        <v>2278000000000</v>
      </c>
    </row>
    <row r="303" spans="3:9" ht="15.5" x14ac:dyDescent="0.35">
      <c r="C303" t="s">
        <v>235</v>
      </c>
      <c r="D303" s="5">
        <v>90000000000</v>
      </c>
    </row>
    <row r="304" spans="3:9" ht="15.5" x14ac:dyDescent="0.35">
      <c r="C304" t="s">
        <v>234</v>
      </c>
      <c r="I304" s="5">
        <v>2559000000000</v>
      </c>
    </row>
    <row r="305" spans="3:9" ht="15.5" x14ac:dyDescent="0.35">
      <c r="C305" t="s">
        <v>233</v>
      </c>
      <c r="D305" s="5">
        <v>1560000000000</v>
      </c>
    </row>
    <row r="306" spans="3:9" ht="15.5" x14ac:dyDescent="0.35">
      <c r="C306" t="s">
        <v>232</v>
      </c>
      <c r="D306" s="5">
        <v>433000000000</v>
      </c>
    </row>
    <row r="307" spans="3:9" ht="15.5" x14ac:dyDescent="0.35">
      <c r="C307" t="s">
        <v>23</v>
      </c>
      <c r="D307" s="5">
        <v>1992000000000</v>
      </c>
    </row>
    <row r="308" spans="3:9" ht="15.5" x14ac:dyDescent="0.35">
      <c r="C308" t="s">
        <v>20</v>
      </c>
      <c r="D308" s="5">
        <v>1692000000000</v>
      </c>
    </row>
    <row r="309" spans="3:9" ht="15.5" x14ac:dyDescent="0.35">
      <c r="C309" t="s">
        <v>331</v>
      </c>
      <c r="I309" s="5">
        <v>2559000000000</v>
      </c>
    </row>
    <row r="310" spans="3:9" ht="15.5" x14ac:dyDescent="0.35">
      <c r="C310" t="s">
        <v>332</v>
      </c>
      <c r="I310" s="5">
        <v>628000000000</v>
      </c>
    </row>
    <row r="311" spans="3:9" ht="15.5" x14ac:dyDescent="0.35">
      <c r="C311" t="s">
        <v>333</v>
      </c>
      <c r="I311" s="5">
        <v>-942000000000</v>
      </c>
    </row>
    <row r="312" spans="3:9" ht="15.5" x14ac:dyDescent="0.35">
      <c r="C312" t="s">
        <v>334</v>
      </c>
      <c r="I312" s="5">
        <v>257000000000</v>
      </c>
    </row>
    <row r="313" spans="3:9" ht="15.5" x14ac:dyDescent="0.35">
      <c r="C313" t="s">
        <v>335</v>
      </c>
      <c r="I313" s="5">
        <v>-942000000000</v>
      </c>
    </row>
    <row r="314" spans="3:9" ht="15.5" x14ac:dyDescent="0.35">
      <c r="C314" t="s">
        <v>336</v>
      </c>
      <c r="I314" s="5">
        <v>-314000000000</v>
      </c>
    </row>
  </sheetData>
  <pageMargins left="0.7" right="0.7" top="0.75" bottom="0.75" header="0.3" footer="0.3"/>
  <ignoredErrors>
    <ignoredError sqref="A1:W315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T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1552</v>
      </c>
      <c r="D1" t="s">
        <v>1</v>
      </c>
      <c r="H1" t="s">
        <v>2</v>
      </c>
      <c r="I1" s="1">
        <v>43462</v>
      </c>
      <c r="J1" s="1">
        <v>43098</v>
      </c>
      <c r="K1" s="1">
        <v>42734</v>
      </c>
      <c r="L1" s="1">
        <v>42368</v>
      </c>
      <c r="M1" s="1">
        <v>42003</v>
      </c>
      <c r="N1" s="1">
        <v>41638</v>
      </c>
      <c r="O1" s="1">
        <v>41271</v>
      </c>
      <c r="P1" s="1">
        <v>40907</v>
      </c>
      <c r="Q1" s="1">
        <v>40542</v>
      </c>
      <c r="R1" s="1">
        <v>40176</v>
      </c>
      <c r="S1" s="1">
        <v>39812</v>
      </c>
      <c r="T1" s="1">
        <v>43829</v>
      </c>
    </row>
    <row r="2" spans="1:20" ht="15.5" x14ac:dyDescent="0.35">
      <c r="C2" t="s">
        <v>1553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206">
        <f t="shared" ref="I2:T2" ca="1" si="0">IFERROR(_xlfn.STOCKHISTORY("XIDX:" &amp; $C$1, I1, , 0, 0, 1), "Libur")</f>
        <v>170</v>
      </c>
      <c r="J2" s="2" vm="450">
        <f t="shared" ca="1" si="0"/>
        <v>198</v>
      </c>
      <c r="K2" s="2" vm="451">
        <f t="shared" ca="1" si="0"/>
        <v>136.6403</v>
      </c>
      <c r="L2" s="2" vm="452">
        <f t="shared" ca="1" si="0"/>
        <v>48.454000000000001</v>
      </c>
      <c r="M2" s="2" vm="453">
        <f t="shared" ca="1" si="0"/>
        <v>204.4759</v>
      </c>
      <c r="N2" s="2" vm="454">
        <f t="shared" ca="1" si="0"/>
        <v>1540.8371999999999</v>
      </c>
      <c r="O2" s="2" vm="455">
        <f t="shared" ca="1" si="0"/>
        <v>1114.442</v>
      </c>
      <c r="P2" s="2" vm="456">
        <f t="shared" ca="1" si="0"/>
        <v>959.38919999999996</v>
      </c>
      <c r="Q2" s="2" vm="457">
        <f t="shared" ca="1" si="0"/>
        <v>600.82960000000003</v>
      </c>
      <c r="R2" s="2" vm="458">
        <f t="shared" ca="1" si="0"/>
        <v>513.61239999999998</v>
      </c>
      <c r="S2" s="2" vm="452">
        <f t="shared" ca="1" si="0"/>
        <v>48.454000000000001</v>
      </c>
      <c r="T2" s="2" vm="89">
        <f t="shared" ca="1" si="0"/>
        <v>50</v>
      </c>
    </row>
    <row r="3" spans="1:20" ht="15.5" x14ac:dyDescent="0.35">
      <c r="D3" s="1">
        <v>46111</v>
      </c>
      <c r="H3" s="1">
        <f>IFERROR(INDEX(D3:G3,COUNT(D3:G3)),"")</f>
        <v>46111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1117912143000</v>
      </c>
      <c r="H4" s="2">
        <f>IFERROR(SUM(D4:G4)*(4/MAX(1,COUNT(D4:G4))),"")</f>
        <v>4471648572000</v>
      </c>
      <c r="I4" s="2">
        <f t="shared" ref="I4:T4" si="1">IFERROR(INDEX(I51:I500,MATCH($C$4,$C$51:$C$500,0)),"")</f>
        <v>3482706786000</v>
      </c>
      <c r="J4" s="2">
        <f t="shared" si="1"/>
        <v>38654735</v>
      </c>
      <c r="K4" s="2">
        <f t="shared" si="1"/>
        <v>26915643</v>
      </c>
      <c r="L4" s="2">
        <f t="shared" si="1"/>
        <v>33748452</v>
      </c>
      <c r="M4" s="2">
        <f t="shared" si="1"/>
        <v>59995861</v>
      </c>
      <c r="N4" s="2">
        <f t="shared" si="1"/>
        <v>63130898</v>
      </c>
      <c r="O4" s="2">
        <f t="shared" si="1"/>
        <v>54413413</v>
      </c>
      <c r="P4" s="2">
        <f t="shared" si="1"/>
        <v>554225397500</v>
      </c>
      <c r="Q4" s="2">
        <f t="shared" si="1"/>
        <v>405931452735</v>
      </c>
      <c r="R4" s="2">
        <f t="shared" si="1"/>
        <v>334273003722</v>
      </c>
      <c r="S4" s="2">
        <f t="shared" si="1"/>
        <v>317111756560</v>
      </c>
      <c r="T4" s="2">
        <f t="shared" si="1"/>
        <v>0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-68923088000</v>
      </c>
      <c r="H5" s="2">
        <f>IFERROR(SUM(D5:G5)*(4/MAX(1,COUNT(D5:G5))),"")</f>
        <v>-275692352000</v>
      </c>
      <c r="I5" s="2">
        <f t="shared" ref="I5:T5" si="2">IFERROR(INDEX(I51:I500,MATCH($C$5,$C$51:$C$500,0)),"")</f>
        <v>322228058000</v>
      </c>
      <c r="J5" s="2">
        <f t="shared" si="2"/>
        <v>-2418500</v>
      </c>
      <c r="K5" s="2">
        <f t="shared" si="2"/>
        <v>-16759065</v>
      </c>
      <c r="L5" s="2">
        <f t="shared" si="2"/>
        <v>-69202443</v>
      </c>
      <c r="M5" s="2">
        <f t="shared" si="2"/>
        <v>-34267209</v>
      </c>
      <c r="N5" s="2">
        <f t="shared" si="2"/>
        <v>1630236</v>
      </c>
      <c r="O5" s="2">
        <f t="shared" si="2"/>
        <v>-32075527</v>
      </c>
      <c r="P5" s="2">
        <f t="shared" si="2"/>
        <v>118582386687</v>
      </c>
      <c r="Q5" s="2">
        <f t="shared" si="2"/>
        <v>0</v>
      </c>
      <c r="R5" s="2">
        <f t="shared" si="2"/>
        <v>0</v>
      </c>
      <c r="S5" s="2">
        <f t="shared" si="2"/>
        <v>0</v>
      </c>
      <c r="T5" s="2">
        <f t="shared" si="2"/>
        <v>0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5270529667000</v>
      </c>
      <c r="H6" s="2">
        <f>IFERROR(INDEX(D6:G6,COUNT(D6:G6)),"")</f>
        <v>5270529667000</v>
      </c>
      <c r="I6" s="2">
        <f t="shared" ref="I6:T6" si="3">IFERROR(INDEX(I51:I500,MATCH($C$6,$C$51:$C$500,0)),"")</f>
        <v>5307300328000</v>
      </c>
      <c r="J6" s="2">
        <f t="shared" si="3"/>
        <v>392580479</v>
      </c>
      <c r="K6" s="2">
        <f t="shared" si="3"/>
        <v>9114973</v>
      </c>
      <c r="L6" s="2">
        <f t="shared" si="3"/>
        <v>28894349</v>
      </c>
      <c r="M6" s="2">
        <f t="shared" si="3"/>
        <v>105127314</v>
      </c>
      <c r="N6" s="2">
        <f t="shared" si="3"/>
        <v>138967290</v>
      </c>
      <c r="O6" s="2">
        <f t="shared" si="3"/>
        <v>135104528</v>
      </c>
      <c r="P6" s="2">
        <f t="shared" si="3"/>
        <v>1515962767389</v>
      </c>
      <c r="Q6" s="2">
        <f t="shared" si="3"/>
        <v>1277719093974</v>
      </c>
      <c r="R6" s="2">
        <f t="shared" si="3"/>
        <v>1170043108559</v>
      </c>
      <c r="S6" s="2">
        <f t="shared" si="3"/>
        <v>1009266636837</v>
      </c>
      <c r="T6" s="2">
        <f t="shared" si="3"/>
        <v>0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49.64</v>
      </c>
      <c r="H7" s="3">
        <f>IFERROR(INDEX(D7:G7,COUNT(D7:G7)),"")</f>
        <v>49.64</v>
      </c>
      <c r="I7" s="3">
        <f t="shared" ref="I7:T7" si="4">IFERROR(INDEX(I51:I500,MATCH($C$7,$C$51:$C$500,0))/1000000000,"")</f>
        <v>49.63</v>
      </c>
      <c r="J7" s="3">
        <f t="shared" si="4"/>
        <v>49.63</v>
      </c>
      <c r="K7" s="3">
        <f t="shared" si="4"/>
        <v>9.73</v>
      </c>
      <c r="L7" s="3">
        <f t="shared" si="4"/>
        <v>9.73</v>
      </c>
      <c r="M7" s="3">
        <f t="shared" si="4"/>
        <v>9.73</v>
      </c>
      <c r="N7" s="3">
        <f t="shared" si="4"/>
        <v>9.73</v>
      </c>
      <c r="O7" s="3">
        <f t="shared" si="4"/>
        <v>9.73</v>
      </c>
      <c r="P7" s="3">
        <f t="shared" si="4"/>
        <v>9.73</v>
      </c>
      <c r="Q7" s="3">
        <f t="shared" si="4"/>
        <v>8.75</v>
      </c>
      <c r="R7" s="3">
        <f t="shared" si="4"/>
        <v>8.74</v>
      </c>
      <c r="S7" s="3">
        <f t="shared" si="4"/>
        <v>8.73</v>
      </c>
      <c r="T7" s="3">
        <f t="shared" si="4"/>
        <v>0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228000000000</v>
      </c>
      <c r="H8" s="2">
        <f>IFERROR(INDEX(D8:G8,COUNT(D8:G8)),"")</f>
        <v>228000000000</v>
      </c>
      <c r="I8" s="2">
        <f t="shared" ref="I8:T8" si="5">IFERROR(INDEX(I51:I500,MATCH($C$8,$C$51:$C$500,0)),"")</f>
        <v>672000000000</v>
      </c>
      <c r="J8" s="2">
        <f t="shared" si="5"/>
        <v>-36000000000</v>
      </c>
      <c r="K8" s="2">
        <f t="shared" si="5"/>
        <v>82000000000</v>
      </c>
      <c r="L8" s="2">
        <f t="shared" si="5"/>
        <v>67000000000</v>
      </c>
      <c r="M8" s="2">
        <f t="shared" si="5"/>
        <v>-143000000000</v>
      </c>
      <c r="N8" s="2">
        <f t="shared" si="5"/>
        <v>-23000000000</v>
      </c>
      <c r="O8" s="2">
        <f t="shared" si="5"/>
        <v>-340000000000</v>
      </c>
      <c r="P8" s="2">
        <f t="shared" si="5"/>
        <v>-351000000000</v>
      </c>
      <c r="Q8" s="2">
        <f t="shared" si="5"/>
        <v>-496000000000</v>
      </c>
      <c r="R8" s="2">
        <f t="shared" si="5"/>
        <v>50000000000</v>
      </c>
      <c r="S8" s="2">
        <f t="shared" si="5"/>
        <v>-190000000000</v>
      </c>
      <c r="T8" s="2">
        <f t="shared" si="5"/>
        <v>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4.5999999999999996</v>
      </c>
      <c r="H9" s="3">
        <f>IFERROR(INDEX(D9:G9,COUNT(D9:G9)),"")</f>
        <v>4.5999999999999996</v>
      </c>
      <c r="I9" s="3">
        <f t="shared" ref="I9:T9" si="6">IFERROR(INDEX(I51:I500,MATCH($C$9,$C$51:$C$500,0)),"")</f>
        <v>13.54</v>
      </c>
      <c r="J9" s="3">
        <f t="shared" si="6"/>
        <v>-0.72</v>
      </c>
      <c r="K9" s="3">
        <f t="shared" si="6"/>
        <v>8.3800000000000008</v>
      </c>
      <c r="L9" s="3">
        <f t="shared" si="6"/>
        <v>6.92</v>
      </c>
      <c r="M9" s="3">
        <f t="shared" si="6"/>
        <v>-14.71</v>
      </c>
      <c r="N9" s="3">
        <f t="shared" si="6"/>
        <v>-2.31</v>
      </c>
      <c r="O9" s="3">
        <f t="shared" si="6"/>
        <v>-34.979999999999997</v>
      </c>
      <c r="P9" s="3">
        <f t="shared" si="6"/>
        <v>-36.090000000000003</v>
      </c>
      <c r="Q9" s="3">
        <f t="shared" si="6"/>
        <v>-56.65</v>
      </c>
      <c r="R9" s="3">
        <f t="shared" si="6"/>
        <v>5.75</v>
      </c>
      <c r="S9" s="3">
        <f t="shared" si="6"/>
        <v>-21.77</v>
      </c>
      <c r="T9" s="3">
        <f t="shared" si="6"/>
        <v>0</v>
      </c>
    </row>
    <row r="10" spans="1:20" ht="15.5" x14ac:dyDescent="0.35">
      <c r="C10" t="s">
        <v>17</v>
      </c>
      <c r="D10" s="3" t="str">
        <f ca="1">IFERROR(IF(D9=0,"",D2/D9),"")</f>
        <v/>
      </c>
      <c r="I10" s="3">
        <f t="shared" ref="I10:T10" ca="1" si="7">IFERROR(IF(I9=0,"",I2/I9),"")</f>
        <v>12.55539143279173</v>
      </c>
      <c r="J10" s="3">
        <f t="shared" ca="1" si="7"/>
        <v>-275</v>
      </c>
      <c r="K10" s="3">
        <f t="shared" ca="1" si="7"/>
        <v>16.305525059665868</v>
      </c>
      <c r="L10" s="3">
        <f t="shared" ca="1" si="7"/>
        <v>7.0020231213872837</v>
      </c>
      <c r="M10" s="3">
        <f t="shared" ca="1" si="7"/>
        <v>-13.900469068660774</v>
      </c>
      <c r="N10" s="3">
        <f t="shared" ca="1" si="7"/>
        <v>-667.02909090909088</v>
      </c>
      <c r="O10" s="3">
        <f t="shared" ca="1" si="7"/>
        <v>-31.859405374499715</v>
      </c>
      <c r="P10" s="3">
        <f t="shared" ca="1" si="7"/>
        <v>-26.583241895261843</v>
      </c>
      <c r="Q10" s="3">
        <f t="shared" ca="1" si="7"/>
        <v>-10.605994704324802</v>
      </c>
      <c r="R10" s="3">
        <f t="shared" ca="1" si="7"/>
        <v>89.323895652173903</v>
      </c>
      <c r="S10" s="3">
        <f t="shared" ca="1" si="7"/>
        <v>-2.2257234726688102</v>
      </c>
      <c r="T10" s="3" t="str">
        <f t="shared" si="7"/>
        <v/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153868922000</v>
      </c>
      <c r="H11" s="2">
        <f>IFERROR(INDEX(D11:G11,COUNT(D11:G11)),"")</f>
        <v>153868922000</v>
      </c>
      <c r="I11" s="2">
        <f t="shared" ref="I11:T11" si="8">IFERROR(INDEX(I51:I500,MATCH($C$11,$C$51:$C$500,0)),"")</f>
        <v>195790015000</v>
      </c>
      <c r="J11" s="2">
        <f t="shared" si="8"/>
        <v>256316965</v>
      </c>
      <c r="K11" s="2">
        <f t="shared" si="8"/>
        <v>8546862</v>
      </c>
      <c r="L11" s="2">
        <f t="shared" si="8"/>
        <v>13113262</v>
      </c>
      <c r="M11" s="2">
        <f t="shared" si="8"/>
        <v>7874985</v>
      </c>
      <c r="N11" s="2">
        <f t="shared" si="8"/>
        <v>16203978</v>
      </c>
      <c r="O11" s="2">
        <f t="shared" si="8"/>
        <v>12888374</v>
      </c>
      <c r="P11" s="2">
        <f t="shared" si="8"/>
        <v>64164069574</v>
      </c>
      <c r="Q11" s="2">
        <f t="shared" si="8"/>
        <v>426120033002</v>
      </c>
      <c r="R11" s="2">
        <f t="shared" si="8"/>
        <v>80511861266</v>
      </c>
      <c r="S11" s="2">
        <f t="shared" si="8"/>
        <v>33369815737</v>
      </c>
      <c r="T11" s="2">
        <f t="shared" si="8"/>
        <v>0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3034000000000</v>
      </c>
      <c r="H12" s="2">
        <f>IFERROR(INDEX(D12:G12,COUNT(D12:G12)),"")</f>
        <v>3034000000000</v>
      </c>
      <c r="I12" s="2">
        <f t="shared" ref="I12:T12" si="9">IFERROR(INDEX(I51:I500,MATCH($C$12,$C$51:$C$500,0)),"")</f>
        <v>1903000000000</v>
      </c>
      <c r="J12" s="2">
        <f t="shared" si="9"/>
        <v>1843000000000</v>
      </c>
      <c r="K12" s="2">
        <f t="shared" si="9"/>
        <v>1647000000000</v>
      </c>
      <c r="L12" s="2">
        <f t="shared" si="9"/>
        <v>1989000000000</v>
      </c>
      <c r="M12" s="2">
        <f t="shared" si="9"/>
        <v>1858000000000</v>
      </c>
      <c r="N12" s="2">
        <f t="shared" si="9"/>
        <v>1685000000000</v>
      </c>
      <c r="O12" s="2">
        <f t="shared" si="9"/>
        <v>1664000000000</v>
      </c>
      <c r="P12" s="2">
        <f t="shared" si="9"/>
        <v>916000000000</v>
      </c>
      <c r="Q12" s="2">
        <f t="shared" si="9"/>
        <v>390000000000</v>
      </c>
      <c r="R12" s="2">
        <f t="shared" si="9"/>
        <v>317000000000</v>
      </c>
      <c r="S12" s="2">
        <f t="shared" si="9"/>
        <v>299000000000</v>
      </c>
      <c r="T12" s="2">
        <f t="shared" si="9"/>
        <v>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3187000000000</v>
      </c>
      <c r="H13" s="2">
        <f>IFERROR(INDEX(D13:G13,COUNT(D13:G13)),"")</f>
        <v>3187000000000</v>
      </c>
      <c r="I13" s="2">
        <f t="shared" ref="I13:T13" si="10">IFERROR(INDEX(I51:I500,MATCH($C$13,$C$51:$C$500,0)),"")</f>
        <v>2099000000000</v>
      </c>
      <c r="J13" s="2">
        <f t="shared" si="10"/>
        <v>5316000000000</v>
      </c>
      <c r="K13" s="2">
        <f t="shared" si="10"/>
        <v>1762000000000</v>
      </c>
      <c r="L13" s="2">
        <f t="shared" si="10"/>
        <v>2170000000000</v>
      </c>
      <c r="M13" s="2">
        <f t="shared" si="10"/>
        <v>1956000000000</v>
      </c>
      <c r="N13" s="2">
        <f t="shared" si="10"/>
        <v>1882000000000</v>
      </c>
      <c r="O13" s="2">
        <f t="shared" si="10"/>
        <v>1789000000000</v>
      </c>
      <c r="P13" s="2">
        <f t="shared" si="10"/>
        <v>980000000000</v>
      </c>
      <c r="Q13" s="2">
        <f t="shared" si="10"/>
        <v>816000000000</v>
      </c>
      <c r="R13" s="2">
        <f t="shared" si="10"/>
        <v>397000000000</v>
      </c>
      <c r="S13" s="2">
        <f t="shared" si="10"/>
        <v>332000000000</v>
      </c>
      <c r="T13" s="2">
        <f t="shared" si="10"/>
        <v>0</v>
      </c>
    </row>
    <row r="14" spans="1:20" ht="15.5" x14ac:dyDescent="0.35">
      <c r="C14" t="s">
        <v>26</v>
      </c>
      <c r="D14" s="2">
        <f>IFERROR(INDEX(D51:D500,MATCH($C$14,$C$51:$C$500,0)),"")</f>
        <v>-88144447000</v>
      </c>
      <c r="H14" s="2">
        <f>IFERROR(SUM(D14:G14)*(4/MAX(1,COUNT(D14:G14))),"")</f>
        <v>-352577788000</v>
      </c>
      <c r="I14" s="2">
        <f t="shared" ref="I14:T14" si="11">IFERROR(INDEX(I51:I500,MATCH($C$14,$C$51:$C$500,0)),"")</f>
        <v>-205986969000</v>
      </c>
      <c r="J14" s="2">
        <f t="shared" si="11"/>
        <v>-6289510</v>
      </c>
      <c r="K14" s="2">
        <f t="shared" si="11"/>
        <v>-10829870</v>
      </c>
      <c r="L14" s="2">
        <f t="shared" si="11"/>
        <v>-8951440</v>
      </c>
      <c r="M14" s="2">
        <f t="shared" si="11"/>
        <v>-12260098</v>
      </c>
      <c r="N14" s="2">
        <f t="shared" si="11"/>
        <v>-11374403</v>
      </c>
      <c r="O14" s="2">
        <f t="shared" si="11"/>
        <v>-9282632</v>
      </c>
      <c r="P14" s="2">
        <f t="shared" si="11"/>
        <v>-52191795554</v>
      </c>
      <c r="Q14" s="2">
        <f t="shared" si="11"/>
        <v>-24596608104</v>
      </c>
      <c r="R14" s="2">
        <f t="shared" si="11"/>
        <v>-23994609434</v>
      </c>
      <c r="S14" s="2">
        <f t="shared" si="11"/>
        <v>-22239147697</v>
      </c>
      <c r="T14" s="2">
        <f t="shared" si="11"/>
        <v>0</v>
      </c>
    </row>
    <row r="15" spans="1:20" ht="15.5" x14ac:dyDescent="0.35">
      <c r="C15" t="s">
        <v>27</v>
      </c>
      <c r="D15" s="2">
        <f>IFERROR(INDEX(D51:D500,MATCH($C$15,$C$51:$C$500,0)),"")</f>
        <v>-364267000</v>
      </c>
      <c r="H15" s="2">
        <f>IFERROR(SUM(D15:G15)*(4/MAX(1,COUNT(D15:G15))),"")</f>
        <v>-1457068000</v>
      </c>
      <c r="I15" s="2">
        <f t="shared" ref="I15:T15" si="12">IFERROR(INDEX(I51:I500,MATCH($C$15,$C$51:$C$500,0)),"")</f>
        <v>-66264687000</v>
      </c>
      <c r="J15" s="2">
        <f t="shared" si="12"/>
        <v>2042364</v>
      </c>
      <c r="K15" s="2">
        <f t="shared" si="12"/>
        <v>-554603</v>
      </c>
      <c r="L15" s="2">
        <f t="shared" si="12"/>
        <v>-536163</v>
      </c>
      <c r="M15" s="2">
        <f t="shared" si="12"/>
        <v>-1036608</v>
      </c>
      <c r="N15" s="2">
        <f t="shared" si="12"/>
        <v>-1212493</v>
      </c>
      <c r="O15" s="2">
        <f t="shared" si="12"/>
        <v>-1115336</v>
      </c>
      <c r="P15" s="2">
        <f t="shared" si="12"/>
        <v>-8938164793</v>
      </c>
      <c r="Q15" s="2">
        <f t="shared" si="12"/>
        <v>-440816254</v>
      </c>
      <c r="R15" s="2">
        <f t="shared" si="12"/>
        <v>-12460555323</v>
      </c>
      <c r="S15" s="2">
        <f t="shared" si="12"/>
        <v>-6583881005</v>
      </c>
      <c r="T15" s="2">
        <f t="shared" si="12"/>
        <v>0</v>
      </c>
    </row>
    <row r="16" spans="1:20" ht="15.5" x14ac:dyDescent="0.35">
      <c r="C16" t="s">
        <v>28</v>
      </c>
      <c r="D16" s="2">
        <f>IFERROR(INDEX(D51:D500,MATCH($C$16,$C$51:$C$500,0)),"")</f>
        <v>-70726432000</v>
      </c>
      <c r="H16" s="2">
        <f>IFERROR(SUM(D16:G16)*(4/MAX(1,COUNT(D16:G16))),"")</f>
        <v>-282905728000</v>
      </c>
      <c r="I16" s="2">
        <f t="shared" ref="I16:T16" si="13">IFERROR(INDEX(I51:I500,MATCH($C$16,$C$51:$C$500,0)),"")</f>
        <v>294524885000</v>
      </c>
      <c r="J16" s="2">
        <f t="shared" si="13"/>
        <v>-1222239</v>
      </c>
      <c r="K16" s="2">
        <f t="shared" si="13"/>
        <v>-19254529</v>
      </c>
      <c r="L16" s="2">
        <f t="shared" si="13"/>
        <v>-75818857</v>
      </c>
      <c r="M16" s="2">
        <f t="shared" si="13"/>
        <v>-32803368</v>
      </c>
      <c r="N16" s="2">
        <f t="shared" si="13"/>
        <v>5075255</v>
      </c>
      <c r="O16" s="2">
        <f t="shared" si="13"/>
        <v>-29568899</v>
      </c>
      <c r="P16" s="2">
        <f t="shared" si="13"/>
        <v>153839215357</v>
      </c>
      <c r="Q16" s="2">
        <f t="shared" si="13"/>
        <v>143115405780</v>
      </c>
      <c r="R16" s="2">
        <f t="shared" si="13"/>
        <v>134696278920</v>
      </c>
      <c r="S16" s="2">
        <f t="shared" si="13"/>
        <v>41584810616</v>
      </c>
      <c r="T16" s="2">
        <f t="shared" si="13"/>
        <v>0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38</v>
      </c>
      <c r="J18" t="s">
        <v>39</v>
      </c>
      <c r="K18" t="s">
        <v>40</v>
      </c>
      <c r="L18" t="s">
        <v>41</v>
      </c>
      <c r="M18" t="s">
        <v>42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48</v>
      </c>
      <c r="T18" t="s">
        <v>1554</v>
      </c>
    </row>
    <row r="19" spans="1:20" ht="15.5" x14ac:dyDescent="0.35">
      <c r="A19" t="s">
        <v>50</v>
      </c>
      <c r="C19" t="s">
        <v>51</v>
      </c>
    </row>
    <row r="20" spans="1:20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T20" ca="1" si="14">IFERROR(H21*H2,"")</f>
        <v/>
      </c>
      <c r="I20" s="2">
        <f t="shared" ca="1" si="14"/>
        <v>8437100000000</v>
      </c>
      <c r="J20" s="2">
        <f t="shared" ca="1" si="14"/>
        <v>9826740000000</v>
      </c>
      <c r="K20" s="2">
        <f t="shared" ca="1" si="14"/>
        <v>1329510119000</v>
      </c>
      <c r="L20" s="2">
        <f t="shared" ca="1" si="14"/>
        <v>471457420000</v>
      </c>
      <c r="M20" s="2">
        <f t="shared" ca="1" si="14"/>
        <v>1989550507000</v>
      </c>
      <c r="N20" s="2">
        <f t="shared" ca="1" si="14"/>
        <v>14992345956000</v>
      </c>
      <c r="O20" s="2">
        <f t="shared" ca="1" si="14"/>
        <v>10843520660000</v>
      </c>
      <c r="P20" s="2">
        <f t="shared" ca="1" si="14"/>
        <v>9334856916000</v>
      </c>
      <c r="Q20" s="2">
        <f t="shared" ca="1" si="14"/>
        <v>5257259000000</v>
      </c>
      <c r="R20" s="2">
        <f t="shared" ca="1" si="14"/>
        <v>4488972376000</v>
      </c>
      <c r="S20" s="2">
        <f t="shared" ca="1" si="14"/>
        <v>423003420000</v>
      </c>
      <c r="T20" s="2">
        <f t="shared" ca="1" si="14"/>
        <v>0</v>
      </c>
    </row>
    <row r="21" spans="1:20" ht="15.5" x14ac:dyDescent="0.35">
      <c r="C21" t="s">
        <v>11</v>
      </c>
      <c r="D21" s="2">
        <f>IFERROR(INDEX(D51:D500,MATCH($C$7,$C$51:$C$500,0)),"")</f>
        <v>49640000000</v>
      </c>
      <c r="H21" s="2">
        <f>IFERROR(INDEX(D21:G21,COUNT(D21:G21)),"")</f>
        <v>49640000000</v>
      </c>
      <c r="I21" s="2">
        <f t="shared" ref="I21:T21" si="15">IFERROR(INDEX(I51:I500,MATCH($C$7,$C$51:$C$500,0)),"")</f>
        <v>49630000000</v>
      </c>
      <c r="J21" s="2">
        <f t="shared" si="15"/>
        <v>49630000000</v>
      </c>
      <c r="K21" s="2">
        <f t="shared" si="15"/>
        <v>9730000000</v>
      </c>
      <c r="L21" s="2">
        <f t="shared" si="15"/>
        <v>9730000000</v>
      </c>
      <c r="M21" s="2">
        <f t="shared" si="15"/>
        <v>9730000000</v>
      </c>
      <c r="N21" s="2">
        <f t="shared" si="15"/>
        <v>9730000000</v>
      </c>
      <c r="O21" s="2">
        <f t="shared" si="15"/>
        <v>9730000000</v>
      </c>
      <c r="P21" s="2">
        <f t="shared" si="15"/>
        <v>9730000000</v>
      </c>
      <c r="Q21" s="2">
        <f t="shared" si="15"/>
        <v>8750000000</v>
      </c>
      <c r="R21" s="2">
        <f t="shared" si="15"/>
        <v>8740000000</v>
      </c>
      <c r="S21" s="2">
        <f t="shared" si="15"/>
        <v>8730000000</v>
      </c>
      <c r="T21" s="2">
        <f t="shared" si="15"/>
        <v>0</v>
      </c>
    </row>
    <row r="23" spans="1:20" ht="15.5" x14ac:dyDescent="0.35">
      <c r="B23" t="s">
        <v>54</v>
      </c>
      <c r="C23" t="s">
        <v>55</v>
      </c>
      <c r="D23" s="3">
        <f>IFERROR(D5/D6*100,"")</f>
        <v>-1.3077070494744263</v>
      </c>
      <c r="H23" s="3">
        <f t="shared" ref="H23:T23" si="16">IFERROR(H5/H6*100,"")</f>
        <v>-5.2308281978977051</v>
      </c>
      <c r="I23" s="3">
        <f t="shared" si="16"/>
        <v>6.071411792922377</v>
      </c>
      <c r="J23" s="3">
        <f t="shared" si="16"/>
        <v>-0.61605202738570197</v>
      </c>
      <c r="K23" s="3">
        <f t="shared" si="16"/>
        <v>-183.86302405942399</v>
      </c>
      <c r="L23" s="3">
        <f t="shared" si="16"/>
        <v>-239.50165134365892</v>
      </c>
      <c r="M23" s="3">
        <f t="shared" si="16"/>
        <v>-32.595914131317002</v>
      </c>
      <c r="N23" s="3">
        <f t="shared" si="16"/>
        <v>1.1731077147723037</v>
      </c>
      <c r="O23" s="3">
        <f t="shared" si="16"/>
        <v>-23.741267206085055</v>
      </c>
      <c r="P23" s="3">
        <f t="shared" si="16"/>
        <v>7.8222492819687739</v>
      </c>
      <c r="Q23" s="3">
        <f t="shared" si="16"/>
        <v>0</v>
      </c>
      <c r="R23" s="3">
        <f t="shared" si="16"/>
        <v>0</v>
      </c>
      <c r="S23" s="3">
        <f t="shared" si="16"/>
        <v>0</v>
      </c>
      <c r="T23" s="3" t="str">
        <f t="shared" si="16"/>
        <v/>
      </c>
    </row>
    <row r="24" spans="1:20" ht="15.5" x14ac:dyDescent="0.35">
      <c r="C24" t="s">
        <v>56</v>
      </c>
      <c r="D24" s="4" t="str">
        <f>IFERROR(_xlfn.RRI(5,I23,D23),"")</f>
        <v/>
      </c>
      <c r="H24" s="4">
        <f t="shared" ref="H24:T24" si="17">IFERROR(_xlfn.RRI(5,M23,H23),"")</f>
        <v>-0.30644411970860486</v>
      </c>
      <c r="I24" s="4">
        <f t="shared" si="17"/>
        <v>0.3892818429633409</v>
      </c>
      <c r="J24" s="4">
        <f t="shared" si="17"/>
        <v>-0.51824891768120984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</v>
      </c>
      <c r="R24" s="4">
        <f t="shared" si="17"/>
        <v>0</v>
      </c>
      <c r="S24" s="4">
        <f t="shared" si="17"/>
        <v>0</v>
      </c>
      <c r="T24" s="4" t="str">
        <f t="shared" si="17"/>
        <v/>
      </c>
    </row>
    <row r="25" spans="1:20" ht="15.5" x14ac:dyDescent="0.35">
      <c r="A25" t="s">
        <v>57</v>
      </c>
      <c r="C25" t="s">
        <v>58</v>
      </c>
      <c r="D25" s="3">
        <f>IFERROR(INDEX(D51:D500,MATCH($A$25,$C$51:$C$500,0)),"")</f>
        <v>-1.1499999999999999</v>
      </c>
      <c r="H25" s="3">
        <f>IFERROR(INDEX(D25:G25,COUNT(D25:G25)),"")</f>
        <v>-1.1499999999999999</v>
      </c>
      <c r="I25" s="3">
        <f t="shared" ref="I25:T25" si="18">IFERROR(INDEX(I51:I500,MATCH($C$25,$C$51:$C$500,0)),"")</f>
        <v>5.95</v>
      </c>
      <c r="J25" s="3">
        <f t="shared" si="18"/>
        <v>-0.67</v>
      </c>
      <c r="K25" s="3">
        <f t="shared" si="18"/>
        <v>-22.92</v>
      </c>
      <c r="L25" s="3">
        <f t="shared" si="18"/>
        <v>-95.24</v>
      </c>
      <c r="M25" s="3">
        <f t="shared" si="18"/>
        <v>-43.81</v>
      </c>
      <c r="N25" s="3">
        <f t="shared" si="18"/>
        <v>2.04</v>
      </c>
      <c r="O25" s="3">
        <f t="shared" si="18"/>
        <v>-31.87</v>
      </c>
      <c r="P25" s="3">
        <f t="shared" si="18"/>
        <v>12.2</v>
      </c>
      <c r="Q25" s="3">
        <f t="shared" si="18"/>
        <v>16.309999999999999</v>
      </c>
      <c r="R25" s="3">
        <f t="shared" si="18"/>
        <v>13.99</v>
      </c>
      <c r="S25" s="3">
        <f t="shared" si="18"/>
        <v>4.01</v>
      </c>
      <c r="T25" s="3">
        <f t="shared" si="18"/>
        <v>0</v>
      </c>
    </row>
    <row r="26" spans="1:20" ht="15.5" x14ac:dyDescent="0.35">
      <c r="C26" t="s">
        <v>59</v>
      </c>
      <c r="D26" s="4" t="str">
        <f>IFERROR(_xlfn.RRI(5,I25,D25),"")</f>
        <v/>
      </c>
      <c r="H26" s="4">
        <f t="shared" ref="H26:T26" si="19">IFERROR(_xlfn.RRI(5,M25,H25),"")</f>
        <v>-0.51713590024624589</v>
      </c>
      <c r="I26" s="4">
        <f t="shared" si="19"/>
        <v>0.23873200812705764</v>
      </c>
      <c r="J26" s="4">
        <f t="shared" si="19"/>
        <v>-0.53811001271010839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-0.12643111070159962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0</v>
      </c>
    </row>
    <row r="27" spans="1:20" ht="15.5" x14ac:dyDescent="0.35">
      <c r="C27" t="s">
        <v>60</v>
      </c>
      <c r="D27" s="3">
        <f>IFERROR(D4/D21,"")</f>
        <v>22.520389665592266</v>
      </c>
      <c r="H27" s="3">
        <f t="shared" ref="H27:T27" si="20">IFERROR(H4/H21,"")</f>
        <v>90.081558662369062</v>
      </c>
      <c r="I27" s="3">
        <f t="shared" si="20"/>
        <v>70.17341902075357</v>
      </c>
      <c r="J27" s="3">
        <f t="shared" si="20"/>
        <v>7.7885825105782796E-4</v>
      </c>
      <c r="K27" s="3">
        <f t="shared" si="20"/>
        <v>2.7662531346351492E-3</v>
      </c>
      <c r="L27" s="3">
        <f t="shared" si="20"/>
        <v>3.4684945529290852E-3</v>
      </c>
      <c r="M27" s="3">
        <f t="shared" si="20"/>
        <v>6.1660699897225077E-3</v>
      </c>
      <c r="N27" s="3">
        <f t="shared" si="20"/>
        <v>6.4882731757451182E-3</v>
      </c>
      <c r="O27" s="3">
        <f t="shared" si="20"/>
        <v>5.5923343268242552E-3</v>
      </c>
      <c r="P27" s="3">
        <f t="shared" si="20"/>
        <v>56.960472507708118</v>
      </c>
      <c r="Q27" s="3">
        <f t="shared" si="20"/>
        <v>46.39216602685714</v>
      </c>
      <c r="R27" s="3">
        <f t="shared" si="20"/>
        <v>38.246339098627004</v>
      </c>
      <c r="S27" s="3">
        <f t="shared" si="20"/>
        <v>36.324370739977091</v>
      </c>
      <c r="T27" s="3" t="str">
        <f t="shared" si="20"/>
        <v/>
      </c>
    </row>
    <row r="28" spans="1:20" ht="15.5" x14ac:dyDescent="0.35">
      <c r="C28" t="s">
        <v>61</v>
      </c>
      <c r="D28" s="4">
        <f>IFERROR(_xlfn.RRI(5,I27,D27),"")</f>
        <v>-0.20332598374089994</v>
      </c>
      <c r="H28" s="4">
        <f t="shared" ref="H28:T28" si="21">IFERROR(_xlfn.RRI(5,M27,H27),"")</f>
        <v>5.806525696152474</v>
      </c>
      <c r="I28" s="4">
        <f t="shared" si="21"/>
        <v>5.4092719890859984</v>
      </c>
      <c r="J28" s="4">
        <f t="shared" si="21"/>
        <v>-0.32582435452658398</v>
      </c>
      <c r="K28" s="4">
        <f t="shared" si="21"/>
        <v>-0.86282856967894639</v>
      </c>
      <c r="L28" s="4">
        <f t="shared" si="21"/>
        <v>-0.85046623323198389</v>
      </c>
      <c r="M28" s="4">
        <f t="shared" si="21"/>
        <v>-0.82562520271048689</v>
      </c>
      <c r="N28" s="4">
        <f t="shared" si="21"/>
        <v>-0.82201385145967421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62</v>
      </c>
      <c r="H29" s="4">
        <f t="shared" ref="H29:T29" si="22">IFERROR(((H25-I25)/I25)*100%,"")</f>
        <v>-1.1932773109243697</v>
      </c>
      <c r="I29" s="4">
        <f t="shared" si="22"/>
        <v>-9.8805970149253728</v>
      </c>
      <c r="J29" s="4">
        <f t="shared" si="22"/>
        <v>-0.97076788830715521</v>
      </c>
      <c r="K29" s="4">
        <f t="shared" si="22"/>
        <v>-0.75934481310373791</v>
      </c>
      <c r="L29" s="4">
        <f t="shared" si="22"/>
        <v>1.1739328920337819</v>
      </c>
      <c r="M29" s="4">
        <f t="shared" si="22"/>
        <v>-22.475490196078432</v>
      </c>
      <c r="N29" s="4">
        <f t="shared" si="22"/>
        <v>-1.0640100407907123</v>
      </c>
      <c r="O29" s="4">
        <f t="shared" si="22"/>
        <v>-3.6122950819672135</v>
      </c>
      <c r="P29" s="4">
        <f t="shared" si="22"/>
        <v>-0.25199264255058246</v>
      </c>
      <c r="Q29" s="4">
        <f t="shared" si="22"/>
        <v>0.165832737669764</v>
      </c>
      <c r="R29" s="4">
        <f t="shared" si="22"/>
        <v>2.4887780548628431</v>
      </c>
      <c r="S29" s="4" t="str">
        <f t="shared" si="22"/>
        <v/>
      </c>
      <c r="T29" s="4" t="str">
        <f t="shared" si="22"/>
        <v/>
      </c>
    </row>
    <row r="30" spans="1:20" ht="15.5" x14ac:dyDescent="0.35">
      <c r="C30" t="s">
        <v>63</v>
      </c>
      <c r="H30" s="4">
        <f t="shared" ref="H30:T30" si="23">IFERROR(((H27-I27)/I27)*100%,"")</f>
        <v>0.28369915445801097</v>
      </c>
      <c r="I30" s="4">
        <f t="shared" si="23"/>
        <v>90096.805249473313</v>
      </c>
      <c r="J30" s="4">
        <f t="shared" si="23"/>
        <v>-0.71844288532164491</v>
      </c>
      <c r="K30" s="4">
        <f t="shared" si="23"/>
        <v>-0.20246288629771814</v>
      </c>
      <c r="L30" s="4">
        <f t="shared" si="23"/>
        <v>-0.43748699597793922</v>
      </c>
      <c r="M30" s="4">
        <f t="shared" si="23"/>
        <v>-4.9659312623748848E-2</v>
      </c>
      <c r="N30" s="4">
        <f t="shared" si="23"/>
        <v>0.16020838464957154</v>
      </c>
      <c r="O30" s="4">
        <f t="shared" si="23"/>
        <v>-0.99990182078763357</v>
      </c>
      <c r="P30" s="4">
        <f t="shared" si="23"/>
        <v>0.22780368725902608</v>
      </c>
      <c r="Q30" s="4">
        <f t="shared" si="23"/>
        <v>0.21298318009533521</v>
      </c>
      <c r="R30" s="4">
        <f t="shared" si="23"/>
        <v>5.2911263691477375E-2</v>
      </c>
      <c r="S30" s="4" t="str">
        <f t="shared" si="23"/>
        <v/>
      </c>
      <c r="T30" s="4" t="str">
        <f t="shared" si="23"/>
        <v/>
      </c>
    </row>
    <row r="32" spans="1:20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100.25</v>
      </c>
      <c r="H32" s="3">
        <f>IFERROR(INDEX(D32:G32,COUNT(D32:G32)),"")</f>
        <v>100.25</v>
      </c>
      <c r="I32" s="3">
        <f t="shared" ref="I32:T32" si="24">IFERROR(INDEX(I51:I500,MATCH($C$32,$C$51:$C$500,0)),"")</f>
        <v>100.01</v>
      </c>
      <c r="J32" s="3">
        <f t="shared" si="24"/>
        <v>96.84</v>
      </c>
      <c r="K32" s="3">
        <f t="shared" si="24"/>
        <v>-0.68</v>
      </c>
      <c r="L32" s="3">
        <f t="shared" si="24"/>
        <v>23.02</v>
      </c>
      <c r="M32" s="3">
        <f t="shared" si="24"/>
        <v>109.08</v>
      </c>
      <c r="N32" s="3">
        <f t="shared" si="24"/>
        <v>149.9</v>
      </c>
      <c r="O32" s="3">
        <f t="shared" si="24"/>
        <v>117.22</v>
      </c>
      <c r="P32" s="3">
        <f t="shared" si="24"/>
        <v>141.6</v>
      </c>
      <c r="Q32" s="3">
        <f t="shared" si="24"/>
        <v>133.28</v>
      </c>
      <c r="R32" s="3">
        <f t="shared" si="24"/>
        <v>125.72</v>
      </c>
      <c r="S32" s="3">
        <f t="shared" si="24"/>
        <v>116.27</v>
      </c>
      <c r="T32" s="3">
        <f t="shared" si="24"/>
        <v>0</v>
      </c>
    </row>
    <row r="33" spans="1:20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1.02</v>
      </c>
      <c r="H33" s="3">
        <f>IFERROR(INDEX(D33:G33,COUNT(D33:G33)),"")</f>
        <v>1.02</v>
      </c>
      <c r="I33" s="3">
        <f t="shared" ref="I33:T33" si="25">IFERROR(INDEX(I51:I500,MATCH($C$33,$C$51:$C$500,0)),"")</f>
        <v>1.7</v>
      </c>
      <c r="J33" s="3">
        <f t="shared" si="25"/>
        <v>2.04</v>
      </c>
      <c r="K33" s="3">
        <f t="shared" si="25"/>
        <v>-202.94</v>
      </c>
      <c r="L33" s="3">
        <f t="shared" si="25"/>
        <v>2.09</v>
      </c>
      <c r="M33" s="3">
        <f t="shared" si="25"/>
        <v>1.88</v>
      </c>
      <c r="N33" s="3">
        <f t="shared" si="25"/>
        <v>10.33</v>
      </c>
      <c r="O33" s="3">
        <f t="shared" si="25"/>
        <v>9.5500000000000007</v>
      </c>
      <c r="P33" s="3">
        <f t="shared" si="25"/>
        <v>6.81</v>
      </c>
      <c r="Q33" s="3">
        <f t="shared" si="25"/>
        <v>4.53</v>
      </c>
      <c r="R33" s="3">
        <f t="shared" si="25"/>
        <v>4.1100000000000003</v>
      </c>
      <c r="S33" s="3">
        <f t="shared" si="25"/>
        <v>0.41</v>
      </c>
      <c r="T33" s="3">
        <f t="shared" si="25"/>
        <v>0</v>
      </c>
    </row>
    <row r="34" spans="1:20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-88.7</v>
      </c>
      <c r="H34" s="3">
        <f>IFERROR(INDEX(D34:G34,COUNT(D34:G34)),"")</f>
        <v>-88.7</v>
      </c>
      <c r="I34" s="3">
        <f t="shared" ref="I34:T34" si="26">IFERROR(INDEX(I51:I500,MATCH($C$34,$C$51:$C$500,0)),"")</f>
        <v>28.57</v>
      </c>
      <c r="J34" s="3">
        <f t="shared" si="26"/>
        <v>-295.52</v>
      </c>
      <c r="K34" s="3">
        <f t="shared" si="26"/>
        <v>-6.02</v>
      </c>
      <c r="L34" s="3">
        <f t="shared" si="26"/>
        <v>-0.5</v>
      </c>
      <c r="M34" s="3">
        <f t="shared" si="26"/>
        <v>-4.68</v>
      </c>
      <c r="N34" s="3">
        <f t="shared" si="26"/>
        <v>759.31</v>
      </c>
      <c r="O34" s="3">
        <f t="shared" si="26"/>
        <v>-35.14</v>
      </c>
      <c r="P34" s="3">
        <f t="shared" si="26"/>
        <v>79.02</v>
      </c>
      <c r="Q34" s="3">
        <f t="shared" si="26"/>
        <v>37.03</v>
      </c>
      <c r="R34" s="3">
        <f t="shared" si="26"/>
        <v>36.950000000000003</v>
      </c>
      <c r="S34" s="3">
        <f t="shared" si="26"/>
        <v>11.97</v>
      </c>
      <c r="T34" s="3">
        <f t="shared" si="26"/>
        <v>0</v>
      </c>
    </row>
    <row r="35" spans="1:20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4.53</v>
      </c>
      <c r="H35" s="3">
        <f>IFERROR(INDEX(D35:G35,COUNT(D35:G35)),"")</f>
        <v>4.53</v>
      </c>
      <c r="I35" s="3">
        <f t="shared" ref="I35:T35" si="27">IFERROR(INDEX(I51:I500,MATCH($C$35,$C$51:$C$500,0)),"")</f>
        <v>2.42</v>
      </c>
      <c r="J35" s="3">
        <f t="shared" si="27"/>
        <v>18.989999999999998</v>
      </c>
      <c r="K35" s="3">
        <f t="shared" si="27"/>
        <v>3.75</v>
      </c>
      <c r="L35" s="3">
        <f t="shared" si="27"/>
        <v>1.03</v>
      </c>
      <c r="M35" s="3">
        <f t="shared" si="27"/>
        <v>2.67</v>
      </c>
      <c r="N35" s="3">
        <f t="shared" si="27"/>
        <v>19.579999999999998</v>
      </c>
      <c r="O35" s="3">
        <f t="shared" si="27"/>
        <v>20.71</v>
      </c>
      <c r="P35" s="3">
        <f t="shared" si="27"/>
        <v>16.93</v>
      </c>
      <c r="Q35" s="3">
        <f t="shared" si="27"/>
        <v>13.02</v>
      </c>
      <c r="R35" s="3">
        <f t="shared" si="27"/>
        <v>13.51</v>
      </c>
      <c r="S35" s="3">
        <f t="shared" si="27"/>
        <v>1.32</v>
      </c>
      <c r="T35" s="3">
        <f t="shared" si="27"/>
        <v>0</v>
      </c>
    </row>
    <row r="36" spans="1:20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1555</v>
      </c>
      <c r="E50" t="s">
        <v>1556</v>
      </c>
      <c r="F50" t="s">
        <v>1557</v>
      </c>
      <c r="G50" t="s">
        <v>1558</v>
      </c>
      <c r="H50" t="s">
        <v>1559</v>
      </c>
      <c r="I50" t="s">
        <v>38</v>
      </c>
      <c r="J50" t="s">
        <v>39</v>
      </c>
      <c r="K50" t="s">
        <v>40</v>
      </c>
      <c r="L50" t="s">
        <v>41</v>
      </c>
      <c r="M50" t="s">
        <v>42</v>
      </c>
      <c r="N50" t="s">
        <v>43</v>
      </c>
      <c r="O50" t="s">
        <v>44</v>
      </c>
      <c r="P50" t="s">
        <v>45</v>
      </c>
      <c r="Q50" t="s">
        <v>46</v>
      </c>
      <c r="R50" t="s">
        <v>47</v>
      </c>
      <c r="S50" t="s">
        <v>48</v>
      </c>
      <c r="T50" t="s">
        <v>1554</v>
      </c>
    </row>
    <row r="51" spans="2:20" ht="15.5" x14ac:dyDescent="0.35">
      <c r="B51" t="s">
        <v>85</v>
      </c>
      <c r="C51" t="s">
        <v>5</v>
      </c>
      <c r="D51" s="5">
        <v>1117912143000</v>
      </c>
      <c r="E51" s="5">
        <v>1141332160000</v>
      </c>
      <c r="F51" s="5">
        <v>971214787000</v>
      </c>
      <c r="G51" s="5">
        <v>3482533511362</v>
      </c>
      <c r="I51" s="5">
        <v>3482706786000</v>
      </c>
      <c r="J51" s="5">
        <v>38654735</v>
      </c>
      <c r="K51" s="5">
        <v>26915643</v>
      </c>
      <c r="L51" s="5">
        <v>33748452</v>
      </c>
      <c r="M51" s="5">
        <v>59995861</v>
      </c>
      <c r="N51" s="5">
        <v>63130898</v>
      </c>
      <c r="O51" s="5">
        <v>54413413</v>
      </c>
      <c r="P51" s="5">
        <v>554225397500</v>
      </c>
      <c r="Q51" s="5">
        <v>405931452735</v>
      </c>
      <c r="R51" s="5">
        <v>334273003722</v>
      </c>
      <c r="S51" s="5">
        <v>317111756560</v>
      </c>
    </row>
    <row r="52" spans="2:20" ht="15.5" x14ac:dyDescent="0.35">
      <c r="C52" t="s">
        <v>86</v>
      </c>
      <c r="D52" s="5">
        <v>-1065438492000</v>
      </c>
      <c r="E52" s="5">
        <v>-992737149000</v>
      </c>
      <c r="F52" s="5">
        <v>-752734318000</v>
      </c>
      <c r="G52" s="5">
        <v>-2906599962693</v>
      </c>
      <c r="I52" s="5">
        <v>-2906742330000</v>
      </c>
      <c r="J52" s="5">
        <v>-32264302</v>
      </c>
      <c r="K52" s="5">
        <v>-21496085</v>
      </c>
      <c r="L52" s="5">
        <v>-31554926</v>
      </c>
      <c r="M52" s="5">
        <v>-49796198</v>
      </c>
      <c r="N52" s="5">
        <v>-47974596</v>
      </c>
      <c r="O52" s="5">
        <v>-43356784</v>
      </c>
      <c r="P52" s="5">
        <v>302459476927</v>
      </c>
      <c r="Q52" s="5">
        <v>199965580886</v>
      </c>
      <c r="R52" s="5">
        <v>189293345846</v>
      </c>
      <c r="S52" s="5">
        <v>220251080684</v>
      </c>
    </row>
    <row r="53" spans="2:20" ht="15.5" x14ac:dyDescent="0.35">
      <c r="C53" t="s">
        <v>87</v>
      </c>
      <c r="D53" s="5">
        <v>52473651000</v>
      </c>
      <c r="E53" s="5">
        <v>148595011000</v>
      </c>
      <c r="F53" s="5">
        <v>218480469000</v>
      </c>
      <c r="G53" s="5">
        <v>575933548669</v>
      </c>
      <c r="I53" s="5">
        <v>575964456000</v>
      </c>
      <c r="J53" s="5">
        <v>6390433</v>
      </c>
      <c r="K53" s="5">
        <v>5419558</v>
      </c>
      <c r="L53" s="5">
        <v>2193526</v>
      </c>
      <c r="M53" s="5">
        <v>10199663</v>
      </c>
      <c r="N53" s="5">
        <v>15156302</v>
      </c>
      <c r="O53" s="5">
        <v>11056629</v>
      </c>
      <c r="P53" s="5">
        <v>251765920573</v>
      </c>
      <c r="Q53" s="5">
        <v>205965871849</v>
      </c>
      <c r="R53" s="5">
        <v>144979657876</v>
      </c>
      <c r="S53" s="5">
        <v>96860675876</v>
      </c>
    </row>
    <row r="54" spans="2:20" ht="15.5" x14ac:dyDescent="0.35">
      <c r="C54" t="s">
        <v>88</v>
      </c>
      <c r="D54" s="5">
        <v>-84000807000</v>
      </c>
      <c r="E54" s="5">
        <v>-56347274000</v>
      </c>
      <c r="F54" s="5">
        <v>-145118582000</v>
      </c>
      <c r="G54" s="5">
        <v>-138169861586</v>
      </c>
      <c r="I54" s="5">
        <v>-138176886000</v>
      </c>
      <c r="J54" s="5">
        <v>2908799</v>
      </c>
      <c r="K54" s="5">
        <v>-13596175</v>
      </c>
      <c r="L54" s="5">
        <v>-69984231</v>
      </c>
      <c r="M54" s="5">
        <v>-31086375</v>
      </c>
      <c r="N54" s="5">
        <v>143870</v>
      </c>
      <c r="O54" s="5">
        <v>-31790017</v>
      </c>
      <c r="P54" s="5">
        <v>-57494428599</v>
      </c>
      <c r="Q54" s="5">
        <v>-46345515758</v>
      </c>
      <c r="R54" s="5">
        <v>-37105403141</v>
      </c>
      <c r="S54" s="5">
        <v>-30389774193</v>
      </c>
    </row>
    <row r="55" spans="2:20" ht="15.5" x14ac:dyDescent="0.35">
      <c r="C55" t="s">
        <v>90</v>
      </c>
      <c r="D55" s="5">
        <v>-56116461000</v>
      </c>
      <c r="E55" s="5">
        <v>-58738018000</v>
      </c>
      <c r="F55" s="5">
        <v>-53297884000</v>
      </c>
      <c r="G55" s="5">
        <v>-225001563491</v>
      </c>
      <c r="I55" s="5">
        <v>-225013100000</v>
      </c>
      <c r="J55" s="5">
        <v>-4261742</v>
      </c>
      <c r="K55" s="5">
        <v>-2006381</v>
      </c>
      <c r="L55" s="5">
        <v>-6628108</v>
      </c>
      <c r="M55" s="5">
        <v>-7562514</v>
      </c>
      <c r="N55" s="5">
        <v>-3709220</v>
      </c>
      <c r="O55" s="5">
        <v>-8775005</v>
      </c>
      <c r="P55" s="5">
        <v>-57494428599</v>
      </c>
      <c r="Q55" s="5">
        <v>-46345515758</v>
      </c>
      <c r="R55" s="5">
        <v>-37105403141</v>
      </c>
      <c r="S55" s="5">
        <v>-30389774193</v>
      </c>
    </row>
    <row r="56" spans="2:20" ht="15.5" x14ac:dyDescent="0.35">
      <c r="C56" t="s">
        <v>89</v>
      </c>
      <c r="G56" s="5">
        <v>-2636843000</v>
      </c>
      <c r="I56" s="5">
        <v>-2636843000</v>
      </c>
    </row>
    <row r="57" spans="2:20" ht="15.5" x14ac:dyDescent="0.35">
      <c r="C57" t="s">
        <v>91</v>
      </c>
      <c r="G57" s="5">
        <v>88216326098</v>
      </c>
      <c r="I57" s="5">
        <v>88215571000</v>
      </c>
      <c r="P57" s="5">
        <v>-146236161</v>
      </c>
      <c r="Q57" s="5">
        <v>-2025873529</v>
      </c>
      <c r="R57" s="5">
        <v>27574656004</v>
      </c>
      <c r="S57" s="5">
        <v>14869767794</v>
      </c>
    </row>
    <row r="58" spans="2:20" ht="15.5" x14ac:dyDescent="0.35">
      <c r="C58" t="s">
        <v>92</v>
      </c>
      <c r="D58" s="5">
        <v>-31527156000</v>
      </c>
      <c r="E58" s="5">
        <v>92247737000</v>
      </c>
      <c r="F58" s="5">
        <v>73361887000</v>
      </c>
      <c r="G58" s="5">
        <v>437763687083</v>
      </c>
      <c r="I58" s="5">
        <v>437787570000</v>
      </c>
      <c r="J58" s="5">
        <v>9299232</v>
      </c>
      <c r="K58" s="5">
        <v>-8176617</v>
      </c>
      <c r="L58" s="5">
        <v>-67790705</v>
      </c>
      <c r="M58" s="5">
        <v>-20886712</v>
      </c>
      <c r="N58" s="5">
        <v>15300172</v>
      </c>
      <c r="O58" s="5">
        <v>-20733388</v>
      </c>
      <c r="P58" s="5">
        <v>194271491974</v>
      </c>
      <c r="Q58" s="5">
        <v>159620356091</v>
      </c>
      <c r="R58" s="5">
        <v>107874254735</v>
      </c>
      <c r="S58" s="5">
        <v>66470901683</v>
      </c>
    </row>
    <row r="59" spans="2:20" ht="15.5" x14ac:dyDescent="0.35">
      <c r="C59" t="s">
        <v>93</v>
      </c>
      <c r="D59" s="5">
        <v>-39199276000</v>
      </c>
      <c r="E59" s="5">
        <v>-49738693000</v>
      </c>
      <c r="F59" s="5">
        <v>-24858449000</v>
      </c>
      <c r="G59" s="5">
        <v>-143247719459</v>
      </c>
      <c r="I59" s="5">
        <v>-143262685000</v>
      </c>
      <c r="J59" s="5">
        <v>-10521471</v>
      </c>
      <c r="K59" s="5">
        <v>-11077912</v>
      </c>
      <c r="L59" s="5">
        <v>-8028152</v>
      </c>
      <c r="M59" s="5">
        <v>-11916656</v>
      </c>
      <c r="N59" s="5">
        <v>-10224917</v>
      </c>
      <c r="O59" s="5">
        <v>-8835511</v>
      </c>
      <c r="P59" s="5">
        <v>-40432276617</v>
      </c>
      <c r="Q59" s="5">
        <v>-16504950311</v>
      </c>
      <c r="R59" s="5">
        <v>26822024185</v>
      </c>
      <c r="S59" s="5">
        <v>-24886091067</v>
      </c>
    </row>
    <row r="60" spans="2:20" ht="15.5" x14ac:dyDescent="0.35">
      <c r="C60" t="s">
        <v>339</v>
      </c>
      <c r="D60" s="5">
        <v>-37037000</v>
      </c>
      <c r="E60" s="5">
        <v>-2748716000</v>
      </c>
      <c r="F60" s="5">
        <v>15909000</v>
      </c>
      <c r="G60" s="5">
        <v>-5754567818</v>
      </c>
      <c r="I60" s="5">
        <v>-5755265000</v>
      </c>
      <c r="J60" s="5">
        <v>-8153765</v>
      </c>
      <c r="P60" s="5">
        <v>17889606560</v>
      </c>
      <c r="Q60" s="5">
        <v>169000000</v>
      </c>
      <c r="R60" s="5">
        <v>2619722022</v>
      </c>
    </row>
    <row r="61" spans="2:20" ht="15.5" x14ac:dyDescent="0.35">
      <c r="C61" t="s">
        <v>94</v>
      </c>
      <c r="D61" s="5">
        <v>31013610000</v>
      </c>
      <c r="E61" s="5">
        <v>395499000</v>
      </c>
      <c r="F61" s="5">
        <v>398580000</v>
      </c>
      <c r="G61" s="5">
        <v>2889932387</v>
      </c>
      <c r="I61" s="5">
        <v>2890056000</v>
      </c>
      <c r="J61" s="5">
        <v>209563</v>
      </c>
      <c r="K61" s="5">
        <v>62314</v>
      </c>
      <c r="L61" s="5">
        <v>7848</v>
      </c>
      <c r="M61" s="5">
        <v>9378</v>
      </c>
      <c r="N61" s="5">
        <v>212844</v>
      </c>
      <c r="O61" s="5">
        <v>41730</v>
      </c>
      <c r="P61" s="5">
        <v>1981313116</v>
      </c>
      <c r="Q61" s="5">
        <v>9831568390</v>
      </c>
      <c r="R61" s="5">
        <v>1416631545</v>
      </c>
      <c r="S61" s="5">
        <v>2116264082</v>
      </c>
    </row>
    <row r="62" spans="2:20" ht="15.5" x14ac:dyDescent="0.35">
      <c r="C62" t="s">
        <v>96</v>
      </c>
      <c r="D62" s="5">
        <v>10184468000</v>
      </c>
      <c r="E62" s="5">
        <v>1100427000</v>
      </c>
      <c r="F62" s="5">
        <v>7178370000</v>
      </c>
      <c r="G62" s="5">
        <v>-32677623463</v>
      </c>
      <c r="I62" s="5">
        <v>-32681170000</v>
      </c>
      <c r="J62" s="5">
        <v>2591502</v>
      </c>
      <c r="K62" s="5">
        <v>-949932</v>
      </c>
      <c r="P62" s="5">
        <v>-11247104389</v>
      </c>
      <c r="Q62" s="5">
        <v>-3699213653</v>
      </c>
      <c r="R62" s="5">
        <v>14502142020</v>
      </c>
      <c r="S62" s="5">
        <v>-21642739395</v>
      </c>
    </row>
    <row r="63" spans="2:20" ht="15.5" x14ac:dyDescent="0.35">
      <c r="C63" t="s">
        <v>565</v>
      </c>
      <c r="J63" s="5">
        <v>709715</v>
      </c>
    </row>
    <row r="64" spans="2:20" ht="15.5" x14ac:dyDescent="0.35">
      <c r="C64" t="s">
        <v>26</v>
      </c>
      <c r="D64" s="5">
        <v>-88144447000</v>
      </c>
      <c r="E64" s="5">
        <v>-50698762000</v>
      </c>
      <c r="F64" s="5">
        <v>-32991689000</v>
      </c>
      <c r="G64" s="5">
        <v>-205975534755</v>
      </c>
      <c r="I64" s="5">
        <v>-205986969000</v>
      </c>
      <c r="J64" s="5">
        <v>-6289510</v>
      </c>
      <c r="K64" s="5">
        <v>-10829870</v>
      </c>
      <c r="L64" s="5">
        <v>-8951440</v>
      </c>
      <c r="M64" s="5">
        <v>-12260098</v>
      </c>
      <c r="N64" s="5">
        <v>-11374403</v>
      </c>
      <c r="O64" s="5">
        <v>-9282632</v>
      </c>
      <c r="P64" s="5">
        <v>-52191795554</v>
      </c>
      <c r="Q64" s="5">
        <v>-24596608104</v>
      </c>
      <c r="R64" s="5">
        <v>-23994609434</v>
      </c>
      <c r="S64" s="5">
        <v>-22239147697</v>
      </c>
    </row>
    <row r="65" spans="3:19" ht="15.5" x14ac:dyDescent="0.35">
      <c r="C65" t="s">
        <v>95</v>
      </c>
      <c r="D65" s="5">
        <v>8819712000</v>
      </c>
      <c r="E65" s="5">
        <v>3265871000</v>
      </c>
      <c r="F65" s="5">
        <v>1488713000</v>
      </c>
      <c r="G65" s="5">
        <v>13556626092</v>
      </c>
      <c r="I65" s="5">
        <v>13557970000</v>
      </c>
      <c r="J65" s="5">
        <v>686091</v>
      </c>
      <c r="K65" s="5">
        <v>639576</v>
      </c>
      <c r="L65" s="5">
        <v>915440</v>
      </c>
      <c r="M65" s="5">
        <v>334064</v>
      </c>
      <c r="N65" s="5">
        <v>936642</v>
      </c>
      <c r="O65" s="5">
        <v>405391</v>
      </c>
      <c r="P65" s="5">
        <v>3281939811</v>
      </c>
      <c r="Q65" s="5">
        <v>3816176585</v>
      </c>
      <c r="R65" s="5">
        <v>4703482028</v>
      </c>
      <c r="S65" s="5">
        <v>2009764149</v>
      </c>
    </row>
    <row r="66" spans="3:19" ht="15.5" x14ac:dyDescent="0.35">
      <c r="C66" t="s">
        <v>547</v>
      </c>
      <c r="D66" s="5">
        <v>-1035582000</v>
      </c>
      <c r="E66" s="5">
        <v>-1053012000</v>
      </c>
      <c r="F66" s="5">
        <v>-948332000</v>
      </c>
      <c r="G66" s="5">
        <v>-3502878000</v>
      </c>
      <c r="I66" s="5">
        <v>-3502878000</v>
      </c>
      <c r="J66" s="5">
        <v>-275067</v>
      </c>
    </row>
    <row r="67" spans="3:19" ht="15.5" x14ac:dyDescent="0.35">
      <c r="C67" t="s">
        <v>97</v>
      </c>
      <c r="D67" s="5">
        <v>-39199276000</v>
      </c>
      <c r="E67" s="5">
        <v>-49738693000</v>
      </c>
      <c r="F67" s="5">
        <v>-24858449000</v>
      </c>
      <c r="G67" s="5">
        <v>-143247719459</v>
      </c>
      <c r="I67" s="5">
        <v>-143262685000</v>
      </c>
      <c r="J67" s="5">
        <v>-10521471</v>
      </c>
      <c r="K67" s="5">
        <v>-11077912</v>
      </c>
      <c r="L67" s="5">
        <v>-8028152</v>
      </c>
      <c r="M67" s="5">
        <v>-11916656</v>
      </c>
      <c r="N67" s="5">
        <v>-10224917</v>
      </c>
      <c r="O67" s="5">
        <v>-8835511</v>
      </c>
      <c r="P67" s="5">
        <v>-40432276617</v>
      </c>
      <c r="Q67" s="5">
        <v>-16504950311</v>
      </c>
      <c r="R67" s="5">
        <v>26822024185</v>
      </c>
      <c r="S67" s="5">
        <v>-24886091067</v>
      </c>
    </row>
    <row r="68" spans="3:19" ht="15.5" x14ac:dyDescent="0.35">
      <c r="C68" t="s">
        <v>28</v>
      </c>
      <c r="D68" s="5">
        <v>-70726432000</v>
      </c>
      <c r="E68" s="5">
        <v>42509044000</v>
      </c>
      <c r="F68" s="5">
        <v>48503438000</v>
      </c>
      <c r="G68" s="5">
        <v>294515967624</v>
      </c>
      <c r="I68" s="5">
        <v>294524885000</v>
      </c>
      <c r="J68" s="5">
        <v>-1222239</v>
      </c>
      <c r="K68" s="5">
        <v>-19254529</v>
      </c>
      <c r="L68" s="5">
        <v>-75818857</v>
      </c>
      <c r="M68" s="5">
        <v>-32803368</v>
      </c>
      <c r="N68" s="5">
        <v>5075255</v>
      </c>
      <c r="O68" s="5">
        <v>-29568899</v>
      </c>
      <c r="P68" s="5">
        <v>153839215357</v>
      </c>
      <c r="Q68" s="5">
        <v>143115405780</v>
      </c>
      <c r="R68" s="5">
        <v>134696278920</v>
      </c>
      <c r="S68" s="5">
        <v>41584810616</v>
      </c>
    </row>
    <row r="69" spans="3:19" ht="15.5" x14ac:dyDescent="0.35">
      <c r="C69" t="s">
        <v>27</v>
      </c>
      <c r="D69" s="5">
        <v>-364267000</v>
      </c>
      <c r="E69" s="5">
        <v>-41900042000</v>
      </c>
      <c r="F69" s="5">
        <v>-17589696000</v>
      </c>
      <c r="G69" s="5">
        <v>-66262106960</v>
      </c>
      <c r="I69" s="5">
        <v>-66264687000</v>
      </c>
      <c r="J69" s="5">
        <v>2042364</v>
      </c>
      <c r="K69" s="5">
        <v>-554603</v>
      </c>
      <c r="L69" s="5">
        <v>-536163</v>
      </c>
      <c r="M69" s="5">
        <v>-1036608</v>
      </c>
      <c r="N69" s="5">
        <v>-1212493</v>
      </c>
      <c r="O69" s="5">
        <v>-1115336</v>
      </c>
      <c r="P69" s="5">
        <v>-8938164793</v>
      </c>
      <c r="Q69" s="5">
        <v>-440816254</v>
      </c>
      <c r="R69" s="5">
        <v>-12460555323</v>
      </c>
      <c r="S69" s="5">
        <v>-6583881005</v>
      </c>
    </row>
    <row r="70" spans="3:19" ht="15.5" x14ac:dyDescent="0.35">
      <c r="C70" t="s">
        <v>101</v>
      </c>
      <c r="D70" s="5">
        <v>-71090699000</v>
      </c>
      <c r="E70" s="5">
        <v>609002000</v>
      </c>
      <c r="F70" s="5">
        <v>30913742000</v>
      </c>
      <c r="G70" s="5">
        <v>228253860664</v>
      </c>
      <c r="I70" s="5">
        <v>228260198000</v>
      </c>
      <c r="J70" s="5">
        <v>820125</v>
      </c>
      <c r="K70" s="5">
        <v>-19809132</v>
      </c>
      <c r="L70" s="5">
        <v>-76355020</v>
      </c>
      <c r="M70" s="5">
        <v>-33839976</v>
      </c>
      <c r="N70" s="5">
        <v>3862762</v>
      </c>
      <c r="O70" s="5">
        <v>-30684235</v>
      </c>
      <c r="P70" s="5">
        <v>144901050564</v>
      </c>
      <c r="Q70" s="5">
        <v>142674589526</v>
      </c>
      <c r="R70" s="5">
        <v>122235723597</v>
      </c>
      <c r="S70" s="5">
        <v>35000929611</v>
      </c>
    </row>
    <row r="71" spans="3:19" ht="15.5" x14ac:dyDescent="0.35">
      <c r="C71" t="s">
        <v>102</v>
      </c>
      <c r="Q71" s="5">
        <v>-36749787944</v>
      </c>
      <c r="R71" s="5">
        <v>-22288501903</v>
      </c>
      <c r="S71" s="5">
        <v>8700971299</v>
      </c>
    </row>
    <row r="72" spans="3:19" ht="15.5" x14ac:dyDescent="0.35">
      <c r="C72" t="s">
        <v>104</v>
      </c>
      <c r="D72" s="5">
        <v>-71090699000</v>
      </c>
      <c r="E72" s="5">
        <v>609002000</v>
      </c>
      <c r="F72" s="5">
        <v>30913742000</v>
      </c>
      <c r="G72" s="5">
        <v>228253860664</v>
      </c>
      <c r="I72" s="5">
        <v>228260198000</v>
      </c>
      <c r="J72" s="5">
        <v>294480</v>
      </c>
      <c r="K72" s="5">
        <v>-19809132</v>
      </c>
      <c r="L72" s="5">
        <v>-76355020</v>
      </c>
      <c r="M72" s="5">
        <v>-33839976</v>
      </c>
      <c r="N72" s="5">
        <v>3862762</v>
      </c>
      <c r="O72" s="5">
        <v>-30684235</v>
      </c>
      <c r="P72" s="5">
        <v>144901050564</v>
      </c>
      <c r="Q72" s="5">
        <v>105924801582</v>
      </c>
      <c r="R72" s="5">
        <v>99947221694</v>
      </c>
      <c r="S72" s="5">
        <v>43701900910</v>
      </c>
    </row>
    <row r="73" spans="3:19" ht="15.5" x14ac:dyDescent="0.35">
      <c r="C73" t="s">
        <v>105</v>
      </c>
      <c r="D73" s="5">
        <v>-12001946000</v>
      </c>
      <c r="E73" s="5">
        <v>13228360000</v>
      </c>
      <c r="G73" s="5">
        <v>26765190991</v>
      </c>
      <c r="I73" s="5">
        <v>26745113000</v>
      </c>
      <c r="J73" s="5">
        <v>58929</v>
      </c>
      <c r="L73" s="5">
        <v>7045</v>
      </c>
      <c r="P73" s="5">
        <v>-184948710</v>
      </c>
    </row>
    <row r="74" spans="3:19" ht="15.5" x14ac:dyDescent="0.35">
      <c r="C74" t="s">
        <v>107</v>
      </c>
      <c r="D74" s="5">
        <v>-83092645000</v>
      </c>
      <c r="E74" s="5">
        <v>13837362000</v>
      </c>
      <c r="F74" s="5">
        <v>30913742000</v>
      </c>
      <c r="G74" s="5">
        <v>255019051655</v>
      </c>
      <c r="I74" s="5">
        <v>255005311000</v>
      </c>
      <c r="J74" s="5">
        <v>353409</v>
      </c>
      <c r="K74" s="5">
        <v>-19809132</v>
      </c>
      <c r="L74" s="5">
        <v>-76347975</v>
      </c>
      <c r="M74" s="5">
        <v>-33839976</v>
      </c>
      <c r="N74" s="5">
        <v>3862762</v>
      </c>
      <c r="O74" s="5">
        <v>-30684235</v>
      </c>
      <c r="P74" s="5">
        <v>144716101854</v>
      </c>
    </row>
    <row r="75" spans="3:19" ht="15.5" x14ac:dyDescent="0.35">
      <c r="C75" t="s">
        <v>108</v>
      </c>
      <c r="D75" s="5">
        <v>-71090699000</v>
      </c>
      <c r="E75" s="5">
        <v>609002000</v>
      </c>
      <c r="F75" s="5">
        <v>30913742000</v>
      </c>
      <c r="G75" s="5">
        <v>228253860664</v>
      </c>
      <c r="I75" s="5">
        <v>228260198000</v>
      </c>
      <c r="J75" s="5">
        <v>294480</v>
      </c>
      <c r="K75" s="5">
        <v>-19809132</v>
      </c>
      <c r="L75" s="5">
        <v>-76355020</v>
      </c>
      <c r="M75" s="5">
        <v>-33839976</v>
      </c>
      <c r="N75" s="5">
        <v>3862762</v>
      </c>
      <c r="O75" s="5">
        <v>-30684235</v>
      </c>
      <c r="P75" s="5">
        <v>144901050564</v>
      </c>
      <c r="Q75" s="5">
        <v>105924801582</v>
      </c>
      <c r="R75" s="5">
        <v>99947221694</v>
      </c>
      <c r="S75" s="5">
        <v>43701900910</v>
      </c>
    </row>
    <row r="76" spans="3:19" ht="15.5" x14ac:dyDescent="0.35">
      <c r="C76" t="s">
        <v>7</v>
      </c>
      <c r="D76" s="5">
        <v>-68923088000</v>
      </c>
      <c r="E76" s="5">
        <v>17278211000</v>
      </c>
      <c r="F76" s="5">
        <v>23429645000</v>
      </c>
      <c r="G76" s="5">
        <v>322241482989</v>
      </c>
      <c r="I76" s="5">
        <v>322228058000</v>
      </c>
      <c r="J76" s="5">
        <v>-2418500</v>
      </c>
      <c r="K76" s="5">
        <v>-16759065</v>
      </c>
      <c r="L76" s="5">
        <v>-69202443</v>
      </c>
      <c r="M76" s="5">
        <v>-34267209</v>
      </c>
      <c r="N76" s="5">
        <v>1630236</v>
      </c>
      <c r="O76" s="5">
        <v>-32075527</v>
      </c>
      <c r="P76" s="5">
        <v>118582386687</v>
      </c>
    </row>
    <row r="77" spans="3:19" ht="15.5" x14ac:dyDescent="0.35">
      <c r="C77" t="s">
        <v>466</v>
      </c>
      <c r="D77" s="5">
        <v>-14169557000</v>
      </c>
      <c r="E77" s="5">
        <v>-3440849000</v>
      </c>
      <c r="F77" s="5">
        <v>7484097000</v>
      </c>
      <c r="G77" s="5">
        <v>-67222431334</v>
      </c>
      <c r="I77" s="5">
        <v>-67222747000</v>
      </c>
      <c r="J77" s="5">
        <v>2771909</v>
      </c>
      <c r="K77" s="5">
        <v>-3050067</v>
      </c>
      <c r="L77" s="5">
        <v>-7145532</v>
      </c>
      <c r="M77" s="5">
        <v>427233</v>
      </c>
      <c r="N77" s="5">
        <v>2232526</v>
      </c>
      <c r="O77" s="5">
        <v>1391292</v>
      </c>
      <c r="P77" s="5">
        <v>26133715167</v>
      </c>
    </row>
    <row r="78" spans="3:19" ht="15.5" x14ac:dyDescent="0.35">
      <c r="C78" t="s">
        <v>110</v>
      </c>
      <c r="D78" s="5">
        <v>-71090699000</v>
      </c>
      <c r="E78" s="5">
        <v>609002000</v>
      </c>
      <c r="F78" s="5">
        <v>30913742000</v>
      </c>
      <c r="G78" s="5">
        <v>228253860664</v>
      </c>
      <c r="I78" s="5">
        <v>228260198000</v>
      </c>
      <c r="J78" s="5">
        <v>294480</v>
      </c>
      <c r="K78" s="5">
        <v>-19809132</v>
      </c>
      <c r="L78" s="5">
        <v>-76355020</v>
      </c>
      <c r="M78" s="5">
        <v>-33839976</v>
      </c>
      <c r="N78" s="5">
        <v>3862762</v>
      </c>
      <c r="O78" s="5">
        <v>-30684235</v>
      </c>
      <c r="P78" s="5">
        <v>144901050564</v>
      </c>
      <c r="Q78" s="5">
        <v>105924801582</v>
      </c>
      <c r="R78" s="5">
        <v>99947221694</v>
      </c>
      <c r="S78" s="5">
        <v>43701900910</v>
      </c>
    </row>
    <row r="79" spans="3:19" ht="15.5" x14ac:dyDescent="0.35">
      <c r="C79" t="s">
        <v>111</v>
      </c>
      <c r="D79" s="5">
        <v>-83092645000</v>
      </c>
      <c r="E79" s="5">
        <v>13837362000</v>
      </c>
      <c r="F79" s="5">
        <v>30913742000</v>
      </c>
      <c r="G79" s="5">
        <v>255019051655</v>
      </c>
      <c r="I79" s="5">
        <v>255005311000</v>
      </c>
      <c r="J79" s="5">
        <v>353409</v>
      </c>
      <c r="K79" s="5">
        <v>-19809132</v>
      </c>
      <c r="L79" s="5">
        <v>-76347975</v>
      </c>
      <c r="M79" s="5">
        <v>-33839976</v>
      </c>
      <c r="N79" s="5">
        <v>3862762</v>
      </c>
      <c r="O79" s="5">
        <v>-30684235</v>
      </c>
      <c r="P79" s="5">
        <v>144716101854</v>
      </c>
    </row>
    <row r="80" spans="3:19" ht="15.5" x14ac:dyDescent="0.35">
      <c r="C80" t="s">
        <v>112</v>
      </c>
      <c r="D80" s="5">
        <v>-83092645000</v>
      </c>
      <c r="E80" s="5">
        <v>13837362000</v>
      </c>
      <c r="F80" s="5">
        <v>30913742000</v>
      </c>
      <c r="G80" s="5">
        <v>255019051655</v>
      </c>
      <c r="I80" s="5">
        <v>255005311000</v>
      </c>
      <c r="J80" s="5">
        <v>353409</v>
      </c>
      <c r="K80" s="5">
        <v>-19809132</v>
      </c>
      <c r="L80" s="5">
        <v>-76347975</v>
      </c>
      <c r="M80" s="5">
        <v>-33839976</v>
      </c>
      <c r="N80" s="5">
        <v>3862762</v>
      </c>
      <c r="O80" s="5">
        <v>-30684235</v>
      </c>
      <c r="P80" s="5">
        <v>144716101854</v>
      </c>
    </row>
    <row r="82" spans="2:19" ht="15.5" x14ac:dyDescent="0.35">
      <c r="B82" t="s">
        <v>113</v>
      </c>
      <c r="C82" t="s">
        <v>114</v>
      </c>
    </row>
    <row r="83" spans="2:19" ht="15.5" x14ac:dyDescent="0.35">
      <c r="C83" t="s">
        <v>115</v>
      </c>
    </row>
    <row r="84" spans="2:19" ht="15.5" x14ac:dyDescent="0.35">
      <c r="C84" t="s">
        <v>19</v>
      </c>
      <c r="D84" s="5">
        <v>153868922000</v>
      </c>
      <c r="E84" s="5">
        <v>112058907000</v>
      </c>
      <c r="F84" s="5">
        <v>122651122000</v>
      </c>
      <c r="G84" s="5">
        <v>195790015000</v>
      </c>
      <c r="I84" s="5">
        <v>195790015000</v>
      </c>
      <c r="J84" s="5">
        <v>256316965</v>
      </c>
      <c r="K84" s="5">
        <v>8546862</v>
      </c>
      <c r="L84" s="5">
        <v>13113262</v>
      </c>
      <c r="M84" s="5">
        <v>7874985</v>
      </c>
      <c r="N84" s="5">
        <v>16203978</v>
      </c>
      <c r="O84" s="5">
        <v>12888374</v>
      </c>
      <c r="P84" s="5">
        <v>64164069574</v>
      </c>
      <c r="Q84" s="5">
        <v>426120033002</v>
      </c>
      <c r="R84" s="5">
        <v>80511861266</v>
      </c>
      <c r="S84" s="5">
        <v>33369815737</v>
      </c>
    </row>
    <row r="85" spans="2:19" ht="15.5" x14ac:dyDescent="0.35">
      <c r="C85" t="s">
        <v>341</v>
      </c>
      <c r="D85" s="5">
        <v>178985276000</v>
      </c>
      <c r="E85" s="5">
        <v>349453482000</v>
      </c>
      <c r="F85" s="5">
        <v>349453482000</v>
      </c>
      <c r="G85" s="5">
        <v>442246313000</v>
      </c>
      <c r="I85" s="5">
        <v>442246313000</v>
      </c>
      <c r="J85" s="5">
        <v>1497727</v>
      </c>
      <c r="P85" s="5">
        <v>1803635265</v>
      </c>
      <c r="Q85" s="5">
        <v>3731967107</v>
      </c>
      <c r="R85" s="5">
        <v>432160277690</v>
      </c>
      <c r="S85" s="5">
        <v>439735038610</v>
      </c>
    </row>
    <row r="86" spans="2:19" ht="15.5" x14ac:dyDescent="0.35">
      <c r="C86" t="s">
        <v>116</v>
      </c>
      <c r="D86" s="5">
        <v>256153008000</v>
      </c>
      <c r="E86" s="5">
        <v>426868475000</v>
      </c>
      <c r="F86" s="5">
        <v>266275475000</v>
      </c>
      <c r="G86" s="5">
        <v>306982233000</v>
      </c>
      <c r="I86" s="5">
        <v>306982233000</v>
      </c>
      <c r="J86" s="5">
        <v>21106040</v>
      </c>
      <c r="K86" s="5">
        <v>5553975</v>
      </c>
      <c r="L86" s="5">
        <v>5480990</v>
      </c>
      <c r="M86" s="5">
        <v>8249068</v>
      </c>
      <c r="N86" s="5">
        <v>7474840</v>
      </c>
      <c r="O86" s="5">
        <v>8794671</v>
      </c>
      <c r="P86" s="5">
        <v>110053228680</v>
      </c>
      <c r="Q86" s="5">
        <v>87213010188</v>
      </c>
      <c r="R86" s="5">
        <v>45605621697</v>
      </c>
      <c r="S86" s="5">
        <v>85560130281</v>
      </c>
    </row>
    <row r="87" spans="2:19" ht="15.5" x14ac:dyDescent="0.35">
      <c r="C87" t="s">
        <v>118</v>
      </c>
      <c r="D87" s="5">
        <v>22853802000</v>
      </c>
      <c r="E87" s="5">
        <v>26462297000</v>
      </c>
    </row>
    <row r="88" spans="2:19" ht="15.5" x14ac:dyDescent="0.35">
      <c r="C88" t="s">
        <v>117</v>
      </c>
    </row>
    <row r="89" spans="2:19" ht="15.5" x14ac:dyDescent="0.35">
      <c r="C89" t="s">
        <v>119</v>
      </c>
      <c r="D89" s="5">
        <v>256153008000</v>
      </c>
      <c r="E89" s="5">
        <v>426868475000</v>
      </c>
      <c r="F89" s="5">
        <v>266275475000</v>
      </c>
      <c r="G89" s="5">
        <v>306982233000</v>
      </c>
      <c r="I89" s="5">
        <v>306982233000</v>
      </c>
      <c r="J89" s="5">
        <v>21106040</v>
      </c>
      <c r="K89" s="5">
        <v>5553975</v>
      </c>
      <c r="L89" s="5">
        <v>5480990</v>
      </c>
      <c r="M89" s="5">
        <v>8249068</v>
      </c>
      <c r="N89" s="5">
        <v>7474840</v>
      </c>
      <c r="O89" s="5">
        <v>8794671</v>
      </c>
      <c r="P89" s="5">
        <v>110053228680</v>
      </c>
      <c r="Q89" s="5">
        <v>87213010188</v>
      </c>
      <c r="R89" s="5">
        <v>45605621697</v>
      </c>
      <c r="S89" s="5">
        <v>85560130281</v>
      </c>
    </row>
    <row r="90" spans="2:19" ht="15.5" x14ac:dyDescent="0.35">
      <c r="C90" t="s">
        <v>120</v>
      </c>
      <c r="D90" s="5">
        <v>1342251112000</v>
      </c>
      <c r="J90" s="5">
        <v>12090419</v>
      </c>
    </row>
    <row r="91" spans="2:19" ht="15.5" x14ac:dyDescent="0.35">
      <c r="C91" t="s">
        <v>121</v>
      </c>
      <c r="D91" s="5">
        <v>204842674000</v>
      </c>
      <c r="E91" s="5">
        <v>212091353000</v>
      </c>
      <c r="F91" s="5">
        <v>208690209000</v>
      </c>
      <c r="G91" s="5">
        <v>219324355000</v>
      </c>
      <c r="I91" s="5">
        <v>219324355000</v>
      </c>
      <c r="J91" s="5">
        <v>6431119</v>
      </c>
      <c r="K91" s="5">
        <v>2947066</v>
      </c>
      <c r="L91" s="5">
        <v>2623046</v>
      </c>
      <c r="M91" s="5">
        <v>5917474</v>
      </c>
      <c r="N91" s="5">
        <v>4369819</v>
      </c>
      <c r="O91" s="5">
        <v>2124352</v>
      </c>
      <c r="P91" s="5">
        <v>62154550902</v>
      </c>
      <c r="Q91" s="5">
        <v>24691357887</v>
      </c>
      <c r="R91" s="5">
        <v>30361770735</v>
      </c>
      <c r="S91" s="5">
        <v>554062371</v>
      </c>
    </row>
    <row r="92" spans="2:19" ht="15.5" x14ac:dyDescent="0.35">
      <c r="C92" t="s">
        <v>122</v>
      </c>
      <c r="D92" s="5">
        <v>129884000000</v>
      </c>
      <c r="E92" s="5">
        <v>67806414000</v>
      </c>
      <c r="F92" s="5">
        <v>112732157000</v>
      </c>
      <c r="G92" s="5">
        <v>60131039000</v>
      </c>
      <c r="I92" s="5">
        <v>60131039000</v>
      </c>
      <c r="J92" s="5">
        <v>4876650</v>
      </c>
    </row>
    <row r="93" spans="2:19" ht="15.5" x14ac:dyDescent="0.35">
      <c r="C93" t="s">
        <v>91</v>
      </c>
      <c r="D93" s="5">
        <v>-18499418000</v>
      </c>
      <c r="E93" s="5">
        <v>-6497472000</v>
      </c>
      <c r="F93" s="5">
        <v>-26040174000</v>
      </c>
      <c r="G93" s="5">
        <v>-19725832000</v>
      </c>
      <c r="I93" s="5">
        <v>-19725832000</v>
      </c>
      <c r="J93" s="5">
        <v>-269851</v>
      </c>
      <c r="P93" s="5">
        <v>-184948710</v>
      </c>
      <c r="R93" s="5">
        <v>83213689638</v>
      </c>
      <c r="S93" s="5">
        <v>83098264013</v>
      </c>
    </row>
    <row r="94" spans="2:19" ht="15.5" x14ac:dyDescent="0.35">
      <c r="C94" t="s">
        <v>123</v>
      </c>
      <c r="D94" s="5">
        <v>1166192751000</v>
      </c>
      <c r="E94" s="5">
        <v>1403684817000</v>
      </c>
      <c r="F94" s="5">
        <v>1305144860000</v>
      </c>
      <c r="G94" s="5">
        <v>1378552921000</v>
      </c>
      <c r="I94" s="5">
        <v>1378552921000</v>
      </c>
      <c r="J94" s="5">
        <v>302502382</v>
      </c>
      <c r="K94" s="5">
        <v>26811364</v>
      </c>
      <c r="L94" s="5">
        <v>32318802</v>
      </c>
      <c r="M94" s="5">
        <v>63878157</v>
      </c>
      <c r="N94" s="5">
        <v>67370632</v>
      </c>
      <c r="O94" s="5">
        <v>68593121</v>
      </c>
      <c r="P94" s="5">
        <v>555234930096</v>
      </c>
      <c r="Q94" s="5">
        <v>620410207812</v>
      </c>
      <c r="R94" s="5">
        <v>668435505508</v>
      </c>
      <c r="S94" s="5">
        <v>569180525311</v>
      </c>
    </row>
    <row r="95" spans="2:19" ht="15.5" x14ac:dyDescent="0.35">
      <c r="C95" t="s">
        <v>124</v>
      </c>
    </row>
    <row r="96" spans="2:19" ht="15.5" x14ac:dyDescent="0.35">
      <c r="C96" t="s">
        <v>380</v>
      </c>
      <c r="Q96" s="5">
        <v>1513041444</v>
      </c>
      <c r="R96" s="5">
        <v>1880000000</v>
      </c>
      <c r="S96" s="5">
        <v>42340618560</v>
      </c>
    </row>
    <row r="97" spans="3:19" ht="15.5" x14ac:dyDescent="0.35">
      <c r="C97" t="s">
        <v>125</v>
      </c>
      <c r="D97" s="5">
        <v>2598264000</v>
      </c>
      <c r="E97" s="5">
        <v>2598264000</v>
      </c>
      <c r="F97" s="5">
        <v>2598264000</v>
      </c>
      <c r="G97" s="5">
        <v>2598264000</v>
      </c>
      <c r="I97" s="5">
        <v>2598264000</v>
      </c>
      <c r="J97" s="5">
        <v>620460</v>
      </c>
      <c r="K97" s="5">
        <v>7661</v>
      </c>
      <c r="L97" s="5">
        <v>71983</v>
      </c>
      <c r="M97" s="5">
        <v>53671</v>
      </c>
      <c r="N97" s="5">
        <v>62854</v>
      </c>
      <c r="O97" s="5">
        <v>196444</v>
      </c>
      <c r="P97" s="5">
        <v>2950088250</v>
      </c>
      <c r="Q97" s="5">
        <v>3000659500</v>
      </c>
      <c r="S97" s="5">
        <v>1006763688</v>
      </c>
    </row>
    <row r="98" spans="3:19" ht="15.5" x14ac:dyDescent="0.35">
      <c r="C98" t="s">
        <v>128</v>
      </c>
      <c r="D98" s="5">
        <v>124943766000</v>
      </c>
      <c r="E98" s="5">
        <v>115864096000</v>
      </c>
      <c r="F98" s="5">
        <v>112598225000</v>
      </c>
      <c r="G98" s="5">
        <v>111109512000</v>
      </c>
      <c r="I98" s="5">
        <v>111109512000</v>
      </c>
      <c r="J98" s="5">
        <v>5563246</v>
      </c>
      <c r="K98" s="5">
        <v>4877154</v>
      </c>
      <c r="L98" s="5">
        <v>4237584</v>
      </c>
      <c r="M98" s="5">
        <v>3322140</v>
      </c>
      <c r="N98" s="5">
        <v>2988076</v>
      </c>
      <c r="O98" s="5">
        <v>2051434</v>
      </c>
      <c r="P98" s="5">
        <v>15631806961</v>
      </c>
      <c r="Q98" s="5">
        <v>16231987150</v>
      </c>
      <c r="R98" s="5">
        <v>12415810565</v>
      </c>
      <c r="S98" s="5">
        <v>7712328537</v>
      </c>
    </row>
    <row r="99" spans="3:19" ht="15.5" x14ac:dyDescent="0.35">
      <c r="C99" t="s">
        <v>126</v>
      </c>
      <c r="D99" s="5">
        <v>2786476084000</v>
      </c>
      <c r="E99" s="5">
        <v>2852163770000</v>
      </c>
      <c r="F99" s="5">
        <v>2879387748000</v>
      </c>
      <c r="G99" s="5">
        <v>2852738310000</v>
      </c>
      <c r="I99" s="5">
        <v>2852738310000</v>
      </c>
      <c r="J99" s="5">
        <v>223867990</v>
      </c>
      <c r="K99" s="5">
        <v>96037069</v>
      </c>
      <c r="L99" s="5">
        <v>116099692</v>
      </c>
      <c r="M99" s="5">
        <v>165184009</v>
      </c>
      <c r="N99" s="5">
        <v>172418992</v>
      </c>
      <c r="O99" s="5">
        <v>188458546</v>
      </c>
      <c r="P99" s="5">
        <v>1136024308462</v>
      </c>
      <c r="Q99" s="5">
        <v>1491657833172</v>
      </c>
      <c r="R99" s="5">
        <v>920217963440</v>
      </c>
      <c r="S99" s="5">
        <v>749952281784</v>
      </c>
    </row>
    <row r="100" spans="3:19" ht="15.5" x14ac:dyDescent="0.35">
      <c r="C100" t="s">
        <v>342</v>
      </c>
      <c r="O100" s="5">
        <v>90656</v>
      </c>
    </row>
    <row r="101" spans="3:19" ht="15.5" x14ac:dyDescent="0.35">
      <c r="C101" t="s">
        <v>129</v>
      </c>
      <c r="D101" s="5">
        <v>2795216799000</v>
      </c>
      <c r="E101" s="5">
        <v>2798409490000</v>
      </c>
      <c r="F101" s="5">
        <v>2809522121000</v>
      </c>
      <c r="G101" s="5">
        <v>2823046096000</v>
      </c>
      <c r="I101" s="5">
        <v>2823046096000</v>
      </c>
      <c r="J101" s="5">
        <v>211858223</v>
      </c>
    </row>
    <row r="102" spans="3:19" ht="15.5" x14ac:dyDescent="0.35">
      <c r="C102" t="s">
        <v>440</v>
      </c>
      <c r="D102" s="5">
        <v>401648680000</v>
      </c>
      <c r="E102" s="5">
        <v>401648680000</v>
      </c>
      <c r="F102" s="5">
        <v>401648680000</v>
      </c>
      <c r="G102" s="5">
        <v>401648680000</v>
      </c>
      <c r="I102" s="5">
        <v>401648680000</v>
      </c>
      <c r="J102" s="5">
        <v>29637786</v>
      </c>
    </row>
    <row r="103" spans="3:19" ht="15.5" x14ac:dyDescent="0.35">
      <c r="C103" t="s">
        <v>441</v>
      </c>
      <c r="D103" s="5">
        <v>520330244000</v>
      </c>
      <c r="E103" s="5">
        <v>530217895000</v>
      </c>
      <c r="F103" s="5">
        <v>538096443000</v>
      </c>
      <c r="G103" s="5">
        <v>545197343000</v>
      </c>
      <c r="I103" s="5">
        <v>545197343000</v>
      </c>
      <c r="J103" s="5">
        <v>41585632</v>
      </c>
    </row>
    <row r="104" spans="3:19" ht="15.5" x14ac:dyDescent="0.35">
      <c r="C104" t="s">
        <v>130</v>
      </c>
      <c r="D104" s="5">
        <v>8009558141000</v>
      </c>
      <c r="E104" s="5">
        <v>6747316615000</v>
      </c>
      <c r="F104" s="5">
        <v>6823296267000</v>
      </c>
      <c r="G104" s="5">
        <v>6856607579000</v>
      </c>
      <c r="I104" s="5">
        <v>6856607579000</v>
      </c>
      <c r="J104" s="5">
        <v>533160369</v>
      </c>
      <c r="K104" s="5">
        <v>134968901</v>
      </c>
      <c r="L104" s="5">
        <v>173122900</v>
      </c>
      <c r="M104" s="5">
        <v>221733229</v>
      </c>
      <c r="N104" s="5">
        <v>251876344</v>
      </c>
      <c r="O104" s="5">
        <v>267198347</v>
      </c>
      <c r="P104" s="5">
        <v>2040204915154</v>
      </c>
      <c r="Q104" s="5">
        <v>1564127449141</v>
      </c>
      <c r="R104" s="5">
        <v>946449038885</v>
      </c>
      <c r="S104" s="5">
        <v>808349980425</v>
      </c>
    </row>
    <row r="105" spans="3:19" ht="15.5" x14ac:dyDescent="0.35">
      <c r="C105" t="s">
        <v>131</v>
      </c>
      <c r="D105" s="5">
        <v>9175750892000</v>
      </c>
      <c r="E105" s="5">
        <v>8151001432000</v>
      </c>
      <c r="F105" s="5">
        <v>8128441127000</v>
      </c>
      <c r="G105" s="5">
        <v>8235160500000</v>
      </c>
      <c r="I105" s="5">
        <v>8235160500000</v>
      </c>
      <c r="J105" s="5">
        <v>835662751</v>
      </c>
      <c r="K105" s="5">
        <v>161780265</v>
      </c>
      <c r="L105" s="5">
        <v>205441702</v>
      </c>
      <c r="M105" s="5">
        <v>285611386</v>
      </c>
      <c r="N105" s="5">
        <v>319246976</v>
      </c>
      <c r="O105" s="5">
        <v>335791468</v>
      </c>
      <c r="P105" s="5">
        <v>2595439845250</v>
      </c>
      <c r="Q105" s="5">
        <v>2184537656953</v>
      </c>
      <c r="R105" s="5">
        <v>1614884544393</v>
      </c>
      <c r="S105" s="5">
        <v>1377530505736</v>
      </c>
    </row>
    <row r="106" spans="3:19" ht="15.5" x14ac:dyDescent="0.35">
      <c r="C106" t="s">
        <v>132</v>
      </c>
    </row>
    <row r="107" spans="3:19" ht="15.5" x14ac:dyDescent="0.35">
      <c r="C107" t="s">
        <v>133</v>
      </c>
    </row>
    <row r="108" spans="3:19" ht="15.5" x14ac:dyDescent="0.35">
      <c r="C108" t="s">
        <v>134</v>
      </c>
      <c r="D108" s="5">
        <v>1473897573000</v>
      </c>
      <c r="E108" s="5">
        <v>1726961671000</v>
      </c>
      <c r="F108" s="5">
        <v>1666013633000</v>
      </c>
      <c r="G108" s="5">
        <v>1784719097000</v>
      </c>
      <c r="I108" s="5">
        <v>1784719097000</v>
      </c>
      <c r="J108" s="5">
        <v>128505169</v>
      </c>
      <c r="K108" s="5">
        <v>124045715</v>
      </c>
      <c r="L108" s="5">
        <v>138744431</v>
      </c>
      <c r="M108" s="5">
        <v>118639025</v>
      </c>
      <c r="N108" s="5">
        <v>149656458</v>
      </c>
      <c r="O108" s="5">
        <v>181361253</v>
      </c>
      <c r="P108" s="5">
        <v>314894794731</v>
      </c>
      <c r="Q108" s="5">
        <v>197476366252</v>
      </c>
      <c r="R108" s="5">
        <v>123575298002</v>
      </c>
      <c r="S108" s="5">
        <v>160210526312</v>
      </c>
    </row>
    <row r="109" spans="3:19" ht="15.5" x14ac:dyDescent="0.35">
      <c r="C109" t="s">
        <v>136</v>
      </c>
    </row>
    <row r="110" spans="3:19" ht="15.5" x14ac:dyDescent="0.35">
      <c r="C110" t="s">
        <v>137</v>
      </c>
      <c r="D110" s="5">
        <v>22853802000</v>
      </c>
      <c r="E110" s="5">
        <v>26462297000</v>
      </c>
    </row>
    <row r="111" spans="3:19" ht="15.5" x14ac:dyDescent="0.35">
      <c r="C111" t="s">
        <v>139</v>
      </c>
      <c r="D111" s="5">
        <v>704977000</v>
      </c>
      <c r="E111" s="5">
        <v>704987000</v>
      </c>
      <c r="F111" s="5">
        <v>704987000</v>
      </c>
      <c r="G111" s="5">
        <v>705987000</v>
      </c>
      <c r="I111" s="5">
        <v>705987000</v>
      </c>
      <c r="J111" s="5">
        <v>52037</v>
      </c>
    </row>
    <row r="112" spans="3:19" ht="15.5" x14ac:dyDescent="0.35">
      <c r="C112" t="s">
        <v>135</v>
      </c>
      <c r="D112" s="5">
        <v>368262518000</v>
      </c>
      <c r="E112" s="5">
        <v>368262518000</v>
      </c>
      <c r="F112" s="5">
        <v>368262518000</v>
      </c>
      <c r="G112" s="5">
        <v>370434668000</v>
      </c>
      <c r="I112" s="5">
        <v>370434668000</v>
      </c>
      <c r="J112" s="5">
        <v>27732057</v>
      </c>
      <c r="K112" s="5">
        <v>30073283</v>
      </c>
      <c r="L112" s="5">
        <v>29393952</v>
      </c>
      <c r="M112" s="5">
        <v>32359152</v>
      </c>
      <c r="N112" s="5">
        <v>8493828</v>
      </c>
      <c r="O112" s="5">
        <v>20236099</v>
      </c>
    </row>
    <row r="113" spans="3:19" ht="15.5" x14ac:dyDescent="0.35">
      <c r="C113" t="s">
        <v>1560</v>
      </c>
      <c r="L113" s="5">
        <v>239217</v>
      </c>
      <c r="M113" s="5">
        <v>265274</v>
      </c>
      <c r="N113" s="5">
        <v>270736</v>
      </c>
      <c r="O113" s="5">
        <v>9497778</v>
      </c>
    </row>
    <row r="114" spans="3:19" ht="15.5" x14ac:dyDescent="0.35">
      <c r="C114" t="s">
        <v>142</v>
      </c>
      <c r="D114" s="5">
        <v>46998494000</v>
      </c>
      <c r="E114" s="5">
        <v>54744940000</v>
      </c>
      <c r="F114" s="5">
        <v>56106774000</v>
      </c>
      <c r="G114" s="5">
        <v>50842059000</v>
      </c>
      <c r="I114" s="5">
        <v>50842059000</v>
      </c>
      <c r="J114" s="5">
        <v>311530</v>
      </c>
      <c r="K114" s="5">
        <v>1479412</v>
      </c>
      <c r="L114" s="5">
        <v>1293111</v>
      </c>
      <c r="M114" s="5">
        <v>814899</v>
      </c>
      <c r="N114" s="5">
        <v>732596</v>
      </c>
      <c r="O114" s="5">
        <v>617135</v>
      </c>
      <c r="P114" s="5">
        <v>3912982182</v>
      </c>
      <c r="Q114" s="5">
        <v>2857843953</v>
      </c>
      <c r="R114" s="5">
        <v>2866975836</v>
      </c>
      <c r="S114" s="5">
        <v>7996362540</v>
      </c>
    </row>
    <row r="115" spans="3:19" ht="15.5" x14ac:dyDescent="0.35">
      <c r="C115" t="s">
        <v>138</v>
      </c>
      <c r="D115" s="5">
        <v>111469241000</v>
      </c>
      <c r="E115" s="5">
        <v>104405005000</v>
      </c>
      <c r="F115" s="5">
        <v>207935596000</v>
      </c>
      <c r="G115" s="5">
        <v>143847335000</v>
      </c>
      <c r="I115" s="5">
        <v>143847335000</v>
      </c>
      <c r="J115" s="5">
        <v>2946238</v>
      </c>
      <c r="K115" s="5">
        <v>9111065</v>
      </c>
      <c r="L115" s="5">
        <v>5461245</v>
      </c>
      <c r="M115" s="5">
        <v>3849783</v>
      </c>
      <c r="N115" s="5">
        <v>4374888</v>
      </c>
      <c r="O115" s="5">
        <v>1527913</v>
      </c>
      <c r="P115" s="5">
        <v>3941834126</v>
      </c>
      <c r="Q115" s="5">
        <v>4888634533</v>
      </c>
      <c r="R115" s="5">
        <v>3795299559</v>
      </c>
      <c r="S115" s="5">
        <v>941456632</v>
      </c>
    </row>
    <row r="116" spans="3:19" ht="15.5" x14ac:dyDescent="0.35">
      <c r="C116" t="s">
        <v>551</v>
      </c>
      <c r="E116" s="5">
        <v>10000000000</v>
      </c>
      <c r="F116" s="5">
        <v>10000000000</v>
      </c>
      <c r="G116" s="5">
        <v>10000000000</v>
      </c>
      <c r="I116" s="5">
        <v>10000000000</v>
      </c>
      <c r="J116" s="5">
        <v>8370254</v>
      </c>
      <c r="K116" s="5">
        <v>10630507</v>
      </c>
      <c r="L116" s="5">
        <v>11269237</v>
      </c>
      <c r="M116" s="5">
        <v>3820417</v>
      </c>
      <c r="N116" s="5">
        <v>4106584</v>
      </c>
      <c r="O116" s="5">
        <v>9027309</v>
      </c>
    </row>
    <row r="117" spans="3:19" ht="15.5" x14ac:dyDescent="0.35">
      <c r="C117" t="s">
        <v>143</v>
      </c>
    </row>
    <row r="118" spans="3:19" ht="15.5" x14ac:dyDescent="0.35">
      <c r="C118" t="s">
        <v>144</v>
      </c>
      <c r="D118" s="5">
        <v>251841451000</v>
      </c>
      <c r="E118" s="5">
        <v>264590344000</v>
      </c>
      <c r="F118" s="5">
        <v>281127868000</v>
      </c>
      <c r="G118" s="5">
        <v>295013649000</v>
      </c>
      <c r="I118" s="5">
        <v>295013649000</v>
      </c>
      <c r="J118" s="5">
        <v>247200878</v>
      </c>
      <c r="M118" s="5">
        <v>14026425</v>
      </c>
      <c r="N118" s="5">
        <v>23173935</v>
      </c>
      <c r="O118" s="5">
        <v>9869320</v>
      </c>
      <c r="P118" s="5">
        <v>717104349077</v>
      </c>
      <c r="Q118" s="5">
        <v>642051964077</v>
      </c>
      <c r="R118" s="5">
        <v>238525000000</v>
      </c>
      <c r="S118" s="5">
        <v>184643790270</v>
      </c>
    </row>
    <row r="119" spans="3:19" ht="15.5" x14ac:dyDescent="0.35">
      <c r="C119" t="s">
        <v>345</v>
      </c>
      <c r="D119" s="5">
        <v>48811594000</v>
      </c>
      <c r="E119" s="5">
        <v>60746174000</v>
      </c>
      <c r="F119" s="5">
        <v>63509244000</v>
      </c>
      <c r="G119" s="5">
        <v>70569811000</v>
      </c>
      <c r="I119" s="5">
        <v>70569811000</v>
      </c>
      <c r="J119" s="5">
        <v>1218848</v>
      </c>
      <c r="L119" s="5">
        <v>636584</v>
      </c>
      <c r="M119" s="5">
        <v>1267866</v>
      </c>
      <c r="N119" s="5">
        <v>1082558</v>
      </c>
    </row>
    <row r="120" spans="3:19" ht="15.5" x14ac:dyDescent="0.35">
      <c r="C120" t="s">
        <v>400</v>
      </c>
      <c r="D120" s="5">
        <v>1481137282000</v>
      </c>
      <c r="E120" s="5">
        <v>99106576000</v>
      </c>
      <c r="F120" s="5">
        <v>153823292000</v>
      </c>
      <c r="G120" s="5">
        <v>158569730000</v>
      </c>
      <c r="I120" s="5">
        <v>158569730000</v>
      </c>
      <c r="J120" s="5">
        <v>19916725</v>
      </c>
      <c r="K120" s="5">
        <v>28354420</v>
      </c>
      <c r="L120" s="5">
        <v>36294611</v>
      </c>
      <c r="M120" s="5">
        <v>45854544</v>
      </c>
      <c r="N120" s="5">
        <v>4245423</v>
      </c>
      <c r="O120" s="5">
        <v>6314000</v>
      </c>
      <c r="P120" s="5">
        <v>35677581053</v>
      </c>
      <c r="Q120" s="5">
        <v>52695753687</v>
      </c>
      <c r="R120" s="5">
        <v>69364334030</v>
      </c>
      <c r="S120" s="5">
        <v>15491132669</v>
      </c>
    </row>
    <row r="121" spans="3:19" ht="15.5" x14ac:dyDescent="0.35">
      <c r="C121" t="s">
        <v>1317</v>
      </c>
      <c r="K121" s="5">
        <v>265157</v>
      </c>
      <c r="L121" s="5">
        <v>555354</v>
      </c>
      <c r="M121" s="5">
        <v>338712</v>
      </c>
      <c r="N121" s="5">
        <v>1839311</v>
      </c>
      <c r="O121" s="5">
        <v>2356591</v>
      </c>
    </row>
    <row r="122" spans="3:19" ht="15.5" x14ac:dyDescent="0.35">
      <c r="C122" t="s">
        <v>346</v>
      </c>
      <c r="D122" s="5">
        <v>304281000</v>
      </c>
      <c r="E122" s="5">
        <v>304281000</v>
      </c>
      <c r="F122" s="5">
        <v>3735297000</v>
      </c>
      <c r="G122" s="5">
        <v>248019000</v>
      </c>
      <c r="I122" s="5">
        <v>248019000</v>
      </c>
      <c r="J122" s="5">
        <v>28956</v>
      </c>
      <c r="L122" s="5">
        <v>8892</v>
      </c>
      <c r="M122" s="5">
        <v>12647</v>
      </c>
      <c r="S122" s="5">
        <v>786655270</v>
      </c>
    </row>
    <row r="123" spans="3:19" ht="15.5" x14ac:dyDescent="0.35">
      <c r="C123" t="s">
        <v>146</v>
      </c>
      <c r="D123" s="5">
        <v>637381641000</v>
      </c>
      <c r="E123" s="5">
        <v>798096598000</v>
      </c>
      <c r="F123" s="5">
        <v>754297377000</v>
      </c>
      <c r="G123" s="5">
        <v>794630206000</v>
      </c>
      <c r="I123" s="5">
        <v>794630206000</v>
      </c>
      <c r="J123" s="5">
        <v>58419697</v>
      </c>
      <c r="K123" s="5">
        <v>61790370</v>
      </c>
      <c r="L123" s="5">
        <v>78913537</v>
      </c>
      <c r="M123" s="5">
        <v>59313340</v>
      </c>
      <c r="N123" s="5">
        <v>111099182</v>
      </c>
      <c r="O123" s="5">
        <v>127674673</v>
      </c>
      <c r="P123" s="5">
        <v>227613397878</v>
      </c>
      <c r="Q123" s="5">
        <v>119483297918</v>
      </c>
      <c r="R123" s="5">
        <v>88872929307</v>
      </c>
      <c r="S123" s="5">
        <v>130578205054</v>
      </c>
    </row>
    <row r="124" spans="3:19" ht="15.5" x14ac:dyDescent="0.35">
      <c r="C124" t="s">
        <v>147</v>
      </c>
      <c r="D124" s="5">
        <v>2431323652000</v>
      </c>
      <c r="E124" s="5">
        <v>1070417952000</v>
      </c>
      <c r="F124" s="5">
        <v>1121585363000</v>
      </c>
      <c r="G124" s="5">
        <v>1143141075000</v>
      </c>
      <c r="I124" s="5">
        <v>1143141075000</v>
      </c>
      <c r="J124" s="5">
        <v>314577103</v>
      </c>
      <c r="K124" s="5">
        <v>28619577</v>
      </c>
      <c r="L124" s="5">
        <v>37802922</v>
      </c>
      <c r="M124" s="5">
        <v>61845047</v>
      </c>
      <c r="N124" s="5">
        <v>30623228</v>
      </c>
      <c r="O124" s="5">
        <v>19325688</v>
      </c>
      <c r="P124" s="5">
        <v>764582283130</v>
      </c>
      <c r="Q124" s="5">
        <v>709342196727</v>
      </c>
      <c r="R124" s="5">
        <v>321266137832</v>
      </c>
      <c r="S124" s="5">
        <v>208053342587</v>
      </c>
    </row>
    <row r="125" spans="3:19" ht="15.5" x14ac:dyDescent="0.35">
      <c r="C125" t="s">
        <v>148</v>
      </c>
      <c r="D125" s="5">
        <v>2431323652000</v>
      </c>
      <c r="E125" s="5">
        <v>1070417952000</v>
      </c>
      <c r="F125" s="5">
        <v>1121585363000</v>
      </c>
      <c r="G125" s="5">
        <v>1143141075000</v>
      </c>
      <c r="I125" s="5">
        <v>1143141075000</v>
      </c>
      <c r="J125" s="5">
        <v>314577103</v>
      </c>
      <c r="K125" s="5">
        <v>28619577</v>
      </c>
      <c r="L125" s="5">
        <v>37802922</v>
      </c>
      <c r="M125" s="5">
        <v>61845047</v>
      </c>
      <c r="N125" s="5">
        <v>30623228</v>
      </c>
      <c r="O125" s="5">
        <v>19325688</v>
      </c>
      <c r="P125" s="5">
        <v>764582283130</v>
      </c>
      <c r="Q125" s="5">
        <v>709342196727</v>
      </c>
      <c r="R125" s="5">
        <v>321266137832</v>
      </c>
      <c r="S125" s="5">
        <v>208053342587</v>
      </c>
    </row>
    <row r="126" spans="3:19" ht="15.5" x14ac:dyDescent="0.35">
      <c r="C126" t="s">
        <v>516</v>
      </c>
      <c r="Q126" s="5">
        <v>1525573043</v>
      </c>
      <c r="R126" s="5">
        <v>272981500</v>
      </c>
      <c r="S126" s="5">
        <v>527175378</v>
      </c>
    </row>
    <row r="127" spans="3:19" ht="15.5" x14ac:dyDescent="0.35">
      <c r="C127" t="s">
        <v>996</v>
      </c>
      <c r="D127" s="5">
        <v>399673792000</v>
      </c>
      <c r="E127" s="5">
        <v>399648699000</v>
      </c>
      <c r="F127" s="5">
        <v>399623606000</v>
      </c>
      <c r="G127" s="5">
        <v>399598513000</v>
      </c>
      <c r="I127" s="5">
        <v>399598513000</v>
      </c>
      <c r="J127" s="5">
        <v>29487610</v>
      </c>
    </row>
    <row r="128" spans="3:19" ht="15.5" x14ac:dyDescent="0.35">
      <c r="C128" t="s">
        <v>149</v>
      </c>
      <c r="D128" s="5">
        <v>113329856000</v>
      </c>
      <c r="E128" s="5">
        <v>107684248000</v>
      </c>
      <c r="F128" s="5">
        <v>106376998000</v>
      </c>
      <c r="G128" s="5">
        <v>107194353000</v>
      </c>
      <c r="I128" s="5">
        <v>107194353000</v>
      </c>
      <c r="J128" s="5">
        <v>8914536</v>
      </c>
      <c r="R128" s="5">
        <v>3812027302</v>
      </c>
    </row>
    <row r="129" spans="3:19" ht="15.5" x14ac:dyDescent="0.35">
      <c r="C129" t="s">
        <v>145</v>
      </c>
    </row>
    <row r="130" spans="3:19" ht="15.5" x14ac:dyDescent="0.35">
      <c r="C130" t="s">
        <v>150</v>
      </c>
    </row>
    <row r="131" spans="3:19" ht="15.5" x14ac:dyDescent="0.35">
      <c r="C131" t="s">
        <v>151</v>
      </c>
      <c r="D131" s="5">
        <v>1782094608000</v>
      </c>
      <c r="E131" s="5">
        <v>424747375000</v>
      </c>
      <c r="F131" s="5">
        <v>502195701000</v>
      </c>
      <c r="G131" s="5">
        <v>524401209000</v>
      </c>
      <c r="I131" s="5">
        <v>524401209000</v>
      </c>
      <c r="J131" s="5">
        <v>268365407</v>
      </c>
      <c r="K131" s="5">
        <v>28619577</v>
      </c>
      <c r="L131" s="5">
        <v>37495441</v>
      </c>
      <c r="M131" s="5">
        <v>61500194</v>
      </c>
      <c r="N131" s="5">
        <v>30341227</v>
      </c>
      <c r="O131" s="5">
        <v>18539911</v>
      </c>
      <c r="P131" s="5">
        <v>752781930130</v>
      </c>
      <c r="Q131" s="5">
        <v>694747717764</v>
      </c>
      <c r="R131" s="5">
        <v>307889334030</v>
      </c>
      <c r="S131" s="5">
        <v>200921578209</v>
      </c>
    </row>
    <row r="132" spans="3:19" ht="15.5" x14ac:dyDescent="0.35">
      <c r="C132" t="s">
        <v>152</v>
      </c>
      <c r="D132" s="5">
        <v>3905221225000</v>
      </c>
      <c r="E132" s="5">
        <v>2797379623000</v>
      </c>
      <c r="F132" s="5">
        <v>2787598996000</v>
      </c>
      <c r="G132" s="5">
        <v>2927860172000</v>
      </c>
      <c r="I132" s="5">
        <v>2927860172000</v>
      </c>
      <c r="J132" s="5">
        <v>443082272</v>
      </c>
      <c r="K132" s="5">
        <v>152665292</v>
      </c>
      <c r="L132" s="5">
        <v>176547353</v>
      </c>
      <c r="M132" s="5">
        <v>180484072</v>
      </c>
      <c r="N132" s="5">
        <v>180279686</v>
      </c>
      <c r="O132" s="5">
        <v>200686941</v>
      </c>
      <c r="P132" s="5">
        <v>1079477077861</v>
      </c>
      <c r="Q132" s="5">
        <v>906818562979</v>
      </c>
      <c r="R132" s="5">
        <v>444841435834</v>
      </c>
      <c r="S132" s="5">
        <v>368263868899</v>
      </c>
    </row>
    <row r="133" spans="3:19" ht="15.5" x14ac:dyDescent="0.35">
      <c r="C133" t="s">
        <v>153</v>
      </c>
    </row>
    <row r="134" spans="3:19" ht="15.5" x14ac:dyDescent="0.35">
      <c r="C134" t="s">
        <v>154</v>
      </c>
      <c r="D134" s="5">
        <v>4964362562000</v>
      </c>
      <c r="E134" s="5">
        <v>4964362554000</v>
      </c>
      <c r="F134" s="5">
        <v>4964362354000</v>
      </c>
      <c r="G134" s="5">
        <v>4963369247000</v>
      </c>
      <c r="I134" s="5">
        <v>4963369247000</v>
      </c>
      <c r="J134" s="5">
        <v>399279048</v>
      </c>
      <c r="K134" s="5">
        <v>105147893</v>
      </c>
      <c r="L134" s="5">
        <v>105147893</v>
      </c>
      <c r="M134" s="5">
        <v>105147893</v>
      </c>
      <c r="N134" s="5">
        <v>105147893</v>
      </c>
      <c r="O134" s="5">
        <v>105147893</v>
      </c>
      <c r="P134" s="5">
        <v>973164174600</v>
      </c>
      <c r="Q134" s="5">
        <v>874904375000</v>
      </c>
      <c r="R134" s="5">
        <v>873509787500</v>
      </c>
      <c r="S134" s="5">
        <v>873180000000</v>
      </c>
    </row>
    <row r="135" spans="3:19" ht="15.5" x14ac:dyDescent="0.35">
      <c r="C135" t="s">
        <v>155</v>
      </c>
      <c r="D135" s="5">
        <v>980805007000</v>
      </c>
      <c r="E135" s="5">
        <v>980805002000</v>
      </c>
      <c r="F135" s="5">
        <v>980723882000</v>
      </c>
      <c r="G135" s="5">
        <v>980258683000</v>
      </c>
      <c r="I135" s="5">
        <v>980258683000</v>
      </c>
      <c r="J135" s="5">
        <v>76987121</v>
      </c>
      <c r="K135" s="5">
        <v>12991311</v>
      </c>
      <c r="L135" s="5">
        <v>12961557</v>
      </c>
      <c r="M135" s="5">
        <v>12961557</v>
      </c>
      <c r="N135" s="5">
        <v>12961557</v>
      </c>
      <c r="O135" s="5">
        <v>12961557</v>
      </c>
      <c r="P135" s="5">
        <v>118092725123</v>
      </c>
      <c r="Q135" s="5">
        <v>83701795263</v>
      </c>
    </row>
    <row r="136" spans="3:19" ht="15.5" x14ac:dyDescent="0.35">
      <c r="C136" t="s">
        <v>156</v>
      </c>
      <c r="D136" s="5">
        <v>-950128763000</v>
      </c>
      <c r="E136" s="5">
        <v>-880729163000</v>
      </c>
      <c r="F136" s="5">
        <v>-929037066000</v>
      </c>
      <c r="G136" s="5">
        <v>-959950808000</v>
      </c>
      <c r="I136" s="5">
        <v>-959950808000</v>
      </c>
      <c r="J136" s="5">
        <v>-121218333</v>
      </c>
      <c r="K136" s="5">
        <v>-118629803</v>
      </c>
      <c r="L136" s="5">
        <v>-101870739</v>
      </c>
      <c r="M136" s="5">
        <v>-32783300</v>
      </c>
      <c r="N136" s="5">
        <v>1483909</v>
      </c>
      <c r="O136" s="5">
        <v>-146327</v>
      </c>
      <c r="P136" s="5">
        <v>286890051208</v>
      </c>
      <c r="Q136" s="5">
        <v>207426368524</v>
      </c>
      <c r="R136" s="5">
        <v>141453934499</v>
      </c>
      <c r="S136" s="5">
        <v>58970317805</v>
      </c>
    </row>
    <row r="137" spans="3:19" ht="15.5" x14ac:dyDescent="0.35">
      <c r="C137" t="s">
        <v>157</v>
      </c>
      <c r="D137" s="5">
        <v>21184960000</v>
      </c>
      <c r="E137" s="5">
        <v>21184960000</v>
      </c>
      <c r="F137" s="5">
        <v>21184960000</v>
      </c>
      <c r="G137" s="5">
        <v>21184960000</v>
      </c>
      <c r="I137" s="5">
        <v>21184960000</v>
      </c>
      <c r="J137" s="5">
        <v>2476325</v>
      </c>
      <c r="K137" s="5">
        <v>2476325</v>
      </c>
      <c r="L137" s="5">
        <v>2476325</v>
      </c>
      <c r="M137" s="5">
        <v>2476325</v>
      </c>
      <c r="N137" s="5">
        <v>2476325</v>
      </c>
      <c r="P137" s="5">
        <v>21184960316</v>
      </c>
    </row>
    <row r="138" spans="3:19" ht="15.5" x14ac:dyDescent="0.35">
      <c r="C138" t="s">
        <v>158</v>
      </c>
      <c r="D138" s="5">
        <v>-971313723000</v>
      </c>
      <c r="E138" s="5">
        <v>-901914123000</v>
      </c>
      <c r="F138" s="5">
        <v>-950222026000</v>
      </c>
      <c r="G138" s="5">
        <v>-981135768000</v>
      </c>
      <c r="I138" s="5">
        <v>-981135768000</v>
      </c>
      <c r="J138" s="5">
        <v>-123694658</v>
      </c>
      <c r="K138" s="5">
        <v>-121106128</v>
      </c>
      <c r="L138" s="5">
        <v>-104347064</v>
      </c>
      <c r="M138" s="5">
        <v>-35259625</v>
      </c>
      <c r="N138" s="5">
        <v>-992416</v>
      </c>
      <c r="O138" s="5">
        <v>-146327</v>
      </c>
      <c r="P138" s="5">
        <v>265705090892</v>
      </c>
      <c r="Q138" s="5">
        <v>207426368524</v>
      </c>
      <c r="R138" s="5">
        <v>141453934499</v>
      </c>
      <c r="S138" s="5">
        <v>58970317805</v>
      </c>
    </row>
    <row r="139" spans="3:19" ht="15.5" x14ac:dyDescent="0.35">
      <c r="C139" t="s">
        <v>159</v>
      </c>
      <c r="D139" s="5">
        <v>-950128763000</v>
      </c>
      <c r="E139" s="5">
        <v>-880729163000</v>
      </c>
      <c r="F139" s="5">
        <v>-929037066000</v>
      </c>
      <c r="G139" s="5">
        <v>-959950808000</v>
      </c>
      <c r="I139" s="5">
        <v>-959950808000</v>
      </c>
      <c r="J139" s="5">
        <v>-121218333</v>
      </c>
      <c r="K139" s="5">
        <v>-118629803</v>
      </c>
      <c r="L139" s="5">
        <v>-101870739</v>
      </c>
      <c r="M139" s="5">
        <v>-32783300</v>
      </c>
      <c r="N139" s="5">
        <v>1483909</v>
      </c>
      <c r="O139" s="5">
        <v>-146327</v>
      </c>
      <c r="P139" s="5">
        <v>286890051208</v>
      </c>
      <c r="Q139" s="5">
        <v>207426368524</v>
      </c>
      <c r="R139" s="5">
        <v>141453934499</v>
      </c>
      <c r="S139" s="5">
        <v>58970317805</v>
      </c>
    </row>
    <row r="140" spans="3:19" ht="15.5" x14ac:dyDescent="0.35">
      <c r="C140" t="s">
        <v>160</v>
      </c>
      <c r="D140" s="5">
        <v>293990279000</v>
      </c>
      <c r="E140" s="5">
        <v>295680888000</v>
      </c>
      <c r="F140" s="5">
        <v>350833135000</v>
      </c>
      <c r="G140" s="5">
        <v>343349038000</v>
      </c>
      <c r="I140" s="5">
        <v>343349038000</v>
      </c>
      <c r="J140" s="5">
        <v>37802494</v>
      </c>
      <c r="K140" s="5">
        <v>9605572</v>
      </c>
      <c r="L140" s="5">
        <v>12655638</v>
      </c>
      <c r="M140" s="5">
        <v>19801164</v>
      </c>
      <c r="N140" s="5">
        <v>19373931</v>
      </c>
      <c r="O140" s="5">
        <v>17141405</v>
      </c>
      <c r="P140" s="5">
        <v>138000765168</v>
      </c>
      <c r="Q140" s="5">
        <v>111686555187</v>
      </c>
      <c r="R140" s="5">
        <v>71865696922</v>
      </c>
      <c r="S140" s="5">
        <v>-5981944981</v>
      </c>
    </row>
    <row r="141" spans="3:19" ht="15.5" x14ac:dyDescent="0.35">
      <c r="C141" t="s">
        <v>9</v>
      </c>
      <c r="D141" s="5">
        <v>5270529667000</v>
      </c>
      <c r="E141" s="5">
        <v>5353621809000</v>
      </c>
      <c r="F141" s="5">
        <v>5340842131000</v>
      </c>
      <c r="G141" s="5">
        <v>5307300328000</v>
      </c>
      <c r="I141" s="5">
        <v>5307300328000</v>
      </c>
      <c r="J141" s="5">
        <v>392580479</v>
      </c>
      <c r="K141" s="5">
        <v>9114973</v>
      </c>
      <c r="L141" s="5">
        <v>28894349</v>
      </c>
      <c r="M141" s="5">
        <v>105127314</v>
      </c>
      <c r="N141" s="5">
        <v>138967290</v>
      </c>
      <c r="O141" s="5">
        <v>135104528</v>
      </c>
      <c r="P141" s="5">
        <v>1515962767389</v>
      </c>
      <c r="Q141" s="5">
        <v>1277719093974</v>
      </c>
      <c r="R141" s="5">
        <v>1170043108559</v>
      </c>
      <c r="S141" s="5">
        <v>1009266636837</v>
      </c>
    </row>
    <row r="142" spans="3:19" ht="15.5" x14ac:dyDescent="0.35">
      <c r="C142" t="s">
        <v>161</v>
      </c>
      <c r="D142" s="5">
        <v>9175750892000</v>
      </c>
      <c r="E142" s="5">
        <v>8151001432000</v>
      </c>
      <c r="F142" s="5">
        <v>8128441127000</v>
      </c>
      <c r="G142" s="5">
        <v>8235160500000</v>
      </c>
      <c r="I142" s="5">
        <v>8235160500000</v>
      </c>
      <c r="J142" s="5">
        <v>835662751</v>
      </c>
      <c r="K142" s="5">
        <v>161780265</v>
      </c>
      <c r="L142" s="5">
        <v>205441702</v>
      </c>
      <c r="M142" s="5">
        <v>285611386</v>
      </c>
      <c r="N142" s="5">
        <v>319246976</v>
      </c>
      <c r="O142" s="5">
        <v>335791469</v>
      </c>
      <c r="P142" s="5">
        <v>2595439845250</v>
      </c>
      <c r="Q142" s="5">
        <v>2184537656953</v>
      </c>
      <c r="R142" s="5">
        <v>1614884544393</v>
      </c>
      <c r="S142" s="5">
        <v>1377530505736</v>
      </c>
    </row>
    <row r="143" spans="3:19" ht="15.5" x14ac:dyDescent="0.35">
      <c r="C143" t="s">
        <v>162</v>
      </c>
      <c r="D143" s="5">
        <v>49643625618</v>
      </c>
      <c r="E143" s="5">
        <v>49643625536</v>
      </c>
      <c r="F143" s="5">
        <v>49633692470</v>
      </c>
      <c r="G143" s="5">
        <v>49633692470</v>
      </c>
      <c r="I143" s="5">
        <v>49633692470</v>
      </c>
      <c r="J143" s="5">
        <v>49631372904</v>
      </c>
      <c r="K143" s="5">
        <v>9731641746</v>
      </c>
      <c r="L143" s="5">
        <v>9731641746</v>
      </c>
      <c r="M143" s="5">
        <v>9731641746</v>
      </c>
      <c r="N143" s="5">
        <v>9731641746</v>
      </c>
      <c r="O143" s="5">
        <v>9731641746</v>
      </c>
      <c r="P143" s="5">
        <v>9731641746</v>
      </c>
      <c r="Q143" s="5">
        <v>8749043750</v>
      </c>
      <c r="R143" s="5">
        <v>8735097875</v>
      </c>
      <c r="S143" s="5">
        <v>8731800000</v>
      </c>
    </row>
    <row r="145" spans="2:19" ht="15.5" x14ac:dyDescent="0.35">
      <c r="B145" t="s">
        <v>163</v>
      </c>
      <c r="C145" t="s">
        <v>164</v>
      </c>
      <c r="D145" s="5">
        <v>286164570000</v>
      </c>
      <c r="E145" s="5">
        <v>284678611000</v>
      </c>
      <c r="F145" s="5">
        <v>-52889156000</v>
      </c>
      <c r="G145" s="5">
        <v>672252889737</v>
      </c>
      <c r="I145" s="5">
        <v>672276214000</v>
      </c>
      <c r="J145" s="5">
        <v>325904</v>
      </c>
      <c r="K145" s="5">
        <v>10617199</v>
      </c>
      <c r="L145" s="5">
        <v>6126261</v>
      </c>
      <c r="M145" s="5">
        <v>16377588</v>
      </c>
      <c r="N145" s="5">
        <v>15793611</v>
      </c>
      <c r="O145" s="5">
        <v>18177468</v>
      </c>
      <c r="P145" s="5">
        <v>203397819330</v>
      </c>
      <c r="Q145" s="5">
        <v>126783594143</v>
      </c>
      <c r="R145" s="5">
        <v>54171982975</v>
      </c>
      <c r="S145" s="5">
        <v>6680809746</v>
      </c>
    </row>
    <row r="146" spans="2:19" ht="15.5" x14ac:dyDescent="0.35">
      <c r="C146" t="s">
        <v>165</v>
      </c>
      <c r="D146" s="5">
        <v>1363774245000</v>
      </c>
      <c r="E146" s="5">
        <v>1162537856000</v>
      </c>
      <c r="F146" s="5">
        <v>919096208000</v>
      </c>
      <c r="G146" s="5">
        <v>3569529009302</v>
      </c>
      <c r="I146" s="5">
        <v>3569686296000</v>
      </c>
      <c r="J146" s="5">
        <v>44382599</v>
      </c>
      <c r="K146" s="5">
        <v>28180699</v>
      </c>
      <c r="L146" s="5">
        <v>35536738</v>
      </c>
      <c r="M146" s="5">
        <v>58947071</v>
      </c>
      <c r="N146" s="5">
        <v>63477167</v>
      </c>
      <c r="O146" s="5">
        <v>57456817</v>
      </c>
      <c r="P146" s="5">
        <v>532284895841</v>
      </c>
      <c r="Q146" s="5">
        <v>369914984980</v>
      </c>
      <c r="R146" s="5">
        <v>340221335260</v>
      </c>
      <c r="S146" s="5">
        <v>237351030969</v>
      </c>
    </row>
    <row r="147" spans="2:19" ht="15.5" x14ac:dyDescent="0.35">
      <c r="C147" t="s">
        <v>349</v>
      </c>
      <c r="D147" s="5">
        <v>-1076084198000</v>
      </c>
      <c r="E147" s="5">
        <v>-878113483000</v>
      </c>
      <c r="F147" s="5">
        <v>-970219677000</v>
      </c>
      <c r="G147" s="5">
        <v>-2893773441949</v>
      </c>
      <c r="I147" s="5">
        <v>-2893907204000</v>
      </c>
      <c r="J147" s="5">
        <v>-37251892</v>
      </c>
      <c r="K147" s="5">
        <v>-9815340</v>
      </c>
      <c r="L147" s="5">
        <v>-18122763</v>
      </c>
      <c r="M147" s="5">
        <v>-32085245</v>
      </c>
      <c r="N147" s="5">
        <v>-35730567</v>
      </c>
      <c r="O147" s="5">
        <v>-31417915</v>
      </c>
      <c r="P147" s="5">
        <v>-268256899943</v>
      </c>
      <c r="Q147" s="5">
        <v>-212947734091</v>
      </c>
      <c r="R147" s="5">
        <v>-253571176278</v>
      </c>
      <c r="S147" s="5">
        <v>-199484025350</v>
      </c>
    </row>
    <row r="148" spans="2:19" ht="15.5" x14ac:dyDescent="0.35">
      <c r="C148" t="s">
        <v>350</v>
      </c>
      <c r="J148" s="5">
        <v>209563</v>
      </c>
      <c r="K148" s="5">
        <v>16291</v>
      </c>
      <c r="L148" s="5">
        <v>7848</v>
      </c>
      <c r="M148" s="5">
        <v>9378</v>
      </c>
      <c r="N148" s="5">
        <v>29127</v>
      </c>
      <c r="O148" s="5">
        <v>41730</v>
      </c>
    </row>
    <row r="149" spans="2:19" ht="15.5" x14ac:dyDescent="0.35">
      <c r="C149" t="s">
        <v>388</v>
      </c>
      <c r="D149" s="5">
        <v>-88144447000</v>
      </c>
      <c r="E149" s="5">
        <v>-50698762000</v>
      </c>
      <c r="F149" s="5">
        <v>-32991689000</v>
      </c>
      <c r="G149" s="5">
        <v>-205875161755</v>
      </c>
      <c r="I149" s="5">
        <v>-205886596000</v>
      </c>
    </row>
    <row r="150" spans="2:19" ht="15.5" x14ac:dyDescent="0.35">
      <c r="C150" t="s">
        <v>172</v>
      </c>
      <c r="D150" s="5">
        <v>-1525477000</v>
      </c>
      <c r="E150" s="5">
        <v>254238000</v>
      </c>
      <c r="F150" s="5">
        <v>-1765687000</v>
      </c>
      <c r="G150" s="5">
        <v>-3502677616</v>
      </c>
      <c r="I150" s="5">
        <v>-3502878000</v>
      </c>
      <c r="J150" s="5">
        <v>-234952</v>
      </c>
      <c r="K150" s="5">
        <v>-482500</v>
      </c>
      <c r="L150" s="5">
        <v>-10565338</v>
      </c>
      <c r="M150" s="5">
        <v>-1152823</v>
      </c>
      <c r="N150" s="5">
        <v>-979071</v>
      </c>
      <c r="O150" s="5">
        <v>-909642</v>
      </c>
      <c r="P150" s="5">
        <v>-8880856446</v>
      </c>
      <c r="Q150" s="5">
        <v>-7592870404</v>
      </c>
      <c r="R150" s="5">
        <v>-8396024981</v>
      </c>
      <c r="S150" s="5">
        <v>-8824517552</v>
      </c>
    </row>
    <row r="151" spans="2:19" ht="15.5" x14ac:dyDescent="0.35">
      <c r="C151" t="s">
        <v>179</v>
      </c>
      <c r="D151" s="5">
        <v>-173374886000</v>
      </c>
      <c r="E151" s="5">
        <v>-170883824000</v>
      </c>
      <c r="F151" s="5">
        <v>-56560018000</v>
      </c>
      <c r="G151" s="5">
        <v>-3689702341932</v>
      </c>
      <c r="I151" s="5">
        <v>-3689941422000</v>
      </c>
      <c r="J151" s="5">
        <v>514966035</v>
      </c>
      <c r="K151" s="5">
        <v>-13085568</v>
      </c>
      <c r="L151" s="5">
        <v>-4049261</v>
      </c>
      <c r="M151" s="5">
        <v>2920981</v>
      </c>
      <c r="N151" s="5">
        <v>5088357</v>
      </c>
      <c r="O151" s="5">
        <v>31375989</v>
      </c>
      <c r="P151" s="5">
        <v>253401875473</v>
      </c>
      <c r="Q151" s="5">
        <v>411368271986</v>
      </c>
      <c r="R151" s="5">
        <v>-67282503621</v>
      </c>
      <c r="S151" s="5">
        <v>612225183886</v>
      </c>
    </row>
    <row r="152" spans="2:19" ht="15.5" x14ac:dyDescent="0.35">
      <c r="C152" t="s">
        <v>180</v>
      </c>
      <c r="D152" s="5">
        <v>-51582559000</v>
      </c>
      <c r="E152" s="5">
        <v>-18987386000</v>
      </c>
      <c r="F152" s="5">
        <v>-65154129000</v>
      </c>
      <c r="G152" s="5">
        <v>-274796902703</v>
      </c>
      <c r="I152" s="5">
        <v>-274823352000</v>
      </c>
      <c r="J152" s="5">
        <v>-269541358</v>
      </c>
      <c r="K152" s="5">
        <v>-1880878</v>
      </c>
      <c r="L152" s="5">
        <v>2392852</v>
      </c>
      <c r="M152" s="5">
        <v>-29082905</v>
      </c>
      <c r="N152" s="5">
        <v>-17616222</v>
      </c>
      <c r="O152" s="5">
        <v>-45528623</v>
      </c>
      <c r="P152" s="5">
        <v>-819271690272</v>
      </c>
      <c r="Q152" s="5">
        <v>-191764892544</v>
      </c>
      <c r="R152" s="5">
        <v>63204015725</v>
      </c>
      <c r="S152" s="5">
        <v>-628001292369</v>
      </c>
    </row>
    <row r="153" spans="2:19" ht="15.5" x14ac:dyDescent="0.35">
      <c r="C153" t="s">
        <v>412</v>
      </c>
      <c r="D153" s="5">
        <v>6451011000</v>
      </c>
      <c r="E153" s="5">
        <v>672528000</v>
      </c>
      <c r="F153" s="5">
        <v>15909000</v>
      </c>
      <c r="G153" s="5">
        <v>5359592818</v>
      </c>
      <c r="I153" s="5">
        <v>5360290000</v>
      </c>
      <c r="J153" s="5">
        <v>3150000</v>
      </c>
      <c r="K153" s="5">
        <v>2665091</v>
      </c>
      <c r="L153" s="5">
        <v>3637625</v>
      </c>
      <c r="M153" s="5">
        <v>32288</v>
      </c>
      <c r="N153" s="5">
        <v>22439</v>
      </c>
      <c r="O153" s="5">
        <v>1110724</v>
      </c>
      <c r="P153" s="5">
        <v>28361350862</v>
      </c>
      <c r="Q153" s="5">
        <v>169000000</v>
      </c>
      <c r="R153" s="5">
        <v>26000000000</v>
      </c>
    </row>
    <row r="154" spans="2:19" ht="15.5" x14ac:dyDescent="0.35">
      <c r="C154" t="s">
        <v>181</v>
      </c>
      <c r="D154" s="5">
        <v>-58033570000</v>
      </c>
      <c r="E154" s="5">
        <v>-12175817000</v>
      </c>
      <c r="F154" s="5">
        <v>-72654135000</v>
      </c>
      <c r="G154" s="5">
        <v>16956085</v>
      </c>
      <c r="J154" s="5">
        <v>-2969033</v>
      </c>
      <c r="K154" s="5">
        <v>-4545969</v>
      </c>
      <c r="L154" s="5">
        <v>-1244773</v>
      </c>
      <c r="M154" s="5">
        <v>-27885193</v>
      </c>
      <c r="N154" s="5">
        <v>-17638661</v>
      </c>
      <c r="O154" s="5">
        <v>-53376245</v>
      </c>
      <c r="P154" s="5">
        <v>-554606295000</v>
      </c>
      <c r="Q154" s="5">
        <v>-622408720860</v>
      </c>
      <c r="R154" s="5">
        <v>-3904726931</v>
      </c>
      <c r="S154" s="5">
        <v>-196767621075</v>
      </c>
    </row>
    <row r="155" spans="2:19" ht="15.5" x14ac:dyDescent="0.35">
      <c r="C155" t="s">
        <v>908</v>
      </c>
      <c r="M155" s="5">
        <v>-1230000</v>
      </c>
    </row>
    <row r="156" spans="2:19" ht="15.5" x14ac:dyDescent="0.35">
      <c r="C156" t="s">
        <v>1519</v>
      </c>
    </row>
    <row r="157" spans="2:19" ht="15.5" x14ac:dyDescent="0.35">
      <c r="C157" t="s">
        <v>384</v>
      </c>
      <c r="P157" s="5">
        <v>1981313116</v>
      </c>
      <c r="Q157" s="5">
        <v>8318526946</v>
      </c>
      <c r="R157" s="5">
        <v>1611742656</v>
      </c>
      <c r="S157" s="5">
        <v>1921152971</v>
      </c>
    </row>
    <row r="158" spans="2:19" ht="15.5" x14ac:dyDescent="0.35">
      <c r="C158" t="s">
        <v>1561</v>
      </c>
      <c r="G158" s="5">
        <v>10190394</v>
      </c>
    </row>
    <row r="159" spans="2:19" ht="15.5" x14ac:dyDescent="0.35">
      <c r="C159" t="s">
        <v>341</v>
      </c>
    </row>
    <row r="160" spans="2:19" ht="15.5" x14ac:dyDescent="0.35">
      <c r="C160" t="s">
        <v>1336</v>
      </c>
    </row>
    <row r="161" spans="3:19" ht="15.5" x14ac:dyDescent="0.35">
      <c r="C161" t="s">
        <v>1562</v>
      </c>
      <c r="J161" s="5">
        <v>-271958311</v>
      </c>
    </row>
    <row r="162" spans="3:19" ht="15.5" x14ac:dyDescent="0.35">
      <c r="C162" t="s">
        <v>455</v>
      </c>
      <c r="O162" s="5">
        <v>4064483</v>
      </c>
    </row>
    <row r="163" spans="3:19" ht="15.5" x14ac:dyDescent="0.35">
      <c r="C163" t="s">
        <v>1563</v>
      </c>
      <c r="O163" s="5">
        <v>3673316</v>
      </c>
      <c r="Q163" s="5">
        <v>422156301370</v>
      </c>
      <c r="R163" s="5">
        <v>39497000000</v>
      </c>
      <c r="S163" s="5">
        <v>-433154824265</v>
      </c>
    </row>
    <row r="164" spans="3:19" ht="15.5" x14ac:dyDescent="0.35">
      <c r="C164" t="s">
        <v>1564</v>
      </c>
      <c r="O164" s="5">
        <v>-1000901</v>
      </c>
    </row>
    <row r="165" spans="3:19" ht="15.5" x14ac:dyDescent="0.35">
      <c r="C165" t="s">
        <v>1565</v>
      </c>
      <c r="G165" s="5">
        <v>-280183642000</v>
      </c>
      <c r="I165" s="5">
        <v>-280183642000</v>
      </c>
      <c r="J165" s="5">
        <v>2235986</v>
      </c>
    </row>
    <row r="166" spans="3:19" ht="15.5" x14ac:dyDescent="0.35">
      <c r="C166" t="s">
        <v>1460</v>
      </c>
      <c r="E166" s="5">
        <v>-7484097000</v>
      </c>
      <c r="F166" s="5">
        <v>7484097000</v>
      </c>
    </row>
    <row r="167" spans="3:19" ht="15.5" x14ac:dyDescent="0.35">
      <c r="C167" t="s">
        <v>1481</v>
      </c>
      <c r="P167" s="5">
        <v>3882120000</v>
      </c>
    </row>
    <row r="168" spans="3:19" ht="15.5" x14ac:dyDescent="0.35">
      <c r="C168" t="s">
        <v>1566</v>
      </c>
      <c r="P168" s="5">
        <v>-298890179250</v>
      </c>
    </row>
    <row r="169" spans="3:19" ht="15.5" x14ac:dyDescent="0.35">
      <c r="C169" t="s">
        <v>197</v>
      </c>
      <c r="D169" s="5">
        <v>-173374886000</v>
      </c>
      <c r="E169" s="5">
        <v>-170883824000</v>
      </c>
      <c r="F169" s="5">
        <v>-56560018000</v>
      </c>
      <c r="G169" s="5">
        <v>-3689702341932</v>
      </c>
      <c r="I169" s="5">
        <v>-3689941422000</v>
      </c>
      <c r="J169" s="5">
        <v>514966035</v>
      </c>
      <c r="K169" s="5">
        <v>-13085568</v>
      </c>
      <c r="L169" s="5">
        <v>-4049261</v>
      </c>
      <c r="M169" s="5">
        <v>2920981</v>
      </c>
      <c r="N169" s="5">
        <v>5088357</v>
      </c>
      <c r="O169" s="5">
        <v>31375989</v>
      </c>
      <c r="P169" s="5">
        <v>253401875473</v>
      </c>
      <c r="Q169" s="5">
        <v>411368271986</v>
      </c>
      <c r="R169" s="5">
        <v>-67282503621</v>
      </c>
      <c r="S169" s="5">
        <v>612225183886</v>
      </c>
    </row>
    <row r="170" spans="3:19" ht="15.5" x14ac:dyDescent="0.35">
      <c r="C170" t="s">
        <v>890</v>
      </c>
      <c r="J170" s="5">
        <v>-51650974</v>
      </c>
      <c r="P170" s="5">
        <v>-12531599</v>
      </c>
      <c r="Q170" s="5">
        <v>3132591543</v>
      </c>
      <c r="R170" s="5">
        <v>40206424682</v>
      </c>
      <c r="S170" s="5">
        <v>-53957961929</v>
      </c>
    </row>
    <row r="171" spans="3:19" ht="15.5" x14ac:dyDescent="0.35">
      <c r="C171" t="s">
        <v>1567</v>
      </c>
    </row>
    <row r="172" spans="3:19" ht="15.5" x14ac:dyDescent="0.35">
      <c r="C172" t="s">
        <v>399</v>
      </c>
      <c r="D172" s="5">
        <v>2172150000</v>
      </c>
      <c r="E172" s="5">
        <v>9698559000</v>
      </c>
      <c r="F172" s="5">
        <v>-11870709000</v>
      </c>
      <c r="G172" s="5">
        <v>-3156549397224</v>
      </c>
      <c r="I172" s="5">
        <v>-3156782792000</v>
      </c>
      <c r="J172" s="5">
        <v>-6389633</v>
      </c>
      <c r="M172" s="5">
        <v>-16059031</v>
      </c>
      <c r="N172" s="5">
        <v>-20544041</v>
      </c>
      <c r="O172" s="5">
        <v>-30142377</v>
      </c>
      <c r="P172" s="5">
        <v>-317062335589</v>
      </c>
      <c r="Q172" s="5">
        <v>-104870215255</v>
      </c>
      <c r="R172" s="5">
        <v>-84452931223</v>
      </c>
      <c r="S172" s="5">
        <v>-83090107904</v>
      </c>
    </row>
    <row r="173" spans="3:19" ht="15.5" x14ac:dyDescent="0.35">
      <c r="C173" t="s">
        <v>139</v>
      </c>
      <c r="E173" s="5">
        <v>45405847000</v>
      </c>
      <c r="F173" s="5">
        <v>-45405847000</v>
      </c>
      <c r="G173" s="5">
        <v>-58405307049</v>
      </c>
      <c r="I173" s="5">
        <v>-58411587000</v>
      </c>
      <c r="J173" s="5">
        <v>-96309880</v>
      </c>
      <c r="K173" s="5">
        <v>-9472157</v>
      </c>
      <c r="L173" s="5">
        <v>-2738204</v>
      </c>
      <c r="M173" s="5">
        <v>-6296763</v>
      </c>
      <c r="N173" s="5">
        <v>-4776195</v>
      </c>
      <c r="O173" s="5">
        <v>-4984329</v>
      </c>
      <c r="P173" s="5">
        <v>-16923066166</v>
      </c>
      <c r="Q173" s="5">
        <v>-17292434293</v>
      </c>
      <c r="R173" s="5">
        <v>-55520473696</v>
      </c>
    </row>
    <row r="174" spans="3:19" ht="15.5" x14ac:dyDescent="0.35">
      <c r="C174" t="s">
        <v>1044</v>
      </c>
      <c r="D174" s="5">
        <v>16224466000</v>
      </c>
      <c r="E174" s="5">
        <v>-69586153000</v>
      </c>
      <c r="F174" s="5">
        <v>-10365576000</v>
      </c>
      <c r="G174" s="5">
        <v>-4861191</v>
      </c>
      <c r="J174" s="5">
        <v>-253242</v>
      </c>
      <c r="K174" s="5">
        <v>-87560</v>
      </c>
      <c r="L174" s="5">
        <v>-338238</v>
      </c>
      <c r="M174" s="5">
        <v>-609855</v>
      </c>
      <c r="N174" s="5">
        <v>-391977</v>
      </c>
    </row>
    <row r="175" spans="3:19" ht="15.5" x14ac:dyDescent="0.35">
      <c r="C175" t="s">
        <v>1568</v>
      </c>
      <c r="M175" s="5">
        <v>10463709</v>
      </c>
      <c r="N175" s="5">
        <v>10504385</v>
      </c>
      <c r="O175" s="5">
        <v>19744793</v>
      </c>
    </row>
    <row r="176" spans="3:19" ht="15.5" x14ac:dyDescent="0.35">
      <c r="C176" t="s">
        <v>1354</v>
      </c>
      <c r="D176" s="5">
        <v>-187139000</v>
      </c>
      <c r="E176" s="5">
        <v>-57698000</v>
      </c>
      <c r="G176" s="5">
        <v>-440777556</v>
      </c>
      <c r="I176" s="5">
        <v>-440350000</v>
      </c>
      <c r="J176" s="5">
        <v>-15920</v>
      </c>
      <c r="K176" s="5">
        <v>-9824</v>
      </c>
      <c r="L176" s="5">
        <v>-1375</v>
      </c>
      <c r="M176" s="5">
        <v>-20126</v>
      </c>
      <c r="N176" s="5">
        <v>-43572</v>
      </c>
      <c r="O176" s="5">
        <v>-140738</v>
      </c>
      <c r="R176" s="5">
        <v>-6056271509</v>
      </c>
      <c r="S176" s="5">
        <v>-58255796919</v>
      </c>
    </row>
    <row r="177" spans="3:19" ht="15.5" x14ac:dyDescent="0.35">
      <c r="C177" t="s">
        <v>1569</v>
      </c>
      <c r="E177" s="5">
        <v>-2931645000</v>
      </c>
      <c r="F177" s="5">
        <v>2931645000</v>
      </c>
      <c r="G177" s="5">
        <v>9328351655</v>
      </c>
      <c r="I177" s="5">
        <v>9330000000</v>
      </c>
      <c r="J177" s="5">
        <v>231679177</v>
      </c>
      <c r="M177" s="5">
        <v>32363709</v>
      </c>
      <c r="N177" s="5">
        <v>32829838</v>
      </c>
      <c r="O177" s="5">
        <v>55938740</v>
      </c>
      <c r="P177" s="5">
        <v>496917000000</v>
      </c>
      <c r="Q177" s="5">
        <v>565851004423</v>
      </c>
    </row>
    <row r="178" spans="3:19" ht="15.5" x14ac:dyDescent="0.35">
      <c r="C178" t="s">
        <v>418</v>
      </c>
    </row>
    <row r="179" spans="3:19" ht="15.5" x14ac:dyDescent="0.35">
      <c r="C179" t="s">
        <v>1570</v>
      </c>
      <c r="D179" s="5">
        <v>82806011000</v>
      </c>
      <c r="E179" s="5">
        <v>-82806011000</v>
      </c>
    </row>
    <row r="180" spans="3:19" ht="15.5" x14ac:dyDescent="0.35">
      <c r="C180" t="s">
        <v>1571</v>
      </c>
      <c r="J180" s="5">
        <v>-29456000</v>
      </c>
    </row>
    <row r="181" spans="3:19" ht="15.5" x14ac:dyDescent="0.35">
      <c r="C181" t="s">
        <v>1572</v>
      </c>
      <c r="K181" s="5">
        <v>-434894</v>
      </c>
      <c r="L181" s="5">
        <v>-571445</v>
      </c>
      <c r="M181" s="5">
        <v>-517279</v>
      </c>
      <c r="N181" s="5">
        <v>-393409</v>
      </c>
      <c r="O181" s="5">
        <v>2750000</v>
      </c>
    </row>
    <row r="182" spans="3:19" ht="15.5" x14ac:dyDescent="0.35">
      <c r="C182" t="s">
        <v>1573</v>
      </c>
      <c r="D182" s="5">
        <v>101015488000</v>
      </c>
      <c r="E182" s="5">
        <v>-97345456000</v>
      </c>
      <c r="F182" s="5">
        <v>-67642132000</v>
      </c>
      <c r="G182" s="5">
        <v>-3215400343020</v>
      </c>
      <c r="I182" s="5">
        <v>-3215634729000</v>
      </c>
      <c r="J182" s="5">
        <v>-132424675</v>
      </c>
      <c r="K182" s="5">
        <v>-10004435</v>
      </c>
      <c r="L182" s="5">
        <v>-3649262</v>
      </c>
      <c r="M182" s="5">
        <v>-23503054</v>
      </c>
      <c r="N182" s="5">
        <v>-26149194</v>
      </c>
      <c r="O182" s="5">
        <v>-32517444</v>
      </c>
      <c r="P182" s="5">
        <v>-333985401755</v>
      </c>
      <c r="Q182" s="5">
        <v>-122162649548</v>
      </c>
      <c r="R182" s="5">
        <v>-146029676428</v>
      </c>
      <c r="S182" s="5">
        <v>-141345904823</v>
      </c>
    </row>
    <row r="183" spans="3:19" ht="15.5" x14ac:dyDescent="0.35">
      <c r="C183" t="s">
        <v>175</v>
      </c>
      <c r="D183" s="5">
        <v>-6044674000</v>
      </c>
      <c r="E183" s="5">
        <v>-21414836000</v>
      </c>
    </row>
    <row r="184" spans="3:19" ht="15.5" x14ac:dyDescent="0.35">
      <c r="C184" t="s">
        <v>1100</v>
      </c>
      <c r="D184" s="5">
        <v>10321228000</v>
      </c>
      <c r="E184" s="5">
        <v>1030366000</v>
      </c>
      <c r="F184" s="5">
        <v>40824588000</v>
      </c>
      <c r="G184" s="5">
        <v>19250729351</v>
      </c>
      <c r="I184" s="5">
        <v>19255859000</v>
      </c>
    </row>
    <row r="185" spans="3:19" ht="15.5" x14ac:dyDescent="0.35">
      <c r="C185" t="s">
        <v>496</v>
      </c>
      <c r="D185" s="5">
        <v>-2172150000</v>
      </c>
      <c r="G185" s="5">
        <v>-5279250000</v>
      </c>
      <c r="I185" s="5">
        <v>-5279250000</v>
      </c>
      <c r="J185" s="5">
        <v>-2664641</v>
      </c>
      <c r="K185" s="5">
        <v>-3081133</v>
      </c>
      <c r="L185" s="5">
        <v>-399999</v>
      </c>
      <c r="M185" s="5">
        <v>-5939674</v>
      </c>
      <c r="N185" s="5">
        <v>-17759973</v>
      </c>
      <c r="O185" s="5">
        <v>-1719138</v>
      </c>
    </row>
    <row r="186" spans="3:19" ht="15.5" x14ac:dyDescent="0.35">
      <c r="C186" t="s">
        <v>1574</v>
      </c>
      <c r="G186" s="5">
        <v>-331708795000</v>
      </c>
      <c r="I186" s="5">
        <v>-331708795000</v>
      </c>
    </row>
    <row r="187" spans="3:19" ht="15.5" x14ac:dyDescent="0.35">
      <c r="C187" t="s">
        <v>1575</v>
      </c>
    </row>
    <row r="188" spans="3:19" ht="15.5" x14ac:dyDescent="0.35">
      <c r="C188" t="s">
        <v>1576</v>
      </c>
      <c r="D188" s="5">
        <v>-1311717840000</v>
      </c>
    </row>
    <row r="189" spans="3:19" ht="15.5" x14ac:dyDescent="0.35">
      <c r="C189" t="s">
        <v>1577</v>
      </c>
      <c r="G189" s="5">
        <v>39279613000</v>
      </c>
      <c r="I189" s="5">
        <v>39279613000</v>
      </c>
    </row>
    <row r="190" spans="3:19" ht="15.5" x14ac:dyDescent="0.35">
      <c r="C190" t="s">
        <v>1578</v>
      </c>
    </row>
    <row r="191" spans="3:19" ht="15.5" x14ac:dyDescent="0.35">
      <c r="C191" t="s">
        <v>394</v>
      </c>
      <c r="O191" s="5">
        <v>-108</v>
      </c>
      <c r="P191" s="5">
        <v>-42369920633</v>
      </c>
      <c r="Q191" s="5">
        <v>-39952367557</v>
      </c>
      <c r="R191" s="5">
        <v>-17463605000</v>
      </c>
      <c r="S191" s="5">
        <v>-82500000000</v>
      </c>
    </row>
    <row r="192" spans="3:19" ht="15.5" x14ac:dyDescent="0.35">
      <c r="C192" t="s">
        <v>1172</v>
      </c>
      <c r="E192" s="5">
        <v>81010000</v>
      </c>
      <c r="F192" s="5">
        <v>-81010000</v>
      </c>
      <c r="G192" s="5">
        <v>-2314994550</v>
      </c>
      <c r="I192" s="5">
        <v>-2315156000</v>
      </c>
    </row>
    <row r="193" spans="3:19" ht="15.5" x14ac:dyDescent="0.35">
      <c r="C193" t="s">
        <v>1579</v>
      </c>
      <c r="J193" s="5">
        <v>440539538</v>
      </c>
    </row>
    <row r="194" spans="3:19" ht="15.5" x14ac:dyDescent="0.35">
      <c r="C194" t="s">
        <v>1580</v>
      </c>
    </row>
    <row r="195" spans="3:19" ht="15.5" x14ac:dyDescent="0.35">
      <c r="C195" t="s">
        <v>1581</v>
      </c>
      <c r="G195" s="5">
        <v>127576000</v>
      </c>
      <c r="I195" s="5">
        <v>127576000</v>
      </c>
    </row>
    <row r="196" spans="3:19" ht="15.5" x14ac:dyDescent="0.35">
      <c r="C196" t="s">
        <v>1582</v>
      </c>
      <c r="J196" s="5">
        <v>29487610</v>
      </c>
    </row>
    <row r="197" spans="3:19" ht="15.5" x14ac:dyDescent="0.35">
      <c r="C197" t="s">
        <v>1583</v>
      </c>
      <c r="O197" s="5">
        <v>8629163</v>
      </c>
    </row>
    <row r="198" spans="3:19" ht="15.5" x14ac:dyDescent="0.35">
      <c r="C198" t="s">
        <v>826</v>
      </c>
      <c r="S198" s="5">
        <v>500000000000</v>
      </c>
    </row>
    <row r="199" spans="3:19" ht="15.5" x14ac:dyDescent="0.35">
      <c r="C199" t="s">
        <v>1584</v>
      </c>
      <c r="P199" s="5">
        <v>202000000</v>
      </c>
      <c r="Q199" s="5">
        <v>2617000000</v>
      </c>
      <c r="R199" s="5">
        <v>55559140000</v>
      </c>
      <c r="S199" s="5">
        <v>-7470949362</v>
      </c>
    </row>
    <row r="200" spans="3:19" ht="15.5" x14ac:dyDescent="0.35">
      <c r="C200" t="s">
        <v>1585</v>
      </c>
      <c r="O200" s="5">
        <v>911768</v>
      </c>
    </row>
    <row r="201" spans="3:19" ht="15.5" x14ac:dyDescent="0.35">
      <c r="C201" t="s">
        <v>174</v>
      </c>
      <c r="D201" s="5">
        <v>1122886444000</v>
      </c>
    </row>
    <row r="202" spans="3:19" ht="15.5" x14ac:dyDescent="0.35">
      <c r="C202" t="s">
        <v>447</v>
      </c>
      <c r="O202" s="5">
        <v>133008</v>
      </c>
    </row>
    <row r="203" spans="3:19" ht="15.5" x14ac:dyDescent="0.35">
      <c r="C203" t="s">
        <v>1586</v>
      </c>
      <c r="N203" s="5">
        <v>16167686</v>
      </c>
    </row>
    <row r="204" spans="3:19" ht="15.5" x14ac:dyDescent="0.35">
      <c r="C204" t="s">
        <v>1587</v>
      </c>
      <c r="D204" s="5">
        <v>481065000</v>
      </c>
      <c r="E204" s="5">
        <v>395499000</v>
      </c>
      <c r="F204" s="5">
        <v>398580000</v>
      </c>
      <c r="G204" s="5">
        <v>2889932387</v>
      </c>
      <c r="I204" s="5">
        <v>2890056000</v>
      </c>
    </row>
    <row r="205" spans="3:19" ht="15.5" x14ac:dyDescent="0.35">
      <c r="C205" t="s">
        <v>109</v>
      </c>
    </row>
    <row r="206" spans="3:19" ht="15.5" x14ac:dyDescent="0.35">
      <c r="C206" t="s">
        <v>216</v>
      </c>
      <c r="D206" s="5">
        <v>-19397110000</v>
      </c>
      <c r="E206" s="5">
        <v>-105399616000</v>
      </c>
      <c r="F206" s="5">
        <v>101464410000</v>
      </c>
      <c r="G206" s="5">
        <v>18765561924</v>
      </c>
      <c r="I206" s="5">
        <v>18764373000</v>
      </c>
      <c r="J206" s="5">
        <v>2364952</v>
      </c>
      <c r="K206" s="5">
        <v>-217154</v>
      </c>
      <c r="L206" s="5">
        <v>768425</v>
      </c>
      <c r="M206" s="5">
        <v>1466399</v>
      </c>
      <c r="N206" s="5">
        <v>858680</v>
      </c>
      <c r="O206" s="5">
        <v>980822</v>
      </c>
      <c r="P206" s="5">
        <v>516032041</v>
      </c>
      <c r="Q206" s="5">
        <v>-778801849</v>
      </c>
      <c r="R206" s="5">
        <v>-2951449550</v>
      </c>
      <c r="S206" s="5">
        <v>4234262204</v>
      </c>
    </row>
    <row r="207" spans="3:19" ht="15.5" x14ac:dyDescent="0.35">
      <c r="C207" t="s">
        <v>215</v>
      </c>
      <c r="D207" s="5">
        <v>41810015000</v>
      </c>
      <c r="E207" s="5">
        <v>-10592215000</v>
      </c>
      <c r="F207" s="5">
        <v>-73138893000</v>
      </c>
      <c r="G207" s="5">
        <v>-3273480792974</v>
      </c>
      <c r="I207" s="5">
        <v>-3273724187000</v>
      </c>
      <c r="J207" s="5">
        <v>248115533</v>
      </c>
      <c r="K207" s="5">
        <v>-4566401</v>
      </c>
      <c r="L207" s="5">
        <v>5238277</v>
      </c>
      <c r="M207" s="5">
        <v>-8317937</v>
      </c>
      <c r="N207" s="5">
        <v>4124426</v>
      </c>
      <c r="O207" s="5">
        <v>5005656</v>
      </c>
      <c r="P207" s="5">
        <v>-361955963428</v>
      </c>
      <c r="Q207" s="5">
        <v>345608171736</v>
      </c>
      <c r="R207" s="5">
        <v>47142045529</v>
      </c>
      <c r="S207" s="5">
        <v>-4861036533</v>
      </c>
    </row>
    <row r="208" spans="3:19" ht="15.5" x14ac:dyDescent="0.35">
      <c r="C208" t="s">
        <v>217</v>
      </c>
      <c r="F208" s="5">
        <v>195790015000</v>
      </c>
      <c r="G208" s="5">
        <v>3472325925035</v>
      </c>
      <c r="I208" s="5">
        <v>3472582242000</v>
      </c>
      <c r="J208" s="5">
        <v>9238103</v>
      </c>
      <c r="K208" s="5">
        <v>13113262</v>
      </c>
      <c r="L208" s="5">
        <v>7874985</v>
      </c>
      <c r="M208" s="5">
        <v>16203978</v>
      </c>
      <c r="N208" s="5">
        <v>12081534</v>
      </c>
      <c r="O208" s="5">
        <v>7075878</v>
      </c>
      <c r="P208" s="5">
        <v>426120033002</v>
      </c>
      <c r="Q208" s="5">
        <v>80511861266</v>
      </c>
      <c r="R208" s="5">
        <v>33369815737</v>
      </c>
      <c r="S208" s="5">
        <v>38230852270</v>
      </c>
    </row>
    <row r="209" spans="2:19" ht="15.5" x14ac:dyDescent="0.35">
      <c r="C209" t="s">
        <v>921</v>
      </c>
      <c r="G209" s="5">
        <v>-3068038000</v>
      </c>
      <c r="I209" s="5">
        <v>-3068038000</v>
      </c>
      <c r="J209" s="5">
        <v>-1036670</v>
      </c>
      <c r="M209" s="5">
        <v>-11056</v>
      </c>
      <c r="N209" s="5">
        <v>-1982</v>
      </c>
    </row>
    <row r="210" spans="2:19" ht="15.5" x14ac:dyDescent="0.35">
      <c r="C210" t="s">
        <v>218</v>
      </c>
      <c r="D210" s="5">
        <v>41810015000</v>
      </c>
      <c r="E210" s="5">
        <v>-10592215000</v>
      </c>
      <c r="F210" s="5">
        <v>122651122000</v>
      </c>
      <c r="G210" s="5">
        <v>195777094061</v>
      </c>
      <c r="I210" s="5">
        <v>195790017000</v>
      </c>
      <c r="J210" s="5">
        <v>256316966</v>
      </c>
      <c r="K210" s="5">
        <v>8546861</v>
      </c>
      <c r="L210" s="5">
        <v>13113262</v>
      </c>
      <c r="M210" s="5">
        <v>7874985</v>
      </c>
      <c r="N210" s="5">
        <v>16203978</v>
      </c>
      <c r="O210" s="5">
        <v>12081534</v>
      </c>
      <c r="P210" s="5">
        <v>64164069574</v>
      </c>
      <c r="Q210" s="5">
        <v>426120033002</v>
      </c>
      <c r="R210" s="5">
        <v>80511861266</v>
      </c>
      <c r="S210" s="5">
        <v>33369815737</v>
      </c>
    </row>
    <row r="212" spans="2:19" ht="15.5" x14ac:dyDescent="0.35">
      <c r="B212" t="s">
        <v>219</v>
      </c>
      <c r="C212" t="s">
        <v>11</v>
      </c>
      <c r="D212" s="5">
        <v>49640000000</v>
      </c>
      <c r="E212" s="5">
        <v>49640000000</v>
      </c>
      <c r="F212" s="5">
        <v>49630000000</v>
      </c>
      <c r="G212" s="5">
        <v>49630000000</v>
      </c>
      <c r="I212" s="5">
        <v>49630000000</v>
      </c>
      <c r="J212" s="5">
        <v>49630000000</v>
      </c>
      <c r="K212" s="5">
        <v>9730000000</v>
      </c>
      <c r="L212" s="5">
        <v>9730000000</v>
      </c>
      <c r="M212" s="5">
        <v>9730000000</v>
      </c>
      <c r="N212" s="5">
        <v>9730000000</v>
      </c>
      <c r="O212" s="5">
        <v>9730000000</v>
      </c>
      <c r="P212" s="5">
        <v>9730000000</v>
      </c>
      <c r="Q212" s="5">
        <v>8750000000</v>
      </c>
      <c r="R212" s="5">
        <v>8740000000</v>
      </c>
      <c r="S212" s="5">
        <v>8730000000</v>
      </c>
    </row>
    <row r="213" spans="2:19" ht="15.5" x14ac:dyDescent="0.35">
      <c r="C213" t="s">
        <v>220</v>
      </c>
      <c r="D213" s="6">
        <v>-1.1499999999999999</v>
      </c>
      <c r="E213" s="6">
        <v>0.08</v>
      </c>
      <c r="F213" s="6">
        <v>0.47</v>
      </c>
      <c r="G213" s="6">
        <v>4.07</v>
      </c>
    </row>
    <row r="214" spans="2:19" ht="15.5" x14ac:dyDescent="0.35">
      <c r="C214" t="s">
        <v>221</v>
      </c>
      <c r="D214" s="6">
        <v>-88.7</v>
      </c>
      <c r="E214" s="6">
        <v>1562.5</v>
      </c>
      <c r="F214" s="6">
        <v>265.95999999999998</v>
      </c>
      <c r="G214" s="6">
        <v>41.77</v>
      </c>
    </row>
    <row r="215" spans="2:19" ht="15.5" x14ac:dyDescent="0.35">
      <c r="C215" t="s">
        <v>73</v>
      </c>
      <c r="D215" s="6">
        <v>4.53</v>
      </c>
      <c r="E215" s="6">
        <v>5.44</v>
      </c>
      <c r="F215" s="6">
        <v>6.39</v>
      </c>
      <c r="G215" s="6">
        <v>8.0500000000000007</v>
      </c>
    </row>
    <row r="216" spans="2:19" ht="15.5" x14ac:dyDescent="0.35">
      <c r="C216" t="s">
        <v>222</v>
      </c>
      <c r="D216" s="5">
        <v>82010000000</v>
      </c>
      <c r="E216" s="5">
        <v>227590000000</v>
      </c>
      <c r="F216" s="5">
        <v>181380000000</v>
      </c>
      <c r="G216" s="5">
        <v>228050000000</v>
      </c>
    </row>
    <row r="217" spans="2:19" ht="15.5" x14ac:dyDescent="0.35">
      <c r="C217" t="s">
        <v>223</v>
      </c>
      <c r="D217" s="6">
        <v>-6.1999999999999998E-3</v>
      </c>
      <c r="E217" s="6">
        <v>5.0000000000000001E-4</v>
      </c>
      <c r="F217" s="6">
        <v>2.8999999999999998E-3</v>
      </c>
      <c r="G217" s="6">
        <v>2.4500000000000001E-2</v>
      </c>
    </row>
    <row r="218" spans="2:19" ht="15.5" x14ac:dyDescent="0.35">
      <c r="C218" t="s">
        <v>224</v>
      </c>
      <c r="D218" s="6">
        <v>-1.1399999999999999E-2</v>
      </c>
      <c r="E218" s="6">
        <v>8.0000000000000004E-4</v>
      </c>
      <c r="F218" s="6">
        <v>4.6999999999999993E-3</v>
      </c>
      <c r="G218" s="6">
        <v>4.07E-2</v>
      </c>
    </row>
    <row r="219" spans="2:19" ht="15.5" x14ac:dyDescent="0.35">
      <c r="C219" t="s">
        <v>225</v>
      </c>
      <c r="D219" s="6">
        <v>-4.5000000000000005E-3</v>
      </c>
      <c r="E219" s="6">
        <v>1.43E-2</v>
      </c>
      <c r="F219" s="6">
        <v>1.1399999999999999E-2</v>
      </c>
      <c r="G219" s="6">
        <v>1.54E-2</v>
      </c>
    </row>
    <row r="220" spans="2:19" ht="15.5" x14ac:dyDescent="0.35">
      <c r="C220" t="s">
        <v>226</v>
      </c>
      <c r="D220" s="6">
        <v>-0.36</v>
      </c>
      <c r="E220" s="6">
        <v>1.82</v>
      </c>
      <c r="F220" s="6">
        <v>2.2200000000000002</v>
      </c>
      <c r="G220" s="6">
        <v>2.25</v>
      </c>
    </row>
    <row r="221" spans="2:19" ht="15.5" x14ac:dyDescent="0.35">
      <c r="C221" t="s">
        <v>228</v>
      </c>
      <c r="D221" s="6">
        <v>1.02</v>
      </c>
      <c r="E221" s="6">
        <v>1.23</v>
      </c>
      <c r="F221" s="6">
        <v>1.24</v>
      </c>
      <c r="G221" s="6">
        <v>1.7</v>
      </c>
    </row>
    <row r="222" spans="2:19" ht="15.5" x14ac:dyDescent="0.35">
      <c r="C222" t="s">
        <v>229</v>
      </c>
      <c r="D222" s="6">
        <v>100.25</v>
      </c>
      <c r="E222" s="6">
        <v>101.89</v>
      </c>
      <c r="F222" s="6">
        <v>100.54</v>
      </c>
      <c r="G222" s="6">
        <v>100.01</v>
      </c>
    </row>
    <row r="223" spans="2:19" ht="15.5" x14ac:dyDescent="0.35">
      <c r="C223" t="s">
        <v>230</v>
      </c>
      <c r="D223" s="6">
        <v>2.3199999999999998</v>
      </c>
      <c r="E223" s="6">
        <v>2.75</v>
      </c>
      <c r="F223" s="6">
        <v>2.85</v>
      </c>
      <c r="G223" s="6">
        <v>3.94</v>
      </c>
    </row>
    <row r="224" spans="2:19" ht="15.5" x14ac:dyDescent="0.35">
      <c r="C224" t="s">
        <v>231</v>
      </c>
      <c r="D224" s="6">
        <v>43.94</v>
      </c>
      <c r="E224" s="6">
        <v>45.52</v>
      </c>
      <c r="F224" s="6">
        <v>43.93</v>
      </c>
      <c r="G224" s="6">
        <v>43.13</v>
      </c>
    </row>
    <row r="225" spans="3:19" ht="15.5" x14ac:dyDescent="0.35">
      <c r="C225" t="s">
        <v>232</v>
      </c>
      <c r="D225" s="5">
        <v>1006000000000</v>
      </c>
      <c r="E225" s="5">
        <v>1176000000000</v>
      </c>
      <c r="F225" s="5">
        <v>1133000000000</v>
      </c>
      <c r="G225" s="5">
        <v>1175000000000</v>
      </c>
    </row>
    <row r="226" spans="3:19" ht="15.5" x14ac:dyDescent="0.35">
      <c r="C226" t="s">
        <v>233</v>
      </c>
      <c r="D226" s="5">
        <v>2182000000000</v>
      </c>
      <c r="E226" s="5">
        <v>824000000000</v>
      </c>
      <c r="F226" s="5">
        <v>902000000000</v>
      </c>
      <c r="G226" s="5">
        <v>924000000000</v>
      </c>
    </row>
    <row r="227" spans="3:19" ht="15.5" x14ac:dyDescent="0.35">
      <c r="C227" t="s">
        <v>331</v>
      </c>
      <c r="D227" s="5">
        <v>4977000000000</v>
      </c>
      <c r="E227" s="5">
        <v>5058000000000</v>
      </c>
      <c r="F227" s="5">
        <v>4990000000000</v>
      </c>
      <c r="G227" s="5">
        <v>4964000000000</v>
      </c>
    </row>
    <row r="228" spans="3:19" ht="15.5" x14ac:dyDescent="0.35">
      <c r="C228" t="s">
        <v>23</v>
      </c>
      <c r="D228" s="5">
        <v>3187000000000</v>
      </c>
      <c r="E228" s="5">
        <v>2001000000000</v>
      </c>
      <c r="F228" s="5">
        <v>2034000000000</v>
      </c>
      <c r="G228" s="5">
        <v>2099000000000</v>
      </c>
    </row>
    <row r="229" spans="3:19" ht="15.5" x14ac:dyDescent="0.35">
      <c r="C229" t="s">
        <v>20</v>
      </c>
      <c r="D229" s="5">
        <v>3034000000000</v>
      </c>
      <c r="E229" s="5">
        <v>1889000000000</v>
      </c>
      <c r="F229" s="5">
        <v>1912000000000</v>
      </c>
      <c r="G229" s="5">
        <v>1903000000000</v>
      </c>
    </row>
    <row r="230" spans="3:19" ht="15.5" x14ac:dyDescent="0.35">
      <c r="C230" t="s">
        <v>235</v>
      </c>
      <c r="D230" s="5">
        <v>-308000000000</v>
      </c>
      <c r="E230" s="5">
        <v>-323000000000</v>
      </c>
      <c r="F230" s="5">
        <v>-361000000000</v>
      </c>
      <c r="G230" s="5">
        <v>-406000000000</v>
      </c>
    </row>
    <row r="231" spans="3:19" ht="15.5" x14ac:dyDescent="0.35">
      <c r="C231" t="s">
        <v>236</v>
      </c>
      <c r="D231" s="5">
        <v>286000000000</v>
      </c>
      <c r="E231" s="5">
        <v>285000000000</v>
      </c>
      <c r="F231" s="5">
        <v>-53000000000</v>
      </c>
      <c r="G231" s="5">
        <v>324000000000</v>
      </c>
    </row>
    <row r="232" spans="3:19" ht="15.5" x14ac:dyDescent="0.35">
      <c r="C232" t="s">
        <v>237</v>
      </c>
      <c r="D232" s="5">
        <v>-58000000000</v>
      </c>
      <c r="E232" s="5">
        <v>-12000000000</v>
      </c>
      <c r="F232" s="5">
        <v>-73000000000</v>
      </c>
      <c r="G232" s="5">
        <v>253000000000</v>
      </c>
    </row>
    <row r="233" spans="3:19" ht="15.5" x14ac:dyDescent="0.35">
      <c r="C233" t="s">
        <v>12</v>
      </c>
      <c r="D233" s="5">
        <v>228000000000</v>
      </c>
      <c r="E233" s="5">
        <v>273000000000</v>
      </c>
      <c r="F233" s="5">
        <v>-126000000000</v>
      </c>
      <c r="G233" s="5">
        <v>577000000000</v>
      </c>
    </row>
    <row r="234" spans="3:19" ht="15.5" x14ac:dyDescent="0.35">
      <c r="C234" t="s">
        <v>15</v>
      </c>
      <c r="D234" s="6">
        <v>4.5999999999999996</v>
      </c>
      <c r="E234" s="6">
        <v>5.49</v>
      </c>
      <c r="F234" s="6">
        <v>-2.5299999999999998</v>
      </c>
      <c r="G234" s="6">
        <v>11.63</v>
      </c>
    </row>
    <row r="235" spans="3:19" ht="15.5" x14ac:dyDescent="0.35">
      <c r="C235" t="s">
        <v>58</v>
      </c>
      <c r="I235" s="6">
        <v>5.95</v>
      </c>
      <c r="J235" s="6">
        <v>-0.67</v>
      </c>
      <c r="K235" s="6">
        <v>-22.92</v>
      </c>
      <c r="L235" s="6">
        <v>-95.24</v>
      </c>
      <c r="M235" s="6">
        <v>-43.81</v>
      </c>
      <c r="N235" s="6">
        <v>2.04</v>
      </c>
      <c r="O235" s="6">
        <v>-31.87</v>
      </c>
      <c r="P235" s="6">
        <v>12.2</v>
      </c>
      <c r="Q235" s="6">
        <v>16.309999999999999</v>
      </c>
      <c r="R235" s="6">
        <v>13.99</v>
      </c>
      <c r="S235" s="6">
        <v>4.01</v>
      </c>
    </row>
    <row r="236" spans="3:19" ht="15.5" x14ac:dyDescent="0.35">
      <c r="C236" t="s">
        <v>72</v>
      </c>
      <c r="I236" s="6">
        <v>28.57</v>
      </c>
      <c r="J236" s="6">
        <v>-295.52</v>
      </c>
      <c r="K236" s="6">
        <v>-6.02</v>
      </c>
      <c r="L236" s="6">
        <v>-0.5</v>
      </c>
      <c r="M236" s="6">
        <v>-4.68</v>
      </c>
      <c r="N236" s="6">
        <v>759.31</v>
      </c>
      <c r="O236" s="6">
        <v>-35.14</v>
      </c>
      <c r="P236" s="6">
        <v>79.02</v>
      </c>
      <c r="Q236" s="6">
        <v>37.03</v>
      </c>
      <c r="R236" s="6">
        <v>36.950000000000003</v>
      </c>
      <c r="S236" s="6">
        <v>11.97</v>
      </c>
    </row>
    <row r="237" spans="3:19" ht="15.5" x14ac:dyDescent="0.35">
      <c r="C237" t="s">
        <v>75</v>
      </c>
      <c r="I237" s="6">
        <v>2.42</v>
      </c>
      <c r="J237" s="6">
        <v>18.989999999999998</v>
      </c>
      <c r="K237" s="6">
        <v>3.75</v>
      </c>
      <c r="L237" s="6">
        <v>1.03</v>
      </c>
      <c r="M237" s="6">
        <v>2.67</v>
      </c>
      <c r="N237" s="6">
        <v>19.579999999999998</v>
      </c>
      <c r="O237" s="6">
        <v>20.71</v>
      </c>
      <c r="P237" s="6">
        <v>16.93</v>
      </c>
      <c r="Q237" s="6">
        <v>13.02</v>
      </c>
      <c r="R237" s="6">
        <v>13.51</v>
      </c>
      <c r="S237" s="6">
        <v>1.32</v>
      </c>
    </row>
    <row r="238" spans="3:19" ht="15.5" x14ac:dyDescent="0.35">
      <c r="C238" t="s">
        <v>238</v>
      </c>
      <c r="I238" s="5">
        <v>886270000000</v>
      </c>
    </row>
    <row r="239" spans="3:19" ht="15.5" x14ac:dyDescent="0.35">
      <c r="C239" t="s">
        <v>239</v>
      </c>
      <c r="I239" s="6">
        <v>3.5900000000000001E-2</v>
      </c>
      <c r="J239" s="6">
        <v>-2.8999999999999998E-3</v>
      </c>
      <c r="K239" s="6">
        <v>-0.1026</v>
      </c>
      <c r="L239" s="6">
        <v>-0.32700000000000001</v>
      </c>
      <c r="M239" s="6">
        <v>-0.12</v>
      </c>
      <c r="N239" s="6">
        <v>5.1000000000000004E-3</v>
      </c>
      <c r="O239" s="6">
        <v>-9.5500000000000002E-2</v>
      </c>
      <c r="P239" s="6">
        <v>4.58E-2</v>
      </c>
      <c r="Q239" s="6">
        <v>6.5299999999999997E-2</v>
      </c>
      <c r="R239" s="6">
        <v>7.5700000000000003E-2</v>
      </c>
      <c r="S239" s="6">
        <v>2.5399999999999999E-2</v>
      </c>
    </row>
    <row r="240" spans="3:19" ht="15.5" x14ac:dyDescent="0.35">
      <c r="C240" t="s">
        <v>240</v>
      </c>
      <c r="I240" s="6">
        <v>5.9500000000000004E-2</v>
      </c>
      <c r="J240" s="6">
        <v>-6.8999999999999999E-3</v>
      </c>
      <c r="K240" s="6">
        <v>33.833500000000001</v>
      </c>
      <c r="L240" s="6">
        <v>-4.1375000000000002</v>
      </c>
      <c r="M240" s="6">
        <v>-0.40159999999999996</v>
      </c>
      <c r="N240" s="6">
        <v>1.3600000000000001E-2</v>
      </c>
      <c r="O240" s="6">
        <v>-0.27190000000000003</v>
      </c>
      <c r="P240" s="6">
        <v>8.6199999999999999E-2</v>
      </c>
      <c r="Q240" s="6">
        <v>0.12240000000000001</v>
      </c>
      <c r="R240" s="6">
        <v>0.11130000000000001</v>
      </c>
      <c r="S240" s="6">
        <v>3.4500000000000003E-2</v>
      </c>
    </row>
    <row r="241" spans="3:19" ht="15.5" x14ac:dyDescent="0.35">
      <c r="C241" t="s">
        <v>241</v>
      </c>
      <c r="I241" s="6">
        <v>5.4600000000000003E-2</v>
      </c>
      <c r="J241" s="6">
        <v>2.4700000000000003E-2</v>
      </c>
      <c r="K241" s="6">
        <v>-0.1525</v>
      </c>
      <c r="L241" s="6">
        <v>-0.60580000000000001</v>
      </c>
      <c r="M241" s="6">
        <v>-0.12539999999999998</v>
      </c>
      <c r="N241" s="6">
        <v>0.1048</v>
      </c>
      <c r="O241" s="6">
        <v>-0.10630000000000001</v>
      </c>
      <c r="P241" s="6">
        <v>9.0999999999999998E-2</v>
      </c>
      <c r="Q241" s="6">
        <v>9.1799999999999993E-2</v>
      </c>
      <c r="R241" s="6">
        <v>7.9699999999999993E-2</v>
      </c>
      <c r="S241" s="6">
        <v>0.10920000000000001</v>
      </c>
    </row>
    <row r="242" spans="3:19" ht="15.5" x14ac:dyDescent="0.35">
      <c r="C242" t="s">
        <v>242</v>
      </c>
      <c r="I242" s="6">
        <v>2.13</v>
      </c>
      <c r="J242" s="6">
        <v>1.48</v>
      </c>
      <c r="K242" s="6">
        <v>-0.76</v>
      </c>
      <c r="L242" s="6">
        <v>-7.57</v>
      </c>
      <c r="M242" s="6">
        <v>-1.7</v>
      </c>
      <c r="N242" s="6">
        <v>1.35</v>
      </c>
      <c r="O242" s="6">
        <v>-2.23</v>
      </c>
      <c r="P242" s="6">
        <v>3.72</v>
      </c>
      <c r="Q242" s="6">
        <v>6.49</v>
      </c>
      <c r="R242" s="6">
        <v>4.5</v>
      </c>
      <c r="S242" s="6">
        <v>2.99</v>
      </c>
    </row>
    <row r="243" spans="3:19" ht="15.5" x14ac:dyDescent="0.35">
      <c r="C243" t="s">
        <v>69</v>
      </c>
      <c r="I243" s="6">
        <v>1.7</v>
      </c>
      <c r="J243" s="6">
        <v>2.04</v>
      </c>
      <c r="K243" s="6">
        <v>-202.94</v>
      </c>
      <c r="L243" s="6">
        <v>2.09</v>
      </c>
      <c r="M243" s="6">
        <v>1.88</v>
      </c>
      <c r="N243" s="6">
        <v>10.33</v>
      </c>
      <c r="O243" s="6">
        <v>9.5500000000000007</v>
      </c>
      <c r="P243" s="6">
        <v>6.81</v>
      </c>
      <c r="Q243" s="6">
        <v>4.53</v>
      </c>
      <c r="R243" s="6">
        <v>4.1100000000000003</v>
      </c>
      <c r="S243" s="6">
        <v>0.41</v>
      </c>
    </row>
    <row r="244" spans="3:19" ht="15.5" x14ac:dyDescent="0.35">
      <c r="C244" t="s">
        <v>66</v>
      </c>
      <c r="I244" s="6">
        <v>100.01</v>
      </c>
      <c r="J244" s="6">
        <v>96.84</v>
      </c>
      <c r="K244" s="6">
        <v>-0.68</v>
      </c>
      <c r="L244" s="6">
        <v>23.02</v>
      </c>
      <c r="M244" s="6">
        <v>109.08</v>
      </c>
      <c r="N244" s="6">
        <v>149.9</v>
      </c>
      <c r="O244" s="6">
        <v>117.22</v>
      </c>
      <c r="P244" s="6">
        <v>141.6</v>
      </c>
      <c r="Q244" s="6">
        <v>133.28</v>
      </c>
      <c r="R244" s="6">
        <v>125.72</v>
      </c>
      <c r="S244" s="6">
        <v>116.27</v>
      </c>
    </row>
    <row r="245" spans="3:19" ht="15.5" x14ac:dyDescent="0.35">
      <c r="C245" t="s">
        <v>243</v>
      </c>
      <c r="I245" s="6">
        <v>3.94</v>
      </c>
      <c r="J245" s="6">
        <v>5.08</v>
      </c>
      <c r="K245" s="6">
        <v>-202.94</v>
      </c>
      <c r="L245" s="6">
        <v>2.09</v>
      </c>
      <c r="M245" s="6">
        <v>1.88</v>
      </c>
      <c r="N245" s="6">
        <v>10.33</v>
      </c>
      <c r="O245" s="6">
        <v>9.56</v>
      </c>
      <c r="P245" s="6">
        <v>6.81</v>
      </c>
      <c r="Q245" s="6">
        <v>4.53</v>
      </c>
      <c r="R245" s="6">
        <v>4.1100000000000003</v>
      </c>
      <c r="S245" s="6">
        <v>0.41</v>
      </c>
    </row>
    <row r="246" spans="3:19" ht="15.5" x14ac:dyDescent="0.35">
      <c r="C246" t="s">
        <v>244</v>
      </c>
      <c r="I246" s="6">
        <v>43.13</v>
      </c>
      <c r="J246" s="6">
        <v>39.01</v>
      </c>
      <c r="K246" s="6">
        <v>-0.68</v>
      </c>
      <c r="L246" s="6">
        <v>23.02</v>
      </c>
      <c r="M246" s="6">
        <v>109.08</v>
      </c>
      <c r="N246" s="6">
        <v>149.9</v>
      </c>
      <c r="O246" s="6">
        <v>117.13</v>
      </c>
      <c r="P246" s="6">
        <v>141.6</v>
      </c>
      <c r="Q246" s="6">
        <v>133.28</v>
      </c>
      <c r="R246" s="6">
        <v>125.72</v>
      </c>
      <c r="S246" s="6">
        <v>116.27</v>
      </c>
    </row>
    <row r="247" spans="3:19" ht="15.5" x14ac:dyDescent="0.35">
      <c r="C247" t="s">
        <v>245</v>
      </c>
      <c r="I247" s="5">
        <v>1175000000000</v>
      </c>
      <c r="J247" s="5">
        <v>1281000000000</v>
      </c>
      <c r="K247" s="5">
        <v>1377000000000</v>
      </c>
      <c r="L247" s="5">
        <v>1653000000000</v>
      </c>
      <c r="M247" s="5">
        <v>1191000000000</v>
      </c>
      <c r="N247" s="5">
        <v>1512000000000</v>
      </c>
      <c r="O247" s="5">
        <v>1609000000000</v>
      </c>
      <c r="P247" s="5">
        <v>228000000000</v>
      </c>
      <c r="Q247" s="5">
        <v>119000000000</v>
      </c>
      <c r="R247" s="5">
        <v>89000000000</v>
      </c>
      <c r="S247" s="5">
        <v>131000000000</v>
      </c>
    </row>
    <row r="248" spans="3:19" ht="15.5" x14ac:dyDescent="0.35">
      <c r="C248" t="s">
        <v>246</v>
      </c>
      <c r="I248" s="5">
        <v>924000000000</v>
      </c>
      <c r="J248" s="5">
        <v>4035000000000</v>
      </c>
      <c r="K248" s="5">
        <v>385000000000</v>
      </c>
      <c r="L248" s="5">
        <v>517000000000</v>
      </c>
      <c r="M248" s="5">
        <v>765000000000</v>
      </c>
      <c r="N248" s="5">
        <v>370000000000</v>
      </c>
      <c r="O248" s="5">
        <v>179000000000</v>
      </c>
      <c r="P248" s="5">
        <v>753000000000</v>
      </c>
      <c r="Q248" s="5">
        <v>696000000000</v>
      </c>
      <c r="R248" s="5">
        <v>308000000000</v>
      </c>
      <c r="S248" s="5">
        <v>201000000000</v>
      </c>
    </row>
    <row r="249" spans="3:19" ht="15.5" x14ac:dyDescent="0.35">
      <c r="C249" t="s">
        <v>25</v>
      </c>
      <c r="I249" s="5">
        <v>2099000000000</v>
      </c>
      <c r="J249" s="5">
        <v>5316000000000</v>
      </c>
      <c r="K249" s="5">
        <v>1762000000000</v>
      </c>
      <c r="L249" s="5">
        <v>2170000000000</v>
      </c>
      <c r="M249" s="5">
        <v>1956000000000</v>
      </c>
      <c r="N249" s="5">
        <v>1882000000000</v>
      </c>
      <c r="O249" s="5">
        <v>1789000000000</v>
      </c>
      <c r="P249" s="5">
        <v>980000000000</v>
      </c>
      <c r="Q249" s="5">
        <v>816000000000</v>
      </c>
      <c r="R249" s="5">
        <v>397000000000</v>
      </c>
      <c r="S249" s="5">
        <v>332000000000</v>
      </c>
    </row>
    <row r="250" spans="3:19" ht="15.5" x14ac:dyDescent="0.35">
      <c r="C250" t="s">
        <v>22</v>
      </c>
      <c r="I250" s="5">
        <v>1903000000000</v>
      </c>
      <c r="J250" s="5">
        <v>1843000000000</v>
      </c>
      <c r="K250" s="5">
        <v>1647000000000</v>
      </c>
      <c r="L250" s="5">
        <v>1989000000000</v>
      </c>
      <c r="M250" s="5">
        <v>1858000000000</v>
      </c>
      <c r="N250" s="5">
        <v>1685000000000</v>
      </c>
      <c r="O250" s="5">
        <v>1664000000000</v>
      </c>
      <c r="P250" s="5">
        <v>916000000000</v>
      </c>
      <c r="Q250" s="5">
        <v>390000000000</v>
      </c>
      <c r="R250" s="5">
        <v>317000000000</v>
      </c>
      <c r="S250" s="5">
        <v>299000000000</v>
      </c>
    </row>
    <row r="251" spans="3:19" ht="15.5" x14ac:dyDescent="0.35">
      <c r="C251" t="s">
        <v>247</v>
      </c>
      <c r="I251" s="5">
        <v>-406000000000</v>
      </c>
      <c r="J251" s="5">
        <v>2357000000000</v>
      </c>
      <c r="K251" s="5">
        <v>-1306000000000</v>
      </c>
      <c r="L251" s="5">
        <v>-1468000000000</v>
      </c>
      <c r="M251" s="5">
        <v>-681000000000</v>
      </c>
      <c r="N251" s="5">
        <v>-1004000000000</v>
      </c>
      <c r="O251" s="5">
        <v>-1090000000000</v>
      </c>
      <c r="P251" s="5">
        <v>240000000000</v>
      </c>
      <c r="Q251" s="5">
        <v>423000000000</v>
      </c>
      <c r="R251" s="5">
        <v>545000000000</v>
      </c>
      <c r="S251" s="5">
        <v>409000000000</v>
      </c>
    </row>
    <row r="252" spans="3:19" ht="15.5" x14ac:dyDescent="0.35">
      <c r="C252" t="s">
        <v>248</v>
      </c>
      <c r="I252" s="5">
        <v>672000000000</v>
      </c>
      <c r="J252" s="5">
        <v>4000000000</v>
      </c>
      <c r="K252" s="5">
        <v>143000000000</v>
      </c>
      <c r="L252" s="5">
        <v>85000000000</v>
      </c>
      <c r="M252" s="5">
        <v>204000000000</v>
      </c>
      <c r="N252" s="5">
        <v>193000000000</v>
      </c>
      <c r="O252" s="5">
        <v>176000000000</v>
      </c>
      <c r="P252" s="5">
        <v>203000000000</v>
      </c>
      <c r="Q252" s="5">
        <v>127000000000</v>
      </c>
      <c r="R252" s="5">
        <v>54000000000</v>
      </c>
      <c r="S252" s="5">
        <v>7000000000</v>
      </c>
    </row>
    <row r="253" spans="3:19" ht="15.5" x14ac:dyDescent="0.35">
      <c r="C253" t="s">
        <v>249</v>
      </c>
      <c r="J253" s="5">
        <v>-40000000000</v>
      </c>
      <c r="K253" s="5">
        <v>-61000000000</v>
      </c>
      <c r="L253" s="5">
        <v>-17000000000</v>
      </c>
      <c r="M253" s="5">
        <v>-347000000000</v>
      </c>
      <c r="N253" s="5">
        <v>-215000000000</v>
      </c>
      <c r="O253" s="5">
        <v>-516000000000</v>
      </c>
      <c r="P253" s="5">
        <v>-555000000000</v>
      </c>
      <c r="Q253" s="5">
        <v>-622000000000</v>
      </c>
      <c r="R253" s="5">
        <v>-4000000000</v>
      </c>
      <c r="S253" s="5">
        <v>-197000000000</v>
      </c>
    </row>
    <row r="254" spans="3:19" ht="15.5" x14ac:dyDescent="0.35">
      <c r="C254" t="s">
        <v>14</v>
      </c>
      <c r="I254" s="5">
        <v>672000000000</v>
      </c>
      <c r="J254" s="5">
        <v>-36000000000</v>
      </c>
      <c r="K254" s="5">
        <v>82000000000</v>
      </c>
      <c r="L254" s="5">
        <v>67000000000</v>
      </c>
      <c r="M254" s="5">
        <v>-143000000000</v>
      </c>
      <c r="N254" s="5">
        <v>-23000000000</v>
      </c>
      <c r="O254" s="5">
        <v>-340000000000</v>
      </c>
      <c r="P254" s="5">
        <v>-351000000000</v>
      </c>
      <c r="Q254" s="5">
        <v>-496000000000</v>
      </c>
      <c r="R254" s="5">
        <v>50000000000</v>
      </c>
      <c r="S254" s="5">
        <v>-190000000000</v>
      </c>
    </row>
    <row r="255" spans="3:19" ht="15.5" x14ac:dyDescent="0.35">
      <c r="C255" t="s">
        <v>16</v>
      </c>
      <c r="I255" s="6">
        <v>13.54</v>
      </c>
      <c r="J255" s="6">
        <v>-0.72</v>
      </c>
      <c r="K255" s="6">
        <v>8.3800000000000008</v>
      </c>
      <c r="L255" s="6">
        <v>6.92</v>
      </c>
      <c r="M255" s="6">
        <v>-14.71</v>
      </c>
      <c r="N255" s="6">
        <v>-2.31</v>
      </c>
      <c r="O255" s="6">
        <v>-34.979999999999997</v>
      </c>
      <c r="P255" s="6">
        <v>-36.090000000000003</v>
      </c>
      <c r="Q255" s="6">
        <v>-56.65</v>
      </c>
      <c r="R255" s="6">
        <v>5.75</v>
      </c>
      <c r="S255" s="6">
        <v>-21.77</v>
      </c>
    </row>
    <row r="257" spans="2:20" ht="15.5" x14ac:dyDescent="0.35">
      <c r="B257" t="s">
        <v>250</v>
      </c>
      <c r="C257" t="s">
        <v>251</v>
      </c>
      <c r="D257" s="5">
        <v>-819000000000</v>
      </c>
      <c r="E257" s="5">
        <v>-57000000000</v>
      </c>
      <c r="F257" s="5">
        <v>4000000000</v>
      </c>
      <c r="G257" s="5">
        <v>23000000000</v>
      </c>
      <c r="H257" s="5">
        <v>-819000000000</v>
      </c>
      <c r="I257" s="5">
        <v>295000000000</v>
      </c>
      <c r="J257" s="5">
        <v>-33000000000</v>
      </c>
      <c r="K257" s="5">
        <v>-223000000000</v>
      </c>
      <c r="L257" s="5">
        <v>-927000000000</v>
      </c>
      <c r="M257" s="5">
        <v>-426000000000</v>
      </c>
      <c r="N257" s="5">
        <v>20000000000</v>
      </c>
      <c r="O257" s="5">
        <v>-310000000000</v>
      </c>
      <c r="P257" s="5">
        <v>119000000000</v>
      </c>
      <c r="T257" s="5">
        <v>-29000000000</v>
      </c>
    </row>
    <row r="258" spans="2:20" ht="15.5" x14ac:dyDescent="0.35">
      <c r="C258" t="s">
        <v>57</v>
      </c>
      <c r="D258" s="6">
        <v>-1.1499999999999999</v>
      </c>
      <c r="E258" s="6">
        <v>0.08</v>
      </c>
      <c r="F258" s="6">
        <v>0.47</v>
      </c>
      <c r="G258" s="6">
        <v>4.07</v>
      </c>
      <c r="I258" s="6">
        <v>5.95</v>
      </c>
      <c r="J258" s="6">
        <v>-0.67</v>
      </c>
      <c r="K258" s="6">
        <v>-4.49</v>
      </c>
      <c r="L258" s="6">
        <v>-18.670000000000002</v>
      </c>
      <c r="M258" s="6">
        <v>-8.59</v>
      </c>
      <c r="N258" s="6">
        <v>0.4</v>
      </c>
      <c r="O258" s="6">
        <v>-6.25</v>
      </c>
      <c r="P258" s="6">
        <v>2.39</v>
      </c>
      <c r="T258" s="6">
        <v>-0.59</v>
      </c>
    </row>
    <row r="259" spans="2:20" ht="15.5" x14ac:dyDescent="0.35">
      <c r="C259" t="s">
        <v>258</v>
      </c>
      <c r="D259" s="5">
        <v>3554000000000</v>
      </c>
      <c r="E259" s="5">
        <v>1118000000000</v>
      </c>
      <c r="F259" s="5">
        <v>1141000000000</v>
      </c>
      <c r="G259" s="5">
        <v>971000000000</v>
      </c>
      <c r="H259" s="5">
        <v>3554000000000</v>
      </c>
      <c r="I259" s="5">
        <v>3483000000000</v>
      </c>
      <c r="J259" s="5">
        <v>517000000000</v>
      </c>
      <c r="K259" s="5">
        <v>358000000000</v>
      </c>
      <c r="L259" s="5">
        <v>452000000000</v>
      </c>
      <c r="M259" s="5">
        <v>746000000000</v>
      </c>
      <c r="N259" s="5">
        <v>770000000000</v>
      </c>
      <c r="O259" s="5">
        <v>526000000000</v>
      </c>
      <c r="P259" s="5">
        <v>554000000000</v>
      </c>
      <c r="T259" s="5">
        <v>3230000000000</v>
      </c>
    </row>
    <row r="260" spans="2:20" ht="15.5" x14ac:dyDescent="0.35">
      <c r="C260" t="s">
        <v>265</v>
      </c>
      <c r="I260" s="6">
        <v>7.42</v>
      </c>
    </row>
    <row r="261" spans="2:20" ht="15.5" x14ac:dyDescent="0.35">
      <c r="C261" t="s">
        <v>272</v>
      </c>
      <c r="I261" s="6">
        <v>3.45</v>
      </c>
    </row>
    <row r="262" spans="2:20" ht="15.5" x14ac:dyDescent="0.35">
      <c r="C262" t="s">
        <v>281</v>
      </c>
      <c r="D262" s="6">
        <v>0.79</v>
      </c>
    </row>
    <row r="263" spans="2:20" ht="15.5" x14ac:dyDescent="0.35">
      <c r="C263" t="s">
        <v>282</v>
      </c>
      <c r="D263" s="6">
        <v>0.7</v>
      </c>
    </row>
    <row r="264" spans="2:20" ht="15.5" x14ac:dyDescent="0.35">
      <c r="C264" t="s">
        <v>283</v>
      </c>
      <c r="D264" s="6">
        <v>0.64</v>
      </c>
    </row>
    <row r="265" spans="2:20" ht="15.5" x14ac:dyDescent="0.35">
      <c r="C265" t="s">
        <v>284</v>
      </c>
      <c r="D265" s="6">
        <v>0.44</v>
      </c>
    </row>
    <row r="266" spans="2:20" ht="15.5" x14ac:dyDescent="0.35">
      <c r="C266" t="s">
        <v>285</v>
      </c>
      <c r="D266" s="6">
        <v>3.33</v>
      </c>
    </row>
    <row r="267" spans="2:20" ht="15.5" x14ac:dyDescent="0.35">
      <c r="C267" t="s">
        <v>286</v>
      </c>
      <c r="D267" s="6">
        <v>0.35</v>
      </c>
    </row>
    <row r="268" spans="2:20" ht="15.5" x14ac:dyDescent="0.35">
      <c r="C268" t="s">
        <v>287</v>
      </c>
      <c r="D268" s="6">
        <v>1.84</v>
      </c>
    </row>
    <row r="269" spans="2:20" ht="15.5" x14ac:dyDescent="0.35">
      <c r="C269" t="s">
        <v>288</v>
      </c>
      <c r="I269" s="6">
        <v>1.0900000000000001</v>
      </c>
    </row>
    <row r="270" spans="2:20" ht="15.5" x14ac:dyDescent="0.35">
      <c r="C270" t="s">
        <v>12</v>
      </c>
      <c r="D270" s="5">
        <v>228000000000</v>
      </c>
    </row>
    <row r="271" spans="2:20" ht="15.5" x14ac:dyDescent="0.35">
      <c r="C271" t="s">
        <v>290</v>
      </c>
      <c r="I271" s="6">
        <v>-0.1515</v>
      </c>
    </row>
    <row r="272" spans="2:20" ht="15.5" x14ac:dyDescent="0.35">
      <c r="C272" t="s">
        <v>291</v>
      </c>
      <c r="I272" s="6">
        <v>-0.66839999999999999</v>
      </c>
    </row>
    <row r="273" spans="3:9" ht="15.5" x14ac:dyDescent="0.35">
      <c r="C273" t="s">
        <v>292</v>
      </c>
      <c r="I273" s="6">
        <v>3.3500000000000002E-2</v>
      </c>
    </row>
    <row r="274" spans="3:9" ht="15.5" x14ac:dyDescent="0.35">
      <c r="C274" t="s">
        <v>294</v>
      </c>
      <c r="D274" s="6">
        <v>27.8</v>
      </c>
    </row>
    <row r="275" spans="3:9" ht="15.5" x14ac:dyDescent="0.35">
      <c r="C275" t="s">
        <v>295</v>
      </c>
      <c r="D275" s="6">
        <v>8.44</v>
      </c>
    </row>
    <row r="276" spans="3:9" ht="15.5" x14ac:dyDescent="0.35">
      <c r="C276" t="s">
        <v>296</v>
      </c>
      <c r="D276" s="6">
        <v>22.21</v>
      </c>
    </row>
    <row r="277" spans="3:9" ht="15.5" x14ac:dyDescent="0.35">
      <c r="C277" t="s">
        <v>297</v>
      </c>
      <c r="D277" s="6">
        <v>14.03</v>
      </c>
    </row>
    <row r="278" spans="3:9" ht="15.5" x14ac:dyDescent="0.35">
      <c r="C278" t="s">
        <v>298</v>
      </c>
      <c r="D278" s="6">
        <v>3.27</v>
      </c>
    </row>
    <row r="279" spans="3:9" ht="15.5" x14ac:dyDescent="0.35">
      <c r="C279" t="s">
        <v>299</v>
      </c>
      <c r="I279" s="6">
        <v>0.49</v>
      </c>
    </row>
    <row r="280" spans="3:9" ht="15.5" x14ac:dyDescent="0.35">
      <c r="C280" t="s">
        <v>300</v>
      </c>
      <c r="I280" s="6">
        <v>37.61</v>
      </c>
    </row>
    <row r="281" spans="3:9" ht="15.5" x14ac:dyDescent="0.35">
      <c r="C281" t="s">
        <v>53</v>
      </c>
      <c r="I281" s="5">
        <v>2482000000000</v>
      </c>
    </row>
    <row r="282" spans="3:9" ht="15.5" x14ac:dyDescent="0.35">
      <c r="C282" t="s">
        <v>301</v>
      </c>
      <c r="I282" s="5">
        <v>2482000000000</v>
      </c>
    </row>
    <row r="283" spans="3:9" ht="15.5" x14ac:dyDescent="0.35">
      <c r="C283" t="s">
        <v>302</v>
      </c>
      <c r="I283" s="5">
        <v>49640000000</v>
      </c>
    </row>
    <row r="284" spans="3:9" ht="15.5" x14ac:dyDescent="0.35">
      <c r="C284" t="s">
        <v>303</v>
      </c>
      <c r="I284" s="6">
        <v>0.52859999999999996</v>
      </c>
    </row>
    <row r="285" spans="3:9" ht="15.5" x14ac:dyDescent="0.35">
      <c r="C285" t="s">
        <v>304</v>
      </c>
      <c r="D285" s="6">
        <v>4.6900000000000004E-2</v>
      </c>
    </row>
    <row r="286" spans="3:9" ht="15.5" x14ac:dyDescent="0.35">
      <c r="C286" t="s">
        <v>305</v>
      </c>
      <c r="D286" s="6">
        <v>-2.8199999999999999E-2</v>
      </c>
    </row>
    <row r="287" spans="3:9" ht="15.5" x14ac:dyDescent="0.35">
      <c r="C287" t="s">
        <v>306</v>
      </c>
      <c r="D287" s="6">
        <v>-5.0900000000000001E-2</v>
      </c>
    </row>
    <row r="288" spans="3:9" ht="15.5" x14ac:dyDescent="0.35">
      <c r="C288" t="s">
        <v>308</v>
      </c>
      <c r="D288" s="6">
        <v>-0.80519999999999992</v>
      </c>
    </row>
    <row r="289" spans="3:9" ht="15.5" x14ac:dyDescent="0.35">
      <c r="C289" t="s">
        <v>310</v>
      </c>
      <c r="I289" s="6">
        <v>4.84</v>
      </c>
    </row>
    <row r="290" spans="3:9" ht="15.5" x14ac:dyDescent="0.35">
      <c r="C290" t="s">
        <v>314</v>
      </c>
      <c r="I290" t="s">
        <v>1588</v>
      </c>
    </row>
    <row r="291" spans="3:9" ht="15.5" x14ac:dyDescent="0.35">
      <c r="C291" t="s">
        <v>316</v>
      </c>
      <c r="I291" s="5">
        <v>2</v>
      </c>
    </row>
    <row r="292" spans="3:9" ht="15.5" x14ac:dyDescent="0.35">
      <c r="C292" t="s">
        <v>317</v>
      </c>
      <c r="I292" s="6">
        <v>0.64</v>
      </c>
    </row>
    <row r="293" spans="3:9" ht="15.5" x14ac:dyDescent="0.35">
      <c r="C293" t="s">
        <v>318</v>
      </c>
      <c r="I293" s="6">
        <v>0.67</v>
      </c>
    </row>
    <row r="294" spans="3:9" ht="15.5" x14ac:dyDescent="0.35">
      <c r="C294" t="s">
        <v>320</v>
      </c>
      <c r="I294" s="6">
        <v>0.12</v>
      </c>
    </row>
    <row r="295" spans="3:9" ht="15.5" x14ac:dyDescent="0.35">
      <c r="C295" t="s">
        <v>322</v>
      </c>
      <c r="I295" s="5">
        <v>0</v>
      </c>
    </row>
    <row r="296" spans="3:9" ht="15.5" x14ac:dyDescent="0.35">
      <c r="C296" t="s">
        <v>323</v>
      </c>
      <c r="I296" s="6">
        <v>0.95</v>
      </c>
    </row>
    <row r="297" spans="3:9" ht="15.5" x14ac:dyDescent="0.35">
      <c r="C297" t="s">
        <v>324</v>
      </c>
      <c r="I297" s="5">
        <v>3554000000000</v>
      </c>
    </row>
    <row r="298" spans="3:9" ht="15.5" x14ac:dyDescent="0.35">
      <c r="C298" t="s">
        <v>325</v>
      </c>
      <c r="I298" s="5">
        <v>561000000000</v>
      </c>
    </row>
    <row r="299" spans="3:9" ht="15.5" x14ac:dyDescent="0.35">
      <c r="C299" t="s">
        <v>326</v>
      </c>
      <c r="I299" s="5">
        <v>719000000000</v>
      </c>
    </row>
    <row r="300" spans="3:9" ht="15.5" x14ac:dyDescent="0.35">
      <c r="C300" t="s">
        <v>327</v>
      </c>
      <c r="I300" s="5">
        <v>-819000000000</v>
      </c>
    </row>
    <row r="301" spans="3:9" ht="15.5" x14ac:dyDescent="0.35">
      <c r="C301" t="s">
        <v>328</v>
      </c>
      <c r="D301" s="5">
        <v>207000000000</v>
      </c>
    </row>
    <row r="302" spans="3:9" ht="15.5" x14ac:dyDescent="0.35">
      <c r="C302" t="s">
        <v>329</v>
      </c>
      <c r="D302" s="5">
        <v>5404000000000</v>
      </c>
    </row>
    <row r="303" spans="3:9" ht="15.5" x14ac:dyDescent="0.35">
      <c r="C303" t="s">
        <v>330</v>
      </c>
      <c r="D303" s="5">
        <v>4083000000000</v>
      </c>
    </row>
    <row r="304" spans="3:9" ht="15.5" x14ac:dyDescent="0.35">
      <c r="C304" t="s">
        <v>235</v>
      </c>
      <c r="D304" s="5">
        <v>-308000000000</v>
      </c>
    </row>
    <row r="305" spans="3:9" ht="15.5" x14ac:dyDescent="0.35">
      <c r="C305" t="s">
        <v>234</v>
      </c>
      <c r="I305" s="5">
        <v>4977000000000</v>
      </c>
    </row>
    <row r="306" spans="3:9" ht="15.5" x14ac:dyDescent="0.35">
      <c r="C306" t="s">
        <v>233</v>
      </c>
      <c r="D306" s="5">
        <v>2182000000000</v>
      </c>
    </row>
    <row r="307" spans="3:9" ht="15.5" x14ac:dyDescent="0.35">
      <c r="C307" t="s">
        <v>232</v>
      </c>
      <c r="D307" s="5">
        <v>1006000000000</v>
      </c>
    </row>
    <row r="308" spans="3:9" ht="15.5" x14ac:dyDescent="0.35">
      <c r="C308" t="s">
        <v>23</v>
      </c>
      <c r="D308" s="5">
        <v>3187000000000</v>
      </c>
    </row>
    <row r="309" spans="3:9" ht="15.5" x14ac:dyDescent="0.35">
      <c r="C309" t="s">
        <v>20</v>
      </c>
      <c r="D309" s="5">
        <v>3034000000000</v>
      </c>
    </row>
    <row r="310" spans="3:9" ht="15.5" x14ac:dyDescent="0.35">
      <c r="C310" t="s">
        <v>331</v>
      </c>
      <c r="I310" s="5">
        <v>5271000000000</v>
      </c>
    </row>
    <row r="311" spans="3:9" ht="15.5" x14ac:dyDescent="0.35">
      <c r="C311" t="s">
        <v>332</v>
      </c>
      <c r="I311" s="5">
        <v>407000000000</v>
      </c>
    </row>
    <row r="312" spans="3:9" ht="15.5" x14ac:dyDescent="0.35">
      <c r="C312" t="s">
        <v>333</v>
      </c>
      <c r="I312" s="5">
        <v>-79000000000</v>
      </c>
    </row>
    <row r="313" spans="3:9" ht="15.5" x14ac:dyDescent="0.35">
      <c r="C313" t="s">
        <v>334</v>
      </c>
      <c r="I313" s="5">
        <v>-186000000000</v>
      </c>
    </row>
    <row r="314" spans="3:9" ht="15.5" x14ac:dyDescent="0.35">
      <c r="C314" t="s">
        <v>335</v>
      </c>
      <c r="I314" s="5">
        <v>110000000000</v>
      </c>
    </row>
    <row r="315" spans="3:9" ht="15.5" x14ac:dyDescent="0.35">
      <c r="C315" t="s">
        <v>336</v>
      </c>
      <c r="I315" s="5">
        <v>952000000000</v>
      </c>
    </row>
  </sheetData>
  <pageMargins left="0.7" right="0.7" top="0.75" bottom="0.75" header="0.3" footer="0.3"/>
  <ignoredErrors>
    <ignoredError sqref="A1:T316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U2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1589</v>
      </c>
      <c r="D1" t="s">
        <v>1</v>
      </c>
      <c r="H1" t="s">
        <v>2</v>
      </c>
      <c r="I1" s="1">
        <v>44195</v>
      </c>
      <c r="J1" s="1">
        <v>43829</v>
      </c>
      <c r="K1" s="1">
        <v>43462</v>
      </c>
      <c r="L1" s="1">
        <v>43098</v>
      </c>
      <c r="M1" s="1">
        <v>42734</v>
      </c>
      <c r="N1" s="1">
        <v>42368</v>
      </c>
      <c r="O1" s="1">
        <v>42003</v>
      </c>
      <c r="P1" s="1">
        <v>41638</v>
      </c>
      <c r="Q1" s="1">
        <v>41271</v>
      </c>
      <c r="R1" s="1">
        <v>40907</v>
      </c>
      <c r="S1" s="1">
        <v>40542</v>
      </c>
      <c r="T1" s="1">
        <v>40176</v>
      </c>
      <c r="U1" s="1">
        <v>39812</v>
      </c>
    </row>
    <row r="2" spans="1:21" ht="15.5" x14ac:dyDescent="0.35">
      <c r="C2" t="s">
        <v>1590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vm="89">
        <f t="shared" ca="1" si="0"/>
        <v>50</v>
      </c>
      <c r="L2" s="2" vm="89">
        <f t="shared" ca="1" si="0"/>
        <v>50</v>
      </c>
      <c r="M2" s="2" vm="89">
        <f t="shared" ca="1" si="0"/>
        <v>50</v>
      </c>
      <c r="N2" s="2" vm="89">
        <f t="shared" ca="1" si="0"/>
        <v>50</v>
      </c>
      <c r="O2" s="2" vm="154">
        <f t="shared" ca="1" si="0"/>
        <v>56</v>
      </c>
      <c r="P2" s="2" vm="459">
        <f t="shared" ca="1" si="0"/>
        <v>113</v>
      </c>
      <c r="Q2" s="2" vm="460">
        <f t="shared" ca="1" si="0"/>
        <v>87</v>
      </c>
      <c r="R2" s="2" vm="179">
        <f t="shared" ca="1" si="0"/>
        <v>62</v>
      </c>
      <c r="S2" s="2" vm="317">
        <f t="shared" ca="1" si="0"/>
        <v>64</v>
      </c>
      <c r="T2" s="2" vm="461">
        <f t="shared" ca="1" si="0"/>
        <v>117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5628664492</v>
      </c>
      <c r="H4" s="2">
        <f>IFERROR(SUM(D4:G4)*(4/MAX(1,COUNT(D4:G4))),"")</f>
        <v>22514657968</v>
      </c>
      <c r="I4" s="2">
        <f t="shared" ref="I4:U4" si="1">IFERROR(INDEX(I51:I500,MATCH($C$4,$C$51:$C$500,0)),"")</f>
        <v>6175945533</v>
      </c>
      <c r="J4" s="2">
        <f t="shared" si="1"/>
        <v>261990000</v>
      </c>
      <c r="K4" s="2">
        <f t="shared" si="1"/>
        <v>3934382336</v>
      </c>
      <c r="L4" s="2">
        <f t="shared" si="1"/>
        <v>13855133512</v>
      </c>
      <c r="M4" s="2">
        <f t="shared" si="1"/>
        <v>478905970</v>
      </c>
      <c r="N4" s="2">
        <f t="shared" si="1"/>
        <v>7154576929</v>
      </c>
      <c r="O4" s="2">
        <f t="shared" si="1"/>
        <v>7367640365</v>
      </c>
      <c r="P4" s="2">
        <f t="shared" si="1"/>
        <v>11803937466</v>
      </c>
      <c r="Q4" s="2">
        <f t="shared" si="1"/>
        <v>31871477604</v>
      </c>
      <c r="R4" s="2">
        <f t="shared" si="1"/>
        <v>102458374249</v>
      </c>
      <c r="S4" s="2">
        <f t="shared" si="1"/>
        <v>144361452874</v>
      </c>
      <c r="T4" s="2">
        <f t="shared" si="1"/>
        <v>143609421801</v>
      </c>
      <c r="U4" s="2">
        <f t="shared" si="1"/>
        <v>110911001227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-625717446</v>
      </c>
      <c r="H5" s="2">
        <f>IFERROR(SUM(D5:G5)*(4/MAX(1,COUNT(D5:G5))),"")</f>
        <v>-2502869784</v>
      </c>
      <c r="I5" s="2">
        <f t="shared" ref="I5:U5" si="2">IFERROR(INDEX(I51:I500,MATCH($C$5,$C$51:$C$500,0)),"")</f>
        <v>-5491628716</v>
      </c>
      <c r="J5" s="2">
        <f t="shared" si="2"/>
        <v>-2532446830</v>
      </c>
      <c r="K5" s="2">
        <f t="shared" si="2"/>
        <v>-2996494792</v>
      </c>
      <c r="L5" s="2">
        <f t="shared" si="2"/>
        <v>-10018103499</v>
      </c>
      <c r="M5" s="2">
        <f t="shared" si="2"/>
        <v>-6217568229</v>
      </c>
      <c r="N5" s="2">
        <f t="shared" si="2"/>
        <v>-8261417334</v>
      </c>
      <c r="O5" s="2">
        <f t="shared" si="2"/>
        <v>-23113089515</v>
      </c>
      <c r="P5" s="2">
        <f t="shared" si="2"/>
        <v>-36532182656</v>
      </c>
      <c r="Q5" s="2">
        <f t="shared" si="2"/>
        <v>-20578555007</v>
      </c>
      <c r="R5" s="2">
        <f t="shared" si="2"/>
        <v>-7392419632</v>
      </c>
      <c r="S5" s="2">
        <f t="shared" si="2"/>
        <v>0</v>
      </c>
      <c r="T5" s="2">
        <f t="shared" si="2"/>
        <v>0</v>
      </c>
      <c r="U5" s="2">
        <f t="shared" si="2"/>
        <v>0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107113038283</v>
      </c>
      <c r="H6" s="2">
        <f>IFERROR(INDEX(D6:G6,COUNT(D6:G6)),"")</f>
        <v>107113038283</v>
      </c>
      <c r="I6" s="2">
        <f t="shared" ref="I6:U6" si="3">IFERROR(INDEX(I51:I500,MATCH($C$6,$C$51:$C$500,0)),"")</f>
        <v>107930915889</v>
      </c>
      <c r="J6" s="2">
        <f t="shared" si="3"/>
        <v>122737345702</v>
      </c>
      <c r="K6" s="2">
        <f t="shared" si="3"/>
        <v>125269792532</v>
      </c>
      <c r="L6" s="2">
        <f t="shared" si="3"/>
        <v>127943998956</v>
      </c>
      <c r="M6" s="2">
        <f t="shared" si="3"/>
        <v>137964725007</v>
      </c>
      <c r="N6" s="2">
        <f t="shared" si="3"/>
        <v>144184348395</v>
      </c>
      <c r="O6" s="2">
        <f t="shared" si="3"/>
        <v>152603081704</v>
      </c>
      <c r="P6" s="2">
        <f t="shared" si="3"/>
        <v>175719602723</v>
      </c>
      <c r="Q6" s="2">
        <f t="shared" si="3"/>
        <v>212270055518</v>
      </c>
      <c r="R6" s="2">
        <f t="shared" si="3"/>
        <v>232841451795</v>
      </c>
      <c r="S6" s="2">
        <f t="shared" si="3"/>
        <v>240233296410</v>
      </c>
      <c r="T6" s="2">
        <f t="shared" si="3"/>
        <v>240585571074</v>
      </c>
      <c r="U6" s="2">
        <f t="shared" si="3"/>
        <v>239016524815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1.2</v>
      </c>
      <c r="H7" s="3">
        <f>IFERROR(INDEX(D7:G7,COUNT(D7:G7)),"")</f>
        <v>1.2</v>
      </c>
      <c r="I7" s="3">
        <f t="shared" ref="I7:U7" si="4">IFERROR(INDEX(I51:I500,MATCH($C$7,$C$51:$C$500,0))/1000000000,"")</f>
        <v>1.2</v>
      </c>
      <c r="J7" s="3">
        <f t="shared" si="4"/>
        <v>1.2</v>
      </c>
      <c r="K7" s="3">
        <f t="shared" si="4"/>
        <v>1.2</v>
      </c>
      <c r="L7" s="3">
        <f t="shared" si="4"/>
        <v>1.2</v>
      </c>
      <c r="M7" s="3">
        <f t="shared" si="4"/>
        <v>1.2</v>
      </c>
      <c r="N7" s="3">
        <f t="shared" si="4"/>
        <v>1.2</v>
      </c>
      <c r="O7" s="3">
        <f t="shared" si="4"/>
        <v>1.2</v>
      </c>
      <c r="P7" s="3">
        <f t="shared" si="4"/>
        <v>1.2</v>
      </c>
      <c r="Q7" s="3">
        <f t="shared" si="4"/>
        <v>1.2</v>
      </c>
      <c r="R7" s="3">
        <f t="shared" si="4"/>
        <v>1.2</v>
      </c>
      <c r="S7" s="3">
        <f t="shared" si="4"/>
        <v>1.2</v>
      </c>
      <c r="T7" s="3">
        <f t="shared" si="4"/>
        <v>1.2</v>
      </c>
      <c r="U7" s="3">
        <f t="shared" si="4"/>
        <v>1.2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U8" si="5">IFERROR(INDEX(I51:I500,MATCH($C$8,$C$51:$C$500,0)),"")</f>
        <v>-7000000000</v>
      </c>
      <c r="J8" s="2">
        <f t="shared" si="5"/>
        <v>1000000000</v>
      </c>
      <c r="K8" s="2">
        <f t="shared" si="5"/>
        <v>2000000000</v>
      </c>
      <c r="L8" s="2">
        <f t="shared" si="5"/>
        <v>2000000000</v>
      </c>
      <c r="M8" s="2">
        <f t="shared" si="5"/>
        <v>-2000000000</v>
      </c>
      <c r="N8" s="2">
        <f t="shared" si="5"/>
        <v>0</v>
      </c>
      <c r="O8" s="2">
        <f t="shared" si="5"/>
        <v>-6000000000</v>
      </c>
      <c r="P8" s="2">
        <f t="shared" si="5"/>
        <v>4000000000</v>
      </c>
      <c r="Q8" s="2">
        <f t="shared" si="5"/>
        <v>7000000000</v>
      </c>
      <c r="R8" s="2">
        <f t="shared" si="5"/>
        <v>12000000000</v>
      </c>
      <c r="S8" s="2">
        <f t="shared" si="5"/>
        <v>0</v>
      </c>
      <c r="T8" s="2">
        <f t="shared" si="5"/>
        <v>8000000000</v>
      </c>
      <c r="U8" s="2">
        <f t="shared" si="5"/>
        <v>-122000000000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-1.26</v>
      </c>
      <c r="H9" s="3">
        <f>IFERROR(INDEX(D9:G9,COUNT(D9:G9)),"")</f>
        <v>-1.26</v>
      </c>
      <c r="I9" s="3">
        <f t="shared" ref="I9:U9" si="6">IFERROR(INDEX(I51:I500,MATCH($C$9,$C$51:$C$500,0)),"")</f>
        <v>-5.92</v>
      </c>
      <c r="J9" s="3">
        <f t="shared" si="6"/>
        <v>0.93</v>
      </c>
      <c r="K9" s="3">
        <f t="shared" si="6"/>
        <v>1.84</v>
      </c>
      <c r="L9" s="3">
        <f t="shared" si="6"/>
        <v>1.81</v>
      </c>
      <c r="M9" s="3">
        <f t="shared" si="6"/>
        <v>-1.47</v>
      </c>
      <c r="N9" s="3">
        <f t="shared" si="6"/>
        <v>0.27</v>
      </c>
      <c r="O9" s="3">
        <f t="shared" si="6"/>
        <v>-4.83</v>
      </c>
      <c r="P9" s="3">
        <f t="shared" si="6"/>
        <v>3.44</v>
      </c>
      <c r="Q9" s="3">
        <f t="shared" si="6"/>
        <v>5.57</v>
      </c>
      <c r="R9" s="3">
        <f t="shared" si="6"/>
        <v>10</v>
      </c>
      <c r="S9" s="3">
        <f t="shared" si="6"/>
        <v>-0.2</v>
      </c>
      <c r="T9" s="3">
        <f t="shared" si="6"/>
        <v>6.84</v>
      </c>
      <c r="U9" s="3">
        <f t="shared" si="6"/>
        <v>-101.42</v>
      </c>
    </row>
    <row r="10" spans="1:21" ht="15.5" x14ac:dyDescent="0.35">
      <c r="C10" t="s">
        <v>17</v>
      </c>
      <c r="D10" s="3" t="str">
        <f ca="1">IFERROR(IF(D9=0,"",D2/D9),"")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>
        <f t="shared" ca="1" si="7"/>
        <v>27.173913043478258</v>
      </c>
      <c r="L10" s="3">
        <f t="shared" ca="1" si="7"/>
        <v>27.624309392265193</v>
      </c>
      <c r="M10" s="3">
        <f t="shared" ca="1" si="7"/>
        <v>-34.013605442176875</v>
      </c>
      <c r="N10" s="3">
        <f t="shared" ca="1" si="7"/>
        <v>185.18518518518516</v>
      </c>
      <c r="O10" s="3">
        <f t="shared" ca="1" si="7"/>
        <v>-11.594202898550725</v>
      </c>
      <c r="P10" s="3">
        <f t="shared" ca="1" si="7"/>
        <v>32.848837209302324</v>
      </c>
      <c r="Q10" s="3">
        <f t="shared" ca="1" si="7"/>
        <v>15.619389587073607</v>
      </c>
      <c r="R10" s="3">
        <f t="shared" ca="1" si="7"/>
        <v>6.2</v>
      </c>
      <c r="S10" s="3">
        <f t="shared" ca="1" si="7"/>
        <v>-320</v>
      </c>
      <c r="T10" s="3">
        <f t="shared" ca="1" si="7"/>
        <v>17.105263157894736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4335123983</v>
      </c>
      <c r="H11" s="2">
        <f>IFERROR(INDEX(D11:G11,COUNT(D11:G11)),"")</f>
        <v>4335123983</v>
      </c>
      <c r="I11" s="2">
        <f t="shared" ref="I11:U11" si="8">IFERROR(INDEX(I51:I500,MATCH($C$11,$C$51:$C$500,0)),"")</f>
        <v>4937686066</v>
      </c>
      <c r="J11" s="2">
        <f t="shared" si="8"/>
        <v>13138052913</v>
      </c>
      <c r="K11" s="2">
        <f t="shared" si="8"/>
        <v>12019012396</v>
      </c>
      <c r="L11" s="2">
        <f t="shared" si="8"/>
        <v>9806165844</v>
      </c>
      <c r="M11" s="2">
        <f t="shared" si="8"/>
        <v>7629273703</v>
      </c>
      <c r="N11" s="2">
        <f t="shared" si="8"/>
        <v>9387795541</v>
      </c>
      <c r="O11" s="2">
        <f t="shared" si="8"/>
        <v>9059702965</v>
      </c>
      <c r="P11" s="2">
        <f t="shared" si="8"/>
        <v>14856861296</v>
      </c>
      <c r="Q11" s="2">
        <f t="shared" si="8"/>
        <v>10727223103</v>
      </c>
      <c r="R11" s="2">
        <f t="shared" si="8"/>
        <v>88517880</v>
      </c>
      <c r="S11" s="2">
        <f t="shared" si="8"/>
        <v>2275362478</v>
      </c>
      <c r="T11" s="2">
        <f t="shared" si="8"/>
        <v>972453400</v>
      </c>
      <c r="U11" s="2">
        <f t="shared" si="8"/>
        <v>11099942797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-3000000000</v>
      </c>
      <c r="H12" s="2">
        <f>IFERROR(INDEX(D12:G12,COUNT(D12:G12)),"")</f>
        <v>-3000000000</v>
      </c>
      <c r="I12" s="2">
        <f t="shared" ref="I12:U12" si="9">IFERROR(INDEX(I51:I500,MATCH($C$12,$C$51:$C$500,0)),"")</f>
        <v>-3000000000</v>
      </c>
      <c r="J12" s="2">
        <f t="shared" si="9"/>
        <v>-10000000000</v>
      </c>
      <c r="K12" s="2">
        <f t="shared" si="9"/>
        <v>-8000000000</v>
      </c>
      <c r="L12" s="2">
        <f t="shared" si="9"/>
        <v>-6000000000</v>
      </c>
      <c r="M12" s="2">
        <f t="shared" si="9"/>
        <v>0</v>
      </c>
      <c r="N12" s="2">
        <f t="shared" si="9"/>
        <v>-2000000000</v>
      </c>
      <c r="O12" s="2">
        <f t="shared" si="9"/>
        <v>-2000000000</v>
      </c>
      <c r="P12" s="2">
        <f t="shared" si="9"/>
        <v>-7000000000</v>
      </c>
      <c r="Q12" s="2">
        <f t="shared" si="9"/>
        <v>-3000000000</v>
      </c>
      <c r="R12" s="2">
        <f t="shared" si="9"/>
        <v>8000000000</v>
      </c>
      <c r="S12" s="2">
        <f t="shared" si="9"/>
        <v>19000000000</v>
      </c>
      <c r="T12" s="2">
        <f t="shared" si="9"/>
        <v>19000000000</v>
      </c>
      <c r="U12" s="2">
        <f t="shared" si="9"/>
        <v>27000000000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</v>
      </c>
      <c r="H13" s="2">
        <f>IFERROR(INDEX(D13:G13,COUNT(D13:G13)),"")</f>
        <v>2000000000</v>
      </c>
      <c r="I13" s="2">
        <f t="shared" ref="I13:U13" si="10">IFERROR(INDEX(I51:I500,MATCH($C$13,$C$51:$C$500,0)),"")</f>
        <v>2000000000</v>
      </c>
      <c r="J13" s="2">
        <f t="shared" si="10"/>
        <v>3000000000</v>
      </c>
      <c r="K13" s="2">
        <f t="shared" si="10"/>
        <v>4000000000</v>
      </c>
      <c r="L13" s="2">
        <f t="shared" si="10"/>
        <v>4000000000</v>
      </c>
      <c r="M13" s="2">
        <f t="shared" si="10"/>
        <v>7000000000</v>
      </c>
      <c r="N13" s="2">
        <f t="shared" si="10"/>
        <v>7000000000</v>
      </c>
      <c r="O13" s="2">
        <f t="shared" si="10"/>
        <v>7000000000</v>
      </c>
      <c r="P13" s="2">
        <f t="shared" si="10"/>
        <v>7000000000</v>
      </c>
      <c r="Q13" s="2">
        <f t="shared" si="10"/>
        <v>8000000000</v>
      </c>
      <c r="R13" s="2">
        <f t="shared" si="10"/>
        <v>8000000000</v>
      </c>
      <c r="S13" s="2">
        <f t="shared" si="10"/>
        <v>22000000000</v>
      </c>
      <c r="T13" s="2">
        <f t="shared" si="10"/>
        <v>20000000000</v>
      </c>
      <c r="U13" s="2">
        <f t="shared" si="10"/>
        <v>38000000000</v>
      </c>
    </row>
    <row r="14" spans="1:21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U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-91513515</v>
      </c>
      <c r="O14" s="2">
        <f t="shared" si="11"/>
        <v>-37068221</v>
      </c>
      <c r="P14" s="2">
        <f t="shared" si="11"/>
        <v>-855370</v>
      </c>
      <c r="Q14" s="2">
        <f t="shared" si="11"/>
        <v>-155201576</v>
      </c>
      <c r="R14" s="2">
        <f t="shared" si="11"/>
        <v>-2697899364</v>
      </c>
      <c r="S14" s="2">
        <f t="shared" si="11"/>
        <v>-1607767959</v>
      </c>
      <c r="T14" s="2">
        <f t="shared" si="11"/>
        <v>-3612309163</v>
      </c>
      <c r="U14" s="2">
        <f t="shared" si="11"/>
        <v>-3259890361</v>
      </c>
    </row>
    <row r="15" spans="1:21" ht="15.5" x14ac:dyDescent="0.35">
      <c r="C15" t="s">
        <v>27</v>
      </c>
      <c r="D15" s="2">
        <f>IFERROR(INDEX(D51:D500,MATCH($C$15,$C$51:$C$500,0)),"")</f>
        <v>-142975972</v>
      </c>
      <c r="H15" s="2">
        <f>IFERROR(SUM(D15:G15)*(4/MAX(1,COUNT(D15:G15))),"")</f>
        <v>-571903888</v>
      </c>
      <c r="I15" s="2">
        <f t="shared" ref="I15:U15" si="12">IFERROR(INDEX(I51:I500,MATCH($C$15,$C$51:$C$500,0)),"")</f>
        <v>146511227</v>
      </c>
      <c r="J15" s="2">
        <f t="shared" si="12"/>
        <v>0</v>
      </c>
      <c r="K15" s="2">
        <f t="shared" si="12"/>
        <v>867257693</v>
      </c>
      <c r="L15" s="2">
        <f t="shared" si="12"/>
        <v>-181137704</v>
      </c>
      <c r="M15" s="2">
        <f t="shared" si="12"/>
        <v>-76069146</v>
      </c>
      <c r="N15" s="2">
        <f t="shared" si="12"/>
        <v>131117485</v>
      </c>
      <c r="O15" s="2">
        <f t="shared" si="12"/>
        <v>-15946481552</v>
      </c>
      <c r="P15" s="2">
        <f t="shared" si="12"/>
        <v>9740366117</v>
      </c>
      <c r="Q15" s="2">
        <f t="shared" si="12"/>
        <v>4184934758</v>
      </c>
      <c r="R15" s="2">
        <f t="shared" si="12"/>
        <v>2006852899</v>
      </c>
      <c r="S15" s="2">
        <f t="shared" si="12"/>
        <v>-1231133295</v>
      </c>
      <c r="T15" s="2">
        <f t="shared" si="12"/>
        <v>-523724211</v>
      </c>
      <c r="U15" s="2">
        <f t="shared" si="12"/>
        <v>-3568825128</v>
      </c>
    </row>
    <row r="16" spans="1:21" ht="15.5" x14ac:dyDescent="0.35">
      <c r="C16" t="s">
        <v>28</v>
      </c>
      <c r="D16" s="2">
        <f>IFERROR(INDEX(D51:D500,MATCH($C$16,$C$51:$C$500,0)),"")</f>
        <v>-242096288</v>
      </c>
      <c r="H16" s="2">
        <f>IFERROR(SUM(D16:G16)*(4/MAX(1,COUNT(D16:G16))),"")</f>
        <v>-968385152</v>
      </c>
      <c r="I16" s="2">
        <f t="shared" ref="I16:U16" si="13">IFERROR(INDEX(I51:I500,MATCH($C$16,$C$51:$C$500,0)),"")</f>
        <v>-5729743908</v>
      </c>
      <c r="J16" s="2">
        <f t="shared" si="13"/>
        <v>-2532446830</v>
      </c>
      <c r="K16" s="2">
        <f t="shared" si="13"/>
        <v>-3703622286</v>
      </c>
      <c r="L16" s="2">
        <f t="shared" si="13"/>
        <v>-9828956930</v>
      </c>
      <c r="M16" s="2">
        <f t="shared" si="13"/>
        <v>-7065335388</v>
      </c>
      <c r="N16" s="2">
        <f t="shared" si="13"/>
        <v>-8305848585</v>
      </c>
      <c r="O16" s="2">
        <f t="shared" si="13"/>
        <v>-7152610077</v>
      </c>
      <c r="P16" s="2">
        <f t="shared" si="13"/>
        <v>-46308248302</v>
      </c>
      <c r="Q16" s="2">
        <f t="shared" si="13"/>
        <v>-24756331035</v>
      </c>
      <c r="R16" s="2">
        <f t="shared" si="13"/>
        <v>-9398697514</v>
      </c>
      <c r="S16" s="2">
        <f t="shared" si="13"/>
        <v>2938858631</v>
      </c>
      <c r="T16" s="2">
        <f t="shared" si="13"/>
        <v>2087270470</v>
      </c>
      <c r="U16" s="2">
        <f t="shared" si="13"/>
        <v>14290581130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36</v>
      </c>
      <c r="J18" t="s">
        <v>37</v>
      </c>
      <c r="K18" t="s">
        <v>38</v>
      </c>
      <c r="L18" t="s">
        <v>39</v>
      </c>
      <c r="M18" t="s">
        <v>40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47</v>
      </c>
      <c r="U18" t="s">
        <v>48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60000000000</v>
      </c>
      <c r="L20" s="2">
        <f t="shared" ca="1" si="14"/>
        <v>60000000000</v>
      </c>
      <c r="M20" s="2">
        <f t="shared" ca="1" si="14"/>
        <v>60000000000</v>
      </c>
      <c r="N20" s="2">
        <f t="shared" ca="1" si="14"/>
        <v>60000000000</v>
      </c>
      <c r="O20" s="2">
        <f t="shared" ca="1" si="14"/>
        <v>67200000000</v>
      </c>
      <c r="P20" s="2">
        <f t="shared" ca="1" si="14"/>
        <v>135600000000</v>
      </c>
      <c r="Q20" s="2">
        <f t="shared" ca="1" si="14"/>
        <v>104400000000</v>
      </c>
      <c r="R20" s="2">
        <f t="shared" ca="1" si="14"/>
        <v>74400000000</v>
      </c>
      <c r="S20" s="2">
        <f t="shared" ca="1" si="14"/>
        <v>76800000000</v>
      </c>
      <c r="T20" s="2">
        <f t="shared" ca="1" si="14"/>
        <v>140400000000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1200000000</v>
      </c>
      <c r="H21" s="2">
        <f>IFERROR(INDEX(D21:G21,COUNT(D21:G21)),"")</f>
        <v>1200000000</v>
      </c>
      <c r="I21" s="2">
        <f t="shared" ref="I21:U21" si="15">IFERROR(INDEX(I51:I500,MATCH($C$7,$C$51:$C$500,0)),"")</f>
        <v>1200000000</v>
      </c>
      <c r="J21" s="2">
        <f t="shared" si="15"/>
        <v>1200000000</v>
      </c>
      <c r="K21" s="2">
        <f t="shared" si="15"/>
        <v>1200000000</v>
      </c>
      <c r="L21" s="2">
        <f t="shared" si="15"/>
        <v>1200000000</v>
      </c>
      <c r="M21" s="2">
        <f t="shared" si="15"/>
        <v>1200000000</v>
      </c>
      <c r="N21" s="2">
        <f t="shared" si="15"/>
        <v>1200000000</v>
      </c>
      <c r="O21" s="2">
        <f t="shared" si="15"/>
        <v>1200000000</v>
      </c>
      <c r="P21" s="2">
        <f t="shared" si="15"/>
        <v>1200000000</v>
      </c>
      <c r="Q21" s="2">
        <f t="shared" si="15"/>
        <v>1200000000</v>
      </c>
      <c r="R21" s="2">
        <f t="shared" si="15"/>
        <v>1200000000</v>
      </c>
      <c r="S21" s="2">
        <f t="shared" si="15"/>
        <v>1200000000</v>
      </c>
      <c r="T21" s="2">
        <f t="shared" si="15"/>
        <v>1200000000</v>
      </c>
      <c r="U21" s="2">
        <f t="shared" si="15"/>
        <v>1200000000</v>
      </c>
    </row>
    <row r="23" spans="1:21" ht="15.5" x14ac:dyDescent="0.35">
      <c r="B23" t="s">
        <v>54</v>
      </c>
      <c r="C23" t="s">
        <v>55</v>
      </c>
      <c r="D23" s="3">
        <f>IFERROR(D5/D6*100,"")</f>
        <v>-0.58416552833354574</v>
      </c>
      <c r="H23" s="3">
        <f t="shared" ref="H23:U23" si="16">IFERROR(H5/H6*100,"")</f>
        <v>-2.3366621133341829</v>
      </c>
      <c r="I23" s="3">
        <f t="shared" si="16"/>
        <v>-5.0880960944015214</v>
      </c>
      <c r="J23" s="3">
        <f t="shared" si="16"/>
        <v>-2.0633058467376761</v>
      </c>
      <c r="K23" s="3">
        <f t="shared" si="16"/>
        <v>-2.3920330124555362</v>
      </c>
      <c r="L23" s="3">
        <f t="shared" si="16"/>
        <v>-7.8300690776792354</v>
      </c>
      <c r="M23" s="3">
        <f t="shared" si="16"/>
        <v>-4.5066361917399798</v>
      </c>
      <c r="N23" s="3">
        <f t="shared" si="16"/>
        <v>-5.7297601480068048</v>
      </c>
      <c r="O23" s="3">
        <f t="shared" si="16"/>
        <v>-15.145886476809048</v>
      </c>
      <c r="P23" s="3">
        <f t="shared" si="16"/>
        <v>-20.790043962020803</v>
      </c>
      <c r="Q23" s="3">
        <f t="shared" si="16"/>
        <v>-9.6945162410130834</v>
      </c>
      <c r="R23" s="3">
        <f t="shared" si="16"/>
        <v>-3.1748726762400059</v>
      </c>
      <c r="S23" s="3">
        <f t="shared" si="16"/>
        <v>0</v>
      </c>
      <c r="T23" s="3">
        <f t="shared" si="16"/>
        <v>0</v>
      </c>
      <c r="U23" s="3">
        <f t="shared" si="16"/>
        <v>0</v>
      </c>
    </row>
    <row r="24" spans="1:21" ht="15.5" x14ac:dyDescent="0.35">
      <c r="C24" t="s">
        <v>56</v>
      </c>
      <c r="D24" s="4">
        <f>IFERROR(_xlfn.RRI(5,I23,D23),"")</f>
        <v>-0.35137135513943918</v>
      </c>
      <c r="H24" s="4">
        <f t="shared" ref="H24:U24" si="17">IFERROR(_xlfn.RRI(5,M23,H23),"")</f>
        <v>-0.12310279994069784</v>
      </c>
      <c r="I24" s="4">
        <f t="shared" si="17"/>
        <v>-2.3474086314562825E-2</v>
      </c>
      <c r="J24" s="4">
        <f t="shared" si="17"/>
        <v>-0.32879716481449128</v>
      </c>
      <c r="K24" s="4">
        <f t="shared" si="17"/>
        <v>-0.35109315958212928</v>
      </c>
      <c r="L24" s="4">
        <f t="shared" si="17"/>
        <v>-4.1818260216201608E-2</v>
      </c>
      <c r="M24" s="4">
        <f t="shared" si="17"/>
        <v>7.2568992082825412E-2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>
        <f t="shared" si="17"/>
        <v>0</v>
      </c>
      <c r="T24" s="4">
        <f t="shared" si="17"/>
        <v>0</v>
      </c>
      <c r="U24" s="4">
        <f t="shared" si="17"/>
        <v>0</v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-0.52</v>
      </c>
      <c r="H25" s="3">
        <f>IFERROR(INDEX(D25:G25,COUNT(D25:G25)),"")</f>
        <v>-0.52</v>
      </c>
      <c r="I25" s="3">
        <f t="shared" ref="I25:U25" si="18">IFERROR(INDEX(I51:I500,MATCH($C$25,$C$51:$C$500,0)),"")</f>
        <v>-4.58</v>
      </c>
      <c r="J25" s="3">
        <f t="shared" si="18"/>
        <v>-2.11</v>
      </c>
      <c r="K25" s="3">
        <f t="shared" si="18"/>
        <v>-2.36</v>
      </c>
      <c r="L25" s="3">
        <f t="shared" si="18"/>
        <v>-8.34</v>
      </c>
      <c r="M25" s="3">
        <f t="shared" si="18"/>
        <v>-5.95</v>
      </c>
      <c r="N25" s="3">
        <f t="shared" si="18"/>
        <v>-6.81</v>
      </c>
      <c r="O25" s="3">
        <f t="shared" si="18"/>
        <v>-19.25</v>
      </c>
      <c r="P25" s="3">
        <f t="shared" si="18"/>
        <v>-30.47</v>
      </c>
      <c r="Q25" s="3">
        <f t="shared" si="18"/>
        <v>-17.149999999999999</v>
      </c>
      <c r="R25" s="3">
        <f t="shared" si="18"/>
        <v>-6.16</v>
      </c>
      <c r="S25" s="3">
        <f t="shared" si="18"/>
        <v>1.42</v>
      </c>
      <c r="T25" s="3">
        <f t="shared" si="18"/>
        <v>1.3</v>
      </c>
      <c r="U25" s="3">
        <f t="shared" si="18"/>
        <v>8.93</v>
      </c>
    </row>
    <row r="26" spans="1:21" ht="15.5" x14ac:dyDescent="0.35">
      <c r="C26" t="s">
        <v>59</v>
      </c>
      <c r="D26" s="4">
        <f>IFERROR(_xlfn.RRI(5,I25,D25),"")</f>
        <v>-0.35281629620585131</v>
      </c>
      <c r="H26" s="4">
        <f t="shared" ref="H26:U26" si="19">IFERROR(_xlfn.RRI(5,M25,H25),"")</f>
        <v>-0.385817729497688</v>
      </c>
      <c r="I26" s="4">
        <f t="shared" si="19"/>
        <v>-7.6272925054205687E-2</v>
      </c>
      <c r="J26" s="4">
        <f t="shared" si="19"/>
        <v>-0.35735616698322858</v>
      </c>
      <c r="K26" s="4">
        <f t="shared" si="19"/>
        <v>-0.40047415516425444</v>
      </c>
      <c r="L26" s="4">
        <f t="shared" si="19"/>
        <v>-0.13427415040754798</v>
      </c>
      <c r="M26" s="4">
        <f t="shared" si="19"/>
        <v>-6.9131053822600874E-3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4.6905537433333331</v>
      </c>
      <c r="H27" s="3">
        <f t="shared" ref="H27:U27" si="20">IFERROR(H4/H21,"")</f>
        <v>18.762214973333332</v>
      </c>
      <c r="I27" s="3">
        <f t="shared" si="20"/>
        <v>5.1466212775000004</v>
      </c>
      <c r="J27" s="3">
        <f t="shared" si="20"/>
        <v>0.21832499999999999</v>
      </c>
      <c r="K27" s="3">
        <f t="shared" si="20"/>
        <v>3.2786519466666668</v>
      </c>
      <c r="L27" s="3">
        <f t="shared" si="20"/>
        <v>11.545944593333333</v>
      </c>
      <c r="M27" s="3">
        <f t="shared" si="20"/>
        <v>0.39908830833333331</v>
      </c>
      <c r="N27" s="3">
        <f t="shared" si="20"/>
        <v>5.9621474408333333</v>
      </c>
      <c r="O27" s="3">
        <f t="shared" si="20"/>
        <v>6.1397003041666665</v>
      </c>
      <c r="P27" s="3">
        <f t="shared" si="20"/>
        <v>9.8366145550000006</v>
      </c>
      <c r="Q27" s="3">
        <f t="shared" si="20"/>
        <v>26.55956467</v>
      </c>
      <c r="R27" s="3">
        <f t="shared" si="20"/>
        <v>85.38197854083333</v>
      </c>
      <c r="S27" s="3">
        <f t="shared" si="20"/>
        <v>120.30121072833333</v>
      </c>
      <c r="T27" s="3">
        <f t="shared" si="20"/>
        <v>119.6745181675</v>
      </c>
      <c r="U27" s="3">
        <f t="shared" si="20"/>
        <v>92.425834355833331</v>
      </c>
    </row>
    <row r="28" spans="1:21" ht="15.5" x14ac:dyDescent="0.35">
      <c r="C28" t="s">
        <v>61</v>
      </c>
      <c r="D28" s="4">
        <f>IFERROR(_xlfn.RRI(5,I27,D27),"")</f>
        <v>-1.8386819849392722E-2</v>
      </c>
      <c r="H28" s="4">
        <f t="shared" ref="H28:U28" si="21">IFERROR(_xlfn.RRI(5,M27,H27),"")</f>
        <v>1.15994663116604</v>
      </c>
      <c r="I28" s="4">
        <f t="shared" si="21"/>
        <v>-2.898955875001763E-2</v>
      </c>
      <c r="J28" s="4">
        <f t="shared" si="21"/>
        <v>-0.48691270687526456</v>
      </c>
      <c r="K28" s="4">
        <f t="shared" si="21"/>
        <v>-0.19726918974516672</v>
      </c>
      <c r="L28" s="4">
        <f t="shared" si="21"/>
        <v>-0.15347126746397022</v>
      </c>
      <c r="M28" s="4">
        <f t="shared" si="21"/>
        <v>-0.65806736102147056</v>
      </c>
      <c r="N28" s="4">
        <f t="shared" si="21"/>
        <v>-0.45168952509616844</v>
      </c>
      <c r="O28" s="4">
        <f t="shared" si="21"/>
        <v>-0.44788557123704364</v>
      </c>
      <c r="P28" s="4">
        <f t="shared" si="21"/>
        <v>-0.36113300123560577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-0.88646288209606994</v>
      </c>
      <c r="I29" s="4">
        <f t="shared" si="22"/>
        <v>1.170616113744076</v>
      </c>
      <c r="J29" s="4">
        <f t="shared" si="22"/>
        <v>-0.10593220338983052</v>
      </c>
      <c r="K29" s="4">
        <f t="shared" si="22"/>
        <v>-0.71702637889688259</v>
      </c>
      <c r="L29" s="4">
        <f t="shared" si="22"/>
        <v>0.40168067226890752</v>
      </c>
      <c r="M29" s="4">
        <f t="shared" si="22"/>
        <v>-0.12628487518355352</v>
      </c>
      <c r="N29" s="4">
        <f t="shared" si="22"/>
        <v>-0.64623376623376627</v>
      </c>
      <c r="O29" s="4">
        <f t="shared" si="22"/>
        <v>-0.3682310469314079</v>
      </c>
      <c r="P29" s="4">
        <f t="shared" si="22"/>
        <v>0.77667638483965018</v>
      </c>
      <c r="Q29" s="4">
        <f t="shared" si="22"/>
        <v>1.7840909090909087</v>
      </c>
      <c r="R29" s="4">
        <f t="shared" si="22"/>
        <v>-5.3380281690140849</v>
      </c>
      <c r="S29" s="4">
        <f t="shared" si="22"/>
        <v>9.2307692307692216E-2</v>
      </c>
      <c r="T29" s="4">
        <f t="shared" si="22"/>
        <v>-0.85442329227323632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2.6455402411982374</v>
      </c>
      <c r="I30" s="4">
        <f t="shared" si="23"/>
        <v>22.573210935531893</v>
      </c>
      <c r="J30" s="4">
        <f t="shared" si="23"/>
        <v>-0.93341013210567647</v>
      </c>
      <c r="K30" s="4">
        <f t="shared" si="23"/>
        <v>-0.71603432528510735</v>
      </c>
      <c r="L30" s="4">
        <f t="shared" si="23"/>
        <v>27.930801409721415</v>
      </c>
      <c r="M30" s="4">
        <f t="shared" si="23"/>
        <v>-0.93306299243791391</v>
      </c>
      <c r="N30" s="4">
        <f t="shared" si="23"/>
        <v>-2.89188159905522E-2</v>
      </c>
      <c r="O30" s="4">
        <f t="shared" si="23"/>
        <v>-0.37583197249039041</v>
      </c>
      <c r="P30" s="4">
        <f t="shared" si="23"/>
        <v>-0.62963946596192455</v>
      </c>
      <c r="Q30" s="4">
        <f t="shared" si="23"/>
        <v>-0.68893242902191498</v>
      </c>
      <c r="R30" s="4">
        <f t="shared" si="23"/>
        <v>-0.29026501043580794</v>
      </c>
      <c r="S30" s="4">
        <f t="shared" si="23"/>
        <v>5.2366416044909107E-3</v>
      </c>
      <c r="T30" s="4">
        <f t="shared" si="23"/>
        <v>0.29481674687145415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88.09</v>
      </c>
      <c r="H32" s="3">
        <f>IFERROR(INDEX(D32:G32,COUNT(D32:G32)),"")</f>
        <v>88.09</v>
      </c>
      <c r="I32" s="3">
        <f t="shared" ref="I32:U32" si="24">IFERROR(INDEX(I51:I500,MATCH($C$32,$C$51:$C$500,0)),"")</f>
        <v>89.55</v>
      </c>
      <c r="J32" s="3">
        <f t="shared" si="24"/>
        <v>102.28</v>
      </c>
      <c r="K32" s="3">
        <f t="shared" si="24"/>
        <v>104.37</v>
      </c>
      <c r="L32" s="3">
        <f t="shared" si="24"/>
        <v>106.6</v>
      </c>
      <c r="M32" s="3">
        <f t="shared" si="24"/>
        <v>114.95</v>
      </c>
      <c r="N32" s="3">
        <f t="shared" si="24"/>
        <v>120.13</v>
      </c>
      <c r="O32" s="3">
        <f t="shared" si="24"/>
        <v>127.14</v>
      </c>
      <c r="P32" s="3">
        <f t="shared" si="24"/>
        <v>146.4</v>
      </c>
      <c r="Q32" s="3">
        <f t="shared" si="24"/>
        <v>176.86</v>
      </c>
      <c r="R32" s="3">
        <f t="shared" si="24"/>
        <v>194.01</v>
      </c>
      <c r="S32" s="3">
        <f t="shared" si="24"/>
        <v>200.17</v>
      </c>
      <c r="T32" s="3">
        <f t="shared" si="24"/>
        <v>200.48</v>
      </c>
      <c r="U32" s="3">
        <f t="shared" si="24"/>
        <v>199.18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0.56999999999999995</v>
      </c>
      <c r="H33" s="3">
        <f>IFERROR(INDEX(D33:G33,COUNT(D33:G33)),"")</f>
        <v>0.56999999999999995</v>
      </c>
      <c r="I33" s="3">
        <f t="shared" ref="I33:U33" si="25">IFERROR(INDEX(I51:I500,MATCH($C$33,$C$51:$C$500,0)),"")</f>
        <v>0.56000000000000005</v>
      </c>
      <c r="J33" s="3">
        <f t="shared" si="25"/>
        <v>0.49</v>
      </c>
      <c r="K33" s="3">
        <f t="shared" si="25"/>
        <v>0.48</v>
      </c>
      <c r="L33" s="3">
        <f t="shared" si="25"/>
        <v>0.47</v>
      </c>
      <c r="M33" s="3">
        <f t="shared" si="25"/>
        <v>0.43</v>
      </c>
      <c r="N33" s="3">
        <f t="shared" si="25"/>
        <v>0.42</v>
      </c>
      <c r="O33" s="3">
        <f t="shared" si="25"/>
        <v>0.44</v>
      </c>
      <c r="P33" s="3">
        <f t="shared" si="25"/>
        <v>0.77</v>
      </c>
      <c r="Q33" s="3">
        <f t="shared" si="25"/>
        <v>0.49</v>
      </c>
      <c r="R33" s="3">
        <f t="shared" si="25"/>
        <v>0.32</v>
      </c>
      <c r="S33" s="3">
        <f t="shared" si="25"/>
        <v>0.32</v>
      </c>
      <c r="T33" s="3">
        <f t="shared" si="25"/>
        <v>0.56999999999999995</v>
      </c>
      <c r="U33" s="3">
        <f t="shared" si="25"/>
        <v>3.01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-96.15</v>
      </c>
      <c r="H34" s="3">
        <f>IFERROR(INDEX(D34:G34,COUNT(D34:G34)),"")</f>
        <v>-96.15</v>
      </c>
      <c r="I34" s="3">
        <f t="shared" ref="I34:U34" si="26">IFERROR(INDEX(I51:I500,MATCH($C$34,$C$51:$C$500,0)),"")</f>
        <v>-10.92</v>
      </c>
      <c r="J34" s="3">
        <f t="shared" si="26"/>
        <v>-23.7</v>
      </c>
      <c r="K34" s="3">
        <f t="shared" si="26"/>
        <v>-21.19</v>
      </c>
      <c r="L34" s="3">
        <f t="shared" si="26"/>
        <v>-6</v>
      </c>
      <c r="M34" s="3">
        <f t="shared" si="26"/>
        <v>-8.4</v>
      </c>
      <c r="N34" s="3">
        <f t="shared" si="26"/>
        <v>-7.34</v>
      </c>
      <c r="O34" s="3">
        <f t="shared" si="26"/>
        <v>-2.91</v>
      </c>
      <c r="P34" s="3">
        <f t="shared" si="26"/>
        <v>-3.71</v>
      </c>
      <c r="Q34" s="3">
        <f t="shared" si="26"/>
        <v>-5.07</v>
      </c>
      <c r="R34" s="3">
        <f t="shared" si="26"/>
        <v>-10.06</v>
      </c>
      <c r="S34" s="3">
        <f t="shared" si="26"/>
        <v>45.07</v>
      </c>
      <c r="T34" s="3">
        <f t="shared" si="26"/>
        <v>88.46</v>
      </c>
      <c r="U34" s="3">
        <f t="shared" si="26"/>
        <v>67.19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10.66</v>
      </c>
      <c r="H35" s="3">
        <f>IFERROR(INDEX(D35:G35,COUNT(D35:G35)),"")</f>
        <v>10.66</v>
      </c>
      <c r="I35" s="3">
        <f t="shared" ref="I35:U35" si="27">IFERROR(INDEX(I51:I500,MATCH($C$35,$C$51:$C$500,0)),"")</f>
        <v>9.7200000000000006</v>
      </c>
      <c r="J35" s="3">
        <f t="shared" si="27"/>
        <v>229.02</v>
      </c>
      <c r="K35" s="3">
        <f t="shared" si="27"/>
        <v>15.25</v>
      </c>
      <c r="L35" s="3">
        <f t="shared" si="27"/>
        <v>4.33</v>
      </c>
      <c r="M35" s="3">
        <f t="shared" si="27"/>
        <v>125.29</v>
      </c>
      <c r="N35" s="3">
        <f t="shared" si="27"/>
        <v>8.39</v>
      </c>
      <c r="O35" s="3">
        <f t="shared" si="27"/>
        <v>9.1199999999999992</v>
      </c>
      <c r="P35" s="3">
        <f t="shared" si="27"/>
        <v>11.49</v>
      </c>
      <c r="Q35" s="3">
        <f t="shared" si="27"/>
        <v>3.28</v>
      </c>
      <c r="R35" s="3">
        <f t="shared" si="27"/>
        <v>0.73</v>
      </c>
      <c r="S35" s="3">
        <f t="shared" si="27"/>
        <v>0.53</v>
      </c>
      <c r="T35" s="3">
        <f t="shared" si="27"/>
        <v>0.96</v>
      </c>
      <c r="U35" s="3">
        <f t="shared" si="27"/>
        <v>6.49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1591</v>
      </c>
      <c r="E50" t="s">
        <v>1592</v>
      </c>
      <c r="F50" t="s">
        <v>1593</v>
      </c>
      <c r="G50" t="s">
        <v>1594</v>
      </c>
      <c r="H50" t="s">
        <v>1595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  <c r="T50" t="s">
        <v>47</v>
      </c>
      <c r="U50" t="s">
        <v>48</v>
      </c>
    </row>
    <row r="51" spans="2:21" ht="15.5" x14ac:dyDescent="0.35">
      <c r="B51" t="s">
        <v>85</v>
      </c>
      <c r="C51" t="s">
        <v>5</v>
      </c>
      <c r="D51" s="5">
        <v>5628664492</v>
      </c>
      <c r="E51" s="5">
        <v>8871124324</v>
      </c>
      <c r="F51" s="5">
        <v>5002523160</v>
      </c>
      <c r="G51" s="5">
        <v>6175945533</v>
      </c>
      <c r="I51" s="5">
        <v>6175945533</v>
      </c>
      <c r="J51" s="5">
        <v>261990000</v>
      </c>
      <c r="K51" s="5">
        <v>3934382336</v>
      </c>
      <c r="L51" s="5">
        <v>13855133512</v>
      </c>
      <c r="M51" s="5">
        <v>478905970</v>
      </c>
      <c r="N51" s="5">
        <v>7154576929</v>
      </c>
      <c r="O51" s="5">
        <v>7367640365</v>
      </c>
      <c r="P51" s="5">
        <v>11803937466</v>
      </c>
      <c r="Q51" s="5">
        <v>31871477604</v>
      </c>
      <c r="R51" s="5">
        <v>102458374249</v>
      </c>
      <c r="S51" s="5">
        <v>144361452874</v>
      </c>
      <c r="T51" s="5">
        <v>143609421801</v>
      </c>
      <c r="U51" s="5">
        <v>110911001227</v>
      </c>
    </row>
    <row r="52" spans="2:21" ht="15.5" x14ac:dyDescent="0.35">
      <c r="C52" t="s">
        <v>86</v>
      </c>
      <c r="D52" s="5">
        <v>-4298632778</v>
      </c>
      <c r="E52" s="5">
        <v>-7557354236</v>
      </c>
      <c r="F52" s="5">
        <v>-3609394590</v>
      </c>
      <c r="G52" s="5">
        <v>-4928878979</v>
      </c>
      <c r="I52" s="5">
        <v>-4928878979</v>
      </c>
      <c r="J52" s="5">
        <v>-146567933</v>
      </c>
      <c r="K52" s="5">
        <v>-2557348518</v>
      </c>
      <c r="L52" s="5">
        <v>-9014690176</v>
      </c>
      <c r="M52" s="5">
        <v>-95796120</v>
      </c>
      <c r="N52" s="5">
        <v>-4766358242</v>
      </c>
      <c r="O52" s="5">
        <v>-4250664145</v>
      </c>
      <c r="P52" s="5">
        <v>-46155072931</v>
      </c>
      <c r="Q52" s="5">
        <v>-45835727360</v>
      </c>
      <c r="R52" s="5">
        <v>-78247969789</v>
      </c>
      <c r="S52" s="5">
        <v>-113905948658</v>
      </c>
      <c r="T52" s="5">
        <v>-118216202109</v>
      </c>
      <c r="U52" s="5">
        <v>-78533801082</v>
      </c>
    </row>
    <row r="53" spans="2:21" ht="15.5" x14ac:dyDescent="0.35">
      <c r="C53" t="s">
        <v>87</v>
      </c>
      <c r="D53" s="5">
        <v>1330031714</v>
      </c>
      <c r="E53" s="5">
        <v>1313770088</v>
      </c>
      <c r="F53" s="5">
        <v>1393128570</v>
      </c>
      <c r="G53" s="5">
        <v>1247066554</v>
      </c>
      <c r="I53" s="5">
        <v>1247066554</v>
      </c>
      <c r="J53" s="5">
        <v>115422067</v>
      </c>
      <c r="K53" s="5">
        <v>1377033818</v>
      </c>
      <c r="L53" s="5">
        <v>4840443336</v>
      </c>
      <c r="M53" s="5">
        <v>383109850</v>
      </c>
      <c r="N53" s="5">
        <v>2388218687</v>
      </c>
      <c r="O53" s="5">
        <v>3116976220</v>
      </c>
      <c r="P53" s="5">
        <v>-34351135465</v>
      </c>
      <c r="Q53" s="5">
        <v>-13964249756</v>
      </c>
      <c r="R53" s="5">
        <v>24210404460</v>
      </c>
      <c r="S53" s="5">
        <v>30455504216</v>
      </c>
      <c r="T53" s="5">
        <v>25393219692</v>
      </c>
      <c r="U53" s="5">
        <v>32377200145</v>
      </c>
    </row>
    <row r="54" spans="2:21" ht="15.5" x14ac:dyDescent="0.35">
      <c r="C54" t="s">
        <v>88</v>
      </c>
      <c r="D54" s="5">
        <v>-1572128002</v>
      </c>
      <c r="E54" s="5">
        <v>-1470021579</v>
      </c>
      <c r="F54" s="5">
        <v>-1351699163</v>
      </c>
      <c r="G54" s="5">
        <v>-3044974556</v>
      </c>
      <c r="I54" s="5">
        <v>-6976810462</v>
      </c>
      <c r="J54" s="5">
        <v>-2647868897</v>
      </c>
      <c r="K54" s="5">
        <v>-5080656104</v>
      </c>
      <c r="L54" s="5">
        <v>-14669400266</v>
      </c>
      <c r="M54" s="5">
        <v>-7448445238</v>
      </c>
      <c r="N54" s="5">
        <v>-10602553757</v>
      </c>
      <c r="O54" s="5">
        <v>-10232518076</v>
      </c>
      <c r="P54" s="5">
        <v>-11812793826</v>
      </c>
      <c r="Q54" s="5">
        <v>-10669987776</v>
      </c>
      <c r="R54" s="5">
        <v>-31034787422</v>
      </c>
      <c r="S54" s="5">
        <v>-26205713816</v>
      </c>
      <c r="T54" s="5">
        <v>-20082298731</v>
      </c>
      <c r="U54" s="5">
        <v>-15337477895</v>
      </c>
    </row>
    <row r="55" spans="2:21" ht="15.5" x14ac:dyDescent="0.35">
      <c r="C55" t="s">
        <v>89</v>
      </c>
      <c r="K55" s="5">
        <v>-118458475</v>
      </c>
      <c r="L55" s="5">
        <v>-1217468800</v>
      </c>
      <c r="M55" s="5">
        <v>-45950400</v>
      </c>
      <c r="N55" s="5">
        <v>-2307937148</v>
      </c>
      <c r="O55" s="5">
        <v>-2633356300</v>
      </c>
      <c r="P55" s="5">
        <v>-2549875891</v>
      </c>
      <c r="Q55" s="5">
        <v>-1482252900</v>
      </c>
      <c r="R55" s="5">
        <v>-11110466837</v>
      </c>
      <c r="S55" s="5">
        <v>-14674646210</v>
      </c>
      <c r="T55" s="5">
        <v>-8806954883</v>
      </c>
      <c r="U55" s="5">
        <v>-1879452250</v>
      </c>
    </row>
    <row r="56" spans="2:21" ht="15.5" x14ac:dyDescent="0.35">
      <c r="C56" t="s">
        <v>90</v>
      </c>
      <c r="D56" s="5">
        <v>-1505035945</v>
      </c>
      <c r="E56" s="5">
        <v>-1403431233</v>
      </c>
      <c r="F56" s="5">
        <v>-1284511420</v>
      </c>
      <c r="G56" s="5">
        <v>-2379671845</v>
      </c>
      <c r="I56" s="5">
        <v>-6311507751</v>
      </c>
      <c r="J56" s="5">
        <v>-2647868897</v>
      </c>
      <c r="K56" s="5">
        <v>-4936276271</v>
      </c>
      <c r="L56" s="5">
        <v>-13095799443</v>
      </c>
      <c r="M56" s="5">
        <v>-7399115224</v>
      </c>
      <c r="N56" s="5">
        <v>-8296036878</v>
      </c>
      <c r="O56" s="5">
        <v>-7601846076</v>
      </c>
      <c r="P56" s="5">
        <v>-9262917935</v>
      </c>
      <c r="Q56" s="5">
        <v>-9187734876</v>
      </c>
      <c r="R56" s="5">
        <v>-20153515259</v>
      </c>
      <c r="S56" s="5">
        <v>-11531067606</v>
      </c>
      <c r="T56" s="5">
        <v>-11275343848</v>
      </c>
      <c r="U56" s="5">
        <v>-13458025645</v>
      </c>
    </row>
    <row r="57" spans="2:21" ht="15.5" x14ac:dyDescent="0.35">
      <c r="C57" t="s">
        <v>91</v>
      </c>
      <c r="L57" s="5">
        <v>-10631416</v>
      </c>
      <c r="M57" s="5">
        <v>921781146</v>
      </c>
      <c r="N57" s="5">
        <v>-89745821</v>
      </c>
      <c r="O57" s="5">
        <v>-17429389</v>
      </c>
      <c r="P57" s="5">
        <v>-17429389</v>
      </c>
    </row>
    <row r="58" spans="2:21" ht="15.5" x14ac:dyDescent="0.35">
      <c r="C58" t="s">
        <v>92</v>
      </c>
      <c r="D58" s="5">
        <v>-242096288</v>
      </c>
      <c r="E58" s="5">
        <v>-156251491</v>
      </c>
      <c r="F58" s="5">
        <v>41429407</v>
      </c>
      <c r="G58" s="5">
        <v>-1797908002</v>
      </c>
      <c r="I58" s="5">
        <v>-5729743908</v>
      </c>
      <c r="J58" s="5">
        <v>-2532446830</v>
      </c>
      <c r="K58" s="5">
        <v>-3703622286</v>
      </c>
      <c r="L58" s="5">
        <v>-9828956930</v>
      </c>
      <c r="M58" s="5">
        <v>-7065335388</v>
      </c>
      <c r="N58" s="5">
        <v>-8214335070</v>
      </c>
      <c r="O58" s="5">
        <v>-7115541856</v>
      </c>
      <c r="P58" s="5">
        <v>-46163929291</v>
      </c>
      <c r="Q58" s="5">
        <v>-24634237532</v>
      </c>
      <c r="R58" s="5">
        <v>-6824382962</v>
      </c>
      <c r="S58" s="5">
        <v>4249790400</v>
      </c>
      <c r="T58" s="5">
        <v>5310920961</v>
      </c>
      <c r="U58" s="5">
        <v>17039722250</v>
      </c>
    </row>
    <row r="59" spans="2:21" ht="15.5" x14ac:dyDescent="0.35">
      <c r="C59" t="s">
        <v>93</v>
      </c>
      <c r="N59" s="5">
        <v>-91513515</v>
      </c>
      <c r="O59" s="5">
        <v>-37068221</v>
      </c>
      <c r="P59" s="5">
        <v>-144319011</v>
      </c>
      <c r="Q59" s="5">
        <v>-122093503</v>
      </c>
      <c r="R59" s="5">
        <v>-2574314552</v>
      </c>
      <c r="S59" s="5">
        <v>-1310931769</v>
      </c>
      <c r="T59" s="5">
        <v>-3223650491</v>
      </c>
      <c r="U59" s="5">
        <v>-2749141120</v>
      </c>
    </row>
    <row r="60" spans="2:21" ht="15.5" x14ac:dyDescent="0.35">
      <c r="C60" t="s">
        <v>26</v>
      </c>
      <c r="N60" s="5">
        <v>-91513515</v>
      </c>
      <c r="O60" s="5">
        <v>-37068221</v>
      </c>
      <c r="P60" s="5">
        <v>-855370</v>
      </c>
      <c r="Q60" s="5">
        <v>-155201576</v>
      </c>
      <c r="R60" s="5">
        <v>-2697899364</v>
      </c>
      <c r="S60" s="5">
        <v>-1607767959</v>
      </c>
      <c r="T60" s="5">
        <v>-3612309163</v>
      </c>
      <c r="U60" s="5">
        <v>-3259890361</v>
      </c>
    </row>
    <row r="61" spans="2:21" ht="15.5" x14ac:dyDescent="0.35">
      <c r="C61" t="s">
        <v>94</v>
      </c>
      <c r="P61" s="5">
        <v>28973816</v>
      </c>
      <c r="Q61" s="5">
        <v>2192555</v>
      </c>
      <c r="R61" s="5">
        <v>8458706</v>
      </c>
      <c r="S61" s="5">
        <v>13496047</v>
      </c>
      <c r="T61" s="5">
        <v>296906318</v>
      </c>
      <c r="U61" s="5">
        <v>1451188475</v>
      </c>
    </row>
    <row r="62" spans="2:21" ht="15.5" x14ac:dyDescent="0.35">
      <c r="C62" t="s">
        <v>96</v>
      </c>
      <c r="P62" s="5">
        <v>5218609</v>
      </c>
      <c r="Q62" s="5">
        <v>843976</v>
      </c>
      <c r="R62" s="5">
        <v>115126106</v>
      </c>
      <c r="S62" s="5">
        <v>15287661</v>
      </c>
      <c r="T62" s="5">
        <v>1484000</v>
      </c>
      <c r="U62" s="5">
        <v>-294855161</v>
      </c>
    </row>
    <row r="63" spans="2:21" ht="15.5" x14ac:dyDescent="0.35">
      <c r="C63" t="s">
        <v>109</v>
      </c>
      <c r="P63" s="5">
        <v>-17429390</v>
      </c>
    </row>
    <row r="64" spans="2:21" ht="15.5" x14ac:dyDescent="0.35">
      <c r="C64" t="s">
        <v>97</v>
      </c>
      <c r="N64" s="5">
        <v>-91513515</v>
      </c>
      <c r="O64" s="5">
        <v>-37068221</v>
      </c>
      <c r="P64" s="5">
        <v>-144319011</v>
      </c>
      <c r="Q64" s="5">
        <v>-122093503</v>
      </c>
      <c r="R64" s="5">
        <v>-2574314552</v>
      </c>
      <c r="S64" s="5">
        <v>-1310931769</v>
      </c>
      <c r="T64" s="5">
        <v>-3223650491</v>
      </c>
      <c r="U64" s="5">
        <v>-2749141120</v>
      </c>
    </row>
    <row r="65" spans="3:21" ht="15.5" x14ac:dyDescent="0.35">
      <c r="C65" t="s">
        <v>28</v>
      </c>
      <c r="D65" s="5">
        <v>-242096288</v>
      </c>
      <c r="E65" s="5">
        <v>-156251491</v>
      </c>
      <c r="F65" s="5">
        <v>41429407</v>
      </c>
      <c r="G65" s="5">
        <v>-1797908002</v>
      </c>
      <c r="I65" s="5">
        <v>-5729743908</v>
      </c>
      <c r="J65" s="5">
        <v>-2532446830</v>
      </c>
      <c r="K65" s="5">
        <v>-3703622286</v>
      </c>
      <c r="L65" s="5">
        <v>-9828956930</v>
      </c>
      <c r="M65" s="5">
        <v>-7065335388</v>
      </c>
      <c r="N65" s="5">
        <v>-8305848585</v>
      </c>
      <c r="O65" s="5">
        <v>-7152610077</v>
      </c>
      <c r="P65" s="5">
        <v>-46308248302</v>
      </c>
      <c r="Q65" s="5">
        <v>-24756331035</v>
      </c>
      <c r="R65" s="5">
        <v>-9398697514</v>
      </c>
      <c r="S65" s="5">
        <v>2938858631</v>
      </c>
      <c r="T65" s="5">
        <v>2087270470</v>
      </c>
      <c r="U65" s="5">
        <v>14290581130</v>
      </c>
    </row>
    <row r="66" spans="3:21" ht="15.5" x14ac:dyDescent="0.35">
      <c r="C66" t="s">
        <v>27</v>
      </c>
      <c r="D66" s="5">
        <v>-142975972</v>
      </c>
      <c r="E66" s="5">
        <v>-206978412</v>
      </c>
      <c r="F66" s="5">
        <v>-111004850</v>
      </c>
      <c r="G66" s="5">
        <v>146511227</v>
      </c>
      <c r="I66" s="5">
        <v>146511227</v>
      </c>
      <c r="K66" s="5">
        <v>867257693</v>
      </c>
      <c r="L66" s="5">
        <v>-181137704</v>
      </c>
      <c r="M66" s="5">
        <v>-76069146</v>
      </c>
      <c r="N66" s="5">
        <v>131117485</v>
      </c>
      <c r="O66" s="5">
        <v>-15946481552</v>
      </c>
      <c r="P66" s="5">
        <v>9740366117</v>
      </c>
      <c r="Q66" s="5">
        <v>4184934758</v>
      </c>
      <c r="R66" s="5">
        <v>2006852899</v>
      </c>
      <c r="S66" s="5">
        <v>-1231133295</v>
      </c>
      <c r="T66" s="5">
        <v>-523724211</v>
      </c>
      <c r="U66" s="5">
        <v>-3568825128</v>
      </c>
    </row>
    <row r="67" spans="3:21" ht="15.5" x14ac:dyDescent="0.35">
      <c r="C67" t="s">
        <v>98</v>
      </c>
      <c r="D67" s="5">
        <v>-142975972</v>
      </c>
      <c r="E67" s="5">
        <v>-206978412</v>
      </c>
      <c r="F67" s="5">
        <v>-111004850</v>
      </c>
      <c r="Q67" s="5">
        <v>-285208250</v>
      </c>
      <c r="R67" s="5">
        <v>-148299000</v>
      </c>
      <c r="S67" s="5">
        <v>-915512500</v>
      </c>
      <c r="T67" s="5">
        <v>-404409237</v>
      </c>
      <c r="U67" s="5">
        <v>-4637657600</v>
      </c>
    </row>
    <row r="68" spans="3:21" ht="15.5" x14ac:dyDescent="0.35">
      <c r="C68" t="s">
        <v>99</v>
      </c>
      <c r="G68" s="5">
        <v>146511227</v>
      </c>
      <c r="I68" s="5">
        <v>146511227</v>
      </c>
      <c r="P68" s="5">
        <v>9740366117</v>
      </c>
      <c r="Q68" s="5">
        <v>4470143008</v>
      </c>
      <c r="R68" s="5">
        <v>2155151899</v>
      </c>
      <c r="S68" s="5">
        <v>-315620795</v>
      </c>
      <c r="T68" s="5">
        <v>-119314974</v>
      </c>
      <c r="U68" s="5">
        <v>1068832472</v>
      </c>
    </row>
    <row r="69" spans="3:21" ht="15.5" x14ac:dyDescent="0.35">
      <c r="C69" t="s">
        <v>100</v>
      </c>
      <c r="D69" s="5">
        <v>-142975972</v>
      </c>
      <c r="E69" s="5">
        <v>-206978412</v>
      </c>
      <c r="F69" s="5">
        <v>-111004850</v>
      </c>
      <c r="G69" s="5">
        <v>146511227</v>
      </c>
      <c r="I69" s="5">
        <v>146511227</v>
      </c>
      <c r="K69" s="5">
        <v>867257693</v>
      </c>
      <c r="L69" s="5">
        <v>-181137704</v>
      </c>
      <c r="M69" s="5">
        <v>-76069146</v>
      </c>
      <c r="N69" s="5">
        <v>131117485</v>
      </c>
      <c r="O69" s="5">
        <v>-15946481552</v>
      </c>
      <c r="P69" s="5">
        <v>9740366117</v>
      </c>
      <c r="Q69" s="5">
        <v>4184934758</v>
      </c>
      <c r="R69" s="5">
        <v>2006852899</v>
      </c>
      <c r="S69" s="5">
        <v>-1231133295</v>
      </c>
      <c r="T69" s="5">
        <v>-523724211</v>
      </c>
      <c r="U69" s="5">
        <v>-3568825128</v>
      </c>
    </row>
    <row r="70" spans="3:21" ht="15.5" x14ac:dyDescent="0.35">
      <c r="C70" t="s">
        <v>101</v>
      </c>
      <c r="D70" s="5">
        <v>-385072260</v>
      </c>
      <c r="E70" s="5">
        <v>-363229903</v>
      </c>
      <c r="F70" s="5">
        <v>-69575443</v>
      </c>
      <c r="G70" s="5">
        <v>-1651396775</v>
      </c>
      <c r="I70" s="5">
        <v>-5583232681</v>
      </c>
      <c r="J70" s="5">
        <v>-2532446830</v>
      </c>
      <c r="K70" s="5">
        <v>-2836364593</v>
      </c>
      <c r="L70" s="5">
        <v>-10010094634</v>
      </c>
      <c r="M70" s="5">
        <v>-7141404534</v>
      </c>
      <c r="N70" s="5">
        <v>-8174731100</v>
      </c>
      <c r="O70" s="5">
        <v>-23099091629</v>
      </c>
      <c r="P70" s="5">
        <v>-36567882185</v>
      </c>
      <c r="Q70" s="5">
        <v>-20571396277</v>
      </c>
      <c r="R70" s="5">
        <v>-7391844615</v>
      </c>
      <c r="S70" s="5">
        <v>1707725336</v>
      </c>
      <c r="T70" s="5">
        <v>1563546259</v>
      </c>
      <c r="U70" s="5">
        <v>10721756002</v>
      </c>
    </row>
    <row r="71" spans="3:21" ht="15.5" x14ac:dyDescent="0.35">
      <c r="C71" t="s">
        <v>102</v>
      </c>
      <c r="S71" s="5">
        <v>-18906837</v>
      </c>
      <c r="T71" s="5">
        <v>-4185595</v>
      </c>
    </row>
    <row r="72" spans="3:21" ht="15.5" x14ac:dyDescent="0.35">
      <c r="C72" t="s">
        <v>104</v>
      </c>
      <c r="D72" s="5">
        <v>-385072260</v>
      </c>
      <c r="E72" s="5">
        <v>-363229903</v>
      </c>
      <c r="F72" s="5">
        <v>-69575443</v>
      </c>
      <c r="G72" s="5">
        <v>-1651396775</v>
      </c>
      <c r="I72" s="5">
        <v>-5583232681</v>
      </c>
      <c r="J72" s="5">
        <v>-2532446830</v>
      </c>
      <c r="K72" s="5">
        <v>-2836364593</v>
      </c>
      <c r="L72" s="5">
        <v>-10010094634</v>
      </c>
      <c r="M72" s="5">
        <v>-7141404534</v>
      </c>
      <c r="N72" s="5">
        <v>-8174731100</v>
      </c>
      <c r="O72" s="5">
        <v>-23099091629</v>
      </c>
      <c r="P72" s="5">
        <v>-36567882185</v>
      </c>
      <c r="Q72" s="5">
        <v>-20571396277</v>
      </c>
      <c r="R72" s="5">
        <v>-7391844615</v>
      </c>
      <c r="S72" s="5">
        <v>1688818499</v>
      </c>
      <c r="T72" s="5">
        <v>1559360664</v>
      </c>
      <c r="U72" s="5">
        <v>10721756002</v>
      </c>
    </row>
    <row r="73" spans="3:21" ht="15.5" x14ac:dyDescent="0.35">
      <c r="C73" t="s">
        <v>105</v>
      </c>
      <c r="K73" s="5">
        <v>-162158169</v>
      </c>
      <c r="L73" s="5">
        <v>-10631416</v>
      </c>
      <c r="M73" s="5">
        <v>921781146</v>
      </c>
      <c r="N73" s="5">
        <v>-89745821</v>
      </c>
      <c r="O73" s="5">
        <v>-17429389</v>
      </c>
      <c r="P73" s="5">
        <v>17429390</v>
      </c>
    </row>
    <row r="74" spans="3:21" ht="15.5" x14ac:dyDescent="0.35">
      <c r="C74" t="s">
        <v>106</v>
      </c>
      <c r="K74" s="5">
        <v>-162158169</v>
      </c>
      <c r="L74" s="5">
        <v>-10631416</v>
      </c>
      <c r="M74" s="5">
        <v>921781146</v>
      </c>
      <c r="N74" s="5">
        <v>-89745821</v>
      </c>
      <c r="O74" s="5">
        <v>-17429389</v>
      </c>
      <c r="P74" s="5">
        <v>17429390</v>
      </c>
    </row>
    <row r="75" spans="3:21" ht="15.5" x14ac:dyDescent="0.35">
      <c r="C75" t="s">
        <v>107</v>
      </c>
      <c r="D75" s="5">
        <v>-385072260</v>
      </c>
      <c r="E75" s="5">
        <v>-363229903</v>
      </c>
      <c r="F75" s="5">
        <v>-69575443</v>
      </c>
      <c r="G75" s="5">
        <v>-1651396775</v>
      </c>
      <c r="I75" s="5">
        <v>-5583232681</v>
      </c>
      <c r="J75" s="5">
        <v>-2532446830</v>
      </c>
      <c r="K75" s="5">
        <v>-2998522762</v>
      </c>
      <c r="L75" s="5">
        <v>-10020726050</v>
      </c>
      <c r="M75" s="5">
        <v>-6219623388</v>
      </c>
      <c r="N75" s="5">
        <v>-8264476921</v>
      </c>
      <c r="O75" s="5">
        <v>-23116521018</v>
      </c>
      <c r="P75" s="5">
        <v>-36550452795</v>
      </c>
      <c r="Q75" s="5">
        <v>-20571396277</v>
      </c>
      <c r="R75" s="5">
        <v>-7391844615</v>
      </c>
    </row>
    <row r="76" spans="3:21" ht="15.5" x14ac:dyDescent="0.35">
      <c r="C76" t="s">
        <v>108</v>
      </c>
      <c r="D76" s="5">
        <v>-385072260</v>
      </c>
      <c r="E76" s="5">
        <v>-363229903</v>
      </c>
      <c r="F76" s="5">
        <v>-69575443</v>
      </c>
      <c r="G76" s="5">
        <v>-1651396775</v>
      </c>
      <c r="I76" s="5">
        <v>-5583232681</v>
      </c>
      <c r="J76" s="5">
        <v>-2532446830</v>
      </c>
      <c r="K76" s="5">
        <v>-2836364593</v>
      </c>
      <c r="L76" s="5">
        <v>-10010094634</v>
      </c>
      <c r="M76" s="5">
        <v>-7141404534</v>
      </c>
      <c r="N76" s="5">
        <v>-8174731100</v>
      </c>
      <c r="O76" s="5">
        <v>-23099091629</v>
      </c>
      <c r="P76" s="5">
        <v>-36567882185</v>
      </c>
      <c r="Q76" s="5">
        <v>-20571396277</v>
      </c>
      <c r="R76" s="5">
        <v>-7391844615</v>
      </c>
      <c r="S76" s="5">
        <v>1688818499</v>
      </c>
      <c r="T76" s="5">
        <v>1559360664</v>
      </c>
      <c r="U76" s="5">
        <v>10721756002</v>
      </c>
    </row>
    <row r="77" spans="3:21" ht="15.5" x14ac:dyDescent="0.35">
      <c r="C77" t="s">
        <v>7</v>
      </c>
      <c r="D77" s="5">
        <v>-625717446</v>
      </c>
      <c r="E77" s="5">
        <v>-637572240</v>
      </c>
      <c r="F77" s="5">
        <v>-481504569</v>
      </c>
      <c r="G77" s="5">
        <v>-1559792810</v>
      </c>
      <c r="I77" s="5">
        <v>-5491628716</v>
      </c>
      <c r="J77" s="5">
        <v>-2532446830</v>
      </c>
      <c r="K77" s="5">
        <v>-2996494792</v>
      </c>
      <c r="L77" s="5">
        <v>-10018103499</v>
      </c>
      <c r="M77" s="5">
        <v>-6217568229</v>
      </c>
      <c r="N77" s="5">
        <v>-8261417334</v>
      </c>
      <c r="O77" s="5">
        <v>-23113089515</v>
      </c>
      <c r="P77" s="5">
        <v>-36532182656</v>
      </c>
      <c r="Q77" s="5">
        <v>-20578555007</v>
      </c>
      <c r="R77" s="5">
        <v>-7392419632</v>
      </c>
    </row>
    <row r="78" spans="3:21" ht="15.5" x14ac:dyDescent="0.35">
      <c r="C78" t="s">
        <v>466</v>
      </c>
      <c r="D78" s="5">
        <v>240645186</v>
      </c>
      <c r="E78" s="5">
        <v>274342337</v>
      </c>
      <c r="F78" s="5">
        <v>411929126</v>
      </c>
      <c r="G78" s="5">
        <v>-91603965</v>
      </c>
      <c r="I78" s="5">
        <v>-91603965</v>
      </c>
      <c r="K78" s="5">
        <v>-2027970</v>
      </c>
      <c r="L78" s="5">
        <v>-2622551</v>
      </c>
      <c r="M78" s="5">
        <v>-2055159</v>
      </c>
      <c r="N78" s="5">
        <v>-3059587</v>
      </c>
      <c r="O78" s="5">
        <v>-3431504</v>
      </c>
      <c r="P78" s="5">
        <v>-840749</v>
      </c>
      <c r="Q78" s="5">
        <v>7158730</v>
      </c>
      <c r="R78" s="5">
        <v>575017</v>
      </c>
    </row>
    <row r="79" spans="3:21" ht="15.5" x14ac:dyDescent="0.35">
      <c r="C79" t="s">
        <v>110</v>
      </c>
      <c r="D79" s="5">
        <v>-385072260</v>
      </c>
      <c r="E79" s="5">
        <v>-363229903</v>
      </c>
      <c r="F79" s="5">
        <v>-69575443</v>
      </c>
      <c r="G79" s="5">
        <v>-1651396775</v>
      </c>
      <c r="I79" s="5">
        <v>-5583232681</v>
      </c>
      <c r="J79" s="5">
        <v>-2532446830</v>
      </c>
      <c r="K79" s="5">
        <v>-2836364593</v>
      </c>
      <c r="L79" s="5">
        <v>-10010094634</v>
      </c>
      <c r="M79" s="5">
        <v>-7141404534</v>
      </c>
      <c r="N79" s="5">
        <v>-8174731100</v>
      </c>
      <c r="O79" s="5">
        <v>-23099091629</v>
      </c>
      <c r="P79" s="5">
        <v>-36567882185</v>
      </c>
      <c r="Q79" s="5">
        <v>-20571396277</v>
      </c>
      <c r="R79" s="5">
        <v>-7391844615</v>
      </c>
      <c r="S79" s="5">
        <v>1688818499</v>
      </c>
      <c r="T79" s="5">
        <v>1559360664</v>
      </c>
      <c r="U79" s="5">
        <v>10721756002</v>
      </c>
    </row>
    <row r="80" spans="3:21" ht="15.5" x14ac:dyDescent="0.35">
      <c r="C80" t="s">
        <v>111</v>
      </c>
      <c r="D80" s="5">
        <v>-385072260</v>
      </c>
      <c r="E80" s="5">
        <v>-363229903</v>
      </c>
      <c r="F80" s="5">
        <v>-69575443</v>
      </c>
      <c r="G80" s="5">
        <v>-1651396775</v>
      </c>
      <c r="I80" s="5">
        <v>-5583232681</v>
      </c>
      <c r="J80" s="5">
        <v>-2532446830</v>
      </c>
      <c r="K80" s="5">
        <v>-2998522762</v>
      </c>
      <c r="L80" s="5">
        <v>-10020726050</v>
      </c>
      <c r="M80" s="5">
        <v>-6219623388</v>
      </c>
      <c r="N80" s="5">
        <v>-8264476921</v>
      </c>
      <c r="O80" s="5">
        <v>-23116521019</v>
      </c>
      <c r="P80" s="5">
        <v>-36550452795</v>
      </c>
      <c r="Q80" s="5">
        <v>-20571396277</v>
      </c>
      <c r="R80" s="5">
        <v>-7391844615</v>
      </c>
    </row>
    <row r="81" spans="2:21" ht="15.5" x14ac:dyDescent="0.35">
      <c r="C81" t="s">
        <v>112</v>
      </c>
      <c r="D81" s="5">
        <v>-385072260</v>
      </c>
      <c r="E81" s="5">
        <v>-363229903</v>
      </c>
      <c r="F81" s="5">
        <v>-69575443</v>
      </c>
      <c r="G81" s="5">
        <v>-1651396775</v>
      </c>
      <c r="I81" s="5">
        <v>-5583232681</v>
      </c>
      <c r="J81" s="5">
        <v>-2532446830</v>
      </c>
      <c r="K81" s="5">
        <v>-2998522762</v>
      </c>
      <c r="L81" s="5">
        <v>-10020726050</v>
      </c>
      <c r="M81" s="5">
        <v>-6219623388</v>
      </c>
      <c r="N81" s="5">
        <v>-8264476921</v>
      </c>
      <c r="O81" s="5">
        <v>-23116521019</v>
      </c>
      <c r="P81" s="5">
        <v>-36550452795</v>
      </c>
      <c r="Q81" s="5">
        <v>-20571396277</v>
      </c>
      <c r="R81" s="5">
        <v>-7391844615</v>
      </c>
    </row>
    <row r="83" spans="2:21" ht="15.5" x14ac:dyDescent="0.35">
      <c r="B83" t="s">
        <v>113</v>
      </c>
      <c r="C83" t="s">
        <v>114</v>
      </c>
    </row>
    <row r="84" spans="2:21" ht="15.5" x14ac:dyDescent="0.35">
      <c r="C84" t="s">
        <v>115</v>
      </c>
    </row>
    <row r="85" spans="2:21" ht="15.5" x14ac:dyDescent="0.35">
      <c r="C85" t="s">
        <v>19</v>
      </c>
      <c r="D85" s="5">
        <v>4335123983</v>
      </c>
      <c r="E85" s="5">
        <v>5977740827</v>
      </c>
      <c r="F85" s="5">
        <v>5313597968</v>
      </c>
      <c r="G85" s="5">
        <v>4937686066</v>
      </c>
      <c r="I85" s="5">
        <v>4937686066</v>
      </c>
      <c r="J85" s="5">
        <v>13138052913</v>
      </c>
      <c r="K85" s="5">
        <v>12019012396</v>
      </c>
      <c r="L85" s="5">
        <v>9806165844</v>
      </c>
      <c r="M85" s="5">
        <v>7629273703</v>
      </c>
      <c r="N85" s="5">
        <v>9387795541</v>
      </c>
      <c r="O85" s="5">
        <v>9059702965</v>
      </c>
      <c r="P85" s="5">
        <v>14856861296</v>
      </c>
      <c r="Q85" s="5">
        <v>10727223103</v>
      </c>
      <c r="R85" s="5">
        <v>88517880</v>
      </c>
      <c r="S85" s="5">
        <v>2275362478</v>
      </c>
      <c r="T85" s="5">
        <v>972453400</v>
      </c>
      <c r="U85" s="5">
        <v>11099942797</v>
      </c>
    </row>
    <row r="86" spans="2:21" ht="15.5" x14ac:dyDescent="0.35">
      <c r="C86" t="s">
        <v>116</v>
      </c>
      <c r="D86" s="5">
        <v>5019732700</v>
      </c>
      <c r="E86" s="5">
        <v>5117604448</v>
      </c>
      <c r="F86" s="5">
        <v>5062617118</v>
      </c>
      <c r="G86" s="5">
        <v>7756585574</v>
      </c>
      <c r="I86" s="5">
        <v>7756585574</v>
      </c>
      <c r="J86" s="5">
        <v>7794359294</v>
      </c>
      <c r="K86" s="5">
        <v>9294359294</v>
      </c>
      <c r="L86" s="5">
        <v>8602280510</v>
      </c>
      <c r="M86" s="5">
        <v>15068125591</v>
      </c>
      <c r="N86" s="5">
        <v>17131530516</v>
      </c>
      <c r="O86" s="5">
        <v>20023738524</v>
      </c>
      <c r="P86" s="5">
        <v>29375052173</v>
      </c>
      <c r="Q86" s="5">
        <v>29132791837</v>
      </c>
      <c r="R86" s="5">
        <v>40139558478</v>
      </c>
      <c r="S86" s="5">
        <v>101017809993</v>
      </c>
      <c r="T86" s="5">
        <v>71792346091</v>
      </c>
      <c r="U86" s="5">
        <v>69155864424</v>
      </c>
    </row>
    <row r="87" spans="2:21" ht="15.5" x14ac:dyDescent="0.35">
      <c r="C87" t="s">
        <v>118</v>
      </c>
      <c r="D87" s="5">
        <v>2242413553</v>
      </c>
      <c r="E87" s="5">
        <v>2242413553</v>
      </c>
    </row>
    <row r="88" spans="2:21" ht="15.5" x14ac:dyDescent="0.35">
      <c r="C88" t="s">
        <v>117</v>
      </c>
      <c r="D88" s="5">
        <v>10394482172</v>
      </c>
      <c r="E88" s="5">
        <v>10394482172</v>
      </c>
    </row>
    <row r="89" spans="2:21" ht="15.5" x14ac:dyDescent="0.35">
      <c r="C89" t="s">
        <v>119</v>
      </c>
      <c r="D89" s="5">
        <v>5019732700</v>
      </c>
      <c r="E89" s="5">
        <v>5117604448</v>
      </c>
      <c r="F89" s="5">
        <v>5062617118</v>
      </c>
      <c r="G89" s="5">
        <v>7756585574</v>
      </c>
      <c r="I89" s="5">
        <v>7756585574</v>
      </c>
      <c r="J89" s="5">
        <v>7794359294</v>
      </c>
      <c r="K89" s="5">
        <v>9294359294</v>
      </c>
      <c r="L89" s="5">
        <v>8602280510</v>
      </c>
      <c r="M89" s="5">
        <v>15068125591</v>
      </c>
      <c r="N89" s="5">
        <v>17131530516</v>
      </c>
      <c r="O89" s="5">
        <v>20023738524</v>
      </c>
      <c r="P89" s="5">
        <v>29375052173</v>
      </c>
      <c r="Q89" s="5">
        <v>29132791837</v>
      </c>
      <c r="R89" s="5">
        <v>40139558478</v>
      </c>
      <c r="S89" s="5">
        <v>101017809993</v>
      </c>
      <c r="T89" s="5">
        <v>71792346091</v>
      </c>
      <c r="U89" s="5">
        <v>69155864424</v>
      </c>
    </row>
    <row r="90" spans="2:21" ht="15.5" x14ac:dyDescent="0.35">
      <c r="C90" t="s">
        <v>120</v>
      </c>
      <c r="D90" s="5">
        <v>12636895725</v>
      </c>
      <c r="E90" s="5">
        <v>12636895725</v>
      </c>
      <c r="F90" s="5">
        <v>12636895725</v>
      </c>
      <c r="G90" s="5">
        <v>12636895725</v>
      </c>
      <c r="I90" s="5">
        <v>12636895725</v>
      </c>
      <c r="J90" s="5">
        <v>7866232462</v>
      </c>
      <c r="K90" s="5">
        <v>8261952501</v>
      </c>
      <c r="L90" s="5">
        <v>10801295438</v>
      </c>
      <c r="M90" s="5">
        <v>5234343917</v>
      </c>
      <c r="N90" s="5">
        <v>5519725373</v>
      </c>
      <c r="O90" s="5">
        <v>5099338386</v>
      </c>
      <c r="P90" s="5">
        <v>4329278453</v>
      </c>
      <c r="Q90" s="5">
        <v>13797452102</v>
      </c>
      <c r="R90" s="5">
        <v>60000000</v>
      </c>
      <c r="S90" s="5">
        <v>4770360953</v>
      </c>
      <c r="T90" s="5">
        <v>120000000</v>
      </c>
      <c r="U90" s="5">
        <v>45165000</v>
      </c>
    </row>
    <row r="91" spans="2:21" ht="15.5" x14ac:dyDescent="0.35">
      <c r="C91" t="s">
        <v>121</v>
      </c>
      <c r="D91" s="5">
        <v>12636895725</v>
      </c>
      <c r="E91" s="5">
        <v>12636895725</v>
      </c>
      <c r="F91" s="5">
        <v>12636895725</v>
      </c>
      <c r="G91" s="5">
        <v>12636895725</v>
      </c>
      <c r="I91" s="5">
        <v>12636895725</v>
      </c>
      <c r="J91" s="5">
        <v>7866232462</v>
      </c>
      <c r="K91" s="5">
        <v>8261952501</v>
      </c>
      <c r="L91" s="5">
        <v>10801295438</v>
      </c>
      <c r="M91" s="5">
        <v>5234343917</v>
      </c>
      <c r="N91" s="5">
        <v>5519725373</v>
      </c>
      <c r="O91" s="5">
        <v>5099338386</v>
      </c>
      <c r="P91" s="5">
        <v>4329278453</v>
      </c>
      <c r="Q91" s="5">
        <v>13797452102</v>
      </c>
      <c r="R91" s="5">
        <v>60000000</v>
      </c>
      <c r="S91" s="5">
        <v>4770360953</v>
      </c>
      <c r="T91" s="5">
        <v>120000000</v>
      </c>
      <c r="U91" s="5">
        <v>45165000</v>
      </c>
    </row>
    <row r="92" spans="2:21" ht="15.5" x14ac:dyDescent="0.35">
      <c r="C92" t="s">
        <v>122</v>
      </c>
      <c r="D92" s="5">
        <v>61765328956</v>
      </c>
      <c r="E92" s="5">
        <v>61765328956</v>
      </c>
      <c r="F92" s="5">
        <v>61765328956</v>
      </c>
      <c r="G92" s="5">
        <v>61765328956</v>
      </c>
      <c r="I92" s="5">
        <v>61765328956</v>
      </c>
      <c r="J92" s="5">
        <v>61765328956</v>
      </c>
      <c r="K92" s="5">
        <v>61911896889</v>
      </c>
      <c r="L92" s="5">
        <v>64469245407</v>
      </c>
      <c r="M92" s="5">
        <v>76732725583</v>
      </c>
      <c r="N92" s="5">
        <v>76805821703</v>
      </c>
      <c r="O92" s="5">
        <v>79613419045</v>
      </c>
      <c r="P92" s="5">
        <v>67617917000</v>
      </c>
      <c r="Q92" s="5">
        <v>108898461511</v>
      </c>
      <c r="R92" s="5">
        <v>133011030348</v>
      </c>
      <c r="S92" s="5">
        <v>138591797214</v>
      </c>
      <c r="T92" s="5">
        <v>120107985042</v>
      </c>
      <c r="U92" s="5">
        <v>141324826765</v>
      </c>
    </row>
    <row r="93" spans="2:21" ht="15.5" x14ac:dyDescent="0.35">
      <c r="C93" t="s">
        <v>109</v>
      </c>
    </row>
    <row r="94" spans="2:21" ht="15.5" x14ac:dyDescent="0.35">
      <c r="C94" t="s">
        <v>91</v>
      </c>
      <c r="D94" s="5">
        <v>1181569467</v>
      </c>
      <c r="E94" s="5">
        <v>1181569467</v>
      </c>
      <c r="F94" s="5">
        <v>1181569467</v>
      </c>
      <c r="G94" s="5">
        <v>1181569467</v>
      </c>
      <c r="I94" s="5">
        <v>1181569467</v>
      </c>
      <c r="J94" s="5">
        <v>1181569467</v>
      </c>
      <c r="K94" s="5">
        <v>1181569467</v>
      </c>
      <c r="L94" s="5">
        <v>1019411298</v>
      </c>
      <c r="M94" s="5">
        <v>1030042715</v>
      </c>
      <c r="N94" s="5">
        <v>108261569</v>
      </c>
    </row>
    <row r="95" spans="2:21" ht="15.5" x14ac:dyDescent="0.35">
      <c r="C95" t="s">
        <v>123</v>
      </c>
      <c r="D95" s="5">
        <v>83971977583</v>
      </c>
      <c r="E95" s="5">
        <v>86044640862</v>
      </c>
      <c r="F95" s="5">
        <v>85147265819</v>
      </c>
      <c r="G95" s="5">
        <v>87330392540</v>
      </c>
      <c r="I95" s="5">
        <v>87330392540</v>
      </c>
      <c r="J95" s="5">
        <v>90655369844</v>
      </c>
      <c r="K95" s="5">
        <v>91670013515</v>
      </c>
      <c r="L95" s="5">
        <v>93822546437</v>
      </c>
      <c r="M95" s="5">
        <v>104851997760</v>
      </c>
      <c r="N95" s="5">
        <v>109025176085</v>
      </c>
      <c r="O95" s="5">
        <v>113978311913</v>
      </c>
      <c r="P95" s="5">
        <v>118288246175</v>
      </c>
      <c r="Q95" s="5">
        <v>163241978617</v>
      </c>
      <c r="R95" s="5">
        <v>187076259613</v>
      </c>
      <c r="S95" s="5">
        <v>263168664757</v>
      </c>
      <c r="T95" s="5">
        <v>205377436992</v>
      </c>
      <c r="U95" s="5">
        <v>232154052439</v>
      </c>
    </row>
    <row r="96" spans="2:21" ht="15.5" x14ac:dyDescent="0.35">
      <c r="C96" t="s">
        <v>124</v>
      </c>
    </row>
    <row r="97" spans="3:21" ht="15.5" x14ac:dyDescent="0.35">
      <c r="C97" t="s">
        <v>125</v>
      </c>
      <c r="D97" s="5">
        <v>2051130249</v>
      </c>
      <c r="E97" s="5">
        <v>2051130249</v>
      </c>
      <c r="F97" s="5">
        <v>2051130249</v>
      </c>
      <c r="G97" s="5">
        <v>2051130249</v>
      </c>
      <c r="I97" s="5">
        <v>2051130249</v>
      </c>
      <c r="J97" s="5">
        <v>1577045966</v>
      </c>
      <c r="K97" s="5">
        <v>1577045967</v>
      </c>
      <c r="L97" s="5">
        <v>763840997</v>
      </c>
      <c r="M97" s="5">
        <v>948522507</v>
      </c>
      <c r="N97" s="5">
        <v>1331852035</v>
      </c>
      <c r="O97" s="5">
        <v>1289925697</v>
      </c>
      <c r="P97" s="5">
        <v>17242217046</v>
      </c>
      <c r="Q97" s="5">
        <v>7496041132</v>
      </c>
      <c r="R97" s="5">
        <v>3025898123</v>
      </c>
      <c r="S97" s="5">
        <v>870746224</v>
      </c>
      <c r="T97" s="5">
        <v>1186367019</v>
      </c>
      <c r="U97" s="5">
        <v>1305681993</v>
      </c>
    </row>
    <row r="98" spans="3:21" ht="15.5" x14ac:dyDescent="0.35">
      <c r="C98" t="s">
        <v>126</v>
      </c>
      <c r="D98" s="5">
        <v>33986283883</v>
      </c>
      <c r="E98" s="5">
        <v>34611511652</v>
      </c>
      <c r="F98" s="5">
        <v>35236739421</v>
      </c>
      <c r="G98" s="5">
        <v>35861967190</v>
      </c>
      <c r="I98" s="5">
        <v>35861967190</v>
      </c>
      <c r="J98" s="5">
        <v>35176102266</v>
      </c>
      <c r="K98" s="5">
        <v>37675944342</v>
      </c>
      <c r="L98" s="5">
        <v>40175786418</v>
      </c>
      <c r="M98" s="5">
        <v>42677815993</v>
      </c>
      <c r="N98" s="5">
        <v>45186408068</v>
      </c>
      <c r="O98" s="5">
        <v>47781463019</v>
      </c>
      <c r="P98" s="5">
        <v>50402927594</v>
      </c>
      <c r="Q98" s="5">
        <v>53150178831</v>
      </c>
      <c r="R98" s="5">
        <v>56563126651</v>
      </c>
      <c r="S98" s="5">
        <v>60631802660</v>
      </c>
      <c r="T98" s="5">
        <v>64012968688</v>
      </c>
      <c r="U98" s="5">
        <v>54925328352</v>
      </c>
    </row>
    <row r="99" spans="3:21" ht="15.5" x14ac:dyDescent="0.35">
      <c r="C99" t="s">
        <v>130</v>
      </c>
      <c r="D99" s="5">
        <v>40922452432</v>
      </c>
      <c r="E99" s="5">
        <v>41547680201</v>
      </c>
      <c r="F99" s="5">
        <v>42172907970</v>
      </c>
      <c r="G99" s="5">
        <v>42798135739</v>
      </c>
      <c r="I99" s="5">
        <v>42798135739</v>
      </c>
      <c r="J99" s="5">
        <v>36753148232</v>
      </c>
      <c r="K99" s="5">
        <v>39252990309</v>
      </c>
      <c r="L99" s="5">
        <v>40939627415</v>
      </c>
      <c r="M99" s="5">
        <v>43626338500</v>
      </c>
      <c r="N99" s="5">
        <v>46518260103</v>
      </c>
      <c r="O99" s="5">
        <v>49071388716</v>
      </c>
      <c r="P99" s="5">
        <v>67645144640</v>
      </c>
      <c r="Q99" s="5">
        <v>60646219963</v>
      </c>
      <c r="R99" s="5">
        <v>59589024774</v>
      </c>
      <c r="S99" s="5">
        <v>61502548884</v>
      </c>
      <c r="T99" s="5">
        <v>65199335707</v>
      </c>
      <c r="U99" s="5">
        <v>56881010345</v>
      </c>
    </row>
    <row r="100" spans="3:21" ht="15.5" x14ac:dyDescent="0.35">
      <c r="C100" t="s">
        <v>131</v>
      </c>
      <c r="D100" s="5">
        <v>124894430015</v>
      </c>
      <c r="E100" s="5">
        <v>127592321063</v>
      </c>
      <c r="F100" s="5">
        <v>127320173789</v>
      </c>
      <c r="G100" s="5">
        <v>130128528279</v>
      </c>
      <c r="I100" s="5">
        <v>130128528279</v>
      </c>
      <c r="J100" s="5">
        <v>127408518076</v>
      </c>
      <c r="K100" s="5">
        <v>130923003824</v>
      </c>
      <c r="L100" s="5">
        <v>134762173852</v>
      </c>
      <c r="M100" s="5">
        <v>148478336260</v>
      </c>
      <c r="N100" s="5">
        <v>155543436188</v>
      </c>
      <c r="O100" s="5">
        <v>163049700629</v>
      </c>
      <c r="P100" s="5">
        <v>185933390815</v>
      </c>
      <c r="Q100" s="5">
        <v>223888198580</v>
      </c>
      <c r="R100" s="5">
        <v>246665284387</v>
      </c>
      <c r="S100" s="5">
        <v>324671213641</v>
      </c>
      <c r="T100" s="5">
        <v>270576772699</v>
      </c>
      <c r="U100" s="5">
        <v>289035062784</v>
      </c>
    </row>
    <row r="101" spans="3:21" ht="15.5" x14ac:dyDescent="0.35">
      <c r="C101" t="s">
        <v>132</v>
      </c>
    </row>
    <row r="102" spans="3:21" ht="15.5" x14ac:dyDescent="0.35">
      <c r="C102" t="s">
        <v>133</v>
      </c>
    </row>
    <row r="103" spans="3:21" ht="15.5" x14ac:dyDescent="0.35">
      <c r="C103" t="s">
        <v>134</v>
      </c>
      <c r="D103" s="5">
        <v>14736215473</v>
      </c>
      <c r="E103" s="5">
        <v>16921858920</v>
      </c>
      <c r="F103" s="5">
        <v>16159306403</v>
      </c>
      <c r="G103" s="5">
        <v>18770910109</v>
      </c>
      <c r="I103" s="5">
        <v>18770910109</v>
      </c>
      <c r="J103" s="5">
        <v>148026821</v>
      </c>
      <c r="K103" s="5">
        <v>33622467</v>
      </c>
      <c r="L103" s="5">
        <v>482515135</v>
      </c>
      <c r="M103" s="5">
        <v>503063915</v>
      </c>
      <c r="N103" s="5">
        <v>677057859</v>
      </c>
      <c r="O103" s="5">
        <v>478280410</v>
      </c>
      <c r="P103" s="5">
        <v>748074307</v>
      </c>
      <c r="Q103" s="5">
        <v>2396604090</v>
      </c>
      <c r="R103" s="5">
        <v>3893117784</v>
      </c>
      <c r="S103" s="5">
        <v>76552827178</v>
      </c>
      <c r="T103" s="5">
        <v>20132839051</v>
      </c>
      <c r="U103" s="5">
        <v>39774913529</v>
      </c>
    </row>
    <row r="104" spans="3:21" ht="15.5" x14ac:dyDescent="0.35">
      <c r="C104" t="s">
        <v>135</v>
      </c>
      <c r="S104" s="5">
        <v>14402341051</v>
      </c>
      <c r="T104" s="5">
        <v>11041620760</v>
      </c>
      <c r="U104" s="5">
        <v>28573917386</v>
      </c>
    </row>
    <row r="105" spans="3:21" ht="15.5" x14ac:dyDescent="0.35">
      <c r="C105" t="s">
        <v>136</v>
      </c>
      <c r="F105" s="5">
        <v>19727017</v>
      </c>
      <c r="G105" s="5">
        <v>2077580995</v>
      </c>
      <c r="I105" s="5">
        <v>2077580995</v>
      </c>
      <c r="M105" s="5">
        <v>76369450</v>
      </c>
      <c r="O105" s="5">
        <v>176369036</v>
      </c>
      <c r="P105" s="5">
        <v>315393273</v>
      </c>
      <c r="Q105" s="5">
        <v>1061154217</v>
      </c>
      <c r="R105" s="5">
        <v>3362473836</v>
      </c>
      <c r="S105" s="5">
        <v>6764762534</v>
      </c>
      <c r="T105" s="5">
        <v>670057723</v>
      </c>
      <c r="U105" s="5">
        <v>891563918</v>
      </c>
    </row>
    <row r="106" spans="3:21" ht="15.5" x14ac:dyDescent="0.35">
      <c r="C106" t="s">
        <v>139</v>
      </c>
      <c r="D106" s="5">
        <v>12636787691</v>
      </c>
      <c r="E106" s="5">
        <v>14839293253</v>
      </c>
      <c r="F106" s="5">
        <v>14593889249</v>
      </c>
      <c r="G106" s="5">
        <v>15297380330</v>
      </c>
      <c r="I106" s="5">
        <v>15297380330</v>
      </c>
    </row>
    <row r="107" spans="3:21" ht="15.5" x14ac:dyDescent="0.35">
      <c r="C107" t="s">
        <v>142</v>
      </c>
      <c r="D107" s="5">
        <v>659077854</v>
      </c>
      <c r="E107" s="5">
        <v>785215739</v>
      </c>
      <c r="F107" s="5">
        <v>541844515</v>
      </c>
      <c r="G107" s="5">
        <v>261635484</v>
      </c>
      <c r="I107" s="5">
        <v>261635484</v>
      </c>
      <c r="K107" s="5">
        <v>33622467</v>
      </c>
      <c r="L107" s="5">
        <v>182047062</v>
      </c>
      <c r="M107" s="5">
        <v>15955530</v>
      </c>
      <c r="N107" s="5">
        <v>12348500</v>
      </c>
      <c r="O107" s="5">
        <v>73560876</v>
      </c>
      <c r="P107" s="5">
        <v>13921380</v>
      </c>
      <c r="Q107" s="5">
        <v>61336004</v>
      </c>
      <c r="R107" s="5">
        <v>81786253</v>
      </c>
      <c r="S107" s="5">
        <v>814690300</v>
      </c>
      <c r="T107" s="5">
        <v>4753125335</v>
      </c>
      <c r="U107" s="5">
        <v>8821186948</v>
      </c>
    </row>
    <row r="108" spans="3:21" ht="15.5" x14ac:dyDescent="0.35">
      <c r="C108" t="s">
        <v>138</v>
      </c>
      <c r="D108" s="5">
        <v>1440349928</v>
      </c>
      <c r="E108" s="5">
        <v>1297349928</v>
      </c>
      <c r="F108" s="5">
        <v>1003845622</v>
      </c>
      <c r="G108" s="5">
        <v>1134313300</v>
      </c>
      <c r="I108" s="5">
        <v>1134313300</v>
      </c>
      <c r="J108" s="5">
        <v>148026821</v>
      </c>
      <c r="L108" s="5">
        <v>300468073</v>
      </c>
      <c r="M108" s="5">
        <v>145000000</v>
      </c>
      <c r="N108" s="5">
        <v>301118074</v>
      </c>
      <c r="O108" s="5">
        <v>4489600</v>
      </c>
      <c r="Q108" s="5">
        <v>518452988</v>
      </c>
      <c r="S108" s="5">
        <v>1684304333</v>
      </c>
      <c r="T108" s="5">
        <v>3024883056</v>
      </c>
      <c r="U108" s="5">
        <v>896928452</v>
      </c>
    </row>
    <row r="109" spans="3:21" ht="15.5" x14ac:dyDescent="0.35">
      <c r="C109" t="s">
        <v>143</v>
      </c>
    </row>
    <row r="110" spans="3:21" ht="15.5" x14ac:dyDescent="0.35">
      <c r="C110" t="s">
        <v>345</v>
      </c>
      <c r="D110" s="5">
        <v>1653279428</v>
      </c>
      <c r="E110" s="5">
        <v>1780454769</v>
      </c>
      <c r="F110" s="5">
        <v>1907630109</v>
      </c>
      <c r="G110" s="5">
        <v>2034805450</v>
      </c>
      <c r="I110" s="5">
        <v>2034805450</v>
      </c>
      <c r="J110" s="5">
        <v>3131248722</v>
      </c>
      <c r="K110" s="5">
        <v>4227691994</v>
      </c>
      <c r="L110" s="5">
        <v>4227691994</v>
      </c>
      <c r="M110" s="5">
        <v>7389271915</v>
      </c>
      <c r="N110" s="5">
        <v>7389271915</v>
      </c>
      <c r="O110" s="5">
        <v>7389271915</v>
      </c>
      <c r="P110" s="5">
        <v>7389271915</v>
      </c>
      <c r="Q110" s="5">
        <v>7389271915</v>
      </c>
      <c r="R110" s="5">
        <v>7731817908</v>
      </c>
      <c r="S110" s="5">
        <v>6019848694</v>
      </c>
      <c r="T110" s="5">
        <v>8396892657</v>
      </c>
      <c r="U110" s="5">
        <v>8826747056</v>
      </c>
    </row>
    <row r="111" spans="3:21" ht="15.5" x14ac:dyDescent="0.35">
      <c r="C111" t="s">
        <v>1596</v>
      </c>
      <c r="T111" s="5">
        <v>60177699</v>
      </c>
      <c r="U111" s="5">
        <v>489249929</v>
      </c>
    </row>
    <row r="112" spans="3:21" ht="15.5" x14ac:dyDescent="0.35">
      <c r="C112" t="s">
        <v>146</v>
      </c>
      <c r="Q112" s="5">
        <v>307886330</v>
      </c>
      <c r="R112" s="5">
        <v>286055224</v>
      </c>
      <c r="S112" s="5">
        <v>1268040048</v>
      </c>
      <c r="T112" s="5">
        <v>643152177</v>
      </c>
      <c r="U112" s="5">
        <v>591316825</v>
      </c>
    </row>
    <row r="113" spans="3:21" ht="15.5" x14ac:dyDescent="0.35">
      <c r="C113" t="s">
        <v>147</v>
      </c>
      <c r="D113" s="5">
        <v>3045176259</v>
      </c>
      <c r="E113" s="5">
        <v>3172351600</v>
      </c>
      <c r="F113" s="5">
        <v>3299526940</v>
      </c>
      <c r="G113" s="5">
        <v>3426702281</v>
      </c>
      <c r="I113" s="5">
        <v>3426702281</v>
      </c>
      <c r="J113" s="5">
        <v>4523145553</v>
      </c>
      <c r="K113" s="5">
        <v>5619588825</v>
      </c>
      <c r="L113" s="5">
        <v>6335659761</v>
      </c>
      <c r="M113" s="5">
        <v>10010547338</v>
      </c>
      <c r="N113" s="5">
        <v>10682029934</v>
      </c>
      <c r="O113" s="5">
        <v>9968338515</v>
      </c>
      <c r="P113" s="5">
        <v>9465713785</v>
      </c>
      <c r="Q113" s="5">
        <v>9221538970</v>
      </c>
      <c r="R113" s="5">
        <v>9930714808</v>
      </c>
      <c r="S113" s="5">
        <v>7885090053</v>
      </c>
      <c r="T113" s="5">
        <v>9858362574</v>
      </c>
      <c r="U113" s="5">
        <v>10243624440</v>
      </c>
    </row>
    <row r="114" spans="3:21" ht="15.5" x14ac:dyDescent="0.35">
      <c r="C114" t="s">
        <v>148</v>
      </c>
      <c r="D114" s="5">
        <v>3045176259</v>
      </c>
      <c r="E114" s="5">
        <v>3172351600</v>
      </c>
      <c r="F114" s="5">
        <v>3299526940</v>
      </c>
      <c r="G114" s="5">
        <v>3426702281</v>
      </c>
      <c r="I114" s="5">
        <v>3426702281</v>
      </c>
      <c r="J114" s="5">
        <v>4523145553</v>
      </c>
      <c r="K114" s="5">
        <v>5619588825</v>
      </c>
      <c r="L114" s="5">
        <v>6335659761</v>
      </c>
      <c r="M114" s="5">
        <v>10010547338</v>
      </c>
      <c r="N114" s="5">
        <v>10682029934</v>
      </c>
      <c r="O114" s="5">
        <v>9968338515</v>
      </c>
      <c r="P114" s="5">
        <v>9465713785</v>
      </c>
      <c r="Q114" s="5">
        <v>9221538970</v>
      </c>
      <c r="R114" s="5">
        <v>9930714808</v>
      </c>
      <c r="S114" s="5">
        <v>7885090053</v>
      </c>
      <c r="T114" s="5">
        <v>9858362574</v>
      </c>
      <c r="U114" s="5">
        <v>10243624440</v>
      </c>
    </row>
    <row r="115" spans="3:21" ht="15.5" x14ac:dyDescent="0.35">
      <c r="C115" t="s">
        <v>150</v>
      </c>
    </row>
    <row r="116" spans="3:21" ht="15.5" x14ac:dyDescent="0.35">
      <c r="C116" t="s">
        <v>151</v>
      </c>
      <c r="D116" s="5">
        <v>1653279428</v>
      </c>
      <c r="E116" s="5">
        <v>1780454769</v>
      </c>
      <c r="F116" s="5">
        <v>1907630109</v>
      </c>
      <c r="G116" s="5">
        <v>2034805450</v>
      </c>
      <c r="I116" s="5">
        <v>2034805450</v>
      </c>
      <c r="J116" s="5">
        <v>3131248722</v>
      </c>
      <c r="K116" s="5">
        <v>4227691994</v>
      </c>
      <c r="L116" s="5">
        <v>4227691994</v>
      </c>
      <c r="M116" s="5">
        <v>7389271915</v>
      </c>
      <c r="N116" s="5">
        <v>7389271915</v>
      </c>
      <c r="O116" s="5">
        <v>7389271915</v>
      </c>
      <c r="P116" s="5">
        <v>7389271915</v>
      </c>
      <c r="Q116" s="5">
        <v>7389271915</v>
      </c>
      <c r="R116" s="5">
        <v>7731817908</v>
      </c>
      <c r="S116" s="5">
        <v>6019848694</v>
      </c>
      <c r="T116" s="5">
        <v>8457070356</v>
      </c>
      <c r="U116" s="5">
        <v>9315996985</v>
      </c>
    </row>
    <row r="117" spans="3:21" ht="15.5" x14ac:dyDescent="0.35">
      <c r="C117" t="s">
        <v>152</v>
      </c>
      <c r="D117" s="5">
        <v>17781391732</v>
      </c>
      <c r="E117" s="5">
        <v>20094210520</v>
      </c>
      <c r="F117" s="5">
        <v>19458833343</v>
      </c>
      <c r="G117" s="5">
        <v>22197612390</v>
      </c>
      <c r="I117" s="5">
        <v>22197612390</v>
      </c>
      <c r="J117" s="5">
        <v>4671172374</v>
      </c>
      <c r="K117" s="5">
        <v>5653211292</v>
      </c>
      <c r="L117" s="5">
        <v>6818174896</v>
      </c>
      <c r="M117" s="5">
        <v>10513611253</v>
      </c>
      <c r="N117" s="5">
        <v>11359087793</v>
      </c>
      <c r="O117" s="5">
        <v>10446618925</v>
      </c>
      <c r="P117" s="5">
        <v>10213788092</v>
      </c>
      <c r="Q117" s="5">
        <v>11618143060</v>
      </c>
      <c r="R117" s="5">
        <v>13823832592</v>
      </c>
      <c r="S117" s="5">
        <v>84437917231</v>
      </c>
      <c r="T117" s="5">
        <v>29991201625</v>
      </c>
      <c r="U117" s="5">
        <v>50018537969</v>
      </c>
    </row>
    <row r="118" spans="3:21" ht="15.5" x14ac:dyDescent="0.35">
      <c r="C118" t="s">
        <v>153</v>
      </c>
    </row>
    <row r="119" spans="3:21" ht="15.5" x14ac:dyDescent="0.35">
      <c r="C119" t="s">
        <v>154</v>
      </c>
      <c r="D119" s="5">
        <v>120000000000</v>
      </c>
      <c r="E119" s="5">
        <v>120000000000</v>
      </c>
      <c r="F119" s="5">
        <v>120000000000</v>
      </c>
      <c r="G119" s="5">
        <v>120000000000</v>
      </c>
      <c r="I119" s="5">
        <v>120000000000</v>
      </c>
      <c r="J119" s="5">
        <v>120000000000</v>
      </c>
      <c r="K119" s="5">
        <v>120000000000</v>
      </c>
      <c r="L119" s="5">
        <v>120000000000</v>
      </c>
      <c r="M119" s="5">
        <v>120000000000</v>
      </c>
      <c r="N119" s="5">
        <v>120000000000</v>
      </c>
      <c r="O119" s="5">
        <v>120000000000</v>
      </c>
      <c r="P119" s="5">
        <v>120000000000</v>
      </c>
      <c r="Q119" s="5">
        <v>120000000000</v>
      </c>
      <c r="R119" s="5">
        <v>120000000000</v>
      </c>
      <c r="S119" s="5">
        <v>120000000000</v>
      </c>
      <c r="T119" s="5">
        <v>120000000000</v>
      </c>
      <c r="U119" s="5">
        <v>120000000000</v>
      </c>
    </row>
    <row r="120" spans="3:21" ht="15.5" x14ac:dyDescent="0.35">
      <c r="C120" t="s">
        <v>155</v>
      </c>
      <c r="D120" s="5">
        <v>74302996615</v>
      </c>
      <c r="E120" s="5">
        <v>74302996615</v>
      </c>
      <c r="F120" s="5">
        <v>74302996615</v>
      </c>
      <c r="G120" s="5">
        <v>74302996615</v>
      </c>
      <c r="I120" s="5">
        <v>74302996615</v>
      </c>
      <c r="J120" s="5">
        <v>82628400000</v>
      </c>
      <c r="K120" s="5">
        <v>82628400000</v>
      </c>
      <c r="L120" s="5">
        <v>82628400000</v>
      </c>
      <c r="M120" s="5">
        <v>82628400000</v>
      </c>
      <c r="N120" s="5">
        <v>82628400000</v>
      </c>
      <c r="O120" s="5">
        <v>82628400000</v>
      </c>
      <c r="P120" s="5">
        <v>82628400000</v>
      </c>
      <c r="Q120" s="5">
        <v>82628400000</v>
      </c>
      <c r="R120" s="5">
        <v>82628400000</v>
      </c>
      <c r="S120" s="5">
        <v>82628400000</v>
      </c>
      <c r="T120" s="5">
        <v>82628400000</v>
      </c>
      <c r="U120" s="5">
        <v>82628400000</v>
      </c>
    </row>
    <row r="121" spans="3:21" ht="15.5" x14ac:dyDescent="0.35">
      <c r="C121" t="s">
        <v>156</v>
      </c>
      <c r="D121" s="5">
        <v>-89771378938</v>
      </c>
      <c r="E121" s="5">
        <v>-89145661492</v>
      </c>
      <c r="F121" s="5">
        <v>-88508089252</v>
      </c>
      <c r="G121" s="5">
        <v>-88026584683</v>
      </c>
      <c r="I121" s="5">
        <v>-88026584683</v>
      </c>
      <c r="J121" s="5">
        <v>-81072623765</v>
      </c>
      <c r="K121" s="5">
        <v>-78562465594</v>
      </c>
      <c r="L121" s="5">
        <v>-75728128971</v>
      </c>
      <c r="M121" s="5">
        <v>-65720656888</v>
      </c>
      <c r="N121" s="5">
        <v>-58581307513</v>
      </c>
      <c r="O121" s="5">
        <v>-50057372222</v>
      </c>
      <c r="P121" s="5">
        <v>-26944282707</v>
      </c>
      <c r="Q121" s="5">
        <v>9605329339</v>
      </c>
      <c r="R121" s="5">
        <v>30183884346</v>
      </c>
      <c r="S121" s="5">
        <v>37576303978</v>
      </c>
      <c r="T121" s="5">
        <v>37947485479</v>
      </c>
      <c r="U121" s="5">
        <v>36388124815</v>
      </c>
    </row>
    <row r="122" spans="3:21" ht="15.5" x14ac:dyDescent="0.35">
      <c r="C122" t="s">
        <v>158</v>
      </c>
      <c r="D122" s="5">
        <v>-89771378938</v>
      </c>
      <c r="E122" s="5">
        <v>-89145661492</v>
      </c>
      <c r="F122" s="5">
        <v>-88508089252</v>
      </c>
      <c r="G122" s="5">
        <v>-88026584683</v>
      </c>
      <c r="I122" s="5">
        <v>-88026584683</v>
      </c>
      <c r="J122" s="5">
        <v>-81072623765</v>
      </c>
      <c r="K122" s="5">
        <v>-78562465594</v>
      </c>
      <c r="L122" s="5">
        <v>-75728128971</v>
      </c>
      <c r="M122" s="5">
        <v>-65720656888</v>
      </c>
      <c r="N122" s="5">
        <v>-58581307513</v>
      </c>
      <c r="O122" s="5">
        <v>-50057372222</v>
      </c>
      <c r="P122" s="5">
        <v>-26944282707</v>
      </c>
      <c r="Q122" s="5">
        <v>9605329339</v>
      </c>
      <c r="R122" s="5">
        <v>30183884346</v>
      </c>
      <c r="S122" s="5">
        <v>37576303978</v>
      </c>
      <c r="T122" s="5">
        <v>37947485479</v>
      </c>
      <c r="U122" s="5">
        <v>36388124815</v>
      </c>
    </row>
    <row r="123" spans="3:21" ht="15.5" x14ac:dyDescent="0.35">
      <c r="C123" t="s">
        <v>159</v>
      </c>
      <c r="D123" s="5">
        <v>-89771378938</v>
      </c>
      <c r="E123" s="5">
        <v>-89145661492</v>
      </c>
      <c r="F123" s="5">
        <v>-88508089252</v>
      </c>
      <c r="G123" s="5">
        <v>-88026584683</v>
      </c>
      <c r="I123" s="5">
        <v>-88026584683</v>
      </c>
      <c r="J123" s="5">
        <v>-81072623765</v>
      </c>
      <c r="K123" s="5">
        <v>-78562465594</v>
      </c>
      <c r="L123" s="5">
        <v>-75728128971</v>
      </c>
      <c r="M123" s="5">
        <v>-65720656888</v>
      </c>
      <c r="N123" s="5">
        <v>-58581307513</v>
      </c>
      <c r="O123" s="5">
        <v>-50057372222</v>
      </c>
      <c r="P123" s="5">
        <v>-26944282707</v>
      </c>
      <c r="Q123" s="5">
        <v>9605329339</v>
      </c>
      <c r="R123" s="5">
        <v>30183884346</v>
      </c>
      <c r="S123" s="5">
        <v>37576303978</v>
      </c>
      <c r="T123" s="5">
        <v>37947485479</v>
      </c>
      <c r="U123" s="5">
        <v>36388124815</v>
      </c>
    </row>
    <row r="124" spans="3:21" ht="15.5" x14ac:dyDescent="0.35">
      <c r="C124" t="s">
        <v>160</v>
      </c>
      <c r="D124" s="5">
        <v>1399851139</v>
      </c>
      <c r="E124" s="5">
        <v>1159205953</v>
      </c>
      <c r="F124" s="5">
        <v>884863616</v>
      </c>
      <c r="G124" s="5">
        <v>472934490</v>
      </c>
      <c r="I124" s="5">
        <v>472934490</v>
      </c>
      <c r="K124" s="5">
        <v>22288659</v>
      </c>
      <c r="L124" s="5">
        <v>24316629</v>
      </c>
      <c r="M124" s="5">
        <v>26939180</v>
      </c>
      <c r="N124" s="5">
        <v>28994339</v>
      </c>
      <c r="O124" s="5">
        <v>32053926</v>
      </c>
      <c r="P124" s="5">
        <v>35485430</v>
      </c>
      <c r="Q124" s="5">
        <v>36326179</v>
      </c>
      <c r="R124" s="5">
        <v>29167449</v>
      </c>
      <c r="S124" s="5">
        <v>28592432</v>
      </c>
      <c r="T124" s="5">
        <v>9685595</v>
      </c>
    </row>
    <row r="125" spans="3:21" ht="15.5" x14ac:dyDescent="0.35">
      <c r="C125" t="s">
        <v>9</v>
      </c>
      <c r="D125" s="5">
        <v>107113038283</v>
      </c>
      <c r="E125" s="5">
        <v>107498110543</v>
      </c>
      <c r="F125" s="5">
        <v>107861340446</v>
      </c>
      <c r="G125" s="5">
        <v>107930915889</v>
      </c>
      <c r="I125" s="5">
        <v>107930915889</v>
      </c>
      <c r="J125" s="5">
        <v>122737345702</v>
      </c>
      <c r="K125" s="5">
        <v>125269792532</v>
      </c>
      <c r="L125" s="5">
        <v>127943998956</v>
      </c>
      <c r="M125" s="5">
        <v>137964725007</v>
      </c>
      <c r="N125" s="5">
        <v>144184348395</v>
      </c>
      <c r="O125" s="5">
        <v>152603081704</v>
      </c>
      <c r="P125" s="5">
        <v>175719602723</v>
      </c>
      <c r="Q125" s="5">
        <v>212270055518</v>
      </c>
      <c r="R125" s="5">
        <v>232841451795</v>
      </c>
      <c r="S125" s="5">
        <v>240233296410</v>
      </c>
      <c r="T125" s="5">
        <v>240585571074</v>
      </c>
      <c r="U125" s="5">
        <v>239016524815</v>
      </c>
    </row>
    <row r="126" spans="3:21" ht="15.5" x14ac:dyDescent="0.35">
      <c r="C126" t="s">
        <v>161</v>
      </c>
      <c r="D126" s="5">
        <v>124894430015</v>
      </c>
      <c r="E126" s="5">
        <v>127592321063</v>
      </c>
      <c r="F126" s="5">
        <v>127320173789</v>
      </c>
      <c r="G126" s="5">
        <v>130128528279</v>
      </c>
      <c r="I126" s="5">
        <v>130128528279</v>
      </c>
      <c r="J126" s="5">
        <v>127408518076</v>
      </c>
      <c r="K126" s="5">
        <v>130923003824</v>
      </c>
      <c r="L126" s="5">
        <v>134762173852</v>
      </c>
      <c r="M126" s="5">
        <v>148478336260</v>
      </c>
      <c r="N126" s="5">
        <v>155543436188</v>
      </c>
      <c r="O126" s="5">
        <v>163049700629</v>
      </c>
      <c r="P126" s="5">
        <v>185933390815</v>
      </c>
      <c r="Q126" s="5">
        <v>223888198578</v>
      </c>
      <c r="R126" s="5">
        <v>246665284387</v>
      </c>
      <c r="S126" s="5">
        <v>324671213641</v>
      </c>
      <c r="T126" s="5">
        <v>270576772699</v>
      </c>
      <c r="U126" s="5">
        <v>289035062784</v>
      </c>
    </row>
    <row r="127" spans="3:21" ht="15.5" x14ac:dyDescent="0.35">
      <c r="C127" t="s">
        <v>162</v>
      </c>
      <c r="D127" s="5">
        <v>1200000000</v>
      </c>
      <c r="E127" s="5">
        <v>1200000000</v>
      </c>
      <c r="F127" s="5">
        <v>1200000000</v>
      </c>
      <c r="G127" s="5">
        <v>1200000000</v>
      </c>
      <c r="I127" s="5">
        <v>1200000000</v>
      </c>
      <c r="J127" s="5">
        <v>1200000000</v>
      </c>
      <c r="K127" s="5">
        <v>1200000000</v>
      </c>
      <c r="L127" s="5">
        <v>1200000000</v>
      </c>
      <c r="M127" s="5">
        <v>1200000000</v>
      </c>
      <c r="N127" s="5">
        <v>1200000000</v>
      </c>
      <c r="O127" s="5">
        <v>1200000000</v>
      </c>
      <c r="P127" s="5">
        <v>1200000000</v>
      </c>
      <c r="Q127" s="5">
        <v>1200000000</v>
      </c>
      <c r="R127" s="5">
        <v>1200000000</v>
      </c>
      <c r="S127" s="5">
        <v>1200000000</v>
      </c>
      <c r="T127" s="5">
        <v>1200000000</v>
      </c>
      <c r="U127" s="5">
        <v>1200000000</v>
      </c>
    </row>
    <row r="129" spans="2:21" ht="15.5" x14ac:dyDescent="0.35">
      <c r="B129" t="s">
        <v>163</v>
      </c>
      <c r="C129" t="s">
        <v>164</v>
      </c>
      <c r="D129" s="5">
        <v>-1515441503</v>
      </c>
      <c r="E129" s="5">
        <v>791318199</v>
      </c>
      <c r="F129" s="5">
        <v>503087243</v>
      </c>
      <c r="G129" s="5">
        <v>2067476236</v>
      </c>
      <c r="I129" s="5">
        <v>-3917147575</v>
      </c>
      <c r="J129" s="5">
        <v>1119040517</v>
      </c>
      <c r="K129" s="5">
        <v>2212846552</v>
      </c>
      <c r="L129" s="5">
        <v>2176892141</v>
      </c>
      <c r="M129" s="5">
        <v>-1758521838</v>
      </c>
      <c r="N129" s="5">
        <v>328092576</v>
      </c>
      <c r="O129" s="5">
        <v>-5797158331</v>
      </c>
      <c r="P129" s="5">
        <v>4129638193</v>
      </c>
      <c r="Q129" s="5">
        <v>6681592093</v>
      </c>
      <c r="R129" s="5">
        <v>12061606770</v>
      </c>
      <c r="S129" s="5">
        <v>415684578</v>
      </c>
      <c r="T129" s="5">
        <v>21044979444</v>
      </c>
      <c r="U129" s="5">
        <v>-94088995329</v>
      </c>
    </row>
    <row r="130" spans="2:21" ht="15.5" x14ac:dyDescent="0.35">
      <c r="C130" t="s">
        <v>165</v>
      </c>
      <c r="D130" s="5">
        <v>5628664492</v>
      </c>
      <c r="E130" s="5">
        <v>8871124324</v>
      </c>
      <c r="F130" s="5">
        <v>5002523160</v>
      </c>
      <c r="G130" s="5">
        <v>6175945533</v>
      </c>
      <c r="I130" s="5">
        <v>6175945533</v>
      </c>
      <c r="J130" s="5">
        <v>1761990000</v>
      </c>
      <c r="K130" s="5">
        <v>3242303552</v>
      </c>
      <c r="L130" s="5">
        <v>11698586765</v>
      </c>
      <c r="M130" s="5">
        <v>4932428879</v>
      </c>
      <c r="N130" s="5">
        <v>17214858756</v>
      </c>
      <c r="O130" s="5">
        <v>22692022820</v>
      </c>
      <c r="P130" s="5">
        <v>13520831321</v>
      </c>
      <c r="Q130" s="5">
        <v>47121412599</v>
      </c>
      <c r="R130" s="5">
        <v>109980987275</v>
      </c>
      <c r="S130" s="5">
        <v>166754677884</v>
      </c>
      <c r="T130" s="5">
        <v>143387915605</v>
      </c>
      <c r="U130" s="5">
        <v>95528765449</v>
      </c>
    </row>
    <row r="131" spans="2:21" ht="15.5" x14ac:dyDescent="0.35">
      <c r="C131" t="s">
        <v>858</v>
      </c>
      <c r="D131" s="5">
        <v>-4298632778</v>
      </c>
      <c r="E131" s="5">
        <v>-7577081253</v>
      </c>
      <c r="F131" s="5">
        <v>-5667248568</v>
      </c>
      <c r="G131" s="5">
        <v>-2851297984</v>
      </c>
      <c r="I131" s="5">
        <v>-2851297984</v>
      </c>
      <c r="J131" s="5">
        <v>-146567933</v>
      </c>
      <c r="K131" s="5">
        <v>-2557348518</v>
      </c>
      <c r="L131" s="5">
        <v>-76369450</v>
      </c>
      <c r="M131" s="5">
        <v>53417460</v>
      </c>
      <c r="N131" s="5">
        <v>-2135129936</v>
      </c>
      <c r="O131" s="5">
        <v>-16385190427</v>
      </c>
      <c r="P131" s="5">
        <v>-9454355815</v>
      </c>
      <c r="Q131" s="5">
        <v>-10524478141</v>
      </c>
      <c r="R131" s="5">
        <v>-79628119789</v>
      </c>
      <c r="S131" s="5">
        <v>-131873907829</v>
      </c>
      <c r="T131" s="5">
        <v>-97412459286</v>
      </c>
      <c r="U131" s="5">
        <v>-170417867876</v>
      </c>
    </row>
    <row r="132" spans="2:21" ht="15.5" x14ac:dyDescent="0.35">
      <c r="C132" t="s">
        <v>348</v>
      </c>
      <c r="G132" s="5">
        <v>-1582995260</v>
      </c>
      <c r="I132" s="5">
        <v>-1582995260</v>
      </c>
      <c r="J132" s="5">
        <v>-21000000</v>
      </c>
      <c r="K132" s="5">
        <v>-2335634300</v>
      </c>
      <c r="L132" s="5">
        <v>-3372377500</v>
      </c>
      <c r="M132" s="5">
        <v>-3232536040</v>
      </c>
      <c r="N132" s="5">
        <v>-3854234330</v>
      </c>
      <c r="O132" s="5">
        <v>-3106903000</v>
      </c>
      <c r="P132" s="5">
        <v>2921138640</v>
      </c>
      <c r="Q132" s="5">
        <v>-3418738493</v>
      </c>
      <c r="R132" s="5">
        <v>-3208185983</v>
      </c>
      <c r="S132" s="5">
        <v>-3038882200</v>
      </c>
      <c r="T132" s="5">
        <v>-3618946070</v>
      </c>
      <c r="U132" s="5">
        <v>-3200253332</v>
      </c>
    </row>
    <row r="133" spans="2:21" ht="15.5" x14ac:dyDescent="0.35">
      <c r="C133" t="s">
        <v>109</v>
      </c>
      <c r="Q133" s="5">
        <v>100036779</v>
      </c>
    </row>
    <row r="134" spans="2:21" ht="15.5" x14ac:dyDescent="0.35">
      <c r="C134" t="s">
        <v>171</v>
      </c>
      <c r="D134" s="5">
        <v>-879808176</v>
      </c>
      <c r="E134" s="5">
        <v>-778203464</v>
      </c>
      <c r="F134" s="5">
        <v>-659283651</v>
      </c>
      <c r="G134" s="5">
        <v>-2671558142</v>
      </c>
      <c r="I134" s="5">
        <v>-4728512491</v>
      </c>
      <c r="J134" s="5">
        <v>-127026822</v>
      </c>
      <c r="K134" s="5">
        <v>-2502889553</v>
      </c>
      <c r="L134" s="5">
        <v>-4851164334</v>
      </c>
      <c r="M134" s="5">
        <v>-5049756492</v>
      </c>
      <c r="N134" s="5">
        <v>-11596243027</v>
      </c>
      <c r="O134" s="5">
        <v>-8165510942</v>
      </c>
      <c r="P134" s="5">
        <v>-12254126703</v>
      </c>
      <c r="Q134" s="5">
        <v>-12431436547</v>
      </c>
      <c r="R134" s="5">
        <v>-13582041873</v>
      </c>
      <c r="S134" s="5">
        <v>-18550963020</v>
      </c>
      <c r="T134" s="5">
        <v>-18496827773</v>
      </c>
      <c r="U134" s="5">
        <v>-15093258032</v>
      </c>
    </row>
    <row r="135" spans="2:21" ht="15.5" x14ac:dyDescent="0.35">
      <c r="C135" t="s">
        <v>1597</v>
      </c>
      <c r="Q135" s="5">
        <v>-155201576</v>
      </c>
      <c r="R135" s="5">
        <v>-2697899364</v>
      </c>
      <c r="S135" s="5">
        <v>-1607767959</v>
      </c>
      <c r="T135" s="5">
        <v>-3612309163</v>
      </c>
      <c r="U135" s="5">
        <v>-3030753345</v>
      </c>
    </row>
    <row r="136" spans="2:21" ht="15.5" x14ac:dyDescent="0.35">
      <c r="C136" t="s">
        <v>172</v>
      </c>
      <c r="G136" s="5">
        <v>-30875000</v>
      </c>
      <c r="L136" s="5">
        <v>-26110397</v>
      </c>
      <c r="M136" s="5">
        <v>-3607030</v>
      </c>
      <c r="N136" s="5">
        <v>61212376</v>
      </c>
      <c r="O136" s="5">
        <v>-64129096</v>
      </c>
      <c r="P136" s="5">
        <v>-47414627</v>
      </c>
      <c r="Q136" s="5">
        <v>-305658499</v>
      </c>
      <c r="R136" s="5">
        <v>-3506647829</v>
      </c>
      <c r="S136" s="5">
        <v>-6913947535</v>
      </c>
      <c r="T136" s="5">
        <v>-4258301912</v>
      </c>
      <c r="U136" s="5">
        <v>-4173679336</v>
      </c>
    </row>
    <row r="137" spans="2:21" ht="15.5" x14ac:dyDescent="0.35">
      <c r="C137" t="s">
        <v>174</v>
      </c>
      <c r="I137" s="5">
        <v>-4770663263</v>
      </c>
      <c r="J137" s="5">
        <v>395720039</v>
      </c>
      <c r="K137" s="5">
        <v>2572965403</v>
      </c>
      <c r="L137" s="5">
        <v>-1223762262</v>
      </c>
      <c r="M137" s="5">
        <v>1544659009</v>
      </c>
      <c r="N137" s="5">
        <v>1059798140</v>
      </c>
      <c r="O137" s="5">
        <v>-770059933</v>
      </c>
      <c r="P137" s="5">
        <v>9468173648</v>
      </c>
      <c r="Q137" s="5">
        <v>-13737452102</v>
      </c>
      <c r="R137" s="5">
        <v>4710360953</v>
      </c>
      <c r="S137" s="5">
        <v>-4650360953</v>
      </c>
      <c r="T137" s="5">
        <v>-74835000</v>
      </c>
      <c r="U137" s="5">
        <v>-6190700</v>
      </c>
    </row>
    <row r="138" spans="2:21" ht="15.5" x14ac:dyDescent="0.35">
      <c r="C138" t="s">
        <v>176</v>
      </c>
      <c r="T138" s="5">
        <v>650000000</v>
      </c>
      <c r="U138" s="5">
        <v>2823390200</v>
      </c>
    </row>
    <row r="139" spans="2:21" ht="15.5" x14ac:dyDescent="0.35">
      <c r="C139" t="s">
        <v>1598</v>
      </c>
      <c r="K139" s="5">
        <v>3819371326</v>
      </c>
      <c r="N139" s="5">
        <v>-335580717</v>
      </c>
    </row>
    <row r="140" spans="2:21" ht="15.5" x14ac:dyDescent="0.35">
      <c r="C140" t="s">
        <v>1045</v>
      </c>
      <c r="L140" s="5">
        <v>2117308</v>
      </c>
      <c r="N140" s="5">
        <v>1420269</v>
      </c>
      <c r="O140" s="5">
        <v>2684300</v>
      </c>
      <c r="P140" s="5">
        <v>855370</v>
      </c>
      <c r="Q140" s="5">
        <v>2192555</v>
      </c>
      <c r="R140" s="5">
        <v>8458706</v>
      </c>
      <c r="S140" s="5">
        <v>13496047</v>
      </c>
      <c r="T140" s="5">
        <v>296906318</v>
      </c>
      <c r="U140" s="5">
        <v>1451188475</v>
      </c>
    </row>
    <row r="141" spans="2:21" ht="15.5" x14ac:dyDescent="0.35">
      <c r="C141" t="s">
        <v>178</v>
      </c>
      <c r="D141" s="5">
        <v>-2063536789</v>
      </c>
      <c r="E141" s="5">
        <v>330465922</v>
      </c>
      <c r="F141" s="5">
        <v>-866872154</v>
      </c>
      <c r="G141" s="5">
        <v>3028257089</v>
      </c>
      <c r="I141" s="5">
        <v>3840375890</v>
      </c>
      <c r="J141" s="5">
        <v>-744074767</v>
      </c>
      <c r="K141" s="5">
        <v>-25921358</v>
      </c>
      <c r="L141" s="5">
        <v>25972011</v>
      </c>
      <c r="M141" s="5">
        <v>-3127624</v>
      </c>
      <c r="N141" s="5">
        <v>-88008955</v>
      </c>
      <c r="O141" s="5">
        <v>-72053</v>
      </c>
      <c r="P141" s="5">
        <v>-25463641</v>
      </c>
      <c r="Q141" s="5">
        <v>30915518</v>
      </c>
      <c r="R141" s="5">
        <v>-15305326</v>
      </c>
      <c r="S141" s="5">
        <v>283340143</v>
      </c>
      <c r="T141" s="5">
        <v>4183836725</v>
      </c>
      <c r="U141" s="5">
        <v>2029663168</v>
      </c>
    </row>
    <row r="142" spans="2:21" ht="15.5" x14ac:dyDescent="0.35">
      <c r="C142" t="s">
        <v>1599</v>
      </c>
    </row>
    <row r="143" spans="2:21" ht="15.5" x14ac:dyDescent="0.35">
      <c r="C143" t="s">
        <v>179</v>
      </c>
      <c r="D143" s="5">
        <v>254350681</v>
      </c>
      <c r="E143" s="5">
        <v>-127175340</v>
      </c>
      <c r="F143" s="5">
        <v>-127175341</v>
      </c>
      <c r="G143" s="5">
        <v>-1096443272</v>
      </c>
      <c r="I143" s="5">
        <v>-1096443272</v>
      </c>
      <c r="Q143" s="5">
        <v>3957113130</v>
      </c>
      <c r="R143" s="5">
        <v>-14685051368</v>
      </c>
      <c r="S143" s="5">
        <v>1548386500</v>
      </c>
      <c r="T143" s="5">
        <v>-18339387903</v>
      </c>
      <c r="U143" s="5">
        <v>132097807661</v>
      </c>
    </row>
    <row r="144" spans="2:21" ht="15.5" x14ac:dyDescent="0.35">
      <c r="C144" t="s">
        <v>180</v>
      </c>
      <c r="D144" s="5">
        <v>-381526022</v>
      </c>
      <c r="G144" s="5">
        <v>-3186776000</v>
      </c>
      <c r="I144" s="5">
        <v>-3186776000</v>
      </c>
      <c r="R144" s="5">
        <v>436600000</v>
      </c>
      <c r="S144" s="5">
        <v>-661162000</v>
      </c>
      <c r="T144" s="5">
        <v>-12833080938</v>
      </c>
      <c r="U144" s="5">
        <v>-27558177750</v>
      </c>
    </row>
    <row r="145" spans="3:21" ht="15.5" x14ac:dyDescent="0.35">
      <c r="C145" t="s">
        <v>187</v>
      </c>
      <c r="R145" s="5">
        <v>500000000</v>
      </c>
      <c r="U145" s="5">
        <v>61372800</v>
      </c>
    </row>
    <row r="146" spans="3:21" ht="15.5" x14ac:dyDescent="0.35">
      <c r="C146" t="s">
        <v>181</v>
      </c>
      <c r="G146" s="5">
        <v>-3186776000</v>
      </c>
      <c r="I146" s="5">
        <v>-3186776000</v>
      </c>
      <c r="R146" s="5">
        <v>-63400000</v>
      </c>
      <c r="S146" s="5">
        <v>-661162000</v>
      </c>
      <c r="T146" s="5">
        <v>-12833080938</v>
      </c>
      <c r="U146" s="5">
        <v>-27619550550</v>
      </c>
    </row>
    <row r="147" spans="3:21" ht="15.5" x14ac:dyDescent="0.35">
      <c r="C147" t="s">
        <v>1102</v>
      </c>
      <c r="D147" s="5">
        <v>254350681</v>
      </c>
      <c r="E147" s="5">
        <v>-127175340</v>
      </c>
      <c r="F147" s="5">
        <v>-127175341</v>
      </c>
      <c r="G147" s="5">
        <v>-1096443272</v>
      </c>
      <c r="I147" s="5">
        <v>-1096443272</v>
      </c>
    </row>
    <row r="148" spans="3:21" ht="15.5" x14ac:dyDescent="0.35">
      <c r="C148" t="s">
        <v>1600</v>
      </c>
    </row>
    <row r="149" spans="3:21" ht="15.5" x14ac:dyDescent="0.35">
      <c r="C149" t="s">
        <v>197</v>
      </c>
      <c r="D149" s="5">
        <v>254350681</v>
      </c>
      <c r="E149" s="5">
        <v>-127175340</v>
      </c>
      <c r="F149" s="5">
        <v>-127175341</v>
      </c>
      <c r="G149" s="5">
        <v>-1096443272</v>
      </c>
      <c r="I149" s="5">
        <v>-1096443272</v>
      </c>
      <c r="Q149" s="5">
        <v>3957113130</v>
      </c>
      <c r="R149" s="5">
        <v>-14685051368</v>
      </c>
      <c r="S149" s="5">
        <v>1548386500</v>
      </c>
      <c r="T149" s="5">
        <v>-18339387903</v>
      </c>
      <c r="U149" s="5">
        <v>132097807661</v>
      </c>
    </row>
    <row r="150" spans="3:21" ht="15.5" x14ac:dyDescent="0.35">
      <c r="C150" t="s">
        <v>1601</v>
      </c>
      <c r="R150" s="5">
        <v>-14402341051</v>
      </c>
      <c r="S150" s="5">
        <v>3360720291</v>
      </c>
      <c r="T150" s="5">
        <v>-17532296626</v>
      </c>
      <c r="U150" s="5">
        <v>19699522318</v>
      </c>
    </row>
    <row r="151" spans="3:21" ht="15.5" x14ac:dyDescent="0.35">
      <c r="C151" t="s">
        <v>1602</v>
      </c>
      <c r="Q151" s="5">
        <v>4243168354</v>
      </c>
    </row>
    <row r="152" spans="3:21" ht="15.5" x14ac:dyDescent="0.35">
      <c r="C152" t="s">
        <v>1305</v>
      </c>
      <c r="Q152" s="5">
        <v>-286055224</v>
      </c>
      <c r="R152" s="5">
        <v>-255406450</v>
      </c>
      <c r="S152" s="5">
        <v>-1566162181</v>
      </c>
      <c r="T152" s="5">
        <v>-564012958</v>
      </c>
      <c r="U152" s="5">
        <v>-675351885</v>
      </c>
    </row>
    <row r="153" spans="3:21" ht="15.5" x14ac:dyDescent="0.35">
      <c r="C153" t="s">
        <v>1603</v>
      </c>
      <c r="R153" s="5">
        <v>-27303867</v>
      </c>
      <c r="S153" s="5">
        <v>-246171610</v>
      </c>
      <c r="T153" s="5">
        <v>-243078319</v>
      </c>
      <c r="U153" s="5">
        <v>445237228</v>
      </c>
    </row>
    <row r="154" spans="3:21" ht="15.5" x14ac:dyDescent="0.35">
      <c r="C154" t="s">
        <v>1604</v>
      </c>
    </row>
    <row r="155" spans="3:21" ht="15.5" x14ac:dyDescent="0.35">
      <c r="C155" t="s">
        <v>826</v>
      </c>
      <c r="U155" s="5">
        <v>120000000000</v>
      </c>
    </row>
    <row r="156" spans="3:21" ht="15.5" x14ac:dyDescent="0.35">
      <c r="C156" t="s">
        <v>1605</v>
      </c>
      <c r="U156" s="5">
        <v>-7371600000</v>
      </c>
    </row>
    <row r="157" spans="3:21" ht="15.5" x14ac:dyDescent="0.35">
      <c r="C157" t="s">
        <v>1578</v>
      </c>
    </row>
    <row r="158" spans="3:21" ht="15.5" x14ac:dyDescent="0.35">
      <c r="C158" t="s">
        <v>215</v>
      </c>
      <c r="D158" s="5">
        <v>-1642616844</v>
      </c>
      <c r="E158" s="5">
        <v>664142859</v>
      </c>
      <c r="F158" s="5">
        <v>375911902</v>
      </c>
      <c r="G158" s="5">
        <v>-2215743036</v>
      </c>
      <c r="I158" s="5">
        <v>-8200366847</v>
      </c>
      <c r="J158" s="5">
        <v>1119040517</v>
      </c>
      <c r="K158" s="5">
        <v>2212846552</v>
      </c>
      <c r="L158" s="5">
        <v>2176892141</v>
      </c>
      <c r="M158" s="5">
        <v>-1758521838</v>
      </c>
      <c r="N158" s="5">
        <v>328092576</v>
      </c>
      <c r="O158" s="5">
        <v>-5797158331</v>
      </c>
      <c r="P158" s="5">
        <v>4129638193</v>
      </c>
      <c r="Q158" s="5">
        <v>10638705223</v>
      </c>
      <c r="R158" s="5">
        <v>-2186844598</v>
      </c>
      <c r="S158" s="5">
        <v>1302909078</v>
      </c>
      <c r="T158" s="5">
        <v>-10127489397</v>
      </c>
      <c r="U158" s="5">
        <v>10450634582</v>
      </c>
    </row>
    <row r="159" spans="3:21" ht="15.5" x14ac:dyDescent="0.35">
      <c r="C159" t="s">
        <v>217</v>
      </c>
      <c r="F159" s="5">
        <v>4937686066</v>
      </c>
      <c r="I159" s="5">
        <v>13138052913</v>
      </c>
      <c r="J159" s="5">
        <v>12019012396</v>
      </c>
      <c r="K159" s="5">
        <v>9806165844</v>
      </c>
      <c r="L159" s="5">
        <v>7629273703</v>
      </c>
      <c r="M159" s="5">
        <v>9387795541</v>
      </c>
      <c r="N159" s="5">
        <v>9059702965</v>
      </c>
      <c r="O159" s="5">
        <v>14856861296</v>
      </c>
      <c r="P159" s="5">
        <v>10727223103</v>
      </c>
      <c r="Q159" s="5">
        <v>88517880</v>
      </c>
      <c r="R159" s="5">
        <v>2275362478</v>
      </c>
      <c r="S159" s="5">
        <v>972453400</v>
      </c>
      <c r="T159" s="5">
        <v>11099942797</v>
      </c>
      <c r="U159" s="5">
        <v>649308215</v>
      </c>
    </row>
    <row r="160" spans="3:21" ht="15.5" x14ac:dyDescent="0.35">
      <c r="C160" t="s">
        <v>218</v>
      </c>
      <c r="D160" s="5">
        <v>-1642616844</v>
      </c>
      <c r="E160" s="5">
        <v>664142859</v>
      </c>
      <c r="F160" s="5">
        <v>5313597968</v>
      </c>
      <c r="G160" s="5">
        <v>-2215743036</v>
      </c>
      <c r="I160" s="5">
        <v>4937686066</v>
      </c>
      <c r="J160" s="5">
        <v>13138052913</v>
      </c>
      <c r="K160" s="5">
        <v>12019012396</v>
      </c>
      <c r="L160" s="5">
        <v>9806165844</v>
      </c>
      <c r="M160" s="5">
        <v>7629273703</v>
      </c>
      <c r="N160" s="5">
        <v>9387795541</v>
      </c>
      <c r="O160" s="5">
        <v>9059702965</v>
      </c>
      <c r="P160" s="5">
        <v>14856861296</v>
      </c>
      <c r="Q160" s="5">
        <v>10727223103</v>
      </c>
      <c r="R160" s="5">
        <v>88517880</v>
      </c>
      <c r="S160" s="5">
        <v>2275362478</v>
      </c>
      <c r="T160" s="5">
        <v>972453400</v>
      </c>
      <c r="U160" s="5">
        <v>11099942797</v>
      </c>
    </row>
    <row r="162" spans="2:21" ht="15.5" x14ac:dyDescent="0.35">
      <c r="B162" t="s">
        <v>219</v>
      </c>
      <c r="C162" t="s">
        <v>11</v>
      </c>
      <c r="D162" s="5">
        <v>1200000000</v>
      </c>
      <c r="E162" s="5">
        <v>1200000000</v>
      </c>
      <c r="F162" s="5">
        <v>1200000000</v>
      </c>
      <c r="G162" s="5">
        <v>1200000000</v>
      </c>
      <c r="I162" s="5">
        <v>1200000000</v>
      </c>
      <c r="J162" s="5">
        <v>1200000000</v>
      </c>
      <c r="K162" s="5">
        <v>1200000000</v>
      </c>
      <c r="L162" s="5">
        <v>1200000000</v>
      </c>
      <c r="M162" s="5">
        <v>1200000000</v>
      </c>
      <c r="N162" s="5">
        <v>1200000000</v>
      </c>
      <c r="O162" s="5">
        <v>1200000000</v>
      </c>
      <c r="P162" s="5">
        <v>1200000000</v>
      </c>
      <c r="Q162" s="5">
        <v>1200000000</v>
      </c>
      <c r="R162" s="5">
        <v>1200000000</v>
      </c>
      <c r="S162" s="5">
        <v>1200000000</v>
      </c>
      <c r="T162" s="5">
        <v>1200000000</v>
      </c>
      <c r="U162" s="5">
        <v>1200000000</v>
      </c>
    </row>
    <row r="163" spans="2:21" ht="15.5" x14ac:dyDescent="0.35">
      <c r="C163" t="s">
        <v>220</v>
      </c>
      <c r="D163" s="6">
        <v>-0.52</v>
      </c>
      <c r="E163" s="6">
        <v>-0.53</v>
      </c>
      <c r="F163" s="6">
        <v>-0.4</v>
      </c>
      <c r="G163" s="6">
        <v>-1.3</v>
      </c>
    </row>
    <row r="164" spans="2:21" ht="15.5" x14ac:dyDescent="0.35">
      <c r="C164" t="s">
        <v>221</v>
      </c>
      <c r="D164" s="6">
        <v>-96.15</v>
      </c>
      <c r="E164" s="6">
        <v>-94.34</v>
      </c>
      <c r="F164" s="5">
        <v>-125</v>
      </c>
      <c r="G164" s="6">
        <v>-38.46</v>
      </c>
    </row>
    <row r="165" spans="2:21" ht="15.5" x14ac:dyDescent="0.35">
      <c r="C165" t="s">
        <v>73</v>
      </c>
      <c r="D165" s="6">
        <v>10.66</v>
      </c>
      <c r="E165" s="6">
        <v>6.76</v>
      </c>
      <c r="F165" s="6">
        <v>11.99</v>
      </c>
      <c r="G165" s="6">
        <v>9.7200000000000006</v>
      </c>
    </row>
    <row r="166" spans="2:21" ht="15.5" x14ac:dyDescent="0.35">
      <c r="C166" t="s">
        <v>222</v>
      </c>
      <c r="D166" s="5">
        <v>380000000</v>
      </c>
      <c r="E166" s="5">
        <v>470000000</v>
      </c>
      <c r="F166" s="5">
        <v>670000000</v>
      </c>
      <c r="G166" s="5">
        <v>-1380000000</v>
      </c>
    </row>
    <row r="167" spans="2:21" ht="15.5" x14ac:dyDescent="0.35">
      <c r="C167" t="s">
        <v>223</v>
      </c>
      <c r="D167" s="6">
        <v>-5.0000000000000001E-3</v>
      </c>
      <c r="E167" s="6">
        <v>-5.0000000000000001E-3</v>
      </c>
      <c r="F167" s="6">
        <v>-3.8E-3</v>
      </c>
      <c r="G167" s="6">
        <v>-1.2E-2</v>
      </c>
    </row>
    <row r="168" spans="2:21" ht="15.5" x14ac:dyDescent="0.35">
      <c r="C168" t="s">
        <v>224</v>
      </c>
      <c r="D168" s="6">
        <v>-5.8999999999999999E-3</v>
      </c>
      <c r="E168" s="6">
        <v>-6.0000000000000001E-3</v>
      </c>
      <c r="F168" s="6">
        <v>-4.5000000000000005E-3</v>
      </c>
      <c r="G168" s="6">
        <v>-1.4499999999999999E-2</v>
      </c>
    </row>
    <row r="169" spans="2:21" ht="15.5" x14ac:dyDescent="0.35">
      <c r="C169" t="s">
        <v>225</v>
      </c>
      <c r="D169" s="6">
        <v>-2.2000000000000001E-3</v>
      </c>
      <c r="E169" s="6">
        <v>-1.4000000000000002E-3</v>
      </c>
      <c r="F169" s="6">
        <v>4.0000000000000002E-4</v>
      </c>
      <c r="G169" s="6">
        <v>-1.5300000000000001E-2</v>
      </c>
    </row>
    <row r="170" spans="2:21" ht="15.5" x14ac:dyDescent="0.35">
      <c r="C170" t="s">
        <v>226</v>
      </c>
    </row>
    <row r="171" spans="2:21" ht="15.5" x14ac:dyDescent="0.35">
      <c r="C171" t="s">
        <v>228</v>
      </c>
      <c r="D171" s="6">
        <v>0.56999999999999995</v>
      </c>
      <c r="E171" s="6">
        <v>0.56000000000000005</v>
      </c>
      <c r="F171" s="6">
        <v>0.56000000000000005</v>
      </c>
      <c r="G171" s="6">
        <v>0.56000000000000005</v>
      </c>
    </row>
    <row r="172" spans="2:21" ht="15.5" x14ac:dyDescent="0.35">
      <c r="C172" t="s">
        <v>229</v>
      </c>
      <c r="D172" s="6">
        <v>88.09</v>
      </c>
      <c r="E172" s="6">
        <v>88.62</v>
      </c>
      <c r="F172" s="6">
        <v>89.15</v>
      </c>
      <c r="G172" s="6">
        <v>89.55</v>
      </c>
    </row>
    <row r="173" spans="2:21" ht="15.5" x14ac:dyDescent="0.35">
      <c r="C173" t="s">
        <v>230</v>
      </c>
      <c r="D173" s="6">
        <v>0.56999999999999995</v>
      </c>
      <c r="E173" s="6">
        <v>0.56000000000000005</v>
      </c>
      <c r="F173" s="6">
        <v>0.56000000000000005</v>
      </c>
      <c r="G173" s="6">
        <v>0.56000000000000005</v>
      </c>
    </row>
    <row r="174" spans="2:21" ht="15.5" x14ac:dyDescent="0.35">
      <c r="C174" t="s">
        <v>231</v>
      </c>
      <c r="D174" s="6">
        <v>88.09</v>
      </c>
      <c r="E174" s="6">
        <v>88.62</v>
      </c>
      <c r="F174" s="6">
        <v>89.15</v>
      </c>
      <c r="G174" s="6">
        <v>89.55</v>
      </c>
    </row>
    <row r="175" spans="2:21" ht="15.5" x14ac:dyDescent="0.35">
      <c r="C175" t="s">
        <v>232</v>
      </c>
    </row>
    <row r="176" spans="2:21" ht="15.5" x14ac:dyDescent="0.35">
      <c r="C176" t="s">
        <v>233</v>
      </c>
      <c r="D176" s="5">
        <v>2000000000</v>
      </c>
      <c r="E176" s="5">
        <v>2000000000</v>
      </c>
      <c r="F176" s="5">
        <v>2000000000</v>
      </c>
      <c r="G176" s="5">
        <v>2000000000</v>
      </c>
    </row>
    <row r="177" spans="3:21" ht="15.5" x14ac:dyDescent="0.35">
      <c r="C177" t="s">
        <v>331</v>
      </c>
      <c r="D177" s="5">
        <v>106000000000</v>
      </c>
      <c r="E177" s="5">
        <v>106000000000</v>
      </c>
      <c r="F177" s="5">
        <v>107000000000</v>
      </c>
      <c r="G177" s="5">
        <v>107000000000</v>
      </c>
    </row>
    <row r="178" spans="3:21" ht="15.5" x14ac:dyDescent="0.35">
      <c r="C178" t="s">
        <v>23</v>
      </c>
      <c r="D178" s="5">
        <v>2000000000</v>
      </c>
      <c r="E178" s="5">
        <v>2000000000</v>
      </c>
      <c r="F178" s="5">
        <v>2000000000</v>
      </c>
      <c r="G178" s="5">
        <v>2000000000</v>
      </c>
    </row>
    <row r="179" spans="3:21" ht="15.5" x14ac:dyDescent="0.35">
      <c r="C179" t="s">
        <v>20</v>
      </c>
      <c r="D179" s="5">
        <v>-3000000000</v>
      </c>
      <c r="E179" s="5">
        <v>-4000000000</v>
      </c>
      <c r="F179" s="5">
        <v>-3000000000</v>
      </c>
      <c r="G179" s="5">
        <v>-3000000000</v>
      </c>
    </row>
    <row r="180" spans="3:21" ht="15.5" x14ac:dyDescent="0.35">
      <c r="C180" t="s">
        <v>235</v>
      </c>
      <c r="D180" s="5">
        <v>69000000000</v>
      </c>
      <c r="E180" s="5">
        <v>69000000000</v>
      </c>
      <c r="F180" s="5">
        <v>69000000000</v>
      </c>
      <c r="G180" s="5">
        <v>69000000000</v>
      </c>
    </row>
    <row r="181" spans="3:21" ht="15.5" x14ac:dyDescent="0.35">
      <c r="C181" t="s">
        <v>236</v>
      </c>
      <c r="D181" s="5">
        <v>-2000000000</v>
      </c>
      <c r="E181" s="5">
        <v>1000000000</v>
      </c>
      <c r="F181" s="5">
        <v>1000000000</v>
      </c>
      <c r="G181" s="5">
        <v>2000000000</v>
      </c>
    </row>
    <row r="182" spans="3:21" ht="15.5" x14ac:dyDescent="0.35">
      <c r="C182" t="s">
        <v>237</v>
      </c>
      <c r="G182" s="5">
        <v>-3000000000</v>
      </c>
    </row>
    <row r="183" spans="3:21" ht="15.5" x14ac:dyDescent="0.35">
      <c r="C183" t="s">
        <v>12</v>
      </c>
      <c r="D183" s="5">
        <v>-2000000000</v>
      </c>
      <c r="E183" s="5">
        <v>1000000000</v>
      </c>
      <c r="F183" s="5">
        <v>1000000000</v>
      </c>
      <c r="G183" s="5">
        <v>-1000000000</v>
      </c>
    </row>
    <row r="184" spans="3:21" ht="15.5" x14ac:dyDescent="0.35">
      <c r="C184" t="s">
        <v>15</v>
      </c>
      <c r="D184" s="6">
        <v>-1.26</v>
      </c>
      <c r="E184" s="6">
        <v>0.66</v>
      </c>
      <c r="F184" s="6">
        <v>0.42</v>
      </c>
      <c r="G184" s="6">
        <v>-0.93</v>
      </c>
    </row>
    <row r="185" spans="3:21" ht="15.5" x14ac:dyDescent="0.35">
      <c r="C185" t="s">
        <v>58</v>
      </c>
      <c r="I185" s="6">
        <v>-4.58</v>
      </c>
      <c r="J185" s="6">
        <v>-2.11</v>
      </c>
      <c r="K185" s="6">
        <v>-2.36</v>
      </c>
      <c r="L185" s="6">
        <v>-8.34</v>
      </c>
      <c r="M185" s="6">
        <v>-5.95</v>
      </c>
      <c r="N185" s="6">
        <v>-6.81</v>
      </c>
      <c r="O185" s="6">
        <v>-19.25</v>
      </c>
      <c r="P185" s="6">
        <v>-30.47</v>
      </c>
      <c r="Q185" s="6">
        <v>-17.149999999999999</v>
      </c>
      <c r="R185" s="6">
        <v>-6.16</v>
      </c>
      <c r="S185" s="6">
        <v>1.42</v>
      </c>
      <c r="T185" s="6">
        <v>1.3</v>
      </c>
      <c r="U185" s="6">
        <v>8.93</v>
      </c>
    </row>
    <row r="186" spans="3:21" ht="15.5" x14ac:dyDescent="0.35">
      <c r="C186" t="s">
        <v>72</v>
      </c>
      <c r="I186" s="6">
        <v>-10.92</v>
      </c>
      <c r="J186" s="6">
        <v>-23.7</v>
      </c>
      <c r="K186" s="6">
        <v>-21.19</v>
      </c>
      <c r="L186" s="5">
        <v>-6</v>
      </c>
      <c r="M186" s="6">
        <v>-8.4</v>
      </c>
      <c r="N186" s="6">
        <v>-7.34</v>
      </c>
      <c r="O186" s="6">
        <v>-2.91</v>
      </c>
      <c r="P186" s="6">
        <v>-3.71</v>
      </c>
      <c r="Q186" s="6">
        <v>-5.07</v>
      </c>
      <c r="R186" s="6">
        <v>-10.06</v>
      </c>
      <c r="S186" s="6">
        <v>45.07</v>
      </c>
      <c r="T186" s="6">
        <v>88.46</v>
      </c>
      <c r="U186" s="6">
        <v>67.19</v>
      </c>
    </row>
    <row r="187" spans="3:21" ht="15.5" x14ac:dyDescent="0.35">
      <c r="C187" t="s">
        <v>75</v>
      </c>
      <c r="I187" s="6">
        <v>9.7200000000000006</v>
      </c>
      <c r="J187" s="6">
        <v>229.02</v>
      </c>
      <c r="K187" s="6">
        <v>15.25</v>
      </c>
      <c r="L187" s="6">
        <v>4.33</v>
      </c>
      <c r="M187" s="6">
        <v>125.29</v>
      </c>
      <c r="N187" s="6">
        <v>8.39</v>
      </c>
      <c r="O187" s="6">
        <v>9.1199999999999992</v>
      </c>
      <c r="P187" s="6">
        <v>11.49</v>
      </c>
      <c r="Q187" s="6">
        <v>3.28</v>
      </c>
      <c r="R187" s="6">
        <v>0.73</v>
      </c>
      <c r="S187" s="6">
        <v>0.53</v>
      </c>
      <c r="T187" s="6">
        <v>0.96</v>
      </c>
      <c r="U187" s="6">
        <v>6.49</v>
      </c>
    </row>
    <row r="188" spans="3:21" ht="15.5" x14ac:dyDescent="0.35">
      <c r="C188" t="s">
        <v>238</v>
      </c>
      <c r="I188" s="5">
        <v>-3440000000</v>
      </c>
      <c r="J188" s="5">
        <v>-30000000</v>
      </c>
      <c r="K188" s="5">
        <v>-1200000000</v>
      </c>
    </row>
    <row r="189" spans="3:21" ht="15.5" x14ac:dyDescent="0.35">
      <c r="C189" t="s">
        <v>239</v>
      </c>
      <c r="I189" s="6">
        <v>-4.2199999999999994E-2</v>
      </c>
      <c r="J189" s="6">
        <v>-1.9900000000000001E-2</v>
      </c>
      <c r="K189" s="6">
        <v>-2.1600000000000001E-2</v>
      </c>
      <c r="L189" s="6">
        <v>-7.4299999999999991E-2</v>
      </c>
      <c r="M189" s="6">
        <v>-4.8099999999999997E-2</v>
      </c>
      <c r="N189" s="6">
        <v>-5.2499999999999998E-2</v>
      </c>
      <c r="O189" s="6">
        <v>-0.14169999999999999</v>
      </c>
      <c r="P189" s="6">
        <v>-0.19670000000000001</v>
      </c>
      <c r="Q189" s="6">
        <v>-9.1899999999999996E-2</v>
      </c>
      <c r="R189" s="6">
        <v>-0.03</v>
      </c>
      <c r="S189" s="6">
        <v>5.3E-3</v>
      </c>
      <c r="T189" s="6">
        <v>5.7999999999999996E-3</v>
      </c>
      <c r="U189" s="6">
        <v>3.7100000000000001E-2</v>
      </c>
    </row>
    <row r="190" spans="3:21" ht="15.5" x14ac:dyDescent="0.35">
      <c r="C190" t="s">
        <v>240</v>
      </c>
      <c r="I190" s="6">
        <v>-5.1100000000000007E-2</v>
      </c>
      <c r="J190" s="6">
        <v>-2.06E-2</v>
      </c>
      <c r="K190" s="6">
        <v>-2.2599999999999999E-2</v>
      </c>
      <c r="L190" s="6">
        <v>-7.8200000000000006E-2</v>
      </c>
      <c r="M190" s="6">
        <v>-5.1799999999999999E-2</v>
      </c>
      <c r="N190" s="6">
        <v>-5.67E-2</v>
      </c>
      <c r="O190" s="6">
        <v>-0.15140000000000001</v>
      </c>
      <c r="P190" s="6">
        <v>-0.20809999999999998</v>
      </c>
      <c r="Q190" s="6">
        <v>-9.6999999999999989E-2</v>
      </c>
      <c r="R190" s="6">
        <v>-3.1800000000000002E-2</v>
      </c>
      <c r="S190" s="6">
        <v>7.0999999999999995E-3</v>
      </c>
      <c r="T190" s="6">
        <v>6.5000000000000006E-3</v>
      </c>
      <c r="U190" s="6">
        <v>4.4900000000000002E-2</v>
      </c>
    </row>
    <row r="191" spans="3:21" ht="15.5" x14ac:dyDescent="0.35">
      <c r="C191" t="s">
        <v>241</v>
      </c>
      <c r="I191" s="6">
        <v>-4.8000000000000001E-2</v>
      </c>
      <c r="J191" s="6">
        <v>-1.9599999999999999E-2</v>
      </c>
      <c r="K191" s="6">
        <v>-2.7900000000000001E-2</v>
      </c>
      <c r="L191" s="6">
        <v>-6.9599999999999995E-2</v>
      </c>
      <c r="M191" s="6">
        <v>-4.6699999999999998E-2</v>
      </c>
      <c r="N191" s="6">
        <v>-5.1799999999999999E-2</v>
      </c>
      <c r="O191" s="6">
        <v>-4.0899999999999999E-2</v>
      </c>
      <c r="P191" s="6">
        <v>-0.22699999999999998</v>
      </c>
      <c r="Q191" s="6">
        <v>-0.1061</v>
      </c>
      <c r="R191" s="6">
        <v>-2.7799999999999998E-2</v>
      </c>
      <c r="S191" s="6">
        <v>1.7000000000000001E-2</v>
      </c>
      <c r="T191" s="6">
        <v>2.1299999999999999E-2</v>
      </c>
      <c r="U191" s="6">
        <v>0.13669999999999999</v>
      </c>
    </row>
    <row r="192" spans="3:21" ht="15.5" x14ac:dyDescent="0.35">
      <c r="C192" t="s">
        <v>242</v>
      </c>
      <c r="N192" s="6">
        <v>-89.76</v>
      </c>
      <c r="O192" s="6">
        <v>-191.96</v>
      </c>
      <c r="P192" s="6">
        <v>-53969.54</v>
      </c>
      <c r="Q192" s="6">
        <v>-158.72</v>
      </c>
      <c r="R192" s="6">
        <v>-2.5299999999999998</v>
      </c>
      <c r="S192" s="6">
        <v>2.64</v>
      </c>
      <c r="T192" s="6">
        <v>1.47</v>
      </c>
      <c r="U192" s="6">
        <v>5.23</v>
      </c>
    </row>
    <row r="193" spans="2:21" ht="15.5" x14ac:dyDescent="0.35">
      <c r="C193" t="s">
        <v>69</v>
      </c>
      <c r="I193" s="6">
        <v>0.56000000000000005</v>
      </c>
      <c r="J193" s="6">
        <v>0.49</v>
      </c>
      <c r="K193" s="6">
        <v>0.48</v>
      </c>
      <c r="L193" s="6">
        <v>0.47</v>
      </c>
      <c r="M193" s="6">
        <v>0.43</v>
      </c>
      <c r="N193" s="6">
        <v>0.42</v>
      </c>
      <c r="O193" s="6">
        <v>0.44</v>
      </c>
      <c r="P193" s="6">
        <v>0.77</v>
      </c>
      <c r="Q193" s="6">
        <v>0.49</v>
      </c>
      <c r="R193" s="6">
        <v>0.32</v>
      </c>
      <c r="S193" s="6">
        <v>0.32</v>
      </c>
      <c r="T193" s="6">
        <v>0.56999999999999995</v>
      </c>
      <c r="U193" s="6">
        <v>3.01</v>
      </c>
    </row>
    <row r="194" spans="2:21" ht="15.5" x14ac:dyDescent="0.35">
      <c r="C194" t="s">
        <v>66</v>
      </c>
      <c r="I194" s="6">
        <v>89.55</v>
      </c>
      <c r="J194" s="6">
        <v>102.28</v>
      </c>
      <c r="K194" s="6">
        <v>104.37</v>
      </c>
      <c r="L194" s="6">
        <v>106.6</v>
      </c>
      <c r="M194" s="6">
        <v>114.95</v>
      </c>
      <c r="N194" s="6">
        <v>120.13</v>
      </c>
      <c r="O194" s="6">
        <v>127.14</v>
      </c>
      <c r="P194" s="6">
        <v>146.4</v>
      </c>
      <c r="Q194" s="6">
        <v>176.86</v>
      </c>
      <c r="R194" s="6">
        <v>194.01</v>
      </c>
      <c r="S194" s="6">
        <v>200.17</v>
      </c>
      <c r="T194" s="6">
        <v>200.48</v>
      </c>
      <c r="U194" s="6">
        <v>199.18</v>
      </c>
    </row>
    <row r="195" spans="2:21" ht="15.5" x14ac:dyDescent="0.35">
      <c r="C195" t="s">
        <v>243</v>
      </c>
      <c r="I195" s="6">
        <v>0.56000000000000005</v>
      </c>
      <c r="J195" s="6">
        <v>0.49</v>
      </c>
      <c r="K195" s="6">
        <v>0.48</v>
      </c>
      <c r="L195" s="6">
        <v>0.47</v>
      </c>
      <c r="M195" s="6">
        <v>0.43</v>
      </c>
      <c r="N195" s="6">
        <v>0.42</v>
      </c>
      <c r="O195" s="6">
        <v>0.44</v>
      </c>
      <c r="P195" s="6">
        <v>0.77</v>
      </c>
      <c r="Q195" s="6">
        <v>0.49</v>
      </c>
      <c r="R195" s="6">
        <v>0.32</v>
      </c>
      <c r="S195" s="6">
        <v>0.32</v>
      </c>
      <c r="T195" s="6">
        <v>0.56999999999999995</v>
      </c>
      <c r="U195" s="6">
        <v>3.01</v>
      </c>
    </row>
    <row r="196" spans="2:21" ht="15.5" x14ac:dyDescent="0.35">
      <c r="C196" t="s">
        <v>244</v>
      </c>
      <c r="I196" s="6">
        <v>89.55</v>
      </c>
      <c r="J196" s="6">
        <v>102.28</v>
      </c>
      <c r="K196" s="6">
        <v>104.37</v>
      </c>
      <c r="L196" s="6">
        <v>106.6</v>
      </c>
      <c r="M196" s="6">
        <v>114.95</v>
      </c>
      <c r="N196" s="6">
        <v>120.13</v>
      </c>
      <c r="O196" s="6">
        <v>127.14</v>
      </c>
      <c r="P196" s="6">
        <v>146.4</v>
      </c>
      <c r="Q196" s="6">
        <v>176.86</v>
      </c>
      <c r="R196" s="6">
        <v>194.01</v>
      </c>
      <c r="S196" s="6">
        <v>200.17</v>
      </c>
      <c r="T196" s="6">
        <v>200.48</v>
      </c>
      <c r="U196" s="6">
        <v>199.18</v>
      </c>
    </row>
    <row r="197" spans="2:21" ht="15.5" x14ac:dyDescent="0.35">
      <c r="C197" t="s">
        <v>245</v>
      </c>
      <c r="Q197" s="5">
        <v>0</v>
      </c>
      <c r="R197" s="5">
        <v>0</v>
      </c>
      <c r="S197" s="5">
        <v>16000000000</v>
      </c>
      <c r="T197" s="5">
        <v>12000000000</v>
      </c>
      <c r="U197" s="5">
        <v>29000000000</v>
      </c>
    </row>
    <row r="198" spans="2:21" ht="15.5" x14ac:dyDescent="0.35">
      <c r="C198" t="s">
        <v>246</v>
      </c>
      <c r="I198" s="5">
        <v>2000000000</v>
      </c>
      <c r="J198" s="5">
        <v>3000000000</v>
      </c>
      <c r="K198" s="5">
        <v>4000000000</v>
      </c>
      <c r="L198" s="5">
        <v>4000000000</v>
      </c>
      <c r="M198" s="5">
        <v>7000000000</v>
      </c>
      <c r="N198" s="5">
        <v>7000000000</v>
      </c>
      <c r="O198" s="5">
        <v>7000000000</v>
      </c>
      <c r="P198" s="5">
        <v>7000000000</v>
      </c>
      <c r="Q198" s="5">
        <v>7000000000</v>
      </c>
      <c r="R198" s="5">
        <v>8000000000</v>
      </c>
      <c r="S198" s="5">
        <v>6000000000</v>
      </c>
      <c r="T198" s="5">
        <v>8000000000</v>
      </c>
      <c r="U198" s="5">
        <v>9000000000</v>
      </c>
    </row>
    <row r="199" spans="2:21" ht="15.5" x14ac:dyDescent="0.35">
      <c r="C199" t="s">
        <v>25</v>
      </c>
      <c r="I199" s="5">
        <v>2000000000</v>
      </c>
      <c r="J199" s="5">
        <v>3000000000</v>
      </c>
      <c r="K199" s="5">
        <v>4000000000</v>
      </c>
      <c r="L199" s="5">
        <v>4000000000</v>
      </c>
      <c r="M199" s="5">
        <v>7000000000</v>
      </c>
      <c r="N199" s="5">
        <v>7000000000</v>
      </c>
      <c r="O199" s="5">
        <v>7000000000</v>
      </c>
      <c r="P199" s="5">
        <v>7000000000</v>
      </c>
      <c r="Q199" s="5">
        <v>8000000000</v>
      </c>
      <c r="R199" s="5">
        <v>8000000000</v>
      </c>
      <c r="S199" s="5">
        <v>22000000000</v>
      </c>
      <c r="T199" s="5">
        <v>20000000000</v>
      </c>
      <c r="U199" s="5">
        <v>38000000000</v>
      </c>
    </row>
    <row r="200" spans="2:21" ht="15.5" x14ac:dyDescent="0.35">
      <c r="C200" t="s">
        <v>22</v>
      </c>
      <c r="I200" s="5">
        <v>-3000000000</v>
      </c>
      <c r="J200" s="5">
        <v>-10000000000</v>
      </c>
      <c r="K200" s="5">
        <v>-8000000000</v>
      </c>
      <c r="L200" s="5">
        <v>-6000000000</v>
      </c>
      <c r="M200" s="5">
        <v>0</v>
      </c>
      <c r="N200" s="5">
        <v>-2000000000</v>
      </c>
      <c r="O200" s="5">
        <v>-2000000000</v>
      </c>
      <c r="P200" s="5">
        <v>-7000000000</v>
      </c>
      <c r="Q200" s="5">
        <v>-3000000000</v>
      </c>
      <c r="R200" s="5">
        <v>8000000000</v>
      </c>
      <c r="S200" s="5">
        <v>19000000000</v>
      </c>
      <c r="T200" s="5">
        <v>19000000000</v>
      </c>
      <c r="U200" s="5">
        <v>27000000000</v>
      </c>
    </row>
    <row r="201" spans="2:21" ht="15.5" x14ac:dyDescent="0.35">
      <c r="C201" t="s">
        <v>247</v>
      </c>
      <c r="I201" s="5">
        <v>69000000000</v>
      </c>
      <c r="J201" s="5">
        <v>91000000000</v>
      </c>
      <c r="K201" s="5">
        <v>92000000000</v>
      </c>
      <c r="L201" s="5">
        <v>93000000000</v>
      </c>
      <c r="M201" s="5">
        <v>104000000000</v>
      </c>
      <c r="N201" s="5">
        <v>108000000000</v>
      </c>
      <c r="O201" s="5">
        <v>114000000000</v>
      </c>
      <c r="P201" s="5">
        <v>118000000000</v>
      </c>
      <c r="Q201" s="5">
        <v>161000000000</v>
      </c>
      <c r="R201" s="5">
        <v>183000000000</v>
      </c>
      <c r="S201" s="5">
        <v>187000000000</v>
      </c>
      <c r="T201" s="5">
        <v>185000000000</v>
      </c>
      <c r="U201" s="5">
        <v>192000000000</v>
      </c>
    </row>
    <row r="202" spans="2:21" ht="15.5" x14ac:dyDescent="0.35">
      <c r="C202" t="s">
        <v>248</v>
      </c>
      <c r="I202" s="5">
        <v>-4000000000</v>
      </c>
      <c r="J202" s="5">
        <v>1000000000</v>
      </c>
      <c r="K202" s="5">
        <v>2000000000</v>
      </c>
      <c r="L202" s="5">
        <v>2000000000</v>
      </c>
      <c r="M202" s="5">
        <v>-2000000000</v>
      </c>
      <c r="N202" s="5">
        <v>0</v>
      </c>
      <c r="O202" s="5">
        <v>-6000000000</v>
      </c>
      <c r="P202" s="5">
        <v>4000000000</v>
      </c>
      <c r="Q202" s="5">
        <v>7000000000</v>
      </c>
      <c r="R202" s="5">
        <v>12000000000</v>
      </c>
      <c r="S202" s="5">
        <v>0</v>
      </c>
      <c r="T202" s="5">
        <v>21000000000</v>
      </c>
      <c r="U202" s="5">
        <v>-94000000000</v>
      </c>
    </row>
    <row r="203" spans="2:21" ht="15.5" x14ac:dyDescent="0.35">
      <c r="C203" t="s">
        <v>249</v>
      </c>
      <c r="I203" s="5">
        <v>-3000000000</v>
      </c>
      <c r="R203" s="5">
        <v>0</v>
      </c>
      <c r="S203" s="5">
        <v>-1000000000</v>
      </c>
      <c r="T203" s="5">
        <v>-13000000000</v>
      </c>
      <c r="U203" s="5">
        <v>-28000000000</v>
      </c>
    </row>
    <row r="204" spans="2:21" ht="15.5" x14ac:dyDescent="0.35">
      <c r="C204" t="s">
        <v>14</v>
      </c>
      <c r="I204" s="5">
        <v>-7000000000</v>
      </c>
      <c r="J204" s="5">
        <v>1000000000</v>
      </c>
      <c r="K204" s="5">
        <v>2000000000</v>
      </c>
      <c r="L204" s="5">
        <v>2000000000</v>
      </c>
      <c r="M204" s="5">
        <v>-2000000000</v>
      </c>
      <c r="N204" s="5">
        <v>0</v>
      </c>
      <c r="O204" s="5">
        <v>-6000000000</v>
      </c>
      <c r="P204" s="5">
        <v>4000000000</v>
      </c>
      <c r="Q204" s="5">
        <v>7000000000</v>
      </c>
      <c r="R204" s="5">
        <v>12000000000</v>
      </c>
      <c r="S204" s="5">
        <v>0</v>
      </c>
      <c r="T204" s="5">
        <v>8000000000</v>
      </c>
      <c r="U204" s="5">
        <v>-122000000000</v>
      </c>
    </row>
    <row r="205" spans="2:21" ht="15.5" x14ac:dyDescent="0.35">
      <c r="C205" t="s">
        <v>16</v>
      </c>
      <c r="I205" s="6">
        <v>-5.92</v>
      </c>
      <c r="J205" s="6">
        <v>0.93</v>
      </c>
      <c r="K205" s="6">
        <v>1.84</v>
      </c>
      <c r="L205" s="6">
        <v>1.81</v>
      </c>
      <c r="M205" s="6">
        <v>-1.47</v>
      </c>
      <c r="N205" s="6">
        <v>0.27</v>
      </c>
      <c r="O205" s="6">
        <v>-4.83</v>
      </c>
      <c r="P205" s="6">
        <v>3.44</v>
      </c>
      <c r="Q205" s="6">
        <v>5.57</v>
      </c>
      <c r="R205" s="5">
        <v>10</v>
      </c>
      <c r="S205" s="6">
        <v>-0.2</v>
      </c>
      <c r="T205" s="6">
        <v>6.84</v>
      </c>
      <c r="U205" s="6">
        <v>-101.42</v>
      </c>
    </row>
    <row r="207" spans="2:21" ht="15.5" x14ac:dyDescent="0.35">
      <c r="B207" t="s">
        <v>250</v>
      </c>
      <c r="C207" t="s">
        <v>251</v>
      </c>
      <c r="D207" s="5">
        <v>-626000000</v>
      </c>
      <c r="E207" s="5">
        <v>-638000000</v>
      </c>
      <c r="F207" s="5">
        <v>-482000000</v>
      </c>
      <c r="G207" s="5">
        <v>-2000000000</v>
      </c>
      <c r="H207" s="5">
        <v>-2000000000</v>
      </c>
      <c r="I207" s="5">
        <v>-5000000000</v>
      </c>
      <c r="J207" s="5">
        <v>-3000000000</v>
      </c>
      <c r="K207" s="5">
        <v>-3000000000</v>
      </c>
      <c r="L207" s="5">
        <v>-10000000000</v>
      </c>
      <c r="M207" s="5">
        <v>-7000000000</v>
      </c>
      <c r="N207" s="5">
        <v>-8000000000</v>
      </c>
      <c r="O207" s="5">
        <v>-23000000000</v>
      </c>
      <c r="P207" s="5">
        <v>-37000000000</v>
      </c>
      <c r="Q207" s="5">
        <v>-21000000000</v>
      </c>
    </row>
    <row r="208" spans="2:21" ht="15.5" x14ac:dyDescent="0.35">
      <c r="C208" t="s">
        <v>57</v>
      </c>
      <c r="D208" s="6">
        <v>-0.52</v>
      </c>
      <c r="E208" s="6">
        <v>-0.53</v>
      </c>
      <c r="F208" s="6">
        <v>-0.4</v>
      </c>
      <c r="G208" s="6">
        <v>-1.3</v>
      </c>
      <c r="H208" s="6">
        <v>-1.94</v>
      </c>
      <c r="I208" s="6">
        <v>-4.58</v>
      </c>
      <c r="J208" s="6">
        <v>-2.11</v>
      </c>
      <c r="K208" s="6">
        <v>-2.36</v>
      </c>
      <c r="L208" s="6">
        <v>-8.34</v>
      </c>
      <c r="M208" s="6">
        <v>-5.95</v>
      </c>
      <c r="N208" s="6">
        <v>-6.81</v>
      </c>
      <c r="O208" s="6">
        <v>-19.25</v>
      </c>
      <c r="P208" s="6">
        <v>-30.47</v>
      </c>
      <c r="Q208" s="6">
        <v>-17.149999999999999</v>
      </c>
    </row>
    <row r="209" spans="3:17" ht="15.5" x14ac:dyDescent="0.35">
      <c r="C209" t="s">
        <v>258</v>
      </c>
      <c r="D209" s="5">
        <v>6000000000</v>
      </c>
      <c r="E209" s="5">
        <v>9000000000</v>
      </c>
      <c r="F209" s="5">
        <v>5000000000</v>
      </c>
      <c r="G209" s="5">
        <v>6000000000</v>
      </c>
      <c r="H209" s="5">
        <v>26000000000</v>
      </c>
      <c r="I209" s="5">
        <v>6000000000</v>
      </c>
      <c r="J209" s="5">
        <v>262000000</v>
      </c>
      <c r="K209" s="5">
        <v>4000000000</v>
      </c>
      <c r="L209" s="5">
        <v>14000000000</v>
      </c>
      <c r="M209" s="5">
        <v>479000000</v>
      </c>
      <c r="N209" s="5">
        <v>7000000000</v>
      </c>
      <c r="O209" s="5">
        <v>7000000000</v>
      </c>
      <c r="P209" s="5">
        <v>12000000000</v>
      </c>
      <c r="Q209" s="5">
        <v>32000000000</v>
      </c>
    </row>
    <row r="210" spans="3:17" ht="15.5" x14ac:dyDescent="0.35">
      <c r="C210" t="s">
        <v>263</v>
      </c>
      <c r="I210" s="6">
        <v>-25.79</v>
      </c>
    </row>
    <row r="211" spans="3:17" ht="15.5" x14ac:dyDescent="0.35">
      <c r="C211" t="s">
        <v>264</v>
      </c>
      <c r="I211" s="6">
        <v>-18.16</v>
      </c>
    </row>
    <row r="212" spans="3:17" ht="15.5" x14ac:dyDescent="0.35">
      <c r="C212" t="s">
        <v>265</v>
      </c>
      <c r="I212" s="6">
        <v>7.42</v>
      </c>
    </row>
    <row r="213" spans="3:17" ht="15.5" x14ac:dyDescent="0.35">
      <c r="C213" t="s">
        <v>266</v>
      </c>
      <c r="I213" s="6">
        <v>-5.5099999999999996E-2</v>
      </c>
    </row>
    <row r="214" spans="3:17" ht="15.5" x14ac:dyDescent="0.35">
      <c r="C214" t="s">
        <v>267</v>
      </c>
      <c r="I214" s="6">
        <v>2.34</v>
      </c>
    </row>
    <row r="215" spans="3:17" ht="15.5" x14ac:dyDescent="0.35">
      <c r="C215" t="s">
        <v>268</v>
      </c>
      <c r="I215" s="6">
        <v>0.56999999999999995</v>
      </c>
    </row>
    <row r="216" spans="3:17" ht="15.5" x14ac:dyDescent="0.35">
      <c r="C216" t="s">
        <v>269</v>
      </c>
      <c r="I216" s="6">
        <v>32.49</v>
      </c>
    </row>
    <row r="217" spans="3:17" ht="15.5" x14ac:dyDescent="0.35">
      <c r="C217" t="s">
        <v>270</v>
      </c>
      <c r="I217" s="6">
        <v>-44.76</v>
      </c>
    </row>
    <row r="218" spans="3:17" ht="15.5" x14ac:dyDescent="0.35">
      <c r="C218" t="s">
        <v>271</v>
      </c>
      <c r="I218" s="6">
        <v>-27.25</v>
      </c>
    </row>
    <row r="219" spans="3:17" ht="15.5" x14ac:dyDescent="0.35">
      <c r="C219" t="s">
        <v>272</v>
      </c>
      <c r="I219" s="6">
        <v>423.75</v>
      </c>
    </row>
    <row r="220" spans="3:17" ht="15.5" x14ac:dyDescent="0.35">
      <c r="C220" t="s">
        <v>275</v>
      </c>
      <c r="I220" s="6">
        <v>-2.75</v>
      </c>
    </row>
    <row r="221" spans="3:17" ht="15.5" x14ac:dyDescent="0.35">
      <c r="C221" t="s">
        <v>276</v>
      </c>
      <c r="I221" s="6">
        <v>-1.94</v>
      </c>
    </row>
    <row r="222" spans="3:17" ht="15.5" x14ac:dyDescent="0.35">
      <c r="C222" t="s">
        <v>277</v>
      </c>
      <c r="I222" s="6">
        <v>21.4</v>
      </c>
    </row>
    <row r="223" spans="3:17" ht="15.5" x14ac:dyDescent="0.35">
      <c r="C223" t="s">
        <v>278</v>
      </c>
      <c r="D223" s="6">
        <v>3.61</v>
      </c>
    </row>
    <row r="224" spans="3:17" ht="15.5" x14ac:dyDescent="0.35">
      <c r="C224" t="s">
        <v>279</v>
      </c>
      <c r="I224" s="6">
        <v>88.09</v>
      </c>
    </row>
    <row r="225" spans="3:9" ht="15.5" x14ac:dyDescent="0.35">
      <c r="C225" t="s">
        <v>280</v>
      </c>
      <c r="I225" s="6">
        <v>-1.1200000000000001</v>
      </c>
    </row>
    <row r="226" spans="3:9" ht="15.5" x14ac:dyDescent="0.35">
      <c r="C226" t="s">
        <v>281</v>
      </c>
      <c r="D226" s="6">
        <v>5.7</v>
      </c>
    </row>
    <row r="227" spans="3:9" ht="15.5" x14ac:dyDescent="0.35">
      <c r="C227" t="s">
        <v>282</v>
      </c>
      <c r="D227" s="6">
        <v>1.51</v>
      </c>
    </row>
    <row r="228" spans="3:9" ht="15.5" x14ac:dyDescent="0.35">
      <c r="C228" t="s">
        <v>283</v>
      </c>
      <c r="D228" s="6">
        <v>0.02</v>
      </c>
    </row>
    <row r="229" spans="3:9" ht="15.5" x14ac:dyDescent="0.35">
      <c r="C229" t="s">
        <v>284</v>
      </c>
      <c r="D229" s="6">
        <v>0.02</v>
      </c>
    </row>
    <row r="230" spans="3:9" ht="15.5" x14ac:dyDescent="0.35">
      <c r="C230" t="s">
        <v>285</v>
      </c>
      <c r="D230" s="6">
        <v>0.17</v>
      </c>
    </row>
    <row r="231" spans="3:9" ht="15.5" x14ac:dyDescent="0.35">
      <c r="C231" t="s">
        <v>286</v>
      </c>
      <c r="D231" s="6">
        <v>0.01</v>
      </c>
    </row>
    <row r="232" spans="3:9" ht="15.5" x14ac:dyDescent="0.35">
      <c r="C232" t="s">
        <v>287</v>
      </c>
      <c r="D232" s="6">
        <v>1.18</v>
      </c>
    </row>
    <row r="233" spans="3:9" ht="15.5" x14ac:dyDescent="0.35">
      <c r="C233" t="s">
        <v>12</v>
      </c>
      <c r="D233" s="5">
        <v>-2000000000</v>
      </c>
    </row>
    <row r="234" spans="3:9" ht="15.5" x14ac:dyDescent="0.35">
      <c r="C234" t="s">
        <v>289</v>
      </c>
      <c r="I234" s="6">
        <v>7.42</v>
      </c>
    </row>
    <row r="235" spans="3:9" ht="15.5" x14ac:dyDescent="0.35">
      <c r="C235" t="s">
        <v>290</v>
      </c>
      <c r="I235" s="6">
        <v>-2.6499999999999999E-2</v>
      </c>
    </row>
    <row r="236" spans="3:9" ht="15.5" x14ac:dyDescent="0.35">
      <c r="C236" t="s">
        <v>291</v>
      </c>
      <c r="I236" s="6">
        <v>-3.1300000000000001E-2</v>
      </c>
    </row>
    <row r="237" spans="3:9" ht="15.5" x14ac:dyDescent="0.35">
      <c r="C237" t="s">
        <v>292</v>
      </c>
      <c r="I237" s="6">
        <v>-1.95E-2</v>
      </c>
    </row>
    <row r="238" spans="3:9" ht="15.5" x14ac:dyDescent="0.35">
      <c r="C238" t="s">
        <v>293</v>
      </c>
      <c r="I238" s="6">
        <v>-1.6899999999999998E-2</v>
      </c>
    </row>
    <row r="239" spans="3:9" ht="15.5" x14ac:dyDescent="0.35">
      <c r="C239" t="s">
        <v>294</v>
      </c>
      <c r="D239" s="6">
        <v>81.95</v>
      </c>
    </row>
    <row r="240" spans="3:9" ht="15.5" x14ac:dyDescent="0.35">
      <c r="C240" t="s">
        <v>295</v>
      </c>
      <c r="D240" s="6">
        <v>1307.54</v>
      </c>
    </row>
    <row r="241" spans="3:9" ht="15.5" x14ac:dyDescent="0.35">
      <c r="C241" t="s">
        <v>297</v>
      </c>
      <c r="D241" s="6">
        <v>1389.49</v>
      </c>
    </row>
    <row r="242" spans="3:9" ht="15.5" x14ac:dyDescent="0.35">
      <c r="C242" t="s">
        <v>298</v>
      </c>
      <c r="D242" s="6">
        <v>1.1100000000000001</v>
      </c>
    </row>
    <row r="243" spans="3:9" ht="15.5" x14ac:dyDescent="0.35">
      <c r="C243" t="s">
        <v>299</v>
      </c>
      <c r="I243" s="6">
        <v>0.2</v>
      </c>
    </row>
    <row r="244" spans="3:9" ht="15.5" x14ac:dyDescent="0.35">
      <c r="C244" t="s">
        <v>300</v>
      </c>
      <c r="I244" s="6">
        <v>0.33</v>
      </c>
    </row>
    <row r="245" spans="3:9" ht="15.5" x14ac:dyDescent="0.35">
      <c r="C245" t="s">
        <v>53</v>
      </c>
      <c r="I245" s="5">
        <v>60000000000</v>
      </c>
    </row>
    <row r="246" spans="3:9" ht="15.5" x14ac:dyDescent="0.35">
      <c r="C246" t="s">
        <v>301</v>
      </c>
      <c r="I246" s="5">
        <v>59000000000</v>
      </c>
    </row>
    <row r="247" spans="3:9" ht="15.5" x14ac:dyDescent="0.35">
      <c r="C247" t="s">
        <v>302</v>
      </c>
      <c r="I247" s="5">
        <v>1200000000</v>
      </c>
    </row>
    <row r="248" spans="3:9" ht="15.5" x14ac:dyDescent="0.35">
      <c r="C248" t="s">
        <v>303</v>
      </c>
      <c r="I248" s="6">
        <v>0.28029999999999999</v>
      </c>
    </row>
    <row r="249" spans="3:9" ht="15.5" x14ac:dyDescent="0.35">
      <c r="C249" t="s">
        <v>304</v>
      </c>
      <c r="D249" s="6">
        <v>0.23629999999999998</v>
      </c>
    </row>
    <row r="250" spans="3:9" ht="15.5" x14ac:dyDescent="0.35">
      <c r="C250" t="s">
        <v>305</v>
      </c>
      <c r="D250" s="6">
        <v>-4.2999999999999997E-2</v>
      </c>
    </row>
    <row r="251" spans="3:9" ht="15.5" x14ac:dyDescent="0.35">
      <c r="C251" t="s">
        <v>306</v>
      </c>
      <c r="D251" s="6">
        <v>-0.11119999999999999</v>
      </c>
    </row>
    <row r="252" spans="3:9" ht="15.5" x14ac:dyDescent="0.35">
      <c r="C252" t="s">
        <v>309</v>
      </c>
      <c r="D252" s="6">
        <v>0.4</v>
      </c>
    </row>
    <row r="253" spans="3:9" ht="15.5" x14ac:dyDescent="0.35">
      <c r="C253" t="s">
        <v>316</v>
      </c>
      <c r="I253" s="5">
        <v>7</v>
      </c>
    </row>
    <row r="254" spans="3:9" ht="15.5" x14ac:dyDescent="0.35">
      <c r="C254" t="s">
        <v>317</v>
      </c>
      <c r="I254" s="6">
        <v>0.64</v>
      </c>
    </row>
    <row r="255" spans="3:9" ht="15.5" x14ac:dyDescent="0.35">
      <c r="C255" t="s">
        <v>318</v>
      </c>
      <c r="I255" s="6">
        <v>0.05</v>
      </c>
    </row>
    <row r="256" spans="3:9" ht="15.5" x14ac:dyDescent="0.35">
      <c r="C256" t="s">
        <v>320</v>
      </c>
      <c r="I256" s="6">
        <v>0.2</v>
      </c>
    </row>
    <row r="257" spans="3:9" ht="15.5" x14ac:dyDescent="0.35">
      <c r="C257" t="s">
        <v>321</v>
      </c>
      <c r="I257" s="6">
        <v>0.36</v>
      </c>
    </row>
    <row r="258" spans="3:9" ht="15.5" x14ac:dyDescent="0.35">
      <c r="C258" t="s">
        <v>322</v>
      </c>
      <c r="I258" s="6">
        <v>0.76</v>
      </c>
    </row>
    <row r="259" spans="3:9" ht="15.5" x14ac:dyDescent="0.35">
      <c r="C259" t="s">
        <v>323</v>
      </c>
      <c r="I259" s="6">
        <v>0.95</v>
      </c>
    </row>
    <row r="260" spans="3:9" ht="15.5" x14ac:dyDescent="0.35">
      <c r="C260" t="s">
        <v>324</v>
      </c>
      <c r="I260" s="5">
        <v>26000000000</v>
      </c>
    </row>
    <row r="261" spans="3:9" ht="15.5" x14ac:dyDescent="0.35">
      <c r="C261" t="s">
        <v>325</v>
      </c>
      <c r="I261" s="5">
        <v>5000000000</v>
      </c>
    </row>
    <row r="262" spans="3:9" ht="15.5" x14ac:dyDescent="0.35">
      <c r="C262" t="s">
        <v>326</v>
      </c>
      <c r="I262" s="5">
        <v>0</v>
      </c>
    </row>
    <row r="263" spans="3:9" ht="15.5" x14ac:dyDescent="0.35">
      <c r="C263" t="s">
        <v>327</v>
      </c>
      <c r="I263" s="5">
        <v>-3000000000</v>
      </c>
    </row>
    <row r="264" spans="3:9" ht="15.5" x14ac:dyDescent="0.35">
      <c r="C264" t="s">
        <v>328</v>
      </c>
      <c r="D264" s="5">
        <v>4000000000</v>
      </c>
    </row>
    <row r="265" spans="3:9" ht="15.5" x14ac:dyDescent="0.35">
      <c r="C265" t="s">
        <v>329</v>
      </c>
      <c r="D265" s="5">
        <v>125000000000</v>
      </c>
    </row>
    <row r="266" spans="3:9" ht="15.5" x14ac:dyDescent="0.35">
      <c r="C266" t="s">
        <v>330</v>
      </c>
      <c r="D266" s="5">
        <v>18000000000</v>
      </c>
    </row>
    <row r="267" spans="3:9" ht="15.5" x14ac:dyDescent="0.35">
      <c r="C267" t="s">
        <v>235</v>
      </c>
      <c r="D267" s="5">
        <v>69000000000</v>
      </c>
    </row>
    <row r="268" spans="3:9" ht="15.5" x14ac:dyDescent="0.35">
      <c r="C268" t="s">
        <v>234</v>
      </c>
      <c r="I268" s="5">
        <v>106000000000</v>
      </c>
    </row>
    <row r="269" spans="3:9" ht="15.5" x14ac:dyDescent="0.35">
      <c r="C269" t="s">
        <v>233</v>
      </c>
      <c r="D269" s="5">
        <v>2000000000</v>
      </c>
    </row>
    <row r="270" spans="3:9" ht="15.5" x14ac:dyDescent="0.35">
      <c r="C270" t="s">
        <v>23</v>
      </c>
      <c r="D270" s="5">
        <v>2000000000</v>
      </c>
    </row>
    <row r="271" spans="3:9" ht="15.5" x14ac:dyDescent="0.35">
      <c r="C271" t="s">
        <v>20</v>
      </c>
      <c r="D271" s="5">
        <v>-3000000000</v>
      </c>
    </row>
    <row r="272" spans="3:9" ht="15.5" x14ac:dyDescent="0.35">
      <c r="C272" t="s">
        <v>331</v>
      </c>
      <c r="I272" s="5">
        <v>107000000000</v>
      </c>
    </row>
    <row r="273" spans="3:9" ht="15.5" x14ac:dyDescent="0.35">
      <c r="C273" t="s">
        <v>332</v>
      </c>
      <c r="I273" s="5">
        <v>2000000000</v>
      </c>
    </row>
    <row r="274" spans="3:9" ht="15.5" x14ac:dyDescent="0.35">
      <c r="C274" t="s">
        <v>333</v>
      </c>
      <c r="I274" s="5">
        <v>-4000000000</v>
      </c>
    </row>
    <row r="275" spans="3:9" ht="15.5" x14ac:dyDescent="0.35">
      <c r="C275" t="s">
        <v>334</v>
      </c>
      <c r="I275" s="5">
        <v>-1000000000</v>
      </c>
    </row>
    <row r="276" spans="3:9" ht="15.5" x14ac:dyDescent="0.35">
      <c r="C276" t="s">
        <v>335</v>
      </c>
      <c r="I276" s="5">
        <v>-3000000000</v>
      </c>
    </row>
    <row r="277" spans="3:9" ht="15.5" x14ac:dyDescent="0.35">
      <c r="C277" t="s">
        <v>336</v>
      </c>
      <c r="I277" s="5">
        <v>-1000000000</v>
      </c>
    </row>
  </sheetData>
  <pageMargins left="0.7" right="0.7" top="0.75" bottom="0.75" header="0.3" footer="0.3"/>
  <ignoredErrors>
    <ignoredError sqref="A1:U278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A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1606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1607</v>
      </c>
      <c r="D2" s="2" vm="462">
        <f ca="1">IFERROR(_xlfn.STOCKHISTORY("XIDX:" &amp; $C$1, D3, , 0, 0, 1), "Libur")</f>
        <v>510</v>
      </c>
      <c r="H2" s="2" vm="462">
        <f ca="1">IFERROR(INDEX(D2:G2,COUNT(D2:G2)),"")</f>
        <v>510</v>
      </c>
      <c r="I2" s="2" vm="270">
        <f t="shared" ref="I2:AA2" ca="1" si="0">IFERROR(_xlfn.STOCKHISTORY("XIDX:" &amp; $C$1, I1, , 0, 0, 1), "Libur")</f>
        <v>665</v>
      </c>
      <c r="J2" s="2" vm="399">
        <f t="shared" ca="1" si="0"/>
        <v>370</v>
      </c>
      <c r="K2" s="2" vm="463">
        <f t="shared" ca="1" si="0"/>
        <v>294</v>
      </c>
      <c r="L2" s="2" vm="464">
        <f t="shared" ca="1" si="0"/>
        <v>226</v>
      </c>
      <c r="M2" s="2" vm="140">
        <f t="shared" ca="1" si="0"/>
        <v>360</v>
      </c>
      <c r="N2" s="2" vm="465">
        <f t="shared" ca="1" si="0"/>
        <v>94</v>
      </c>
      <c r="O2" s="2" vm="466">
        <f t="shared" ca="1" si="0"/>
        <v>147</v>
      </c>
      <c r="P2" s="2" vm="467">
        <f t="shared" ca="1" si="0"/>
        <v>124</v>
      </c>
      <c r="Q2" s="2" vm="149">
        <f t="shared" ca="1" si="0"/>
        <v>149</v>
      </c>
      <c r="R2" s="2" vm="468">
        <f t="shared" ca="1" si="0"/>
        <v>69</v>
      </c>
      <c r="S2" s="2" vm="178">
        <f t="shared" ca="1" si="0"/>
        <v>51</v>
      </c>
      <c r="T2" s="2" vm="58">
        <f t="shared" ca="1" si="0"/>
        <v>68</v>
      </c>
      <c r="U2" s="2" vm="59">
        <f t="shared" ca="1" si="0"/>
        <v>59</v>
      </c>
      <c r="V2" s="2" vm="469">
        <f t="shared" ca="1" si="0"/>
        <v>102.0608</v>
      </c>
      <c r="W2" s="2" vm="470">
        <f t="shared" ca="1" si="0"/>
        <v>73.382599999999996</v>
      </c>
      <c r="X2" s="2" vm="471">
        <f t="shared" ca="1" si="0"/>
        <v>92.782600000000002</v>
      </c>
      <c r="Y2" s="2" vm="472">
        <f t="shared" ca="1" si="0"/>
        <v>147.6086</v>
      </c>
      <c r="Z2" s="2" vm="473">
        <f t="shared" ca="1" si="0"/>
        <v>98.686899999999994</v>
      </c>
      <c r="AA2" s="2" t="str">
        <f t="shared" ca="1" si="0"/>
        <v>Libur</v>
      </c>
    </row>
    <row r="3" spans="1:27" ht="15.5" x14ac:dyDescent="0.35">
      <c r="D3" s="1">
        <v>46111</v>
      </c>
      <c r="H3" s="1">
        <f>IFERROR(INDEX(D3:G3,COUNT(D3:G3)),"")</f>
        <v>46111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477102084000</v>
      </c>
      <c r="H4" s="2">
        <f>IFERROR(SUM(D4:G4)*(4/MAX(1,COUNT(D4:G4))),"")</f>
        <v>1908408336000</v>
      </c>
      <c r="I4" s="2">
        <f t="shared" ref="I4:AA4" si="1">IFERROR(INDEX(I51:I500,MATCH($C$4,$C$51:$C$500,0)),"")</f>
        <v>1679946664000</v>
      </c>
      <c r="J4" s="2">
        <f t="shared" si="1"/>
        <v>907150555000</v>
      </c>
      <c r="K4" s="2">
        <f t="shared" si="1"/>
        <v>712956079000</v>
      </c>
      <c r="L4" s="2">
        <f t="shared" si="1"/>
        <v>704772993000</v>
      </c>
      <c r="M4" s="2">
        <f t="shared" si="1"/>
        <v>461176090000</v>
      </c>
      <c r="N4" s="2">
        <f t="shared" si="1"/>
        <v>424019104000</v>
      </c>
      <c r="O4" s="2">
        <f t="shared" si="1"/>
        <v>443009177000</v>
      </c>
      <c r="P4" s="2">
        <f t="shared" si="1"/>
        <v>448528942000</v>
      </c>
      <c r="Q4" s="2">
        <f t="shared" si="1"/>
        <v>402679334000</v>
      </c>
      <c r="R4" s="2">
        <f t="shared" si="1"/>
        <v>394833941000</v>
      </c>
      <c r="S4" s="2">
        <f t="shared" si="1"/>
        <v>323112444000</v>
      </c>
      <c r="T4" s="2">
        <f t="shared" si="1"/>
        <v>260720871000</v>
      </c>
      <c r="U4" s="2">
        <f t="shared" si="1"/>
        <v>188468389000</v>
      </c>
      <c r="V4" s="2">
        <f t="shared" si="1"/>
        <v>146393899000</v>
      </c>
      <c r="W4" s="2">
        <f t="shared" si="1"/>
        <v>162009039000</v>
      </c>
      <c r="X4" s="2">
        <f t="shared" si="1"/>
        <v>171652603000</v>
      </c>
      <c r="Y4" s="2">
        <f t="shared" si="1"/>
        <v>188511220000</v>
      </c>
      <c r="Z4" s="2">
        <f t="shared" si="1"/>
        <v>288878328000</v>
      </c>
      <c r="AA4" s="2">
        <f t="shared" si="1"/>
        <v>342279790000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136977034000</v>
      </c>
      <c r="H5" s="2">
        <f>IFERROR(SUM(D5:G5)*(4/MAX(1,COUNT(D5:G5))),"")</f>
        <v>547908136000</v>
      </c>
      <c r="I5" s="2">
        <f t="shared" ref="I5:AA5" si="2">IFERROR(INDEX(I51:I500,MATCH($C$5,$C$51:$C$500,0)),"")</f>
        <v>594781237000</v>
      </c>
      <c r="J5" s="2">
        <f t="shared" si="2"/>
        <v>262151328000</v>
      </c>
      <c r="K5" s="2">
        <f t="shared" si="2"/>
        <v>162090622000</v>
      </c>
      <c r="L5" s="2">
        <f t="shared" si="2"/>
        <v>178608922000</v>
      </c>
      <c r="M5" s="2">
        <f t="shared" si="2"/>
        <v>54826971000</v>
      </c>
      <c r="N5" s="2">
        <f t="shared" si="2"/>
        <v>26528494000</v>
      </c>
      <c r="O5" s="2">
        <f t="shared" si="2"/>
        <v>65108161000</v>
      </c>
      <c r="P5" s="2">
        <f t="shared" si="2"/>
        <v>65621743000</v>
      </c>
      <c r="Q5" s="2">
        <f t="shared" si="2"/>
        <v>53708634000</v>
      </c>
      <c r="R5" s="2">
        <f t="shared" si="2"/>
        <v>46403002000</v>
      </c>
      <c r="S5" s="2">
        <f t="shared" si="2"/>
        <v>42352443000</v>
      </c>
      <c r="T5" s="2">
        <f t="shared" si="2"/>
        <v>27039103000</v>
      </c>
      <c r="U5" s="2">
        <f t="shared" si="2"/>
        <v>3248056000</v>
      </c>
      <c r="V5" s="2">
        <f t="shared" si="2"/>
        <v>-128234325000</v>
      </c>
      <c r="W5" s="2">
        <f t="shared" si="2"/>
        <v>5127502000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2231842237000</v>
      </c>
      <c r="H6" s="2">
        <f>IFERROR(INDEX(D6:G6,COUNT(D6:G6)),"")</f>
        <v>2231842237000</v>
      </c>
      <c r="I6" s="2">
        <f t="shared" ref="I6:AA6" si="3">IFERROR(INDEX(I51:I500,MATCH($C$6,$C$51:$C$500,0)),"")</f>
        <v>2074825841000</v>
      </c>
      <c r="J6" s="2">
        <f t="shared" si="3"/>
        <v>1480002473000</v>
      </c>
      <c r="K6" s="2">
        <f t="shared" si="3"/>
        <v>1217837070000</v>
      </c>
      <c r="L6" s="2">
        <f t="shared" si="3"/>
        <v>1055773919000</v>
      </c>
      <c r="M6" s="2">
        <f t="shared" si="3"/>
        <v>877171471000</v>
      </c>
      <c r="N6" s="2">
        <f t="shared" si="3"/>
        <v>822343483000</v>
      </c>
      <c r="O6" s="2">
        <f t="shared" si="3"/>
        <v>857420533000</v>
      </c>
      <c r="P6" s="2">
        <f t="shared" si="3"/>
        <v>792271321000</v>
      </c>
      <c r="Q6" s="2">
        <f t="shared" si="3"/>
        <v>696679565000</v>
      </c>
      <c r="R6" s="2">
        <f t="shared" si="3"/>
        <v>639784721000</v>
      </c>
      <c r="S6" s="2">
        <f t="shared" si="3"/>
        <v>593371558000</v>
      </c>
      <c r="T6" s="2">
        <f t="shared" si="3"/>
        <v>541079327000</v>
      </c>
      <c r="U6" s="2">
        <f t="shared" si="3"/>
        <v>532679335000</v>
      </c>
      <c r="V6" s="2">
        <f t="shared" si="3"/>
        <v>240867485000</v>
      </c>
      <c r="W6" s="2">
        <f t="shared" si="3"/>
        <v>369089338000</v>
      </c>
      <c r="X6" s="2">
        <f t="shared" si="3"/>
        <v>367379323000</v>
      </c>
      <c r="Y6" s="2">
        <f t="shared" si="3"/>
        <v>362067880000</v>
      </c>
      <c r="Z6" s="2">
        <f t="shared" si="3"/>
        <v>381796541000</v>
      </c>
      <c r="AA6" s="2">
        <f t="shared" si="3"/>
        <v>442417257000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7.11</v>
      </c>
      <c r="H7" s="3">
        <f>IFERROR(INDEX(D7:G7,COUNT(D7:G7)),"")</f>
        <v>7.11</v>
      </c>
      <c r="I7" s="3">
        <f t="shared" ref="I7:AA7" si="4">IFERROR(INDEX(I51:I500,MATCH($C$7,$C$51:$C$500,0))/1000000000,"")</f>
        <v>7.11</v>
      </c>
      <c r="J7" s="3">
        <f t="shared" si="4"/>
        <v>7.11</v>
      </c>
      <c r="K7" s="3">
        <f t="shared" si="4"/>
        <v>7.11</v>
      </c>
      <c r="L7" s="3">
        <f t="shared" si="4"/>
        <v>7.11</v>
      </c>
      <c r="M7" s="3">
        <f t="shared" si="4"/>
        <v>7.11</v>
      </c>
      <c r="N7" s="3">
        <f t="shared" si="4"/>
        <v>7.11</v>
      </c>
      <c r="O7" s="3">
        <f t="shared" si="4"/>
        <v>7.11</v>
      </c>
      <c r="P7" s="3">
        <f t="shared" si="4"/>
        <v>7.11</v>
      </c>
      <c r="Q7" s="3">
        <f t="shared" si="4"/>
        <v>7.11</v>
      </c>
      <c r="R7" s="3">
        <f t="shared" si="4"/>
        <v>7.11</v>
      </c>
      <c r="S7" s="3">
        <f t="shared" si="4"/>
        <v>7.11</v>
      </c>
      <c r="T7" s="3">
        <f t="shared" si="4"/>
        <v>7.11</v>
      </c>
      <c r="U7" s="3">
        <f t="shared" si="4"/>
        <v>7.11</v>
      </c>
      <c r="V7" s="3">
        <f t="shared" si="4"/>
        <v>3.65</v>
      </c>
      <c r="W7" s="3">
        <f t="shared" si="4"/>
        <v>3.65</v>
      </c>
      <c r="X7" s="3">
        <f t="shared" si="4"/>
        <v>3.65</v>
      </c>
      <c r="Y7" s="3">
        <f t="shared" si="4"/>
        <v>3.65</v>
      </c>
      <c r="Z7" s="3">
        <f t="shared" si="4"/>
        <v>3.65</v>
      </c>
      <c r="AA7" s="3">
        <f t="shared" si="4"/>
        <v>3.65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255000000000</v>
      </c>
      <c r="H8" s="2">
        <f>IFERROR(INDEX(D8:G8,COUNT(D8:G8)),"")</f>
        <v>255000000000</v>
      </c>
      <c r="I8" s="2">
        <f t="shared" ref="I8:AA8" si="5">IFERROR(INDEX(I51:I500,MATCH($C$8,$C$51:$C$500,0)),"")</f>
        <v>-1626000000000</v>
      </c>
      <c r="J8" s="2">
        <f t="shared" si="5"/>
        <v>-366000000000</v>
      </c>
      <c r="K8" s="2">
        <f t="shared" si="5"/>
        <v>-426000000000</v>
      </c>
      <c r="L8" s="2">
        <f t="shared" si="5"/>
        <v>-43000000000</v>
      </c>
      <c r="M8" s="2">
        <f t="shared" si="5"/>
        <v>143000000000</v>
      </c>
      <c r="N8" s="2">
        <f t="shared" si="5"/>
        <v>160000000000</v>
      </c>
      <c r="O8" s="2">
        <f t="shared" si="5"/>
        <v>181000000000</v>
      </c>
      <c r="P8" s="2">
        <f t="shared" si="5"/>
        <v>-241000000000</v>
      </c>
      <c r="Q8" s="2">
        <f t="shared" si="5"/>
        <v>-45000000000</v>
      </c>
      <c r="R8" s="2">
        <f t="shared" si="5"/>
        <v>193000000000</v>
      </c>
      <c r="S8" s="2">
        <f t="shared" si="5"/>
        <v>-158000000000</v>
      </c>
      <c r="T8" s="2">
        <f t="shared" si="5"/>
        <v>-147000000000</v>
      </c>
      <c r="U8" s="2">
        <f t="shared" si="5"/>
        <v>-245000000000</v>
      </c>
      <c r="V8" s="2">
        <f t="shared" si="5"/>
        <v>-182000000000</v>
      </c>
      <c r="W8" s="2">
        <f t="shared" si="5"/>
        <v>162000000000</v>
      </c>
      <c r="X8" s="2">
        <f t="shared" si="5"/>
        <v>203000000000</v>
      </c>
      <c r="Y8" s="2">
        <f t="shared" si="5"/>
        <v>-122000000000</v>
      </c>
      <c r="Z8" s="2">
        <f t="shared" si="5"/>
        <v>505000000000</v>
      </c>
      <c r="AA8" s="2">
        <f t="shared" si="5"/>
        <v>-272000000000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35.9</v>
      </c>
      <c r="H9" s="3">
        <f>IFERROR(INDEX(D9:G9,COUNT(D9:G9)),"")</f>
        <v>35.9</v>
      </c>
      <c r="I9" s="3">
        <f t="shared" ref="I9:AA9" si="6">IFERROR(INDEX(I51:I500,MATCH($C$9,$C$51:$C$500,0)),"")</f>
        <v>-228.72</v>
      </c>
      <c r="J9" s="3">
        <f t="shared" si="6"/>
        <v>-51.46</v>
      </c>
      <c r="K9" s="3">
        <f t="shared" si="6"/>
        <v>-59.94</v>
      </c>
      <c r="L9" s="3">
        <f t="shared" si="6"/>
        <v>-6.05</v>
      </c>
      <c r="M9" s="3">
        <f t="shared" si="6"/>
        <v>20.14</v>
      </c>
      <c r="N9" s="3">
        <f t="shared" si="6"/>
        <v>22.56</v>
      </c>
      <c r="O9" s="3">
        <f t="shared" si="6"/>
        <v>25.42</v>
      </c>
      <c r="P9" s="3">
        <f t="shared" si="6"/>
        <v>-33.86</v>
      </c>
      <c r="Q9" s="3">
        <f t="shared" si="6"/>
        <v>-6.29</v>
      </c>
      <c r="R9" s="3">
        <f t="shared" si="6"/>
        <v>27.1</v>
      </c>
      <c r="S9" s="3">
        <f t="shared" si="6"/>
        <v>-22.19</v>
      </c>
      <c r="T9" s="3">
        <f t="shared" si="6"/>
        <v>-20.74</v>
      </c>
      <c r="U9" s="3">
        <f t="shared" si="6"/>
        <v>-34.46</v>
      </c>
      <c r="V9" s="3">
        <f t="shared" si="6"/>
        <v>-49.76</v>
      </c>
      <c r="W9" s="3">
        <f t="shared" si="6"/>
        <v>44.2</v>
      </c>
      <c r="X9" s="3">
        <f t="shared" si="6"/>
        <v>55.53</v>
      </c>
      <c r="Y9" s="3">
        <f t="shared" si="6"/>
        <v>-33.25</v>
      </c>
      <c r="Z9" s="3">
        <f t="shared" si="6"/>
        <v>138.19</v>
      </c>
      <c r="AA9" s="3">
        <f t="shared" si="6"/>
        <v>-74.459999999999994</v>
      </c>
    </row>
    <row r="10" spans="1:27" ht="15.5" x14ac:dyDescent="0.35">
      <c r="C10" t="s">
        <v>17</v>
      </c>
      <c r="D10" s="3">
        <f ca="1">IFERROR(IF(D9=0,"",D2/D9),"")</f>
        <v>14.206128133704736</v>
      </c>
      <c r="I10" s="3">
        <f t="shared" ref="I10:AA10" ca="1" si="7">IFERROR(IF(I9=0,"",I2/I9),"")</f>
        <v>-2.9074851346624695</v>
      </c>
      <c r="J10" s="3">
        <f t="shared" ca="1" si="7"/>
        <v>-7.1900505246793625</v>
      </c>
      <c r="K10" s="3">
        <f t="shared" ca="1" si="7"/>
        <v>-4.9049049049049049</v>
      </c>
      <c r="L10" s="3">
        <f t="shared" ca="1" si="7"/>
        <v>-37.355371900826448</v>
      </c>
      <c r="M10" s="3">
        <f t="shared" ca="1" si="7"/>
        <v>17.874875868917577</v>
      </c>
      <c r="N10" s="3">
        <f t="shared" ca="1" si="7"/>
        <v>4.166666666666667</v>
      </c>
      <c r="O10" s="3">
        <f t="shared" ca="1" si="7"/>
        <v>5.7828481510621552</v>
      </c>
      <c r="P10" s="3">
        <f t="shared" ca="1" si="7"/>
        <v>-3.6621382161842884</v>
      </c>
      <c r="Q10" s="3">
        <f t="shared" ca="1" si="7"/>
        <v>-23.68839427662957</v>
      </c>
      <c r="R10" s="3">
        <f t="shared" ca="1" si="7"/>
        <v>2.5461254612546123</v>
      </c>
      <c r="S10" s="3">
        <f t="shared" ca="1" si="7"/>
        <v>-2.298332582244254</v>
      </c>
      <c r="T10" s="3">
        <f t="shared" ca="1" si="7"/>
        <v>-3.278688524590164</v>
      </c>
      <c r="U10" s="3">
        <f t="shared" ca="1" si="7"/>
        <v>-1.7121300058038305</v>
      </c>
      <c r="V10" s="3">
        <f t="shared" ca="1" si="7"/>
        <v>-2.0510610932475886</v>
      </c>
      <c r="W10" s="3">
        <f t="shared" ca="1" si="7"/>
        <v>1.6602398190045247</v>
      </c>
      <c r="X10" s="3">
        <f t="shared" ca="1" si="7"/>
        <v>1.6708553934810013</v>
      </c>
      <c r="Y10" s="3">
        <f t="shared" ca="1" si="7"/>
        <v>-4.4393563909774434</v>
      </c>
      <c r="Z10" s="3">
        <f t="shared" ca="1" si="7"/>
        <v>0.7141392285983067</v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823312820000</v>
      </c>
      <c r="H11" s="2">
        <f>IFERROR(INDEX(D11:G11,COUNT(D11:G11)),"")</f>
        <v>823312820000</v>
      </c>
      <c r="I11" s="2">
        <f t="shared" ref="I11:AA11" si="8">IFERROR(INDEX(I51:I500,MATCH($C$11,$C$51:$C$500,0)),"")</f>
        <v>779927087000</v>
      </c>
      <c r="J11" s="2">
        <f t="shared" si="8"/>
        <v>396045083000</v>
      </c>
      <c r="K11" s="2">
        <f t="shared" si="8"/>
        <v>200021445000</v>
      </c>
      <c r="L11" s="2">
        <f t="shared" si="8"/>
        <v>604343048000</v>
      </c>
      <c r="M11" s="2">
        <f t="shared" si="8"/>
        <v>444235404000</v>
      </c>
      <c r="N11" s="2">
        <f t="shared" si="8"/>
        <v>421047949000</v>
      </c>
      <c r="O11" s="2">
        <f t="shared" si="8"/>
        <v>347859945000</v>
      </c>
      <c r="P11" s="2">
        <f t="shared" si="8"/>
        <v>247794848000</v>
      </c>
      <c r="Q11" s="2">
        <f t="shared" si="8"/>
        <v>399406623000</v>
      </c>
      <c r="R11" s="2">
        <f t="shared" si="8"/>
        <v>270774822000</v>
      </c>
      <c r="S11" s="2">
        <f t="shared" si="8"/>
        <v>151150129000</v>
      </c>
      <c r="T11" s="2">
        <f t="shared" si="8"/>
        <v>149175604000</v>
      </c>
      <c r="U11" s="2">
        <f t="shared" si="8"/>
        <v>114085035000</v>
      </c>
      <c r="V11" s="2">
        <f t="shared" si="8"/>
        <v>179202907000</v>
      </c>
      <c r="W11" s="2">
        <f t="shared" si="8"/>
        <v>235999221000</v>
      </c>
      <c r="X11" s="2">
        <f t="shared" si="8"/>
        <v>166462285000</v>
      </c>
      <c r="Y11" s="2">
        <f t="shared" si="8"/>
        <v>146042020000</v>
      </c>
      <c r="Z11" s="2">
        <f t="shared" si="8"/>
        <v>377882942000</v>
      </c>
      <c r="AA11" s="2">
        <f t="shared" si="8"/>
        <v>148281934000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26</v>
      </c>
      <c r="D14" s="2">
        <f>IFERROR(INDEX(D51:D500,MATCH($C$14,$C$51:$C$500,0)),"")</f>
        <v>-65384302000</v>
      </c>
      <c r="H14" s="2">
        <f>IFERROR(SUM(D14:G14)*(4/MAX(1,COUNT(D14:G14))),"")</f>
        <v>-261537208000</v>
      </c>
      <c r="I14" s="2">
        <f t="shared" ref="I14:AA14" si="11">IFERROR(INDEX(I51:I500,MATCH($C$14,$C$51:$C$500,0)),"")</f>
        <v>-179768980000</v>
      </c>
      <c r="J14" s="2">
        <f t="shared" si="11"/>
        <v>-89039011000</v>
      </c>
      <c r="K14" s="2">
        <f t="shared" si="11"/>
        <v>-73540913000</v>
      </c>
      <c r="L14" s="2">
        <f t="shared" si="11"/>
        <v>-54390316000</v>
      </c>
      <c r="M14" s="2">
        <f t="shared" si="11"/>
        <v>-61183482000</v>
      </c>
      <c r="N14" s="2">
        <f t="shared" si="11"/>
        <v>-65055838000</v>
      </c>
      <c r="O14" s="2">
        <f t="shared" si="11"/>
        <v>-61550009000</v>
      </c>
      <c r="P14" s="2">
        <f t="shared" si="11"/>
        <v>-59507000000</v>
      </c>
      <c r="Q14" s="2">
        <f t="shared" si="11"/>
        <v>-44063966000</v>
      </c>
      <c r="R14" s="2">
        <f t="shared" si="11"/>
        <v>-43865484000</v>
      </c>
      <c r="S14" s="2">
        <f t="shared" si="11"/>
        <v>-33143820000</v>
      </c>
      <c r="T14" s="2">
        <f t="shared" si="11"/>
        <v>-16900033000</v>
      </c>
      <c r="U14" s="2">
        <f t="shared" si="11"/>
        <v>-8468935000</v>
      </c>
      <c r="V14" s="2">
        <f t="shared" si="11"/>
        <v>-5027872000</v>
      </c>
      <c r="W14" s="2">
        <f t="shared" si="11"/>
        <v>-7603778000</v>
      </c>
      <c r="X14" s="2">
        <f t="shared" si="11"/>
        <v>-16179377000</v>
      </c>
      <c r="Y14" s="2">
        <f t="shared" si="11"/>
        <v>-28971391000</v>
      </c>
      <c r="Z14" s="2">
        <f t="shared" si="11"/>
        <v>-71419328000</v>
      </c>
      <c r="AA14" s="2">
        <f t="shared" si="11"/>
        <v>-37789161000</v>
      </c>
    </row>
    <row r="15" spans="1:27" ht="15.5" x14ac:dyDescent="0.35">
      <c r="C15" t="s">
        <v>27</v>
      </c>
      <c r="D15" s="2">
        <f>IFERROR(INDEX(D51:D500,MATCH($C$15,$C$51:$C$500,0)),"")</f>
        <v>-37744323000</v>
      </c>
      <c r="H15" s="2">
        <f>IFERROR(SUM(D15:G15)*(4/MAX(1,COUNT(D15:G15))),"")</f>
        <v>-150977292000</v>
      </c>
      <c r="I15" s="2">
        <f t="shared" ref="I15:AA15" si="12">IFERROR(INDEX(I51:I500,MATCH($C$15,$C$51:$C$500,0)),"")</f>
        <v>-100021932000</v>
      </c>
      <c r="J15" s="2">
        <f t="shared" si="12"/>
        <v>-65795208000</v>
      </c>
      <c r="K15" s="2">
        <f t="shared" si="12"/>
        <v>-45451027000</v>
      </c>
      <c r="L15" s="2">
        <f t="shared" si="12"/>
        <v>-28226392000</v>
      </c>
      <c r="M15" s="2">
        <f t="shared" si="12"/>
        <v>-22863613000</v>
      </c>
      <c r="N15" s="2">
        <f t="shared" si="12"/>
        <v>-34409271000</v>
      </c>
      <c r="O15" s="2">
        <f t="shared" si="12"/>
        <v>-32328130000</v>
      </c>
      <c r="P15" s="2">
        <f t="shared" si="12"/>
        <v>-29974842000</v>
      </c>
      <c r="Q15" s="2">
        <f t="shared" si="12"/>
        <v>-24019780000</v>
      </c>
      <c r="R15" s="2">
        <f t="shared" si="12"/>
        <v>-20212951000</v>
      </c>
      <c r="S15" s="2">
        <f t="shared" si="12"/>
        <v>-17159367000</v>
      </c>
      <c r="T15" s="2">
        <f t="shared" si="12"/>
        <v>-11780457000</v>
      </c>
      <c r="U15" s="2">
        <f t="shared" si="12"/>
        <v>-3126806000</v>
      </c>
      <c r="V15" s="2">
        <f t="shared" si="12"/>
        <v>2740889000</v>
      </c>
      <c r="W15" s="2">
        <f t="shared" si="12"/>
        <v>-3102304000</v>
      </c>
      <c r="X15" s="2">
        <f t="shared" si="12"/>
        <v>-4577040000</v>
      </c>
      <c r="Y15" s="2">
        <f t="shared" si="12"/>
        <v>-5063398000</v>
      </c>
      <c r="Z15" s="2">
        <f t="shared" si="12"/>
        <v>-14223192000</v>
      </c>
      <c r="AA15" s="2">
        <f t="shared" si="12"/>
        <v>-27615478000</v>
      </c>
    </row>
    <row r="16" spans="1:27" ht="15.5" x14ac:dyDescent="0.35">
      <c r="C16" t="s">
        <v>28</v>
      </c>
      <c r="D16" s="2">
        <f>IFERROR(INDEX(D51:D500,MATCH($C$16,$C$51:$C$500,0)),"")</f>
        <v>174760719000</v>
      </c>
      <c r="H16" s="2">
        <f>IFERROR(SUM(D16:G16)*(4/MAX(1,COUNT(D16:G16))),"")</f>
        <v>699042876000</v>
      </c>
      <c r="I16" s="2">
        <f t="shared" ref="I16:AA16" si="13">IFERROR(INDEX(I51:I500,MATCH($C$16,$C$51:$C$500,0)),"")</f>
        <v>693561426000</v>
      </c>
      <c r="J16" s="2">
        <f t="shared" si="13"/>
        <v>325693400000</v>
      </c>
      <c r="K16" s="2">
        <f t="shared" si="13"/>
        <v>207965195000</v>
      </c>
      <c r="L16" s="2">
        <f t="shared" si="13"/>
        <v>205760553000</v>
      </c>
      <c r="M16" s="2">
        <f t="shared" si="13"/>
        <v>74796567000</v>
      </c>
      <c r="N16" s="2">
        <f t="shared" si="13"/>
        <v>62694169000</v>
      </c>
      <c r="O16" s="2">
        <f t="shared" si="13"/>
        <v>97199578000</v>
      </c>
      <c r="P16" s="2">
        <f t="shared" si="13"/>
        <v>89719976000</v>
      </c>
      <c r="Q16" s="2">
        <f t="shared" si="13"/>
        <v>78219784000</v>
      </c>
      <c r="R16" s="2">
        <f t="shared" si="13"/>
        <v>66734935000</v>
      </c>
      <c r="S16" s="2">
        <f t="shared" si="13"/>
        <v>50389620000</v>
      </c>
      <c r="T16" s="2">
        <f t="shared" si="13"/>
        <v>38842551000</v>
      </c>
      <c r="U16" s="2">
        <f t="shared" si="13"/>
        <v>6835000000</v>
      </c>
      <c r="V16" s="2">
        <f t="shared" si="13"/>
        <v>-129343907000</v>
      </c>
      <c r="W16" s="2">
        <f t="shared" si="13"/>
        <v>9133930000</v>
      </c>
      <c r="X16" s="2">
        <f t="shared" si="13"/>
        <v>20584072000</v>
      </c>
      <c r="Y16" s="2">
        <f t="shared" si="13"/>
        <v>26250391000</v>
      </c>
      <c r="Z16" s="2">
        <f t="shared" si="13"/>
        <v>45506156000</v>
      </c>
      <c r="AA16" s="2">
        <f t="shared" si="13"/>
        <v>123334451000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ht="15.5" x14ac:dyDescent="0.35">
      <c r="A19" t="s">
        <v>50</v>
      </c>
      <c r="C19" t="s">
        <v>51</v>
      </c>
    </row>
    <row r="20" spans="1:27" ht="15.5" x14ac:dyDescent="0.35">
      <c r="A20" t="s">
        <v>52</v>
      </c>
      <c r="C20" t="s">
        <v>53</v>
      </c>
      <c r="D20" s="2">
        <f ca="1">IFERROR(D21*D2,"")</f>
        <v>3626100000000</v>
      </c>
      <c r="H20" s="2">
        <f t="shared" ref="H20:AA20" ca="1" si="14">IFERROR(H21*H2,"")</f>
        <v>3626100000000</v>
      </c>
      <c r="I20" s="2">
        <f t="shared" ca="1" si="14"/>
        <v>4728150000000</v>
      </c>
      <c r="J20" s="2">
        <f t="shared" ca="1" si="14"/>
        <v>2630700000000</v>
      </c>
      <c r="K20" s="2">
        <f t="shared" ca="1" si="14"/>
        <v>2090340000000</v>
      </c>
      <c r="L20" s="2">
        <f t="shared" ca="1" si="14"/>
        <v>1606860000000</v>
      </c>
      <c r="M20" s="2">
        <f t="shared" ca="1" si="14"/>
        <v>2559600000000</v>
      </c>
      <c r="N20" s="2">
        <f t="shared" ca="1" si="14"/>
        <v>668340000000</v>
      </c>
      <c r="O20" s="2">
        <f t="shared" ca="1" si="14"/>
        <v>1045170000000</v>
      </c>
      <c r="P20" s="2">
        <f t="shared" ca="1" si="14"/>
        <v>881640000000</v>
      </c>
      <c r="Q20" s="2">
        <f t="shared" ca="1" si="14"/>
        <v>1059390000000</v>
      </c>
      <c r="R20" s="2">
        <f t="shared" ca="1" si="14"/>
        <v>490590000000</v>
      </c>
      <c r="S20" s="2">
        <f t="shared" ca="1" si="14"/>
        <v>362610000000</v>
      </c>
      <c r="T20" s="2">
        <f t="shared" ca="1" si="14"/>
        <v>483480000000</v>
      </c>
      <c r="U20" s="2">
        <f t="shared" ca="1" si="14"/>
        <v>419490000000</v>
      </c>
      <c r="V20" s="2">
        <f t="shared" ca="1" si="14"/>
        <v>372521920000</v>
      </c>
      <c r="W20" s="2">
        <f t="shared" ca="1" si="14"/>
        <v>267846490000</v>
      </c>
      <c r="X20" s="2">
        <f t="shared" ca="1" si="14"/>
        <v>338656490000</v>
      </c>
      <c r="Y20" s="2">
        <f t="shared" ca="1" si="14"/>
        <v>538771390000</v>
      </c>
      <c r="Z20" s="2">
        <f t="shared" ca="1" si="14"/>
        <v>360207185000</v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7110000000</v>
      </c>
      <c r="H21" s="2">
        <f>IFERROR(INDEX(D21:G21,COUNT(D21:G21)),"")</f>
        <v>7110000000</v>
      </c>
      <c r="I21" s="2">
        <f t="shared" ref="I21:AA21" si="15">IFERROR(INDEX(I51:I500,MATCH($C$7,$C$51:$C$500,0)),"")</f>
        <v>7110000000</v>
      </c>
      <c r="J21" s="2">
        <f t="shared" si="15"/>
        <v>7110000000</v>
      </c>
      <c r="K21" s="2">
        <f t="shared" si="15"/>
        <v>7110000000</v>
      </c>
      <c r="L21" s="2">
        <f t="shared" si="15"/>
        <v>7110000000</v>
      </c>
      <c r="M21" s="2">
        <f t="shared" si="15"/>
        <v>7110000000</v>
      </c>
      <c r="N21" s="2">
        <f t="shared" si="15"/>
        <v>7110000000</v>
      </c>
      <c r="O21" s="2">
        <f t="shared" si="15"/>
        <v>7110000000</v>
      </c>
      <c r="P21" s="2">
        <f t="shared" si="15"/>
        <v>7110000000</v>
      </c>
      <c r="Q21" s="2">
        <f t="shared" si="15"/>
        <v>7110000000</v>
      </c>
      <c r="R21" s="2">
        <f t="shared" si="15"/>
        <v>7110000000</v>
      </c>
      <c r="S21" s="2">
        <f t="shared" si="15"/>
        <v>7110000000</v>
      </c>
      <c r="T21" s="2">
        <f t="shared" si="15"/>
        <v>7110000000</v>
      </c>
      <c r="U21" s="2">
        <f t="shared" si="15"/>
        <v>7110000000</v>
      </c>
      <c r="V21" s="2">
        <f t="shared" si="15"/>
        <v>3650000000</v>
      </c>
      <c r="W21" s="2">
        <f t="shared" si="15"/>
        <v>3650000000</v>
      </c>
      <c r="X21" s="2">
        <f t="shared" si="15"/>
        <v>3650000000</v>
      </c>
      <c r="Y21" s="2">
        <f t="shared" si="15"/>
        <v>3650000000</v>
      </c>
      <c r="Z21" s="2">
        <f t="shared" si="15"/>
        <v>3650000000</v>
      </c>
      <c r="AA21" s="2">
        <f t="shared" si="15"/>
        <v>3650000000</v>
      </c>
    </row>
    <row r="23" spans="1:27" ht="15.5" x14ac:dyDescent="0.35">
      <c r="B23" t="s">
        <v>54</v>
      </c>
      <c r="C23" t="s">
        <v>55</v>
      </c>
      <c r="D23" s="3">
        <f>IFERROR(D5/D6*100,"")</f>
        <v>6.137397694566527</v>
      </c>
      <c r="H23" s="3">
        <f t="shared" ref="H23:AA23" si="16">IFERROR(H5/H6*100,"")</f>
        <v>24.549590778266108</v>
      </c>
      <c r="I23" s="3">
        <f t="shared" si="16"/>
        <v>28.666562043266936</v>
      </c>
      <c r="J23" s="3">
        <f t="shared" si="16"/>
        <v>17.712897970272511</v>
      </c>
      <c r="K23" s="3">
        <f t="shared" si="16"/>
        <v>13.309713260740208</v>
      </c>
      <c r="L23" s="3">
        <f t="shared" si="16"/>
        <v>16.917345540148734</v>
      </c>
      <c r="M23" s="3">
        <f t="shared" si="16"/>
        <v>6.2504279736202237</v>
      </c>
      <c r="N23" s="3">
        <f t="shared" si="16"/>
        <v>3.2259626966606607</v>
      </c>
      <c r="O23" s="3">
        <f t="shared" si="16"/>
        <v>7.5934921656465617</v>
      </c>
      <c r="P23" s="3">
        <f t="shared" si="16"/>
        <v>8.2827361360465055</v>
      </c>
      <c r="Q23" s="3">
        <f t="shared" si="16"/>
        <v>7.7092305700110497</v>
      </c>
      <c r="R23" s="3">
        <f t="shared" si="16"/>
        <v>7.2529087483475561</v>
      </c>
      <c r="S23" s="3">
        <f t="shared" si="16"/>
        <v>7.1375923616480454</v>
      </c>
      <c r="T23" s="3">
        <f t="shared" si="16"/>
        <v>4.9972530183175889</v>
      </c>
      <c r="U23" s="3">
        <f t="shared" si="16"/>
        <v>0.60975821410455122</v>
      </c>
      <c r="V23" s="3">
        <f t="shared" si="16"/>
        <v>-53.238536949061434</v>
      </c>
      <c r="W23" s="3">
        <f t="shared" si="16"/>
        <v>1.3892305932717028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56</v>
      </c>
      <c r="D24" s="4">
        <f>IFERROR(_xlfn.RRI(5,I23,D23),"")</f>
        <v>-0.26528022191450951</v>
      </c>
      <c r="H24" s="4">
        <f t="shared" ref="H24:AA24" si="17">IFERROR(_xlfn.RRI(5,M23,H23),"")</f>
        <v>0.31470071898506191</v>
      </c>
      <c r="I24" s="4">
        <f t="shared" si="17"/>
        <v>0.54790126111860982</v>
      </c>
      <c r="J24" s="4">
        <f t="shared" si="17"/>
        <v>0.18459423393093233</v>
      </c>
      <c r="K24" s="4">
        <f t="shared" si="17"/>
        <v>9.9509470901365527E-2</v>
      </c>
      <c r="L24" s="4">
        <f t="shared" si="17"/>
        <v>0.17021116395138725</v>
      </c>
      <c r="M24" s="4">
        <f t="shared" si="17"/>
        <v>-2.9312340735525244E-2</v>
      </c>
      <c r="N24" s="4">
        <f t="shared" si="17"/>
        <v>-0.14685761243499285</v>
      </c>
      <c r="O24" s="4">
        <f t="shared" si="17"/>
        <v>8.7281608745105599E-2</v>
      </c>
      <c r="P24" s="4">
        <f t="shared" si="17"/>
        <v>0.68501291278161669</v>
      </c>
      <c r="Q24" s="4" t="str">
        <f t="shared" si="17"/>
        <v/>
      </c>
      <c r="R24" s="4">
        <f t="shared" si="17"/>
        <v>0.39170624150654842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57</v>
      </c>
      <c r="C25" t="s">
        <v>58</v>
      </c>
      <c r="D25" s="3">
        <f>IFERROR(INDEX(D51:D500,MATCH($A$25,$C$51:$C$500,0)),"")</f>
        <v>19.27</v>
      </c>
      <c r="H25" s="3">
        <f>IFERROR(INDEX(D25:G25,COUNT(D25:G25)),"")</f>
        <v>19.27</v>
      </c>
      <c r="I25" s="3">
        <f t="shared" ref="I25:AA25" si="18">IFERROR(INDEX(I51:I500,MATCH($C$25,$C$51:$C$500,0)),"")</f>
        <v>83.48</v>
      </c>
      <c r="J25" s="3">
        <f t="shared" si="18"/>
        <v>36.549999999999997</v>
      </c>
      <c r="K25" s="3">
        <f t="shared" si="18"/>
        <v>22.85</v>
      </c>
      <c r="L25" s="3">
        <f t="shared" si="18"/>
        <v>24.97</v>
      </c>
      <c r="M25" s="3">
        <f t="shared" si="18"/>
        <v>7.3</v>
      </c>
      <c r="N25" s="3">
        <f t="shared" si="18"/>
        <v>3.98</v>
      </c>
      <c r="O25" s="3">
        <f t="shared" si="18"/>
        <v>9.1199999999999992</v>
      </c>
      <c r="P25" s="3">
        <f t="shared" si="18"/>
        <v>8.4</v>
      </c>
      <c r="Q25" s="3">
        <f t="shared" si="18"/>
        <v>7.62</v>
      </c>
      <c r="R25" s="3">
        <f t="shared" si="18"/>
        <v>6.54</v>
      </c>
      <c r="S25" s="3">
        <f t="shared" si="18"/>
        <v>4.67</v>
      </c>
      <c r="T25" s="3">
        <f t="shared" si="18"/>
        <v>3.8</v>
      </c>
      <c r="U25" s="3">
        <f t="shared" si="18"/>
        <v>0.52</v>
      </c>
      <c r="V25" s="3">
        <f t="shared" si="18"/>
        <v>-34.64</v>
      </c>
      <c r="W25" s="3">
        <f t="shared" si="18"/>
        <v>1.65</v>
      </c>
      <c r="X25" s="3">
        <f t="shared" si="18"/>
        <v>4.38</v>
      </c>
      <c r="Y25" s="3">
        <f t="shared" si="18"/>
        <v>5.8</v>
      </c>
      <c r="Z25" s="3">
        <f t="shared" si="18"/>
        <v>8.56</v>
      </c>
      <c r="AA25" s="3">
        <f t="shared" si="18"/>
        <v>26.19</v>
      </c>
    </row>
    <row r="26" spans="1:27" ht="15.5" x14ac:dyDescent="0.35">
      <c r="C26" t="s">
        <v>59</v>
      </c>
      <c r="D26" s="4">
        <f>IFERROR(_xlfn.RRI(5,I25,D25),"")</f>
        <v>-0.25413564118596366</v>
      </c>
      <c r="H26" s="4">
        <f t="shared" ref="H26:AA26" si="19">IFERROR(_xlfn.RRI(5,M25,H25),"")</f>
        <v>0.21426022962659474</v>
      </c>
      <c r="I26" s="4">
        <f t="shared" si="19"/>
        <v>0.83797615881155374</v>
      </c>
      <c r="J26" s="4">
        <f t="shared" si="19"/>
        <v>0.32001391264050993</v>
      </c>
      <c r="K26" s="4">
        <f t="shared" si="19"/>
        <v>0.22157850903944554</v>
      </c>
      <c r="L26" s="4">
        <f t="shared" si="19"/>
        <v>0.26792251603326545</v>
      </c>
      <c r="M26" s="4">
        <f t="shared" si="19"/>
        <v>2.2230941629199252E-2</v>
      </c>
      <c r="N26" s="4">
        <f t="shared" si="19"/>
        <v>-3.1469641254233571E-2</v>
      </c>
      <c r="O26" s="4">
        <f t="shared" si="19"/>
        <v>0.19135789816709159</v>
      </c>
      <c r="P26" s="4">
        <f t="shared" si="19"/>
        <v>0.74443659382214888</v>
      </c>
      <c r="Q26" s="4" t="str">
        <f t="shared" si="19"/>
        <v/>
      </c>
      <c r="R26" s="4">
        <f t="shared" si="19"/>
        <v>0.31710003357085093</v>
      </c>
      <c r="S26" s="4">
        <f t="shared" si="19"/>
        <v>1.2904624656580932E-2</v>
      </c>
      <c r="T26" s="4">
        <f t="shared" si="19"/>
        <v>-8.1093929440502643E-2</v>
      </c>
      <c r="U26" s="4">
        <f t="shared" si="19"/>
        <v>-0.42890821133141221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60</v>
      </c>
      <c r="D27" s="3">
        <f>IFERROR(D4/D21,"")</f>
        <v>67.102965400843885</v>
      </c>
      <c r="H27" s="3">
        <f t="shared" ref="H27:AA27" si="20">IFERROR(H4/H21,"")</f>
        <v>268.41186160337554</v>
      </c>
      <c r="I27" s="3">
        <f t="shared" si="20"/>
        <v>236.2794182841069</v>
      </c>
      <c r="J27" s="3">
        <f t="shared" si="20"/>
        <v>127.58798241912798</v>
      </c>
      <c r="K27" s="3">
        <f t="shared" si="20"/>
        <v>100.27511659634318</v>
      </c>
      <c r="L27" s="3">
        <f t="shared" si="20"/>
        <v>99.124190295358645</v>
      </c>
      <c r="M27" s="3">
        <f t="shared" si="20"/>
        <v>64.863022503516177</v>
      </c>
      <c r="N27" s="3">
        <f t="shared" si="20"/>
        <v>59.637004781997184</v>
      </c>
      <c r="O27" s="3">
        <f t="shared" si="20"/>
        <v>62.30790112517581</v>
      </c>
      <c r="P27" s="3">
        <f t="shared" si="20"/>
        <v>63.084239381153303</v>
      </c>
      <c r="Q27" s="3">
        <f t="shared" si="20"/>
        <v>56.635630661040786</v>
      </c>
      <c r="R27" s="3">
        <f t="shared" si="20"/>
        <v>55.532199859353021</v>
      </c>
      <c r="S27" s="3">
        <f t="shared" si="20"/>
        <v>45.444788185654005</v>
      </c>
      <c r="T27" s="3">
        <f t="shared" si="20"/>
        <v>36.669602109704641</v>
      </c>
      <c r="U27" s="3">
        <f t="shared" si="20"/>
        <v>26.507509001406468</v>
      </c>
      <c r="V27" s="3">
        <f t="shared" si="20"/>
        <v>40.107917534246575</v>
      </c>
      <c r="W27" s="3">
        <f t="shared" si="20"/>
        <v>44.386038082191781</v>
      </c>
      <c r="X27" s="3">
        <f t="shared" si="20"/>
        <v>47.028110410958902</v>
      </c>
      <c r="Y27" s="3">
        <f t="shared" si="20"/>
        <v>51.646909589041094</v>
      </c>
      <c r="Z27" s="3">
        <f t="shared" si="20"/>
        <v>79.144747397260275</v>
      </c>
      <c r="AA27" s="3">
        <f t="shared" si="20"/>
        <v>93.775284931506846</v>
      </c>
    </row>
    <row r="28" spans="1:27" ht="15.5" x14ac:dyDescent="0.35">
      <c r="C28" t="s">
        <v>61</v>
      </c>
      <c r="D28" s="4">
        <f>IFERROR(_xlfn.RRI(5,I27,D27),"")</f>
        <v>-0.2225666551816462</v>
      </c>
      <c r="H28" s="4">
        <f t="shared" ref="H28:AA28" si="21">IFERROR(_xlfn.RRI(5,M27,H27),"")</f>
        <v>0.32849799836861826</v>
      </c>
      <c r="I28" s="4">
        <f t="shared" si="21"/>
        <v>0.31698859473663088</v>
      </c>
      <c r="J28" s="4">
        <f t="shared" si="21"/>
        <v>0.15412627823170633</v>
      </c>
      <c r="K28" s="4">
        <f t="shared" si="21"/>
        <v>9.7120830606222119E-2</v>
      </c>
      <c r="L28" s="4">
        <f t="shared" si="21"/>
        <v>0.11845362739978538</v>
      </c>
      <c r="M28" s="4">
        <f t="shared" si="21"/>
        <v>3.1550421449772159E-2</v>
      </c>
      <c r="N28" s="4">
        <f t="shared" si="21"/>
        <v>5.586002547839497E-2</v>
      </c>
      <c r="O28" s="4">
        <f t="shared" si="21"/>
        <v>0.11185303244542433</v>
      </c>
      <c r="P28" s="4">
        <f t="shared" si="21"/>
        <v>0.18935195477924682</v>
      </c>
      <c r="Q28" s="4">
        <f t="shared" si="21"/>
        <v>7.1450040313095098E-2</v>
      </c>
      <c r="R28" s="4">
        <f t="shared" si="21"/>
        <v>4.5826637685820071E-2</v>
      </c>
      <c r="S28" s="4">
        <f t="shared" si="21"/>
        <v>-6.8260706348698408E-3</v>
      </c>
      <c r="T28" s="4">
        <f t="shared" si="21"/>
        <v>-6.620322092929154E-2</v>
      </c>
      <c r="U28" s="4">
        <f t="shared" si="21"/>
        <v>-0.19649355607569829</v>
      </c>
      <c r="V28" s="4">
        <f t="shared" si="21"/>
        <v>-0.15622171548664476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62</v>
      </c>
      <c r="H29" s="4">
        <f t="shared" ref="H29:AA29" si="22">IFERROR(((H25-I25)/I25)*100%,"")</f>
        <v>-0.76916626736942983</v>
      </c>
      <c r="I29" s="4">
        <f t="shared" si="22"/>
        <v>1.2839945280437759</v>
      </c>
      <c r="J29" s="4">
        <f t="shared" si="22"/>
        <v>0.59956236323851186</v>
      </c>
      <c r="K29" s="4">
        <f t="shared" si="22"/>
        <v>-8.4901882258710357E-2</v>
      </c>
      <c r="L29" s="4">
        <f t="shared" si="22"/>
        <v>2.4205479452054792</v>
      </c>
      <c r="M29" s="4">
        <f t="shared" si="22"/>
        <v>0.83417085427135673</v>
      </c>
      <c r="N29" s="4">
        <f t="shared" si="22"/>
        <v>-0.5635964912280701</v>
      </c>
      <c r="O29" s="4">
        <f t="shared" si="22"/>
        <v>8.5714285714285576E-2</v>
      </c>
      <c r="P29" s="4">
        <f t="shared" si="22"/>
        <v>0.10236220472440948</v>
      </c>
      <c r="Q29" s="4">
        <f t="shared" si="22"/>
        <v>0.16513761467889909</v>
      </c>
      <c r="R29" s="4">
        <f t="shared" si="22"/>
        <v>0.40042826552462529</v>
      </c>
      <c r="S29" s="4">
        <f t="shared" si="22"/>
        <v>0.22894736842105268</v>
      </c>
      <c r="T29" s="4">
        <f t="shared" si="22"/>
        <v>6.3076923076923075</v>
      </c>
      <c r="U29" s="4">
        <f t="shared" si="22"/>
        <v>-1.015011547344111</v>
      </c>
      <c r="V29" s="4">
        <f t="shared" si="22"/>
        <v>-21.993939393939396</v>
      </c>
      <c r="W29" s="4">
        <f t="shared" si="22"/>
        <v>-0.62328767123287676</v>
      </c>
      <c r="X29" s="4">
        <f t="shared" si="22"/>
        <v>-0.24482758620689654</v>
      </c>
      <c r="Y29" s="4">
        <f t="shared" si="22"/>
        <v>-0.32242990654205611</v>
      </c>
      <c r="Z29" s="4">
        <f t="shared" si="22"/>
        <v>-0.67315769377625057</v>
      </c>
      <c r="AA29" s="4" t="str">
        <f t="shared" si="22"/>
        <v/>
      </c>
    </row>
    <row r="30" spans="1:27" ht="15.5" x14ac:dyDescent="0.35">
      <c r="C30" t="s">
        <v>63</v>
      </c>
      <c r="H30" s="4">
        <f t="shared" ref="H30:AA30" si="23">IFERROR(((H27-I27)/I27)*100%,"")</f>
        <v>0.13599340794309889</v>
      </c>
      <c r="I30" s="4">
        <f t="shared" si="23"/>
        <v>0.85189399349482853</v>
      </c>
      <c r="J30" s="4">
        <f t="shared" si="23"/>
        <v>0.27237929757521562</v>
      </c>
      <c r="K30" s="4">
        <f t="shared" si="23"/>
        <v>1.1610952861810438E-2</v>
      </c>
      <c r="L30" s="4">
        <f t="shared" si="23"/>
        <v>0.52820800618696417</v>
      </c>
      <c r="M30" s="4">
        <f t="shared" si="23"/>
        <v>8.763045261281445E-2</v>
      </c>
      <c r="N30" s="4">
        <f t="shared" si="23"/>
        <v>-4.2866093945498625E-2</v>
      </c>
      <c r="O30" s="4">
        <f t="shared" si="23"/>
        <v>-1.2306374200485757E-2</v>
      </c>
      <c r="P30" s="4">
        <f t="shared" si="23"/>
        <v>0.11386133861043884</v>
      </c>
      <c r="Q30" s="4">
        <f t="shared" si="23"/>
        <v>1.9870107874034076E-2</v>
      </c>
      <c r="R30" s="4">
        <f t="shared" si="23"/>
        <v>0.22197070503418931</v>
      </c>
      <c r="S30" s="4">
        <f t="shared" si="23"/>
        <v>0.23930409851998377</v>
      </c>
      <c r="T30" s="4">
        <f t="shared" si="23"/>
        <v>0.38336658143769675</v>
      </c>
      <c r="U30" s="4">
        <f t="shared" si="23"/>
        <v>-0.33909535495646842</v>
      </c>
      <c r="V30" s="4">
        <f t="shared" si="23"/>
        <v>-9.638437519526305E-2</v>
      </c>
      <c r="W30" s="4">
        <f t="shared" si="23"/>
        <v>-5.618070353410249E-2</v>
      </c>
      <c r="X30" s="4">
        <f t="shared" si="23"/>
        <v>-8.9430310832426849E-2</v>
      </c>
      <c r="Y30" s="4">
        <f t="shared" si="23"/>
        <v>-0.34743730585424881</v>
      </c>
      <c r="Z30" s="4">
        <f t="shared" si="23"/>
        <v>-0.15601698832408417</v>
      </c>
      <c r="AA30" s="4" t="str">
        <f t="shared" si="23"/>
        <v/>
      </c>
    </row>
    <row r="32" spans="1:2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311.08</v>
      </c>
      <c r="H32" s="3">
        <f>IFERROR(INDEX(D32:G32,COUNT(D32:G32)),"")</f>
        <v>311.08</v>
      </c>
      <c r="I32" s="3">
        <f t="shared" ref="I32:AA32" si="24">IFERROR(INDEX(I51:I500,MATCH($C$32,$C$51:$C$500,0)),"")</f>
        <v>291.81</v>
      </c>
      <c r="J32" s="3">
        <f t="shared" si="24"/>
        <v>208.15</v>
      </c>
      <c r="K32" s="3">
        <f t="shared" si="24"/>
        <v>171.27</v>
      </c>
      <c r="L32" s="3">
        <f t="shared" si="24"/>
        <v>148.47</v>
      </c>
      <c r="M32" s="3">
        <f t="shared" si="24"/>
        <v>123.35</v>
      </c>
      <c r="N32" s="3">
        <f t="shared" si="24"/>
        <v>115.64</v>
      </c>
      <c r="O32" s="3">
        <f t="shared" si="24"/>
        <v>120.57</v>
      </c>
      <c r="P32" s="3">
        <f t="shared" si="24"/>
        <v>111.41</v>
      </c>
      <c r="Q32" s="3">
        <f t="shared" si="24"/>
        <v>97.97</v>
      </c>
      <c r="R32" s="3">
        <f t="shared" si="24"/>
        <v>89.98</v>
      </c>
      <c r="S32" s="3">
        <f t="shared" si="24"/>
        <v>83.45</v>
      </c>
      <c r="T32" s="3">
        <f t="shared" si="24"/>
        <v>76.099999999999994</v>
      </c>
      <c r="U32" s="3">
        <f t="shared" si="24"/>
        <v>74.92</v>
      </c>
      <c r="V32" s="3">
        <f t="shared" si="24"/>
        <v>65.89</v>
      </c>
      <c r="W32" s="3">
        <f t="shared" si="24"/>
        <v>100.97</v>
      </c>
      <c r="X32" s="3">
        <f t="shared" si="24"/>
        <v>100.51</v>
      </c>
      <c r="Y32" s="3">
        <f t="shared" si="24"/>
        <v>99.06</v>
      </c>
      <c r="Z32" s="3">
        <f t="shared" si="24"/>
        <v>104.46</v>
      </c>
      <c r="AA32" s="3">
        <f t="shared" si="24"/>
        <v>121.04</v>
      </c>
    </row>
    <row r="33" spans="1:2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1.61</v>
      </c>
      <c r="H33" s="3">
        <f>IFERROR(INDEX(D33:G33,COUNT(D33:G33)),"")</f>
        <v>1.61</v>
      </c>
      <c r="I33" s="3">
        <f t="shared" ref="I33:AA33" si="25">IFERROR(INDEX(I51:I500,MATCH($C$33,$C$51:$C$500,0)),"")</f>
        <v>2.2799999999999998</v>
      </c>
      <c r="J33" s="3">
        <f t="shared" si="25"/>
        <v>1.78</v>
      </c>
      <c r="K33" s="3">
        <f t="shared" si="25"/>
        <v>1.72</v>
      </c>
      <c r="L33" s="3">
        <f t="shared" si="25"/>
        <v>1.52</v>
      </c>
      <c r="M33" s="3">
        <f t="shared" si="25"/>
        <v>2.92</v>
      </c>
      <c r="N33" s="3">
        <f t="shared" si="25"/>
        <v>0.81</v>
      </c>
      <c r="O33" s="3">
        <f t="shared" si="25"/>
        <v>1.22</v>
      </c>
      <c r="P33" s="3">
        <f t="shared" si="25"/>
        <v>1.1100000000000001</v>
      </c>
      <c r="Q33" s="3">
        <f t="shared" si="25"/>
        <v>1.52</v>
      </c>
      <c r="R33" s="3">
        <f t="shared" si="25"/>
        <v>0.77</v>
      </c>
      <c r="S33" s="3">
        <f t="shared" si="25"/>
        <v>0.61</v>
      </c>
      <c r="T33" s="3">
        <f t="shared" si="25"/>
        <v>0.89</v>
      </c>
      <c r="U33" s="3">
        <f t="shared" si="25"/>
        <v>0.79</v>
      </c>
      <c r="V33" s="3">
        <f t="shared" si="25"/>
        <v>1.56</v>
      </c>
      <c r="W33" s="3">
        <f t="shared" si="25"/>
        <v>0.73</v>
      </c>
      <c r="X33" s="3">
        <f t="shared" si="25"/>
        <v>0.93</v>
      </c>
      <c r="Y33" s="3">
        <f t="shared" si="25"/>
        <v>1.49</v>
      </c>
      <c r="Z33" s="3">
        <f t="shared" si="25"/>
        <v>0.95</v>
      </c>
      <c r="AA33" s="3">
        <f t="shared" si="25"/>
        <v>2.14</v>
      </c>
    </row>
    <row r="34" spans="1:2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25.95</v>
      </c>
      <c r="H34" s="3">
        <f>IFERROR(INDEX(D34:G34,COUNT(D34:G34)),"")</f>
        <v>25.95</v>
      </c>
      <c r="I34" s="3">
        <f t="shared" ref="I34:AA34" si="26">IFERROR(INDEX(I51:I500,MATCH($C$34,$C$51:$C$500,0)),"")</f>
        <v>7.97</v>
      </c>
      <c r="J34" s="3">
        <f t="shared" si="26"/>
        <v>10.119999999999999</v>
      </c>
      <c r="K34" s="3">
        <f t="shared" si="26"/>
        <v>12.87</v>
      </c>
      <c r="L34" s="3">
        <f t="shared" si="26"/>
        <v>9.0500000000000007</v>
      </c>
      <c r="M34" s="3">
        <f t="shared" si="26"/>
        <v>49.32</v>
      </c>
      <c r="N34" s="3">
        <f t="shared" si="26"/>
        <v>23.62</v>
      </c>
      <c r="O34" s="3">
        <f t="shared" si="26"/>
        <v>16.12</v>
      </c>
      <c r="P34" s="3">
        <f t="shared" si="26"/>
        <v>14.76</v>
      </c>
      <c r="Q34" s="3">
        <f t="shared" si="26"/>
        <v>19.55</v>
      </c>
      <c r="R34" s="3">
        <f t="shared" si="26"/>
        <v>10.55</v>
      </c>
      <c r="S34" s="3">
        <f t="shared" si="26"/>
        <v>10.92</v>
      </c>
      <c r="T34" s="3">
        <f t="shared" si="26"/>
        <v>17.89</v>
      </c>
      <c r="U34" s="3">
        <f t="shared" si="26"/>
        <v>113.46</v>
      </c>
      <c r="V34" s="3">
        <f t="shared" si="26"/>
        <v>-2.97</v>
      </c>
      <c r="W34" s="3">
        <f t="shared" si="26"/>
        <v>44.85</v>
      </c>
      <c r="X34" s="3">
        <f t="shared" si="26"/>
        <v>21.23</v>
      </c>
      <c r="Y34" s="3">
        <f t="shared" si="26"/>
        <v>25.52</v>
      </c>
      <c r="Z34" s="3">
        <f t="shared" si="26"/>
        <v>11.57</v>
      </c>
      <c r="AA34" s="3">
        <f t="shared" si="26"/>
        <v>9.89</v>
      </c>
    </row>
    <row r="35" spans="1:2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7.45</v>
      </c>
      <c r="H35" s="3">
        <f>IFERROR(INDEX(D35:G35,COUNT(D35:G35)),"")</f>
        <v>7.45</v>
      </c>
      <c r="I35" s="3">
        <f t="shared" ref="I35:AA35" si="27">IFERROR(INDEX(I51:I500,MATCH($C$35,$C$51:$C$500,0)),"")</f>
        <v>2.81</v>
      </c>
      <c r="J35" s="3">
        <f t="shared" si="27"/>
        <v>2.9</v>
      </c>
      <c r="K35" s="3">
        <f t="shared" si="27"/>
        <v>2.93</v>
      </c>
      <c r="L35" s="3">
        <f t="shared" si="27"/>
        <v>2.2799999999999998</v>
      </c>
      <c r="M35" s="3">
        <f t="shared" si="27"/>
        <v>5.55</v>
      </c>
      <c r="N35" s="3">
        <f t="shared" si="27"/>
        <v>1.58</v>
      </c>
      <c r="O35" s="3">
        <f t="shared" si="27"/>
        <v>2.36</v>
      </c>
      <c r="P35" s="3">
        <f t="shared" si="27"/>
        <v>1.97</v>
      </c>
      <c r="Q35" s="3">
        <f t="shared" si="27"/>
        <v>2.63</v>
      </c>
      <c r="R35" s="3">
        <f t="shared" si="27"/>
        <v>1.24</v>
      </c>
      <c r="S35" s="3">
        <f t="shared" si="27"/>
        <v>1.1200000000000001</v>
      </c>
      <c r="T35" s="3">
        <f t="shared" si="27"/>
        <v>1.85</v>
      </c>
      <c r="U35" s="3">
        <f t="shared" si="27"/>
        <v>2.23</v>
      </c>
      <c r="V35" s="3">
        <f t="shared" si="27"/>
        <v>2.57</v>
      </c>
      <c r="W35" s="3">
        <f t="shared" si="27"/>
        <v>1.67</v>
      </c>
      <c r="X35" s="3">
        <f t="shared" si="27"/>
        <v>1.98</v>
      </c>
      <c r="Y35" s="3">
        <f t="shared" si="27"/>
        <v>2.87</v>
      </c>
      <c r="Z35" s="3">
        <f t="shared" si="27"/>
        <v>1.25</v>
      </c>
      <c r="AA35" s="3">
        <f t="shared" si="27"/>
        <v>2.77</v>
      </c>
    </row>
    <row r="36" spans="1:27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2:27" ht="15.5" x14ac:dyDescent="0.35">
      <c r="B51" t="s">
        <v>85</v>
      </c>
      <c r="C51" t="s">
        <v>5</v>
      </c>
      <c r="D51" s="5">
        <v>477102084000</v>
      </c>
      <c r="E51" s="5">
        <v>530303318000</v>
      </c>
      <c r="F51" s="5">
        <v>533653771000</v>
      </c>
      <c r="G51" s="5">
        <v>280406367000</v>
      </c>
      <c r="I51" s="5">
        <v>1679946664000</v>
      </c>
      <c r="J51" s="5">
        <v>907150555000</v>
      </c>
      <c r="K51" s="5">
        <v>712956079000</v>
      </c>
      <c r="L51" s="5">
        <v>704772993000</v>
      </c>
      <c r="M51" s="5">
        <v>461176090000</v>
      </c>
      <c r="N51" s="5">
        <v>424019104000</v>
      </c>
      <c r="O51" s="5">
        <v>443009177000</v>
      </c>
      <c r="P51" s="5">
        <v>448528942000</v>
      </c>
      <c r="Q51" s="5">
        <v>402679334000</v>
      </c>
      <c r="R51" s="5">
        <v>394833941000</v>
      </c>
      <c r="S51" s="5">
        <v>323112444000</v>
      </c>
      <c r="T51" s="5">
        <v>260720871000</v>
      </c>
      <c r="U51" s="5">
        <v>188468389000</v>
      </c>
      <c r="V51" s="5">
        <v>146393899000</v>
      </c>
      <c r="W51" s="5">
        <v>162009039000</v>
      </c>
      <c r="X51" s="5">
        <v>171652603000</v>
      </c>
      <c r="Y51" s="5">
        <v>188511220000</v>
      </c>
      <c r="Z51" s="5">
        <v>288878328000</v>
      </c>
      <c r="AA51" s="2">
        <v>342279790000</v>
      </c>
    </row>
    <row r="52" spans="2:27" ht="15.5" x14ac:dyDescent="0.35">
      <c r="C52" t="s">
        <v>1608</v>
      </c>
      <c r="D52" s="5">
        <v>76320765000</v>
      </c>
      <c r="E52" s="5">
        <v>81205802000</v>
      </c>
      <c r="F52" s="5">
        <v>69620209000</v>
      </c>
      <c r="G52" s="5">
        <v>41136286000</v>
      </c>
      <c r="I52" s="5">
        <v>223435115000</v>
      </c>
      <c r="J52" s="5">
        <v>176466437000</v>
      </c>
      <c r="K52" s="5">
        <v>98163111000</v>
      </c>
      <c r="L52" s="5">
        <v>143345126000</v>
      </c>
      <c r="M52" s="5">
        <v>130142312000</v>
      </c>
      <c r="N52" s="5">
        <v>85600747000</v>
      </c>
      <c r="O52" s="5">
        <v>103059755000</v>
      </c>
      <c r="P52" s="5">
        <v>102153106000</v>
      </c>
      <c r="Q52" s="5">
        <v>104314148000</v>
      </c>
      <c r="R52" s="5">
        <v>104253214000</v>
      </c>
      <c r="S52" s="5">
        <v>60057154000</v>
      </c>
      <c r="T52" s="5">
        <v>55354174000</v>
      </c>
      <c r="U52" s="5">
        <v>42183204000</v>
      </c>
      <c r="V52" s="5">
        <v>32862617000</v>
      </c>
      <c r="W52" s="5">
        <v>51977908000</v>
      </c>
      <c r="X52" s="5">
        <v>73720362000</v>
      </c>
      <c r="Y52" s="5">
        <v>87098656000</v>
      </c>
      <c r="Z52" s="5">
        <v>101846395000</v>
      </c>
      <c r="AA52" s="2">
        <v>128784538000</v>
      </c>
    </row>
    <row r="53" spans="2:27" ht="15.5" x14ac:dyDescent="0.35">
      <c r="C53" t="s">
        <v>1609</v>
      </c>
      <c r="D53" s="5">
        <v>183376041000</v>
      </c>
      <c r="E53" s="5">
        <v>165434618000</v>
      </c>
      <c r="F53" s="5">
        <v>119444616000</v>
      </c>
      <c r="G53" s="5">
        <v>84919196000</v>
      </c>
      <c r="I53" s="5">
        <v>445314597000</v>
      </c>
      <c r="J53" s="5">
        <v>283007884000</v>
      </c>
      <c r="K53" s="5">
        <v>272562168000</v>
      </c>
      <c r="L53" s="5">
        <v>182900015000</v>
      </c>
      <c r="M53" s="5">
        <v>146608821000</v>
      </c>
      <c r="N53" s="5">
        <v>119241482000</v>
      </c>
      <c r="O53" s="5">
        <v>147751424000</v>
      </c>
      <c r="P53" s="5">
        <v>153449678000</v>
      </c>
      <c r="Q53" s="5">
        <v>132547638000</v>
      </c>
      <c r="R53" s="5">
        <v>129006391000</v>
      </c>
      <c r="S53" s="5">
        <v>137406370000</v>
      </c>
      <c r="T53" s="5">
        <v>102180896000</v>
      </c>
      <c r="U53" s="5">
        <v>93503187000</v>
      </c>
      <c r="V53" s="5">
        <v>86153088000</v>
      </c>
      <c r="W53" s="5">
        <v>60638584000</v>
      </c>
      <c r="X53" s="5">
        <v>52450264000</v>
      </c>
      <c r="Y53" s="5">
        <v>45995722000</v>
      </c>
      <c r="Z53" s="5">
        <v>62172944000</v>
      </c>
      <c r="AA53" s="2">
        <v>63490053000</v>
      </c>
    </row>
    <row r="54" spans="2:27" ht="15.5" x14ac:dyDescent="0.35">
      <c r="C54" t="s">
        <v>177</v>
      </c>
      <c r="D54" s="5">
        <v>176107096000</v>
      </c>
      <c r="E54" s="5">
        <v>174920612000</v>
      </c>
      <c r="F54" s="5">
        <v>144668518000</v>
      </c>
      <c r="G54" s="5">
        <v>123869604000</v>
      </c>
      <c r="I54" s="5">
        <v>549470311000</v>
      </c>
      <c r="J54" s="5">
        <v>328046589000</v>
      </c>
      <c r="K54" s="5">
        <v>215891802000</v>
      </c>
      <c r="L54" s="5">
        <v>84396509000</v>
      </c>
      <c r="M54" s="5">
        <v>83295014000</v>
      </c>
      <c r="N54" s="5">
        <v>120702561000</v>
      </c>
      <c r="O54" s="5">
        <v>125762136000</v>
      </c>
      <c r="P54" s="5">
        <v>125375290000</v>
      </c>
      <c r="Q54" s="5">
        <v>99826842000</v>
      </c>
      <c r="R54" s="5">
        <v>101117267000</v>
      </c>
      <c r="S54" s="5">
        <v>90081911000</v>
      </c>
      <c r="T54" s="5">
        <v>65622003000</v>
      </c>
      <c r="U54" s="5">
        <v>25129055000</v>
      </c>
      <c r="V54" s="5">
        <v>16367732000</v>
      </c>
      <c r="W54" s="5">
        <v>28939542000</v>
      </c>
      <c r="X54" s="5">
        <v>28979801000</v>
      </c>
      <c r="Y54" s="5">
        <v>33389722000</v>
      </c>
      <c r="Z54" s="5">
        <v>101938887000</v>
      </c>
      <c r="AA54" s="2">
        <v>91206589000</v>
      </c>
    </row>
    <row r="55" spans="2:27" ht="15.5" x14ac:dyDescent="0.35">
      <c r="C55" t="s">
        <v>1610</v>
      </c>
      <c r="D55" s="5">
        <v>-8503466000</v>
      </c>
      <c r="E55" s="5">
        <v>76279086000</v>
      </c>
      <c r="F55" s="5">
        <v>151429817000</v>
      </c>
      <c r="G55" s="5">
        <v>12981278000</v>
      </c>
      <c r="I55" s="5">
        <v>260900041000</v>
      </c>
      <c r="J55" s="5">
        <v>22357818000</v>
      </c>
      <c r="K55" s="5">
        <v>28361699000</v>
      </c>
      <c r="L55" s="5">
        <v>153367147000</v>
      </c>
      <c r="M55" s="5">
        <v>58601690000</v>
      </c>
      <c r="N55" s="5">
        <v>58396303000</v>
      </c>
      <c r="O55" s="5">
        <v>34769471000</v>
      </c>
      <c r="P55" s="5">
        <v>27543651000</v>
      </c>
      <c r="Q55" s="5">
        <v>27998147000</v>
      </c>
      <c r="R55" s="5">
        <v>30581296000</v>
      </c>
      <c r="S55" s="5">
        <v>12482764000</v>
      </c>
      <c r="T55" s="5">
        <v>22443232000</v>
      </c>
      <c r="U55" s="5">
        <v>18711512000</v>
      </c>
      <c r="V55" s="5">
        <v>4117700000</v>
      </c>
      <c r="W55" s="5">
        <v>4328573000</v>
      </c>
      <c r="X55" s="5">
        <v>8446058000</v>
      </c>
      <c r="Y55" s="5">
        <v>5721699000</v>
      </c>
      <c r="Z55" s="5">
        <v>-11772601000</v>
      </c>
      <c r="AA55" s="2">
        <v>42394883000</v>
      </c>
    </row>
    <row r="56" spans="2:27" ht="15.5" x14ac:dyDescent="0.35">
      <c r="C56" t="s">
        <v>1611</v>
      </c>
      <c r="D56" s="5">
        <v>22164440000</v>
      </c>
      <c r="E56" s="5">
        <v>27467271000</v>
      </c>
      <c r="F56" s="5">
        <v>44992978000</v>
      </c>
      <c r="G56" s="5">
        <v>9953960000</v>
      </c>
      <c r="I56" s="5">
        <v>139273417000</v>
      </c>
      <c r="J56" s="5">
        <v>63277420000</v>
      </c>
      <c r="K56" s="5">
        <v>85394231000</v>
      </c>
      <c r="L56" s="5">
        <v>108432300000</v>
      </c>
      <c r="M56" s="5">
        <v>31398854000</v>
      </c>
      <c r="N56" s="5">
        <v>31255356000</v>
      </c>
      <c r="O56" s="5">
        <v>23802461000</v>
      </c>
      <c r="P56" s="5">
        <v>27253381000</v>
      </c>
      <c r="Q56" s="5">
        <v>29870153000</v>
      </c>
      <c r="R56" s="5">
        <v>23170174000</v>
      </c>
      <c r="S56" s="5">
        <v>13931786000</v>
      </c>
      <c r="T56" s="5">
        <v>9503571000</v>
      </c>
      <c r="U56" s="5">
        <v>5967333000</v>
      </c>
      <c r="V56" s="5">
        <v>5860090000</v>
      </c>
      <c r="W56" s="5">
        <v>11022199000</v>
      </c>
      <c r="X56" s="5">
        <v>5664233000</v>
      </c>
      <c r="Y56" s="5">
        <v>14082332000</v>
      </c>
      <c r="Z56" s="5">
        <v>32767709000</v>
      </c>
      <c r="AA56" s="2">
        <v>15072235000</v>
      </c>
    </row>
    <row r="57" spans="2:27" ht="15.5" x14ac:dyDescent="0.35">
      <c r="C57" t="s">
        <v>91</v>
      </c>
      <c r="D57" s="5">
        <v>5731027000</v>
      </c>
      <c r="E57" s="5">
        <v>1174992000</v>
      </c>
      <c r="F57" s="5">
        <v>4267320000</v>
      </c>
      <c r="G57" s="5">
        <v>3596646000</v>
      </c>
      <c r="I57" s="5">
        <v>14395481000</v>
      </c>
      <c r="J57" s="5">
        <v>6105467000</v>
      </c>
      <c r="K57" s="5">
        <v>15442773000</v>
      </c>
      <c r="L57" s="5">
        <v>3449532000</v>
      </c>
      <c r="M57" s="5">
        <v>-2536924000</v>
      </c>
      <c r="N57" s="5">
        <v>-6744800000</v>
      </c>
      <c r="O57" s="5">
        <v>-4485658000</v>
      </c>
      <c r="P57" s="5">
        <v>-3461907000</v>
      </c>
      <c r="Q57" s="5">
        <v>-1064596000</v>
      </c>
      <c r="R57" s="5">
        <v>-710474000</v>
      </c>
      <c r="S57" s="5">
        <v>-1668098000</v>
      </c>
      <c r="T57" s="5">
        <v>-1658094000</v>
      </c>
      <c r="U57" s="5">
        <v>-924587000</v>
      </c>
      <c r="V57" s="5">
        <v>-120920000</v>
      </c>
      <c r="W57" s="5">
        <v>319529000</v>
      </c>
      <c r="X57" s="5">
        <v>358660000</v>
      </c>
      <c r="Y57" s="5">
        <v>-630659000</v>
      </c>
      <c r="Z57" s="5">
        <v>-616575000</v>
      </c>
      <c r="AA57" s="2">
        <v>-5997188000</v>
      </c>
    </row>
    <row r="58" spans="2:27" ht="15.5" x14ac:dyDescent="0.35">
      <c r="C58" t="s">
        <v>88</v>
      </c>
      <c r="D58" s="5">
        <v>-242688090000</v>
      </c>
      <c r="E58" s="5">
        <v>-208245325000</v>
      </c>
      <c r="F58" s="5">
        <v>-249551066000</v>
      </c>
      <c r="G58" s="5">
        <v>-193497623000</v>
      </c>
      <c r="I58" s="5">
        <v>-821011739000</v>
      </c>
      <c r="J58" s="5">
        <v>-498523611000</v>
      </c>
      <c r="K58" s="5">
        <v>-446892744000</v>
      </c>
      <c r="L58" s="5">
        <v>-448071656000</v>
      </c>
      <c r="M58" s="5">
        <v>-339948300000</v>
      </c>
      <c r="N58" s="5">
        <v>-309524073000</v>
      </c>
      <c r="O58" s="5">
        <v>-299322290000</v>
      </c>
      <c r="P58" s="5">
        <v>-313657709000</v>
      </c>
      <c r="Q58" s="5">
        <v>-299222037000</v>
      </c>
      <c r="R58" s="5">
        <v>-295692244000</v>
      </c>
      <c r="S58" s="5">
        <v>-260402537000</v>
      </c>
      <c r="T58" s="5">
        <v>-218152389000</v>
      </c>
      <c r="U58" s="5">
        <v>-185739809000</v>
      </c>
      <c r="V58" s="5">
        <v>-173593294000</v>
      </c>
      <c r="W58" s="5">
        <v>-160256738000</v>
      </c>
      <c r="X58" s="5">
        <v>-152669296000</v>
      </c>
      <c r="Y58" s="5">
        <v>-150609369000</v>
      </c>
      <c r="Z58" s="5">
        <v>-193351656000</v>
      </c>
      <c r="AA58" s="2">
        <v>-188195765000</v>
      </c>
    </row>
    <row r="59" spans="2:27" ht="15.5" x14ac:dyDescent="0.35">
      <c r="C59" t="s">
        <v>1133</v>
      </c>
      <c r="D59" s="5">
        <v>-92290656000</v>
      </c>
      <c r="E59" s="5">
        <v>-91104209000</v>
      </c>
      <c r="F59" s="5">
        <v>-63241374000</v>
      </c>
      <c r="G59" s="5">
        <v>-52037548000</v>
      </c>
      <c r="I59" s="5">
        <v>-295626757000</v>
      </c>
      <c r="J59" s="5">
        <v>-227901186000</v>
      </c>
      <c r="K59" s="5">
        <v>-192747286000</v>
      </c>
      <c r="L59" s="5">
        <v>-208562273000</v>
      </c>
      <c r="M59" s="5">
        <v>-189441934000</v>
      </c>
      <c r="N59" s="5">
        <v>-167953874000</v>
      </c>
      <c r="O59" s="5">
        <v>-174935286000</v>
      </c>
      <c r="P59" s="5">
        <v>-195442797000</v>
      </c>
      <c r="Q59" s="5">
        <v>-186729331000</v>
      </c>
      <c r="R59" s="5">
        <v>-181736988000</v>
      </c>
      <c r="S59" s="5">
        <v>-150491436000</v>
      </c>
      <c r="T59" s="5">
        <v>-130951066000</v>
      </c>
      <c r="U59" s="5">
        <v>-110237430000</v>
      </c>
      <c r="V59" s="5">
        <v>-102545655000</v>
      </c>
      <c r="W59" s="5">
        <v>-91991028000</v>
      </c>
      <c r="X59" s="5">
        <v>-89330453000</v>
      </c>
      <c r="Y59" s="5">
        <v>-82040547000</v>
      </c>
      <c r="Z59" s="5">
        <v>-104672050000</v>
      </c>
      <c r="AA59" s="2">
        <v>-130652947000</v>
      </c>
    </row>
    <row r="60" spans="2:27" ht="15.5" x14ac:dyDescent="0.35">
      <c r="C60" t="s">
        <v>89</v>
      </c>
      <c r="R60" s="5">
        <v>-33293788000</v>
      </c>
      <c r="S60" s="5">
        <v>-37030441000</v>
      </c>
      <c r="T60" s="5">
        <v>-24484052000</v>
      </c>
      <c r="U60" s="5">
        <v>-17122179000</v>
      </c>
      <c r="V60" s="5">
        <v>-19169086000</v>
      </c>
      <c r="W60" s="5">
        <v>-14628178000</v>
      </c>
      <c r="X60" s="5">
        <v>-9818478000</v>
      </c>
      <c r="Y60" s="5">
        <v>-7778510000</v>
      </c>
      <c r="Z60" s="5">
        <v>-18105793000</v>
      </c>
      <c r="AA60" s="2">
        <v>-14555515000</v>
      </c>
    </row>
    <row r="61" spans="2:27" ht="15.5" x14ac:dyDescent="0.35">
      <c r="C61" t="s">
        <v>1612</v>
      </c>
      <c r="D61" s="5">
        <v>-94017603000</v>
      </c>
      <c r="E61" s="5">
        <v>-106490726000</v>
      </c>
      <c r="F61" s="5">
        <v>-79450689000</v>
      </c>
      <c r="G61" s="5">
        <v>-41743548000</v>
      </c>
      <c r="I61" s="5">
        <v>-266248926000</v>
      </c>
      <c r="J61" s="5">
        <v>-124881979000</v>
      </c>
      <c r="K61" s="5">
        <v>-98848357000</v>
      </c>
      <c r="L61" s="5">
        <v>-55303732000</v>
      </c>
      <c r="M61" s="5">
        <v>-40111812000</v>
      </c>
      <c r="N61" s="5">
        <v>-29672125000</v>
      </c>
      <c r="O61" s="5">
        <v>-24293428000</v>
      </c>
      <c r="P61" s="5">
        <v>-24488198000</v>
      </c>
      <c r="Q61" s="5">
        <v>-19132835000</v>
      </c>
    </row>
    <row r="62" spans="2:27" ht="15.5" x14ac:dyDescent="0.35">
      <c r="C62" t="s">
        <v>1134</v>
      </c>
      <c r="D62" s="5">
        <v>-49799079000</v>
      </c>
      <c r="E62" s="5">
        <v>-4407479000</v>
      </c>
      <c r="F62" s="5">
        <v>-99991069000</v>
      </c>
      <c r="G62" s="5">
        <v>-93423565000</v>
      </c>
      <c r="I62" s="5">
        <v>-233769252000</v>
      </c>
      <c r="J62" s="5">
        <v>-121263069000</v>
      </c>
      <c r="K62" s="5">
        <v>-12960187000</v>
      </c>
      <c r="L62" s="5">
        <v>-10077548000</v>
      </c>
      <c r="M62" s="5">
        <v>-11569867000</v>
      </c>
      <c r="N62" s="5">
        <v>-12402190000</v>
      </c>
      <c r="O62" s="5">
        <v>-15290261000</v>
      </c>
      <c r="P62" s="5">
        <v>-10690946000</v>
      </c>
      <c r="Q62" s="5">
        <v>-12709492000</v>
      </c>
      <c r="R62" s="5">
        <v>-22663902000</v>
      </c>
      <c r="S62" s="5">
        <v>-19626274000</v>
      </c>
      <c r="T62" s="5">
        <v>-14300963000</v>
      </c>
      <c r="U62" s="5">
        <v>-12966896000</v>
      </c>
      <c r="V62" s="5">
        <v>-13497688000</v>
      </c>
      <c r="W62" s="5">
        <v>-13314084000</v>
      </c>
      <c r="X62" s="5">
        <v>-9828845000</v>
      </c>
      <c r="Y62" s="5">
        <v>-7422805000</v>
      </c>
      <c r="Z62" s="5">
        <v>-7885506000</v>
      </c>
      <c r="AA62" s="2">
        <v>-6453597000</v>
      </c>
    </row>
    <row r="63" spans="2:27" ht="15.5" x14ac:dyDescent="0.35">
      <c r="C63" t="s">
        <v>92</v>
      </c>
      <c r="D63" s="5">
        <v>234413994000</v>
      </c>
      <c r="E63" s="5">
        <v>322057993000</v>
      </c>
      <c r="F63" s="5">
        <v>284102705000</v>
      </c>
      <c r="G63" s="5">
        <v>86908744000</v>
      </c>
      <c r="I63" s="5">
        <v>858934925000</v>
      </c>
      <c r="J63" s="5">
        <v>408626944000</v>
      </c>
      <c r="K63" s="5">
        <v>266063335000</v>
      </c>
      <c r="L63" s="5">
        <v>256701337000</v>
      </c>
      <c r="M63" s="5">
        <v>121227790000</v>
      </c>
      <c r="N63" s="5">
        <v>114495031000</v>
      </c>
      <c r="O63" s="5">
        <v>143686887000</v>
      </c>
      <c r="P63" s="5">
        <v>134871233000</v>
      </c>
      <c r="Q63" s="5">
        <v>103457297000</v>
      </c>
      <c r="R63" s="5">
        <v>99141697000</v>
      </c>
      <c r="S63" s="5">
        <v>62709907000</v>
      </c>
      <c r="T63" s="5">
        <v>42568482000</v>
      </c>
      <c r="U63" s="5">
        <v>2728580000</v>
      </c>
      <c r="V63" s="5">
        <v>-27199395000</v>
      </c>
      <c r="W63" s="5">
        <v>1752301000</v>
      </c>
      <c r="X63" s="5">
        <v>18983307000</v>
      </c>
      <c r="Y63" s="5">
        <v>37901851000</v>
      </c>
      <c r="Z63" s="5">
        <v>95526672000</v>
      </c>
      <c r="AA63" s="2">
        <v>154084025000</v>
      </c>
    </row>
    <row r="64" spans="2:27" ht="15.5" x14ac:dyDescent="0.35">
      <c r="C64" t="s">
        <v>93</v>
      </c>
      <c r="D64" s="5">
        <v>-59653275000</v>
      </c>
      <c r="E64" s="5">
        <v>-62159753000</v>
      </c>
      <c r="F64" s="5">
        <v>-45597953000</v>
      </c>
      <c r="G64" s="5">
        <v>-32486343000</v>
      </c>
      <c r="I64" s="5">
        <v>-165373499000</v>
      </c>
      <c r="J64" s="5">
        <v>-82933544000</v>
      </c>
      <c r="K64" s="5">
        <v>-58098140000</v>
      </c>
      <c r="L64" s="5">
        <v>-50940784000</v>
      </c>
      <c r="M64" s="5">
        <v>-46431223000</v>
      </c>
      <c r="N64" s="5">
        <v>-51800862000</v>
      </c>
      <c r="O64" s="5">
        <v>-46487309000</v>
      </c>
      <c r="P64" s="5">
        <v>-45151257000</v>
      </c>
      <c r="Q64" s="5">
        <v>-25237513000</v>
      </c>
      <c r="R64" s="5">
        <v>-32406762000</v>
      </c>
      <c r="S64" s="5">
        <v>-12320287000</v>
      </c>
      <c r="T64" s="5">
        <v>-3725931000</v>
      </c>
      <c r="U64" s="5">
        <v>4106420000</v>
      </c>
      <c r="V64" s="5">
        <v>-102144512000</v>
      </c>
      <c r="W64" s="5">
        <v>7381629000</v>
      </c>
      <c r="X64" s="5">
        <v>1600765000</v>
      </c>
      <c r="Y64" s="5">
        <v>-11651460000</v>
      </c>
      <c r="Z64" s="5">
        <v>-50020516000</v>
      </c>
      <c r="AA64" s="2">
        <v>-30749574000</v>
      </c>
    </row>
    <row r="65" spans="3:27" ht="15.5" x14ac:dyDescent="0.35">
      <c r="C65" t="s">
        <v>94</v>
      </c>
      <c r="M65" s="5">
        <v>17223493000</v>
      </c>
      <c r="N65" s="5">
        <v>19759052000</v>
      </c>
      <c r="O65" s="5">
        <v>19886690000</v>
      </c>
      <c r="P65" s="5">
        <v>16177172000</v>
      </c>
      <c r="Q65" s="5">
        <v>18388199000</v>
      </c>
      <c r="R65" s="5">
        <v>13831119000</v>
      </c>
      <c r="S65" s="5">
        <v>16790170000</v>
      </c>
      <c r="T65" s="5">
        <v>12882455000</v>
      </c>
      <c r="U65" s="5">
        <v>10825486000</v>
      </c>
      <c r="V65" s="5">
        <v>5314005000</v>
      </c>
      <c r="W65" s="5">
        <v>14009374000</v>
      </c>
      <c r="X65" s="5">
        <v>17332490000</v>
      </c>
      <c r="Y65" s="5">
        <v>19063569000</v>
      </c>
      <c r="Z65" s="5">
        <v>18292700000</v>
      </c>
      <c r="AA65" s="2">
        <v>12204245000</v>
      </c>
    </row>
    <row r="66" spans="3:27" ht="15.5" x14ac:dyDescent="0.35">
      <c r="C66" t="s">
        <v>1613</v>
      </c>
      <c r="M66" s="5">
        <v>17223493000</v>
      </c>
      <c r="N66" s="5">
        <v>19759052000</v>
      </c>
      <c r="O66" s="5">
        <v>19886690000</v>
      </c>
      <c r="P66" s="5">
        <v>16177172000</v>
      </c>
      <c r="Q66" s="5">
        <v>18388199000</v>
      </c>
      <c r="R66" s="5">
        <v>13831119000</v>
      </c>
      <c r="S66" s="5">
        <v>16790170000</v>
      </c>
      <c r="T66" s="5">
        <v>12882455000</v>
      </c>
      <c r="U66" s="5">
        <v>10825486000</v>
      </c>
      <c r="V66" s="5">
        <v>5314005000</v>
      </c>
      <c r="W66" s="5">
        <v>14009374000</v>
      </c>
      <c r="X66" s="5">
        <v>17332490000</v>
      </c>
      <c r="Y66" s="5">
        <v>19063569000</v>
      </c>
      <c r="Z66" s="5">
        <v>18292700000</v>
      </c>
      <c r="AA66" s="2">
        <v>12204245000</v>
      </c>
    </row>
    <row r="67" spans="3:27" ht="15.5" x14ac:dyDescent="0.35">
      <c r="C67" t="s">
        <v>339</v>
      </c>
      <c r="M67" s="5">
        <v>197955000</v>
      </c>
      <c r="Q67" s="5">
        <v>649698000</v>
      </c>
      <c r="R67" s="5">
        <v>-19670000</v>
      </c>
      <c r="S67" s="5">
        <v>164457000</v>
      </c>
      <c r="T67" s="5">
        <v>47764000</v>
      </c>
      <c r="U67" s="5">
        <v>29131000</v>
      </c>
      <c r="V67" s="5">
        <v>1029813000</v>
      </c>
      <c r="W67" s="5">
        <v>506944000</v>
      </c>
      <c r="X67" s="5">
        <v>-24949000</v>
      </c>
      <c r="Y67" s="5">
        <v>198933000</v>
      </c>
      <c r="Z67" s="5">
        <v>236881000</v>
      </c>
      <c r="AA67" s="2">
        <v>611400000</v>
      </c>
    </row>
    <row r="68" spans="3:27" ht="15.5" x14ac:dyDescent="0.35">
      <c r="C68" t="s">
        <v>96</v>
      </c>
      <c r="M68" s="5">
        <v>-132265000</v>
      </c>
      <c r="N68" s="5">
        <v>240724000</v>
      </c>
      <c r="O68" s="5">
        <v>-338332000</v>
      </c>
      <c r="P68" s="5">
        <v>1640478000</v>
      </c>
      <c r="Q68" s="5">
        <v>853152000</v>
      </c>
      <c r="R68" s="5">
        <v>-1642253000</v>
      </c>
      <c r="S68" s="5">
        <v>5537004000</v>
      </c>
      <c r="T68" s="5">
        <v>1901977000</v>
      </c>
      <c r="U68" s="5">
        <v>2645325000</v>
      </c>
      <c r="V68" s="5">
        <v>282493000</v>
      </c>
      <c r="W68" s="5">
        <v>149560000</v>
      </c>
      <c r="X68" s="5">
        <v>113941000</v>
      </c>
      <c r="Y68" s="5">
        <v>-1311912000</v>
      </c>
      <c r="Z68" s="5">
        <v>3485806000</v>
      </c>
      <c r="AA68" s="2">
        <v>221130000</v>
      </c>
    </row>
    <row r="69" spans="3:27" ht="15.5" x14ac:dyDescent="0.35">
      <c r="C69" t="s">
        <v>1614</v>
      </c>
      <c r="V69" s="5">
        <v>-103622031000</v>
      </c>
    </row>
    <row r="70" spans="3:27" ht="15.5" x14ac:dyDescent="0.35">
      <c r="C70" t="s">
        <v>26</v>
      </c>
      <c r="D70" s="5">
        <v>-65384302000</v>
      </c>
      <c r="E70" s="5">
        <v>-63334745000</v>
      </c>
      <c r="F70" s="5">
        <v>-49865273000</v>
      </c>
      <c r="G70" s="5">
        <v>-36082989000</v>
      </c>
      <c r="I70" s="5">
        <v>-179768980000</v>
      </c>
      <c r="J70" s="5">
        <v>-89039011000</v>
      </c>
      <c r="K70" s="5">
        <v>-73540913000</v>
      </c>
      <c r="L70" s="5">
        <v>-54390316000</v>
      </c>
      <c r="M70" s="5">
        <v>-61183482000</v>
      </c>
      <c r="N70" s="5">
        <v>-65055838000</v>
      </c>
      <c r="O70" s="5">
        <v>-61550009000</v>
      </c>
      <c r="P70" s="5">
        <v>-59507000000</v>
      </c>
      <c r="Q70" s="5">
        <v>-44063966000</v>
      </c>
      <c r="R70" s="5">
        <v>-43865484000</v>
      </c>
      <c r="S70" s="5">
        <v>-33143820000</v>
      </c>
      <c r="T70" s="5">
        <v>-16900033000</v>
      </c>
      <c r="U70" s="5">
        <v>-8468935000</v>
      </c>
      <c r="V70" s="5">
        <v>-5027872000</v>
      </c>
      <c r="W70" s="5">
        <v>-7603778000</v>
      </c>
      <c r="X70" s="5">
        <v>-16179377000</v>
      </c>
      <c r="Y70" s="5">
        <v>-28971391000</v>
      </c>
      <c r="Z70" s="5">
        <v>-71419328000</v>
      </c>
      <c r="AA70" s="2">
        <v>-37789161000</v>
      </c>
    </row>
    <row r="71" spans="3:27" ht="15.5" x14ac:dyDescent="0.35">
      <c r="C71" t="s">
        <v>97</v>
      </c>
      <c r="D71" s="5">
        <v>-59653275000</v>
      </c>
      <c r="E71" s="5">
        <v>-62159753000</v>
      </c>
      <c r="F71" s="5">
        <v>-45597953000</v>
      </c>
      <c r="G71" s="5">
        <v>-32486343000</v>
      </c>
      <c r="I71" s="5">
        <v>-165373499000</v>
      </c>
      <c r="J71" s="5">
        <v>-82933544000</v>
      </c>
      <c r="K71" s="5">
        <v>-58098140000</v>
      </c>
      <c r="L71" s="5">
        <v>-50940784000</v>
      </c>
      <c r="M71" s="5">
        <v>-46431223000</v>
      </c>
      <c r="N71" s="5">
        <v>-51800862000</v>
      </c>
      <c r="O71" s="5">
        <v>-46487309000</v>
      </c>
      <c r="P71" s="5">
        <v>-45151257000</v>
      </c>
      <c r="Q71" s="5">
        <v>-25237513000</v>
      </c>
      <c r="R71" s="5">
        <v>-32406762000</v>
      </c>
      <c r="S71" s="5">
        <v>-12320287000</v>
      </c>
      <c r="T71" s="5">
        <v>-3725931000</v>
      </c>
      <c r="U71" s="5">
        <v>4106420000</v>
      </c>
      <c r="V71" s="5">
        <v>-102144512000</v>
      </c>
      <c r="W71" s="5">
        <v>7381629000</v>
      </c>
      <c r="X71" s="5">
        <v>1600765000</v>
      </c>
      <c r="Y71" s="5">
        <v>-11651460000</v>
      </c>
      <c r="Z71" s="5">
        <v>-50020516000</v>
      </c>
      <c r="AA71" s="2">
        <v>-30749574000</v>
      </c>
    </row>
    <row r="72" spans="3:27" ht="15.5" x14ac:dyDescent="0.35">
      <c r="C72" t="s">
        <v>28</v>
      </c>
      <c r="D72" s="5">
        <v>174760719000</v>
      </c>
      <c r="E72" s="5">
        <v>259898240000</v>
      </c>
      <c r="F72" s="5">
        <v>238504752000</v>
      </c>
      <c r="G72" s="5">
        <v>54422401000</v>
      </c>
      <c r="I72" s="5">
        <v>693561426000</v>
      </c>
      <c r="J72" s="5">
        <v>325693400000</v>
      </c>
      <c r="K72" s="5">
        <v>207965195000</v>
      </c>
      <c r="L72" s="5">
        <v>205760553000</v>
      </c>
      <c r="M72" s="5">
        <v>74796567000</v>
      </c>
      <c r="N72" s="5">
        <v>62694169000</v>
      </c>
      <c r="O72" s="5">
        <v>97199578000</v>
      </c>
      <c r="P72" s="5">
        <v>89719976000</v>
      </c>
      <c r="Q72" s="5">
        <v>78219784000</v>
      </c>
      <c r="R72" s="5">
        <v>66734935000</v>
      </c>
      <c r="S72" s="5">
        <v>50389620000</v>
      </c>
      <c r="T72" s="5">
        <v>38842551000</v>
      </c>
      <c r="U72" s="5">
        <v>6835000000</v>
      </c>
      <c r="V72" s="5">
        <v>-129343907000</v>
      </c>
      <c r="W72" s="5">
        <v>9133930000</v>
      </c>
      <c r="X72" s="5">
        <v>20584072000</v>
      </c>
      <c r="Y72" s="5">
        <v>26250391000</v>
      </c>
      <c r="Z72" s="5">
        <v>45506156000</v>
      </c>
      <c r="AA72" s="2">
        <v>123334451000</v>
      </c>
    </row>
    <row r="73" spans="3:27" ht="15.5" x14ac:dyDescent="0.35">
      <c r="C73" t="s">
        <v>27</v>
      </c>
      <c r="D73" s="5">
        <v>-37744323000</v>
      </c>
      <c r="E73" s="5">
        <v>-38887703000</v>
      </c>
      <c r="F73" s="5">
        <v>-24073111000</v>
      </c>
      <c r="G73" s="5">
        <v>-11791270000</v>
      </c>
      <c r="I73" s="5">
        <v>-100021932000</v>
      </c>
      <c r="J73" s="5">
        <v>-65795208000</v>
      </c>
      <c r="K73" s="5">
        <v>-45451027000</v>
      </c>
      <c r="L73" s="5">
        <v>-28226392000</v>
      </c>
      <c r="M73" s="5">
        <v>-22863613000</v>
      </c>
      <c r="N73" s="5">
        <v>-34409271000</v>
      </c>
      <c r="O73" s="5">
        <v>-32328130000</v>
      </c>
      <c r="P73" s="5">
        <v>-29974842000</v>
      </c>
      <c r="Q73" s="5">
        <v>-24019780000</v>
      </c>
      <c r="R73" s="5">
        <v>-20212951000</v>
      </c>
      <c r="S73" s="5">
        <v>-17159367000</v>
      </c>
      <c r="T73" s="5">
        <v>-11780457000</v>
      </c>
      <c r="U73" s="5">
        <v>-3126806000</v>
      </c>
      <c r="V73" s="5">
        <v>2740889000</v>
      </c>
      <c r="W73" s="5">
        <v>-3102304000</v>
      </c>
      <c r="X73" s="5">
        <v>-4577040000</v>
      </c>
      <c r="Y73" s="5">
        <v>-5063398000</v>
      </c>
      <c r="Z73" s="5">
        <v>-14223192000</v>
      </c>
      <c r="AA73" s="2">
        <v>-27615478000</v>
      </c>
    </row>
    <row r="74" spans="3:27" ht="15.5" x14ac:dyDescent="0.35">
      <c r="C74" t="s">
        <v>104</v>
      </c>
      <c r="D74" s="5">
        <v>137016396000</v>
      </c>
      <c r="E74" s="5">
        <v>221010537000</v>
      </c>
      <c r="F74" s="5">
        <v>214431641000</v>
      </c>
      <c r="G74" s="5">
        <v>42631131000</v>
      </c>
      <c r="I74" s="5">
        <v>593539494000</v>
      </c>
      <c r="J74" s="5">
        <v>259898192000</v>
      </c>
      <c r="K74" s="5">
        <v>162514168000</v>
      </c>
      <c r="L74" s="5">
        <v>177534161000</v>
      </c>
      <c r="M74" s="5">
        <v>51932954000</v>
      </c>
      <c r="N74" s="5">
        <v>28284898000</v>
      </c>
      <c r="O74" s="5">
        <v>64871448000</v>
      </c>
      <c r="P74" s="5">
        <v>59745134000</v>
      </c>
      <c r="Q74" s="5">
        <v>54200004000</v>
      </c>
      <c r="R74" s="5">
        <v>46521984000</v>
      </c>
      <c r="S74" s="5">
        <v>33230253000</v>
      </c>
      <c r="T74" s="5">
        <v>27062094000</v>
      </c>
      <c r="U74" s="5">
        <v>3708194000</v>
      </c>
      <c r="V74" s="5">
        <v>-126603018000</v>
      </c>
      <c r="W74" s="5">
        <v>6031626000</v>
      </c>
      <c r="X74" s="5">
        <v>16007032000</v>
      </c>
      <c r="Y74" s="5">
        <v>21186993000</v>
      </c>
      <c r="Z74" s="5">
        <v>31282964000</v>
      </c>
      <c r="AA74" s="2">
        <v>95718973000</v>
      </c>
    </row>
    <row r="75" spans="3:27" ht="15.5" x14ac:dyDescent="0.35">
      <c r="C75" t="s">
        <v>105</v>
      </c>
      <c r="E75" s="5">
        <v>590293000</v>
      </c>
      <c r="I75" s="5">
        <v>1323874000</v>
      </c>
      <c r="J75" s="5">
        <v>2308211000</v>
      </c>
      <c r="K75" s="5">
        <v>-372017000</v>
      </c>
      <c r="L75" s="5">
        <v>1108287000</v>
      </c>
      <c r="M75" s="5">
        <v>2935034000</v>
      </c>
      <c r="N75" s="5">
        <v>-1734662000</v>
      </c>
      <c r="O75" s="5">
        <v>277764000</v>
      </c>
      <c r="P75" s="5">
        <v>5919583000</v>
      </c>
      <c r="Q75" s="5">
        <v>-453503000</v>
      </c>
      <c r="R75" s="5">
        <v>-83821000</v>
      </c>
      <c r="S75" s="5">
        <v>9154388000</v>
      </c>
      <c r="U75" s="5">
        <v>-439950000</v>
      </c>
      <c r="V75" s="5">
        <v>-1608204000</v>
      </c>
      <c r="W75" s="5">
        <v>-892311000</v>
      </c>
    </row>
    <row r="76" spans="3:27" ht="15.5" x14ac:dyDescent="0.35">
      <c r="C76" t="s">
        <v>107</v>
      </c>
      <c r="D76" s="5">
        <v>137016396000</v>
      </c>
      <c r="E76" s="5">
        <v>221600830000</v>
      </c>
      <c r="F76" s="5">
        <v>214431641000</v>
      </c>
      <c r="G76" s="5">
        <v>42631131000</v>
      </c>
      <c r="I76" s="5">
        <v>594863368000</v>
      </c>
      <c r="J76" s="5">
        <v>262206403000</v>
      </c>
      <c r="K76" s="5">
        <v>162142151000</v>
      </c>
      <c r="L76" s="5">
        <v>178642448000</v>
      </c>
      <c r="M76" s="5">
        <v>54867988000</v>
      </c>
      <c r="N76" s="5">
        <v>26550236000</v>
      </c>
      <c r="O76" s="5">
        <v>65149212000</v>
      </c>
      <c r="P76" s="5">
        <v>65664717000</v>
      </c>
      <c r="Q76" s="5">
        <v>53746501000</v>
      </c>
      <c r="R76" s="5">
        <v>46438163000</v>
      </c>
      <c r="S76" s="5">
        <v>42384641000</v>
      </c>
      <c r="T76" s="5">
        <v>27062094000</v>
      </c>
      <c r="U76" s="5">
        <v>3268244000</v>
      </c>
      <c r="V76" s="5">
        <v>-128211222000</v>
      </c>
      <c r="W76" s="5">
        <v>5139315000</v>
      </c>
    </row>
    <row r="77" spans="3:27" ht="15.5" x14ac:dyDescent="0.35">
      <c r="C77" t="s">
        <v>108</v>
      </c>
      <c r="D77" s="5">
        <v>137016396000</v>
      </c>
      <c r="E77" s="5">
        <v>221010536000</v>
      </c>
      <c r="F77" s="5">
        <v>214431642000</v>
      </c>
      <c r="G77" s="5">
        <v>42631131000</v>
      </c>
      <c r="I77" s="5">
        <v>593539494000</v>
      </c>
      <c r="J77" s="5">
        <v>259898192000</v>
      </c>
      <c r="K77" s="5">
        <v>162514168000</v>
      </c>
      <c r="L77" s="5">
        <v>177534161000</v>
      </c>
      <c r="M77" s="5">
        <v>51932954000</v>
      </c>
      <c r="N77" s="5">
        <v>28284898000</v>
      </c>
      <c r="O77" s="5">
        <v>64871448000</v>
      </c>
      <c r="P77" s="5">
        <v>59745134000</v>
      </c>
      <c r="Q77" s="5">
        <v>54200004000</v>
      </c>
      <c r="R77" s="5">
        <v>46521984000</v>
      </c>
      <c r="S77" s="5">
        <v>33230253000</v>
      </c>
      <c r="T77" s="5">
        <v>27062094000</v>
      </c>
      <c r="U77" s="5">
        <v>3708194000</v>
      </c>
      <c r="V77" s="5">
        <v>-126603018000</v>
      </c>
      <c r="W77" s="5">
        <v>6031626000</v>
      </c>
      <c r="X77" s="5">
        <v>16007032000</v>
      </c>
      <c r="Y77" s="5">
        <v>21186993000</v>
      </c>
      <c r="Z77" s="5">
        <v>31282964000</v>
      </c>
      <c r="AA77" s="2">
        <v>95718973000</v>
      </c>
    </row>
    <row r="78" spans="3:27" ht="15.5" x14ac:dyDescent="0.35">
      <c r="C78" t="s">
        <v>7</v>
      </c>
      <c r="D78" s="5">
        <v>136977034000</v>
      </c>
      <c r="E78" s="5">
        <v>221573515000</v>
      </c>
      <c r="F78" s="5">
        <v>214409670000</v>
      </c>
      <c r="G78" s="5">
        <v>42608367000</v>
      </c>
      <c r="I78" s="5">
        <v>594781237000</v>
      </c>
      <c r="J78" s="5">
        <v>262151328000</v>
      </c>
      <c r="K78" s="5">
        <v>162090622000</v>
      </c>
      <c r="L78" s="5">
        <v>178608922000</v>
      </c>
      <c r="M78" s="5">
        <v>54826971000</v>
      </c>
      <c r="N78" s="5">
        <v>26528494000</v>
      </c>
      <c r="O78" s="5">
        <v>65108161000</v>
      </c>
      <c r="P78" s="5">
        <v>65621743000</v>
      </c>
      <c r="Q78" s="5">
        <v>53708634000</v>
      </c>
      <c r="R78" s="5">
        <v>46403002000</v>
      </c>
      <c r="S78" s="5">
        <v>42352443000</v>
      </c>
      <c r="T78" s="5">
        <v>27039103000</v>
      </c>
      <c r="U78" s="5">
        <v>3248056000</v>
      </c>
      <c r="V78" s="5">
        <v>-128234325000</v>
      </c>
      <c r="W78" s="5">
        <v>5127502000</v>
      </c>
    </row>
    <row r="79" spans="3:27" ht="15.5" x14ac:dyDescent="0.35">
      <c r="C79" t="s">
        <v>466</v>
      </c>
      <c r="D79" s="5">
        <v>39362000</v>
      </c>
      <c r="E79" s="5">
        <v>27314000</v>
      </c>
      <c r="F79" s="5">
        <v>21972000</v>
      </c>
      <c r="G79" s="5">
        <v>22764000</v>
      </c>
      <c r="I79" s="5">
        <v>82131000</v>
      </c>
      <c r="J79" s="5">
        <v>55075000</v>
      </c>
      <c r="K79" s="5">
        <v>51529000</v>
      </c>
      <c r="L79" s="5">
        <v>33526000</v>
      </c>
      <c r="M79" s="5">
        <v>41017000</v>
      </c>
      <c r="N79" s="5">
        <v>21742000</v>
      </c>
      <c r="O79" s="5">
        <v>41051000</v>
      </c>
      <c r="P79" s="5">
        <v>42974000</v>
      </c>
      <c r="Q79" s="5">
        <v>37867000</v>
      </c>
      <c r="R79" s="5">
        <v>35161000</v>
      </c>
      <c r="S79" s="5">
        <v>32198000</v>
      </c>
      <c r="T79" s="5">
        <v>22991000</v>
      </c>
      <c r="U79" s="5">
        <v>20188000</v>
      </c>
      <c r="V79" s="5">
        <v>23103000</v>
      </c>
      <c r="W79" s="5">
        <v>11813000</v>
      </c>
    </row>
    <row r="80" spans="3:27" ht="15.5" x14ac:dyDescent="0.35">
      <c r="C80" t="s">
        <v>110</v>
      </c>
      <c r="D80" s="5">
        <v>137016396000</v>
      </c>
      <c r="E80" s="5">
        <v>221010536000</v>
      </c>
      <c r="F80" s="5">
        <v>214431642000</v>
      </c>
      <c r="G80" s="5">
        <v>42631131000</v>
      </c>
      <c r="I80" s="5">
        <v>593539494000</v>
      </c>
      <c r="J80" s="5">
        <v>259898192000</v>
      </c>
      <c r="K80" s="5">
        <v>162514168000</v>
      </c>
      <c r="L80" s="5">
        <v>177534161000</v>
      </c>
      <c r="M80" s="5">
        <v>51932954000</v>
      </c>
      <c r="N80" s="5">
        <v>28284898000</v>
      </c>
      <c r="O80" s="5">
        <v>64871448000</v>
      </c>
      <c r="P80" s="5">
        <v>59745134000</v>
      </c>
      <c r="Q80" s="5">
        <v>54200004000</v>
      </c>
      <c r="R80" s="5">
        <v>46521984000</v>
      </c>
      <c r="S80" s="5">
        <v>33230253000</v>
      </c>
      <c r="T80" s="5">
        <v>27062094000</v>
      </c>
      <c r="U80" s="5">
        <v>3708194000</v>
      </c>
      <c r="V80" s="5">
        <v>-126603018000</v>
      </c>
      <c r="W80" s="5">
        <v>6031626000</v>
      </c>
      <c r="X80" s="5">
        <v>16007032000</v>
      </c>
      <c r="Y80" s="5">
        <v>21186993000</v>
      </c>
      <c r="Z80" s="5">
        <v>31282964000</v>
      </c>
      <c r="AA80" s="2">
        <v>95718973000</v>
      </c>
    </row>
    <row r="81" spans="2:27" ht="15.5" x14ac:dyDescent="0.35">
      <c r="C81" t="s">
        <v>111</v>
      </c>
      <c r="D81" s="5">
        <v>137016396000</v>
      </c>
      <c r="E81" s="5">
        <v>221600829000</v>
      </c>
      <c r="F81" s="5">
        <v>214431642000</v>
      </c>
      <c r="G81" s="5">
        <v>42631131000</v>
      </c>
      <c r="I81" s="5">
        <v>594863368000</v>
      </c>
      <c r="J81" s="5">
        <v>262206403000</v>
      </c>
      <c r="K81" s="5">
        <v>162142151000</v>
      </c>
      <c r="L81" s="5">
        <v>178642448000</v>
      </c>
      <c r="M81" s="5">
        <v>54867988000</v>
      </c>
      <c r="N81" s="5">
        <v>26550236000</v>
      </c>
      <c r="O81" s="5">
        <v>65149212000</v>
      </c>
      <c r="P81" s="5">
        <v>65664717000</v>
      </c>
      <c r="Q81" s="5">
        <v>53746501000</v>
      </c>
      <c r="R81" s="5">
        <v>46438163000</v>
      </c>
      <c r="S81" s="5">
        <v>42384641000</v>
      </c>
      <c r="T81" s="5">
        <v>27062094000</v>
      </c>
      <c r="U81" s="5">
        <v>3268244000</v>
      </c>
      <c r="V81" s="5">
        <v>-128211222000</v>
      </c>
      <c r="W81" s="5">
        <v>5139315000</v>
      </c>
    </row>
    <row r="82" spans="2:27" ht="15.5" x14ac:dyDescent="0.35">
      <c r="C82" t="s">
        <v>112</v>
      </c>
      <c r="D82" s="5">
        <v>137016396000</v>
      </c>
      <c r="E82" s="5">
        <v>221600829000</v>
      </c>
      <c r="F82" s="5">
        <v>214431642000</v>
      </c>
      <c r="G82" s="5">
        <v>42631131000</v>
      </c>
      <c r="I82" s="5">
        <v>594863368000</v>
      </c>
      <c r="J82" s="5">
        <v>262206403000</v>
      </c>
      <c r="K82" s="5">
        <v>162142151000</v>
      </c>
      <c r="L82" s="5">
        <v>178642448000</v>
      </c>
      <c r="M82" s="5">
        <v>54867988000</v>
      </c>
      <c r="N82" s="5">
        <v>26550236000</v>
      </c>
      <c r="O82" s="5">
        <v>65149212000</v>
      </c>
      <c r="P82" s="5">
        <v>65664717000</v>
      </c>
      <c r="Q82" s="5">
        <v>53746501000</v>
      </c>
      <c r="R82" s="5">
        <v>46438163000</v>
      </c>
      <c r="S82" s="5">
        <v>42384641000</v>
      </c>
      <c r="T82" s="5">
        <v>27062094000</v>
      </c>
      <c r="U82" s="5">
        <v>3268244000</v>
      </c>
      <c r="V82" s="5">
        <v>-128211222000</v>
      </c>
      <c r="W82" s="5">
        <v>5139315000</v>
      </c>
    </row>
    <row r="84" spans="2:27" ht="15.5" x14ac:dyDescent="0.35">
      <c r="B84" t="s">
        <v>113</v>
      </c>
      <c r="C84" t="s">
        <v>114</v>
      </c>
    </row>
    <row r="85" spans="2:27" ht="15.5" x14ac:dyDescent="0.35">
      <c r="C85" t="s">
        <v>19</v>
      </c>
      <c r="D85" s="5">
        <v>823312820000</v>
      </c>
      <c r="E85" s="5">
        <v>779927087000</v>
      </c>
      <c r="F85" s="5">
        <v>491151866000</v>
      </c>
      <c r="G85" s="5">
        <v>629974098000</v>
      </c>
      <c r="I85" s="5">
        <v>779927087000</v>
      </c>
      <c r="J85" s="5">
        <v>396045083000</v>
      </c>
      <c r="K85" s="5">
        <v>200021445000</v>
      </c>
      <c r="L85" s="5">
        <v>604343048000</v>
      </c>
      <c r="M85" s="5">
        <v>444235404000</v>
      </c>
      <c r="N85" s="5">
        <v>421047949000</v>
      </c>
      <c r="O85" s="5">
        <v>347859945000</v>
      </c>
      <c r="P85" s="5">
        <v>247794848000</v>
      </c>
      <c r="Q85" s="5">
        <v>399406623000</v>
      </c>
      <c r="R85" s="5">
        <v>270774822000</v>
      </c>
      <c r="S85" s="5">
        <v>151150129000</v>
      </c>
      <c r="T85" s="5">
        <v>149175604000</v>
      </c>
      <c r="U85" s="5">
        <v>114085035000</v>
      </c>
      <c r="V85" s="5">
        <v>179202907000</v>
      </c>
      <c r="W85" s="5">
        <v>235999221000</v>
      </c>
      <c r="X85" s="5">
        <v>166462285000</v>
      </c>
      <c r="Y85" s="5">
        <v>146042020000</v>
      </c>
      <c r="Z85" s="5">
        <v>377882942000</v>
      </c>
      <c r="AA85" s="2">
        <v>148281934000</v>
      </c>
    </row>
    <row r="86" spans="2:27" ht="15.5" x14ac:dyDescent="0.35">
      <c r="C86" t="s">
        <v>1615</v>
      </c>
      <c r="W86" s="5">
        <v>25146064000</v>
      </c>
      <c r="X86" s="5">
        <v>91310504000</v>
      </c>
      <c r="Y86" s="5">
        <v>14983975000</v>
      </c>
      <c r="Z86" s="5">
        <v>4911073000</v>
      </c>
      <c r="AA86" s="2">
        <v>4841540000</v>
      </c>
    </row>
    <row r="87" spans="2:27" ht="15.5" x14ac:dyDescent="0.35">
      <c r="C87" t="s">
        <v>743</v>
      </c>
      <c r="D87" s="5">
        <v>619701644000</v>
      </c>
      <c r="E87" s="5">
        <v>426794880000</v>
      </c>
      <c r="F87" s="5">
        <v>449449414000</v>
      </c>
      <c r="G87" s="5">
        <v>671022401000</v>
      </c>
      <c r="I87" s="5">
        <v>426794880000</v>
      </c>
      <c r="J87" s="5">
        <v>354082997000</v>
      </c>
      <c r="K87" s="5">
        <v>512352217000</v>
      </c>
      <c r="L87" s="5">
        <v>374742638000</v>
      </c>
      <c r="M87" s="5">
        <v>296664683000</v>
      </c>
      <c r="N87" s="5">
        <v>273833120000</v>
      </c>
      <c r="O87" s="5">
        <v>344348013000</v>
      </c>
      <c r="P87" s="5">
        <v>307646666000</v>
      </c>
      <c r="Q87" s="5">
        <v>155393270000</v>
      </c>
      <c r="R87" s="5">
        <v>127415760000</v>
      </c>
      <c r="S87" s="5">
        <v>199775591000</v>
      </c>
      <c r="T87" s="5">
        <v>111548163000</v>
      </c>
      <c r="U87" s="5">
        <v>176278830000</v>
      </c>
      <c r="V87" s="5">
        <v>78407435000</v>
      </c>
      <c r="W87" s="5">
        <v>189405194000</v>
      </c>
      <c r="X87" s="5">
        <v>150853409000</v>
      </c>
      <c r="Y87" s="5">
        <v>271693355000</v>
      </c>
      <c r="Z87" s="5">
        <v>405243621000</v>
      </c>
      <c r="AA87" s="2">
        <v>113579809000</v>
      </c>
    </row>
    <row r="88" spans="2:27" ht="15.5" x14ac:dyDescent="0.35">
      <c r="C88" t="s">
        <v>1616</v>
      </c>
      <c r="M88" s="5">
        <v>150215858000</v>
      </c>
      <c r="N88" s="5">
        <v>67944379000</v>
      </c>
      <c r="O88" s="5">
        <v>25288664000</v>
      </c>
      <c r="P88" s="5">
        <v>243753932000</v>
      </c>
      <c r="Q88" s="5">
        <v>126406554000</v>
      </c>
      <c r="R88" s="5">
        <v>20646138000</v>
      </c>
      <c r="S88" s="5">
        <v>111600301000</v>
      </c>
      <c r="T88" s="5">
        <v>40350863000</v>
      </c>
      <c r="U88" s="5">
        <v>85999600000</v>
      </c>
      <c r="V88" s="5">
        <v>30676268000</v>
      </c>
      <c r="W88" s="5">
        <v>51106078000</v>
      </c>
      <c r="X88" s="5">
        <v>41397107000</v>
      </c>
      <c r="Y88" s="5">
        <v>47188571000</v>
      </c>
      <c r="Z88" s="5">
        <v>21224308000</v>
      </c>
      <c r="AA88" s="2">
        <v>84947213000</v>
      </c>
    </row>
    <row r="89" spans="2:27" ht="15.5" x14ac:dyDescent="0.35">
      <c r="C89" t="s">
        <v>1617</v>
      </c>
      <c r="D89" s="5">
        <v>3187557833000</v>
      </c>
      <c r="E89" s="5">
        <v>1227091822000</v>
      </c>
      <c r="F89" s="5">
        <v>1633462609000</v>
      </c>
      <c r="G89" s="5">
        <v>1101924457000</v>
      </c>
      <c r="I89" s="5">
        <v>1227091822000</v>
      </c>
      <c r="J89" s="5">
        <v>675163994000</v>
      </c>
      <c r="K89" s="5">
        <v>830140997000</v>
      </c>
      <c r="L89" s="5">
        <v>445740218000</v>
      </c>
      <c r="M89" s="5">
        <v>363447085000</v>
      </c>
      <c r="N89" s="5">
        <v>1357884485000</v>
      </c>
      <c r="O89" s="5">
        <v>1695292851000</v>
      </c>
      <c r="P89" s="5">
        <v>813244968000</v>
      </c>
      <c r="Q89" s="5">
        <v>1938342915000</v>
      </c>
      <c r="R89" s="5">
        <v>765326695000</v>
      </c>
      <c r="S89" s="5">
        <v>403547162000</v>
      </c>
      <c r="T89" s="5">
        <v>200074871000</v>
      </c>
      <c r="U89" s="5">
        <v>184579455000</v>
      </c>
      <c r="V89" s="5">
        <v>126841432000</v>
      </c>
      <c r="W89" s="5">
        <v>114416974000</v>
      </c>
      <c r="X89" s="5">
        <v>106643319000</v>
      </c>
      <c r="Y89" s="5">
        <v>75355482000</v>
      </c>
      <c r="Z89" s="5">
        <v>14871775000</v>
      </c>
      <c r="AA89" s="2">
        <v>77619995000</v>
      </c>
    </row>
    <row r="90" spans="2:27" ht="15.5" x14ac:dyDescent="0.35">
      <c r="C90" t="s">
        <v>117</v>
      </c>
      <c r="D90" s="5">
        <v>25151788000</v>
      </c>
      <c r="E90" s="5">
        <v>9022253000</v>
      </c>
      <c r="G90" s="5">
        <v>85765955000</v>
      </c>
      <c r="I90" s="5">
        <v>9022253000</v>
      </c>
      <c r="J90" s="5">
        <v>12728234000</v>
      </c>
      <c r="K90" s="5">
        <v>5047996000</v>
      </c>
      <c r="L90" s="5">
        <v>189856000</v>
      </c>
      <c r="M90" s="5">
        <v>2419589000</v>
      </c>
      <c r="N90" s="5">
        <v>56041000</v>
      </c>
      <c r="Q90" s="5">
        <v>18984491000</v>
      </c>
      <c r="S90" s="5">
        <v>2184054000</v>
      </c>
      <c r="T90" s="5">
        <v>810303000</v>
      </c>
      <c r="U90" s="5">
        <v>16295264000</v>
      </c>
      <c r="V90" s="5">
        <v>13418067000</v>
      </c>
      <c r="W90" s="5">
        <v>51720704000</v>
      </c>
      <c r="X90" s="5">
        <v>12164000</v>
      </c>
      <c r="Y90" s="5">
        <v>8968194000</v>
      </c>
      <c r="Z90" s="5">
        <v>10383837000</v>
      </c>
      <c r="AA90" s="2">
        <v>9871247000</v>
      </c>
    </row>
    <row r="91" spans="2:27" ht="15.5" x14ac:dyDescent="0.35">
      <c r="C91" t="s">
        <v>118</v>
      </c>
      <c r="D91" s="5">
        <v>2850465350000</v>
      </c>
      <c r="E91" s="5">
        <v>770353115000</v>
      </c>
      <c r="F91" s="5">
        <v>1372817108000</v>
      </c>
      <c r="G91" s="5">
        <v>794320379000</v>
      </c>
      <c r="I91" s="5">
        <v>770353115000</v>
      </c>
      <c r="J91" s="5">
        <v>306561055000</v>
      </c>
      <c r="K91" s="5">
        <v>636149727000</v>
      </c>
      <c r="L91" s="5">
        <v>129552761000</v>
      </c>
      <c r="M91" s="5">
        <v>236402030000</v>
      </c>
      <c r="N91" s="5">
        <v>1112057041000</v>
      </c>
      <c r="O91" s="5">
        <v>1387631760000</v>
      </c>
      <c r="P91" s="5">
        <v>1086437990000</v>
      </c>
      <c r="Q91" s="5">
        <v>1561974096000</v>
      </c>
      <c r="R91" s="5">
        <v>255251761000</v>
      </c>
      <c r="S91" s="5">
        <v>228324517000</v>
      </c>
      <c r="T91" s="5">
        <v>55555468000</v>
      </c>
      <c r="U91" s="5">
        <v>28193130000</v>
      </c>
      <c r="V91" s="5">
        <v>35262522000</v>
      </c>
      <c r="W91" s="5">
        <v>212415261000</v>
      </c>
      <c r="X91" s="5">
        <v>265017741000</v>
      </c>
      <c r="Y91" s="5">
        <v>239210158000</v>
      </c>
      <c r="Z91" s="5">
        <v>169805106000</v>
      </c>
      <c r="AA91" s="2">
        <v>377908651000</v>
      </c>
    </row>
    <row r="92" spans="2:27" ht="15.5" x14ac:dyDescent="0.35">
      <c r="C92" t="s">
        <v>1618</v>
      </c>
      <c r="D92" s="5">
        <v>3187557833000</v>
      </c>
      <c r="E92" s="5">
        <v>1227091822000</v>
      </c>
      <c r="F92" s="5">
        <v>1633462609000</v>
      </c>
      <c r="G92" s="5">
        <v>1101924457000</v>
      </c>
      <c r="I92" s="5">
        <v>1227091822000</v>
      </c>
      <c r="J92" s="5">
        <v>675163994000</v>
      </c>
      <c r="K92" s="5">
        <v>830140997000</v>
      </c>
      <c r="L92" s="5">
        <v>445740218000</v>
      </c>
      <c r="M92" s="5">
        <v>358453113000</v>
      </c>
      <c r="N92" s="5">
        <v>1352437224000</v>
      </c>
      <c r="O92" s="5">
        <v>1691641764000</v>
      </c>
      <c r="P92" s="5">
        <v>809593881000</v>
      </c>
      <c r="Q92" s="5">
        <v>1934691828000</v>
      </c>
      <c r="R92" s="5">
        <v>761675608000</v>
      </c>
      <c r="S92" s="5">
        <v>403547162000</v>
      </c>
      <c r="T92" s="5">
        <v>200074871000</v>
      </c>
      <c r="U92" s="5">
        <v>184579455000</v>
      </c>
      <c r="V92" s="5">
        <v>126841432000</v>
      </c>
      <c r="W92" s="5">
        <v>114416974000</v>
      </c>
      <c r="X92" s="5">
        <v>106643319000</v>
      </c>
      <c r="Y92" s="5">
        <v>75355482000</v>
      </c>
      <c r="Z92" s="5">
        <v>14871775000</v>
      </c>
      <c r="AA92" s="2">
        <v>77619995000</v>
      </c>
    </row>
    <row r="93" spans="2:27" ht="15.5" x14ac:dyDescent="0.35">
      <c r="C93" t="s">
        <v>91</v>
      </c>
      <c r="D93" s="5">
        <v>30865270000</v>
      </c>
      <c r="E93" s="5">
        <v>30865270000</v>
      </c>
      <c r="F93" s="5">
        <v>37639816000</v>
      </c>
      <c r="G93" s="5">
        <v>37639816000</v>
      </c>
      <c r="I93" s="5">
        <v>30865270000</v>
      </c>
      <c r="J93" s="5">
        <v>29541102000</v>
      </c>
      <c r="K93" s="5">
        <v>27233466000</v>
      </c>
      <c r="L93" s="5">
        <v>27605446000</v>
      </c>
      <c r="M93" s="5">
        <v>26497480000</v>
      </c>
      <c r="N93" s="5">
        <v>23563404000</v>
      </c>
      <c r="O93" s="5">
        <v>25297832000</v>
      </c>
      <c r="P93" s="5">
        <v>25020060000</v>
      </c>
      <c r="Q93" s="5">
        <v>3587034000</v>
      </c>
      <c r="R93" s="5">
        <v>892423000</v>
      </c>
      <c r="S93" s="5">
        <v>976107000</v>
      </c>
      <c r="T93" s="5">
        <v>-18662102000</v>
      </c>
      <c r="V93" s="5">
        <v>-16056000000</v>
      </c>
      <c r="W93" s="5">
        <v>-16056000000</v>
      </c>
      <c r="X93" s="5">
        <v>-22860410000</v>
      </c>
      <c r="Y93" s="5">
        <v>-101811649000</v>
      </c>
      <c r="Z93" s="5">
        <v>-71258895000</v>
      </c>
      <c r="AA93" s="2">
        <v>-20806815000</v>
      </c>
    </row>
    <row r="94" spans="2:27" ht="15.5" x14ac:dyDescent="0.35">
      <c r="C94" t="s">
        <v>120</v>
      </c>
      <c r="D94" s="5">
        <v>8640910000</v>
      </c>
      <c r="E94" s="5">
        <v>9483371000</v>
      </c>
      <c r="F94" s="5">
        <v>27670177000</v>
      </c>
      <c r="G94" s="5">
        <v>15416154000</v>
      </c>
      <c r="I94" s="5">
        <v>9483371000</v>
      </c>
      <c r="J94" s="5">
        <v>14604167000</v>
      </c>
      <c r="K94" s="5">
        <v>10988365000</v>
      </c>
      <c r="L94" s="5">
        <v>4126831000</v>
      </c>
      <c r="M94" s="5">
        <v>38585882000</v>
      </c>
      <c r="N94" s="5">
        <v>44613597000</v>
      </c>
      <c r="O94" s="5">
        <v>12436017000</v>
      </c>
      <c r="P94" s="5">
        <v>15001607000</v>
      </c>
      <c r="Q94" s="5">
        <v>7346912000</v>
      </c>
      <c r="R94" s="5">
        <v>27821933000</v>
      </c>
      <c r="S94" s="5">
        <v>10279621000</v>
      </c>
      <c r="T94" s="5">
        <v>1644298000</v>
      </c>
      <c r="U94" s="5">
        <v>17156926000</v>
      </c>
      <c r="V94" s="5">
        <v>547423000</v>
      </c>
      <c r="W94" s="5">
        <v>1059277000</v>
      </c>
      <c r="X94" s="5">
        <v>1991058000</v>
      </c>
    </row>
    <row r="95" spans="2:27" ht="15.5" x14ac:dyDescent="0.35">
      <c r="C95" t="s">
        <v>1137</v>
      </c>
      <c r="D95" s="5">
        <v>8640910000</v>
      </c>
      <c r="E95" s="5">
        <v>9483371000</v>
      </c>
      <c r="F95" s="5">
        <v>27670177000</v>
      </c>
      <c r="G95" s="5">
        <v>15416154000</v>
      </c>
      <c r="I95" s="5">
        <v>9483371000</v>
      </c>
      <c r="J95" s="5">
        <v>14604167000</v>
      </c>
      <c r="K95" s="5">
        <v>10988365000</v>
      </c>
      <c r="L95" s="5">
        <v>4126831000</v>
      </c>
      <c r="M95" s="5">
        <v>38585882000</v>
      </c>
      <c r="N95" s="5">
        <v>44613597000</v>
      </c>
      <c r="O95" s="5">
        <v>12436017000</v>
      </c>
      <c r="P95" s="5">
        <v>15001607000</v>
      </c>
      <c r="Q95" s="5">
        <v>7346912000</v>
      </c>
      <c r="R95" s="5">
        <v>27821933000</v>
      </c>
      <c r="S95" s="5">
        <v>10279621000</v>
      </c>
      <c r="T95" s="5">
        <v>1644298000</v>
      </c>
      <c r="U95" s="5">
        <v>17156926000</v>
      </c>
      <c r="V95" s="5">
        <v>547423000</v>
      </c>
      <c r="W95" s="5">
        <v>1059277000</v>
      </c>
      <c r="X95" s="5">
        <v>1991058000</v>
      </c>
      <c r="Y95" s="5">
        <v>3767750000</v>
      </c>
      <c r="Z95" s="5">
        <v>6919062000</v>
      </c>
      <c r="AA95" s="2">
        <v>13475480000</v>
      </c>
    </row>
    <row r="96" spans="2:27" ht="15.5" x14ac:dyDescent="0.35">
      <c r="C96" t="s">
        <v>125</v>
      </c>
      <c r="D96" s="5">
        <v>42657793000</v>
      </c>
      <c r="E96" s="5">
        <v>44387348000</v>
      </c>
      <c r="F96" s="5">
        <v>43169308000</v>
      </c>
      <c r="G96" s="5">
        <v>40088535000</v>
      </c>
      <c r="I96" s="5">
        <v>44387348000</v>
      </c>
      <c r="J96" s="5">
        <v>37441588000</v>
      </c>
      <c r="K96" s="5">
        <v>32953483000</v>
      </c>
      <c r="L96" s="5">
        <v>36004476000</v>
      </c>
      <c r="M96" s="5">
        <v>44548154000</v>
      </c>
      <c r="N96" s="5">
        <v>39094057000</v>
      </c>
      <c r="O96" s="5">
        <v>18896716000</v>
      </c>
      <c r="P96" s="5">
        <v>20802885000</v>
      </c>
      <c r="Q96" s="5">
        <v>24588000000</v>
      </c>
      <c r="R96" s="5">
        <v>27959985000</v>
      </c>
      <c r="S96" s="5">
        <v>30198937000</v>
      </c>
      <c r="T96" s="5">
        <v>38026684000</v>
      </c>
      <c r="U96" s="5">
        <v>37095403000</v>
      </c>
      <c r="V96" s="5">
        <v>27772206000</v>
      </c>
      <c r="W96" s="5">
        <v>13574107000</v>
      </c>
      <c r="X96" s="5">
        <v>9003383000</v>
      </c>
      <c r="Y96" s="5">
        <v>8104670000</v>
      </c>
      <c r="Z96" s="5">
        <v>8260343000</v>
      </c>
      <c r="AA96" s="2">
        <v>16053862000</v>
      </c>
    </row>
    <row r="97" spans="3:27" ht="15.5" x14ac:dyDescent="0.35">
      <c r="C97" t="s">
        <v>126</v>
      </c>
      <c r="D97" s="5">
        <v>16537653000</v>
      </c>
      <c r="E97" s="5">
        <v>14609606000</v>
      </c>
      <c r="F97" s="5">
        <v>13345152000</v>
      </c>
      <c r="G97" s="5">
        <v>13137901000</v>
      </c>
      <c r="I97" s="5">
        <v>14609606000</v>
      </c>
      <c r="J97" s="5">
        <v>13646965000</v>
      </c>
      <c r="K97" s="5">
        <v>9994579000</v>
      </c>
      <c r="L97" s="5">
        <v>9942646000</v>
      </c>
      <c r="M97" s="5">
        <v>49683574000</v>
      </c>
      <c r="N97" s="5">
        <v>52675284000</v>
      </c>
      <c r="O97" s="5">
        <v>9392519000</v>
      </c>
      <c r="P97" s="5">
        <v>12036147000</v>
      </c>
      <c r="Q97" s="5">
        <v>15966295000</v>
      </c>
      <c r="R97" s="5">
        <v>14045657000</v>
      </c>
      <c r="S97" s="5">
        <v>18236549000</v>
      </c>
      <c r="T97" s="5">
        <v>19605277000</v>
      </c>
      <c r="U97" s="5">
        <v>20878531000</v>
      </c>
      <c r="V97" s="5">
        <v>20362044000</v>
      </c>
      <c r="W97" s="5">
        <v>23511257000</v>
      </c>
      <c r="X97" s="5">
        <v>21312391000</v>
      </c>
      <c r="Y97" s="5">
        <v>23106942000</v>
      </c>
      <c r="Z97" s="5">
        <v>25294268000</v>
      </c>
      <c r="AA97" s="2">
        <v>13028463000</v>
      </c>
    </row>
    <row r="98" spans="3:27" ht="15.5" x14ac:dyDescent="0.35">
      <c r="C98" t="s">
        <v>129</v>
      </c>
      <c r="D98" s="5">
        <v>9948254000</v>
      </c>
      <c r="E98" s="5">
        <v>11396043000</v>
      </c>
      <c r="F98" s="5">
        <v>12775694000</v>
      </c>
      <c r="G98" s="5">
        <v>14431551000</v>
      </c>
      <c r="I98" s="5">
        <v>11396043000</v>
      </c>
      <c r="J98" s="5">
        <v>12812046000</v>
      </c>
      <c r="K98" s="5">
        <v>25932961000</v>
      </c>
      <c r="L98" s="5">
        <v>22521760000</v>
      </c>
      <c r="M98" s="5">
        <v>26009287000</v>
      </c>
      <c r="N98" s="5">
        <v>11519548000</v>
      </c>
      <c r="O98" s="5">
        <v>13788191000</v>
      </c>
      <c r="P98" s="5">
        <v>17809091000</v>
      </c>
      <c r="Q98" s="5">
        <v>20584716000</v>
      </c>
      <c r="R98" s="5">
        <v>3200363000</v>
      </c>
      <c r="S98" s="5">
        <v>3981762000</v>
      </c>
      <c r="T98" s="5">
        <v>3688414000</v>
      </c>
      <c r="U98" s="5">
        <v>4493117000</v>
      </c>
      <c r="V98" s="5">
        <v>3786412000</v>
      </c>
      <c r="W98" s="5">
        <v>4227027000</v>
      </c>
    </row>
    <row r="99" spans="3:27" ht="15.5" x14ac:dyDescent="0.35">
      <c r="C99" t="s">
        <v>131</v>
      </c>
      <c r="D99" s="5">
        <v>8844879492000</v>
      </c>
      <c r="E99" s="5">
        <v>6828045224000</v>
      </c>
      <c r="F99" s="5">
        <v>6390647221000</v>
      </c>
      <c r="G99" s="5">
        <v>4938507540000</v>
      </c>
      <c r="I99" s="5">
        <v>6828045224000</v>
      </c>
      <c r="J99" s="5">
        <v>3541102249000</v>
      </c>
      <c r="K99" s="5">
        <v>2873246491000</v>
      </c>
      <c r="L99" s="5">
        <v>2109833544000</v>
      </c>
      <c r="M99" s="5">
        <v>1819841840000</v>
      </c>
      <c r="N99" s="5">
        <v>2676388593000</v>
      </c>
      <c r="O99" s="5">
        <v>3050556600000</v>
      </c>
      <c r="P99" s="5">
        <v>2672016838000</v>
      </c>
      <c r="Q99" s="5">
        <v>3183416554000</v>
      </c>
      <c r="R99" s="5">
        <v>1570230748000</v>
      </c>
      <c r="S99" s="5">
        <v>1292009831000</v>
      </c>
      <c r="T99" s="5">
        <v>898043881000</v>
      </c>
      <c r="U99" s="5">
        <v>672801614000</v>
      </c>
      <c r="V99" s="5">
        <v>491857433000</v>
      </c>
      <c r="W99" s="5">
        <v>683575114000</v>
      </c>
      <c r="X99" s="5">
        <v>858287816000</v>
      </c>
      <c r="Y99" s="5">
        <v>938381881000</v>
      </c>
      <c r="Z99" s="5">
        <v>968116149000</v>
      </c>
      <c r="AA99" s="2">
        <v>1677267615000</v>
      </c>
    </row>
    <row r="100" spans="3:27" ht="15.5" x14ac:dyDescent="0.35">
      <c r="C100" t="s">
        <v>132</v>
      </c>
    </row>
    <row r="101" spans="3:27" ht="15.5" x14ac:dyDescent="0.35">
      <c r="C101" t="s">
        <v>133</v>
      </c>
    </row>
    <row r="102" spans="3:27" ht="15.5" x14ac:dyDescent="0.35">
      <c r="C102" t="s">
        <v>399</v>
      </c>
      <c r="D102" s="5">
        <v>1040000000000</v>
      </c>
      <c r="E102" s="5">
        <v>1250000000000</v>
      </c>
      <c r="F102" s="5">
        <v>1532400000000</v>
      </c>
      <c r="G102" s="5">
        <v>1152400000000</v>
      </c>
      <c r="I102" s="5">
        <v>1250000000000</v>
      </c>
      <c r="J102" s="5">
        <v>770000000000</v>
      </c>
      <c r="K102" s="5">
        <v>300000000000</v>
      </c>
      <c r="L102" s="5">
        <v>635000000000</v>
      </c>
      <c r="M102" s="5">
        <v>200000000000</v>
      </c>
      <c r="N102" s="5">
        <v>250000000000</v>
      </c>
      <c r="O102" s="5">
        <v>255000000000</v>
      </c>
      <c r="P102" s="5">
        <v>305000000000</v>
      </c>
      <c r="Q102" s="5">
        <v>437000000000</v>
      </c>
      <c r="R102" s="5">
        <v>277000000000</v>
      </c>
      <c r="S102" s="5">
        <v>325000000000</v>
      </c>
      <c r="T102" s="5">
        <v>190000000000</v>
      </c>
      <c r="V102" s="5">
        <v>39766667000</v>
      </c>
      <c r="X102" s="5">
        <v>139462500000</v>
      </c>
      <c r="Y102" s="5">
        <v>84990946000</v>
      </c>
      <c r="AA102" s="2">
        <v>170000000000</v>
      </c>
    </row>
    <row r="103" spans="3:27" ht="15.5" x14ac:dyDescent="0.35">
      <c r="C103" t="s">
        <v>1619</v>
      </c>
      <c r="D103" s="5">
        <v>12778696000</v>
      </c>
      <c r="E103" s="5">
        <v>36406917000</v>
      </c>
      <c r="F103" s="5">
        <v>19763172000</v>
      </c>
      <c r="G103" s="5">
        <v>11413487000</v>
      </c>
      <c r="I103" s="5">
        <v>36406917000</v>
      </c>
      <c r="J103" s="5">
        <v>68122855000</v>
      </c>
      <c r="K103" s="5">
        <v>9418889000</v>
      </c>
      <c r="L103" s="5">
        <v>8290912000</v>
      </c>
      <c r="M103" s="5">
        <v>14498238000</v>
      </c>
      <c r="O103" s="5">
        <v>71292055000</v>
      </c>
      <c r="Q103" s="5">
        <v>92518576000</v>
      </c>
      <c r="R103" s="5">
        <v>190811496000</v>
      </c>
      <c r="T103" s="5">
        <v>20697557000</v>
      </c>
      <c r="U103" s="5">
        <v>10874078000</v>
      </c>
      <c r="V103" s="5">
        <v>47680510000</v>
      </c>
      <c r="W103" s="5">
        <v>3295750000</v>
      </c>
      <c r="Y103" s="5">
        <v>3286631000</v>
      </c>
      <c r="Z103" s="5">
        <v>251191000</v>
      </c>
      <c r="AA103" s="2">
        <v>16291585000</v>
      </c>
    </row>
    <row r="104" spans="3:27" ht="15.5" x14ac:dyDescent="0.35">
      <c r="C104" t="s">
        <v>1620</v>
      </c>
      <c r="D104" s="5">
        <v>2875617138000</v>
      </c>
      <c r="E104" s="5">
        <v>779375368000</v>
      </c>
      <c r="F104" s="5">
        <v>1372817108000</v>
      </c>
      <c r="G104" s="5">
        <v>880086334000</v>
      </c>
      <c r="I104" s="5">
        <v>779375368000</v>
      </c>
      <c r="J104" s="5">
        <v>319289289000</v>
      </c>
      <c r="K104" s="5">
        <v>641197723000</v>
      </c>
      <c r="L104" s="5">
        <v>129742617000</v>
      </c>
      <c r="M104" s="5">
        <v>238821619000</v>
      </c>
      <c r="N104" s="5">
        <v>1112113082000</v>
      </c>
      <c r="O104" s="5">
        <v>1387631760000</v>
      </c>
      <c r="P104" s="5">
        <v>1086437990000</v>
      </c>
      <c r="Q104" s="5">
        <v>1580958587000</v>
      </c>
      <c r="R104" s="5">
        <v>255251761000</v>
      </c>
      <c r="S104" s="5">
        <v>230508571000</v>
      </c>
      <c r="T104" s="5">
        <v>56365771000</v>
      </c>
      <c r="U104" s="5">
        <v>44488394000</v>
      </c>
      <c r="V104" s="5">
        <v>48680589000</v>
      </c>
      <c r="W104" s="5">
        <v>264135965000</v>
      </c>
      <c r="X104" s="5">
        <v>265029905000</v>
      </c>
      <c r="Y104" s="5">
        <v>248178352000</v>
      </c>
      <c r="Z104" s="5">
        <v>180188943000</v>
      </c>
      <c r="AA104" s="2">
        <v>387779898000</v>
      </c>
    </row>
    <row r="105" spans="3:27" ht="15.5" x14ac:dyDescent="0.35">
      <c r="C105" t="s">
        <v>1621</v>
      </c>
      <c r="D105" s="5">
        <v>2875617138000</v>
      </c>
      <c r="E105" s="5">
        <v>779375368000</v>
      </c>
      <c r="F105" s="5">
        <v>1372817108000</v>
      </c>
      <c r="G105" s="5">
        <v>880086334000</v>
      </c>
      <c r="I105" s="5">
        <v>779375368000</v>
      </c>
      <c r="J105" s="5">
        <v>319289289000</v>
      </c>
      <c r="K105" s="5">
        <v>641197723000</v>
      </c>
      <c r="L105" s="5">
        <v>129742617000</v>
      </c>
      <c r="M105" s="5">
        <v>238821619000</v>
      </c>
      <c r="N105" s="5">
        <v>1112113082000</v>
      </c>
      <c r="O105" s="5">
        <v>1387631760000</v>
      </c>
      <c r="P105" s="5">
        <v>1086437990000</v>
      </c>
      <c r="Q105" s="5">
        <v>1580958587000</v>
      </c>
      <c r="R105" s="5">
        <v>255251761000</v>
      </c>
      <c r="S105" s="5">
        <v>230508571000</v>
      </c>
      <c r="T105" s="5">
        <v>56365771000</v>
      </c>
      <c r="U105" s="5">
        <v>44488394000</v>
      </c>
      <c r="V105" s="5">
        <v>48680589000</v>
      </c>
      <c r="W105" s="5">
        <v>264135965000</v>
      </c>
      <c r="X105" s="5">
        <v>265029905000</v>
      </c>
      <c r="Y105" s="5">
        <v>248178352000</v>
      </c>
      <c r="Z105" s="5">
        <v>180188943000</v>
      </c>
      <c r="AA105" s="2">
        <v>387779898000</v>
      </c>
    </row>
    <row r="106" spans="3:27" ht="15.5" x14ac:dyDescent="0.35">
      <c r="C106" t="s">
        <v>142</v>
      </c>
      <c r="D106" s="5">
        <v>50748366000</v>
      </c>
      <c r="E106" s="5">
        <v>38907351000</v>
      </c>
      <c r="F106" s="5">
        <v>23624477000</v>
      </c>
      <c r="G106" s="5">
        <v>13385138000</v>
      </c>
      <c r="I106" s="5">
        <v>38907351000</v>
      </c>
      <c r="J106" s="5">
        <v>37290839000</v>
      </c>
      <c r="K106" s="5">
        <v>17190402000</v>
      </c>
      <c r="L106" s="5">
        <v>8293953000</v>
      </c>
      <c r="M106" s="5">
        <v>21067365000</v>
      </c>
      <c r="N106" s="5">
        <v>21728112000</v>
      </c>
      <c r="O106" s="5">
        <v>13377544000</v>
      </c>
      <c r="P106" s="5">
        <v>14811863000</v>
      </c>
      <c r="Q106" s="5">
        <v>27247657000</v>
      </c>
      <c r="R106" s="5">
        <v>24086046000</v>
      </c>
      <c r="S106" s="5">
        <v>12345613000</v>
      </c>
      <c r="T106" s="5">
        <v>9916429000</v>
      </c>
      <c r="U106" s="5">
        <v>4982040000</v>
      </c>
      <c r="V106" s="5">
        <v>7805718000</v>
      </c>
      <c r="W106" s="5">
        <v>6541226000</v>
      </c>
      <c r="X106" s="5">
        <v>5819113000</v>
      </c>
      <c r="Y106" s="5">
        <v>5230295000</v>
      </c>
      <c r="Z106" s="5">
        <v>12116183000</v>
      </c>
      <c r="AA106" s="2">
        <v>34277225000</v>
      </c>
    </row>
    <row r="107" spans="3:27" ht="15.5" x14ac:dyDescent="0.35">
      <c r="C107" t="s">
        <v>1622</v>
      </c>
      <c r="X107" s="5">
        <v>18943008000</v>
      </c>
      <c r="Y107" s="5">
        <v>27148646000</v>
      </c>
      <c r="Z107" s="5">
        <v>95183719000</v>
      </c>
    </row>
    <row r="108" spans="3:27" ht="15.5" x14ac:dyDescent="0.35">
      <c r="C108" t="s">
        <v>621</v>
      </c>
      <c r="V108" s="5">
        <v>56859600000</v>
      </c>
    </row>
    <row r="109" spans="3:27" ht="15.5" x14ac:dyDescent="0.35">
      <c r="C109" t="s">
        <v>139</v>
      </c>
      <c r="D109" s="5">
        <v>9316751000</v>
      </c>
      <c r="E109" s="5">
        <v>16974856000</v>
      </c>
      <c r="F109" s="5">
        <v>35421217000</v>
      </c>
      <c r="G109" s="5">
        <v>41013191000</v>
      </c>
      <c r="I109" s="5">
        <v>16974856000</v>
      </c>
      <c r="J109" s="5">
        <v>8976758000</v>
      </c>
      <c r="K109" s="5">
        <v>10855112000</v>
      </c>
      <c r="L109" s="5">
        <v>15939840000</v>
      </c>
      <c r="M109" s="5">
        <v>19395354000</v>
      </c>
      <c r="N109" s="5">
        <v>8577212000</v>
      </c>
      <c r="O109" s="5">
        <v>4878588000</v>
      </c>
      <c r="P109" s="5">
        <v>14269346000</v>
      </c>
      <c r="Q109" s="5">
        <v>16681553000</v>
      </c>
      <c r="R109" s="5">
        <v>13391888000</v>
      </c>
      <c r="S109" s="5">
        <v>5722450000</v>
      </c>
      <c r="T109" s="5">
        <v>3625953000</v>
      </c>
      <c r="U109" s="5">
        <v>2272341000</v>
      </c>
      <c r="V109" s="5">
        <v>5747559000</v>
      </c>
      <c r="W109" s="5">
        <v>6759662000</v>
      </c>
      <c r="X109" s="5">
        <v>8417369000</v>
      </c>
      <c r="Y109" s="5">
        <v>8702362000</v>
      </c>
      <c r="Z109" s="5">
        <v>10192417000</v>
      </c>
      <c r="AA109" s="2">
        <v>6307605000</v>
      </c>
    </row>
    <row r="110" spans="3:27" ht="15.5" x14ac:dyDescent="0.35">
      <c r="C110" t="s">
        <v>138</v>
      </c>
      <c r="D110" s="5">
        <v>182717415000</v>
      </c>
      <c r="E110" s="5">
        <v>199520196000</v>
      </c>
      <c r="F110" s="5">
        <v>175661843000</v>
      </c>
      <c r="G110" s="5">
        <v>134576470000</v>
      </c>
      <c r="I110" s="5">
        <v>199520196000</v>
      </c>
      <c r="J110" s="5">
        <v>94141185000</v>
      </c>
      <c r="K110" s="5">
        <v>76143960000</v>
      </c>
      <c r="L110" s="5">
        <v>63694487000</v>
      </c>
      <c r="M110" s="5">
        <v>60232917000</v>
      </c>
      <c r="N110" s="5">
        <v>37651311000</v>
      </c>
      <c r="O110" s="5">
        <v>48662855000</v>
      </c>
      <c r="P110" s="5">
        <v>49863815000</v>
      </c>
      <c r="Q110" s="5">
        <v>43593168000</v>
      </c>
      <c r="R110" s="5">
        <v>46086007000</v>
      </c>
      <c r="S110" s="5">
        <v>31491842000</v>
      </c>
      <c r="T110" s="5">
        <v>27689614000</v>
      </c>
      <c r="U110" s="5">
        <v>15966630000</v>
      </c>
      <c r="V110" s="5">
        <v>10336806000</v>
      </c>
      <c r="W110" s="5">
        <v>9760810000</v>
      </c>
      <c r="X110" s="5">
        <v>12331511000</v>
      </c>
      <c r="Y110" s="5">
        <v>10172133000</v>
      </c>
      <c r="Z110" s="5">
        <v>13235265000</v>
      </c>
      <c r="AA110" s="2">
        <v>30264152000</v>
      </c>
    </row>
    <row r="111" spans="3:27" ht="15.5" x14ac:dyDescent="0.35">
      <c r="C111" t="s">
        <v>1623</v>
      </c>
      <c r="D111" s="5">
        <v>2355886125000</v>
      </c>
      <c r="E111" s="5">
        <v>2356754342000</v>
      </c>
      <c r="F111" s="5">
        <v>1307895762000</v>
      </c>
      <c r="G111" s="5">
        <v>998518956000</v>
      </c>
      <c r="I111" s="5">
        <v>2356754342000</v>
      </c>
      <c r="J111" s="5">
        <v>695188715000</v>
      </c>
      <c r="K111" s="5">
        <v>529173843000</v>
      </c>
      <c r="L111" s="5">
        <v>122221627000</v>
      </c>
      <c r="M111" s="5">
        <v>122012976000</v>
      </c>
      <c r="N111" s="5">
        <v>249932122000</v>
      </c>
      <c r="O111" s="5">
        <v>249729423000</v>
      </c>
      <c r="P111" s="5">
        <v>249546394000</v>
      </c>
    </row>
    <row r="112" spans="3:27" ht="15.5" x14ac:dyDescent="0.35">
      <c r="C112" t="s">
        <v>145</v>
      </c>
      <c r="Y112" s="5">
        <v>149794836000</v>
      </c>
      <c r="Z112" s="5">
        <v>240576378000</v>
      </c>
      <c r="AA112" s="2">
        <v>339438136000</v>
      </c>
    </row>
    <row r="113" spans="2:27" ht="15.5" x14ac:dyDescent="0.35">
      <c r="C113" t="s">
        <v>152</v>
      </c>
      <c r="D113" s="5">
        <v>6613037255000</v>
      </c>
      <c r="E113" s="5">
        <v>4753219383000</v>
      </c>
      <c r="F113" s="5">
        <v>4537422209000</v>
      </c>
      <c r="G113" s="5">
        <v>3299714170000</v>
      </c>
      <c r="I113" s="5">
        <v>4753219383000</v>
      </c>
      <c r="J113" s="5">
        <v>2061099776000</v>
      </c>
      <c r="K113" s="5">
        <v>1655409421000</v>
      </c>
      <c r="L113" s="5">
        <v>1054059625000</v>
      </c>
      <c r="M113" s="5">
        <v>942670369000</v>
      </c>
      <c r="N113" s="5">
        <v>1854045110000</v>
      </c>
      <c r="O113" s="5">
        <v>2193136067000</v>
      </c>
      <c r="P113" s="5">
        <v>1879745517000</v>
      </c>
      <c r="Q113" s="5">
        <v>2486736989000</v>
      </c>
      <c r="R113" s="5">
        <v>930446027000</v>
      </c>
      <c r="S113" s="5">
        <v>698638273000</v>
      </c>
      <c r="T113" s="5">
        <v>356964554000</v>
      </c>
      <c r="U113" s="5">
        <v>140122279000</v>
      </c>
      <c r="V113" s="5">
        <v>250989948000</v>
      </c>
      <c r="W113" s="5">
        <v>314485776000</v>
      </c>
      <c r="X113" s="5">
        <v>490908493000</v>
      </c>
      <c r="Y113" s="5">
        <v>576314001000</v>
      </c>
      <c r="Z113" s="5">
        <v>586319608000</v>
      </c>
      <c r="AA113" s="2">
        <v>1234850358000</v>
      </c>
    </row>
    <row r="114" spans="2:27" ht="15.5" x14ac:dyDescent="0.35">
      <c r="C114" t="s">
        <v>153</v>
      </c>
    </row>
    <row r="115" spans="2:27" ht="15.5" x14ac:dyDescent="0.35">
      <c r="C115" t="s">
        <v>154</v>
      </c>
      <c r="D115" s="5">
        <v>355465000000</v>
      </c>
      <c r="E115" s="5">
        <v>355465000000</v>
      </c>
      <c r="F115" s="5">
        <v>355465000000</v>
      </c>
      <c r="G115" s="5">
        <v>355465000000</v>
      </c>
      <c r="I115" s="5">
        <v>355465000000</v>
      </c>
      <c r="J115" s="5">
        <v>355465000000</v>
      </c>
      <c r="K115" s="5">
        <v>355465000000</v>
      </c>
      <c r="L115" s="5">
        <v>355465000000</v>
      </c>
      <c r="M115" s="5">
        <v>355465000000</v>
      </c>
      <c r="N115" s="5">
        <v>355465000000</v>
      </c>
      <c r="O115" s="5">
        <v>355465000000</v>
      </c>
      <c r="P115" s="5">
        <v>355465000000</v>
      </c>
      <c r="Q115" s="5">
        <v>355465000000</v>
      </c>
      <c r="R115" s="5">
        <v>355465000000</v>
      </c>
      <c r="S115" s="5">
        <v>355465000000</v>
      </c>
      <c r="T115" s="5">
        <v>355465000000</v>
      </c>
      <c r="U115" s="5">
        <v>355465000000</v>
      </c>
      <c r="V115" s="5">
        <v>182750000000</v>
      </c>
      <c r="W115" s="5">
        <v>182750000000</v>
      </c>
      <c r="X115" s="5">
        <v>182750000000</v>
      </c>
      <c r="Y115" s="5">
        <v>182750000000</v>
      </c>
      <c r="Z115" s="5">
        <v>182750000000</v>
      </c>
      <c r="AA115" s="2">
        <v>182750000000</v>
      </c>
    </row>
    <row r="116" spans="2:27" ht="15.5" x14ac:dyDescent="0.35">
      <c r="C116" t="s">
        <v>155</v>
      </c>
      <c r="D116" s="5">
        <v>123828834000</v>
      </c>
      <c r="E116" s="5">
        <v>123828834000</v>
      </c>
      <c r="F116" s="5">
        <v>123828834000</v>
      </c>
      <c r="G116" s="5">
        <v>123828834000</v>
      </c>
      <c r="I116" s="5">
        <v>123828834000</v>
      </c>
      <c r="J116" s="5">
        <v>123828834000</v>
      </c>
      <c r="K116" s="5">
        <v>123828834000</v>
      </c>
      <c r="L116" s="5">
        <v>123828834000</v>
      </c>
      <c r="M116" s="5">
        <v>123828834000</v>
      </c>
      <c r="N116" s="5">
        <v>123828834000</v>
      </c>
      <c r="O116" s="5">
        <v>123828834000</v>
      </c>
      <c r="P116" s="5">
        <v>123828834000</v>
      </c>
      <c r="Q116" s="5">
        <v>109416554000</v>
      </c>
      <c r="R116" s="5">
        <v>109416554000</v>
      </c>
      <c r="S116" s="5">
        <v>109416554000</v>
      </c>
      <c r="T116" s="5">
        <v>109416554000</v>
      </c>
      <c r="U116" s="5">
        <v>109416554000</v>
      </c>
      <c r="V116" s="5">
        <v>9643948000</v>
      </c>
      <c r="W116" s="5">
        <v>9643948000</v>
      </c>
      <c r="X116" s="5">
        <v>9643948000</v>
      </c>
      <c r="Y116" s="5">
        <v>644975000</v>
      </c>
      <c r="Z116" s="5">
        <v>644975000</v>
      </c>
      <c r="AA116" s="2">
        <v>644975000</v>
      </c>
    </row>
    <row r="117" spans="2:27" ht="15.5" x14ac:dyDescent="0.35">
      <c r="C117" t="s">
        <v>156</v>
      </c>
      <c r="D117" s="5">
        <v>1701377980000</v>
      </c>
      <c r="E117" s="5">
        <v>1564400946000</v>
      </c>
      <c r="F117" s="5">
        <v>1336052885000</v>
      </c>
      <c r="G117" s="5">
        <v>1121643215000</v>
      </c>
      <c r="I117" s="5">
        <v>1564400946000</v>
      </c>
      <c r="J117" s="5">
        <v>970943877000</v>
      </c>
      <c r="K117" s="5">
        <v>711100185000</v>
      </c>
      <c r="L117" s="5">
        <v>548637582000</v>
      </c>
      <c r="M117" s="5">
        <v>371136626000</v>
      </c>
      <c r="N117" s="5">
        <v>319243731000</v>
      </c>
      <c r="O117" s="5">
        <v>352598134000</v>
      </c>
      <c r="P117" s="5">
        <v>287767745000</v>
      </c>
      <c r="Q117" s="5">
        <v>228064269000</v>
      </c>
      <c r="R117" s="5">
        <v>173902903000</v>
      </c>
      <c r="S117" s="5">
        <v>127416217000</v>
      </c>
      <c r="T117" s="5">
        <v>94767411000</v>
      </c>
      <c r="U117" s="5">
        <v>67728308000</v>
      </c>
      <c r="V117" s="5">
        <v>64480252000</v>
      </c>
      <c r="W117" s="5">
        <v>192714577000</v>
      </c>
      <c r="X117" s="5">
        <v>197845785000</v>
      </c>
      <c r="Y117" s="5">
        <v>280484554000</v>
      </c>
      <c r="Z117" s="5">
        <v>269660461000</v>
      </c>
      <c r="AA117" s="2">
        <v>279829097000</v>
      </c>
    </row>
    <row r="118" spans="2:27" ht="15.5" x14ac:dyDescent="0.35">
      <c r="C118" t="s">
        <v>157</v>
      </c>
      <c r="D118" s="5">
        <v>12675000000</v>
      </c>
      <c r="E118" s="5">
        <v>12675000000</v>
      </c>
      <c r="F118" s="5">
        <v>12675000000</v>
      </c>
      <c r="G118" s="5">
        <v>12675000000</v>
      </c>
      <c r="I118" s="5">
        <v>12675000000</v>
      </c>
      <c r="J118" s="5">
        <v>11625000000</v>
      </c>
      <c r="K118" s="5">
        <v>10575000000</v>
      </c>
      <c r="L118" s="5">
        <v>9575000000</v>
      </c>
      <c r="M118" s="5">
        <v>8475000000</v>
      </c>
      <c r="N118" s="5">
        <v>7375000000</v>
      </c>
      <c r="O118" s="5">
        <v>6275000000</v>
      </c>
      <c r="P118" s="5">
        <v>5175000000</v>
      </c>
      <c r="Q118" s="5">
        <v>4075000000</v>
      </c>
      <c r="R118" s="5">
        <v>3950000000</v>
      </c>
      <c r="S118" s="5">
        <v>3925000000</v>
      </c>
      <c r="T118" s="5">
        <v>3900000000</v>
      </c>
      <c r="U118" s="5">
        <v>3900000000</v>
      </c>
      <c r="V118" s="5">
        <v>-5404925000</v>
      </c>
      <c r="W118" s="5">
        <v>-3821721000</v>
      </c>
      <c r="X118" s="5">
        <v>3850000000</v>
      </c>
      <c r="Y118" s="5">
        <v>3800000000</v>
      </c>
      <c r="Z118" s="5">
        <v>3600000000</v>
      </c>
      <c r="AA118" s="2">
        <v>3100000000</v>
      </c>
    </row>
    <row r="119" spans="2:27" ht="15.5" x14ac:dyDescent="0.35">
      <c r="C119" t="s">
        <v>158</v>
      </c>
      <c r="D119" s="5">
        <v>1688702980000</v>
      </c>
      <c r="E119" s="5">
        <v>1551725946000</v>
      </c>
      <c r="F119" s="5">
        <v>1323377885000</v>
      </c>
      <c r="G119" s="5">
        <v>1108968215000</v>
      </c>
      <c r="I119" s="5">
        <v>1551725946000</v>
      </c>
      <c r="J119" s="5">
        <v>959318877000</v>
      </c>
      <c r="K119" s="5">
        <v>700525185000</v>
      </c>
      <c r="L119" s="5">
        <v>539062582000</v>
      </c>
      <c r="M119" s="5">
        <v>362661626000</v>
      </c>
      <c r="N119" s="5">
        <v>311868731000</v>
      </c>
      <c r="O119" s="5">
        <v>346323134000</v>
      </c>
      <c r="P119" s="5">
        <v>282592745000</v>
      </c>
      <c r="Q119" s="5">
        <v>223989269000</v>
      </c>
      <c r="R119" s="5">
        <v>169952903000</v>
      </c>
      <c r="S119" s="5">
        <v>123491217000</v>
      </c>
      <c r="T119" s="5">
        <v>90867411000</v>
      </c>
      <c r="U119" s="5">
        <v>63828308000</v>
      </c>
      <c r="V119" s="5">
        <v>69885177000</v>
      </c>
      <c r="W119" s="5">
        <v>196536298000</v>
      </c>
      <c r="X119" s="5">
        <v>193995785000</v>
      </c>
      <c r="Y119" s="5">
        <v>276684554000</v>
      </c>
      <c r="Z119" s="5">
        <v>266060461000</v>
      </c>
      <c r="AA119" s="2">
        <v>276729097000</v>
      </c>
    </row>
    <row r="120" spans="2:27" ht="15.5" x14ac:dyDescent="0.35">
      <c r="C120" t="s">
        <v>159</v>
      </c>
      <c r="D120" s="5">
        <v>1701377980000</v>
      </c>
      <c r="E120" s="5">
        <v>1564400946000</v>
      </c>
      <c r="F120" s="5">
        <v>1336052885000</v>
      </c>
      <c r="G120" s="5">
        <v>1121643215000</v>
      </c>
      <c r="I120" s="5">
        <v>1564400946000</v>
      </c>
      <c r="J120" s="5">
        <v>970943877000</v>
      </c>
      <c r="K120" s="5">
        <v>711100185000</v>
      </c>
      <c r="L120" s="5">
        <v>548637582000</v>
      </c>
      <c r="M120" s="5">
        <v>371136626000</v>
      </c>
      <c r="N120" s="5">
        <v>319243731000</v>
      </c>
      <c r="O120" s="5">
        <v>352598134000</v>
      </c>
      <c r="P120" s="5">
        <v>287767745000</v>
      </c>
      <c r="Q120" s="5">
        <v>228064269000</v>
      </c>
      <c r="R120" s="5">
        <v>173902903000</v>
      </c>
      <c r="S120" s="5">
        <v>127416217000</v>
      </c>
      <c r="T120" s="5">
        <v>94767411000</v>
      </c>
      <c r="U120" s="5">
        <v>67728308000</v>
      </c>
      <c r="V120" s="5">
        <v>64480252000</v>
      </c>
      <c r="W120" s="5">
        <v>192714577000</v>
      </c>
      <c r="X120" s="5">
        <v>197845785000</v>
      </c>
      <c r="Y120" s="5">
        <v>280484554000</v>
      </c>
      <c r="Z120" s="5">
        <v>269660461000</v>
      </c>
      <c r="AA120" s="2">
        <v>279829097000</v>
      </c>
    </row>
    <row r="121" spans="2:27" ht="15.5" x14ac:dyDescent="0.35">
      <c r="C121" t="s">
        <v>160</v>
      </c>
      <c r="D121" s="5">
        <v>20305153000</v>
      </c>
      <c r="E121" s="5">
        <v>265791000</v>
      </c>
      <c r="F121" s="5">
        <v>238477000</v>
      </c>
      <c r="G121" s="5">
        <v>216505000</v>
      </c>
      <c r="I121" s="5">
        <v>265791000</v>
      </c>
      <c r="J121" s="5">
        <v>223660000</v>
      </c>
      <c r="K121" s="5">
        <v>209585000</v>
      </c>
      <c r="L121" s="5">
        <v>237057000</v>
      </c>
      <c r="M121" s="5">
        <v>243531000</v>
      </c>
      <c r="N121" s="5">
        <v>242514000</v>
      </c>
      <c r="O121" s="5">
        <v>230733000</v>
      </c>
      <c r="P121" s="5">
        <v>189682000</v>
      </c>
      <c r="Q121" s="5">
        <v>146708000</v>
      </c>
      <c r="R121" s="5">
        <v>107841000</v>
      </c>
      <c r="S121" s="5">
        <v>97680000</v>
      </c>
      <c r="T121" s="5">
        <v>92464000</v>
      </c>
      <c r="U121" s="5">
        <v>69473000</v>
      </c>
      <c r="V121" s="5">
        <v>49285000</v>
      </c>
      <c r="W121" s="5">
        <v>36813000</v>
      </c>
    </row>
    <row r="122" spans="2:27" ht="15.5" x14ac:dyDescent="0.35">
      <c r="C122" t="s">
        <v>9</v>
      </c>
      <c r="D122" s="5">
        <v>2231842237000</v>
      </c>
      <c r="E122" s="5">
        <v>2074825841000</v>
      </c>
      <c r="F122" s="5">
        <v>1853225012000</v>
      </c>
      <c r="G122" s="5">
        <v>1638793370000</v>
      </c>
      <c r="I122" s="5">
        <v>2074825841000</v>
      </c>
      <c r="J122" s="5">
        <v>1480002473000</v>
      </c>
      <c r="K122" s="5">
        <v>1217837070000</v>
      </c>
      <c r="L122" s="5">
        <v>1055773919000</v>
      </c>
      <c r="M122" s="5">
        <v>877171471000</v>
      </c>
      <c r="N122" s="5">
        <v>822343483000</v>
      </c>
      <c r="O122" s="5">
        <v>857420533000</v>
      </c>
      <c r="P122" s="5">
        <v>792271321000</v>
      </c>
      <c r="Q122" s="5">
        <v>696679565000</v>
      </c>
      <c r="R122" s="5">
        <v>639784721000</v>
      </c>
      <c r="S122" s="5">
        <v>593371558000</v>
      </c>
      <c r="T122" s="5">
        <v>541079327000</v>
      </c>
      <c r="U122" s="5">
        <v>532679335000</v>
      </c>
      <c r="V122" s="5">
        <v>240867485000</v>
      </c>
      <c r="W122" s="5">
        <v>369089338000</v>
      </c>
      <c r="X122" s="5">
        <v>367379323000</v>
      </c>
      <c r="Y122" s="5">
        <v>362067880000</v>
      </c>
      <c r="Z122" s="5">
        <v>381796541000</v>
      </c>
      <c r="AA122" s="2">
        <v>442417257000</v>
      </c>
    </row>
    <row r="123" spans="2:27" ht="15.5" x14ac:dyDescent="0.35">
      <c r="C123" t="s">
        <v>161</v>
      </c>
      <c r="D123" s="5">
        <v>8844879492000</v>
      </c>
      <c r="E123" s="5">
        <v>6828045224000</v>
      </c>
      <c r="F123" s="5">
        <v>6390647221000</v>
      </c>
      <c r="G123" s="5">
        <v>4938507540000</v>
      </c>
      <c r="I123" s="5">
        <v>6828045224000</v>
      </c>
      <c r="J123" s="5">
        <v>3541102249000</v>
      </c>
      <c r="K123" s="5">
        <v>2873246491000</v>
      </c>
      <c r="L123" s="5">
        <v>2109833544000</v>
      </c>
      <c r="M123" s="5">
        <v>1819841840000</v>
      </c>
      <c r="N123" s="5">
        <v>2676388593000</v>
      </c>
      <c r="O123" s="5">
        <v>3050556600000</v>
      </c>
      <c r="P123" s="5">
        <v>2672016838000</v>
      </c>
      <c r="Q123" s="5">
        <v>3183416554000</v>
      </c>
      <c r="R123" s="5">
        <v>1570230748000</v>
      </c>
      <c r="S123" s="5">
        <v>1292009831000</v>
      </c>
      <c r="T123" s="5">
        <v>898043881000</v>
      </c>
      <c r="U123" s="5">
        <v>672801614000</v>
      </c>
      <c r="V123" s="5">
        <v>491857433000</v>
      </c>
      <c r="W123" s="5">
        <v>683575114000</v>
      </c>
      <c r="X123" s="5">
        <v>858287816000</v>
      </c>
      <c r="Y123" s="5">
        <v>938381881000</v>
      </c>
      <c r="Z123" s="5">
        <v>968116149000</v>
      </c>
      <c r="AA123" s="2">
        <v>1677267615000</v>
      </c>
    </row>
    <row r="124" spans="2:27" ht="15.5" x14ac:dyDescent="0.35">
      <c r="C124" t="s">
        <v>162</v>
      </c>
      <c r="D124" s="5">
        <v>7109300000</v>
      </c>
      <c r="E124" s="5">
        <v>7109300000</v>
      </c>
      <c r="F124" s="5">
        <v>7109300000</v>
      </c>
      <c r="G124" s="5">
        <v>7109300000</v>
      </c>
      <c r="I124" s="5">
        <v>7109300000</v>
      </c>
      <c r="J124" s="5">
        <v>7109300000</v>
      </c>
      <c r="K124" s="5">
        <v>7109300000</v>
      </c>
      <c r="L124" s="5">
        <v>7109300000</v>
      </c>
      <c r="M124" s="5">
        <v>7109300000</v>
      </c>
      <c r="N124" s="5">
        <v>7109300000</v>
      </c>
      <c r="O124" s="5">
        <v>7109300000</v>
      </c>
      <c r="P124" s="5">
        <v>7109300000</v>
      </c>
      <c r="Q124" s="5">
        <v>7109300000</v>
      </c>
      <c r="R124" s="5">
        <v>7109300000</v>
      </c>
      <c r="S124" s="5">
        <v>7109300000</v>
      </c>
      <c r="T124" s="5">
        <v>7109300000</v>
      </c>
      <c r="U124" s="5">
        <v>7109300000</v>
      </c>
      <c r="V124" s="5">
        <v>3655000000</v>
      </c>
      <c r="W124" s="5">
        <v>3655000000</v>
      </c>
      <c r="X124" s="5">
        <v>3655000000</v>
      </c>
      <c r="Y124" s="5">
        <v>3655000000</v>
      </c>
      <c r="Z124" s="5">
        <v>3655000000</v>
      </c>
      <c r="AA124" s="2">
        <v>3655000000</v>
      </c>
    </row>
    <row r="126" spans="2:27" ht="15.5" x14ac:dyDescent="0.35">
      <c r="B126" t="s">
        <v>163</v>
      </c>
      <c r="C126" t="s">
        <v>164</v>
      </c>
      <c r="D126" s="5">
        <v>260696612000</v>
      </c>
      <c r="E126" s="5">
        <v>-413375163000</v>
      </c>
      <c r="F126" s="5">
        <v>-791176266000</v>
      </c>
      <c r="G126" s="5">
        <v>-325788618000</v>
      </c>
      <c r="I126" s="5">
        <v>-1614053487000</v>
      </c>
      <c r="J126" s="5">
        <v>-354047433000</v>
      </c>
      <c r="K126" s="5">
        <v>-422071417000</v>
      </c>
      <c r="L126" s="5">
        <v>-36626964000</v>
      </c>
      <c r="M126" s="5">
        <v>167972045000</v>
      </c>
      <c r="N126" s="5">
        <v>167479943000</v>
      </c>
      <c r="O126" s="5">
        <v>183073463000</v>
      </c>
      <c r="P126" s="5">
        <v>-237615020000</v>
      </c>
      <c r="Q126" s="5">
        <v>-36710552000</v>
      </c>
      <c r="R126" s="5">
        <v>195537198000</v>
      </c>
      <c r="S126" s="5">
        <v>-150671912000</v>
      </c>
      <c r="T126" s="5">
        <v>-140288871000</v>
      </c>
      <c r="U126" s="5">
        <v>-236014748000</v>
      </c>
      <c r="V126" s="5">
        <v>-174356469000</v>
      </c>
      <c r="W126" s="5">
        <v>175609402000</v>
      </c>
      <c r="X126" s="5">
        <v>210450829000</v>
      </c>
      <c r="Y126" s="5">
        <v>-115867376000</v>
      </c>
      <c r="Z126" s="5">
        <v>522919593000</v>
      </c>
      <c r="AA126" s="2">
        <v>-266130274000</v>
      </c>
    </row>
    <row r="127" spans="2:27" ht="15.5" x14ac:dyDescent="0.35">
      <c r="C127" t="s">
        <v>1624</v>
      </c>
      <c r="D127" s="5">
        <v>-201410231000</v>
      </c>
      <c r="E127" s="5">
        <v>98933618000</v>
      </c>
      <c r="F127" s="5">
        <v>373002805000</v>
      </c>
      <c r="G127" s="5">
        <v>159248848000</v>
      </c>
      <c r="I127" s="5">
        <v>188188159000</v>
      </c>
      <c r="J127" s="5">
        <v>180627037000</v>
      </c>
      <c r="K127" s="5">
        <v>-109891188000</v>
      </c>
      <c r="L127" s="5">
        <v>65470502000</v>
      </c>
      <c r="M127" s="5">
        <v>44107838000</v>
      </c>
      <c r="N127" s="5">
        <v>113406408000</v>
      </c>
      <c r="O127" s="5">
        <v>-3279219000</v>
      </c>
      <c r="P127" s="5">
        <v>-124709743000</v>
      </c>
      <c r="Q127" s="5">
        <v>20637000</v>
      </c>
      <c r="R127" s="5">
        <v>102941128000</v>
      </c>
      <c r="S127" s="5">
        <v>-75744664000</v>
      </c>
      <c r="T127" s="5">
        <v>87173900000</v>
      </c>
      <c r="U127" s="5">
        <v>-79724884000</v>
      </c>
      <c r="V127" s="5">
        <v>9885225000</v>
      </c>
      <c r="W127" s="5">
        <v>-21363936000</v>
      </c>
      <c r="X127" s="5">
        <v>200034236000</v>
      </c>
      <c r="Y127" s="5">
        <v>18381421000</v>
      </c>
      <c r="Z127" s="5">
        <v>-78883414000</v>
      </c>
      <c r="AA127" s="2">
        <v>-264118705000</v>
      </c>
    </row>
    <row r="128" spans="2:27" ht="15.5" x14ac:dyDescent="0.35">
      <c r="C128" t="s">
        <v>1625</v>
      </c>
      <c r="D128" s="5">
        <v>76320765000</v>
      </c>
      <c r="E128" s="5">
        <v>81205803000</v>
      </c>
      <c r="F128" s="5">
        <v>69620209000</v>
      </c>
      <c r="G128" s="5">
        <v>41136286000</v>
      </c>
      <c r="I128" s="5">
        <v>223435116000</v>
      </c>
      <c r="J128" s="5">
        <v>176466437000</v>
      </c>
      <c r="K128" s="5">
        <v>98163111000</v>
      </c>
      <c r="L128" s="5">
        <v>143345127000</v>
      </c>
      <c r="M128" s="5">
        <v>130142312000</v>
      </c>
      <c r="N128" s="5">
        <v>85600747000</v>
      </c>
      <c r="O128" s="5">
        <v>103059755000</v>
      </c>
      <c r="P128" s="5">
        <v>102153106000</v>
      </c>
      <c r="Q128" s="5">
        <v>104314148000</v>
      </c>
      <c r="R128" s="5">
        <v>104253214000</v>
      </c>
      <c r="S128" s="5">
        <v>60057154000</v>
      </c>
      <c r="T128" s="5">
        <v>55354175000</v>
      </c>
      <c r="U128" s="5">
        <v>42194472000</v>
      </c>
      <c r="V128" s="5">
        <v>32862298000</v>
      </c>
      <c r="W128" s="5">
        <v>51977908000</v>
      </c>
      <c r="X128" s="5">
        <v>73720362000</v>
      </c>
      <c r="Y128" s="5">
        <v>87098656000</v>
      </c>
      <c r="Z128" s="5">
        <v>101846395000</v>
      </c>
      <c r="AA128" s="2">
        <v>128784538000</v>
      </c>
    </row>
    <row r="129" spans="3:27" ht="15.5" x14ac:dyDescent="0.35">
      <c r="C129" t="s">
        <v>1626</v>
      </c>
      <c r="D129" s="5">
        <v>201428923000</v>
      </c>
      <c r="E129" s="5">
        <v>170440951000</v>
      </c>
      <c r="F129" s="5">
        <v>157983768000</v>
      </c>
      <c r="G129" s="5">
        <v>90005017000</v>
      </c>
      <c r="I129" s="5">
        <v>590169098000</v>
      </c>
      <c r="J129" s="5">
        <v>377679886000</v>
      </c>
      <c r="K129" s="5">
        <v>350602196000</v>
      </c>
      <c r="L129" s="5">
        <v>312748249000</v>
      </c>
      <c r="M129" s="5">
        <v>184854396000</v>
      </c>
      <c r="N129" s="5">
        <v>161625570000</v>
      </c>
      <c r="O129" s="5">
        <v>176551818000</v>
      </c>
      <c r="P129" s="5">
        <v>189277715000</v>
      </c>
      <c r="Q129" s="5">
        <v>166723532000</v>
      </c>
      <c r="R129" s="5">
        <v>159687252000</v>
      </c>
      <c r="S129" s="5">
        <v>166084237000</v>
      </c>
      <c r="T129" s="5">
        <v>105130369000</v>
      </c>
      <c r="U129" s="5">
        <v>104693390000</v>
      </c>
      <c r="V129" s="5">
        <v>92652443000</v>
      </c>
      <c r="W129" s="5">
        <v>70233760000</v>
      </c>
      <c r="X129" s="5">
        <v>60342067000</v>
      </c>
      <c r="Y129" s="5">
        <v>60278072000</v>
      </c>
      <c r="Z129" s="5">
        <v>101773343000</v>
      </c>
      <c r="AA129" s="2">
        <v>75901148000</v>
      </c>
    </row>
    <row r="130" spans="3:27" ht="15.5" x14ac:dyDescent="0.35">
      <c r="C130" t="s">
        <v>384</v>
      </c>
      <c r="D130" s="5">
        <v>7509264000</v>
      </c>
      <c r="E130" s="5">
        <v>9562775000</v>
      </c>
      <c r="F130" s="5">
        <v>4128294000</v>
      </c>
      <c r="G130" s="5">
        <v>6805325000</v>
      </c>
      <c r="I130" s="5">
        <v>25108195000</v>
      </c>
      <c r="J130" s="5">
        <v>12352556000</v>
      </c>
      <c r="K130" s="5">
        <v>17798979000</v>
      </c>
      <c r="L130" s="5">
        <v>14987869000</v>
      </c>
      <c r="M130" s="5">
        <v>17538499000</v>
      </c>
      <c r="N130" s="5">
        <v>20268489000</v>
      </c>
      <c r="O130" s="5">
        <v>21265961000</v>
      </c>
      <c r="P130" s="5">
        <v>15933268000</v>
      </c>
      <c r="Q130" s="5">
        <v>18976089000</v>
      </c>
      <c r="R130" s="5">
        <v>7973416000</v>
      </c>
      <c r="S130" s="5">
        <v>6287539000</v>
      </c>
      <c r="T130" s="5">
        <v>5243965000</v>
      </c>
      <c r="U130" s="5">
        <v>10899236000</v>
      </c>
      <c r="V130" s="5">
        <v>5827632000</v>
      </c>
      <c r="W130" s="5">
        <v>14005137000</v>
      </c>
      <c r="X130" s="5">
        <v>13076199000</v>
      </c>
      <c r="Y130" s="5">
        <v>15140374000</v>
      </c>
      <c r="Z130" s="5">
        <v>14571883000</v>
      </c>
      <c r="AA130" s="2">
        <v>11627249000</v>
      </c>
    </row>
    <row r="131" spans="3:27" ht="15.5" x14ac:dyDescent="0.35">
      <c r="C131" t="s">
        <v>1475</v>
      </c>
      <c r="R131" s="5">
        <v>647933000</v>
      </c>
      <c r="S131" s="5">
        <v>196670000</v>
      </c>
      <c r="T131" s="5">
        <v>340902000</v>
      </c>
      <c r="U131" s="5">
        <v>961744000</v>
      </c>
      <c r="W131" s="5">
        <v>4411530000</v>
      </c>
      <c r="X131" s="5">
        <v>20049691000</v>
      </c>
    </row>
    <row r="132" spans="3:27" ht="15.5" x14ac:dyDescent="0.35">
      <c r="C132" t="s">
        <v>625</v>
      </c>
      <c r="D132" s="5">
        <v>1985500000</v>
      </c>
      <c r="E132" s="5">
        <v>-6025606000</v>
      </c>
      <c r="F132" s="5">
        <v>4040106000</v>
      </c>
      <c r="G132" s="5">
        <v>42984909000</v>
      </c>
      <c r="I132" s="5">
        <v>-3906665000</v>
      </c>
      <c r="J132" s="5">
        <v>-6078813000</v>
      </c>
      <c r="K132" s="5">
        <v>7975378000</v>
      </c>
      <c r="L132" s="5">
        <v>33309518000</v>
      </c>
      <c r="M132" s="5">
        <v>-27405701000</v>
      </c>
      <c r="N132" s="5">
        <v>-5944217000</v>
      </c>
      <c r="O132" s="5">
        <v>501048400000</v>
      </c>
      <c r="P132" s="5">
        <v>-618171844000</v>
      </c>
      <c r="Q132" s="5">
        <v>117117064000</v>
      </c>
      <c r="R132" s="5">
        <v>56530000</v>
      </c>
      <c r="S132" s="5">
        <v>729676000</v>
      </c>
      <c r="T132" s="5">
        <v>-23050446000</v>
      </c>
      <c r="U132" s="5">
        <v>22406870000</v>
      </c>
      <c r="V132" s="5">
        <v>-77620000</v>
      </c>
      <c r="W132" s="5">
        <v>-3527992000</v>
      </c>
      <c r="X132" s="5">
        <v>3534363000</v>
      </c>
      <c r="Y132" s="5">
        <v>-151168000</v>
      </c>
      <c r="Z132" s="5">
        <v>151168000</v>
      </c>
      <c r="AA132" s="2">
        <v>857514000</v>
      </c>
    </row>
    <row r="133" spans="3:27" ht="15.5" x14ac:dyDescent="0.35">
      <c r="C133" t="s">
        <v>1627</v>
      </c>
      <c r="D133" s="5">
        <v>179189437000</v>
      </c>
      <c r="E133" s="5">
        <v>54603181000</v>
      </c>
      <c r="F133" s="5">
        <v>83212374000</v>
      </c>
      <c r="G133" s="5">
        <v>-199631269000</v>
      </c>
      <c r="I133" s="5">
        <v>-18252371000</v>
      </c>
      <c r="J133" s="5">
        <v>186436095000</v>
      </c>
      <c r="K133" s="5">
        <v>-88498544000</v>
      </c>
      <c r="L133" s="5">
        <v>27111747000</v>
      </c>
      <c r="M133" s="5">
        <v>-68167831000</v>
      </c>
      <c r="N133" s="5">
        <v>-114589079000</v>
      </c>
      <c r="O133" s="5">
        <v>288321430000</v>
      </c>
      <c r="P133" s="5">
        <v>-210366475000</v>
      </c>
      <c r="Q133" s="5">
        <v>-204553507000</v>
      </c>
      <c r="R133" s="5">
        <v>281628508000</v>
      </c>
      <c r="S133" s="5">
        <v>-92436101000</v>
      </c>
      <c r="T133" s="5">
        <v>55472217000</v>
      </c>
      <c r="U133" s="5">
        <v>-92129766000</v>
      </c>
      <c r="V133" s="5">
        <v>64631627000</v>
      </c>
      <c r="W133" s="5">
        <v>-2818700000</v>
      </c>
      <c r="X133" s="5">
        <v>-898962000</v>
      </c>
      <c r="Y133" s="5">
        <v>-22684158000</v>
      </c>
      <c r="Z133" s="5">
        <v>47431319000</v>
      </c>
      <c r="AA133" s="2">
        <v>-53606895000</v>
      </c>
    </row>
    <row r="134" spans="3:27" ht="15.5" x14ac:dyDescent="0.35">
      <c r="C134" t="s">
        <v>172</v>
      </c>
      <c r="D134" s="5">
        <v>-26999170000</v>
      </c>
      <c r="E134" s="5">
        <v>-25653574000</v>
      </c>
      <c r="F134" s="5">
        <v>-26090261000</v>
      </c>
      <c r="G134" s="5">
        <v>-50301848000</v>
      </c>
      <c r="I134" s="5">
        <v>-117983015000</v>
      </c>
      <c r="J134" s="5">
        <v>-62530964000</v>
      </c>
      <c r="K134" s="5">
        <v>-40536164000</v>
      </c>
      <c r="L134" s="5">
        <v>-31307036000</v>
      </c>
      <c r="M134" s="5">
        <v>-23510805000</v>
      </c>
      <c r="N134" s="5">
        <v>-30265536000</v>
      </c>
      <c r="O134" s="5">
        <v>-30841336000</v>
      </c>
      <c r="P134" s="5">
        <v>-25198573000</v>
      </c>
      <c r="Q134" s="5">
        <v>-22341016000</v>
      </c>
      <c r="R134" s="5">
        <v>-8921311000</v>
      </c>
      <c r="S134" s="5">
        <v>-3188028000</v>
      </c>
      <c r="T134" s="5">
        <v>-13012239000</v>
      </c>
      <c r="U134" s="5">
        <v>-15778144000</v>
      </c>
      <c r="V134" s="5">
        <v>-9821767000</v>
      </c>
      <c r="W134" s="5">
        <v>-6306157000</v>
      </c>
      <c r="X134" s="5">
        <v>-5202352000</v>
      </c>
      <c r="Y134" s="5">
        <v>-5690844000</v>
      </c>
      <c r="Z134" s="5">
        <v>-44699684000</v>
      </c>
      <c r="AA134" s="2">
        <v>-11373247000</v>
      </c>
    </row>
    <row r="135" spans="3:27" ht="15.5" x14ac:dyDescent="0.35">
      <c r="C135" t="s">
        <v>1628</v>
      </c>
      <c r="X135" s="5">
        <v>-16856331000</v>
      </c>
      <c r="Y135" s="5">
        <v>-165454036000</v>
      </c>
      <c r="Z135" s="5">
        <v>760946864000</v>
      </c>
      <c r="AA135" s="2">
        <v>-449085649000</v>
      </c>
    </row>
    <row r="136" spans="3:27" ht="15.5" x14ac:dyDescent="0.35">
      <c r="C136" t="s">
        <v>834</v>
      </c>
      <c r="D136" s="5">
        <v>-46858745000</v>
      </c>
      <c r="E136" s="5">
        <v>-238457394000</v>
      </c>
      <c r="F136" s="5">
        <v>-97328865000</v>
      </c>
      <c r="G136" s="5">
        <v>272458133000</v>
      </c>
      <c r="I136" s="5">
        <v>-60407742000</v>
      </c>
      <c r="J136" s="5">
        <v>-339858014000</v>
      </c>
      <c r="K136" s="5">
        <v>183162587000</v>
      </c>
      <c r="L136" s="5">
        <v>-90297986000</v>
      </c>
      <c r="M136" s="5">
        <v>121145939000</v>
      </c>
      <c r="N136" s="5">
        <v>61889684000</v>
      </c>
      <c r="O136" s="5">
        <v>-584181718000</v>
      </c>
      <c r="P136" s="5">
        <v>630577354000</v>
      </c>
      <c r="Q136" s="5">
        <v>156375128000</v>
      </c>
      <c r="R136" s="5">
        <v>-331329406000</v>
      </c>
      <c r="S136" s="5">
        <v>-29329489000</v>
      </c>
      <c r="T136" s="5">
        <v>-3618040000</v>
      </c>
      <c r="U136" s="5">
        <v>-61930217000</v>
      </c>
      <c r="V136" s="5">
        <v>-228209460000</v>
      </c>
      <c r="W136" s="5">
        <v>209159696000</v>
      </c>
      <c r="X136" s="5">
        <v>-15871349000</v>
      </c>
      <c r="Y136" s="5">
        <v>5514662000</v>
      </c>
      <c r="Z136" s="5">
        <v>-145431023000</v>
      </c>
      <c r="AA136" s="2">
        <v>176032266000</v>
      </c>
    </row>
    <row r="137" spans="3:27" ht="15.5" x14ac:dyDescent="0.35">
      <c r="C137" t="s">
        <v>858</v>
      </c>
      <c r="D137" s="5">
        <v>-208641892000</v>
      </c>
      <c r="E137" s="5">
        <v>-132824197000</v>
      </c>
      <c r="F137" s="5">
        <v>-80848606000</v>
      </c>
      <c r="G137" s="5">
        <v>-168344931000</v>
      </c>
      <c r="I137" s="5">
        <v>-512423238000</v>
      </c>
      <c r="J137" s="5">
        <v>-169149360000</v>
      </c>
      <c r="K137" s="5">
        <v>-230364607000</v>
      </c>
      <c r="L137" s="5">
        <v>-200660802000</v>
      </c>
      <c r="M137" s="5">
        <v>-147967717000</v>
      </c>
      <c r="N137" s="5">
        <v>-120818940000</v>
      </c>
      <c r="O137" s="5">
        <v>-108004318000</v>
      </c>
      <c r="P137" s="5">
        <v>-129194163000</v>
      </c>
      <c r="Q137" s="5">
        <v>-104121560000</v>
      </c>
      <c r="R137" s="5">
        <v>-100757203000</v>
      </c>
      <c r="S137" s="5">
        <v>-89057791000</v>
      </c>
      <c r="T137" s="5">
        <v>-66382392000</v>
      </c>
      <c r="U137" s="5">
        <v>-81925112000</v>
      </c>
      <c r="V137" s="5">
        <v>-61377705000</v>
      </c>
      <c r="AA137" s="2">
        <v>-150504310000</v>
      </c>
    </row>
    <row r="138" spans="3:27" ht="15.5" x14ac:dyDescent="0.35">
      <c r="C138" t="s">
        <v>348</v>
      </c>
      <c r="D138" s="5">
        <v>-101203426000</v>
      </c>
      <c r="E138" s="5">
        <v>-62853908000</v>
      </c>
      <c r="F138" s="5">
        <v>-45004876000</v>
      </c>
      <c r="G138" s="5">
        <v>-42730002000</v>
      </c>
      <c r="I138" s="5">
        <v>-238654284000</v>
      </c>
      <c r="J138" s="5">
        <v>-193150669000</v>
      </c>
      <c r="K138" s="5">
        <v>-164438626000</v>
      </c>
      <c r="L138" s="5">
        <v>-206947153000</v>
      </c>
      <c r="M138" s="5">
        <v>-176752402000</v>
      </c>
      <c r="N138" s="5">
        <v>-159678900000</v>
      </c>
      <c r="O138" s="5">
        <v>-182385547000</v>
      </c>
      <c r="P138" s="5">
        <v>-184652566000</v>
      </c>
      <c r="Q138" s="5">
        <v>-175224924000</v>
      </c>
      <c r="R138" s="5">
        <v>-167531472000</v>
      </c>
      <c r="S138" s="5">
        <v>-144165854000</v>
      </c>
      <c r="T138" s="5">
        <v>-115931350000</v>
      </c>
      <c r="U138" s="5">
        <v>-100862832000</v>
      </c>
      <c r="V138" s="5">
        <v>-91683088000</v>
      </c>
    </row>
    <row r="139" spans="3:27" ht="15.5" x14ac:dyDescent="0.35">
      <c r="C139" t="s">
        <v>349</v>
      </c>
      <c r="W139" s="5">
        <v>-155962326000</v>
      </c>
      <c r="X139" s="5">
        <v>-141288628000</v>
      </c>
      <c r="Y139" s="5">
        <v>-129616095000</v>
      </c>
      <c r="Z139" s="5">
        <v>-204935236000</v>
      </c>
    </row>
    <row r="140" spans="3:27" ht="15.5" x14ac:dyDescent="0.35">
      <c r="C140" t="s">
        <v>1629</v>
      </c>
      <c r="Y140" s="5">
        <v>5464948000</v>
      </c>
      <c r="Z140" s="5">
        <v>14905393000</v>
      </c>
      <c r="AA140" s="2">
        <v>52683878000</v>
      </c>
    </row>
    <row r="141" spans="3:27" ht="15.5" x14ac:dyDescent="0.35">
      <c r="C141" t="s">
        <v>1630</v>
      </c>
      <c r="Z141" s="5">
        <v>-134459290000</v>
      </c>
      <c r="AA141" s="2">
        <v>134459290000</v>
      </c>
    </row>
    <row r="142" spans="3:27" ht="15.5" x14ac:dyDescent="0.35">
      <c r="C142" t="s">
        <v>1631</v>
      </c>
    </row>
    <row r="143" spans="3:27" ht="15.5" x14ac:dyDescent="0.35">
      <c r="C143" t="s">
        <v>1632</v>
      </c>
      <c r="D143" s="5">
        <v>595131000000</v>
      </c>
      <c r="E143" s="5">
        <v>103966000000</v>
      </c>
      <c r="F143" s="5">
        <v>-60728000000</v>
      </c>
      <c r="G143" s="5">
        <v>-49033020000</v>
      </c>
      <c r="I143" s="5">
        <v>387800556000</v>
      </c>
      <c r="J143" s="5">
        <v>117243810000</v>
      </c>
      <c r="K143" s="5">
        <v>55115744000</v>
      </c>
      <c r="L143" s="5">
        <v>315766758000</v>
      </c>
      <c r="M143" s="5">
        <v>173660207000</v>
      </c>
      <c r="N143" s="5">
        <v>253657657000</v>
      </c>
      <c r="O143" s="5">
        <v>64940284000</v>
      </c>
      <c r="P143" s="5">
        <v>119867693000</v>
      </c>
      <c r="Q143" s="5">
        <v>81913116000</v>
      </c>
      <c r="R143" s="5">
        <v>587707868000</v>
      </c>
      <c r="S143" s="5">
        <v>259550000000</v>
      </c>
      <c r="T143" s="5">
        <v>132475000000</v>
      </c>
    </row>
    <row r="144" spans="3:27" ht="15.5" x14ac:dyDescent="0.35">
      <c r="C144" t="s">
        <v>1633</v>
      </c>
      <c r="D144" s="5">
        <v>-369945000000</v>
      </c>
      <c r="E144" s="5">
        <v>-634993000000</v>
      </c>
      <c r="F144" s="5">
        <v>-1289925000000</v>
      </c>
      <c r="G144" s="5">
        <v>-534407980000</v>
      </c>
      <c r="I144" s="5">
        <v>-2581225980000</v>
      </c>
      <c r="J144" s="5">
        <v>-947184040000</v>
      </c>
      <c r="K144" s="5">
        <v>-686754759000</v>
      </c>
      <c r="L144" s="5">
        <v>-463314161000</v>
      </c>
      <c r="M144" s="5">
        <v>-142236249000</v>
      </c>
      <c r="N144" s="5">
        <v>-189337898000</v>
      </c>
      <c r="O144" s="5">
        <v>-172229975000</v>
      </c>
      <c r="P144" s="5">
        <v>-96962179000</v>
      </c>
      <c r="Q144" s="5">
        <v>-263397910000</v>
      </c>
      <c r="R144" s="5">
        <v>-532988762000</v>
      </c>
      <c r="S144" s="5">
        <v>-295000000000</v>
      </c>
      <c r="T144" s="5">
        <v>-414475000000</v>
      </c>
    </row>
    <row r="145" spans="3:27" ht="15.5" x14ac:dyDescent="0.35">
      <c r="C145" t="s">
        <v>1634</v>
      </c>
      <c r="AA145" s="2">
        <v>153000000</v>
      </c>
    </row>
    <row r="146" spans="3:27" ht="15.5" x14ac:dyDescent="0.35">
      <c r="C146" t="s">
        <v>1635</v>
      </c>
    </row>
    <row r="147" spans="3:27" ht="15.5" x14ac:dyDescent="0.35">
      <c r="C147" t="s">
        <v>178</v>
      </c>
      <c r="D147" s="5">
        <v>5754814000</v>
      </c>
      <c r="E147" s="5">
        <v>21296849000</v>
      </c>
      <c r="F147" s="5">
        <v>-12379756000</v>
      </c>
      <c r="G147" s="5">
        <v>-5745692000</v>
      </c>
      <c r="I147" s="5">
        <v>16188920000</v>
      </c>
      <c r="J147" s="5">
        <v>1222698000</v>
      </c>
      <c r="K147" s="5">
        <v>5244846000</v>
      </c>
      <c r="L147" s="5">
        <v>-20119306000</v>
      </c>
      <c r="M147" s="5">
        <v>5756322000</v>
      </c>
      <c r="N147" s="5">
        <v>-10632347000</v>
      </c>
      <c r="O147" s="5">
        <v>-2071275000</v>
      </c>
      <c r="P147" s="5">
        <v>-4695477000</v>
      </c>
      <c r="Q147" s="5">
        <v>17990803000</v>
      </c>
      <c r="R147" s="5">
        <v>576847000</v>
      </c>
      <c r="S147" s="5">
        <v>749025000</v>
      </c>
      <c r="T147" s="5">
        <v>88935000</v>
      </c>
      <c r="U147" s="5">
        <v>1572072000</v>
      </c>
      <c r="V147" s="5">
        <v>497572000</v>
      </c>
      <c r="W147" s="5">
        <v>884836000</v>
      </c>
      <c r="X147" s="5">
        <v>472601000</v>
      </c>
      <c r="Y147" s="5">
        <v>-4622126000</v>
      </c>
      <c r="Z147" s="5">
        <v>2869232000</v>
      </c>
      <c r="AA147" s="2">
        <v>1243099000</v>
      </c>
    </row>
    <row r="148" spans="3:27" ht="15.5" x14ac:dyDescent="0.35">
      <c r="C148" t="s">
        <v>109</v>
      </c>
    </row>
    <row r="149" spans="3:27" ht="15.5" x14ac:dyDescent="0.35">
      <c r="C149" t="s">
        <v>179</v>
      </c>
      <c r="D149" s="5">
        <v>-219228411000</v>
      </c>
      <c r="E149" s="5">
        <v>696375025000</v>
      </c>
      <c r="F149" s="5">
        <v>650404324000</v>
      </c>
      <c r="G149" s="5">
        <v>681000929000</v>
      </c>
      <c r="I149" s="5">
        <v>1985844675000</v>
      </c>
      <c r="J149" s="5">
        <v>549682192000</v>
      </c>
      <c r="K149" s="5">
        <v>5708700000</v>
      </c>
      <c r="L149" s="5">
        <v>190990418000</v>
      </c>
      <c r="M149" s="5">
        <v>-135248279000</v>
      </c>
      <c r="N149" s="5">
        <v>-107132236000</v>
      </c>
      <c r="O149" s="5">
        <v>-101420531000</v>
      </c>
      <c r="P149" s="5">
        <v>74006420000</v>
      </c>
      <c r="Q149" s="5">
        <v>154285875000</v>
      </c>
      <c r="R149" s="5">
        <v>-69369446000</v>
      </c>
      <c r="S149" s="5">
        <v>171435299000</v>
      </c>
      <c r="T149" s="5">
        <v>162224183000</v>
      </c>
      <c r="U149" s="5">
        <v>183089043000</v>
      </c>
      <c r="V149" s="5">
        <v>93434604000</v>
      </c>
      <c r="W149" s="5">
        <v>-170400640000</v>
      </c>
      <c r="X149" s="5">
        <v>-126595016000</v>
      </c>
      <c r="Y149" s="5">
        <v>-115915444000</v>
      </c>
      <c r="Z149" s="5">
        <v>-290303917000</v>
      </c>
      <c r="AA149" s="2">
        <v>221947264000</v>
      </c>
    </row>
    <row r="150" spans="3:27" ht="15.5" x14ac:dyDescent="0.35">
      <c r="C150" t="s">
        <v>180</v>
      </c>
      <c r="D150" s="5">
        <v>1917532000</v>
      </c>
      <c r="E150" s="5">
        <v>5775359000</v>
      </c>
      <c r="F150" s="5">
        <v>1949710000</v>
      </c>
      <c r="G150" s="5">
        <v>2805113000</v>
      </c>
      <c r="I150" s="5">
        <v>12090816000</v>
      </c>
      <c r="J150" s="5">
        <v>388879000</v>
      </c>
      <c r="K150" s="5">
        <v>12041114000</v>
      </c>
      <c r="L150" s="5">
        <v>5744190000</v>
      </c>
      <c r="M150" s="5">
        <v>-9536311000</v>
      </c>
      <c r="N150" s="5">
        <v>12840297000</v>
      </c>
      <c r="O150" s="5">
        <v>18412165000</v>
      </c>
      <c r="P150" s="5">
        <v>11996825000</v>
      </c>
      <c r="Q150" s="5">
        <v>11056478000</v>
      </c>
      <c r="R150" s="5">
        <v>-6543059000</v>
      </c>
      <c r="S150" s="5">
        <v>-18788862000</v>
      </c>
      <c r="T150" s="5">
        <v>13155257000</v>
      </c>
      <c r="U150" s="5">
        <v>-12192167000</v>
      </c>
      <c r="V150" s="5">
        <v>24125551000</v>
      </c>
      <c r="W150" s="5">
        <v>64328174000</v>
      </c>
      <c r="X150" s="5">
        <v>-63435548000</v>
      </c>
      <c r="Y150" s="5">
        <v>-58102000</v>
      </c>
      <c r="Z150" s="5">
        <v>-3014668000</v>
      </c>
      <c r="AA150" s="2">
        <v>24772094000</v>
      </c>
    </row>
    <row r="151" spans="3:27" ht="15.5" x14ac:dyDescent="0.35">
      <c r="C151" t="s">
        <v>1636</v>
      </c>
      <c r="S151" s="5">
        <v>-7000000000</v>
      </c>
      <c r="T151" s="5">
        <v>-10000000000</v>
      </c>
      <c r="U151" s="5">
        <v>-14700000000</v>
      </c>
    </row>
    <row r="152" spans="3:27" ht="15.5" x14ac:dyDescent="0.35">
      <c r="C152" t="s">
        <v>1637</v>
      </c>
      <c r="D152" s="5">
        <v>20000000000</v>
      </c>
      <c r="K152" s="5">
        <v>1000000</v>
      </c>
    </row>
    <row r="153" spans="3:27" ht="15.5" x14ac:dyDescent="0.35">
      <c r="C153" t="s">
        <v>449</v>
      </c>
      <c r="V153" s="5">
        <v>25223777000</v>
      </c>
      <c r="W153" s="5">
        <v>128329133000</v>
      </c>
      <c r="X153" s="5">
        <v>123357231000</v>
      </c>
      <c r="Y153" s="5">
        <v>26049500000</v>
      </c>
      <c r="Z153" s="5">
        <v>691140000</v>
      </c>
      <c r="AA153" s="2">
        <v>115560150000</v>
      </c>
    </row>
    <row r="154" spans="3:27" ht="15.5" x14ac:dyDescent="0.35">
      <c r="C154" t="s">
        <v>1638</v>
      </c>
      <c r="T154" s="5">
        <v>25000000000</v>
      </c>
    </row>
    <row r="155" spans="3:27" ht="15.5" x14ac:dyDescent="0.35">
      <c r="C155" t="s">
        <v>1639</v>
      </c>
      <c r="U155" s="5">
        <v>565000000</v>
      </c>
    </row>
    <row r="156" spans="3:27" ht="15.5" x14ac:dyDescent="0.35">
      <c r="C156" t="s">
        <v>187</v>
      </c>
      <c r="E156" s="5">
        <v>631000</v>
      </c>
      <c r="I156" s="5">
        <v>631000</v>
      </c>
      <c r="K156" s="5">
        <v>60921000</v>
      </c>
      <c r="L156" s="5">
        <v>-672982000</v>
      </c>
      <c r="M156" s="5">
        <v>197955000</v>
      </c>
      <c r="Q156" s="5">
        <v>1134935000</v>
      </c>
      <c r="R156" s="5">
        <v>8818000</v>
      </c>
      <c r="S156" s="5">
        <v>194500000</v>
      </c>
      <c r="T156" s="5">
        <v>62364000</v>
      </c>
      <c r="U156" s="5">
        <v>29130000</v>
      </c>
      <c r="V156" s="5">
        <v>1271908000</v>
      </c>
      <c r="W156" s="5">
        <v>1803090000</v>
      </c>
      <c r="X156" s="5">
        <v>33182000</v>
      </c>
      <c r="Y156" s="5">
        <v>472620000</v>
      </c>
      <c r="Z156" s="5">
        <v>247983000</v>
      </c>
      <c r="AA156" s="2">
        <v>611394000</v>
      </c>
    </row>
    <row r="157" spans="3:27" ht="15.5" x14ac:dyDescent="0.35">
      <c r="C157" t="s">
        <v>186</v>
      </c>
      <c r="D157" s="5">
        <v>-145500000</v>
      </c>
      <c r="E157" s="5">
        <v>-1039981000</v>
      </c>
      <c r="I157" s="5">
        <v>-1039981000</v>
      </c>
      <c r="J157" s="5">
        <v>-159500000</v>
      </c>
      <c r="K157" s="5">
        <v>-1753250000</v>
      </c>
      <c r="L157" s="5">
        <v>-2160041000</v>
      </c>
      <c r="M157" s="5">
        <v>-2468057000</v>
      </c>
      <c r="N157" s="5">
        <v>-365909000</v>
      </c>
      <c r="O157" s="5">
        <v>-522727000</v>
      </c>
      <c r="P157" s="5">
        <v>-821880000</v>
      </c>
      <c r="Q157" s="5">
        <v>-1052500000</v>
      </c>
      <c r="R157" s="5">
        <v>-11683653000</v>
      </c>
      <c r="S157" s="5">
        <v>-11181744000</v>
      </c>
      <c r="V157" s="5">
        <v>-599327000</v>
      </c>
    </row>
    <row r="158" spans="3:27" ht="15.5" x14ac:dyDescent="0.35">
      <c r="C158" t="s">
        <v>1640</v>
      </c>
    </row>
    <row r="159" spans="3:27" ht="15.5" x14ac:dyDescent="0.35">
      <c r="C159" t="s">
        <v>181</v>
      </c>
      <c r="D159" s="5">
        <v>-3306288000</v>
      </c>
      <c r="E159" s="5">
        <v>-2568545000</v>
      </c>
      <c r="F159" s="5">
        <v>-1414017000</v>
      </c>
      <c r="G159" s="5">
        <v>-870508000</v>
      </c>
      <c r="I159" s="5">
        <v>-5959359000</v>
      </c>
      <c r="J159" s="5">
        <v>-8925563000</v>
      </c>
      <c r="K159" s="5">
        <v>-2697585000</v>
      </c>
      <c r="L159" s="5">
        <v>-2375481000</v>
      </c>
      <c r="M159" s="5">
        <v>-4928091000</v>
      </c>
      <c r="N159" s="5">
        <v>-5384451000</v>
      </c>
      <c r="O159" s="5">
        <v>-2006773000</v>
      </c>
      <c r="P159" s="5">
        <v>-2275787000</v>
      </c>
      <c r="Q159" s="5">
        <v>-4863909000</v>
      </c>
      <c r="R159" s="5">
        <v>-2036540000</v>
      </c>
      <c r="S159" s="5">
        <v>-4207472000</v>
      </c>
      <c r="T159" s="5">
        <v>-6249862000</v>
      </c>
      <c r="U159" s="5">
        <v>-7588039000</v>
      </c>
      <c r="V159" s="5">
        <v>-5936022000</v>
      </c>
      <c r="W159" s="5">
        <v>-10105759000</v>
      </c>
      <c r="X159" s="5">
        <v>-4700737000</v>
      </c>
      <c r="Y159" s="5">
        <v>-5671096000</v>
      </c>
      <c r="Z159" s="5">
        <v>-17834534000</v>
      </c>
      <c r="AA159" s="2">
        <v>-6026699000</v>
      </c>
    </row>
    <row r="160" spans="3:27" ht="15.5" x14ac:dyDescent="0.35">
      <c r="C160" t="s">
        <v>195</v>
      </c>
      <c r="D160" s="5">
        <v>-200000000</v>
      </c>
      <c r="E160" s="5">
        <v>-257000000</v>
      </c>
      <c r="G160" s="5">
        <v>-3136320000</v>
      </c>
      <c r="I160" s="5">
        <v>-5265582000</v>
      </c>
      <c r="J160" s="5">
        <v>-2783280000</v>
      </c>
      <c r="K160" s="5">
        <v>-1367951000</v>
      </c>
      <c r="L160" s="5">
        <v>-1099065000</v>
      </c>
      <c r="M160" s="5">
        <v>-19876617000</v>
      </c>
      <c r="N160" s="5">
        <v>-1677832000</v>
      </c>
      <c r="O160" s="5">
        <v>-324296000</v>
      </c>
      <c r="P160" s="5">
        <v>-838776000</v>
      </c>
      <c r="Q160" s="5">
        <v>-3138137000</v>
      </c>
      <c r="R160" s="5">
        <v>-805100000</v>
      </c>
      <c r="S160" s="5">
        <v>-666193000</v>
      </c>
      <c r="T160" s="5">
        <v>-697210000</v>
      </c>
      <c r="U160" s="5">
        <v>-345566000</v>
      </c>
      <c r="V160" s="5">
        <v>-1584917000</v>
      </c>
      <c r="W160" s="5">
        <v>-2589112000</v>
      </c>
    </row>
    <row r="161" spans="3:27" ht="15.5" x14ac:dyDescent="0.35">
      <c r="C161" t="s">
        <v>193</v>
      </c>
      <c r="V161" s="5">
        <v>-77500000</v>
      </c>
      <c r="W161" s="5">
        <v>-65759215000</v>
      </c>
      <c r="X161" s="5">
        <v>-192400000000</v>
      </c>
      <c r="Y161" s="5">
        <v>-36049500000</v>
      </c>
      <c r="Z161" s="5">
        <v>-691140000</v>
      </c>
      <c r="AA161" s="2">
        <v>-97000000000</v>
      </c>
    </row>
    <row r="162" spans="3:27" ht="15.5" x14ac:dyDescent="0.35">
      <c r="C162" t="s">
        <v>1641</v>
      </c>
    </row>
    <row r="163" spans="3:27" ht="15.5" x14ac:dyDescent="0.35">
      <c r="C163" t="s">
        <v>708</v>
      </c>
    </row>
    <row r="164" spans="3:27" ht="15.5" x14ac:dyDescent="0.35">
      <c r="C164" t="s">
        <v>197</v>
      </c>
      <c r="D164" s="5">
        <v>-219228411000</v>
      </c>
      <c r="E164" s="5">
        <v>696375025000</v>
      </c>
      <c r="F164" s="5">
        <v>650404324000</v>
      </c>
      <c r="G164" s="5">
        <v>681000929000</v>
      </c>
      <c r="I164" s="5">
        <v>1985844675000</v>
      </c>
      <c r="J164" s="5">
        <v>549682192000</v>
      </c>
      <c r="K164" s="5">
        <v>5708700000</v>
      </c>
      <c r="L164" s="5">
        <v>190990418000</v>
      </c>
      <c r="M164" s="5">
        <v>-135248279000</v>
      </c>
      <c r="N164" s="5">
        <v>-107132236000</v>
      </c>
      <c r="O164" s="5">
        <v>-101420531000</v>
      </c>
      <c r="P164" s="5">
        <v>74006420000</v>
      </c>
      <c r="Q164" s="5">
        <v>154285875000</v>
      </c>
      <c r="R164" s="5">
        <v>-69369446000</v>
      </c>
      <c r="S164" s="5">
        <v>171435299000</v>
      </c>
      <c r="T164" s="5">
        <v>162224183000</v>
      </c>
      <c r="U164" s="5">
        <v>183089043000</v>
      </c>
      <c r="V164" s="5">
        <v>93434604000</v>
      </c>
      <c r="W164" s="5">
        <v>-170400640000</v>
      </c>
      <c r="X164" s="5">
        <v>-126595016000</v>
      </c>
      <c r="Y164" s="5">
        <v>-115915444000</v>
      </c>
      <c r="Z164" s="5">
        <v>-290303917000</v>
      </c>
      <c r="AA164" s="2">
        <v>221947264000</v>
      </c>
    </row>
    <row r="165" spans="3:27" ht="15.5" x14ac:dyDescent="0.35">
      <c r="C165" t="s">
        <v>204</v>
      </c>
      <c r="D165" s="5">
        <v>5821000000000</v>
      </c>
      <c r="E165" s="5">
        <v>6930213889000</v>
      </c>
      <c r="F165" s="5">
        <v>5249400000000</v>
      </c>
      <c r="G165" s="5">
        <v>3484166694000</v>
      </c>
      <c r="I165" s="5">
        <v>18628780583000</v>
      </c>
      <c r="J165" s="5">
        <v>11679000000000</v>
      </c>
      <c r="K165" s="5">
        <v>7244000000000</v>
      </c>
      <c r="L165" s="5">
        <v>3195000000000</v>
      </c>
      <c r="M165" s="5">
        <v>2005000000000</v>
      </c>
      <c r="N165" s="5">
        <v>2116000000000</v>
      </c>
      <c r="O165" s="5">
        <v>1990000000000</v>
      </c>
      <c r="P165" s="5">
        <v>3029000000000</v>
      </c>
      <c r="Q165" s="5">
        <v>2606000000000</v>
      </c>
      <c r="R165" s="5">
        <v>2742200000000</v>
      </c>
      <c r="S165" s="5">
        <v>2216000000000</v>
      </c>
      <c r="T165" s="5">
        <v>2268000000000</v>
      </c>
      <c r="U165" s="5">
        <v>239000000000</v>
      </c>
      <c r="V165" s="5">
        <v>734000000000</v>
      </c>
      <c r="W165" s="5">
        <v>753500000000</v>
      </c>
      <c r="X165" s="5">
        <v>1109462500000</v>
      </c>
      <c r="Y165" s="5">
        <v>84990946000</v>
      </c>
      <c r="AA165" s="2">
        <v>65611564000</v>
      </c>
    </row>
    <row r="166" spans="3:27" ht="15.5" x14ac:dyDescent="0.35">
      <c r="C166" t="s">
        <v>421</v>
      </c>
      <c r="M166" s="5">
        <v>122500000000</v>
      </c>
      <c r="P166" s="5">
        <v>250000000000</v>
      </c>
    </row>
    <row r="167" spans="3:27" ht="15.5" x14ac:dyDescent="0.35">
      <c r="C167" t="s">
        <v>531</v>
      </c>
      <c r="J167" s="5">
        <v>-122500000000</v>
      </c>
      <c r="M167" s="5">
        <v>-250000000000</v>
      </c>
    </row>
    <row r="168" spans="3:27" ht="15.5" x14ac:dyDescent="0.35">
      <c r="C168" t="s">
        <v>541</v>
      </c>
    </row>
    <row r="169" spans="3:27" ht="15.5" x14ac:dyDescent="0.35">
      <c r="C169" t="s">
        <v>1642</v>
      </c>
      <c r="U169" s="5">
        <v>-58020000000</v>
      </c>
      <c r="V169" s="5">
        <v>58110000000</v>
      </c>
    </row>
    <row r="170" spans="3:27" ht="15.5" x14ac:dyDescent="0.35">
      <c r="C170" t="s">
        <v>972</v>
      </c>
      <c r="L170" s="5">
        <v>50300000000</v>
      </c>
      <c r="M170" s="5">
        <v>135500000000</v>
      </c>
      <c r="N170" s="5">
        <v>48600000000</v>
      </c>
      <c r="O170" s="5">
        <v>74900000000</v>
      </c>
      <c r="P170" s="5">
        <v>106700000000</v>
      </c>
      <c r="Q170" s="5">
        <v>99200000000</v>
      </c>
      <c r="R170" s="5">
        <v>199050000000</v>
      </c>
      <c r="S170" s="5">
        <v>251000010000</v>
      </c>
      <c r="T170" s="5">
        <v>5560801000</v>
      </c>
      <c r="W170" s="5">
        <v>22154519000</v>
      </c>
      <c r="X170" s="5">
        <v>17444116000</v>
      </c>
      <c r="Y170" s="5">
        <v>25640440000</v>
      </c>
      <c r="Z170" s="5">
        <v>302875420000</v>
      </c>
      <c r="AA170" s="2">
        <v>130541023000</v>
      </c>
    </row>
    <row r="171" spans="3:27" ht="15.5" x14ac:dyDescent="0.35">
      <c r="C171" t="s">
        <v>1643</v>
      </c>
      <c r="J171" s="5">
        <v>-1000000</v>
      </c>
    </row>
    <row r="172" spans="3:27" ht="15.5" x14ac:dyDescent="0.35">
      <c r="C172" t="s">
        <v>1644</v>
      </c>
    </row>
    <row r="173" spans="3:27" ht="15.5" x14ac:dyDescent="0.35">
      <c r="C173" t="s">
        <v>394</v>
      </c>
      <c r="G173" s="5">
        <v>-40000000</v>
      </c>
      <c r="I173" s="5">
        <v>-40000000</v>
      </c>
      <c r="J173" s="5">
        <v>-40000000</v>
      </c>
      <c r="K173" s="5">
        <v>-80037000</v>
      </c>
      <c r="P173" s="5">
        <v>21120000000</v>
      </c>
      <c r="R173" s="5">
        <v>-25000000</v>
      </c>
      <c r="S173" s="5">
        <v>-30000000</v>
      </c>
      <c r="V173" s="5">
        <v>-10631000</v>
      </c>
      <c r="W173" s="5">
        <v>-3454285000</v>
      </c>
      <c r="X173" s="5">
        <v>-3456324000</v>
      </c>
      <c r="Y173" s="5">
        <v>-10362900000</v>
      </c>
      <c r="Z173" s="5">
        <v>-41451600000</v>
      </c>
      <c r="AA173" s="2">
        <v>-34543000000</v>
      </c>
    </row>
    <row r="174" spans="3:27" ht="15.5" x14ac:dyDescent="0.35">
      <c r="C174" t="s">
        <v>388</v>
      </c>
      <c r="D174" s="5">
        <v>-26412381000</v>
      </c>
      <c r="E174" s="5">
        <v>-67054920000</v>
      </c>
      <c r="F174" s="5">
        <v>-40532422000</v>
      </c>
      <c r="G174" s="5">
        <v>-20552096000</v>
      </c>
      <c r="I174" s="5">
        <v>-150850648000</v>
      </c>
      <c r="J174" s="5">
        <v>-78498042000</v>
      </c>
      <c r="K174" s="5">
        <v>-60358227000</v>
      </c>
      <c r="L174" s="5">
        <v>-46870708000</v>
      </c>
      <c r="M174" s="5">
        <v>-55388386000</v>
      </c>
      <c r="N174" s="5">
        <v>-55128351000</v>
      </c>
      <c r="O174" s="5">
        <v>-56620531000</v>
      </c>
      <c r="P174" s="5">
        <v>-55613580000</v>
      </c>
      <c r="Q174" s="5">
        <v>-43514125000</v>
      </c>
      <c r="R174" s="5">
        <v>-43844446000</v>
      </c>
      <c r="S174" s="5">
        <v>-33134701000</v>
      </c>
      <c r="T174" s="5">
        <v>-9113715000</v>
      </c>
      <c r="U174" s="5">
        <v>-7434563000</v>
      </c>
      <c r="V174" s="5">
        <v>-4664765000</v>
      </c>
      <c r="W174" s="5">
        <v>-6000874000</v>
      </c>
      <c r="X174" s="5">
        <v>-17004362000</v>
      </c>
      <c r="Y174" s="5">
        <v>-27383930000</v>
      </c>
      <c r="Z174" s="5">
        <v>-58477737000</v>
      </c>
      <c r="AA174" s="2">
        <v>-23267861000</v>
      </c>
    </row>
    <row r="175" spans="3:27" ht="15.5" x14ac:dyDescent="0.35">
      <c r="C175" t="s">
        <v>1174</v>
      </c>
      <c r="L175" s="5">
        <v>-242700000000</v>
      </c>
      <c r="M175" s="5">
        <v>-29100000000</v>
      </c>
      <c r="N175" s="5">
        <v>-88200000000</v>
      </c>
      <c r="O175" s="5">
        <v>-69700000000</v>
      </c>
      <c r="P175" s="5">
        <v>-116200000000</v>
      </c>
      <c r="Q175" s="5">
        <v>-61400000000</v>
      </c>
      <c r="R175" s="5">
        <v>-176550000000</v>
      </c>
      <c r="S175" s="5">
        <v>-181400010000</v>
      </c>
      <c r="T175" s="5">
        <v>-5560801000</v>
      </c>
      <c r="W175" s="5">
        <v>-43100000000</v>
      </c>
      <c r="X175" s="5">
        <v>-28050000000</v>
      </c>
      <c r="Y175" s="5">
        <v>-97450000000</v>
      </c>
      <c r="Z175" s="5">
        <v>-223250000000</v>
      </c>
      <c r="AA175" s="2">
        <v>-213950000000</v>
      </c>
    </row>
    <row r="176" spans="3:27" ht="15.5" x14ac:dyDescent="0.35">
      <c r="C176" t="s">
        <v>214</v>
      </c>
      <c r="D176" s="5">
        <v>-250715000000</v>
      </c>
      <c r="F176" s="5">
        <v>-388000000000</v>
      </c>
      <c r="I176" s="5">
        <v>-388000000000</v>
      </c>
      <c r="J176" s="5">
        <v>-100000000000</v>
      </c>
      <c r="X176" s="5">
        <v>-150000000000</v>
      </c>
      <c r="Y176" s="5">
        <v>-91350000000</v>
      </c>
      <c r="Z176" s="5">
        <v>-100000000000</v>
      </c>
    </row>
    <row r="177" spans="2:27" ht="15.5" x14ac:dyDescent="0.35">
      <c r="C177" t="s">
        <v>1645</v>
      </c>
      <c r="D177" s="5">
        <v>250000000000</v>
      </c>
      <c r="E177" s="5">
        <v>1050000000000</v>
      </c>
      <c r="F177" s="5">
        <v>700000000000</v>
      </c>
      <c r="I177" s="5">
        <v>2053200000000</v>
      </c>
      <c r="J177" s="5">
        <v>388000000000</v>
      </c>
      <c r="K177" s="5">
        <v>408800000000</v>
      </c>
      <c r="AA177" s="2">
        <v>300000000000</v>
      </c>
    </row>
    <row r="178" spans="2:27" ht="15.5" x14ac:dyDescent="0.35">
      <c r="C178" t="s">
        <v>374</v>
      </c>
      <c r="AA178" s="2">
        <v>-2444462000</v>
      </c>
    </row>
    <row r="179" spans="2:27" ht="15.5" x14ac:dyDescent="0.35">
      <c r="C179" t="s">
        <v>212</v>
      </c>
      <c r="D179" s="5">
        <v>-2101030000</v>
      </c>
      <c r="E179" s="5">
        <v>-4170055000</v>
      </c>
      <c r="F179" s="5">
        <v>-1063254000</v>
      </c>
      <c r="G179" s="5">
        <v>-806975000</v>
      </c>
      <c r="I179" s="5">
        <v>-8464677000</v>
      </c>
      <c r="J179" s="5">
        <v>-7278766000</v>
      </c>
      <c r="K179" s="5">
        <v>-7654036000</v>
      </c>
      <c r="L179" s="5">
        <v>-4738874000</v>
      </c>
      <c r="M179" s="5">
        <v>-8759893000</v>
      </c>
      <c r="N179" s="5">
        <v>-7403885000</v>
      </c>
    </row>
    <row r="180" spans="2:27" ht="15.5" x14ac:dyDescent="0.35">
      <c r="C180" t="s">
        <v>1646</v>
      </c>
    </row>
    <row r="181" spans="2:27" ht="15.5" x14ac:dyDescent="0.35">
      <c r="C181" t="s">
        <v>1647</v>
      </c>
    </row>
    <row r="182" spans="2:27" ht="15.5" x14ac:dyDescent="0.35">
      <c r="C182" t="s">
        <v>208</v>
      </c>
      <c r="D182" s="5">
        <v>-6031000000000</v>
      </c>
      <c r="E182" s="5">
        <v>-7212613889000</v>
      </c>
      <c r="F182" s="5">
        <v>-4869400000000</v>
      </c>
      <c r="G182" s="5">
        <v>-2781766694000</v>
      </c>
      <c r="I182" s="5">
        <v>-18148780583000</v>
      </c>
      <c r="J182" s="5">
        <v>-11209000000000</v>
      </c>
      <c r="K182" s="5">
        <v>-7579000000000</v>
      </c>
      <c r="L182" s="5">
        <v>-2760000000000</v>
      </c>
      <c r="M182" s="5">
        <v>-2055000000000</v>
      </c>
      <c r="N182" s="5">
        <v>-2121000000000</v>
      </c>
      <c r="O182" s="5">
        <v>-2040000000000</v>
      </c>
      <c r="P182" s="5">
        <v>-3161000000000</v>
      </c>
      <c r="Q182" s="5">
        <v>-2446000000000</v>
      </c>
      <c r="R182" s="5">
        <v>-2790200000000</v>
      </c>
      <c r="S182" s="5">
        <v>-2081000000000</v>
      </c>
      <c r="T182" s="5">
        <v>-2078000000000</v>
      </c>
      <c r="U182" s="5">
        <v>-279000000000</v>
      </c>
      <c r="V182" s="5">
        <v>-694000000000</v>
      </c>
      <c r="W182" s="5">
        <v>-893500000000</v>
      </c>
      <c r="X182" s="5">
        <v>-1054990946000</v>
      </c>
      <c r="Z182" s="5">
        <v>-170000000000</v>
      </c>
    </row>
    <row r="183" spans="2:27" ht="15.5" x14ac:dyDescent="0.35">
      <c r="C183" t="s">
        <v>1648</v>
      </c>
      <c r="U183" s="5">
        <v>172715000000</v>
      </c>
    </row>
    <row r="184" spans="2:27" ht="15.5" x14ac:dyDescent="0.35">
      <c r="C184" t="s">
        <v>1074</v>
      </c>
      <c r="U184" s="5">
        <v>99772606000</v>
      </c>
    </row>
    <row r="185" spans="2:27" ht="15.5" x14ac:dyDescent="0.35">
      <c r="C185" t="s">
        <v>1649</v>
      </c>
      <c r="T185" s="5">
        <v>-18662102000</v>
      </c>
      <c r="U185" s="5">
        <v>16056000000</v>
      </c>
    </row>
    <row r="186" spans="2:27" ht="15.5" x14ac:dyDescent="0.35">
      <c r="C186" t="s">
        <v>916</v>
      </c>
    </row>
    <row r="187" spans="2:27" ht="15.5" x14ac:dyDescent="0.35">
      <c r="C187" t="s">
        <v>215</v>
      </c>
      <c r="D187" s="5">
        <v>43385733000</v>
      </c>
      <c r="E187" s="5">
        <v>288775221000</v>
      </c>
      <c r="F187" s="5">
        <v>-138822232000</v>
      </c>
      <c r="G187" s="5">
        <v>358017424000</v>
      </c>
      <c r="I187" s="5">
        <v>383882004000</v>
      </c>
      <c r="J187" s="5">
        <v>196023638000</v>
      </c>
      <c r="K187" s="5">
        <v>-404321603000</v>
      </c>
      <c r="L187" s="5">
        <v>160107644000</v>
      </c>
      <c r="M187" s="5">
        <v>23187455000</v>
      </c>
      <c r="N187" s="5">
        <v>73188004000</v>
      </c>
      <c r="O187" s="5">
        <v>100065097000</v>
      </c>
      <c r="P187" s="5">
        <v>-151611775000</v>
      </c>
      <c r="Q187" s="5">
        <v>128631801000</v>
      </c>
      <c r="R187" s="5">
        <v>119624693000</v>
      </c>
      <c r="S187" s="5">
        <v>1974525000</v>
      </c>
      <c r="T187" s="5">
        <v>35090569000</v>
      </c>
      <c r="U187" s="5">
        <v>-65117872000</v>
      </c>
      <c r="V187" s="5">
        <v>-56796314000</v>
      </c>
      <c r="W187" s="5">
        <v>69536936000</v>
      </c>
      <c r="X187" s="5">
        <v>20420265000</v>
      </c>
      <c r="Y187" s="5">
        <v>-231840922000</v>
      </c>
      <c r="Z187" s="5">
        <v>229601008000</v>
      </c>
      <c r="AA187" s="2">
        <v>-19410916000</v>
      </c>
    </row>
    <row r="188" spans="2:27" ht="15.5" x14ac:dyDescent="0.35">
      <c r="C188" t="s">
        <v>217</v>
      </c>
      <c r="D188" s="5">
        <v>779927087000</v>
      </c>
      <c r="I188" s="5">
        <v>396045083000</v>
      </c>
      <c r="J188" s="5">
        <v>200021445000</v>
      </c>
      <c r="K188" s="5">
        <v>604343048000</v>
      </c>
      <c r="L188" s="5">
        <v>444235404000</v>
      </c>
      <c r="M188" s="5">
        <v>421047949000</v>
      </c>
      <c r="N188" s="5">
        <v>347859945000</v>
      </c>
      <c r="O188" s="5">
        <v>247794848000</v>
      </c>
      <c r="P188" s="5">
        <v>399406623000</v>
      </c>
      <c r="Q188" s="5">
        <v>270774822000</v>
      </c>
      <c r="R188" s="5">
        <v>151150129000</v>
      </c>
      <c r="S188" s="5">
        <v>149175604000</v>
      </c>
      <c r="T188" s="5">
        <v>114085035000</v>
      </c>
      <c r="U188" s="5">
        <v>179202907000</v>
      </c>
      <c r="V188" s="5">
        <v>235999221000</v>
      </c>
      <c r="W188" s="5">
        <v>166462285000</v>
      </c>
      <c r="X188" s="5">
        <v>146042020000</v>
      </c>
      <c r="Y188" s="5">
        <v>377882942000</v>
      </c>
      <c r="Z188" s="5">
        <v>148281934000</v>
      </c>
      <c r="AA188" s="2">
        <v>167692850000</v>
      </c>
    </row>
    <row r="189" spans="2:27" ht="15.5" x14ac:dyDescent="0.35">
      <c r="C189" t="s">
        <v>218</v>
      </c>
      <c r="D189" s="5">
        <v>823312820000</v>
      </c>
      <c r="E189" s="5">
        <v>288775221000</v>
      </c>
      <c r="F189" s="5">
        <v>-138822232000</v>
      </c>
      <c r="G189" s="5">
        <v>358017424000</v>
      </c>
      <c r="I189" s="5">
        <v>779927087000</v>
      </c>
      <c r="J189" s="5">
        <v>396045083000</v>
      </c>
      <c r="K189" s="5">
        <v>200021445000</v>
      </c>
      <c r="L189" s="5">
        <v>604343048000</v>
      </c>
      <c r="M189" s="5">
        <v>444235404000</v>
      </c>
      <c r="N189" s="5">
        <v>421047949000</v>
      </c>
      <c r="O189" s="5">
        <v>347859945000</v>
      </c>
      <c r="P189" s="5">
        <v>247794848000</v>
      </c>
      <c r="Q189" s="5">
        <v>399406623000</v>
      </c>
      <c r="R189" s="5">
        <v>270774822000</v>
      </c>
      <c r="S189" s="5">
        <v>151150129000</v>
      </c>
      <c r="T189" s="5">
        <v>149175604000</v>
      </c>
      <c r="U189" s="5">
        <v>114085035000</v>
      </c>
      <c r="V189" s="5">
        <v>179202907000</v>
      </c>
      <c r="W189" s="5">
        <v>235999221000</v>
      </c>
      <c r="X189" s="5">
        <v>166462285000</v>
      </c>
      <c r="Y189" s="5">
        <v>146042020000</v>
      </c>
      <c r="Z189" s="5">
        <v>377882942000</v>
      </c>
      <c r="AA189" s="2">
        <v>148281934000</v>
      </c>
    </row>
    <row r="191" spans="2:27" ht="15.5" x14ac:dyDescent="0.35">
      <c r="B191" t="s">
        <v>219</v>
      </c>
      <c r="C191" t="s">
        <v>11</v>
      </c>
      <c r="D191" s="5">
        <v>7110000000</v>
      </c>
      <c r="E191" s="5">
        <v>7110000000</v>
      </c>
      <c r="F191" s="5">
        <v>7110000000</v>
      </c>
      <c r="G191" s="5">
        <v>7110000000</v>
      </c>
      <c r="I191" s="5">
        <v>7110000000</v>
      </c>
      <c r="J191" s="5">
        <v>7110000000</v>
      </c>
      <c r="K191" s="5">
        <v>7110000000</v>
      </c>
      <c r="L191" s="5">
        <v>7110000000</v>
      </c>
      <c r="M191" s="5">
        <v>7110000000</v>
      </c>
      <c r="N191" s="5">
        <v>7110000000</v>
      </c>
      <c r="O191" s="5">
        <v>7110000000</v>
      </c>
      <c r="P191" s="5">
        <v>7110000000</v>
      </c>
      <c r="Q191" s="5">
        <v>7110000000</v>
      </c>
      <c r="R191" s="5">
        <v>7110000000</v>
      </c>
      <c r="S191" s="5">
        <v>7110000000</v>
      </c>
      <c r="T191" s="5">
        <v>7110000000</v>
      </c>
      <c r="U191" s="5">
        <v>7110000000</v>
      </c>
      <c r="V191" s="5">
        <v>3650000000</v>
      </c>
      <c r="W191" s="5">
        <v>3650000000</v>
      </c>
      <c r="X191" s="5">
        <v>3650000000</v>
      </c>
      <c r="Y191" s="5">
        <v>3650000000</v>
      </c>
      <c r="Z191" s="5">
        <v>3650000000</v>
      </c>
      <c r="AA191" s="2">
        <v>3650000000</v>
      </c>
    </row>
    <row r="192" spans="2:27" ht="15.5" x14ac:dyDescent="0.35">
      <c r="C192" t="s">
        <v>220</v>
      </c>
      <c r="D192" s="6">
        <v>19.27</v>
      </c>
      <c r="E192" s="6">
        <v>31.08</v>
      </c>
      <c r="F192" s="6">
        <v>30.16</v>
      </c>
      <c r="G192" s="6">
        <v>5.99</v>
      </c>
    </row>
    <row r="193" spans="3:7" ht="15.5" x14ac:dyDescent="0.35">
      <c r="C193" t="s">
        <v>221</v>
      </c>
      <c r="D193" s="6">
        <v>25.95</v>
      </c>
      <c r="E193" s="6">
        <v>21.4</v>
      </c>
      <c r="F193" s="6">
        <v>15.32</v>
      </c>
      <c r="G193" s="6">
        <v>53.76</v>
      </c>
    </row>
    <row r="194" spans="3:7" ht="15.5" x14ac:dyDescent="0.35">
      <c r="C194" t="s">
        <v>73</v>
      </c>
      <c r="D194" s="6">
        <v>7.45</v>
      </c>
      <c r="E194" s="6">
        <v>8.92</v>
      </c>
      <c r="F194" s="6">
        <v>6.15</v>
      </c>
      <c r="G194" s="6">
        <v>8.16</v>
      </c>
    </row>
    <row r="195" spans="3:7" ht="15.5" x14ac:dyDescent="0.35">
      <c r="C195" t="s">
        <v>222</v>
      </c>
      <c r="D195" s="5">
        <v>239370000000</v>
      </c>
      <c r="E195" s="5">
        <v>326570000000</v>
      </c>
      <c r="F195" s="5">
        <v>288490000000</v>
      </c>
      <c r="G195" s="5">
        <v>91220000000</v>
      </c>
    </row>
    <row r="196" spans="3:7" ht="15.5" x14ac:dyDescent="0.35">
      <c r="C196" t="s">
        <v>223</v>
      </c>
      <c r="D196" s="6">
        <v>1.55E-2</v>
      </c>
      <c r="E196" s="6">
        <v>3.2400000000000005E-2</v>
      </c>
      <c r="F196" s="6">
        <v>3.3599999999999998E-2</v>
      </c>
      <c r="G196" s="6">
        <v>8.6E-3</v>
      </c>
    </row>
    <row r="197" spans="3:7" ht="15.5" x14ac:dyDescent="0.35">
      <c r="C197" t="s">
        <v>224</v>
      </c>
      <c r="D197" s="6">
        <v>6.1900000000000004E-2</v>
      </c>
      <c r="E197" s="6">
        <v>0.1065</v>
      </c>
      <c r="F197" s="6">
        <v>0.1157</v>
      </c>
      <c r="G197" s="6">
        <v>2.6000000000000002E-2</v>
      </c>
    </row>
    <row r="198" spans="3:7" ht="15.5" x14ac:dyDescent="0.35">
      <c r="C198" t="s">
        <v>225</v>
      </c>
      <c r="D198" s="6">
        <v>2.9900000000000003E-2</v>
      </c>
      <c r="E198" s="6">
        <v>4.87E-2</v>
      </c>
      <c r="F198" s="6">
        <v>5.0199999999999995E-2</v>
      </c>
      <c r="G198" s="6">
        <v>1.8600000000000002E-2</v>
      </c>
    </row>
    <row r="199" spans="3:7" ht="15.5" x14ac:dyDescent="0.35">
      <c r="C199" t="s">
        <v>226</v>
      </c>
      <c r="D199" s="6">
        <v>3.59</v>
      </c>
      <c r="E199" s="6">
        <v>5.09</v>
      </c>
      <c r="F199" s="6">
        <v>5.7</v>
      </c>
      <c r="G199" s="6">
        <v>2.41</v>
      </c>
    </row>
    <row r="200" spans="3:7" ht="15.5" x14ac:dyDescent="0.35">
      <c r="C200" t="s">
        <v>227</v>
      </c>
      <c r="D200" s="5">
        <v>2232000000000</v>
      </c>
      <c r="E200" s="5">
        <v>2075000000000</v>
      </c>
      <c r="F200" s="5">
        <v>1853000000000</v>
      </c>
      <c r="G200" s="5">
        <v>1639000000000</v>
      </c>
    </row>
    <row r="201" spans="3:7" ht="15.5" x14ac:dyDescent="0.35">
      <c r="C201" t="s">
        <v>228</v>
      </c>
      <c r="D201" s="6">
        <v>1.61</v>
      </c>
      <c r="E201" s="6">
        <v>2.2799999999999998</v>
      </c>
      <c r="F201" s="6">
        <v>1.77</v>
      </c>
      <c r="G201" s="6">
        <v>1.4</v>
      </c>
    </row>
    <row r="202" spans="3:7" ht="15.5" x14ac:dyDescent="0.35">
      <c r="C202" t="s">
        <v>229</v>
      </c>
      <c r="D202" s="6">
        <v>311.08</v>
      </c>
      <c r="E202" s="6">
        <v>291.81</v>
      </c>
      <c r="F202" s="6">
        <v>260.64</v>
      </c>
      <c r="G202" s="6">
        <v>230.48</v>
      </c>
    </row>
    <row r="203" spans="3:7" ht="15.5" x14ac:dyDescent="0.35">
      <c r="C203" t="s">
        <v>230</v>
      </c>
      <c r="D203" s="6">
        <v>1.61</v>
      </c>
      <c r="E203" s="6">
        <v>2.29</v>
      </c>
      <c r="F203" s="6">
        <v>1.78</v>
      </c>
      <c r="G203" s="6">
        <v>1.41</v>
      </c>
    </row>
    <row r="204" spans="3:7" ht="15.5" x14ac:dyDescent="0.35">
      <c r="C204" t="s">
        <v>231</v>
      </c>
      <c r="D204" s="6">
        <v>309.68</v>
      </c>
      <c r="E204" s="6">
        <v>290.20999999999998</v>
      </c>
      <c r="F204" s="6">
        <v>258.85000000000002</v>
      </c>
      <c r="G204" s="6">
        <v>228.45</v>
      </c>
    </row>
    <row r="205" spans="3:7" ht="15.5" x14ac:dyDescent="0.35">
      <c r="C205" t="s">
        <v>232</v>
      </c>
    </row>
    <row r="206" spans="3:7" ht="15.5" x14ac:dyDescent="0.35">
      <c r="C206" t="s">
        <v>233</v>
      </c>
    </row>
    <row r="207" spans="3:7" ht="15.5" x14ac:dyDescent="0.35">
      <c r="C207" t="s">
        <v>234</v>
      </c>
      <c r="D207" s="5">
        <v>2212000000000</v>
      </c>
      <c r="E207" s="5">
        <v>2075000000000</v>
      </c>
      <c r="F207" s="5">
        <v>1853000000000</v>
      </c>
      <c r="G207" s="5">
        <v>1639000000000</v>
      </c>
    </row>
    <row r="208" spans="3:7" ht="15.5" x14ac:dyDescent="0.35">
      <c r="C208" t="s">
        <v>23</v>
      </c>
    </row>
    <row r="209" spans="3:27" ht="15.5" x14ac:dyDescent="0.35">
      <c r="C209" t="s">
        <v>20</v>
      </c>
    </row>
    <row r="210" spans="3:27" ht="15.5" x14ac:dyDescent="0.35">
      <c r="C210" t="s">
        <v>235</v>
      </c>
    </row>
    <row r="211" spans="3:27" ht="15.5" x14ac:dyDescent="0.35">
      <c r="C211" t="s">
        <v>236</v>
      </c>
      <c r="D211" s="5">
        <v>261000000000</v>
      </c>
      <c r="E211" s="5">
        <v>-413000000000</v>
      </c>
      <c r="F211" s="5">
        <v>-791000000000</v>
      </c>
      <c r="G211" s="5">
        <v>-326000000000</v>
      </c>
    </row>
    <row r="212" spans="3:27" ht="15.5" x14ac:dyDescent="0.35">
      <c r="C212" t="s">
        <v>237</v>
      </c>
      <c r="D212" s="5">
        <v>-5000000000</v>
      </c>
      <c r="E212" s="5">
        <v>-3000000000</v>
      </c>
      <c r="F212" s="5">
        <v>-2000000000</v>
      </c>
      <c r="G212" s="5">
        <v>-4000000000</v>
      </c>
    </row>
    <row r="213" spans="3:27" ht="15.5" x14ac:dyDescent="0.35">
      <c r="C213" t="s">
        <v>12</v>
      </c>
      <c r="D213" s="5">
        <v>255000000000</v>
      </c>
      <c r="E213" s="5">
        <v>-416000000000</v>
      </c>
      <c r="F213" s="5">
        <v>-793000000000</v>
      </c>
      <c r="G213" s="5">
        <v>-330000000000</v>
      </c>
    </row>
    <row r="214" spans="3:27" ht="15.5" x14ac:dyDescent="0.35">
      <c r="C214" t="s">
        <v>15</v>
      </c>
      <c r="D214" s="6">
        <v>35.9</v>
      </c>
      <c r="E214" s="6">
        <v>-58.53</v>
      </c>
      <c r="F214" s="6">
        <v>-111.59</v>
      </c>
      <c r="G214" s="6">
        <v>-46.39</v>
      </c>
    </row>
    <row r="215" spans="3:27" ht="15.5" x14ac:dyDescent="0.35">
      <c r="C215" t="s">
        <v>58</v>
      </c>
      <c r="I215" s="6">
        <v>83.48</v>
      </c>
      <c r="J215" s="6">
        <v>36.549999999999997</v>
      </c>
      <c r="K215" s="6">
        <v>22.85</v>
      </c>
      <c r="L215" s="6">
        <v>24.97</v>
      </c>
      <c r="M215" s="6">
        <v>7.3</v>
      </c>
      <c r="N215" s="6">
        <v>3.98</v>
      </c>
      <c r="O215" s="6">
        <v>9.1199999999999992</v>
      </c>
      <c r="P215" s="6">
        <v>8.4</v>
      </c>
      <c r="Q215" s="6">
        <v>7.62</v>
      </c>
      <c r="R215" s="6">
        <v>6.54</v>
      </c>
      <c r="S215" s="6">
        <v>4.67</v>
      </c>
      <c r="T215" s="6">
        <v>3.8</v>
      </c>
      <c r="U215" s="6">
        <v>0.52</v>
      </c>
      <c r="V215" s="6">
        <v>-34.64</v>
      </c>
      <c r="W215" s="6">
        <v>1.65</v>
      </c>
      <c r="X215" s="6">
        <v>4.38</v>
      </c>
      <c r="Y215" s="6">
        <v>5.8</v>
      </c>
      <c r="Z215" s="6">
        <v>8.56</v>
      </c>
      <c r="AA215" s="3">
        <v>26.19</v>
      </c>
    </row>
    <row r="216" spans="3:27" ht="15.5" x14ac:dyDescent="0.35">
      <c r="C216" t="s">
        <v>72</v>
      </c>
      <c r="I216" s="6">
        <v>7.97</v>
      </c>
      <c r="J216" s="6">
        <v>10.119999999999999</v>
      </c>
      <c r="K216" s="6">
        <v>12.87</v>
      </c>
      <c r="L216" s="6">
        <v>9.0500000000000007</v>
      </c>
      <c r="M216" s="6">
        <v>49.32</v>
      </c>
      <c r="N216" s="6">
        <v>23.62</v>
      </c>
      <c r="O216" s="6">
        <v>16.12</v>
      </c>
      <c r="P216" s="6">
        <v>14.76</v>
      </c>
      <c r="Q216" s="6">
        <v>19.55</v>
      </c>
      <c r="R216" s="6">
        <v>10.55</v>
      </c>
      <c r="S216" s="6">
        <v>10.92</v>
      </c>
      <c r="T216" s="6">
        <v>17.89</v>
      </c>
      <c r="U216" s="6">
        <v>113.46</v>
      </c>
      <c r="V216" s="6">
        <v>-2.97</v>
      </c>
      <c r="W216" s="6">
        <v>44.85</v>
      </c>
      <c r="X216" s="6">
        <v>21.23</v>
      </c>
      <c r="Y216" s="6">
        <v>25.52</v>
      </c>
      <c r="Z216" s="6">
        <v>11.57</v>
      </c>
      <c r="AA216" s="3">
        <v>9.89</v>
      </c>
    </row>
    <row r="217" spans="3:27" ht="15.5" x14ac:dyDescent="0.35">
      <c r="C217" t="s">
        <v>75</v>
      </c>
      <c r="I217" s="6">
        <v>2.81</v>
      </c>
      <c r="J217" s="6">
        <v>2.9</v>
      </c>
      <c r="K217" s="6">
        <v>2.93</v>
      </c>
      <c r="L217" s="6">
        <v>2.2799999999999998</v>
      </c>
      <c r="M217" s="6">
        <v>5.55</v>
      </c>
      <c r="N217" s="6">
        <v>1.58</v>
      </c>
      <c r="O217" s="6">
        <v>2.36</v>
      </c>
      <c r="P217" s="6">
        <v>1.97</v>
      </c>
      <c r="Q217" s="6">
        <v>2.63</v>
      </c>
      <c r="R217" s="6">
        <v>1.24</v>
      </c>
      <c r="S217" s="6">
        <v>1.1200000000000001</v>
      </c>
      <c r="T217" s="6">
        <v>1.85</v>
      </c>
      <c r="U217" s="6">
        <v>2.23</v>
      </c>
      <c r="V217" s="6">
        <v>2.57</v>
      </c>
      <c r="W217" s="6">
        <v>1.67</v>
      </c>
      <c r="X217" s="6">
        <v>1.98</v>
      </c>
      <c r="Y217" s="6">
        <v>2.87</v>
      </c>
      <c r="Z217" s="6">
        <v>1.25</v>
      </c>
      <c r="AA217" s="3">
        <v>2.77</v>
      </c>
    </row>
    <row r="218" spans="3:27" ht="15.5" x14ac:dyDescent="0.35">
      <c r="C218" t="s">
        <v>238</v>
      </c>
      <c r="I218" s="5">
        <v>876760000000</v>
      </c>
      <c r="J218" s="5">
        <v>426650000000</v>
      </c>
      <c r="K218" s="5">
        <v>282960000000</v>
      </c>
      <c r="L218" s="5">
        <v>276250000000</v>
      </c>
      <c r="M218" s="5">
        <v>141760000000</v>
      </c>
      <c r="N218" s="6">
        <v>134039999999.99998</v>
      </c>
      <c r="O218" s="5">
        <v>153080000000</v>
      </c>
      <c r="P218" s="5">
        <v>145690000000</v>
      </c>
    </row>
    <row r="219" spans="3:27" ht="15.5" x14ac:dyDescent="0.35">
      <c r="C219" t="s">
        <v>239</v>
      </c>
      <c r="I219" s="6">
        <v>8.6899999999999991E-2</v>
      </c>
      <c r="J219" s="6">
        <v>7.3399999999999993E-2</v>
      </c>
      <c r="K219" s="6">
        <v>5.6500000000000002E-2</v>
      </c>
      <c r="L219" s="6">
        <v>8.4100000000000008E-2</v>
      </c>
      <c r="M219" s="6">
        <v>2.8500000000000001E-2</v>
      </c>
      <c r="N219" s="6">
        <v>1.06E-2</v>
      </c>
      <c r="O219" s="6">
        <v>2.1299999999999999E-2</v>
      </c>
      <c r="P219" s="6">
        <v>2.23E-2</v>
      </c>
      <c r="Q219" s="6">
        <v>1.7000000000000001E-2</v>
      </c>
      <c r="R219" s="6">
        <v>2.9600000000000001E-2</v>
      </c>
      <c r="S219" s="6">
        <v>2.5699999999999997E-2</v>
      </c>
      <c r="T219" s="6">
        <v>3.0099999999999998E-2</v>
      </c>
      <c r="U219" s="6">
        <v>5.5000000000000005E-3</v>
      </c>
      <c r="V219" s="6">
        <v>-0.25739999999999996</v>
      </c>
      <c r="W219" s="6">
        <v>8.8000000000000005E-3</v>
      </c>
      <c r="X219" s="6">
        <v>1.8600000000000002E-2</v>
      </c>
      <c r="Y219" s="6">
        <v>2.2599999999999999E-2</v>
      </c>
      <c r="Z219" s="6">
        <v>3.2300000000000002E-2</v>
      </c>
      <c r="AA219" s="3">
        <v>5.7099999999999998E-2</v>
      </c>
    </row>
    <row r="220" spans="3:27" ht="15.5" x14ac:dyDescent="0.35">
      <c r="C220" t="s">
        <v>240</v>
      </c>
      <c r="I220" s="6">
        <v>0.28610000000000002</v>
      </c>
      <c r="J220" s="6">
        <v>0.17559999999999998</v>
      </c>
      <c r="K220" s="6">
        <v>0.13339999999999999</v>
      </c>
      <c r="L220" s="6">
        <v>0.16820000000000002</v>
      </c>
      <c r="M220" s="6">
        <v>5.9200000000000003E-2</v>
      </c>
      <c r="N220" s="6">
        <v>3.44E-2</v>
      </c>
      <c r="O220" s="6">
        <v>7.5600000000000001E-2</v>
      </c>
      <c r="P220" s="6">
        <v>7.5399999999999995E-2</v>
      </c>
      <c r="Q220" s="6">
        <v>7.7800000000000008E-2</v>
      </c>
      <c r="R220" s="6">
        <v>7.2700000000000001E-2</v>
      </c>
      <c r="S220" s="6">
        <v>5.5999999999999994E-2</v>
      </c>
      <c r="T220" s="6">
        <v>0.05</v>
      </c>
      <c r="U220" s="6">
        <v>6.8999999999999999E-3</v>
      </c>
      <c r="V220" s="6">
        <v>-0.52579999999999993</v>
      </c>
      <c r="W220" s="6">
        <v>1.6299999999999999E-2</v>
      </c>
      <c r="X220" s="6">
        <v>4.36E-2</v>
      </c>
      <c r="Y220" s="6">
        <v>5.8499999999999996E-2</v>
      </c>
      <c r="Z220" s="6">
        <v>8.1900000000000001E-2</v>
      </c>
      <c r="AA220" s="3">
        <v>0.21640000000000001</v>
      </c>
    </row>
    <row r="221" spans="3:27" ht="15.5" x14ac:dyDescent="0.35">
      <c r="C221" t="s">
        <v>241</v>
      </c>
      <c r="I221" s="6">
        <v>0.16570000000000001</v>
      </c>
      <c r="J221" s="6">
        <v>0.12740000000000001</v>
      </c>
      <c r="K221" s="6">
        <v>0.10679999999999999</v>
      </c>
      <c r="L221" s="6">
        <v>0.13059999999999999</v>
      </c>
      <c r="M221" s="6">
        <v>5.3899999999999997E-2</v>
      </c>
      <c r="N221" s="6">
        <v>0.04</v>
      </c>
      <c r="O221" s="6">
        <v>5.0199999999999995E-2</v>
      </c>
      <c r="P221" s="6">
        <v>4.6100000000000002E-2</v>
      </c>
      <c r="Q221" s="6">
        <v>4.3499999999999997E-2</v>
      </c>
      <c r="R221" s="6">
        <v>6.93E-2</v>
      </c>
      <c r="S221" s="6">
        <v>5.7300000000000004E-2</v>
      </c>
      <c r="T221" s="6">
        <v>5.4199999999999998E-2</v>
      </c>
      <c r="U221" s="6">
        <v>4.6999999999999993E-3</v>
      </c>
      <c r="V221" s="6">
        <v>-4.6300000000000001E-2</v>
      </c>
      <c r="W221" s="6">
        <v>2.3E-3</v>
      </c>
      <c r="X221" s="6">
        <v>2.1099999999999997E-2</v>
      </c>
      <c r="Y221" s="6">
        <v>3.9800000000000002E-2</v>
      </c>
      <c r="Z221" s="6">
        <v>7.22E-2</v>
      </c>
      <c r="AA221" s="3">
        <v>0.1837</v>
      </c>
    </row>
    <row r="222" spans="3:27" ht="15.5" x14ac:dyDescent="0.35">
      <c r="C222" t="s">
        <v>242</v>
      </c>
      <c r="I222" s="6">
        <v>4.78</v>
      </c>
      <c r="J222" s="6">
        <v>4.59</v>
      </c>
      <c r="K222" s="6">
        <v>3.62</v>
      </c>
      <c r="L222" s="6">
        <v>4.72</v>
      </c>
      <c r="M222" s="6">
        <v>1.98</v>
      </c>
      <c r="N222" s="6">
        <v>1.76</v>
      </c>
      <c r="O222" s="6">
        <v>2.33</v>
      </c>
      <c r="P222" s="6">
        <v>2.27</v>
      </c>
      <c r="Q222" s="6">
        <v>2.35</v>
      </c>
      <c r="R222" s="6">
        <v>2.2599999999999998</v>
      </c>
      <c r="S222" s="6">
        <v>1.89</v>
      </c>
      <c r="T222" s="6">
        <v>2.52</v>
      </c>
      <c r="U222" s="6">
        <v>0.32</v>
      </c>
      <c r="V222" s="6">
        <v>-5.41</v>
      </c>
      <c r="W222" s="6">
        <v>0.23</v>
      </c>
      <c r="X222" s="6">
        <v>1.17</v>
      </c>
      <c r="Y222" s="6">
        <v>1.31</v>
      </c>
      <c r="Z222" s="6">
        <v>1.34</v>
      </c>
      <c r="AA222" s="3">
        <v>4.08</v>
      </c>
    </row>
    <row r="223" spans="3:27" ht="15.5" x14ac:dyDescent="0.35">
      <c r="C223" t="s">
        <v>69</v>
      </c>
      <c r="I223" s="6">
        <v>2.2799999999999998</v>
      </c>
      <c r="J223" s="6">
        <v>1.78</v>
      </c>
      <c r="K223" s="6">
        <v>1.72</v>
      </c>
      <c r="L223" s="6">
        <v>1.52</v>
      </c>
      <c r="M223" s="6">
        <v>2.92</v>
      </c>
      <c r="N223" s="6">
        <v>0.81</v>
      </c>
      <c r="O223" s="6">
        <v>1.22</v>
      </c>
      <c r="P223" s="6">
        <v>1.1100000000000001</v>
      </c>
      <c r="Q223" s="6">
        <v>1.52</v>
      </c>
      <c r="R223" s="6">
        <v>0.77</v>
      </c>
      <c r="S223" s="6">
        <v>0.61</v>
      </c>
      <c r="T223" s="6">
        <v>0.89</v>
      </c>
      <c r="U223" s="6">
        <v>0.79</v>
      </c>
      <c r="V223" s="6">
        <v>1.56</v>
      </c>
      <c r="W223" s="6">
        <v>0.73</v>
      </c>
      <c r="X223" s="6">
        <v>0.93</v>
      </c>
      <c r="Y223" s="6">
        <v>1.49</v>
      </c>
      <c r="Z223" s="6">
        <v>0.95</v>
      </c>
      <c r="AA223" s="3">
        <v>2.14</v>
      </c>
    </row>
    <row r="224" spans="3:27" ht="15.5" x14ac:dyDescent="0.35">
      <c r="C224" t="s">
        <v>66</v>
      </c>
      <c r="I224" s="6">
        <v>291.81</v>
      </c>
      <c r="J224" s="6">
        <v>208.15</v>
      </c>
      <c r="K224" s="6">
        <v>171.27</v>
      </c>
      <c r="L224" s="6">
        <v>148.47</v>
      </c>
      <c r="M224" s="6">
        <v>123.35</v>
      </c>
      <c r="N224" s="6">
        <v>115.64</v>
      </c>
      <c r="O224" s="6">
        <v>120.57</v>
      </c>
      <c r="P224" s="6">
        <v>111.41</v>
      </c>
      <c r="Q224" s="6">
        <v>97.97</v>
      </c>
      <c r="R224" s="6">
        <v>89.98</v>
      </c>
      <c r="S224" s="6">
        <v>83.45</v>
      </c>
      <c r="T224" s="6">
        <v>76.099999999999994</v>
      </c>
      <c r="U224" s="6">
        <v>74.92</v>
      </c>
      <c r="V224" s="6">
        <v>65.89</v>
      </c>
      <c r="W224" s="6">
        <v>100.97</v>
      </c>
      <c r="X224" s="6">
        <v>100.51</v>
      </c>
      <c r="Y224" s="6">
        <v>99.06</v>
      </c>
      <c r="Z224" s="6">
        <v>104.46</v>
      </c>
      <c r="AA224" s="3">
        <v>121.04</v>
      </c>
    </row>
    <row r="225" spans="2:27" ht="15.5" x14ac:dyDescent="0.35">
      <c r="C225" t="s">
        <v>243</v>
      </c>
      <c r="I225" s="6">
        <v>2.29</v>
      </c>
      <c r="J225" s="6">
        <v>1.79</v>
      </c>
      <c r="K225" s="6">
        <v>1.75</v>
      </c>
      <c r="L225" s="6">
        <v>1.56</v>
      </c>
      <c r="M225" s="6">
        <v>3.01</v>
      </c>
      <c r="N225" s="6">
        <v>0.82</v>
      </c>
      <c r="O225" s="6">
        <v>1.24</v>
      </c>
      <c r="P225" s="6">
        <v>1.1399999999999999</v>
      </c>
      <c r="Q225" s="6">
        <v>1.57</v>
      </c>
      <c r="R225" s="6">
        <v>0.77</v>
      </c>
      <c r="S225" s="6">
        <v>0.62</v>
      </c>
      <c r="T225" s="6">
        <v>0.9</v>
      </c>
      <c r="U225" s="6">
        <v>0.79</v>
      </c>
      <c r="V225" s="6">
        <v>1.59</v>
      </c>
      <c r="W225" s="6">
        <v>0.74</v>
      </c>
      <c r="X225" s="6">
        <v>0.93</v>
      </c>
      <c r="Y225" s="6">
        <v>1.49</v>
      </c>
      <c r="Z225" s="6">
        <v>0.95</v>
      </c>
      <c r="AA225" s="3">
        <v>2.14</v>
      </c>
    </row>
    <row r="226" spans="2:27" ht="15.5" x14ac:dyDescent="0.35">
      <c r="C226" t="s">
        <v>244</v>
      </c>
      <c r="I226" s="6">
        <v>290.20999999999998</v>
      </c>
      <c r="J226" s="6">
        <v>206.34</v>
      </c>
      <c r="K226" s="6">
        <v>167.62</v>
      </c>
      <c r="L226" s="6">
        <v>145.30000000000001</v>
      </c>
      <c r="M226" s="6">
        <v>119.69</v>
      </c>
      <c r="N226" s="6">
        <v>114.02</v>
      </c>
      <c r="O226" s="6">
        <v>118.63</v>
      </c>
      <c r="P226" s="6">
        <v>108.91</v>
      </c>
      <c r="Q226" s="6">
        <v>95.08</v>
      </c>
      <c r="R226" s="6">
        <v>89.53</v>
      </c>
      <c r="S226" s="6">
        <v>82.89</v>
      </c>
      <c r="T226" s="6">
        <v>75.58</v>
      </c>
      <c r="U226" s="6">
        <v>74.290000000000006</v>
      </c>
      <c r="V226" s="6">
        <v>64.849999999999994</v>
      </c>
      <c r="W226" s="6">
        <v>99.82</v>
      </c>
      <c r="X226" s="6">
        <v>100.51</v>
      </c>
      <c r="Y226" s="6">
        <v>99.06</v>
      </c>
      <c r="Z226" s="6">
        <v>104.46</v>
      </c>
      <c r="AA226" s="3">
        <v>121.04</v>
      </c>
    </row>
    <row r="227" spans="2:27" ht="15.5" x14ac:dyDescent="0.35">
      <c r="C227" t="s">
        <v>245</v>
      </c>
    </row>
    <row r="228" spans="2:27" ht="15.5" x14ac:dyDescent="0.35">
      <c r="C228" t="s">
        <v>246</v>
      </c>
    </row>
    <row r="229" spans="2:27" ht="15.5" x14ac:dyDescent="0.35">
      <c r="C229" t="s">
        <v>25</v>
      </c>
    </row>
    <row r="230" spans="2:27" ht="15.5" x14ac:dyDescent="0.35">
      <c r="C230" t="s">
        <v>22</v>
      </c>
    </row>
    <row r="231" spans="2:27" ht="15.5" x14ac:dyDescent="0.35">
      <c r="C231" t="s">
        <v>247</v>
      </c>
    </row>
    <row r="232" spans="2:27" ht="15.5" x14ac:dyDescent="0.35">
      <c r="C232" t="s">
        <v>248</v>
      </c>
      <c r="I232" s="5">
        <v>-1614000000000</v>
      </c>
      <c r="J232" s="5">
        <v>-354000000000</v>
      </c>
      <c r="K232" s="5">
        <v>-422000000000</v>
      </c>
      <c r="L232" s="5">
        <v>-37000000000</v>
      </c>
      <c r="M232" s="5">
        <v>168000000000</v>
      </c>
      <c r="N232" s="5">
        <v>167000000000</v>
      </c>
      <c r="O232" s="5">
        <v>183000000000</v>
      </c>
      <c r="P232" s="5">
        <v>-238000000000</v>
      </c>
      <c r="Q232" s="5">
        <v>-37000000000</v>
      </c>
      <c r="R232" s="5">
        <v>196000000000</v>
      </c>
      <c r="S232" s="5">
        <v>-151000000000</v>
      </c>
      <c r="T232" s="5">
        <v>-140000000000</v>
      </c>
      <c r="U232" s="5">
        <v>-236000000000</v>
      </c>
      <c r="V232" s="5">
        <v>-174000000000</v>
      </c>
      <c r="W232" s="5">
        <v>176000000000</v>
      </c>
      <c r="X232" s="5">
        <v>210000000000</v>
      </c>
      <c r="Y232" s="5">
        <v>-116000000000</v>
      </c>
      <c r="Z232" s="5">
        <v>523000000000</v>
      </c>
      <c r="AA232" s="2">
        <v>-266000000000</v>
      </c>
    </row>
    <row r="233" spans="2:27" ht="15.5" x14ac:dyDescent="0.35">
      <c r="C233" t="s">
        <v>249</v>
      </c>
      <c r="I233" s="5">
        <v>-12000000000</v>
      </c>
      <c r="J233" s="5">
        <v>-12000000000</v>
      </c>
      <c r="K233" s="5">
        <v>-4000000000</v>
      </c>
      <c r="L233" s="5">
        <v>-6000000000</v>
      </c>
      <c r="M233" s="5">
        <v>-25000000000</v>
      </c>
      <c r="N233" s="5">
        <v>-7000000000</v>
      </c>
      <c r="O233" s="5">
        <v>-2000000000</v>
      </c>
      <c r="P233" s="5">
        <v>-3000000000</v>
      </c>
      <c r="Q233" s="5">
        <v>-8000000000</v>
      </c>
      <c r="R233" s="5">
        <v>-3000000000</v>
      </c>
      <c r="S233" s="5">
        <v>-7000000000</v>
      </c>
      <c r="T233" s="5">
        <v>-7000000000</v>
      </c>
      <c r="U233" s="5">
        <v>-9000000000</v>
      </c>
      <c r="V233" s="5">
        <v>-8000000000</v>
      </c>
      <c r="W233" s="5">
        <v>-14000000000</v>
      </c>
      <c r="X233" s="5">
        <v>-8000000000</v>
      </c>
      <c r="Y233" s="5">
        <v>-6000000000</v>
      </c>
      <c r="Z233" s="5">
        <v>-18000000000</v>
      </c>
      <c r="AA233" s="2">
        <v>-6000000000</v>
      </c>
    </row>
    <row r="234" spans="2:27" ht="15.5" x14ac:dyDescent="0.35">
      <c r="C234" t="s">
        <v>14</v>
      </c>
      <c r="I234" s="5">
        <v>-1626000000000</v>
      </c>
      <c r="J234" s="5">
        <v>-366000000000</v>
      </c>
      <c r="K234" s="5">
        <v>-426000000000</v>
      </c>
      <c r="L234" s="5">
        <v>-43000000000</v>
      </c>
      <c r="M234" s="5">
        <v>143000000000</v>
      </c>
      <c r="N234" s="5">
        <v>160000000000</v>
      </c>
      <c r="O234" s="5">
        <v>181000000000</v>
      </c>
      <c r="P234" s="5">
        <v>-241000000000</v>
      </c>
      <c r="Q234" s="5">
        <v>-45000000000</v>
      </c>
      <c r="R234" s="5">
        <v>193000000000</v>
      </c>
      <c r="S234" s="5">
        <v>-158000000000</v>
      </c>
      <c r="T234" s="5">
        <v>-147000000000</v>
      </c>
      <c r="U234" s="5">
        <v>-245000000000</v>
      </c>
      <c r="V234" s="5">
        <v>-182000000000</v>
      </c>
      <c r="W234" s="5">
        <v>162000000000</v>
      </c>
      <c r="X234" s="5">
        <v>203000000000</v>
      </c>
      <c r="Y234" s="5">
        <v>-122000000000</v>
      </c>
      <c r="Z234" s="5">
        <v>505000000000</v>
      </c>
      <c r="AA234" s="2">
        <v>-272000000000</v>
      </c>
    </row>
    <row r="235" spans="2:27" ht="15.5" x14ac:dyDescent="0.35">
      <c r="C235" t="s">
        <v>16</v>
      </c>
      <c r="I235" s="6">
        <v>-228.72</v>
      </c>
      <c r="J235" s="6">
        <v>-51.46</v>
      </c>
      <c r="K235" s="6">
        <v>-59.94</v>
      </c>
      <c r="L235" s="6">
        <v>-6.05</v>
      </c>
      <c r="M235" s="6">
        <v>20.14</v>
      </c>
      <c r="N235" s="6">
        <v>22.56</v>
      </c>
      <c r="O235" s="6">
        <v>25.42</v>
      </c>
      <c r="P235" s="6">
        <v>-33.86</v>
      </c>
      <c r="Q235" s="6">
        <v>-6.29</v>
      </c>
      <c r="R235" s="6">
        <v>27.1</v>
      </c>
      <c r="S235" s="6">
        <v>-22.19</v>
      </c>
      <c r="T235" s="6">
        <v>-20.74</v>
      </c>
      <c r="U235" s="6">
        <v>-34.46</v>
      </c>
      <c r="V235" s="6">
        <v>-49.76</v>
      </c>
      <c r="W235" s="6">
        <v>44.2</v>
      </c>
      <c r="X235" s="6">
        <v>55.53</v>
      </c>
      <c r="Y235" s="6">
        <v>-33.25</v>
      </c>
      <c r="Z235" s="6">
        <v>138.19</v>
      </c>
      <c r="AA235" s="3">
        <v>-74.459999999999994</v>
      </c>
    </row>
    <row r="237" spans="2:27" ht="15.5" x14ac:dyDescent="0.35">
      <c r="B237" t="s">
        <v>250</v>
      </c>
      <c r="C237" t="s">
        <v>251</v>
      </c>
      <c r="D237" s="5">
        <v>137000000000</v>
      </c>
      <c r="E237" s="5">
        <v>221000000000</v>
      </c>
      <c r="F237" s="5">
        <v>214000000000</v>
      </c>
      <c r="G237" s="5">
        <v>43000000000</v>
      </c>
      <c r="H237" s="5">
        <v>548000000000</v>
      </c>
      <c r="I237" s="5">
        <v>593000000000</v>
      </c>
      <c r="J237" s="5">
        <v>260000000000</v>
      </c>
      <c r="K237" s="5">
        <v>162000000000</v>
      </c>
      <c r="L237" s="5">
        <v>178000000000</v>
      </c>
      <c r="M237" s="5">
        <v>52000000000</v>
      </c>
      <c r="N237" s="5">
        <v>28000000000</v>
      </c>
      <c r="O237" s="5">
        <v>65000000000</v>
      </c>
      <c r="P237" s="5">
        <v>60000000000</v>
      </c>
      <c r="Q237" s="5">
        <v>54000000000</v>
      </c>
    </row>
    <row r="238" spans="2:27" ht="15.5" x14ac:dyDescent="0.35">
      <c r="C238" t="s">
        <v>252</v>
      </c>
      <c r="H238" s="5">
        <v>615000000000</v>
      </c>
      <c r="I238" s="5">
        <v>593000000000</v>
      </c>
      <c r="J238" s="5">
        <v>260000000000</v>
      </c>
      <c r="K238" s="5">
        <v>162000000000</v>
      </c>
      <c r="L238" s="5">
        <v>178000000000</v>
      </c>
      <c r="M238" s="5">
        <v>52000000000</v>
      </c>
      <c r="N238" s="5">
        <v>28000000000</v>
      </c>
      <c r="O238" s="5">
        <v>65000000000</v>
      </c>
      <c r="P238" s="5">
        <v>60000000000</v>
      </c>
      <c r="Q238" s="5">
        <v>54000000000</v>
      </c>
    </row>
    <row r="239" spans="2:27" ht="15.5" x14ac:dyDescent="0.35">
      <c r="C239" t="s">
        <v>57</v>
      </c>
      <c r="D239" s="6">
        <v>19.27</v>
      </c>
      <c r="E239" s="6">
        <v>31.08</v>
      </c>
      <c r="F239" s="6">
        <v>30.16</v>
      </c>
      <c r="G239" s="6">
        <v>5.99</v>
      </c>
      <c r="H239" s="6">
        <v>77.069999999999993</v>
      </c>
      <c r="I239" s="6">
        <v>83.48</v>
      </c>
      <c r="J239" s="6">
        <v>36.549999999999997</v>
      </c>
      <c r="K239" s="6">
        <v>22.85</v>
      </c>
      <c r="L239" s="6">
        <v>24.97</v>
      </c>
      <c r="M239" s="6">
        <v>7.3</v>
      </c>
      <c r="N239" s="6">
        <v>3.98</v>
      </c>
      <c r="O239" s="6">
        <v>9.1199999999999992</v>
      </c>
      <c r="P239" s="6">
        <v>8.4</v>
      </c>
      <c r="Q239" s="6">
        <v>7.62</v>
      </c>
    </row>
    <row r="240" spans="2:27" ht="15.5" x14ac:dyDescent="0.35">
      <c r="C240" t="s">
        <v>255</v>
      </c>
      <c r="H240" s="6">
        <v>86.5</v>
      </c>
      <c r="I240" s="6">
        <v>83.48</v>
      </c>
      <c r="J240" s="6">
        <v>36.549999999999997</v>
      </c>
      <c r="K240" s="6">
        <v>22.85</v>
      </c>
      <c r="L240" s="6">
        <v>24.97</v>
      </c>
      <c r="M240" s="6">
        <v>7.3</v>
      </c>
      <c r="N240" s="6">
        <v>3.98</v>
      </c>
      <c r="O240" s="6">
        <v>9.1199999999999992</v>
      </c>
      <c r="P240" s="6">
        <v>8.4</v>
      </c>
      <c r="Q240" s="6">
        <v>7.62</v>
      </c>
    </row>
    <row r="241" spans="3:17" ht="15.5" x14ac:dyDescent="0.35">
      <c r="C241" t="s">
        <v>258</v>
      </c>
      <c r="D241" s="5">
        <v>477000000000</v>
      </c>
      <c r="E241" s="5">
        <v>530000000000</v>
      </c>
      <c r="F241" s="5">
        <v>534000000000</v>
      </c>
      <c r="G241" s="5">
        <v>280000000000</v>
      </c>
      <c r="H241" s="5">
        <v>1908000000000</v>
      </c>
      <c r="I241" s="5">
        <v>1680000000000</v>
      </c>
      <c r="J241" s="5">
        <v>907000000000</v>
      </c>
      <c r="K241" s="5">
        <v>713000000000</v>
      </c>
      <c r="L241" s="5">
        <v>705000000000</v>
      </c>
      <c r="M241" s="5">
        <v>461000000000</v>
      </c>
      <c r="N241" s="5">
        <v>424000000000</v>
      </c>
      <c r="O241" s="5">
        <v>443000000000</v>
      </c>
      <c r="P241" s="5">
        <v>449000000000</v>
      </c>
      <c r="Q241" s="5">
        <v>403000000000</v>
      </c>
    </row>
    <row r="242" spans="3:17" ht="15.5" x14ac:dyDescent="0.35">
      <c r="C242" t="s">
        <v>259</v>
      </c>
      <c r="H242" s="5">
        <v>1821000000000</v>
      </c>
      <c r="I242" s="5">
        <v>1680000000000</v>
      </c>
      <c r="J242" s="5">
        <v>907000000000</v>
      </c>
      <c r="K242" s="5">
        <v>713000000000</v>
      </c>
      <c r="L242" s="5">
        <v>705000000000</v>
      </c>
      <c r="M242" s="5">
        <v>461000000000</v>
      </c>
      <c r="N242" s="5">
        <v>424000000000</v>
      </c>
      <c r="O242" s="5">
        <v>443000000000</v>
      </c>
      <c r="P242" s="5">
        <v>449000000000</v>
      </c>
      <c r="Q242" s="5">
        <v>403000000000</v>
      </c>
    </row>
    <row r="243" spans="3:17" ht="15.5" x14ac:dyDescent="0.35">
      <c r="C243" t="s">
        <v>263</v>
      </c>
      <c r="I243" s="6">
        <v>7.01</v>
      </c>
    </row>
    <row r="244" spans="3:17" ht="15.5" x14ac:dyDescent="0.35">
      <c r="C244" t="s">
        <v>264</v>
      </c>
      <c r="I244" s="6">
        <v>6.24</v>
      </c>
    </row>
    <row r="245" spans="3:17" ht="15.5" x14ac:dyDescent="0.35">
      <c r="C245" t="s">
        <v>265</v>
      </c>
      <c r="I245" s="6">
        <v>7.42</v>
      </c>
    </row>
    <row r="246" spans="3:17" ht="15.5" x14ac:dyDescent="0.35">
      <c r="C246" t="s">
        <v>266</v>
      </c>
      <c r="I246" s="6">
        <v>0.16020000000000001</v>
      </c>
    </row>
    <row r="247" spans="3:17" ht="15.5" x14ac:dyDescent="0.35">
      <c r="C247" t="s">
        <v>267</v>
      </c>
      <c r="I247" s="6">
        <v>2.11</v>
      </c>
    </row>
    <row r="248" spans="3:17" ht="15.5" x14ac:dyDescent="0.35">
      <c r="C248" t="s">
        <v>268</v>
      </c>
      <c r="I248" s="6">
        <v>1.74</v>
      </c>
    </row>
    <row r="249" spans="3:17" ht="15.5" x14ac:dyDescent="0.35">
      <c r="C249" t="s">
        <v>269</v>
      </c>
      <c r="I249" s="6">
        <v>-3.02</v>
      </c>
    </row>
    <row r="250" spans="3:17" ht="15.5" x14ac:dyDescent="0.35">
      <c r="C250" t="s">
        <v>270</v>
      </c>
      <c r="I250" s="6">
        <v>-2.99</v>
      </c>
    </row>
    <row r="251" spans="3:17" ht="15.5" x14ac:dyDescent="0.35">
      <c r="C251" t="s">
        <v>271</v>
      </c>
      <c r="I251" s="6">
        <v>10.6</v>
      </c>
    </row>
    <row r="252" spans="3:17" ht="15.5" x14ac:dyDescent="0.35">
      <c r="C252" t="s">
        <v>272</v>
      </c>
      <c r="I252" s="6">
        <v>10.39</v>
      </c>
    </row>
    <row r="253" spans="3:17" ht="15.5" x14ac:dyDescent="0.35">
      <c r="C253" t="s">
        <v>273</v>
      </c>
      <c r="I253" s="6">
        <v>0.05</v>
      </c>
    </row>
    <row r="254" spans="3:17" ht="15.5" x14ac:dyDescent="0.35">
      <c r="C254" t="s">
        <v>274</v>
      </c>
      <c r="I254" s="6">
        <v>0.13</v>
      </c>
    </row>
    <row r="255" spans="3:17" ht="15.5" x14ac:dyDescent="0.35">
      <c r="C255" t="s">
        <v>275</v>
      </c>
      <c r="I255" s="6">
        <v>86.5</v>
      </c>
    </row>
    <row r="256" spans="3:17" ht="15.5" x14ac:dyDescent="0.35">
      <c r="C256" t="s">
        <v>276</v>
      </c>
      <c r="I256" s="6">
        <v>77.069999999999993</v>
      </c>
    </row>
    <row r="257" spans="3:9" ht="15.5" x14ac:dyDescent="0.35">
      <c r="C257" t="s">
        <v>277</v>
      </c>
      <c r="I257" s="6">
        <v>256.20999999999998</v>
      </c>
    </row>
    <row r="258" spans="3:9" ht="15.5" x14ac:dyDescent="0.35">
      <c r="C258" t="s">
        <v>278</v>
      </c>
      <c r="D258" s="6">
        <v>115.81</v>
      </c>
    </row>
    <row r="259" spans="3:9" ht="15.5" x14ac:dyDescent="0.35">
      <c r="C259" t="s">
        <v>279</v>
      </c>
      <c r="I259" s="6">
        <v>311.08</v>
      </c>
    </row>
    <row r="260" spans="3:9" ht="15.5" x14ac:dyDescent="0.35">
      <c r="C260" t="s">
        <v>280</v>
      </c>
      <c r="I260" s="6">
        <v>-180.61</v>
      </c>
    </row>
    <row r="261" spans="3:9" ht="15.5" x14ac:dyDescent="0.35">
      <c r="C261" t="s">
        <v>283</v>
      </c>
      <c r="D261" s="6">
        <v>3.07</v>
      </c>
    </row>
    <row r="262" spans="3:9" ht="15.5" x14ac:dyDescent="0.35">
      <c r="C262" t="s">
        <v>284</v>
      </c>
      <c r="D262" s="6">
        <v>1.54</v>
      </c>
    </row>
    <row r="263" spans="3:9" ht="15.5" x14ac:dyDescent="0.35">
      <c r="C263" t="s">
        <v>285</v>
      </c>
      <c r="D263" s="6">
        <v>2.99</v>
      </c>
    </row>
    <row r="264" spans="3:9" ht="15.5" x14ac:dyDescent="0.35">
      <c r="C264" t="s">
        <v>286</v>
      </c>
      <c r="D264" s="6">
        <v>0.77</v>
      </c>
    </row>
    <row r="265" spans="3:9" ht="15.5" x14ac:dyDescent="0.35">
      <c r="C265" t="s">
        <v>287</v>
      </c>
      <c r="D265" s="5">
        <v>4</v>
      </c>
    </row>
    <row r="266" spans="3:9" ht="15.5" x14ac:dyDescent="0.35">
      <c r="C266" t="s">
        <v>288</v>
      </c>
      <c r="I266" s="6">
        <v>4.32</v>
      </c>
    </row>
    <row r="267" spans="3:9" ht="15.5" x14ac:dyDescent="0.35">
      <c r="C267" t="s">
        <v>12</v>
      </c>
      <c r="D267" s="5">
        <v>255000000000</v>
      </c>
    </row>
    <row r="268" spans="3:9" ht="15.5" x14ac:dyDescent="0.35">
      <c r="C268" t="s">
        <v>289</v>
      </c>
      <c r="I268" s="6">
        <v>1.68</v>
      </c>
    </row>
    <row r="269" spans="3:9" ht="15.5" x14ac:dyDescent="0.35">
      <c r="C269" t="s">
        <v>290</v>
      </c>
      <c r="I269" s="6">
        <v>6.9500000000000006E-2</v>
      </c>
    </row>
    <row r="270" spans="3:9" ht="15.5" x14ac:dyDescent="0.35">
      <c r="C270" t="s">
        <v>291</v>
      </c>
      <c r="I270" s="6">
        <v>0.27810000000000001</v>
      </c>
    </row>
    <row r="271" spans="3:9" ht="15.5" x14ac:dyDescent="0.35">
      <c r="C271" t="s">
        <v>292</v>
      </c>
      <c r="I271" s="6">
        <v>0.11840000000000001</v>
      </c>
    </row>
    <row r="272" spans="3:9" ht="15.5" x14ac:dyDescent="0.35">
      <c r="C272" t="s">
        <v>293</v>
      </c>
      <c r="I272" s="6">
        <v>8.5600000000000009E-2</v>
      </c>
    </row>
    <row r="273" spans="3:9" ht="15.5" x14ac:dyDescent="0.35">
      <c r="C273" t="s">
        <v>299</v>
      </c>
      <c r="I273" s="6">
        <v>0.23</v>
      </c>
    </row>
    <row r="274" spans="3:9" ht="15.5" x14ac:dyDescent="0.35">
      <c r="C274" t="s">
        <v>53</v>
      </c>
      <c r="I274" s="5">
        <v>3839000000000</v>
      </c>
    </row>
    <row r="275" spans="3:9" ht="15.5" x14ac:dyDescent="0.35">
      <c r="C275" t="s">
        <v>301</v>
      </c>
      <c r="I275" s="5">
        <v>9828000000000</v>
      </c>
    </row>
    <row r="276" spans="3:9" ht="15.5" x14ac:dyDescent="0.35">
      <c r="C276" t="s">
        <v>302</v>
      </c>
      <c r="I276" s="5">
        <v>7110000000</v>
      </c>
    </row>
    <row r="277" spans="3:9" ht="15.5" x14ac:dyDescent="0.35">
      <c r="C277" t="s">
        <v>303</v>
      </c>
      <c r="I277" s="6">
        <v>0.46259999999999996</v>
      </c>
    </row>
    <row r="278" spans="3:9" ht="15.5" x14ac:dyDescent="0.35">
      <c r="C278" t="s">
        <v>305</v>
      </c>
      <c r="D278" s="6">
        <v>0.49130000000000001</v>
      </c>
    </row>
    <row r="279" spans="3:9" ht="15.5" x14ac:dyDescent="0.35">
      <c r="C279" t="s">
        <v>306</v>
      </c>
      <c r="D279" s="6">
        <v>0.28710000000000002</v>
      </c>
    </row>
    <row r="280" spans="3:9" ht="15.5" x14ac:dyDescent="0.35">
      <c r="C280" t="s">
        <v>307</v>
      </c>
      <c r="D280" s="6">
        <v>0.42170000000000002</v>
      </c>
    </row>
    <row r="281" spans="3:9" ht="15.5" x14ac:dyDescent="0.35">
      <c r="C281" t="s">
        <v>309</v>
      </c>
      <c r="D281" s="6">
        <v>0.18640000000000001</v>
      </c>
    </row>
    <row r="282" spans="3:9" ht="15.5" x14ac:dyDescent="0.35">
      <c r="C282" t="s">
        <v>310</v>
      </c>
      <c r="I282" s="5">
        <v>1</v>
      </c>
    </row>
    <row r="283" spans="3:9" ht="15.5" x14ac:dyDescent="0.35">
      <c r="C283" t="s">
        <v>314</v>
      </c>
      <c r="I283" t="s">
        <v>1650</v>
      </c>
    </row>
    <row r="284" spans="3:9" ht="15.5" x14ac:dyDescent="0.35">
      <c r="C284" t="s">
        <v>316</v>
      </c>
      <c r="I284" s="5">
        <v>2</v>
      </c>
    </row>
    <row r="285" spans="3:9" ht="15.5" x14ac:dyDescent="0.35">
      <c r="C285" t="s">
        <v>317</v>
      </c>
      <c r="I285" s="6">
        <v>0.83</v>
      </c>
    </row>
    <row r="286" spans="3:9" ht="15.5" x14ac:dyDescent="0.35">
      <c r="C286" t="s">
        <v>318</v>
      </c>
      <c r="I286" s="6">
        <v>0.74</v>
      </c>
    </row>
    <row r="287" spans="3:9" ht="15.5" x14ac:dyDescent="0.35">
      <c r="C287" t="s">
        <v>319</v>
      </c>
      <c r="I287" s="6">
        <v>0.86</v>
      </c>
    </row>
    <row r="288" spans="3:9" ht="15.5" x14ac:dyDescent="0.35">
      <c r="C288" t="s">
        <v>320</v>
      </c>
      <c r="I288" s="6">
        <v>0.6</v>
      </c>
    </row>
    <row r="289" spans="3:9" ht="15.5" x14ac:dyDescent="0.35">
      <c r="C289" t="s">
        <v>321</v>
      </c>
      <c r="I289" s="6">
        <v>0.39</v>
      </c>
    </row>
    <row r="290" spans="3:9" ht="15.5" x14ac:dyDescent="0.35">
      <c r="C290" t="s">
        <v>322</v>
      </c>
      <c r="I290" s="6">
        <v>0.36</v>
      </c>
    </row>
    <row r="291" spans="3:9" ht="15.5" x14ac:dyDescent="0.35">
      <c r="C291" t="s">
        <v>323</v>
      </c>
      <c r="I291" s="6">
        <v>0.68</v>
      </c>
    </row>
    <row r="292" spans="3:9" ht="15.5" x14ac:dyDescent="0.35">
      <c r="C292" t="s">
        <v>324</v>
      </c>
      <c r="I292" s="5">
        <v>1821000000000</v>
      </c>
    </row>
    <row r="293" spans="3:9" ht="15.5" x14ac:dyDescent="0.35">
      <c r="C293" t="s">
        <v>326</v>
      </c>
      <c r="I293" s="5">
        <v>946000000000</v>
      </c>
    </row>
    <row r="294" spans="3:9" ht="15.5" x14ac:dyDescent="0.35">
      <c r="C294" t="s">
        <v>327</v>
      </c>
      <c r="I294" s="5">
        <v>615000000000</v>
      </c>
    </row>
    <row r="295" spans="3:9" ht="15.5" x14ac:dyDescent="0.35">
      <c r="C295" t="s">
        <v>328</v>
      </c>
      <c r="D295" s="5">
        <v>823000000000</v>
      </c>
    </row>
    <row r="296" spans="3:9" ht="15.5" x14ac:dyDescent="0.35">
      <c r="C296" t="s">
        <v>329</v>
      </c>
      <c r="D296" s="5">
        <v>8845000000000</v>
      </c>
    </row>
    <row r="297" spans="3:9" ht="15.5" x14ac:dyDescent="0.35">
      <c r="C297" t="s">
        <v>330</v>
      </c>
      <c r="D297" s="5">
        <v>6613000000000</v>
      </c>
    </row>
    <row r="298" spans="3:9" ht="15.5" x14ac:dyDescent="0.35">
      <c r="C298" t="s">
        <v>234</v>
      </c>
      <c r="I298" s="5">
        <v>2212000000000</v>
      </c>
    </row>
    <row r="299" spans="3:9" ht="15.5" x14ac:dyDescent="0.35">
      <c r="C299" t="s">
        <v>331</v>
      </c>
      <c r="I299" s="5">
        <v>2232000000000</v>
      </c>
    </row>
    <row r="300" spans="3:9" ht="15.5" x14ac:dyDescent="0.35">
      <c r="C300" t="s">
        <v>332</v>
      </c>
      <c r="I300" s="5">
        <v>-1270000000000</v>
      </c>
    </row>
    <row r="301" spans="3:9" ht="15.5" x14ac:dyDescent="0.35">
      <c r="C301" t="s">
        <v>333</v>
      </c>
      <c r="I301" s="5">
        <v>12000000000</v>
      </c>
    </row>
    <row r="302" spans="3:9" ht="15.5" x14ac:dyDescent="0.35">
      <c r="C302" t="s">
        <v>334</v>
      </c>
      <c r="I302" s="5">
        <v>1809000000000</v>
      </c>
    </row>
    <row r="303" spans="3:9" ht="15.5" x14ac:dyDescent="0.35">
      <c r="C303" t="s">
        <v>335</v>
      </c>
      <c r="I303" s="5">
        <v>-14000000000</v>
      </c>
    </row>
    <row r="304" spans="3:9" ht="15.5" x14ac:dyDescent="0.35">
      <c r="C304" t="s">
        <v>336</v>
      </c>
      <c r="I304" s="5">
        <v>-1284000000000</v>
      </c>
    </row>
  </sheetData>
  <pageMargins left="0.7" right="0.7" top="0.75" bottom="0.75" header="0.3" footer="0.3"/>
  <ignoredErrors>
    <ignoredError sqref="A1:AA305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3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1651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1652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29">
        <f t="shared" ca="1" si="0"/>
        <v>236</v>
      </c>
      <c r="Q2" s="2" t="str">
        <f t="shared" ca="1" si="0"/>
        <v>Libur</v>
      </c>
      <c r="R2" s="2" t="str">
        <f t="shared" ca="1" si="0"/>
        <v>Libur</v>
      </c>
      <c r="S2" s="2" vm="474">
        <f t="shared" ca="1" si="0"/>
        <v>2000</v>
      </c>
      <c r="T2" s="2" vm="475">
        <f t="shared" ca="1" si="0"/>
        <v>1275</v>
      </c>
      <c r="U2" s="2" vm="476">
        <f t="shared" ca="1" si="0"/>
        <v>1290</v>
      </c>
      <c r="V2" s="2" vm="263">
        <f t="shared" ca="1" si="0"/>
        <v>1000</v>
      </c>
      <c r="W2" s="2" vm="477">
        <f t="shared" ca="1" si="0"/>
        <v>890</v>
      </c>
      <c r="X2" s="2" vm="478">
        <f t="shared" ca="1" si="0"/>
        <v>700</v>
      </c>
      <c r="Y2" s="2" vm="38">
        <f t="shared" ca="1" si="0"/>
        <v>210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67276463064</v>
      </c>
      <c r="H4" s="2">
        <f>IFERROR(SUM(D4:G4)*(4/MAX(1,COUNT(D4:G4))),"")</f>
        <v>269105852256</v>
      </c>
      <c r="I4" s="2">
        <f t="shared" ref="I4:Z4" si="1">IFERROR(INDEX(I51:I500,MATCH($C$4,$C$51:$C$500,0)),"")</f>
        <v>485966333317</v>
      </c>
      <c r="J4" s="2">
        <f t="shared" si="1"/>
        <v>836123346281</v>
      </c>
      <c r="K4" s="2">
        <f t="shared" si="1"/>
        <v>754649493117</v>
      </c>
      <c r="L4" s="2">
        <f t="shared" si="1"/>
        <v>596059531152</v>
      </c>
      <c r="M4" s="2">
        <f t="shared" si="1"/>
        <v>475954529475</v>
      </c>
      <c r="N4" s="2">
        <f t="shared" si="1"/>
        <v>494469692213</v>
      </c>
      <c r="O4" s="2">
        <f t="shared" si="1"/>
        <v>966725371267</v>
      </c>
      <c r="P4" s="2">
        <f t="shared" si="1"/>
        <v>1671866232277</v>
      </c>
      <c r="Q4" s="2">
        <f t="shared" si="1"/>
        <v>2028659770454</v>
      </c>
      <c r="R4" s="2">
        <f t="shared" si="1"/>
        <v>1717579307635</v>
      </c>
      <c r="S4" s="2">
        <f t="shared" si="1"/>
        <v>6459566448950</v>
      </c>
      <c r="T4" s="2">
        <f t="shared" si="1"/>
        <v>10778295168802</v>
      </c>
      <c r="U4" s="2">
        <f t="shared" si="1"/>
        <v>10366731922670</v>
      </c>
      <c r="V4" s="2">
        <f t="shared" si="1"/>
        <v>9587861869246</v>
      </c>
      <c r="W4" s="2">
        <f t="shared" si="1"/>
        <v>7106893361439</v>
      </c>
      <c r="X4" s="2">
        <f t="shared" si="1"/>
        <v>5510904406972</v>
      </c>
      <c r="Y4" s="2">
        <f t="shared" si="1"/>
        <v>5452339391412</v>
      </c>
      <c r="Z4" s="2">
        <f t="shared" si="1"/>
        <v>5340320196756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-16611918623</v>
      </c>
      <c r="H5" s="2">
        <f>IFERROR(SUM(D5:G5)*(4/MAX(1,COUNT(D5:G5))),"")</f>
        <v>-66447674492</v>
      </c>
      <c r="I5" s="2">
        <f t="shared" ref="I5:Z5" si="2">IFERROR(INDEX(I51:I500,MATCH($C$5,$C$51:$C$500,0)),"")</f>
        <v>-157789887599</v>
      </c>
      <c r="J5" s="2">
        <f t="shared" si="2"/>
        <v>-121831730731</v>
      </c>
      <c r="K5" s="2">
        <f t="shared" si="2"/>
        <v>-112341402081</v>
      </c>
      <c r="L5" s="2">
        <f t="shared" si="2"/>
        <v>413804769970</v>
      </c>
      <c r="M5" s="2">
        <f t="shared" si="2"/>
        <v>-145265154362</v>
      </c>
      <c r="N5" s="2">
        <f t="shared" si="2"/>
        <v>-268202864017</v>
      </c>
      <c r="O5" s="2">
        <f t="shared" si="2"/>
        <v>-111029438382</v>
      </c>
      <c r="P5" s="2">
        <f t="shared" si="2"/>
        <v>-14455871699</v>
      </c>
      <c r="Q5" s="2">
        <f t="shared" si="2"/>
        <v>-187623165076</v>
      </c>
      <c r="R5" s="2">
        <f t="shared" si="2"/>
        <v>-493876556947</v>
      </c>
      <c r="S5" s="2">
        <f t="shared" si="2"/>
        <v>-8639476369797</v>
      </c>
      <c r="T5" s="2">
        <f t="shared" si="2"/>
        <v>323253601061</v>
      </c>
      <c r="U5" s="2">
        <f t="shared" si="2"/>
        <v>491291665254</v>
      </c>
      <c r="V5" s="2">
        <f t="shared" si="2"/>
        <v>430718890494</v>
      </c>
      <c r="W5" s="2">
        <f t="shared" si="2"/>
        <v>304348955991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-4155766785114</v>
      </c>
      <c r="H6" s="2">
        <f>IFERROR(INDEX(D6:G6,COUNT(D6:G6)),"")</f>
        <v>-4155766785114</v>
      </c>
      <c r="I6" s="2">
        <f t="shared" ref="I6:Z6" si="3">IFERROR(INDEX(I51:I500,MATCH($C$6,$C$51:$C$500,0)),"")</f>
        <v>-4138722700934</v>
      </c>
      <c r="J6" s="2">
        <f t="shared" si="3"/>
        <v>-3969441790768</v>
      </c>
      <c r="K6" s="2">
        <f t="shared" si="3"/>
        <v>-3838257952907</v>
      </c>
      <c r="L6" s="2">
        <f t="shared" si="3"/>
        <v>-3717457168573</v>
      </c>
      <c r="M6" s="2">
        <f t="shared" si="3"/>
        <v>-4124096233911</v>
      </c>
      <c r="N6" s="2">
        <f t="shared" si="3"/>
        <v>-3972774885814</v>
      </c>
      <c r="O6" s="2">
        <f t="shared" si="3"/>
        <v>-3700080905847</v>
      </c>
      <c r="P6" s="2">
        <f t="shared" si="3"/>
        <v>-3584961320713</v>
      </c>
      <c r="Q6" s="2">
        <f t="shared" si="3"/>
        <v>-3568310807827</v>
      </c>
      <c r="R6" s="2">
        <f t="shared" si="3"/>
        <v>-6809310116694</v>
      </c>
      <c r="S6" s="2">
        <f t="shared" si="3"/>
        <v>-6368455812036</v>
      </c>
      <c r="T6" s="2">
        <f t="shared" si="3"/>
        <v>2373745093545</v>
      </c>
      <c r="U6" s="2">
        <f t="shared" si="3"/>
        <v>2029167971791</v>
      </c>
      <c r="V6" s="2">
        <f t="shared" si="3"/>
        <v>1841676740544</v>
      </c>
      <c r="W6" s="2">
        <f t="shared" si="3"/>
        <v>1092512535434</v>
      </c>
      <c r="X6" s="2">
        <f t="shared" si="3"/>
        <v>854913564943</v>
      </c>
      <c r="Y6" s="2">
        <f t="shared" si="3"/>
        <v>687434989111</v>
      </c>
      <c r="Z6" s="2">
        <f t="shared" si="3"/>
        <v>428681092391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26.01</v>
      </c>
      <c r="H7" s="3">
        <f>IFERROR(INDEX(D7:G7,COUNT(D7:G7)),"")</f>
        <v>26.01</v>
      </c>
      <c r="I7" s="3">
        <f t="shared" ref="I7:Z7" si="4">IFERROR(INDEX(I51:I500,MATCH($C$7,$C$51:$C$500,0))/1000000000,"")</f>
        <v>26.01</v>
      </c>
      <c r="J7" s="3">
        <f t="shared" si="4"/>
        <v>26.01</v>
      </c>
      <c r="K7" s="3">
        <f t="shared" si="4"/>
        <v>26.01</v>
      </c>
      <c r="L7" s="3">
        <f t="shared" si="4"/>
        <v>26.01</v>
      </c>
      <c r="M7" s="3">
        <f t="shared" si="4"/>
        <v>26.01</v>
      </c>
      <c r="N7" s="3">
        <f t="shared" si="4"/>
        <v>26.01</v>
      </c>
      <c r="O7" s="3">
        <f t="shared" si="4"/>
        <v>26.01</v>
      </c>
      <c r="P7" s="3">
        <f t="shared" si="4"/>
        <v>26.01</v>
      </c>
      <c r="Q7" s="3">
        <f t="shared" si="4"/>
        <v>26.01</v>
      </c>
      <c r="R7" s="3">
        <f t="shared" si="4"/>
        <v>4.76</v>
      </c>
      <c r="S7" s="3">
        <f t="shared" si="4"/>
        <v>4.76</v>
      </c>
      <c r="T7" s="3">
        <f t="shared" si="4"/>
        <v>4.76</v>
      </c>
      <c r="U7" s="3">
        <f t="shared" si="4"/>
        <v>4.76</v>
      </c>
      <c r="V7" s="3">
        <f t="shared" si="4"/>
        <v>4.76</v>
      </c>
      <c r="W7" s="3">
        <f t="shared" si="4"/>
        <v>4.45</v>
      </c>
      <c r="X7" s="3">
        <f t="shared" si="4"/>
        <v>4.45</v>
      </c>
      <c r="Y7" s="3">
        <f t="shared" si="4"/>
        <v>4.45</v>
      </c>
      <c r="Z7" s="3">
        <f t="shared" si="4"/>
        <v>3.21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25000000000</v>
      </c>
      <c r="H8" s="2">
        <f>IFERROR(INDEX(D8:G8,COUNT(D8:G8)),"")</f>
        <v>25000000000</v>
      </c>
      <c r="I8" s="2">
        <f t="shared" ref="I8:Z8" si="5">IFERROR(INDEX(I51:I500,MATCH($C$8,$C$51:$C$500,0)),"")</f>
        <v>54000000000</v>
      </c>
      <c r="J8" s="2">
        <f t="shared" si="5"/>
        <v>57000000000</v>
      </c>
      <c r="K8" s="2">
        <f t="shared" si="5"/>
        <v>19000000000</v>
      </c>
      <c r="L8" s="2">
        <f t="shared" si="5"/>
        <v>5000000000</v>
      </c>
      <c r="M8" s="2">
        <f t="shared" si="5"/>
        <v>21000000000</v>
      </c>
      <c r="N8" s="2">
        <f t="shared" si="5"/>
        <v>8000000000</v>
      </c>
      <c r="O8" s="2">
        <f t="shared" si="5"/>
        <v>-10000000000</v>
      </c>
      <c r="P8" s="2">
        <f t="shared" si="5"/>
        <v>-25000000000</v>
      </c>
      <c r="Q8" s="2">
        <f t="shared" si="5"/>
        <v>-90000000000</v>
      </c>
      <c r="R8" s="2">
        <f t="shared" si="5"/>
        <v>-17000000000</v>
      </c>
      <c r="S8" s="2">
        <f t="shared" si="5"/>
        <v>-526000000000</v>
      </c>
      <c r="T8" s="2">
        <f t="shared" si="5"/>
        <v>97000000000</v>
      </c>
      <c r="U8" s="2">
        <f t="shared" si="5"/>
        <v>-1080000000000</v>
      </c>
      <c r="V8" s="2">
        <f t="shared" si="5"/>
        <v>19000000000</v>
      </c>
      <c r="W8" s="2">
        <f t="shared" si="5"/>
        <v>-713000000000</v>
      </c>
      <c r="X8" s="2">
        <f t="shared" si="5"/>
        <v>-310000000000</v>
      </c>
      <c r="Y8" s="2">
        <f t="shared" si="5"/>
        <v>-550000000000</v>
      </c>
      <c r="Z8" s="2">
        <f t="shared" si="5"/>
        <v>-287000000000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0.96</v>
      </c>
      <c r="H9" s="3">
        <f>IFERROR(INDEX(D9:G9,COUNT(D9:G9)),"")</f>
        <v>0.96</v>
      </c>
      <c r="I9" s="3">
        <f t="shared" ref="I9:Z9" si="6">IFERROR(INDEX(I51:I500,MATCH($C$9,$C$51:$C$500,0)),"")</f>
        <v>2.0699999999999998</v>
      </c>
      <c r="J9" s="3">
        <f t="shared" si="6"/>
        <v>2.1800000000000002</v>
      </c>
      <c r="K9" s="3">
        <f t="shared" si="6"/>
        <v>0.72</v>
      </c>
      <c r="L9" s="3">
        <f t="shared" si="6"/>
        <v>0.2</v>
      </c>
      <c r="M9" s="3">
        <f t="shared" si="6"/>
        <v>0.79</v>
      </c>
      <c r="N9" s="3">
        <f t="shared" si="6"/>
        <v>0.28999999999999998</v>
      </c>
      <c r="O9" s="3">
        <f t="shared" si="6"/>
        <v>-0.38</v>
      </c>
      <c r="P9" s="3">
        <f t="shared" si="6"/>
        <v>-0.95</v>
      </c>
      <c r="Q9" s="3">
        <f t="shared" si="6"/>
        <v>-3.46</v>
      </c>
      <c r="R9" s="3">
        <f t="shared" si="6"/>
        <v>-3.67</v>
      </c>
      <c r="S9" s="3">
        <f t="shared" si="6"/>
        <v>-110.53</v>
      </c>
      <c r="T9" s="3">
        <f t="shared" si="6"/>
        <v>20.36</v>
      </c>
      <c r="U9" s="3">
        <f t="shared" si="6"/>
        <v>-226.86</v>
      </c>
      <c r="V9" s="3">
        <f t="shared" si="6"/>
        <v>4.0599999999999996</v>
      </c>
      <c r="W9" s="3">
        <f t="shared" si="6"/>
        <v>-160.16</v>
      </c>
      <c r="X9" s="3">
        <f t="shared" si="6"/>
        <v>-69.599999999999994</v>
      </c>
      <c r="Y9" s="3">
        <f t="shared" si="6"/>
        <v>-123.57</v>
      </c>
      <c r="Z9" s="3">
        <f t="shared" si="6"/>
        <v>-89.31</v>
      </c>
    </row>
    <row r="10" spans="1:26" ht="15.5" x14ac:dyDescent="0.35">
      <c r="C10" t="s">
        <v>17</v>
      </c>
      <c r="D10" s="3" t="str">
        <f ca="1">IFERROR(IF(D9=0,"",D2/D9),"")</f>
        <v/>
      </c>
      <c r="I10" s="3" t="str">
        <f t="shared" ref="I10:Z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>
        <f t="shared" ca="1" si="7"/>
        <v>-248.42105263157896</v>
      </c>
      <c r="Q10" s="3" t="str">
        <f t="shared" ca="1" si="7"/>
        <v/>
      </c>
      <c r="R10" s="3" t="str">
        <f t="shared" ca="1" si="7"/>
        <v/>
      </c>
      <c r="S10" s="3">
        <f t="shared" ca="1" si="7"/>
        <v>-18.094634940740072</v>
      </c>
      <c r="T10" s="3">
        <f t="shared" ca="1" si="7"/>
        <v>62.622789783889985</v>
      </c>
      <c r="U10" s="3">
        <f t="shared" ca="1" si="7"/>
        <v>-5.686326368685533</v>
      </c>
      <c r="V10" s="3">
        <f t="shared" ca="1" si="7"/>
        <v>246.30541871921184</v>
      </c>
      <c r="W10" s="3">
        <f t="shared" ca="1" si="7"/>
        <v>-5.5569430569430569</v>
      </c>
      <c r="X10" s="3">
        <f t="shared" ca="1" si="7"/>
        <v>-10.057471264367816</v>
      </c>
      <c r="Y10" s="3">
        <f t="shared" ca="1" si="7"/>
        <v>-1.6994416120417577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18841487035</v>
      </c>
      <c r="H11" s="2">
        <f>IFERROR(INDEX(D11:G11,COUNT(D11:G11)),"")</f>
        <v>18841487035</v>
      </c>
      <c r="I11" s="2">
        <f t="shared" ref="I11:Z11" si="8">IFERROR(INDEX(I51:I500,MATCH($C$11,$C$51:$C$500,0)),"")</f>
        <v>3872078113</v>
      </c>
      <c r="J11" s="2">
        <f t="shared" si="8"/>
        <v>7296260661</v>
      </c>
      <c r="K11" s="2">
        <f t="shared" si="8"/>
        <v>8947089227</v>
      </c>
      <c r="L11" s="2">
        <f t="shared" si="8"/>
        <v>12960300524</v>
      </c>
      <c r="M11" s="2">
        <f t="shared" si="8"/>
        <v>19016216722</v>
      </c>
      <c r="N11" s="2">
        <f t="shared" si="8"/>
        <v>13006175908</v>
      </c>
      <c r="O11" s="2">
        <f t="shared" si="8"/>
        <v>8176557582</v>
      </c>
      <c r="P11" s="2">
        <f t="shared" si="8"/>
        <v>11330685135</v>
      </c>
      <c r="Q11" s="2">
        <f t="shared" si="8"/>
        <v>14997333981</v>
      </c>
      <c r="R11" s="2">
        <f t="shared" si="8"/>
        <v>20026456692</v>
      </c>
      <c r="S11" s="2">
        <f t="shared" si="8"/>
        <v>22209728669</v>
      </c>
      <c r="T11" s="2">
        <f t="shared" si="8"/>
        <v>612436930216</v>
      </c>
      <c r="U11" s="2">
        <f t="shared" si="8"/>
        <v>510451334882</v>
      </c>
      <c r="V11" s="2">
        <f t="shared" si="8"/>
        <v>351484746036</v>
      </c>
      <c r="W11" s="2">
        <f t="shared" si="8"/>
        <v>132561021568</v>
      </c>
      <c r="X11" s="2">
        <f t="shared" si="8"/>
        <v>75472256784</v>
      </c>
      <c r="Y11" s="2">
        <f t="shared" si="8"/>
        <v>84920933611</v>
      </c>
      <c r="Z11" s="2">
        <f t="shared" si="8"/>
        <v>212095722588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1708000000000</v>
      </c>
      <c r="H12" s="2">
        <f>IFERROR(INDEX(D12:G12,COUNT(D12:G12)),"")</f>
        <v>1708000000000</v>
      </c>
      <c r="I12" s="2">
        <f t="shared" ref="I12:Z12" si="9">IFERROR(INDEX(I51:I500,MATCH($C$12,$C$51:$C$500,0)),"")</f>
        <v>1733000000000</v>
      </c>
      <c r="J12" s="2">
        <f t="shared" si="9"/>
        <v>1769000000000</v>
      </c>
      <c r="K12" s="2">
        <f t="shared" si="9"/>
        <v>1804000000000</v>
      </c>
      <c r="L12" s="2">
        <f t="shared" si="9"/>
        <v>1819000000000</v>
      </c>
      <c r="M12" s="2">
        <f t="shared" si="9"/>
        <v>2322000000000</v>
      </c>
      <c r="N12" s="2">
        <f t="shared" si="9"/>
        <v>2349000000000</v>
      </c>
      <c r="O12" s="2">
        <f t="shared" si="9"/>
        <v>2895000000000</v>
      </c>
      <c r="P12" s="2">
        <f t="shared" si="9"/>
        <v>3030000000000</v>
      </c>
      <c r="Q12" s="2">
        <f t="shared" si="9"/>
        <v>3104000000000</v>
      </c>
      <c r="R12" s="2">
        <f t="shared" si="9"/>
        <v>5113000000000</v>
      </c>
      <c r="S12" s="2">
        <f t="shared" si="9"/>
        <v>6349000000000</v>
      </c>
      <c r="T12" s="2">
        <f t="shared" si="9"/>
        <v>5522000000000</v>
      </c>
      <c r="U12" s="2">
        <f t="shared" si="9"/>
        <v>5099000000000</v>
      </c>
      <c r="V12" s="2">
        <f t="shared" si="9"/>
        <v>2832000000000</v>
      </c>
      <c r="W12" s="2">
        <f t="shared" si="9"/>
        <v>2267000000000</v>
      </c>
      <c r="X12" s="2">
        <f t="shared" si="9"/>
        <v>1323000000000</v>
      </c>
      <c r="Y12" s="2">
        <f t="shared" si="9"/>
        <v>930000000000</v>
      </c>
      <c r="Z12" s="2">
        <f t="shared" si="9"/>
        <v>485000000000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1727000000000</v>
      </c>
      <c r="H13" s="2">
        <f>IFERROR(INDEX(D13:G13,COUNT(D13:G13)),"")</f>
        <v>1727000000000</v>
      </c>
      <c r="I13" s="2">
        <f t="shared" ref="I13:Z13" si="10">IFERROR(INDEX(I51:I500,MATCH($C$13,$C$51:$C$500,0)),"")</f>
        <v>1737000000000</v>
      </c>
      <c r="J13" s="2">
        <f t="shared" si="10"/>
        <v>1776000000000</v>
      </c>
      <c r="K13" s="2">
        <f t="shared" si="10"/>
        <v>1813000000000</v>
      </c>
      <c r="L13" s="2">
        <f t="shared" si="10"/>
        <v>1832000000000</v>
      </c>
      <c r="M13" s="2">
        <f t="shared" si="10"/>
        <v>2341000000000</v>
      </c>
      <c r="N13" s="2">
        <f t="shared" si="10"/>
        <v>2362000000000</v>
      </c>
      <c r="O13" s="2">
        <f t="shared" si="10"/>
        <v>2903000000000</v>
      </c>
      <c r="P13" s="2">
        <f t="shared" si="10"/>
        <v>3041000000000</v>
      </c>
      <c r="Q13" s="2">
        <f t="shared" si="10"/>
        <v>3119000000000</v>
      </c>
      <c r="R13" s="2">
        <f t="shared" si="10"/>
        <v>5133000000000</v>
      </c>
      <c r="S13" s="2">
        <f t="shared" si="10"/>
        <v>6371000000000</v>
      </c>
      <c r="T13" s="2">
        <f t="shared" si="10"/>
        <v>6135000000000</v>
      </c>
      <c r="U13" s="2">
        <f t="shared" si="10"/>
        <v>5609000000000</v>
      </c>
      <c r="V13" s="2">
        <f t="shared" si="10"/>
        <v>3183000000000</v>
      </c>
      <c r="W13" s="2">
        <f t="shared" si="10"/>
        <v>2400000000000</v>
      </c>
      <c r="X13" s="2">
        <f t="shared" si="10"/>
        <v>1398000000000</v>
      </c>
      <c r="Y13" s="2">
        <f t="shared" si="10"/>
        <v>1014000000000</v>
      </c>
      <c r="Z13" s="2">
        <f t="shared" si="10"/>
        <v>697000000000</v>
      </c>
    </row>
    <row r="14" spans="1:26" ht="15.5" x14ac:dyDescent="0.35">
      <c r="C14" t="s">
        <v>26</v>
      </c>
      <c r="D14" s="2">
        <f>IFERROR(INDEX(D51:D500,MATCH($C$14,$C$51:$C$500,0)),"")</f>
        <v>-8759102806</v>
      </c>
      <c r="H14" s="2">
        <f>IFERROR(SUM(D14:G14)*(4/MAX(1,COUNT(D14:G14))),"")</f>
        <v>-35036411224</v>
      </c>
      <c r="I14" s="2">
        <f t="shared" ref="I14:Z14" si="11">IFERROR(INDEX(I51:I500,MATCH($C$14,$C$51:$C$500,0)),"")</f>
        <v>-156940196463</v>
      </c>
      <c r="J14" s="2">
        <f t="shared" si="11"/>
        <v>-130219017645</v>
      </c>
      <c r="K14" s="2">
        <f t="shared" si="11"/>
        <v>-115796915006</v>
      </c>
      <c r="L14" s="2">
        <f t="shared" si="11"/>
        <v>-100209763619</v>
      </c>
      <c r="M14" s="2">
        <f t="shared" si="11"/>
        <v>-145650164174</v>
      </c>
      <c r="N14" s="2">
        <f t="shared" si="11"/>
        <v>-225028362340</v>
      </c>
      <c r="O14" s="2">
        <f t="shared" si="11"/>
        <v>-101730207812</v>
      </c>
      <c r="P14" s="2">
        <f t="shared" si="11"/>
        <v>-40784634039</v>
      </c>
      <c r="Q14" s="2">
        <f t="shared" si="11"/>
        <v>-42558859706</v>
      </c>
      <c r="R14" s="2">
        <f t="shared" si="11"/>
        <v>-42694241247</v>
      </c>
      <c r="S14" s="2">
        <f t="shared" si="11"/>
        <v>-607799856637</v>
      </c>
      <c r="T14" s="2">
        <f t="shared" si="11"/>
        <v>-649233599082</v>
      </c>
      <c r="U14" s="2">
        <f t="shared" si="11"/>
        <v>-353757983350</v>
      </c>
      <c r="V14" s="2">
        <f t="shared" si="11"/>
        <v>-230701195935</v>
      </c>
      <c r="W14" s="2">
        <f t="shared" si="11"/>
        <v>-169334727098</v>
      </c>
      <c r="X14" s="2">
        <f t="shared" si="11"/>
        <v>-107791465448</v>
      </c>
      <c r="Y14" s="2">
        <f t="shared" si="11"/>
        <v>-97175273149</v>
      </c>
      <c r="Z14" s="2">
        <f t="shared" si="11"/>
        <v>-58197389287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-154908109</v>
      </c>
      <c r="J15" s="2">
        <f t="shared" si="12"/>
        <v>-2460804974</v>
      </c>
      <c r="K15" s="2">
        <f t="shared" si="12"/>
        <v>-1040331909</v>
      </c>
      <c r="L15" s="2">
        <f t="shared" si="12"/>
        <v>-24462959863</v>
      </c>
      <c r="M15" s="2">
        <f t="shared" si="12"/>
        <v>-714174900</v>
      </c>
      <c r="N15" s="2">
        <f t="shared" si="12"/>
        <v>1327022242</v>
      </c>
      <c r="O15" s="2">
        <f t="shared" si="12"/>
        <v>-5739925746</v>
      </c>
      <c r="P15" s="2">
        <f t="shared" si="12"/>
        <v>-4815575834</v>
      </c>
      <c r="Q15" s="2">
        <f t="shared" si="12"/>
        <v>-65124325143</v>
      </c>
      <c r="R15" s="2">
        <f t="shared" si="12"/>
        <v>-70270983522</v>
      </c>
      <c r="S15" s="2">
        <f t="shared" si="12"/>
        <v>61161262734</v>
      </c>
      <c r="T15" s="2">
        <f t="shared" si="12"/>
        <v>-113883413683</v>
      </c>
      <c r="U15" s="2">
        <f t="shared" si="12"/>
        <v>-173254355855</v>
      </c>
      <c r="V15" s="2">
        <f t="shared" si="12"/>
        <v>-156936151689</v>
      </c>
      <c r="W15" s="2">
        <f t="shared" si="12"/>
        <v>-115213659394</v>
      </c>
      <c r="X15" s="2">
        <f t="shared" si="12"/>
        <v>-75586794294</v>
      </c>
      <c r="Y15" s="2">
        <f t="shared" si="12"/>
        <v>-46452882152</v>
      </c>
      <c r="Z15" s="2">
        <f t="shared" si="12"/>
        <v>-45320224512</v>
      </c>
    </row>
    <row r="16" spans="1:26" ht="15.5" x14ac:dyDescent="0.35">
      <c r="C16" t="s">
        <v>28</v>
      </c>
      <c r="D16" s="2">
        <f>IFERROR(INDEX(D51:D500,MATCH($C$16,$C$51:$C$500,0)),"")</f>
        <v>-17044101249</v>
      </c>
      <c r="H16" s="2">
        <f>IFERROR(SUM(D16:G16)*(4/MAX(1,COUNT(D16:G16))),"")</f>
        <v>-68176404996</v>
      </c>
      <c r="I16" s="2">
        <f t="shared" ref="I16:Z16" si="13">IFERROR(INDEX(I51:I500,MATCH($C$16,$C$51:$C$500,0)),"")</f>
        <v>-169916844834</v>
      </c>
      <c r="J16" s="2">
        <f t="shared" si="13"/>
        <v>-128682279111</v>
      </c>
      <c r="K16" s="2">
        <f t="shared" si="13"/>
        <v>-120088460641</v>
      </c>
      <c r="L16" s="2">
        <f t="shared" si="13"/>
        <v>429291954684</v>
      </c>
      <c r="M16" s="2">
        <f t="shared" si="13"/>
        <v>-153933468061</v>
      </c>
      <c r="N16" s="2">
        <f t="shared" si="13"/>
        <v>-277923559679</v>
      </c>
      <c r="O16" s="2">
        <f t="shared" si="13"/>
        <v>-101986961830</v>
      </c>
      <c r="P16" s="2">
        <f t="shared" si="13"/>
        <v>-12273399044</v>
      </c>
      <c r="Q16" s="2">
        <f t="shared" si="13"/>
        <v>-124815870429</v>
      </c>
      <c r="R16" s="2">
        <f t="shared" si="13"/>
        <v>-434721028687</v>
      </c>
      <c r="S16" s="2">
        <f t="shared" si="13"/>
        <v>-8830974176098</v>
      </c>
      <c r="T16" s="2">
        <f t="shared" si="13"/>
        <v>436445861442</v>
      </c>
      <c r="U16" s="2">
        <f t="shared" si="13"/>
        <v>673206429185</v>
      </c>
      <c r="V16" s="2">
        <f t="shared" si="13"/>
        <v>599082138465</v>
      </c>
      <c r="W16" s="2">
        <f t="shared" si="13"/>
        <v>418222400916</v>
      </c>
      <c r="X16" s="2">
        <f t="shared" si="13"/>
        <v>279975654422</v>
      </c>
      <c r="Y16" s="2">
        <f t="shared" si="13"/>
        <v>164140733192</v>
      </c>
      <c r="Z16" s="2">
        <f t="shared" si="13"/>
        <v>147902338806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6138360000000</v>
      </c>
      <c r="Q20" s="2" t="str">
        <f t="shared" ca="1" si="14"/>
        <v/>
      </c>
      <c r="R20" s="2" t="str">
        <f t="shared" ca="1" si="14"/>
        <v/>
      </c>
      <c r="S20" s="2">
        <f t="shared" ca="1" si="14"/>
        <v>9520000000000</v>
      </c>
      <c r="T20" s="2">
        <f t="shared" ca="1" si="14"/>
        <v>6069000000000</v>
      </c>
      <c r="U20" s="2">
        <f t="shared" ca="1" si="14"/>
        <v>6140400000000</v>
      </c>
      <c r="V20" s="2">
        <f t="shared" ca="1" si="14"/>
        <v>4760000000000</v>
      </c>
      <c r="W20" s="2">
        <f t="shared" ca="1" si="14"/>
        <v>3960500000000</v>
      </c>
      <c r="X20" s="2">
        <f t="shared" ca="1" si="14"/>
        <v>3115000000000</v>
      </c>
      <c r="Y20" s="2">
        <f t="shared" ca="1" si="14"/>
        <v>934500000000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26010000000</v>
      </c>
      <c r="H21" s="2">
        <f>IFERROR(INDEX(D21:G21,COUNT(D21:G21)),"")</f>
        <v>26010000000</v>
      </c>
      <c r="I21" s="2">
        <f t="shared" ref="I21:Z21" si="15">IFERROR(INDEX(I51:I500,MATCH($C$7,$C$51:$C$500,0)),"")</f>
        <v>26010000000</v>
      </c>
      <c r="J21" s="2">
        <f t="shared" si="15"/>
        <v>26010000000</v>
      </c>
      <c r="K21" s="2">
        <f t="shared" si="15"/>
        <v>26010000000</v>
      </c>
      <c r="L21" s="2">
        <f t="shared" si="15"/>
        <v>26010000000</v>
      </c>
      <c r="M21" s="2">
        <f t="shared" si="15"/>
        <v>26010000000</v>
      </c>
      <c r="N21" s="2">
        <f t="shared" si="15"/>
        <v>26010000000</v>
      </c>
      <c r="O21" s="2">
        <f t="shared" si="15"/>
        <v>26010000000</v>
      </c>
      <c r="P21" s="2">
        <f t="shared" si="15"/>
        <v>26010000000</v>
      </c>
      <c r="Q21" s="2">
        <f t="shared" si="15"/>
        <v>26010000000</v>
      </c>
      <c r="R21" s="2">
        <f t="shared" si="15"/>
        <v>4760000000</v>
      </c>
      <c r="S21" s="2">
        <f t="shared" si="15"/>
        <v>4760000000</v>
      </c>
      <c r="T21" s="2">
        <f t="shared" si="15"/>
        <v>4760000000</v>
      </c>
      <c r="U21" s="2">
        <f t="shared" si="15"/>
        <v>4760000000</v>
      </c>
      <c r="V21" s="2">
        <f t="shared" si="15"/>
        <v>4760000000</v>
      </c>
      <c r="W21" s="2">
        <f t="shared" si="15"/>
        <v>4450000000</v>
      </c>
      <c r="X21" s="2">
        <f t="shared" si="15"/>
        <v>4450000000</v>
      </c>
      <c r="Y21" s="2">
        <f t="shared" si="15"/>
        <v>4450000000</v>
      </c>
      <c r="Z21" s="2">
        <f t="shared" si="15"/>
        <v>3210000000</v>
      </c>
    </row>
    <row r="23" spans="1:26" ht="15.5" x14ac:dyDescent="0.35">
      <c r="B23" t="s">
        <v>54</v>
      </c>
      <c r="C23" t="s">
        <v>55</v>
      </c>
      <c r="D23" s="3">
        <f>IFERROR(D5/D6*100,"")</f>
        <v>0.39973173380431415</v>
      </c>
      <c r="H23" s="3">
        <f t="shared" ref="H23:Z23" si="16">IFERROR(H5/H6*100,"")</f>
        <v>1.5989269352172566</v>
      </c>
      <c r="I23" s="3">
        <f t="shared" si="16"/>
        <v>3.8125262067785068</v>
      </c>
      <c r="J23" s="3">
        <f t="shared" si="16"/>
        <v>3.0692408946354202</v>
      </c>
      <c r="K23" s="3">
        <f t="shared" si="16"/>
        <v>2.9268851510075149</v>
      </c>
      <c r="L23" s="3">
        <f t="shared" si="16"/>
        <v>-11.131393078802976</v>
      </c>
      <c r="M23" s="3">
        <f t="shared" si="16"/>
        <v>3.5223512285561012</v>
      </c>
      <c r="N23" s="3">
        <f t="shared" si="16"/>
        <v>6.7510209293433627</v>
      </c>
      <c r="O23" s="3">
        <f t="shared" si="16"/>
        <v>3.0007300166476716</v>
      </c>
      <c r="P23" s="3">
        <f t="shared" si="16"/>
        <v>0.40323647609466884</v>
      </c>
      <c r="Q23" s="3">
        <f t="shared" si="16"/>
        <v>5.2580387522424701</v>
      </c>
      <c r="R23" s="3">
        <f t="shared" si="16"/>
        <v>7.2529602629815724</v>
      </c>
      <c r="S23" s="3">
        <f t="shared" si="16"/>
        <v>135.66045874839719</v>
      </c>
      <c r="T23" s="3">
        <f t="shared" si="16"/>
        <v>13.617873374021233</v>
      </c>
      <c r="U23" s="3">
        <f t="shared" si="16"/>
        <v>24.211483331287372</v>
      </c>
      <c r="V23" s="3">
        <f t="shared" si="16"/>
        <v>23.387323139389434</v>
      </c>
      <c r="W23" s="3">
        <f t="shared" si="16"/>
        <v>27.857708366714306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-0.36304147004191123</v>
      </c>
      <c r="H24" s="4">
        <f t="shared" ref="H24:Z24" si="17">IFERROR(_xlfn.RRI(5,M23,H23),"")</f>
        <v>-0.14611537863083246</v>
      </c>
      <c r="I24" s="4">
        <f t="shared" si="17"/>
        <v>-0.10799214936809742</v>
      </c>
      <c r="J24" s="4">
        <f t="shared" si="17"/>
        <v>4.5251411656335172E-3</v>
      </c>
      <c r="K24" s="4">
        <f t="shared" si="17"/>
        <v>0.48651458313851759</v>
      </c>
      <c r="L24" s="4" t="str">
        <f t="shared" si="17"/>
        <v/>
      </c>
      <c r="M24" s="4">
        <f t="shared" si="17"/>
        <v>-0.13450717436905046</v>
      </c>
      <c r="N24" s="4">
        <f t="shared" si="17"/>
        <v>-0.45123900534484529</v>
      </c>
      <c r="O24" s="4">
        <f t="shared" si="17"/>
        <v>-0.26103558354109002</v>
      </c>
      <c r="P24" s="4">
        <f t="shared" si="17"/>
        <v>-0.55913290800262228</v>
      </c>
      <c r="Q24" s="4">
        <f t="shared" si="17"/>
        <v>-0.25806022627191338</v>
      </c>
      <c r="R24" s="4">
        <f t="shared" si="17"/>
        <v>-0.23596371875007804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-0.64</v>
      </c>
      <c r="H25" s="3">
        <f>IFERROR(INDEX(D25:G25,COUNT(D25:G25)),"")</f>
        <v>-0.64</v>
      </c>
      <c r="I25" s="3">
        <f t="shared" ref="I25:Z25" si="18">IFERROR(INDEX(I51:I500,MATCH($C$25,$C$51:$C$500,0)),"")</f>
        <v>-6.1</v>
      </c>
      <c r="J25" s="3">
        <f t="shared" si="18"/>
        <v>-4.68</v>
      </c>
      <c r="K25" s="3">
        <f t="shared" si="18"/>
        <v>-4.33</v>
      </c>
      <c r="L25" s="3">
        <f t="shared" si="18"/>
        <v>15.84</v>
      </c>
      <c r="M25" s="3">
        <f t="shared" si="18"/>
        <v>-5.71</v>
      </c>
      <c r="N25" s="3">
        <f t="shared" si="18"/>
        <v>-10.46</v>
      </c>
      <c r="O25" s="3">
        <f t="shared" si="18"/>
        <v>-3.98</v>
      </c>
      <c r="P25" s="3">
        <f t="shared" si="18"/>
        <v>-0.56999999999999995</v>
      </c>
      <c r="Q25" s="3">
        <f t="shared" si="18"/>
        <v>-7.25</v>
      </c>
      <c r="R25" s="3">
        <f t="shared" si="18"/>
        <v>-103.49</v>
      </c>
      <c r="S25" s="3">
        <f t="shared" si="18"/>
        <v>-1817.27</v>
      </c>
      <c r="T25" s="3">
        <f t="shared" si="18"/>
        <v>66.03</v>
      </c>
      <c r="U25" s="3">
        <f t="shared" si="18"/>
        <v>100.56</v>
      </c>
      <c r="V25" s="3">
        <f t="shared" si="18"/>
        <v>89.78</v>
      </c>
      <c r="W25" s="3">
        <f t="shared" si="18"/>
        <v>68.09</v>
      </c>
      <c r="X25" s="3">
        <f t="shared" si="18"/>
        <v>45.93</v>
      </c>
      <c r="Y25" s="3">
        <f t="shared" si="18"/>
        <v>26.45</v>
      </c>
      <c r="Z25" s="3">
        <f t="shared" si="18"/>
        <v>31.93</v>
      </c>
    </row>
    <row r="26" spans="1:26" ht="15.5" x14ac:dyDescent="0.35">
      <c r="C26" t="s">
        <v>59</v>
      </c>
      <c r="D26" s="4">
        <f>IFERROR(_xlfn.RRI(5,I25,D25),"")</f>
        <v>-0.36295512263018936</v>
      </c>
      <c r="H26" s="4">
        <f t="shared" ref="H26:Z26" si="19">IFERROR(_xlfn.RRI(5,M25,H25),"")</f>
        <v>-0.35448138129343842</v>
      </c>
      <c r="I26" s="4">
        <f t="shared" si="19"/>
        <v>-0.1022412842555589</v>
      </c>
      <c r="J26" s="4">
        <f t="shared" si="19"/>
        <v>3.2933960343828339E-2</v>
      </c>
      <c r="K26" s="4">
        <f t="shared" si="19"/>
        <v>0.50010827979611872</v>
      </c>
      <c r="L26" s="4" t="str">
        <f t="shared" si="19"/>
        <v/>
      </c>
      <c r="M26" s="4">
        <f t="shared" si="19"/>
        <v>-0.43979427307206631</v>
      </c>
      <c r="N26" s="4">
        <f t="shared" si="19"/>
        <v>-0.64353044377642332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0.20077911087675337</v>
      </c>
      <c r="U26" s="4">
        <f t="shared" si="19"/>
        <v>0.25789754413928279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2.5865614403690889</v>
      </c>
      <c r="H27" s="3">
        <f t="shared" ref="H27:Z27" si="20">IFERROR(H4/H21,"")</f>
        <v>10.346245761476355</v>
      </c>
      <c r="I27" s="3">
        <f t="shared" si="20"/>
        <v>18.683826732679737</v>
      </c>
      <c r="J27" s="3">
        <f t="shared" si="20"/>
        <v>32.146226308381394</v>
      </c>
      <c r="K27" s="3">
        <f t="shared" si="20"/>
        <v>29.013821342445212</v>
      </c>
      <c r="L27" s="3">
        <f t="shared" si="20"/>
        <v>22.916552524106113</v>
      </c>
      <c r="M27" s="3">
        <f t="shared" si="20"/>
        <v>18.298905400807381</v>
      </c>
      <c r="N27" s="3">
        <f t="shared" si="20"/>
        <v>19.010753256939637</v>
      </c>
      <c r="O27" s="3">
        <f t="shared" si="20"/>
        <v>37.167449875701656</v>
      </c>
      <c r="P27" s="3">
        <f t="shared" si="20"/>
        <v>64.277825154825067</v>
      </c>
      <c r="Q27" s="3">
        <f t="shared" si="20"/>
        <v>77.995377564552101</v>
      </c>
      <c r="R27" s="3">
        <f t="shared" si="20"/>
        <v>360.83598899894957</v>
      </c>
      <c r="S27" s="3">
        <f t="shared" si="20"/>
        <v>1357.0517749894957</v>
      </c>
      <c r="T27" s="3">
        <f t="shared" si="20"/>
        <v>2264.3477245382351</v>
      </c>
      <c r="U27" s="3">
        <f t="shared" si="20"/>
        <v>2177.8848577037816</v>
      </c>
      <c r="V27" s="3">
        <f t="shared" si="20"/>
        <v>2014.2566952197478</v>
      </c>
      <c r="W27" s="3">
        <f t="shared" si="20"/>
        <v>1597.0546879638202</v>
      </c>
      <c r="X27" s="3">
        <f t="shared" si="20"/>
        <v>1238.4054847128091</v>
      </c>
      <c r="Y27" s="3">
        <f t="shared" si="20"/>
        <v>1225.2448070588764</v>
      </c>
      <c r="Z27" s="3">
        <f t="shared" si="20"/>
        <v>1663.6511516373832</v>
      </c>
    </row>
    <row r="28" spans="1:26" ht="15.5" x14ac:dyDescent="0.35">
      <c r="C28" t="s">
        <v>61</v>
      </c>
      <c r="D28" s="4">
        <f>IFERROR(_xlfn.RRI(5,I27,D27),"")</f>
        <v>-0.32663367499291251</v>
      </c>
      <c r="H28" s="4">
        <f t="shared" ref="H28:Z28" si="21">IFERROR(_xlfn.RRI(5,M27,H27),"")</f>
        <v>-0.10778085976807494</v>
      </c>
      <c r="I28" s="4">
        <f t="shared" si="21"/>
        <v>-3.4632911110665798E-3</v>
      </c>
      <c r="J28" s="4">
        <f t="shared" si="21"/>
        <v>-2.8610406243049114E-2</v>
      </c>
      <c r="K28" s="4">
        <f t="shared" si="21"/>
        <v>-0.14707910942805424</v>
      </c>
      <c r="L28" s="4">
        <f t="shared" si="21"/>
        <v>-0.21726260248079399</v>
      </c>
      <c r="M28" s="4">
        <f t="shared" si="21"/>
        <v>-0.44916306502859171</v>
      </c>
      <c r="N28" s="4">
        <f t="shared" si="21"/>
        <v>-0.57412653469298436</v>
      </c>
      <c r="O28" s="4">
        <f t="shared" si="21"/>
        <v>-0.5604139226979028</v>
      </c>
      <c r="P28" s="4">
        <f t="shared" si="21"/>
        <v>-0.50568333551337274</v>
      </c>
      <c r="Q28" s="4">
        <f t="shared" si="21"/>
        <v>-0.47809577843551543</v>
      </c>
      <c r="R28" s="4">
        <f t="shared" si="21"/>
        <v>-0.25732635636383172</v>
      </c>
      <c r="S28" s="4">
        <f t="shared" si="21"/>
        <v>1.8466410015705925E-2</v>
      </c>
      <c r="T28" s="4">
        <f t="shared" si="21"/>
        <v>0.13069129834746329</v>
      </c>
      <c r="U28" s="4">
        <f t="shared" si="21"/>
        <v>5.5345177853229455E-2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-0.89508196721311484</v>
      </c>
      <c r="I29" s="4">
        <f t="shared" si="22"/>
        <v>0.3034188034188034</v>
      </c>
      <c r="J29" s="4">
        <f t="shared" si="22"/>
        <v>8.0831408775981439E-2</v>
      </c>
      <c r="K29" s="4">
        <f t="shared" si="22"/>
        <v>-1.2733585858585861</v>
      </c>
      <c r="L29" s="4">
        <f t="shared" si="22"/>
        <v>-3.7740805604203156</v>
      </c>
      <c r="M29" s="4">
        <f t="shared" si="22"/>
        <v>-0.45411089866156795</v>
      </c>
      <c r="N29" s="4">
        <f t="shared" si="22"/>
        <v>1.6281407035175881</v>
      </c>
      <c r="O29" s="4">
        <f t="shared" si="22"/>
        <v>5.9824561403508776</v>
      </c>
      <c r="P29" s="4">
        <f t="shared" si="22"/>
        <v>-0.92137931034482756</v>
      </c>
      <c r="Q29" s="4">
        <f t="shared" si="22"/>
        <v>-0.9299449222147067</v>
      </c>
      <c r="R29" s="4">
        <f t="shared" si="22"/>
        <v>-0.94305194054818486</v>
      </c>
      <c r="S29" s="4">
        <f t="shared" si="22"/>
        <v>-28.521883992124792</v>
      </c>
      <c r="T29" s="4">
        <f t="shared" si="22"/>
        <v>-0.34337708830548924</v>
      </c>
      <c r="U29" s="4">
        <f t="shared" si="22"/>
        <v>0.12007128536422366</v>
      </c>
      <c r="V29" s="4">
        <f t="shared" si="22"/>
        <v>0.31854897929211334</v>
      </c>
      <c r="W29" s="4">
        <f t="shared" si="22"/>
        <v>0.48247332897888101</v>
      </c>
      <c r="X29" s="4">
        <f t="shared" si="22"/>
        <v>0.73648393194706996</v>
      </c>
      <c r="Y29" s="4">
        <f t="shared" si="22"/>
        <v>-0.17162543062950206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-0.44624589440342982</v>
      </c>
      <c r="I30" s="4">
        <f t="shared" si="23"/>
        <v>-0.41878631247586418</v>
      </c>
      <c r="J30" s="4">
        <f t="shared" si="23"/>
        <v>0.10796250962480734</v>
      </c>
      <c r="K30" s="4">
        <f t="shared" si="23"/>
        <v>0.26606396454812875</v>
      </c>
      <c r="L30" s="4">
        <f t="shared" si="23"/>
        <v>0.25234553773336582</v>
      </c>
      <c r="M30" s="4">
        <f t="shared" si="23"/>
        <v>-3.7444484524694163E-2</v>
      </c>
      <c r="N30" s="4">
        <f t="shared" si="23"/>
        <v>-0.48851069092668692</v>
      </c>
      <c r="O30" s="4">
        <f t="shared" si="23"/>
        <v>-0.42176870816371032</v>
      </c>
      <c r="P30" s="4">
        <f t="shared" si="23"/>
        <v>-0.17587647932563488</v>
      </c>
      <c r="Q30" s="4">
        <f t="shared" si="23"/>
        <v>-0.78384811952673838</v>
      </c>
      <c r="R30" s="4">
        <f t="shared" si="23"/>
        <v>-0.73410300502223458</v>
      </c>
      <c r="S30" s="4">
        <f t="shared" si="23"/>
        <v>-0.40068755329253275</v>
      </c>
      <c r="T30" s="4">
        <f t="shared" si="23"/>
        <v>3.9700384769475031E-2</v>
      </c>
      <c r="U30" s="4">
        <f t="shared" si="23"/>
        <v>8.1235009853688242E-2</v>
      </c>
      <c r="V30" s="4">
        <f t="shared" si="23"/>
        <v>0.26123213588123473</v>
      </c>
      <c r="W30" s="4">
        <f t="shared" si="23"/>
        <v>0.28960563214413032</v>
      </c>
      <c r="X30" s="4">
        <f t="shared" si="23"/>
        <v>1.0741263768768026E-2</v>
      </c>
      <c r="Y30" s="4">
        <f t="shared" si="23"/>
        <v>-0.26352059693946212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-155.01</v>
      </c>
      <c r="H32" s="3">
        <f>IFERROR(INDEX(D32:G32,COUNT(D32:G32)),"")</f>
        <v>-155.01</v>
      </c>
      <c r="I32" s="3">
        <f t="shared" ref="I32:Z32" si="24">IFERROR(INDEX(I51:I500,MATCH($C$32,$C$51:$C$500,0)),"")</f>
        <v>-154.37</v>
      </c>
      <c r="J32" s="3">
        <f t="shared" si="24"/>
        <v>-148.30000000000001</v>
      </c>
      <c r="K32" s="3">
        <f t="shared" si="24"/>
        <v>-143.62</v>
      </c>
      <c r="L32" s="3">
        <f t="shared" si="24"/>
        <v>-139.30000000000001</v>
      </c>
      <c r="M32" s="3">
        <f t="shared" si="24"/>
        <v>-155.21</v>
      </c>
      <c r="N32" s="3">
        <f t="shared" si="24"/>
        <v>-149.62</v>
      </c>
      <c r="O32" s="3">
        <f t="shared" si="24"/>
        <v>-139.31</v>
      </c>
      <c r="P32" s="3">
        <f t="shared" si="24"/>
        <v>-135.04</v>
      </c>
      <c r="Q32" s="3">
        <f t="shared" si="24"/>
        <v>-134.47999999999999</v>
      </c>
      <c r="R32" s="3">
        <f t="shared" si="24"/>
        <v>-1417.48</v>
      </c>
      <c r="S32" s="3">
        <f t="shared" si="24"/>
        <v>-1327.45</v>
      </c>
      <c r="T32" s="3">
        <f t="shared" si="24"/>
        <v>484.23</v>
      </c>
      <c r="U32" s="3">
        <f t="shared" si="24"/>
        <v>413.58</v>
      </c>
      <c r="V32" s="3">
        <f t="shared" si="24"/>
        <v>359.76</v>
      </c>
      <c r="W32" s="3">
        <f t="shared" si="24"/>
        <v>245.51</v>
      </c>
      <c r="X32" s="3">
        <f t="shared" si="24"/>
        <v>192.12</v>
      </c>
      <c r="Y32" s="3">
        <f t="shared" si="24"/>
        <v>154.47999999999999</v>
      </c>
      <c r="Z32" s="3">
        <f t="shared" si="24"/>
        <v>133.41999999999999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-2.75</v>
      </c>
      <c r="H33" s="3">
        <f>IFERROR(INDEX(D33:G33,COUNT(D33:G33)),"")</f>
        <v>-2.75</v>
      </c>
      <c r="I33" s="3">
        <f t="shared" ref="I33:Z33" si="25">IFERROR(INDEX(I51:I500,MATCH($C$33,$C$51:$C$500,0)),"")</f>
        <v>-2.76</v>
      </c>
      <c r="J33" s="3">
        <f t="shared" si="25"/>
        <v>-2.87</v>
      </c>
      <c r="K33" s="3">
        <f t="shared" si="25"/>
        <v>-2.97</v>
      </c>
      <c r="L33" s="3">
        <f t="shared" si="25"/>
        <v>-3.06</v>
      </c>
      <c r="M33" s="3">
        <f t="shared" si="25"/>
        <v>-2.74</v>
      </c>
      <c r="N33" s="3">
        <f t="shared" si="25"/>
        <v>-2.85</v>
      </c>
      <c r="O33" s="3">
        <f t="shared" si="25"/>
        <v>-3.06</v>
      </c>
      <c r="P33" s="3">
        <f t="shared" si="25"/>
        <v>-1.75</v>
      </c>
      <c r="Q33" s="3">
        <f t="shared" si="25"/>
        <v>-14.87</v>
      </c>
      <c r="R33" s="3">
        <f t="shared" si="25"/>
        <v>-1.41</v>
      </c>
      <c r="S33" s="3">
        <f t="shared" si="25"/>
        <v>-1.51</v>
      </c>
      <c r="T33" s="3">
        <f t="shared" si="25"/>
        <v>2.63</v>
      </c>
      <c r="U33" s="3">
        <f t="shared" si="25"/>
        <v>3.12</v>
      </c>
      <c r="V33" s="3">
        <f t="shared" si="25"/>
        <v>2.78</v>
      </c>
      <c r="W33" s="3">
        <f t="shared" si="25"/>
        <v>3.63</v>
      </c>
      <c r="X33" s="3">
        <f t="shared" si="25"/>
        <v>3.65</v>
      </c>
      <c r="Y33" s="3">
        <f t="shared" si="25"/>
        <v>1.42</v>
      </c>
      <c r="Z33" s="3">
        <f t="shared" si="25"/>
        <v>0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-665.62</v>
      </c>
      <c r="H34" s="3">
        <f>IFERROR(INDEX(D34:G34,COUNT(D34:G34)),"")</f>
        <v>-665.62</v>
      </c>
      <c r="I34" s="3">
        <f t="shared" ref="I34:Z34" si="26">IFERROR(INDEX(I51:I500,MATCH($C$34,$C$51:$C$500,0)),"")</f>
        <v>-69.84</v>
      </c>
      <c r="J34" s="3">
        <f t="shared" si="26"/>
        <v>-91.03</v>
      </c>
      <c r="K34" s="3">
        <f t="shared" si="26"/>
        <v>-98.38</v>
      </c>
      <c r="L34" s="3">
        <f t="shared" si="26"/>
        <v>26.89</v>
      </c>
      <c r="M34" s="3">
        <f t="shared" si="26"/>
        <v>-74.61</v>
      </c>
      <c r="N34" s="3">
        <f t="shared" si="26"/>
        <v>-40.729999999999997</v>
      </c>
      <c r="O34" s="3">
        <f t="shared" si="26"/>
        <v>-107.04</v>
      </c>
      <c r="P34" s="3">
        <f t="shared" si="26"/>
        <v>-414.04</v>
      </c>
      <c r="Q34" s="3">
        <f t="shared" si="26"/>
        <v>-275.86</v>
      </c>
      <c r="R34" s="3">
        <f t="shared" si="26"/>
        <v>-19.329999999999998</v>
      </c>
      <c r="S34" s="3">
        <f t="shared" si="26"/>
        <v>-1.1000000000000001</v>
      </c>
      <c r="T34" s="3">
        <f t="shared" si="26"/>
        <v>19.309999999999999</v>
      </c>
      <c r="U34" s="3">
        <f t="shared" si="26"/>
        <v>12.83</v>
      </c>
      <c r="V34" s="3">
        <f t="shared" si="26"/>
        <v>11.14</v>
      </c>
      <c r="W34" s="3">
        <f t="shared" si="26"/>
        <v>13.09</v>
      </c>
      <c r="X34" s="3">
        <f t="shared" si="26"/>
        <v>15.26</v>
      </c>
      <c r="Y34" s="3">
        <f t="shared" si="26"/>
        <v>8.32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164.68</v>
      </c>
      <c r="H35" s="3">
        <f>IFERROR(INDEX(D35:G35,COUNT(D35:G35)),"")</f>
        <v>164.68</v>
      </c>
      <c r="I35" s="3">
        <f t="shared" ref="I35:Z35" si="27">IFERROR(INDEX(I51:I500,MATCH($C$35,$C$51:$C$500,0)),"")</f>
        <v>22.8</v>
      </c>
      <c r="J35" s="3">
        <f t="shared" si="27"/>
        <v>13.25</v>
      </c>
      <c r="K35" s="3">
        <f t="shared" si="27"/>
        <v>14.68</v>
      </c>
      <c r="L35" s="3">
        <f t="shared" si="27"/>
        <v>18.59</v>
      </c>
      <c r="M35" s="3">
        <f t="shared" si="27"/>
        <v>23.28</v>
      </c>
      <c r="N35" s="3">
        <f t="shared" si="27"/>
        <v>22.41</v>
      </c>
      <c r="O35" s="3">
        <f t="shared" si="27"/>
        <v>11.46</v>
      </c>
      <c r="P35" s="3">
        <f t="shared" si="27"/>
        <v>3.67</v>
      </c>
      <c r="Q35" s="3">
        <f t="shared" si="27"/>
        <v>25.64</v>
      </c>
      <c r="R35" s="3">
        <f t="shared" si="27"/>
        <v>5.54</v>
      </c>
      <c r="S35" s="3">
        <f t="shared" si="27"/>
        <v>1.47</v>
      </c>
      <c r="T35" s="3">
        <f t="shared" si="27"/>
        <v>0.56000000000000005</v>
      </c>
      <c r="U35" s="3">
        <f t="shared" si="27"/>
        <v>0.59</v>
      </c>
      <c r="V35" s="3">
        <f t="shared" si="27"/>
        <v>0.5</v>
      </c>
      <c r="W35" s="3">
        <f t="shared" si="27"/>
        <v>0.56000000000000005</v>
      </c>
      <c r="X35" s="3">
        <f t="shared" si="27"/>
        <v>0.56999999999999995</v>
      </c>
      <c r="Y35" s="3">
        <f t="shared" si="27"/>
        <v>0.18</v>
      </c>
      <c r="Z35" s="3">
        <f t="shared" si="27"/>
        <v>0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67276463064</v>
      </c>
      <c r="E51" s="5">
        <v>110513014313</v>
      </c>
      <c r="F51" s="5">
        <v>124832547381</v>
      </c>
      <c r="G51" s="5">
        <v>121977544202</v>
      </c>
      <c r="I51" s="5">
        <v>485966333317</v>
      </c>
      <c r="J51" s="5">
        <v>836123346281</v>
      </c>
      <c r="K51" s="5">
        <v>754649493117</v>
      </c>
      <c r="L51" s="5">
        <v>596059531152</v>
      </c>
      <c r="M51" s="5">
        <v>475954529475</v>
      </c>
      <c r="N51" s="5">
        <v>494469692213</v>
      </c>
      <c r="O51" s="5">
        <v>966725371267</v>
      </c>
      <c r="P51" s="5">
        <v>1671866232277</v>
      </c>
      <c r="Q51" s="5">
        <v>2028659770454</v>
      </c>
      <c r="R51" s="5">
        <v>1717579307635</v>
      </c>
      <c r="S51" s="5">
        <v>6459566448950</v>
      </c>
      <c r="T51" s="5">
        <v>10778295168802</v>
      </c>
      <c r="U51" s="5">
        <v>10366731922670</v>
      </c>
      <c r="V51" s="5">
        <v>9587861869246</v>
      </c>
      <c r="W51" s="5">
        <v>7106893361439</v>
      </c>
      <c r="X51" s="5">
        <v>5510904406972</v>
      </c>
      <c r="Y51" s="5">
        <v>5452339391412</v>
      </c>
      <c r="Z51" s="5">
        <v>5340320196756</v>
      </c>
    </row>
    <row r="52" spans="2:26" ht="15.5" x14ac:dyDescent="0.35">
      <c r="C52" t="s">
        <v>86</v>
      </c>
      <c r="D52" s="5">
        <v>-61014079882</v>
      </c>
      <c r="E52" s="5">
        <v>-101038025359</v>
      </c>
      <c r="F52" s="5">
        <v>-114735019882</v>
      </c>
      <c r="G52" s="5">
        <v>-108754343716</v>
      </c>
      <c r="I52" s="5">
        <v>-446397483183</v>
      </c>
      <c r="J52" s="5">
        <v>-771784290051</v>
      </c>
      <c r="K52" s="5">
        <v>-692112013532</v>
      </c>
      <c r="L52" s="5">
        <v>-542520930582</v>
      </c>
      <c r="M52" s="5">
        <v>-425864217897</v>
      </c>
      <c r="N52" s="5">
        <v>-466581209560</v>
      </c>
      <c r="O52" s="5">
        <v>-884758345496</v>
      </c>
      <c r="P52" s="5">
        <v>-1554326609879</v>
      </c>
      <c r="Q52" s="5">
        <v>-1870691736832</v>
      </c>
      <c r="R52" s="5">
        <v>-1622076060220</v>
      </c>
      <c r="S52" s="5">
        <v>-6286994278022</v>
      </c>
      <c r="T52" s="5">
        <v>-9206646183465</v>
      </c>
      <c r="U52" s="5">
        <v>-8905602416653</v>
      </c>
      <c r="V52" s="5">
        <v>-8238551783598</v>
      </c>
      <c r="W52" s="5">
        <v>-6142511178228</v>
      </c>
      <c r="X52" s="5">
        <v>-4801826127184</v>
      </c>
      <c r="Y52" s="5">
        <v>-4899063561815</v>
      </c>
      <c r="Z52" s="5">
        <v>-4901281004866</v>
      </c>
    </row>
    <row r="53" spans="2:26" ht="15.5" x14ac:dyDescent="0.35">
      <c r="C53" t="s">
        <v>87</v>
      </c>
      <c r="D53" s="5">
        <v>6262383182</v>
      </c>
      <c r="E53" s="5">
        <v>9474988954</v>
      </c>
      <c r="F53" s="5">
        <v>10097527499</v>
      </c>
      <c r="G53" s="5">
        <v>13223200486</v>
      </c>
      <c r="I53" s="5">
        <v>39568850134</v>
      </c>
      <c r="J53" s="5">
        <v>64339056230</v>
      </c>
      <c r="K53" s="5">
        <v>62537479585</v>
      </c>
      <c r="L53" s="5">
        <v>53538600570</v>
      </c>
      <c r="M53" s="5">
        <v>50090311578</v>
      </c>
      <c r="N53" s="5">
        <v>27888482653</v>
      </c>
      <c r="O53" s="5">
        <v>81967025771</v>
      </c>
      <c r="P53" s="5">
        <v>117539622398</v>
      </c>
      <c r="Q53" s="5">
        <v>157968033622</v>
      </c>
      <c r="R53" s="5">
        <v>95503247415</v>
      </c>
      <c r="S53" s="5">
        <v>172572170928</v>
      </c>
      <c r="T53" s="5">
        <v>1571648985337</v>
      </c>
      <c r="U53" s="5">
        <v>1461129506017</v>
      </c>
      <c r="V53" s="5">
        <v>1349310085648</v>
      </c>
      <c r="W53" s="5">
        <v>964382183211</v>
      </c>
      <c r="X53" s="5">
        <v>709078279788</v>
      </c>
      <c r="Y53" s="5">
        <v>553275829597</v>
      </c>
      <c r="Z53" s="5">
        <v>439039191890</v>
      </c>
    </row>
    <row r="54" spans="2:26" ht="15.5" x14ac:dyDescent="0.35">
      <c r="C54" t="s">
        <v>88</v>
      </c>
      <c r="D54" s="5">
        <v>-14834087020</v>
      </c>
      <c r="E54" s="5">
        <v>-15963419240</v>
      </c>
      <c r="F54" s="5">
        <v>-13181140149</v>
      </c>
      <c r="G54" s="5">
        <v>-16118401436</v>
      </c>
      <c r="I54" s="5">
        <v>-62589795661</v>
      </c>
      <c r="J54" s="5">
        <v>-88559232918</v>
      </c>
      <c r="K54" s="5">
        <v>-82676951155</v>
      </c>
      <c r="L54" s="5">
        <v>-73562672676</v>
      </c>
      <c r="M54" s="5">
        <v>-73685341002</v>
      </c>
      <c r="N54" s="5">
        <v>-85684081626</v>
      </c>
      <c r="O54" s="5">
        <v>-117185891192</v>
      </c>
      <c r="P54" s="5">
        <v>-178744315927</v>
      </c>
      <c r="Q54" s="5">
        <v>-240185158847</v>
      </c>
      <c r="R54" s="5">
        <v>-488140924804</v>
      </c>
      <c r="S54" s="5">
        <v>-8398192566089</v>
      </c>
      <c r="T54" s="5">
        <v>-490117841603</v>
      </c>
      <c r="U54" s="5">
        <v>-435833692005</v>
      </c>
      <c r="V54" s="5">
        <v>-522223303638</v>
      </c>
      <c r="W54" s="5">
        <v>-379841321331</v>
      </c>
      <c r="X54" s="5">
        <v>-298895242322</v>
      </c>
      <c r="Y54" s="5">
        <v>-294449351682</v>
      </c>
      <c r="Z54" s="5">
        <v>-232561201852</v>
      </c>
    </row>
    <row r="55" spans="2:26" ht="15.5" x14ac:dyDescent="0.35">
      <c r="C55" t="s">
        <v>89</v>
      </c>
      <c r="D55" s="5">
        <v>-8481581437</v>
      </c>
      <c r="E55" s="5">
        <v>-6809819741</v>
      </c>
      <c r="F55" s="5">
        <v>-8688957042</v>
      </c>
      <c r="G55" s="5">
        <v>-9261913278</v>
      </c>
      <c r="I55" s="5">
        <v>-34181491106</v>
      </c>
      <c r="J55" s="5">
        <v>-44036504324</v>
      </c>
      <c r="K55" s="5">
        <v>-47222243073</v>
      </c>
      <c r="L55" s="5">
        <v>-36784088653</v>
      </c>
      <c r="M55" s="5">
        <v>-45121129063</v>
      </c>
      <c r="N55" s="5">
        <v>-40872079215</v>
      </c>
      <c r="O55" s="5">
        <v>-72751858506</v>
      </c>
      <c r="P55" s="5">
        <v>-85626286055</v>
      </c>
      <c r="Q55" s="5">
        <v>-117380082691</v>
      </c>
      <c r="R55" s="5">
        <v>-150981884924</v>
      </c>
      <c r="S55" s="5">
        <v>-365690909473</v>
      </c>
      <c r="T55" s="5">
        <v>-538939331217</v>
      </c>
      <c r="U55" s="5">
        <v>-358885538013</v>
      </c>
      <c r="V55" s="5">
        <v>-323461935421</v>
      </c>
      <c r="W55" s="5">
        <v>-161289980306</v>
      </c>
    </row>
    <row r="56" spans="2:26" ht="15.5" x14ac:dyDescent="0.35">
      <c r="C56" t="s">
        <v>90</v>
      </c>
      <c r="D56" s="5">
        <v>-6352505583</v>
      </c>
      <c r="E56" s="5">
        <v>-9153599499</v>
      </c>
      <c r="F56" s="5">
        <v>-4492183107</v>
      </c>
      <c r="G56" s="5">
        <v>-6856488158</v>
      </c>
      <c r="I56" s="5">
        <v>-28408304555</v>
      </c>
      <c r="J56" s="5">
        <v>-44522728594</v>
      </c>
      <c r="K56" s="5">
        <v>-35454708082</v>
      </c>
      <c r="L56" s="5">
        <v>-36778584023</v>
      </c>
      <c r="M56" s="5">
        <v>-28564211939</v>
      </c>
      <c r="N56" s="5">
        <v>-44812002411</v>
      </c>
      <c r="O56" s="5">
        <v>-44434032686</v>
      </c>
      <c r="P56" s="5">
        <v>-83781183836</v>
      </c>
      <c r="Q56" s="5">
        <v>-116515482363</v>
      </c>
      <c r="R56" s="5">
        <v>-309118004060</v>
      </c>
      <c r="S56" s="5">
        <v>-8412035010212</v>
      </c>
      <c r="T56" s="5">
        <v>-294788286124</v>
      </c>
      <c r="U56" s="5">
        <v>-436445786387</v>
      </c>
      <c r="V56" s="5">
        <v>-332898361231</v>
      </c>
      <c r="W56" s="5">
        <v>-219504149918</v>
      </c>
    </row>
    <row r="57" spans="2:26" ht="15.5" x14ac:dyDescent="0.35">
      <c r="C57" t="s">
        <v>109</v>
      </c>
    </row>
    <row r="58" spans="2:26" ht="15.5" x14ac:dyDescent="0.35">
      <c r="C58" t="s">
        <v>91</v>
      </c>
      <c r="D58" s="5">
        <v>-432182626</v>
      </c>
      <c r="E58" s="5">
        <v>-20984396437</v>
      </c>
      <c r="F58" s="5">
        <v>26387088</v>
      </c>
      <c r="G58" s="5">
        <v>9436183850</v>
      </c>
      <c r="I58" s="5">
        <v>-11491022567</v>
      </c>
      <c r="J58" s="5">
        <v>-9352107130</v>
      </c>
      <c r="K58" s="5">
        <v>-8459382253</v>
      </c>
      <c r="L58" s="5">
        <v>-7165704632</v>
      </c>
      <c r="M58" s="5">
        <v>-6056193735</v>
      </c>
      <c r="N58" s="5">
        <v>-4462538792</v>
      </c>
      <c r="O58" s="5">
        <v>-4090146752</v>
      </c>
      <c r="P58" s="5">
        <v>-2194641187</v>
      </c>
      <c r="Q58" s="5">
        <v>-1504622839</v>
      </c>
      <c r="R58" s="5">
        <v>-12198589939</v>
      </c>
      <c r="S58" s="5">
        <v>-116765151483</v>
      </c>
      <c r="T58" s="5">
        <v>8185864792</v>
      </c>
      <c r="U58" s="5">
        <v>21119440687</v>
      </c>
      <c r="V58" s="5">
        <v>14678767869</v>
      </c>
      <c r="W58" s="5">
        <v>14500</v>
      </c>
    </row>
    <row r="59" spans="2:26" ht="15.5" x14ac:dyDescent="0.35">
      <c r="C59" t="s">
        <v>92</v>
      </c>
      <c r="D59" s="5">
        <v>-8571703838</v>
      </c>
      <c r="E59" s="5">
        <v>-6488430286</v>
      </c>
      <c r="F59" s="5">
        <v>-3083612650</v>
      </c>
      <c r="G59" s="5">
        <v>-2895200950</v>
      </c>
      <c r="I59" s="5">
        <v>-23020945527</v>
      </c>
      <c r="J59" s="5">
        <v>-24220176688</v>
      </c>
      <c r="K59" s="5">
        <v>-20139471570</v>
      </c>
      <c r="L59" s="5">
        <v>-20024072106</v>
      </c>
      <c r="M59" s="5">
        <v>-23595029424</v>
      </c>
      <c r="N59" s="5">
        <v>-57795598973</v>
      </c>
      <c r="O59" s="5">
        <v>-35218865421</v>
      </c>
      <c r="P59" s="5">
        <v>-61204693529</v>
      </c>
      <c r="Q59" s="5">
        <v>-82217125225</v>
      </c>
      <c r="R59" s="5">
        <v>-392637677389</v>
      </c>
      <c r="S59" s="5">
        <v>-8225620395161</v>
      </c>
      <c r="T59" s="5">
        <v>1081531143734</v>
      </c>
      <c r="U59" s="5">
        <v>1025295814012</v>
      </c>
      <c r="V59" s="5">
        <v>827086782010</v>
      </c>
      <c r="W59" s="5">
        <v>584540861880</v>
      </c>
      <c r="X59" s="5">
        <v>410183037466</v>
      </c>
      <c r="Y59" s="5">
        <v>258826477915</v>
      </c>
      <c r="Z59" s="5">
        <v>206477990038</v>
      </c>
    </row>
    <row r="60" spans="2:26" ht="15.5" x14ac:dyDescent="0.35">
      <c r="C60" t="s">
        <v>93</v>
      </c>
      <c r="D60" s="5">
        <v>-8472397411</v>
      </c>
      <c r="E60" s="5">
        <v>-124716047296</v>
      </c>
      <c r="F60" s="5">
        <v>-12941190293</v>
      </c>
      <c r="G60" s="5">
        <v>-2960175787</v>
      </c>
      <c r="I60" s="5">
        <v>-146895899307</v>
      </c>
      <c r="J60" s="5">
        <v>-104462102423</v>
      </c>
      <c r="K60" s="5">
        <v>-99948989071</v>
      </c>
      <c r="L60" s="5">
        <v>449316026790</v>
      </c>
      <c r="M60" s="5">
        <v>-130338438637</v>
      </c>
      <c r="N60" s="5">
        <v>-220127960706</v>
      </c>
      <c r="O60" s="5">
        <v>-66768096409</v>
      </c>
      <c r="P60" s="5">
        <v>48931294485</v>
      </c>
      <c r="Q60" s="5">
        <v>-42598745204</v>
      </c>
      <c r="R60" s="5">
        <v>-42083351298</v>
      </c>
      <c r="S60" s="5">
        <v>-605353780937</v>
      </c>
      <c r="T60" s="5">
        <v>-645085282292</v>
      </c>
      <c r="U60" s="5">
        <v>-352089384827</v>
      </c>
      <c r="V60" s="5">
        <v>-228004643545</v>
      </c>
      <c r="W60" s="5">
        <v>-166318460964</v>
      </c>
      <c r="X60" s="5">
        <v>-130207383044</v>
      </c>
      <c r="Y60" s="5">
        <v>-94685744723</v>
      </c>
      <c r="Z60" s="5">
        <v>-58575651232</v>
      </c>
    </row>
    <row r="61" spans="2:26" ht="15.5" x14ac:dyDescent="0.35">
      <c r="C61" t="s">
        <v>94</v>
      </c>
      <c r="D61" s="5">
        <v>4477160</v>
      </c>
      <c r="E61" s="5">
        <v>2176460</v>
      </c>
      <c r="F61" s="5">
        <v>1045794</v>
      </c>
      <c r="G61" s="5">
        <v>3006680</v>
      </c>
      <c r="I61" s="5">
        <v>10402870</v>
      </c>
      <c r="J61" s="5">
        <v>73544939</v>
      </c>
      <c r="K61" s="5">
        <v>172444498</v>
      </c>
      <c r="L61" s="5">
        <v>220515046</v>
      </c>
      <c r="M61" s="5">
        <v>241446062</v>
      </c>
      <c r="N61" s="5">
        <v>170513157</v>
      </c>
      <c r="O61" s="5">
        <v>54836370</v>
      </c>
      <c r="P61" s="5">
        <v>73045726</v>
      </c>
      <c r="Q61" s="5">
        <v>232661663</v>
      </c>
      <c r="R61" s="5">
        <v>920156439</v>
      </c>
      <c r="S61" s="5">
        <v>335543386</v>
      </c>
      <c r="T61" s="5">
        <v>1387069280</v>
      </c>
      <c r="U61" s="5">
        <v>1665003331</v>
      </c>
      <c r="V61" s="5">
        <v>1154695184</v>
      </c>
      <c r="W61" s="5">
        <v>1116255390</v>
      </c>
      <c r="X61" s="5">
        <v>1716108738</v>
      </c>
      <c r="Y61" s="5">
        <v>3630126274</v>
      </c>
      <c r="Z61" s="5">
        <v>2464804373</v>
      </c>
    </row>
    <row r="62" spans="2:26" ht="15.5" x14ac:dyDescent="0.35">
      <c r="C62" t="s">
        <v>26</v>
      </c>
      <c r="D62" s="5">
        <v>-8759102806</v>
      </c>
      <c r="E62" s="5">
        <v>-129556851247</v>
      </c>
      <c r="F62" s="5">
        <v>-9136723459</v>
      </c>
      <c r="G62" s="5">
        <v>-9130825256</v>
      </c>
      <c r="I62" s="5">
        <v>-156940196463</v>
      </c>
      <c r="J62" s="5">
        <v>-130219017645</v>
      </c>
      <c r="K62" s="5">
        <v>-115796915006</v>
      </c>
      <c r="L62" s="5">
        <v>-100209763619</v>
      </c>
      <c r="M62" s="5">
        <v>-145650164174</v>
      </c>
      <c r="N62" s="5">
        <v>-225028362340</v>
      </c>
      <c r="O62" s="5">
        <v>-101730207812</v>
      </c>
      <c r="P62" s="5">
        <v>-40784634039</v>
      </c>
      <c r="Q62" s="5">
        <v>-42558859706</v>
      </c>
      <c r="R62" s="5">
        <v>-42694241247</v>
      </c>
      <c r="S62" s="5">
        <v>-607799856637</v>
      </c>
      <c r="T62" s="5">
        <v>-649233599082</v>
      </c>
      <c r="U62" s="5">
        <v>-353757983350</v>
      </c>
      <c r="V62" s="5">
        <v>-230701195935</v>
      </c>
      <c r="W62" s="5">
        <v>-169334727098</v>
      </c>
      <c r="X62" s="5">
        <v>-107791465448</v>
      </c>
      <c r="Y62" s="5">
        <v>-97175273149</v>
      </c>
      <c r="Z62" s="5">
        <v>-58197389287</v>
      </c>
    </row>
    <row r="63" spans="2:26" ht="15.5" x14ac:dyDescent="0.35">
      <c r="C63" t="s">
        <v>95</v>
      </c>
      <c r="P63" s="5">
        <v>267780391</v>
      </c>
      <c r="Q63" s="5">
        <v>-272547161</v>
      </c>
      <c r="R63" s="5">
        <v>-309266490</v>
      </c>
      <c r="S63" s="5">
        <v>2110532314</v>
      </c>
      <c r="T63" s="5">
        <v>2761247510</v>
      </c>
      <c r="U63" s="5">
        <v>3595192</v>
      </c>
      <c r="V63" s="5">
        <v>1541857206</v>
      </c>
      <c r="W63" s="5">
        <v>1900010744</v>
      </c>
      <c r="X63" s="5">
        <v>2750755859</v>
      </c>
    </row>
    <row r="64" spans="2:26" ht="15.5" x14ac:dyDescent="0.35">
      <c r="C64" t="s">
        <v>96</v>
      </c>
      <c r="X64" s="5">
        <v>-8596326689</v>
      </c>
      <c r="Y64" s="5">
        <v>-19970194554</v>
      </c>
      <c r="Z64" s="5">
        <v>-3451764510</v>
      </c>
    </row>
    <row r="65" spans="3:26" ht="15.5" x14ac:dyDescent="0.35">
      <c r="C65" t="s">
        <v>339</v>
      </c>
      <c r="P65" s="5">
        <v>89375102407</v>
      </c>
      <c r="X65" s="5">
        <v>-364371442</v>
      </c>
    </row>
    <row r="66" spans="3:26" ht="15.5" x14ac:dyDescent="0.35">
      <c r="C66" t="s">
        <v>97</v>
      </c>
      <c r="D66" s="5">
        <v>-8472397411</v>
      </c>
      <c r="E66" s="5">
        <v>-124716047296</v>
      </c>
      <c r="F66" s="5">
        <v>-12941190293</v>
      </c>
      <c r="G66" s="5">
        <v>-2960175787</v>
      </c>
      <c r="I66" s="5">
        <v>-146895899307</v>
      </c>
      <c r="J66" s="5">
        <v>-104462102423</v>
      </c>
      <c r="K66" s="5">
        <v>-99948989071</v>
      </c>
      <c r="L66" s="5">
        <v>449316026790</v>
      </c>
      <c r="M66" s="5">
        <v>-130338438637</v>
      </c>
      <c r="N66" s="5">
        <v>-220127960706</v>
      </c>
      <c r="O66" s="5">
        <v>-66768096409</v>
      </c>
      <c r="P66" s="5">
        <v>48931294485</v>
      </c>
      <c r="Q66" s="5">
        <v>-42598745204</v>
      </c>
      <c r="R66" s="5">
        <v>-42083351298</v>
      </c>
      <c r="S66" s="5">
        <v>-605353780937</v>
      </c>
      <c r="T66" s="5">
        <v>-645085282292</v>
      </c>
      <c r="U66" s="5">
        <v>-352089384827</v>
      </c>
      <c r="V66" s="5">
        <v>-228004643545</v>
      </c>
      <c r="W66" s="5">
        <v>-166318460964</v>
      </c>
      <c r="X66" s="5">
        <v>-130207383044</v>
      </c>
      <c r="Y66" s="5">
        <v>-94685744723</v>
      </c>
      <c r="Z66" s="5">
        <v>-58575651232</v>
      </c>
    </row>
    <row r="67" spans="3:26" ht="15.5" x14ac:dyDescent="0.35">
      <c r="C67" t="s">
        <v>28</v>
      </c>
      <c r="D67" s="5">
        <v>-17044101249</v>
      </c>
      <c r="E67" s="5">
        <v>-131204477582</v>
      </c>
      <c r="F67" s="5">
        <v>-16024802943</v>
      </c>
      <c r="G67" s="5">
        <v>-5855376737</v>
      </c>
      <c r="I67" s="5">
        <v>-169916844834</v>
      </c>
      <c r="J67" s="5">
        <v>-128682279111</v>
      </c>
      <c r="K67" s="5">
        <v>-120088460641</v>
      </c>
      <c r="L67" s="5">
        <v>429291954684</v>
      </c>
      <c r="M67" s="5">
        <v>-153933468061</v>
      </c>
      <c r="N67" s="5">
        <v>-277923559679</v>
      </c>
      <c r="O67" s="5">
        <v>-101986961830</v>
      </c>
      <c r="P67" s="5">
        <v>-12273399044</v>
      </c>
      <c r="Q67" s="5">
        <v>-124815870429</v>
      </c>
      <c r="R67" s="5">
        <v>-434721028687</v>
      </c>
      <c r="S67" s="5">
        <v>-8830974176098</v>
      </c>
      <c r="T67" s="5">
        <v>436445861442</v>
      </c>
      <c r="U67" s="5">
        <v>673206429185</v>
      </c>
      <c r="V67" s="5">
        <v>599082138465</v>
      </c>
      <c r="W67" s="5">
        <v>418222400916</v>
      </c>
      <c r="X67" s="5">
        <v>279975654422</v>
      </c>
      <c r="Y67" s="5">
        <v>164140733192</v>
      </c>
      <c r="Z67" s="5">
        <v>147902338806</v>
      </c>
    </row>
    <row r="68" spans="3:26" ht="15.5" x14ac:dyDescent="0.35">
      <c r="C68" t="s">
        <v>27</v>
      </c>
      <c r="E68" s="5">
        <v>382655459</v>
      </c>
      <c r="F68" s="5">
        <v>-537563568</v>
      </c>
      <c r="I68" s="5">
        <v>-154908109</v>
      </c>
      <c r="J68" s="5">
        <v>-2460804974</v>
      </c>
      <c r="K68" s="5">
        <v>-1040331909</v>
      </c>
      <c r="L68" s="5">
        <v>-24462959863</v>
      </c>
      <c r="M68" s="5">
        <v>-714174900</v>
      </c>
      <c r="N68" s="5">
        <v>1327022242</v>
      </c>
      <c r="O68" s="5">
        <v>-5739925746</v>
      </c>
      <c r="P68" s="5">
        <v>-4815575834</v>
      </c>
      <c r="Q68" s="5">
        <v>-65124325143</v>
      </c>
      <c r="R68" s="5">
        <v>-70270983522</v>
      </c>
      <c r="S68" s="5">
        <v>61161262734</v>
      </c>
      <c r="T68" s="5">
        <v>-113883413683</v>
      </c>
      <c r="U68" s="5">
        <v>-173254355855</v>
      </c>
      <c r="V68" s="5">
        <v>-156936151689</v>
      </c>
      <c r="W68" s="5">
        <v>-115213659394</v>
      </c>
      <c r="X68" s="5">
        <v>-75586794294</v>
      </c>
      <c r="Y68" s="5">
        <v>-46452882152</v>
      </c>
      <c r="Z68" s="5">
        <v>-45320224512</v>
      </c>
    </row>
    <row r="69" spans="3:26" ht="15.5" x14ac:dyDescent="0.35">
      <c r="C69" t="s">
        <v>98</v>
      </c>
      <c r="F69" s="5">
        <v>-537563568</v>
      </c>
      <c r="J69" s="5">
        <v>-1706684410</v>
      </c>
      <c r="K69" s="5">
        <v>-1416020980</v>
      </c>
      <c r="L69" s="5">
        <v>-24207239203</v>
      </c>
    </row>
    <row r="70" spans="3:26" ht="15.5" x14ac:dyDescent="0.35">
      <c r="C70" t="s">
        <v>99</v>
      </c>
      <c r="J70" s="5">
        <v>-754120564</v>
      </c>
      <c r="K70" s="5">
        <v>375689071</v>
      </c>
      <c r="L70" s="5">
        <v>-255720660</v>
      </c>
    </row>
    <row r="71" spans="3:26" ht="15.5" x14ac:dyDescent="0.35">
      <c r="C71" t="s">
        <v>100</v>
      </c>
      <c r="E71" s="5">
        <v>382655459</v>
      </c>
      <c r="F71" s="5">
        <v>-537563568</v>
      </c>
      <c r="I71" s="5">
        <v>-154908109</v>
      </c>
      <c r="J71" s="5">
        <v>-2460804974</v>
      </c>
      <c r="K71" s="5">
        <v>-1040331909</v>
      </c>
      <c r="L71" s="5">
        <v>-24462959863</v>
      </c>
      <c r="M71" s="5">
        <v>-714174900</v>
      </c>
      <c r="N71" s="5">
        <v>1327022242</v>
      </c>
      <c r="O71" s="5">
        <v>-5739925746</v>
      </c>
      <c r="P71" s="5">
        <v>-4815575834</v>
      </c>
      <c r="Q71" s="5">
        <v>-65124325143</v>
      </c>
      <c r="R71" s="5">
        <v>-70270983522</v>
      </c>
      <c r="S71" s="5">
        <v>61161262734</v>
      </c>
      <c r="T71" s="5">
        <v>-113883413683</v>
      </c>
      <c r="U71" s="5">
        <v>-173254355855</v>
      </c>
      <c r="V71" s="5">
        <v>-156936151689</v>
      </c>
      <c r="W71" s="5">
        <v>-115213659394</v>
      </c>
      <c r="X71" s="5">
        <v>-75586794294</v>
      </c>
      <c r="Y71" s="5">
        <v>-46452882152</v>
      </c>
      <c r="Z71" s="5">
        <v>-45320224512</v>
      </c>
    </row>
    <row r="72" spans="3:26" ht="15.5" x14ac:dyDescent="0.35">
      <c r="C72" t="s">
        <v>101</v>
      </c>
      <c r="D72" s="5">
        <v>-17044101249</v>
      </c>
      <c r="E72" s="5">
        <v>-130821822123</v>
      </c>
      <c r="F72" s="5">
        <v>-16562366511</v>
      </c>
      <c r="G72" s="5">
        <v>-5855376737</v>
      </c>
      <c r="I72" s="5">
        <v>-170071752943</v>
      </c>
      <c r="J72" s="5">
        <v>-131143084085</v>
      </c>
      <c r="K72" s="5">
        <v>-121128792550</v>
      </c>
      <c r="L72" s="5">
        <v>404828994821</v>
      </c>
      <c r="M72" s="5">
        <v>-154647642961</v>
      </c>
      <c r="N72" s="5">
        <v>-276596537437</v>
      </c>
      <c r="O72" s="5">
        <v>-107726887576</v>
      </c>
      <c r="P72" s="5">
        <v>-17088974878</v>
      </c>
      <c r="Q72" s="5">
        <v>-189940195572</v>
      </c>
      <c r="R72" s="5">
        <v>-504992012209</v>
      </c>
      <c r="S72" s="5">
        <v>-8769812913364</v>
      </c>
      <c r="T72" s="5">
        <v>322562447759</v>
      </c>
      <c r="U72" s="5">
        <v>499952073330</v>
      </c>
      <c r="V72" s="5">
        <v>442145986776</v>
      </c>
      <c r="W72" s="5">
        <v>303008741522</v>
      </c>
      <c r="X72" s="5">
        <v>204388860128</v>
      </c>
      <c r="Y72" s="5">
        <v>117687851040</v>
      </c>
      <c r="Z72" s="5">
        <v>102582114294</v>
      </c>
    </row>
    <row r="73" spans="3:26" ht="15.5" x14ac:dyDescent="0.35">
      <c r="C73" t="s">
        <v>103</v>
      </c>
      <c r="V73" s="5">
        <v>-60194778441</v>
      </c>
    </row>
    <row r="74" spans="3:26" ht="15.5" x14ac:dyDescent="0.35">
      <c r="C74" t="s">
        <v>102</v>
      </c>
      <c r="X74" s="5">
        <v>-20819</v>
      </c>
      <c r="Y74" s="5">
        <v>10</v>
      </c>
    </row>
    <row r="75" spans="3:26" ht="15.5" x14ac:dyDescent="0.35">
      <c r="C75" t="s">
        <v>104</v>
      </c>
      <c r="D75" s="5">
        <v>-17044101249</v>
      </c>
      <c r="E75" s="5">
        <v>-130821822123</v>
      </c>
      <c r="F75" s="5">
        <v>-16562366511</v>
      </c>
      <c r="G75" s="5">
        <v>-5855376737</v>
      </c>
      <c r="I75" s="5">
        <v>-170071752943</v>
      </c>
      <c r="J75" s="5">
        <v>-131143084085</v>
      </c>
      <c r="K75" s="5">
        <v>-121128792550</v>
      </c>
      <c r="L75" s="5">
        <v>404828994821</v>
      </c>
      <c r="M75" s="5">
        <v>-154647642961</v>
      </c>
      <c r="N75" s="5">
        <v>-276596537437</v>
      </c>
      <c r="O75" s="5">
        <v>-107726887576</v>
      </c>
      <c r="P75" s="5">
        <v>-17088974878</v>
      </c>
      <c r="Q75" s="5">
        <v>-189940195572</v>
      </c>
      <c r="R75" s="5">
        <v>-504992012209</v>
      </c>
      <c r="S75" s="5">
        <v>-8769812913364</v>
      </c>
      <c r="T75" s="5">
        <v>322562447759</v>
      </c>
      <c r="U75" s="5">
        <v>499952073330</v>
      </c>
      <c r="V75" s="5">
        <v>381951208335</v>
      </c>
      <c r="W75" s="5">
        <v>303008741522</v>
      </c>
      <c r="X75" s="5">
        <v>204388839309</v>
      </c>
      <c r="Y75" s="5">
        <v>117687851050</v>
      </c>
      <c r="Z75" s="5">
        <v>102582114294</v>
      </c>
    </row>
    <row r="76" spans="3:26" ht="15.5" x14ac:dyDescent="0.35">
      <c r="C76" t="s">
        <v>105</v>
      </c>
      <c r="E76" s="5">
        <v>790842777</v>
      </c>
      <c r="I76" s="5">
        <v>790842777</v>
      </c>
      <c r="J76" s="5">
        <v>-40753776</v>
      </c>
      <c r="K76" s="5">
        <v>328008216</v>
      </c>
      <c r="L76" s="5">
        <v>1810070517</v>
      </c>
      <c r="M76" s="5">
        <v>3326294864</v>
      </c>
      <c r="N76" s="5">
        <v>3931134628</v>
      </c>
      <c r="O76" s="5">
        <v>-7392697558</v>
      </c>
      <c r="P76" s="5">
        <v>438461992</v>
      </c>
      <c r="Q76" s="5">
        <v>812407657</v>
      </c>
      <c r="R76" s="5">
        <v>-1083134677</v>
      </c>
      <c r="S76" s="5">
        <v>13571392084</v>
      </c>
      <c r="T76" s="5">
        <v>8877018094</v>
      </c>
      <c r="U76" s="5">
        <v>12459032611</v>
      </c>
      <c r="V76" s="5">
        <v>3251671587</v>
      </c>
      <c r="W76" s="5">
        <v>1340228969</v>
      </c>
    </row>
    <row r="77" spans="3:26" ht="15.5" x14ac:dyDescent="0.35">
      <c r="C77" t="s">
        <v>106</v>
      </c>
      <c r="E77" s="5">
        <v>790842777</v>
      </c>
      <c r="I77" s="5">
        <v>790842777</v>
      </c>
      <c r="J77" s="5">
        <v>-40753776</v>
      </c>
      <c r="K77" s="5">
        <v>328008216</v>
      </c>
      <c r="L77" s="5">
        <v>1810070517</v>
      </c>
      <c r="M77" s="5">
        <v>3326294864</v>
      </c>
      <c r="N77" s="5">
        <v>3931134628</v>
      </c>
      <c r="O77" s="5">
        <v>-7392697558</v>
      </c>
      <c r="P77" s="5">
        <v>438461992</v>
      </c>
      <c r="Q77" s="5">
        <v>812407657</v>
      </c>
      <c r="R77" s="5">
        <v>-1083134677</v>
      </c>
      <c r="S77" s="5">
        <v>13571392084</v>
      </c>
      <c r="T77" s="5">
        <v>8877018094</v>
      </c>
      <c r="U77" s="5">
        <v>12459032611</v>
      </c>
      <c r="V77" s="5">
        <v>3251671587</v>
      </c>
      <c r="W77" s="5">
        <v>1340228969</v>
      </c>
    </row>
    <row r="78" spans="3:26" ht="15.5" x14ac:dyDescent="0.35">
      <c r="C78" t="s">
        <v>107</v>
      </c>
      <c r="D78" s="5">
        <v>-17044101249</v>
      </c>
      <c r="E78" s="5">
        <v>-130030979346</v>
      </c>
      <c r="F78" s="5">
        <v>-16562366511</v>
      </c>
      <c r="G78" s="5">
        <v>-5855376737</v>
      </c>
      <c r="I78" s="5">
        <v>-169280910166</v>
      </c>
      <c r="J78" s="5">
        <v>-131183837861</v>
      </c>
      <c r="K78" s="5">
        <v>-120800784334</v>
      </c>
      <c r="L78" s="5">
        <v>406639065338</v>
      </c>
      <c r="M78" s="5">
        <v>-151321348097</v>
      </c>
      <c r="N78" s="5">
        <v>-272665402809</v>
      </c>
      <c r="O78" s="5">
        <v>-115119585134</v>
      </c>
      <c r="P78" s="5">
        <v>-16650512886</v>
      </c>
      <c r="Q78" s="5">
        <v>-189127787915</v>
      </c>
      <c r="R78" s="5">
        <v>-506075146886</v>
      </c>
      <c r="S78" s="5">
        <v>-8756241521280</v>
      </c>
      <c r="T78" s="5">
        <v>331439465853</v>
      </c>
      <c r="U78" s="5">
        <v>512411105941</v>
      </c>
      <c r="V78" s="5">
        <v>385202879922</v>
      </c>
      <c r="W78" s="5">
        <v>304348970491</v>
      </c>
    </row>
    <row r="79" spans="3:26" ht="15.5" x14ac:dyDescent="0.35">
      <c r="C79" t="s">
        <v>108</v>
      </c>
      <c r="D79" s="5">
        <v>-17044101249</v>
      </c>
      <c r="E79" s="5">
        <v>-130821822123</v>
      </c>
      <c r="F79" s="5">
        <v>-16562366511</v>
      </c>
      <c r="G79" s="5">
        <v>-5855376737</v>
      </c>
      <c r="I79" s="5">
        <v>-170071752943</v>
      </c>
      <c r="J79" s="5">
        <v>-131143084085</v>
      </c>
      <c r="K79" s="5">
        <v>-121128792550</v>
      </c>
      <c r="L79" s="5">
        <v>404828994821</v>
      </c>
      <c r="M79" s="5">
        <v>-154647642961</v>
      </c>
      <c r="N79" s="5">
        <v>-276596537437</v>
      </c>
      <c r="O79" s="5">
        <v>-107726887576</v>
      </c>
      <c r="P79" s="5">
        <v>-17088974878</v>
      </c>
      <c r="Q79" s="5">
        <v>-189940195572</v>
      </c>
      <c r="R79" s="5">
        <v>-504992012209</v>
      </c>
      <c r="S79" s="5">
        <v>-8769812913364</v>
      </c>
      <c r="T79" s="5">
        <v>322562447759</v>
      </c>
      <c r="U79" s="5">
        <v>499952073330</v>
      </c>
      <c r="V79" s="5">
        <v>381951208335</v>
      </c>
      <c r="W79" s="5">
        <v>303008741522</v>
      </c>
      <c r="X79" s="5">
        <v>204388839309</v>
      </c>
      <c r="Y79" s="5">
        <v>117687851050</v>
      </c>
      <c r="Z79" s="5">
        <v>102582114294</v>
      </c>
    </row>
    <row r="80" spans="3:26" ht="15.5" x14ac:dyDescent="0.35">
      <c r="C80" t="s">
        <v>7</v>
      </c>
      <c r="D80" s="5">
        <v>-16611918623</v>
      </c>
      <c r="E80" s="5">
        <v>-109046582909</v>
      </c>
      <c r="F80" s="5">
        <v>-16588753599</v>
      </c>
      <c r="G80" s="5">
        <v>-15291560587</v>
      </c>
      <c r="I80" s="5">
        <v>-157789887599</v>
      </c>
      <c r="J80" s="5">
        <v>-121831730731</v>
      </c>
      <c r="K80" s="5">
        <v>-112341402081</v>
      </c>
      <c r="L80" s="5">
        <v>413804769970</v>
      </c>
      <c r="M80" s="5">
        <v>-145265154362</v>
      </c>
      <c r="N80" s="5">
        <v>-268202864017</v>
      </c>
      <c r="O80" s="5">
        <v>-111029438382</v>
      </c>
      <c r="P80" s="5">
        <v>-14455871699</v>
      </c>
      <c r="Q80" s="5">
        <v>-187623165076</v>
      </c>
      <c r="R80" s="5">
        <v>-493876556947</v>
      </c>
      <c r="S80" s="5">
        <v>-8639476369797</v>
      </c>
      <c r="T80" s="5">
        <v>323253601061</v>
      </c>
      <c r="U80" s="5">
        <v>491291665254</v>
      </c>
      <c r="V80" s="5">
        <v>430718890494</v>
      </c>
      <c r="W80" s="5">
        <v>304348955991</v>
      </c>
    </row>
    <row r="81" spans="2:26" ht="15.5" x14ac:dyDescent="0.35">
      <c r="C81" t="s">
        <v>110</v>
      </c>
      <c r="D81" s="5">
        <v>-17044101249</v>
      </c>
      <c r="E81" s="5">
        <v>-130821822123</v>
      </c>
      <c r="F81" s="5">
        <v>-16562366511</v>
      </c>
      <c r="G81" s="5">
        <v>-5855376737</v>
      </c>
      <c r="I81" s="5">
        <v>-170071752943</v>
      </c>
      <c r="J81" s="5">
        <v>-131143084085</v>
      </c>
      <c r="K81" s="5">
        <v>-121128792550</v>
      </c>
      <c r="L81" s="5">
        <v>404828994821</v>
      </c>
      <c r="M81" s="5">
        <v>-154647642961</v>
      </c>
      <c r="N81" s="5">
        <v>-276596537437</v>
      </c>
      <c r="O81" s="5">
        <v>-107726887576</v>
      </c>
      <c r="P81" s="5">
        <v>-17088974878</v>
      </c>
      <c r="Q81" s="5">
        <v>-189940195572</v>
      </c>
      <c r="R81" s="5">
        <v>-504992012209</v>
      </c>
      <c r="S81" s="5">
        <v>-8769812913364</v>
      </c>
      <c r="T81" s="5">
        <v>322562447759</v>
      </c>
      <c r="U81" s="5">
        <v>499952073330</v>
      </c>
      <c r="V81" s="5">
        <v>381951208335</v>
      </c>
      <c r="W81" s="5">
        <v>303008741522</v>
      </c>
      <c r="X81" s="5">
        <v>204388839309</v>
      </c>
      <c r="Y81" s="5">
        <v>117687851050</v>
      </c>
      <c r="Z81" s="5">
        <v>102582114294</v>
      </c>
    </row>
    <row r="82" spans="2:26" ht="15.5" x14ac:dyDescent="0.35">
      <c r="C82" t="s">
        <v>111</v>
      </c>
      <c r="D82" s="5">
        <v>-17044101249</v>
      </c>
      <c r="E82" s="5">
        <v>-130030979346</v>
      </c>
      <c r="F82" s="5">
        <v>-16562366511</v>
      </c>
      <c r="G82" s="5">
        <v>-5855376737</v>
      </c>
      <c r="I82" s="5">
        <v>-169280910166</v>
      </c>
      <c r="J82" s="5">
        <v>-131183837861</v>
      </c>
      <c r="K82" s="5">
        <v>-120800784334</v>
      </c>
      <c r="L82" s="5">
        <v>406639065338</v>
      </c>
      <c r="M82" s="5">
        <v>-151321348097</v>
      </c>
      <c r="N82" s="5">
        <v>-272665402809</v>
      </c>
      <c r="O82" s="5">
        <v>-115119585134</v>
      </c>
      <c r="P82" s="5">
        <v>-16650512886</v>
      </c>
      <c r="Q82" s="5">
        <v>-189127787915</v>
      </c>
      <c r="R82" s="5">
        <v>-506075146886</v>
      </c>
      <c r="S82" s="5">
        <v>-8756241521280</v>
      </c>
      <c r="T82" s="5">
        <v>331439465853</v>
      </c>
      <c r="U82" s="5">
        <v>512411105941</v>
      </c>
      <c r="V82" s="5">
        <v>385202879922</v>
      </c>
      <c r="W82" s="5">
        <v>304348970491</v>
      </c>
    </row>
    <row r="83" spans="2:26" ht="15.5" x14ac:dyDescent="0.35">
      <c r="C83" t="s">
        <v>112</v>
      </c>
      <c r="D83" s="5">
        <v>-17044101249</v>
      </c>
      <c r="E83" s="5">
        <v>-130030979346</v>
      </c>
      <c r="F83" s="5">
        <v>-16562366511</v>
      </c>
      <c r="G83" s="5">
        <v>-5855376737</v>
      </c>
      <c r="I83" s="5">
        <v>-169280910166</v>
      </c>
      <c r="J83" s="5">
        <v>-131183837861</v>
      </c>
      <c r="K83" s="5">
        <v>-120800784334</v>
      </c>
      <c r="L83" s="5">
        <v>406639065338</v>
      </c>
      <c r="M83" s="5">
        <v>-151321348097</v>
      </c>
      <c r="N83" s="5">
        <v>-272665402809</v>
      </c>
      <c r="O83" s="5">
        <v>-115119585134</v>
      </c>
      <c r="P83" s="5">
        <v>-16650512886</v>
      </c>
      <c r="Q83" s="5">
        <v>-189127787915</v>
      </c>
      <c r="R83" s="5">
        <v>-506075146886</v>
      </c>
      <c r="S83" s="5">
        <v>-8756241521280</v>
      </c>
      <c r="T83" s="5">
        <v>331439465853</v>
      </c>
      <c r="U83" s="5">
        <v>512411105941</v>
      </c>
      <c r="V83" s="5">
        <v>385202879922</v>
      </c>
      <c r="W83" s="5">
        <v>304348970491</v>
      </c>
    </row>
    <row r="85" spans="2:26" ht="15.5" x14ac:dyDescent="0.35">
      <c r="B85" t="s">
        <v>113</v>
      </c>
      <c r="C85" t="s">
        <v>114</v>
      </c>
    </row>
    <row r="86" spans="2:26" ht="15.5" x14ac:dyDescent="0.35">
      <c r="C86" t="s">
        <v>115</v>
      </c>
    </row>
    <row r="87" spans="2:26" ht="15.5" x14ac:dyDescent="0.35">
      <c r="C87" t="s">
        <v>19</v>
      </c>
      <c r="D87" s="5">
        <v>18841487035</v>
      </c>
      <c r="E87" s="5">
        <v>3872078113</v>
      </c>
      <c r="F87" s="5">
        <v>816030969</v>
      </c>
      <c r="G87" s="5">
        <v>1455397863</v>
      </c>
      <c r="I87" s="5">
        <v>3872078113</v>
      </c>
      <c r="J87" s="5">
        <v>7296260661</v>
      </c>
      <c r="K87" s="5">
        <v>8947089227</v>
      </c>
      <c r="L87" s="5">
        <v>12960300524</v>
      </c>
      <c r="M87" s="5">
        <v>19016216722</v>
      </c>
      <c r="N87" s="5">
        <v>13006175908</v>
      </c>
      <c r="O87" s="5">
        <v>8176557582</v>
      </c>
      <c r="P87" s="5">
        <v>11330685135</v>
      </c>
      <c r="Q87" s="5">
        <v>14997333981</v>
      </c>
      <c r="R87" s="5">
        <v>20026456692</v>
      </c>
      <c r="S87" s="5">
        <v>22209728669</v>
      </c>
      <c r="T87" s="5">
        <v>612436930216</v>
      </c>
      <c r="U87" s="5">
        <v>510451334882</v>
      </c>
      <c r="V87" s="5">
        <v>351484746036</v>
      </c>
      <c r="W87" s="5">
        <v>132561021568</v>
      </c>
      <c r="X87" s="5">
        <v>75472256784</v>
      </c>
      <c r="Y87" s="5">
        <v>84920933611</v>
      </c>
      <c r="Z87" s="5">
        <v>212095722588</v>
      </c>
    </row>
    <row r="88" spans="2:26" ht="15.5" x14ac:dyDescent="0.35">
      <c r="C88" t="s">
        <v>117</v>
      </c>
      <c r="D88" s="5">
        <v>682873861898</v>
      </c>
      <c r="E88" s="5">
        <v>682873861898</v>
      </c>
      <c r="F88" s="5">
        <v>682873861898</v>
      </c>
      <c r="G88" s="5">
        <v>682873861898</v>
      </c>
      <c r="I88" s="5">
        <v>682873861898</v>
      </c>
      <c r="J88" s="5">
        <v>682873861898</v>
      </c>
      <c r="K88" s="5">
        <v>680261006897</v>
      </c>
      <c r="L88" s="5">
        <v>680511006897</v>
      </c>
      <c r="M88" s="5">
        <v>679157406897</v>
      </c>
      <c r="N88" s="5">
        <v>672057188331</v>
      </c>
      <c r="O88" s="5">
        <v>117225071107</v>
      </c>
    </row>
    <row r="89" spans="2:26" ht="15.5" x14ac:dyDescent="0.35">
      <c r="C89" t="s">
        <v>118</v>
      </c>
      <c r="P89" s="5">
        <v>8400000000</v>
      </c>
      <c r="Q89" s="5">
        <v>163654872548</v>
      </c>
      <c r="R89" s="5">
        <v>12358797335</v>
      </c>
    </row>
    <row r="90" spans="2:26" ht="15.5" x14ac:dyDescent="0.35">
      <c r="C90" t="s">
        <v>467</v>
      </c>
      <c r="D90" s="5">
        <v>18841487035</v>
      </c>
      <c r="E90" s="5">
        <v>3872078113</v>
      </c>
      <c r="F90" s="5">
        <v>816030969</v>
      </c>
      <c r="G90" s="5">
        <v>1455397863</v>
      </c>
      <c r="I90" s="5">
        <v>3872078113</v>
      </c>
      <c r="J90" s="5">
        <v>7296260661</v>
      </c>
      <c r="K90" s="5">
        <v>8947089227</v>
      </c>
      <c r="L90" s="5">
        <v>12960300524</v>
      </c>
      <c r="M90" s="5">
        <v>19016216722</v>
      </c>
      <c r="N90" s="5">
        <v>13006175908</v>
      </c>
      <c r="O90" s="5">
        <v>8176557582</v>
      </c>
      <c r="P90" s="5">
        <v>11330685135</v>
      </c>
      <c r="Q90" s="5">
        <v>14997333981</v>
      </c>
      <c r="R90" s="5">
        <v>20026456692</v>
      </c>
      <c r="S90" s="5">
        <v>22209728669</v>
      </c>
      <c r="T90" s="5">
        <v>612436930216</v>
      </c>
      <c r="U90" s="5">
        <v>510451334882</v>
      </c>
      <c r="V90" s="5">
        <v>351484746036</v>
      </c>
      <c r="W90" s="5">
        <v>132561021568</v>
      </c>
      <c r="X90" s="5">
        <v>75472256784</v>
      </c>
      <c r="Y90" s="5">
        <v>84920933611</v>
      </c>
      <c r="Z90" s="5">
        <v>212095722588</v>
      </c>
    </row>
    <row r="91" spans="2:26" ht="15.5" x14ac:dyDescent="0.35">
      <c r="C91" t="s">
        <v>341</v>
      </c>
      <c r="X91" s="5">
        <v>4522850622</v>
      </c>
    </row>
    <row r="92" spans="2:26" ht="15.5" x14ac:dyDescent="0.35">
      <c r="C92" t="s">
        <v>116</v>
      </c>
      <c r="D92" s="5">
        <v>2486502140</v>
      </c>
      <c r="E92" s="5">
        <v>1872166977</v>
      </c>
      <c r="F92" s="5">
        <v>3120465688</v>
      </c>
      <c r="G92" s="5">
        <v>7671188100</v>
      </c>
      <c r="I92" s="5">
        <v>1872166977</v>
      </c>
      <c r="J92" s="5">
        <v>7082407360</v>
      </c>
      <c r="K92" s="5">
        <v>9653697221</v>
      </c>
      <c r="L92" s="5">
        <v>7688127398</v>
      </c>
      <c r="M92" s="5">
        <v>11383388458</v>
      </c>
      <c r="N92" s="5">
        <v>5001593380</v>
      </c>
      <c r="O92" s="5">
        <v>10176988387</v>
      </c>
      <c r="P92" s="5">
        <v>12813132614</v>
      </c>
      <c r="Q92" s="5">
        <v>12016947638</v>
      </c>
      <c r="R92" s="5">
        <v>23695407862</v>
      </c>
      <c r="S92" s="5">
        <v>76106745034</v>
      </c>
      <c r="T92" s="5">
        <v>2055589014948</v>
      </c>
      <c r="U92" s="5">
        <v>1944503089022</v>
      </c>
      <c r="V92" s="5">
        <v>1401781011054</v>
      </c>
      <c r="W92" s="5">
        <v>1263984893434</v>
      </c>
      <c r="X92" s="5">
        <v>594185844358</v>
      </c>
      <c r="Y92" s="5">
        <v>318810685847</v>
      </c>
      <c r="Z92" s="5">
        <v>145732624319</v>
      </c>
    </row>
    <row r="93" spans="2:26" ht="15.5" x14ac:dyDescent="0.35">
      <c r="C93" t="s">
        <v>119</v>
      </c>
      <c r="D93" s="5">
        <v>2486502140</v>
      </c>
      <c r="E93" s="5">
        <v>1872166977</v>
      </c>
      <c r="F93" s="5">
        <v>3120465688</v>
      </c>
      <c r="G93" s="5">
        <v>7671188100</v>
      </c>
      <c r="I93" s="5">
        <v>1872166977</v>
      </c>
      <c r="J93" s="5">
        <v>7082407360</v>
      </c>
      <c r="K93" s="5">
        <v>9653697221</v>
      </c>
      <c r="L93" s="5">
        <v>7688127398</v>
      </c>
      <c r="M93" s="5">
        <v>11383388458</v>
      </c>
      <c r="N93" s="5">
        <v>5001593380</v>
      </c>
      <c r="O93" s="5">
        <v>10176988387</v>
      </c>
      <c r="P93" s="5">
        <v>12813132614</v>
      </c>
      <c r="Q93" s="5">
        <v>12016947638</v>
      </c>
      <c r="R93" s="5">
        <v>23695407862</v>
      </c>
      <c r="S93" s="5">
        <v>76106745034</v>
      </c>
      <c r="T93" s="5">
        <v>2055589014948</v>
      </c>
      <c r="U93" s="5">
        <v>1944503089022</v>
      </c>
      <c r="V93" s="5">
        <v>1401781011054</v>
      </c>
      <c r="W93" s="5">
        <v>1263984893434</v>
      </c>
      <c r="X93" s="5">
        <v>594185844358</v>
      </c>
      <c r="Y93" s="5">
        <v>318810685847</v>
      </c>
      <c r="Z93" s="5">
        <v>145732624319</v>
      </c>
    </row>
    <row r="94" spans="2:26" ht="15.5" x14ac:dyDescent="0.35">
      <c r="C94" t="s">
        <v>120</v>
      </c>
      <c r="D94" s="5">
        <v>419592952</v>
      </c>
      <c r="E94" s="5">
        <v>391611952</v>
      </c>
      <c r="F94" s="5">
        <v>373086525</v>
      </c>
      <c r="G94" s="5">
        <v>377987152</v>
      </c>
      <c r="I94" s="5">
        <v>391611952</v>
      </c>
      <c r="J94" s="5">
        <v>444085656</v>
      </c>
      <c r="K94" s="5">
        <v>286387112</v>
      </c>
      <c r="L94" s="5">
        <v>59996778</v>
      </c>
      <c r="M94" s="5">
        <v>146229028</v>
      </c>
      <c r="N94" s="5">
        <v>746239311</v>
      </c>
      <c r="O94" s="5">
        <v>790311782</v>
      </c>
      <c r="P94" s="5">
        <v>1277597518</v>
      </c>
      <c r="Q94" s="5">
        <v>6321926047</v>
      </c>
      <c r="R94" s="5">
        <v>12136810081</v>
      </c>
      <c r="S94" s="5">
        <v>14277276685</v>
      </c>
      <c r="T94" s="5">
        <v>973241739211</v>
      </c>
      <c r="U94" s="5">
        <v>591158706694</v>
      </c>
      <c r="V94" s="5">
        <v>115116414777</v>
      </c>
      <c r="W94" s="5">
        <v>66964543631</v>
      </c>
      <c r="X94" s="5">
        <v>11545962434</v>
      </c>
      <c r="Y94" s="5">
        <v>17551233643</v>
      </c>
      <c r="Z94" s="5">
        <v>10232812729</v>
      </c>
    </row>
    <row r="95" spans="2:26" ht="15.5" x14ac:dyDescent="0.35">
      <c r="C95" t="s">
        <v>121</v>
      </c>
      <c r="D95" s="5">
        <v>419592952</v>
      </c>
      <c r="E95" s="5">
        <v>391611952</v>
      </c>
      <c r="F95" s="5">
        <v>373086525</v>
      </c>
      <c r="G95" s="5">
        <v>377987152</v>
      </c>
      <c r="I95" s="5">
        <v>391611952</v>
      </c>
      <c r="J95" s="5">
        <v>444085656</v>
      </c>
      <c r="K95" s="5">
        <v>286387112</v>
      </c>
      <c r="L95" s="5">
        <v>59996778</v>
      </c>
      <c r="M95" s="5">
        <v>146229028</v>
      </c>
      <c r="N95" s="5">
        <v>746239311</v>
      </c>
      <c r="O95" s="5">
        <v>790311782</v>
      </c>
      <c r="P95" s="5">
        <v>1277597518</v>
      </c>
      <c r="Q95" s="5">
        <v>6321926047</v>
      </c>
      <c r="R95" s="5">
        <v>12136810081</v>
      </c>
      <c r="S95" s="5">
        <v>14277276685</v>
      </c>
      <c r="T95" s="5">
        <v>973241739211</v>
      </c>
      <c r="U95" s="5">
        <v>591158706694</v>
      </c>
      <c r="V95" s="5">
        <v>115116414777</v>
      </c>
      <c r="W95" s="5">
        <v>66964543631</v>
      </c>
      <c r="X95" s="5">
        <v>11545962434</v>
      </c>
      <c r="Y95" s="5">
        <v>17551233643</v>
      </c>
      <c r="Z95" s="5">
        <v>10232812729</v>
      </c>
    </row>
    <row r="96" spans="2:26" ht="15.5" x14ac:dyDescent="0.35">
      <c r="C96" t="s">
        <v>122</v>
      </c>
      <c r="D96" s="5">
        <v>12753031218</v>
      </c>
      <c r="E96" s="5">
        <v>21048948232</v>
      </c>
      <c r="F96" s="5">
        <v>24547988582</v>
      </c>
      <c r="G96" s="5">
        <v>39643080610</v>
      </c>
      <c r="I96" s="5">
        <v>21048948232</v>
      </c>
      <c r="J96" s="5">
        <v>32474919081</v>
      </c>
      <c r="K96" s="5">
        <v>47395940870</v>
      </c>
      <c r="L96" s="5">
        <v>37584187013</v>
      </c>
      <c r="M96" s="5">
        <v>31773195178</v>
      </c>
      <c r="N96" s="5">
        <v>47345192261</v>
      </c>
      <c r="O96" s="5">
        <v>54969556604</v>
      </c>
      <c r="P96" s="5">
        <v>65511471407</v>
      </c>
      <c r="Q96" s="5">
        <v>87548539710</v>
      </c>
      <c r="R96" s="5">
        <v>134872163398</v>
      </c>
      <c r="S96" s="5">
        <v>81652564228</v>
      </c>
      <c r="T96" s="5">
        <v>1950096820973</v>
      </c>
      <c r="U96" s="5">
        <v>2956876836429</v>
      </c>
      <c r="V96" s="5">
        <v>1436427513388</v>
      </c>
      <c r="W96" s="5">
        <v>779647407308</v>
      </c>
      <c r="X96" s="5">
        <v>558076336826</v>
      </c>
      <c r="Y96" s="5">
        <v>573407605820</v>
      </c>
      <c r="Z96" s="5">
        <v>467010907210</v>
      </c>
    </row>
    <row r="97" spans="3:26" ht="15.5" x14ac:dyDescent="0.35">
      <c r="C97" t="s">
        <v>109</v>
      </c>
    </row>
    <row r="98" spans="3:26" ht="15.5" x14ac:dyDescent="0.35">
      <c r="C98" t="s">
        <v>91</v>
      </c>
      <c r="D98" s="5">
        <v>21002517008</v>
      </c>
      <c r="E98" s="5">
        <v>21002517008</v>
      </c>
      <c r="F98" s="5">
        <v>21002517008</v>
      </c>
      <c r="G98" s="5">
        <v>21002517008</v>
      </c>
      <c r="I98" s="5">
        <v>21002517008</v>
      </c>
      <c r="J98" s="5">
        <v>21002517008</v>
      </c>
      <c r="K98" s="5">
        <v>21002517008</v>
      </c>
      <c r="L98" s="5">
        <v>21002517008</v>
      </c>
      <c r="M98" s="5">
        <v>21002517008</v>
      </c>
      <c r="N98" s="5">
        <v>21002517008</v>
      </c>
      <c r="O98" s="5">
        <v>21002517008</v>
      </c>
      <c r="P98" s="5">
        <v>21002517008</v>
      </c>
      <c r="T98" s="5">
        <v>16604647969</v>
      </c>
      <c r="U98" s="5">
        <v>12655469439</v>
      </c>
      <c r="V98" s="5">
        <v>196436828</v>
      </c>
      <c r="W98" s="5">
        <v>-3055234759</v>
      </c>
      <c r="X98" s="5">
        <v>-4395463728</v>
      </c>
      <c r="Y98" s="5">
        <v>-3085179432</v>
      </c>
      <c r="Z98" s="5">
        <v>-618615723</v>
      </c>
    </row>
    <row r="99" spans="3:26" ht="15.5" x14ac:dyDescent="0.35">
      <c r="C99" t="s">
        <v>123</v>
      </c>
      <c r="D99" s="5">
        <v>37655480778</v>
      </c>
      <c r="E99" s="5">
        <v>30349052572</v>
      </c>
      <c r="F99" s="5">
        <v>32641668362</v>
      </c>
      <c r="G99" s="5">
        <v>52969858109</v>
      </c>
      <c r="I99" s="5">
        <v>30349052572</v>
      </c>
      <c r="J99" s="5">
        <v>48962529365</v>
      </c>
      <c r="K99" s="5">
        <v>66908766188</v>
      </c>
      <c r="L99" s="5">
        <v>61825583702</v>
      </c>
      <c r="M99" s="5">
        <v>65215388640</v>
      </c>
      <c r="N99" s="5">
        <v>70185025171</v>
      </c>
      <c r="O99" s="5">
        <v>102911590387</v>
      </c>
      <c r="P99" s="5">
        <v>128387536230</v>
      </c>
      <c r="Q99" s="5">
        <v>174277930855</v>
      </c>
      <c r="R99" s="5">
        <v>228937342571</v>
      </c>
      <c r="S99" s="5">
        <v>285814954717</v>
      </c>
      <c r="T99" s="5">
        <v>8440748527434</v>
      </c>
      <c r="U99" s="5">
        <v>8037376727858</v>
      </c>
      <c r="V99" s="5">
        <v>5173795660213</v>
      </c>
      <c r="W99" s="5">
        <v>3714490503808</v>
      </c>
      <c r="X99" s="5">
        <v>2254333394114</v>
      </c>
      <c r="Y99" s="5">
        <v>1788020620338</v>
      </c>
      <c r="Z99" s="5">
        <v>1098882721853</v>
      </c>
    </row>
    <row r="100" spans="3:26" ht="15.5" x14ac:dyDescent="0.35">
      <c r="C100" t="s">
        <v>124</v>
      </c>
    </row>
    <row r="101" spans="3:26" ht="15.5" x14ac:dyDescent="0.35">
      <c r="C101" t="s">
        <v>125</v>
      </c>
      <c r="D101" s="5">
        <v>1379209505</v>
      </c>
      <c r="E101" s="5">
        <v>1379209504</v>
      </c>
      <c r="F101" s="5">
        <v>1207847162</v>
      </c>
      <c r="G101" s="5">
        <v>1207847162</v>
      </c>
      <c r="I101" s="5">
        <v>1379209504</v>
      </c>
      <c r="J101" s="5">
        <v>1207847162</v>
      </c>
      <c r="K101" s="5">
        <v>818455112</v>
      </c>
      <c r="L101" s="5">
        <v>561500314</v>
      </c>
      <c r="M101" s="5">
        <v>1053271499</v>
      </c>
      <c r="N101" s="5">
        <v>1996367727</v>
      </c>
      <c r="O101" s="5">
        <v>2858643144</v>
      </c>
      <c r="P101" s="5">
        <v>2760918671</v>
      </c>
      <c r="Q101" s="5">
        <v>4627317055</v>
      </c>
      <c r="R101" s="5">
        <v>69586213123</v>
      </c>
      <c r="S101" s="5">
        <v>138157834003</v>
      </c>
      <c r="T101" s="5">
        <v>80744066692</v>
      </c>
      <c r="U101" s="5">
        <v>33492181407</v>
      </c>
      <c r="V101" s="5">
        <v>10955096400</v>
      </c>
      <c r="W101" s="5">
        <v>4431754122</v>
      </c>
      <c r="X101" s="5">
        <v>2396615559</v>
      </c>
      <c r="Y101" s="5">
        <v>2090272370</v>
      </c>
      <c r="Z101" s="5">
        <v>714611629</v>
      </c>
    </row>
    <row r="102" spans="3:26" ht="15.5" x14ac:dyDescent="0.35">
      <c r="C102" t="s">
        <v>126</v>
      </c>
      <c r="D102" s="5">
        <v>1918232566</v>
      </c>
      <c r="E102" s="5">
        <v>2119945417</v>
      </c>
      <c r="F102" s="5">
        <v>2092245063</v>
      </c>
      <c r="G102" s="5">
        <v>2260112289</v>
      </c>
      <c r="I102" s="5">
        <v>2119945417</v>
      </c>
      <c r="J102" s="5">
        <v>2531315317</v>
      </c>
      <c r="K102" s="5">
        <v>2869216444</v>
      </c>
      <c r="L102" s="5">
        <v>4254183641</v>
      </c>
      <c r="M102" s="5">
        <v>7840284094</v>
      </c>
      <c r="N102" s="5">
        <v>16931940244</v>
      </c>
      <c r="O102" s="5">
        <v>20046036453</v>
      </c>
      <c r="P102" s="5">
        <v>35686610784</v>
      </c>
      <c r="Q102" s="5">
        <v>48984347751</v>
      </c>
      <c r="R102" s="5">
        <v>81729145428</v>
      </c>
      <c r="S102" s="5">
        <v>105019188421</v>
      </c>
      <c r="T102" s="5">
        <v>124924981506</v>
      </c>
      <c r="U102" s="5">
        <v>109111961382</v>
      </c>
      <c r="V102" s="5">
        <v>107202403265</v>
      </c>
      <c r="W102" s="5">
        <v>78971970543</v>
      </c>
      <c r="X102" s="5">
        <v>77682905951</v>
      </c>
      <c r="Y102" s="5">
        <v>41474723672</v>
      </c>
      <c r="Z102" s="5">
        <v>32980781490</v>
      </c>
    </row>
    <row r="103" spans="3:26" ht="15.5" x14ac:dyDescent="0.35">
      <c r="C103" t="s">
        <v>128</v>
      </c>
      <c r="D103" s="5">
        <v>5668029424</v>
      </c>
      <c r="E103" s="5">
        <v>5597650197</v>
      </c>
      <c r="F103" s="5">
        <v>5543859017</v>
      </c>
      <c r="G103" s="5">
        <v>5543859017</v>
      </c>
      <c r="I103" s="5">
        <v>5597650197</v>
      </c>
      <c r="J103" s="5">
        <v>5543859017</v>
      </c>
      <c r="K103" s="5">
        <v>5287967492</v>
      </c>
      <c r="L103" s="5">
        <v>5429078630</v>
      </c>
      <c r="M103" s="5">
        <v>4957770093</v>
      </c>
      <c r="N103" s="5">
        <v>4976206063</v>
      </c>
      <c r="O103" s="5">
        <v>4709507904</v>
      </c>
      <c r="P103" s="5">
        <v>4709507904</v>
      </c>
      <c r="Q103" s="5">
        <v>4441727513</v>
      </c>
      <c r="R103" s="5">
        <v>4714274674</v>
      </c>
      <c r="S103" s="5">
        <v>5023541164</v>
      </c>
      <c r="T103" s="5">
        <v>2913008851</v>
      </c>
      <c r="U103" s="5">
        <v>2225701917</v>
      </c>
      <c r="V103" s="5">
        <v>7192625495</v>
      </c>
      <c r="W103" s="5">
        <v>5650766603</v>
      </c>
      <c r="X103" s="5">
        <v>3750755859</v>
      </c>
    </row>
    <row r="104" spans="3:26" ht="15.5" x14ac:dyDescent="0.35">
      <c r="C104" t="s">
        <v>342</v>
      </c>
      <c r="T104" s="5">
        <v>564707251</v>
      </c>
      <c r="U104" s="5">
        <v>564707251</v>
      </c>
      <c r="V104" s="5">
        <v>564707251</v>
      </c>
    </row>
    <row r="105" spans="3:26" ht="15.5" x14ac:dyDescent="0.35">
      <c r="C105" t="s">
        <v>130</v>
      </c>
      <c r="D105" s="5">
        <v>39368632445</v>
      </c>
      <c r="E105" s="5">
        <v>43857217174</v>
      </c>
      <c r="F105" s="5">
        <v>32081840343</v>
      </c>
      <c r="G105" s="5">
        <v>34890314412</v>
      </c>
      <c r="I105" s="5">
        <v>43857217174</v>
      </c>
      <c r="J105" s="5">
        <v>39745421844</v>
      </c>
      <c r="K105" s="5">
        <v>37852339234</v>
      </c>
      <c r="L105" s="5">
        <v>24431631485</v>
      </c>
      <c r="M105" s="5">
        <v>31888558215</v>
      </c>
      <c r="N105" s="5">
        <v>41110470524</v>
      </c>
      <c r="O105" s="5">
        <v>33521816455</v>
      </c>
      <c r="P105" s="5">
        <v>65275571154</v>
      </c>
      <c r="Q105" s="5">
        <v>91842009338</v>
      </c>
      <c r="R105" s="5">
        <v>201094842846</v>
      </c>
      <c r="S105" s="5">
        <v>519540917341</v>
      </c>
      <c r="T105" s="5">
        <v>621254091800</v>
      </c>
      <c r="U105" s="5">
        <v>205211940932</v>
      </c>
      <c r="V105" s="5">
        <v>174350631871</v>
      </c>
      <c r="W105" s="5">
        <v>96083841061</v>
      </c>
      <c r="X105" s="5">
        <v>139706141513</v>
      </c>
      <c r="Y105" s="5">
        <v>160814985981</v>
      </c>
      <c r="Z105" s="5">
        <v>111439967265</v>
      </c>
    </row>
    <row r="106" spans="3:26" ht="15.5" x14ac:dyDescent="0.35">
      <c r="C106" t="s">
        <v>131</v>
      </c>
      <c r="D106" s="5">
        <v>77024113223</v>
      </c>
      <c r="E106" s="5">
        <v>74206269746</v>
      </c>
      <c r="F106" s="5">
        <v>64723508705</v>
      </c>
      <c r="G106" s="5">
        <v>87860172521</v>
      </c>
      <c r="I106" s="5">
        <v>74206269746</v>
      </c>
      <c r="J106" s="5">
        <v>88707951209</v>
      </c>
      <c r="K106" s="5">
        <v>104761105422</v>
      </c>
      <c r="L106" s="5">
        <v>86257215187</v>
      </c>
      <c r="M106" s="5">
        <v>97103946855</v>
      </c>
      <c r="N106" s="5">
        <v>111295495695</v>
      </c>
      <c r="O106" s="5">
        <v>136433406842</v>
      </c>
      <c r="P106" s="5">
        <v>193663107384</v>
      </c>
      <c r="Q106" s="5">
        <v>266119940193</v>
      </c>
      <c r="R106" s="5">
        <v>430032185417</v>
      </c>
      <c r="S106" s="5">
        <v>805355872058</v>
      </c>
      <c r="T106" s="5">
        <v>9062002619234</v>
      </c>
      <c r="U106" s="5">
        <v>8242588668790</v>
      </c>
      <c r="V106" s="5">
        <v>5348146292084</v>
      </c>
      <c r="W106" s="5">
        <v>3810574344869</v>
      </c>
      <c r="X106" s="5">
        <v>2394039535627</v>
      </c>
      <c r="Y106" s="5">
        <v>1948835606319</v>
      </c>
      <c r="Z106" s="5">
        <v>1210322689118</v>
      </c>
    </row>
    <row r="107" spans="3:26" ht="15.5" x14ac:dyDescent="0.35">
      <c r="C107" t="s">
        <v>132</v>
      </c>
    </row>
    <row r="108" spans="3:26" ht="15.5" x14ac:dyDescent="0.35">
      <c r="C108" t="s">
        <v>133</v>
      </c>
    </row>
    <row r="109" spans="3:26" ht="15.5" x14ac:dyDescent="0.35">
      <c r="C109" t="s">
        <v>134</v>
      </c>
      <c r="D109" s="5">
        <v>2366881726628</v>
      </c>
      <c r="E109" s="5">
        <v>2342412863644</v>
      </c>
      <c r="F109" s="5">
        <v>2138963357801</v>
      </c>
      <c r="G109" s="5">
        <v>2138141059739</v>
      </c>
      <c r="I109" s="5">
        <v>2342412863644</v>
      </c>
      <c r="J109" s="5">
        <v>2112371168477</v>
      </c>
      <c r="K109" s="5">
        <v>1876567138161</v>
      </c>
      <c r="L109" s="5">
        <v>1672916968796</v>
      </c>
      <c r="M109" s="5">
        <v>1298284823744</v>
      </c>
      <c r="N109" s="5">
        <v>972203816034</v>
      </c>
      <c r="O109" s="5">
        <v>900678529613</v>
      </c>
      <c r="P109" s="5">
        <v>829311833210</v>
      </c>
      <c r="Q109" s="5">
        <v>670486781041</v>
      </c>
      <c r="R109" s="5">
        <v>4204061085053</v>
      </c>
      <c r="S109" s="5">
        <v>3735092035846</v>
      </c>
      <c r="T109" s="5">
        <v>3262857720974</v>
      </c>
      <c r="U109" s="5">
        <v>4733318360064</v>
      </c>
      <c r="V109" s="5">
        <v>3397297616385</v>
      </c>
      <c r="W109" s="5">
        <v>2701343058709</v>
      </c>
      <c r="X109" s="5">
        <v>1527754131293</v>
      </c>
      <c r="Y109" s="5">
        <v>1253533781285</v>
      </c>
      <c r="Z109" s="5">
        <v>775185020496</v>
      </c>
    </row>
    <row r="110" spans="3:26" ht="15.5" x14ac:dyDescent="0.35">
      <c r="C110" t="s">
        <v>135</v>
      </c>
      <c r="S110" s="5">
        <v>2838697109887</v>
      </c>
      <c r="T110" s="5">
        <v>2752487541615</v>
      </c>
      <c r="U110" s="5">
        <v>4139589645584</v>
      </c>
    </row>
    <row r="111" spans="3:26" ht="15.5" x14ac:dyDescent="0.35">
      <c r="C111" t="s">
        <v>856</v>
      </c>
      <c r="S111" s="5">
        <v>2838697109887</v>
      </c>
      <c r="T111" s="5">
        <v>2752487541615</v>
      </c>
      <c r="U111" s="5">
        <v>4139589645584</v>
      </c>
      <c r="V111" s="5">
        <v>3111988046365</v>
      </c>
      <c r="W111" s="5">
        <v>2399351172297</v>
      </c>
      <c r="X111" s="5">
        <v>1397919628563</v>
      </c>
      <c r="Y111" s="5">
        <v>1014186709125</v>
      </c>
      <c r="Z111" s="5">
        <v>696007495797</v>
      </c>
    </row>
    <row r="112" spans="3:26" ht="15.5" x14ac:dyDescent="0.35">
      <c r="C112" t="s">
        <v>136</v>
      </c>
    </row>
    <row r="113" spans="3:26" ht="15.5" x14ac:dyDescent="0.35">
      <c r="C113" t="s">
        <v>137</v>
      </c>
      <c r="P113" s="5">
        <v>8400000000</v>
      </c>
      <c r="Q113" s="5">
        <v>189518805773</v>
      </c>
      <c r="R113" s="5">
        <v>71672814561</v>
      </c>
    </row>
    <row r="114" spans="3:26" ht="15.5" x14ac:dyDescent="0.35">
      <c r="C114" t="s">
        <v>142</v>
      </c>
      <c r="D114" s="5">
        <v>28706276938</v>
      </c>
      <c r="E114" s="5">
        <v>30759715091</v>
      </c>
      <c r="F114" s="5">
        <v>29723420936</v>
      </c>
      <c r="G114" s="5">
        <v>27900898056</v>
      </c>
      <c r="I114" s="5">
        <v>30759715091</v>
      </c>
      <c r="J114" s="5">
        <v>29167394088</v>
      </c>
      <c r="K114" s="5">
        <v>24933875541</v>
      </c>
      <c r="L114" s="5">
        <v>26679263574</v>
      </c>
      <c r="M114" s="5">
        <v>5774733489</v>
      </c>
      <c r="N114" s="5">
        <v>6334947418</v>
      </c>
      <c r="O114" s="5">
        <v>2639234804</v>
      </c>
      <c r="P114" s="5">
        <v>1185128644</v>
      </c>
      <c r="Q114" s="5">
        <v>35055990039</v>
      </c>
      <c r="R114" s="5">
        <v>36098011474</v>
      </c>
      <c r="S114" s="5">
        <v>39620658225</v>
      </c>
      <c r="T114" s="5">
        <v>81099267055</v>
      </c>
      <c r="U114" s="5">
        <v>106253700367</v>
      </c>
      <c r="V114" s="5">
        <v>72119247334</v>
      </c>
      <c r="W114" s="5">
        <v>41834002476</v>
      </c>
      <c r="X114" s="5">
        <v>11452472900</v>
      </c>
      <c r="Y114" s="5">
        <v>6433798909</v>
      </c>
      <c r="Z114" s="5">
        <v>6985426346</v>
      </c>
    </row>
    <row r="115" spans="3:26" ht="15.5" x14ac:dyDescent="0.35">
      <c r="C115" t="s">
        <v>138</v>
      </c>
      <c r="D115" s="5">
        <v>728366742053</v>
      </c>
      <c r="E115" s="5">
        <v>718906499409</v>
      </c>
      <c r="F115" s="5">
        <v>604336078128</v>
      </c>
      <c r="G115" s="5">
        <v>594590293956</v>
      </c>
      <c r="I115" s="5">
        <v>718906499409</v>
      </c>
      <c r="J115" s="5">
        <v>575070788874</v>
      </c>
      <c r="K115" s="5">
        <v>436882928122</v>
      </c>
      <c r="L115" s="5">
        <v>360238871887</v>
      </c>
      <c r="M115" s="5">
        <v>280628495957</v>
      </c>
      <c r="N115" s="5">
        <v>114848525098</v>
      </c>
      <c r="O115" s="5">
        <v>11061066324</v>
      </c>
      <c r="P115" s="5">
        <v>16543882571</v>
      </c>
      <c r="Q115" s="5">
        <v>15789953152</v>
      </c>
      <c r="R115" s="5">
        <v>11724685535</v>
      </c>
      <c r="S115" s="5">
        <v>10931985040</v>
      </c>
      <c r="T115" s="5">
        <v>34333164939</v>
      </c>
      <c r="U115" s="5">
        <v>29798941484</v>
      </c>
      <c r="V115" s="5">
        <v>17171910748</v>
      </c>
      <c r="W115" s="5">
        <v>13339467319</v>
      </c>
      <c r="X115" s="5">
        <v>11721785539</v>
      </c>
      <c r="Y115" s="5">
        <v>15539032745</v>
      </c>
      <c r="Z115" s="5">
        <v>15692820919</v>
      </c>
    </row>
    <row r="116" spans="3:26" ht="15.5" x14ac:dyDescent="0.35">
      <c r="C116" t="s">
        <v>143</v>
      </c>
    </row>
    <row r="117" spans="3:26" ht="15.5" x14ac:dyDescent="0.35">
      <c r="C117" t="s">
        <v>346</v>
      </c>
      <c r="D117" s="5">
        <v>272523202</v>
      </c>
      <c r="E117" s="5">
        <v>85320592</v>
      </c>
      <c r="I117" s="5">
        <v>85320592</v>
      </c>
      <c r="J117" s="5">
        <v>193486897</v>
      </c>
      <c r="T117" s="5">
        <v>196072824</v>
      </c>
      <c r="U117" s="5">
        <v>393245792</v>
      </c>
      <c r="V117" s="5">
        <v>526168200</v>
      </c>
      <c r="W117" s="5">
        <v>38844158</v>
      </c>
      <c r="X117" s="5">
        <v>258446904</v>
      </c>
      <c r="Z117" s="5">
        <v>180976682</v>
      </c>
    </row>
    <row r="118" spans="3:26" ht="15.5" x14ac:dyDescent="0.35">
      <c r="C118" t="s">
        <v>345</v>
      </c>
      <c r="M118" s="5">
        <v>4560551919</v>
      </c>
      <c r="N118" s="5">
        <v>8291298010</v>
      </c>
      <c r="Z118" s="5">
        <v>296005638</v>
      </c>
    </row>
    <row r="119" spans="3:26" ht="15.5" x14ac:dyDescent="0.35">
      <c r="C119" t="s">
        <v>144</v>
      </c>
      <c r="D119" s="5">
        <v>842761422145</v>
      </c>
      <c r="E119" s="5">
        <v>848961369328</v>
      </c>
      <c r="F119" s="5">
        <v>776107814724</v>
      </c>
      <c r="G119" s="5">
        <v>784562761908</v>
      </c>
      <c r="I119" s="5">
        <v>848961369328</v>
      </c>
      <c r="J119" s="5">
        <v>800582656274</v>
      </c>
      <c r="K119" s="5">
        <v>717586094190</v>
      </c>
      <c r="L119" s="5">
        <v>607541888556</v>
      </c>
      <c r="M119" s="5">
        <v>344049016081</v>
      </c>
      <c r="N119" s="5">
        <v>199382351664</v>
      </c>
      <c r="O119" s="5">
        <v>156905347088</v>
      </c>
      <c r="P119" s="5">
        <v>108936216266</v>
      </c>
      <c r="Q119" s="5">
        <v>155147460521</v>
      </c>
      <c r="R119" s="5">
        <v>169689415713</v>
      </c>
      <c r="S119" s="5">
        <v>103462500000</v>
      </c>
      <c r="T119" s="5">
        <v>61457712334</v>
      </c>
      <c r="U119" s="5">
        <v>60945000000</v>
      </c>
    </row>
    <row r="120" spans="3:26" ht="15.5" x14ac:dyDescent="0.35">
      <c r="C120" t="s">
        <v>567</v>
      </c>
      <c r="S120" s="5">
        <v>326655381412</v>
      </c>
      <c r="T120" s="5">
        <v>161472048906</v>
      </c>
      <c r="U120" s="5">
        <v>34062210475</v>
      </c>
    </row>
    <row r="121" spans="3:26" ht="15.5" x14ac:dyDescent="0.35">
      <c r="C121" t="s">
        <v>146</v>
      </c>
      <c r="D121" s="5">
        <v>855235833680</v>
      </c>
      <c r="E121" s="5">
        <v>863489444336</v>
      </c>
      <c r="F121" s="5">
        <v>785097637834</v>
      </c>
      <c r="G121" s="5">
        <v>791882905322</v>
      </c>
      <c r="I121" s="5">
        <v>863489444336</v>
      </c>
      <c r="J121" s="5">
        <v>813023445973</v>
      </c>
      <c r="K121" s="5">
        <v>722802782681</v>
      </c>
      <c r="L121" s="5">
        <v>613442574081</v>
      </c>
      <c r="M121" s="5">
        <v>350151847552</v>
      </c>
      <c r="N121" s="5">
        <v>205485183134</v>
      </c>
      <c r="O121" s="5">
        <v>156905347088</v>
      </c>
      <c r="P121" s="5">
        <v>108936216266</v>
      </c>
      <c r="Q121" s="5">
        <v>155147460521</v>
      </c>
      <c r="R121" s="5">
        <v>169689415713</v>
      </c>
      <c r="S121" s="5">
        <v>103659636677</v>
      </c>
      <c r="T121" s="5">
        <v>61654416637</v>
      </c>
      <c r="U121" s="5">
        <v>61567350639</v>
      </c>
      <c r="V121" s="5">
        <v>441149254</v>
      </c>
      <c r="W121" s="5">
        <v>219602746</v>
      </c>
      <c r="X121" s="5">
        <v>198220505</v>
      </c>
      <c r="Y121" s="5">
        <v>296005602</v>
      </c>
      <c r="Z121" s="5">
        <v>971494714</v>
      </c>
    </row>
    <row r="122" spans="3:26" ht="15.5" x14ac:dyDescent="0.35">
      <c r="C122" t="s">
        <v>139</v>
      </c>
    </row>
    <row r="123" spans="3:26" ht="15.5" x14ac:dyDescent="0.35">
      <c r="C123" t="s">
        <v>140</v>
      </c>
      <c r="D123" s="5">
        <v>682873861898</v>
      </c>
      <c r="E123" s="5">
        <v>682873861898</v>
      </c>
      <c r="F123" s="5">
        <v>682873861898</v>
      </c>
      <c r="G123" s="5">
        <v>682873861898</v>
      </c>
      <c r="I123" s="5">
        <v>682873861898</v>
      </c>
      <c r="J123" s="5">
        <v>682873861898</v>
      </c>
      <c r="K123" s="5">
        <v>680261006897</v>
      </c>
      <c r="L123" s="5">
        <v>680511006897</v>
      </c>
      <c r="M123" s="5">
        <v>679157406897</v>
      </c>
      <c r="N123" s="5">
        <v>672057188331</v>
      </c>
      <c r="O123" s="5">
        <v>117225071107</v>
      </c>
    </row>
    <row r="124" spans="3:26" ht="15.5" x14ac:dyDescent="0.35">
      <c r="C124" t="s">
        <v>568</v>
      </c>
      <c r="S124" s="5">
        <v>32799313203</v>
      </c>
      <c r="T124" s="5">
        <v>45936969102</v>
      </c>
      <c r="U124" s="5">
        <v>59074625003</v>
      </c>
      <c r="V124" s="5">
        <v>70135964655</v>
      </c>
    </row>
    <row r="125" spans="3:26" ht="15.5" x14ac:dyDescent="0.35">
      <c r="C125" t="s">
        <v>147</v>
      </c>
      <c r="D125" s="5">
        <v>1865909171709</v>
      </c>
      <c r="E125" s="5">
        <v>1870516107036</v>
      </c>
      <c r="F125" s="5">
        <v>1934451872492</v>
      </c>
      <c r="G125" s="5">
        <v>1941848467865</v>
      </c>
      <c r="I125" s="5">
        <v>1870516107036</v>
      </c>
      <c r="J125" s="5">
        <v>1945778573500</v>
      </c>
      <c r="K125" s="5">
        <v>2066451920168</v>
      </c>
      <c r="L125" s="5">
        <v>2130797414964</v>
      </c>
      <c r="M125" s="5">
        <v>2922915357022</v>
      </c>
      <c r="N125" s="5">
        <v>3111866565475</v>
      </c>
      <c r="O125" s="5">
        <v>2935835783076</v>
      </c>
      <c r="P125" s="5">
        <v>2949312594887</v>
      </c>
      <c r="Q125" s="5">
        <v>3163943966979</v>
      </c>
      <c r="R125" s="5">
        <v>3035281217058</v>
      </c>
      <c r="S125" s="5">
        <v>3438719648248</v>
      </c>
      <c r="T125" s="5">
        <v>3425399804715</v>
      </c>
      <c r="U125" s="5">
        <v>1480102336935</v>
      </c>
      <c r="V125" s="5">
        <v>109171935155</v>
      </c>
      <c r="W125" s="5">
        <v>16718750726</v>
      </c>
      <c r="X125" s="5">
        <v>11371839391</v>
      </c>
      <c r="Y125" s="5">
        <v>7866835923</v>
      </c>
      <c r="Z125" s="5">
        <v>6456576231</v>
      </c>
    </row>
    <row r="126" spans="3:26" ht="15.5" x14ac:dyDescent="0.35">
      <c r="C126" t="s">
        <v>148</v>
      </c>
      <c r="D126" s="5">
        <v>1865909171709</v>
      </c>
      <c r="E126" s="5">
        <v>1870516107036</v>
      </c>
      <c r="F126" s="5">
        <v>1934451872492</v>
      </c>
      <c r="G126" s="5">
        <v>1941848467865</v>
      </c>
      <c r="I126" s="5">
        <v>1870516107036</v>
      </c>
      <c r="J126" s="5">
        <v>1945778573500</v>
      </c>
      <c r="K126" s="5">
        <v>2066451920168</v>
      </c>
      <c r="L126" s="5">
        <v>2130797414964</v>
      </c>
      <c r="M126" s="5">
        <v>2922915357022</v>
      </c>
      <c r="N126" s="5">
        <v>3111866565475</v>
      </c>
      <c r="O126" s="5">
        <v>2935835783076</v>
      </c>
      <c r="P126" s="5">
        <v>2949312594887</v>
      </c>
      <c r="Q126" s="5">
        <v>3163943966979</v>
      </c>
      <c r="R126" s="5">
        <v>3035281217058</v>
      </c>
      <c r="S126" s="5">
        <v>3438719648248</v>
      </c>
      <c r="T126" s="5">
        <v>3425399804715</v>
      </c>
      <c r="U126" s="5">
        <v>1480102336935</v>
      </c>
      <c r="V126" s="5">
        <v>109171935155</v>
      </c>
      <c r="W126" s="5">
        <v>16718750726</v>
      </c>
      <c r="X126" s="5">
        <v>11371839391</v>
      </c>
      <c r="Y126" s="5">
        <v>7866835923</v>
      </c>
      <c r="Z126" s="5">
        <v>6456576231</v>
      </c>
    </row>
    <row r="127" spans="3:26" ht="15.5" x14ac:dyDescent="0.35">
      <c r="C127" t="s">
        <v>759</v>
      </c>
      <c r="D127" s="5">
        <v>871565248725</v>
      </c>
      <c r="E127" s="5">
        <v>873530301542</v>
      </c>
      <c r="F127" s="5">
        <v>956833856147</v>
      </c>
      <c r="G127" s="5">
        <v>958798908962</v>
      </c>
      <c r="I127" s="5">
        <v>873530301542</v>
      </c>
      <c r="J127" s="5">
        <v>962729014596</v>
      </c>
      <c r="K127" s="5">
        <v>1090398449034</v>
      </c>
      <c r="L127" s="5">
        <v>1218067854668</v>
      </c>
      <c r="M127" s="5">
        <v>1986330367467</v>
      </c>
      <c r="N127" s="5">
        <v>2148641031884</v>
      </c>
      <c r="O127" s="5">
        <v>2746574790160</v>
      </c>
      <c r="P127" s="5">
        <v>2931970758615</v>
      </c>
      <c r="Q127" s="5">
        <v>2963413844690</v>
      </c>
      <c r="R127" s="5">
        <v>2953534307551</v>
      </c>
      <c r="S127" s="5">
        <v>976819307513</v>
      </c>
      <c r="T127" s="5">
        <v>1120937700171</v>
      </c>
      <c r="U127" s="5">
        <v>213307500000</v>
      </c>
    </row>
    <row r="128" spans="3:26" ht="15.5" x14ac:dyDescent="0.35">
      <c r="C128" t="s">
        <v>840</v>
      </c>
    </row>
    <row r="129" spans="3:26" ht="15.5" x14ac:dyDescent="0.35">
      <c r="C129" t="s">
        <v>145</v>
      </c>
      <c r="S129" s="5">
        <v>2077682883500</v>
      </c>
      <c r="T129" s="5">
        <v>1991943826019</v>
      </c>
      <c r="U129" s="5">
        <v>1101131226082</v>
      </c>
    </row>
    <row r="130" spans="3:26" ht="15.5" x14ac:dyDescent="0.35">
      <c r="C130" t="s">
        <v>149</v>
      </c>
      <c r="D130" s="5">
        <v>5260974078</v>
      </c>
      <c r="E130" s="5">
        <v>5260974078</v>
      </c>
      <c r="F130" s="5">
        <v>5303632967</v>
      </c>
      <c r="G130" s="5">
        <v>5303632966</v>
      </c>
      <c r="I130" s="5">
        <v>5260974078</v>
      </c>
      <c r="J130" s="5">
        <v>5303632967</v>
      </c>
      <c r="K130" s="5">
        <v>4171615008</v>
      </c>
      <c r="L130" s="5">
        <v>4197834143</v>
      </c>
      <c r="M130" s="5">
        <v>3923351959</v>
      </c>
      <c r="N130" s="5">
        <v>3397502653</v>
      </c>
      <c r="O130" s="5">
        <v>4478018750</v>
      </c>
      <c r="P130" s="5">
        <v>2059367448</v>
      </c>
      <c r="Y130" s="5">
        <v>817800</v>
      </c>
    </row>
    <row r="131" spans="3:26" ht="15.5" x14ac:dyDescent="0.35">
      <c r="C131" t="s">
        <v>150</v>
      </c>
    </row>
    <row r="132" spans="3:26" ht="15.5" x14ac:dyDescent="0.35">
      <c r="C132" t="s">
        <v>151</v>
      </c>
      <c r="D132" s="5">
        <v>272523202</v>
      </c>
      <c r="E132" s="5">
        <v>85320592</v>
      </c>
      <c r="I132" s="5">
        <v>85320592</v>
      </c>
      <c r="J132" s="5">
        <v>193486897</v>
      </c>
      <c r="M132" s="5">
        <v>4560551919</v>
      </c>
      <c r="N132" s="5">
        <v>8291298010</v>
      </c>
      <c r="S132" s="5">
        <v>326655381412</v>
      </c>
      <c r="T132" s="5">
        <v>161668121730</v>
      </c>
      <c r="U132" s="5">
        <v>34455456267</v>
      </c>
      <c r="V132" s="5">
        <v>526168200</v>
      </c>
      <c r="W132" s="5">
        <v>38844158</v>
      </c>
      <c r="X132" s="5">
        <v>258446904</v>
      </c>
      <c r="Z132" s="5">
        <v>476982320</v>
      </c>
    </row>
    <row r="133" spans="3:26" ht="15.5" x14ac:dyDescent="0.35">
      <c r="C133" t="s">
        <v>152</v>
      </c>
      <c r="D133" s="5">
        <v>4232790898337</v>
      </c>
      <c r="E133" s="5">
        <v>4212928970680</v>
      </c>
      <c r="F133" s="5">
        <v>4073415230293</v>
      </c>
      <c r="G133" s="5">
        <v>4079989527604</v>
      </c>
      <c r="I133" s="5">
        <v>4212928970680</v>
      </c>
      <c r="J133" s="5">
        <v>4058149741977</v>
      </c>
      <c r="K133" s="5">
        <v>3943019058329</v>
      </c>
      <c r="L133" s="5">
        <v>3803714383760</v>
      </c>
      <c r="M133" s="5">
        <v>4221200180766</v>
      </c>
      <c r="N133" s="5">
        <v>4084070381509</v>
      </c>
      <c r="O133" s="5">
        <v>3836514312689</v>
      </c>
      <c r="P133" s="5">
        <v>3778624428097</v>
      </c>
      <c r="Q133" s="5">
        <v>3834430748020</v>
      </c>
      <c r="R133" s="5">
        <v>7239342302111</v>
      </c>
      <c r="S133" s="5">
        <v>7173811684094</v>
      </c>
      <c r="T133" s="5">
        <v>6688257525689</v>
      </c>
      <c r="U133" s="5">
        <v>6213420696999</v>
      </c>
      <c r="V133" s="5">
        <v>3506469551540</v>
      </c>
      <c r="W133" s="5">
        <v>2718061809435</v>
      </c>
      <c r="X133" s="5">
        <v>1539125970684</v>
      </c>
      <c r="Y133" s="5">
        <v>1261400617208</v>
      </c>
      <c r="Z133" s="5">
        <v>781641596727</v>
      </c>
    </row>
    <row r="134" spans="3:26" ht="15.5" x14ac:dyDescent="0.35">
      <c r="C134" t="s">
        <v>153</v>
      </c>
    </row>
    <row r="135" spans="3:26" ht="15.5" x14ac:dyDescent="0.35">
      <c r="C135" t="s">
        <v>154</v>
      </c>
      <c r="D135" s="5">
        <v>1990106494550</v>
      </c>
      <c r="E135" s="5">
        <v>1990106494550</v>
      </c>
      <c r="F135" s="5">
        <v>1990106494550</v>
      </c>
      <c r="G135" s="5">
        <v>1990106494550</v>
      </c>
      <c r="I135" s="5">
        <v>1990106494550</v>
      </c>
      <c r="J135" s="5">
        <v>1990106494550</v>
      </c>
      <c r="K135" s="5">
        <v>1990106494550</v>
      </c>
      <c r="L135" s="5">
        <v>1990106494550</v>
      </c>
      <c r="M135" s="5">
        <v>1990106494550</v>
      </c>
      <c r="N135" s="5">
        <v>1990106494550</v>
      </c>
      <c r="O135" s="5">
        <v>1990106494550</v>
      </c>
      <c r="P135" s="5">
        <v>1990106494550</v>
      </c>
      <c r="Q135" s="5">
        <v>1990106494550</v>
      </c>
      <c r="R135" s="5">
        <v>476150000000</v>
      </c>
      <c r="S135" s="5">
        <v>476150000000</v>
      </c>
      <c r="T135" s="5">
        <v>476150000000</v>
      </c>
      <c r="U135" s="5">
        <v>476150000000</v>
      </c>
      <c r="V135" s="5">
        <v>476150000000</v>
      </c>
      <c r="W135" s="5">
        <v>445000000000</v>
      </c>
      <c r="X135" s="5">
        <v>445000000000</v>
      </c>
      <c r="Y135" s="5">
        <v>445000000000</v>
      </c>
      <c r="Z135" s="5">
        <v>321310000000</v>
      </c>
    </row>
    <row r="136" spans="3:26" ht="15.5" x14ac:dyDescent="0.35">
      <c r="C136" t="s">
        <v>155</v>
      </c>
      <c r="D136" s="5">
        <v>2244840105223</v>
      </c>
      <c r="E136" s="5">
        <v>2244840105223</v>
      </c>
      <c r="F136" s="5">
        <v>2244840105223</v>
      </c>
      <c r="G136" s="5">
        <v>2244840105223</v>
      </c>
      <c r="I136" s="5">
        <v>2244840105223</v>
      </c>
      <c r="J136" s="5">
        <v>2244840105223</v>
      </c>
      <c r="K136" s="5">
        <v>2244840105223</v>
      </c>
      <c r="L136" s="5">
        <v>2244840105223</v>
      </c>
      <c r="M136" s="5">
        <v>2244840105223</v>
      </c>
      <c r="N136" s="5">
        <v>2244840105223</v>
      </c>
      <c r="O136" s="5">
        <v>2244840105223</v>
      </c>
      <c r="P136" s="5">
        <v>2244840105223</v>
      </c>
      <c r="Q136" s="5">
        <v>2244840105223</v>
      </c>
      <c r="R136" s="5">
        <v>319421599480</v>
      </c>
      <c r="S136" s="5">
        <v>254200757252</v>
      </c>
      <c r="T136" s="5">
        <v>241063101353</v>
      </c>
      <c r="U136" s="5">
        <v>227925445452</v>
      </c>
      <c r="V136" s="5">
        <v>367722847734</v>
      </c>
      <c r="W136" s="5">
        <v>50992584389</v>
      </c>
      <c r="X136" s="5">
        <v>50992584389</v>
      </c>
      <c r="Y136" s="5">
        <v>50992584389</v>
      </c>
    </row>
    <row r="137" spans="3:26" ht="15.5" x14ac:dyDescent="0.35">
      <c r="C137" t="s">
        <v>156</v>
      </c>
      <c r="D137" s="5">
        <v>-8287271414426</v>
      </c>
      <c r="E137" s="5">
        <v>-8270659495803</v>
      </c>
      <c r="F137" s="5">
        <v>-8161612912894</v>
      </c>
      <c r="G137" s="5">
        <v>-8145024158817</v>
      </c>
      <c r="I137" s="5">
        <v>-8270659495803</v>
      </c>
      <c r="J137" s="5">
        <v>-8112869608204</v>
      </c>
      <c r="K137" s="5">
        <v>-7991037877473</v>
      </c>
      <c r="L137" s="5">
        <v>-7878696475392</v>
      </c>
      <c r="M137" s="5">
        <v>-8292501245362</v>
      </c>
      <c r="N137" s="5">
        <v>-8147236091000</v>
      </c>
      <c r="O137" s="5">
        <v>-7879004649825</v>
      </c>
      <c r="P137" s="5">
        <v>-7767975211443</v>
      </c>
      <c r="Q137" s="5">
        <v>-7732516822736</v>
      </c>
      <c r="R137" s="5">
        <v>-7544893657660</v>
      </c>
      <c r="S137" s="5">
        <v>-7051017100713</v>
      </c>
      <c r="T137" s="5">
        <v>1571854621115</v>
      </c>
      <c r="U137" s="5">
        <v>1252550198584</v>
      </c>
      <c r="V137" s="5">
        <v>868947565941</v>
      </c>
      <c r="W137" s="5">
        <v>599575125475</v>
      </c>
      <c r="X137" s="5">
        <v>363316398453</v>
      </c>
      <c r="Y137" s="5">
        <v>194527559144</v>
      </c>
      <c r="Z137" s="5">
        <v>107989708114</v>
      </c>
    </row>
    <row r="138" spans="3:26" ht="15.5" x14ac:dyDescent="0.35">
      <c r="C138" t="s">
        <v>157</v>
      </c>
      <c r="D138" s="5">
        <v>7000000000</v>
      </c>
      <c r="E138" s="5">
        <v>7000000000</v>
      </c>
      <c r="F138" s="5">
        <v>7000000000</v>
      </c>
      <c r="G138" s="5">
        <v>7000000000</v>
      </c>
      <c r="I138" s="5">
        <v>7000000000</v>
      </c>
      <c r="J138" s="5">
        <v>7000000000</v>
      </c>
      <c r="K138" s="5">
        <v>7000000000</v>
      </c>
      <c r="L138" s="5">
        <v>7000000000</v>
      </c>
      <c r="M138" s="5">
        <v>7000000000</v>
      </c>
      <c r="N138" s="5">
        <v>7000000000</v>
      </c>
      <c r="O138" s="5">
        <v>7000000000</v>
      </c>
      <c r="P138" s="5">
        <v>7000000000</v>
      </c>
      <c r="Q138" s="5">
        <v>7000000000</v>
      </c>
      <c r="R138" s="5">
        <v>7000000000</v>
      </c>
      <c r="S138" s="5">
        <v>7000000000</v>
      </c>
      <c r="T138" s="5">
        <v>6000000000</v>
      </c>
      <c r="U138" s="5">
        <v>5000000000</v>
      </c>
      <c r="V138" s="5">
        <v>4000000000</v>
      </c>
      <c r="W138" s="5">
        <v>3000000000</v>
      </c>
      <c r="X138" s="5">
        <v>2000000000</v>
      </c>
      <c r="Y138" s="5">
        <v>1000000000</v>
      </c>
    </row>
    <row r="139" spans="3:26" ht="15.5" x14ac:dyDescent="0.35">
      <c r="C139" t="s">
        <v>158</v>
      </c>
      <c r="D139" s="5">
        <v>-8294271414426</v>
      </c>
      <c r="E139" s="5">
        <v>-8277659495803</v>
      </c>
      <c r="F139" s="5">
        <v>-8168612912894</v>
      </c>
      <c r="G139" s="5">
        <v>-8152024158817</v>
      </c>
      <c r="I139" s="5">
        <v>-8277659495803</v>
      </c>
      <c r="J139" s="5">
        <v>-8119869608204</v>
      </c>
      <c r="K139" s="5">
        <v>-7998037877473</v>
      </c>
      <c r="L139" s="5">
        <v>-7885696475392</v>
      </c>
      <c r="M139" s="5">
        <v>-8299501245362</v>
      </c>
      <c r="N139" s="5">
        <v>-8154236091000</v>
      </c>
      <c r="O139" s="5">
        <v>-7886004649825</v>
      </c>
      <c r="P139" s="5">
        <v>-7774975211443</v>
      </c>
      <c r="Q139" s="5">
        <v>-7739516822736</v>
      </c>
      <c r="R139" s="5">
        <v>-7551893657660</v>
      </c>
      <c r="S139" s="5">
        <v>-7058017100713</v>
      </c>
      <c r="T139" s="5">
        <v>1565854621115</v>
      </c>
      <c r="U139" s="5">
        <v>1247550198584</v>
      </c>
      <c r="V139" s="5">
        <v>864947565941</v>
      </c>
      <c r="W139" s="5">
        <v>596575125475</v>
      </c>
      <c r="X139" s="5">
        <v>361316398453</v>
      </c>
      <c r="Y139" s="5">
        <v>193527559144</v>
      </c>
      <c r="Z139" s="5">
        <v>107989708114</v>
      </c>
    </row>
    <row r="140" spans="3:26" ht="15.5" x14ac:dyDescent="0.35">
      <c r="C140" t="s">
        <v>159</v>
      </c>
      <c r="D140" s="5">
        <v>-8287271414426</v>
      </c>
      <c r="E140" s="5">
        <v>-8270659495803</v>
      </c>
      <c r="F140" s="5">
        <v>-8161612912894</v>
      </c>
      <c r="G140" s="5">
        <v>-8145024158817</v>
      </c>
      <c r="I140" s="5">
        <v>-8270659495803</v>
      </c>
      <c r="J140" s="5">
        <v>-8112869608204</v>
      </c>
      <c r="K140" s="5">
        <v>-7991037877473</v>
      </c>
      <c r="L140" s="5">
        <v>-7878696475392</v>
      </c>
      <c r="M140" s="5">
        <v>-8292501245362</v>
      </c>
      <c r="N140" s="5">
        <v>-8147236091000</v>
      </c>
      <c r="O140" s="5">
        <v>-7879004649825</v>
      </c>
      <c r="P140" s="5">
        <v>-7767975211443</v>
      </c>
      <c r="Q140" s="5">
        <v>-7732516822736</v>
      </c>
      <c r="R140" s="5">
        <v>-7544893657660</v>
      </c>
      <c r="S140" s="5">
        <v>-7051017100713</v>
      </c>
      <c r="T140" s="5">
        <v>1571854621115</v>
      </c>
      <c r="U140" s="5">
        <v>1252550198584</v>
      </c>
      <c r="V140" s="5">
        <v>868947565941</v>
      </c>
      <c r="W140" s="5">
        <v>599575125475</v>
      </c>
      <c r="X140" s="5">
        <v>363316398453</v>
      </c>
      <c r="Y140" s="5">
        <v>194527559144</v>
      </c>
      <c r="Z140" s="5">
        <v>107989708114</v>
      </c>
    </row>
    <row r="141" spans="3:26" ht="15.5" x14ac:dyDescent="0.35">
      <c r="C141" t="s">
        <v>160</v>
      </c>
      <c r="D141" s="5">
        <v>-124444487469</v>
      </c>
      <c r="E141" s="5">
        <v>-124012321912</v>
      </c>
      <c r="F141" s="5">
        <v>-103027925475</v>
      </c>
      <c r="G141" s="5">
        <v>-103054313047</v>
      </c>
      <c r="I141" s="5">
        <v>-124012321912</v>
      </c>
      <c r="J141" s="5">
        <v>-112521299345</v>
      </c>
      <c r="K141" s="5">
        <v>-103169192215</v>
      </c>
      <c r="L141" s="5">
        <v>-94709809962</v>
      </c>
      <c r="M141" s="5">
        <v>-87544105330</v>
      </c>
      <c r="N141" s="5">
        <v>-81487911595</v>
      </c>
      <c r="O141" s="5">
        <v>-77025372803</v>
      </c>
      <c r="P141" s="5">
        <v>-72935226051</v>
      </c>
      <c r="Q141" s="5">
        <v>-70740584864</v>
      </c>
      <c r="R141" s="5">
        <v>-59988058514</v>
      </c>
      <c r="S141" s="5">
        <v>-47789468575</v>
      </c>
      <c r="T141" s="5">
        <v>68072723108</v>
      </c>
      <c r="U141" s="5">
        <v>59886858316</v>
      </c>
      <c r="V141" s="5">
        <v>128659890041</v>
      </c>
      <c r="W141" s="5">
        <v>60329</v>
      </c>
      <c r="X141" s="5">
        <v>45829</v>
      </c>
      <c r="Y141" s="5">
        <v>25010</v>
      </c>
    </row>
    <row r="142" spans="3:26" ht="15.5" x14ac:dyDescent="0.35">
      <c r="C142" t="s">
        <v>9</v>
      </c>
      <c r="D142" s="5">
        <v>-4155766785114</v>
      </c>
      <c r="E142" s="5">
        <v>-4138722700934</v>
      </c>
      <c r="F142" s="5">
        <v>-4008691721588</v>
      </c>
      <c r="G142" s="5">
        <v>-3992129355083</v>
      </c>
      <c r="I142" s="5">
        <v>-4138722700934</v>
      </c>
      <c r="J142" s="5">
        <v>-3969441790768</v>
      </c>
      <c r="K142" s="5">
        <v>-3838257952907</v>
      </c>
      <c r="L142" s="5">
        <v>-3717457168573</v>
      </c>
      <c r="M142" s="5">
        <v>-4124096233911</v>
      </c>
      <c r="N142" s="5">
        <v>-3972774885814</v>
      </c>
      <c r="O142" s="5">
        <v>-3700080905847</v>
      </c>
      <c r="P142" s="5">
        <v>-3584961320713</v>
      </c>
      <c r="Q142" s="5">
        <v>-3568310807827</v>
      </c>
      <c r="R142" s="5">
        <v>-6809310116694</v>
      </c>
      <c r="S142" s="5">
        <v>-6368455812036</v>
      </c>
      <c r="T142" s="5">
        <v>2373745093545</v>
      </c>
      <c r="U142" s="5">
        <v>2029167971791</v>
      </c>
      <c r="V142" s="5">
        <v>1841676740544</v>
      </c>
      <c r="W142" s="5">
        <v>1092512535434</v>
      </c>
      <c r="X142" s="5">
        <v>854913564943</v>
      </c>
      <c r="Y142" s="5">
        <v>687434989111</v>
      </c>
      <c r="Z142" s="5">
        <v>428681092391</v>
      </c>
    </row>
    <row r="143" spans="3:26" ht="15.5" x14ac:dyDescent="0.35">
      <c r="C143" t="s">
        <v>161</v>
      </c>
      <c r="D143" s="5">
        <v>77024113223</v>
      </c>
      <c r="E143" s="5">
        <v>74206269746</v>
      </c>
      <c r="F143" s="5">
        <v>64723508705</v>
      </c>
      <c r="G143" s="5">
        <v>87860172521</v>
      </c>
      <c r="I143" s="5">
        <v>74206269746</v>
      </c>
      <c r="J143" s="5">
        <v>88707951209</v>
      </c>
      <c r="K143" s="5">
        <v>104761105422</v>
      </c>
      <c r="L143" s="5">
        <v>86257215187</v>
      </c>
      <c r="M143" s="5">
        <v>97103946855</v>
      </c>
      <c r="N143" s="5">
        <v>111295495695</v>
      </c>
      <c r="O143" s="5">
        <v>136433406842</v>
      </c>
      <c r="P143" s="5">
        <v>193663107384</v>
      </c>
      <c r="Q143" s="5">
        <v>266119940193</v>
      </c>
      <c r="R143" s="5">
        <v>430032185417</v>
      </c>
      <c r="S143" s="5">
        <v>805355872058</v>
      </c>
      <c r="T143" s="5">
        <v>9062002619234</v>
      </c>
      <c r="U143" s="5">
        <v>8242588668790</v>
      </c>
      <c r="V143" s="5">
        <v>5348146292084</v>
      </c>
      <c r="W143" s="5">
        <v>3810574344869</v>
      </c>
      <c r="X143" s="5">
        <v>2394039535627</v>
      </c>
      <c r="Y143" s="5">
        <v>1948835606319</v>
      </c>
      <c r="Z143" s="5">
        <v>1210322689118</v>
      </c>
    </row>
    <row r="144" spans="3:26" ht="15.5" x14ac:dyDescent="0.35">
      <c r="C144" t="s">
        <v>162</v>
      </c>
      <c r="D144" s="5">
        <v>26007494645</v>
      </c>
      <c r="E144" s="5">
        <v>26007494645</v>
      </c>
      <c r="F144" s="5">
        <v>26007494645</v>
      </c>
      <c r="G144" s="5">
        <v>26007494645</v>
      </c>
      <c r="I144" s="5">
        <v>26007494645</v>
      </c>
      <c r="J144" s="5">
        <v>26007494645</v>
      </c>
      <c r="K144" s="5">
        <v>26007494645</v>
      </c>
      <c r="L144" s="5">
        <v>26007494645</v>
      </c>
      <c r="M144" s="5">
        <v>26007494645</v>
      </c>
      <c r="N144" s="5">
        <v>26007494645</v>
      </c>
      <c r="O144" s="5">
        <v>26007494645</v>
      </c>
      <c r="P144" s="5">
        <v>26007494645</v>
      </c>
      <c r="Q144" s="5">
        <v>26007494645</v>
      </c>
      <c r="R144" s="5">
        <v>4761500000</v>
      </c>
      <c r="S144" s="5">
        <v>4761500000</v>
      </c>
      <c r="T144" s="5">
        <v>4761500000</v>
      </c>
      <c r="U144" s="5">
        <v>4761500000</v>
      </c>
      <c r="V144" s="5">
        <v>4761500000</v>
      </c>
      <c r="W144" s="5">
        <v>4450000000</v>
      </c>
      <c r="X144" s="5">
        <v>4450000000</v>
      </c>
      <c r="Y144" s="5">
        <v>4450000000</v>
      </c>
      <c r="Z144" s="5">
        <v>3213100000</v>
      </c>
    </row>
    <row r="146" spans="2:26" ht="15.5" x14ac:dyDescent="0.35">
      <c r="B146" t="s">
        <v>163</v>
      </c>
      <c r="C146" t="s">
        <v>164</v>
      </c>
      <c r="D146" s="5">
        <v>25066836090</v>
      </c>
      <c r="E146" s="5">
        <v>21536602952</v>
      </c>
      <c r="F146" s="5">
        <v>13549845969</v>
      </c>
      <c r="G146" s="5">
        <v>5751057343</v>
      </c>
      <c r="I146" s="5">
        <v>54381652925</v>
      </c>
      <c r="J146" s="5">
        <v>56899534651</v>
      </c>
      <c r="K146" s="5">
        <v>19215007674</v>
      </c>
      <c r="L146" s="5">
        <v>5091581667</v>
      </c>
      <c r="M146" s="5">
        <v>20535466905</v>
      </c>
      <c r="N146" s="5">
        <v>7761735944</v>
      </c>
      <c r="O146" s="5">
        <v>-8816763887</v>
      </c>
      <c r="P146" s="5">
        <v>-19432637147</v>
      </c>
      <c r="Q146" s="5">
        <v>-78402317983</v>
      </c>
      <c r="R146" s="5">
        <v>-12232331075</v>
      </c>
      <c r="S146" s="5">
        <v>-495312939652</v>
      </c>
      <c r="T146" s="5">
        <v>162996070112</v>
      </c>
      <c r="U146" s="5">
        <v>-1032746608758</v>
      </c>
      <c r="V146" s="5">
        <v>55496712982</v>
      </c>
      <c r="W146" s="5">
        <v>-698332687278</v>
      </c>
      <c r="X146" s="5">
        <v>-290111195917</v>
      </c>
      <c r="Y146" s="5">
        <v>-530009390613</v>
      </c>
      <c r="Z146" s="5">
        <v>-278299635764</v>
      </c>
    </row>
    <row r="147" spans="2:26" ht="15.5" x14ac:dyDescent="0.35">
      <c r="C147" t="s">
        <v>165</v>
      </c>
      <c r="D147" s="5">
        <v>66113521248</v>
      </c>
      <c r="E147" s="5">
        <v>113070346094</v>
      </c>
      <c r="F147" s="5">
        <v>126442912787</v>
      </c>
      <c r="G147" s="5">
        <v>121891683931</v>
      </c>
      <c r="I147" s="5">
        <v>488590739571</v>
      </c>
      <c r="J147" s="5">
        <v>891597958934</v>
      </c>
      <c r="K147" s="5">
        <v>754423102783</v>
      </c>
      <c r="L147" s="5">
        <v>596145763402</v>
      </c>
      <c r="M147" s="5">
        <v>476554539758</v>
      </c>
      <c r="N147" s="5">
        <v>499645087220</v>
      </c>
      <c r="O147" s="5">
        <v>969361515494</v>
      </c>
      <c r="P147" s="5">
        <v>1663556012861</v>
      </c>
      <c r="Q147" s="5">
        <v>2049346983565</v>
      </c>
      <c r="R147" s="5">
        <v>2018389692079</v>
      </c>
      <c r="S147" s="5">
        <v>6508225849385</v>
      </c>
      <c r="T147" s="5">
        <v>10671825323973</v>
      </c>
      <c r="U147" s="5">
        <v>10202784176606</v>
      </c>
      <c r="V147" s="5">
        <v>9434639054952</v>
      </c>
      <c r="W147" s="5">
        <v>6434623131565</v>
      </c>
      <c r="X147" s="5">
        <v>5232436435731</v>
      </c>
      <c r="Y147" s="5">
        <v>5283904488429</v>
      </c>
      <c r="Z147" s="5">
        <v>5380811447644</v>
      </c>
    </row>
    <row r="148" spans="2:26" ht="15.5" x14ac:dyDescent="0.35">
      <c r="C148" t="s">
        <v>858</v>
      </c>
      <c r="D148" s="5">
        <v>-63438542181</v>
      </c>
      <c r="E148" s="5">
        <v>-86219646251</v>
      </c>
      <c r="F148" s="5">
        <v>-118662913765</v>
      </c>
      <c r="G148" s="5">
        <v>-97069603431</v>
      </c>
      <c r="I148" s="5">
        <v>-418556571926</v>
      </c>
      <c r="J148" s="5">
        <v>-818340047274</v>
      </c>
      <c r="K148" s="5">
        <v>-697994485851</v>
      </c>
      <c r="L148" s="5">
        <v>-542211195621</v>
      </c>
      <c r="M148" s="5">
        <v>-396474429208</v>
      </c>
      <c r="N148" s="5">
        <v>-437976693371</v>
      </c>
      <c r="O148" s="5">
        <v>-919683716984</v>
      </c>
      <c r="P148" s="5">
        <v>-1512036134598</v>
      </c>
      <c r="Q148" s="5">
        <v>-2042962801871</v>
      </c>
      <c r="R148" s="5">
        <v>-1594283506191</v>
      </c>
      <c r="S148" s="5">
        <v>-5972299049395</v>
      </c>
      <c r="T148" s="5">
        <v>-9553350373876</v>
      </c>
      <c r="U148" s="5">
        <v>-10224807453600</v>
      </c>
      <c r="V148" s="5">
        <v>-8593686185510</v>
      </c>
      <c r="W148" s="5">
        <v>-6548146641637</v>
      </c>
      <c r="X148" s="5">
        <v>-5145016509353</v>
      </c>
      <c r="Y148" s="5">
        <v>-5382983094740</v>
      </c>
      <c r="Z148" s="5">
        <v>-5391268207153</v>
      </c>
    </row>
    <row r="149" spans="2:26" ht="15.5" x14ac:dyDescent="0.35">
      <c r="C149" t="s">
        <v>348</v>
      </c>
      <c r="D149" s="5">
        <v>-1827703478</v>
      </c>
      <c r="E149" s="5">
        <v>-2327008492</v>
      </c>
      <c r="F149" s="5">
        <v>-1745999539</v>
      </c>
      <c r="G149" s="5">
        <v>-2443763088</v>
      </c>
      <c r="I149" s="5">
        <v>-9621525189</v>
      </c>
      <c r="J149" s="5">
        <v>-10091915612</v>
      </c>
      <c r="K149" s="5">
        <v>-11490130376</v>
      </c>
      <c r="L149" s="5">
        <v>-11483975408</v>
      </c>
      <c r="M149" s="5">
        <v>-11130755623</v>
      </c>
      <c r="N149" s="5">
        <v>-16266857525</v>
      </c>
      <c r="O149" s="5">
        <v>-29597897890</v>
      </c>
      <c r="P149" s="5">
        <v>-42664925166</v>
      </c>
      <c r="Q149" s="5">
        <v>-58325046532</v>
      </c>
      <c r="R149" s="5">
        <v>-62638004826</v>
      </c>
      <c r="S149" s="5">
        <v>-141552916980</v>
      </c>
      <c r="T149" s="5">
        <v>-302656906476</v>
      </c>
      <c r="U149" s="5">
        <v>-258943226123</v>
      </c>
      <c r="V149" s="5">
        <v>-224567870922</v>
      </c>
      <c r="W149" s="5">
        <v>-142373782058</v>
      </c>
      <c r="X149" s="5">
        <v>-120520311973</v>
      </c>
      <c r="Y149" s="5">
        <v>-92435563120</v>
      </c>
      <c r="Z149" s="5">
        <v>-90995428298</v>
      </c>
    </row>
    <row r="150" spans="2:26" ht="15.5" x14ac:dyDescent="0.35">
      <c r="C150" t="s">
        <v>1653</v>
      </c>
      <c r="D150" s="5">
        <v>24287601859</v>
      </c>
      <c r="E150" s="5">
        <v>-5059401374</v>
      </c>
      <c r="F150" s="5">
        <v>9254381826</v>
      </c>
      <c r="G150" s="5">
        <v>-15852730956</v>
      </c>
      <c r="I150" s="5">
        <v>-5059401374</v>
      </c>
      <c r="J150" s="5">
        <v>-4614537343</v>
      </c>
      <c r="K150" s="5">
        <v>-24052147164</v>
      </c>
      <c r="L150" s="5">
        <v>-36328713570</v>
      </c>
      <c r="M150" s="5">
        <v>-41767919462</v>
      </c>
      <c r="N150" s="5">
        <v>-35242264675</v>
      </c>
      <c r="O150" s="5">
        <v>-26940459988</v>
      </c>
      <c r="P150" s="5">
        <v>-43322563409</v>
      </c>
      <c r="Q150" s="5">
        <v>14458031641</v>
      </c>
      <c r="R150" s="5">
        <v>-573569621366</v>
      </c>
      <c r="S150" s="5">
        <v>-176503143169</v>
      </c>
      <c r="T150" s="5">
        <v>-374932976415</v>
      </c>
      <c r="U150" s="5">
        <v>-525005364699</v>
      </c>
      <c r="V150" s="5">
        <v>-411710825819</v>
      </c>
      <c r="W150" s="5">
        <v>-389088478475</v>
      </c>
      <c r="X150" s="5">
        <v>-190639644400</v>
      </c>
      <c r="Y150" s="5">
        <v>-256897670737</v>
      </c>
      <c r="Z150" s="5">
        <v>-94250810323</v>
      </c>
    </row>
    <row r="151" spans="2:26" ht="15.5" x14ac:dyDescent="0.35">
      <c r="C151" t="s">
        <v>109</v>
      </c>
    </row>
    <row r="152" spans="2:26" ht="15.5" x14ac:dyDescent="0.35">
      <c r="C152" t="s">
        <v>388</v>
      </c>
      <c r="E152" s="5">
        <v>-51584625</v>
      </c>
      <c r="I152" s="5">
        <v>-51584625</v>
      </c>
      <c r="J152" s="5">
        <v>-14309552</v>
      </c>
      <c r="L152" s="5">
        <v>-389520000</v>
      </c>
      <c r="M152" s="5">
        <v>-6339312872</v>
      </c>
      <c r="N152" s="5">
        <v>-2562287215</v>
      </c>
      <c r="O152" s="5">
        <v>-2009867351</v>
      </c>
      <c r="P152" s="5">
        <v>-40784634039</v>
      </c>
      <c r="Q152" s="5">
        <v>-36005255216</v>
      </c>
      <c r="R152" s="5">
        <v>-42693881247</v>
      </c>
      <c r="S152" s="5">
        <v>-677605018708</v>
      </c>
    </row>
    <row r="153" spans="2:26" ht="15.5" x14ac:dyDescent="0.35">
      <c r="C153" t="s">
        <v>384</v>
      </c>
      <c r="D153" s="5">
        <v>4480194</v>
      </c>
      <c r="E153" s="5">
        <v>-938636727</v>
      </c>
      <c r="F153" s="5">
        <v>1045794</v>
      </c>
      <c r="G153" s="5">
        <v>3482960</v>
      </c>
      <c r="I153" s="5">
        <v>-930410317</v>
      </c>
      <c r="J153" s="5">
        <v>-1711159441</v>
      </c>
      <c r="K153" s="5">
        <v>-1843776216</v>
      </c>
      <c r="L153" s="5">
        <v>-861292182</v>
      </c>
      <c r="M153" s="5">
        <v>-548101750</v>
      </c>
      <c r="N153" s="5">
        <v>-5761647</v>
      </c>
      <c r="O153" s="5">
        <v>-1173538</v>
      </c>
      <c r="P153" s="5">
        <v>-44253438522</v>
      </c>
      <c r="Q153" s="5">
        <v>-5146887415</v>
      </c>
      <c r="R153" s="5">
        <v>241642834037</v>
      </c>
      <c r="S153" s="5">
        <v>335543386</v>
      </c>
      <c r="T153" s="5">
        <v>1387069280</v>
      </c>
      <c r="U153" s="5">
        <v>1665003331</v>
      </c>
      <c r="V153" s="5">
        <v>1154695184</v>
      </c>
      <c r="W153" s="5">
        <v>636012498</v>
      </c>
      <c r="X153" s="5">
        <v>1271094776</v>
      </c>
      <c r="Y153" s="5">
        <v>3630126274</v>
      </c>
      <c r="Z153" s="5">
        <v>2464804373</v>
      </c>
    </row>
    <row r="154" spans="2:26" ht="15.5" x14ac:dyDescent="0.35">
      <c r="C154" t="s">
        <v>172</v>
      </c>
      <c r="D154" s="5">
        <v>-68291064</v>
      </c>
      <c r="E154" s="5">
        <v>1666287424</v>
      </c>
      <c r="F154" s="5">
        <v>-343334231</v>
      </c>
      <c r="G154" s="5">
        <v>-778012073</v>
      </c>
      <c r="I154" s="5">
        <v>10406785</v>
      </c>
      <c r="J154" s="5">
        <v>73544939</v>
      </c>
      <c r="K154" s="5">
        <v>172444498</v>
      </c>
      <c r="L154" s="5">
        <v>220515046</v>
      </c>
      <c r="M154" s="5">
        <v>241446062</v>
      </c>
      <c r="N154" s="5">
        <v>170513157</v>
      </c>
      <c r="O154" s="5">
        <v>54836370</v>
      </c>
      <c r="P154" s="5">
        <v>73045726</v>
      </c>
      <c r="Q154" s="5">
        <v>232657845</v>
      </c>
      <c r="R154" s="5">
        <v>920156439</v>
      </c>
      <c r="S154" s="5">
        <v>-35914204171</v>
      </c>
      <c r="T154" s="5">
        <v>-279276066374</v>
      </c>
      <c r="U154" s="5">
        <v>-228439744273</v>
      </c>
      <c r="V154" s="5">
        <v>-150332154903</v>
      </c>
      <c r="W154" s="5">
        <v>-53982929171</v>
      </c>
      <c r="X154" s="5">
        <v>-67642260698</v>
      </c>
      <c r="Y154" s="5">
        <v>-85227676719</v>
      </c>
      <c r="Z154" s="5">
        <v>-85061442007</v>
      </c>
    </row>
    <row r="155" spans="2:26" ht="15.5" x14ac:dyDescent="0.35">
      <c r="C155" t="s">
        <v>1062</v>
      </c>
    </row>
    <row r="156" spans="2:26" ht="15.5" x14ac:dyDescent="0.35">
      <c r="C156" t="s">
        <v>625</v>
      </c>
      <c r="D156" s="5">
        <v>-4230488</v>
      </c>
      <c r="E156" s="5">
        <v>1396246903</v>
      </c>
      <c r="F156" s="5">
        <v>-1396246903</v>
      </c>
    </row>
    <row r="157" spans="2:26" ht="15.5" x14ac:dyDescent="0.35">
      <c r="C157" t="s">
        <v>179</v>
      </c>
      <c r="D157" s="5">
        <v>-10066097168</v>
      </c>
      <c r="E157" s="5">
        <v>-18080048308</v>
      </c>
      <c r="F157" s="5">
        <v>-14181862863</v>
      </c>
      <c r="G157" s="5">
        <v>-12959056480</v>
      </c>
      <c r="I157" s="5">
        <v>-57332557457</v>
      </c>
      <c r="J157" s="5">
        <v>-58443758320</v>
      </c>
      <c r="K157" s="5">
        <v>-22865110457</v>
      </c>
      <c r="L157" s="5">
        <v>-11165897865</v>
      </c>
      <c r="M157" s="5">
        <v>-22004746091</v>
      </c>
      <c r="N157" s="5">
        <v>-2850000000</v>
      </c>
      <c r="P157" s="5">
        <v>-91649319481</v>
      </c>
      <c r="Q157" s="5">
        <v>84553121279</v>
      </c>
      <c r="R157" s="5">
        <v>14739156010</v>
      </c>
      <c r="S157" s="5">
        <v>-60817004079</v>
      </c>
      <c r="T157" s="5">
        <v>-192015793020</v>
      </c>
      <c r="U157" s="5">
        <v>1434008684046</v>
      </c>
      <c r="V157" s="5">
        <v>1034975285267</v>
      </c>
      <c r="W157" s="5">
        <v>734820501982</v>
      </c>
      <c r="X157" s="5">
        <v>300810568090</v>
      </c>
      <c r="Y157" s="5">
        <v>422108488514</v>
      </c>
      <c r="Z157" s="5">
        <v>415950553786</v>
      </c>
    </row>
    <row r="158" spans="2:26" ht="15.5" x14ac:dyDescent="0.35">
      <c r="C158" t="s">
        <v>180</v>
      </c>
      <c r="D158" s="5">
        <v>-2200000</v>
      </c>
      <c r="E158" s="5">
        <v>-400507500</v>
      </c>
      <c r="F158" s="5">
        <v>-7350000</v>
      </c>
      <c r="G158" s="5">
        <v>-65420516</v>
      </c>
      <c r="I158" s="5">
        <v>-473278016</v>
      </c>
      <c r="J158" s="5">
        <v>-106604897</v>
      </c>
      <c r="K158" s="5">
        <v>-363108514</v>
      </c>
      <c r="L158" s="5">
        <v>18400000</v>
      </c>
      <c r="M158" s="5">
        <v>7479320000</v>
      </c>
      <c r="N158" s="5">
        <v>-82117618</v>
      </c>
      <c r="O158" s="5">
        <v>5662636334</v>
      </c>
      <c r="P158" s="5">
        <v>107385532640</v>
      </c>
      <c r="Q158" s="5">
        <v>-11183474092</v>
      </c>
      <c r="R158" s="5">
        <v>-4543874108</v>
      </c>
      <c r="S158" s="5">
        <v>-30420351879</v>
      </c>
      <c r="T158" s="5">
        <v>-38594941109</v>
      </c>
      <c r="U158" s="5">
        <v>-296451022536</v>
      </c>
      <c r="V158" s="5">
        <v>-942329395521</v>
      </c>
      <c r="W158" s="5">
        <v>-9442822478</v>
      </c>
      <c r="X158" s="5">
        <v>-20148049000</v>
      </c>
      <c r="Y158" s="5">
        <v>-19273886878</v>
      </c>
      <c r="Z158" s="5">
        <v>-8363995161</v>
      </c>
    </row>
    <row r="159" spans="2:26" ht="15.5" x14ac:dyDescent="0.35">
      <c r="C159" t="s">
        <v>1654</v>
      </c>
      <c r="W159" s="5">
        <v>4522850622</v>
      </c>
      <c r="X159" s="5">
        <v>177149378</v>
      </c>
    </row>
    <row r="160" spans="2:26" ht="15.5" x14ac:dyDescent="0.35">
      <c r="C160" t="s">
        <v>187</v>
      </c>
      <c r="G160" s="5">
        <v>1300000</v>
      </c>
      <c r="I160" s="5">
        <v>1300000</v>
      </c>
      <c r="J160" s="5">
        <v>38000000</v>
      </c>
      <c r="K160" s="5">
        <v>25000000</v>
      </c>
      <c r="L160" s="5">
        <v>18400000</v>
      </c>
      <c r="M160" s="5">
        <v>7500000000</v>
      </c>
      <c r="N160" s="5">
        <v>25235000</v>
      </c>
      <c r="O160" s="5">
        <v>6761954998</v>
      </c>
      <c r="P160" s="5">
        <v>612122707</v>
      </c>
      <c r="Q160" s="5">
        <v>371762136</v>
      </c>
      <c r="R160" s="5">
        <v>720720000</v>
      </c>
      <c r="S160" s="5">
        <v>563324175</v>
      </c>
      <c r="T160" s="5">
        <v>1021231233</v>
      </c>
      <c r="U160" s="5">
        <v>5317830988</v>
      </c>
      <c r="V160" s="5">
        <v>3925744372</v>
      </c>
      <c r="W160" s="5">
        <v>420913631</v>
      </c>
      <c r="X160" s="5">
        <v>287785000</v>
      </c>
      <c r="Y160" s="5">
        <v>600200000</v>
      </c>
      <c r="Z160" s="5">
        <v>292901055</v>
      </c>
    </row>
    <row r="161" spans="3:26" ht="15.5" x14ac:dyDescent="0.35">
      <c r="C161" t="s">
        <v>1368</v>
      </c>
      <c r="X161" s="5">
        <v>-1000000000</v>
      </c>
    </row>
    <row r="162" spans="3:26" ht="15.5" x14ac:dyDescent="0.35">
      <c r="C162" t="s">
        <v>1655</v>
      </c>
    </row>
    <row r="163" spans="3:26" ht="15.5" x14ac:dyDescent="0.35">
      <c r="C163" t="s">
        <v>1656</v>
      </c>
    </row>
    <row r="164" spans="3:26" ht="15.5" x14ac:dyDescent="0.35">
      <c r="C164" t="s">
        <v>181</v>
      </c>
      <c r="D164" s="5">
        <v>-2200000</v>
      </c>
      <c r="E164" s="5">
        <v>-400507500</v>
      </c>
      <c r="F164" s="5">
        <v>-7350000</v>
      </c>
      <c r="G164" s="5">
        <v>-66720516</v>
      </c>
      <c r="I164" s="5">
        <v>-474578016</v>
      </c>
      <c r="J164" s="5">
        <v>-99604897</v>
      </c>
      <c r="K164" s="5">
        <v>-388108514</v>
      </c>
      <c r="M164" s="5">
        <v>-20680000</v>
      </c>
      <c r="N164" s="5">
        <v>-107352618</v>
      </c>
      <c r="O164" s="5">
        <v>-1099318664</v>
      </c>
      <c r="P164" s="5">
        <v>-5164090067</v>
      </c>
      <c r="Q164" s="5">
        <v>-11555236228</v>
      </c>
      <c r="R164" s="5">
        <v>-5264594108</v>
      </c>
      <c r="S164" s="5">
        <v>-30983676054</v>
      </c>
      <c r="T164" s="5">
        <v>-60462686044</v>
      </c>
      <c r="U164" s="5">
        <v>-35755688533</v>
      </c>
      <c r="V164" s="5">
        <v>-35278699893</v>
      </c>
      <c r="W164" s="5">
        <v>-14386586731</v>
      </c>
      <c r="X164" s="5">
        <v>-12096527619</v>
      </c>
      <c r="Y164" s="5">
        <v>-19874086878</v>
      </c>
      <c r="Z164" s="5">
        <v>-8656896216</v>
      </c>
    </row>
    <row r="165" spans="3:26" ht="15.5" x14ac:dyDescent="0.35">
      <c r="C165" t="s">
        <v>1657</v>
      </c>
      <c r="J165" s="5">
        <v>-45000000</v>
      </c>
    </row>
    <row r="166" spans="3:26" ht="15.5" x14ac:dyDescent="0.35">
      <c r="C166" t="s">
        <v>186</v>
      </c>
      <c r="T166" s="5">
        <v>-5606662794</v>
      </c>
      <c r="U166" s="5">
        <v>-11714707291</v>
      </c>
      <c r="V166" s="5">
        <v>-868000000</v>
      </c>
      <c r="X166" s="5">
        <v>-7516455759</v>
      </c>
    </row>
    <row r="167" spans="3:26" ht="15.5" x14ac:dyDescent="0.35">
      <c r="C167" t="s">
        <v>1658</v>
      </c>
      <c r="U167" s="5">
        <v>-234882370000</v>
      </c>
      <c r="V167" s="5">
        <v>-910108440000</v>
      </c>
    </row>
    <row r="168" spans="3:26" ht="15.5" x14ac:dyDescent="0.35">
      <c r="C168" t="s">
        <v>1659</v>
      </c>
    </row>
    <row r="169" spans="3:26" ht="15.5" x14ac:dyDescent="0.35">
      <c r="C169" t="s">
        <v>1660</v>
      </c>
    </row>
    <row r="170" spans="3:26" ht="15.5" x14ac:dyDescent="0.35">
      <c r="C170" t="s">
        <v>1661</v>
      </c>
      <c r="P170" s="5">
        <v>111937500000</v>
      </c>
    </row>
    <row r="171" spans="3:26" ht="15.5" x14ac:dyDescent="0.35">
      <c r="C171" t="s">
        <v>938</v>
      </c>
      <c r="U171" s="5">
        <v>-24378000000</v>
      </c>
    </row>
    <row r="172" spans="3:26" ht="15.5" x14ac:dyDescent="0.35">
      <c r="C172" t="s">
        <v>937</v>
      </c>
      <c r="T172" s="5">
        <v>24378000000</v>
      </c>
    </row>
    <row r="173" spans="3:26" ht="15.5" x14ac:dyDescent="0.35">
      <c r="C173" t="s">
        <v>1662</v>
      </c>
    </row>
    <row r="174" spans="3:26" ht="15.5" x14ac:dyDescent="0.35">
      <c r="C174" t="s">
        <v>1663</v>
      </c>
      <c r="T174" s="5">
        <v>2075176496</v>
      </c>
    </row>
    <row r="175" spans="3:26" ht="15.5" x14ac:dyDescent="0.35">
      <c r="C175" t="s">
        <v>1664</v>
      </c>
      <c r="U175" s="5">
        <v>5000000000</v>
      </c>
    </row>
    <row r="176" spans="3:26" ht="15.5" x14ac:dyDescent="0.35">
      <c r="C176" t="s">
        <v>1665</v>
      </c>
    </row>
    <row r="177" spans="3:26" ht="15.5" x14ac:dyDescent="0.35">
      <c r="C177" t="s">
        <v>1546</v>
      </c>
      <c r="U177" s="5">
        <v>-38087700</v>
      </c>
    </row>
    <row r="178" spans="3:26" ht="15.5" x14ac:dyDescent="0.35">
      <c r="C178" t="s">
        <v>197</v>
      </c>
      <c r="D178" s="5">
        <v>-10066097168</v>
      </c>
      <c r="E178" s="5">
        <v>-18080048308</v>
      </c>
      <c r="F178" s="5">
        <v>-14181862863</v>
      </c>
      <c r="G178" s="5">
        <v>-12959056480</v>
      </c>
      <c r="I178" s="5">
        <v>-57332557457</v>
      </c>
      <c r="J178" s="5">
        <v>-58443758320</v>
      </c>
      <c r="K178" s="5">
        <v>-22865110457</v>
      </c>
      <c r="L178" s="5">
        <v>-11165897865</v>
      </c>
      <c r="M178" s="5">
        <v>-22004746091</v>
      </c>
      <c r="N178" s="5">
        <v>-2850000000</v>
      </c>
      <c r="P178" s="5">
        <v>-91649319481</v>
      </c>
      <c r="Q178" s="5">
        <v>84553121279</v>
      </c>
      <c r="R178" s="5">
        <v>14739156010</v>
      </c>
      <c r="S178" s="5">
        <v>-60817004079</v>
      </c>
      <c r="T178" s="5">
        <v>-192015793020</v>
      </c>
      <c r="U178" s="5">
        <v>1434008684046</v>
      </c>
      <c r="V178" s="5">
        <v>1034975285267</v>
      </c>
      <c r="W178" s="5">
        <v>734820501982</v>
      </c>
      <c r="X178" s="5">
        <v>300810568090</v>
      </c>
      <c r="Y178" s="5">
        <v>422108488514</v>
      </c>
      <c r="Z178" s="5">
        <v>415950553786</v>
      </c>
    </row>
    <row r="179" spans="3:26" ht="15.5" x14ac:dyDescent="0.35">
      <c r="C179" t="s">
        <v>1666</v>
      </c>
    </row>
    <row r="180" spans="3:26" ht="15.5" x14ac:dyDescent="0.35">
      <c r="C180" t="s">
        <v>204</v>
      </c>
      <c r="T180" s="5">
        <v>4998942264491</v>
      </c>
      <c r="U180" s="5">
        <v>5375914225898</v>
      </c>
      <c r="V180" s="5">
        <v>4370413248575</v>
      </c>
      <c r="W180" s="5">
        <v>7191548550174</v>
      </c>
      <c r="X180" s="5">
        <v>2440879202307</v>
      </c>
      <c r="Y180" s="5">
        <v>1109698154623</v>
      </c>
      <c r="Z180" s="5">
        <v>1553754195306</v>
      </c>
    </row>
    <row r="181" spans="3:26" ht="15.5" x14ac:dyDescent="0.35">
      <c r="C181" t="s">
        <v>208</v>
      </c>
      <c r="D181" s="5">
        <v>-8165000000</v>
      </c>
      <c r="E181" s="5">
        <v>-10450000000</v>
      </c>
      <c r="F181" s="5">
        <v>-10420000000</v>
      </c>
      <c r="G181" s="5">
        <v>-10600000000</v>
      </c>
      <c r="I181" s="5">
        <v>-40820000000</v>
      </c>
      <c r="J181" s="5">
        <v>-42060000000</v>
      </c>
      <c r="K181" s="5">
        <v>-17625200000</v>
      </c>
      <c r="L181" s="5">
        <v>-6403200000</v>
      </c>
      <c r="M181" s="5">
        <v>-18274000000</v>
      </c>
      <c r="N181" s="5">
        <v>-2850000000</v>
      </c>
      <c r="P181" s="5">
        <v>-91649319481</v>
      </c>
      <c r="R181" s="5">
        <v>40440782558</v>
      </c>
      <c r="S181" s="5">
        <v>-26433461209</v>
      </c>
      <c r="T181" s="5">
        <v>-5758922864669</v>
      </c>
      <c r="U181" s="5">
        <v>-4654211285101</v>
      </c>
      <c r="V181" s="5">
        <v>-4216704866134</v>
      </c>
      <c r="W181" s="5">
        <v>-6218240938095</v>
      </c>
      <c r="X181" s="5">
        <v>-1995339757584</v>
      </c>
      <c r="Y181" s="5">
        <v>-730267485261</v>
      </c>
      <c r="Z181" s="5">
        <v>-1305301523075</v>
      </c>
    </row>
    <row r="182" spans="3:26" ht="15.5" x14ac:dyDescent="0.35">
      <c r="C182" t="s">
        <v>212</v>
      </c>
      <c r="D182" s="5">
        <v>-1945497168</v>
      </c>
      <c r="E182" s="5">
        <v>-7885699699</v>
      </c>
      <c r="F182" s="5">
        <v>-3732732863</v>
      </c>
      <c r="G182" s="5">
        <v>-2329926480</v>
      </c>
      <c r="I182" s="5">
        <v>-16680818848</v>
      </c>
      <c r="J182" s="5">
        <v>-12079472094</v>
      </c>
      <c r="K182" s="5">
        <v>-5239910457</v>
      </c>
      <c r="L182" s="5">
        <v>-4762697865</v>
      </c>
      <c r="M182" s="5">
        <v>-3730746091</v>
      </c>
    </row>
    <row r="183" spans="3:26" ht="15.5" x14ac:dyDescent="0.35">
      <c r="C183" t="s">
        <v>170</v>
      </c>
      <c r="T183" s="5">
        <v>-355240743560</v>
      </c>
      <c r="U183" s="5">
        <v>-281572002065</v>
      </c>
      <c r="V183" s="5">
        <v>-211587540529</v>
      </c>
      <c r="W183" s="5">
        <v>-171538889592</v>
      </c>
      <c r="X183" s="5">
        <v>-108522999790</v>
      </c>
      <c r="Y183" s="5">
        <v>-99702293805</v>
      </c>
      <c r="Z183" s="5">
        <v>-47088280772</v>
      </c>
    </row>
    <row r="184" spans="3:26" ht="15.5" x14ac:dyDescent="0.35">
      <c r="C184" t="s">
        <v>944</v>
      </c>
      <c r="T184" s="5">
        <v>959052032000</v>
      </c>
      <c r="U184" s="5">
        <v>1105790863950</v>
      </c>
      <c r="V184" s="5">
        <v>-3839571414</v>
      </c>
    </row>
    <row r="185" spans="3:26" ht="15.5" x14ac:dyDescent="0.35">
      <c r="C185" t="s">
        <v>1667</v>
      </c>
      <c r="T185" s="5">
        <v>-35346079518</v>
      </c>
      <c r="U185" s="5">
        <v>-10337110573</v>
      </c>
    </row>
    <row r="186" spans="3:26" ht="15.5" x14ac:dyDescent="0.35">
      <c r="C186" t="s">
        <v>1668</v>
      </c>
      <c r="Z186" s="5">
        <v>570750000</v>
      </c>
    </row>
    <row r="187" spans="3:26" ht="15.5" x14ac:dyDescent="0.35">
      <c r="C187" t="s">
        <v>1669</v>
      </c>
      <c r="E187" s="5">
        <v>-14711626</v>
      </c>
      <c r="F187" s="5">
        <v>-29130000</v>
      </c>
      <c r="G187" s="5">
        <v>-29130000</v>
      </c>
      <c r="I187" s="5">
        <v>-102101626</v>
      </c>
      <c r="J187" s="5">
        <v>-26161477</v>
      </c>
      <c r="R187" s="5">
        <v>-197136676</v>
      </c>
      <c r="S187" s="5">
        <v>-195640451</v>
      </c>
      <c r="T187" s="5">
        <v>-500401764</v>
      </c>
      <c r="U187" s="5">
        <v>-501943563</v>
      </c>
      <c r="V187" s="5">
        <v>708870550</v>
      </c>
      <c r="W187" s="5">
        <v>-198220505</v>
      </c>
      <c r="X187" s="5">
        <v>-604338193</v>
      </c>
      <c r="Y187" s="5">
        <v>-274744398</v>
      </c>
    </row>
    <row r="188" spans="3:26" ht="15.5" x14ac:dyDescent="0.35">
      <c r="C188" t="s">
        <v>1670</v>
      </c>
      <c r="Y188" s="5">
        <v>-877727034</v>
      </c>
      <c r="Z188" s="5">
        <v>-946027042</v>
      </c>
    </row>
    <row r="189" spans="3:26" ht="15.5" x14ac:dyDescent="0.35">
      <c r="C189" t="s">
        <v>655</v>
      </c>
      <c r="D189" s="5">
        <v>44400000</v>
      </c>
      <c r="E189" s="5">
        <v>270363017</v>
      </c>
      <c r="I189" s="5">
        <v>270363017</v>
      </c>
      <c r="J189" s="5">
        <v>-4278124749</v>
      </c>
      <c r="X189" s="5">
        <v>-1538650</v>
      </c>
    </row>
    <row r="190" spans="3:26" ht="15.5" x14ac:dyDescent="0.35">
      <c r="C190" t="s">
        <v>369</v>
      </c>
      <c r="U190" s="5">
        <v>-95230000000</v>
      </c>
      <c r="V190" s="5">
        <v>-97900000000</v>
      </c>
      <c r="W190" s="5">
        <v>-66750000000</v>
      </c>
      <c r="X190" s="5">
        <v>-35600000000</v>
      </c>
      <c r="Y190" s="5">
        <v>-31150000000</v>
      </c>
      <c r="Z190" s="5">
        <v>-3776810631</v>
      </c>
    </row>
    <row r="191" spans="3:26" ht="15.5" x14ac:dyDescent="0.35">
      <c r="C191" t="s">
        <v>914</v>
      </c>
      <c r="U191" s="5">
        <v>-5844064500</v>
      </c>
    </row>
    <row r="192" spans="3:26" ht="15.5" x14ac:dyDescent="0.35">
      <c r="C192" t="s">
        <v>198</v>
      </c>
    </row>
    <row r="193" spans="3:26" ht="15.5" x14ac:dyDescent="0.35">
      <c r="C193" t="s">
        <v>1671</v>
      </c>
      <c r="R193" s="5">
        <v>-14017071210</v>
      </c>
      <c r="S193" s="5">
        <v>-200274194725</v>
      </c>
    </row>
    <row r="194" spans="3:26" ht="15.5" x14ac:dyDescent="0.35">
      <c r="C194" t="s">
        <v>1672</v>
      </c>
    </row>
    <row r="195" spans="3:26" ht="15.5" x14ac:dyDescent="0.35">
      <c r="C195" t="s">
        <v>1673</v>
      </c>
      <c r="V195" s="5">
        <v>-3385796214</v>
      </c>
    </row>
    <row r="196" spans="3:26" ht="15.5" x14ac:dyDescent="0.35">
      <c r="C196" t="s">
        <v>1674</v>
      </c>
    </row>
    <row r="197" spans="3:26" ht="15.5" x14ac:dyDescent="0.35">
      <c r="C197" t="s">
        <v>1675</v>
      </c>
      <c r="V197" s="5">
        <v>-4702259567</v>
      </c>
    </row>
    <row r="198" spans="3:26" ht="15.5" x14ac:dyDescent="0.35">
      <c r="C198" t="s">
        <v>1676</v>
      </c>
      <c r="Q198" s="5">
        <v>84553121279</v>
      </c>
      <c r="R198" s="5">
        <v>51219292750</v>
      </c>
    </row>
    <row r="199" spans="3:26" ht="15.5" x14ac:dyDescent="0.35">
      <c r="C199" t="s">
        <v>755</v>
      </c>
      <c r="Y199" s="5">
        <v>78690000000</v>
      </c>
      <c r="Z199" s="5">
        <v>218738250000</v>
      </c>
    </row>
    <row r="200" spans="3:26" ht="15.5" x14ac:dyDescent="0.35">
      <c r="C200" t="s">
        <v>1677</v>
      </c>
      <c r="Y200" s="5">
        <v>95992584389</v>
      </c>
    </row>
    <row r="201" spans="3:26" ht="15.5" x14ac:dyDescent="0.35">
      <c r="C201" t="s">
        <v>1494</v>
      </c>
    </row>
    <row r="202" spans="3:26" ht="15.5" x14ac:dyDescent="0.35">
      <c r="C202" t="s">
        <v>1678</v>
      </c>
      <c r="R202" s="5">
        <v>-62706711412</v>
      </c>
      <c r="S202" s="5">
        <v>165183332506</v>
      </c>
    </row>
    <row r="203" spans="3:26" ht="15.5" x14ac:dyDescent="0.35">
      <c r="C203" t="s">
        <v>1679</v>
      </c>
      <c r="S203" s="5">
        <v>902959800</v>
      </c>
    </row>
    <row r="204" spans="3:26" ht="15.5" x14ac:dyDescent="0.35">
      <c r="C204" t="s">
        <v>1680</v>
      </c>
    </row>
    <row r="205" spans="3:26" ht="15.5" x14ac:dyDescent="0.35">
      <c r="C205" t="s">
        <v>1681</v>
      </c>
    </row>
    <row r="206" spans="3:26" ht="15.5" x14ac:dyDescent="0.35">
      <c r="C206" t="s">
        <v>216</v>
      </c>
      <c r="D206" s="5">
        <v>29130000</v>
      </c>
      <c r="G206" s="5">
        <v>-3000000000</v>
      </c>
      <c r="P206" s="5">
        <v>29775142</v>
      </c>
      <c r="Q206" s="5">
        <v>3548085</v>
      </c>
      <c r="R206" s="5">
        <v>-146222804</v>
      </c>
      <c r="S206" s="5">
        <v>-3676905937</v>
      </c>
      <c r="T206" s="5">
        <v>11317253621</v>
      </c>
      <c r="U206" s="5">
        <v>63887647553</v>
      </c>
      <c r="V206" s="5">
        <v>8896886048</v>
      </c>
    </row>
    <row r="207" spans="3:26" ht="15.5" x14ac:dyDescent="0.35">
      <c r="C207" t="s">
        <v>1682</v>
      </c>
      <c r="D207" s="5">
        <v>29130000</v>
      </c>
      <c r="G207" s="5">
        <v>-3000000000</v>
      </c>
      <c r="P207" s="5">
        <v>29775142</v>
      </c>
      <c r="Q207" s="5">
        <v>3548085</v>
      </c>
      <c r="R207" s="5">
        <v>-146222804</v>
      </c>
      <c r="S207" s="5">
        <v>-3676905937</v>
      </c>
      <c r="T207" s="5">
        <v>11317253621</v>
      </c>
      <c r="U207" s="5">
        <v>63887647553</v>
      </c>
      <c r="V207" s="5">
        <v>8896886048</v>
      </c>
    </row>
    <row r="208" spans="3:26" ht="15.5" x14ac:dyDescent="0.35">
      <c r="C208" t="s">
        <v>215</v>
      </c>
      <c r="D208" s="5">
        <v>14969408922</v>
      </c>
      <c r="E208" s="5">
        <v>3056047144</v>
      </c>
      <c r="F208" s="5">
        <v>-639366894</v>
      </c>
      <c r="G208" s="5">
        <v>-4273419653</v>
      </c>
      <c r="I208" s="5">
        <v>-3424182548</v>
      </c>
      <c r="J208" s="5">
        <v>-1650828566</v>
      </c>
      <c r="K208" s="5">
        <v>-4013211297</v>
      </c>
      <c r="L208" s="5">
        <v>-6055916198</v>
      </c>
      <c r="M208" s="5">
        <v>6010040814</v>
      </c>
      <c r="N208" s="5">
        <v>4829618326</v>
      </c>
      <c r="O208" s="5">
        <v>-3154127553</v>
      </c>
      <c r="P208" s="5">
        <v>-3666648846</v>
      </c>
      <c r="Q208" s="5">
        <v>-5029122711</v>
      </c>
      <c r="R208" s="5">
        <v>-2183271977</v>
      </c>
      <c r="S208" s="5">
        <v>-590227201547</v>
      </c>
      <c r="T208" s="5">
        <v>-56297410396</v>
      </c>
      <c r="U208" s="5">
        <v>168698700305</v>
      </c>
      <c r="V208" s="5">
        <v>157039488776</v>
      </c>
      <c r="W208" s="5">
        <v>27044992226</v>
      </c>
      <c r="X208" s="5">
        <v>-9448676827</v>
      </c>
      <c r="Y208" s="5">
        <v>-127174788977</v>
      </c>
      <c r="Z208" s="5">
        <v>129286922861</v>
      </c>
    </row>
    <row r="209" spans="2:26" ht="15.5" x14ac:dyDescent="0.35">
      <c r="C209" t="s">
        <v>217</v>
      </c>
      <c r="D209" s="5">
        <v>3872078113</v>
      </c>
      <c r="I209" s="5">
        <v>7296260661</v>
      </c>
      <c r="J209" s="5">
        <v>8947089227</v>
      </c>
      <c r="K209" s="5">
        <v>12960300524</v>
      </c>
      <c r="L209" s="5">
        <v>19016216722</v>
      </c>
      <c r="M209" s="5">
        <v>13006175908</v>
      </c>
      <c r="N209" s="5">
        <v>8176557582</v>
      </c>
      <c r="O209" s="5">
        <v>11330685135</v>
      </c>
      <c r="P209" s="5">
        <v>14997333981</v>
      </c>
      <c r="Q209" s="5">
        <v>20026456692</v>
      </c>
      <c r="R209" s="5">
        <v>22209728669</v>
      </c>
      <c r="S209" s="5">
        <v>612436930216</v>
      </c>
      <c r="T209" s="5">
        <v>496917644305</v>
      </c>
      <c r="U209" s="5">
        <v>328218944000</v>
      </c>
      <c r="V209" s="5">
        <v>171179455224</v>
      </c>
      <c r="W209" s="5">
        <v>75472256784</v>
      </c>
      <c r="X209" s="5">
        <v>84920933611</v>
      </c>
      <c r="Y209" s="5">
        <v>212095722588</v>
      </c>
      <c r="Z209" s="5">
        <v>82808799727</v>
      </c>
    </row>
    <row r="210" spans="2:26" ht="15.5" x14ac:dyDescent="0.35">
      <c r="C210" t="s">
        <v>218</v>
      </c>
      <c r="D210" s="5">
        <v>18841487035</v>
      </c>
      <c r="E210" s="5">
        <v>3056047144</v>
      </c>
      <c r="F210" s="5">
        <v>-639366894</v>
      </c>
      <c r="G210" s="5">
        <v>-4273419653</v>
      </c>
      <c r="I210" s="5">
        <v>3872078113</v>
      </c>
      <c r="J210" s="5">
        <v>7296260661</v>
      </c>
      <c r="K210" s="5">
        <v>8947089227</v>
      </c>
      <c r="L210" s="5">
        <v>12960300524</v>
      </c>
      <c r="M210" s="5">
        <v>19016216722</v>
      </c>
      <c r="N210" s="5">
        <v>13006175908</v>
      </c>
      <c r="O210" s="5">
        <v>8176557582</v>
      </c>
      <c r="P210" s="5">
        <v>11330685135</v>
      </c>
      <c r="Q210" s="5">
        <v>14997333981</v>
      </c>
      <c r="R210" s="5">
        <v>20026456692</v>
      </c>
      <c r="S210" s="5">
        <v>22209728669</v>
      </c>
      <c r="T210" s="5">
        <v>440620233909</v>
      </c>
      <c r="U210" s="5">
        <v>496917644305</v>
      </c>
      <c r="V210" s="5">
        <v>328218944000</v>
      </c>
      <c r="W210" s="5">
        <v>102517249010</v>
      </c>
      <c r="X210" s="5">
        <v>75472256784</v>
      </c>
      <c r="Y210" s="5">
        <v>84920933611</v>
      </c>
      <c r="Z210" s="5">
        <v>212095722588</v>
      </c>
    </row>
    <row r="212" spans="2:26" ht="15.5" x14ac:dyDescent="0.35">
      <c r="B212" t="s">
        <v>219</v>
      </c>
      <c r="C212" t="s">
        <v>11</v>
      </c>
      <c r="D212" s="5">
        <v>26010000000</v>
      </c>
      <c r="E212" s="5">
        <v>26010000000</v>
      </c>
      <c r="F212" s="5">
        <v>26010000000</v>
      </c>
      <c r="G212" s="5">
        <v>26010000000</v>
      </c>
      <c r="I212" s="5">
        <v>26010000000</v>
      </c>
      <c r="J212" s="5">
        <v>26010000000</v>
      </c>
      <c r="K212" s="5">
        <v>26010000000</v>
      </c>
      <c r="L212" s="5">
        <v>26010000000</v>
      </c>
      <c r="M212" s="5">
        <v>26010000000</v>
      </c>
      <c r="N212" s="5">
        <v>26010000000</v>
      </c>
      <c r="O212" s="5">
        <v>26010000000</v>
      </c>
      <c r="P212" s="5">
        <v>26010000000</v>
      </c>
      <c r="Q212" s="5">
        <v>26010000000</v>
      </c>
      <c r="R212" s="5">
        <v>4760000000</v>
      </c>
      <c r="S212" s="5">
        <v>4760000000</v>
      </c>
      <c r="T212" s="5">
        <v>4760000000</v>
      </c>
      <c r="U212" s="5">
        <v>4760000000</v>
      </c>
      <c r="V212" s="5">
        <v>4760000000</v>
      </c>
      <c r="W212" s="5">
        <v>4450000000</v>
      </c>
      <c r="X212" s="5">
        <v>4450000000</v>
      </c>
      <c r="Y212" s="5">
        <v>4450000000</v>
      </c>
      <c r="Z212" s="5">
        <v>3210000000</v>
      </c>
    </row>
    <row r="213" spans="2:26" ht="15.5" x14ac:dyDescent="0.35">
      <c r="C213" t="s">
        <v>220</v>
      </c>
      <c r="D213" s="6">
        <v>-0.64</v>
      </c>
      <c r="E213" s="6">
        <v>-4.22</v>
      </c>
      <c r="F213" s="6">
        <v>-0.64</v>
      </c>
      <c r="G213" s="6">
        <v>-0.59</v>
      </c>
    </row>
    <row r="214" spans="2:26" ht="15.5" x14ac:dyDescent="0.35">
      <c r="C214" t="s">
        <v>221</v>
      </c>
      <c r="D214" s="6">
        <v>-665.62</v>
      </c>
      <c r="E214" s="6">
        <v>-100.95</v>
      </c>
      <c r="F214" s="6">
        <v>-665.62</v>
      </c>
      <c r="G214" s="6">
        <v>-722.03</v>
      </c>
    </row>
    <row r="215" spans="2:26" ht="15.5" x14ac:dyDescent="0.35">
      <c r="C215" t="s">
        <v>73</v>
      </c>
      <c r="D215" s="6">
        <v>164.68</v>
      </c>
      <c r="E215" s="6">
        <v>100.25</v>
      </c>
      <c r="F215" s="6">
        <v>88.75</v>
      </c>
      <c r="G215" s="6">
        <v>90.83</v>
      </c>
    </row>
    <row r="216" spans="2:26" ht="15.5" x14ac:dyDescent="0.35">
      <c r="C216" t="s">
        <v>222</v>
      </c>
      <c r="D216" s="5">
        <v>-3900000000</v>
      </c>
      <c r="E216" s="5">
        <v>1790000000</v>
      </c>
      <c r="F216" s="5">
        <v>-450000000</v>
      </c>
      <c r="G216" s="5">
        <v>-350000000</v>
      </c>
    </row>
    <row r="217" spans="2:26" ht="15.5" x14ac:dyDescent="0.35">
      <c r="C217" t="s">
        <v>223</v>
      </c>
      <c r="D217" s="6">
        <v>-0.2157</v>
      </c>
      <c r="E217" s="6">
        <v>-1.4802000000000002</v>
      </c>
      <c r="F217" s="6">
        <v>-0.25629999999999997</v>
      </c>
      <c r="G217" s="6">
        <v>-0.17399999999999999</v>
      </c>
    </row>
    <row r="218" spans="2:26" ht="15.5" x14ac:dyDescent="0.35">
      <c r="C218" t="s">
        <v>224</v>
      </c>
      <c r="D218" s="6">
        <v>4.0999999999999995E-3</v>
      </c>
      <c r="E218" s="6">
        <v>2.7400000000000001E-2</v>
      </c>
      <c r="F218" s="6">
        <v>4.1999999999999997E-3</v>
      </c>
      <c r="G218" s="6">
        <v>3.9000000000000003E-3</v>
      </c>
    </row>
    <row r="219" spans="2:26" ht="15.5" x14ac:dyDescent="0.35">
      <c r="C219" t="s">
        <v>225</v>
      </c>
      <c r="D219" s="6">
        <v>3.8E-3</v>
      </c>
      <c r="E219" s="6">
        <v>3.0000000000000001E-3</v>
      </c>
      <c r="F219" s="6">
        <v>1.5E-3</v>
      </c>
      <c r="G219" s="6">
        <v>1.4000000000000002E-3</v>
      </c>
    </row>
    <row r="220" spans="2:26" ht="15.5" x14ac:dyDescent="0.35">
      <c r="C220" t="s">
        <v>226</v>
      </c>
      <c r="D220" s="6">
        <v>-0.98</v>
      </c>
      <c r="E220" s="6">
        <v>-0.05</v>
      </c>
      <c r="F220" s="6">
        <v>-0.34</v>
      </c>
      <c r="G220" s="6">
        <v>-0.32</v>
      </c>
    </row>
    <row r="221" spans="2:26" ht="15.5" x14ac:dyDescent="0.35">
      <c r="C221" t="s">
        <v>227</v>
      </c>
      <c r="D221" s="5">
        <v>-4156000000000</v>
      </c>
      <c r="E221" s="5">
        <v>-4139000000000</v>
      </c>
      <c r="F221" s="5">
        <v>-4009000000000</v>
      </c>
      <c r="G221" s="5">
        <v>-3992000000000</v>
      </c>
    </row>
    <row r="222" spans="2:26" ht="15.5" x14ac:dyDescent="0.35">
      <c r="C222" t="s">
        <v>228</v>
      </c>
      <c r="D222" s="6">
        <v>-2.75</v>
      </c>
      <c r="E222" s="6">
        <v>-2.76</v>
      </c>
      <c r="F222" s="6">
        <v>-2.84</v>
      </c>
      <c r="G222" s="6">
        <v>-2.85</v>
      </c>
    </row>
    <row r="223" spans="2:26" ht="15.5" x14ac:dyDescent="0.35">
      <c r="C223" t="s">
        <v>229</v>
      </c>
      <c r="D223" s="6">
        <v>-155.01</v>
      </c>
      <c r="E223" s="6">
        <v>-154.37</v>
      </c>
      <c r="F223" s="6">
        <v>-150.16999999999999</v>
      </c>
      <c r="G223" s="6">
        <v>-149.54</v>
      </c>
    </row>
    <row r="224" spans="2:26" ht="15.5" x14ac:dyDescent="0.35">
      <c r="C224" t="s">
        <v>230</v>
      </c>
      <c r="D224" s="6">
        <v>-2.75</v>
      </c>
      <c r="E224" s="6">
        <v>-2.76</v>
      </c>
      <c r="F224" s="6">
        <v>-2.84</v>
      </c>
      <c r="G224" s="6">
        <v>-2.85</v>
      </c>
    </row>
    <row r="225" spans="3:26" ht="15.5" x14ac:dyDescent="0.35">
      <c r="C225" t="s">
        <v>231</v>
      </c>
      <c r="D225" s="6">
        <v>-155.01</v>
      </c>
      <c r="E225" s="6">
        <v>-154.37</v>
      </c>
      <c r="F225" s="6">
        <v>-150.16999999999999</v>
      </c>
      <c r="G225" s="6">
        <v>-149.54</v>
      </c>
    </row>
    <row r="226" spans="3:26" ht="15.5" x14ac:dyDescent="0.35">
      <c r="C226" t="s">
        <v>232</v>
      </c>
      <c r="D226" s="5">
        <v>855000000000</v>
      </c>
      <c r="E226" s="5">
        <v>863000000000</v>
      </c>
      <c r="F226" s="5">
        <v>785000000000</v>
      </c>
      <c r="G226" s="5">
        <v>792000000000</v>
      </c>
    </row>
    <row r="227" spans="3:26" ht="15.5" x14ac:dyDescent="0.35">
      <c r="C227" t="s">
        <v>233</v>
      </c>
      <c r="D227" s="5">
        <v>872000000000</v>
      </c>
      <c r="E227" s="5">
        <v>874000000000</v>
      </c>
      <c r="F227" s="5">
        <v>957000000000</v>
      </c>
      <c r="G227" s="5">
        <v>959000000000</v>
      </c>
    </row>
    <row r="228" spans="3:26" ht="15.5" x14ac:dyDescent="0.35">
      <c r="C228" t="s">
        <v>234</v>
      </c>
      <c r="D228" s="5">
        <v>-4031000000000</v>
      </c>
      <c r="E228" s="5">
        <v>-4015000000000</v>
      </c>
      <c r="F228" s="5">
        <v>-3906000000000</v>
      </c>
      <c r="G228" s="5">
        <v>-3889000000000</v>
      </c>
    </row>
    <row r="229" spans="3:26" ht="15.5" x14ac:dyDescent="0.35">
      <c r="C229" t="s">
        <v>23</v>
      </c>
      <c r="D229" s="5">
        <v>1727000000000</v>
      </c>
      <c r="E229" s="5">
        <v>1737000000000</v>
      </c>
      <c r="F229" s="5">
        <v>1742000000000</v>
      </c>
      <c r="G229" s="5">
        <v>1751000000000</v>
      </c>
    </row>
    <row r="230" spans="3:26" ht="15.5" x14ac:dyDescent="0.35">
      <c r="C230" t="s">
        <v>20</v>
      </c>
      <c r="D230" s="5">
        <v>1708000000000</v>
      </c>
      <c r="E230" s="5">
        <v>1733000000000</v>
      </c>
      <c r="F230" s="5">
        <v>1741000000000</v>
      </c>
      <c r="G230" s="5">
        <v>1749000000000</v>
      </c>
    </row>
    <row r="231" spans="3:26" ht="15.5" x14ac:dyDescent="0.35">
      <c r="C231" t="s">
        <v>235</v>
      </c>
      <c r="D231" s="5">
        <v>-2329000000000</v>
      </c>
      <c r="E231" s="5">
        <v>-2312000000000</v>
      </c>
      <c r="F231" s="5">
        <v>-2106000000000</v>
      </c>
      <c r="G231" s="5">
        <v>-2085000000000</v>
      </c>
    </row>
    <row r="232" spans="3:26" ht="15.5" x14ac:dyDescent="0.35">
      <c r="C232" t="s">
        <v>236</v>
      </c>
      <c r="D232" s="5">
        <v>25000000000</v>
      </c>
      <c r="E232" s="5">
        <v>22000000000</v>
      </c>
      <c r="F232" s="5">
        <v>14000000000</v>
      </c>
      <c r="G232" s="5">
        <v>6000000000</v>
      </c>
    </row>
    <row r="233" spans="3:26" ht="15.5" x14ac:dyDescent="0.35">
      <c r="C233" t="s">
        <v>237</v>
      </c>
      <c r="D233" s="5">
        <v>0</v>
      </c>
      <c r="E233" s="5">
        <v>0</v>
      </c>
      <c r="F233" s="5">
        <v>0</v>
      </c>
      <c r="G233" s="5">
        <v>0</v>
      </c>
    </row>
    <row r="234" spans="3:26" ht="15.5" x14ac:dyDescent="0.35">
      <c r="C234" t="s">
        <v>12</v>
      </c>
      <c r="D234" s="5">
        <v>25000000000</v>
      </c>
      <c r="E234" s="5">
        <v>21000000000</v>
      </c>
      <c r="F234" s="5">
        <v>14000000000</v>
      </c>
      <c r="G234" s="5">
        <v>6000000000</v>
      </c>
    </row>
    <row r="235" spans="3:26" ht="15.5" x14ac:dyDescent="0.35">
      <c r="C235" t="s">
        <v>15</v>
      </c>
      <c r="D235" s="6">
        <v>0.96</v>
      </c>
      <c r="E235" s="6">
        <v>0.81</v>
      </c>
      <c r="F235" s="6">
        <v>0.52</v>
      </c>
      <c r="G235" s="6">
        <v>0.22</v>
      </c>
    </row>
    <row r="236" spans="3:26" ht="15.5" x14ac:dyDescent="0.35">
      <c r="C236" t="s">
        <v>58</v>
      </c>
      <c r="I236" s="6">
        <v>-6.1</v>
      </c>
      <c r="J236" s="6">
        <v>-4.68</v>
      </c>
      <c r="K236" s="6">
        <v>-4.33</v>
      </c>
      <c r="L236" s="6">
        <v>15.84</v>
      </c>
      <c r="M236" s="6">
        <v>-5.71</v>
      </c>
      <c r="N236" s="6">
        <v>-10.46</v>
      </c>
      <c r="O236" s="6">
        <v>-3.98</v>
      </c>
      <c r="P236" s="6">
        <v>-0.56999999999999995</v>
      </c>
      <c r="Q236" s="6">
        <v>-7.25</v>
      </c>
      <c r="R236" s="6">
        <v>-103.49</v>
      </c>
      <c r="S236" s="6">
        <v>-1817.27</v>
      </c>
      <c r="T236" s="6">
        <v>66.03</v>
      </c>
      <c r="U236" s="6">
        <v>100.56</v>
      </c>
      <c r="V236" s="6">
        <v>89.78</v>
      </c>
      <c r="W236" s="6">
        <v>68.09</v>
      </c>
      <c r="X236" s="6">
        <v>45.93</v>
      </c>
      <c r="Y236" s="6">
        <v>26.45</v>
      </c>
      <c r="Z236" s="6">
        <v>31.93</v>
      </c>
    </row>
    <row r="237" spans="3:26" ht="15.5" x14ac:dyDescent="0.35">
      <c r="C237" t="s">
        <v>72</v>
      </c>
      <c r="I237" s="6">
        <v>-69.84</v>
      </c>
      <c r="J237" s="6">
        <v>-91.03</v>
      </c>
      <c r="K237" s="6">
        <v>-98.38</v>
      </c>
      <c r="L237" s="6">
        <v>26.89</v>
      </c>
      <c r="M237" s="6">
        <v>-74.61</v>
      </c>
      <c r="N237" s="6">
        <v>-40.729999999999997</v>
      </c>
      <c r="O237" s="6">
        <v>-107.04</v>
      </c>
      <c r="P237" s="6">
        <v>-414.04</v>
      </c>
      <c r="Q237" s="6">
        <v>-275.86</v>
      </c>
      <c r="R237" s="6">
        <v>-19.329999999999998</v>
      </c>
      <c r="S237" s="6">
        <v>-1.1000000000000001</v>
      </c>
      <c r="T237" s="6">
        <v>19.309999999999999</v>
      </c>
      <c r="U237" s="6">
        <v>12.83</v>
      </c>
      <c r="V237" s="6">
        <v>11.14</v>
      </c>
      <c r="W237" s="6">
        <v>13.09</v>
      </c>
      <c r="X237" s="6">
        <v>15.26</v>
      </c>
      <c r="Y237" s="6">
        <v>8.32</v>
      </c>
      <c r="Z237" s="5">
        <v>0</v>
      </c>
    </row>
    <row r="238" spans="3:26" ht="15.5" x14ac:dyDescent="0.35">
      <c r="C238" t="s">
        <v>75</v>
      </c>
      <c r="I238" s="6">
        <v>22.8</v>
      </c>
      <c r="J238" s="6">
        <v>13.25</v>
      </c>
      <c r="K238" s="6">
        <v>14.68</v>
      </c>
      <c r="L238" s="6">
        <v>18.59</v>
      </c>
      <c r="M238" s="6">
        <v>23.28</v>
      </c>
      <c r="N238" s="6">
        <v>22.41</v>
      </c>
      <c r="O238" s="6">
        <v>11.46</v>
      </c>
      <c r="P238" s="6">
        <v>3.67</v>
      </c>
      <c r="Q238" s="6">
        <v>25.64</v>
      </c>
      <c r="R238" s="6">
        <v>5.54</v>
      </c>
      <c r="S238" s="6">
        <v>1.47</v>
      </c>
      <c r="T238" s="6">
        <v>0.56000000000000005</v>
      </c>
      <c r="U238" s="6">
        <v>0.59</v>
      </c>
      <c r="V238" s="6">
        <v>0.5</v>
      </c>
      <c r="W238" s="6">
        <v>0.56000000000000005</v>
      </c>
      <c r="X238" s="6">
        <v>0.56999999999999995</v>
      </c>
      <c r="Y238" s="6">
        <v>0.18</v>
      </c>
      <c r="Z238" s="5">
        <v>0</v>
      </c>
    </row>
    <row r="239" spans="3:26" ht="15.5" x14ac:dyDescent="0.35">
      <c r="C239" t="s">
        <v>238</v>
      </c>
      <c r="I239" s="5">
        <v>-7130000000</v>
      </c>
      <c r="J239" s="5">
        <v>-12670000000</v>
      </c>
      <c r="K239" s="5">
        <v>-13540000000</v>
      </c>
      <c r="L239" s="5">
        <v>-12880000000</v>
      </c>
      <c r="M239" s="5">
        <v>-15290000000</v>
      </c>
      <c r="N239" s="5">
        <v>-46610000000</v>
      </c>
      <c r="O239" s="5">
        <v>-24250000000</v>
      </c>
      <c r="P239" s="5">
        <v>-44110000000</v>
      </c>
    </row>
    <row r="240" spans="3:26" ht="15.5" x14ac:dyDescent="0.35">
      <c r="C240" t="s">
        <v>239</v>
      </c>
      <c r="I240" s="6">
        <v>-2.137</v>
      </c>
      <c r="J240" s="6">
        <v>-1.3729</v>
      </c>
      <c r="K240" s="6">
        <v>-1.0754999999999999</v>
      </c>
      <c r="L240" s="6">
        <v>4.7763999999999998</v>
      </c>
      <c r="M240" s="6">
        <v>-1.5302</v>
      </c>
      <c r="N240" s="6">
        <v>-2.4451000000000001</v>
      </c>
      <c r="O240" s="6">
        <v>-0.75959999999999994</v>
      </c>
      <c r="P240" s="6">
        <v>-7.690000000000001E-2</v>
      </c>
      <c r="Q240" s="6">
        <v>-0.70799999999999996</v>
      </c>
      <c r="R240" s="6">
        <v>-1.1459000000000001</v>
      </c>
      <c r="S240" s="6">
        <v>-10.744300000000001</v>
      </c>
      <c r="T240" s="6">
        <v>3.4700000000000002E-2</v>
      </c>
      <c r="U240" s="6">
        <v>5.8099999999999999E-2</v>
      </c>
      <c r="V240" s="6">
        <v>7.9899999999999999E-2</v>
      </c>
      <c r="W240" s="6">
        <v>7.9500000000000001E-2</v>
      </c>
      <c r="X240" s="6">
        <v>8.539999999999999E-2</v>
      </c>
      <c r="Y240" s="6">
        <v>6.0400000000000002E-2</v>
      </c>
      <c r="Z240" s="6">
        <v>8.48E-2</v>
      </c>
    </row>
    <row r="241" spans="3:26" ht="15.5" x14ac:dyDescent="0.35">
      <c r="C241" t="s">
        <v>240</v>
      </c>
      <c r="I241" s="6">
        <v>3.95E-2</v>
      </c>
      <c r="J241" s="6">
        <v>3.1600000000000003E-2</v>
      </c>
      <c r="K241" s="6">
        <v>3.0200000000000001E-2</v>
      </c>
      <c r="L241" s="6">
        <v>-0.1137</v>
      </c>
      <c r="M241" s="6">
        <v>3.6799999999999999E-2</v>
      </c>
      <c r="N241" s="6">
        <v>6.9900000000000004E-2</v>
      </c>
      <c r="O241" s="6">
        <v>2.86E-2</v>
      </c>
      <c r="P241" s="6">
        <v>4.1999999999999997E-3</v>
      </c>
      <c r="Q241" s="6">
        <v>5.3899999999999997E-2</v>
      </c>
      <c r="R241" s="6">
        <v>7.2999999999999995E-2</v>
      </c>
      <c r="S241" s="6">
        <v>1.369</v>
      </c>
      <c r="T241" s="6">
        <v>0.13639999999999999</v>
      </c>
      <c r="U241" s="6">
        <v>0.2432</v>
      </c>
      <c r="V241" s="6">
        <v>0.2495</v>
      </c>
      <c r="W241" s="6">
        <v>0.27739999999999998</v>
      </c>
      <c r="X241" s="6">
        <v>0.23910000000000001</v>
      </c>
      <c r="Y241" s="6">
        <v>0.17120000000000002</v>
      </c>
      <c r="Z241" s="6">
        <v>0.23929999999999998</v>
      </c>
    </row>
    <row r="242" spans="3:26" ht="15.5" x14ac:dyDescent="0.35">
      <c r="C242" t="s">
        <v>241</v>
      </c>
      <c r="I242" s="6">
        <v>1.0700000000000001E-2</v>
      </c>
      <c r="J242" s="6">
        <v>1.2800000000000001E-2</v>
      </c>
      <c r="K242" s="6">
        <v>1.2E-2</v>
      </c>
      <c r="L242" s="6">
        <v>1.44E-2</v>
      </c>
      <c r="M242" s="6">
        <v>2.29E-2</v>
      </c>
      <c r="N242" s="6">
        <v>7.1099999999999997E-2</v>
      </c>
      <c r="O242" s="6">
        <v>5.0300000000000004E-2</v>
      </c>
      <c r="P242" s="6">
        <v>0.1177</v>
      </c>
      <c r="Q242" s="6">
        <v>3.9399999999999998E-2</v>
      </c>
      <c r="R242" s="6">
        <v>0.11710000000000001</v>
      </c>
      <c r="S242" s="6">
        <v>-5.7333000000000007</v>
      </c>
      <c r="T242" s="6">
        <v>0.2324</v>
      </c>
      <c r="U242" s="6">
        <v>0.37560000000000004</v>
      </c>
      <c r="V242" s="6">
        <v>0.54059999999999997</v>
      </c>
      <c r="W242" s="6">
        <v>0.59179999999999999</v>
      </c>
      <c r="X242" s="6">
        <v>0.52529999999999999</v>
      </c>
      <c r="Y242" s="6">
        <v>0.45789999999999997</v>
      </c>
      <c r="Z242" s="6">
        <v>0.94900000000000007</v>
      </c>
    </row>
    <row r="243" spans="3:26" ht="15.5" x14ac:dyDescent="0.35">
      <c r="C243" t="s">
        <v>242</v>
      </c>
      <c r="I243" s="6">
        <v>-0.15</v>
      </c>
      <c r="J243" s="6">
        <v>-0.19</v>
      </c>
      <c r="K243" s="6">
        <v>-0.17</v>
      </c>
      <c r="L243" s="6">
        <v>-0.2</v>
      </c>
      <c r="M243" s="6">
        <v>-0.16</v>
      </c>
      <c r="N243" s="6">
        <v>-0.26</v>
      </c>
      <c r="O243" s="6">
        <v>-0.35</v>
      </c>
      <c r="P243" s="6">
        <v>-1.5</v>
      </c>
      <c r="Q243" s="6">
        <v>-1.93</v>
      </c>
      <c r="R243" s="6">
        <v>-9.1999999999999993</v>
      </c>
      <c r="S243" s="6">
        <v>-13.53</v>
      </c>
      <c r="T243" s="6">
        <v>1.67</v>
      </c>
      <c r="U243" s="6">
        <v>2.9</v>
      </c>
      <c r="V243" s="6">
        <v>3.59</v>
      </c>
      <c r="W243" s="6">
        <v>3.45</v>
      </c>
      <c r="X243" s="6">
        <v>3.81</v>
      </c>
      <c r="Y243" s="6">
        <v>2.66</v>
      </c>
      <c r="Z243" s="6">
        <v>3.55</v>
      </c>
    </row>
    <row r="244" spans="3:26" ht="15.5" x14ac:dyDescent="0.35">
      <c r="C244" t="s">
        <v>69</v>
      </c>
      <c r="I244" s="6">
        <v>-2.76</v>
      </c>
      <c r="J244" s="6">
        <v>-2.87</v>
      </c>
      <c r="K244" s="6">
        <v>-2.97</v>
      </c>
      <c r="L244" s="6">
        <v>-3.06</v>
      </c>
      <c r="M244" s="6">
        <v>-2.74</v>
      </c>
      <c r="N244" s="6">
        <v>-2.85</v>
      </c>
      <c r="O244" s="6">
        <v>-3.06</v>
      </c>
      <c r="P244" s="6">
        <v>-1.75</v>
      </c>
      <c r="Q244" s="6">
        <v>-14.87</v>
      </c>
      <c r="R244" s="6">
        <v>-1.41</v>
      </c>
      <c r="S244" s="6">
        <v>-1.51</v>
      </c>
      <c r="T244" s="6">
        <v>2.63</v>
      </c>
      <c r="U244" s="6">
        <v>3.12</v>
      </c>
      <c r="V244" s="6">
        <v>2.78</v>
      </c>
      <c r="W244" s="6">
        <v>3.63</v>
      </c>
      <c r="X244" s="6">
        <v>3.65</v>
      </c>
      <c r="Y244" s="6">
        <v>1.42</v>
      </c>
      <c r="Z244" s="5">
        <v>0</v>
      </c>
    </row>
    <row r="245" spans="3:26" ht="15.5" x14ac:dyDescent="0.35">
      <c r="C245" t="s">
        <v>66</v>
      </c>
      <c r="I245" s="6">
        <v>-154.37</v>
      </c>
      <c r="J245" s="6">
        <v>-148.30000000000001</v>
      </c>
      <c r="K245" s="6">
        <v>-143.62</v>
      </c>
      <c r="L245" s="6">
        <v>-139.30000000000001</v>
      </c>
      <c r="M245" s="6">
        <v>-155.21</v>
      </c>
      <c r="N245" s="6">
        <v>-149.62</v>
      </c>
      <c r="O245" s="6">
        <v>-139.31</v>
      </c>
      <c r="P245" s="6">
        <v>-135.04</v>
      </c>
      <c r="Q245" s="6">
        <v>-134.47999999999999</v>
      </c>
      <c r="R245" s="6">
        <v>-1417.48</v>
      </c>
      <c r="S245" s="6">
        <v>-1327.45</v>
      </c>
      <c r="T245" s="6">
        <v>484.23</v>
      </c>
      <c r="U245" s="6">
        <v>413.58</v>
      </c>
      <c r="V245" s="6">
        <v>359.76</v>
      </c>
      <c r="W245" s="6">
        <v>245.51</v>
      </c>
      <c r="X245" s="6">
        <v>192.12</v>
      </c>
      <c r="Y245" s="6">
        <v>154.47999999999999</v>
      </c>
      <c r="Z245" s="6">
        <v>133.41999999999999</v>
      </c>
    </row>
    <row r="246" spans="3:26" ht="15.5" x14ac:dyDescent="0.35">
      <c r="C246" t="s">
        <v>243</v>
      </c>
      <c r="I246" s="6">
        <v>-2.76</v>
      </c>
      <c r="J246" s="6">
        <v>-2.87</v>
      </c>
      <c r="K246" s="6">
        <v>-2.97</v>
      </c>
      <c r="L246" s="6">
        <v>-3.06</v>
      </c>
      <c r="M246" s="6">
        <v>-2.74</v>
      </c>
      <c r="N246" s="6">
        <v>-2.85</v>
      </c>
      <c r="O246" s="6">
        <v>-3.06</v>
      </c>
      <c r="P246" s="6">
        <v>-1.75</v>
      </c>
      <c r="Q246" s="6">
        <v>-14.87</v>
      </c>
      <c r="R246" s="6">
        <v>-1.41</v>
      </c>
      <c r="S246" s="6">
        <v>-1.51</v>
      </c>
      <c r="T246" s="6">
        <v>2.63</v>
      </c>
      <c r="U246" s="6">
        <v>3.12</v>
      </c>
      <c r="V246" s="6">
        <v>2.78</v>
      </c>
      <c r="W246" s="6">
        <v>3.63</v>
      </c>
      <c r="X246" s="6">
        <v>3.65</v>
      </c>
      <c r="Y246" s="6">
        <v>1.42</v>
      </c>
      <c r="Z246" s="5">
        <v>0</v>
      </c>
    </row>
    <row r="247" spans="3:26" ht="15.5" x14ac:dyDescent="0.35">
      <c r="C247" t="s">
        <v>244</v>
      </c>
      <c r="I247" s="6">
        <v>-154.37</v>
      </c>
      <c r="J247" s="6">
        <v>-148.30000000000001</v>
      </c>
      <c r="K247" s="6">
        <v>-143.62</v>
      </c>
      <c r="L247" s="6">
        <v>-139.30000000000001</v>
      </c>
      <c r="M247" s="6">
        <v>-155.21</v>
      </c>
      <c r="N247" s="6">
        <v>-149.62</v>
      </c>
      <c r="O247" s="6">
        <v>-139.31</v>
      </c>
      <c r="P247" s="6">
        <v>-135.04</v>
      </c>
      <c r="Q247" s="6">
        <v>-134.47999999999999</v>
      </c>
      <c r="R247" s="6">
        <v>-1417.48</v>
      </c>
      <c r="S247" s="6">
        <v>-1327.45</v>
      </c>
      <c r="T247" s="6">
        <v>484.11</v>
      </c>
      <c r="U247" s="6">
        <v>413.47</v>
      </c>
      <c r="V247" s="6">
        <v>359.65</v>
      </c>
      <c r="W247" s="6">
        <v>245.51</v>
      </c>
      <c r="X247" s="6">
        <v>192.12</v>
      </c>
      <c r="Y247" s="6">
        <v>154.47999999999999</v>
      </c>
      <c r="Z247" s="6">
        <v>133.41999999999999</v>
      </c>
    </row>
    <row r="248" spans="3:26" ht="15.5" x14ac:dyDescent="0.35">
      <c r="C248" t="s">
        <v>245</v>
      </c>
      <c r="I248" s="5">
        <v>863000000000</v>
      </c>
      <c r="J248" s="5">
        <v>813000000000</v>
      </c>
      <c r="K248" s="5">
        <v>723000000000</v>
      </c>
      <c r="L248" s="5">
        <v>613000000000</v>
      </c>
      <c r="M248" s="5">
        <v>350000000000</v>
      </c>
      <c r="N248" s="5">
        <v>205000000000</v>
      </c>
      <c r="O248" s="5">
        <v>157000000000</v>
      </c>
      <c r="P248" s="5">
        <v>109000000000</v>
      </c>
      <c r="Q248" s="5">
        <v>155000000000</v>
      </c>
      <c r="R248" s="5">
        <v>2179000000000</v>
      </c>
      <c r="S248" s="5">
        <v>2957000000000</v>
      </c>
      <c r="T248" s="5">
        <v>2814000000000</v>
      </c>
      <c r="U248" s="5">
        <v>4201000000000</v>
      </c>
      <c r="V248" s="5">
        <v>3112000000000</v>
      </c>
      <c r="W248" s="5">
        <v>2400000000000</v>
      </c>
      <c r="X248" s="5">
        <v>1398000000000</v>
      </c>
      <c r="Y248" s="5">
        <v>1014000000000</v>
      </c>
      <c r="Z248" s="5">
        <v>697000000000</v>
      </c>
    </row>
    <row r="249" spans="3:26" ht="15.5" x14ac:dyDescent="0.35">
      <c r="C249" t="s">
        <v>246</v>
      </c>
      <c r="I249" s="5">
        <v>874000000000</v>
      </c>
      <c r="J249" s="5">
        <v>963000000000</v>
      </c>
      <c r="K249" s="5">
        <v>1090000000000</v>
      </c>
      <c r="L249" s="5">
        <v>1218000000000</v>
      </c>
      <c r="M249" s="5">
        <v>1991000000000</v>
      </c>
      <c r="N249" s="5">
        <v>2157000000000</v>
      </c>
      <c r="O249" s="5">
        <v>2747000000000</v>
      </c>
      <c r="P249" s="5">
        <v>2932000000000</v>
      </c>
      <c r="Q249" s="5">
        <v>2963000000000</v>
      </c>
      <c r="R249" s="5">
        <v>2954000000000</v>
      </c>
      <c r="S249" s="5">
        <v>3414000000000</v>
      </c>
      <c r="T249" s="5">
        <v>3320000000000</v>
      </c>
      <c r="U249" s="5">
        <v>1408000000000</v>
      </c>
      <c r="V249" s="5">
        <v>71000000000</v>
      </c>
      <c r="W249" s="5">
        <v>0</v>
      </c>
      <c r="X249" s="5">
        <v>0</v>
      </c>
      <c r="Z249" s="5">
        <v>0</v>
      </c>
    </row>
    <row r="250" spans="3:26" ht="15.5" x14ac:dyDescent="0.35">
      <c r="C250" t="s">
        <v>25</v>
      </c>
      <c r="I250" s="5">
        <v>1737000000000</v>
      </c>
      <c r="J250" s="5">
        <v>1776000000000</v>
      </c>
      <c r="K250" s="5">
        <v>1813000000000</v>
      </c>
      <c r="L250" s="5">
        <v>1832000000000</v>
      </c>
      <c r="M250" s="5">
        <v>2341000000000</v>
      </c>
      <c r="N250" s="5">
        <v>2362000000000</v>
      </c>
      <c r="O250" s="5">
        <v>2903000000000</v>
      </c>
      <c r="P250" s="5">
        <v>3041000000000</v>
      </c>
      <c r="Q250" s="5">
        <v>3119000000000</v>
      </c>
      <c r="R250" s="5">
        <v>5133000000000</v>
      </c>
      <c r="S250" s="5">
        <v>6371000000000</v>
      </c>
      <c r="T250" s="5">
        <v>6135000000000</v>
      </c>
      <c r="U250" s="5">
        <v>5609000000000</v>
      </c>
      <c r="V250" s="5">
        <v>3183000000000</v>
      </c>
      <c r="W250" s="5">
        <v>2400000000000</v>
      </c>
      <c r="X250" s="5">
        <v>1398000000000</v>
      </c>
      <c r="Y250" s="5">
        <v>1014000000000</v>
      </c>
      <c r="Z250" s="5">
        <v>697000000000</v>
      </c>
    </row>
    <row r="251" spans="3:26" ht="15.5" x14ac:dyDescent="0.35">
      <c r="C251" t="s">
        <v>22</v>
      </c>
      <c r="I251" s="5">
        <v>1733000000000</v>
      </c>
      <c r="J251" s="5">
        <v>1769000000000</v>
      </c>
      <c r="K251" s="5">
        <v>1804000000000</v>
      </c>
      <c r="L251" s="5">
        <v>1819000000000</v>
      </c>
      <c r="M251" s="5">
        <v>2322000000000</v>
      </c>
      <c r="N251" s="5">
        <v>2349000000000</v>
      </c>
      <c r="O251" s="5">
        <v>2895000000000</v>
      </c>
      <c r="P251" s="5">
        <v>3030000000000</v>
      </c>
      <c r="Q251" s="5">
        <v>3104000000000</v>
      </c>
      <c r="R251" s="5">
        <v>5113000000000</v>
      </c>
      <c r="S251" s="5">
        <v>6349000000000</v>
      </c>
      <c r="T251" s="5">
        <v>5522000000000</v>
      </c>
      <c r="U251" s="5">
        <v>5099000000000</v>
      </c>
      <c r="V251" s="5">
        <v>2832000000000</v>
      </c>
      <c r="W251" s="5">
        <v>2267000000000</v>
      </c>
      <c r="X251" s="5">
        <v>1323000000000</v>
      </c>
      <c r="Y251" s="5">
        <v>930000000000</v>
      </c>
      <c r="Z251" s="5">
        <v>485000000000</v>
      </c>
    </row>
    <row r="252" spans="3:26" ht="15.5" x14ac:dyDescent="0.35">
      <c r="C252" t="s">
        <v>247</v>
      </c>
      <c r="I252" s="5">
        <v>-2312000000000</v>
      </c>
      <c r="J252" s="5">
        <v>-2063000000000</v>
      </c>
      <c r="K252" s="5">
        <v>-1810000000000</v>
      </c>
      <c r="L252" s="5">
        <v>-1611000000000</v>
      </c>
      <c r="M252" s="5">
        <v>-1233000000000</v>
      </c>
      <c r="N252" s="5">
        <v>-902000000000</v>
      </c>
      <c r="O252" s="5">
        <v>-798000000000</v>
      </c>
      <c r="P252" s="5">
        <v>-701000000000</v>
      </c>
      <c r="Q252" s="5">
        <v>-496000000000</v>
      </c>
      <c r="R252" s="5">
        <v>-3975000000000</v>
      </c>
      <c r="S252" s="5">
        <v>-3449000000000</v>
      </c>
      <c r="T252" s="5">
        <v>5178000000000</v>
      </c>
      <c r="U252" s="5">
        <v>3304000000000</v>
      </c>
      <c r="V252" s="5">
        <v>1776000000000</v>
      </c>
      <c r="W252" s="5">
        <v>1013000000000</v>
      </c>
      <c r="X252" s="5">
        <v>727000000000</v>
      </c>
      <c r="Y252" s="5">
        <v>534000000000</v>
      </c>
      <c r="Z252" s="5">
        <v>324000000000</v>
      </c>
    </row>
    <row r="253" spans="3:26" ht="15.5" x14ac:dyDescent="0.35">
      <c r="C253" t="s">
        <v>248</v>
      </c>
      <c r="I253" s="5">
        <v>54000000000</v>
      </c>
      <c r="J253" s="5">
        <v>57000000000</v>
      </c>
      <c r="K253" s="5">
        <v>19000000000</v>
      </c>
      <c r="L253" s="5">
        <v>5000000000</v>
      </c>
      <c r="M253" s="5">
        <v>21000000000</v>
      </c>
      <c r="N253" s="5">
        <v>8000000000</v>
      </c>
      <c r="O253" s="5">
        <v>-9000000000</v>
      </c>
      <c r="P253" s="5">
        <v>-19000000000</v>
      </c>
      <c r="Q253" s="5">
        <v>-78000000000</v>
      </c>
      <c r="R253" s="5">
        <v>-12000000000</v>
      </c>
      <c r="S253" s="5">
        <v>-495000000000</v>
      </c>
      <c r="T253" s="5">
        <v>163000000000</v>
      </c>
      <c r="U253" s="5">
        <v>-1033000000000</v>
      </c>
      <c r="V253" s="5">
        <v>55000000000</v>
      </c>
      <c r="W253" s="5">
        <v>-698000000000</v>
      </c>
      <c r="X253" s="5">
        <v>-290000000000</v>
      </c>
      <c r="Y253" s="5">
        <v>-530000000000</v>
      </c>
      <c r="Z253" s="5">
        <v>-278000000000</v>
      </c>
    </row>
    <row r="254" spans="3:26" ht="15.5" x14ac:dyDescent="0.35">
      <c r="C254" t="s">
        <v>249</v>
      </c>
      <c r="I254" s="5">
        <v>0</v>
      </c>
      <c r="J254" s="5">
        <v>0</v>
      </c>
      <c r="K254" s="5">
        <v>0</v>
      </c>
      <c r="M254" s="5">
        <v>0</v>
      </c>
      <c r="N254" s="5">
        <v>0</v>
      </c>
      <c r="O254" s="5">
        <v>-1000000000</v>
      </c>
      <c r="P254" s="5">
        <v>-5000000000</v>
      </c>
      <c r="Q254" s="5">
        <v>-12000000000</v>
      </c>
      <c r="R254" s="5">
        <v>-5000000000</v>
      </c>
      <c r="S254" s="5">
        <v>-31000000000</v>
      </c>
      <c r="T254" s="5">
        <v>-66000000000</v>
      </c>
      <c r="U254" s="5">
        <v>-47000000000</v>
      </c>
      <c r="V254" s="5">
        <v>-36000000000</v>
      </c>
      <c r="W254" s="5">
        <v>-14000000000</v>
      </c>
      <c r="X254" s="5">
        <v>-20000000000</v>
      </c>
      <c r="Y254" s="5">
        <v>-20000000000</v>
      </c>
      <c r="Z254" s="5">
        <v>-9000000000</v>
      </c>
    </row>
    <row r="255" spans="3:26" ht="15.5" x14ac:dyDescent="0.35">
      <c r="C255" t="s">
        <v>14</v>
      </c>
      <c r="I255" s="5">
        <v>54000000000</v>
      </c>
      <c r="J255" s="5">
        <v>57000000000</v>
      </c>
      <c r="K255" s="5">
        <v>19000000000</v>
      </c>
      <c r="L255" s="5">
        <v>5000000000</v>
      </c>
      <c r="M255" s="5">
        <v>21000000000</v>
      </c>
      <c r="N255" s="5">
        <v>8000000000</v>
      </c>
      <c r="O255" s="5">
        <v>-10000000000</v>
      </c>
      <c r="P255" s="5">
        <v>-25000000000</v>
      </c>
      <c r="Q255" s="5">
        <v>-90000000000</v>
      </c>
      <c r="R255" s="5">
        <v>-17000000000</v>
      </c>
      <c r="S255" s="5">
        <v>-526000000000</v>
      </c>
      <c r="T255" s="5">
        <v>97000000000</v>
      </c>
      <c r="U255" s="5">
        <v>-1080000000000</v>
      </c>
      <c r="V255" s="5">
        <v>19000000000</v>
      </c>
      <c r="W255" s="5">
        <v>-713000000000</v>
      </c>
      <c r="X255" s="5">
        <v>-310000000000</v>
      </c>
      <c r="Y255" s="5">
        <v>-550000000000</v>
      </c>
      <c r="Z255" s="5">
        <v>-287000000000</v>
      </c>
    </row>
    <row r="256" spans="3:26" ht="15.5" x14ac:dyDescent="0.35">
      <c r="C256" t="s">
        <v>16</v>
      </c>
      <c r="I256" s="6">
        <v>2.0699999999999998</v>
      </c>
      <c r="J256" s="6">
        <v>2.1800000000000002</v>
      </c>
      <c r="K256" s="6">
        <v>0.72</v>
      </c>
      <c r="L256" s="6">
        <v>0.2</v>
      </c>
      <c r="M256" s="6">
        <v>0.79</v>
      </c>
      <c r="N256" s="6">
        <v>0.28999999999999998</v>
      </c>
      <c r="O256" s="6">
        <v>-0.38</v>
      </c>
      <c r="P256" s="6">
        <v>-0.95</v>
      </c>
      <c r="Q256" s="6">
        <v>-3.46</v>
      </c>
      <c r="R256" s="6">
        <v>-3.67</v>
      </c>
      <c r="S256" s="6">
        <v>-110.53</v>
      </c>
      <c r="T256" s="6">
        <v>20.36</v>
      </c>
      <c r="U256" s="6">
        <v>-226.86</v>
      </c>
      <c r="V256" s="6">
        <v>4.0599999999999996</v>
      </c>
      <c r="W256" s="6">
        <v>-160.16</v>
      </c>
      <c r="X256" s="6">
        <v>-69.599999999999994</v>
      </c>
      <c r="Y256" s="6">
        <v>-123.57</v>
      </c>
      <c r="Z256" s="6">
        <v>-89.31</v>
      </c>
    </row>
    <row r="258" spans="2:17" ht="15.5" x14ac:dyDescent="0.35">
      <c r="B258" t="s">
        <v>250</v>
      </c>
      <c r="C258" t="s">
        <v>251</v>
      </c>
      <c r="D258" s="5">
        <v>-17000000000</v>
      </c>
      <c r="E258" s="5">
        <v>-110000000000</v>
      </c>
      <c r="F258" s="5">
        <v>-17000000000</v>
      </c>
      <c r="G258" s="5">
        <v>-15000000000</v>
      </c>
      <c r="H258" s="5">
        <v>-66000000000</v>
      </c>
      <c r="I258" s="5">
        <v>-159000000000</v>
      </c>
      <c r="J258" s="5">
        <v>-122000000000</v>
      </c>
      <c r="K258" s="5">
        <v>-113000000000</v>
      </c>
      <c r="L258" s="5">
        <v>412000000000</v>
      </c>
      <c r="M258" s="5">
        <v>-149000000000</v>
      </c>
      <c r="N258" s="5">
        <v>-272000000000</v>
      </c>
      <c r="O258" s="5">
        <v>-104000000000</v>
      </c>
      <c r="P258" s="5">
        <v>-15000000000</v>
      </c>
      <c r="Q258" s="5">
        <v>-188000000000</v>
      </c>
    </row>
    <row r="259" spans="2:17" ht="15.5" x14ac:dyDescent="0.35">
      <c r="C259" t="s">
        <v>252</v>
      </c>
      <c r="H259" s="5">
        <v>-158000000000</v>
      </c>
      <c r="I259" s="5">
        <v>-159000000000</v>
      </c>
      <c r="J259" s="5">
        <v>-122000000000</v>
      </c>
      <c r="K259" s="5">
        <v>-113000000000</v>
      </c>
      <c r="L259" s="5">
        <v>412000000000</v>
      </c>
      <c r="M259" s="5">
        <v>-149000000000</v>
      </c>
      <c r="N259" s="5">
        <v>-272000000000</v>
      </c>
      <c r="O259" s="5">
        <v>-104000000000</v>
      </c>
      <c r="P259" s="5">
        <v>-15000000000</v>
      </c>
      <c r="Q259" s="5">
        <v>-188000000000</v>
      </c>
    </row>
    <row r="260" spans="2:17" ht="15.5" x14ac:dyDescent="0.35">
      <c r="C260" t="s">
        <v>57</v>
      </c>
      <c r="D260" s="6">
        <v>-0.64</v>
      </c>
      <c r="E260" s="6">
        <v>-4.22</v>
      </c>
      <c r="F260" s="6">
        <v>-0.64</v>
      </c>
      <c r="G260" s="6">
        <v>-0.59</v>
      </c>
      <c r="H260" s="6">
        <v>-2.5499999999999998</v>
      </c>
      <c r="I260" s="6">
        <v>-6.1</v>
      </c>
      <c r="J260" s="6">
        <v>-4.68</v>
      </c>
      <c r="K260" s="6">
        <v>-4.33</v>
      </c>
      <c r="L260" s="6">
        <v>15.84</v>
      </c>
      <c r="M260" s="6">
        <v>-5.71</v>
      </c>
      <c r="N260" s="6">
        <v>-10.46</v>
      </c>
      <c r="O260" s="6">
        <v>-3.98</v>
      </c>
      <c r="P260" s="6">
        <v>-0.56999999999999995</v>
      </c>
      <c r="Q260" s="6">
        <v>-7.25</v>
      </c>
    </row>
    <row r="261" spans="2:17" ht="15.5" x14ac:dyDescent="0.35">
      <c r="C261" t="s">
        <v>255</v>
      </c>
      <c r="H261" s="6">
        <v>-6.09</v>
      </c>
      <c r="I261" s="6">
        <v>-6.1</v>
      </c>
      <c r="J261" s="6">
        <v>-4.68</v>
      </c>
      <c r="K261" s="6">
        <v>-4.33</v>
      </c>
      <c r="L261" s="6">
        <v>15.84</v>
      </c>
      <c r="M261" s="6">
        <v>-5.71</v>
      </c>
      <c r="N261" s="6">
        <v>-10.46</v>
      </c>
      <c r="O261" s="6">
        <v>-3.98</v>
      </c>
      <c r="P261" s="6">
        <v>-0.56999999999999995</v>
      </c>
      <c r="Q261" s="6">
        <v>-7.25</v>
      </c>
    </row>
    <row r="262" spans="2:17" ht="15.5" x14ac:dyDescent="0.35">
      <c r="C262" t="s">
        <v>258</v>
      </c>
      <c r="D262" s="5">
        <v>67000000000</v>
      </c>
      <c r="E262" s="5">
        <v>111000000000</v>
      </c>
      <c r="F262" s="5">
        <v>125000000000</v>
      </c>
      <c r="G262" s="5">
        <v>122000000000</v>
      </c>
      <c r="H262" s="5">
        <v>269000000000</v>
      </c>
      <c r="I262" s="5">
        <v>486000000000</v>
      </c>
      <c r="J262" s="5">
        <v>836000000000</v>
      </c>
      <c r="K262" s="5">
        <v>755000000000</v>
      </c>
      <c r="L262" s="5">
        <v>596000000000</v>
      </c>
      <c r="M262" s="5">
        <v>476000000000</v>
      </c>
      <c r="N262" s="5">
        <v>494000000000</v>
      </c>
      <c r="O262" s="5">
        <v>967000000000</v>
      </c>
      <c r="P262" s="5">
        <v>1672000000000</v>
      </c>
      <c r="Q262" s="5">
        <v>2029000000000</v>
      </c>
    </row>
    <row r="263" spans="2:17" ht="15.5" x14ac:dyDescent="0.35">
      <c r="C263" t="s">
        <v>259</v>
      </c>
      <c r="H263" s="5">
        <v>425000000000</v>
      </c>
      <c r="I263" s="5">
        <v>486000000000</v>
      </c>
      <c r="J263" s="5">
        <v>836000000000</v>
      </c>
      <c r="K263" s="5">
        <v>755000000000</v>
      </c>
      <c r="L263" s="5">
        <v>596000000000</v>
      </c>
      <c r="M263" s="5">
        <v>476000000000</v>
      </c>
      <c r="N263" s="5">
        <v>494000000000</v>
      </c>
      <c r="O263" s="5">
        <v>967000000000</v>
      </c>
      <c r="P263" s="5">
        <v>1672000000000</v>
      </c>
      <c r="Q263" s="5">
        <v>2029000000000</v>
      </c>
    </row>
    <row r="264" spans="2:17" ht="15.5" x14ac:dyDescent="0.35">
      <c r="C264" t="s">
        <v>263</v>
      </c>
      <c r="I264" s="6">
        <v>-166.74</v>
      </c>
    </row>
    <row r="265" spans="2:17" ht="15.5" x14ac:dyDescent="0.35">
      <c r="C265" t="s">
        <v>264</v>
      </c>
      <c r="I265" s="6">
        <v>-69.98</v>
      </c>
    </row>
    <row r="266" spans="2:17" ht="15.5" x14ac:dyDescent="0.35">
      <c r="C266" t="s">
        <v>265</v>
      </c>
      <c r="I266" s="6">
        <v>7.42</v>
      </c>
    </row>
    <row r="267" spans="2:17" ht="15.5" x14ac:dyDescent="0.35">
      <c r="C267" t="s">
        <v>266</v>
      </c>
      <c r="I267" s="6">
        <v>-1.43E-2</v>
      </c>
    </row>
    <row r="268" spans="2:17" ht="15.5" x14ac:dyDescent="0.35">
      <c r="C268" t="s">
        <v>267</v>
      </c>
      <c r="I268" s="6">
        <v>26.09</v>
      </c>
    </row>
    <row r="269" spans="2:17" ht="15.5" x14ac:dyDescent="0.35">
      <c r="C269" t="s">
        <v>268</v>
      </c>
      <c r="I269" s="6">
        <v>-2.75</v>
      </c>
    </row>
    <row r="270" spans="2:17" ht="15.5" x14ac:dyDescent="0.35">
      <c r="C270" t="s">
        <v>269</v>
      </c>
      <c r="I270" s="6">
        <v>168.11</v>
      </c>
    </row>
    <row r="271" spans="2:17" ht="15.5" x14ac:dyDescent="0.35">
      <c r="C271" t="s">
        <v>270</v>
      </c>
      <c r="I271" s="6">
        <v>169.34</v>
      </c>
    </row>
    <row r="272" spans="2:17" ht="15.5" x14ac:dyDescent="0.35">
      <c r="C272" t="s">
        <v>271</v>
      </c>
      <c r="I272" s="6">
        <v>-601.88</v>
      </c>
    </row>
    <row r="273" spans="3:9" ht="15.5" x14ac:dyDescent="0.35">
      <c r="C273" t="s">
        <v>272</v>
      </c>
      <c r="I273" s="6">
        <v>-4345.5</v>
      </c>
    </row>
    <row r="274" spans="3:9" ht="15.5" x14ac:dyDescent="0.35">
      <c r="C274" t="s">
        <v>275</v>
      </c>
      <c r="I274" s="6">
        <v>-6.09</v>
      </c>
    </row>
    <row r="275" spans="3:9" ht="15.5" x14ac:dyDescent="0.35">
      <c r="C275" t="s">
        <v>276</v>
      </c>
      <c r="I275" s="6">
        <v>-2.5499999999999998</v>
      </c>
    </row>
    <row r="276" spans="3:9" ht="15.5" x14ac:dyDescent="0.35">
      <c r="C276" t="s">
        <v>277</v>
      </c>
      <c r="I276" s="6">
        <v>16.329999999999998</v>
      </c>
    </row>
    <row r="277" spans="3:9" ht="15.5" x14ac:dyDescent="0.35">
      <c r="C277" t="s">
        <v>278</v>
      </c>
      <c r="D277" s="6">
        <v>0.72</v>
      </c>
    </row>
    <row r="278" spans="3:9" ht="15.5" x14ac:dyDescent="0.35">
      <c r="C278" t="s">
        <v>279</v>
      </c>
      <c r="I278" s="6">
        <v>-155.01</v>
      </c>
    </row>
    <row r="279" spans="3:9" ht="15.5" x14ac:dyDescent="0.35">
      <c r="C279" t="s">
        <v>280</v>
      </c>
      <c r="I279" s="6">
        <v>2.52</v>
      </c>
    </row>
    <row r="280" spans="3:9" ht="15.5" x14ac:dyDescent="0.35">
      <c r="C280" t="s">
        <v>281</v>
      </c>
      <c r="D280" s="6">
        <v>0.02</v>
      </c>
    </row>
    <row r="281" spans="3:9" ht="15.5" x14ac:dyDescent="0.35">
      <c r="C281" t="s">
        <v>282</v>
      </c>
      <c r="D281" s="6">
        <v>0.01</v>
      </c>
    </row>
    <row r="282" spans="3:9" ht="15.5" x14ac:dyDescent="0.35">
      <c r="C282" t="s">
        <v>283</v>
      </c>
      <c r="D282" s="6">
        <v>-0.43</v>
      </c>
    </row>
    <row r="283" spans="3:9" ht="15.5" x14ac:dyDescent="0.35">
      <c r="C283" t="s">
        <v>284</v>
      </c>
      <c r="D283" s="6">
        <v>-0.22</v>
      </c>
    </row>
    <row r="284" spans="3:9" ht="15.5" x14ac:dyDescent="0.35">
      <c r="C284" t="s">
        <v>285</v>
      </c>
      <c r="D284" s="6">
        <v>-1.05</v>
      </c>
    </row>
    <row r="285" spans="3:9" ht="15.5" x14ac:dyDescent="0.35">
      <c r="C285" t="s">
        <v>286</v>
      </c>
      <c r="D285" s="6">
        <v>22.42</v>
      </c>
    </row>
    <row r="286" spans="3:9" ht="15.5" x14ac:dyDescent="0.35">
      <c r="C286" t="s">
        <v>287</v>
      </c>
      <c r="D286" s="6">
        <v>-0.02</v>
      </c>
    </row>
    <row r="287" spans="3:9" ht="15.5" x14ac:dyDescent="0.35">
      <c r="C287" t="s">
        <v>288</v>
      </c>
      <c r="I287" s="6">
        <v>-0.13</v>
      </c>
    </row>
    <row r="288" spans="3:9" ht="15.5" x14ac:dyDescent="0.35">
      <c r="C288" t="s">
        <v>12</v>
      </c>
      <c r="D288" s="5">
        <v>25000000000</v>
      </c>
    </row>
    <row r="289" spans="3:9" ht="15.5" x14ac:dyDescent="0.35">
      <c r="C289" t="s">
        <v>289</v>
      </c>
      <c r="I289" s="6">
        <v>-551.97</v>
      </c>
    </row>
    <row r="290" spans="3:9" ht="15.5" x14ac:dyDescent="0.35">
      <c r="C290" t="s">
        <v>290</v>
      </c>
      <c r="I290" s="6">
        <v>-2.0556000000000001</v>
      </c>
    </row>
    <row r="291" spans="3:9" ht="15.5" x14ac:dyDescent="0.35">
      <c r="C291" t="s">
        <v>291</v>
      </c>
      <c r="I291" s="6">
        <v>3.9300000000000002E-2</v>
      </c>
    </row>
    <row r="292" spans="3:9" ht="15.5" x14ac:dyDescent="0.35">
      <c r="C292" t="s">
        <v>292</v>
      </c>
      <c r="I292" s="6">
        <v>9.1999999999999998E-3</v>
      </c>
    </row>
    <row r="293" spans="3:9" ht="15.5" x14ac:dyDescent="0.35">
      <c r="C293" t="s">
        <v>293</v>
      </c>
      <c r="I293" s="6">
        <v>8.6999999999999994E-3</v>
      </c>
    </row>
    <row r="294" spans="3:9" ht="15.5" x14ac:dyDescent="0.35">
      <c r="C294" t="s">
        <v>294</v>
      </c>
      <c r="D294" s="6">
        <v>2.95</v>
      </c>
    </row>
    <row r="295" spans="3:9" ht="15.5" x14ac:dyDescent="0.35">
      <c r="C295" t="s">
        <v>295</v>
      </c>
      <c r="D295" s="6">
        <v>25.21</v>
      </c>
    </row>
    <row r="296" spans="3:9" ht="15.5" x14ac:dyDescent="0.35">
      <c r="C296" t="s">
        <v>296</v>
      </c>
      <c r="D296" s="6">
        <v>973.25</v>
      </c>
    </row>
    <row r="297" spans="3:9" ht="15.5" x14ac:dyDescent="0.35">
      <c r="C297" t="s">
        <v>297</v>
      </c>
      <c r="D297" s="6">
        <v>-945.09</v>
      </c>
    </row>
    <row r="298" spans="3:9" ht="15.5" x14ac:dyDescent="0.35">
      <c r="C298" t="s">
        <v>298</v>
      </c>
      <c r="D298" s="6">
        <v>30.87</v>
      </c>
    </row>
    <row r="299" spans="3:9" ht="15.5" x14ac:dyDescent="0.35">
      <c r="C299" t="s">
        <v>299</v>
      </c>
      <c r="I299" s="6">
        <v>5.62</v>
      </c>
    </row>
    <row r="300" spans="3:9" ht="15.5" x14ac:dyDescent="0.35">
      <c r="C300" t="s">
        <v>300</v>
      </c>
      <c r="I300" s="6">
        <v>22.81</v>
      </c>
    </row>
    <row r="301" spans="3:9" ht="15.5" x14ac:dyDescent="0.35">
      <c r="C301" t="s">
        <v>53</v>
      </c>
      <c r="I301" s="5">
        <v>11079000000000</v>
      </c>
    </row>
    <row r="302" spans="3:9" ht="15.5" x14ac:dyDescent="0.35">
      <c r="C302" t="s">
        <v>301</v>
      </c>
      <c r="I302" s="5">
        <v>12663000000000</v>
      </c>
    </row>
    <row r="303" spans="3:9" ht="15.5" x14ac:dyDescent="0.35">
      <c r="C303" t="s">
        <v>302</v>
      </c>
      <c r="I303" s="5">
        <v>26010000000</v>
      </c>
    </row>
    <row r="304" spans="3:9" ht="15.5" x14ac:dyDescent="0.35">
      <c r="C304" t="s">
        <v>303</v>
      </c>
      <c r="I304" s="6">
        <v>4.6300000000000001E-2</v>
      </c>
    </row>
    <row r="305" spans="3:9" ht="15.5" x14ac:dyDescent="0.35">
      <c r="C305" t="s">
        <v>304</v>
      </c>
      <c r="D305" s="6">
        <v>9.3100000000000002E-2</v>
      </c>
    </row>
    <row r="306" spans="3:9" ht="15.5" x14ac:dyDescent="0.35">
      <c r="C306" t="s">
        <v>305</v>
      </c>
      <c r="D306" s="6">
        <v>-0.12740000000000001</v>
      </c>
    </row>
    <row r="307" spans="3:9" ht="15.5" x14ac:dyDescent="0.35">
      <c r="C307" t="s">
        <v>306</v>
      </c>
      <c r="D307" s="6">
        <v>-0.24690000000000001</v>
      </c>
    </row>
    <row r="308" spans="3:9" ht="15.5" x14ac:dyDescent="0.35">
      <c r="C308" t="s">
        <v>307</v>
      </c>
      <c r="D308" s="6">
        <v>-0.47700000000000004</v>
      </c>
    </row>
    <row r="309" spans="3:9" ht="15.5" x14ac:dyDescent="0.35">
      <c r="C309" t="s">
        <v>308</v>
      </c>
      <c r="D309" s="6">
        <v>-7.5399999999999995E-2</v>
      </c>
    </row>
    <row r="310" spans="3:9" ht="15.5" x14ac:dyDescent="0.35">
      <c r="C310" t="s">
        <v>309</v>
      </c>
      <c r="D310" s="6">
        <v>1.49E-2</v>
      </c>
    </row>
    <row r="311" spans="3:9" ht="15.5" x14ac:dyDescent="0.35">
      <c r="C311" t="s">
        <v>310</v>
      </c>
      <c r="I311" s="5">
        <v>8</v>
      </c>
    </row>
    <row r="312" spans="3:9" ht="15.5" x14ac:dyDescent="0.35">
      <c r="C312" t="s">
        <v>314</v>
      </c>
      <c r="I312" t="s">
        <v>1683</v>
      </c>
    </row>
    <row r="313" spans="3:9" ht="15.5" x14ac:dyDescent="0.35">
      <c r="C313" t="s">
        <v>316</v>
      </c>
      <c r="I313" s="5">
        <v>4</v>
      </c>
    </row>
    <row r="314" spans="3:9" ht="15.5" x14ac:dyDescent="0.35">
      <c r="C314" t="s">
        <v>317</v>
      </c>
      <c r="I314" s="6">
        <v>0.64</v>
      </c>
    </row>
    <row r="315" spans="3:9" ht="15.5" x14ac:dyDescent="0.35">
      <c r="C315" t="s">
        <v>318</v>
      </c>
      <c r="I315" s="6">
        <v>0.85</v>
      </c>
    </row>
    <row r="316" spans="3:9" ht="15.5" x14ac:dyDescent="0.35">
      <c r="C316" t="s">
        <v>320</v>
      </c>
      <c r="I316" s="6">
        <v>0.28999999999999998</v>
      </c>
    </row>
    <row r="317" spans="3:9" ht="15.5" x14ac:dyDescent="0.35">
      <c r="C317" t="s">
        <v>321</v>
      </c>
      <c r="I317" s="6">
        <v>7.0000000000000007E-2</v>
      </c>
    </row>
    <row r="318" spans="3:9" ht="15.5" x14ac:dyDescent="0.35">
      <c r="C318" t="s">
        <v>322</v>
      </c>
      <c r="I318" s="5">
        <v>0</v>
      </c>
    </row>
    <row r="319" spans="3:9" ht="15.5" x14ac:dyDescent="0.35">
      <c r="C319" t="s">
        <v>323</v>
      </c>
      <c r="I319" s="6">
        <v>0.95</v>
      </c>
    </row>
    <row r="320" spans="3:9" ht="15.5" x14ac:dyDescent="0.35">
      <c r="C320" t="s">
        <v>324</v>
      </c>
      <c r="I320" s="5">
        <v>425000000000</v>
      </c>
    </row>
    <row r="321" spans="3:9" ht="15.5" x14ac:dyDescent="0.35">
      <c r="C321" t="s">
        <v>325</v>
      </c>
      <c r="I321" s="5">
        <v>39000000000</v>
      </c>
    </row>
    <row r="322" spans="3:9" ht="15.5" x14ac:dyDescent="0.35">
      <c r="C322" t="s">
        <v>326</v>
      </c>
      <c r="I322" s="5">
        <v>-3000000000</v>
      </c>
    </row>
    <row r="323" spans="3:9" ht="15.5" x14ac:dyDescent="0.35">
      <c r="C323" t="s">
        <v>327</v>
      </c>
      <c r="I323" s="5">
        <v>-158000000000</v>
      </c>
    </row>
    <row r="324" spans="3:9" ht="15.5" x14ac:dyDescent="0.35">
      <c r="C324" t="s">
        <v>328</v>
      </c>
      <c r="D324" s="5">
        <v>19000000000</v>
      </c>
    </row>
    <row r="325" spans="3:9" ht="15.5" x14ac:dyDescent="0.35">
      <c r="C325" t="s">
        <v>329</v>
      </c>
      <c r="D325" s="5">
        <v>77000000000</v>
      </c>
    </row>
    <row r="326" spans="3:9" ht="15.5" x14ac:dyDescent="0.35">
      <c r="C326" t="s">
        <v>330</v>
      </c>
      <c r="D326" s="5">
        <v>4233000000000</v>
      </c>
    </row>
    <row r="327" spans="3:9" ht="15.5" x14ac:dyDescent="0.35">
      <c r="C327" t="s">
        <v>235</v>
      </c>
      <c r="D327" s="5">
        <v>-2329000000000</v>
      </c>
    </row>
    <row r="328" spans="3:9" ht="15.5" x14ac:dyDescent="0.35">
      <c r="C328" t="s">
        <v>234</v>
      </c>
      <c r="I328" s="5">
        <v>-4031000000000</v>
      </c>
    </row>
    <row r="329" spans="3:9" ht="15.5" x14ac:dyDescent="0.35">
      <c r="C329" t="s">
        <v>233</v>
      </c>
      <c r="D329" s="5">
        <v>872000000000</v>
      </c>
    </row>
    <row r="330" spans="3:9" ht="15.5" x14ac:dyDescent="0.35">
      <c r="C330" t="s">
        <v>232</v>
      </c>
      <c r="D330" s="5">
        <v>855000000000</v>
      </c>
    </row>
    <row r="331" spans="3:9" ht="15.5" x14ac:dyDescent="0.35">
      <c r="C331" t="s">
        <v>23</v>
      </c>
      <c r="D331" s="5">
        <v>1727000000000</v>
      </c>
    </row>
    <row r="332" spans="3:9" ht="15.5" x14ac:dyDescent="0.35">
      <c r="C332" t="s">
        <v>20</v>
      </c>
      <c r="D332" s="5">
        <v>1708000000000</v>
      </c>
    </row>
    <row r="333" spans="3:9" ht="15.5" x14ac:dyDescent="0.35">
      <c r="C333" t="s">
        <v>331</v>
      </c>
      <c r="I333" s="5">
        <v>-4156000000000</v>
      </c>
    </row>
    <row r="334" spans="3:9" ht="15.5" x14ac:dyDescent="0.35">
      <c r="C334" t="s">
        <v>332</v>
      </c>
      <c r="I334" s="5">
        <v>66000000000</v>
      </c>
    </row>
    <row r="335" spans="3:9" ht="15.5" x14ac:dyDescent="0.35">
      <c r="C335" t="s">
        <v>333</v>
      </c>
      <c r="I335" s="5">
        <v>0</v>
      </c>
    </row>
    <row r="336" spans="3:9" ht="15.5" x14ac:dyDescent="0.35">
      <c r="C336" t="s">
        <v>334</v>
      </c>
      <c r="I336" s="5">
        <v>-55000000000</v>
      </c>
    </row>
    <row r="337" spans="3:9" ht="15.5" x14ac:dyDescent="0.35">
      <c r="C337" t="s">
        <v>335</v>
      </c>
      <c r="I337" s="5">
        <v>0</v>
      </c>
    </row>
    <row r="338" spans="3:9" ht="15.5" x14ac:dyDescent="0.35">
      <c r="C338" t="s">
        <v>336</v>
      </c>
      <c r="I338" s="5">
        <v>65000000000</v>
      </c>
    </row>
  </sheetData>
  <pageMargins left="0.7" right="0.7" top="0.75" bottom="0.75" header="0.3" footer="0.3"/>
  <ignoredErrors>
    <ignoredError sqref="A1:Z339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35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1684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1685</v>
      </c>
      <c r="D2" s="2" vm="479">
        <f ca="1">IFERROR(_xlfn.STOCKHISTORY("XIDX:" &amp; $C$1, D3, , 0, 0, 1), "Libur")</f>
        <v>174</v>
      </c>
      <c r="H2" s="2" vm="479">
        <f ca="1">IFERROR(INDEX(D2:G2,COUNT(D2:G2)),"")</f>
        <v>174</v>
      </c>
      <c r="I2" s="2" vm="285">
        <f t="shared" ref="I2:W2" ca="1" si="0">IFERROR(_xlfn.STOCKHISTORY("XIDX:" &amp; $C$1, I1, , 0, 0, 1), "Libur")</f>
        <v>192</v>
      </c>
      <c r="J2" s="2" vm="22">
        <f t="shared" ca="1" si="0"/>
        <v>167</v>
      </c>
      <c r="K2" s="2" vm="480">
        <f t="shared" ca="1" si="0"/>
        <v>208</v>
      </c>
      <c r="L2" s="2" vm="29">
        <f t="shared" ca="1" si="0"/>
        <v>236</v>
      </c>
      <c r="M2" s="2" vm="481">
        <f t="shared" ca="1" si="0"/>
        <v>214</v>
      </c>
      <c r="N2" s="2" vm="480">
        <f t="shared" ca="1" si="0"/>
        <v>208</v>
      </c>
      <c r="O2" s="2" vm="482">
        <f t="shared" ca="1" si="0"/>
        <v>266</v>
      </c>
      <c r="P2" s="2" vm="409">
        <f t="shared" ca="1" si="0"/>
        <v>220</v>
      </c>
      <c r="Q2" s="2" vm="483">
        <f t="shared" ca="1" si="0"/>
        <v>308</v>
      </c>
      <c r="R2" s="2" vm="484">
        <f t="shared" ca="1" si="0"/>
        <v>336</v>
      </c>
      <c r="S2" s="2" vm="66">
        <f t="shared" ca="1" si="0"/>
        <v>300</v>
      </c>
      <c r="T2" s="2" vm="485">
        <f t="shared" ca="1" si="0"/>
        <v>356</v>
      </c>
      <c r="U2" s="2" vm="486">
        <f t="shared" ca="1" si="0"/>
        <v>400</v>
      </c>
      <c r="V2" s="2" vm="16">
        <f t="shared" ca="1" si="0"/>
        <v>340</v>
      </c>
      <c r="W2" s="2" t="str">
        <f t="shared" ca="1" si="0"/>
        <v>Libur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544433971840</v>
      </c>
      <c r="H4" s="2">
        <f>IFERROR(SUM(D4:G4)*(4/MAX(1,COUNT(D4:G4))),"")</f>
        <v>2177735887360</v>
      </c>
      <c r="I4" s="2">
        <f t="shared" ref="I4:W4" si="1">IFERROR(INDEX(I51:I500,MATCH($C$4,$C$51:$C$500,0)),"")</f>
        <v>1733311160699</v>
      </c>
      <c r="J4" s="2">
        <f t="shared" si="1"/>
        <v>1518058140222</v>
      </c>
      <c r="K4" s="2">
        <f t="shared" si="1"/>
        <v>1472856196208</v>
      </c>
      <c r="L4" s="2">
        <f t="shared" si="1"/>
        <v>1498011822265</v>
      </c>
      <c r="M4" s="2">
        <f t="shared" si="1"/>
        <v>1098352842355</v>
      </c>
      <c r="N4" s="2">
        <f t="shared" si="1"/>
        <v>1141269765789</v>
      </c>
      <c r="O4" s="2">
        <f t="shared" si="1"/>
        <v>1478735205373</v>
      </c>
      <c r="P4" s="2">
        <f t="shared" si="1"/>
        <v>860682351001</v>
      </c>
      <c r="Q4" s="2">
        <f t="shared" si="1"/>
        <v>773806956330</v>
      </c>
      <c r="R4" s="2">
        <f t="shared" si="1"/>
        <v>901909489240</v>
      </c>
      <c r="S4" s="2">
        <f t="shared" si="1"/>
        <v>859743472895</v>
      </c>
      <c r="T4" s="2">
        <f t="shared" si="1"/>
        <v>746828922732</v>
      </c>
      <c r="U4" s="2">
        <f t="shared" si="1"/>
        <v>670290947164</v>
      </c>
      <c r="V4" s="2">
        <f t="shared" si="1"/>
        <v>558886515975</v>
      </c>
      <c r="W4" s="2">
        <f t="shared" si="1"/>
        <v>470116723006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20664736591</v>
      </c>
      <c r="H5" s="2">
        <f>IFERROR(SUM(D5:G5)*(4/MAX(1,COUNT(D5:G5))),"")</f>
        <v>82658946364</v>
      </c>
      <c r="I5" s="2">
        <f t="shared" ref="I5:W5" si="2">IFERROR(INDEX(I51:I500,MATCH($C$5,$C$51:$C$500,0)),"")</f>
        <v>66833991234</v>
      </c>
      <c r="J5" s="2">
        <f t="shared" si="2"/>
        <v>49584142236</v>
      </c>
      <c r="K5" s="2">
        <f t="shared" si="2"/>
        <v>35357629944</v>
      </c>
      <c r="L5" s="2">
        <f t="shared" si="2"/>
        <v>36897131795</v>
      </c>
      <c r="M5" s="2">
        <f t="shared" si="2"/>
        <v>4833606158</v>
      </c>
      <c r="N5" s="2">
        <f t="shared" si="2"/>
        <v>-8928213988</v>
      </c>
      <c r="O5" s="2">
        <f t="shared" si="2"/>
        <v>-2442145277</v>
      </c>
      <c r="P5" s="2">
        <f t="shared" si="2"/>
        <v>5465159755</v>
      </c>
      <c r="Q5" s="2">
        <f t="shared" si="2"/>
        <v>5526714243</v>
      </c>
      <c r="R5" s="2">
        <f t="shared" si="2"/>
        <v>3767114556</v>
      </c>
      <c r="S5" s="2">
        <f t="shared" si="2"/>
        <v>22448903913</v>
      </c>
      <c r="T5" s="2">
        <f t="shared" si="2"/>
        <v>23873666407</v>
      </c>
      <c r="U5" s="2">
        <f t="shared" si="2"/>
        <v>32172591195</v>
      </c>
      <c r="V5" s="2">
        <f t="shared" si="2"/>
        <v>23715532038</v>
      </c>
      <c r="W5" s="2">
        <f t="shared" si="2"/>
        <v>6210886845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841099060660</v>
      </c>
      <c r="H6" s="2">
        <f>IFERROR(INDEX(D6:G6,COUNT(D6:G6)),"")</f>
        <v>841099060660</v>
      </c>
      <c r="I6" s="2">
        <f t="shared" ref="I6:W6" si="3">IFERROR(INDEX(I51:I500,MATCH($C$6,$C$51:$C$500,0)),"")</f>
        <v>841099060660</v>
      </c>
      <c r="J6" s="2">
        <f t="shared" si="3"/>
        <v>770582286779</v>
      </c>
      <c r="K6" s="2">
        <f t="shared" si="3"/>
        <v>724735310366</v>
      </c>
      <c r="L6" s="2">
        <f t="shared" si="3"/>
        <v>712024029526</v>
      </c>
      <c r="M6" s="2">
        <f t="shared" si="3"/>
        <v>658639967153</v>
      </c>
      <c r="N6" s="2">
        <f t="shared" si="3"/>
        <v>644696509420</v>
      </c>
      <c r="O6" s="2">
        <f t="shared" si="3"/>
        <v>660613650580</v>
      </c>
      <c r="P6" s="2">
        <f t="shared" si="3"/>
        <v>356224843978</v>
      </c>
      <c r="Q6" s="2">
        <f t="shared" si="3"/>
        <v>356231586783</v>
      </c>
      <c r="R6" s="2">
        <f t="shared" si="3"/>
        <v>346627180477</v>
      </c>
      <c r="S6" s="2">
        <f t="shared" si="3"/>
        <v>329208076905</v>
      </c>
      <c r="T6" s="2">
        <f t="shared" si="3"/>
        <v>309510415383</v>
      </c>
      <c r="U6" s="2">
        <f t="shared" si="3"/>
        <v>282306467893</v>
      </c>
      <c r="V6" s="2">
        <f t="shared" si="3"/>
        <v>242556471149</v>
      </c>
      <c r="W6" s="2">
        <f t="shared" si="3"/>
        <v>84321326299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3.14</v>
      </c>
      <c r="H7" s="3">
        <f>IFERROR(INDEX(D7:G7,COUNT(D7:G7)),"")</f>
        <v>3.14</v>
      </c>
      <c r="I7" s="3">
        <f t="shared" ref="I7:W7" si="4">IFERROR(INDEX(I51:I500,MATCH($C$7,$C$51:$C$500,0))/1000000000,"")</f>
        <v>3.14</v>
      </c>
      <c r="J7" s="3">
        <f t="shared" si="4"/>
        <v>3.14</v>
      </c>
      <c r="K7" s="3">
        <f t="shared" si="4"/>
        <v>3.14</v>
      </c>
      <c r="L7" s="3">
        <f t="shared" si="4"/>
        <v>3.14</v>
      </c>
      <c r="M7" s="3">
        <f t="shared" si="4"/>
        <v>3.14</v>
      </c>
      <c r="N7" s="3">
        <f t="shared" si="4"/>
        <v>3.14</v>
      </c>
      <c r="O7" s="3">
        <f t="shared" si="4"/>
        <v>3.14</v>
      </c>
      <c r="P7" s="3">
        <f t="shared" si="4"/>
        <v>1.05</v>
      </c>
      <c r="Q7" s="3">
        <f t="shared" si="4"/>
        <v>1.05</v>
      </c>
      <c r="R7" s="3">
        <f t="shared" si="4"/>
        <v>1.05</v>
      </c>
      <c r="S7" s="3">
        <f t="shared" si="4"/>
        <v>1.05</v>
      </c>
      <c r="T7" s="3">
        <f t="shared" si="4"/>
        <v>1.04</v>
      </c>
      <c r="U7" s="3">
        <f t="shared" si="4"/>
        <v>1</v>
      </c>
      <c r="V7" s="3">
        <f t="shared" si="4"/>
        <v>1</v>
      </c>
      <c r="W7" s="3">
        <f t="shared" si="4"/>
        <v>0.7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-51000000000</v>
      </c>
      <c r="H8" s="2">
        <f>IFERROR(INDEX(D8:G8,COUNT(D8:G8)),"")</f>
        <v>-51000000000</v>
      </c>
      <c r="I8" s="2">
        <f t="shared" ref="I8:W8" si="5">IFERROR(INDEX(I51:I500,MATCH($C$8,$C$51:$C$500,0)),"")</f>
        <v>79000000000</v>
      </c>
      <c r="J8" s="2">
        <f t="shared" si="5"/>
        <v>67000000000</v>
      </c>
      <c r="K8" s="2">
        <f t="shared" si="5"/>
        <v>69000000000</v>
      </c>
      <c r="L8" s="2">
        <f t="shared" si="5"/>
        <v>33000000000</v>
      </c>
      <c r="M8" s="2">
        <f t="shared" si="5"/>
        <v>75000000000</v>
      </c>
      <c r="N8" s="2">
        <f t="shared" si="5"/>
        <v>62000000000</v>
      </c>
      <c r="O8" s="2">
        <f t="shared" si="5"/>
        <v>-26000000000</v>
      </c>
      <c r="P8" s="2">
        <f t="shared" si="5"/>
        <v>2000000000</v>
      </c>
      <c r="Q8" s="2">
        <f t="shared" si="5"/>
        <v>27000000000</v>
      </c>
      <c r="R8" s="2">
        <f t="shared" si="5"/>
        <v>-37000000000</v>
      </c>
      <c r="S8" s="2">
        <f t="shared" si="5"/>
        <v>35000000000</v>
      </c>
      <c r="T8" s="2">
        <f t="shared" si="5"/>
        <v>-36000000000</v>
      </c>
      <c r="U8" s="2">
        <f t="shared" si="5"/>
        <v>-10000000000</v>
      </c>
      <c r="V8" s="2">
        <f t="shared" si="5"/>
        <v>-16000000000</v>
      </c>
      <c r="W8" s="2">
        <f t="shared" si="5"/>
        <v>6000000000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-16.190000000000001</v>
      </c>
      <c r="H9" s="3">
        <f>IFERROR(INDEX(D9:G9,COUNT(D9:G9)),"")</f>
        <v>-16.190000000000001</v>
      </c>
      <c r="I9" s="3">
        <f t="shared" ref="I9:W9" si="6">IFERROR(INDEX(I51:I500,MATCH($C$9,$C$51:$C$500,0)),"")</f>
        <v>25.04</v>
      </c>
      <c r="J9" s="3">
        <f t="shared" si="6"/>
        <v>21.44</v>
      </c>
      <c r="K9" s="3">
        <f t="shared" si="6"/>
        <v>21.99</v>
      </c>
      <c r="L9" s="3">
        <f t="shared" si="6"/>
        <v>10.4</v>
      </c>
      <c r="M9" s="3">
        <f t="shared" si="6"/>
        <v>23.99</v>
      </c>
      <c r="N9" s="3">
        <f t="shared" si="6"/>
        <v>19.78</v>
      </c>
      <c r="O9" s="3">
        <f t="shared" si="6"/>
        <v>-8.1199999999999992</v>
      </c>
      <c r="P9" s="3">
        <f t="shared" si="6"/>
        <v>1.91</v>
      </c>
      <c r="Q9" s="3">
        <f t="shared" si="6"/>
        <v>25.81</v>
      </c>
      <c r="R9" s="3">
        <f t="shared" si="6"/>
        <v>-35.229999999999997</v>
      </c>
      <c r="S9" s="3">
        <f t="shared" si="6"/>
        <v>33.85</v>
      </c>
      <c r="T9" s="3">
        <f t="shared" si="6"/>
        <v>-34.29</v>
      </c>
      <c r="U9" s="3">
        <f t="shared" si="6"/>
        <v>-9.75</v>
      </c>
      <c r="V9" s="3">
        <f t="shared" si="6"/>
        <v>-16.36</v>
      </c>
      <c r="W9" s="3">
        <f t="shared" si="6"/>
        <v>8.57</v>
      </c>
    </row>
    <row r="10" spans="1:23" ht="15.5" x14ac:dyDescent="0.35">
      <c r="C10" t="s">
        <v>17</v>
      </c>
      <c r="D10" s="3">
        <f ca="1">IFERROR(IF(D9=0,"",D2/D9),"")</f>
        <v>-10.747374922791845</v>
      </c>
      <c r="I10" s="3">
        <f t="shared" ref="I10:W10" ca="1" si="7">IFERROR(IF(I9=0,"",I2/I9),"")</f>
        <v>7.6677316293929714</v>
      </c>
      <c r="J10" s="3">
        <f t="shared" ca="1" si="7"/>
        <v>7.7891791044776113</v>
      </c>
      <c r="K10" s="3">
        <f t="shared" ca="1" si="7"/>
        <v>9.4588449295134165</v>
      </c>
      <c r="L10" s="3">
        <f t="shared" ca="1" si="7"/>
        <v>22.69230769230769</v>
      </c>
      <c r="M10" s="3">
        <f t="shared" ca="1" si="7"/>
        <v>8.9203834931221344</v>
      </c>
      <c r="N10" s="3">
        <f t="shared" ca="1" si="7"/>
        <v>10.515672396359959</v>
      </c>
      <c r="O10" s="3">
        <f t="shared" ca="1" si="7"/>
        <v>-32.758620689655174</v>
      </c>
      <c r="P10" s="3">
        <f t="shared" ca="1" si="7"/>
        <v>115.18324607329843</v>
      </c>
      <c r="Q10" s="3">
        <f t="shared" ca="1" si="7"/>
        <v>11.933359163115073</v>
      </c>
      <c r="R10" s="3">
        <f t="shared" ca="1" si="7"/>
        <v>-9.5373261424921942</v>
      </c>
      <c r="S10" s="3">
        <f t="shared" ca="1" si="7"/>
        <v>8.862629246676514</v>
      </c>
      <c r="T10" s="3">
        <f t="shared" ca="1" si="7"/>
        <v>-10.382035578885972</v>
      </c>
      <c r="U10" s="3">
        <f t="shared" ca="1" si="7"/>
        <v>-41.025641025641029</v>
      </c>
      <c r="V10" s="3">
        <f t="shared" ca="1" si="7"/>
        <v>-20.78239608801956</v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132550708490</v>
      </c>
      <c r="H11" s="2">
        <f>IFERROR(INDEX(D11:G11,COUNT(D11:G11)),"")</f>
        <v>132550708490</v>
      </c>
      <c r="I11" s="2">
        <f t="shared" ref="I11:W11" si="8">IFERROR(INDEX(I51:I500,MATCH($C$11,$C$51:$C$500,0)),"")</f>
        <v>132550708490</v>
      </c>
      <c r="J11" s="2">
        <f t="shared" si="8"/>
        <v>150853127251</v>
      </c>
      <c r="K11" s="2">
        <f t="shared" si="8"/>
        <v>110643536616</v>
      </c>
      <c r="L11" s="2">
        <f t="shared" si="8"/>
        <v>102658753215</v>
      </c>
      <c r="M11" s="2">
        <f t="shared" si="8"/>
        <v>92012064446</v>
      </c>
      <c r="N11" s="2">
        <f t="shared" si="8"/>
        <v>106826878359</v>
      </c>
      <c r="O11" s="2">
        <f t="shared" si="8"/>
        <v>83507005470</v>
      </c>
      <c r="P11" s="2">
        <f t="shared" si="8"/>
        <v>49425151764</v>
      </c>
      <c r="Q11" s="2">
        <f t="shared" si="8"/>
        <v>32621683434</v>
      </c>
      <c r="R11" s="2">
        <f t="shared" si="8"/>
        <v>88543233204</v>
      </c>
      <c r="S11" s="2">
        <f t="shared" si="8"/>
        <v>65662441715</v>
      </c>
      <c r="T11" s="2">
        <f t="shared" si="8"/>
        <v>48493081818</v>
      </c>
      <c r="U11" s="2">
        <f t="shared" si="8"/>
        <v>62205793466</v>
      </c>
      <c r="V11" s="2">
        <f t="shared" si="8"/>
        <v>56089462390</v>
      </c>
      <c r="W11" s="2">
        <f t="shared" si="8"/>
        <v>7670934960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86000000000</v>
      </c>
      <c r="H12" s="2">
        <f>IFERROR(INDEX(D12:G12,COUNT(D12:G12)),"")</f>
        <v>86000000000</v>
      </c>
      <c r="I12" s="2">
        <f t="shared" ref="I12:W12" si="9">IFERROR(INDEX(I51:I500,MATCH($C$12,$C$51:$C$500,0)),"")</f>
        <v>86000000000</v>
      </c>
      <c r="J12" s="2">
        <f t="shared" si="9"/>
        <v>110000000000</v>
      </c>
      <c r="K12" s="2">
        <f t="shared" si="9"/>
        <v>132000000000</v>
      </c>
      <c r="L12" s="2">
        <f t="shared" si="9"/>
        <v>148000000000</v>
      </c>
      <c r="M12" s="2">
        <f t="shared" si="9"/>
        <v>145000000000</v>
      </c>
      <c r="N12" s="2">
        <f t="shared" si="9"/>
        <v>220000000000</v>
      </c>
      <c r="O12" s="2">
        <f t="shared" si="9"/>
        <v>252000000000</v>
      </c>
      <c r="P12" s="2">
        <f t="shared" si="9"/>
        <v>133000000000</v>
      </c>
      <c r="Q12" s="2">
        <f t="shared" si="9"/>
        <v>100000000000</v>
      </c>
      <c r="R12" s="2">
        <f t="shared" si="9"/>
        <v>115000000000</v>
      </c>
      <c r="S12" s="2">
        <f t="shared" si="9"/>
        <v>64000000000</v>
      </c>
      <c r="T12" s="2">
        <f t="shared" si="9"/>
        <v>89000000000</v>
      </c>
      <c r="U12" s="2">
        <f t="shared" si="9"/>
        <v>32000000000</v>
      </c>
      <c r="V12" s="2">
        <f t="shared" si="9"/>
        <v>13000000000</v>
      </c>
      <c r="W12" s="2">
        <f t="shared" si="9"/>
        <v>52000000000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219000000000</v>
      </c>
      <c r="H13" s="2">
        <f>IFERROR(INDEX(D13:G13,COUNT(D13:G13)),"")</f>
        <v>219000000000</v>
      </c>
      <c r="I13" s="2">
        <f t="shared" ref="I13:W13" si="10">IFERROR(INDEX(I51:I500,MATCH($C$13,$C$51:$C$500,0)),"")</f>
        <v>219000000000</v>
      </c>
      <c r="J13" s="2">
        <f t="shared" si="10"/>
        <v>261000000000</v>
      </c>
      <c r="K13" s="2">
        <f t="shared" si="10"/>
        <v>242000000000</v>
      </c>
      <c r="L13" s="2">
        <f t="shared" si="10"/>
        <v>251000000000</v>
      </c>
      <c r="M13" s="2">
        <f t="shared" si="10"/>
        <v>237000000000</v>
      </c>
      <c r="N13" s="2">
        <f t="shared" si="10"/>
        <v>326000000000</v>
      </c>
      <c r="O13" s="2">
        <f t="shared" si="10"/>
        <v>336000000000</v>
      </c>
      <c r="P13" s="2">
        <f t="shared" si="10"/>
        <v>182000000000</v>
      </c>
      <c r="Q13" s="2">
        <f t="shared" si="10"/>
        <v>132000000000</v>
      </c>
      <c r="R13" s="2">
        <f t="shared" si="10"/>
        <v>204000000000</v>
      </c>
      <c r="S13" s="2">
        <f t="shared" si="10"/>
        <v>130000000000</v>
      </c>
      <c r="T13" s="2">
        <f t="shared" si="10"/>
        <v>137000000000</v>
      </c>
      <c r="U13" s="2">
        <f t="shared" si="10"/>
        <v>94000000000</v>
      </c>
      <c r="V13" s="2">
        <f t="shared" si="10"/>
        <v>69000000000</v>
      </c>
      <c r="W13" s="2">
        <f t="shared" si="10"/>
        <v>60000000000</v>
      </c>
    </row>
    <row r="14" spans="1:23" ht="15.5" x14ac:dyDescent="0.35">
      <c r="C14" t="s">
        <v>26</v>
      </c>
      <c r="D14" s="2">
        <f>IFERROR(INDEX(D51:D500,MATCH($C$14,$C$51:$C$500,0)),"")</f>
        <v>-4199872940</v>
      </c>
      <c r="H14" s="2">
        <f>IFERROR(SUM(D14:G14)*(4/MAX(1,COUNT(D14:G14))),"")</f>
        <v>-16799491760</v>
      </c>
      <c r="I14" s="2">
        <f t="shared" ref="I14:W14" si="11">IFERROR(INDEX(I51:I500,MATCH($C$14,$C$51:$C$500,0)),"")</f>
        <v>-16809743247</v>
      </c>
      <c r="J14" s="2">
        <f t="shared" si="11"/>
        <v>-17738339330</v>
      </c>
      <c r="K14" s="2">
        <f t="shared" si="11"/>
        <v>-17337731393</v>
      </c>
      <c r="L14" s="2">
        <f t="shared" si="11"/>
        <v>-18903672704</v>
      </c>
      <c r="M14" s="2">
        <f t="shared" si="11"/>
        <v>-20108927190</v>
      </c>
      <c r="N14" s="2">
        <f t="shared" si="11"/>
        <v>-31486233620</v>
      </c>
      <c r="O14" s="2">
        <f t="shared" si="11"/>
        <v>-30496104865</v>
      </c>
      <c r="P14" s="2">
        <f t="shared" si="11"/>
        <v>-14501107650</v>
      </c>
      <c r="Q14" s="2">
        <f t="shared" si="11"/>
        <v>-12952044220</v>
      </c>
      <c r="R14" s="2">
        <f t="shared" si="11"/>
        <v>-13048263875</v>
      </c>
      <c r="S14" s="2">
        <f t="shared" si="11"/>
        <v>-12431474856</v>
      </c>
      <c r="T14" s="2">
        <f t="shared" si="11"/>
        <v>-8446264099</v>
      </c>
      <c r="U14" s="2">
        <f t="shared" si="11"/>
        <v>-4181245416</v>
      </c>
      <c r="V14" s="2">
        <f t="shared" si="11"/>
        <v>-4037047268</v>
      </c>
      <c r="W14" s="2">
        <f t="shared" si="11"/>
        <v>-3889971783</v>
      </c>
    </row>
    <row r="15" spans="1:23" ht="15.5" x14ac:dyDescent="0.35">
      <c r="C15" t="s">
        <v>27</v>
      </c>
      <c r="D15" s="2">
        <f>IFERROR(INDEX(D51:D500,MATCH($C$15,$C$51:$C$500,0)),"")</f>
        <v>-9551744640</v>
      </c>
      <c r="H15" s="2">
        <f>IFERROR(SUM(D15:G15)*(4/MAX(1,COUNT(D15:G15))),"")</f>
        <v>-38206978560</v>
      </c>
      <c r="I15" s="2">
        <f t="shared" ref="I15:W15" si="12">IFERROR(INDEX(I51:I500,MATCH($C$15,$C$51:$C$500,0)),"")</f>
        <v>-35898248141</v>
      </c>
      <c r="J15" s="2">
        <f t="shared" si="12"/>
        <v>-27132119281</v>
      </c>
      <c r="K15" s="2">
        <f t="shared" si="12"/>
        <v>-22875696596</v>
      </c>
      <c r="L15" s="2">
        <f t="shared" si="12"/>
        <v>-27178745278</v>
      </c>
      <c r="M15" s="2">
        <f t="shared" si="12"/>
        <v>-15518359355</v>
      </c>
      <c r="N15" s="2">
        <f t="shared" si="12"/>
        <v>-15871664396</v>
      </c>
      <c r="O15" s="2">
        <f t="shared" si="12"/>
        <v>-22463824024</v>
      </c>
      <c r="P15" s="2">
        <f t="shared" si="12"/>
        <v>-4640547008</v>
      </c>
      <c r="Q15" s="2">
        <f t="shared" si="12"/>
        <v>-7635098236</v>
      </c>
      <c r="R15" s="2">
        <f t="shared" si="12"/>
        <v>-22734275933</v>
      </c>
      <c r="S15" s="2">
        <f t="shared" si="12"/>
        <v>-12720908918</v>
      </c>
      <c r="T15" s="2">
        <f t="shared" si="12"/>
        <v>-11727008771</v>
      </c>
      <c r="U15" s="2">
        <f t="shared" si="12"/>
        <v>-15865153616</v>
      </c>
      <c r="V15" s="2">
        <f t="shared" si="12"/>
        <v>-15340081922</v>
      </c>
      <c r="W15" s="2">
        <f t="shared" si="12"/>
        <v>-9196405218</v>
      </c>
    </row>
    <row r="16" spans="1:23" ht="15.5" x14ac:dyDescent="0.35">
      <c r="C16" t="s">
        <v>28</v>
      </c>
      <c r="D16" s="2">
        <f>IFERROR(INDEX(D51:D500,MATCH($C$16,$C$51:$C$500,0)),"")</f>
        <v>39476011876</v>
      </c>
      <c r="H16" s="2">
        <f>IFERROR(SUM(D16:G16)*(4/MAX(1,COUNT(D16:G16))),"")</f>
        <v>157904047504</v>
      </c>
      <c r="I16" s="2">
        <f t="shared" ref="I16:W16" si="13">IFERROR(INDEX(I51:I500,MATCH($C$16,$C$51:$C$500,0)),"")</f>
        <v>146057204814</v>
      </c>
      <c r="J16" s="2">
        <f t="shared" si="13"/>
        <v>110033879361</v>
      </c>
      <c r="K16" s="2">
        <f t="shared" si="13"/>
        <v>91052474492</v>
      </c>
      <c r="L16" s="2">
        <f t="shared" si="13"/>
        <v>91700254580</v>
      </c>
      <c r="M16" s="2">
        <f t="shared" si="13"/>
        <v>33542940532</v>
      </c>
      <c r="N16" s="2">
        <f t="shared" si="13"/>
        <v>11884360558</v>
      </c>
      <c r="O16" s="2">
        <f t="shared" si="13"/>
        <v>63948501122</v>
      </c>
      <c r="P16" s="2">
        <f t="shared" si="13"/>
        <v>24305621702</v>
      </c>
      <c r="Q16" s="2">
        <f t="shared" si="13"/>
        <v>21833987786</v>
      </c>
      <c r="R16" s="2">
        <f t="shared" si="13"/>
        <v>47947291257</v>
      </c>
      <c r="S16" s="2">
        <f t="shared" si="13"/>
        <v>50169354682</v>
      </c>
      <c r="T16" s="2">
        <f t="shared" si="13"/>
        <v>47671163813</v>
      </c>
      <c r="U16" s="2">
        <f t="shared" si="13"/>
        <v>64060391084</v>
      </c>
      <c r="V16" s="2">
        <f t="shared" si="13"/>
        <v>59733116480</v>
      </c>
      <c r="W16" s="2">
        <f t="shared" si="13"/>
        <v>36827117073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546360000000</v>
      </c>
      <c r="H20" s="2">
        <f t="shared" ref="H20:W20" ca="1" si="14">IFERROR(H21*H2,"")</f>
        <v>546360000000</v>
      </c>
      <c r="I20" s="2">
        <f t="shared" ca="1" si="14"/>
        <v>602880000000</v>
      </c>
      <c r="J20" s="2">
        <f t="shared" ca="1" si="14"/>
        <v>524380000000</v>
      </c>
      <c r="K20" s="2">
        <f t="shared" ca="1" si="14"/>
        <v>653120000000</v>
      </c>
      <c r="L20" s="2">
        <f t="shared" ca="1" si="14"/>
        <v>741040000000</v>
      </c>
      <c r="M20" s="2">
        <f t="shared" ca="1" si="14"/>
        <v>671960000000</v>
      </c>
      <c r="N20" s="2">
        <f t="shared" ca="1" si="14"/>
        <v>653120000000</v>
      </c>
      <c r="O20" s="2">
        <f t="shared" ca="1" si="14"/>
        <v>835240000000</v>
      </c>
      <c r="P20" s="2">
        <f t="shared" ca="1" si="14"/>
        <v>231000000000</v>
      </c>
      <c r="Q20" s="2">
        <f t="shared" ca="1" si="14"/>
        <v>323400000000</v>
      </c>
      <c r="R20" s="2">
        <f t="shared" ca="1" si="14"/>
        <v>352800000000</v>
      </c>
      <c r="S20" s="2">
        <f t="shared" ca="1" si="14"/>
        <v>315000000000</v>
      </c>
      <c r="T20" s="2">
        <f t="shared" ca="1" si="14"/>
        <v>370240000000</v>
      </c>
      <c r="U20" s="2">
        <f t="shared" ca="1" si="14"/>
        <v>400000000000</v>
      </c>
      <c r="V20" s="2">
        <f t="shared" ca="1" si="14"/>
        <v>340000000000</v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3140000000</v>
      </c>
      <c r="H21" s="2">
        <f>IFERROR(INDEX(D21:G21,COUNT(D21:G21)),"")</f>
        <v>3140000000</v>
      </c>
      <c r="I21" s="2">
        <f t="shared" ref="I21:W21" si="15">IFERROR(INDEX(I51:I500,MATCH($C$7,$C$51:$C$500,0)),"")</f>
        <v>3140000000</v>
      </c>
      <c r="J21" s="2">
        <f t="shared" si="15"/>
        <v>3140000000</v>
      </c>
      <c r="K21" s="2">
        <f t="shared" si="15"/>
        <v>3140000000</v>
      </c>
      <c r="L21" s="2">
        <f t="shared" si="15"/>
        <v>3140000000</v>
      </c>
      <c r="M21" s="2">
        <f t="shared" si="15"/>
        <v>3140000000</v>
      </c>
      <c r="N21" s="2">
        <f t="shared" si="15"/>
        <v>3140000000</v>
      </c>
      <c r="O21" s="2">
        <f t="shared" si="15"/>
        <v>3140000000</v>
      </c>
      <c r="P21" s="2">
        <f t="shared" si="15"/>
        <v>1050000000</v>
      </c>
      <c r="Q21" s="2">
        <f t="shared" si="15"/>
        <v>1050000000</v>
      </c>
      <c r="R21" s="2">
        <f t="shared" si="15"/>
        <v>1050000000</v>
      </c>
      <c r="S21" s="2">
        <f t="shared" si="15"/>
        <v>1050000000</v>
      </c>
      <c r="T21" s="2">
        <f t="shared" si="15"/>
        <v>1040000000</v>
      </c>
      <c r="U21" s="2">
        <f t="shared" si="15"/>
        <v>1000000000</v>
      </c>
      <c r="V21" s="2">
        <f t="shared" si="15"/>
        <v>1000000000</v>
      </c>
      <c r="W21" s="2">
        <f t="shared" si="15"/>
        <v>700000000</v>
      </c>
    </row>
    <row r="23" spans="1:23" ht="15.5" x14ac:dyDescent="0.35">
      <c r="B23" t="s">
        <v>54</v>
      </c>
      <c r="C23" t="s">
        <v>55</v>
      </c>
      <c r="D23" s="3">
        <f>IFERROR(D5/D6*100,"")</f>
        <v>2.4568731030069917</v>
      </c>
      <c r="H23" s="3">
        <f t="shared" ref="H23:W23" si="16">IFERROR(H5/H6*100,"")</f>
        <v>9.8274924120279668</v>
      </c>
      <c r="I23" s="3">
        <f t="shared" si="16"/>
        <v>7.9460308969500213</v>
      </c>
      <c r="J23" s="3">
        <f t="shared" si="16"/>
        <v>6.4346330154122198</v>
      </c>
      <c r="K23" s="3">
        <f t="shared" si="16"/>
        <v>4.8786956338782463</v>
      </c>
      <c r="L23" s="3">
        <f t="shared" si="16"/>
        <v>5.1820065426110284</v>
      </c>
      <c r="M23" s="3">
        <f t="shared" si="16"/>
        <v>0.73387683697566575</v>
      </c>
      <c r="N23" s="3">
        <f t="shared" si="16"/>
        <v>-1.384870843496927</v>
      </c>
      <c r="O23" s="3">
        <f t="shared" si="16"/>
        <v>-0.36967829454566459</v>
      </c>
      <c r="P23" s="3">
        <f t="shared" si="16"/>
        <v>1.5341882654701988</v>
      </c>
      <c r="Q23" s="3">
        <f t="shared" si="16"/>
        <v>1.5514385720002482</v>
      </c>
      <c r="R23" s="3">
        <f t="shared" si="16"/>
        <v>1.0867914486151966</v>
      </c>
      <c r="S23" s="3">
        <f t="shared" si="16"/>
        <v>6.8190623158611352</v>
      </c>
      <c r="T23" s="3">
        <f t="shared" si="16"/>
        <v>7.713364468674766</v>
      </c>
      <c r="U23" s="3">
        <f t="shared" si="16"/>
        <v>11.396335137172303</v>
      </c>
      <c r="V23" s="3">
        <f t="shared" si="16"/>
        <v>9.7773239879598126</v>
      </c>
      <c r="W23" s="3">
        <f t="shared" si="16"/>
        <v>7.3657366618931572</v>
      </c>
    </row>
    <row r="24" spans="1:23" ht="15.5" x14ac:dyDescent="0.35">
      <c r="C24" t="s">
        <v>56</v>
      </c>
      <c r="D24" s="4">
        <f>IFERROR(_xlfn.RRI(5,I23,D23),"")</f>
        <v>-0.20923671792808562</v>
      </c>
      <c r="H24" s="4">
        <f t="shared" ref="H24:W24" si="17">IFERROR(_xlfn.RRI(5,M23,H23),"")</f>
        <v>0.68021132389301631</v>
      </c>
      <c r="I24" s="4" t="str">
        <f t="shared" si="17"/>
        <v/>
      </c>
      <c r="J24" s="4" t="str">
        <f t="shared" si="17"/>
        <v/>
      </c>
      <c r="K24" s="4">
        <f t="shared" si="17"/>
        <v>0.26033214632961355</v>
      </c>
      <c r="L24" s="4">
        <f t="shared" si="17"/>
        <v>0.27277804261419614</v>
      </c>
      <c r="M24" s="4">
        <f t="shared" si="17"/>
        <v>-7.5524526815008541E-2</v>
      </c>
      <c r="N24" s="4" t="str">
        <f t="shared" si="17"/>
        <v/>
      </c>
      <c r="O24" s="4" t="str">
        <f t="shared" si="17"/>
        <v/>
      </c>
      <c r="P24" s="4">
        <f t="shared" si="17"/>
        <v>-0.33038883119345253</v>
      </c>
      <c r="Q24" s="4">
        <f t="shared" si="17"/>
        <v>-0.30800506506854164</v>
      </c>
      <c r="R24" s="4">
        <f t="shared" si="17"/>
        <v>-0.31799743991297169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5.49</v>
      </c>
      <c r="H25" s="3">
        <f>IFERROR(INDEX(D25:G25,COUNT(D25:G25)),"")</f>
        <v>5.49</v>
      </c>
      <c r="I25" s="3">
        <f t="shared" ref="I25:W25" si="18">IFERROR(INDEX(I51:I500,MATCH($C$25,$C$51:$C$500,0)),"")</f>
        <v>19.399999999999999</v>
      </c>
      <c r="J25" s="3">
        <f t="shared" si="18"/>
        <v>14.89</v>
      </c>
      <c r="K25" s="3">
        <f t="shared" si="18"/>
        <v>12.12</v>
      </c>
      <c r="L25" s="3">
        <f t="shared" si="18"/>
        <v>10.87</v>
      </c>
      <c r="M25" s="3">
        <f t="shared" si="18"/>
        <v>1.49</v>
      </c>
      <c r="N25" s="3">
        <f t="shared" si="18"/>
        <v>-3.38</v>
      </c>
      <c r="O25" s="3">
        <f t="shared" si="18"/>
        <v>0.25</v>
      </c>
      <c r="P25" s="3">
        <f t="shared" si="18"/>
        <v>5.65</v>
      </c>
      <c r="Q25" s="3">
        <f t="shared" si="18"/>
        <v>1.42</v>
      </c>
      <c r="R25" s="3">
        <f t="shared" si="18"/>
        <v>5.34</v>
      </c>
      <c r="S25" s="3">
        <f t="shared" si="18"/>
        <v>21.54</v>
      </c>
      <c r="T25" s="3">
        <f t="shared" si="18"/>
        <v>22.61</v>
      </c>
      <c r="U25" s="3">
        <f t="shared" si="18"/>
        <v>32.090000000000003</v>
      </c>
      <c r="V25" s="3">
        <f t="shared" si="18"/>
        <v>30.22</v>
      </c>
      <c r="W25" s="3">
        <f t="shared" si="18"/>
        <v>25.27</v>
      </c>
    </row>
    <row r="26" spans="1:23" ht="15.5" x14ac:dyDescent="0.35">
      <c r="C26" t="s">
        <v>59</v>
      </c>
      <c r="D26" s="4">
        <f>IFERROR(_xlfn.RRI(5,I25,D25),"")</f>
        <v>-0.22311967480847528</v>
      </c>
      <c r="H26" s="4">
        <f t="shared" ref="H26:W26" si="19">IFERROR(_xlfn.RRI(5,M25,H25),"")</f>
        <v>0.29800753988442796</v>
      </c>
      <c r="I26" s="4" t="str">
        <f t="shared" si="19"/>
        <v/>
      </c>
      <c r="J26" s="4">
        <f t="shared" si="19"/>
        <v>1.2645970529994908</v>
      </c>
      <c r="K26" s="4">
        <f t="shared" si="19"/>
        <v>0.16490587189474137</v>
      </c>
      <c r="L26" s="4">
        <f t="shared" si="19"/>
        <v>0.5024092194039167</v>
      </c>
      <c r="M26" s="4">
        <f t="shared" si="19"/>
        <v>-0.22530812288730395</v>
      </c>
      <c r="N26" s="4" t="str">
        <f t="shared" si="19"/>
        <v/>
      </c>
      <c r="O26" s="4">
        <f t="shared" si="19"/>
        <v>-0.59381125144041502</v>
      </c>
      <c r="P26" s="4">
        <f t="shared" si="19"/>
        <v>-0.29346163963659222</v>
      </c>
      <c r="Q26" s="4">
        <f t="shared" si="19"/>
        <v>-0.45750120623588764</v>
      </c>
      <c r="R26" s="4">
        <f t="shared" si="19"/>
        <v>-0.26719706004694987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173.38661523566878</v>
      </c>
      <c r="H27" s="3">
        <f t="shared" ref="H27:W27" si="20">IFERROR(H4/H21,"")</f>
        <v>693.54646094267514</v>
      </c>
      <c r="I27" s="3">
        <f t="shared" si="20"/>
        <v>552.00992378949047</v>
      </c>
      <c r="J27" s="3">
        <f t="shared" si="20"/>
        <v>483.45800644012741</v>
      </c>
      <c r="K27" s="3">
        <f t="shared" si="20"/>
        <v>469.0624828687898</v>
      </c>
      <c r="L27" s="3">
        <f t="shared" si="20"/>
        <v>477.07382874681531</v>
      </c>
      <c r="M27" s="3">
        <f t="shared" si="20"/>
        <v>349.79389883917196</v>
      </c>
      <c r="N27" s="3">
        <f t="shared" si="20"/>
        <v>363.46170884999998</v>
      </c>
      <c r="O27" s="3">
        <f t="shared" si="20"/>
        <v>470.93477878121018</v>
      </c>
      <c r="P27" s="3">
        <f t="shared" si="20"/>
        <v>819.69747714380958</v>
      </c>
      <c r="Q27" s="3">
        <f t="shared" si="20"/>
        <v>736.95900602857148</v>
      </c>
      <c r="R27" s="3">
        <f t="shared" si="20"/>
        <v>858.96141832380954</v>
      </c>
      <c r="S27" s="3">
        <f t="shared" si="20"/>
        <v>818.80330751904762</v>
      </c>
      <c r="T27" s="3">
        <f t="shared" si="20"/>
        <v>718.10473339615385</v>
      </c>
      <c r="U27" s="3">
        <f t="shared" si="20"/>
        <v>670.29094716400004</v>
      </c>
      <c r="V27" s="3">
        <f t="shared" si="20"/>
        <v>558.88651597499995</v>
      </c>
      <c r="W27" s="3">
        <f t="shared" si="20"/>
        <v>671.59531858000003</v>
      </c>
    </row>
    <row r="28" spans="1:23" ht="15.5" x14ac:dyDescent="0.35">
      <c r="C28" t="s">
        <v>61</v>
      </c>
      <c r="D28" s="4">
        <f>IFERROR(_xlfn.RRI(5,I27,D27),"")</f>
        <v>-0.20674332241551485</v>
      </c>
      <c r="H28" s="4">
        <f t="shared" ref="H28:W28" si="21">IFERROR(_xlfn.RRI(5,M27,H27),"")</f>
        <v>0.14670753418619253</v>
      </c>
      <c r="I28" s="4">
        <f t="shared" si="21"/>
        <v>8.7170461929864107E-2</v>
      </c>
      <c r="J28" s="4">
        <f t="shared" si="21"/>
        <v>5.2627694430278371E-3</v>
      </c>
      <c r="K28" s="4">
        <f t="shared" si="21"/>
        <v>-0.10563371353329376</v>
      </c>
      <c r="L28" s="4">
        <f t="shared" si="21"/>
        <v>-8.3297422539473698E-2</v>
      </c>
      <c r="M28" s="4">
        <f t="shared" si="21"/>
        <v>-0.16445909810298076</v>
      </c>
      <c r="N28" s="4">
        <f t="shared" si="21"/>
        <v>-0.14992779699879544</v>
      </c>
      <c r="O28" s="4">
        <f t="shared" si="21"/>
        <v>-8.0917292346683878E-2</v>
      </c>
      <c r="P28" s="4">
        <f t="shared" si="21"/>
        <v>4.1065486390736705E-2</v>
      </c>
      <c r="Q28" s="4">
        <f t="shared" si="21"/>
        <v>5.6875766140437101E-2</v>
      </c>
      <c r="R28" s="4">
        <f t="shared" si="21"/>
        <v>5.0444712629203803E-2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>
        <f t="shared" ref="H29:W29" si="22">IFERROR(((H25-I25)/I25)*100%,"")</f>
        <v>-0.71701030927835052</v>
      </c>
      <c r="I29" s="4">
        <f t="shared" si="22"/>
        <v>0.30288784419073189</v>
      </c>
      <c r="J29" s="4">
        <f t="shared" si="22"/>
        <v>0.22854785478547868</v>
      </c>
      <c r="K29" s="4">
        <f t="shared" si="22"/>
        <v>0.11499540018399265</v>
      </c>
      <c r="L29" s="4">
        <f t="shared" si="22"/>
        <v>6.2953020134228179</v>
      </c>
      <c r="M29" s="4">
        <f t="shared" si="22"/>
        <v>-1.440828402366864</v>
      </c>
      <c r="N29" s="4">
        <f t="shared" si="22"/>
        <v>-14.52</v>
      </c>
      <c r="O29" s="4">
        <f t="shared" si="22"/>
        <v>-0.95575221238938057</v>
      </c>
      <c r="P29" s="4">
        <f t="shared" si="22"/>
        <v>2.97887323943662</v>
      </c>
      <c r="Q29" s="4">
        <f t="shared" si="22"/>
        <v>-0.73408239700374533</v>
      </c>
      <c r="R29" s="4">
        <f t="shared" si="22"/>
        <v>-0.75208913649025066</v>
      </c>
      <c r="S29" s="4">
        <f t="shared" si="22"/>
        <v>-4.7324192835028762E-2</v>
      </c>
      <c r="T29" s="4">
        <f t="shared" si="22"/>
        <v>-0.2954191336865068</v>
      </c>
      <c r="U29" s="4">
        <f t="shared" si="22"/>
        <v>6.1879549966909482E-2</v>
      </c>
      <c r="V29" s="4">
        <f t="shared" si="22"/>
        <v>0.19588444796201027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0.25640216063789417</v>
      </c>
      <c r="I30" s="4">
        <f t="shared" si="23"/>
        <v>0.14179497792194015</v>
      </c>
      <c r="J30" s="4">
        <f t="shared" si="23"/>
        <v>3.0689991412859267E-2</v>
      </c>
      <c r="K30" s="4">
        <f t="shared" si="23"/>
        <v>-1.6792675253366616E-2</v>
      </c>
      <c r="L30" s="4">
        <f t="shared" si="23"/>
        <v>0.36387121196234484</v>
      </c>
      <c r="M30" s="4">
        <f t="shared" si="23"/>
        <v>-3.7604539014778865E-2</v>
      </c>
      <c r="N30" s="4">
        <f t="shared" si="23"/>
        <v>-0.22821221700667962</v>
      </c>
      <c r="O30" s="4">
        <f t="shared" si="23"/>
        <v>-0.4254773353430874</v>
      </c>
      <c r="P30" s="4">
        <f t="shared" si="23"/>
        <v>0.11227011331486514</v>
      </c>
      <c r="Q30" s="4">
        <f t="shared" si="23"/>
        <v>-0.14203479887759737</v>
      </c>
      <c r="R30" s="4">
        <f t="shared" si="23"/>
        <v>4.9044881030634736E-2</v>
      </c>
      <c r="S30" s="4">
        <f t="shared" si="23"/>
        <v>0.14022825562875355</v>
      </c>
      <c r="T30" s="4">
        <f t="shared" si="23"/>
        <v>7.1332883778982628E-2</v>
      </c>
      <c r="U30" s="4">
        <f t="shared" si="23"/>
        <v>0.19933283055621873</v>
      </c>
      <c r="V30" s="4">
        <f t="shared" si="23"/>
        <v>-0.16782249590915554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170.48</v>
      </c>
      <c r="H32" s="3">
        <f>IFERROR(INDEX(D32:G32,COUNT(D32:G32)),"")</f>
        <v>170.48</v>
      </c>
      <c r="I32" s="3">
        <f t="shared" ref="I32:W32" si="24">IFERROR(INDEX(I51:I500,MATCH($C$32,$C$51:$C$500,0)),"")</f>
        <v>170.48</v>
      </c>
      <c r="J32" s="3">
        <f t="shared" si="24"/>
        <v>157.34</v>
      </c>
      <c r="K32" s="3">
        <f t="shared" si="24"/>
        <v>148.49</v>
      </c>
      <c r="L32" s="3">
        <f t="shared" si="24"/>
        <v>146.74</v>
      </c>
      <c r="M32" s="3">
        <f t="shared" si="24"/>
        <v>137.4</v>
      </c>
      <c r="N32" s="3">
        <f t="shared" si="24"/>
        <v>136.21</v>
      </c>
      <c r="O32" s="3">
        <f t="shared" si="24"/>
        <v>141.47999999999999</v>
      </c>
      <c r="P32" s="3">
        <f t="shared" si="24"/>
        <v>232.91</v>
      </c>
      <c r="Q32" s="3">
        <f t="shared" si="24"/>
        <v>232.69</v>
      </c>
      <c r="R32" s="3">
        <f t="shared" si="24"/>
        <v>216.03</v>
      </c>
      <c r="S32" s="3">
        <f t="shared" si="24"/>
        <v>233.93</v>
      </c>
      <c r="T32" s="3">
        <f t="shared" si="24"/>
        <v>222.62</v>
      </c>
      <c r="U32" s="3">
        <f t="shared" si="24"/>
        <v>212.92</v>
      </c>
      <c r="V32" s="3">
        <f t="shared" si="24"/>
        <v>189.52</v>
      </c>
      <c r="W32" s="3">
        <f t="shared" si="24"/>
        <v>116.98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1.1299999999999999</v>
      </c>
      <c r="H33" s="3">
        <f>IFERROR(INDEX(D33:G33,COUNT(D33:G33)),"")</f>
        <v>1.1299999999999999</v>
      </c>
      <c r="I33" s="3">
        <f t="shared" ref="I33:W33" si="25">IFERROR(INDEX(I51:I500,MATCH($C$33,$C$51:$C$500,0)),"")</f>
        <v>1.1299999999999999</v>
      </c>
      <c r="J33" s="3">
        <f t="shared" si="25"/>
        <v>1.06</v>
      </c>
      <c r="K33" s="3">
        <f t="shared" si="25"/>
        <v>1.4</v>
      </c>
      <c r="L33" s="3">
        <f t="shared" si="25"/>
        <v>1.61</v>
      </c>
      <c r="M33" s="3">
        <f t="shared" si="25"/>
        <v>1.56</v>
      </c>
      <c r="N33" s="3">
        <f t="shared" si="25"/>
        <v>1.53</v>
      </c>
      <c r="O33" s="3">
        <f t="shared" si="25"/>
        <v>1.88</v>
      </c>
      <c r="P33" s="3">
        <f t="shared" si="25"/>
        <v>0.94</v>
      </c>
      <c r="Q33" s="3">
        <f t="shared" si="25"/>
        <v>1.32</v>
      </c>
      <c r="R33" s="3">
        <f t="shared" si="25"/>
        <v>1.56</v>
      </c>
      <c r="S33" s="3">
        <f t="shared" si="25"/>
        <v>1.28</v>
      </c>
      <c r="T33" s="3">
        <f t="shared" si="25"/>
        <v>1.6</v>
      </c>
      <c r="U33" s="3">
        <f t="shared" si="25"/>
        <v>1.88</v>
      </c>
      <c r="V33" s="3">
        <f t="shared" si="25"/>
        <v>1.79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33.450000000000003</v>
      </c>
      <c r="H34" s="3">
        <f>IFERROR(INDEX(D34:G34,COUNT(D34:G34)),"")</f>
        <v>33.450000000000003</v>
      </c>
      <c r="I34" s="3">
        <f t="shared" ref="I34:W34" si="26">IFERROR(INDEX(I51:I500,MATCH($C$34,$C$51:$C$500,0)),"")</f>
        <v>9.9</v>
      </c>
      <c r="J34" s="3">
        <f t="shared" si="26"/>
        <v>11.22</v>
      </c>
      <c r="K34" s="3">
        <f t="shared" si="26"/>
        <v>17.16</v>
      </c>
      <c r="L34" s="3">
        <f t="shared" si="26"/>
        <v>21.71</v>
      </c>
      <c r="M34" s="3">
        <f t="shared" si="26"/>
        <v>143.62</v>
      </c>
      <c r="N34" s="3">
        <f t="shared" si="26"/>
        <v>-61.54</v>
      </c>
      <c r="O34" s="3">
        <f t="shared" si="26"/>
        <v>1064</v>
      </c>
      <c r="P34" s="3">
        <f t="shared" si="26"/>
        <v>38.94</v>
      </c>
      <c r="Q34" s="3">
        <f t="shared" si="26"/>
        <v>216.9</v>
      </c>
      <c r="R34" s="3">
        <f t="shared" si="26"/>
        <v>62.92</v>
      </c>
      <c r="S34" s="3">
        <f t="shared" si="26"/>
        <v>13.93</v>
      </c>
      <c r="T34" s="3">
        <f t="shared" si="26"/>
        <v>15.75</v>
      </c>
      <c r="U34" s="3">
        <f t="shared" si="26"/>
        <v>12.46</v>
      </c>
      <c r="V34" s="3">
        <f t="shared" si="26"/>
        <v>11.25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1.1100000000000001</v>
      </c>
      <c r="H35" s="3">
        <f>IFERROR(INDEX(D35:G35,COUNT(D35:G35)),"")</f>
        <v>1.1100000000000001</v>
      </c>
      <c r="I35" s="3">
        <f t="shared" ref="I35:W35" si="27">IFERROR(INDEX(I51:I500,MATCH($C$35,$C$51:$C$500,0)),"")</f>
        <v>0.35</v>
      </c>
      <c r="J35" s="3">
        <f t="shared" si="27"/>
        <v>0.35</v>
      </c>
      <c r="K35" s="3">
        <f t="shared" si="27"/>
        <v>0.44</v>
      </c>
      <c r="L35" s="3">
        <f t="shared" si="27"/>
        <v>0.49</v>
      </c>
      <c r="M35" s="3">
        <f t="shared" si="27"/>
        <v>0.61</v>
      </c>
      <c r="N35" s="3">
        <f t="shared" si="27"/>
        <v>0.56999999999999995</v>
      </c>
      <c r="O35" s="3">
        <f t="shared" si="27"/>
        <v>0.56999999999999995</v>
      </c>
      <c r="P35" s="3">
        <f t="shared" si="27"/>
        <v>0.27</v>
      </c>
      <c r="Q35" s="3">
        <f t="shared" si="27"/>
        <v>0.42</v>
      </c>
      <c r="R35" s="3">
        <f t="shared" si="27"/>
        <v>0.39</v>
      </c>
      <c r="S35" s="3">
        <f t="shared" si="27"/>
        <v>0.36</v>
      </c>
      <c r="T35" s="3">
        <f t="shared" si="27"/>
        <v>0.5</v>
      </c>
      <c r="U35" s="3">
        <f t="shared" si="27"/>
        <v>0.6</v>
      </c>
      <c r="V35" s="3">
        <f t="shared" si="27"/>
        <v>0.61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W36" si="28">IFERROR(INDEX(H51:H500,MATCH($C$36,$C$51:$C$500,0)),"")</f>
        <v>0.45669999999999999</v>
      </c>
      <c r="I36" s="4">
        <f t="shared" si="28"/>
        <v>0.51649999999999996</v>
      </c>
      <c r="J36" s="4">
        <f t="shared" si="28"/>
        <v>0.4819</v>
      </c>
      <c r="K36" s="4">
        <f t="shared" si="28"/>
        <v>0.53610000000000002</v>
      </c>
      <c r="L36" s="4">
        <f t="shared" si="28"/>
        <v>0.59770000000000001</v>
      </c>
      <c r="M36" s="4">
        <f t="shared" si="28"/>
        <v>1.177</v>
      </c>
      <c r="N36" s="4">
        <f t="shared" si="28"/>
        <v>-9.4299999999999995E-2</v>
      </c>
      <c r="O36" s="4">
        <f t="shared" si="28"/>
        <v>5.9216999999999995</v>
      </c>
      <c r="P36" s="4">
        <f t="shared" si="28"/>
        <v>1.0609999999999999</v>
      </c>
      <c r="Q36" s="4">
        <f t="shared" si="28"/>
        <v>10.522500000000001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W37" si="29">IFERROR(INDEX(H51:H500,MATCH($C$37,$C$51:$C$500,0)),"")</f>
        <v>10.02</v>
      </c>
      <c r="I37" s="3">
        <f t="shared" si="29"/>
        <v>10.02</v>
      </c>
      <c r="J37" s="3">
        <f t="shared" si="29"/>
        <v>7.17</v>
      </c>
      <c r="K37" s="3">
        <f t="shared" si="29"/>
        <v>6.5</v>
      </c>
      <c r="L37" s="3">
        <f t="shared" si="29"/>
        <v>6.5</v>
      </c>
      <c r="M37" s="3">
        <f t="shared" si="29"/>
        <v>1.75</v>
      </c>
      <c r="N37" s="3">
        <f t="shared" si="29"/>
        <v>0.32</v>
      </c>
      <c r="O37" s="3">
        <f t="shared" si="29"/>
        <v>1.5</v>
      </c>
      <c r="P37" s="3">
        <f t="shared" si="29"/>
        <v>2</v>
      </c>
      <c r="Q37" s="3">
        <f t="shared" si="29"/>
        <v>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81</v>
      </c>
      <c r="E50" t="s">
        <v>82</v>
      </c>
      <c r="F50" t="s">
        <v>83</v>
      </c>
      <c r="G50" t="s">
        <v>436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85</v>
      </c>
      <c r="C51" t="s">
        <v>5</v>
      </c>
      <c r="D51" s="5">
        <v>544433971840</v>
      </c>
      <c r="E51" s="5">
        <v>421020654382</v>
      </c>
      <c r="F51" s="5">
        <v>365512558736</v>
      </c>
      <c r="G51" s="5">
        <v>402343975741</v>
      </c>
      <c r="I51" s="5">
        <v>1733311160699</v>
      </c>
      <c r="J51" s="5">
        <v>1518058140222</v>
      </c>
      <c r="K51" s="5">
        <v>1472856196208</v>
      </c>
      <c r="L51" s="5">
        <v>1498011822265</v>
      </c>
      <c r="M51" s="5">
        <v>1098352842355</v>
      </c>
      <c r="N51" s="5">
        <v>1141269765789</v>
      </c>
      <c r="O51" s="5">
        <v>1478735205373</v>
      </c>
      <c r="P51" s="5">
        <v>860682351001</v>
      </c>
      <c r="Q51" s="5">
        <v>773806956330</v>
      </c>
      <c r="R51" s="5">
        <v>901909489240</v>
      </c>
      <c r="S51" s="5">
        <v>859743472895</v>
      </c>
      <c r="T51" s="5">
        <v>746828922732</v>
      </c>
      <c r="U51" s="5">
        <v>670290947164</v>
      </c>
      <c r="V51" s="5">
        <v>558886515975</v>
      </c>
      <c r="W51" s="5">
        <v>470116723006</v>
      </c>
    </row>
    <row r="52" spans="2:23" ht="15.5" x14ac:dyDescent="0.35">
      <c r="C52" t="s">
        <v>86</v>
      </c>
      <c r="D52" s="5">
        <v>-376511030988</v>
      </c>
      <c r="E52" s="5">
        <v>-319486688952</v>
      </c>
      <c r="F52" s="5">
        <v>-277061751468</v>
      </c>
      <c r="G52" s="5">
        <v>-297035530506</v>
      </c>
      <c r="I52" s="5">
        <v>-1270095001914</v>
      </c>
      <c r="J52" s="5">
        <v>-1123634145438</v>
      </c>
      <c r="K52" s="5">
        <v>-1110304707373</v>
      </c>
      <c r="L52" s="5">
        <v>-1161335020516</v>
      </c>
      <c r="M52" s="5">
        <v>-871202519599</v>
      </c>
      <c r="N52" s="5">
        <v>-908604417353</v>
      </c>
      <c r="O52" s="5">
        <v>-1130071667248</v>
      </c>
      <c r="P52" s="5">
        <v>-669828771279</v>
      </c>
      <c r="Q52" s="5">
        <v>-592289133221</v>
      </c>
      <c r="R52" s="5">
        <v>-686698421105</v>
      </c>
      <c r="S52" s="5">
        <v>-639374267782</v>
      </c>
      <c r="T52" s="5">
        <v>-557964669059</v>
      </c>
      <c r="U52" s="5">
        <v>-493433736998</v>
      </c>
      <c r="V52" s="5">
        <v>-412481896963</v>
      </c>
      <c r="W52" s="5">
        <v>-367696725183</v>
      </c>
    </row>
    <row r="53" spans="2:23" ht="15.5" x14ac:dyDescent="0.35">
      <c r="C53" t="s">
        <v>87</v>
      </c>
      <c r="D53" s="5">
        <v>167922940852</v>
      </c>
      <c r="E53" s="5">
        <v>101533965430</v>
      </c>
      <c r="F53" s="5">
        <v>88450807268</v>
      </c>
      <c r="G53" s="5">
        <v>105308445235</v>
      </c>
      <c r="I53" s="5">
        <v>463216158785</v>
      </c>
      <c r="J53" s="5">
        <v>394423994784</v>
      </c>
      <c r="K53" s="5">
        <v>362551488835</v>
      </c>
      <c r="L53" s="5">
        <v>336676801749</v>
      </c>
      <c r="M53" s="5">
        <v>227150322756</v>
      </c>
      <c r="N53" s="5">
        <v>232665348436</v>
      </c>
      <c r="O53" s="5">
        <v>348663538125</v>
      </c>
      <c r="P53" s="5">
        <v>190853579722</v>
      </c>
      <c r="Q53" s="5">
        <v>181517823109</v>
      </c>
      <c r="R53" s="5">
        <v>215211068135</v>
      </c>
      <c r="S53" s="5">
        <v>220369205113</v>
      </c>
      <c r="T53" s="5">
        <v>188864253673</v>
      </c>
      <c r="U53" s="5">
        <v>176857210166</v>
      </c>
      <c r="V53" s="5">
        <v>146404619012</v>
      </c>
      <c r="W53" s="5">
        <v>102419997823</v>
      </c>
    </row>
    <row r="54" spans="2:23" ht="15.5" x14ac:dyDescent="0.35">
      <c r="C54" t="s">
        <v>88</v>
      </c>
      <c r="D54" s="5">
        <v>-132891517866</v>
      </c>
      <c r="E54" s="5">
        <v>-64040131893</v>
      </c>
      <c r="F54" s="5">
        <v>-59457537747</v>
      </c>
      <c r="G54" s="5">
        <v>-64985412502</v>
      </c>
      <c r="I54" s="5">
        <v>-321374600008</v>
      </c>
      <c r="J54" s="5">
        <v>-275458711219</v>
      </c>
      <c r="K54" s="5">
        <v>-263160374904</v>
      </c>
      <c r="L54" s="5">
        <v>-229587217348</v>
      </c>
      <c r="M54" s="5">
        <v>-183374446869</v>
      </c>
      <c r="N54" s="5">
        <v>-199113056609</v>
      </c>
      <c r="O54" s="5">
        <v>-256695411865</v>
      </c>
      <c r="P54" s="5">
        <v>-149348082254</v>
      </c>
      <c r="Q54" s="5">
        <v>-148109202029</v>
      </c>
      <c r="R54" s="5">
        <v>-168380935806</v>
      </c>
      <c r="S54" s="5">
        <v>-159940273449</v>
      </c>
      <c r="T54" s="5">
        <v>-136278181095</v>
      </c>
      <c r="U54" s="5">
        <v>-118972651645</v>
      </c>
      <c r="V54" s="5">
        <v>-87559236972</v>
      </c>
      <c r="W54" s="5">
        <v>-62862691790</v>
      </c>
    </row>
    <row r="55" spans="2:23" ht="15.5" x14ac:dyDescent="0.35">
      <c r="C55" t="s">
        <v>89</v>
      </c>
      <c r="D55" s="5">
        <v>-56863484759</v>
      </c>
      <c r="E55" s="5">
        <v>-29750902991</v>
      </c>
      <c r="F55" s="5">
        <v>-27648847017</v>
      </c>
      <c r="G55" s="5">
        <v>-31935829293</v>
      </c>
      <c r="I55" s="5">
        <v>-146199064060</v>
      </c>
      <c r="J55" s="5">
        <v>-118178483274</v>
      </c>
      <c r="K55" s="5">
        <v>-106668053882</v>
      </c>
      <c r="L55" s="5">
        <v>-94476576284</v>
      </c>
      <c r="M55" s="5">
        <v>-66711828596</v>
      </c>
      <c r="N55" s="5">
        <v>-78590939061</v>
      </c>
      <c r="O55" s="5">
        <v>-133474660101</v>
      </c>
      <c r="P55" s="5">
        <v>-72856636031</v>
      </c>
      <c r="Q55" s="5">
        <v>-73574257394</v>
      </c>
      <c r="R55" s="5">
        <v>-79856323894</v>
      </c>
      <c r="S55" s="5">
        <v>-85469696880</v>
      </c>
      <c r="T55" s="5">
        <v>-75811159193</v>
      </c>
      <c r="U55" s="5">
        <v>-60385641487</v>
      </c>
      <c r="V55" s="5">
        <v>-35767230444</v>
      </c>
      <c r="W55" s="5">
        <v>-19808019079</v>
      </c>
    </row>
    <row r="56" spans="2:23" ht="15.5" x14ac:dyDescent="0.35">
      <c r="C56" t="s">
        <v>90</v>
      </c>
      <c r="D56" s="5">
        <v>-75854299651</v>
      </c>
      <c r="E56" s="5">
        <v>-34132295446</v>
      </c>
      <c r="F56" s="5">
        <v>-31630157274</v>
      </c>
      <c r="G56" s="5">
        <v>-32890849753</v>
      </c>
      <c r="I56" s="5">
        <v>-174507602124</v>
      </c>
      <c r="J56" s="5">
        <v>-156665859721</v>
      </c>
      <c r="K56" s="5">
        <v>-156088083562</v>
      </c>
      <c r="L56" s="5">
        <v>-134487298604</v>
      </c>
      <c r="M56" s="5">
        <v>-116086613553</v>
      </c>
      <c r="N56" s="5">
        <v>-119920694728</v>
      </c>
      <c r="O56" s="5">
        <v>-123220751764</v>
      </c>
      <c r="P56" s="5">
        <v>-76491446223</v>
      </c>
      <c r="Q56" s="5">
        <v>-74534944635</v>
      </c>
      <c r="R56" s="5">
        <v>-88524611912</v>
      </c>
      <c r="S56" s="5">
        <v>-74470576569</v>
      </c>
      <c r="T56" s="5">
        <v>-60467021902</v>
      </c>
      <c r="U56" s="5">
        <v>-58587010158</v>
      </c>
      <c r="V56" s="5">
        <v>-51792006528</v>
      </c>
      <c r="W56" s="5">
        <v>-43054672711</v>
      </c>
    </row>
    <row r="57" spans="2:23" ht="15.5" x14ac:dyDescent="0.35">
      <c r="C57" t="s">
        <v>91</v>
      </c>
      <c r="D57" s="5">
        <v>11157812439</v>
      </c>
      <c r="E57" s="5">
        <v>16431350304</v>
      </c>
      <c r="F57" s="5">
        <v>6920755770</v>
      </c>
      <c r="G57" s="5">
        <v>15442615794</v>
      </c>
      <c r="I57" s="5">
        <v>49952534307</v>
      </c>
      <c r="J57" s="5">
        <v>37670466632</v>
      </c>
      <c r="K57" s="5">
        <v>29456648913</v>
      </c>
      <c r="L57" s="5">
        <v>31878538880</v>
      </c>
      <c r="M57" s="5">
        <v>13416668989</v>
      </c>
      <c r="N57" s="5">
        <v>7791435309</v>
      </c>
      <c r="O57" s="5">
        <v>21266138728</v>
      </c>
      <c r="P57" s="5">
        <v>14358673680</v>
      </c>
      <c r="Q57" s="5">
        <v>14231640489</v>
      </c>
      <c r="R57" s="5">
        <v>18093459057</v>
      </c>
      <c r="S57" s="5">
        <v>15229324476</v>
      </c>
      <c r="T57" s="5">
        <v>11565398585</v>
      </c>
      <c r="U57" s="5">
        <v>16022646273</v>
      </c>
      <c r="V57" s="5">
        <v>14171668387</v>
      </c>
      <c r="W57" s="5">
        <v>9944174371</v>
      </c>
    </row>
    <row r="58" spans="2:23" ht="15.5" x14ac:dyDescent="0.35">
      <c r="C58" t="s">
        <v>92</v>
      </c>
      <c r="D58" s="5">
        <v>35031422986</v>
      </c>
      <c r="E58" s="5">
        <v>37493833537</v>
      </c>
      <c r="F58" s="5">
        <v>28993269521</v>
      </c>
      <c r="G58" s="5">
        <v>40323032733</v>
      </c>
      <c r="I58" s="5">
        <v>141841558777</v>
      </c>
      <c r="J58" s="5">
        <v>118965283565</v>
      </c>
      <c r="K58" s="5">
        <v>99391113931</v>
      </c>
      <c r="L58" s="5">
        <v>107089584401</v>
      </c>
      <c r="M58" s="5">
        <v>43775875887</v>
      </c>
      <c r="N58" s="5">
        <v>33552291827</v>
      </c>
      <c r="O58" s="5">
        <v>91968126260</v>
      </c>
      <c r="P58" s="5">
        <v>41505497468</v>
      </c>
      <c r="Q58" s="5">
        <v>33408621080</v>
      </c>
      <c r="R58" s="5">
        <v>46830132329</v>
      </c>
      <c r="S58" s="5">
        <v>60428931664</v>
      </c>
      <c r="T58" s="5">
        <v>52586072578</v>
      </c>
      <c r="U58" s="5">
        <v>57884558521</v>
      </c>
      <c r="V58" s="5">
        <v>58845382040</v>
      </c>
      <c r="W58" s="5">
        <v>39557306033</v>
      </c>
    </row>
    <row r="59" spans="2:23" ht="15.5" x14ac:dyDescent="0.35">
      <c r="C59" t="s">
        <v>93</v>
      </c>
      <c r="D59" s="5">
        <v>4444588890</v>
      </c>
      <c r="E59" s="5">
        <v>1247868354</v>
      </c>
      <c r="F59" s="5">
        <v>-2160549667</v>
      </c>
      <c r="G59" s="5">
        <v>683738460</v>
      </c>
      <c r="I59" s="5">
        <v>4215646037</v>
      </c>
      <c r="J59" s="5">
        <v>-8931404204</v>
      </c>
      <c r="K59" s="5">
        <v>-8338639439</v>
      </c>
      <c r="L59" s="5">
        <v>-15389329821</v>
      </c>
      <c r="M59" s="5">
        <v>-10232935355</v>
      </c>
      <c r="N59" s="5">
        <v>-21667931269</v>
      </c>
      <c r="O59" s="5">
        <v>-28019625138</v>
      </c>
      <c r="P59" s="5">
        <v>-17199875766</v>
      </c>
      <c r="Q59" s="5">
        <v>-11574633294</v>
      </c>
      <c r="R59" s="5">
        <v>1117158928</v>
      </c>
      <c r="S59" s="5">
        <v>-10259576982</v>
      </c>
      <c r="T59" s="5">
        <v>-4914908765</v>
      </c>
      <c r="U59" s="5">
        <v>6175832563</v>
      </c>
      <c r="V59" s="5">
        <v>887734440</v>
      </c>
      <c r="W59" s="5">
        <v>-2730188960</v>
      </c>
    </row>
    <row r="60" spans="2:23" ht="15.5" x14ac:dyDescent="0.35">
      <c r="C60" t="s">
        <v>339</v>
      </c>
      <c r="D60" s="5">
        <v>343679127</v>
      </c>
      <c r="E60" s="5">
        <v>28595881</v>
      </c>
      <c r="F60" s="5">
        <v>35002311</v>
      </c>
      <c r="G60" s="5">
        <v>520045083</v>
      </c>
      <c r="I60" s="5">
        <v>927322402</v>
      </c>
      <c r="J60" s="5">
        <v>810206087</v>
      </c>
      <c r="K60" s="5">
        <v>-386186793</v>
      </c>
      <c r="L60" s="5">
        <v>251685021</v>
      </c>
      <c r="M60" s="5">
        <v>612128235</v>
      </c>
      <c r="N60" s="5">
        <v>756526874</v>
      </c>
      <c r="O60" s="5">
        <v>250696412</v>
      </c>
      <c r="P60" s="5">
        <v>-223195378</v>
      </c>
      <c r="Q60" s="5">
        <v>-803253704</v>
      </c>
      <c r="S60" s="5">
        <v>1102811282</v>
      </c>
      <c r="T60" s="5">
        <v>745773337</v>
      </c>
    </row>
    <row r="61" spans="2:23" ht="15.5" x14ac:dyDescent="0.35">
      <c r="C61" t="s">
        <v>96</v>
      </c>
      <c r="D61" s="5">
        <v>2227958636</v>
      </c>
      <c r="E61" s="5">
        <v>4414813759</v>
      </c>
      <c r="F61" s="5">
        <v>20185671</v>
      </c>
      <c r="G61" s="5">
        <v>2030473008</v>
      </c>
      <c r="I61" s="5">
        <v>8693431074</v>
      </c>
      <c r="J61" s="5">
        <v>-868094674</v>
      </c>
      <c r="K61" s="5">
        <v>1022947589</v>
      </c>
      <c r="L61" s="5">
        <v>2385608164</v>
      </c>
      <c r="M61" s="5">
        <v>813167754</v>
      </c>
      <c r="N61" s="5">
        <v>5537937937</v>
      </c>
      <c r="O61" s="5">
        <v>3220563880</v>
      </c>
      <c r="P61" s="5">
        <v>-1526995445</v>
      </c>
      <c r="Q61" s="5">
        <v>1612494261</v>
      </c>
      <c r="R61" s="5">
        <v>672429436</v>
      </c>
      <c r="S61" s="5">
        <v>-1782393890</v>
      </c>
      <c r="T61" s="5">
        <v>-3061782850</v>
      </c>
      <c r="V61" s="5">
        <v>-690235399</v>
      </c>
      <c r="W61" s="5">
        <v>-1774949100</v>
      </c>
    </row>
    <row r="62" spans="2:23" ht="15.5" x14ac:dyDescent="0.35">
      <c r="C62" t="s">
        <v>94</v>
      </c>
      <c r="D62" s="5">
        <v>2947270802</v>
      </c>
      <c r="E62" s="5">
        <v>339806357</v>
      </c>
      <c r="F62" s="5">
        <v>512089943</v>
      </c>
      <c r="G62" s="5">
        <v>234679698</v>
      </c>
      <c r="I62" s="5">
        <v>4033846800</v>
      </c>
      <c r="J62" s="5">
        <v>3836192067</v>
      </c>
      <c r="K62" s="5">
        <v>6623007886</v>
      </c>
      <c r="L62" s="5">
        <v>1296880423</v>
      </c>
      <c r="M62" s="5">
        <v>375903653</v>
      </c>
      <c r="N62" s="5">
        <v>824093658</v>
      </c>
      <c r="O62" s="5">
        <v>615047519</v>
      </c>
      <c r="P62" s="5">
        <v>277965640</v>
      </c>
      <c r="Q62" s="5">
        <v>856246353</v>
      </c>
      <c r="R62" s="5">
        <v>937310353</v>
      </c>
      <c r="S62" s="5">
        <v>595736563</v>
      </c>
      <c r="T62" s="5">
        <v>1051027979</v>
      </c>
      <c r="U62" s="5">
        <v>1238116115</v>
      </c>
      <c r="V62" s="5">
        <v>1144364902</v>
      </c>
      <c r="W62" s="5">
        <v>199279638</v>
      </c>
    </row>
    <row r="63" spans="2:23" ht="15.5" x14ac:dyDescent="0.35">
      <c r="C63" t="s">
        <v>26</v>
      </c>
      <c r="D63" s="5">
        <v>-4199872940</v>
      </c>
      <c r="E63" s="5">
        <v>-3695484679</v>
      </c>
      <c r="F63" s="5">
        <v>-4624404301</v>
      </c>
      <c r="G63" s="5">
        <v>-4289981327</v>
      </c>
      <c r="I63" s="5">
        <v>-16809743247</v>
      </c>
      <c r="J63" s="5">
        <v>-17738339330</v>
      </c>
      <c r="K63" s="5">
        <v>-17337731393</v>
      </c>
      <c r="L63" s="5">
        <v>-18903672704</v>
      </c>
      <c r="M63" s="5">
        <v>-20108927190</v>
      </c>
      <c r="N63" s="5">
        <v>-31486233620</v>
      </c>
      <c r="O63" s="5">
        <v>-30496104865</v>
      </c>
      <c r="P63" s="5">
        <v>-14501107650</v>
      </c>
      <c r="Q63" s="5">
        <v>-12952044220</v>
      </c>
      <c r="R63" s="5">
        <v>-13048263875</v>
      </c>
      <c r="S63" s="5">
        <v>-12431474856</v>
      </c>
      <c r="T63" s="5">
        <v>-8446264099</v>
      </c>
      <c r="U63" s="5">
        <v>-4181245416</v>
      </c>
      <c r="V63" s="5">
        <v>-4037047268</v>
      </c>
      <c r="W63" s="5">
        <v>-3889971783</v>
      </c>
    </row>
    <row r="64" spans="2:23" ht="15.5" x14ac:dyDescent="0.35">
      <c r="C64" t="s">
        <v>1686</v>
      </c>
      <c r="D64" s="5">
        <v>1671851679</v>
      </c>
      <c r="I64" s="5">
        <v>1671851679</v>
      </c>
      <c r="J64" s="5">
        <v>35524324</v>
      </c>
      <c r="K64" s="5">
        <v>3054893273</v>
      </c>
      <c r="L64" s="5">
        <v>1165984286</v>
      </c>
      <c r="M64" s="5">
        <v>1537417541</v>
      </c>
    </row>
    <row r="65" spans="3:23" ht="15.5" x14ac:dyDescent="0.35">
      <c r="C65" t="s">
        <v>109</v>
      </c>
    </row>
    <row r="66" spans="3:23" ht="15.5" x14ac:dyDescent="0.35">
      <c r="C66" t="s">
        <v>97</v>
      </c>
      <c r="D66" s="5">
        <v>4444588890</v>
      </c>
      <c r="E66" s="5">
        <v>1247868354</v>
      </c>
      <c r="F66" s="5">
        <v>-2160549667</v>
      </c>
      <c r="G66" s="5">
        <v>683738460</v>
      </c>
      <c r="I66" s="5">
        <v>4215646037</v>
      </c>
      <c r="J66" s="5">
        <v>-8931404204</v>
      </c>
      <c r="K66" s="5">
        <v>-8338639439</v>
      </c>
      <c r="L66" s="5">
        <v>-15389329821</v>
      </c>
      <c r="M66" s="5">
        <v>-10232935355</v>
      </c>
      <c r="N66" s="5">
        <v>-21667931269</v>
      </c>
      <c r="O66" s="5">
        <v>-28019625138</v>
      </c>
      <c r="P66" s="5">
        <v>-17199875766</v>
      </c>
      <c r="Q66" s="5">
        <v>-11574633294</v>
      </c>
      <c r="R66" s="5">
        <v>1117158928</v>
      </c>
      <c r="S66" s="5">
        <v>-10259576982</v>
      </c>
      <c r="T66" s="5">
        <v>-4914908765</v>
      </c>
      <c r="U66" s="5">
        <v>6175832563</v>
      </c>
      <c r="V66" s="5">
        <v>887734440</v>
      </c>
      <c r="W66" s="5">
        <v>-2730188960</v>
      </c>
    </row>
    <row r="67" spans="3:23" ht="15.5" x14ac:dyDescent="0.35">
      <c r="C67" t="s">
        <v>28</v>
      </c>
      <c r="D67" s="5">
        <v>39476011876</v>
      </c>
      <c r="E67" s="5">
        <v>38741701891</v>
      </c>
      <c r="F67" s="5">
        <v>26832719854</v>
      </c>
      <c r="G67" s="5">
        <v>41006771193</v>
      </c>
      <c r="I67" s="5">
        <v>146057204814</v>
      </c>
      <c r="J67" s="5">
        <v>110033879361</v>
      </c>
      <c r="K67" s="5">
        <v>91052474492</v>
      </c>
      <c r="L67" s="5">
        <v>91700254580</v>
      </c>
      <c r="M67" s="5">
        <v>33542940532</v>
      </c>
      <c r="N67" s="5">
        <v>11884360558</v>
      </c>
      <c r="O67" s="5">
        <v>63948501122</v>
      </c>
      <c r="P67" s="5">
        <v>24305621702</v>
      </c>
      <c r="Q67" s="5">
        <v>21833987786</v>
      </c>
      <c r="R67" s="5">
        <v>47947291257</v>
      </c>
      <c r="S67" s="5">
        <v>50169354682</v>
      </c>
      <c r="T67" s="5">
        <v>47671163813</v>
      </c>
      <c r="U67" s="5">
        <v>64060391084</v>
      </c>
      <c r="V67" s="5">
        <v>59733116480</v>
      </c>
      <c r="W67" s="5">
        <v>36827117073</v>
      </c>
    </row>
    <row r="68" spans="3:23" ht="15.5" x14ac:dyDescent="0.35">
      <c r="C68" t="s">
        <v>27</v>
      </c>
      <c r="D68" s="5">
        <v>-9551744640</v>
      </c>
      <c r="E68" s="5">
        <v>-10082658863</v>
      </c>
      <c r="F68" s="5">
        <v>-6005989716</v>
      </c>
      <c r="G68" s="5">
        <v>-10257854922</v>
      </c>
      <c r="I68" s="5">
        <v>-35898248141</v>
      </c>
      <c r="J68" s="5">
        <v>-27132119281</v>
      </c>
      <c r="K68" s="5">
        <v>-22875696596</v>
      </c>
      <c r="L68" s="5">
        <v>-27178745278</v>
      </c>
      <c r="M68" s="5">
        <v>-15518359355</v>
      </c>
      <c r="N68" s="5">
        <v>-15871664396</v>
      </c>
      <c r="O68" s="5">
        <v>-22463824024</v>
      </c>
      <c r="P68" s="5">
        <v>-4640547008</v>
      </c>
      <c r="Q68" s="5">
        <v>-7635098236</v>
      </c>
      <c r="R68" s="5">
        <v>-22734275933</v>
      </c>
      <c r="S68" s="5">
        <v>-12720908918</v>
      </c>
      <c r="T68" s="5">
        <v>-11727008771</v>
      </c>
      <c r="U68" s="5">
        <v>-15865153616</v>
      </c>
      <c r="V68" s="5">
        <v>-15340081922</v>
      </c>
      <c r="W68" s="5">
        <v>-9196405218</v>
      </c>
    </row>
    <row r="69" spans="3:23" ht="15.5" x14ac:dyDescent="0.35">
      <c r="C69" t="s">
        <v>98</v>
      </c>
      <c r="D69" s="5">
        <v>-8250678220</v>
      </c>
      <c r="E69" s="5">
        <v>-10082658863</v>
      </c>
      <c r="F69" s="5">
        <v>-6005989716</v>
      </c>
      <c r="G69" s="5">
        <v>-9918409845</v>
      </c>
      <c r="I69" s="5">
        <v>-34257736644</v>
      </c>
      <c r="J69" s="5">
        <v>-24215479578</v>
      </c>
      <c r="K69" s="5">
        <v>-22644275360</v>
      </c>
      <c r="L69" s="5">
        <v>-20578173237</v>
      </c>
      <c r="M69" s="5">
        <v>-8799526460</v>
      </c>
      <c r="N69" s="5">
        <v>-9445564447</v>
      </c>
      <c r="O69" s="5">
        <v>-20525544869</v>
      </c>
      <c r="P69" s="5">
        <v>-12846117458</v>
      </c>
      <c r="Q69" s="5">
        <v>-12580703842</v>
      </c>
      <c r="S69" s="5">
        <v>-15854872582</v>
      </c>
      <c r="T69" s="5">
        <v>-14648664609</v>
      </c>
      <c r="U69" s="5">
        <v>-15981441307</v>
      </c>
    </row>
    <row r="70" spans="3:23" ht="15.5" x14ac:dyDescent="0.35">
      <c r="C70" t="s">
        <v>99</v>
      </c>
      <c r="D70" s="5">
        <v>-1301066420</v>
      </c>
      <c r="G70" s="5">
        <v>-339445077</v>
      </c>
      <c r="I70" s="5">
        <v>-1640511497</v>
      </c>
      <c r="J70" s="5">
        <v>-2916639703</v>
      </c>
      <c r="K70" s="5">
        <v>-231421236</v>
      </c>
      <c r="L70" s="5">
        <v>-6600572041</v>
      </c>
      <c r="M70" s="5">
        <v>-6718832895</v>
      </c>
      <c r="N70" s="5">
        <v>-6426099949</v>
      </c>
      <c r="O70" s="5">
        <v>-1938279155</v>
      </c>
      <c r="P70" s="5">
        <v>8205570450</v>
      </c>
      <c r="Q70" s="5">
        <v>4945605606</v>
      </c>
      <c r="S70" s="5">
        <v>3133963664</v>
      </c>
      <c r="T70" s="5">
        <v>2921655838</v>
      </c>
      <c r="U70" s="5">
        <v>116287691</v>
      </c>
    </row>
    <row r="71" spans="3:23" ht="15.5" x14ac:dyDescent="0.35">
      <c r="C71" t="s">
        <v>100</v>
      </c>
      <c r="D71" s="5">
        <v>-9551744640</v>
      </c>
      <c r="E71" s="5">
        <v>-10082658863</v>
      </c>
      <c r="F71" s="5">
        <v>-6005989716</v>
      </c>
      <c r="G71" s="5">
        <v>-10257854922</v>
      </c>
      <c r="I71" s="5">
        <v>-35898248141</v>
      </c>
      <c r="J71" s="5">
        <v>-27132119281</v>
      </c>
      <c r="K71" s="5">
        <v>-22875696596</v>
      </c>
      <c r="L71" s="5">
        <v>-27178745278</v>
      </c>
      <c r="M71" s="5">
        <v>-15518359355</v>
      </c>
      <c r="N71" s="5">
        <v>-15871664396</v>
      </c>
      <c r="O71" s="5">
        <v>-22463824024</v>
      </c>
      <c r="P71" s="5">
        <v>-4640547008</v>
      </c>
      <c r="Q71" s="5">
        <v>-7635098236</v>
      </c>
      <c r="R71" s="5">
        <v>-22734275933</v>
      </c>
      <c r="S71" s="5">
        <v>-12720908918</v>
      </c>
      <c r="T71" s="5">
        <v>-11727008771</v>
      </c>
      <c r="U71" s="5">
        <v>-15865153616</v>
      </c>
      <c r="V71" s="5">
        <v>-15340081922</v>
      </c>
      <c r="W71" s="5">
        <v>-9196405218</v>
      </c>
    </row>
    <row r="72" spans="3:23" ht="15.5" x14ac:dyDescent="0.35">
      <c r="C72" t="s">
        <v>101</v>
      </c>
      <c r="D72" s="5">
        <v>29924267236</v>
      </c>
      <c r="E72" s="5">
        <v>28659043028</v>
      </c>
      <c r="F72" s="5">
        <v>20826730138</v>
      </c>
      <c r="G72" s="5">
        <v>30748916271</v>
      </c>
      <c r="I72" s="5">
        <v>110158956673</v>
      </c>
      <c r="J72" s="5">
        <v>82901760080</v>
      </c>
      <c r="K72" s="5">
        <v>68176777896</v>
      </c>
      <c r="L72" s="5">
        <v>64521509302</v>
      </c>
      <c r="M72" s="5">
        <v>18024581177</v>
      </c>
      <c r="N72" s="5">
        <v>-3987303838</v>
      </c>
      <c r="O72" s="5">
        <v>41484677098</v>
      </c>
      <c r="P72" s="5">
        <v>19665074694</v>
      </c>
      <c r="Q72" s="5">
        <v>14198889550</v>
      </c>
      <c r="R72" s="5">
        <v>25213015324</v>
      </c>
      <c r="S72" s="5">
        <v>37448445764</v>
      </c>
      <c r="T72" s="5">
        <v>35944155042</v>
      </c>
      <c r="U72" s="5">
        <v>48195237468</v>
      </c>
      <c r="V72" s="5">
        <v>44393034558</v>
      </c>
      <c r="W72" s="5">
        <v>27630711855</v>
      </c>
    </row>
    <row r="73" spans="3:23" ht="15.5" x14ac:dyDescent="0.35">
      <c r="C73" t="s">
        <v>103</v>
      </c>
    </row>
    <row r="74" spans="3:23" ht="15.5" x14ac:dyDescent="0.35">
      <c r="C74" t="s">
        <v>798</v>
      </c>
      <c r="R74" s="5">
        <v>-1021637915</v>
      </c>
    </row>
    <row r="75" spans="3:23" ht="15.5" x14ac:dyDescent="0.35">
      <c r="C75" t="s">
        <v>104</v>
      </c>
      <c r="D75" s="5">
        <v>29924267236</v>
      </c>
      <c r="E75" s="5">
        <v>28659043028</v>
      </c>
      <c r="F75" s="5">
        <v>20826730138</v>
      </c>
      <c r="G75" s="5">
        <v>30748916271</v>
      </c>
      <c r="I75" s="5">
        <v>110158956673</v>
      </c>
      <c r="J75" s="5">
        <v>82901760080</v>
      </c>
      <c r="K75" s="5">
        <v>68176777896</v>
      </c>
      <c r="L75" s="5">
        <v>64521509302</v>
      </c>
      <c r="M75" s="5">
        <v>18024581177</v>
      </c>
      <c r="N75" s="5">
        <v>-3987303838</v>
      </c>
      <c r="O75" s="5">
        <v>23236898190</v>
      </c>
      <c r="P75" s="5">
        <v>19665074694</v>
      </c>
      <c r="Q75" s="5">
        <v>14198889550</v>
      </c>
      <c r="R75" s="5">
        <v>24191377409</v>
      </c>
      <c r="S75" s="5">
        <v>37448445764</v>
      </c>
      <c r="T75" s="5">
        <v>35119725442</v>
      </c>
      <c r="U75" s="5">
        <v>48195237468</v>
      </c>
      <c r="V75" s="5">
        <v>37887200425</v>
      </c>
      <c r="W75" s="5">
        <v>16155061216</v>
      </c>
    </row>
    <row r="76" spans="3:23" ht="15.5" x14ac:dyDescent="0.35">
      <c r="C76" t="s">
        <v>105</v>
      </c>
      <c r="D76" s="5">
        <v>1898281794</v>
      </c>
      <c r="E76" s="5">
        <v>2477494234</v>
      </c>
      <c r="F76" s="5">
        <v>-458713076</v>
      </c>
      <c r="G76" s="5">
        <v>2710505916</v>
      </c>
      <c r="I76" s="5">
        <v>6627568868</v>
      </c>
      <c r="J76" s="5">
        <v>4352848788</v>
      </c>
      <c r="K76" s="5">
        <v>-3362499039</v>
      </c>
      <c r="L76" s="5">
        <v>4254161373</v>
      </c>
      <c r="M76" s="5">
        <v>225693970</v>
      </c>
      <c r="N76" s="5">
        <v>2850525159</v>
      </c>
      <c r="O76" s="5">
        <v>-4412904739</v>
      </c>
      <c r="P76" s="5">
        <v>158758741</v>
      </c>
      <c r="Q76" s="5">
        <v>5559465182</v>
      </c>
      <c r="R76" s="5">
        <v>-2330803796</v>
      </c>
      <c r="S76" s="5">
        <v>229782625</v>
      </c>
      <c r="T76" s="5">
        <v>319339549</v>
      </c>
    </row>
    <row r="77" spans="3:23" ht="15.5" x14ac:dyDescent="0.35">
      <c r="C77" t="s">
        <v>106</v>
      </c>
      <c r="D77" s="5">
        <v>1898281794</v>
      </c>
      <c r="E77" s="5">
        <v>2477494234</v>
      </c>
      <c r="F77" s="5">
        <v>-458713076</v>
      </c>
      <c r="G77" s="5">
        <v>2710505916</v>
      </c>
      <c r="I77" s="5">
        <v>6627568868</v>
      </c>
      <c r="J77" s="5">
        <v>4352848788</v>
      </c>
      <c r="K77" s="5">
        <v>-3362499039</v>
      </c>
      <c r="L77" s="5">
        <v>4254161373</v>
      </c>
      <c r="M77" s="5">
        <v>225693970</v>
      </c>
      <c r="N77" s="5">
        <v>2850525159</v>
      </c>
      <c r="O77" s="5">
        <v>-4412904739</v>
      </c>
      <c r="P77" s="5">
        <v>158758741</v>
      </c>
      <c r="Q77" s="5">
        <v>5559465182</v>
      </c>
      <c r="R77" s="5">
        <v>-2330803796</v>
      </c>
      <c r="S77" s="5">
        <v>229782625</v>
      </c>
      <c r="T77" s="5">
        <v>319339549</v>
      </c>
    </row>
    <row r="78" spans="3:23" ht="15.5" x14ac:dyDescent="0.35">
      <c r="C78" t="s">
        <v>107</v>
      </c>
      <c r="D78" s="5">
        <v>31822549030</v>
      </c>
      <c r="E78" s="5">
        <v>31136537262</v>
      </c>
      <c r="F78" s="5">
        <v>20368017062</v>
      </c>
      <c r="G78" s="5">
        <v>33459422187</v>
      </c>
      <c r="I78" s="5">
        <v>116786525541</v>
      </c>
      <c r="J78" s="5">
        <v>87254608868</v>
      </c>
      <c r="K78" s="5">
        <v>64814278857</v>
      </c>
      <c r="L78" s="5">
        <v>68775670675</v>
      </c>
      <c r="M78" s="5">
        <v>18250275147</v>
      </c>
      <c r="N78" s="5">
        <v>-1136778679</v>
      </c>
      <c r="O78" s="5">
        <v>18823993451</v>
      </c>
      <c r="P78" s="5">
        <v>19823833435</v>
      </c>
      <c r="Q78" s="5">
        <v>19758354732</v>
      </c>
      <c r="R78" s="5">
        <v>21860573613</v>
      </c>
      <c r="S78" s="5">
        <v>37678228389</v>
      </c>
      <c r="T78" s="5">
        <v>35439064991</v>
      </c>
      <c r="U78" s="5">
        <v>48195237468</v>
      </c>
      <c r="V78" s="5">
        <v>37887200425</v>
      </c>
      <c r="W78" s="5">
        <v>16155061216</v>
      </c>
    </row>
    <row r="79" spans="3:23" ht="15.5" x14ac:dyDescent="0.35">
      <c r="C79" t="s">
        <v>108</v>
      </c>
      <c r="D79" s="5">
        <v>29924267236</v>
      </c>
      <c r="E79" s="5">
        <v>28659043028</v>
      </c>
      <c r="F79" s="5">
        <v>20826730138</v>
      </c>
      <c r="G79" s="5">
        <v>30748916271</v>
      </c>
      <c r="I79" s="5">
        <v>110158956673</v>
      </c>
      <c r="J79" s="5">
        <v>82901760080</v>
      </c>
      <c r="K79" s="5">
        <v>68176777896</v>
      </c>
      <c r="L79" s="5">
        <v>64521509302</v>
      </c>
      <c r="M79" s="5">
        <v>18024581177</v>
      </c>
      <c r="N79" s="5">
        <v>-3987303838</v>
      </c>
      <c r="O79" s="5">
        <v>23236898190</v>
      </c>
      <c r="P79" s="5">
        <v>19665074694</v>
      </c>
      <c r="Q79" s="5">
        <v>14198889550</v>
      </c>
      <c r="R79" s="5">
        <v>24191377409</v>
      </c>
      <c r="S79" s="5">
        <v>37448445764</v>
      </c>
      <c r="T79" s="5">
        <v>35119725443</v>
      </c>
      <c r="U79" s="5">
        <v>48195237468</v>
      </c>
      <c r="V79" s="5">
        <v>44393034558</v>
      </c>
      <c r="W79" s="5">
        <v>27630711855</v>
      </c>
    </row>
    <row r="80" spans="3:23" ht="15.5" x14ac:dyDescent="0.35">
      <c r="C80" t="s">
        <v>7</v>
      </c>
      <c r="D80" s="5">
        <v>20664736591</v>
      </c>
      <c r="E80" s="5">
        <v>14705186958</v>
      </c>
      <c r="F80" s="5">
        <v>13447261292</v>
      </c>
      <c r="G80" s="5">
        <v>18016806393</v>
      </c>
      <c r="I80" s="5">
        <v>66833991234</v>
      </c>
      <c r="J80" s="5">
        <v>49584142236</v>
      </c>
      <c r="K80" s="5">
        <v>35357629944</v>
      </c>
      <c r="L80" s="5">
        <v>36897131795</v>
      </c>
      <c r="M80" s="5">
        <v>4833606158</v>
      </c>
      <c r="N80" s="5">
        <v>-8928213988</v>
      </c>
      <c r="O80" s="5">
        <v>-2442145277</v>
      </c>
      <c r="P80" s="5">
        <v>5465159755</v>
      </c>
      <c r="Q80" s="5">
        <v>5526714243</v>
      </c>
      <c r="R80" s="5">
        <v>3767114556</v>
      </c>
      <c r="S80" s="5">
        <v>22448903913</v>
      </c>
      <c r="T80" s="5">
        <v>23873666407</v>
      </c>
      <c r="U80" s="5">
        <v>32172591195</v>
      </c>
      <c r="V80" s="5">
        <v>23715532038</v>
      </c>
      <c r="W80" s="5">
        <v>6210886845</v>
      </c>
    </row>
    <row r="81" spans="2:23" ht="15.5" x14ac:dyDescent="0.35">
      <c r="C81" t="s">
        <v>110</v>
      </c>
      <c r="D81" s="5">
        <v>29924267236</v>
      </c>
      <c r="E81" s="5">
        <v>28659043028</v>
      </c>
      <c r="F81" s="5">
        <v>20826730138</v>
      </c>
      <c r="G81" s="5">
        <v>30748916271</v>
      </c>
      <c r="I81" s="5">
        <v>110158956673</v>
      </c>
      <c r="J81" s="5">
        <v>82901760080</v>
      </c>
      <c r="K81" s="5">
        <v>68176777896</v>
      </c>
      <c r="L81" s="5">
        <v>64521509302</v>
      </c>
      <c r="M81" s="5">
        <v>18024581177</v>
      </c>
      <c r="N81" s="5">
        <v>-3987303838</v>
      </c>
      <c r="O81" s="5">
        <v>23236898190</v>
      </c>
      <c r="P81" s="5">
        <v>19665074694</v>
      </c>
      <c r="Q81" s="5">
        <v>14198889550</v>
      </c>
      <c r="R81" s="5">
        <v>24191377409</v>
      </c>
      <c r="S81" s="5">
        <v>37448445764</v>
      </c>
      <c r="T81" s="5">
        <v>35119725443</v>
      </c>
      <c r="U81" s="5">
        <v>48195237468</v>
      </c>
      <c r="V81" s="5">
        <v>44393034558</v>
      </c>
      <c r="W81" s="5">
        <v>27630711855</v>
      </c>
    </row>
    <row r="82" spans="2:23" ht="15.5" x14ac:dyDescent="0.35">
      <c r="C82" t="s">
        <v>111</v>
      </c>
      <c r="D82" s="5">
        <v>31822549030</v>
      </c>
      <c r="E82" s="5">
        <v>31136537262</v>
      </c>
      <c r="F82" s="5">
        <v>20368017062</v>
      </c>
      <c r="G82" s="5">
        <v>33459422187</v>
      </c>
      <c r="I82" s="5">
        <v>116786525541</v>
      </c>
      <c r="J82" s="5">
        <v>87254608868</v>
      </c>
      <c r="K82" s="5">
        <v>64814278857</v>
      </c>
      <c r="L82" s="5">
        <v>68775670675</v>
      </c>
      <c r="M82" s="5">
        <v>18250275147</v>
      </c>
      <c r="N82" s="5">
        <v>-1136778679</v>
      </c>
      <c r="O82" s="5">
        <v>18823993451</v>
      </c>
      <c r="P82" s="5">
        <v>19823833435</v>
      </c>
      <c r="Q82" s="5">
        <v>19758354732</v>
      </c>
      <c r="R82" s="5">
        <v>21860573613</v>
      </c>
      <c r="S82" s="5">
        <v>37678228389</v>
      </c>
      <c r="T82" s="5">
        <v>35439064992</v>
      </c>
      <c r="U82" s="5">
        <v>48195237468</v>
      </c>
      <c r="V82" s="5">
        <v>37887200425</v>
      </c>
      <c r="W82" s="5">
        <v>16155061216</v>
      </c>
    </row>
    <row r="83" spans="2:23" ht="15.5" x14ac:dyDescent="0.35">
      <c r="C83" t="s">
        <v>112</v>
      </c>
      <c r="D83" s="5">
        <v>31822549030</v>
      </c>
      <c r="E83" s="5">
        <v>31136537262</v>
      </c>
      <c r="F83" s="5">
        <v>20368017062</v>
      </c>
      <c r="G83" s="5">
        <v>33459422187</v>
      </c>
      <c r="I83" s="5">
        <v>116786525541</v>
      </c>
      <c r="J83" s="5">
        <v>87254608868</v>
      </c>
      <c r="K83" s="5">
        <v>64814278857</v>
      </c>
      <c r="L83" s="5">
        <v>68775670675</v>
      </c>
      <c r="M83" s="5">
        <v>18250275147</v>
      </c>
      <c r="N83" s="5">
        <v>-1136778679</v>
      </c>
      <c r="O83" s="5">
        <v>18823993451</v>
      </c>
      <c r="P83" s="5">
        <v>19823833435</v>
      </c>
      <c r="Q83" s="5">
        <v>19758354732</v>
      </c>
      <c r="R83" s="5">
        <v>21860573613</v>
      </c>
      <c r="S83" s="5">
        <v>37678228389</v>
      </c>
      <c r="T83" s="5">
        <v>35439064992</v>
      </c>
      <c r="U83" s="5">
        <v>48195237468</v>
      </c>
      <c r="V83" s="5">
        <v>37887200425</v>
      </c>
      <c r="W83" s="5">
        <v>16155061216</v>
      </c>
    </row>
    <row r="85" spans="2:23" ht="15.5" x14ac:dyDescent="0.35">
      <c r="B85" t="s">
        <v>113</v>
      </c>
      <c r="C85" t="s">
        <v>114</v>
      </c>
    </row>
    <row r="86" spans="2:23" ht="15.5" x14ac:dyDescent="0.35">
      <c r="C86" t="s">
        <v>115</v>
      </c>
    </row>
    <row r="87" spans="2:23" ht="15.5" x14ac:dyDescent="0.35">
      <c r="C87" t="s">
        <v>19</v>
      </c>
      <c r="D87" s="5">
        <v>132550708490</v>
      </c>
      <c r="E87" s="5">
        <v>184406489619</v>
      </c>
      <c r="F87" s="5">
        <v>146648475414</v>
      </c>
      <c r="G87" s="5">
        <v>124230877285</v>
      </c>
      <c r="I87" s="5">
        <v>132550708490</v>
      </c>
      <c r="J87" s="5">
        <v>150853127251</v>
      </c>
      <c r="K87" s="5">
        <v>110643536616</v>
      </c>
      <c r="L87" s="5">
        <v>102658753215</v>
      </c>
      <c r="M87" s="5">
        <v>92012064446</v>
      </c>
      <c r="N87" s="5">
        <v>106826878359</v>
      </c>
      <c r="O87" s="5">
        <v>83507005470</v>
      </c>
      <c r="P87" s="5">
        <v>49425151764</v>
      </c>
      <c r="Q87" s="5">
        <v>32621683434</v>
      </c>
      <c r="R87" s="5">
        <v>88543233204</v>
      </c>
      <c r="S87" s="5">
        <v>65662441715</v>
      </c>
      <c r="T87" s="5">
        <v>48493081818</v>
      </c>
      <c r="U87" s="5">
        <v>62205793466</v>
      </c>
      <c r="V87" s="5">
        <v>56089462390</v>
      </c>
      <c r="W87" s="5">
        <v>7670934960</v>
      </c>
    </row>
    <row r="88" spans="2:23" ht="15.5" x14ac:dyDescent="0.35">
      <c r="C88" t="s">
        <v>743</v>
      </c>
      <c r="D88" s="5">
        <v>27533641211</v>
      </c>
      <c r="E88" s="5">
        <v>18840843048</v>
      </c>
      <c r="F88" s="5">
        <v>21140577877</v>
      </c>
      <c r="G88" s="5">
        <v>19390024000</v>
      </c>
      <c r="I88" s="5">
        <v>27533641211</v>
      </c>
      <c r="J88" s="5">
        <v>19515256593</v>
      </c>
      <c r="K88" s="5">
        <v>9251809466</v>
      </c>
      <c r="L88" s="5">
        <v>7121426000</v>
      </c>
      <c r="M88" s="5">
        <v>7664378000</v>
      </c>
      <c r="N88" s="5">
        <v>7332110000</v>
      </c>
      <c r="O88" s="5">
        <v>72110000</v>
      </c>
    </row>
    <row r="89" spans="2:23" ht="15.5" x14ac:dyDescent="0.35">
      <c r="C89" t="s">
        <v>118</v>
      </c>
      <c r="D89" s="5">
        <v>14120469187</v>
      </c>
      <c r="E89" s="5">
        <v>8993023370</v>
      </c>
      <c r="F89" s="5">
        <v>9896393293</v>
      </c>
      <c r="G89" s="5">
        <v>7346401767</v>
      </c>
      <c r="I89" s="5">
        <v>14120469187</v>
      </c>
      <c r="J89" s="5">
        <v>11796800056</v>
      </c>
      <c r="K89" s="5">
        <v>5336504953</v>
      </c>
      <c r="L89" s="5">
        <v>7586505252</v>
      </c>
      <c r="M89" s="5">
        <v>3369608492</v>
      </c>
      <c r="N89" s="5">
        <v>6780483318</v>
      </c>
      <c r="O89" s="5">
        <v>15787585061</v>
      </c>
      <c r="P89" s="5">
        <v>3735553026</v>
      </c>
      <c r="Q89" s="5">
        <v>12743422860</v>
      </c>
      <c r="R89" s="5">
        <v>12807171094</v>
      </c>
      <c r="S89" s="5">
        <v>12244083125</v>
      </c>
      <c r="T89" s="5">
        <v>10260802132</v>
      </c>
      <c r="U89" s="5">
        <v>5617748679</v>
      </c>
      <c r="V89" s="5">
        <v>3423386185</v>
      </c>
    </row>
    <row r="90" spans="2:23" ht="15.5" x14ac:dyDescent="0.35">
      <c r="C90" t="s">
        <v>117</v>
      </c>
      <c r="D90" s="5">
        <v>1871658143</v>
      </c>
      <c r="E90" s="5">
        <v>6382618105</v>
      </c>
      <c r="F90" s="5">
        <v>16710021347</v>
      </c>
      <c r="G90" s="5">
        <v>16952976446</v>
      </c>
      <c r="I90" s="5">
        <v>1871658143</v>
      </c>
      <c r="J90" s="5">
        <v>1056665494</v>
      </c>
      <c r="K90" s="5">
        <v>519501100</v>
      </c>
      <c r="L90" s="5">
        <v>659207491</v>
      </c>
      <c r="M90" s="5">
        <v>4764675436</v>
      </c>
      <c r="N90" s="5">
        <v>8604847810</v>
      </c>
      <c r="O90" s="5">
        <v>10160957305</v>
      </c>
      <c r="P90" s="5">
        <v>6236747373</v>
      </c>
      <c r="Q90" s="5">
        <v>1315106610</v>
      </c>
      <c r="R90" s="5">
        <v>175566343</v>
      </c>
      <c r="S90" s="5">
        <v>10648250146</v>
      </c>
      <c r="T90" s="5">
        <v>7667515155</v>
      </c>
      <c r="U90" s="5">
        <v>175584705</v>
      </c>
      <c r="V90" s="5">
        <v>354467830</v>
      </c>
    </row>
    <row r="91" spans="2:23" ht="15.5" x14ac:dyDescent="0.35">
      <c r="C91" t="s">
        <v>1687</v>
      </c>
      <c r="D91" s="5">
        <v>27533641211</v>
      </c>
      <c r="E91" s="5">
        <v>18840843048</v>
      </c>
      <c r="F91" s="5">
        <v>21140577877</v>
      </c>
      <c r="G91" s="5">
        <v>19390024000</v>
      </c>
      <c r="I91" s="5">
        <v>27533641211</v>
      </c>
      <c r="J91" s="5">
        <v>19515256593</v>
      </c>
      <c r="K91" s="5">
        <v>9251809466</v>
      </c>
      <c r="L91" s="5">
        <v>7121426000</v>
      </c>
      <c r="M91" s="5">
        <v>7664378000</v>
      </c>
      <c r="N91" s="5">
        <v>7332110000</v>
      </c>
      <c r="O91" s="5">
        <v>72110000</v>
      </c>
    </row>
    <row r="92" spans="2:23" ht="15.5" x14ac:dyDescent="0.35">
      <c r="C92" t="s">
        <v>116</v>
      </c>
      <c r="D92" s="5">
        <v>289974207507</v>
      </c>
      <c r="E92" s="5">
        <v>272050152153</v>
      </c>
      <c r="F92" s="5">
        <v>226648128175</v>
      </c>
      <c r="G92" s="5">
        <v>273588837986</v>
      </c>
      <c r="I92" s="5">
        <v>289974207507</v>
      </c>
      <c r="J92" s="5">
        <v>269895575483</v>
      </c>
      <c r="K92" s="5">
        <v>261681806493</v>
      </c>
      <c r="L92" s="5">
        <v>275452628590</v>
      </c>
      <c r="M92" s="5">
        <v>228040650600</v>
      </c>
      <c r="N92" s="5">
        <v>174481174284</v>
      </c>
      <c r="O92" s="5">
        <v>199211405363</v>
      </c>
      <c r="P92" s="5">
        <v>113727708764</v>
      </c>
      <c r="Q92" s="5">
        <v>102611537784</v>
      </c>
      <c r="R92" s="5">
        <v>137088565674</v>
      </c>
      <c r="S92" s="5">
        <v>131397352760</v>
      </c>
      <c r="T92" s="5">
        <v>136017529682</v>
      </c>
      <c r="U92" s="5">
        <v>105591453960</v>
      </c>
      <c r="V92" s="5">
        <v>93449995855</v>
      </c>
      <c r="W92" s="5">
        <v>36816936646</v>
      </c>
    </row>
    <row r="93" spans="2:23" ht="15.5" x14ac:dyDescent="0.35">
      <c r="C93" t="s">
        <v>119</v>
      </c>
      <c r="D93" s="5">
        <v>289974207507</v>
      </c>
      <c r="E93" s="5">
        <v>272050152153</v>
      </c>
      <c r="F93" s="5">
        <v>226648128175</v>
      </c>
      <c r="G93" s="5">
        <v>273588837986</v>
      </c>
      <c r="I93" s="5">
        <v>289974207507</v>
      </c>
      <c r="J93" s="5">
        <v>269895575483</v>
      </c>
      <c r="K93" s="5">
        <v>261681806493</v>
      </c>
      <c r="L93" s="5">
        <v>275452628590</v>
      </c>
      <c r="M93" s="5">
        <v>228040650600</v>
      </c>
      <c r="N93" s="5">
        <v>174481174284</v>
      </c>
      <c r="O93" s="5">
        <v>199211405363</v>
      </c>
      <c r="P93" s="5">
        <v>113727708764</v>
      </c>
      <c r="Q93" s="5">
        <v>102611537784</v>
      </c>
      <c r="R93" s="5">
        <v>137088565674</v>
      </c>
      <c r="S93" s="5">
        <v>131397352760</v>
      </c>
      <c r="T93" s="5">
        <v>136017529682</v>
      </c>
      <c r="U93" s="5">
        <v>105591453960</v>
      </c>
      <c r="V93" s="5">
        <v>93449995855</v>
      </c>
      <c r="W93" s="5">
        <v>36816936646</v>
      </c>
    </row>
    <row r="94" spans="2:23" ht="15.5" x14ac:dyDescent="0.35">
      <c r="C94" t="s">
        <v>120</v>
      </c>
      <c r="D94" s="5">
        <v>6088510767</v>
      </c>
      <c r="E94" s="5">
        <v>6578215059</v>
      </c>
      <c r="F94" s="5">
        <v>6568288218</v>
      </c>
      <c r="G94" s="5">
        <v>7114349981</v>
      </c>
      <c r="I94" s="5">
        <v>6088510767</v>
      </c>
      <c r="J94" s="5">
        <v>6108714419</v>
      </c>
      <c r="K94" s="5">
        <v>11331540182</v>
      </c>
      <c r="L94" s="5">
        <v>4600729954</v>
      </c>
      <c r="M94" s="5">
        <v>8098072254</v>
      </c>
      <c r="N94" s="5">
        <v>6233691129</v>
      </c>
      <c r="O94" s="5">
        <v>5504865809</v>
      </c>
      <c r="P94" s="5">
        <v>3963796150</v>
      </c>
      <c r="Q94" s="5">
        <v>4020316912</v>
      </c>
      <c r="R94" s="5">
        <v>4589231556</v>
      </c>
      <c r="S94" s="5">
        <v>4706183989</v>
      </c>
      <c r="T94" s="5">
        <v>5927786472</v>
      </c>
      <c r="U94" s="5">
        <v>3746508993</v>
      </c>
      <c r="V94" s="5">
        <v>638428248</v>
      </c>
      <c r="W94" s="5">
        <v>1973544771</v>
      </c>
    </row>
    <row r="95" spans="2:23" ht="15.5" x14ac:dyDescent="0.35">
      <c r="C95" t="s">
        <v>121</v>
      </c>
      <c r="D95" s="5">
        <v>6088510767</v>
      </c>
      <c r="E95" s="5">
        <v>6578215059</v>
      </c>
      <c r="F95" s="5">
        <v>6568288218</v>
      </c>
      <c r="G95" s="5">
        <v>7114349981</v>
      </c>
      <c r="I95" s="5">
        <v>6088510767</v>
      </c>
      <c r="J95" s="5">
        <v>6108714419</v>
      </c>
      <c r="K95" s="5">
        <v>11331540182</v>
      </c>
      <c r="L95" s="5">
        <v>4600729954</v>
      </c>
      <c r="M95" s="5">
        <v>8098072254</v>
      </c>
      <c r="N95" s="5">
        <v>6233691129</v>
      </c>
      <c r="O95" s="5">
        <v>5504865809</v>
      </c>
      <c r="P95" s="5">
        <v>3963796150</v>
      </c>
      <c r="Q95" s="5">
        <v>4020316912</v>
      </c>
      <c r="R95" s="5">
        <v>4589231556</v>
      </c>
      <c r="S95" s="5">
        <v>4706183989</v>
      </c>
      <c r="T95" s="5">
        <v>5927786472</v>
      </c>
      <c r="U95" s="5">
        <v>3746508993</v>
      </c>
      <c r="V95" s="5">
        <v>638428248</v>
      </c>
      <c r="W95" s="5">
        <v>1973544771</v>
      </c>
    </row>
    <row r="96" spans="2:23" ht="15.5" x14ac:dyDescent="0.35">
      <c r="C96" t="s">
        <v>122</v>
      </c>
      <c r="D96" s="5">
        <v>443665754448</v>
      </c>
      <c r="E96" s="5">
        <v>407069157388</v>
      </c>
      <c r="F96" s="5">
        <v>412251644813</v>
      </c>
      <c r="G96" s="5">
        <v>392321355049</v>
      </c>
      <c r="I96" s="5">
        <v>443665754448</v>
      </c>
      <c r="J96" s="5">
        <v>394039759215</v>
      </c>
      <c r="K96" s="5">
        <v>372574591553</v>
      </c>
      <c r="L96" s="5">
        <v>395217330115</v>
      </c>
      <c r="M96" s="5">
        <v>334604544483</v>
      </c>
      <c r="N96" s="5">
        <v>353273722219</v>
      </c>
      <c r="O96" s="5">
        <v>409728129634</v>
      </c>
      <c r="P96" s="5">
        <v>246097364838</v>
      </c>
      <c r="Q96" s="5">
        <v>189713973747</v>
      </c>
      <c r="R96" s="5">
        <v>187917258688</v>
      </c>
      <c r="S96" s="5">
        <v>194554840234</v>
      </c>
      <c r="T96" s="5">
        <v>167719631272</v>
      </c>
      <c r="U96" s="5">
        <v>130879633541</v>
      </c>
      <c r="V96" s="5">
        <v>110011958638</v>
      </c>
      <c r="W96" s="5">
        <v>64905940203</v>
      </c>
    </row>
    <row r="97" spans="3:23" ht="15.5" x14ac:dyDescent="0.35">
      <c r="C97" t="s">
        <v>91</v>
      </c>
      <c r="D97" s="5">
        <v>-1188109506</v>
      </c>
      <c r="E97" s="5">
        <v>-6258565322</v>
      </c>
      <c r="F97" s="5">
        <v>-7083145839</v>
      </c>
      <c r="G97" s="5">
        <v>-6318507521</v>
      </c>
      <c r="I97" s="5">
        <v>-1188109506</v>
      </c>
      <c r="J97" s="5">
        <v>-4535681121</v>
      </c>
      <c r="K97" s="5">
        <v>-4253292200</v>
      </c>
      <c r="L97" s="5">
        <v>-135595549</v>
      </c>
      <c r="M97" s="5">
        <v>-853305657</v>
      </c>
      <c r="N97" s="5">
        <v>-913764368</v>
      </c>
      <c r="O97" s="5">
        <v>2115480424</v>
      </c>
      <c r="P97" s="5">
        <v>2338756693</v>
      </c>
      <c r="Q97" s="5">
        <v>1417071596</v>
      </c>
      <c r="R97" s="5">
        <v>22327036</v>
      </c>
      <c r="S97" s="5">
        <v>816008644</v>
      </c>
      <c r="T97" s="5">
        <v>271438616</v>
      </c>
      <c r="V97" s="5">
        <v>5651360355</v>
      </c>
      <c r="W97" s="5">
        <v>4142346076</v>
      </c>
    </row>
    <row r="98" spans="3:23" ht="15.5" x14ac:dyDescent="0.35">
      <c r="C98" t="s">
        <v>123</v>
      </c>
      <c r="D98" s="5">
        <v>931241908384</v>
      </c>
      <c r="E98" s="5">
        <v>937535552244</v>
      </c>
      <c r="F98" s="5">
        <v>870785749429</v>
      </c>
      <c r="G98" s="5">
        <v>859206099890</v>
      </c>
      <c r="I98" s="5">
        <v>931241908384</v>
      </c>
      <c r="J98" s="5">
        <v>872482844953</v>
      </c>
      <c r="K98" s="5">
        <v>805883001325</v>
      </c>
      <c r="L98" s="5">
        <v>816654910304</v>
      </c>
      <c r="M98" s="5">
        <v>707056882252</v>
      </c>
      <c r="N98" s="5">
        <v>684007219503</v>
      </c>
      <c r="O98" s="5">
        <v>757558426474</v>
      </c>
      <c r="P98" s="5">
        <v>439825803141</v>
      </c>
      <c r="Q98" s="5">
        <v>356846493425</v>
      </c>
      <c r="R98" s="5">
        <v>462578104758</v>
      </c>
      <c r="S98" s="5">
        <v>428277334914</v>
      </c>
      <c r="T98" s="5">
        <v>387852596236</v>
      </c>
      <c r="U98" s="5">
        <v>344826483524</v>
      </c>
      <c r="V98" s="5">
        <v>286526762458</v>
      </c>
      <c r="W98" s="5">
        <v>117470177414</v>
      </c>
    </row>
    <row r="99" spans="3:23" ht="15.5" x14ac:dyDescent="0.35">
      <c r="C99" t="s">
        <v>124</v>
      </c>
    </row>
    <row r="100" spans="3:23" ht="15.5" x14ac:dyDescent="0.35">
      <c r="C100" t="s">
        <v>125</v>
      </c>
      <c r="D100" s="5">
        <v>1383648483</v>
      </c>
      <c r="E100" s="5">
        <v>2514936337</v>
      </c>
      <c r="F100" s="5">
        <v>2404066792</v>
      </c>
      <c r="G100" s="5">
        <v>2412899327</v>
      </c>
      <c r="I100" s="5">
        <v>1383648483</v>
      </c>
      <c r="J100" s="5">
        <v>2716497842</v>
      </c>
      <c r="K100" s="5">
        <v>5606765951</v>
      </c>
      <c r="L100" s="5">
        <v>5746169838</v>
      </c>
      <c r="M100" s="5">
        <v>12237311765</v>
      </c>
      <c r="N100" s="5">
        <v>19571598811</v>
      </c>
      <c r="O100" s="5">
        <v>24785266680</v>
      </c>
      <c r="P100" s="5">
        <v>15349730499</v>
      </c>
      <c r="Q100" s="5">
        <v>6797985292</v>
      </c>
      <c r="R100" s="5">
        <v>4241382937</v>
      </c>
      <c r="S100" s="5">
        <v>7064997947</v>
      </c>
      <c r="T100" s="5">
        <v>3542978854</v>
      </c>
      <c r="U100" s="5">
        <v>596433742</v>
      </c>
      <c r="V100" s="5">
        <v>427243299</v>
      </c>
      <c r="W100" s="5">
        <v>89326351</v>
      </c>
    </row>
    <row r="101" spans="3:23" ht="15.5" x14ac:dyDescent="0.35">
      <c r="C101" t="s">
        <v>126</v>
      </c>
      <c r="D101" s="5">
        <v>371992425595</v>
      </c>
      <c r="E101" s="5">
        <v>348857442933</v>
      </c>
      <c r="F101" s="5">
        <v>342081773820</v>
      </c>
      <c r="G101" s="5">
        <v>339918974509</v>
      </c>
      <c r="I101" s="5">
        <v>371992425595</v>
      </c>
      <c r="J101" s="5">
        <v>330591321429</v>
      </c>
      <c r="K101" s="5">
        <v>298586580402</v>
      </c>
      <c r="L101" s="5">
        <v>298801605600</v>
      </c>
      <c r="M101" s="5">
        <v>287462003804</v>
      </c>
      <c r="N101" s="5">
        <v>311330074281</v>
      </c>
      <c r="O101" s="5">
        <v>310112750524</v>
      </c>
      <c r="P101" s="5">
        <v>121891794614</v>
      </c>
      <c r="Q101" s="5">
        <v>126623972147</v>
      </c>
      <c r="R101" s="5">
        <v>132953556301</v>
      </c>
      <c r="S101" s="5">
        <v>121530925217</v>
      </c>
      <c r="T101" s="5">
        <v>117375191424</v>
      </c>
      <c r="U101" s="5">
        <v>93497280508</v>
      </c>
      <c r="V101" s="5">
        <v>71267277531</v>
      </c>
      <c r="W101" s="5">
        <v>29912331578</v>
      </c>
    </row>
    <row r="102" spans="3:23" ht="15.5" x14ac:dyDescent="0.35">
      <c r="C102" t="s">
        <v>127</v>
      </c>
      <c r="N102" s="5">
        <v>152130932</v>
      </c>
      <c r="O102" s="5">
        <v>186280200</v>
      </c>
      <c r="P102" s="5">
        <v>220429468</v>
      </c>
      <c r="Q102" s="5">
        <v>254578736</v>
      </c>
      <c r="R102" s="5">
        <v>288728004</v>
      </c>
      <c r="S102" s="5">
        <v>5167321855</v>
      </c>
      <c r="T102" s="5">
        <v>5331066123</v>
      </c>
      <c r="U102" s="5">
        <v>5494810391</v>
      </c>
      <c r="V102" s="5">
        <v>5657249658</v>
      </c>
      <c r="W102" s="5">
        <v>16494747171</v>
      </c>
    </row>
    <row r="103" spans="3:23" ht="15.5" x14ac:dyDescent="0.35">
      <c r="C103" t="s">
        <v>128</v>
      </c>
    </row>
    <row r="104" spans="3:23" ht="15.5" x14ac:dyDescent="0.35">
      <c r="C104" t="s">
        <v>130</v>
      </c>
      <c r="D104" s="5">
        <v>427993417340</v>
      </c>
      <c r="E104" s="5">
        <v>405388591268</v>
      </c>
      <c r="F104" s="5">
        <v>399089530583</v>
      </c>
      <c r="G104" s="5">
        <v>396764115695</v>
      </c>
      <c r="I104" s="5">
        <v>427993417340</v>
      </c>
      <c r="J104" s="5">
        <v>386863673762</v>
      </c>
      <c r="K104" s="5">
        <v>363701273097</v>
      </c>
      <c r="L104" s="5">
        <v>361152689194</v>
      </c>
      <c r="M104" s="5">
        <v>353685860392</v>
      </c>
      <c r="N104" s="5">
        <v>384933481027</v>
      </c>
      <c r="O104" s="5">
        <v>389687884857</v>
      </c>
      <c r="P104" s="5">
        <v>193188478184</v>
      </c>
      <c r="Q104" s="5">
        <v>188121826562</v>
      </c>
      <c r="R104" s="5">
        <v>177123059753</v>
      </c>
      <c r="S104" s="5">
        <v>146069098161</v>
      </c>
      <c r="T104" s="5">
        <v>136048046369</v>
      </c>
      <c r="U104" s="5">
        <v>104182337736</v>
      </c>
      <c r="V104" s="5">
        <v>79721509502</v>
      </c>
      <c r="W104" s="5">
        <v>47775570559</v>
      </c>
    </row>
    <row r="105" spans="3:23" ht="15.5" x14ac:dyDescent="0.35">
      <c r="C105" t="s">
        <v>131</v>
      </c>
      <c r="D105" s="5">
        <v>1359235325724</v>
      </c>
      <c r="E105" s="5">
        <v>1342924143512</v>
      </c>
      <c r="F105" s="5">
        <v>1269875280012</v>
      </c>
      <c r="G105" s="5">
        <v>1255970215585</v>
      </c>
      <c r="I105" s="5">
        <v>1359235325724</v>
      </c>
      <c r="J105" s="5">
        <v>1259346518715</v>
      </c>
      <c r="K105" s="5">
        <v>1169584274422</v>
      </c>
      <c r="L105" s="5">
        <v>1177807599498</v>
      </c>
      <c r="M105" s="5">
        <v>1060742742644</v>
      </c>
      <c r="N105" s="5">
        <v>1068940700530</v>
      </c>
      <c r="O105" s="5">
        <v>1147246311331</v>
      </c>
      <c r="P105" s="5">
        <v>633014281325</v>
      </c>
      <c r="Q105" s="5">
        <v>544968319987</v>
      </c>
      <c r="R105" s="5">
        <v>639701164511</v>
      </c>
      <c r="S105" s="5">
        <v>574346433075</v>
      </c>
      <c r="T105" s="5">
        <v>523900642605</v>
      </c>
      <c r="U105" s="5">
        <v>449008821260</v>
      </c>
      <c r="V105" s="5">
        <v>366248271960</v>
      </c>
      <c r="W105" s="5">
        <v>165245747973</v>
      </c>
    </row>
    <row r="106" spans="3:23" ht="15.5" x14ac:dyDescent="0.35">
      <c r="C106" t="s">
        <v>132</v>
      </c>
    </row>
    <row r="107" spans="3:23" ht="15.5" x14ac:dyDescent="0.35">
      <c r="C107" t="s">
        <v>133</v>
      </c>
    </row>
    <row r="108" spans="3:23" ht="15.5" x14ac:dyDescent="0.35">
      <c r="C108" t="s">
        <v>134</v>
      </c>
      <c r="D108" s="5">
        <v>486946127345</v>
      </c>
      <c r="E108" s="5">
        <v>495322421420</v>
      </c>
      <c r="F108" s="5">
        <v>440917858725</v>
      </c>
      <c r="G108" s="5">
        <v>424515177281</v>
      </c>
      <c r="I108" s="5">
        <v>486946127345</v>
      </c>
      <c r="J108" s="5">
        <v>439495131220</v>
      </c>
      <c r="K108" s="5">
        <v>384506833615</v>
      </c>
      <c r="L108" s="5">
        <v>409727696458</v>
      </c>
      <c r="M108" s="5">
        <v>344961850615</v>
      </c>
      <c r="N108" s="5">
        <v>362127923921</v>
      </c>
      <c r="O108" s="5">
        <v>416684073265</v>
      </c>
      <c r="P108" s="5">
        <v>273186011900</v>
      </c>
      <c r="Q108" s="5">
        <v>185606885071</v>
      </c>
      <c r="R108" s="5">
        <v>281765921952</v>
      </c>
      <c r="S108" s="5">
        <v>226897001062</v>
      </c>
      <c r="T108" s="5">
        <v>193749649372</v>
      </c>
      <c r="U108" s="5">
        <v>149727675228</v>
      </c>
      <c r="V108" s="5">
        <v>114554270248</v>
      </c>
      <c r="W108" s="5">
        <v>76958097863</v>
      </c>
    </row>
    <row r="109" spans="3:23" ht="15.5" x14ac:dyDescent="0.35">
      <c r="C109" t="s">
        <v>135</v>
      </c>
      <c r="D109" s="5">
        <v>161434008619</v>
      </c>
      <c r="E109" s="5">
        <v>151630426450</v>
      </c>
      <c r="F109" s="5">
        <v>164966245819</v>
      </c>
      <c r="G109" s="5">
        <v>162270339494</v>
      </c>
      <c r="I109" s="5">
        <v>161434008619</v>
      </c>
      <c r="J109" s="5">
        <v>187639479042</v>
      </c>
      <c r="K109" s="5">
        <v>178117461588</v>
      </c>
      <c r="L109" s="5">
        <v>194254061439</v>
      </c>
      <c r="M109" s="5">
        <v>184059732414</v>
      </c>
      <c r="N109" s="5">
        <v>260200813070</v>
      </c>
      <c r="O109" s="5">
        <v>267923224989</v>
      </c>
      <c r="P109" s="5">
        <v>181795823944</v>
      </c>
      <c r="Q109" s="5">
        <v>129423494754</v>
      </c>
      <c r="R109" s="5">
        <v>189844149214</v>
      </c>
      <c r="S109" s="5">
        <v>99873073884</v>
      </c>
      <c r="T109" s="5">
        <v>104015820678</v>
      </c>
      <c r="U109" s="5">
        <v>68599752763</v>
      </c>
      <c r="V109" s="5">
        <v>57517475405</v>
      </c>
      <c r="W109" s="5">
        <v>56490946831</v>
      </c>
    </row>
    <row r="110" spans="3:23" ht="15.5" x14ac:dyDescent="0.35">
      <c r="C110" t="s">
        <v>136</v>
      </c>
    </row>
    <row r="111" spans="3:23" ht="15.5" x14ac:dyDescent="0.35">
      <c r="C111" t="s">
        <v>137</v>
      </c>
      <c r="D111" s="5">
        <v>152956798623</v>
      </c>
      <c r="E111" s="5">
        <v>151050938642</v>
      </c>
      <c r="F111" s="5">
        <v>139960484800</v>
      </c>
      <c r="G111" s="5">
        <v>138552030642</v>
      </c>
      <c r="I111" s="5">
        <v>152956798623</v>
      </c>
      <c r="J111" s="5">
        <v>126796523222</v>
      </c>
      <c r="K111" s="5">
        <v>104858895000</v>
      </c>
      <c r="L111" s="5">
        <v>125695025889</v>
      </c>
      <c r="M111" s="5">
        <v>98954791288</v>
      </c>
      <c r="N111" s="5">
        <v>37493310954</v>
      </c>
      <c r="O111" s="5">
        <v>82856786421</v>
      </c>
      <c r="P111" s="5">
        <v>62995254076</v>
      </c>
      <c r="Q111" s="5">
        <v>27481948894</v>
      </c>
      <c r="R111" s="5">
        <v>40706621825</v>
      </c>
      <c r="S111" s="5">
        <v>62609244628</v>
      </c>
      <c r="T111" s="5">
        <v>39535397103</v>
      </c>
      <c r="U111" s="5">
        <v>44250163003</v>
      </c>
      <c r="V111" s="5">
        <v>34815919352</v>
      </c>
      <c r="W111" s="5">
        <v>16538129652</v>
      </c>
    </row>
    <row r="112" spans="3:23" ht="15.5" x14ac:dyDescent="0.35">
      <c r="C112" t="s">
        <v>139</v>
      </c>
      <c r="U112" s="5">
        <v>104241171</v>
      </c>
      <c r="V112" s="5">
        <v>413492487</v>
      </c>
    </row>
    <row r="113" spans="3:23" ht="15.5" x14ac:dyDescent="0.35">
      <c r="C113" t="s">
        <v>140</v>
      </c>
      <c r="D113" s="5">
        <v>15992127330</v>
      </c>
      <c r="E113" s="5">
        <v>15375641475</v>
      </c>
      <c r="F113" s="5">
        <v>26606414640</v>
      </c>
      <c r="G113" s="5">
        <v>24299378213</v>
      </c>
      <c r="I113" s="5">
        <v>15992127330</v>
      </c>
      <c r="J113" s="5">
        <v>12853465550</v>
      </c>
      <c r="K113" s="5">
        <v>5856006053</v>
      </c>
      <c r="L113" s="5">
        <v>8245712743</v>
      </c>
      <c r="M113" s="5">
        <v>8134283928</v>
      </c>
      <c r="N113" s="5">
        <v>15385331128</v>
      </c>
      <c r="O113" s="5">
        <v>25948542366</v>
      </c>
      <c r="P113" s="5">
        <v>9972300399</v>
      </c>
      <c r="Q113" s="5">
        <v>14058529470</v>
      </c>
      <c r="R113" s="5">
        <v>12982737437</v>
      </c>
      <c r="S113" s="5">
        <v>22892333271</v>
      </c>
      <c r="T113" s="5">
        <v>17928317287</v>
      </c>
      <c r="U113" s="5">
        <v>5793333384</v>
      </c>
      <c r="V113" s="5">
        <v>3777854015</v>
      </c>
      <c r="W113" s="5">
        <v>548999047</v>
      </c>
    </row>
    <row r="114" spans="3:23" ht="15.5" x14ac:dyDescent="0.35">
      <c r="C114" t="s">
        <v>142</v>
      </c>
      <c r="D114" s="5">
        <v>20426255578</v>
      </c>
      <c r="E114" s="5">
        <v>16098529491</v>
      </c>
      <c r="F114" s="5">
        <v>15182385589</v>
      </c>
      <c r="G114" s="5">
        <v>15700843268</v>
      </c>
      <c r="I114" s="5">
        <v>20426255578</v>
      </c>
      <c r="J114" s="5">
        <v>12763095591</v>
      </c>
      <c r="K114" s="5">
        <v>11686723147</v>
      </c>
      <c r="L114" s="5">
        <v>16505128322</v>
      </c>
      <c r="M114" s="5">
        <v>7121239590</v>
      </c>
      <c r="N114" s="5">
        <v>4620296213</v>
      </c>
      <c r="O114" s="5">
        <v>10973060713</v>
      </c>
      <c r="P114" s="5">
        <v>5424364696</v>
      </c>
      <c r="Q114" s="5">
        <v>4079167038</v>
      </c>
      <c r="R114" s="5">
        <v>13062208418</v>
      </c>
      <c r="S114" s="5">
        <v>11525595717</v>
      </c>
      <c r="T114" s="5">
        <v>7874105133</v>
      </c>
      <c r="U114" s="5">
        <v>11552798326</v>
      </c>
      <c r="V114" s="5">
        <v>10049317063</v>
      </c>
      <c r="W114" s="5">
        <v>890932269</v>
      </c>
    </row>
    <row r="115" spans="3:23" ht="15.5" x14ac:dyDescent="0.35">
      <c r="C115" t="s">
        <v>138</v>
      </c>
      <c r="D115" s="5">
        <v>36953783467</v>
      </c>
      <c r="E115" s="5">
        <v>29924745441</v>
      </c>
      <c r="F115" s="5">
        <v>22633036713</v>
      </c>
      <c r="G115" s="5">
        <v>28513523341</v>
      </c>
      <c r="I115" s="5">
        <v>36953783467</v>
      </c>
      <c r="J115" s="5">
        <v>34809733064</v>
      </c>
      <c r="K115" s="5">
        <v>31114360523</v>
      </c>
      <c r="L115" s="5">
        <v>25689183695</v>
      </c>
      <c r="M115" s="5">
        <v>10265367212</v>
      </c>
      <c r="N115" s="5">
        <v>7754069570</v>
      </c>
      <c r="O115" s="5">
        <v>11183524806</v>
      </c>
      <c r="P115" s="5">
        <v>9811797974</v>
      </c>
      <c r="Q115" s="5">
        <v>8036147623</v>
      </c>
      <c r="R115" s="5">
        <v>14779724148</v>
      </c>
      <c r="S115" s="5">
        <v>14062418361</v>
      </c>
      <c r="T115" s="5">
        <v>7872148461</v>
      </c>
      <c r="U115" s="5">
        <v>6348993008</v>
      </c>
      <c r="V115" s="5">
        <v>3267306418</v>
      </c>
      <c r="W115" s="5">
        <v>1410705597</v>
      </c>
    </row>
    <row r="116" spans="3:23" ht="15.5" x14ac:dyDescent="0.35">
      <c r="C116" t="s">
        <v>143</v>
      </c>
    </row>
    <row r="117" spans="3:23" ht="15.5" x14ac:dyDescent="0.35">
      <c r="C117" t="s">
        <v>144</v>
      </c>
      <c r="D117" s="5">
        <v>12724579835</v>
      </c>
      <c r="E117" s="5">
        <v>22731630265</v>
      </c>
      <c r="F117" s="5">
        <v>24529670268</v>
      </c>
      <c r="G117" s="5">
        <v>26663402823</v>
      </c>
      <c r="I117" s="5">
        <v>12724579835</v>
      </c>
      <c r="J117" s="5">
        <v>28571641164</v>
      </c>
      <c r="K117" s="5">
        <v>28622619498</v>
      </c>
      <c r="L117" s="5">
        <v>28484942736</v>
      </c>
      <c r="M117" s="5">
        <v>35083643341</v>
      </c>
      <c r="N117" s="5">
        <v>42317952139</v>
      </c>
      <c r="O117" s="5">
        <v>51954042593</v>
      </c>
      <c r="Q117" s="5">
        <v>270960000</v>
      </c>
      <c r="R117" s="5">
        <v>2687200000</v>
      </c>
      <c r="S117" s="5">
        <v>2342418590</v>
      </c>
      <c r="T117" s="5">
        <v>8347687864</v>
      </c>
      <c r="U117" s="5">
        <v>12819588440</v>
      </c>
      <c r="V117" s="5">
        <v>5847831632</v>
      </c>
      <c r="W117" s="5">
        <v>2350000000</v>
      </c>
    </row>
    <row r="118" spans="3:23" ht="15.5" x14ac:dyDescent="0.35">
      <c r="C118" t="s">
        <v>346</v>
      </c>
      <c r="D118" s="5">
        <v>159804907</v>
      </c>
      <c r="E118" s="5">
        <v>79921811</v>
      </c>
      <c r="F118" s="5">
        <v>105098819</v>
      </c>
      <c r="G118" s="5">
        <v>127897887</v>
      </c>
      <c r="I118" s="5">
        <v>159804907</v>
      </c>
      <c r="J118" s="5">
        <v>147479985</v>
      </c>
      <c r="K118" s="5">
        <v>349601400</v>
      </c>
      <c r="L118" s="5">
        <v>336854626</v>
      </c>
      <c r="M118" s="5">
        <v>391346410</v>
      </c>
      <c r="N118" s="5">
        <v>527458065</v>
      </c>
      <c r="O118" s="5">
        <v>242795449</v>
      </c>
      <c r="R118" s="5">
        <v>15735288</v>
      </c>
      <c r="S118" s="5">
        <v>337157641</v>
      </c>
      <c r="T118" s="5">
        <v>859891091</v>
      </c>
      <c r="U118" s="5">
        <v>635600265</v>
      </c>
      <c r="V118" s="5">
        <v>1286390510</v>
      </c>
      <c r="W118" s="5">
        <v>236174048</v>
      </c>
    </row>
    <row r="119" spans="3:23" ht="15.5" x14ac:dyDescent="0.35">
      <c r="C119" t="s">
        <v>345</v>
      </c>
      <c r="D119" s="5">
        <v>4618672824</v>
      </c>
      <c r="E119" s="5">
        <v>3455279615</v>
      </c>
      <c r="F119" s="5">
        <v>5317822704</v>
      </c>
      <c r="G119" s="5">
        <v>5627266177</v>
      </c>
      <c r="I119" s="5">
        <v>4618672824</v>
      </c>
      <c r="J119" s="5">
        <v>5987698002</v>
      </c>
      <c r="K119" s="5">
        <v>9578714558</v>
      </c>
      <c r="L119" s="5">
        <v>8391764495</v>
      </c>
      <c r="M119" s="5">
        <v>1702135904</v>
      </c>
      <c r="N119" s="5">
        <v>1818217910</v>
      </c>
      <c r="R119" s="5">
        <v>1476918306</v>
      </c>
      <c r="S119" s="5">
        <v>11823279822</v>
      </c>
      <c r="T119" s="5">
        <v>9593595721</v>
      </c>
      <c r="U119" s="5">
        <v>1691223750</v>
      </c>
    </row>
    <row r="120" spans="3:23" ht="15.5" x14ac:dyDescent="0.35">
      <c r="C120" t="s">
        <v>146</v>
      </c>
      <c r="D120" s="5">
        <v>39892847959</v>
      </c>
      <c r="E120" s="5">
        <v>31861751621</v>
      </c>
      <c r="F120" s="5">
        <v>33120614703</v>
      </c>
      <c r="G120" s="5">
        <v>36876480606</v>
      </c>
      <c r="I120" s="5">
        <v>39892847959</v>
      </c>
      <c r="J120" s="5">
        <v>38360189039</v>
      </c>
      <c r="K120" s="5">
        <v>25759633928</v>
      </c>
      <c r="L120" s="5">
        <v>19390526818</v>
      </c>
      <c r="M120" s="5">
        <v>15345440062</v>
      </c>
      <c r="N120" s="5">
        <v>21483883839</v>
      </c>
      <c r="O120" s="5">
        <v>15480433248</v>
      </c>
      <c r="P120" s="5">
        <v>289620000</v>
      </c>
      <c r="Q120" s="5">
        <v>2438640000</v>
      </c>
      <c r="R120" s="5">
        <v>9946071688</v>
      </c>
      <c r="S120" s="5">
        <v>15738623185</v>
      </c>
      <c r="T120" s="5">
        <v>14587190146</v>
      </c>
      <c r="U120" s="5">
        <v>10740908053</v>
      </c>
      <c r="V120" s="5">
        <v>4653593797</v>
      </c>
      <c r="W120" s="5">
        <v>734602397</v>
      </c>
    </row>
    <row r="121" spans="3:23" ht="15.5" x14ac:dyDescent="0.35">
      <c r="C121" t="s">
        <v>109</v>
      </c>
    </row>
    <row r="122" spans="3:23" ht="15.5" x14ac:dyDescent="0.35">
      <c r="C122" t="s">
        <v>147</v>
      </c>
      <c r="D122" s="5">
        <v>31190137719</v>
      </c>
      <c r="E122" s="5">
        <v>39297582702</v>
      </c>
      <c r="F122" s="5">
        <v>44044053205</v>
      </c>
      <c r="G122" s="5">
        <v>47012761631</v>
      </c>
      <c r="I122" s="5">
        <v>31190137719</v>
      </c>
      <c r="J122" s="5">
        <v>49269100716</v>
      </c>
      <c r="K122" s="5">
        <v>60342130441</v>
      </c>
      <c r="L122" s="5">
        <v>56055873514</v>
      </c>
      <c r="M122" s="5">
        <v>57140924876</v>
      </c>
      <c r="N122" s="5">
        <v>62116267189</v>
      </c>
      <c r="O122" s="5">
        <v>69948587486</v>
      </c>
      <c r="P122" s="5">
        <v>3603425447</v>
      </c>
      <c r="Q122" s="5">
        <v>3129848133</v>
      </c>
      <c r="R122" s="5">
        <v>11308062082</v>
      </c>
      <c r="S122" s="5">
        <v>18241355108</v>
      </c>
      <c r="T122" s="5">
        <v>20640577850</v>
      </c>
      <c r="U122" s="5">
        <v>16974678141</v>
      </c>
      <c r="V122" s="5">
        <v>9137530563</v>
      </c>
      <c r="W122" s="5">
        <v>3966323811</v>
      </c>
    </row>
    <row r="123" spans="3:23" ht="15.5" x14ac:dyDescent="0.35">
      <c r="C123" t="s">
        <v>148</v>
      </c>
      <c r="D123" s="5">
        <v>31190137719</v>
      </c>
      <c r="E123" s="5">
        <v>39297582702</v>
      </c>
      <c r="F123" s="5">
        <v>44044053205</v>
      </c>
      <c r="G123" s="5">
        <v>47012761631</v>
      </c>
      <c r="I123" s="5">
        <v>31190137719</v>
      </c>
      <c r="J123" s="5">
        <v>49269100716</v>
      </c>
      <c r="K123" s="5">
        <v>60342130441</v>
      </c>
      <c r="L123" s="5">
        <v>56055873514</v>
      </c>
      <c r="M123" s="5">
        <v>57140924876</v>
      </c>
      <c r="N123" s="5">
        <v>62116267189</v>
      </c>
      <c r="O123" s="5">
        <v>69948587486</v>
      </c>
      <c r="P123" s="5">
        <v>3603425447</v>
      </c>
      <c r="Q123" s="5">
        <v>3129848133</v>
      </c>
      <c r="R123" s="5">
        <v>11308062082</v>
      </c>
      <c r="S123" s="5">
        <v>18241355108</v>
      </c>
      <c r="T123" s="5">
        <v>20640577850</v>
      </c>
      <c r="U123" s="5">
        <v>16974678141</v>
      </c>
      <c r="V123" s="5">
        <v>9137530563</v>
      </c>
      <c r="W123" s="5">
        <v>3966323811</v>
      </c>
    </row>
    <row r="124" spans="3:23" ht="15.5" x14ac:dyDescent="0.35">
      <c r="C124" t="s">
        <v>150</v>
      </c>
    </row>
    <row r="125" spans="3:23" ht="15.5" x14ac:dyDescent="0.35">
      <c r="C125" t="s">
        <v>151</v>
      </c>
      <c r="D125" s="5">
        <v>17503057566</v>
      </c>
      <c r="E125" s="5">
        <v>26266831691</v>
      </c>
      <c r="F125" s="5">
        <v>29952591791</v>
      </c>
      <c r="G125" s="5">
        <v>32418566887</v>
      </c>
      <c r="I125" s="5">
        <v>17503057566</v>
      </c>
      <c r="J125" s="5">
        <v>34706819151</v>
      </c>
      <c r="K125" s="5">
        <v>38550935456</v>
      </c>
      <c r="L125" s="5">
        <v>37213561857</v>
      </c>
      <c r="M125" s="5">
        <v>37177125655</v>
      </c>
      <c r="N125" s="5">
        <v>44663628114</v>
      </c>
      <c r="O125" s="5">
        <v>52196838042</v>
      </c>
      <c r="Q125" s="5">
        <v>270960000</v>
      </c>
      <c r="R125" s="5">
        <v>4179853594</v>
      </c>
      <c r="S125" s="5">
        <v>14502856053</v>
      </c>
      <c r="T125" s="5">
        <v>18801174676</v>
      </c>
      <c r="U125" s="5">
        <v>15250653626</v>
      </c>
      <c r="V125" s="5">
        <v>7547714629</v>
      </c>
      <c r="W125" s="5">
        <v>2586174048</v>
      </c>
    </row>
    <row r="126" spans="3:23" ht="15.5" x14ac:dyDescent="0.35">
      <c r="C126" t="s">
        <v>149</v>
      </c>
      <c r="R126" s="5">
        <v>1110681094</v>
      </c>
      <c r="S126" s="5">
        <v>554308577</v>
      </c>
      <c r="T126" s="5">
        <v>454364527</v>
      </c>
      <c r="U126" s="5">
        <v>389775688</v>
      </c>
      <c r="V126" s="5">
        <v>336872937</v>
      </c>
      <c r="W126" s="5">
        <v>199507095</v>
      </c>
    </row>
    <row r="127" spans="3:23" ht="15.5" x14ac:dyDescent="0.35">
      <c r="C127" t="s">
        <v>152</v>
      </c>
      <c r="D127" s="5">
        <v>518136265064</v>
      </c>
      <c r="E127" s="5">
        <v>534620004122</v>
      </c>
      <c r="F127" s="5">
        <v>484961911930</v>
      </c>
      <c r="G127" s="5">
        <v>471527938912</v>
      </c>
      <c r="I127" s="5">
        <v>518136265064</v>
      </c>
      <c r="J127" s="5">
        <v>488764231936</v>
      </c>
      <c r="K127" s="5">
        <v>444848964056</v>
      </c>
      <c r="L127" s="5">
        <v>465783569972</v>
      </c>
      <c r="M127" s="5">
        <v>402102775491</v>
      </c>
      <c r="N127" s="5">
        <v>424244191110</v>
      </c>
      <c r="O127" s="5">
        <v>486632660751</v>
      </c>
      <c r="P127" s="5">
        <v>276789437347</v>
      </c>
      <c r="Q127" s="5">
        <v>188736733204</v>
      </c>
      <c r="R127" s="5">
        <v>293073984034</v>
      </c>
      <c r="S127" s="5">
        <v>245138356170</v>
      </c>
      <c r="T127" s="5">
        <v>214390227222</v>
      </c>
      <c r="U127" s="5">
        <v>166702353369</v>
      </c>
      <c r="V127" s="5">
        <v>123691800811</v>
      </c>
      <c r="W127" s="5">
        <v>80924421674</v>
      </c>
    </row>
    <row r="128" spans="3:23" ht="15.5" x14ac:dyDescent="0.35">
      <c r="C128" t="s">
        <v>153</v>
      </c>
    </row>
    <row r="129" spans="2:23" ht="15.5" x14ac:dyDescent="0.35">
      <c r="C129" t="s">
        <v>154</v>
      </c>
      <c r="D129" s="5">
        <v>314144383100</v>
      </c>
      <c r="E129" s="5">
        <v>314144383100</v>
      </c>
      <c r="F129" s="5">
        <v>314144383100</v>
      </c>
      <c r="G129" s="5">
        <v>314144383100</v>
      </c>
      <c r="I129" s="5">
        <v>314144383100</v>
      </c>
      <c r="J129" s="5">
        <v>314144383100</v>
      </c>
      <c r="K129" s="5">
        <v>314144383100</v>
      </c>
      <c r="L129" s="5">
        <v>314144383100</v>
      </c>
      <c r="M129" s="5">
        <v>314144380600</v>
      </c>
      <c r="N129" s="5">
        <v>314144380600</v>
      </c>
      <c r="O129" s="5">
        <v>314144380600</v>
      </c>
      <c r="P129" s="5">
        <v>104758780200</v>
      </c>
      <c r="Q129" s="5">
        <v>104758780200</v>
      </c>
      <c r="R129" s="5">
        <v>104553152500</v>
      </c>
      <c r="S129" s="5">
        <v>104544632500</v>
      </c>
      <c r="T129" s="5">
        <v>104376302500</v>
      </c>
      <c r="U129" s="5">
        <v>100259800000</v>
      </c>
      <c r="V129" s="5">
        <v>100000000000</v>
      </c>
      <c r="W129" s="5">
        <v>70000000000</v>
      </c>
    </row>
    <row r="130" spans="2:23" ht="15.5" x14ac:dyDescent="0.35">
      <c r="C130" t="s">
        <v>155</v>
      </c>
      <c r="D130" s="5">
        <v>39133085359</v>
      </c>
      <c r="E130" s="5">
        <v>39129527113</v>
      </c>
      <c r="F130" s="5">
        <v>39126860455</v>
      </c>
      <c r="G130" s="5">
        <v>39126860455</v>
      </c>
      <c r="I130" s="5">
        <v>39133085359</v>
      </c>
      <c r="J130" s="5">
        <v>39126860455</v>
      </c>
      <c r="K130" s="5">
        <v>39122499542</v>
      </c>
      <c r="L130" s="5">
        <v>38567738932</v>
      </c>
      <c r="M130" s="5">
        <v>38567731432</v>
      </c>
      <c r="N130" s="5">
        <v>38428943032</v>
      </c>
      <c r="O130" s="5">
        <v>38428943032</v>
      </c>
      <c r="P130" s="5">
        <v>42875084310</v>
      </c>
      <c r="Q130" s="5">
        <v>42875084310</v>
      </c>
      <c r="R130" s="5">
        <v>68200373250</v>
      </c>
      <c r="S130" s="5">
        <v>61661421684</v>
      </c>
      <c r="T130" s="5">
        <v>61324761684</v>
      </c>
      <c r="U130" s="5">
        <v>60580960355</v>
      </c>
      <c r="V130" s="5">
        <v>54410000000</v>
      </c>
    </row>
    <row r="131" spans="2:23" ht="15.5" x14ac:dyDescent="0.35">
      <c r="C131" t="s">
        <v>156</v>
      </c>
      <c r="D131" s="5">
        <v>183449317400</v>
      </c>
      <c r="E131" s="5">
        <v>166182335562</v>
      </c>
      <c r="F131" s="5">
        <v>159878206550</v>
      </c>
      <c r="G131" s="5">
        <v>161740997493</v>
      </c>
      <c r="I131" s="5">
        <v>183449317400</v>
      </c>
      <c r="J131" s="5">
        <v>145528010665</v>
      </c>
      <c r="K131" s="5">
        <v>117465028265</v>
      </c>
      <c r="L131" s="5">
        <v>108391095664</v>
      </c>
      <c r="M131" s="5">
        <v>79780113822</v>
      </c>
      <c r="N131" s="5">
        <v>76249204475</v>
      </c>
      <c r="O131" s="5">
        <v>89753149676</v>
      </c>
      <c r="P131" s="5">
        <v>94016626152</v>
      </c>
      <c r="Q131" s="5">
        <v>94707791504</v>
      </c>
      <c r="R131" s="5">
        <v>53076016907</v>
      </c>
      <c r="S131" s="5">
        <v>77544101020</v>
      </c>
      <c r="T131" s="5">
        <v>66388835166</v>
      </c>
      <c r="U131" s="5">
        <v>52629916951</v>
      </c>
      <c r="V131" s="5">
        <v>29461966479</v>
      </c>
      <c r="W131" s="5">
        <v>7746434442</v>
      </c>
    </row>
    <row r="132" spans="2:23" ht="15.5" x14ac:dyDescent="0.35">
      <c r="C132" t="s">
        <v>157</v>
      </c>
      <c r="D132" s="5">
        <v>5200000000</v>
      </c>
      <c r="E132" s="5">
        <v>5200000000</v>
      </c>
      <c r="F132" s="5">
        <v>5200000000</v>
      </c>
      <c r="G132" s="5">
        <v>5100000000</v>
      </c>
      <c r="I132" s="5">
        <v>5200000000</v>
      </c>
      <c r="J132" s="5">
        <v>5100000000</v>
      </c>
      <c r="K132" s="5">
        <v>5000000000</v>
      </c>
      <c r="L132" s="5">
        <v>4900000000</v>
      </c>
      <c r="M132" s="5">
        <v>4900000000</v>
      </c>
      <c r="N132" s="5">
        <v>4900000000</v>
      </c>
      <c r="O132" s="5">
        <v>4800000000</v>
      </c>
      <c r="P132" s="5">
        <v>4700000000</v>
      </c>
      <c r="Q132" s="5">
        <v>4600000000</v>
      </c>
      <c r="R132" s="5">
        <v>4500000000</v>
      </c>
      <c r="S132" s="5">
        <v>4000000000</v>
      </c>
      <c r="T132" s="5">
        <v>1000000000</v>
      </c>
      <c r="U132" s="5">
        <v>1000000000</v>
      </c>
      <c r="V132" s="5">
        <v>1000000000</v>
      </c>
      <c r="W132" s="5">
        <v>1000000000</v>
      </c>
    </row>
    <row r="133" spans="2:23" ht="15.5" x14ac:dyDescent="0.35">
      <c r="C133" t="s">
        <v>158</v>
      </c>
      <c r="D133" s="5">
        <v>178249317400</v>
      </c>
      <c r="E133" s="5">
        <v>160982335562</v>
      </c>
      <c r="F133" s="5">
        <v>154678206550</v>
      </c>
      <c r="G133" s="5">
        <v>156640997493</v>
      </c>
      <c r="I133" s="5">
        <v>178249317400</v>
      </c>
      <c r="J133" s="5">
        <v>140428010665</v>
      </c>
      <c r="K133" s="5">
        <v>112465028265</v>
      </c>
      <c r="L133" s="5">
        <v>103491095664</v>
      </c>
      <c r="M133" s="5">
        <v>74880113822</v>
      </c>
      <c r="N133" s="5">
        <v>71349204475</v>
      </c>
      <c r="O133" s="5">
        <v>84953149676</v>
      </c>
      <c r="P133" s="5">
        <v>89316626152</v>
      </c>
      <c r="Q133" s="5">
        <v>90107791504</v>
      </c>
      <c r="R133" s="5">
        <v>48576016907</v>
      </c>
      <c r="S133" s="5">
        <v>73544101020</v>
      </c>
      <c r="T133" s="5">
        <v>65388835166</v>
      </c>
      <c r="U133" s="5">
        <v>51629916951</v>
      </c>
      <c r="V133" s="5">
        <v>28461966479</v>
      </c>
      <c r="W133" s="5">
        <v>6746434442</v>
      </c>
    </row>
    <row r="134" spans="2:23" ht="15.5" x14ac:dyDescent="0.35">
      <c r="C134" t="s">
        <v>159</v>
      </c>
      <c r="D134" s="5">
        <v>183449317400</v>
      </c>
      <c r="E134" s="5">
        <v>166182335562</v>
      </c>
      <c r="F134" s="5">
        <v>159878206550</v>
      </c>
      <c r="G134" s="5">
        <v>161740997493</v>
      </c>
      <c r="I134" s="5">
        <v>183449317400</v>
      </c>
      <c r="J134" s="5">
        <v>145528010665</v>
      </c>
      <c r="K134" s="5">
        <v>117465028265</v>
      </c>
      <c r="L134" s="5">
        <v>108391095664</v>
      </c>
      <c r="M134" s="5">
        <v>79780113822</v>
      </c>
      <c r="N134" s="5">
        <v>76249204475</v>
      </c>
      <c r="O134" s="5">
        <v>89753149676</v>
      </c>
      <c r="P134" s="5">
        <v>94016626152</v>
      </c>
      <c r="Q134" s="5">
        <v>94707791504</v>
      </c>
      <c r="R134" s="5">
        <v>53076016907</v>
      </c>
      <c r="S134" s="5">
        <v>77544101020</v>
      </c>
      <c r="T134" s="5">
        <v>66388835166</v>
      </c>
      <c r="U134" s="5">
        <v>52629916951</v>
      </c>
      <c r="V134" s="5">
        <v>29461966479</v>
      </c>
      <c r="W134" s="5">
        <v>7746434442</v>
      </c>
    </row>
    <row r="135" spans="2:23" ht="15.5" x14ac:dyDescent="0.35">
      <c r="C135" t="s">
        <v>160</v>
      </c>
      <c r="D135" s="5">
        <v>305560384307</v>
      </c>
      <c r="E135" s="5">
        <v>295106458937</v>
      </c>
      <c r="F135" s="5">
        <v>278847063816</v>
      </c>
      <c r="G135" s="5">
        <v>275748543146</v>
      </c>
      <c r="I135" s="5">
        <v>305560384307</v>
      </c>
      <c r="J135" s="5">
        <v>276318713680</v>
      </c>
      <c r="K135" s="5">
        <v>258256691659</v>
      </c>
      <c r="L135" s="5">
        <v>251056407379</v>
      </c>
      <c r="M135" s="5">
        <v>227001046956</v>
      </c>
      <c r="N135" s="5">
        <v>216787745681</v>
      </c>
      <c r="O135" s="5">
        <v>216171696848</v>
      </c>
      <c r="P135" s="5">
        <v>112235596623</v>
      </c>
      <c r="Q135" s="5">
        <v>112472859173</v>
      </c>
      <c r="R135" s="5">
        <v>120775310784</v>
      </c>
      <c r="S135" s="5">
        <v>84641913057</v>
      </c>
      <c r="T135" s="5">
        <v>77149077417</v>
      </c>
      <c r="U135" s="5">
        <v>68835790587</v>
      </c>
      <c r="V135" s="5">
        <v>53033144315</v>
      </c>
      <c r="W135" s="5">
        <v>2432545781</v>
      </c>
    </row>
    <row r="136" spans="2:23" ht="15.5" x14ac:dyDescent="0.35">
      <c r="C136" t="s">
        <v>9</v>
      </c>
      <c r="D136" s="5">
        <v>841099060660</v>
      </c>
      <c r="E136" s="5">
        <v>808304139390</v>
      </c>
      <c r="F136" s="5">
        <v>784913368082</v>
      </c>
      <c r="G136" s="5">
        <v>784442276673</v>
      </c>
      <c r="I136" s="5">
        <v>841099060660</v>
      </c>
      <c r="J136" s="5">
        <v>770582286779</v>
      </c>
      <c r="K136" s="5">
        <v>724735310366</v>
      </c>
      <c r="L136" s="5">
        <v>712024029526</v>
      </c>
      <c r="M136" s="5">
        <v>658639967153</v>
      </c>
      <c r="N136" s="5">
        <v>644696509420</v>
      </c>
      <c r="O136" s="5">
        <v>660613650580</v>
      </c>
      <c r="P136" s="5">
        <v>356224843978</v>
      </c>
      <c r="Q136" s="5">
        <v>356231586783</v>
      </c>
      <c r="R136" s="5">
        <v>346627180477</v>
      </c>
      <c r="S136" s="5">
        <v>329208076905</v>
      </c>
      <c r="T136" s="5">
        <v>309510415383</v>
      </c>
      <c r="U136" s="5">
        <v>282306467893</v>
      </c>
      <c r="V136" s="5">
        <v>242556471149</v>
      </c>
      <c r="W136" s="5">
        <v>84321326299</v>
      </c>
    </row>
    <row r="137" spans="2:23" ht="15.5" x14ac:dyDescent="0.35">
      <c r="C137" t="s">
        <v>161</v>
      </c>
      <c r="D137" s="5">
        <v>1359235325724</v>
      </c>
      <c r="E137" s="5">
        <v>1342924143512</v>
      </c>
      <c r="F137" s="5">
        <v>1269875280012</v>
      </c>
      <c r="G137" s="5">
        <v>1255970215585</v>
      </c>
      <c r="I137" s="5">
        <v>1359235325724</v>
      </c>
      <c r="J137" s="5">
        <v>1259346518715</v>
      </c>
      <c r="K137" s="5">
        <v>1169584274422</v>
      </c>
      <c r="L137" s="5">
        <v>1177807599498</v>
      </c>
      <c r="M137" s="5">
        <v>1060742742644</v>
      </c>
      <c r="N137" s="5">
        <v>1068940700530</v>
      </c>
      <c r="O137" s="5">
        <v>1147246311331</v>
      </c>
      <c r="P137" s="5">
        <v>633014281325</v>
      </c>
      <c r="Q137" s="5">
        <v>544968319987</v>
      </c>
      <c r="R137" s="5">
        <v>639701164511</v>
      </c>
      <c r="S137" s="5">
        <v>574346433075</v>
      </c>
      <c r="T137" s="5">
        <v>523900642605</v>
      </c>
      <c r="U137" s="5">
        <v>449008821262</v>
      </c>
      <c r="V137" s="5">
        <v>366248271960</v>
      </c>
      <c r="W137" s="5">
        <v>165245747973</v>
      </c>
    </row>
    <row r="138" spans="2:23" ht="15.5" x14ac:dyDescent="0.35">
      <c r="C138" t="s">
        <v>162</v>
      </c>
      <c r="D138" s="5">
        <v>3141443831</v>
      </c>
      <c r="E138" s="5">
        <v>3141443831</v>
      </c>
      <c r="F138" s="5">
        <v>3141443831</v>
      </c>
      <c r="G138" s="5">
        <v>3141443831</v>
      </c>
      <c r="I138" s="5">
        <v>3141443831</v>
      </c>
      <c r="J138" s="5">
        <v>3141443831</v>
      </c>
      <c r="K138" s="5">
        <v>3141443831</v>
      </c>
      <c r="L138" s="5">
        <v>3141443831</v>
      </c>
      <c r="M138" s="5">
        <v>3141443806</v>
      </c>
      <c r="N138" s="5">
        <v>3141443806</v>
      </c>
      <c r="O138" s="5">
        <v>3141443806</v>
      </c>
      <c r="P138" s="5">
        <v>1047587802</v>
      </c>
      <c r="Q138" s="5">
        <v>1047587802</v>
      </c>
      <c r="R138" s="5">
        <v>1045446325</v>
      </c>
      <c r="S138" s="5">
        <v>1045446325</v>
      </c>
      <c r="T138" s="5">
        <v>1043763025</v>
      </c>
      <c r="U138" s="5">
        <v>1002598000</v>
      </c>
      <c r="V138" s="5">
        <v>1000000000</v>
      </c>
      <c r="W138" s="5">
        <v>700000000</v>
      </c>
    </row>
    <row r="140" spans="2:23" ht="15.5" x14ac:dyDescent="0.35">
      <c r="B140" t="s">
        <v>163</v>
      </c>
      <c r="C140" t="s">
        <v>164</v>
      </c>
      <c r="D140" s="5">
        <v>-26140396322</v>
      </c>
      <c r="E140" s="5">
        <v>97924723066</v>
      </c>
      <c r="F140" s="5">
        <v>60343580806</v>
      </c>
      <c r="G140" s="5">
        <v>27439935907</v>
      </c>
      <c r="I140" s="5">
        <v>159567843457</v>
      </c>
      <c r="J140" s="5">
        <v>133773066235</v>
      </c>
      <c r="K140" s="5">
        <v>117016367177</v>
      </c>
      <c r="L140" s="5">
        <v>71064448465</v>
      </c>
      <c r="M140" s="5">
        <v>92395353540</v>
      </c>
      <c r="N140" s="5">
        <v>86496760849</v>
      </c>
      <c r="O140" s="5">
        <v>28509352358</v>
      </c>
      <c r="P140" s="5">
        <v>21043441800</v>
      </c>
      <c r="Q140" s="5">
        <v>44384663571</v>
      </c>
      <c r="R140" s="5">
        <v>13169891854</v>
      </c>
      <c r="S140" s="5">
        <v>61186196427</v>
      </c>
      <c r="T140" s="5">
        <v>51371394</v>
      </c>
      <c r="U140" s="5">
        <v>22942969215</v>
      </c>
      <c r="V140" s="5">
        <v>3685573499</v>
      </c>
      <c r="W140" s="5">
        <v>14371976952</v>
      </c>
    </row>
    <row r="141" spans="2:23" ht="15.5" x14ac:dyDescent="0.35">
      <c r="C141" t="s">
        <v>165</v>
      </c>
      <c r="D141" s="5">
        <v>485438306838</v>
      </c>
      <c r="E141" s="5">
        <v>436550342243</v>
      </c>
      <c r="F141" s="5">
        <v>432599363291</v>
      </c>
      <c r="G141" s="5">
        <v>390680649243</v>
      </c>
      <c r="I141" s="5">
        <v>1745268661615</v>
      </c>
      <c r="J141" s="5">
        <v>1510880259697</v>
      </c>
      <c r="K141" s="5">
        <v>1485691104430</v>
      </c>
      <c r="L141" s="5">
        <v>1441539743513</v>
      </c>
      <c r="M141" s="5">
        <v>1049551000156</v>
      </c>
      <c r="N141" s="5">
        <v>1176519366727</v>
      </c>
      <c r="O141" s="5">
        <v>1488502258894</v>
      </c>
      <c r="P141" s="5">
        <v>848145334190</v>
      </c>
      <c r="Q141" s="5">
        <v>805583342461</v>
      </c>
      <c r="R141" s="5">
        <v>896450225815</v>
      </c>
      <c r="S141" s="5">
        <v>862533733978</v>
      </c>
      <c r="T141" s="5">
        <v>725513699995</v>
      </c>
      <c r="U141" s="5">
        <v>660029454260</v>
      </c>
      <c r="V141" s="5">
        <v>516113460293</v>
      </c>
      <c r="W141" s="5">
        <v>467666838369</v>
      </c>
    </row>
    <row r="142" spans="2:23" ht="15.5" x14ac:dyDescent="0.35">
      <c r="C142" t="s">
        <v>476</v>
      </c>
      <c r="D142" s="5">
        <v>-341332542432</v>
      </c>
      <c r="E142" s="5">
        <v>-245219017363</v>
      </c>
      <c r="F142" s="5">
        <v>-277538124903</v>
      </c>
      <c r="G142" s="5">
        <v>-168173338393</v>
      </c>
      <c r="I142" s="5">
        <v>-1032263023091</v>
      </c>
      <c r="J142" s="5">
        <v>-869185821450</v>
      </c>
      <c r="K142" s="5">
        <v>-876079463442</v>
      </c>
      <c r="L142" s="5">
        <v>-953817446343</v>
      </c>
      <c r="M142" s="5">
        <v>-616793247222</v>
      </c>
      <c r="N142" s="5">
        <v>-719376800723</v>
      </c>
      <c r="O142" s="5">
        <v>-1018377618821</v>
      </c>
      <c r="P142" s="5">
        <v>-547972753735</v>
      </c>
      <c r="Q142" s="5">
        <v>-507841969282</v>
      </c>
      <c r="R142" s="5">
        <v>-622426912385</v>
      </c>
      <c r="S142" s="5">
        <v>-561469110414</v>
      </c>
      <c r="T142" s="5">
        <v>-535885687477</v>
      </c>
      <c r="U142" s="5">
        <v>-437728389269</v>
      </c>
      <c r="V142" s="5">
        <v>-356077142835</v>
      </c>
      <c r="W142" s="5">
        <v>-370383783060</v>
      </c>
    </row>
    <row r="143" spans="2:23" ht="15.5" x14ac:dyDescent="0.35">
      <c r="C143" t="s">
        <v>687</v>
      </c>
      <c r="D143" s="5">
        <v>-160264061567</v>
      </c>
      <c r="E143" s="5">
        <v>-92808070843</v>
      </c>
      <c r="F143" s="5">
        <v>-80341421763</v>
      </c>
      <c r="G143" s="5">
        <v>-192264957602</v>
      </c>
      <c r="I143" s="5">
        <v>-525678511775</v>
      </c>
      <c r="J143" s="5">
        <v>-470046693902</v>
      </c>
      <c r="K143" s="5">
        <v>-438818791500</v>
      </c>
      <c r="L143" s="5">
        <v>-397814027627</v>
      </c>
      <c r="M143" s="5">
        <v>-319647794872</v>
      </c>
      <c r="N143" s="5">
        <v>-340562001730</v>
      </c>
      <c r="O143" s="5">
        <v>-371084040645</v>
      </c>
      <c r="P143" s="5">
        <v>-274315603436</v>
      </c>
      <c r="Q143" s="5">
        <v>-200998379119</v>
      </c>
      <c r="R143" s="5">
        <v>-221955408604</v>
      </c>
      <c r="S143" s="5">
        <v>-212232310558</v>
      </c>
      <c r="T143" s="5">
        <v>-153279222882</v>
      </c>
      <c r="U143" s="5">
        <v>-127515841370</v>
      </c>
      <c r="V143" s="5">
        <v>-115103792793</v>
      </c>
      <c r="W143" s="5">
        <v>-70332287637</v>
      </c>
    </row>
    <row r="144" spans="2:23" ht="15.5" x14ac:dyDescent="0.35">
      <c r="C144" t="s">
        <v>1061</v>
      </c>
      <c r="P144" s="5">
        <v>-5978623703</v>
      </c>
      <c r="Q144" s="5">
        <v>-9217824634</v>
      </c>
      <c r="R144" s="5">
        <v>-6735670223</v>
      </c>
    </row>
    <row r="145" spans="3:23" ht="15.5" x14ac:dyDescent="0.35">
      <c r="C145" t="s">
        <v>1688</v>
      </c>
    </row>
    <row r="146" spans="3:23" ht="15.5" x14ac:dyDescent="0.35">
      <c r="C146" t="s">
        <v>177</v>
      </c>
      <c r="D146" s="5">
        <v>500029719</v>
      </c>
      <c r="E146" s="5">
        <v>339806357</v>
      </c>
      <c r="F146" s="5">
        <v>512089943</v>
      </c>
      <c r="G146" s="5">
        <v>234679698</v>
      </c>
      <c r="I146" s="5">
        <v>1586605717</v>
      </c>
      <c r="J146" s="5">
        <v>1050997725</v>
      </c>
      <c r="K146" s="5">
        <v>877841219</v>
      </c>
      <c r="L146" s="5">
        <v>1296880423</v>
      </c>
      <c r="M146" s="5">
        <v>375903653</v>
      </c>
      <c r="N146" s="5">
        <v>824093658</v>
      </c>
      <c r="O146" s="5">
        <v>615047519</v>
      </c>
      <c r="P146" s="5">
        <v>277965640</v>
      </c>
      <c r="Q146" s="5">
        <v>856246353</v>
      </c>
      <c r="R146" s="5">
        <v>937310353</v>
      </c>
      <c r="S146" s="5">
        <v>595736563</v>
      </c>
      <c r="T146" s="5">
        <v>1051027979</v>
      </c>
      <c r="U146" s="5">
        <v>1238116115</v>
      </c>
      <c r="V146" s="5">
        <v>1144364902</v>
      </c>
      <c r="W146" s="5">
        <v>199279638</v>
      </c>
    </row>
    <row r="147" spans="3:23" ht="15.5" x14ac:dyDescent="0.35">
      <c r="C147" t="s">
        <v>762</v>
      </c>
      <c r="V147" s="5">
        <v>2794094382</v>
      </c>
      <c r="W147" s="5">
        <v>1389445480</v>
      </c>
    </row>
    <row r="148" spans="3:23" ht="15.5" x14ac:dyDescent="0.35">
      <c r="C148" t="s">
        <v>1689</v>
      </c>
      <c r="D148" s="5">
        <v>7721944357</v>
      </c>
      <c r="E148" s="5">
        <v>13427499622</v>
      </c>
      <c r="I148" s="5">
        <v>21149443979</v>
      </c>
      <c r="J148" s="5">
        <v>14395672557</v>
      </c>
      <c r="K148" s="5">
        <v>-6621513566</v>
      </c>
      <c r="L148" s="5">
        <v>13817166200</v>
      </c>
      <c r="M148" s="5">
        <v>5786755038</v>
      </c>
      <c r="N148" s="5">
        <v>13744260500</v>
      </c>
      <c r="O148" s="5">
        <v>-16222017142</v>
      </c>
      <c r="S148" s="5">
        <v>387809637</v>
      </c>
      <c r="T148" s="5">
        <v>-9874682179</v>
      </c>
      <c r="U148" s="5">
        <v>-51348305982</v>
      </c>
      <c r="V148" s="5">
        <v>-29108639969</v>
      </c>
      <c r="W148" s="5">
        <v>-3762786716</v>
      </c>
    </row>
    <row r="149" spans="3:23" ht="15.5" x14ac:dyDescent="0.35">
      <c r="C149" t="s">
        <v>582</v>
      </c>
      <c r="N149" s="5">
        <v>35208615</v>
      </c>
      <c r="O149" s="5">
        <v>863117669</v>
      </c>
      <c r="P149" s="5">
        <v>26904984491</v>
      </c>
    </row>
    <row r="150" spans="3:23" ht="15.5" x14ac:dyDescent="0.35">
      <c r="C150" t="s">
        <v>1690</v>
      </c>
      <c r="D150" s="5">
        <v>500029719</v>
      </c>
      <c r="E150" s="5">
        <v>-3142983191</v>
      </c>
      <c r="F150" s="5">
        <v>-1676615971</v>
      </c>
      <c r="G150" s="5">
        <v>5906175160</v>
      </c>
      <c r="I150" s="5">
        <v>1586605717</v>
      </c>
      <c r="J150" s="5">
        <v>1050997725</v>
      </c>
      <c r="K150" s="5">
        <v>877841219</v>
      </c>
      <c r="L150" s="5">
        <v>1296880423</v>
      </c>
      <c r="M150" s="5">
        <v>375903653</v>
      </c>
      <c r="N150" s="5">
        <v>859302273</v>
      </c>
      <c r="O150" s="5">
        <v>1478165188</v>
      </c>
      <c r="P150" s="5">
        <v>27182950131</v>
      </c>
      <c r="Q150" s="5">
        <v>856246353</v>
      </c>
      <c r="R150" s="5">
        <v>937310353</v>
      </c>
      <c r="S150" s="5">
        <v>595736563</v>
      </c>
      <c r="T150" s="5">
        <v>1051027979</v>
      </c>
      <c r="U150" s="5">
        <v>1238116115</v>
      </c>
      <c r="V150" s="5">
        <v>3938459284</v>
      </c>
      <c r="W150" s="5">
        <v>1588725118</v>
      </c>
    </row>
    <row r="151" spans="3:23" ht="15.5" x14ac:dyDescent="0.35">
      <c r="C151" t="s">
        <v>1691</v>
      </c>
    </row>
    <row r="152" spans="3:23" ht="15.5" x14ac:dyDescent="0.35">
      <c r="C152" t="s">
        <v>1048</v>
      </c>
      <c r="D152" s="5">
        <v>-10067398938</v>
      </c>
      <c r="E152" s="5">
        <v>-7187562723</v>
      </c>
      <c r="F152" s="5">
        <v>-8203845394</v>
      </c>
      <c r="G152" s="5">
        <v>-4289981327</v>
      </c>
      <c r="I152" s="5">
        <v>-29748788382</v>
      </c>
      <c r="J152" s="5">
        <v>-31954113376</v>
      </c>
      <c r="K152" s="5">
        <v>-27020060696</v>
      </c>
      <c r="L152" s="5">
        <v>-12414254362</v>
      </c>
      <c r="M152" s="5">
        <v>-4035712751</v>
      </c>
      <c r="N152" s="5">
        <v>-10961688527</v>
      </c>
      <c r="O152" s="5">
        <v>-22602261775</v>
      </c>
      <c r="P152" s="5">
        <v>-11516753997</v>
      </c>
      <c r="Q152" s="5">
        <v>-31044707988</v>
      </c>
      <c r="R152" s="5">
        <v>-20051389227</v>
      </c>
      <c r="S152" s="5">
        <v>-16198187923</v>
      </c>
      <c r="T152" s="5">
        <v>-21224951361</v>
      </c>
      <c r="U152" s="5">
        <v>-17550819123</v>
      </c>
      <c r="V152" s="5">
        <v>-12039723213</v>
      </c>
      <c r="W152" s="5">
        <v>-6514757339</v>
      </c>
    </row>
    <row r="153" spans="3:23" ht="15.5" x14ac:dyDescent="0.35">
      <c r="C153" t="s">
        <v>26</v>
      </c>
      <c r="D153" s="5">
        <v>-8136674299</v>
      </c>
      <c r="E153" s="5">
        <v>-3695484679</v>
      </c>
      <c r="F153" s="5">
        <v>-4495774454</v>
      </c>
      <c r="G153" s="5">
        <v>-4418611174</v>
      </c>
      <c r="I153" s="5">
        <v>-20746544606</v>
      </c>
      <c r="J153" s="5">
        <v>-21367235016</v>
      </c>
      <c r="K153" s="5">
        <v>-21012749268</v>
      </c>
      <c r="L153" s="5">
        <v>-21543613339</v>
      </c>
      <c r="M153" s="5">
        <v>-22841550462</v>
      </c>
      <c r="N153" s="5">
        <v>-33725677671</v>
      </c>
      <c r="O153" s="5">
        <v>-33185133341</v>
      </c>
      <c r="P153" s="5">
        <v>-14501107650</v>
      </c>
      <c r="Q153" s="5">
        <v>-12952044220</v>
      </c>
      <c r="R153" s="5">
        <v>-13048263875</v>
      </c>
      <c r="S153" s="5">
        <v>-12431474856</v>
      </c>
      <c r="T153" s="5">
        <v>-6248812681</v>
      </c>
      <c r="U153" s="5">
        <v>-4181245416</v>
      </c>
      <c r="V153" s="5">
        <v>-4037047268</v>
      </c>
      <c r="W153" s="5">
        <v>-3889971783</v>
      </c>
    </row>
    <row r="154" spans="3:23" ht="15.5" x14ac:dyDescent="0.35">
      <c r="C154" t="s">
        <v>1692</v>
      </c>
      <c r="D154" s="5">
        <v>-10482128880</v>
      </c>
      <c r="E154" s="5">
        <v>2544452220</v>
      </c>
      <c r="F154" s="5">
        <v>-12699619848</v>
      </c>
      <c r="G154" s="5">
        <v>-8708592501</v>
      </c>
      <c r="I154" s="5">
        <v>-29345889009</v>
      </c>
      <c r="J154" s="5">
        <v>-38925675835</v>
      </c>
      <c r="K154" s="5">
        <v>-54654323530</v>
      </c>
      <c r="L154" s="5">
        <v>-20140701501</v>
      </c>
      <c r="M154" s="5">
        <v>-21090508175</v>
      </c>
      <c r="N154" s="5">
        <v>-30943105698</v>
      </c>
      <c r="O154" s="5">
        <v>-72009412258</v>
      </c>
      <c r="P154" s="5">
        <v>-26017861647</v>
      </c>
      <c r="Q154" s="5">
        <v>-43996752208</v>
      </c>
      <c r="R154" s="5">
        <v>-33099653102</v>
      </c>
      <c r="S154" s="5">
        <v>-28241853142</v>
      </c>
      <c r="T154" s="5">
        <v>-37348446221</v>
      </c>
      <c r="U154" s="5">
        <v>-73080370521</v>
      </c>
      <c r="V154" s="5">
        <v>-45185410450</v>
      </c>
      <c r="W154" s="5">
        <v>-14167515838</v>
      </c>
    </row>
    <row r="155" spans="3:23" ht="15.5" x14ac:dyDescent="0.35">
      <c r="C155" t="s">
        <v>179</v>
      </c>
      <c r="D155" s="5">
        <v>-25450461983</v>
      </c>
      <c r="E155" s="5">
        <v>-43342073080</v>
      </c>
      <c r="F155" s="5">
        <v>-23587492623</v>
      </c>
      <c r="G155" s="5">
        <v>-32759231351</v>
      </c>
      <c r="I155" s="5">
        <v>-125139259037</v>
      </c>
      <c r="J155" s="5">
        <v>-49236295643</v>
      </c>
      <c r="K155" s="5">
        <v>-56786339100</v>
      </c>
      <c r="L155" s="5">
        <v>-20860801417</v>
      </c>
      <c r="M155" s="5">
        <v>-95664535806</v>
      </c>
      <c r="N155" s="5">
        <v>-33277764038</v>
      </c>
      <c r="O155" s="5">
        <v>15113477064</v>
      </c>
      <c r="P155" s="5">
        <v>34447166785</v>
      </c>
      <c r="Q155" s="5">
        <v>-81216322003</v>
      </c>
      <c r="R155" s="5">
        <v>66095157049</v>
      </c>
      <c r="S155" s="5">
        <v>-27908339282</v>
      </c>
      <c r="T155" s="5">
        <v>23624870770</v>
      </c>
      <c r="U155" s="5">
        <v>13000601637</v>
      </c>
      <c r="V155" s="5">
        <v>96588030396</v>
      </c>
      <c r="W155" s="5">
        <v>31109545065</v>
      </c>
    </row>
    <row r="156" spans="3:23" ht="15.5" x14ac:dyDescent="0.35">
      <c r="C156" t="s">
        <v>180</v>
      </c>
      <c r="D156" s="5">
        <v>-28046508225</v>
      </c>
      <c r="E156" s="5">
        <v>-16824635781</v>
      </c>
      <c r="F156" s="5">
        <v>-14338490054</v>
      </c>
      <c r="G156" s="5">
        <v>-21302954522</v>
      </c>
      <c r="I156" s="5">
        <v>-80512588582</v>
      </c>
      <c r="J156" s="5">
        <v>-64832803193</v>
      </c>
      <c r="K156" s="5">
        <v>-47872350869</v>
      </c>
      <c r="L156" s="5">
        <v>-37550958279</v>
      </c>
      <c r="M156" s="5">
        <v>-11545631647</v>
      </c>
      <c r="N156" s="5">
        <v>-29899123922</v>
      </c>
      <c r="O156" s="5">
        <v>-54836599274</v>
      </c>
      <c r="P156" s="5">
        <v>-39461746420</v>
      </c>
      <c r="Q156" s="5">
        <v>-18057228421</v>
      </c>
      <c r="R156" s="5">
        <v>-56555778996</v>
      </c>
      <c r="S156" s="5">
        <v>-16108497248</v>
      </c>
      <c r="T156" s="5">
        <v>-45316809868</v>
      </c>
      <c r="U156" s="5">
        <v>-29827239776</v>
      </c>
      <c r="V156" s="5">
        <v>-61381939778</v>
      </c>
      <c r="W156" s="5">
        <v>-41459785365</v>
      </c>
    </row>
    <row r="157" spans="3:23" ht="15.5" x14ac:dyDescent="0.35">
      <c r="C157" t="s">
        <v>187</v>
      </c>
      <c r="D157" s="5">
        <v>-1028081278</v>
      </c>
      <c r="E157" s="5">
        <v>327833813</v>
      </c>
      <c r="F157" s="5">
        <v>1602010799</v>
      </c>
      <c r="G157" s="5">
        <v>520045083</v>
      </c>
      <c r="I157" s="5">
        <v>1421808417</v>
      </c>
      <c r="J157" s="5">
        <v>867810002</v>
      </c>
      <c r="K157" s="5">
        <v>6083923187</v>
      </c>
      <c r="L157" s="5">
        <v>427568184</v>
      </c>
      <c r="M157" s="5">
        <v>1558945137</v>
      </c>
      <c r="N157" s="5">
        <v>844575955</v>
      </c>
      <c r="O157" s="5">
        <v>1375364900</v>
      </c>
      <c r="P157" s="5">
        <v>94571534</v>
      </c>
      <c r="Q157" s="5">
        <v>352727273</v>
      </c>
      <c r="R157" s="5">
        <v>29423033265</v>
      </c>
      <c r="S157" s="5">
        <v>9691879359</v>
      </c>
      <c r="T157" s="5">
        <v>13476375056</v>
      </c>
      <c r="U157" s="5">
        <v>2887208348</v>
      </c>
      <c r="V157" s="5">
        <v>959557000</v>
      </c>
      <c r="W157" s="5">
        <v>3229015158</v>
      </c>
    </row>
    <row r="158" spans="3:23" ht="15.5" x14ac:dyDescent="0.35">
      <c r="C158" t="s">
        <v>181</v>
      </c>
      <c r="D158" s="5">
        <v>-30934348190</v>
      </c>
      <c r="E158" s="5">
        <v>-16967213959</v>
      </c>
      <c r="F158" s="5">
        <v>-10566024168</v>
      </c>
      <c r="G158" s="5">
        <v>-21518300698</v>
      </c>
      <c r="I158" s="5">
        <v>-79985887015</v>
      </c>
      <c r="J158" s="5">
        <v>-62744356550</v>
      </c>
      <c r="K158" s="5">
        <v>-37939642685</v>
      </c>
      <c r="L158" s="5">
        <v>-34602168154</v>
      </c>
      <c r="M158" s="5">
        <v>-15583197501</v>
      </c>
      <c r="N158" s="5">
        <v>-22787672544</v>
      </c>
      <c r="O158" s="5">
        <v>-48583002953</v>
      </c>
      <c r="P158" s="5">
        <v>-17613028571</v>
      </c>
      <c r="Q158" s="5">
        <v>-17345020776</v>
      </c>
      <c r="R158" s="5">
        <v>-47039112261</v>
      </c>
      <c r="S158" s="5">
        <v>-25800376607</v>
      </c>
      <c r="T158" s="5">
        <v>-35843184924</v>
      </c>
      <c r="U158" s="5">
        <v>-32714448124</v>
      </c>
      <c r="V158" s="5">
        <v>-20041496778</v>
      </c>
      <c r="W158" s="5">
        <v>-8370450523</v>
      </c>
    </row>
    <row r="159" spans="3:23" ht="15.5" x14ac:dyDescent="0.35">
      <c r="C159" t="s">
        <v>591</v>
      </c>
      <c r="D159" s="5">
        <v>-720000000</v>
      </c>
      <c r="E159" s="5">
        <v>720000000</v>
      </c>
    </row>
    <row r="160" spans="3:23" ht="15.5" x14ac:dyDescent="0.35">
      <c r="C160" t="s">
        <v>1693</v>
      </c>
      <c r="D160" s="5">
        <v>105000000</v>
      </c>
      <c r="E160" s="5">
        <v>-33000000</v>
      </c>
      <c r="F160" s="5">
        <v>-36000000</v>
      </c>
      <c r="G160" s="5">
        <v>-36000000</v>
      </c>
    </row>
    <row r="161" spans="3:22" ht="15.5" x14ac:dyDescent="0.35">
      <c r="C161" t="s">
        <v>447</v>
      </c>
      <c r="D161" s="5">
        <v>4849440641</v>
      </c>
      <c r="E161" s="5">
        <v>-4794853642</v>
      </c>
      <c r="I161" s="5">
        <v>54586999</v>
      </c>
      <c r="J161" s="5">
        <v>53964000</v>
      </c>
      <c r="K161" s="5">
        <v>1203340000</v>
      </c>
      <c r="L161" s="5">
        <v>-4328713600</v>
      </c>
      <c r="M161" s="5">
        <v>-197888100</v>
      </c>
      <c r="Q161" s="5">
        <v>-204768400</v>
      </c>
    </row>
    <row r="162" spans="3:22" ht="15.5" x14ac:dyDescent="0.35">
      <c r="C162" t="s">
        <v>590</v>
      </c>
    </row>
    <row r="163" spans="3:22" ht="15.5" x14ac:dyDescent="0.35">
      <c r="C163" t="s">
        <v>186</v>
      </c>
      <c r="D163" s="5">
        <v>6222619182</v>
      </c>
      <c r="E163" s="5">
        <v>-3171990464</v>
      </c>
      <c r="F163" s="5">
        <v>-3587922808</v>
      </c>
      <c r="G163" s="5">
        <v>-393931500</v>
      </c>
      <c r="I163" s="5">
        <v>-931225590</v>
      </c>
      <c r="J163" s="5">
        <v>-3662515220</v>
      </c>
      <c r="K163" s="5">
        <v>-10000000000</v>
      </c>
      <c r="L163" s="5">
        <v>-3789808709</v>
      </c>
      <c r="M163" s="5">
        <v>-1452522166</v>
      </c>
      <c r="N163" s="5">
        <v>-1579507278</v>
      </c>
      <c r="O163" s="5">
        <v>-5450569210</v>
      </c>
      <c r="P163" s="5">
        <v>-1431911754</v>
      </c>
      <c r="R163" s="5">
        <v>-2965500000</v>
      </c>
    </row>
    <row r="164" spans="3:22" ht="15.5" x14ac:dyDescent="0.35">
      <c r="C164" t="s">
        <v>1694</v>
      </c>
      <c r="D164" s="5">
        <v>-12587356051</v>
      </c>
      <c r="E164" s="5">
        <v>2299734829</v>
      </c>
      <c r="F164" s="5">
        <v>-1750553877</v>
      </c>
      <c r="G164" s="5">
        <v>125232593</v>
      </c>
      <c r="I164" s="5">
        <v>-11912942506</v>
      </c>
      <c r="J164" s="5">
        <v>-17831904439</v>
      </c>
      <c r="K164" s="5">
        <v>-4206782071</v>
      </c>
    </row>
    <row r="165" spans="3:22" ht="15.5" x14ac:dyDescent="0.35">
      <c r="C165" t="s">
        <v>1118</v>
      </c>
      <c r="K165" s="5">
        <v>-1967159300</v>
      </c>
    </row>
    <row r="166" spans="3:22" ht="15.5" x14ac:dyDescent="0.35">
      <c r="C166" t="s">
        <v>357</v>
      </c>
      <c r="J166" s="5">
        <v>-95200000</v>
      </c>
    </row>
    <row r="167" spans="3:22" ht="15.5" x14ac:dyDescent="0.35">
      <c r="C167" t="s">
        <v>1695</v>
      </c>
      <c r="K167" s="5">
        <v>5000000000</v>
      </c>
    </row>
    <row r="168" spans="3:22" ht="15.5" x14ac:dyDescent="0.35">
      <c r="C168" t="s">
        <v>1696</v>
      </c>
      <c r="D168" s="5">
        <v>8254423975</v>
      </c>
      <c r="I168" s="5">
        <v>8254423975</v>
      </c>
      <c r="J168" s="5">
        <v>9100520014</v>
      </c>
    </row>
    <row r="169" spans="3:22" ht="15.5" x14ac:dyDescent="0.35">
      <c r="C169" t="s">
        <v>1521</v>
      </c>
      <c r="D169" s="5">
        <v>532604000</v>
      </c>
      <c r="I169" s="5">
        <v>532604000</v>
      </c>
      <c r="J169" s="5">
        <v>182843000</v>
      </c>
    </row>
    <row r="170" spans="3:22" ht="15.5" x14ac:dyDescent="0.35">
      <c r="C170" t="s">
        <v>1244</v>
      </c>
      <c r="P170" s="5">
        <v>-21000000000</v>
      </c>
      <c r="R170" s="5">
        <v>-30000000000</v>
      </c>
    </row>
    <row r="171" spans="3:22" ht="15.5" x14ac:dyDescent="0.35">
      <c r="C171" t="s">
        <v>1697</v>
      </c>
    </row>
    <row r="172" spans="3:22" ht="15.5" x14ac:dyDescent="0.35">
      <c r="C172" t="s">
        <v>1698</v>
      </c>
      <c r="V172" s="5">
        <v>-15300000000</v>
      </c>
    </row>
    <row r="173" spans="3:22" ht="15.5" x14ac:dyDescent="0.35">
      <c r="C173" t="s">
        <v>694</v>
      </c>
      <c r="K173" s="5">
        <v>157310000</v>
      </c>
      <c r="L173" s="5">
        <v>413450400</v>
      </c>
      <c r="M173" s="5">
        <v>893020965</v>
      </c>
      <c r="N173" s="5">
        <v>1548979945</v>
      </c>
      <c r="O173" s="5">
        <v>-2178392011</v>
      </c>
      <c r="P173" s="5">
        <v>488622371</v>
      </c>
      <c r="Q173" s="5">
        <v>-1064934918</v>
      </c>
    </row>
    <row r="174" spans="3:22" ht="15.5" x14ac:dyDescent="0.35">
      <c r="C174" t="s">
        <v>1699</v>
      </c>
    </row>
    <row r="175" spans="3:22" ht="15.5" x14ac:dyDescent="0.35">
      <c r="C175" t="s">
        <v>1700</v>
      </c>
      <c r="N175" s="5">
        <v>-7925500000</v>
      </c>
    </row>
    <row r="176" spans="3:22" ht="15.5" x14ac:dyDescent="0.35">
      <c r="C176" t="s">
        <v>1701</v>
      </c>
      <c r="M176" s="5">
        <v>39816000</v>
      </c>
    </row>
    <row r="177" spans="3:23" ht="15.5" x14ac:dyDescent="0.35">
      <c r="C177" t="s">
        <v>1112</v>
      </c>
    </row>
    <row r="178" spans="3:23" ht="15.5" x14ac:dyDescent="0.35">
      <c r="C178" t="s">
        <v>190</v>
      </c>
      <c r="R178" s="5">
        <v>-2674200000</v>
      </c>
    </row>
    <row r="179" spans="3:23" ht="15.5" x14ac:dyDescent="0.35">
      <c r="C179" t="s">
        <v>197</v>
      </c>
      <c r="D179" s="5">
        <v>-25450461983</v>
      </c>
      <c r="E179" s="5">
        <v>-43342073080</v>
      </c>
      <c r="F179" s="5">
        <v>-23587492623</v>
      </c>
      <c r="G179" s="5">
        <v>-32759231351</v>
      </c>
      <c r="I179" s="5">
        <v>-125139259037</v>
      </c>
      <c r="J179" s="5">
        <v>-49236295643</v>
      </c>
      <c r="K179" s="5">
        <v>-56786339100</v>
      </c>
      <c r="L179" s="5">
        <v>-20860801417</v>
      </c>
      <c r="M179" s="5">
        <v>-95664535806</v>
      </c>
      <c r="N179" s="5">
        <v>-33277764038</v>
      </c>
      <c r="O179" s="5">
        <v>15113477064</v>
      </c>
      <c r="P179" s="5">
        <v>34447166785</v>
      </c>
      <c r="Q179" s="5">
        <v>-81216322003</v>
      </c>
      <c r="R179" s="5">
        <v>66095157049</v>
      </c>
      <c r="S179" s="5">
        <v>-27908339282</v>
      </c>
      <c r="T179" s="5">
        <v>23624870770</v>
      </c>
      <c r="U179" s="5">
        <v>13000601637</v>
      </c>
      <c r="V179" s="5">
        <v>96588030396</v>
      </c>
      <c r="W179" s="5">
        <v>31109545065</v>
      </c>
    </row>
    <row r="180" spans="3:23" ht="15.5" x14ac:dyDescent="0.35">
      <c r="C180" t="s">
        <v>1702</v>
      </c>
      <c r="R180" s="5">
        <v>345180000</v>
      </c>
      <c r="U180" s="5">
        <v>779400000</v>
      </c>
      <c r="V180" s="5">
        <v>90000000000</v>
      </c>
    </row>
    <row r="181" spans="3:23" ht="15.5" x14ac:dyDescent="0.35">
      <c r="C181" t="s">
        <v>1703</v>
      </c>
    </row>
    <row r="182" spans="3:23" ht="15.5" x14ac:dyDescent="0.35">
      <c r="C182" t="s">
        <v>1534</v>
      </c>
      <c r="U182" s="5">
        <v>4900000000</v>
      </c>
      <c r="V182" s="5">
        <v>14700000000</v>
      </c>
      <c r="W182" s="5">
        <v>13500000000</v>
      </c>
    </row>
    <row r="183" spans="3:23" ht="15.5" x14ac:dyDescent="0.35">
      <c r="C183" t="s">
        <v>1533</v>
      </c>
      <c r="W183" s="5">
        <v>35000000000</v>
      </c>
    </row>
    <row r="184" spans="3:23" ht="15.5" x14ac:dyDescent="0.35">
      <c r="C184" t="s">
        <v>1704</v>
      </c>
      <c r="O184" s="5">
        <v>604000000</v>
      </c>
    </row>
    <row r="185" spans="3:23" ht="15.5" x14ac:dyDescent="0.35">
      <c r="C185" t="s">
        <v>1705</v>
      </c>
      <c r="O185" s="5">
        <v>604000000</v>
      </c>
      <c r="U185" s="5">
        <v>4900000000</v>
      </c>
      <c r="V185" s="5">
        <v>14700000000</v>
      </c>
      <c r="W185" s="5">
        <v>48500000000</v>
      </c>
    </row>
    <row r="186" spans="3:23" ht="15.5" x14ac:dyDescent="0.35">
      <c r="C186" t="s">
        <v>1706</v>
      </c>
      <c r="D186" s="5">
        <v>-359000000</v>
      </c>
      <c r="I186" s="5">
        <v>-359000000</v>
      </c>
    </row>
    <row r="187" spans="3:23" ht="15.5" x14ac:dyDescent="0.35">
      <c r="C187" t="s">
        <v>1707</v>
      </c>
      <c r="O187" s="5">
        <v>2961757104</v>
      </c>
    </row>
    <row r="188" spans="3:23" ht="15.5" x14ac:dyDescent="0.35">
      <c r="C188" t="s">
        <v>1708</v>
      </c>
      <c r="L188" s="5">
        <v>10000</v>
      </c>
      <c r="Q188" s="5">
        <v>616883100</v>
      </c>
      <c r="S188" s="5">
        <v>504990000</v>
      </c>
      <c r="T188" s="5">
        <v>12349507500</v>
      </c>
    </row>
    <row r="189" spans="3:23" ht="15.5" x14ac:dyDescent="0.35">
      <c r="C189" t="s">
        <v>1709</v>
      </c>
    </row>
    <row r="190" spans="3:23" ht="15.5" x14ac:dyDescent="0.35">
      <c r="C190" t="s">
        <v>882</v>
      </c>
      <c r="V190" s="5">
        <v>744286556</v>
      </c>
    </row>
    <row r="191" spans="3:23" ht="15.5" x14ac:dyDescent="0.35">
      <c r="C191" t="s">
        <v>883</v>
      </c>
      <c r="K191" s="5">
        <v>-171531425420</v>
      </c>
      <c r="T191" s="5">
        <v>-414818044</v>
      </c>
      <c r="U191" s="5">
        <v>-223080771</v>
      </c>
    </row>
    <row r="192" spans="3:23" ht="15.5" x14ac:dyDescent="0.35">
      <c r="C192" t="s">
        <v>1710</v>
      </c>
      <c r="D192" s="5">
        <v>-3937749620</v>
      </c>
      <c r="E192" s="5">
        <v>-3979541014</v>
      </c>
      <c r="F192" s="5">
        <v>-7397201521</v>
      </c>
      <c r="I192" s="5">
        <v>-15314492155</v>
      </c>
      <c r="J192" s="5">
        <v>12618155646</v>
      </c>
      <c r="K192" s="5">
        <v>6281921709</v>
      </c>
      <c r="L192" s="5">
        <v>-6224200860</v>
      </c>
      <c r="M192" s="5">
        <v>-10481944601</v>
      </c>
      <c r="N192" s="5">
        <v>-8365702477</v>
      </c>
      <c r="O192" s="5">
        <v>42306045276</v>
      </c>
      <c r="S192" s="5">
        <v>-6584611053</v>
      </c>
      <c r="T192" s="5">
        <v>30563751889</v>
      </c>
      <c r="U192" s="5">
        <v>11992379501</v>
      </c>
      <c r="V192" s="5">
        <v>5710698089</v>
      </c>
      <c r="W192" s="5">
        <v>2944444444</v>
      </c>
    </row>
    <row r="193" spans="3:23" ht="15.5" x14ac:dyDescent="0.35">
      <c r="C193" t="s">
        <v>1711</v>
      </c>
      <c r="P193" s="5">
        <v>51597723025</v>
      </c>
      <c r="Q193" s="5">
        <v>-59646048295</v>
      </c>
    </row>
    <row r="194" spans="3:23" ht="15.5" x14ac:dyDescent="0.35">
      <c r="C194" t="s">
        <v>1712</v>
      </c>
      <c r="K194" s="5">
        <v>-171531425420</v>
      </c>
      <c r="P194" s="5">
        <v>51597723025</v>
      </c>
      <c r="Q194" s="5">
        <v>-59646048295</v>
      </c>
      <c r="T194" s="5">
        <v>-414818044</v>
      </c>
      <c r="U194" s="5">
        <v>-223080771</v>
      </c>
      <c r="V194" s="5">
        <v>744286556</v>
      </c>
    </row>
    <row r="195" spans="3:23" ht="15.5" x14ac:dyDescent="0.35">
      <c r="C195" t="s">
        <v>406</v>
      </c>
      <c r="J195" s="5">
        <v>-1500000000</v>
      </c>
      <c r="K195" s="5">
        <v>1500000000</v>
      </c>
    </row>
    <row r="196" spans="3:23" ht="15.5" x14ac:dyDescent="0.35">
      <c r="C196" t="s">
        <v>1603</v>
      </c>
      <c r="D196" s="5">
        <v>-1105106896</v>
      </c>
      <c r="E196" s="5">
        <v>-130904394</v>
      </c>
      <c r="F196" s="5">
        <v>-162268100</v>
      </c>
      <c r="G196" s="5">
        <v>-155700129</v>
      </c>
      <c r="I196" s="5">
        <v>-1553979519</v>
      </c>
      <c r="J196" s="5">
        <v>-533665049</v>
      </c>
      <c r="K196" s="5">
        <v>-219921634</v>
      </c>
      <c r="L196" s="5">
        <v>-157453931</v>
      </c>
      <c r="M196" s="5">
        <v>-419822472</v>
      </c>
      <c r="N196" s="5">
        <v>-259373798</v>
      </c>
      <c r="Q196" s="5">
        <v>-337154910</v>
      </c>
      <c r="R196" s="5">
        <v>-650193345</v>
      </c>
      <c r="S196" s="5">
        <v>-741483859</v>
      </c>
      <c r="T196" s="5">
        <v>-846366522</v>
      </c>
      <c r="U196" s="5">
        <v>-1218687627</v>
      </c>
      <c r="V196" s="5">
        <v>-1136241529</v>
      </c>
      <c r="W196" s="5">
        <v>-1110233049</v>
      </c>
    </row>
    <row r="197" spans="3:23" ht="15.5" x14ac:dyDescent="0.35">
      <c r="C197" t="s">
        <v>708</v>
      </c>
    </row>
    <row r="198" spans="3:23" ht="15.5" x14ac:dyDescent="0.35">
      <c r="C198" t="s">
        <v>1713</v>
      </c>
      <c r="O198" s="5">
        <v>-144930034</v>
      </c>
      <c r="Q198" s="5">
        <v>-6401254496</v>
      </c>
      <c r="R198" s="5">
        <v>-13626318089</v>
      </c>
      <c r="S198" s="5">
        <v>-3561015449</v>
      </c>
      <c r="T198" s="5">
        <v>-2001882977</v>
      </c>
      <c r="U198" s="5">
        <v>-187046100</v>
      </c>
    </row>
    <row r="199" spans="3:23" ht="15.5" x14ac:dyDescent="0.35">
      <c r="C199" t="s">
        <v>1027</v>
      </c>
      <c r="E199" s="5">
        <v>-6998393236</v>
      </c>
      <c r="F199" s="5">
        <v>-15186106416</v>
      </c>
      <c r="I199" s="5">
        <v>-22184499652</v>
      </c>
      <c r="J199" s="5">
        <v>-18657798753</v>
      </c>
      <c r="K199" s="5">
        <v>-28834710936</v>
      </c>
      <c r="L199" s="5">
        <v>-5490705161</v>
      </c>
      <c r="M199" s="5">
        <v>-1000000000</v>
      </c>
      <c r="N199" s="5">
        <v>-4711176005</v>
      </c>
      <c r="O199" s="5">
        <v>-2093856004</v>
      </c>
      <c r="P199" s="5">
        <v>-5234640010</v>
      </c>
      <c r="Q199" s="5">
        <v>-5237063126</v>
      </c>
      <c r="R199" s="5">
        <v>-8363570600</v>
      </c>
      <c r="S199" s="5">
        <v>-9930732141</v>
      </c>
      <c r="T199" s="5">
        <v>-9843309576</v>
      </c>
      <c r="U199" s="5">
        <v>-9004640723</v>
      </c>
      <c r="V199" s="5">
        <v>-2000000000</v>
      </c>
    </row>
    <row r="200" spans="3:23" ht="15.5" x14ac:dyDescent="0.35">
      <c r="C200" t="s">
        <v>1714</v>
      </c>
      <c r="D200" s="5">
        <v>-79617168923</v>
      </c>
      <c r="F200" s="5">
        <v>2368067193</v>
      </c>
      <c r="G200" s="5">
        <v>-2368067193</v>
      </c>
      <c r="I200" s="5">
        <v>-79617168923</v>
      </c>
      <c r="J200" s="5">
        <v>-178940119485</v>
      </c>
      <c r="L200" s="5">
        <v>-542694189365</v>
      </c>
      <c r="M200" s="5">
        <v>-506934076093</v>
      </c>
      <c r="N200" s="5">
        <v>-616420404477</v>
      </c>
      <c r="O200" s="5">
        <v>-17841839150</v>
      </c>
      <c r="P200" s="5">
        <v>-2419980000</v>
      </c>
      <c r="Q200" s="5">
        <v>-4677915876</v>
      </c>
      <c r="R200" s="5">
        <v>-9054992522</v>
      </c>
      <c r="V200" s="5">
        <v>-2169701030</v>
      </c>
      <c r="W200" s="5">
        <v>-3810428020</v>
      </c>
    </row>
    <row r="201" spans="3:23" ht="15.5" x14ac:dyDescent="0.35">
      <c r="C201" t="s">
        <v>1039</v>
      </c>
      <c r="D201" s="5">
        <v>61495165691</v>
      </c>
      <c r="E201" s="5">
        <v>-13335819369</v>
      </c>
      <c r="F201" s="5">
        <v>2695906325</v>
      </c>
      <c r="G201" s="5">
        <v>-25369139548</v>
      </c>
      <c r="I201" s="5">
        <v>25486113099</v>
      </c>
      <c r="J201" s="5">
        <v>167812513703</v>
      </c>
      <c r="K201" s="5">
        <v>157626719376</v>
      </c>
      <c r="L201" s="5">
        <v>552888518390</v>
      </c>
      <c r="M201" s="5">
        <v>430792995437</v>
      </c>
      <c r="N201" s="5">
        <v>608697992558</v>
      </c>
      <c r="R201" s="5">
        <v>97187025330</v>
      </c>
      <c r="U201" s="5">
        <v>11082277358</v>
      </c>
    </row>
    <row r="202" spans="3:23" ht="15.5" x14ac:dyDescent="0.35">
      <c r="C202" t="s">
        <v>1715</v>
      </c>
      <c r="D202" s="5">
        <v>-81168068</v>
      </c>
      <c r="E202" s="5">
        <v>-16173062475</v>
      </c>
      <c r="F202" s="5">
        <v>-3820148861</v>
      </c>
      <c r="G202" s="5">
        <v>53094444</v>
      </c>
      <c r="I202" s="5">
        <v>-20021284960</v>
      </c>
      <c r="J202" s="5">
        <v>-20387206606</v>
      </c>
      <c r="K202" s="5">
        <v>-20744460611</v>
      </c>
      <c r="L202" s="5">
        <v>-8520607141</v>
      </c>
      <c r="M202" s="5">
        <v>-3904062114</v>
      </c>
      <c r="N202" s="5">
        <v>-6686386476</v>
      </c>
      <c r="O202" s="5">
        <v>-8829230000</v>
      </c>
      <c r="P202" s="5">
        <v>-5100000000</v>
      </c>
      <c r="Q202" s="5">
        <v>-5993000000</v>
      </c>
      <c r="R202" s="5">
        <v>258026275</v>
      </c>
      <c r="S202" s="5">
        <v>-7595486780</v>
      </c>
      <c r="T202" s="5">
        <v>-6182011500</v>
      </c>
      <c r="U202" s="5">
        <v>-5120000001</v>
      </c>
      <c r="V202" s="5">
        <v>-4274250000</v>
      </c>
      <c r="W202" s="5">
        <v>-14811000000</v>
      </c>
    </row>
    <row r="203" spans="3:23" ht="15.5" x14ac:dyDescent="0.35">
      <c r="C203" t="s">
        <v>1716</v>
      </c>
      <c r="D203" s="5">
        <v>-110000000</v>
      </c>
      <c r="I203" s="5">
        <v>-110000000</v>
      </c>
      <c r="J203" s="5">
        <v>900000000</v>
      </c>
    </row>
    <row r="204" spans="3:23" ht="15.5" x14ac:dyDescent="0.35">
      <c r="C204" t="s">
        <v>1717</v>
      </c>
    </row>
    <row r="205" spans="3:23" ht="15.5" x14ac:dyDescent="0.35">
      <c r="C205" t="s">
        <v>198</v>
      </c>
    </row>
    <row r="206" spans="3:23" ht="15.5" x14ac:dyDescent="0.35">
      <c r="C206" t="s">
        <v>1248</v>
      </c>
      <c r="O206" s="5">
        <v>-1848470128</v>
      </c>
      <c r="V206" s="5">
        <v>-4986761690</v>
      </c>
      <c r="W206" s="5">
        <v>-603238310</v>
      </c>
    </row>
    <row r="207" spans="3:23" ht="15.5" x14ac:dyDescent="0.35">
      <c r="C207" t="s">
        <v>1718</v>
      </c>
      <c r="D207" s="5">
        <v>-327263699</v>
      </c>
      <c r="I207" s="5">
        <v>-327263699</v>
      </c>
      <c r="J207" s="5">
        <v>-580240596</v>
      </c>
    </row>
    <row r="208" spans="3:23" ht="15.5" x14ac:dyDescent="0.35">
      <c r="C208" t="s">
        <v>1719</v>
      </c>
      <c r="D208" s="5">
        <v>1475229941</v>
      </c>
      <c r="I208" s="5">
        <v>1475229941</v>
      </c>
    </row>
    <row r="209" spans="2:23" ht="15.5" x14ac:dyDescent="0.35">
      <c r="C209" t="s">
        <v>1720</v>
      </c>
      <c r="Q209" s="5">
        <v>820000000</v>
      </c>
    </row>
    <row r="210" spans="2:23" ht="15.5" x14ac:dyDescent="0.35">
      <c r="C210" t="s">
        <v>662</v>
      </c>
      <c r="D210" s="5">
        <v>-2935320750</v>
      </c>
      <c r="E210" s="5">
        <v>-2144681350</v>
      </c>
      <c r="F210" s="5">
        <v>-1206691243</v>
      </c>
      <c r="G210" s="5">
        <v>-1583286525</v>
      </c>
      <c r="I210" s="5">
        <v>-7869979868</v>
      </c>
      <c r="J210" s="5">
        <v>-7285548003</v>
      </c>
      <c r="K210" s="5">
        <v>-7067801584</v>
      </c>
      <c r="L210" s="5">
        <v>-6333459749</v>
      </c>
      <c r="M210" s="5">
        <v>-4219737863</v>
      </c>
      <c r="N210" s="5">
        <v>-5532713363</v>
      </c>
    </row>
    <row r="211" spans="2:23" ht="15.5" x14ac:dyDescent="0.35">
      <c r="C211" t="s">
        <v>213</v>
      </c>
      <c r="D211" s="5">
        <v>-4797520300</v>
      </c>
      <c r="E211" s="5">
        <v>4215182400</v>
      </c>
      <c r="F211" s="5">
        <v>-879050000</v>
      </c>
      <c r="G211" s="5">
        <v>-3336132400</v>
      </c>
      <c r="I211" s="5">
        <v>-4797520300</v>
      </c>
      <c r="J211" s="5">
        <v>-2736350500</v>
      </c>
    </row>
    <row r="212" spans="2:23" ht="15.5" x14ac:dyDescent="0.35">
      <c r="C212" t="s">
        <v>633</v>
      </c>
    </row>
    <row r="213" spans="2:23" ht="15.5" x14ac:dyDescent="0.35">
      <c r="C213" t="s">
        <v>109</v>
      </c>
    </row>
    <row r="214" spans="2:23" ht="15.5" x14ac:dyDescent="0.35">
      <c r="C214" t="s">
        <v>215</v>
      </c>
      <c r="D214" s="5">
        <v>-79781366530</v>
      </c>
      <c r="E214" s="5">
        <v>37758014205</v>
      </c>
      <c r="F214" s="5">
        <v>22417598129</v>
      </c>
      <c r="G214" s="5">
        <v>-26622249966</v>
      </c>
      <c r="I214" s="5">
        <v>-46228004162</v>
      </c>
      <c r="J214" s="5">
        <v>19559967399</v>
      </c>
      <c r="K214" s="5">
        <v>10216677208</v>
      </c>
      <c r="L214" s="5">
        <v>10646688769</v>
      </c>
      <c r="M214" s="5">
        <v>-14814813913</v>
      </c>
      <c r="N214" s="5">
        <v>23319872889</v>
      </c>
      <c r="O214" s="5">
        <v>-11213769852</v>
      </c>
      <c r="P214" s="5">
        <v>16028862165</v>
      </c>
      <c r="Q214" s="5">
        <v>-54888886853</v>
      </c>
      <c r="R214" s="5">
        <v>22709269907</v>
      </c>
      <c r="S214" s="5">
        <v>17169359897</v>
      </c>
      <c r="T214" s="5">
        <v>-21640567704</v>
      </c>
      <c r="U214" s="5">
        <v>6116331076</v>
      </c>
      <c r="V214" s="5">
        <v>38891664117</v>
      </c>
      <c r="W214" s="5">
        <v>4021736652</v>
      </c>
    </row>
    <row r="215" spans="2:23" ht="15.5" x14ac:dyDescent="0.35">
      <c r="C215" t="s">
        <v>217</v>
      </c>
      <c r="D215" s="5">
        <v>-45271400776</v>
      </c>
      <c r="E215" s="5">
        <v>150853127251</v>
      </c>
      <c r="F215" s="5">
        <v>-150853127251</v>
      </c>
      <c r="G215" s="5">
        <v>150853127251</v>
      </c>
      <c r="I215" s="5">
        <v>105581726475</v>
      </c>
      <c r="J215" s="5">
        <v>86021759076</v>
      </c>
      <c r="K215" s="5">
        <v>75805081868</v>
      </c>
      <c r="L215" s="5">
        <v>92012064446</v>
      </c>
      <c r="M215" s="5">
        <v>106826878359</v>
      </c>
      <c r="N215" s="5">
        <v>83507005470</v>
      </c>
      <c r="O215" s="5">
        <v>94720775322</v>
      </c>
      <c r="P215" s="5">
        <v>33396289599</v>
      </c>
      <c r="Q215" s="5">
        <v>88285176452</v>
      </c>
      <c r="R215" s="5">
        <v>65833963297</v>
      </c>
      <c r="S215" s="5">
        <v>48493081818</v>
      </c>
      <c r="T215" s="5">
        <v>70133649522</v>
      </c>
      <c r="U215" s="5">
        <v>56089462390</v>
      </c>
      <c r="V215" s="5">
        <v>17197798273</v>
      </c>
      <c r="W215" s="5">
        <v>13176061621</v>
      </c>
    </row>
    <row r="216" spans="2:23" ht="15.5" x14ac:dyDescent="0.35">
      <c r="C216" t="s">
        <v>218</v>
      </c>
      <c r="D216" s="5">
        <v>-125052767306</v>
      </c>
      <c r="E216" s="5">
        <v>37758014205</v>
      </c>
      <c r="F216" s="5">
        <v>22417598129</v>
      </c>
      <c r="G216" s="5">
        <v>124230877285</v>
      </c>
      <c r="I216" s="5">
        <v>59353722313</v>
      </c>
      <c r="J216" s="5">
        <v>105581726475</v>
      </c>
      <c r="K216" s="5">
        <v>86021759076</v>
      </c>
      <c r="L216" s="5">
        <v>102658753215</v>
      </c>
      <c r="M216" s="5">
        <v>92012064446</v>
      </c>
      <c r="N216" s="5">
        <v>106826878359</v>
      </c>
      <c r="O216" s="5">
        <v>83507005470</v>
      </c>
      <c r="P216" s="5">
        <v>49425151764</v>
      </c>
      <c r="Q216" s="5">
        <v>33396289599</v>
      </c>
      <c r="R216" s="5">
        <v>88543233204</v>
      </c>
      <c r="S216" s="5">
        <v>65662441715</v>
      </c>
      <c r="T216" s="5">
        <v>48493081818</v>
      </c>
      <c r="U216" s="5">
        <v>62205793466</v>
      </c>
      <c r="V216" s="5">
        <v>56089462390</v>
      </c>
      <c r="W216" s="5">
        <v>17197798273</v>
      </c>
    </row>
    <row r="218" spans="2:23" ht="15.5" x14ac:dyDescent="0.35">
      <c r="B218" t="s">
        <v>219</v>
      </c>
      <c r="C218" t="s">
        <v>11</v>
      </c>
      <c r="D218" s="5">
        <v>3140000000</v>
      </c>
      <c r="E218" s="5">
        <v>3140000000</v>
      </c>
      <c r="F218" s="5">
        <v>3140000000</v>
      </c>
      <c r="G218" s="5">
        <v>3140000000</v>
      </c>
      <c r="I218" s="5">
        <v>3140000000</v>
      </c>
      <c r="J218" s="5">
        <v>3140000000</v>
      </c>
      <c r="K218" s="5">
        <v>3140000000</v>
      </c>
      <c r="L218" s="5">
        <v>3140000000</v>
      </c>
      <c r="M218" s="5">
        <v>3140000000</v>
      </c>
      <c r="N218" s="5">
        <v>3140000000</v>
      </c>
      <c r="O218" s="5">
        <v>3140000000</v>
      </c>
      <c r="P218" s="5">
        <v>1050000000</v>
      </c>
      <c r="Q218" s="5">
        <v>1050000000</v>
      </c>
      <c r="R218" s="5">
        <v>1050000000</v>
      </c>
      <c r="S218" s="5">
        <v>1050000000</v>
      </c>
      <c r="T218" s="5">
        <v>1040000000</v>
      </c>
      <c r="U218" s="5">
        <v>1000000000</v>
      </c>
      <c r="V218" s="5">
        <v>1000000000</v>
      </c>
      <c r="W218" s="5">
        <v>700000000</v>
      </c>
    </row>
    <row r="219" spans="2:23" ht="15.5" x14ac:dyDescent="0.35">
      <c r="C219" t="s">
        <v>220</v>
      </c>
      <c r="D219" s="6">
        <v>5.74</v>
      </c>
      <c r="E219" s="6">
        <v>4.2300000000000004</v>
      </c>
      <c r="F219" s="6">
        <v>4.24</v>
      </c>
      <c r="G219" s="6">
        <v>5.19</v>
      </c>
    </row>
    <row r="220" spans="2:23" ht="15.5" x14ac:dyDescent="0.35">
      <c r="C220" t="s">
        <v>221</v>
      </c>
      <c r="D220" s="6">
        <v>33.450000000000003</v>
      </c>
      <c r="E220" s="6">
        <v>44.92</v>
      </c>
      <c r="F220" s="6">
        <v>39.619999999999997</v>
      </c>
      <c r="G220" s="6">
        <v>30.83</v>
      </c>
    </row>
    <row r="221" spans="2:23" ht="15.5" x14ac:dyDescent="0.35">
      <c r="C221" t="s">
        <v>73</v>
      </c>
      <c r="D221" s="6">
        <v>1.1100000000000001</v>
      </c>
      <c r="E221" s="6">
        <v>1.42</v>
      </c>
      <c r="F221" s="6">
        <v>1.44</v>
      </c>
      <c r="G221" s="6">
        <v>1.25</v>
      </c>
    </row>
    <row r="222" spans="2:23" ht="15.5" x14ac:dyDescent="0.35">
      <c r="C222" t="s">
        <v>222</v>
      </c>
      <c r="D222" s="5">
        <v>47350000000</v>
      </c>
      <c r="E222" s="5">
        <v>51830000000</v>
      </c>
      <c r="F222" s="5">
        <v>39570000000</v>
      </c>
      <c r="G222" s="5">
        <v>53230000000</v>
      </c>
    </row>
    <row r="223" spans="2:23" ht="15.5" x14ac:dyDescent="0.35">
      <c r="C223" t="s">
        <v>223</v>
      </c>
      <c r="D223" s="6">
        <v>1.3300000000000001E-2</v>
      </c>
      <c r="E223" s="6">
        <v>9.8999999999999991E-3</v>
      </c>
      <c r="F223" s="6">
        <v>1.0500000000000001E-2</v>
      </c>
      <c r="G223" s="6">
        <v>1.3000000000000001E-2</v>
      </c>
    </row>
    <row r="224" spans="2:23" ht="15.5" x14ac:dyDescent="0.35">
      <c r="C224" t="s">
        <v>224</v>
      </c>
      <c r="D224" s="6">
        <v>3.3700000000000001E-2</v>
      </c>
      <c r="E224" s="6">
        <v>2.5899999999999999E-2</v>
      </c>
      <c r="F224" s="6">
        <v>2.63E-2</v>
      </c>
      <c r="G224" s="6">
        <v>3.2000000000000001E-2</v>
      </c>
    </row>
    <row r="225" spans="3:7" ht="15.5" x14ac:dyDescent="0.35">
      <c r="C225" t="s">
        <v>225</v>
      </c>
      <c r="D225" s="6">
        <v>4.07E-2</v>
      </c>
      <c r="E225" s="6">
        <v>4.4699999999999997E-2</v>
      </c>
      <c r="F225" s="6">
        <v>3.49E-2</v>
      </c>
      <c r="G225" s="6">
        <v>4.8799999999999996E-2</v>
      </c>
    </row>
    <row r="226" spans="3:7" ht="15.5" x14ac:dyDescent="0.35">
      <c r="C226" t="s">
        <v>226</v>
      </c>
      <c r="D226" s="6">
        <v>8.34</v>
      </c>
      <c r="E226" s="6">
        <v>10.15</v>
      </c>
      <c r="F226" s="6">
        <v>6.27</v>
      </c>
      <c r="G226" s="6">
        <v>9.4</v>
      </c>
    </row>
    <row r="227" spans="3:7" ht="15.5" x14ac:dyDescent="0.35">
      <c r="C227" t="s">
        <v>227</v>
      </c>
      <c r="D227" s="5">
        <v>841000000000</v>
      </c>
      <c r="E227" s="5">
        <v>808000000000</v>
      </c>
      <c r="F227" s="5">
        <v>785000000000</v>
      </c>
      <c r="G227" s="5">
        <v>784000000000</v>
      </c>
    </row>
    <row r="228" spans="3:7" ht="15.5" x14ac:dyDescent="0.35">
      <c r="C228" t="s">
        <v>228</v>
      </c>
      <c r="D228" s="6">
        <v>1.1299999999999999</v>
      </c>
      <c r="E228" s="6">
        <v>1.1599999999999999</v>
      </c>
      <c r="F228" s="6">
        <v>1.04</v>
      </c>
      <c r="G228" s="6">
        <v>0.99</v>
      </c>
    </row>
    <row r="229" spans="3:7" ht="15.5" x14ac:dyDescent="0.35">
      <c r="C229" t="s">
        <v>229</v>
      </c>
      <c r="D229" s="6">
        <v>170.48</v>
      </c>
      <c r="E229" s="6">
        <v>163.36000000000001</v>
      </c>
      <c r="F229" s="6">
        <v>161.09</v>
      </c>
      <c r="G229" s="6">
        <v>161.93</v>
      </c>
    </row>
    <row r="230" spans="3:7" ht="15.5" x14ac:dyDescent="0.35">
      <c r="C230" t="s">
        <v>230</v>
      </c>
      <c r="D230" s="6">
        <v>1.1299999999999999</v>
      </c>
      <c r="E230" s="6">
        <v>1.1599999999999999</v>
      </c>
      <c r="F230" s="6">
        <v>1.04</v>
      </c>
      <c r="G230" s="6">
        <v>0.99</v>
      </c>
    </row>
    <row r="231" spans="3:7" ht="15.5" x14ac:dyDescent="0.35">
      <c r="C231" t="s">
        <v>231</v>
      </c>
      <c r="D231" s="6">
        <v>170.48</v>
      </c>
      <c r="E231" s="6">
        <v>163.36000000000001</v>
      </c>
      <c r="F231" s="6">
        <v>161.09</v>
      </c>
      <c r="G231" s="6">
        <v>161.93</v>
      </c>
    </row>
    <row r="232" spans="3:7" ht="15.5" x14ac:dyDescent="0.35">
      <c r="C232" t="s">
        <v>232</v>
      </c>
      <c r="D232" s="5">
        <v>201000000000</v>
      </c>
      <c r="E232" s="5">
        <v>183000000000</v>
      </c>
      <c r="F232" s="5">
        <v>198000000000</v>
      </c>
      <c r="G232" s="5">
        <v>199000000000</v>
      </c>
    </row>
    <row r="233" spans="3:7" ht="15.5" x14ac:dyDescent="0.35">
      <c r="C233" t="s">
        <v>233</v>
      </c>
      <c r="D233" s="5">
        <v>18000000000</v>
      </c>
      <c r="E233" s="5">
        <v>26000000000</v>
      </c>
      <c r="F233" s="5">
        <v>30000000000</v>
      </c>
      <c r="G233" s="5">
        <v>32000000000</v>
      </c>
    </row>
    <row r="234" spans="3:7" ht="15.5" x14ac:dyDescent="0.35">
      <c r="C234" t="s">
        <v>234</v>
      </c>
      <c r="D234" s="5">
        <v>536000000000</v>
      </c>
      <c r="E234" s="5">
        <v>513000000000</v>
      </c>
      <c r="F234" s="5">
        <v>506000000000</v>
      </c>
      <c r="G234" s="5">
        <v>509000000000</v>
      </c>
    </row>
    <row r="235" spans="3:7" ht="15.5" x14ac:dyDescent="0.35">
      <c r="C235" t="s">
        <v>23</v>
      </c>
      <c r="D235" s="5">
        <v>219000000000</v>
      </c>
      <c r="E235" s="5">
        <v>210000000000</v>
      </c>
      <c r="F235" s="5">
        <v>228000000000</v>
      </c>
      <c r="G235" s="5">
        <v>232000000000</v>
      </c>
    </row>
    <row r="236" spans="3:7" ht="15.5" x14ac:dyDescent="0.35">
      <c r="C236" t="s">
        <v>20</v>
      </c>
      <c r="D236" s="5">
        <v>86000000000</v>
      </c>
      <c r="E236" s="5">
        <v>25000000000</v>
      </c>
      <c r="F236" s="5">
        <v>81000000000</v>
      </c>
      <c r="G236" s="5">
        <v>107000000000</v>
      </c>
    </row>
    <row r="237" spans="3:7" ht="15.5" x14ac:dyDescent="0.35">
      <c r="C237" t="s">
        <v>235</v>
      </c>
      <c r="D237" s="5">
        <v>444000000000</v>
      </c>
      <c r="E237" s="5">
        <v>442000000000</v>
      </c>
      <c r="F237" s="5">
        <v>430000000000</v>
      </c>
      <c r="G237" s="5">
        <v>435000000000</v>
      </c>
    </row>
    <row r="238" spans="3:7" ht="15.5" x14ac:dyDescent="0.35">
      <c r="C238" t="s">
        <v>236</v>
      </c>
      <c r="D238" s="5">
        <v>-26000000000</v>
      </c>
      <c r="E238" s="5">
        <v>98000000000</v>
      </c>
      <c r="F238" s="5">
        <v>60000000000</v>
      </c>
      <c r="G238" s="5">
        <v>27000000000</v>
      </c>
    </row>
    <row r="239" spans="3:7" ht="15.5" x14ac:dyDescent="0.35">
      <c r="C239" t="s">
        <v>237</v>
      </c>
      <c r="D239" s="5">
        <v>-25000000000</v>
      </c>
      <c r="E239" s="5">
        <v>-20000000000</v>
      </c>
      <c r="F239" s="5">
        <v>-14000000000</v>
      </c>
      <c r="G239" s="5">
        <v>-22000000000</v>
      </c>
    </row>
    <row r="240" spans="3:7" ht="15.5" x14ac:dyDescent="0.35">
      <c r="C240" t="s">
        <v>12</v>
      </c>
      <c r="D240" s="5">
        <v>-51000000000</v>
      </c>
      <c r="E240" s="5">
        <v>78000000000</v>
      </c>
      <c r="F240" s="5">
        <v>46000000000</v>
      </c>
      <c r="G240" s="5">
        <v>6000000000</v>
      </c>
    </row>
    <row r="241" spans="3:23" ht="15.5" x14ac:dyDescent="0.35">
      <c r="C241" t="s">
        <v>15</v>
      </c>
      <c r="D241" s="6">
        <v>-16.190000000000001</v>
      </c>
      <c r="E241" s="6">
        <v>24.76</v>
      </c>
      <c r="F241" s="6">
        <v>14.7</v>
      </c>
      <c r="G241" s="6">
        <v>1.76</v>
      </c>
    </row>
    <row r="242" spans="3:23" ht="15.5" x14ac:dyDescent="0.35">
      <c r="C242" t="s">
        <v>58</v>
      </c>
      <c r="I242" s="6">
        <v>19.399999999999999</v>
      </c>
      <c r="J242" s="6">
        <v>14.89</v>
      </c>
      <c r="K242" s="6">
        <v>12.12</v>
      </c>
      <c r="L242" s="6">
        <v>10.87</v>
      </c>
      <c r="M242" s="6">
        <v>1.49</v>
      </c>
      <c r="N242" s="6">
        <v>-3.38</v>
      </c>
      <c r="O242" s="6">
        <v>0.25</v>
      </c>
      <c r="P242" s="6">
        <v>5.65</v>
      </c>
      <c r="Q242" s="6">
        <v>1.42</v>
      </c>
      <c r="R242" s="6">
        <v>5.34</v>
      </c>
      <c r="S242" s="6">
        <v>21.54</v>
      </c>
      <c r="T242" s="6">
        <v>22.61</v>
      </c>
      <c r="U242" s="6">
        <v>32.090000000000003</v>
      </c>
      <c r="V242" s="6">
        <v>30.22</v>
      </c>
      <c r="W242" s="6">
        <v>25.27</v>
      </c>
    </row>
    <row r="243" spans="3:23" ht="15.5" x14ac:dyDescent="0.35">
      <c r="C243" t="s">
        <v>72</v>
      </c>
      <c r="I243" s="6">
        <v>9.9</v>
      </c>
      <c r="J243" s="6">
        <v>11.22</v>
      </c>
      <c r="K243" s="6">
        <v>17.16</v>
      </c>
      <c r="L243" s="6">
        <v>21.71</v>
      </c>
      <c r="M243" s="6">
        <v>143.62</v>
      </c>
      <c r="N243" s="6">
        <v>-61.54</v>
      </c>
      <c r="O243" s="5">
        <v>1064</v>
      </c>
      <c r="P243" s="6">
        <v>38.94</v>
      </c>
      <c r="Q243" s="6">
        <v>216.9</v>
      </c>
      <c r="R243" s="6">
        <v>62.92</v>
      </c>
      <c r="S243" s="6">
        <v>13.93</v>
      </c>
      <c r="T243" s="6">
        <v>15.75</v>
      </c>
      <c r="U243" s="6">
        <v>12.46</v>
      </c>
      <c r="V243" s="6">
        <v>11.25</v>
      </c>
      <c r="W243" s="5">
        <v>0</v>
      </c>
    </row>
    <row r="244" spans="3:23" ht="15.5" x14ac:dyDescent="0.35">
      <c r="C244" t="s">
        <v>75</v>
      </c>
      <c r="I244" s="6">
        <v>0.35</v>
      </c>
      <c r="J244" s="6">
        <v>0.35</v>
      </c>
      <c r="K244" s="6">
        <v>0.44</v>
      </c>
      <c r="L244" s="6">
        <v>0.49</v>
      </c>
      <c r="M244" s="6">
        <v>0.61</v>
      </c>
      <c r="N244" s="6">
        <v>0.56999999999999995</v>
      </c>
      <c r="O244" s="6">
        <v>0.56999999999999995</v>
      </c>
      <c r="P244" s="6">
        <v>0.27</v>
      </c>
      <c r="Q244" s="6">
        <v>0.42</v>
      </c>
      <c r="R244" s="6">
        <v>0.39</v>
      </c>
      <c r="S244" s="6">
        <v>0.36</v>
      </c>
      <c r="T244" s="6">
        <v>0.5</v>
      </c>
      <c r="U244" s="6">
        <v>0.6</v>
      </c>
      <c r="V244" s="6">
        <v>0.61</v>
      </c>
      <c r="W244" s="5">
        <v>0</v>
      </c>
    </row>
    <row r="245" spans="3:23" ht="15.5" x14ac:dyDescent="0.35">
      <c r="C245" t="s">
        <v>238</v>
      </c>
      <c r="I245" s="5">
        <v>191970000000</v>
      </c>
      <c r="J245" s="5">
        <v>165640000000</v>
      </c>
      <c r="K245" s="5">
        <v>149690000000</v>
      </c>
      <c r="L245" s="5">
        <v>148970000000</v>
      </c>
      <c r="M245" s="5">
        <v>85100000000</v>
      </c>
      <c r="N245" s="5">
        <v>78490000000</v>
      </c>
      <c r="O245" s="5">
        <v>130680000000</v>
      </c>
      <c r="P245" s="5">
        <v>75070000000</v>
      </c>
    </row>
    <row r="246" spans="3:23" ht="15.5" x14ac:dyDescent="0.35">
      <c r="C246" t="s">
        <v>239</v>
      </c>
      <c r="I246" s="6">
        <v>4.4800000000000006E-2</v>
      </c>
      <c r="J246" s="6">
        <v>3.7100000000000001E-2</v>
      </c>
      <c r="K246" s="6">
        <v>3.2599999999999997E-2</v>
      </c>
      <c r="L246" s="6">
        <v>2.8999999999999998E-2</v>
      </c>
      <c r="M246" s="6">
        <v>4.4000000000000003E-3</v>
      </c>
      <c r="N246" s="6">
        <v>-9.8999999999999991E-3</v>
      </c>
      <c r="O246" s="6">
        <v>7.000000000000001E-4</v>
      </c>
      <c r="P246" s="6">
        <v>9.3999999999999986E-3</v>
      </c>
      <c r="Q246" s="6">
        <v>2.7000000000000001E-3</v>
      </c>
      <c r="R246" s="6">
        <v>8.6999999999999994E-3</v>
      </c>
      <c r="S246" s="6">
        <v>3.9199999999999999E-2</v>
      </c>
      <c r="T246" s="6">
        <v>4.5100000000000001E-2</v>
      </c>
      <c r="U246" s="6">
        <v>7.17E-2</v>
      </c>
      <c r="V246" s="6">
        <v>8.2500000000000004E-2</v>
      </c>
      <c r="W246" s="6">
        <v>0.107</v>
      </c>
    </row>
    <row r="247" spans="3:23" ht="15.5" x14ac:dyDescent="0.35">
      <c r="C247" t="s">
        <v>240</v>
      </c>
      <c r="I247" s="6">
        <v>0.11380000000000001</v>
      </c>
      <c r="J247" s="6">
        <v>9.4600000000000004E-2</v>
      </c>
      <c r="K247" s="6">
        <v>8.1699999999999995E-2</v>
      </c>
      <c r="L247" s="6">
        <v>7.4099999999999999E-2</v>
      </c>
      <c r="M247" s="6">
        <v>1.0800000000000001E-2</v>
      </c>
      <c r="N247" s="6">
        <v>-2.4799999999999999E-2</v>
      </c>
      <c r="O247" s="6">
        <v>1.8E-3</v>
      </c>
      <c r="P247" s="6">
        <v>2.4300000000000002E-2</v>
      </c>
      <c r="Q247" s="6">
        <v>6.0999999999999995E-3</v>
      </c>
      <c r="R247" s="6">
        <v>2.4700000000000003E-2</v>
      </c>
      <c r="S247" s="6">
        <v>9.2100000000000015E-2</v>
      </c>
      <c r="T247" s="6">
        <v>0.1016</v>
      </c>
      <c r="U247" s="6">
        <v>0.1507</v>
      </c>
      <c r="V247" s="6">
        <v>0.1595</v>
      </c>
      <c r="W247" s="6">
        <v>0.21600000000000003</v>
      </c>
    </row>
    <row r="248" spans="3:23" ht="15.5" x14ac:dyDescent="0.35">
      <c r="C248" t="s">
        <v>241</v>
      </c>
      <c r="I248" s="6">
        <v>0.16760000000000003</v>
      </c>
      <c r="J248" s="6">
        <v>0.1482</v>
      </c>
      <c r="K248" s="6">
        <v>0.128</v>
      </c>
      <c r="L248" s="6">
        <v>0.14429999999999998</v>
      </c>
      <c r="M248" s="6">
        <v>6.1500000000000006E-2</v>
      </c>
      <c r="N248" s="6">
        <v>4.6699999999999998E-2</v>
      </c>
      <c r="O248" s="6">
        <v>0.16870000000000002</v>
      </c>
      <c r="P248" s="6">
        <v>0.11539999999999999</v>
      </c>
      <c r="Q248" s="6">
        <v>9.3200000000000005E-2</v>
      </c>
      <c r="R248" s="6">
        <v>0.1328</v>
      </c>
      <c r="S248" s="6">
        <v>0.1784</v>
      </c>
      <c r="T248" s="6">
        <v>0.1671</v>
      </c>
      <c r="U248" s="6">
        <v>0.21010000000000001</v>
      </c>
      <c r="V248" s="6">
        <v>0.34619999999999995</v>
      </c>
      <c r="W248" s="6">
        <v>0.38719999999999999</v>
      </c>
    </row>
    <row r="249" spans="3:23" ht="15.5" x14ac:dyDescent="0.35">
      <c r="C249" t="s">
        <v>242</v>
      </c>
      <c r="I249" s="6">
        <v>8.44</v>
      </c>
      <c r="J249" s="6">
        <v>6.71</v>
      </c>
      <c r="K249" s="6">
        <v>5.73</v>
      </c>
      <c r="L249" s="6">
        <v>5.67</v>
      </c>
      <c r="M249" s="6">
        <v>2.1800000000000002</v>
      </c>
      <c r="N249" s="6">
        <v>1.07</v>
      </c>
      <c r="O249" s="6">
        <v>3.02</v>
      </c>
      <c r="P249" s="6">
        <v>2.86</v>
      </c>
      <c r="Q249" s="6">
        <v>2.58</v>
      </c>
      <c r="R249" s="6">
        <v>3.59</v>
      </c>
      <c r="S249" s="6">
        <v>4.8600000000000003</v>
      </c>
      <c r="T249" s="6">
        <v>6.23</v>
      </c>
      <c r="U249" s="6">
        <v>13.84</v>
      </c>
      <c r="V249" s="6">
        <v>14.58</v>
      </c>
      <c r="W249" s="6">
        <v>10.17</v>
      </c>
    </row>
    <row r="250" spans="3:23" ht="15.5" x14ac:dyDescent="0.35">
      <c r="C250" t="s">
        <v>69</v>
      </c>
      <c r="I250" s="6">
        <v>1.1299999999999999</v>
      </c>
      <c r="J250" s="6">
        <v>1.06</v>
      </c>
      <c r="K250" s="6">
        <v>1.4</v>
      </c>
      <c r="L250" s="6">
        <v>1.61</v>
      </c>
      <c r="M250" s="6">
        <v>1.56</v>
      </c>
      <c r="N250" s="6">
        <v>1.53</v>
      </c>
      <c r="O250" s="6">
        <v>1.88</v>
      </c>
      <c r="P250" s="6">
        <v>0.94</v>
      </c>
      <c r="Q250" s="6">
        <v>1.32</v>
      </c>
      <c r="R250" s="6">
        <v>1.56</v>
      </c>
      <c r="S250" s="6">
        <v>1.28</v>
      </c>
      <c r="T250" s="6">
        <v>1.6</v>
      </c>
      <c r="U250" s="6">
        <v>1.88</v>
      </c>
      <c r="V250" s="6">
        <v>1.79</v>
      </c>
      <c r="W250" s="5">
        <v>0</v>
      </c>
    </row>
    <row r="251" spans="3:23" ht="15.5" x14ac:dyDescent="0.35">
      <c r="C251" t="s">
        <v>66</v>
      </c>
      <c r="I251" s="6">
        <v>170.48</v>
      </c>
      <c r="J251" s="6">
        <v>157.34</v>
      </c>
      <c r="K251" s="6">
        <v>148.49</v>
      </c>
      <c r="L251" s="6">
        <v>146.74</v>
      </c>
      <c r="M251" s="6">
        <v>137.4</v>
      </c>
      <c r="N251" s="6">
        <v>136.21</v>
      </c>
      <c r="O251" s="6">
        <v>141.47999999999999</v>
      </c>
      <c r="P251" s="6">
        <v>232.91</v>
      </c>
      <c r="Q251" s="6">
        <v>232.69</v>
      </c>
      <c r="R251" s="6">
        <v>216.03</v>
      </c>
      <c r="S251" s="6">
        <v>233.93</v>
      </c>
      <c r="T251" s="6">
        <v>222.62</v>
      </c>
      <c r="U251" s="6">
        <v>212.92</v>
      </c>
      <c r="V251" s="6">
        <v>189.52</v>
      </c>
      <c r="W251" s="6">
        <v>116.98</v>
      </c>
    </row>
    <row r="252" spans="3:23" ht="15.5" x14ac:dyDescent="0.35">
      <c r="C252" t="s">
        <v>243</v>
      </c>
      <c r="I252" s="6">
        <v>1.1299999999999999</v>
      </c>
      <c r="J252" s="6">
        <v>1.06</v>
      </c>
      <c r="K252" s="6">
        <v>1.4</v>
      </c>
      <c r="L252" s="6">
        <v>1.61</v>
      </c>
      <c r="M252" s="6">
        <v>1.56</v>
      </c>
      <c r="N252" s="6">
        <v>1.53</v>
      </c>
      <c r="O252" s="6">
        <v>1.88</v>
      </c>
      <c r="P252" s="6">
        <v>0.94</v>
      </c>
      <c r="Q252" s="6">
        <v>1.32</v>
      </c>
      <c r="R252" s="6">
        <v>1.56</v>
      </c>
      <c r="S252" s="6">
        <v>1.28</v>
      </c>
      <c r="T252" s="6">
        <v>1.6</v>
      </c>
      <c r="U252" s="6">
        <v>1.88</v>
      </c>
      <c r="V252" s="6">
        <v>1.79</v>
      </c>
      <c r="W252" s="5">
        <v>0</v>
      </c>
    </row>
    <row r="253" spans="3:23" ht="15.5" x14ac:dyDescent="0.35">
      <c r="C253" t="s">
        <v>244</v>
      </c>
      <c r="I253" s="6">
        <v>170.48</v>
      </c>
      <c r="J253" s="6">
        <v>157.34</v>
      </c>
      <c r="K253" s="6">
        <v>148.49</v>
      </c>
      <c r="L253" s="6">
        <v>146.74</v>
      </c>
      <c r="M253" s="6">
        <v>137.4</v>
      </c>
      <c r="N253" s="6">
        <v>136.21</v>
      </c>
      <c r="O253" s="6">
        <v>141.47999999999999</v>
      </c>
      <c r="P253" s="6">
        <v>232.91</v>
      </c>
      <c r="Q253" s="6">
        <v>232.69</v>
      </c>
      <c r="R253" s="6">
        <v>216.03</v>
      </c>
      <c r="S253" s="6">
        <v>233.93</v>
      </c>
      <c r="T253" s="6">
        <v>222.62</v>
      </c>
      <c r="U253" s="6">
        <v>212.92</v>
      </c>
      <c r="V253" s="6">
        <v>189.52</v>
      </c>
      <c r="W253" s="6">
        <v>116.98</v>
      </c>
    </row>
    <row r="254" spans="3:23" ht="15.5" x14ac:dyDescent="0.35">
      <c r="C254" t="s">
        <v>245</v>
      </c>
      <c r="I254" s="5">
        <v>201000000000</v>
      </c>
      <c r="J254" s="5">
        <v>226000000000</v>
      </c>
      <c r="K254" s="5">
        <v>204000000000</v>
      </c>
      <c r="L254" s="5">
        <v>214000000000</v>
      </c>
      <c r="M254" s="5">
        <v>199000000000</v>
      </c>
      <c r="N254" s="5">
        <v>282000000000</v>
      </c>
      <c r="O254" s="5">
        <v>283000000000</v>
      </c>
      <c r="P254" s="5">
        <v>182000000000</v>
      </c>
      <c r="Q254" s="5">
        <v>132000000000</v>
      </c>
      <c r="R254" s="5">
        <v>200000000000</v>
      </c>
      <c r="S254" s="5">
        <v>116000000000</v>
      </c>
      <c r="T254" s="5">
        <v>118000000000</v>
      </c>
      <c r="U254" s="5">
        <v>79000000000</v>
      </c>
      <c r="V254" s="5">
        <v>62000000000</v>
      </c>
      <c r="W254" s="5">
        <v>57000000000</v>
      </c>
    </row>
    <row r="255" spans="3:23" ht="15.5" x14ac:dyDescent="0.35">
      <c r="C255" t="s">
        <v>246</v>
      </c>
      <c r="I255" s="5">
        <v>18000000000</v>
      </c>
      <c r="J255" s="5">
        <v>35000000000</v>
      </c>
      <c r="K255" s="5">
        <v>39000000000</v>
      </c>
      <c r="L255" s="5">
        <v>37000000000</v>
      </c>
      <c r="M255" s="5">
        <v>37000000000</v>
      </c>
      <c r="N255" s="5">
        <v>45000000000</v>
      </c>
      <c r="O255" s="5">
        <v>52000000000</v>
      </c>
      <c r="Q255" s="5">
        <v>0</v>
      </c>
      <c r="R255" s="5">
        <v>4000000000</v>
      </c>
      <c r="S255" s="5">
        <v>15000000000</v>
      </c>
      <c r="T255" s="5">
        <v>19000000000</v>
      </c>
      <c r="U255" s="5">
        <v>15000000000</v>
      </c>
      <c r="V255" s="5">
        <v>7000000000</v>
      </c>
      <c r="W255" s="5">
        <v>3000000000</v>
      </c>
    </row>
    <row r="256" spans="3:23" ht="15.5" x14ac:dyDescent="0.35">
      <c r="C256" t="s">
        <v>25</v>
      </c>
      <c r="I256" s="5">
        <v>219000000000</v>
      </c>
      <c r="J256" s="5">
        <v>261000000000</v>
      </c>
      <c r="K256" s="5">
        <v>242000000000</v>
      </c>
      <c r="L256" s="5">
        <v>251000000000</v>
      </c>
      <c r="M256" s="5">
        <v>237000000000</v>
      </c>
      <c r="N256" s="5">
        <v>326000000000</v>
      </c>
      <c r="O256" s="5">
        <v>336000000000</v>
      </c>
      <c r="P256" s="5">
        <v>182000000000</v>
      </c>
      <c r="Q256" s="5">
        <v>132000000000</v>
      </c>
      <c r="R256" s="5">
        <v>204000000000</v>
      </c>
      <c r="S256" s="5">
        <v>130000000000</v>
      </c>
      <c r="T256" s="5">
        <v>137000000000</v>
      </c>
      <c r="U256" s="5">
        <v>94000000000</v>
      </c>
      <c r="V256" s="5">
        <v>69000000000</v>
      </c>
      <c r="W256" s="5">
        <v>60000000000</v>
      </c>
    </row>
    <row r="257" spans="2:23" ht="15.5" x14ac:dyDescent="0.35">
      <c r="C257" t="s">
        <v>22</v>
      </c>
      <c r="I257" s="5">
        <v>86000000000</v>
      </c>
      <c r="J257" s="5">
        <v>110000000000</v>
      </c>
      <c r="K257" s="5">
        <v>132000000000</v>
      </c>
      <c r="L257" s="5">
        <v>148000000000</v>
      </c>
      <c r="M257" s="5">
        <v>145000000000</v>
      </c>
      <c r="N257" s="5">
        <v>220000000000</v>
      </c>
      <c r="O257" s="5">
        <v>252000000000</v>
      </c>
      <c r="P257" s="5">
        <v>133000000000</v>
      </c>
      <c r="Q257" s="5">
        <v>100000000000</v>
      </c>
      <c r="R257" s="5">
        <v>115000000000</v>
      </c>
      <c r="S257" s="5">
        <v>64000000000</v>
      </c>
      <c r="T257" s="5">
        <v>89000000000</v>
      </c>
      <c r="U257" s="5">
        <v>32000000000</v>
      </c>
      <c r="V257" s="5">
        <v>13000000000</v>
      </c>
      <c r="W257" s="5">
        <v>52000000000</v>
      </c>
    </row>
    <row r="258" spans="2:23" ht="15.5" x14ac:dyDescent="0.35">
      <c r="C258" t="s">
        <v>247</v>
      </c>
      <c r="I258" s="5">
        <v>444000000000</v>
      </c>
      <c r="J258" s="5">
        <v>433000000000</v>
      </c>
      <c r="K258" s="5">
        <v>421000000000</v>
      </c>
      <c r="L258" s="5">
        <v>407000000000</v>
      </c>
      <c r="M258" s="5">
        <v>362000000000</v>
      </c>
      <c r="N258" s="5">
        <v>322000000000</v>
      </c>
      <c r="O258" s="5">
        <v>341000000000</v>
      </c>
      <c r="P258" s="5">
        <v>167000000000</v>
      </c>
      <c r="Q258" s="5">
        <v>171000000000</v>
      </c>
      <c r="R258" s="5">
        <v>181000000000</v>
      </c>
      <c r="S258" s="5">
        <v>201000000000</v>
      </c>
      <c r="T258" s="5">
        <v>194000000000</v>
      </c>
      <c r="U258" s="5">
        <v>195000000000</v>
      </c>
      <c r="V258" s="5">
        <v>172000000000</v>
      </c>
      <c r="W258" s="5">
        <v>41000000000</v>
      </c>
    </row>
    <row r="259" spans="2:23" ht="15.5" x14ac:dyDescent="0.35">
      <c r="C259" t="s">
        <v>248</v>
      </c>
      <c r="I259" s="5">
        <v>160000000000</v>
      </c>
      <c r="J259" s="5">
        <v>134000000000</v>
      </c>
      <c r="K259" s="5">
        <v>117000000000</v>
      </c>
      <c r="L259" s="5">
        <v>71000000000</v>
      </c>
      <c r="M259" s="5">
        <v>92000000000</v>
      </c>
      <c r="N259" s="5">
        <v>86000000000</v>
      </c>
      <c r="O259" s="5">
        <v>29000000000</v>
      </c>
      <c r="P259" s="5">
        <v>21000000000</v>
      </c>
      <c r="Q259" s="5">
        <v>44000000000</v>
      </c>
      <c r="R259" s="5">
        <v>13000000000</v>
      </c>
      <c r="S259" s="5">
        <v>61000000000</v>
      </c>
      <c r="T259" s="5">
        <v>0</v>
      </c>
      <c r="U259" s="5">
        <v>23000000000</v>
      </c>
      <c r="V259" s="5">
        <v>4000000000</v>
      </c>
      <c r="W259" s="5">
        <v>14000000000</v>
      </c>
    </row>
    <row r="260" spans="2:23" ht="15.5" x14ac:dyDescent="0.35">
      <c r="C260" t="s">
        <v>249</v>
      </c>
      <c r="I260" s="5">
        <v>-81000000000</v>
      </c>
      <c r="J260" s="5">
        <v>-66000000000</v>
      </c>
      <c r="K260" s="5">
        <v>-48000000000</v>
      </c>
      <c r="L260" s="5">
        <v>-38000000000</v>
      </c>
      <c r="M260" s="5">
        <v>-17000000000</v>
      </c>
      <c r="N260" s="5">
        <v>-24000000000</v>
      </c>
      <c r="O260" s="5">
        <v>-54000000000</v>
      </c>
      <c r="P260" s="5">
        <v>-19000000000</v>
      </c>
      <c r="Q260" s="5">
        <v>-17000000000</v>
      </c>
      <c r="R260" s="5">
        <v>-50000000000</v>
      </c>
      <c r="S260" s="5">
        <v>-26000000000</v>
      </c>
      <c r="T260" s="5">
        <v>-36000000000</v>
      </c>
      <c r="U260" s="5">
        <v>-33000000000</v>
      </c>
      <c r="V260" s="5">
        <v>-20000000000</v>
      </c>
      <c r="W260" s="5">
        <v>-8000000000</v>
      </c>
    </row>
    <row r="261" spans="2:23" ht="15.5" x14ac:dyDescent="0.35">
      <c r="C261" t="s">
        <v>14</v>
      </c>
      <c r="I261" s="5">
        <v>79000000000</v>
      </c>
      <c r="J261" s="5">
        <v>67000000000</v>
      </c>
      <c r="K261" s="5">
        <v>69000000000</v>
      </c>
      <c r="L261" s="5">
        <v>33000000000</v>
      </c>
      <c r="M261" s="5">
        <v>75000000000</v>
      </c>
      <c r="N261" s="5">
        <v>62000000000</v>
      </c>
      <c r="O261" s="5">
        <v>-26000000000</v>
      </c>
      <c r="P261" s="5">
        <v>2000000000</v>
      </c>
      <c r="Q261" s="5">
        <v>27000000000</v>
      </c>
      <c r="R261" s="5">
        <v>-37000000000</v>
      </c>
      <c r="S261" s="5">
        <v>35000000000</v>
      </c>
      <c r="T261" s="5">
        <v>-36000000000</v>
      </c>
      <c r="U261" s="5">
        <v>-10000000000</v>
      </c>
      <c r="V261" s="5">
        <v>-16000000000</v>
      </c>
      <c r="W261" s="5">
        <v>6000000000</v>
      </c>
    </row>
    <row r="262" spans="2:23" ht="15.5" x14ac:dyDescent="0.35">
      <c r="C262" t="s">
        <v>16</v>
      </c>
      <c r="I262" s="6">
        <v>25.04</v>
      </c>
      <c r="J262" s="6">
        <v>21.44</v>
      </c>
      <c r="K262" s="6">
        <v>21.99</v>
      </c>
      <c r="L262" s="6">
        <v>10.4</v>
      </c>
      <c r="M262" s="6">
        <v>23.99</v>
      </c>
      <c r="N262" s="6">
        <v>19.78</v>
      </c>
      <c r="O262" s="6">
        <v>-8.1199999999999992</v>
      </c>
      <c r="P262" s="6">
        <v>1.91</v>
      </c>
      <c r="Q262" s="6">
        <v>25.81</v>
      </c>
      <c r="R262" s="6">
        <v>-35.229999999999997</v>
      </c>
      <c r="S262" s="6">
        <v>33.85</v>
      </c>
      <c r="T262" s="6">
        <v>-34.29</v>
      </c>
      <c r="U262" s="6">
        <v>-9.75</v>
      </c>
      <c r="V262" s="6">
        <v>-16.36</v>
      </c>
      <c r="W262" s="6">
        <v>8.57</v>
      </c>
    </row>
    <row r="264" spans="2:23" ht="15.5" x14ac:dyDescent="0.35">
      <c r="B264" t="s">
        <v>250</v>
      </c>
      <c r="C264" t="s">
        <v>251</v>
      </c>
      <c r="D264" s="5">
        <v>17000000000</v>
      </c>
      <c r="E264" s="5">
        <v>18000000000</v>
      </c>
      <c r="F264" s="5">
        <v>13000000000</v>
      </c>
      <c r="G264" s="5">
        <v>13000000000</v>
      </c>
      <c r="H264" s="5">
        <v>69000000000</v>
      </c>
      <c r="I264" s="5">
        <v>61000000000</v>
      </c>
      <c r="J264" s="5">
        <v>47000000000</v>
      </c>
      <c r="K264" s="5">
        <v>38000000000</v>
      </c>
      <c r="L264" s="5">
        <v>34000000000</v>
      </c>
      <c r="M264" s="5">
        <v>5000000000</v>
      </c>
      <c r="N264" s="5">
        <v>-11000000000</v>
      </c>
      <c r="O264" s="5">
        <v>796000000</v>
      </c>
      <c r="P264" s="5">
        <v>6000000000</v>
      </c>
      <c r="Q264" s="5">
        <v>1000000000</v>
      </c>
    </row>
    <row r="265" spans="2:23" ht="15.5" x14ac:dyDescent="0.35">
      <c r="C265" t="s">
        <v>252</v>
      </c>
      <c r="H265" s="5">
        <v>62000000000</v>
      </c>
      <c r="I265" s="5">
        <v>61000000000</v>
      </c>
      <c r="J265" s="5">
        <v>47000000000</v>
      </c>
      <c r="K265" s="5">
        <v>38000000000</v>
      </c>
      <c r="L265" s="5">
        <v>34000000000</v>
      </c>
      <c r="M265" s="5">
        <v>5000000000</v>
      </c>
      <c r="N265" s="5">
        <v>-11000000000</v>
      </c>
      <c r="O265" s="5">
        <v>796000000</v>
      </c>
      <c r="P265" s="5">
        <v>6000000000</v>
      </c>
      <c r="Q265" s="5">
        <v>1000000000</v>
      </c>
    </row>
    <row r="266" spans="2:23" ht="15.5" x14ac:dyDescent="0.35">
      <c r="C266" t="s">
        <v>253</v>
      </c>
      <c r="H266" s="6">
        <v>10.02</v>
      </c>
      <c r="I266" s="6">
        <v>10.02</v>
      </c>
      <c r="J266" s="6">
        <v>7.17</v>
      </c>
      <c r="K266" s="6">
        <v>6.5</v>
      </c>
      <c r="L266" s="6">
        <v>6.5</v>
      </c>
      <c r="M266" s="6">
        <v>1.75</v>
      </c>
      <c r="N266" s="6">
        <v>0.32</v>
      </c>
      <c r="O266" s="6">
        <v>1.5</v>
      </c>
      <c r="P266" s="5">
        <v>2</v>
      </c>
      <c r="Q266" s="5">
        <v>5</v>
      </c>
    </row>
    <row r="267" spans="2:23" ht="15.5" x14ac:dyDescent="0.35">
      <c r="C267" t="s">
        <v>77</v>
      </c>
      <c r="H267" s="6">
        <v>0.45669999999999999</v>
      </c>
      <c r="I267" s="6">
        <v>0.51649999999999996</v>
      </c>
      <c r="J267" s="6">
        <v>0.4819</v>
      </c>
      <c r="K267" s="6">
        <v>0.53610000000000002</v>
      </c>
      <c r="L267" s="6">
        <v>0.59770000000000001</v>
      </c>
      <c r="M267" s="6">
        <v>1.177</v>
      </c>
      <c r="N267" s="6">
        <v>-9.4299999999999995E-2</v>
      </c>
      <c r="O267" s="6">
        <v>5.9216999999999995</v>
      </c>
      <c r="P267" s="6">
        <v>1.0609999999999999</v>
      </c>
      <c r="Q267" s="6">
        <v>10.522500000000001</v>
      </c>
    </row>
    <row r="268" spans="2:23" ht="15.5" x14ac:dyDescent="0.35">
      <c r="C268" t="s">
        <v>254</v>
      </c>
      <c r="H268" s="6">
        <v>0.06</v>
      </c>
      <c r="I268" s="6">
        <v>5.0900000000000001E-2</v>
      </c>
      <c r="J268" s="6">
        <v>4.3200000000000002E-2</v>
      </c>
      <c r="K268" s="6">
        <v>3.85E-2</v>
      </c>
      <c r="L268" s="6">
        <v>2.7999999999999997E-2</v>
      </c>
      <c r="M268" s="6">
        <v>1.04E-2</v>
      </c>
      <c r="N268" s="6">
        <v>2.3E-3</v>
      </c>
      <c r="O268" s="6">
        <v>6.8999999999999999E-3</v>
      </c>
      <c r="P268" s="6">
        <v>8.0000000000000002E-3</v>
      </c>
      <c r="Q268" s="6">
        <v>1.8100000000000002E-2</v>
      </c>
    </row>
    <row r="269" spans="2:23" ht="15.5" x14ac:dyDescent="0.35">
      <c r="C269" t="s">
        <v>57</v>
      </c>
      <c r="D269" s="6">
        <v>5.49</v>
      </c>
      <c r="E269" s="6">
        <v>5.74</v>
      </c>
      <c r="F269" s="6">
        <v>4.2300000000000004</v>
      </c>
      <c r="G269" s="6">
        <v>4.24</v>
      </c>
      <c r="H269" s="6">
        <v>21.94</v>
      </c>
      <c r="I269" s="6">
        <v>19.399999999999999</v>
      </c>
      <c r="J269" s="6">
        <v>14.89</v>
      </c>
      <c r="K269" s="6">
        <v>12.12</v>
      </c>
      <c r="L269" s="6">
        <v>10.87</v>
      </c>
      <c r="M269" s="6">
        <v>1.49</v>
      </c>
      <c r="N269" s="6">
        <v>-3.38</v>
      </c>
      <c r="O269" s="6">
        <v>0.25</v>
      </c>
      <c r="P269" s="6">
        <v>1.88</v>
      </c>
      <c r="Q269" s="6">
        <v>0.48</v>
      </c>
    </row>
    <row r="270" spans="2:23" ht="15.5" x14ac:dyDescent="0.35">
      <c r="C270" t="s">
        <v>255</v>
      </c>
      <c r="H270" s="6">
        <v>19.7</v>
      </c>
      <c r="I270" s="6">
        <v>19.399999999999999</v>
      </c>
      <c r="J270" s="6">
        <v>14.89</v>
      </c>
      <c r="K270" s="6">
        <v>12.12</v>
      </c>
      <c r="L270" s="6">
        <v>10.87</v>
      </c>
      <c r="M270" s="6">
        <v>1.49</v>
      </c>
      <c r="N270" s="6">
        <v>-3.38</v>
      </c>
      <c r="O270" s="6">
        <v>0.25</v>
      </c>
      <c r="P270" s="6">
        <v>1.88</v>
      </c>
      <c r="Q270" s="6">
        <v>0.48</v>
      </c>
    </row>
    <row r="271" spans="2:23" ht="15.5" x14ac:dyDescent="0.35">
      <c r="C271" t="s">
        <v>79</v>
      </c>
      <c r="H271" s="6">
        <v>10.02</v>
      </c>
      <c r="I271" s="6">
        <v>10.02</v>
      </c>
      <c r="J271" s="6">
        <v>7.17</v>
      </c>
      <c r="K271" s="6">
        <v>6.5</v>
      </c>
      <c r="L271" s="6">
        <v>6.5</v>
      </c>
      <c r="M271" s="6">
        <v>1.75</v>
      </c>
      <c r="N271" s="6">
        <v>0.32</v>
      </c>
      <c r="O271" s="6">
        <v>1.5</v>
      </c>
      <c r="P271" s="5">
        <v>2</v>
      </c>
      <c r="Q271" s="5">
        <v>5</v>
      </c>
    </row>
    <row r="272" spans="2:23" ht="15.5" x14ac:dyDescent="0.35">
      <c r="C272" t="s">
        <v>256</v>
      </c>
      <c r="H272" s="6">
        <v>0.45669999999999999</v>
      </c>
      <c r="I272" s="6">
        <v>0.51649999999999996</v>
      </c>
      <c r="J272" s="6">
        <v>0.4819</v>
      </c>
      <c r="K272" s="6">
        <v>0.53610000000000002</v>
      </c>
      <c r="L272" s="6">
        <v>0.59770000000000001</v>
      </c>
      <c r="M272" s="6">
        <v>1.177</v>
      </c>
      <c r="N272" s="6">
        <v>-9.4299999999999995E-2</v>
      </c>
      <c r="O272" s="6">
        <v>5.9216999999999995</v>
      </c>
      <c r="P272" s="6">
        <v>1.0609999999999999</v>
      </c>
      <c r="Q272" s="6">
        <v>10.522500000000001</v>
      </c>
    </row>
    <row r="273" spans="3:17" ht="15.5" x14ac:dyDescent="0.35">
      <c r="C273" t="s">
        <v>257</v>
      </c>
      <c r="H273" s="6">
        <v>0.06</v>
      </c>
      <c r="I273" s="6">
        <v>5.0900000000000001E-2</v>
      </c>
      <c r="J273" s="6">
        <v>4.3200000000000002E-2</v>
      </c>
      <c r="K273" s="6">
        <v>3.85E-2</v>
      </c>
      <c r="L273" s="6">
        <v>2.7999999999999997E-2</v>
      </c>
      <c r="M273" s="6">
        <v>1.04E-2</v>
      </c>
      <c r="N273" s="6">
        <v>2.3E-3</v>
      </c>
      <c r="O273" s="6">
        <v>6.8999999999999999E-3</v>
      </c>
      <c r="P273" s="6">
        <v>8.0000000000000002E-3</v>
      </c>
      <c r="Q273" s="6">
        <v>1.8100000000000002E-2</v>
      </c>
    </row>
    <row r="274" spans="3:17" ht="15.5" x14ac:dyDescent="0.35">
      <c r="C274" t="s">
        <v>258</v>
      </c>
      <c r="D274" s="5">
        <v>455000000000</v>
      </c>
      <c r="E274" s="5">
        <v>544000000000</v>
      </c>
      <c r="F274" s="5">
        <v>421000000000</v>
      </c>
      <c r="G274" s="5">
        <v>366000000000</v>
      </c>
      <c r="H274" s="5">
        <v>1821000000000</v>
      </c>
      <c r="I274" s="5">
        <v>1733000000000</v>
      </c>
      <c r="J274" s="5">
        <v>1518000000000</v>
      </c>
      <c r="K274" s="5">
        <v>1473000000000</v>
      </c>
      <c r="L274" s="5">
        <v>1498000000000</v>
      </c>
      <c r="M274" s="5">
        <v>1098000000000</v>
      </c>
      <c r="N274" s="5">
        <v>1141000000000</v>
      </c>
      <c r="O274" s="5">
        <v>1479000000000</v>
      </c>
      <c r="P274" s="5">
        <v>861000000000</v>
      </c>
      <c r="Q274" s="5">
        <v>774000000000</v>
      </c>
    </row>
    <row r="275" spans="3:17" ht="15.5" x14ac:dyDescent="0.35">
      <c r="C275" t="s">
        <v>259</v>
      </c>
      <c r="H275" s="5">
        <v>1786000000000</v>
      </c>
      <c r="I275" s="5">
        <v>1733000000000</v>
      </c>
      <c r="J275" s="5">
        <v>1518000000000</v>
      </c>
      <c r="K275" s="5">
        <v>1473000000000</v>
      </c>
      <c r="L275" s="5">
        <v>1498000000000</v>
      </c>
      <c r="M275" s="5">
        <v>1098000000000</v>
      </c>
      <c r="N275" s="5">
        <v>1141000000000</v>
      </c>
      <c r="O275" s="5">
        <v>1479000000000</v>
      </c>
      <c r="P275" s="5">
        <v>861000000000</v>
      </c>
      <c r="Q275" s="5">
        <v>774000000000</v>
      </c>
    </row>
    <row r="276" spans="3:17" ht="15.5" x14ac:dyDescent="0.35">
      <c r="C276" t="s">
        <v>260</v>
      </c>
      <c r="H276" s="6">
        <v>10.02</v>
      </c>
      <c r="I276" s="6">
        <v>10.02</v>
      </c>
      <c r="J276" s="6">
        <v>7.17</v>
      </c>
      <c r="K276" s="6">
        <v>6.5</v>
      </c>
      <c r="L276" s="6">
        <v>6.5</v>
      </c>
      <c r="M276" s="6">
        <v>1.75</v>
      </c>
      <c r="N276" s="6">
        <v>0.32</v>
      </c>
      <c r="O276" s="6">
        <v>1.5</v>
      </c>
      <c r="P276" s="5">
        <v>2</v>
      </c>
      <c r="Q276" s="5">
        <v>5</v>
      </c>
    </row>
    <row r="277" spans="3:17" ht="15.5" x14ac:dyDescent="0.35">
      <c r="C277" t="s">
        <v>261</v>
      </c>
      <c r="H277" s="6">
        <v>0.45669999999999999</v>
      </c>
      <c r="I277" s="6">
        <v>0.51649999999999996</v>
      </c>
      <c r="J277" s="6">
        <v>0.4819</v>
      </c>
      <c r="K277" s="6">
        <v>0.53610000000000002</v>
      </c>
      <c r="L277" s="6">
        <v>0.59770000000000001</v>
      </c>
      <c r="M277" s="6">
        <v>1.177</v>
      </c>
      <c r="N277" s="6">
        <v>-9.4299999999999995E-2</v>
      </c>
      <c r="O277" s="6">
        <v>5.9216999999999995</v>
      </c>
      <c r="P277" s="6">
        <v>1.0609999999999999</v>
      </c>
      <c r="Q277" s="6">
        <v>10.522500000000001</v>
      </c>
    </row>
    <row r="278" spans="3:17" ht="15.5" x14ac:dyDescent="0.35">
      <c r="C278" t="s">
        <v>262</v>
      </c>
      <c r="H278" s="6">
        <v>0.06</v>
      </c>
      <c r="I278" s="6">
        <v>5.0900000000000001E-2</v>
      </c>
      <c r="J278" s="6">
        <v>4.3200000000000002E-2</v>
      </c>
      <c r="K278" s="6">
        <v>3.85E-2</v>
      </c>
      <c r="L278" s="6">
        <v>2.7999999999999997E-2</v>
      </c>
      <c r="M278" s="6">
        <v>1.04E-2</v>
      </c>
      <c r="N278" s="6">
        <v>2.3E-3</v>
      </c>
      <c r="O278" s="6">
        <v>6.8999999999999999E-3</v>
      </c>
      <c r="P278" s="6">
        <v>8.0000000000000002E-3</v>
      </c>
      <c r="Q278" s="6">
        <v>1.8100000000000002E-2</v>
      </c>
    </row>
    <row r="279" spans="3:17" ht="15.5" x14ac:dyDescent="0.35">
      <c r="C279" t="s">
        <v>263</v>
      </c>
      <c r="I279" s="6">
        <v>7.61</v>
      </c>
    </row>
    <row r="280" spans="3:17" ht="15.5" x14ac:dyDescent="0.35">
      <c r="C280" t="s">
        <v>264</v>
      </c>
      <c r="I280" s="6">
        <v>8.48</v>
      </c>
    </row>
    <row r="281" spans="3:17" ht="15.5" x14ac:dyDescent="0.35">
      <c r="C281" t="s">
        <v>265</v>
      </c>
      <c r="I281" s="6">
        <v>7.42</v>
      </c>
    </row>
    <row r="282" spans="3:17" ht="15.5" x14ac:dyDescent="0.35">
      <c r="C282" t="s">
        <v>266</v>
      </c>
      <c r="I282" s="6">
        <v>0.11800000000000001</v>
      </c>
    </row>
    <row r="283" spans="3:17" ht="15.5" x14ac:dyDescent="0.35">
      <c r="C283" t="s">
        <v>267</v>
      </c>
      <c r="I283" s="6">
        <v>0.28999999999999998</v>
      </c>
    </row>
    <row r="284" spans="3:17" ht="15.5" x14ac:dyDescent="0.35">
      <c r="C284" t="s">
        <v>268</v>
      </c>
      <c r="I284" s="6">
        <v>0.94</v>
      </c>
    </row>
    <row r="285" spans="3:17" ht="15.5" x14ac:dyDescent="0.35">
      <c r="C285" t="s">
        <v>269</v>
      </c>
      <c r="I285" s="6">
        <v>2.65</v>
      </c>
    </row>
    <row r="286" spans="3:17" ht="15.5" x14ac:dyDescent="0.35">
      <c r="C286" t="s">
        <v>270</v>
      </c>
      <c r="I286" s="6">
        <v>2.65</v>
      </c>
    </row>
    <row r="287" spans="3:17" ht="15.5" x14ac:dyDescent="0.35">
      <c r="C287" t="s">
        <v>272</v>
      </c>
      <c r="I287" s="6">
        <v>3.41</v>
      </c>
    </row>
    <row r="288" spans="3:17" ht="15.5" x14ac:dyDescent="0.35">
      <c r="C288" t="s">
        <v>273</v>
      </c>
      <c r="I288" s="6">
        <v>0.28000000000000003</v>
      </c>
    </row>
    <row r="289" spans="3:9" ht="15.5" x14ac:dyDescent="0.35">
      <c r="C289" t="s">
        <v>274</v>
      </c>
      <c r="I289" s="6">
        <v>0.4</v>
      </c>
    </row>
    <row r="290" spans="3:9" ht="15.5" x14ac:dyDescent="0.35">
      <c r="C290" t="s">
        <v>275</v>
      </c>
      <c r="I290" s="6">
        <v>19.7</v>
      </c>
    </row>
    <row r="291" spans="3:9" ht="15.5" x14ac:dyDescent="0.35">
      <c r="C291" t="s">
        <v>276</v>
      </c>
      <c r="I291" s="6">
        <v>21.94</v>
      </c>
    </row>
    <row r="292" spans="3:9" ht="15.5" x14ac:dyDescent="0.35">
      <c r="C292" t="s">
        <v>277</v>
      </c>
      <c r="I292" s="6">
        <v>568.62</v>
      </c>
    </row>
    <row r="293" spans="3:9" ht="15.5" x14ac:dyDescent="0.35">
      <c r="C293" t="s">
        <v>278</v>
      </c>
      <c r="D293" s="6">
        <v>62.07</v>
      </c>
    </row>
    <row r="294" spans="3:9" ht="15.5" x14ac:dyDescent="0.35">
      <c r="C294" t="s">
        <v>279</v>
      </c>
      <c r="I294" s="6">
        <v>178.42</v>
      </c>
    </row>
    <row r="295" spans="3:9" ht="15.5" x14ac:dyDescent="0.35">
      <c r="C295" t="s">
        <v>280</v>
      </c>
      <c r="I295" s="6">
        <v>62.92</v>
      </c>
    </row>
    <row r="296" spans="3:9" ht="15.5" x14ac:dyDescent="0.35">
      <c r="C296" t="s">
        <v>281</v>
      </c>
      <c r="D296" s="6">
        <v>1.99</v>
      </c>
    </row>
    <row r="297" spans="3:9" ht="15.5" x14ac:dyDescent="0.35">
      <c r="C297" t="s">
        <v>282</v>
      </c>
      <c r="D297" s="5">
        <v>1</v>
      </c>
    </row>
    <row r="298" spans="3:9" ht="15.5" x14ac:dyDescent="0.35">
      <c r="C298" t="s">
        <v>283</v>
      </c>
      <c r="D298" s="6">
        <v>0.41</v>
      </c>
    </row>
    <row r="299" spans="3:9" ht="15.5" x14ac:dyDescent="0.35">
      <c r="C299" t="s">
        <v>284</v>
      </c>
      <c r="D299" s="6">
        <v>0.03</v>
      </c>
    </row>
    <row r="300" spans="3:9" ht="15.5" x14ac:dyDescent="0.35">
      <c r="C300" t="s">
        <v>285</v>
      </c>
      <c r="D300" s="6">
        <v>0.96</v>
      </c>
    </row>
    <row r="301" spans="3:9" ht="15.5" x14ac:dyDescent="0.35">
      <c r="C301" t="s">
        <v>286</v>
      </c>
      <c r="D301" s="6">
        <v>0.16</v>
      </c>
    </row>
    <row r="302" spans="3:9" ht="15.5" x14ac:dyDescent="0.35">
      <c r="C302" t="s">
        <v>287</v>
      </c>
      <c r="D302" s="6">
        <v>2.54</v>
      </c>
    </row>
    <row r="303" spans="3:9" ht="15.5" x14ac:dyDescent="0.35">
      <c r="C303" t="s">
        <v>288</v>
      </c>
      <c r="I303" s="6">
        <v>8.44</v>
      </c>
    </row>
    <row r="304" spans="3:9" ht="15.5" x14ac:dyDescent="0.35">
      <c r="C304" t="s">
        <v>12</v>
      </c>
      <c r="D304" s="5">
        <v>-51000000000</v>
      </c>
    </row>
    <row r="305" spans="3:9" ht="15.5" x14ac:dyDescent="0.35">
      <c r="C305" t="s">
        <v>289</v>
      </c>
      <c r="I305" s="6">
        <v>3.4</v>
      </c>
    </row>
    <row r="306" spans="3:9" ht="15.5" x14ac:dyDescent="0.35">
      <c r="C306" t="s">
        <v>290</v>
      </c>
      <c r="I306" s="6">
        <v>4.3499999999999997E-2</v>
      </c>
    </row>
    <row r="307" spans="3:9" ht="15.5" x14ac:dyDescent="0.35">
      <c r="C307" t="s">
        <v>291</v>
      </c>
      <c r="I307" s="6">
        <v>0.1104</v>
      </c>
    </row>
    <row r="308" spans="3:9" ht="15.5" x14ac:dyDescent="0.35">
      <c r="C308" t="s">
        <v>292</v>
      </c>
      <c r="I308" s="6">
        <v>0.16489999999999999</v>
      </c>
    </row>
    <row r="309" spans="3:9" ht="15.5" x14ac:dyDescent="0.35">
      <c r="C309" t="s">
        <v>293</v>
      </c>
      <c r="I309" s="6">
        <v>0.10300000000000001</v>
      </c>
    </row>
    <row r="310" spans="3:9" ht="15.5" x14ac:dyDescent="0.35">
      <c r="C310" t="s">
        <v>294</v>
      </c>
      <c r="D310" s="6">
        <v>46.97</v>
      </c>
    </row>
    <row r="311" spans="3:9" ht="15.5" x14ac:dyDescent="0.35">
      <c r="C311" t="s">
        <v>295</v>
      </c>
      <c r="D311" s="6">
        <v>102.81</v>
      </c>
    </row>
    <row r="312" spans="3:9" ht="15.5" x14ac:dyDescent="0.35">
      <c r="C312" t="s">
        <v>296</v>
      </c>
      <c r="D312" s="6">
        <v>36.74</v>
      </c>
    </row>
    <row r="313" spans="3:9" ht="15.5" x14ac:dyDescent="0.35">
      <c r="C313" t="s">
        <v>297</v>
      </c>
      <c r="D313" s="6">
        <v>113.04</v>
      </c>
    </row>
    <row r="314" spans="3:9" ht="15.5" x14ac:dyDescent="0.35">
      <c r="C314" t="s">
        <v>298</v>
      </c>
      <c r="D314" s="6">
        <v>1.94</v>
      </c>
    </row>
    <row r="315" spans="3:9" ht="15.5" x14ac:dyDescent="0.35">
      <c r="C315" t="s">
        <v>299</v>
      </c>
      <c r="I315" s="6">
        <v>1.28</v>
      </c>
    </row>
    <row r="316" spans="3:9" ht="15.5" x14ac:dyDescent="0.35">
      <c r="C316" t="s">
        <v>300</v>
      </c>
      <c r="I316" s="6">
        <v>2.99</v>
      </c>
    </row>
    <row r="317" spans="3:9" ht="15.5" x14ac:dyDescent="0.35">
      <c r="C317" t="s">
        <v>53</v>
      </c>
      <c r="I317" s="5">
        <v>525000000000</v>
      </c>
    </row>
    <row r="318" spans="3:9" ht="15.5" x14ac:dyDescent="0.35">
      <c r="C318" t="s">
        <v>301</v>
      </c>
      <c r="I318" s="5">
        <v>654000000000</v>
      </c>
    </row>
    <row r="319" spans="3:9" ht="15.5" x14ac:dyDescent="0.35">
      <c r="C319" t="s">
        <v>302</v>
      </c>
      <c r="I319" s="5">
        <v>3140000000</v>
      </c>
    </row>
    <row r="320" spans="3:9" ht="15.5" x14ac:dyDescent="0.35">
      <c r="C320" t="s">
        <v>303</v>
      </c>
      <c r="I320" s="6">
        <v>0.1326</v>
      </c>
    </row>
    <row r="321" spans="3:9" ht="15.5" x14ac:dyDescent="0.35">
      <c r="C321" t="s">
        <v>304</v>
      </c>
      <c r="D321" s="6">
        <v>0.30840000000000001</v>
      </c>
    </row>
    <row r="322" spans="3:9" ht="15.5" x14ac:dyDescent="0.35">
      <c r="C322" t="s">
        <v>305</v>
      </c>
      <c r="D322" s="6">
        <v>6.4299999999999996E-2</v>
      </c>
    </row>
    <row r="323" spans="3:9" ht="15.5" x14ac:dyDescent="0.35">
      <c r="C323" t="s">
        <v>306</v>
      </c>
      <c r="D323" s="6">
        <v>3.78E-2</v>
      </c>
    </row>
    <row r="324" spans="3:9" ht="15.5" x14ac:dyDescent="0.35">
      <c r="C324" t="s">
        <v>307</v>
      </c>
      <c r="D324" s="6">
        <v>0.13170000000000001</v>
      </c>
    </row>
    <row r="325" spans="3:9" ht="15.5" x14ac:dyDescent="0.35">
      <c r="C325" t="s">
        <v>308</v>
      </c>
      <c r="D325" s="6">
        <v>0.55189999999999995</v>
      </c>
    </row>
    <row r="326" spans="3:9" ht="15.5" x14ac:dyDescent="0.35">
      <c r="C326" t="s">
        <v>309</v>
      </c>
      <c r="D326" s="6">
        <v>5.7300000000000004E-2</v>
      </c>
    </row>
    <row r="327" spans="3:9" ht="15.5" x14ac:dyDescent="0.35">
      <c r="C327" t="s">
        <v>310</v>
      </c>
      <c r="I327" s="6">
        <v>7.74</v>
      </c>
    </row>
    <row r="328" spans="3:9" ht="15.5" x14ac:dyDescent="0.35">
      <c r="C328" t="s">
        <v>311</v>
      </c>
      <c r="I328" s="6">
        <v>10.02</v>
      </c>
    </row>
    <row r="329" spans="3:9" ht="15.5" x14ac:dyDescent="0.35">
      <c r="C329" t="s">
        <v>312</v>
      </c>
      <c r="I329" s="6">
        <v>0.45669999999999999</v>
      </c>
    </row>
    <row r="330" spans="3:9" ht="15.5" x14ac:dyDescent="0.35">
      <c r="C330" t="s">
        <v>313</v>
      </c>
      <c r="I330" s="6">
        <v>0.06</v>
      </c>
    </row>
    <row r="331" spans="3:9" ht="15.5" x14ac:dyDescent="0.35">
      <c r="C331" t="s">
        <v>314</v>
      </c>
      <c r="I331" t="s">
        <v>1721</v>
      </c>
    </row>
    <row r="332" spans="3:9" ht="15.5" x14ac:dyDescent="0.35">
      <c r="C332" t="s">
        <v>316</v>
      </c>
      <c r="I332" s="5">
        <v>8</v>
      </c>
    </row>
    <row r="333" spans="3:9" ht="15.5" x14ac:dyDescent="0.35">
      <c r="C333" t="s">
        <v>317</v>
      </c>
      <c r="I333" s="6">
        <v>0.49</v>
      </c>
    </row>
    <row r="334" spans="3:9" ht="15.5" x14ac:dyDescent="0.35">
      <c r="C334" t="s">
        <v>318</v>
      </c>
      <c r="I334" s="6">
        <v>0.4</v>
      </c>
    </row>
    <row r="335" spans="3:9" ht="15.5" x14ac:dyDescent="0.35">
      <c r="C335" t="s">
        <v>319</v>
      </c>
      <c r="I335" s="6">
        <v>0.7</v>
      </c>
    </row>
    <row r="336" spans="3:9" ht="15.5" x14ac:dyDescent="0.35">
      <c r="C336" t="s">
        <v>320</v>
      </c>
      <c r="I336" s="6">
        <v>0.61</v>
      </c>
    </row>
    <row r="337" spans="3:9" ht="15.5" x14ac:dyDescent="0.35">
      <c r="C337" t="s">
        <v>321</v>
      </c>
      <c r="I337" s="6">
        <v>0.87</v>
      </c>
    </row>
    <row r="338" spans="3:9" ht="15.5" x14ac:dyDescent="0.35">
      <c r="C338" t="s">
        <v>322</v>
      </c>
      <c r="I338" s="6">
        <v>0.57999999999999996</v>
      </c>
    </row>
    <row r="339" spans="3:9" ht="15.5" x14ac:dyDescent="0.35">
      <c r="C339" t="s">
        <v>323</v>
      </c>
      <c r="I339" s="6">
        <v>0.55000000000000004</v>
      </c>
    </row>
    <row r="340" spans="3:9" ht="15.5" x14ac:dyDescent="0.35">
      <c r="C340" t="s">
        <v>324</v>
      </c>
      <c r="I340" s="5">
        <v>1786000000000</v>
      </c>
    </row>
    <row r="341" spans="3:9" ht="15.5" x14ac:dyDescent="0.35">
      <c r="C341" t="s">
        <v>325</v>
      </c>
      <c r="I341" s="5">
        <v>463000000000</v>
      </c>
    </row>
    <row r="342" spans="3:9" ht="15.5" x14ac:dyDescent="0.35">
      <c r="C342" t="s">
        <v>326</v>
      </c>
      <c r="I342" s="5">
        <v>152000000000</v>
      </c>
    </row>
    <row r="343" spans="3:9" ht="15.5" x14ac:dyDescent="0.35">
      <c r="C343" t="s">
        <v>327</v>
      </c>
      <c r="I343" s="5">
        <v>62000000000</v>
      </c>
    </row>
    <row r="344" spans="3:9" ht="15.5" x14ac:dyDescent="0.35">
      <c r="C344" t="s">
        <v>328</v>
      </c>
      <c r="D344" s="5">
        <v>195000000000</v>
      </c>
    </row>
    <row r="345" spans="3:9" ht="15.5" x14ac:dyDescent="0.35">
      <c r="C345" t="s">
        <v>329</v>
      </c>
      <c r="D345" s="5">
        <v>1424000000000</v>
      </c>
    </row>
    <row r="346" spans="3:9" ht="15.5" x14ac:dyDescent="0.35">
      <c r="C346" t="s">
        <v>330</v>
      </c>
      <c r="D346" s="5">
        <v>539000000000</v>
      </c>
    </row>
    <row r="347" spans="3:9" ht="15.5" x14ac:dyDescent="0.35">
      <c r="C347" t="s">
        <v>235</v>
      </c>
      <c r="D347" s="5">
        <v>444000000000</v>
      </c>
    </row>
    <row r="348" spans="3:9" ht="15.5" x14ac:dyDescent="0.35">
      <c r="C348" t="s">
        <v>234</v>
      </c>
      <c r="I348" s="5">
        <v>560000000000</v>
      </c>
    </row>
    <row r="349" spans="3:9" ht="15.5" x14ac:dyDescent="0.35">
      <c r="C349" t="s">
        <v>233</v>
      </c>
      <c r="D349" s="5">
        <v>18000000000</v>
      </c>
    </row>
    <row r="350" spans="3:9" ht="15.5" x14ac:dyDescent="0.35">
      <c r="C350" t="s">
        <v>232</v>
      </c>
      <c r="D350" s="5">
        <v>201000000000</v>
      </c>
    </row>
    <row r="351" spans="3:9" ht="15.5" x14ac:dyDescent="0.35">
      <c r="C351" t="s">
        <v>23</v>
      </c>
      <c r="D351" s="5">
        <v>219000000000</v>
      </c>
    </row>
    <row r="352" spans="3:9" ht="15.5" x14ac:dyDescent="0.35">
      <c r="C352" t="s">
        <v>20</v>
      </c>
      <c r="D352" s="5">
        <v>86000000000</v>
      </c>
    </row>
    <row r="353" spans="3:9" ht="15.5" x14ac:dyDescent="0.35">
      <c r="C353" t="s">
        <v>331</v>
      </c>
      <c r="I353" s="5">
        <v>841000000000</v>
      </c>
    </row>
    <row r="354" spans="3:9" ht="15.5" x14ac:dyDescent="0.35">
      <c r="C354" t="s">
        <v>332</v>
      </c>
      <c r="I354" s="5">
        <v>198000000000</v>
      </c>
    </row>
    <row r="355" spans="3:9" ht="15.5" x14ac:dyDescent="0.35">
      <c r="C355" t="s">
        <v>333</v>
      </c>
      <c r="I355" s="5">
        <v>-80000000000</v>
      </c>
    </row>
    <row r="356" spans="3:9" ht="15.5" x14ac:dyDescent="0.35">
      <c r="C356" t="s">
        <v>334</v>
      </c>
      <c r="I356" s="5">
        <v>-75000000000</v>
      </c>
    </row>
    <row r="357" spans="3:9" ht="15.5" x14ac:dyDescent="0.35">
      <c r="C357" t="s">
        <v>335</v>
      </c>
      <c r="I357" s="5">
        <v>-81000000000</v>
      </c>
    </row>
    <row r="358" spans="3:9" ht="15.5" x14ac:dyDescent="0.35">
      <c r="C358" t="s">
        <v>336</v>
      </c>
      <c r="I358" s="5">
        <v>79000000000</v>
      </c>
    </row>
  </sheetData>
  <pageMargins left="0.7" right="0.7" top="0.75" bottom="0.75" header="0.3" footer="0.3"/>
  <ignoredErrors>
    <ignoredError sqref="A1:W359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1722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1723</v>
      </c>
      <c r="D2" s="2" vm="487">
        <f ca="1">IFERROR(_xlfn.STOCKHISTORY("XIDX:" &amp; $C$1, D3, , 0, 0, 1), "Libur")</f>
        <v>460</v>
      </c>
      <c r="H2" s="2" vm="487">
        <f ca="1">IFERROR(INDEX(D2:G2,COUNT(D2:G2)),"")</f>
        <v>460</v>
      </c>
      <c r="I2" s="2" vm="115">
        <f t="shared" ref="I2:S2" ca="1" si="0">IFERROR(_xlfn.STOCKHISTORY("XIDX:" &amp; $C$1, I1, , 0, 0, 1), "Libur")</f>
        <v>515</v>
      </c>
      <c r="J2" s="2" vm="382">
        <f t="shared" ca="1" si="0"/>
        <v>600</v>
      </c>
      <c r="K2" s="2" vm="382">
        <f t="shared" ca="1" si="0"/>
        <v>600</v>
      </c>
      <c r="L2" s="2" vm="488">
        <f t="shared" ca="1" si="0"/>
        <v>735</v>
      </c>
      <c r="M2" s="2" vm="489">
        <f t="shared" ca="1" si="0"/>
        <v>580</v>
      </c>
      <c r="N2" s="2" vm="195">
        <f t="shared" ca="1" si="0"/>
        <v>418</v>
      </c>
      <c r="O2" s="2" t="str">
        <f t="shared" ca="1" si="0"/>
        <v>Libur</v>
      </c>
      <c r="P2" s="2" t="str">
        <f t="shared" ca="1" si="0"/>
        <v>Libur</v>
      </c>
      <c r="Q2" s="2" vm="490">
        <f t="shared" ca="1" si="0"/>
        <v>374</v>
      </c>
      <c r="R2" s="2" vm="66">
        <f t="shared" ca="1" si="0"/>
        <v>300</v>
      </c>
      <c r="S2" s="2" vm="68">
        <f t="shared" ca="1" si="0"/>
        <v>310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970464000000</v>
      </c>
      <c r="H4" s="2">
        <f>IFERROR(SUM(D4:G4)*(4/MAX(1,COUNT(D4:G4))),"")</f>
        <v>3881856000000</v>
      </c>
      <c r="I4" s="2">
        <f t="shared" ref="I4:S4" si="1">IFERROR(INDEX(I51:I500,MATCH($C$4,$C$51:$C$500,0)),"")</f>
        <v>3741011000000</v>
      </c>
      <c r="J4" s="2">
        <f t="shared" si="1"/>
        <v>3423935000000</v>
      </c>
      <c r="K4" s="2">
        <f t="shared" si="1"/>
        <v>2997464000000</v>
      </c>
      <c r="L4" s="2">
        <f t="shared" si="1"/>
        <v>3819385000000</v>
      </c>
      <c r="M4" s="2">
        <f t="shared" si="1"/>
        <v>3652442192823</v>
      </c>
      <c r="N4" s="2">
        <f t="shared" si="1"/>
        <v>2991912117541</v>
      </c>
      <c r="O4" s="2">
        <f t="shared" si="1"/>
        <v>2566094747992</v>
      </c>
      <c r="P4" s="2">
        <f t="shared" si="1"/>
        <v>2630918557954</v>
      </c>
      <c r="Q4" s="2">
        <f t="shared" si="1"/>
        <v>2354938016436</v>
      </c>
      <c r="R4" s="2">
        <f t="shared" si="1"/>
        <v>2249418846803</v>
      </c>
      <c r="S4" s="2">
        <f t="shared" si="1"/>
        <v>2457349444991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61933000000</v>
      </c>
      <c r="H5" s="2">
        <f>IFERROR(SUM(D5:G5)*(4/MAX(1,COUNT(D5:G5))),"")</f>
        <v>247732000000</v>
      </c>
      <c r="I5" s="2">
        <f t="shared" ref="I5:S5" si="2">IFERROR(INDEX(I51:I500,MATCH($C$5,$C$51:$C$500,0)),"")</f>
        <v>57253000000</v>
      </c>
      <c r="J5" s="2">
        <f t="shared" si="2"/>
        <v>133064000000</v>
      </c>
      <c r="K5" s="2">
        <f t="shared" si="2"/>
        <v>-311850000000</v>
      </c>
      <c r="L5" s="2">
        <f t="shared" si="2"/>
        <v>382159000000</v>
      </c>
      <c r="M5" s="2">
        <f t="shared" si="2"/>
        <v>194381381113</v>
      </c>
      <c r="N5" s="2">
        <f t="shared" si="2"/>
        <v>112979763593</v>
      </c>
      <c r="O5" s="2">
        <f t="shared" si="2"/>
        <v>-41845113111</v>
      </c>
      <c r="P5" s="2">
        <f t="shared" si="2"/>
        <v>182992838521</v>
      </c>
      <c r="Q5" s="2">
        <f t="shared" si="2"/>
        <v>47506684283</v>
      </c>
      <c r="R5" s="2">
        <f t="shared" si="2"/>
        <v>-10525506040</v>
      </c>
      <c r="S5" s="2">
        <f t="shared" si="2"/>
        <v>214520293175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2775978000000</v>
      </c>
      <c r="H6" s="2">
        <f>IFERROR(INDEX(D6:G6,COUNT(D6:G6)),"")</f>
        <v>2775978000000</v>
      </c>
      <c r="I6" s="2">
        <f t="shared" ref="I6:S6" si="3">IFERROR(INDEX(I51:I500,MATCH($C$6,$C$51:$C$500,0)),"")</f>
        <v>2705515000000</v>
      </c>
      <c r="J6" s="2">
        <f t="shared" si="3"/>
        <v>2674928000000</v>
      </c>
      <c r="K6" s="2">
        <f t="shared" si="3"/>
        <v>2524417000000</v>
      </c>
      <c r="L6" s="2">
        <f t="shared" si="3"/>
        <v>2848558000000</v>
      </c>
      <c r="M6" s="2">
        <f t="shared" si="3"/>
        <v>2462688053534</v>
      </c>
      <c r="N6" s="2">
        <f t="shared" si="3"/>
        <v>2266810434281</v>
      </c>
      <c r="O6" s="2">
        <f t="shared" si="3"/>
        <v>2174460936275</v>
      </c>
      <c r="P6" s="2">
        <f t="shared" si="3"/>
        <v>2237384616122</v>
      </c>
      <c r="Q6" s="2">
        <f t="shared" si="3"/>
        <v>1975569497486</v>
      </c>
      <c r="R6" s="2">
        <f t="shared" si="3"/>
        <v>1932355184014</v>
      </c>
      <c r="S6" s="2">
        <f t="shared" si="3"/>
        <v>1956920690054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2.81</v>
      </c>
      <c r="H7" s="3">
        <f>IFERROR(INDEX(D7:G7,COUNT(D7:G7)),"")</f>
        <v>2.81</v>
      </c>
      <c r="I7" s="3">
        <f t="shared" ref="I7:S7" si="4">IFERROR(INDEX(I51:I500,MATCH($C$7,$C$51:$C$500,0))/1000000000,"")</f>
        <v>2.81</v>
      </c>
      <c r="J7" s="3">
        <f t="shared" si="4"/>
        <v>2.81</v>
      </c>
      <c r="K7" s="3">
        <f t="shared" si="4"/>
        <v>2.81</v>
      </c>
      <c r="L7" s="3">
        <f t="shared" si="4"/>
        <v>2.81</v>
      </c>
      <c r="M7" s="3">
        <f t="shared" si="4"/>
        <v>2.81</v>
      </c>
      <c r="N7" s="3">
        <f t="shared" si="4"/>
        <v>2.81</v>
      </c>
      <c r="O7" s="3">
        <f t="shared" si="4"/>
        <v>2.81</v>
      </c>
      <c r="P7" s="3">
        <f t="shared" si="4"/>
        <v>2.81</v>
      </c>
      <c r="Q7" s="3">
        <f t="shared" si="4"/>
        <v>2.81</v>
      </c>
      <c r="R7" s="3">
        <f t="shared" si="4"/>
        <v>2.81</v>
      </c>
      <c r="S7" s="3">
        <f t="shared" si="4"/>
        <v>2.81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-28000000000</v>
      </c>
      <c r="H8" s="2">
        <f>IFERROR(INDEX(D8:G8,COUNT(D8:G8)),"")</f>
        <v>-28000000000</v>
      </c>
      <c r="I8" s="2">
        <f t="shared" ref="I8:S8" si="5">IFERROR(INDEX(I51:I500,MATCH($C$8,$C$51:$C$500,0)),"")</f>
        <v>-4000000000</v>
      </c>
      <c r="J8" s="2">
        <f t="shared" si="5"/>
        <v>-37000000000</v>
      </c>
      <c r="K8" s="2">
        <f t="shared" si="5"/>
        <v>254000000000</v>
      </c>
      <c r="L8" s="2">
        <f t="shared" si="5"/>
        <v>-199000000000</v>
      </c>
      <c r="M8" s="2">
        <f t="shared" si="5"/>
        <v>-130000000000</v>
      </c>
      <c r="N8" s="2">
        <f t="shared" si="5"/>
        <v>176000000000</v>
      </c>
      <c r="O8" s="2">
        <f t="shared" si="5"/>
        <v>-45000000000</v>
      </c>
      <c r="P8" s="2">
        <f t="shared" si="5"/>
        <v>-154000000000</v>
      </c>
      <c r="Q8" s="2">
        <f t="shared" si="5"/>
        <v>11000000000</v>
      </c>
      <c r="R8" s="2">
        <f t="shared" si="5"/>
        <v>81000000000</v>
      </c>
      <c r="S8" s="2">
        <f t="shared" si="5"/>
        <v>74000000000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-10.14</v>
      </c>
      <c r="H9" s="3">
        <f>IFERROR(INDEX(D9:G9,COUNT(D9:G9)),"")</f>
        <v>-10.14</v>
      </c>
      <c r="I9" s="3">
        <f t="shared" ref="I9:S9" si="6">IFERROR(INDEX(I51:I500,MATCH($C$9,$C$51:$C$500,0)),"")</f>
        <v>-1.54</v>
      </c>
      <c r="J9" s="3">
        <f t="shared" si="6"/>
        <v>-13.19</v>
      </c>
      <c r="K9" s="3">
        <f t="shared" si="6"/>
        <v>90.45</v>
      </c>
      <c r="L9" s="3">
        <f t="shared" si="6"/>
        <v>-70.77</v>
      </c>
      <c r="M9" s="3">
        <f t="shared" si="6"/>
        <v>-46.2</v>
      </c>
      <c r="N9" s="3">
        <f t="shared" si="6"/>
        <v>62.55</v>
      </c>
      <c r="O9" s="3">
        <f t="shared" si="6"/>
        <v>-16.149999999999999</v>
      </c>
      <c r="P9" s="3">
        <f t="shared" si="6"/>
        <v>-54.75</v>
      </c>
      <c r="Q9" s="3">
        <f t="shared" si="6"/>
        <v>3.91</v>
      </c>
      <c r="R9" s="3">
        <f t="shared" si="6"/>
        <v>28.7</v>
      </c>
      <c r="S9" s="3">
        <f t="shared" si="6"/>
        <v>26.48</v>
      </c>
    </row>
    <row r="10" spans="1:19" ht="15.5" x14ac:dyDescent="0.35">
      <c r="C10" t="s">
        <v>17</v>
      </c>
      <c r="D10" s="3">
        <f ca="1">IFERROR(IF(D9=0,"",D2/D9),"")</f>
        <v>-45.364891518737672</v>
      </c>
      <c r="I10" s="3">
        <f t="shared" ref="I10:S10" ca="1" si="7">IFERROR(IF(I9=0,"",I2/I9),"")</f>
        <v>-334.41558441558442</v>
      </c>
      <c r="J10" s="3">
        <f t="shared" ca="1" si="7"/>
        <v>-45.489006823351026</v>
      </c>
      <c r="K10" s="3">
        <f t="shared" ca="1" si="7"/>
        <v>6.6334991708126037</v>
      </c>
      <c r="L10" s="3">
        <f t="shared" ca="1" si="7"/>
        <v>-10.385756676557865</v>
      </c>
      <c r="M10" s="3">
        <f t="shared" ca="1" si="7"/>
        <v>-12.554112554112553</v>
      </c>
      <c r="N10" s="3">
        <f t="shared" ca="1" si="7"/>
        <v>6.6826538768984811</v>
      </c>
      <c r="O10" s="3" t="str">
        <f t="shared" ca="1" si="7"/>
        <v/>
      </c>
      <c r="P10" s="3" t="str">
        <f t="shared" ca="1" si="7"/>
        <v/>
      </c>
      <c r="Q10" s="3">
        <f t="shared" ca="1" si="7"/>
        <v>95.65217391304347</v>
      </c>
      <c r="R10" s="3">
        <f t="shared" ca="1" si="7"/>
        <v>10.452961672473867</v>
      </c>
      <c r="S10" s="3">
        <f t="shared" ca="1" si="7"/>
        <v>11.706948640483384</v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18884000000</v>
      </c>
      <c r="H11" s="2">
        <f>IFERROR(INDEX(D11:G11,COUNT(D11:G11)),"")</f>
        <v>18884000000</v>
      </c>
      <c r="I11" s="2">
        <f t="shared" ref="I11:S11" si="8">IFERROR(INDEX(I51:I500,MATCH($C$11,$C$51:$C$500,0)),"")</f>
        <v>41650000000</v>
      </c>
      <c r="J11" s="2">
        <f t="shared" si="8"/>
        <v>16970000000</v>
      </c>
      <c r="K11" s="2">
        <f t="shared" si="8"/>
        <v>45888000000</v>
      </c>
      <c r="L11" s="2">
        <f t="shared" si="8"/>
        <v>41063000000</v>
      </c>
      <c r="M11" s="2">
        <f t="shared" si="8"/>
        <v>39844820218</v>
      </c>
      <c r="N11" s="2">
        <f t="shared" si="8"/>
        <v>33359583433</v>
      </c>
      <c r="O11" s="2">
        <f t="shared" si="8"/>
        <v>27763350209</v>
      </c>
      <c r="P11" s="2">
        <f t="shared" si="8"/>
        <v>123688904710</v>
      </c>
      <c r="Q11" s="2">
        <f t="shared" si="8"/>
        <v>35033389786</v>
      </c>
      <c r="R11" s="2">
        <f t="shared" si="8"/>
        <v>53522210036</v>
      </c>
      <c r="S11" s="2">
        <f t="shared" si="8"/>
        <v>73794484322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2071000000000</v>
      </c>
      <c r="H12" s="2">
        <f>IFERROR(INDEX(D12:G12,COUNT(D12:G12)),"")</f>
        <v>2071000000000</v>
      </c>
      <c r="I12" s="2">
        <f t="shared" ref="I12:S12" si="9">IFERROR(INDEX(I51:I500,MATCH($C$12,$C$51:$C$500,0)),"")</f>
        <v>2027000000000</v>
      </c>
      <c r="J12" s="2">
        <f t="shared" si="9"/>
        <v>1881000000000</v>
      </c>
      <c r="K12" s="2">
        <f t="shared" si="9"/>
        <v>1851000000000</v>
      </c>
      <c r="L12" s="2">
        <f t="shared" si="9"/>
        <v>2108000000000</v>
      </c>
      <c r="M12" s="2">
        <f t="shared" si="9"/>
        <v>1339000000000</v>
      </c>
      <c r="N12" s="2">
        <f t="shared" si="9"/>
        <v>1181000000000</v>
      </c>
      <c r="O12" s="2">
        <f t="shared" si="9"/>
        <v>1334000000000</v>
      </c>
      <c r="P12" s="2">
        <f t="shared" si="9"/>
        <v>1091000000000</v>
      </c>
      <c r="Q12" s="2">
        <f t="shared" si="9"/>
        <v>608000000000</v>
      </c>
      <c r="R12" s="2">
        <f t="shared" si="9"/>
        <v>592000000000</v>
      </c>
      <c r="S12" s="2">
        <f t="shared" si="9"/>
        <v>677000000000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2090000000000</v>
      </c>
      <c r="H13" s="2">
        <f>IFERROR(INDEX(D13:G13,COUNT(D13:G13)),"")</f>
        <v>2090000000000</v>
      </c>
      <c r="I13" s="2">
        <f t="shared" ref="I13:S13" si="10">IFERROR(INDEX(I51:I500,MATCH($C$13,$C$51:$C$500,0)),"")</f>
        <v>2069000000000</v>
      </c>
      <c r="J13" s="2">
        <f t="shared" si="10"/>
        <v>1898000000000</v>
      </c>
      <c r="K13" s="2">
        <f t="shared" si="10"/>
        <v>1896000000000</v>
      </c>
      <c r="L13" s="2">
        <f t="shared" si="10"/>
        <v>2149000000000</v>
      </c>
      <c r="M13" s="2">
        <f t="shared" si="10"/>
        <v>1379000000000</v>
      </c>
      <c r="N13" s="2">
        <f t="shared" si="10"/>
        <v>1215000000000</v>
      </c>
      <c r="O13" s="2">
        <f t="shared" si="10"/>
        <v>1361000000000</v>
      </c>
      <c r="P13" s="2">
        <f t="shared" si="10"/>
        <v>1215000000000</v>
      </c>
      <c r="Q13" s="2">
        <f t="shared" si="10"/>
        <v>643000000000</v>
      </c>
      <c r="R13" s="2">
        <f t="shared" si="10"/>
        <v>646000000000</v>
      </c>
      <c r="S13" s="2">
        <f t="shared" si="10"/>
        <v>751000000000</v>
      </c>
    </row>
    <row r="14" spans="1:19" ht="15.5" x14ac:dyDescent="0.35">
      <c r="C14" t="s">
        <v>26</v>
      </c>
      <c r="D14" s="2">
        <f>IFERROR(INDEX(D51:D500,MATCH($C$14,$C$51:$C$500,0)),"")</f>
        <v>-28713000000</v>
      </c>
      <c r="H14" s="2">
        <f>IFERROR(SUM(D14:G14)*(4/MAX(1,COUNT(D14:G14))),"")</f>
        <v>-114852000000</v>
      </c>
      <c r="I14" s="2">
        <f t="shared" ref="I14:S14" si="11">IFERROR(INDEX(I51:I500,MATCH($C$14,$C$51:$C$500,0)),"")</f>
        <v>-123043000000</v>
      </c>
      <c r="J14" s="2">
        <f t="shared" si="11"/>
        <v>-130967000000</v>
      </c>
      <c r="K14" s="2">
        <f t="shared" si="11"/>
        <v>-118073000000</v>
      </c>
      <c r="L14" s="2">
        <f t="shared" si="11"/>
        <v>-60717000000</v>
      </c>
      <c r="M14" s="2">
        <f t="shared" si="11"/>
        <v>-52339964741</v>
      </c>
      <c r="N14" s="2">
        <f t="shared" si="11"/>
        <v>-55166613020</v>
      </c>
      <c r="O14" s="2">
        <f t="shared" si="11"/>
        <v>-50253001772</v>
      </c>
      <c r="P14" s="2">
        <f t="shared" si="11"/>
        <v>-43820419503</v>
      </c>
      <c r="Q14" s="2">
        <f t="shared" si="11"/>
        <v>-27530334207</v>
      </c>
      <c r="R14" s="2">
        <f t="shared" si="11"/>
        <v>-36318980551</v>
      </c>
      <c r="S14" s="2">
        <f t="shared" si="11"/>
        <v>-37741951560</v>
      </c>
    </row>
    <row r="15" spans="1:19" ht="15.5" x14ac:dyDescent="0.35">
      <c r="C15" t="s">
        <v>27</v>
      </c>
      <c r="D15" s="2">
        <f>IFERROR(INDEX(D51:D500,MATCH($C$15,$C$51:$C$500,0)),"")</f>
        <v>-7521000000</v>
      </c>
      <c r="H15" s="2">
        <f>IFERROR(SUM(D15:G15)*(4/MAX(1,COUNT(D15:G15))),"")</f>
        <v>-30084000000</v>
      </c>
      <c r="I15" s="2">
        <f t="shared" ref="I15:S15" si="12">IFERROR(INDEX(I51:I500,MATCH($C$15,$C$51:$C$500,0)),"")</f>
        <v>-21095000000</v>
      </c>
      <c r="J15" s="2">
        <f t="shared" si="12"/>
        <v>-25569000000</v>
      </c>
      <c r="K15" s="2">
        <f t="shared" si="12"/>
        <v>-31571000000</v>
      </c>
      <c r="L15" s="2">
        <f t="shared" si="12"/>
        <v>-1576000000</v>
      </c>
      <c r="M15" s="2">
        <f t="shared" si="12"/>
        <v>-17369538038</v>
      </c>
      <c r="N15" s="2">
        <f t="shared" si="12"/>
        <v>26960409124</v>
      </c>
      <c r="O15" s="2">
        <f t="shared" si="12"/>
        <v>21397893424</v>
      </c>
      <c r="P15" s="2">
        <f t="shared" si="12"/>
        <v>26977223660</v>
      </c>
      <c r="Q15" s="2">
        <f t="shared" si="12"/>
        <v>25686000465</v>
      </c>
      <c r="R15" s="2">
        <f t="shared" si="12"/>
        <v>10599899807</v>
      </c>
      <c r="S15" s="2">
        <f t="shared" si="12"/>
        <v>-25783708943</v>
      </c>
    </row>
    <row r="16" spans="1:19" ht="15.5" x14ac:dyDescent="0.35">
      <c r="C16" t="s">
        <v>28</v>
      </c>
      <c r="D16" s="2">
        <f>IFERROR(INDEX(D51:D500,MATCH($C$16,$C$51:$C$500,0)),"")</f>
        <v>43901000000</v>
      </c>
      <c r="H16" s="2">
        <f>IFERROR(SUM(D16:G16)*(4/MAX(1,COUNT(D16:G16))),"")</f>
        <v>175604000000</v>
      </c>
      <c r="I16" s="2">
        <f t="shared" ref="I16:S16" si="13">IFERROR(INDEX(I51:I500,MATCH($C$16,$C$51:$C$500,0)),"")</f>
        <v>-28312000000</v>
      </c>
      <c r="J16" s="2">
        <f t="shared" si="13"/>
        <v>75478000000</v>
      </c>
      <c r="K16" s="2">
        <f t="shared" si="13"/>
        <v>-210217000000</v>
      </c>
      <c r="L16" s="2">
        <f t="shared" si="13"/>
        <v>167990000000</v>
      </c>
      <c r="M16" s="2">
        <f t="shared" si="13"/>
        <v>218345343985</v>
      </c>
      <c r="N16" s="2">
        <f t="shared" si="13"/>
        <v>46317333298</v>
      </c>
      <c r="O16" s="2">
        <f t="shared" si="13"/>
        <v>17514074859</v>
      </c>
      <c r="P16" s="2">
        <f t="shared" si="13"/>
        <v>36216675439</v>
      </c>
      <c r="Q16" s="2">
        <f t="shared" si="13"/>
        <v>12513681277</v>
      </c>
      <c r="R16" s="2">
        <f t="shared" si="13"/>
        <v>23194967133</v>
      </c>
      <c r="S16" s="2">
        <f t="shared" si="13"/>
        <v>51097812346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>
        <f ca="1">IFERROR(D21*D2,"")</f>
        <v>1292600000000</v>
      </c>
      <c r="H20" s="2">
        <f t="shared" ref="H20:S20" ca="1" si="14">IFERROR(H21*H2,"")</f>
        <v>1292600000000</v>
      </c>
      <c r="I20" s="2">
        <f t="shared" ca="1" si="14"/>
        <v>1447150000000</v>
      </c>
      <c r="J20" s="2">
        <f t="shared" ca="1" si="14"/>
        <v>1686000000000</v>
      </c>
      <c r="K20" s="2">
        <f t="shared" ca="1" si="14"/>
        <v>1686000000000</v>
      </c>
      <c r="L20" s="2">
        <f t="shared" ca="1" si="14"/>
        <v>2065350000000</v>
      </c>
      <c r="M20" s="2">
        <f t="shared" ca="1" si="14"/>
        <v>1629800000000</v>
      </c>
      <c r="N20" s="2">
        <f t="shared" ca="1" si="14"/>
        <v>1174580000000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1050940000000</v>
      </c>
      <c r="R20" s="2">
        <f t="shared" ca="1" si="14"/>
        <v>843000000000</v>
      </c>
      <c r="S20" s="2">
        <f t="shared" ca="1" si="14"/>
        <v>871100000000</v>
      </c>
    </row>
    <row r="21" spans="1:19" ht="15.5" x14ac:dyDescent="0.35">
      <c r="C21" t="s">
        <v>11</v>
      </c>
      <c r="D21" s="2">
        <f>IFERROR(INDEX(D51:D500,MATCH($C$7,$C$51:$C$500,0)),"")</f>
        <v>2810000000</v>
      </c>
      <c r="H21" s="2">
        <f>IFERROR(INDEX(D21:G21,COUNT(D21:G21)),"")</f>
        <v>2810000000</v>
      </c>
      <c r="I21" s="2">
        <f t="shared" ref="I21:S21" si="15">IFERROR(INDEX(I51:I500,MATCH($C$7,$C$51:$C$500,0)),"")</f>
        <v>2810000000</v>
      </c>
      <c r="J21" s="2">
        <f t="shared" si="15"/>
        <v>2810000000</v>
      </c>
      <c r="K21" s="2">
        <f t="shared" si="15"/>
        <v>2810000000</v>
      </c>
      <c r="L21" s="2">
        <f t="shared" si="15"/>
        <v>2810000000</v>
      </c>
      <c r="M21" s="2">
        <f t="shared" si="15"/>
        <v>2810000000</v>
      </c>
      <c r="N21" s="2">
        <f t="shared" si="15"/>
        <v>2810000000</v>
      </c>
      <c r="O21" s="2">
        <f t="shared" si="15"/>
        <v>2810000000</v>
      </c>
      <c r="P21" s="2">
        <f t="shared" si="15"/>
        <v>2810000000</v>
      </c>
      <c r="Q21" s="2">
        <f t="shared" si="15"/>
        <v>2810000000</v>
      </c>
      <c r="R21" s="2">
        <f t="shared" si="15"/>
        <v>2810000000</v>
      </c>
      <c r="S21" s="2">
        <f t="shared" si="15"/>
        <v>2810000000</v>
      </c>
    </row>
    <row r="23" spans="1:19" ht="15.5" x14ac:dyDescent="0.35">
      <c r="B23" t="s">
        <v>54</v>
      </c>
      <c r="C23" t="s">
        <v>55</v>
      </c>
      <c r="D23" s="3">
        <f>IFERROR(D5/D6*100,"")</f>
        <v>2.2310335312455645</v>
      </c>
      <c r="H23" s="3">
        <f t="shared" ref="H23:S23" si="16">IFERROR(H5/H6*100,"")</f>
        <v>8.9241341249822579</v>
      </c>
      <c r="I23" s="3">
        <f t="shared" si="16"/>
        <v>2.116159030720584</v>
      </c>
      <c r="J23" s="3">
        <f t="shared" si="16"/>
        <v>4.9744890329758409</v>
      </c>
      <c r="K23" s="3">
        <f t="shared" si="16"/>
        <v>-12.353347327323497</v>
      </c>
      <c r="L23" s="3">
        <f t="shared" si="16"/>
        <v>13.415875681660685</v>
      </c>
      <c r="M23" s="3">
        <f t="shared" si="16"/>
        <v>7.893057378260286</v>
      </c>
      <c r="N23" s="3">
        <f t="shared" si="16"/>
        <v>4.9840852099675272</v>
      </c>
      <c r="O23" s="3">
        <f t="shared" si="16"/>
        <v>-1.9243901977233739</v>
      </c>
      <c r="P23" s="3">
        <f t="shared" si="16"/>
        <v>8.1788726534723679</v>
      </c>
      <c r="Q23" s="3">
        <f t="shared" si="16"/>
        <v>2.4047083306081798</v>
      </c>
      <c r="R23" s="3">
        <f t="shared" si="16"/>
        <v>-0.54469831049050776</v>
      </c>
      <c r="S23" s="3">
        <f t="shared" si="16"/>
        <v>10.962135270238287</v>
      </c>
    </row>
    <row r="24" spans="1:19" ht="15.5" x14ac:dyDescent="0.35">
      <c r="C24" t="s">
        <v>56</v>
      </c>
      <c r="D24" s="4">
        <f>IFERROR(_xlfn.RRI(5,I23,D23),"")</f>
        <v>1.0628541401414449E-2</v>
      </c>
      <c r="H24" s="4">
        <f t="shared" ref="H24:S24" si="17">IFERROR(_xlfn.RRI(5,M23,H23),"")</f>
        <v>2.4859109696104165E-2</v>
      </c>
      <c r="I24" s="4">
        <f t="shared" si="17"/>
        <v>-0.15745604171850469</v>
      </c>
      <c r="J24" s="4" t="str">
        <f t="shared" si="17"/>
        <v/>
      </c>
      <c r="K24" s="4" t="str">
        <f t="shared" si="17"/>
        <v/>
      </c>
      <c r="L24" s="4">
        <f t="shared" si="17"/>
        <v>0.41029940754022909</v>
      </c>
      <c r="M24" s="4" t="str">
        <f t="shared" si="17"/>
        <v/>
      </c>
      <c r="N24" s="4">
        <f t="shared" si="17"/>
        <v>-0.14584229988567121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9.92</v>
      </c>
      <c r="H25" s="3">
        <f>IFERROR(INDEX(D25:G25,COUNT(D25:G25)),"")</f>
        <v>9.92</v>
      </c>
      <c r="I25" s="3">
        <f t="shared" ref="I25:S25" si="18">IFERROR(INDEX(I51:I500,MATCH($C$25,$C$51:$C$500,0)),"")</f>
        <v>-13.12</v>
      </c>
      <c r="J25" s="3">
        <f t="shared" si="18"/>
        <v>11.56</v>
      </c>
      <c r="K25" s="3">
        <f t="shared" si="18"/>
        <v>-86.73</v>
      </c>
      <c r="L25" s="3">
        <f t="shared" si="18"/>
        <v>48.8</v>
      </c>
      <c r="M25" s="3">
        <f t="shared" si="18"/>
        <v>61.04</v>
      </c>
      <c r="N25" s="3">
        <f t="shared" si="18"/>
        <v>26.62</v>
      </c>
      <c r="O25" s="3">
        <f t="shared" si="18"/>
        <v>16.36</v>
      </c>
      <c r="P25" s="3">
        <f t="shared" si="18"/>
        <v>22.95</v>
      </c>
      <c r="Q25" s="3">
        <f t="shared" si="18"/>
        <v>13.6</v>
      </c>
      <c r="R25" s="3">
        <f t="shared" si="18"/>
        <v>12.04</v>
      </c>
      <c r="S25" s="3">
        <f t="shared" si="18"/>
        <v>9.01</v>
      </c>
    </row>
    <row r="26" spans="1:19" ht="15.5" x14ac:dyDescent="0.35">
      <c r="C26" t="s">
        <v>59</v>
      </c>
      <c r="D26" s="4" t="str">
        <f>IFERROR(_xlfn.RRI(5,I25,D25),"")</f>
        <v/>
      </c>
      <c r="H26" s="4">
        <f t="shared" ref="H26:S26" si="19">IFERROR(_xlfn.RRI(5,M25,H25),"")</f>
        <v>-0.30468847270563371</v>
      </c>
      <c r="I26" s="4" t="str">
        <f t="shared" si="19"/>
        <v/>
      </c>
      <c r="J26" s="4">
        <f t="shared" si="19"/>
        <v>-6.7100399813662337E-2</v>
      </c>
      <c r="K26" s="4" t="str">
        <f t="shared" si="19"/>
        <v/>
      </c>
      <c r="L26" s="4">
        <f t="shared" si="19"/>
        <v>0.29114846341305811</v>
      </c>
      <c r="M26" s="4">
        <f t="shared" si="19"/>
        <v>0.38355875735027056</v>
      </c>
      <c r="N26" s="4">
        <f t="shared" si="19"/>
        <v>0.24192866747802655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345.36085409252667</v>
      </c>
      <c r="H27" s="3">
        <f t="shared" ref="H27:S27" si="20">IFERROR(H4/H21,"")</f>
        <v>1381.4434163701067</v>
      </c>
      <c r="I27" s="3">
        <f t="shared" si="20"/>
        <v>1331.320640569395</v>
      </c>
      <c r="J27" s="3">
        <f t="shared" si="20"/>
        <v>1218.4822064056939</v>
      </c>
      <c r="K27" s="3">
        <f t="shared" si="20"/>
        <v>1066.7131672597866</v>
      </c>
      <c r="L27" s="3">
        <f t="shared" si="20"/>
        <v>1359.211743772242</v>
      </c>
      <c r="M27" s="3">
        <f t="shared" si="20"/>
        <v>1299.8014921078293</v>
      </c>
      <c r="N27" s="3">
        <f t="shared" si="20"/>
        <v>1064.7374083775801</v>
      </c>
      <c r="O27" s="3">
        <f t="shared" si="20"/>
        <v>913.20097793309606</v>
      </c>
      <c r="P27" s="3">
        <f t="shared" si="20"/>
        <v>936.26994944982209</v>
      </c>
      <c r="Q27" s="3">
        <f t="shared" si="20"/>
        <v>838.05623360711741</v>
      </c>
      <c r="R27" s="3">
        <f t="shared" si="20"/>
        <v>800.50492768790036</v>
      </c>
      <c r="S27" s="3">
        <f t="shared" si="20"/>
        <v>874.50158184733095</v>
      </c>
    </row>
    <row r="28" spans="1:19" ht="15.5" x14ac:dyDescent="0.35">
      <c r="C28" t="s">
        <v>61</v>
      </c>
      <c r="D28" s="4">
        <f>IFERROR(_xlfn.RRI(5,I27,D27),"")</f>
        <v>-0.2365192545365592</v>
      </c>
      <c r="H28" s="4">
        <f t="shared" ref="H28:S28" si="21">IFERROR(_xlfn.RRI(5,M27,H27),"")</f>
        <v>1.2257991209180252E-2</v>
      </c>
      <c r="I28" s="4">
        <f t="shared" si="21"/>
        <v>4.5702221160905943E-2</v>
      </c>
      <c r="J28" s="4">
        <f t="shared" si="21"/>
        <v>5.9377060828868844E-2</v>
      </c>
      <c r="K28" s="4">
        <f t="shared" si="21"/>
        <v>2.642994657058062E-2</v>
      </c>
      <c r="L28" s="4">
        <f t="shared" si="21"/>
        <v>0.10154638986824516</v>
      </c>
      <c r="M28" s="4">
        <f t="shared" si="21"/>
        <v>0.1017995846101758</v>
      </c>
      <c r="N28" s="4">
        <f t="shared" si="21"/>
        <v>4.0150980219155752E-2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-1.7560975609756098</v>
      </c>
      <c r="I29" s="4">
        <f t="shared" si="22"/>
        <v>-2.1349480968858132</v>
      </c>
      <c r="J29" s="4">
        <f t="shared" si="22"/>
        <v>-1.1332872131903609</v>
      </c>
      <c r="K29" s="4">
        <f t="shared" si="22"/>
        <v>-2.7772540983606557</v>
      </c>
      <c r="L29" s="4">
        <f t="shared" si="22"/>
        <v>-0.20052424639580607</v>
      </c>
      <c r="M29" s="4">
        <f t="shared" si="22"/>
        <v>1.2930127723516154</v>
      </c>
      <c r="N29" s="4">
        <f t="shared" si="22"/>
        <v>0.62713936430317863</v>
      </c>
      <c r="O29" s="4">
        <f t="shared" si="22"/>
        <v>-0.28714596949891069</v>
      </c>
      <c r="P29" s="4">
        <f t="shared" si="22"/>
        <v>0.6875</v>
      </c>
      <c r="Q29" s="4">
        <f t="shared" si="22"/>
        <v>0.1295681063122924</v>
      </c>
      <c r="R29" s="4">
        <f t="shared" si="22"/>
        <v>0.33629300776914534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3.7648913622547443E-2</v>
      </c>
      <c r="I30" s="4">
        <f t="shared" si="23"/>
        <v>9.260572995690633E-2</v>
      </c>
      <c r="J30" s="4">
        <f t="shared" si="23"/>
        <v>0.14227727172036075</v>
      </c>
      <c r="K30" s="4">
        <f t="shared" si="23"/>
        <v>-0.2151972110693213</v>
      </c>
      <c r="L30" s="4">
        <f t="shared" si="23"/>
        <v>4.5707172999216832E-2</v>
      </c>
      <c r="M30" s="4">
        <f t="shared" si="23"/>
        <v>0.22077188411031212</v>
      </c>
      <c r="N30" s="4">
        <f t="shared" si="23"/>
        <v>0.1659398468751816</v>
      </c>
      <c r="O30" s="4">
        <f t="shared" si="23"/>
        <v>-2.4639230950733813E-2</v>
      </c>
      <c r="P30" s="4">
        <f t="shared" si="23"/>
        <v>0.11719227410310928</v>
      </c>
      <c r="Q30" s="4">
        <f t="shared" si="23"/>
        <v>4.6909525001521901E-2</v>
      </c>
      <c r="R30" s="4">
        <f t="shared" si="23"/>
        <v>-8.46158036708375E-2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926.32</v>
      </c>
      <c r="H32" s="3">
        <f>IFERROR(INDEX(D32:G32,COUNT(D32:G32)),"")</f>
        <v>926.32</v>
      </c>
      <c r="I32" s="3">
        <f t="shared" ref="I32:S32" si="24">IFERROR(INDEX(I51:I500,MATCH($C$32,$C$51:$C$500,0)),"")</f>
        <v>904.27</v>
      </c>
      <c r="J32" s="3">
        <f t="shared" si="24"/>
        <v>888.88</v>
      </c>
      <c r="K32" s="3">
        <f t="shared" si="24"/>
        <v>841.49</v>
      </c>
      <c r="L32" s="3">
        <f t="shared" si="24"/>
        <v>957.55</v>
      </c>
      <c r="M32" s="3">
        <f t="shared" si="24"/>
        <v>841.46</v>
      </c>
      <c r="N32" s="3">
        <f t="shared" si="24"/>
        <v>782.23</v>
      </c>
      <c r="O32" s="3">
        <f t="shared" si="24"/>
        <v>748.82</v>
      </c>
      <c r="P32" s="3">
        <f t="shared" si="24"/>
        <v>768.72</v>
      </c>
      <c r="Q32" s="3">
        <f t="shared" si="24"/>
        <v>703.55</v>
      </c>
      <c r="R32" s="3">
        <f t="shared" si="24"/>
        <v>688.16</v>
      </c>
      <c r="S32" s="3">
        <f t="shared" si="24"/>
        <v>696.91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</v>
      </c>
      <c r="H33" s="3">
        <f>IFERROR(INDEX(D33:G33,COUNT(D33:G33)),"")</f>
        <v>0.5</v>
      </c>
      <c r="I33" s="3">
        <f t="shared" ref="I33:S33" si="25">IFERROR(INDEX(I51:I500,MATCH($C$33,$C$51:$C$500,0)),"")</f>
        <v>0.56999999999999995</v>
      </c>
      <c r="J33" s="3">
        <f t="shared" si="25"/>
        <v>0.68</v>
      </c>
      <c r="K33" s="3">
        <f t="shared" si="25"/>
        <v>0.71</v>
      </c>
      <c r="L33" s="3">
        <f t="shared" si="25"/>
        <v>0.77</v>
      </c>
      <c r="M33" s="3">
        <f t="shared" si="25"/>
        <v>0.69</v>
      </c>
      <c r="N33" s="3">
        <f t="shared" si="25"/>
        <v>0.53</v>
      </c>
      <c r="O33" s="3">
        <f t="shared" si="25"/>
        <v>0.51</v>
      </c>
      <c r="P33" s="3">
        <f t="shared" si="25"/>
        <v>0.52</v>
      </c>
      <c r="Q33" s="3">
        <f t="shared" si="25"/>
        <v>0.53</v>
      </c>
      <c r="R33" s="3">
        <f t="shared" si="25"/>
        <v>0.44</v>
      </c>
      <c r="S33" s="3">
        <f t="shared" si="25"/>
        <v>0.44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46.37</v>
      </c>
      <c r="H34" s="3">
        <f>IFERROR(INDEX(D34:G34,COUNT(D34:G34)),"")</f>
        <v>46.37</v>
      </c>
      <c r="I34" s="3">
        <f t="shared" ref="I34:S34" si="26">IFERROR(INDEX(I51:I500,MATCH($C$34,$C$51:$C$500,0)),"")</f>
        <v>-39.25</v>
      </c>
      <c r="J34" s="3">
        <f t="shared" si="26"/>
        <v>51.9</v>
      </c>
      <c r="K34" s="3">
        <f t="shared" si="26"/>
        <v>-6.92</v>
      </c>
      <c r="L34" s="3">
        <f t="shared" si="26"/>
        <v>15.06</v>
      </c>
      <c r="M34" s="3">
        <f t="shared" si="26"/>
        <v>9.5</v>
      </c>
      <c r="N34" s="3">
        <f t="shared" si="26"/>
        <v>15.7</v>
      </c>
      <c r="O34" s="3">
        <f t="shared" si="26"/>
        <v>23.23</v>
      </c>
      <c r="P34" s="3">
        <f t="shared" si="26"/>
        <v>17.43</v>
      </c>
      <c r="Q34" s="3">
        <f t="shared" si="26"/>
        <v>27.5</v>
      </c>
      <c r="R34" s="3">
        <f t="shared" si="26"/>
        <v>24.92</v>
      </c>
      <c r="S34" s="3">
        <f t="shared" si="26"/>
        <v>34.409999999999997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1.33</v>
      </c>
      <c r="H35" s="3">
        <f>IFERROR(INDEX(D35:G35,COUNT(D35:G35)),"")</f>
        <v>1.33</v>
      </c>
      <c r="I35" s="3">
        <f t="shared" ref="I35:S35" si="27">IFERROR(INDEX(I51:I500,MATCH($C$35,$C$51:$C$500,0)),"")</f>
        <v>0.39</v>
      </c>
      <c r="J35" s="3">
        <f t="shared" si="27"/>
        <v>0.49</v>
      </c>
      <c r="K35" s="3">
        <f t="shared" si="27"/>
        <v>0.56000000000000005</v>
      </c>
      <c r="L35" s="3">
        <f t="shared" si="27"/>
        <v>0.54</v>
      </c>
      <c r="M35" s="3">
        <f t="shared" si="27"/>
        <v>0.45</v>
      </c>
      <c r="N35" s="3">
        <f t="shared" si="27"/>
        <v>0.39</v>
      </c>
      <c r="O35" s="3">
        <f t="shared" si="27"/>
        <v>0.42</v>
      </c>
      <c r="P35" s="3">
        <f t="shared" si="27"/>
        <v>0.43</v>
      </c>
      <c r="Q35" s="3">
        <f t="shared" si="27"/>
        <v>0.45</v>
      </c>
      <c r="R35" s="3">
        <f t="shared" si="27"/>
        <v>0.37</v>
      </c>
      <c r="S35" s="3">
        <f t="shared" si="27"/>
        <v>0.35</v>
      </c>
    </row>
    <row r="36" spans="1:19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S36" si="28">IFERROR(INDEX(H51:H500,MATCH($C$36,$C$51:$C$500,0)),"")</f>
        <v>0.126</v>
      </c>
      <c r="I36" s="4">
        <f t="shared" si="28"/>
        <v>-0.38119999999999998</v>
      </c>
      <c r="J36" s="4">
        <f t="shared" si="28"/>
        <v>0.4325</v>
      </c>
      <c r="K36" s="4">
        <f t="shared" si="28"/>
        <v>0</v>
      </c>
      <c r="L36" s="4">
        <f t="shared" si="28"/>
        <v>0.10249999999999999</v>
      </c>
      <c r="M36" s="4">
        <f t="shared" si="28"/>
        <v>0.32770000000000005</v>
      </c>
      <c r="N36" s="4">
        <f t="shared" si="28"/>
        <v>0.37560000000000004</v>
      </c>
      <c r="O36" s="4">
        <f t="shared" si="28"/>
        <v>0.30549999999999999</v>
      </c>
      <c r="P36" s="4">
        <f t="shared" si="28"/>
        <v>0.21789999999999998</v>
      </c>
      <c r="Q36" s="4">
        <f t="shared" si="28"/>
        <v>0</v>
      </c>
      <c r="R36" s="4">
        <f t="shared" si="28"/>
        <v>0</v>
      </c>
      <c r="S36" s="4">
        <f t="shared" si="28"/>
        <v>0</v>
      </c>
    </row>
    <row r="37" spans="1:19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S37" si="29">IFERROR(INDEX(H51:H500,MATCH($C$37,$C$51:$C$500,0)),"")</f>
        <v>5</v>
      </c>
      <c r="I37" s="3">
        <f t="shared" si="29"/>
        <v>5</v>
      </c>
      <c r="J37" s="3">
        <f t="shared" si="29"/>
        <v>5</v>
      </c>
      <c r="K37" s="3">
        <f t="shared" si="29"/>
        <v>0</v>
      </c>
      <c r="L37" s="3">
        <f t="shared" si="29"/>
        <v>5</v>
      </c>
      <c r="M37" s="3">
        <f t="shared" si="29"/>
        <v>20</v>
      </c>
      <c r="N37" s="3">
        <f t="shared" si="29"/>
        <v>10</v>
      </c>
      <c r="O37" s="3">
        <f t="shared" si="29"/>
        <v>5</v>
      </c>
      <c r="P37" s="3">
        <f t="shared" si="29"/>
        <v>5</v>
      </c>
      <c r="Q37" s="3">
        <f t="shared" si="29"/>
        <v>0</v>
      </c>
      <c r="R37" s="3">
        <f t="shared" si="29"/>
        <v>0</v>
      </c>
      <c r="S37" s="3">
        <f t="shared" si="29"/>
        <v>0</v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85</v>
      </c>
      <c r="C51" t="s">
        <v>5</v>
      </c>
      <c r="D51" s="5">
        <v>970464000000</v>
      </c>
      <c r="E51" s="5">
        <v>992910000000</v>
      </c>
      <c r="F51" s="5">
        <v>977354000000</v>
      </c>
      <c r="G51" s="5">
        <v>927841000000</v>
      </c>
      <c r="I51" s="5">
        <v>3741011000000</v>
      </c>
      <c r="J51" s="5">
        <v>3423935000000</v>
      </c>
      <c r="K51" s="5">
        <v>2997464000000</v>
      </c>
      <c r="L51" s="5">
        <v>3819385000000</v>
      </c>
      <c r="M51" s="5">
        <v>3652442192823</v>
      </c>
      <c r="N51" s="5">
        <v>2991912117541</v>
      </c>
      <c r="O51" s="5">
        <v>2566094747992</v>
      </c>
      <c r="P51" s="5">
        <v>2630918557954</v>
      </c>
      <c r="Q51" s="5">
        <v>2354938016436</v>
      </c>
      <c r="R51" s="5">
        <v>2249418846803</v>
      </c>
      <c r="S51" s="5">
        <v>2457349444991</v>
      </c>
    </row>
    <row r="52" spans="2:19" ht="15.5" x14ac:dyDescent="0.35">
      <c r="C52" t="s">
        <v>86</v>
      </c>
      <c r="D52" s="5">
        <v>-862847000000</v>
      </c>
      <c r="E52" s="5">
        <v>-863408000000</v>
      </c>
      <c r="F52" s="5">
        <v>-868582000000</v>
      </c>
      <c r="G52" s="5">
        <v>-824831000000</v>
      </c>
      <c r="I52" s="5">
        <v>-3313897000000</v>
      </c>
      <c r="J52" s="5">
        <v>-3069389000000</v>
      </c>
      <c r="K52" s="5">
        <v>-2875482000000</v>
      </c>
      <c r="L52" s="5">
        <v>-3372937000000</v>
      </c>
      <c r="M52" s="5">
        <v>-3164714349819</v>
      </c>
      <c r="N52" s="5">
        <v>-2644989179914</v>
      </c>
      <c r="O52" s="5">
        <v>-2358430472066</v>
      </c>
      <c r="P52" s="5">
        <v>-2410651375897</v>
      </c>
      <c r="Q52" s="5">
        <v>-2159382022383</v>
      </c>
      <c r="R52" s="5">
        <v>-2052139045365</v>
      </c>
      <c r="S52" s="5">
        <v>-2245445182911</v>
      </c>
    </row>
    <row r="53" spans="2:19" ht="15.5" x14ac:dyDescent="0.35">
      <c r="C53" t="s">
        <v>87</v>
      </c>
      <c r="D53" s="5">
        <v>107617000000</v>
      </c>
      <c r="E53" s="5">
        <v>129502000000</v>
      </c>
      <c r="F53" s="5">
        <v>108772000000</v>
      </c>
      <c r="G53" s="5">
        <v>103010000000</v>
      </c>
      <c r="I53" s="5">
        <v>427114000000</v>
      </c>
      <c r="J53" s="5">
        <v>354546000000</v>
      </c>
      <c r="K53" s="5">
        <v>121982000000</v>
      </c>
      <c r="L53" s="5">
        <v>446448000000</v>
      </c>
      <c r="M53" s="5">
        <v>487727843004</v>
      </c>
      <c r="N53" s="5">
        <v>346922937627</v>
      </c>
      <c r="O53" s="5">
        <v>207664275926</v>
      </c>
      <c r="P53" s="5">
        <v>220267182057</v>
      </c>
      <c r="Q53" s="5">
        <v>195555994053</v>
      </c>
      <c r="R53" s="5">
        <v>197279801438</v>
      </c>
      <c r="S53" s="5">
        <v>211904262080</v>
      </c>
    </row>
    <row r="54" spans="2:19" ht="15.5" x14ac:dyDescent="0.35">
      <c r="C54" t="s">
        <v>88</v>
      </c>
      <c r="D54" s="5">
        <v>-49391000000</v>
      </c>
      <c r="E54" s="5">
        <v>-55773000000</v>
      </c>
      <c r="F54" s="5">
        <v>-55366000000</v>
      </c>
      <c r="G54" s="5">
        <v>-48507000000</v>
      </c>
      <c r="I54" s="5">
        <v>-210883000000</v>
      </c>
      <c r="J54" s="5">
        <v>-218119000000</v>
      </c>
      <c r="K54" s="5">
        <v>-178522000000</v>
      </c>
      <c r="L54" s="5">
        <v>-250661000000</v>
      </c>
      <c r="M54" s="5">
        <v>-241827683550</v>
      </c>
      <c r="N54" s="5">
        <v>-176942283169</v>
      </c>
      <c r="O54" s="5">
        <v>-153087200248</v>
      </c>
      <c r="P54" s="5">
        <v>-156969994367</v>
      </c>
      <c r="Q54" s="5">
        <v>-160025096797</v>
      </c>
      <c r="R54" s="5">
        <v>-145850016389</v>
      </c>
      <c r="S54" s="5">
        <v>-143709510436</v>
      </c>
    </row>
    <row r="55" spans="2:19" ht="15.5" x14ac:dyDescent="0.35">
      <c r="C55" t="s">
        <v>89</v>
      </c>
      <c r="D55" s="5">
        <v>-30866000000</v>
      </c>
      <c r="E55" s="5">
        <v>-37485000000</v>
      </c>
      <c r="F55" s="5">
        <v>-31427000000</v>
      </c>
      <c r="G55" s="5">
        <v>-30226000000</v>
      </c>
      <c r="I55" s="5">
        <v>-132077000000</v>
      </c>
      <c r="J55" s="5">
        <v>-144794000000</v>
      </c>
      <c r="K55" s="5">
        <v>-94440000000</v>
      </c>
      <c r="L55" s="5">
        <v>-179379000000</v>
      </c>
      <c r="M55" s="5">
        <v>-161043124469</v>
      </c>
      <c r="N55" s="5">
        <v>-96887946498</v>
      </c>
      <c r="O55" s="5">
        <v>-79899661732</v>
      </c>
      <c r="P55" s="5">
        <v>-76713767915</v>
      </c>
      <c r="Q55" s="5">
        <v>-78552583150</v>
      </c>
      <c r="R55" s="5">
        <v>-74876380654</v>
      </c>
      <c r="S55" s="5">
        <v>-75376862835</v>
      </c>
    </row>
    <row r="56" spans="2:19" ht="15.5" x14ac:dyDescent="0.35">
      <c r="C56" t="s">
        <v>90</v>
      </c>
      <c r="D56" s="5">
        <v>-18525000000</v>
      </c>
      <c r="E56" s="5">
        <v>-18288000000</v>
      </c>
      <c r="F56" s="5">
        <v>-23939000000</v>
      </c>
      <c r="G56" s="5">
        <v>-18281000000</v>
      </c>
      <c r="I56" s="5">
        <v>-78806000000</v>
      </c>
      <c r="J56" s="5">
        <v>-73325000000</v>
      </c>
      <c r="K56" s="5">
        <v>-84082000000</v>
      </c>
      <c r="L56" s="5">
        <v>-71282000000</v>
      </c>
      <c r="M56" s="5">
        <v>-80784559081</v>
      </c>
      <c r="N56" s="5">
        <v>-80054336671</v>
      </c>
      <c r="O56" s="5">
        <v>-73187538516</v>
      </c>
      <c r="P56" s="5">
        <v>-65789817356</v>
      </c>
      <c r="Q56" s="5">
        <v>-64976815771</v>
      </c>
      <c r="R56" s="5">
        <v>-67652869652</v>
      </c>
      <c r="S56" s="5">
        <v>-68320279678</v>
      </c>
    </row>
    <row r="57" spans="2:19" ht="15.5" x14ac:dyDescent="0.35">
      <c r="C57" t="s">
        <v>91</v>
      </c>
      <c r="D57" s="5">
        <v>8530000000</v>
      </c>
      <c r="E57" s="5">
        <v>-15215000000</v>
      </c>
      <c r="F57" s="5">
        <v>3344000000</v>
      </c>
      <c r="G57" s="5">
        <v>-1863000000</v>
      </c>
      <c r="I57" s="5">
        <v>-12581000000</v>
      </c>
      <c r="J57" s="5">
        <v>17447000000</v>
      </c>
      <c r="K57" s="5">
        <v>1755000000</v>
      </c>
      <c r="L57" s="5">
        <v>29376000000</v>
      </c>
      <c r="M57" s="5">
        <v>29576238140</v>
      </c>
      <c r="N57" s="5">
        <v>-1478138109</v>
      </c>
      <c r="O57" s="5">
        <v>-7038566736</v>
      </c>
      <c r="P57" s="5">
        <v>-1235719885</v>
      </c>
    </row>
    <row r="58" spans="2:19" ht="15.5" x14ac:dyDescent="0.35">
      <c r="C58" t="s">
        <v>92</v>
      </c>
      <c r="D58" s="5">
        <v>58226000000</v>
      </c>
      <c r="E58" s="5">
        <v>73729000000</v>
      </c>
      <c r="F58" s="5">
        <v>53406000000</v>
      </c>
      <c r="G58" s="5">
        <v>54503000000</v>
      </c>
      <c r="I58" s="5">
        <v>216231000000</v>
      </c>
      <c r="J58" s="5">
        <v>136427000000</v>
      </c>
      <c r="K58" s="5">
        <v>-56540000000</v>
      </c>
      <c r="L58" s="5">
        <v>195787000000</v>
      </c>
      <c r="M58" s="5">
        <v>245900159454</v>
      </c>
      <c r="N58" s="5">
        <v>169980654458</v>
      </c>
      <c r="O58" s="5">
        <v>54577075678</v>
      </c>
      <c r="P58" s="5">
        <v>63297187690</v>
      </c>
      <c r="Q58" s="5">
        <v>35530897256</v>
      </c>
      <c r="R58" s="5">
        <v>51429785049</v>
      </c>
      <c r="S58" s="5">
        <v>68194751644</v>
      </c>
    </row>
    <row r="59" spans="2:19" ht="15.5" x14ac:dyDescent="0.35">
      <c r="C59" t="s">
        <v>93</v>
      </c>
      <c r="D59" s="5">
        <v>-14325000000</v>
      </c>
      <c r="E59" s="5">
        <v>-87291000000</v>
      </c>
      <c r="F59" s="5">
        <v>-29401000000</v>
      </c>
      <c r="G59" s="5">
        <v>-82929000000</v>
      </c>
      <c r="I59" s="5">
        <v>-244543000000</v>
      </c>
      <c r="J59" s="5">
        <v>-60949000000</v>
      </c>
      <c r="K59" s="5">
        <v>-153677000000</v>
      </c>
      <c r="L59" s="5">
        <v>-27797000000</v>
      </c>
      <c r="M59" s="5">
        <v>-27554815469</v>
      </c>
      <c r="N59" s="5">
        <v>-123663321160</v>
      </c>
      <c r="O59" s="5">
        <v>-37063000819</v>
      </c>
      <c r="P59" s="5">
        <v>-27080512251</v>
      </c>
      <c r="Q59" s="5">
        <v>-23017215979</v>
      </c>
      <c r="R59" s="5">
        <v>-28234817916</v>
      </c>
      <c r="S59" s="5">
        <v>-17096939298</v>
      </c>
    </row>
    <row r="60" spans="2:19" ht="15.5" x14ac:dyDescent="0.35">
      <c r="C60" t="s">
        <v>96</v>
      </c>
      <c r="D60" s="5">
        <v>8116000000</v>
      </c>
      <c r="E60" s="5">
        <v>17390000000</v>
      </c>
      <c r="F60" s="5">
        <v>-6571000000</v>
      </c>
      <c r="G60" s="5">
        <v>-51054000000</v>
      </c>
      <c r="I60" s="5">
        <v>-71393000000</v>
      </c>
      <c r="J60" s="5">
        <v>33896000000</v>
      </c>
      <c r="K60" s="5">
        <v>-32785000000</v>
      </c>
      <c r="L60" s="5">
        <v>7329000000</v>
      </c>
      <c r="M60" s="5">
        <v>29588002722</v>
      </c>
      <c r="N60" s="5">
        <v>-36405683406</v>
      </c>
      <c r="O60" s="5">
        <v>4275755620</v>
      </c>
    </row>
    <row r="61" spans="2:19" ht="15.5" x14ac:dyDescent="0.35">
      <c r="C61" t="s">
        <v>94</v>
      </c>
      <c r="D61" s="5">
        <v>2000000</v>
      </c>
      <c r="E61" s="5">
        <v>35000000</v>
      </c>
      <c r="F61" s="5">
        <v>20000000</v>
      </c>
      <c r="G61" s="5">
        <v>36000000</v>
      </c>
      <c r="I61" s="5">
        <v>92000000</v>
      </c>
      <c r="J61" s="5">
        <v>473000000</v>
      </c>
      <c r="K61" s="5">
        <v>1336000000</v>
      </c>
      <c r="L61" s="5">
        <v>20000000</v>
      </c>
      <c r="M61" s="5">
        <v>33324672</v>
      </c>
      <c r="N61" s="5">
        <v>77695328</v>
      </c>
      <c r="O61" s="5">
        <v>399133556</v>
      </c>
      <c r="P61" s="5">
        <v>1669306206</v>
      </c>
      <c r="Q61" s="5">
        <v>72568981</v>
      </c>
      <c r="R61" s="5">
        <v>86401180</v>
      </c>
      <c r="S61" s="5">
        <v>93608393</v>
      </c>
    </row>
    <row r="62" spans="2:19" ht="15.5" x14ac:dyDescent="0.35">
      <c r="C62" t="s">
        <v>26</v>
      </c>
      <c r="D62" s="5">
        <v>-28713000000</v>
      </c>
      <c r="E62" s="5">
        <v>-32441000000</v>
      </c>
      <c r="F62" s="5">
        <v>-30977000000</v>
      </c>
      <c r="G62" s="5">
        <v>-30909000000</v>
      </c>
      <c r="I62" s="5">
        <v>-123043000000</v>
      </c>
      <c r="J62" s="5">
        <v>-130967000000</v>
      </c>
      <c r="K62" s="5">
        <v>-118073000000</v>
      </c>
      <c r="L62" s="5">
        <v>-60717000000</v>
      </c>
      <c r="M62" s="5">
        <v>-52339964741</v>
      </c>
      <c r="N62" s="5">
        <v>-55166613020</v>
      </c>
      <c r="O62" s="5">
        <v>-50253001772</v>
      </c>
      <c r="P62" s="5">
        <v>-43820419503</v>
      </c>
      <c r="Q62" s="5">
        <v>-27530334207</v>
      </c>
      <c r="R62" s="5">
        <v>-36318980551</v>
      </c>
      <c r="S62" s="5">
        <v>-37741951560</v>
      </c>
    </row>
    <row r="63" spans="2:19" ht="15.5" x14ac:dyDescent="0.35">
      <c r="C63" t="s">
        <v>97</v>
      </c>
      <c r="D63" s="5">
        <v>-14325000000</v>
      </c>
      <c r="E63" s="5">
        <v>-87291000000</v>
      </c>
      <c r="F63" s="5">
        <v>-29401000000</v>
      </c>
      <c r="G63" s="5">
        <v>-82929000000</v>
      </c>
      <c r="I63" s="5">
        <v>-244543000000</v>
      </c>
      <c r="J63" s="5">
        <v>-60949000000</v>
      </c>
      <c r="K63" s="5">
        <v>-153677000000</v>
      </c>
      <c r="L63" s="5">
        <v>-27797000000</v>
      </c>
      <c r="M63" s="5">
        <v>-27554815469</v>
      </c>
      <c r="N63" s="5">
        <v>-123663321160</v>
      </c>
      <c r="O63" s="5">
        <v>-37063000819</v>
      </c>
      <c r="P63" s="5">
        <v>-27080512251</v>
      </c>
      <c r="Q63" s="5">
        <v>-23017215979</v>
      </c>
      <c r="R63" s="5">
        <v>-28234817916</v>
      </c>
      <c r="S63" s="5">
        <v>-17096939298</v>
      </c>
    </row>
    <row r="64" spans="2:19" ht="15.5" x14ac:dyDescent="0.35">
      <c r="C64" t="s">
        <v>28</v>
      </c>
      <c r="D64" s="5">
        <v>43901000000</v>
      </c>
      <c r="E64" s="5">
        <v>-13562000000</v>
      </c>
      <c r="F64" s="5">
        <v>24005000000</v>
      </c>
      <c r="G64" s="5">
        <v>-28426000000</v>
      </c>
      <c r="I64" s="5">
        <v>-28312000000</v>
      </c>
      <c r="J64" s="5">
        <v>75478000000</v>
      </c>
      <c r="K64" s="5">
        <v>-210217000000</v>
      </c>
      <c r="L64" s="5">
        <v>167990000000</v>
      </c>
      <c r="M64" s="5">
        <v>218345343985</v>
      </c>
      <c r="N64" s="5">
        <v>46317333298</v>
      </c>
      <c r="O64" s="5">
        <v>17514074859</v>
      </c>
      <c r="P64" s="5">
        <v>36216675439</v>
      </c>
      <c r="Q64" s="5">
        <v>12513681277</v>
      </c>
      <c r="R64" s="5">
        <v>23194967133</v>
      </c>
      <c r="S64" s="5">
        <v>51097812346</v>
      </c>
    </row>
    <row r="65" spans="2:19" ht="15.5" x14ac:dyDescent="0.35">
      <c r="C65" t="s">
        <v>27</v>
      </c>
      <c r="D65" s="5">
        <v>-7521000000</v>
      </c>
      <c r="E65" s="5">
        <v>-10190000000</v>
      </c>
      <c r="F65" s="5">
        <v>-5547000000</v>
      </c>
      <c r="G65" s="5">
        <v>-1635000000</v>
      </c>
      <c r="I65" s="5">
        <v>-21095000000</v>
      </c>
      <c r="J65" s="5">
        <v>-25569000000</v>
      </c>
      <c r="K65" s="5">
        <v>-31571000000</v>
      </c>
      <c r="L65" s="5">
        <v>-1576000000</v>
      </c>
      <c r="M65" s="5">
        <v>-17369538038</v>
      </c>
      <c r="N65" s="5">
        <v>26960409124</v>
      </c>
      <c r="O65" s="5">
        <v>21397893424</v>
      </c>
      <c r="P65" s="5">
        <v>26977223660</v>
      </c>
      <c r="Q65" s="5">
        <v>25686000465</v>
      </c>
      <c r="R65" s="5">
        <v>10599899807</v>
      </c>
      <c r="S65" s="5">
        <v>-25783708943</v>
      </c>
    </row>
    <row r="66" spans="2:19" ht="15.5" x14ac:dyDescent="0.35">
      <c r="C66" t="s">
        <v>98</v>
      </c>
      <c r="D66" s="5">
        <v>-6548000000</v>
      </c>
      <c r="E66" s="5">
        <v>-13569000000</v>
      </c>
      <c r="F66" s="5">
        <v>-2647000000</v>
      </c>
      <c r="G66" s="5">
        <v>1006000000</v>
      </c>
      <c r="I66" s="5">
        <v>-16350000000</v>
      </c>
      <c r="J66" s="5">
        <v>-15355000000</v>
      </c>
      <c r="K66" s="5">
        <v>-7224000000</v>
      </c>
      <c r="L66" s="5">
        <v>-8918000000</v>
      </c>
      <c r="M66" s="5">
        <v>-25609738291</v>
      </c>
      <c r="N66" s="5">
        <v>-357401136</v>
      </c>
    </row>
    <row r="67" spans="2:19" ht="15.5" x14ac:dyDescent="0.35">
      <c r="C67" t="s">
        <v>99</v>
      </c>
      <c r="D67" s="5">
        <v>-973000000</v>
      </c>
      <c r="E67" s="5">
        <v>3379000000</v>
      </c>
      <c r="F67" s="5">
        <v>-2900000000</v>
      </c>
      <c r="G67" s="5">
        <v>-2641000000</v>
      </c>
      <c r="I67" s="5">
        <v>-4745000000</v>
      </c>
      <c r="J67" s="5">
        <v>-10214000000</v>
      </c>
      <c r="K67" s="5">
        <v>-24347000000</v>
      </c>
      <c r="L67" s="5">
        <v>7342000000</v>
      </c>
      <c r="M67" s="5">
        <v>8240200253</v>
      </c>
      <c r="N67" s="5">
        <v>27317810260</v>
      </c>
    </row>
    <row r="68" spans="2:19" ht="15.5" x14ac:dyDescent="0.35">
      <c r="C68" t="s">
        <v>100</v>
      </c>
      <c r="D68" s="5">
        <v>-7521000000</v>
      </c>
      <c r="E68" s="5">
        <v>-10190000000</v>
      </c>
      <c r="F68" s="5">
        <v>-5547000000</v>
      </c>
      <c r="G68" s="5">
        <v>-1635000000</v>
      </c>
      <c r="I68" s="5">
        <v>-21095000000</v>
      </c>
      <c r="J68" s="5">
        <v>-25569000000</v>
      </c>
      <c r="K68" s="5">
        <v>-31571000000</v>
      </c>
      <c r="L68" s="5">
        <v>-1576000000</v>
      </c>
      <c r="M68" s="5">
        <v>-17369538038</v>
      </c>
      <c r="N68" s="5">
        <v>26960409124</v>
      </c>
      <c r="O68" s="5">
        <v>21397893424</v>
      </c>
      <c r="P68" s="5">
        <v>26977223660</v>
      </c>
      <c r="Q68" s="5">
        <v>25686000465</v>
      </c>
      <c r="R68" s="5">
        <v>10599899807</v>
      </c>
      <c r="S68" s="5">
        <v>-25783708943</v>
      </c>
    </row>
    <row r="69" spans="2:19" ht="15.5" x14ac:dyDescent="0.35">
      <c r="C69" t="s">
        <v>104</v>
      </c>
      <c r="D69" s="5">
        <v>36380000000</v>
      </c>
      <c r="E69" s="5">
        <v>-23752000000</v>
      </c>
      <c r="F69" s="5">
        <v>18458000000</v>
      </c>
      <c r="G69" s="5">
        <v>-30061000000</v>
      </c>
      <c r="I69" s="5">
        <v>-49407000000</v>
      </c>
      <c r="J69" s="5">
        <v>49909000000</v>
      </c>
      <c r="K69" s="5">
        <v>-241788000000</v>
      </c>
      <c r="L69" s="5">
        <v>166414000000</v>
      </c>
      <c r="M69" s="5">
        <v>200975805947</v>
      </c>
      <c r="N69" s="5">
        <v>73277742422</v>
      </c>
      <c r="O69" s="5">
        <v>38911968283</v>
      </c>
      <c r="P69" s="5">
        <v>63193899099</v>
      </c>
      <c r="Q69" s="5">
        <v>38199681742</v>
      </c>
      <c r="R69" s="5">
        <v>33794866940</v>
      </c>
      <c r="S69" s="5">
        <v>25314103403</v>
      </c>
    </row>
    <row r="70" spans="2:19" ht="15.5" x14ac:dyDescent="0.35">
      <c r="C70" t="s">
        <v>105</v>
      </c>
      <c r="D70" s="5">
        <v>34083000000</v>
      </c>
      <c r="E70" s="5">
        <v>9577000000</v>
      </c>
      <c r="F70" s="5">
        <v>72856000000</v>
      </c>
      <c r="G70" s="5">
        <v>-56595000000</v>
      </c>
      <c r="I70" s="5">
        <v>94079000000</v>
      </c>
      <c r="J70" s="5">
        <v>100602000000</v>
      </c>
      <c r="K70" s="5">
        <v>-68307000000</v>
      </c>
      <c r="L70" s="5">
        <v>245121000000</v>
      </c>
      <c r="M70" s="5">
        <v>22981813306</v>
      </c>
      <c r="N70" s="5">
        <v>38223883062</v>
      </c>
      <c r="O70" s="5">
        <v>-87795648130</v>
      </c>
      <c r="P70" s="5">
        <v>118563219537</v>
      </c>
      <c r="Q70" s="5">
        <v>9307002541</v>
      </c>
      <c r="R70" s="5">
        <v>-44320372980</v>
      </c>
      <c r="S70" s="5">
        <v>189206189772</v>
      </c>
    </row>
    <row r="71" spans="2:19" ht="15.5" x14ac:dyDescent="0.35">
      <c r="C71" t="s">
        <v>107</v>
      </c>
      <c r="D71" s="5">
        <v>70463000000</v>
      </c>
      <c r="E71" s="5">
        <v>-14175000000</v>
      </c>
      <c r="F71" s="5">
        <v>91314000000</v>
      </c>
      <c r="G71" s="5">
        <v>-86656000000</v>
      </c>
      <c r="I71" s="5">
        <v>44672000000</v>
      </c>
      <c r="J71" s="5">
        <v>150511000000</v>
      </c>
      <c r="K71" s="5">
        <v>-310095000000</v>
      </c>
      <c r="L71" s="5">
        <v>411535000000</v>
      </c>
      <c r="M71" s="5">
        <v>223957619253</v>
      </c>
      <c r="N71" s="5">
        <v>111501625484</v>
      </c>
      <c r="O71" s="5">
        <v>-48883679847</v>
      </c>
      <c r="P71" s="5">
        <v>181757118636</v>
      </c>
      <c r="Q71" s="5">
        <v>47506684283</v>
      </c>
      <c r="R71" s="5">
        <v>-10525506040</v>
      </c>
      <c r="S71" s="5">
        <v>214520293175</v>
      </c>
    </row>
    <row r="72" spans="2:19" ht="15.5" x14ac:dyDescent="0.35">
      <c r="C72" t="s">
        <v>108</v>
      </c>
      <c r="D72" s="5">
        <v>36380000000</v>
      </c>
      <c r="E72" s="5">
        <v>-23752000000</v>
      </c>
      <c r="F72" s="5">
        <v>18458000000</v>
      </c>
      <c r="G72" s="5">
        <v>-30061000000</v>
      </c>
      <c r="I72" s="5">
        <v>-49407000000</v>
      </c>
      <c r="J72" s="5">
        <v>49909000000</v>
      </c>
      <c r="K72" s="5">
        <v>-241788000000</v>
      </c>
      <c r="L72" s="5">
        <v>166414000000</v>
      </c>
      <c r="M72" s="5">
        <v>200975805947</v>
      </c>
      <c r="N72" s="5">
        <v>73277742422</v>
      </c>
      <c r="O72" s="5">
        <v>38911968283</v>
      </c>
      <c r="P72" s="5">
        <v>63193899099</v>
      </c>
      <c r="Q72" s="5">
        <v>38199681742</v>
      </c>
      <c r="R72" s="5">
        <v>33794866940</v>
      </c>
      <c r="S72" s="5">
        <v>25314103403</v>
      </c>
    </row>
    <row r="73" spans="2:19" ht="15.5" x14ac:dyDescent="0.35">
      <c r="C73" t="s">
        <v>7</v>
      </c>
      <c r="D73" s="5">
        <v>61933000000</v>
      </c>
      <c r="E73" s="5">
        <v>1040000000</v>
      </c>
      <c r="F73" s="5">
        <v>87970000000</v>
      </c>
      <c r="G73" s="5">
        <v>-84793000000</v>
      </c>
      <c r="I73" s="5">
        <v>57253000000</v>
      </c>
      <c r="J73" s="5">
        <v>133064000000</v>
      </c>
      <c r="K73" s="5">
        <v>-311850000000</v>
      </c>
      <c r="L73" s="5">
        <v>382159000000</v>
      </c>
      <c r="M73" s="5">
        <v>194381381113</v>
      </c>
      <c r="N73" s="5">
        <v>112979763593</v>
      </c>
      <c r="O73" s="5">
        <v>-41845113111</v>
      </c>
      <c r="P73" s="5">
        <v>182992838521</v>
      </c>
      <c r="Q73" s="5">
        <v>47506684283</v>
      </c>
      <c r="R73" s="5">
        <v>-10525506040</v>
      </c>
      <c r="S73" s="5">
        <v>214520293175</v>
      </c>
    </row>
    <row r="74" spans="2:19" ht="15.5" x14ac:dyDescent="0.35">
      <c r="C74" t="s">
        <v>110</v>
      </c>
      <c r="D74" s="5">
        <v>36380000000</v>
      </c>
      <c r="E74" s="5">
        <v>-23752000000</v>
      </c>
      <c r="F74" s="5">
        <v>18458000000</v>
      </c>
      <c r="G74" s="5">
        <v>-30061000000</v>
      </c>
      <c r="I74" s="5">
        <v>-49407000000</v>
      </c>
      <c r="J74" s="5">
        <v>49909000000</v>
      </c>
      <c r="K74" s="5">
        <v>-241788000000</v>
      </c>
      <c r="L74" s="5">
        <v>166414000000</v>
      </c>
      <c r="M74" s="5">
        <v>200975805947</v>
      </c>
      <c r="N74" s="5">
        <v>73277742422</v>
      </c>
      <c r="O74" s="5">
        <v>38911968283</v>
      </c>
      <c r="P74" s="5">
        <v>63193899099</v>
      </c>
      <c r="Q74" s="5">
        <v>38199681742</v>
      </c>
      <c r="R74" s="5">
        <v>33794866940</v>
      </c>
      <c r="S74" s="5">
        <v>25314103403</v>
      </c>
    </row>
    <row r="75" spans="2:19" ht="15.5" x14ac:dyDescent="0.35">
      <c r="C75" t="s">
        <v>111</v>
      </c>
      <c r="D75" s="5">
        <v>70463000000</v>
      </c>
      <c r="E75" s="5">
        <v>-14175000000</v>
      </c>
      <c r="F75" s="5">
        <v>91314000000</v>
      </c>
      <c r="G75" s="5">
        <v>-86656000000</v>
      </c>
      <c r="I75" s="5">
        <v>44672000000</v>
      </c>
      <c r="J75" s="5">
        <v>150511000000</v>
      </c>
      <c r="K75" s="5">
        <v>-310095000000</v>
      </c>
      <c r="L75" s="5">
        <v>411535000000</v>
      </c>
      <c r="M75" s="5">
        <v>223957619253</v>
      </c>
      <c r="N75" s="5">
        <v>111501625484</v>
      </c>
      <c r="O75" s="5">
        <v>-48883679847</v>
      </c>
      <c r="P75" s="5">
        <v>181757118636</v>
      </c>
      <c r="Q75" s="5">
        <v>47506684283</v>
      </c>
      <c r="R75" s="5">
        <v>-10525506040</v>
      </c>
      <c r="S75" s="5">
        <v>214520293175</v>
      </c>
    </row>
    <row r="76" spans="2:19" ht="15.5" x14ac:dyDescent="0.35">
      <c r="C76" t="s">
        <v>112</v>
      </c>
      <c r="D76" s="5">
        <v>70463000000</v>
      </c>
      <c r="E76" s="5">
        <v>-14175000000</v>
      </c>
      <c r="F76" s="5">
        <v>91314000000</v>
      </c>
      <c r="G76" s="5">
        <v>-86656000000</v>
      </c>
      <c r="I76" s="5">
        <v>44672000000</v>
      </c>
      <c r="J76" s="5">
        <v>150511000000</v>
      </c>
      <c r="K76" s="5">
        <v>-310095000000</v>
      </c>
      <c r="L76" s="5">
        <v>411535000000</v>
      </c>
      <c r="M76" s="5">
        <v>223957619253</v>
      </c>
      <c r="N76" s="5">
        <v>111501625484</v>
      </c>
      <c r="O76" s="5">
        <v>-48883679847</v>
      </c>
      <c r="P76" s="5">
        <v>181757118636</v>
      </c>
      <c r="Q76" s="5">
        <v>47506684283</v>
      </c>
      <c r="R76" s="5">
        <v>-10525506040</v>
      </c>
      <c r="S76" s="5">
        <v>214520293175</v>
      </c>
    </row>
    <row r="78" spans="2:19" ht="15.5" x14ac:dyDescent="0.35">
      <c r="B78" t="s">
        <v>113</v>
      </c>
      <c r="C78" t="s">
        <v>114</v>
      </c>
    </row>
    <row r="79" spans="2:19" ht="15.5" x14ac:dyDescent="0.35">
      <c r="C79" t="s">
        <v>115</v>
      </c>
    </row>
    <row r="80" spans="2:19" ht="15.5" x14ac:dyDescent="0.35">
      <c r="C80" t="s">
        <v>19</v>
      </c>
      <c r="D80" s="5">
        <v>18884000000</v>
      </c>
      <c r="E80" s="5">
        <v>41650000000</v>
      </c>
      <c r="F80" s="5">
        <v>34462000000</v>
      </c>
      <c r="G80" s="5">
        <v>23443000000</v>
      </c>
      <c r="I80" s="5">
        <v>41650000000</v>
      </c>
      <c r="J80" s="5">
        <v>16970000000</v>
      </c>
      <c r="K80" s="5">
        <v>45888000000</v>
      </c>
      <c r="L80" s="5">
        <v>41063000000</v>
      </c>
      <c r="M80" s="5">
        <v>39844820218</v>
      </c>
      <c r="N80" s="5">
        <v>33359583433</v>
      </c>
      <c r="O80" s="5">
        <v>27763350209</v>
      </c>
      <c r="P80" s="5">
        <v>123688904710</v>
      </c>
      <c r="Q80" s="5">
        <v>35033389786</v>
      </c>
      <c r="R80" s="5">
        <v>53522210036</v>
      </c>
      <c r="S80" s="5">
        <v>73794484322</v>
      </c>
    </row>
    <row r="81" spans="3:19" ht="15.5" x14ac:dyDescent="0.35">
      <c r="C81" t="s">
        <v>116</v>
      </c>
      <c r="D81" s="5">
        <v>1009326000000</v>
      </c>
      <c r="E81" s="5">
        <v>976587000000</v>
      </c>
      <c r="F81" s="5">
        <v>914484000000</v>
      </c>
      <c r="G81" s="5">
        <v>828623000000</v>
      </c>
      <c r="I81" s="5">
        <v>976587000000</v>
      </c>
      <c r="J81" s="5">
        <v>737292000000</v>
      </c>
      <c r="K81" s="5">
        <v>553378000000</v>
      </c>
      <c r="L81" s="5">
        <v>688884000000</v>
      </c>
      <c r="M81" s="5">
        <v>741166335857</v>
      </c>
      <c r="N81" s="5">
        <v>554100135995</v>
      </c>
      <c r="O81" s="5">
        <v>518821479305</v>
      </c>
      <c r="P81" s="5">
        <v>506095944881</v>
      </c>
      <c r="Q81" s="5">
        <v>430289817684</v>
      </c>
      <c r="R81" s="5">
        <v>408872965447</v>
      </c>
      <c r="S81" s="5">
        <v>428081416006</v>
      </c>
    </row>
    <row r="82" spans="3:19" ht="15.5" x14ac:dyDescent="0.35">
      <c r="C82" t="s">
        <v>118</v>
      </c>
      <c r="D82" s="5">
        <v>172133000000</v>
      </c>
      <c r="E82" s="5">
        <v>324613000000</v>
      </c>
      <c r="F82" s="5">
        <v>353569000000</v>
      </c>
      <c r="G82" s="5">
        <v>345800000000</v>
      </c>
      <c r="I82" s="5">
        <v>324613000000</v>
      </c>
      <c r="J82" s="5">
        <v>450042000000</v>
      </c>
      <c r="K82" s="5">
        <v>325756000000</v>
      </c>
      <c r="L82" s="5">
        <v>529993000000</v>
      </c>
      <c r="M82" s="5">
        <v>512779254971</v>
      </c>
      <c r="N82" s="5">
        <v>433866427812</v>
      </c>
      <c r="O82" s="5">
        <v>466998602484</v>
      </c>
      <c r="P82" s="5">
        <v>486043451785</v>
      </c>
      <c r="Q82" s="5">
        <v>384189886295</v>
      </c>
      <c r="R82" s="5">
        <v>365124447698</v>
      </c>
      <c r="S82" s="5">
        <v>265387619943</v>
      </c>
    </row>
    <row r="83" spans="3:19" ht="15.5" x14ac:dyDescent="0.35">
      <c r="C83" t="s">
        <v>117</v>
      </c>
      <c r="D83" s="5">
        <v>15193000000</v>
      </c>
      <c r="E83" s="5">
        <v>7361000000</v>
      </c>
      <c r="F83" s="5">
        <v>11522000000</v>
      </c>
      <c r="G83" s="5">
        <v>34926000000</v>
      </c>
      <c r="I83" s="5">
        <v>7361000000</v>
      </c>
      <c r="J83" s="5">
        <v>7662000000</v>
      </c>
      <c r="K83" s="5">
        <v>11714000000</v>
      </c>
      <c r="L83" s="5">
        <v>2182000000</v>
      </c>
      <c r="M83" s="5">
        <v>19879839251</v>
      </c>
      <c r="N83" s="5">
        <v>16648283454</v>
      </c>
      <c r="O83" s="5">
        <v>72719455781</v>
      </c>
      <c r="P83" s="5">
        <v>51380339081</v>
      </c>
      <c r="Q83" s="5">
        <v>18626012479</v>
      </c>
      <c r="R83" s="5">
        <v>14071120877</v>
      </c>
      <c r="S83" s="5">
        <v>13052046016</v>
      </c>
    </row>
    <row r="84" spans="3:19" ht="15.5" x14ac:dyDescent="0.35">
      <c r="C84" t="s">
        <v>119</v>
      </c>
      <c r="D84" s="5">
        <v>1009326000000</v>
      </c>
      <c r="E84" s="5">
        <v>976587000000</v>
      </c>
      <c r="F84" s="5">
        <v>914484000000</v>
      </c>
      <c r="G84" s="5">
        <v>828623000000</v>
      </c>
      <c r="I84" s="5">
        <v>976587000000</v>
      </c>
      <c r="J84" s="5">
        <v>737292000000</v>
      </c>
      <c r="K84" s="5">
        <v>553378000000</v>
      </c>
      <c r="L84" s="5">
        <v>688884000000</v>
      </c>
      <c r="M84" s="5">
        <v>741166335857</v>
      </c>
      <c r="N84" s="5">
        <v>554100135995</v>
      </c>
      <c r="O84" s="5">
        <v>518821479305</v>
      </c>
      <c r="P84" s="5">
        <v>506095944881</v>
      </c>
      <c r="Q84" s="5">
        <v>430289817684</v>
      </c>
      <c r="R84" s="5">
        <v>408872965447</v>
      </c>
      <c r="S84" s="5">
        <v>428081416006</v>
      </c>
    </row>
    <row r="85" spans="3:19" ht="15.5" x14ac:dyDescent="0.35">
      <c r="C85" t="s">
        <v>120</v>
      </c>
      <c r="D85" s="5">
        <v>1488000000</v>
      </c>
      <c r="E85" s="5">
        <v>2014000000</v>
      </c>
      <c r="F85" s="5">
        <v>16520000000</v>
      </c>
      <c r="G85" s="5">
        <v>13109000000</v>
      </c>
      <c r="I85" s="5">
        <v>2014000000</v>
      </c>
      <c r="J85" s="5">
        <v>14079000000</v>
      </c>
      <c r="K85" s="5">
        <v>2603000000</v>
      </c>
      <c r="L85" s="5">
        <v>3280000000</v>
      </c>
      <c r="M85" s="5">
        <v>14893503117</v>
      </c>
      <c r="N85" s="5">
        <v>4926031886</v>
      </c>
      <c r="O85" s="5">
        <v>9015374431</v>
      </c>
      <c r="P85" s="5">
        <v>406353484</v>
      </c>
      <c r="Q85" s="5">
        <v>4136366918</v>
      </c>
      <c r="R85" s="5">
        <v>2143338879</v>
      </c>
      <c r="S85" s="5">
        <v>1156284772</v>
      </c>
    </row>
    <row r="86" spans="3:19" ht="15.5" x14ac:dyDescent="0.35">
      <c r="C86" t="s">
        <v>121</v>
      </c>
      <c r="D86" s="5">
        <v>1488000000</v>
      </c>
      <c r="E86" s="5">
        <v>2014000000</v>
      </c>
      <c r="F86" s="5">
        <v>16520000000</v>
      </c>
      <c r="G86" s="5">
        <v>13109000000</v>
      </c>
      <c r="I86" s="5">
        <v>2014000000</v>
      </c>
      <c r="J86" s="5">
        <v>14079000000</v>
      </c>
      <c r="K86" s="5">
        <v>2603000000</v>
      </c>
      <c r="L86" s="5">
        <v>3280000000</v>
      </c>
      <c r="M86" s="5">
        <v>14893503117</v>
      </c>
      <c r="N86" s="5">
        <v>4926031886</v>
      </c>
      <c r="O86" s="5">
        <v>9015374431</v>
      </c>
      <c r="P86" s="5">
        <v>406353484</v>
      </c>
      <c r="Q86" s="5">
        <v>4136366918</v>
      </c>
      <c r="R86" s="5">
        <v>2143338879</v>
      </c>
      <c r="S86" s="5">
        <v>1156284772</v>
      </c>
    </row>
    <row r="87" spans="3:19" ht="15.5" x14ac:dyDescent="0.35">
      <c r="C87" t="s">
        <v>122</v>
      </c>
      <c r="D87" s="5">
        <v>834383000000</v>
      </c>
      <c r="E87" s="5">
        <v>913627000000</v>
      </c>
      <c r="F87" s="5">
        <v>893639000000</v>
      </c>
      <c r="G87" s="5">
        <v>921236000000</v>
      </c>
      <c r="I87" s="5">
        <v>913627000000</v>
      </c>
      <c r="J87" s="5">
        <v>909364000000</v>
      </c>
      <c r="K87" s="5">
        <v>789886000000</v>
      </c>
      <c r="L87" s="5">
        <v>1188514000000</v>
      </c>
      <c r="M87" s="5">
        <v>909936206246</v>
      </c>
      <c r="N87" s="5">
        <v>659317026781</v>
      </c>
      <c r="O87" s="5">
        <v>721238224040</v>
      </c>
      <c r="P87" s="5">
        <v>747525281176</v>
      </c>
      <c r="Q87" s="5">
        <v>630688428478</v>
      </c>
      <c r="R87" s="5">
        <v>621015089276</v>
      </c>
      <c r="S87" s="5">
        <v>581817476600</v>
      </c>
    </row>
    <row r="88" spans="3:19" ht="15.5" x14ac:dyDescent="0.35">
      <c r="C88" t="s">
        <v>91</v>
      </c>
      <c r="D88" s="5">
        <v>1106023000000</v>
      </c>
      <c r="E88" s="5">
        <v>1071940000000</v>
      </c>
      <c r="F88" s="5">
        <v>1062360000000</v>
      </c>
      <c r="G88" s="5">
        <v>989504000000</v>
      </c>
      <c r="I88" s="5">
        <v>1071940000000</v>
      </c>
      <c r="J88" s="5">
        <v>977858000000</v>
      </c>
      <c r="K88" s="5">
        <v>877253000000</v>
      </c>
      <c r="L88" s="5">
        <v>945560000000</v>
      </c>
      <c r="M88" s="5">
        <v>700438618240</v>
      </c>
      <c r="N88" s="5">
        <v>677456804934</v>
      </c>
      <c r="O88" s="5">
        <v>639232921872</v>
      </c>
      <c r="P88" s="5">
        <v>727028570002</v>
      </c>
      <c r="Q88" s="5">
        <v>608465350465</v>
      </c>
      <c r="R88" s="5">
        <v>589410718735</v>
      </c>
      <c r="S88" s="5">
        <v>633731091715</v>
      </c>
    </row>
    <row r="89" spans="3:19" ht="15.5" x14ac:dyDescent="0.35">
      <c r="C89" t="s">
        <v>123</v>
      </c>
      <c r="D89" s="5">
        <v>1930079000000</v>
      </c>
      <c r="E89" s="5">
        <v>1982888000000</v>
      </c>
      <c r="F89" s="5">
        <v>1909555000000</v>
      </c>
      <c r="G89" s="5">
        <v>1831531000000</v>
      </c>
      <c r="I89" s="5">
        <v>1982888000000</v>
      </c>
      <c r="J89" s="5">
        <v>1753904000000</v>
      </c>
      <c r="K89" s="5">
        <v>1484505000000</v>
      </c>
      <c r="L89" s="5">
        <v>2006812000000</v>
      </c>
      <c r="M89" s="5">
        <v>1814243649259</v>
      </c>
      <c r="N89" s="5">
        <v>1337085097940</v>
      </c>
      <c r="O89" s="5">
        <v>1394497849782</v>
      </c>
      <c r="P89" s="5">
        <v>1494150559018</v>
      </c>
      <c r="Q89" s="5">
        <v>1189727024906</v>
      </c>
      <c r="R89" s="5">
        <v>1179999891768</v>
      </c>
      <c r="S89" s="5">
        <v>1137766718031</v>
      </c>
    </row>
    <row r="90" spans="3:19" ht="15.5" x14ac:dyDescent="0.35">
      <c r="C90" t="s">
        <v>124</v>
      </c>
    </row>
    <row r="91" spans="3:19" ht="15.5" x14ac:dyDescent="0.35">
      <c r="C91" t="s">
        <v>126</v>
      </c>
      <c r="D91" s="5">
        <v>3182460000000</v>
      </c>
      <c r="E91" s="5">
        <v>3201675000000</v>
      </c>
      <c r="F91" s="5">
        <v>3298711000000</v>
      </c>
      <c r="G91" s="5">
        <v>3268808000000</v>
      </c>
      <c r="I91" s="5">
        <v>3201675000000</v>
      </c>
      <c r="J91" s="5">
        <v>3275019000000</v>
      </c>
      <c r="K91" s="5">
        <v>3315916000000</v>
      </c>
      <c r="L91" s="5">
        <v>3483034000000</v>
      </c>
      <c r="M91" s="5">
        <v>2616767257178</v>
      </c>
      <c r="N91" s="5">
        <v>2662486993594</v>
      </c>
      <c r="O91" s="5">
        <v>2720377238742</v>
      </c>
      <c r="P91" s="5">
        <v>2535555929013</v>
      </c>
      <c r="Q91" s="5">
        <v>1992196958293</v>
      </c>
      <c r="R91" s="5">
        <v>2025462701661</v>
      </c>
      <c r="S91" s="5">
        <v>2101159762436</v>
      </c>
    </row>
    <row r="92" spans="3:19" ht="15.5" x14ac:dyDescent="0.35">
      <c r="C92" t="s">
        <v>130</v>
      </c>
      <c r="D92" s="5">
        <v>3462577000000</v>
      </c>
      <c r="E92" s="5">
        <v>3465591000000</v>
      </c>
      <c r="F92" s="5">
        <v>3590562000000</v>
      </c>
      <c r="G92" s="5">
        <v>3574123000000</v>
      </c>
      <c r="I92" s="5">
        <v>3465591000000</v>
      </c>
      <c r="J92" s="5">
        <v>3590967000000</v>
      </c>
      <c r="K92" s="5">
        <v>3560351000000</v>
      </c>
      <c r="L92" s="5">
        <v>3770261000000</v>
      </c>
      <c r="M92" s="5">
        <v>2814588302672</v>
      </c>
      <c r="N92" s="5">
        <v>2865170026330</v>
      </c>
      <c r="O92" s="5">
        <v>2954525037917</v>
      </c>
      <c r="P92" s="5">
        <v>2790751028108</v>
      </c>
      <c r="Q92" s="5">
        <v>2143178911104</v>
      </c>
      <c r="R92" s="5">
        <v>2110596332518</v>
      </c>
      <c r="S92" s="5">
        <v>2219592781923</v>
      </c>
    </row>
    <row r="93" spans="3:19" ht="15.5" x14ac:dyDescent="0.35">
      <c r="C93" t="s">
        <v>131</v>
      </c>
      <c r="D93" s="5">
        <v>5392656000000</v>
      </c>
      <c r="E93" s="5">
        <v>5448479000000</v>
      </c>
      <c r="F93" s="5">
        <v>5500117000000</v>
      </c>
      <c r="G93" s="5">
        <v>5405654000000</v>
      </c>
      <c r="I93" s="5">
        <v>5448479000000</v>
      </c>
      <c r="J93" s="5">
        <v>5344871000000</v>
      </c>
      <c r="K93" s="5">
        <v>5044856000000</v>
      </c>
      <c r="L93" s="5">
        <v>5777073000000</v>
      </c>
      <c r="M93" s="5">
        <v>4628831951931</v>
      </c>
      <c r="N93" s="5">
        <v>4202255124270</v>
      </c>
      <c r="O93" s="5">
        <v>4349022887699</v>
      </c>
      <c r="P93" s="5">
        <v>4284901587126</v>
      </c>
      <c r="Q93" s="5">
        <v>3332905936010</v>
      </c>
      <c r="R93" s="5">
        <v>3290596224286</v>
      </c>
      <c r="S93" s="5">
        <v>3357359499954</v>
      </c>
    </row>
    <row r="94" spans="3:19" ht="15.5" x14ac:dyDescent="0.35">
      <c r="C94" t="s">
        <v>132</v>
      </c>
    </row>
    <row r="95" spans="3:19" ht="15.5" x14ac:dyDescent="0.35">
      <c r="C95" t="s">
        <v>133</v>
      </c>
    </row>
    <row r="96" spans="3:19" ht="15.5" x14ac:dyDescent="0.35">
      <c r="C96" t="s">
        <v>134</v>
      </c>
      <c r="D96" s="5">
        <v>1677971000000</v>
      </c>
      <c r="E96" s="5">
        <v>1793525000000</v>
      </c>
      <c r="F96" s="5">
        <v>1910104000000</v>
      </c>
      <c r="G96" s="5">
        <v>1924541000000</v>
      </c>
      <c r="I96" s="5">
        <v>1793525000000</v>
      </c>
      <c r="J96" s="5">
        <v>1823797000000</v>
      </c>
      <c r="K96" s="5">
        <v>1559089000000</v>
      </c>
      <c r="L96" s="5">
        <v>2020612000000</v>
      </c>
      <c r="M96" s="5">
        <v>1547234666976</v>
      </c>
      <c r="N96" s="5">
        <v>1163590483941</v>
      </c>
      <c r="O96" s="5">
        <v>1300374327083</v>
      </c>
      <c r="P96" s="5">
        <v>1314074889815</v>
      </c>
      <c r="Q96" s="5">
        <v>968421072104</v>
      </c>
      <c r="R96" s="5">
        <v>909779313844</v>
      </c>
      <c r="S96" s="5">
        <v>869536723928</v>
      </c>
    </row>
    <row r="97" spans="3:19" ht="15.5" x14ac:dyDescent="0.35">
      <c r="C97" t="s">
        <v>135</v>
      </c>
      <c r="D97" s="5">
        <v>1255305000000</v>
      </c>
      <c r="E97" s="5">
        <v>1221396000000</v>
      </c>
      <c r="F97" s="5">
        <v>1329111000000</v>
      </c>
      <c r="G97" s="5">
        <v>1346353000000</v>
      </c>
      <c r="I97" s="5">
        <v>1221396000000</v>
      </c>
      <c r="J97" s="5">
        <v>1150964000000</v>
      </c>
      <c r="K97" s="5">
        <v>972035000000</v>
      </c>
      <c r="L97" s="5">
        <v>1289472000000</v>
      </c>
      <c r="M97" s="5">
        <v>838364336432</v>
      </c>
      <c r="N97" s="5">
        <v>542922313834</v>
      </c>
      <c r="O97" s="5">
        <v>609959870525</v>
      </c>
      <c r="P97" s="5">
        <v>631606332955</v>
      </c>
      <c r="Q97" s="5">
        <v>428218048901</v>
      </c>
      <c r="R97" s="5">
        <v>420316348863</v>
      </c>
      <c r="S97" s="5">
        <v>480878282156</v>
      </c>
    </row>
    <row r="98" spans="3:19" ht="15.5" x14ac:dyDescent="0.35">
      <c r="C98" t="s">
        <v>136</v>
      </c>
    </row>
    <row r="99" spans="3:19" ht="15.5" x14ac:dyDescent="0.35">
      <c r="C99" t="s">
        <v>137</v>
      </c>
      <c r="D99" s="5">
        <v>187326000000</v>
      </c>
      <c r="E99" s="5">
        <v>331974000000</v>
      </c>
      <c r="F99" s="5">
        <v>365091000000</v>
      </c>
      <c r="G99" s="5">
        <v>380726000000</v>
      </c>
      <c r="I99" s="5">
        <v>331974000000</v>
      </c>
      <c r="J99" s="5">
        <v>457704000000</v>
      </c>
      <c r="K99" s="5">
        <v>337470000000</v>
      </c>
      <c r="L99" s="5">
        <v>532175000000</v>
      </c>
      <c r="M99" s="5">
        <v>532659094222</v>
      </c>
      <c r="N99" s="5">
        <v>450514711266</v>
      </c>
      <c r="O99" s="5">
        <v>539718058265</v>
      </c>
      <c r="P99" s="5">
        <v>537423790866</v>
      </c>
      <c r="Q99" s="5">
        <v>402815898774</v>
      </c>
      <c r="R99" s="5">
        <v>379195568575</v>
      </c>
      <c r="S99" s="5">
        <v>278439665959</v>
      </c>
    </row>
    <row r="100" spans="3:19" ht="15.5" x14ac:dyDescent="0.35">
      <c r="C100" t="s">
        <v>138</v>
      </c>
      <c r="D100" s="5">
        <v>56928000000</v>
      </c>
      <c r="E100" s="5">
        <v>64029000000</v>
      </c>
      <c r="F100" s="5">
        <v>62378000000</v>
      </c>
      <c r="G100" s="5">
        <v>53530000000</v>
      </c>
      <c r="I100" s="5">
        <v>64029000000</v>
      </c>
      <c r="J100" s="5">
        <v>62663000000</v>
      </c>
      <c r="K100" s="5">
        <v>41209000000</v>
      </c>
      <c r="L100" s="5">
        <v>47392000000</v>
      </c>
      <c r="M100" s="5">
        <v>56811978048</v>
      </c>
      <c r="N100" s="5">
        <v>40051990706</v>
      </c>
      <c r="O100" s="5">
        <v>35645343576</v>
      </c>
      <c r="P100" s="5">
        <v>31099616246</v>
      </c>
      <c r="Q100" s="5">
        <v>33138772080</v>
      </c>
      <c r="R100" s="5">
        <v>30259345739</v>
      </c>
      <c r="S100" s="5">
        <v>33940537294</v>
      </c>
    </row>
    <row r="101" spans="3:19" ht="15.5" x14ac:dyDescent="0.35">
      <c r="C101" t="s">
        <v>142</v>
      </c>
      <c r="D101" s="5">
        <v>14695000000</v>
      </c>
      <c r="E101" s="5">
        <v>10602000000</v>
      </c>
      <c r="F101" s="5">
        <v>6696000000</v>
      </c>
      <c r="G101" s="5">
        <v>919000000</v>
      </c>
      <c r="I101" s="5">
        <v>10602000000</v>
      </c>
      <c r="J101" s="5">
        <v>9082000000</v>
      </c>
      <c r="K101" s="5">
        <v>24839000000</v>
      </c>
      <c r="L101" s="5">
        <v>4428000000</v>
      </c>
      <c r="M101" s="5">
        <v>1470431515</v>
      </c>
      <c r="N101" s="5">
        <v>1011037030</v>
      </c>
      <c r="O101" s="5">
        <v>979158150</v>
      </c>
      <c r="P101" s="5">
        <v>1844484508</v>
      </c>
      <c r="Q101" s="5">
        <v>1981050468</v>
      </c>
      <c r="R101" s="5">
        <v>2096792174</v>
      </c>
      <c r="S101" s="5">
        <v>1851346971</v>
      </c>
    </row>
    <row r="102" spans="3:19" ht="15.5" x14ac:dyDescent="0.35">
      <c r="C102" t="s">
        <v>143</v>
      </c>
    </row>
    <row r="103" spans="3:19" ht="15.5" x14ac:dyDescent="0.35">
      <c r="C103" t="s">
        <v>399</v>
      </c>
      <c r="D103" s="5">
        <v>672017000000</v>
      </c>
      <c r="E103" s="5">
        <v>685849000000</v>
      </c>
      <c r="F103" s="5">
        <v>615449000000</v>
      </c>
      <c r="G103" s="5">
        <v>605612000000</v>
      </c>
      <c r="I103" s="5">
        <v>685849000000</v>
      </c>
      <c r="J103" s="5">
        <v>603135000000</v>
      </c>
      <c r="K103" s="5">
        <v>735935000000</v>
      </c>
      <c r="L103" s="5">
        <v>696291000000</v>
      </c>
      <c r="M103" s="5">
        <v>384300221305</v>
      </c>
      <c r="N103" s="5">
        <v>487634127385</v>
      </c>
      <c r="O103" s="5">
        <v>540588639787</v>
      </c>
      <c r="P103" s="5">
        <v>420347401417</v>
      </c>
      <c r="Q103" s="5">
        <v>60070341043</v>
      </c>
      <c r="R103" s="5">
        <v>122016697345</v>
      </c>
      <c r="S103" s="5">
        <v>199253507528</v>
      </c>
    </row>
    <row r="104" spans="3:19" ht="15.5" x14ac:dyDescent="0.35">
      <c r="C104" t="s">
        <v>345</v>
      </c>
      <c r="O104" s="5">
        <v>23545350342</v>
      </c>
      <c r="P104" s="5">
        <v>52168205941</v>
      </c>
      <c r="Q104" s="5">
        <v>52924911920</v>
      </c>
      <c r="R104" s="5">
        <v>26262074527</v>
      </c>
    </row>
    <row r="105" spans="3:19" ht="15.5" x14ac:dyDescent="0.35">
      <c r="C105" t="s">
        <v>953</v>
      </c>
      <c r="J105" s="5">
        <v>966000000</v>
      </c>
      <c r="K105" s="5">
        <v>6140000000</v>
      </c>
      <c r="L105" s="5">
        <v>17115000000</v>
      </c>
      <c r="M105" s="5">
        <v>40473443801</v>
      </c>
      <c r="N105" s="5">
        <v>73934601791</v>
      </c>
      <c r="O105" s="5">
        <v>75053242602</v>
      </c>
    </row>
    <row r="106" spans="3:19" ht="15.5" x14ac:dyDescent="0.35">
      <c r="C106" t="s">
        <v>146</v>
      </c>
      <c r="D106" s="5">
        <v>162199000000</v>
      </c>
      <c r="E106" s="5">
        <v>161590000000</v>
      </c>
      <c r="F106" s="5">
        <v>144992000000</v>
      </c>
      <c r="G106" s="5">
        <v>142371000000</v>
      </c>
      <c r="I106" s="5">
        <v>161590000000</v>
      </c>
      <c r="J106" s="5">
        <v>142683000000</v>
      </c>
      <c r="K106" s="5">
        <v>182337000000</v>
      </c>
      <c r="L106" s="5">
        <v>146569000000</v>
      </c>
      <c r="M106" s="5">
        <v>115673257053</v>
      </c>
      <c r="N106" s="5">
        <v>116668548502</v>
      </c>
      <c r="O106" s="5">
        <v>112207238263</v>
      </c>
      <c r="P106" s="5">
        <v>110941008163</v>
      </c>
      <c r="Q106" s="5">
        <v>101462960440</v>
      </c>
      <c r="R106" s="5">
        <v>76905997264</v>
      </c>
      <c r="S106" s="5">
        <v>71021228749</v>
      </c>
    </row>
    <row r="107" spans="3:19" ht="15.5" x14ac:dyDescent="0.35">
      <c r="C107" t="s">
        <v>147</v>
      </c>
      <c r="D107" s="5">
        <v>938707000000</v>
      </c>
      <c r="E107" s="5">
        <v>949439000000</v>
      </c>
      <c r="F107" s="5">
        <v>870278000000</v>
      </c>
      <c r="G107" s="5">
        <v>852692000000</v>
      </c>
      <c r="I107" s="5">
        <v>949439000000</v>
      </c>
      <c r="J107" s="5">
        <v>846146000000</v>
      </c>
      <c r="K107" s="5">
        <v>961350000000</v>
      </c>
      <c r="L107" s="5">
        <v>907903000000</v>
      </c>
      <c r="M107" s="5">
        <v>618909231421</v>
      </c>
      <c r="N107" s="5">
        <v>771854206048</v>
      </c>
      <c r="O107" s="5">
        <v>874187624341</v>
      </c>
      <c r="P107" s="5">
        <v>733442081189</v>
      </c>
      <c r="Q107" s="5">
        <v>388915366420</v>
      </c>
      <c r="R107" s="5">
        <v>448461726428</v>
      </c>
      <c r="S107" s="5">
        <v>530902085972</v>
      </c>
    </row>
    <row r="108" spans="3:19" ht="15.5" x14ac:dyDescent="0.35">
      <c r="C108" t="s">
        <v>148</v>
      </c>
      <c r="D108" s="5">
        <v>938707000000</v>
      </c>
      <c r="E108" s="5">
        <v>949439000000</v>
      </c>
      <c r="F108" s="5">
        <v>870278000000</v>
      </c>
      <c r="G108" s="5">
        <v>852692000000</v>
      </c>
      <c r="I108" s="5">
        <v>949439000000</v>
      </c>
      <c r="J108" s="5">
        <v>846146000000</v>
      </c>
      <c r="K108" s="5">
        <v>961350000000</v>
      </c>
      <c r="L108" s="5">
        <v>907903000000</v>
      </c>
      <c r="M108" s="5">
        <v>618909231421</v>
      </c>
      <c r="N108" s="5">
        <v>771854206048</v>
      </c>
      <c r="O108" s="5">
        <v>874187624341</v>
      </c>
      <c r="P108" s="5">
        <v>733442081189</v>
      </c>
      <c r="Q108" s="5">
        <v>388915366420</v>
      </c>
      <c r="R108" s="5">
        <v>448461726428</v>
      </c>
      <c r="S108" s="5">
        <v>530902085972</v>
      </c>
    </row>
    <row r="109" spans="3:19" ht="15.5" x14ac:dyDescent="0.35">
      <c r="C109" t="s">
        <v>150</v>
      </c>
    </row>
    <row r="110" spans="3:19" ht="15.5" x14ac:dyDescent="0.35">
      <c r="C110" t="s">
        <v>151</v>
      </c>
      <c r="D110" s="5">
        <v>672017000000</v>
      </c>
      <c r="E110" s="5">
        <v>685849000000</v>
      </c>
      <c r="F110" s="5">
        <v>615449000000</v>
      </c>
      <c r="G110" s="5">
        <v>605612000000</v>
      </c>
      <c r="I110" s="5">
        <v>685849000000</v>
      </c>
      <c r="J110" s="5">
        <v>604101000000</v>
      </c>
      <c r="K110" s="5">
        <v>742075000000</v>
      </c>
      <c r="L110" s="5">
        <v>713406000000</v>
      </c>
      <c r="M110" s="5">
        <v>424773665106</v>
      </c>
      <c r="N110" s="5">
        <v>561568729176</v>
      </c>
      <c r="O110" s="5">
        <v>639187232731</v>
      </c>
      <c r="P110" s="5">
        <v>472515607358</v>
      </c>
      <c r="Q110" s="5">
        <v>112995252963</v>
      </c>
      <c r="R110" s="5">
        <v>148278771872</v>
      </c>
      <c r="S110" s="5">
        <v>199253507528</v>
      </c>
    </row>
    <row r="111" spans="3:19" ht="15.5" x14ac:dyDescent="0.35">
      <c r="C111" t="s">
        <v>149</v>
      </c>
      <c r="D111" s="5">
        <v>198554000000</v>
      </c>
      <c r="E111" s="5">
        <v>195454000000</v>
      </c>
      <c r="F111" s="5">
        <v>200535000000</v>
      </c>
      <c r="G111" s="5">
        <v>191933000000</v>
      </c>
      <c r="I111" s="5">
        <v>195454000000</v>
      </c>
      <c r="J111" s="5">
        <v>185207000000</v>
      </c>
      <c r="K111" s="5">
        <v>165704000000</v>
      </c>
      <c r="L111" s="5">
        <v>144440000000</v>
      </c>
      <c r="M111" s="5">
        <v>136533281472</v>
      </c>
      <c r="N111" s="5">
        <v>143619288274</v>
      </c>
      <c r="O111" s="5">
        <v>167271370815</v>
      </c>
      <c r="P111" s="5">
        <v>196113674561</v>
      </c>
      <c r="Q111" s="5">
        <v>209344506058</v>
      </c>
      <c r="R111" s="5">
        <v>233372407146</v>
      </c>
      <c r="S111" s="5">
        <v>277332803880</v>
      </c>
    </row>
    <row r="112" spans="3:19" ht="15.5" x14ac:dyDescent="0.35">
      <c r="C112" t="s">
        <v>152</v>
      </c>
      <c r="D112" s="5">
        <v>2616678000000</v>
      </c>
      <c r="E112" s="5">
        <v>2742964000000</v>
      </c>
      <c r="F112" s="5">
        <v>2780382000000</v>
      </c>
      <c r="G112" s="5">
        <v>2777233000000</v>
      </c>
      <c r="I112" s="5">
        <v>2742964000000</v>
      </c>
      <c r="J112" s="5">
        <v>2669943000000</v>
      </c>
      <c r="K112" s="5">
        <v>2520439000000</v>
      </c>
      <c r="L112" s="5">
        <v>2928515000000</v>
      </c>
      <c r="M112" s="5">
        <v>2166143898397</v>
      </c>
      <c r="N112" s="5">
        <v>1935444689989</v>
      </c>
      <c r="O112" s="5">
        <v>2174561951424</v>
      </c>
      <c r="P112" s="5">
        <v>2047516971004</v>
      </c>
      <c r="Q112" s="5">
        <v>1357336438524</v>
      </c>
      <c r="R112" s="5">
        <v>1358241040272</v>
      </c>
      <c r="S112" s="5">
        <v>1400438809900</v>
      </c>
    </row>
    <row r="113" spans="2:19" ht="15.5" x14ac:dyDescent="0.35">
      <c r="C113" t="s">
        <v>153</v>
      </c>
    </row>
    <row r="114" spans="2:19" ht="15.5" x14ac:dyDescent="0.35">
      <c r="C114" t="s">
        <v>154</v>
      </c>
      <c r="D114" s="5">
        <v>280800000000</v>
      </c>
      <c r="E114" s="5">
        <v>280800000000</v>
      </c>
      <c r="F114" s="5">
        <v>280800000000</v>
      </c>
      <c r="G114" s="5">
        <v>280800000000</v>
      </c>
      <c r="I114" s="5">
        <v>280800000000</v>
      </c>
      <c r="J114" s="5">
        <v>280800000000</v>
      </c>
      <c r="K114" s="5">
        <v>280800000000</v>
      </c>
      <c r="L114" s="5">
        <v>280800000000</v>
      </c>
      <c r="M114" s="5">
        <v>280800000000</v>
      </c>
      <c r="N114" s="5">
        <v>280800000000</v>
      </c>
      <c r="O114" s="5">
        <v>280800000000</v>
      </c>
      <c r="P114" s="5">
        <v>280800000000</v>
      </c>
      <c r="Q114" s="5">
        <v>280800000000</v>
      </c>
      <c r="R114" s="5">
        <v>280800000000</v>
      </c>
      <c r="S114" s="5">
        <v>280800000000</v>
      </c>
    </row>
    <row r="115" spans="2:19" ht="15.5" x14ac:dyDescent="0.35">
      <c r="C115" t="s">
        <v>155</v>
      </c>
      <c r="D115" s="5">
        <v>79882000000</v>
      </c>
      <c r="E115" s="5">
        <v>79882000000</v>
      </c>
      <c r="F115" s="5">
        <v>79882000000</v>
      </c>
      <c r="G115" s="5">
        <v>79882000000</v>
      </c>
      <c r="I115" s="5">
        <v>79882000000</v>
      </c>
      <c r="J115" s="5">
        <v>79882000000</v>
      </c>
      <c r="K115" s="5">
        <v>79882000000</v>
      </c>
      <c r="L115" s="5">
        <v>79882000000</v>
      </c>
      <c r="M115" s="5">
        <v>79881910211</v>
      </c>
      <c r="N115" s="5">
        <v>79881910211</v>
      </c>
      <c r="O115" s="5">
        <v>79881910211</v>
      </c>
      <c r="P115" s="5">
        <v>79881910211</v>
      </c>
      <c r="Q115" s="5">
        <v>79881910211</v>
      </c>
      <c r="R115" s="5">
        <v>79881910211</v>
      </c>
      <c r="S115" s="5">
        <v>79881910211</v>
      </c>
    </row>
    <row r="116" spans="2:19" ht="15.5" x14ac:dyDescent="0.35">
      <c r="C116" t="s">
        <v>156</v>
      </c>
      <c r="D116" s="5">
        <v>1134415000000</v>
      </c>
      <c r="E116" s="5">
        <v>1106565000000</v>
      </c>
      <c r="F116" s="5">
        <v>1115105000000</v>
      </c>
      <c r="G116" s="5">
        <v>1099991000000</v>
      </c>
      <c r="I116" s="5">
        <v>1106565000000</v>
      </c>
      <c r="J116" s="5">
        <v>1157434000000</v>
      </c>
      <c r="K116" s="5">
        <v>1124975000000</v>
      </c>
      <c r="L116" s="5">
        <v>1382564000000</v>
      </c>
      <c r="M116" s="5">
        <v>1301685711673</v>
      </c>
      <c r="N116" s="5">
        <v>1158366143866</v>
      </c>
      <c r="O116" s="5">
        <v>1102762390813</v>
      </c>
      <c r="P116" s="5">
        <v>1070851855794</v>
      </c>
      <c r="Q116" s="5">
        <v>1006422236810</v>
      </c>
      <c r="R116" s="5">
        <v>982262555068</v>
      </c>
      <c r="S116" s="5">
        <v>962507688128</v>
      </c>
    </row>
    <row r="117" spans="2:19" ht="15.5" x14ac:dyDescent="0.35">
      <c r="C117" t="s">
        <v>157</v>
      </c>
      <c r="D117" s="5">
        <v>14000000000</v>
      </c>
      <c r="E117" s="5">
        <v>14000000000</v>
      </c>
      <c r="F117" s="5">
        <v>14000000000</v>
      </c>
      <c r="G117" s="5">
        <v>14000000000</v>
      </c>
      <c r="I117" s="5">
        <v>14000000000</v>
      </c>
      <c r="J117" s="5">
        <v>13000000000</v>
      </c>
      <c r="K117" s="5">
        <v>13000000000</v>
      </c>
      <c r="L117" s="5">
        <v>12000000000</v>
      </c>
      <c r="M117" s="5">
        <v>11000000000</v>
      </c>
      <c r="N117" s="5">
        <v>10000000000</v>
      </c>
      <c r="O117" s="5">
        <v>9000000000</v>
      </c>
      <c r="P117" s="5">
        <v>8000000000</v>
      </c>
      <c r="Q117" s="5">
        <v>7000000000</v>
      </c>
      <c r="R117" s="5">
        <v>6000000000</v>
      </c>
      <c r="S117" s="5">
        <v>5000000000</v>
      </c>
    </row>
    <row r="118" spans="2:19" ht="15.5" x14ac:dyDescent="0.35">
      <c r="C118" t="s">
        <v>158</v>
      </c>
      <c r="D118" s="5">
        <v>1120415000000</v>
      </c>
      <c r="E118" s="5">
        <v>1092565000000</v>
      </c>
      <c r="F118" s="5">
        <v>1101105000000</v>
      </c>
      <c r="G118" s="5">
        <v>1085991000000</v>
      </c>
      <c r="I118" s="5">
        <v>1092565000000</v>
      </c>
      <c r="J118" s="5">
        <v>1144434000000</v>
      </c>
      <c r="K118" s="5">
        <v>1111975000000</v>
      </c>
      <c r="L118" s="5">
        <v>1370564000000</v>
      </c>
      <c r="M118" s="5">
        <v>1290685711673</v>
      </c>
      <c r="N118" s="5">
        <v>1148366143866</v>
      </c>
      <c r="O118" s="5">
        <v>1093762390813</v>
      </c>
      <c r="P118" s="5">
        <v>1062851855794</v>
      </c>
      <c r="Q118" s="5">
        <v>999422236810</v>
      </c>
      <c r="R118" s="5">
        <v>976262555068</v>
      </c>
      <c r="S118" s="5">
        <v>957507688128</v>
      </c>
    </row>
    <row r="119" spans="2:19" ht="15.5" x14ac:dyDescent="0.35">
      <c r="C119" t="s">
        <v>159</v>
      </c>
      <c r="D119" s="5">
        <v>1134415000000</v>
      </c>
      <c r="E119" s="5">
        <v>1106565000000</v>
      </c>
      <c r="F119" s="5">
        <v>1115105000000</v>
      </c>
      <c r="G119" s="5">
        <v>1099991000000</v>
      </c>
      <c r="I119" s="5">
        <v>1106565000000</v>
      </c>
      <c r="J119" s="5">
        <v>1157434000000</v>
      </c>
      <c r="K119" s="5">
        <v>1124975000000</v>
      </c>
      <c r="L119" s="5">
        <v>1382564000000</v>
      </c>
      <c r="M119" s="5">
        <v>1301685711673</v>
      </c>
      <c r="N119" s="5">
        <v>1158366143866</v>
      </c>
      <c r="O119" s="5">
        <v>1102762390813</v>
      </c>
      <c r="P119" s="5">
        <v>1070851855794</v>
      </c>
      <c r="Q119" s="5">
        <v>1006422236810</v>
      </c>
      <c r="R119" s="5">
        <v>982262555068</v>
      </c>
      <c r="S119" s="5">
        <v>962507688128</v>
      </c>
    </row>
    <row r="120" spans="2:19" ht="15.5" x14ac:dyDescent="0.35">
      <c r="C120" t="s">
        <v>160</v>
      </c>
      <c r="D120" s="5">
        <v>174858000000</v>
      </c>
      <c r="E120" s="5">
        <v>166328000000</v>
      </c>
      <c r="F120" s="5">
        <v>181588000000</v>
      </c>
      <c r="G120" s="5">
        <v>178244000000</v>
      </c>
      <c r="I120" s="5">
        <v>166328000000</v>
      </c>
      <c r="J120" s="5">
        <v>178954000000</v>
      </c>
      <c r="K120" s="5">
        <v>161507000000</v>
      </c>
      <c r="L120" s="5">
        <v>159752000000</v>
      </c>
      <c r="M120" s="5">
        <v>99881813410</v>
      </c>
      <c r="N120" s="5">
        <v>70305575270</v>
      </c>
      <c r="O120" s="5">
        <v>71783713379</v>
      </c>
      <c r="P120" s="5">
        <v>78822280115</v>
      </c>
    </row>
    <row r="121" spans="2:19" ht="15.5" x14ac:dyDescent="0.35">
      <c r="C121" t="s">
        <v>9</v>
      </c>
      <c r="D121" s="5">
        <v>2775978000000</v>
      </c>
      <c r="E121" s="5">
        <v>2705515000000</v>
      </c>
      <c r="F121" s="5">
        <v>2719735000000</v>
      </c>
      <c r="G121" s="5">
        <v>2628421000000</v>
      </c>
      <c r="I121" s="5">
        <v>2705515000000</v>
      </c>
      <c r="J121" s="5">
        <v>2674928000000</v>
      </c>
      <c r="K121" s="5">
        <v>2524417000000</v>
      </c>
      <c r="L121" s="5">
        <v>2848558000000</v>
      </c>
      <c r="M121" s="5">
        <v>2462688053534</v>
      </c>
      <c r="N121" s="5">
        <v>2266810434281</v>
      </c>
      <c r="O121" s="5">
        <v>2174460936275</v>
      </c>
      <c r="P121" s="5">
        <v>2237384616122</v>
      </c>
      <c r="Q121" s="5">
        <v>1975569497486</v>
      </c>
      <c r="R121" s="5">
        <v>1932355184014</v>
      </c>
      <c r="S121" s="5">
        <v>1956920690054</v>
      </c>
    </row>
    <row r="122" spans="2:19" ht="15.5" x14ac:dyDescent="0.35">
      <c r="C122" t="s">
        <v>161</v>
      </c>
      <c r="D122" s="5">
        <v>5392656000000</v>
      </c>
      <c r="E122" s="5">
        <v>5448479000000</v>
      </c>
      <c r="F122" s="5">
        <v>5500117000000</v>
      </c>
      <c r="G122" s="5">
        <v>5405654000000</v>
      </c>
      <c r="I122" s="5">
        <v>5448479000000</v>
      </c>
      <c r="J122" s="5">
        <v>5344871000000</v>
      </c>
      <c r="K122" s="5">
        <v>5044856000000</v>
      </c>
      <c r="L122" s="5">
        <v>5777073000000</v>
      </c>
      <c r="M122" s="5">
        <v>4628831951931</v>
      </c>
      <c r="N122" s="5">
        <v>4202255124270</v>
      </c>
      <c r="O122" s="5">
        <v>4349022887699</v>
      </c>
      <c r="P122" s="5">
        <v>4284901587126</v>
      </c>
      <c r="Q122" s="5">
        <v>3332905936010</v>
      </c>
      <c r="R122" s="5">
        <v>3290596224286</v>
      </c>
      <c r="S122" s="5">
        <v>3357359499954</v>
      </c>
    </row>
    <row r="123" spans="2:19" ht="15.5" x14ac:dyDescent="0.35">
      <c r="C123" t="s">
        <v>162</v>
      </c>
      <c r="D123" s="5">
        <v>2808000000</v>
      </c>
      <c r="E123" s="5">
        <v>2808000000</v>
      </c>
      <c r="F123" s="5">
        <v>2808000000</v>
      </c>
      <c r="G123" s="5">
        <v>2808000000</v>
      </c>
      <c r="I123" s="5">
        <v>2808000000</v>
      </c>
      <c r="J123" s="5">
        <v>2808000000</v>
      </c>
      <c r="K123" s="5">
        <v>2808000000</v>
      </c>
      <c r="L123" s="5">
        <v>2808000000</v>
      </c>
      <c r="M123" s="5">
        <v>2808000000</v>
      </c>
      <c r="N123" s="5">
        <v>2808000000</v>
      </c>
      <c r="O123" s="5">
        <v>2808000000</v>
      </c>
      <c r="P123" s="5">
        <v>2808000000</v>
      </c>
      <c r="Q123" s="5">
        <v>2808000000</v>
      </c>
      <c r="R123" s="5">
        <v>2808000000</v>
      </c>
      <c r="S123" s="5">
        <v>2808000000</v>
      </c>
    </row>
    <row r="125" spans="2:19" ht="15.5" x14ac:dyDescent="0.35">
      <c r="B125" t="s">
        <v>163</v>
      </c>
      <c r="C125" t="s">
        <v>164</v>
      </c>
      <c r="D125" s="5">
        <v>-5948000000</v>
      </c>
      <c r="E125" s="5">
        <v>85097000000</v>
      </c>
      <c r="F125" s="5">
        <v>79469000000</v>
      </c>
      <c r="G125" s="5">
        <v>10791000000</v>
      </c>
      <c r="I125" s="5">
        <v>121174000000</v>
      </c>
      <c r="J125" s="5">
        <v>51664000000</v>
      </c>
      <c r="K125" s="5">
        <v>347531000000</v>
      </c>
      <c r="L125" s="5">
        <v>162263000000</v>
      </c>
      <c r="M125" s="5">
        <v>73192518985</v>
      </c>
      <c r="N125" s="5">
        <v>308651982567</v>
      </c>
      <c r="O125" s="5">
        <v>112801524233</v>
      </c>
      <c r="P125" s="5">
        <v>118453889096</v>
      </c>
      <c r="Q125" s="5">
        <v>229411066077</v>
      </c>
      <c r="R125" s="5">
        <v>239192778741</v>
      </c>
      <c r="S125" s="5">
        <v>135020261491</v>
      </c>
    </row>
    <row r="126" spans="2:19" ht="15.5" x14ac:dyDescent="0.35">
      <c r="C126" t="s">
        <v>165</v>
      </c>
      <c r="D126" s="5">
        <v>947728000000</v>
      </c>
      <c r="E126" s="5">
        <v>949703000000</v>
      </c>
      <c r="F126" s="5">
        <v>916639000000</v>
      </c>
      <c r="G126" s="5">
        <v>881700000000</v>
      </c>
      <c r="I126" s="5">
        <v>3547877000000</v>
      </c>
      <c r="J126" s="5">
        <v>3239524000000</v>
      </c>
      <c r="K126" s="5">
        <v>3118634000000</v>
      </c>
      <c r="L126" s="5">
        <v>3938788000000</v>
      </c>
      <c r="M126" s="5">
        <v>3460984290524</v>
      </c>
      <c r="N126" s="5">
        <v>2974197266587</v>
      </c>
      <c r="O126" s="5">
        <v>2533278278156</v>
      </c>
      <c r="P126" s="5">
        <v>2585721667696</v>
      </c>
      <c r="Q126" s="5">
        <v>2330986245251</v>
      </c>
      <c r="R126" s="5">
        <v>2262422605117</v>
      </c>
      <c r="S126" s="5">
        <v>2555951673655</v>
      </c>
    </row>
    <row r="127" spans="2:19" ht="15.5" x14ac:dyDescent="0.35">
      <c r="C127" t="s">
        <v>476</v>
      </c>
      <c r="D127" s="5">
        <v>-858565000000</v>
      </c>
      <c r="E127" s="5">
        <v>-736906000000</v>
      </c>
      <c r="F127" s="5">
        <v>-711970000000</v>
      </c>
      <c r="G127" s="5">
        <v>-810245000000</v>
      </c>
      <c r="I127" s="5">
        <v>-3021737000000</v>
      </c>
      <c r="J127" s="5">
        <v>-2907746000000</v>
      </c>
      <c r="K127" s="5">
        <v>-2469636000000</v>
      </c>
      <c r="L127" s="5">
        <v>-3459793000000</v>
      </c>
      <c r="M127" s="5">
        <v>-3117607156652</v>
      </c>
      <c r="N127" s="5">
        <v>-2434860114155</v>
      </c>
      <c r="O127" s="5">
        <v>-2203564025075</v>
      </c>
      <c r="P127" s="5">
        <v>-2263693928199</v>
      </c>
      <c r="Q127" s="5">
        <v>-1963189469576</v>
      </c>
      <c r="R127" s="5">
        <v>-1841041584926</v>
      </c>
      <c r="S127" s="5">
        <v>-2207347244099</v>
      </c>
    </row>
    <row r="128" spans="2:19" ht="15.5" x14ac:dyDescent="0.35">
      <c r="C128" t="s">
        <v>687</v>
      </c>
      <c r="D128" s="5">
        <v>-58511000000</v>
      </c>
      <c r="E128" s="5">
        <v>-66962000000</v>
      </c>
      <c r="F128" s="5">
        <v>-64999000000</v>
      </c>
      <c r="G128" s="5">
        <v>-57217000000</v>
      </c>
      <c r="I128" s="5">
        <v>-244989000000</v>
      </c>
      <c r="J128" s="5">
        <v>-159279000000</v>
      </c>
      <c r="K128" s="5">
        <v>-215460000000</v>
      </c>
      <c r="L128" s="5">
        <v>-221436000000</v>
      </c>
      <c r="M128" s="5">
        <v>-210344806592</v>
      </c>
      <c r="N128" s="5">
        <v>-184285350797</v>
      </c>
      <c r="O128" s="5">
        <v>-164022433688</v>
      </c>
      <c r="P128" s="5">
        <v>-163630258713</v>
      </c>
      <c r="Q128" s="5">
        <v>-150714121769</v>
      </c>
      <c r="R128" s="5">
        <v>-137273633870</v>
      </c>
      <c r="S128" s="5">
        <v>-138607184390</v>
      </c>
    </row>
    <row r="129" spans="3:19" ht="15.5" x14ac:dyDescent="0.35">
      <c r="C129" t="s">
        <v>445</v>
      </c>
      <c r="D129" s="5">
        <v>1000000</v>
      </c>
      <c r="E129" s="5">
        <v>92000000</v>
      </c>
      <c r="F129" s="5">
        <v>-1000000</v>
      </c>
      <c r="G129" s="5">
        <v>-5000000</v>
      </c>
      <c r="I129" s="5">
        <v>92000000</v>
      </c>
      <c r="J129" s="5">
        <v>473000000</v>
      </c>
      <c r="K129" s="5">
        <v>1336000000</v>
      </c>
      <c r="L129" s="5">
        <v>20000000</v>
      </c>
      <c r="M129" s="5">
        <v>33324672</v>
      </c>
      <c r="N129" s="5">
        <v>77695328</v>
      </c>
      <c r="O129" s="5">
        <v>399133556</v>
      </c>
      <c r="P129" s="5">
        <v>1669306206</v>
      </c>
      <c r="Q129" s="5">
        <v>72568981</v>
      </c>
      <c r="R129" s="5">
        <v>86401180</v>
      </c>
      <c r="S129" s="5">
        <v>93608393</v>
      </c>
    </row>
    <row r="130" spans="3:19" ht="15.5" x14ac:dyDescent="0.35">
      <c r="C130" t="s">
        <v>1724</v>
      </c>
      <c r="E130" s="5">
        <v>483000000</v>
      </c>
      <c r="F130" s="5">
        <v>-17220000000</v>
      </c>
      <c r="G130" s="5">
        <v>39292000000</v>
      </c>
      <c r="I130" s="5">
        <v>22555000000</v>
      </c>
      <c r="J130" s="5">
        <v>51801000000</v>
      </c>
      <c r="K130" s="5">
        <v>52027000000</v>
      </c>
      <c r="L130" s="5">
        <v>18863000000</v>
      </c>
      <c r="M130" s="5">
        <v>18465163192</v>
      </c>
      <c r="N130" s="5">
        <v>19508922031</v>
      </c>
      <c r="O130" s="5">
        <v>13045766014</v>
      </c>
      <c r="P130" s="5">
        <v>21571667167</v>
      </c>
      <c r="Q130" s="5">
        <v>54161451191</v>
      </c>
      <c r="R130" s="5">
        <v>11816028847</v>
      </c>
      <c r="S130" s="5">
        <v>20427856930</v>
      </c>
    </row>
    <row r="131" spans="3:19" ht="15.5" x14ac:dyDescent="0.35">
      <c r="C131" t="s">
        <v>1725</v>
      </c>
      <c r="R131" s="5">
        <v>-387430899</v>
      </c>
      <c r="S131" s="5">
        <v>-26297020205</v>
      </c>
    </row>
    <row r="132" spans="3:19" ht="15.5" x14ac:dyDescent="0.35">
      <c r="C132" t="s">
        <v>352</v>
      </c>
      <c r="D132" s="5">
        <v>-21944000000</v>
      </c>
      <c r="E132" s="5">
        <v>-36904000000</v>
      </c>
      <c r="F132" s="5">
        <v>-31324000000</v>
      </c>
      <c r="G132" s="5">
        <v>-29325000000</v>
      </c>
      <c r="I132" s="5">
        <v>-124025000000</v>
      </c>
      <c r="J132" s="5">
        <v>-126658000000</v>
      </c>
      <c r="K132" s="5">
        <v>-111192000000</v>
      </c>
      <c r="L132" s="5">
        <v>-56298000000</v>
      </c>
      <c r="M132" s="5">
        <v>-52420266878</v>
      </c>
      <c r="N132" s="5">
        <v>-56540747342</v>
      </c>
      <c r="O132" s="5">
        <v>-47918477118</v>
      </c>
      <c r="P132" s="5">
        <v>-42855645873</v>
      </c>
      <c r="Q132" s="5">
        <v>-26902439989</v>
      </c>
      <c r="R132" s="5">
        <v>-35071753412</v>
      </c>
      <c r="S132" s="5">
        <v>-35722536659</v>
      </c>
    </row>
    <row r="133" spans="3:19" ht="15.5" x14ac:dyDescent="0.35">
      <c r="C133" t="s">
        <v>353</v>
      </c>
      <c r="D133" s="5">
        <v>-14657000000</v>
      </c>
      <c r="E133" s="5">
        <v>-24409000000</v>
      </c>
      <c r="F133" s="5">
        <v>-11656000000</v>
      </c>
      <c r="G133" s="5">
        <v>-13409000000</v>
      </c>
      <c r="I133" s="5">
        <v>-58599000000</v>
      </c>
      <c r="J133" s="5">
        <v>-46451000000</v>
      </c>
      <c r="K133" s="5">
        <v>-28178000000</v>
      </c>
      <c r="L133" s="5">
        <v>-57881000000</v>
      </c>
      <c r="M133" s="5">
        <v>-25918029281</v>
      </c>
      <c r="N133" s="5">
        <v>-9445689085</v>
      </c>
      <c r="O133" s="5">
        <v>-18416717612</v>
      </c>
      <c r="P133" s="5">
        <v>-20328919188</v>
      </c>
      <c r="Q133" s="5">
        <v>-15003168012</v>
      </c>
      <c r="R133" s="5">
        <v>-21357853296</v>
      </c>
      <c r="S133" s="5">
        <v>-33478892134</v>
      </c>
    </row>
    <row r="134" spans="3:19" ht="15.5" x14ac:dyDescent="0.35">
      <c r="C134" t="s">
        <v>179</v>
      </c>
      <c r="D134" s="5">
        <v>5386000000</v>
      </c>
      <c r="E134" s="5">
        <v>-45095000000</v>
      </c>
      <c r="F134" s="5">
        <v>-76642000000</v>
      </c>
      <c r="G134" s="5">
        <v>8331000000</v>
      </c>
      <c r="I134" s="5">
        <v>-11144000000</v>
      </c>
      <c r="J134" s="5">
        <v>6174000000</v>
      </c>
      <c r="K134" s="5">
        <v>-250855000000</v>
      </c>
      <c r="L134" s="5">
        <v>172158000000</v>
      </c>
      <c r="M134" s="5">
        <v>144552940178</v>
      </c>
      <c r="N134" s="5">
        <v>-189055391057</v>
      </c>
      <c r="O134" s="5">
        <v>-37126294272</v>
      </c>
      <c r="P134" s="5">
        <v>331108037819</v>
      </c>
      <c r="Q134" s="5">
        <v>-30037577174</v>
      </c>
      <c r="R134" s="5">
        <v>-107106282921</v>
      </c>
      <c r="S134" s="5">
        <v>-104596228870</v>
      </c>
    </row>
    <row r="135" spans="3:19" ht="15.5" x14ac:dyDescent="0.35">
      <c r="C135" t="s">
        <v>180</v>
      </c>
      <c r="D135" s="5">
        <v>-22538000000</v>
      </c>
      <c r="E135" s="5">
        <v>-33013000000</v>
      </c>
      <c r="F135" s="5">
        <v>7477000000</v>
      </c>
      <c r="G135" s="5">
        <v>-13689000000</v>
      </c>
      <c r="I135" s="5">
        <v>-86258000000</v>
      </c>
      <c r="J135" s="5">
        <v>-86752000000</v>
      </c>
      <c r="K135" s="5">
        <v>-90890000000</v>
      </c>
      <c r="L135" s="5">
        <v>-335900000000</v>
      </c>
      <c r="M135" s="5">
        <v>-211631384222</v>
      </c>
      <c r="N135" s="5">
        <v>-128272245516</v>
      </c>
      <c r="O135" s="5">
        <v>-168587269829</v>
      </c>
      <c r="P135" s="5">
        <v>-364755041941</v>
      </c>
      <c r="Q135" s="5">
        <v>-218227222843</v>
      </c>
      <c r="R135" s="5">
        <v>-158382533218</v>
      </c>
      <c r="S135" s="5">
        <v>-60264732416</v>
      </c>
    </row>
    <row r="136" spans="3:19" ht="15.5" x14ac:dyDescent="0.35">
      <c r="C136" t="s">
        <v>181</v>
      </c>
      <c r="D136" s="5">
        <v>-22538000000</v>
      </c>
      <c r="E136" s="5">
        <v>-18748000000</v>
      </c>
      <c r="F136" s="5">
        <v>7477000000</v>
      </c>
      <c r="G136" s="5">
        <v>-13689000000</v>
      </c>
      <c r="I136" s="5">
        <v>-71993000000</v>
      </c>
      <c r="J136" s="5">
        <v>-67383000000</v>
      </c>
      <c r="K136" s="5">
        <v>-55068000000</v>
      </c>
      <c r="L136" s="5">
        <v>-285083000000</v>
      </c>
      <c r="M136" s="5">
        <v>-147691729157</v>
      </c>
      <c r="N136" s="5">
        <v>-45404404711</v>
      </c>
      <c r="O136" s="5">
        <v>-119421852465</v>
      </c>
      <c r="P136" s="5">
        <v>-166822532062</v>
      </c>
      <c r="Q136" s="5">
        <v>-151462627748</v>
      </c>
      <c r="R136" s="5">
        <v>-156738967545</v>
      </c>
      <c r="S136" s="5">
        <v>-47217915315</v>
      </c>
    </row>
    <row r="137" spans="3:19" ht="15.5" x14ac:dyDescent="0.35">
      <c r="C137" t="s">
        <v>186</v>
      </c>
      <c r="E137" s="5">
        <v>-53510000000</v>
      </c>
      <c r="I137" s="5">
        <v>-53510000000</v>
      </c>
      <c r="J137" s="5">
        <v>-21326000000</v>
      </c>
      <c r="K137" s="5">
        <v>-38473000000</v>
      </c>
      <c r="L137" s="5">
        <v>-75894000000</v>
      </c>
      <c r="M137" s="5">
        <v>-55227618610</v>
      </c>
      <c r="N137" s="5">
        <v>-87620329438</v>
      </c>
      <c r="O137" s="5">
        <v>-38718257609</v>
      </c>
      <c r="P137" s="5">
        <v>-105359793702</v>
      </c>
      <c r="Q137" s="5">
        <v>-66955769650</v>
      </c>
      <c r="R137" s="5">
        <v>-1853095221</v>
      </c>
      <c r="S137" s="5">
        <v>-13455766021</v>
      </c>
    </row>
    <row r="138" spans="3:19" ht="15.5" x14ac:dyDescent="0.35">
      <c r="C138" t="s">
        <v>187</v>
      </c>
      <c r="E138" s="5">
        <v>39245000000</v>
      </c>
      <c r="I138" s="5">
        <v>39245000000</v>
      </c>
      <c r="J138" s="5">
        <v>2091000000</v>
      </c>
      <c r="K138" s="5">
        <v>2651000000</v>
      </c>
      <c r="L138" s="5">
        <v>83000000</v>
      </c>
      <c r="M138" s="5">
        <v>1563963545</v>
      </c>
      <c r="N138" s="5">
        <v>421488633</v>
      </c>
      <c r="O138" s="5">
        <v>2226000627</v>
      </c>
      <c r="P138" s="5">
        <v>1579398508</v>
      </c>
      <c r="Q138" s="5">
        <v>191174555</v>
      </c>
      <c r="R138" s="5">
        <v>209529548</v>
      </c>
      <c r="S138" s="5">
        <v>408948920</v>
      </c>
    </row>
    <row r="139" spans="3:19" ht="15.5" x14ac:dyDescent="0.35">
      <c r="C139" t="s">
        <v>1726</v>
      </c>
      <c r="L139" s="5">
        <v>-5500000000</v>
      </c>
      <c r="M139" s="5">
        <v>-10276000000</v>
      </c>
      <c r="N139" s="5">
        <v>4331000000</v>
      </c>
      <c r="P139" s="5">
        <v>-86745386667</v>
      </c>
    </row>
    <row r="140" spans="3:19" ht="15.5" x14ac:dyDescent="0.35">
      <c r="C140" t="s">
        <v>674</v>
      </c>
      <c r="L140" s="5">
        <v>30494000000</v>
      </c>
    </row>
    <row r="141" spans="3:19" ht="15.5" x14ac:dyDescent="0.35">
      <c r="C141" t="s">
        <v>1727</v>
      </c>
      <c r="J141" s="5">
        <v>-134000000</v>
      </c>
    </row>
    <row r="142" spans="3:19" ht="15.5" x14ac:dyDescent="0.35">
      <c r="C142" t="s">
        <v>930</v>
      </c>
      <c r="O142" s="5">
        <v>-12673160382</v>
      </c>
      <c r="P142" s="5">
        <v>-7406728018</v>
      </c>
    </row>
    <row r="143" spans="3:19" ht="15.5" x14ac:dyDescent="0.35">
      <c r="C143" t="s">
        <v>1728</v>
      </c>
    </row>
    <row r="144" spans="3:19" ht="15.5" x14ac:dyDescent="0.35">
      <c r="C144" t="s">
        <v>197</v>
      </c>
      <c r="D144" s="5">
        <v>5386000000</v>
      </c>
      <c r="E144" s="5">
        <v>-45095000000</v>
      </c>
      <c r="F144" s="5">
        <v>-76642000000</v>
      </c>
      <c r="G144" s="5">
        <v>8331000000</v>
      </c>
      <c r="I144" s="5">
        <v>-11144000000</v>
      </c>
      <c r="J144" s="5">
        <v>6174000000</v>
      </c>
      <c r="K144" s="5">
        <v>-250855000000</v>
      </c>
      <c r="L144" s="5">
        <v>172158000000</v>
      </c>
      <c r="M144" s="5">
        <v>144552940178</v>
      </c>
      <c r="N144" s="5">
        <v>-189055391057</v>
      </c>
      <c r="O144" s="5">
        <v>-37126294272</v>
      </c>
      <c r="P144" s="5">
        <v>331108037819</v>
      </c>
      <c r="Q144" s="5">
        <v>-30037577174</v>
      </c>
      <c r="R144" s="5">
        <v>-107106282921</v>
      </c>
      <c r="S144" s="5">
        <v>-104596228870</v>
      </c>
    </row>
    <row r="145" spans="3:19" ht="15.5" x14ac:dyDescent="0.35">
      <c r="C145" t="s">
        <v>394</v>
      </c>
      <c r="F145" s="5">
        <v>-14040000000</v>
      </c>
      <c r="I145" s="5">
        <v>-14040000000</v>
      </c>
      <c r="K145" s="5">
        <v>-14040000000</v>
      </c>
      <c r="L145" s="5">
        <v>-56160000000</v>
      </c>
      <c r="M145" s="5">
        <v>-28080000000</v>
      </c>
      <c r="N145" s="5">
        <v>-14040000000</v>
      </c>
      <c r="O145" s="5">
        <v>-14040000000</v>
      </c>
      <c r="Q145" s="5">
        <v>-13595812860</v>
      </c>
      <c r="R145" s="5">
        <v>-13977272752</v>
      </c>
      <c r="S145" s="5">
        <v>-13967383751</v>
      </c>
    </row>
    <row r="146" spans="3:19" ht="15.5" x14ac:dyDescent="0.35">
      <c r="C146" t="s">
        <v>591</v>
      </c>
      <c r="N146" s="5">
        <v>15648234604</v>
      </c>
      <c r="O146" s="5">
        <v>100590039860</v>
      </c>
    </row>
    <row r="147" spans="3:19" ht="15.5" x14ac:dyDescent="0.35">
      <c r="C147" t="s">
        <v>1509</v>
      </c>
      <c r="E147" s="5">
        <v>-5732000000</v>
      </c>
      <c r="I147" s="5">
        <v>-5732000000</v>
      </c>
      <c r="J147" s="5">
        <v>-20462000000</v>
      </c>
      <c r="K147" s="5">
        <v>-15644000000</v>
      </c>
      <c r="L147" s="5">
        <v>-35524000000</v>
      </c>
      <c r="M147" s="5">
        <v>-33377076299</v>
      </c>
      <c r="N147" s="5">
        <v>-21283773641</v>
      </c>
    </row>
    <row r="148" spans="3:19" ht="15.5" x14ac:dyDescent="0.35">
      <c r="C148" t="s">
        <v>174</v>
      </c>
      <c r="D148" s="5">
        <v>18401000000</v>
      </c>
      <c r="E148" s="5">
        <v>-111122000000</v>
      </c>
      <c r="F148" s="5">
        <v>-53693000000</v>
      </c>
      <c r="G148" s="5">
        <v>68298000000</v>
      </c>
      <c r="I148" s="5">
        <v>25798000000</v>
      </c>
      <c r="J148" s="5">
        <v>180055000000</v>
      </c>
      <c r="K148" s="5">
        <v>-289271000000</v>
      </c>
      <c r="L148" s="5">
        <v>345234000000</v>
      </c>
      <c r="M148" s="5">
        <v>289922289178</v>
      </c>
      <c r="N148" s="5">
        <v>-78559284580</v>
      </c>
      <c r="O148" s="5">
        <v>3715501341</v>
      </c>
      <c r="P148" s="5">
        <v>171332644750</v>
      </c>
      <c r="Q148" s="5">
        <v>8217603485</v>
      </c>
      <c r="R148" s="5">
        <v>-50653028978</v>
      </c>
      <c r="S148" s="5">
        <v>-20633645073</v>
      </c>
    </row>
    <row r="149" spans="3:19" ht="15.5" x14ac:dyDescent="0.35">
      <c r="C149" t="s">
        <v>559</v>
      </c>
      <c r="E149" s="5">
        <v>134521000000</v>
      </c>
      <c r="I149" s="5">
        <v>134521000000</v>
      </c>
      <c r="K149" s="5">
        <v>178901000000</v>
      </c>
    </row>
    <row r="150" spans="3:19" ht="15.5" x14ac:dyDescent="0.35">
      <c r="C150" t="s">
        <v>175</v>
      </c>
      <c r="D150" s="5">
        <v>-1007000000</v>
      </c>
      <c r="E150" s="5">
        <v>4252000000</v>
      </c>
      <c r="F150" s="5">
        <v>-1432000000</v>
      </c>
      <c r="G150" s="5">
        <v>-1426000000</v>
      </c>
    </row>
    <row r="151" spans="3:19" ht="15.5" x14ac:dyDescent="0.35">
      <c r="C151" t="s">
        <v>1729</v>
      </c>
      <c r="M151" s="5">
        <v>-6688775337</v>
      </c>
      <c r="N151" s="5">
        <v>-19125718549</v>
      </c>
    </row>
    <row r="152" spans="3:19" ht="15.5" x14ac:dyDescent="0.35">
      <c r="C152" t="s">
        <v>848</v>
      </c>
    </row>
    <row r="153" spans="3:19" ht="15.5" x14ac:dyDescent="0.35">
      <c r="C153" t="s">
        <v>1730</v>
      </c>
      <c r="O153" s="5">
        <v>-44186001228</v>
      </c>
      <c r="P153" s="5">
        <v>-29819727377</v>
      </c>
      <c r="Q153" s="5">
        <v>45203171514</v>
      </c>
      <c r="R153" s="5">
        <v>35411391684</v>
      </c>
    </row>
    <row r="154" spans="3:19" ht="15.5" x14ac:dyDescent="0.35">
      <c r="C154" t="s">
        <v>1731</v>
      </c>
    </row>
    <row r="155" spans="3:19" ht="15.5" x14ac:dyDescent="0.35">
      <c r="C155" t="s">
        <v>1637</v>
      </c>
      <c r="P155" s="5">
        <v>85604000000</v>
      </c>
    </row>
    <row r="156" spans="3:19" ht="15.5" x14ac:dyDescent="0.35">
      <c r="C156" t="s">
        <v>109</v>
      </c>
    </row>
    <row r="157" spans="3:19" ht="15.5" x14ac:dyDescent="0.35">
      <c r="C157" t="s">
        <v>901</v>
      </c>
      <c r="D157" s="5">
        <v>-23100000000</v>
      </c>
      <c r="E157" s="5">
        <v>6989000000</v>
      </c>
      <c r="F157" s="5">
        <v>10304000000</v>
      </c>
      <c r="G157" s="5">
        <v>5433000000</v>
      </c>
      <c r="I157" s="5">
        <v>23772000000</v>
      </c>
      <c r="J157" s="5">
        <v>-28914000000</v>
      </c>
      <c r="K157" s="5">
        <v>5786000000</v>
      </c>
      <c r="L157" s="5">
        <v>-1479000000</v>
      </c>
      <c r="M157" s="5">
        <v>6114074941</v>
      </c>
      <c r="N157" s="5">
        <v>-8675654006</v>
      </c>
      <c r="O157" s="5">
        <v>-92912039868</v>
      </c>
      <c r="P157" s="5">
        <v>84806884974</v>
      </c>
      <c r="Q157" s="5">
        <v>-18853733940</v>
      </c>
      <c r="R157" s="5">
        <v>-26296037398</v>
      </c>
      <c r="S157" s="5">
        <v>-29840699795</v>
      </c>
    </row>
    <row r="158" spans="3:19" ht="15.5" x14ac:dyDescent="0.35">
      <c r="C158" t="s">
        <v>217</v>
      </c>
      <c r="D158" s="5">
        <v>41650000000</v>
      </c>
      <c r="I158" s="5">
        <v>16970000000</v>
      </c>
      <c r="J158" s="5">
        <v>45888000000</v>
      </c>
      <c r="K158" s="5">
        <v>41063000000</v>
      </c>
      <c r="L158" s="5">
        <v>39845000000</v>
      </c>
      <c r="M158" s="5">
        <v>33359583433</v>
      </c>
      <c r="N158" s="5">
        <v>27763350209</v>
      </c>
      <c r="O158" s="5">
        <v>123688904710</v>
      </c>
      <c r="P158" s="5">
        <v>35033389786</v>
      </c>
      <c r="Q158" s="5">
        <v>53522210036</v>
      </c>
      <c r="R158" s="5">
        <v>73794484322</v>
      </c>
      <c r="S158" s="5">
        <v>102528695703</v>
      </c>
    </row>
    <row r="159" spans="3:19" ht="15.5" x14ac:dyDescent="0.35">
      <c r="C159" t="s">
        <v>216</v>
      </c>
      <c r="D159" s="5">
        <v>334000000</v>
      </c>
      <c r="E159" s="5">
        <v>199000000</v>
      </c>
      <c r="F159" s="5">
        <v>715000000</v>
      </c>
      <c r="G159" s="5">
        <v>-463000000</v>
      </c>
      <c r="I159" s="5">
        <v>908000000</v>
      </c>
      <c r="J159" s="5">
        <v>-4000000</v>
      </c>
      <c r="K159" s="5">
        <v>-961000000</v>
      </c>
      <c r="L159" s="5">
        <v>2697000000</v>
      </c>
      <c r="M159" s="5">
        <v>371161844</v>
      </c>
      <c r="N159" s="5">
        <v>14271887230</v>
      </c>
      <c r="O159" s="5">
        <v>-3013514633</v>
      </c>
      <c r="P159" s="5">
        <v>3848629950</v>
      </c>
      <c r="Q159" s="5">
        <v>364913690</v>
      </c>
      <c r="R159" s="5">
        <v>6023763112</v>
      </c>
      <c r="S159" s="5">
        <v>1106488414</v>
      </c>
    </row>
    <row r="160" spans="3:19" ht="15.5" x14ac:dyDescent="0.35">
      <c r="C160" t="s">
        <v>218</v>
      </c>
      <c r="D160" s="5">
        <v>18884000000</v>
      </c>
      <c r="E160" s="5">
        <v>7188000000</v>
      </c>
      <c r="F160" s="5">
        <v>11019000000</v>
      </c>
      <c r="G160" s="5">
        <v>4970000000</v>
      </c>
      <c r="I160" s="5">
        <v>41650000000</v>
      </c>
      <c r="J160" s="5">
        <v>16970000000</v>
      </c>
      <c r="K160" s="5">
        <v>45888000000</v>
      </c>
      <c r="L160" s="5">
        <v>41063000000</v>
      </c>
      <c r="M160" s="5">
        <v>39844820218</v>
      </c>
      <c r="N160" s="5">
        <v>33359583433</v>
      </c>
      <c r="O160" s="5">
        <v>27763350209</v>
      </c>
      <c r="P160" s="5">
        <v>123688904710</v>
      </c>
      <c r="Q160" s="5">
        <v>35033389786</v>
      </c>
      <c r="R160" s="5">
        <v>53522210036</v>
      </c>
      <c r="S160" s="5">
        <v>73794484322</v>
      </c>
    </row>
    <row r="162" spans="2:19" ht="15.5" x14ac:dyDescent="0.35">
      <c r="B162" t="s">
        <v>219</v>
      </c>
      <c r="C162" t="s">
        <v>11</v>
      </c>
      <c r="D162" s="5">
        <v>2810000000</v>
      </c>
      <c r="E162" s="5">
        <v>2810000000</v>
      </c>
      <c r="F162" s="5">
        <v>2810000000</v>
      </c>
      <c r="G162" s="5">
        <v>2810000000</v>
      </c>
      <c r="I162" s="5">
        <v>2810000000</v>
      </c>
      <c r="J162" s="5">
        <v>2810000000</v>
      </c>
      <c r="K162" s="5">
        <v>2810000000</v>
      </c>
      <c r="L162" s="5">
        <v>2810000000</v>
      </c>
      <c r="M162" s="5">
        <v>2810000000</v>
      </c>
      <c r="N162" s="5">
        <v>2810000000</v>
      </c>
      <c r="O162" s="5">
        <v>2810000000</v>
      </c>
      <c r="P162" s="5">
        <v>2810000000</v>
      </c>
      <c r="Q162" s="5">
        <v>2810000000</v>
      </c>
      <c r="R162" s="5">
        <v>2810000000</v>
      </c>
      <c r="S162" s="5">
        <v>2810000000</v>
      </c>
    </row>
    <row r="163" spans="2:19" ht="15.5" x14ac:dyDescent="0.35">
      <c r="C163" t="s">
        <v>220</v>
      </c>
      <c r="D163" s="6">
        <v>9.92</v>
      </c>
      <c r="E163" s="6">
        <v>-3.04</v>
      </c>
      <c r="F163" s="6">
        <v>5.38</v>
      </c>
      <c r="G163" s="6">
        <v>-10.039999999999999</v>
      </c>
    </row>
    <row r="164" spans="2:19" ht="15.5" x14ac:dyDescent="0.35">
      <c r="C164" t="s">
        <v>221</v>
      </c>
      <c r="D164" s="6">
        <v>46.37</v>
      </c>
      <c r="E164" s="6">
        <v>-169.41</v>
      </c>
      <c r="F164" s="6">
        <v>89.96</v>
      </c>
      <c r="G164" s="6">
        <v>-47.81</v>
      </c>
    </row>
    <row r="165" spans="2:19" ht="15.5" x14ac:dyDescent="0.35">
      <c r="C165" t="s">
        <v>73</v>
      </c>
      <c r="D165" s="6">
        <v>1.33</v>
      </c>
      <c r="E165" s="6">
        <v>1.46</v>
      </c>
      <c r="F165" s="6">
        <v>1.39</v>
      </c>
      <c r="G165" s="6">
        <v>1.45</v>
      </c>
    </row>
    <row r="166" spans="2:19" ht="15.5" x14ac:dyDescent="0.35">
      <c r="C166" t="s">
        <v>222</v>
      </c>
      <c r="D166" s="5">
        <v>130870000000</v>
      </c>
      <c r="E166" s="5">
        <v>145930000000</v>
      </c>
      <c r="F166" s="5">
        <v>123290000000</v>
      </c>
      <c r="G166" s="5">
        <v>124130000000</v>
      </c>
    </row>
    <row r="167" spans="2:19" ht="15.5" x14ac:dyDescent="0.35">
      <c r="C167" t="s">
        <v>223</v>
      </c>
      <c r="D167" s="6">
        <v>5.1999999999999998E-3</v>
      </c>
      <c r="E167" s="6">
        <v>-1.6000000000000001E-3</v>
      </c>
      <c r="F167" s="6">
        <v>2.7000000000000001E-3</v>
      </c>
      <c r="G167" s="6">
        <v>-5.1999999999999998E-3</v>
      </c>
    </row>
    <row r="168" spans="2:19" ht="15.5" x14ac:dyDescent="0.35">
      <c r="C168" t="s">
        <v>224</v>
      </c>
      <c r="D168" s="6">
        <v>1.0700000000000001E-2</v>
      </c>
      <c r="E168" s="6">
        <v>-3.4000000000000002E-3</v>
      </c>
      <c r="F168" s="6">
        <v>6.0000000000000001E-3</v>
      </c>
      <c r="G168" s="6">
        <v>-1.15E-2</v>
      </c>
    </row>
    <row r="169" spans="2:19" ht="15.5" x14ac:dyDescent="0.35">
      <c r="C169" t="s">
        <v>225</v>
      </c>
      <c r="D169" s="6">
        <v>1.5800000000000002E-2</v>
      </c>
      <c r="E169" s="6">
        <v>2.0400000000000001E-2</v>
      </c>
      <c r="F169" s="6">
        <v>1.5100000000000001E-2</v>
      </c>
      <c r="G169" s="6">
        <v>1.54E-2</v>
      </c>
    </row>
    <row r="170" spans="2:19" ht="15.5" x14ac:dyDescent="0.35">
      <c r="C170" t="s">
        <v>226</v>
      </c>
      <c r="D170" s="6">
        <v>2.0299999999999998</v>
      </c>
      <c r="E170" s="6">
        <v>2.27</v>
      </c>
      <c r="F170" s="6">
        <v>1.72</v>
      </c>
      <c r="G170" s="6">
        <v>1.76</v>
      </c>
    </row>
    <row r="171" spans="2:19" ht="15.5" x14ac:dyDescent="0.35">
      <c r="C171" t="s">
        <v>227</v>
      </c>
      <c r="D171" s="5">
        <v>2776000000000</v>
      </c>
      <c r="E171" s="5">
        <v>2706000000000</v>
      </c>
      <c r="F171" s="5">
        <v>2720000000000</v>
      </c>
      <c r="G171" s="5">
        <v>2628000000000</v>
      </c>
    </row>
    <row r="172" spans="2:19" ht="15.5" x14ac:dyDescent="0.35">
      <c r="C172" t="s">
        <v>228</v>
      </c>
      <c r="D172" s="6">
        <v>0.5</v>
      </c>
      <c r="E172" s="6">
        <v>0.56999999999999995</v>
      </c>
      <c r="F172" s="6">
        <v>0.54</v>
      </c>
      <c r="G172" s="6">
        <v>0.55000000000000004</v>
      </c>
    </row>
    <row r="173" spans="2:19" ht="15.5" x14ac:dyDescent="0.35">
      <c r="C173" t="s">
        <v>229</v>
      </c>
      <c r="D173" s="6">
        <v>926.32</v>
      </c>
      <c r="E173" s="6">
        <v>904.27</v>
      </c>
      <c r="F173" s="6">
        <v>903.9</v>
      </c>
      <c r="G173" s="6">
        <v>872.57</v>
      </c>
    </row>
    <row r="174" spans="2:19" ht="15.5" x14ac:dyDescent="0.35">
      <c r="C174" t="s">
        <v>230</v>
      </c>
      <c r="D174" s="6">
        <v>0.5</v>
      </c>
      <c r="E174" s="6">
        <v>0.56999999999999995</v>
      </c>
      <c r="F174" s="6">
        <v>0.54</v>
      </c>
      <c r="G174" s="6">
        <v>0.55000000000000004</v>
      </c>
    </row>
    <row r="175" spans="2:19" ht="15.5" x14ac:dyDescent="0.35">
      <c r="C175" t="s">
        <v>231</v>
      </c>
      <c r="D175" s="6">
        <v>926.32</v>
      </c>
      <c r="E175" s="6">
        <v>904.27</v>
      </c>
      <c r="F175" s="6">
        <v>903.9</v>
      </c>
      <c r="G175" s="6">
        <v>872.57</v>
      </c>
    </row>
    <row r="176" spans="2:19" ht="15.5" x14ac:dyDescent="0.35">
      <c r="C176" t="s">
        <v>232</v>
      </c>
      <c r="D176" s="5">
        <v>1418000000000</v>
      </c>
      <c r="E176" s="5">
        <v>1383000000000</v>
      </c>
      <c r="F176" s="5">
        <v>1474000000000</v>
      </c>
      <c r="G176" s="5">
        <v>1489000000000</v>
      </c>
    </row>
    <row r="177" spans="3:19" ht="15.5" x14ac:dyDescent="0.35">
      <c r="C177" t="s">
        <v>233</v>
      </c>
      <c r="D177" s="5">
        <v>672000000000</v>
      </c>
      <c r="E177" s="5">
        <v>686000000000</v>
      </c>
      <c r="F177" s="5">
        <v>615000000000</v>
      </c>
      <c r="G177" s="5">
        <v>606000000000</v>
      </c>
    </row>
    <row r="178" spans="3:19" ht="15.5" x14ac:dyDescent="0.35">
      <c r="C178" t="s">
        <v>234</v>
      </c>
      <c r="D178" s="5">
        <v>2601000000000</v>
      </c>
      <c r="E178" s="5">
        <v>2539000000000</v>
      </c>
      <c r="F178" s="5">
        <v>2538000000000</v>
      </c>
      <c r="G178" s="5">
        <v>2450000000000</v>
      </c>
    </row>
    <row r="179" spans="3:19" ht="15.5" x14ac:dyDescent="0.35">
      <c r="C179" t="s">
        <v>23</v>
      </c>
      <c r="D179" s="5">
        <v>2090000000000</v>
      </c>
      <c r="E179" s="5">
        <v>2069000000000</v>
      </c>
      <c r="F179" s="5">
        <v>2090000000000</v>
      </c>
      <c r="G179" s="5">
        <v>2094000000000</v>
      </c>
    </row>
    <row r="180" spans="3:19" ht="15.5" x14ac:dyDescent="0.35">
      <c r="C180" t="s">
        <v>20</v>
      </c>
      <c r="D180" s="5">
        <v>2071000000000</v>
      </c>
      <c r="E180" s="5">
        <v>2027000000000</v>
      </c>
      <c r="F180" s="5">
        <v>2055000000000</v>
      </c>
      <c r="G180" s="5">
        <v>2071000000000</v>
      </c>
    </row>
    <row r="181" spans="3:19" ht="15.5" x14ac:dyDescent="0.35">
      <c r="C181" t="s">
        <v>235</v>
      </c>
      <c r="D181" s="5">
        <v>252000000000</v>
      </c>
      <c r="E181" s="5">
        <v>189000000000</v>
      </c>
      <c r="F181" s="5">
        <v>-1000000000</v>
      </c>
      <c r="G181" s="5">
        <v>-93000000000</v>
      </c>
    </row>
    <row r="182" spans="3:19" ht="15.5" x14ac:dyDescent="0.35">
      <c r="C182" t="s">
        <v>236</v>
      </c>
      <c r="D182" s="5">
        <v>-6000000000</v>
      </c>
      <c r="E182" s="5">
        <v>85000000000</v>
      </c>
      <c r="F182" s="5">
        <v>79000000000</v>
      </c>
      <c r="G182" s="5">
        <v>11000000000</v>
      </c>
    </row>
    <row r="183" spans="3:19" ht="15.5" x14ac:dyDescent="0.35">
      <c r="C183" t="s">
        <v>237</v>
      </c>
      <c r="D183" s="5">
        <v>-23000000000</v>
      </c>
      <c r="E183" s="5">
        <v>-72000000000</v>
      </c>
      <c r="F183" s="5">
        <v>7000000000</v>
      </c>
      <c r="G183" s="5">
        <v>-14000000000</v>
      </c>
    </row>
    <row r="184" spans="3:19" ht="15.5" x14ac:dyDescent="0.35">
      <c r="C184" t="s">
        <v>12</v>
      </c>
      <c r="D184" s="5">
        <v>-28000000000</v>
      </c>
      <c r="E184" s="5">
        <v>13000000000</v>
      </c>
      <c r="F184" s="5">
        <v>87000000000</v>
      </c>
      <c r="G184" s="5">
        <v>-3000000000</v>
      </c>
    </row>
    <row r="185" spans="3:19" ht="15.5" x14ac:dyDescent="0.35">
      <c r="C185" t="s">
        <v>15</v>
      </c>
      <c r="D185" s="6">
        <v>-10.14</v>
      </c>
      <c r="E185" s="6">
        <v>4.57</v>
      </c>
      <c r="F185" s="6">
        <v>30.96</v>
      </c>
      <c r="G185" s="6">
        <v>-1.03</v>
      </c>
    </row>
    <row r="186" spans="3:19" ht="15.5" x14ac:dyDescent="0.35">
      <c r="C186" t="s">
        <v>58</v>
      </c>
      <c r="I186" s="6">
        <v>-13.12</v>
      </c>
      <c r="J186" s="6">
        <v>11.56</v>
      </c>
      <c r="K186" s="6">
        <v>-86.73</v>
      </c>
      <c r="L186" s="6">
        <v>48.8</v>
      </c>
      <c r="M186" s="6">
        <v>61.04</v>
      </c>
      <c r="N186" s="6">
        <v>26.62</v>
      </c>
      <c r="O186" s="6">
        <v>16.36</v>
      </c>
      <c r="P186" s="6">
        <v>22.95</v>
      </c>
      <c r="Q186" s="6">
        <v>13.6</v>
      </c>
      <c r="R186" s="6">
        <v>12.04</v>
      </c>
      <c r="S186" s="6">
        <v>9.01</v>
      </c>
    </row>
    <row r="187" spans="3:19" ht="15.5" x14ac:dyDescent="0.35">
      <c r="C187" t="s">
        <v>72</v>
      </c>
      <c r="I187" s="6">
        <v>-39.25</v>
      </c>
      <c r="J187" s="6">
        <v>51.9</v>
      </c>
      <c r="K187" s="6">
        <v>-6.92</v>
      </c>
      <c r="L187" s="6">
        <v>15.06</v>
      </c>
      <c r="M187" s="6">
        <v>9.5</v>
      </c>
      <c r="N187" s="6">
        <v>15.7</v>
      </c>
      <c r="O187" s="6">
        <v>23.23</v>
      </c>
      <c r="P187" s="6">
        <v>17.43</v>
      </c>
      <c r="Q187" s="6">
        <v>27.5</v>
      </c>
      <c r="R187" s="6">
        <v>24.92</v>
      </c>
      <c r="S187" s="6">
        <v>34.409999999999997</v>
      </c>
    </row>
    <row r="188" spans="3:19" ht="15.5" x14ac:dyDescent="0.35">
      <c r="C188" t="s">
        <v>75</v>
      </c>
      <c r="I188" s="6">
        <v>0.39</v>
      </c>
      <c r="J188" s="6">
        <v>0.49</v>
      </c>
      <c r="K188" s="6">
        <v>0.56000000000000005</v>
      </c>
      <c r="L188" s="6">
        <v>0.54</v>
      </c>
      <c r="M188" s="6">
        <v>0.45</v>
      </c>
      <c r="N188" s="6">
        <v>0.39</v>
      </c>
      <c r="O188" s="6">
        <v>0.42</v>
      </c>
      <c r="P188" s="6">
        <v>0.43</v>
      </c>
      <c r="Q188" s="6">
        <v>0.45</v>
      </c>
      <c r="R188" s="6">
        <v>0.37</v>
      </c>
      <c r="S188" s="6">
        <v>0.35</v>
      </c>
    </row>
    <row r="189" spans="3:19" ht="15.5" x14ac:dyDescent="0.35">
      <c r="C189" t="s">
        <v>238</v>
      </c>
      <c r="I189" s="5">
        <v>497030000000</v>
      </c>
      <c r="J189" s="5">
        <v>399890000000</v>
      </c>
      <c r="K189" s="5">
        <v>174730000000</v>
      </c>
      <c r="L189" s="5">
        <v>415350000000</v>
      </c>
      <c r="M189" s="5">
        <v>462500000000</v>
      </c>
      <c r="N189" s="5">
        <v>377950000000</v>
      </c>
      <c r="O189" s="5">
        <v>197670000000</v>
      </c>
      <c r="P189" s="5">
        <v>225190000000</v>
      </c>
    </row>
    <row r="190" spans="3:19" ht="15.5" x14ac:dyDescent="0.35">
      <c r="C190" t="s">
        <v>239</v>
      </c>
      <c r="I190" s="6">
        <v>-6.8000000000000005E-3</v>
      </c>
      <c r="J190" s="6">
        <v>6.0999999999999995E-3</v>
      </c>
      <c r="K190" s="6">
        <v>-4.8300000000000003E-2</v>
      </c>
      <c r="L190" s="6">
        <v>2.3700000000000002E-2</v>
      </c>
      <c r="M190" s="6">
        <v>3.7000000000000005E-2</v>
      </c>
      <c r="N190" s="6">
        <v>1.78E-2</v>
      </c>
      <c r="O190" s="6">
        <v>1.06E-2</v>
      </c>
      <c r="P190" s="6">
        <v>1.4999999999999999E-2</v>
      </c>
      <c r="Q190" s="6">
        <v>1.15E-2</v>
      </c>
      <c r="R190" s="6">
        <v>1.03E-2</v>
      </c>
      <c r="S190" s="6">
        <v>7.4999999999999997E-3</v>
      </c>
    </row>
    <row r="191" spans="3:19" ht="15.5" x14ac:dyDescent="0.35">
      <c r="C191" t="s">
        <v>240</v>
      </c>
      <c r="I191" s="6">
        <v>-1.4499999999999999E-2</v>
      </c>
      <c r="J191" s="6">
        <v>1.3000000000000001E-2</v>
      </c>
      <c r="K191" s="6">
        <v>-0.10310000000000001</v>
      </c>
      <c r="L191" s="6">
        <v>5.0999999999999997E-2</v>
      </c>
      <c r="M191" s="6">
        <v>7.2499999999999995E-2</v>
      </c>
      <c r="N191" s="6">
        <v>3.4000000000000002E-2</v>
      </c>
      <c r="O191" s="6">
        <v>2.1899999999999999E-2</v>
      </c>
      <c r="P191" s="6">
        <v>2.98E-2</v>
      </c>
      <c r="Q191" s="6">
        <v>1.9299999999999998E-2</v>
      </c>
      <c r="R191" s="6">
        <v>1.7500000000000002E-2</v>
      </c>
      <c r="S191" s="6">
        <v>1.29E-2</v>
      </c>
    </row>
    <row r="192" spans="3:19" ht="15.5" x14ac:dyDescent="0.35">
      <c r="C192" t="s">
        <v>241</v>
      </c>
      <c r="I192" s="6">
        <v>6.0299999999999999E-2</v>
      </c>
      <c r="J192" s="6">
        <v>3.8900000000000004E-2</v>
      </c>
      <c r="K192" s="6">
        <v>-1.5600000000000001E-2</v>
      </c>
      <c r="L192" s="6">
        <v>5.7300000000000004E-2</v>
      </c>
      <c r="M192" s="6">
        <v>8.0399999999999985E-2</v>
      </c>
      <c r="N192" s="6">
        <v>5.5800000000000002E-2</v>
      </c>
      <c r="O192" s="6">
        <v>1.8100000000000002E-2</v>
      </c>
      <c r="P192" s="6">
        <v>2.3700000000000002E-2</v>
      </c>
      <c r="Q192" s="6">
        <v>1.4999999999999999E-2</v>
      </c>
      <c r="R192" s="6">
        <v>2.1099999999999997E-2</v>
      </c>
      <c r="S192" s="6">
        <v>5.4800000000000001E-2</v>
      </c>
    </row>
    <row r="193" spans="2:19" ht="15.5" x14ac:dyDescent="0.35">
      <c r="C193" t="s">
        <v>242</v>
      </c>
      <c r="I193" s="6">
        <v>1.76</v>
      </c>
      <c r="J193" s="6">
        <v>1.04</v>
      </c>
      <c r="K193" s="6">
        <v>-0.48</v>
      </c>
      <c r="L193" s="6">
        <v>3.22</v>
      </c>
      <c r="M193" s="6">
        <v>4.7</v>
      </c>
      <c r="N193" s="6">
        <v>3.08</v>
      </c>
      <c r="O193" s="6">
        <v>1.0900000000000001</v>
      </c>
      <c r="P193" s="6">
        <v>1.44</v>
      </c>
      <c r="Q193" s="6">
        <v>1.29</v>
      </c>
      <c r="R193" s="6">
        <v>1.42</v>
      </c>
      <c r="S193" s="6">
        <v>1.81</v>
      </c>
    </row>
    <row r="194" spans="2:19" ht="15.5" x14ac:dyDescent="0.35">
      <c r="C194" t="s">
        <v>69</v>
      </c>
      <c r="I194" s="6">
        <v>0.56999999999999995</v>
      </c>
      <c r="J194" s="6">
        <v>0.68</v>
      </c>
      <c r="K194" s="6">
        <v>0.71</v>
      </c>
      <c r="L194" s="6">
        <v>0.77</v>
      </c>
      <c r="M194" s="6">
        <v>0.69</v>
      </c>
      <c r="N194" s="6">
        <v>0.53</v>
      </c>
      <c r="O194" s="6">
        <v>0.51</v>
      </c>
      <c r="P194" s="6">
        <v>0.52</v>
      </c>
      <c r="Q194" s="6">
        <v>0.53</v>
      </c>
      <c r="R194" s="6">
        <v>0.44</v>
      </c>
      <c r="S194" s="6">
        <v>0.44</v>
      </c>
    </row>
    <row r="195" spans="2:19" ht="15.5" x14ac:dyDescent="0.35">
      <c r="C195" t="s">
        <v>66</v>
      </c>
      <c r="I195" s="6">
        <v>904.27</v>
      </c>
      <c r="J195" s="6">
        <v>888.88</v>
      </c>
      <c r="K195" s="6">
        <v>841.49</v>
      </c>
      <c r="L195" s="6">
        <v>957.55</v>
      </c>
      <c r="M195" s="6">
        <v>841.46</v>
      </c>
      <c r="N195" s="6">
        <v>782.23</v>
      </c>
      <c r="O195" s="6">
        <v>748.82</v>
      </c>
      <c r="P195" s="6">
        <v>768.72</v>
      </c>
      <c r="Q195" s="6">
        <v>703.55</v>
      </c>
      <c r="R195" s="6">
        <v>688.16</v>
      </c>
      <c r="S195" s="6">
        <v>696.91</v>
      </c>
    </row>
    <row r="196" spans="2:19" ht="15.5" x14ac:dyDescent="0.35">
      <c r="C196" t="s">
        <v>243</v>
      </c>
      <c r="I196" s="6">
        <v>0.56999999999999995</v>
      </c>
      <c r="J196" s="6">
        <v>0.68</v>
      </c>
      <c r="K196" s="6">
        <v>0.71</v>
      </c>
      <c r="L196" s="6">
        <v>0.77</v>
      </c>
      <c r="M196" s="6">
        <v>0.69</v>
      </c>
      <c r="N196" s="6">
        <v>0.53</v>
      </c>
      <c r="O196" s="6">
        <v>0.51</v>
      </c>
      <c r="P196" s="6">
        <v>0.52</v>
      </c>
      <c r="Q196" s="6">
        <v>0.53</v>
      </c>
      <c r="R196" s="6">
        <v>0.44</v>
      </c>
      <c r="S196" s="6">
        <v>0.44</v>
      </c>
    </row>
    <row r="197" spans="2:19" ht="15.5" x14ac:dyDescent="0.35">
      <c r="C197" t="s">
        <v>244</v>
      </c>
      <c r="I197" s="6">
        <v>904.27</v>
      </c>
      <c r="J197" s="6">
        <v>888.88</v>
      </c>
      <c r="K197" s="6">
        <v>841.49</v>
      </c>
      <c r="L197" s="6">
        <v>957.55</v>
      </c>
      <c r="M197" s="6">
        <v>841.46</v>
      </c>
      <c r="N197" s="6">
        <v>782.23</v>
      </c>
      <c r="O197" s="6">
        <v>748.82</v>
      </c>
      <c r="P197" s="6">
        <v>768.72</v>
      </c>
      <c r="Q197" s="6">
        <v>703.55</v>
      </c>
      <c r="R197" s="6">
        <v>688.16</v>
      </c>
      <c r="S197" s="6">
        <v>696.91</v>
      </c>
    </row>
    <row r="198" spans="2:19" ht="15.5" x14ac:dyDescent="0.35">
      <c r="C198" t="s">
        <v>245</v>
      </c>
      <c r="I198" s="5">
        <v>1383000000000</v>
      </c>
      <c r="J198" s="5">
        <v>1294000000000</v>
      </c>
      <c r="K198" s="5">
        <v>1154000000000</v>
      </c>
      <c r="L198" s="5">
        <v>1436000000000</v>
      </c>
      <c r="M198" s="5">
        <v>954000000000</v>
      </c>
      <c r="N198" s="5">
        <v>653000000000</v>
      </c>
      <c r="O198" s="5">
        <v>722000000000</v>
      </c>
      <c r="P198" s="5">
        <v>743000000000</v>
      </c>
      <c r="Q198" s="5">
        <v>530000000000</v>
      </c>
      <c r="R198" s="5">
        <v>497000000000</v>
      </c>
      <c r="S198" s="5">
        <v>552000000000</v>
      </c>
    </row>
    <row r="199" spans="2:19" ht="15.5" x14ac:dyDescent="0.35">
      <c r="C199" t="s">
        <v>246</v>
      </c>
      <c r="I199" s="5">
        <v>686000000000</v>
      </c>
      <c r="J199" s="5">
        <v>604000000000</v>
      </c>
      <c r="K199" s="5">
        <v>742000000000</v>
      </c>
      <c r="L199" s="5">
        <v>713000000000</v>
      </c>
      <c r="M199" s="5">
        <v>425000000000</v>
      </c>
      <c r="N199" s="5">
        <v>562000000000</v>
      </c>
      <c r="O199" s="5">
        <v>639000000000</v>
      </c>
      <c r="P199" s="5">
        <v>473000000000</v>
      </c>
      <c r="Q199" s="5">
        <v>113000000000</v>
      </c>
      <c r="R199" s="5">
        <v>148000000000</v>
      </c>
      <c r="S199" s="5">
        <v>199000000000</v>
      </c>
    </row>
    <row r="200" spans="2:19" ht="15.5" x14ac:dyDescent="0.35">
      <c r="C200" t="s">
        <v>25</v>
      </c>
      <c r="I200" s="5">
        <v>2069000000000</v>
      </c>
      <c r="J200" s="5">
        <v>1898000000000</v>
      </c>
      <c r="K200" s="5">
        <v>1896000000000</v>
      </c>
      <c r="L200" s="5">
        <v>2149000000000</v>
      </c>
      <c r="M200" s="5">
        <v>1379000000000</v>
      </c>
      <c r="N200" s="5">
        <v>1215000000000</v>
      </c>
      <c r="O200" s="5">
        <v>1361000000000</v>
      </c>
      <c r="P200" s="5">
        <v>1215000000000</v>
      </c>
      <c r="Q200" s="5">
        <v>643000000000</v>
      </c>
      <c r="R200" s="5">
        <v>646000000000</v>
      </c>
      <c r="S200" s="5">
        <v>751000000000</v>
      </c>
    </row>
    <row r="201" spans="2:19" ht="15.5" x14ac:dyDescent="0.35">
      <c r="C201" t="s">
        <v>22</v>
      </c>
      <c r="I201" s="5">
        <v>2027000000000</v>
      </c>
      <c r="J201" s="5">
        <v>1881000000000</v>
      </c>
      <c r="K201" s="5">
        <v>1851000000000</v>
      </c>
      <c r="L201" s="5">
        <v>2108000000000</v>
      </c>
      <c r="M201" s="5">
        <v>1339000000000</v>
      </c>
      <c r="N201" s="5">
        <v>1181000000000</v>
      </c>
      <c r="O201" s="5">
        <v>1334000000000</v>
      </c>
      <c r="P201" s="5">
        <v>1091000000000</v>
      </c>
      <c r="Q201" s="5">
        <v>608000000000</v>
      </c>
      <c r="R201" s="5">
        <v>592000000000</v>
      </c>
      <c r="S201" s="5">
        <v>677000000000</v>
      </c>
    </row>
    <row r="202" spans="2:19" ht="15.5" x14ac:dyDescent="0.35">
      <c r="C202" t="s">
        <v>247</v>
      </c>
      <c r="I202" s="5">
        <v>189000000000</v>
      </c>
      <c r="J202" s="5">
        <v>-70000000000</v>
      </c>
      <c r="K202" s="5">
        <v>-75000000000</v>
      </c>
      <c r="L202" s="5">
        <v>-14000000000</v>
      </c>
      <c r="M202" s="5">
        <v>267000000000</v>
      </c>
      <c r="N202" s="5">
        <v>173000000000</v>
      </c>
      <c r="O202" s="5">
        <v>94000000000</v>
      </c>
      <c r="P202" s="5">
        <v>180000000000</v>
      </c>
      <c r="Q202" s="5">
        <v>221000000000</v>
      </c>
      <c r="R202" s="5">
        <v>270000000000</v>
      </c>
      <c r="S202" s="5">
        <v>268000000000</v>
      </c>
    </row>
    <row r="203" spans="2:19" ht="15.5" x14ac:dyDescent="0.35">
      <c r="C203" t="s">
        <v>248</v>
      </c>
      <c r="I203" s="5">
        <v>121000000000</v>
      </c>
      <c r="J203" s="5">
        <v>52000000000</v>
      </c>
      <c r="K203" s="5">
        <v>348000000000</v>
      </c>
      <c r="L203" s="5">
        <v>162000000000</v>
      </c>
      <c r="M203" s="5">
        <v>73000000000</v>
      </c>
      <c r="N203" s="5">
        <v>309000000000</v>
      </c>
      <c r="O203" s="5">
        <v>113000000000</v>
      </c>
      <c r="P203" s="5">
        <v>118000000000</v>
      </c>
      <c r="Q203" s="5">
        <v>229000000000</v>
      </c>
      <c r="R203" s="5">
        <v>239000000000</v>
      </c>
      <c r="S203" s="5">
        <v>135000000000</v>
      </c>
    </row>
    <row r="204" spans="2:19" ht="15.5" x14ac:dyDescent="0.35">
      <c r="C204" t="s">
        <v>249</v>
      </c>
      <c r="I204" s="5">
        <v>-126000000000</v>
      </c>
      <c r="J204" s="5">
        <v>-89000000000</v>
      </c>
      <c r="K204" s="5">
        <v>-94000000000</v>
      </c>
      <c r="L204" s="5">
        <v>-361000000000</v>
      </c>
      <c r="M204" s="5">
        <v>-203000000000</v>
      </c>
      <c r="N204" s="5">
        <v>-133000000000</v>
      </c>
      <c r="O204" s="5">
        <v>-158000000000</v>
      </c>
      <c r="P204" s="5">
        <v>-272000000000</v>
      </c>
      <c r="Q204" s="5">
        <v>-218000000000</v>
      </c>
      <c r="R204" s="5">
        <v>-159000000000</v>
      </c>
      <c r="S204" s="5">
        <v>-61000000000</v>
      </c>
    </row>
    <row r="205" spans="2:19" ht="15.5" x14ac:dyDescent="0.35">
      <c r="C205" t="s">
        <v>14</v>
      </c>
      <c r="I205" s="5">
        <v>-4000000000</v>
      </c>
      <c r="J205" s="5">
        <v>-37000000000</v>
      </c>
      <c r="K205" s="5">
        <v>254000000000</v>
      </c>
      <c r="L205" s="5">
        <v>-199000000000</v>
      </c>
      <c r="M205" s="5">
        <v>-130000000000</v>
      </c>
      <c r="N205" s="5">
        <v>176000000000</v>
      </c>
      <c r="O205" s="5">
        <v>-45000000000</v>
      </c>
      <c r="P205" s="5">
        <v>-154000000000</v>
      </c>
      <c r="Q205" s="5">
        <v>11000000000</v>
      </c>
      <c r="R205" s="5">
        <v>81000000000</v>
      </c>
      <c r="S205" s="5">
        <v>74000000000</v>
      </c>
    </row>
    <row r="206" spans="2:19" ht="15.5" x14ac:dyDescent="0.35">
      <c r="C206" t="s">
        <v>16</v>
      </c>
      <c r="I206" s="6">
        <v>-1.54</v>
      </c>
      <c r="J206" s="6">
        <v>-13.19</v>
      </c>
      <c r="K206" s="6">
        <v>90.45</v>
      </c>
      <c r="L206" s="6">
        <v>-70.77</v>
      </c>
      <c r="M206" s="6">
        <v>-46.2</v>
      </c>
      <c r="N206" s="6">
        <v>62.55</v>
      </c>
      <c r="O206" s="6">
        <v>-16.149999999999999</v>
      </c>
      <c r="P206" s="6">
        <v>-54.75</v>
      </c>
      <c r="Q206" s="6">
        <v>3.91</v>
      </c>
      <c r="R206" s="6">
        <v>28.7</v>
      </c>
      <c r="S206" s="6">
        <v>26.48</v>
      </c>
    </row>
    <row r="208" spans="2:19" ht="15.5" x14ac:dyDescent="0.35">
      <c r="B208" t="s">
        <v>250</v>
      </c>
      <c r="C208" t="s">
        <v>251</v>
      </c>
      <c r="D208" s="5">
        <v>28000000000</v>
      </c>
      <c r="E208" s="5">
        <v>-9000000000</v>
      </c>
      <c r="F208" s="5">
        <v>15000000000</v>
      </c>
      <c r="G208" s="5">
        <v>-28000000000</v>
      </c>
      <c r="H208" s="5">
        <v>111000000000</v>
      </c>
      <c r="I208" s="5">
        <v>-37000000000</v>
      </c>
      <c r="J208" s="5">
        <v>32000000000</v>
      </c>
      <c r="K208" s="5">
        <v>-244000000000</v>
      </c>
      <c r="L208" s="5">
        <v>137000000000</v>
      </c>
      <c r="M208" s="5">
        <v>171000000000</v>
      </c>
      <c r="N208" s="5">
        <v>75000000000</v>
      </c>
      <c r="O208" s="5">
        <v>46000000000</v>
      </c>
      <c r="P208" s="5">
        <v>64000000000</v>
      </c>
      <c r="Q208" s="5">
        <v>38000000000</v>
      </c>
    </row>
    <row r="209" spans="3:17" ht="15.5" x14ac:dyDescent="0.35">
      <c r="C209" t="s">
        <v>252</v>
      </c>
      <c r="H209" s="5">
        <v>6000000000</v>
      </c>
      <c r="I209" s="5">
        <v>-37000000000</v>
      </c>
      <c r="J209" s="5">
        <v>32000000000</v>
      </c>
      <c r="K209" s="5">
        <v>-244000000000</v>
      </c>
      <c r="L209" s="5">
        <v>137000000000</v>
      </c>
      <c r="M209" s="5">
        <v>171000000000</v>
      </c>
      <c r="N209" s="5">
        <v>75000000000</v>
      </c>
      <c r="O209" s="5">
        <v>46000000000</v>
      </c>
      <c r="P209" s="5">
        <v>64000000000</v>
      </c>
      <c r="Q209" s="5">
        <v>38000000000</v>
      </c>
    </row>
    <row r="210" spans="3:17" ht="15.5" x14ac:dyDescent="0.35">
      <c r="C210" t="s">
        <v>253</v>
      </c>
      <c r="H210" s="5">
        <v>5</v>
      </c>
      <c r="I210" s="5">
        <v>5</v>
      </c>
      <c r="J210" s="5">
        <v>5</v>
      </c>
      <c r="L210" s="5">
        <v>5</v>
      </c>
      <c r="M210" s="5">
        <v>20</v>
      </c>
      <c r="N210" s="5">
        <v>10</v>
      </c>
      <c r="O210" s="5">
        <v>5</v>
      </c>
      <c r="P210" s="5">
        <v>5</v>
      </c>
    </row>
    <row r="211" spans="3:17" ht="15.5" x14ac:dyDescent="0.35">
      <c r="C211" t="s">
        <v>77</v>
      </c>
      <c r="H211" s="6">
        <v>0.126</v>
      </c>
      <c r="I211" s="6">
        <v>-0.38119999999999998</v>
      </c>
      <c r="J211" s="6">
        <v>0.4325</v>
      </c>
      <c r="L211" s="6">
        <v>0.10249999999999999</v>
      </c>
      <c r="M211" s="6">
        <v>0.32770000000000005</v>
      </c>
      <c r="N211" s="6">
        <v>0.37560000000000004</v>
      </c>
      <c r="O211" s="6">
        <v>0.30549999999999999</v>
      </c>
      <c r="P211" s="6">
        <v>0.21789999999999998</v>
      </c>
    </row>
    <row r="212" spans="3:17" ht="15.5" x14ac:dyDescent="0.35">
      <c r="C212" t="s">
        <v>254</v>
      </c>
      <c r="H212" s="6">
        <v>1.04E-2</v>
      </c>
      <c r="I212" s="6">
        <v>0.01</v>
      </c>
      <c r="J212" s="6">
        <v>0.01</v>
      </c>
      <c r="L212" s="6">
        <v>7.4000000000000003E-3</v>
      </c>
      <c r="M212" s="6">
        <v>2.6699999999999998E-2</v>
      </c>
      <c r="N212" s="6">
        <v>1.9E-2</v>
      </c>
      <c r="O212" s="6">
        <v>1.26E-2</v>
      </c>
      <c r="P212" s="6">
        <v>1.2500000000000001E-2</v>
      </c>
    </row>
    <row r="213" spans="3:17" ht="15.5" x14ac:dyDescent="0.35">
      <c r="C213" t="s">
        <v>57</v>
      </c>
      <c r="D213" s="6">
        <v>9.92</v>
      </c>
      <c r="E213" s="6">
        <v>-3.04</v>
      </c>
      <c r="F213" s="6">
        <v>5.38</v>
      </c>
      <c r="G213" s="6">
        <v>-10.039999999999999</v>
      </c>
      <c r="H213" s="6">
        <v>39.67</v>
      </c>
      <c r="I213" s="6">
        <v>-13.12</v>
      </c>
      <c r="J213" s="6">
        <v>11.56</v>
      </c>
      <c r="K213" s="6">
        <v>-86.73</v>
      </c>
      <c r="L213" s="6">
        <v>48.8</v>
      </c>
      <c r="M213" s="6">
        <v>61.04</v>
      </c>
      <c r="N213" s="6">
        <v>26.62</v>
      </c>
      <c r="O213" s="6">
        <v>16.36</v>
      </c>
      <c r="P213" s="6">
        <v>22.95</v>
      </c>
      <c r="Q213" s="6">
        <v>13.6</v>
      </c>
    </row>
    <row r="214" spans="3:17" ht="15.5" x14ac:dyDescent="0.35">
      <c r="C214" t="s">
        <v>255</v>
      </c>
      <c r="H214" s="6">
        <v>2.2200000000000002</v>
      </c>
      <c r="I214" s="6">
        <v>-13.12</v>
      </c>
      <c r="J214" s="6">
        <v>11.56</v>
      </c>
      <c r="K214" s="6">
        <v>-86.73</v>
      </c>
      <c r="L214" s="6">
        <v>48.8</v>
      </c>
      <c r="M214" s="6">
        <v>61.04</v>
      </c>
      <c r="N214" s="6">
        <v>26.62</v>
      </c>
      <c r="O214" s="6">
        <v>16.36</v>
      </c>
      <c r="P214" s="6">
        <v>22.95</v>
      </c>
      <c r="Q214" s="6">
        <v>13.6</v>
      </c>
    </row>
    <row r="215" spans="3:17" ht="15.5" x14ac:dyDescent="0.35">
      <c r="C215" t="s">
        <v>79</v>
      </c>
      <c r="H215" s="5">
        <v>5</v>
      </c>
      <c r="I215" s="5">
        <v>5</v>
      </c>
      <c r="J215" s="5">
        <v>5</v>
      </c>
      <c r="L215" s="5">
        <v>5</v>
      </c>
      <c r="M215" s="5">
        <v>20</v>
      </c>
      <c r="N215" s="5">
        <v>10</v>
      </c>
      <c r="O215" s="5">
        <v>5</v>
      </c>
      <c r="P215" s="5">
        <v>5</v>
      </c>
    </row>
    <row r="216" spans="3:17" ht="15.5" x14ac:dyDescent="0.35">
      <c r="C216" t="s">
        <v>256</v>
      </c>
      <c r="H216" s="6">
        <v>0.126</v>
      </c>
      <c r="I216" s="6">
        <v>-0.38119999999999998</v>
      </c>
      <c r="J216" s="6">
        <v>0.4325</v>
      </c>
      <c r="L216" s="6">
        <v>0.10249999999999999</v>
      </c>
      <c r="M216" s="6">
        <v>0.32770000000000005</v>
      </c>
      <c r="N216" s="6">
        <v>0.37560000000000004</v>
      </c>
      <c r="O216" s="6">
        <v>0.30549999999999999</v>
      </c>
      <c r="P216" s="6">
        <v>0.21789999999999998</v>
      </c>
    </row>
    <row r="217" spans="3:17" ht="15.5" x14ac:dyDescent="0.35">
      <c r="C217" t="s">
        <v>257</v>
      </c>
      <c r="H217" s="6">
        <v>1.04E-2</v>
      </c>
      <c r="I217" s="6">
        <v>0.01</v>
      </c>
      <c r="J217" s="6">
        <v>0.01</v>
      </c>
      <c r="L217" s="6">
        <v>7.4000000000000003E-3</v>
      </c>
      <c r="M217" s="6">
        <v>2.6699999999999998E-2</v>
      </c>
      <c r="N217" s="6">
        <v>1.9E-2</v>
      </c>
      <c r="O217" s="6">
        <v>1.26E-2</v>
      </c>
      <c r="P217" s="6">
        <v>1.2500000000000001E-2</v>
      </c>
    </row>
    <row r="218" spans="3:17" ht="15.5" x14ac:dyDescent="0.35">
      <c r="C218" t="s">
        <v>258</v>
      </c>
      <c r="D218" s="5">
        <v>970000000000</v>
      </c>
      <c r="E218" s="5">
        <v>993000000000</v>
      </c>
      <c r="F218" s="5">
        <v>977000000000</v>
      </c>
      <c r="G218" s="5">
        <v>928000000000</v>
      </c>
      <c r="H218" s="5">
        <v>3882000000000</v>
      </c>
      <c r="I218" s="5">
        <v>3741000000000</v>
      </c>
      <c r="J218" s="5">
        <v>3424000000000</v>
      </c>
      <c r="K218" s="5">
        <v>2997000000000</v>
      </c>
      <c r="L218" s="5">
        <v>3819000000000</v>
      </c>
      <c r="M218" s="5">
        <v>3652000000000</v>
      </c>
      <c r="N218" s="5">
        <v>2992000000000</v>
      </c>
      <c r="O218" s="5">
        <v>2566000000000</v>
      </c>
      <c r="P218" s="5">
        <v>2631000000000</v>
      </c>
      <c r="Q218" s="5">
        <v>2355000000000</v>
      </c>
    </row>
    <row r="219" spans="3:17" ht="15.5" x14ac:dyDescent="0.35">
      <c r="C219" t="s">
        <v>259</v>
      </c>
      <c r="H219" s="5">
        <v>3869000000000</v>
      </c>
      <c r="I219" s="5">
        <v>3741000000000</v>
      </c>
      <c r="J219" s="5">
        <v>3424000000000</v>
      </c>
      <c r="K219" s="5">
        <v>2997000000000</v>
      </c>
      <c r="L219" s="5">
        <v>3819000000000</v>
      </c>
      <c r="M219" s="5">
        <v>3652000000000</v>
      </c>
      <c r="N219" s="5">
        <v>2992000000000</v>
      </c>
      <c r="O219" s="5">
        <v>2566000000000</v>
      </c>
      <c r="P219" s="5">
        <v>2631000000000</v>
      </c>
      <c r="Q219" s="5">
        <v>2355000000000</v>
      </c>
    </row>
    <row r="220" spans="3:17" ht="15.5" x14ac:dyDescent="0.35">
      <c r="C220" t="s">
        <v>260</v>
      </c>
      <c r="H220" s="5">
        <v>5</v>
      </c>
      <c r="I220" s="5">
        <v>5</v>
      </c>
      <c r="J220" s="5">
        <v>5</v>
      </c>
      <c r="L220" s="5">
        <v>5</v>
      </c>
      <c r="M220" s="5">
        <v>20</v>
      </c>
      <c r="N220" s="5">
        <v>10</v>
      </c>
      <c r="O220" s="5">
        <v>5</v>
      </c>
      <c r="P220" s="5">
        <v>5</v>
      </c>
    </row>
    <row r="221" spans="3:17" ht="15.5" x14ac:dyDescent="0.35">
      <c r="C221" t="s">
        <v>261</v>
      </c>
      <c r="H221" s="6">
        <v>0.126</v>
      </c>
      <c r="I221" s="6">
        <v>-0.38119999999999998</v>
      </c>
      <c r="J221" s="6">
        <v>0.4325</v>
      </c>
      <c r="L221" s="6">
        <v>0.10249999999999999</v>
      </c>
      <c r="M221" s="6">
        <v>0.32770000000000005</v>
      </c>
      <c r="N221" s="6">
        <v>0.37560000000000004</v>
      </c>
      <c r="O221" s="6">
        <v>0.30549999999999999</v>
      </c>
      <c r="P221" s="6">
        <v>0.21789999999999998</v>
      </c>
    </row>
    <row r="222" spans="3:17" ht="15.5" x14ac:dyDescent="0.35">
      <c r="C222" t="s">
        <v>262</v>
      </c>
      <c r="H222" s="6">
        <v>1.04E-2</v>
      </c>
      <c r="I222" s="6">
        <v>0.01</v>
      </c>
      <c r="J222" s="6">
        <v>0.01</v>
      </c>
      <c r="L222" s="6">
        <v>7.4000000000000003E-3</v>
      </c>
      <c r="M222" s="6">
        <v>2.6699999999999998E-2</v>
      </c>
      <c r="N222" s="6">
        <v>1.9E-2</v>
      </c>
      <c r="O222" s="6">
        <v>1.26E-2</v>
      </c>
      <c r="P222" s="6">
        <v>1.2500000000000001E-2</v>
      </c>
    </row>
    <row r="223" spans="3:17" ht="15.5" x14ac:dyDescent="0.35">
      <c r="C223" t="s">
        <v>263</v>
      </c>
      <c r="I223" s="6">
        <v>12.1</v>
      </c>
    </row>
    <row r="224" spans="3:17" ht="15.5" x14ac:dyDescent="0.35">
      <c r="C224" t="s">
        <v>264</v>
      </c>
      <c r="I224" s="6">
        <v>216.49</v>
      </c>
    </row>
    <row r="225" spans="3:9" ht="15.5" x14ac:dyDescent="0.35">
      <c r="C225" t="s">
        <v>265</v>
      </c>
      <c r="I225" s="6">
        <v>7.42</v>
      </c>
    </row>
    <row r="226" spans="3:9" ht="15.5" x14ac:dyDescent="0.35">
      <c r="C226" t="s">
        <v>266</v>
      </c>
      <c r="I226" s="6">
        <v>4.5999999999999999E-3</v>
      </c>
    </row>
    <row r="227" spans="3:9" ht="15.5" x14ac:dyDescent="0.35">
      <c r="C227" t="s">
        <v>267</v>
      </c>
      <c r="I227" s="6">
        <v>0.35</v>
      </c>
    </row>
    <row r="228" spans="3:9" ht="15.5" x14ac:dyDescent="0.35">
      <c r="C228" t="s">
        <v>268</v>
      </c>
      <c r="I228" s="6">
        <v>0.52</v>
      </c>
    </row>
    <row r="229" spans="3:9" ht="15.5" x14ac:dyDescent="0.35">
      <c r="C229" t="s">
        <v>269</v>
      </c>
      <c r="I229" s="6">
        <v>7.96</v>
      </c>
    </row>
    <row r="230" spans="3:9" ht="15.5" x14ac:dyDescent="0.35">
      <c r="C230" t="s">
        <v>270</v>
      </c>
      <c r="I230" s="6">
        <v>19.7</v>
      </c>
    </row>
    <row r="231" spans="3:9" ht="15.5" x14ac:dyDescent="0.35">
      <c r="C231" t="s">
        <v>271</v>
      </c>
      <c r="I231" s="6">
        <v>14.98</v>
      </c>
    </row>
    <row r="232" spans="3:9" ht="15.5" x14ac:dyDescent="0.35">
      <c r="C232" t="s">
        <v>272</v>
      </c>
      <c r="I232" s="6">
        <v>6.85</v>
      </c>
    </row>
    <row r="233" spans="3:9" ht="15.5" x14ac:dyDescent="0.35">
      <c r="C233" t="s">
        <v>273</v>
      </c>
      <c r="I233" s="6">
        <v>-1.01</v>
      </c>
    </row>
    <row r="234" spans="3:9" ht="15.5" x14ac:dyDescent="0.35">
      <c r="C234" t="s">
        <v>274</v>
      </c>
      <c r="I234" s="6">
        <v>-6.11</v>
      </c>
    </row>
    <row r="235" spans="3:9" ht="15.5" x14ac:dyDescent="0.35">
      <c r="C235" t="s">
        <v>275</v>
      </c>
      <c r="I235" s="6">
        <v>2.2200000000000002</v>
      </c>
    </row>
    <row r="236" spans="3:9" ht="15.5" x14ac:dyDescent="0.35">
      <c r="C236" t="s">
        <v>276</v>
      </c>
      <c r="I236" s="6">
        <v>39.67</v>
      </c>
    </row>
    <row r="237" spans="3:9" ht="15.5" x14ac:dyDescent="0.35">
      <c r="C237" t="s">
        <v>277</v>
      </c>
      <c r="I237" s="6">
        <v>1377.7</v>
      </c>
    </row>
    <row r="238" spans="3:9" ht="15.5" x14ac:dyDescent="0.35">
      <c r="C238" t="s">
        <v>278</v>
      </c>
      <c r="D238" s="6">
        <v>6.73</v>
      </c>
    </row>
    <row r="239" spans="3:9" ht="15.5" x14ac:dyDescent="0.35">
      <c r="C239" t="s">
        <v>279</v>
      </c>
      <c r="I239" s="6">
        <v>926.32</v>
      </c>
    </row>
    <row r="240" spans="3:9" ht="15.5" x14ac:dyDescent="0.35">
      <c r="C240" t="s">
        <v>280</v>
      </c>
      <c r="I240" s="6">
        <v>24.36</v>
      </c>
    </row>
    <row r="241" spans="3:9" ht="15.5" x14ac:dyDescent="0.35">
      <c r="C241" t="s">
        <v>281</v>
      </c>
      <c r="D241" s="6">
        <v>1.1499999999999999</v>
      </c>
    </row>
    <row r="242" spans="3:9" ht="15.5" x14ac:dyDescent="0.35">
      <c r="C242" t="s">
        <v>282</v>
      </c>
      <c r="D242" s="6">
        <v>0.65</v>
      </c>
    </row>
    <row r="243" spans="3:9" ht="15.5" x14ac:dyDescent="0.35">
      <c r="C243" t="s">
        <v>283</v>
      </c>
      <c r="D243" s="6">
        <v>0.8</v>
      </c>
    </row>
    <row r="244" spans="3:9" ht="15.5" x14ac:dyDescent="0.35">
      <c r="C244" t="s">
        <v>284</v>
      </c>
      <c r="D244" s="6">
        <v>0.26</v>
      </c>
    </row>
    <row r="245" spans="3:9" ht="15.5" x14ac:dyDescent="0.35">
      <c r="C245" t="s">
        <v>285</v>
      </c>
      <c r="D245" s="6">
        <v>1.01</v>
      </c>
    </row>
    <row r="246" spans="3:9" ht="15.5" x14ac:dyDescent="0.35">
      <c r="C246" t="s">
        <v>286</v>
      </c>
      <c r="D246" s="6">
        <v>0.39</v>
      </c>
    </row>
    <row r="247" spans="3:9" ht="15.5" x14ac:dyDescent="0.35">
      <c r="C247" t="s">
        <v>287</v>
      </c>
      <c r="D247" s="6">
        <v>2.0699999999999998</v>
      </c>
    </row>
    <row r="248" spans="3:9" ht="15.5" x14ac:dyDescent="0.35">
      <c r="C248" t="s">
        <v>288</v>
      </c>
      <c r="I248" s="6">
        <v>1.95</v>
      </c>
    </row>
    <row r="249" spans="3:9" ht="15.5" x14ac:dyDescent="0.35">
      <c r="C249" t="s">
        <v>12</v>
      </c>
      <c r="D249" s="5">
        <v>-28000000000</v>
      </c>
    </row>
    <row r="250" spans="3:9" ht="15.5" x14ac:dyDescent="0.35">
      <c r="C250" t="s">
        <v>289</v>
      </c>
      <c r="I250" s="6">
        <v>2.34</v>
      </c>
    </row>
    <row r="251" spans="3:9" ht="15.5" x14ac:dyDescent="0.35">
      <c r="C251" t="s">
        <v>290</v>
      </c>
      <c r="I251" s="6">
        <v>1.1999999999999999E-3</v>
      </c>
    </row>
    <row r="252" spans="3:9" ht="15.5" x14ac:dyDescent="0.35">
      <c r="C252" t="s">
        <v>291</v>
      </c>
      <c r="I252" s="6">
        <v>2.3999999999999998E-3</v>
      </c>
    </row>
    <row r="253" spans="3:9" ht="15.5" x14ac:dyDescent="0.35">
      <c r="C253" t="s">
        <v>292</v>
      </c>
      <c r="I253" s="6">
        <v>6.5099999999999991E-2</v>
      </c>
    </row>
    <row r="254" spans="3:9" ht="15.5" x14ac:dyDescent="0.35">
      <c r="C254" t="s">
        <v>293</v>
      </c>
      <c r="I254" s="6">
        <v>2E-3</v>
      </c>
    </row>
    <row r="255" spans="3:9" ht="15.5" x14ac:dyDescent="0.35">
      <c r="C255" t="s">
        <v>294</v>
      </c>
      <c r="D255" s="6">
        <v>93.11</v>
      </c>
    </row>
    <row r="256" spans="3:9" ht="15.5" x14ac:dyDescent="0.35">
      <c r="C256" t="s">
        <v>295</v>
      </c>
      <c r="D256" s="6">
        <v>92.18</v>
      </c>
    </row>
    <row r="257" spans="3:9" ht="15.5" x14ac:dyDescent="0.35">
      <c r="C257" t="s">
        <v>296</v>
      </c>
      <c r="D257" s="6">
        <v>27.38</v>
      </c>
    </row>
    <row r="258" spans="3:9" ht="15.5" x14ac:dyDescent="0.35">
      <c r="C258" t="s">
        <v>297</v>
      </c>
      <c r="D258" s="6">
        <v>157.91</v>
      </c>
    </row>
    <row r="259" spans="3:9" ht="15.5" x14ac:dyDescent="0.35">
      <c r="C259" t="s">
        <v>298</v>
      </c>
      <c r="D259" s="6">
        <v>0.98</v>
      </c>
    </row>
    <row r="260" spans="3:9" ht="15.5" x14ac:dyDescent="0.35">
      <c r="C260" t="s">
        <v>299</v>
      </c>
      <c r="I260" s="6">
        <v>0.71</v>
      </c>
    </row>
    <row r="261" spans="3:9" ht="15.5" x14ac:dyDescent="0.35">
      <c r="C261" t="s">
        <v>300</v>
      </c>
      <c r="I261" s="6">
        <v>3.91</v>
      </c>
    </row>
    <row r="262" spans="3:9" ht="15.5" x14ac:dyDescent="0.35">
      <c r="C262" t="s">
        <v>53</v>
      </c>
      <c r="I262" s="5">
        <v>1348000000000</v>
      </c>
    </row>
    <row r="263" spans="3:9" ht="15.5" x14ac:dyDescent="0.35">
      <c r="C263" t="s">
        <v>301</v>
      </c>
      <c r="I263" s="5">
        <v>3593000000000</v>
      </c>
    </row>
    <row r="264" spans="3:9" ht="15.5" x14ac:dyDescent="0.35">
      <c r="C264" t="s">
        <v>302</v>
      </c>
      <c r="I264" s="5">
        <v>2810000000</v>
      </c>
    </row>
    <row r="265" spans="3:9" ht="15.5" x14ac:dyDescent="0.35">
      <c r="C265" t="s">
        <v>303</v>
      </c>
      <c r="I265" s="6">
        <v>0.24829999999999999</v>
      </c>
    </row>
    <row r="266" spans="3:9" ht="15.5" x14ac:dyDescent="0.35">
      <c r="C266" t="s">
        <v>304</v>
      </c>
      <c r="D266" s="6">
        <v>0.1109</v>
      </c>
    </row>
    <row r="267" spans="3:9" ht="15.5" x14ac:dyDescent="0.35">
      <c r="C267" t="s">
        <v>305</v>
      </c>
      <c r="D267" s="6">
        <v>0.06</v>
      </c>
    </row>
    <row r="268" spans="3:9" ht="15.5" x14ac:dyDescent="0.35">
      <c r="C268" t="s">
        <v>306</v>
      </c>
      <c r="D268" s="6">
        <v>2.87E-2</v>
      </c>
    </row>
    <row r="269" spans="3:9" ht="15.5" x14ac:dyDescent="0.35">
      <c r="C269" t="s">
        <v>307</v>
      </c>
      <c r="D269" s="6">
        <v>0.15130000000000002</v>
      </c>
    </row>
    <row r="270" spans="3:9" ht="15.5" x14ac:dyDescent="0.35">
      <c r="C270" t="s">
        <v>308</v>
      </c>
      <c r="D270" s="6">
        <v>0.25379999999999997</v>
      </c>
    </row>
    <row r="271" spans="3:9" ht="15.5" x14ac:dyDescent="0.35">
      <c r="C271" t="s">
        <v>309</v>
      </c>
      <c r="D271" s="6">
        <v>2.8316000000000003</v>
      </c>
    </row>
    <row r="272" spans="3:9" ht="15.5" x14ac:dyDescent="0.35">
      <c r="C272" t="s">
        <v>310</v>
      </c>
      <c r="I272" s="5">
        <v>5</v>
      </c>
    </row>
    <row r="273" spans="3:9" ht="15.5" x14ac:dyDescent="0.35">
      <c r="C273" t="s">
        <v>311</v>
      </c>
      <c r="I273" s="5">
        <v>5</v>
      </c>
    </row>
    <row r="274" spans="3:9" ht="15.5" x14ac:dyDescent="0.35">
      <c r="C274" t="s">
        <v>312</v>
      </c>
      <c r="I274" s="6">
        <v>0.126</v>
      </c>
    </row>
    <row r="275" spans="3:9" ht="15.5" x14ac:dyDescent="0.35">
      <c r="C275" t="s">
        <v>313</v>
      </c>
      <c r="I275" s="6">
        <v>1.04E-2</v>
      </c>
    </row>
    <row r="276" spans="3:9" ht="15.5" x14ac:dyDescent="0.35">
      <c r="C276" t="s">
        <v>314</v>
      </c>
      <c r="I276" t="s">
        <v>1204</v>
      </c>
    </row>
    <row r="277" spans="3:9" ht="15.5" x14ac:dyDescent="0.35">
      <c r="C277" t="s">
        <v>316</v>
      </c>
      <c r="I277" s="5">
        <v>7</v>
      </c>
    </row>
    <row r="278" spans="3:9" ht="15.5" x14ac:dyDescent="0.35">
      <c r="C278" t="s">
        <v>317</v>
      </c>
      <c r="I278" s="6">
        <v>0.72</v>
      </c>
    </row>
    <row r="279" spans="3:9" ht="15.5" x14ac:dyDescent="0.35">
      <c r="C279" t="s">
        <v>318</v>
      </c>
      <c r="I279" s="6">
        <v>0.56000000000000005</v>
      </c>
    </row>
    <row r="280" spans="3:9" ht="15.5" x14ac:dyDescent="0.35">
      <c r="C280" t="s">
        <v>319</v>
      </c>
      <c r="I280" s="6">
        <v>0.06</v>
      </c>
    </row>
    <row r="281" spans="3:9" ht="15.5" x14ac:dyDescent="0.35">
      <c r="C281" t="s">
        <v>320</v>
      </c>
      <c r="I281" s="6">
        <v>0.17</v>
      </c>
    </row>
    <row r="282" spans="3:9" ht="15.5" x14ac:dyDescent="0.35">
      <c r="C282" t="s">
        <v>321</v>
      </c>
      <c r="I282" s="6">
        <v>0.84</v>
      </c>
    </row>
    <row r="283" spans="3:9" ht="15.5" x14ac:dyDescent="0.35">
      <c r="C283" t="s">
        <v>322</v>
      </c>
      <c r="I283" s="6">
        <v>0.8</v>
      </c>
    </row>
    <row r="284" spans="3:9" ht="15.5" x14ac:dyDescent="0.35">
      <c r="C284" t="s">
        <v>323</v>
      </c>
      <c r="I284" s="6">
        <v>0.89</v>
      </c>
    </row>
    <row r="285" spans="3:9" ht="15.5" x14ac:dyDescent="0.35">
      <c r="C285" t="s">
        <v>324</v>
      </c>
      <c r="I285" s="5">
        <v>3869000000000</v>
      </c>
    </row>
    <row r="286" spans="3:9" ht="15.5" x14ac:dyDescent="0.35">
      <c r="C286" t="s">
        <v>325</v>
      </c>
      <c r="I286" s="5">
        <v>449000000000</v>
      </c>
    </row>
    <row r="287" spans="3:9" ht="15.5" x14ac:dyDescent="0.35">
      <c r="C287" t="s">
        <v>326</v>
      </c>
      <c r="I287" s="5">
        <v>524000000000</v>
      </c>
    </row>
    <row r="288" spans="3:9" ht="15.5" x14ac:dyDescent="0.35">
      <c r="C288" t="s">
        <v>327</v>
      </c>
      <c r="I288" s="5">
        <v>6000000000</v>
      </c>
    </row>
    <row r="289" spans="3:9" ht="15.5" x14ac:dyDescent="0.35">
      <c r="C289" t="s">
        <v>328</v>
      </c>
      <c r="D289" s="5">
        <v>19000000000</v>
      </c>
    </row>
    <row r="290" spans="3:9" ht="15.5" x14ac:dyDescent="0.35">
      <c r="C290" t="s">
        <v>329</v>
      </c>
      <c r="D290" s="5">
        <v>5393000000000</v>
      </c>
    </row>
    <row r="291" spans="3:9" ht="15.5" x14ac:dyDescent="0.35">
      <c r="C291" t="s">
        <v>330</v>
      </c>
      <c r="D291" s="5">
        <v>2617000000000</v>
      </c>
    </row>
    <row r="292" spans="3:9" ht="15.5" x14ac:dyDescent="0.35">
      <c r="C292" t="s">
        <v>235</v>
      </c>
      <c r="D292" s="5">
        <v>252000000000</v>
      </c>
    </row>
    <row r="293" spans="3:9" ht="15.5" x14ac:dyDescent="0.35">
      <c r="C293" t="s">
        <v>234</v>
      </c>
      <c r="I293" s="5">
        <v>2601000000000</v>
      </c>
    </row>
    <row r="294" spans="3:9" ht="15.5" x14ac:dyDescent="0.35">
      <c r="C294" t="s">
        <v>233</v>
      </c>
      <c r="D294" s="5">
        <v>672000000000</v>
      </c>
    </row>
    <row r="295" spans="3:9" ht="15.5" x14ac:dyDescent="0.35">
      <c r="C295" t="s">
        <v>232</v>
      </c>
      <c r="D295" s="5">
        <v>1418000000000</v>
      </c>
    </row>
    <row r="296" spans="3:9" ht="15.5" x14ac:dyDescent="0.35">
      <c r="C296" t="s">
        <v>23</v>
      </c>
      <c r="D296" s="5">
        <v>2090000000000</v>
      </c>
    </row>
    <row r="297" spans="3:9" ht="15.5" x14ac:dyDescent="0.35">
      <c r="C297" t="s">
        <v>20</v>
      </c>
      <c r="D297" s="5">
        <v>2071000000000</v>
      </c>
    </row>
    <row r="298" spans="3:9" ht="15.5" x14ac:dyDescent="0.35">
      <c r="C298" t="s">
        <v>331</v>
      </c>
      <c r="I298" s="5">
        <v>2776000000000</v>
      </c>
    </row>
    <row r="299" spans="3:9" ht="15.5" x14ac:dyDescent="0.35">
      <c r="C299" t="s">
        <v>332</v>
      </c>
      <c r="I299" s="5">
        <v>169000000000</v>
      </c>
    </row>
    <row r="300" spans="3:9" ht="15.5" x14ac:dyDescent="0.35">
      <c r="C300" t="s">
        <v>333</v>
      </c>
      <c r="I300" s="5">
        <v>-62000000000</v>
      </c>
    </row>
    <row r="301" spans="3:9" ht="15.5" x14ac:dyDescent="0.35">
      <c r="C301" t="s">
        <v>334</v>
      </c>
      <c r="I301" s="5">
        <v>-108000000000</v>
      </c>
    </row>
    <row r="302" spans="3:9" ht="15.5" x14ac:dyDescent="0.35">
      <c r="C302" t="s">
        <v>335</v>
      </c>
      <c r="I302" s="5">
        <v>-101000000000</v>
      </c>
    </row>
    <row r="303" spans="3:9" ht="15.5" x14ac:dyDescent="0.35">
      <c r="C303" t="s">
        <v>336</v>
      </c>
      <c r="I303" s="5">
        <v>68000000000</v>
      </c>
    </row>
  </sheetData>
  <pageMargins left="0.7" right="0.7" top="0.75" bottom="0.75" header="0.3" footer="0.3"/>
  <ignoredErrors>
    <ignoredError sqref="A1:S304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R25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1732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1733</v>
      </c>
      <c r="D2" s="2" vm="491">
        <f ca="1">IFERROR(_xlfn.STOCKHISTORY("XIDX:" &amp; $C$1, D3, , 0, 0, 1), "Libur")</f>
        <v>396</v>
      </c>
      <c r="H2" s="2" vm="491">
        <f ca="1">IFERROR(INDEX(D2:G2,COUNT(D2:G2)),"")</f>
        <v>396</v>
      </c>
      <c r="I2" s="2" vm="492">
        <f t="shared" ref="I2:R2" ca="1" si="0">IFERROR(_xlfn.STOCKHISTORY("XIDX:" &amp; $C$1, I1, , 0, 0, 1), "Libur")</f>
        <v>456</v>
      </c>
      <c r="J2" s="2" vm="201">
        <f t="shared" ca="1" si="0"/>
        <v>880</v>
      </c>
      <c r="K2" s="2" vm="140">
        <f t="shared" ca="1" si="0"/>
        <v>360</v>
      </c>
      <c r="L2" s="2" vm="447">
        <f t="shared" ca="1" si="0"/>
        <v>350</v>
      </c>
      <c r="M2" s="2" vm="493">
        <f t="shared" ca="1" si="0"/>
        <v>416</v>
      </c>
      <c r="N2" s="2" vm="463">
        <f t="shared" ca="1" si="0"/>
        <v>294</v>
      </c>
      <c r="O2" s="2" vm="192">
        <f t="shared" ca="1" si="0"/>
        <v>282</v>
      </c>
      <c r="P2" s="2" vm="408">
        <f t="shared" ca="1" si="0"/>
        <v>272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5019072150</v>
      </c>
      <c r="H4" s="2">
        <f>IFERROR(SUM(D4:G4)*(4/MAX(1,COUNT(D4:G4))),"")</f>
        <v>20076288600</v>
      </c>
      <c r="I4" s="2">
        <f t="shared" ref="I4:R4" si="1">IFERROR(INDEX(I51:I500,MATCH($C$4,$C$51:$C$500,0)),"")</f>
        <v>40920390353</v>
      </c>
      <c r="J4" s="2">
        <f t="shared" si="1"/>
        <v>57779572797</v>
      </c>
      <c r="K4" s="2">
        <f t="shared" si="1"/>
        <v>53328712183</v>
      </c>
      <c r="L4" s="2">
        <f t="shared" si="1"/>
        <v>45764231601</v>
      </c>
      <c r="M4" s="2">
        <f t="shared" si="1"/>
        <v>44843639471</v>
      </c>
      <c r="N4" s="2">
        <f t="shared" si="1"/>
        <v>48253258379</v>
      </c>
      <c r="O4" s="2">
        <f t="shared" si="1"/>
        <v>47282483355</v>
      </c>
      <c r="P4" s="2">
        <f t="shared" si="1"/>
        <v>43772365813</v>
      </c>
      <c r="Q4" s="2">
        <f t="shared" si="1"/>
        <v>36837043215</v>
      </c>
      <c r="R4" s="2">
        <f t="shared" si="1"/>
        <v>33811699523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41854243</v>
      </c>
      <c r="H5" s="2">
        <f>IFERROR(SUM(D5:G5)*(4/MAX(1,COUNT(D5:G5))),"")</f>
        <v>167416972</v>
      </c>
      <c r="I5" s="2">
        <f t="shared" ref="I5:R5" si="2">IFERROR(INDEX(I51:I500,MATCH($C$5,$C$51:$C$500,0)),"")</f>
        <v>20023293020</v>
      </c>
      <c r="J5" s="2">
        <f t="shared" si="2"/>
        <v>27747302458</v>
      </c>
      <c r="K5" s="2">
        <f t="shared" si="2"/>
        <v>26191578250</v>
      </c>
      <c r="L5" s="2">
        <f t="shared" si="2"/>
        <v>24208788116</v>
      </c>
      <c r="M5" s="2">
        <f t="shared" si="2"/>
        <v>24035480280</v>
      </c>
      <c r="N5" s="2">
        <f t="shared" si="2"/>
        <v>18384513635</v>
      </c>
      <c r="O5" s="2">
        <f t="shared" si="2"/>
        <v>17906692216</v>
      </c>
      <c r="P5" s="2">
        <f t="shared" si="2"/>
        <v>17692986832</v>
      </c>
      <c r="Q5" s="2">
        <f t="shared" si="2"/>
        <v>13698802916</v>
      </c>
      <c r="R5" s="2">
        <f t="shared" si="2"/>
        <v>10785726622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413066059004</v>
      </c>
      <c r="H6" s="2">
        <f>IFERROR(INDEX(D6:G6,COUNT(D6:G6)),"")</f>
        <v>413066059004</v>
      </c>
      <c r="I6" s="2">
        <f t="shared" ref="I6:R6" si="3">IFERROR(INDEX(I51:I500,MATCH($C$6,$C$51:$C$500,0)),"")</f>
        <v>413024204761</v>
      </c>
      <c r="J6" s="2">
        <f t="shared" si="3"/>
        <v>405000911741</v>
      </c>
      <c r="K6" s="2">
        <f t="shared" si="3"/>
        <v>377253609283</v>
      </c>
      <c r="L6" s="2">
        <f t="shared" si="3"/>
        <v>351062031033</v>
      </c>
      <c r="M6" s="2">
        <f t="shared" si="3"/>
        <v>326853242917</v>
      </c>
      <c r="N6" s="2">
        <f t="shared" si="3"/>
        <v>302817762637</v>
      </c>
      <c r="O6" s="2">
        <f t="shared" si="3"/>
        <v>284433249002</v>
      </c>
      <c r="P6" s="2">
        <f t="shared" si="3"/>
        <v>266526556786</v>
      </c>
      <c r="Q6" s="2">
        <f t="shared" si="3"/>
        <v>248833569954</v>
      </c>
      <c r="R6" s="2">
        <f t="shared" si="3"/>
        <v>235134767038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0.8</v>
      </c>
      <c r="H7" s="3">
        <f>IFERROR(INDEX(D7:G7,COUNT(D7:G7)),"")</f>
        <v>0.8</v>
      </c>
      <c r="I7" s="3">
        <f t="shared" ref="I7:R7" si="4">IFERROR(INDEX(I51:I500,MATCH($C$7,$C$51:$C$500,0))/1000000000,"")</f>
        <v>0.8</v>
      </c>
      <c r="J7" s="3">
        <f t="shared" si="4"/>
        <v>0.8</v>
      </c>
      <c r="K7" s="3">
        <f t="shared" si="4"/>
        <v>0.8</v>
      </c>
      <c r="L7" s="3">
        <f t="shared" si="4"/>
        <v>0.8</v>
      </c>
      <c r="M7" s="3">
        <f t="shared" si="4"/>
        <v>0.8</v>
      </c>
      <c r="N7" s="3">
        <f t="shared" si="4"/>
        <v>0.8</v>
      </c>
      <c r="O7" s="3">
        <f t="shared" si="4"/>
        <v>0.8</v>
      </c>
      <c r="P7" s="3">
        <f t="shared" si="4"/>
        <v>0.8</v>
      </c>
      <c r="Q7" s="3">
        <f t="shared" si="4"/>
        <v>0.8</v>
      </c>
      <c r="R7" s="3">
        <f t="shared" si="4"/>
        <v>0.8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R8" si="5">IFERROR(INDEX(I51:I500,MATCH($C$8,$C$51:$C$500,0)),"")</f>
        <v>67000000000</v>
      </c>
      <c r="J8" s="2">
        <f t="shared" si="5"/>
        <v>90000000000</v>
      </c>
      <c r="K8" s="2">
        <f t="shared" si="5"/>
        <v>-10000000000</v>
      </c>
      <c r="L8" s="2">
        <f t="shared" si="5"/>
        <v>-69000000000</v>
      </c>
      <c r="M8" s="2">
        <f t="shared" si="5"/>
        <v>103000000000</v>
      </c>
      <c r="N8" s="2">
        <f t="shared" si="5"/>
        <v>-7000000000</v>
      </c>
      <c r="O8" s="2">
        <f t="shared" si="5"/>
        <v>20000000000</v>
      </c>
      <c r="P8" s="2">
        <f t="shared" si="5"/>
        <v>2000000000</v>
      </c>
      <c r="Q8" s="2">
        <f t="shared" si="5"/>
        <v>-25000000000</v>
      </c>
      <c r="R8" s="2">
        <f t="shared" si="5"/>
        <v>45000000000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5.31</v>
      </c>
      <c r="H9" s="3">
        <f>IFERROR(INDEX(D9:G9,COUNT(D9:G9)),"")</f>
        <v>5.31</v>
      </c>
      <c r="I9" s="3">
        <f t="shared" ref="I9:R9" si="6">IFERROR(INDEX(I51:I500,MATCH($C$9,$C$51:$C$500,0)),"")</f>
        <v>83.66</v>
      </c>
      <c r="J9" s="3">
        <f t="shared" si="6"/>
        <v>112.26</v>
      </c>
      <c r="K9" s="3">
        <f t="shared" si="6"/>
        <v>-12.82</v>
      </c>
      <c r="L9" s="3">
        <f t="shared" si="6"/>
        <v>-85.64</v>
      </c>
      <c r="M9" s="3">
        <f t="shared" si="6"/>
        <v>128.96</v>
      </c>
      <c r="N9" s="3">
        <f t="shared" si="6"/>
        <v>-8.31</v>
      </c>
      <c r="O9" s="3">
        <f t="shared" si="6"/>
        <v>25.47</v>
      </c>
      <c r="P9" s="3">
        <f t="shared" si="6"/>
        <v>2.0299999999999998</v>
      </c>
      <c r="Q9" s="3">
        <f t="shared" si="6"/>
        <v>-31.42</v>
      </c>
      <c r="R9" s="3">
        <f t="shared" si="6"/>
        <v>55.79</v>
      </c>
    </row>
    <row r="10" spans="1:18" ht="15.5" x14ac:dyDescent="0.35">
      <c r="C10" t="s">
        <v>17</v>
      </c>
      <c r="D10" s="3">
        <f ca="1">IFERROR(IF(D9=0,"",D2/D9),"")</f>
        <v>74.576271186440678</v>
      </c>
      <c r="I10" s="3">
        <f t="shared" ref="I10:R10" ca="1" si="7">IFERROR(IF(I9=0,"",I2/I9),"")</f>
        <v>5.4506335166148698</v>
      </c>
      <c r="J10" s="3">
        <f t="shared" ca="1" si="7"/>
        <v>7.838945305540709</v>
      </c>
      <c r="K10" s="3">
        <f t="shared" ca="1" si="7"/>
        <v>-28.081123244929795</v>
      </c>
      <c r="L10" s="3">
        <f t="shared" ca="1" si="7"/>
        <v>-4.0868752919196636</v>
      </c>
      <c r="M10" s="3">
        <f t="shared" ca="1" si="7"/>
        <v>3.225806451612903</v>
      </c>
      <c r="N10" s="3">
        <f t="shared" ca="1" si="7"/>
        <v>-35.379061371841154</v>
      </c>
      <c r="O10" s="3">
        <f t="shared" ca="1" si="7"/>
        <v>11.071849234393405</v>
      </c>
      <c r="P10" s="3">
        <f t="shared" ca="1" si="7"/>
        <v>133.99014778325125</v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188248921391</v>
      </c>
      <c r="H11" s="2">
        <f>IFERROR(INDEX(D11:G11,COUNT(D11:G11)),"")</f>
        <v>188248921391</v>
      </c>
      <c r="I11" s="2">
        <f t="shared" ref="I11:R11" si="8">IFERROR(INDEX(I51:I500,MATCH($C$11,$C$51:$C$500,0)),"")</f>
        <v>184000419809</v>
      </c>
      <c r="J11" s="2">
        <f t="shared" si="8"/>
        <v>133925595152</v>
      </c>
      <c r="K11" s="2">
        <f t="shared" si="8"/>
        <v>71690514795</v>
      </c>
      <c r="L11" s="2">
        <f t="shared" si="8"/>
        <v>56458816051</v>
      </c>
      <c r="M11" s="2">
        <f t="shared" si="8"/>
        <v>127304072697</v>
      </c>
      <c r="N11" s="2">
        <f t="shared" si="8"/>
        <v>23024317771</v>
      </c>
      <c r="O11" s="2">
        <f t="shared" si="8"/>
        <v>30650848350</v>
      </c>
      <c r="P11" s="2">
        <f t="shared" si="8"/>
        <v>27502816290</v>
      </c>
      <c r="Q11" s="2">
        <f t="shared" si="8"/>
        <v>18083381861</v>
      </c>
      <c r="R11" s="2">
        <f t="shared" si="8"/>
        <v>46562449648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-3800114478</v>
      </c>
      <c r="J15" s="2">
        <f t="shared" si="12"/>
        <v>-7502585611</v>
      </c>
      <c r="K15" s="2">
        <f t="shared" si="12"/>
        <v>-6865582502</v>
      </c>
      <c r="L15" s="2">
        <f t="shared" si="12"/>
        <v>-5561072928</v>
      </c>
      <c r="M15" s="2">
        <f t="shared" si="12"/>
        <v>-5750362610</v>
      </c>
      <c r="N15" s="2">
        <f t="shared" si="12"/>
        <v>-4908324463</v>
      </c>
      <c r="O15" s="2">
        <f t="shared" si="12"/>
        <v>-4841282216</v>
      </c>
      <c r="P15" s="2">
        <f t="shared" si="12"/>
        <v>-5323934681</v>
      </c>
      <c r="Q15" s="2">
        <f t="shared" si="12"/>
        <v>-3615559619</v>
      </c>
      <c r="R15" s="2">
        <f t="shared" si="12"/>
        <v>-2696371532</v>
      </c>
    </row>
    <row r="16" spans="1:18" ht="15.5" x14ac:dyDescent="0.35">
      <c r="C16" t="s">
        <v>28</v>
      </c>
      <c r="D16" s="2">
        <f>IFERROR(INDEX(D51:D500,MATCH($C$16,$C$51:$C$500,0)),"")</f>
        <v>41854243</v>
      </c>
      <c r="H16" s="2">
        <f>IFERROR(SUM(D16:G16)*(4/MAX(1,COUNT(D16:G16))),"")</f>
        <v>167416972</v>
      </c>
      <c r="I16" s="2">
        <f t="shared" ref="I16:R16" si="13">IFERROR(INDEX(I51:I500,MATCH($C$16,$C$51:$C$500,0)),"")</f>
        <v>23122106067</v>
      </c>
      <c r="J16" s="2">
        <f t="shared" si="13"/>
        <v>35489887565</v>
      </c>
      <c r="K16" s="2">
        <f t="shared" si="13"/>
        <v>32859734868</v>
      </c>
      <c r="L16" s="2">
        <f t="shared" si="13"/>
        <v>29453436418</v>
      </c>
      <c r="M16" s="2">
        <f t="shared" si="13"/>
        <v>29657180410</v>
      </c>
      <c r="N16" s="2">
        <f t="shared" si="13"/>
        <v>23047815998</v>
      </c>
      <c r="O16" s="2">
        <f t="shared" si="13"/>
        <v>21795973629</v>
      </c>
      <c r="P16" s="2">
        <f t="shared" si="13"/>
        <v>22954701497</v>
      </c>
      <c r="Q16" s="2">
        <f t="shared" si="13"/>
        <v>16960880211</v>
      </c>
      <c r="R16" s="2">
        <f t="shared" si="13"/>
        <v>13345303108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>
        <f ca="1">IFERROR(D21*D2,"")</f>
        <v>316800000000</v>
      </c>
      <c r="H20" s="2">
        <f t="shared" ref="H20:R20" ca="1" si="14">IFERROR(H21*H2,"")</f>
        <v>316800000000</v>
      </c>
      <c r="I20" s="2">
        <f t="shared" ca="1" si="14"/>
        <v>364800000000</v>
      </c>
      <c r="J20" s="2">
        <f t="shared" ca="1" si="14"/>
        <v>704000000000</v>
      </c>
      <c r="K20" s="2">
        <f t="shared" ca="1" si="14"/>
        <v>288000000000</v>
      </c>
      <c r="L20" s="2">
        <f t="shared" ca="1" si="14"/>
        <v>280000000000</v>
      </c>
      <c r="M20" s="2">
        <f t="shared" ca="1" si="14"/>
        <v>332800000000</v>
      </c>
      <c r="N20" s="2">
        <f t="shared" ca="1" si="14"/>
        <v>235200000000</v>
      </c>
      <c r="O20" s="2">
        <f t="shared" ca="1" si="14"/>
        <v>225600000000</v>
      </c>
      <c r="P20" s="2">
        <f t="shared" ca="1" si="14"/>
        <v>217600000000</v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800000000</v>
      </c>
      <c r="H21" s="2">
        <f>IFERROR(INDEX(D21:G21,COUNT(D21:G21)),"")</f>
        <v>800000000</v>
      </c>
      <c r="I21" s="2">
        <f t="shared" ref="I21:R21" si="15">IFERROR(INDEX(I51:I500,MATCH($C$7,$C$51:$C$500,0)),"")</f>
        <v>800000000</v>
      </c>
      <c r="J21" s="2">
        <f t="shared" si="15"/>
        <v>800000000</v>
      </c>
      <c r="K21" s="2">
        <f t="shared" si="15"/>
        <v>800000000</v>
      </c>
      <c r="L21" s="2">
        <f t="shared" si="15"/>
        <v>800000000</v>
      </c>
      <c r="M21" s="2">
        <f t="shared" si="15"/>
        <v>800000000</v>
      </c>
      <c r="N21" s="2">
        <f t="shared" si="15"/>
        <v>800000000</v>
      </c>
      <c r="O21" s="2">
        <f t="shared" si="15"/>
        <v>800000000</v>
      </c>
      <c r="P21" s="2">
        <f t="shared" si="15"/>
        <v>800000000</v>
      </c>
      <c r="Q21" s="2">
        <f t="shared" si="15"/>
        <v>800000000</v>
      </c>
      <c r="R21" s="2">
        <f t="shared" si="15"/>
        <v>800000000</v>
      </c>
    </row>
    <row r="23" spans="1:18" ht="15.5" x14ac:dyDescent="0.35">
      <c r="B23" t="s">
        <v>54</v>
      </c>
      <c r="C23" t="s">
        <v>55</v>
      </c>
      <c r="D23" s="3">
        <f>IFERROR(D5/D6*100,"")</f>
        <v>1.0132578576153288E-2</v>
      </c>
      <c r="H23" s="3">
        <f t="shared" ref="H23:R23" si="16">IFERROR(H5/H6*100,"")</f>
        <v>4.0530314304613152E-2</v>
      </c>
      <c r="I23" s="3">
        <f t="shared" si="16"/>
        <v>4.8479708426741359</v>
      </c>
      <c r="J23" s="3">
        <f t="shared" si="16"/>
        <v>6.8511703686594494</v>
      </c>
      <c r="K23" s="3">
        <f t="shared" si="16"/>
        <v>6.9426978577565217</v>
      </c>
      <c r="L23" s="3">
        <f t="shared" si="16"/>
        <v>6.8958719474064578</v>
      </c>
      <c r="M23" s="3">
        <f t="shared" si="16"/>
        <v>7.3536000638988579</v>
      </c>
      <c r="N23" s="3">
        <f t="shared" si="16"/>
        <v>6.0711477011466686</v>
      </c>
      <c r="O23" s="3">
        <f t="shared" si="16"/>
        <v>6.2955692693557381</v>
      </c>
      <c r="P23" s="3">
        <f t="shared" si="16"/>
        <v>6.6383579352679991</v>
      </c>
      <c r="Q23" s="3">
        <f t="shared" si="16"/>
        <v>5.5052069214505082</v>
      </c>
      <c r="R23" s="3">
        <f t="shared" si="16"/>
        <v>4.5870403419571399</v>
      </c>
    </row>
    <row r="24" spans="1:18" ht="15.5" x14ac:dyDescent="0.35">
      <c r="C24" t="s">
        <v>56</v>
      </c>
      <c r="D24" s="4">
        <f>IFERROR(_xlfn.RRI(5,I23,D23),"")</f>
        <v>-0.70890684297754658</v>
      </c>
      <c r="H24" s="4">
        <f t="shared" ref="H24:R24" si="17">IFERROR(_xlfn.RRI(5,M23,H23),"")</f>
        <v>-0.64660858652246223</v>
      </c>
      <c r="I24" s="4">
        <f t="shared" si="17"/>
        <v>-4.4000114856636352E-2</v>
      </c>
      <c r="J24" s="4">
        <f t="shared" si="17"/>
        <v>1.7058542989899506E-2</v>
      </c>
      <c r="K24" s="4">
        <f t="shared" si="17"/>
        <v>9.0054684785272343E-3</v>
      </c>
      <c r="L24" s="4">
        <f t="shared" si="17"/>
        <v>4.6075686797092619E-2</v>
      </c>
      <c r="M24" s="4">
        <f t="shared" si="17"/>
        <v>9.8989364015683146E-2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>
        <f>IFERROR(INDEX(D51:D500,MATCH($A$25,$C$51:$C$500,0)),"")</f>
        <v>0.05</v>
      </c>
      <c r="H25" s="3">
        <f>IFERROR(INDEX(D25:G25,COUNT(D25:G25)),"")</f>
        <v>0.05</v>
      </c>
      <c r="I25" s="3">
        <f t="shared" ref="I25:R25" si="18">IFERROR(INDEX(I51:I500,MATCH($C$25,$C$51:$C$500,0)),"")</f>
        <v>24.15</v>
      </c>
      <c r="J25" s="3">
        <f t="shared" si="18"/>
        <v>34.979999999999997</v>
      </c>
      <c r="K25" s="3">
        <f t="shared" si="18"/>
        <v>32.49</v>
      </c>
      <c r="L25" s="3">
        <f t="shared" si="18"/>
        <v>29.87</v>
      </c>
      <c r="M25" s="3">
        <f t="shared" si="18"/>
        <v>29.88</v>
      </c>
      <c r="N25" s="3">
        <f t="shared" si="18"/>
        <v>22.67</v>
      </c>
      <c r="O25" s="3">
        <f t="shared" si="18"/>
        <v>21.19</v>
      </c>
      <c r="P25" s="3">
        <f t="shared" si="18"/>
        <v>22.04</v>
      </c>
      <c r="Q25" s="3">
        <f t="shared" si="18"/>
        <v>16.68</v>
      </c>
      <c r="R25" s="3">
        <f t="shared" si="18"/>
        <v>13.31</v>
      </c>
    </row>
    <row r="26" spans="1:18" ht="15.5" x14ac:dyDescent="0.35">
      <c r="C26" t="s">
        <v>59</v>
      </c>
      <c r="D26" s="4">
        <f>IFERROR(_xlfn.RRI(5,I25,D25),"")</f>
        <v>-0.70945689474799345</v>
      </c>
      <c r="H26" s="4">
        <f t="shared" ref="H26:R26" si="19">IFERROR(_xlfn.RRI(5,M25,H25),"")</f>
        <v>-0.72156881083879987</v>
      </c>
      <c r="I26" s="4">
        <f t="shared" si="19"/>
        <v>1.2728712234094219E-2</v>
      </c>
      <c r="J26" s="4">
        <f t="shared" si="19"/>
        <v>0.1054466035907442</v>
      </c>
      <c r="K26" s="4">
        <f t="shared" si="19"/>
        <v>8.0706153255602375E-2</v>
      </c>
      <c r="L26" s="4">
        <f t="shared" si="19"/>
        <v>0.12358992226503207</v>
      </c>
      <c r="M26" s="4">
        <f t="shared" si="19"/>
        <v>0.17554838054776889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6.2738401875000003</v>
      </c>
      <c r="H27" s="3">
        <f t="shared" ref="H27:R27" si="20">IFERROR(H4/H21,"")</f>
        <v>25.095360750000001</v>
      </c>
      <c r="I27" s="3">
        <f t="shared" si="20"/>
        <v>51.150487941249999</v>
      </c>
      <c r="J27" s="3">
        <f t="shared" si="20"/>
        <v>72.224465996250004</v>
      </c>
      <c r="K27" s="3">
        <f t="shared" si="20"/>
        <v>66.660890228750006</v>
      </c>
      <c r="L27" s="3">
        <f t="shared" si="20"/>
        <v>57.20528950125</v>
      </c>
      <c r="M27" s="3">
        <f t="shared" si="20"/>
        <v>56.05454933875</v>
      </c>
      <c r="N27" s="3">
        <f t="shared" si="20"/>
        <v>60.316572973749999</v>
      </c>
      <c r="O27" s="3">
        <f t="shared" si="20"/>
        <v>59.103104193749999</v>
      </c>
      <c r="P27" s="3">
        <f t="shared" si="20"/>
        <v>54.715457266249999</v>
      </c>
      <c r="Q27" s="3">
        <f t="shared" si="20"/>
        <v>46.04630401875</v>
      </c>
      <c r="R27" s="3">
        <f t="shared" si="20"/>
        <v>42.264624403749998</v>
      </c>
    </row>
    <row r="28" spans="1:18" ht="15.5" x14ac:dyDescent="0.35">
      <c r="C28" t="s">
        <v>61</v>
      </c>
      <c r="D28" s="4">
        <f>IFERROR(_xlfn.RRI(5,I27,D27),"")</f>
        <v>-0.34274070873975093</v>
      </c>
      <c r="H28" s="4">
        <f t="shared" ref="H28:R28" si="21">IFERROR(_xlfn.RRI(5,M27,H27),"")</f>
        <v>-0.14847673996745137</v>
      </c>
      <c r="I28" s="4">
        <f t="shared" si="21"/>
        <v>-3.2429487158408543E-2</v>
      </c>
      <c r="J28" s="4">
        <f t="shared" si="21"/>
        <v>4.0913903925686723E-2</v>
      </c>
      <c r="K28" s="4">
        <f t="shared" si="21"/>
        <v>4.0284709785172623E-2</v>
      </c>
      <c r="L28" s="4">
        <f t="shared" si="21"/>
        <v>4.4355317219487045E-2</v>
      </c>
      <c r="M28" s="4">
        <f t="shared" si="21"/>
        <v>5.8100136211911568E-2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>
        <f t="shared" ref="H29:R29" si="22">IFERROR(((H25-I25)/I25)*100%,"")</f>
        <v>-0.99792960662525876</v>
      </c>
      <c r="I29" s="4">
        <f t="shared" si="22"/>
        <v>-0.30960548885077183</v>
      </c>
      <c r="J29" s="4">
        <f t="shared" si="22"/>
        <v>7.6638965835641573E-2</v>
      </c>
      <c r="K29" s="4">
        <f t="shared" si="22"/>
        <v>8.7713424840977605E-2</v>
      </c>
      <c r="L29" s="4">
        <f t="shared" si="22"/>
        <v>-3.3467202141894279E-4</v>
      </c>
      <c r="M29" s="4">
        <f t="shared" si="22"/>
        <v>0.31804146449051596</v>
      </c>
      <c r="N29" s="4">
        <f t="shared" si="22"/>
        <v>6.9844266163284582E-2</v>
      </c>
      <c r="O29" s="4">
        <f t="shared" si="22"/>
        <v>-3.856624319419228E-2</v>
      </c>
      <c r="P29" s="4">
        <f t="shared" si="22"/>
        <v>0.32134292565947237</v>
      </c>
      <c r="Q29" s="4">
        <f t="shared" si="22"/>
        <v>0.25319308790383166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-0.50938179164930308</v>
      </c>
      <c r="I30" s="4">
        <f t="shared" si="23"/>
        <v>-0.29178447724479117</v>
      </c>
      <c r="J30" s="4">
        <f t="shared" si="23"/>
        <v>8.3460868110346614E-2</v>
      </c>
      <c r="K30" s="4">
        <f t="shared" si="23"/>
        <v>0.16529241980837087</v>
      </c>
      <c r="L30" s="4">
        <f t="shared" si="23"/>
        <v>2.0528934334050633E-2</v>
      </c>
      <c r="M30" s="4">
        <f t="shared" si="23"/>
        <v>-7.0660905036080995E-2</v>
      </c>
      <c r="N30" s="4">
        <f t="shared" si="23"/>
        <v>2.05313882672227E-2</v>
      </c>
      <c r="O30" s="4">
        <f t="shared" si="23"/>
        <v>8.0190263350068389E-2</v>
      </c>
      <c r="P30" s="4">
        <f t="shared" si="23"/>
        <v>0.18827033856984329</v>
      </c>
      <c r="Q30" s="4">
        <f t="shared" si="23"/>
        <v>8.9476238541101663E-2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516.33000000000004</v>
      </c>
      <c r="H32" s="3">
        <f>IFERROR(INDEX(D32:G32,COUNT(D32:G32)),"")</f>
        <v>516.33000000000004</v>
      </c>
      <c r="I32" s="3">
        <f t="shared" ref="I32:R32" si="24">IFERROR(INDEX(I51:I500,MATCH($C$32,$C$51:$C$500,0)),"")</f>
        <v>516.28</v>
      </c>
      <c r="J32" s="3">
        <f t="shared" si="24"/>
        <v>506.25</v>
      </c>
      <c r="K32" s="3">
        <f t="shared" si="24"/>
        <v>471.57</v>
      </c>
      <c r="L32" s="3">
        <f t="shared" si="24"/>
        <v>438.83</v>
      </c>
      <c r="M32" s="3">
        <f t="shared" si="24"/>
        <v>408.57</v>
      </c>
      <c r="N32" s="3">
        <f t="shared" si="24"/>
        <v>378.52</v>
      </c>
      <c r="O32" s="3">
        <f t="shared" si="24"/>
        <v>355.54</v>
      </c>
      <c r="P32" s="3">
        <f t="shared" si="24"/>
        <v>333.16</v>
      </c>
      <c r="Q32" s="3">
        <f t="shared" si="24"/>
        <v>311.04000000000002</v>
      </c>
      <c r="R32" s="3">
        <f t="shared" si="24"/>
        <v>293.92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0.75</v>
      </c>
      <c r="H33" s="3">
        <f>IFERROR(INDEX(D33:G33,COUNT(D33:G33)),"")</f>
        <v>0.75</v>
      </c>
      <c r="I33" s="3">
        <f t="shared" ref="I33:R33" si="25">IFERROR(INDEX(I51:I500,MATCH($C$33,$C$51:$C$500,0)),"")</f>
        <v>0.88</v>
      </c>
      <c r="J33" s="3">
        <f t="shared" si="25"/>
        <v>1.74</v>
      </c>
      <c r="K33" s="3">
        <f t="shared" si="25"/>
        <v>0.76</v>
      </c>
      <c r="L33" s="3">
        <f t="shared" si="25"/>
        <v>0.8</v>
      </c>
      <c r="M33" s="3">
        <f t="shared" si="25"/>
        <v>1.02</v>
      </c>
      <c r="N33" s="3">
        <f t="shared" si="25"/>
        <v>0.78</v>
      </c>
      <c r="O33" s="3">
        <f t="shared" si="25"/>
        <v>0.79</v>
      </c>
      <c r="P33" s="3">
        <f t="shared" si="25"/>
        <v>0.82</v>
      </c>
      <c r="Q33" s="3">
        <f t="shared" si="25"/>
        <v>0.42</v>
      </c>
      <c r="R33" s="3">
        <f t="shared" si="25"/>
        <v>0.65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7760</v>
      </c>
      <c r="H34" s="3">
        <f>IFERROR(INDEX(D34:G34,COUNT(D34:G34)),"")</f>
        <v>7760</v>
      </c>
      <c r="I34" s="3">
        <f t="shared" ref="I34:R34" si="26">IFERROR(INDEX(I51:I500,MATCH($C$34,$C$51:$C$500,0)),"")</f>
        <v>18.88</v>
      </c>
      <c r="J34" s="3">
        <f t="shared" si="26"/>
        <v>25.16</v>
      </c>
      <c r="K34" s="3">
        <f t="shared" si="26"/>
        <v>11.08</v>
      </c>
      <c r="L34" s="3">
        <f t="shared" si="26"/>
        <v>11.72</v>
      </c>
      <c r="M34" s="3">
        <f t="shared" si="26"/>
        <v>13.92</v>
      </c>
      <c r="N34" s="3">
        <f t="shared" si="26"/>
        <v>12.97</v>
      </c>
      <c r="O34" s="3">
        <f t="shared" si="26"/>
        <v>13.31</v>
      </c>
      <c r="P34" s="3">
        <f t="shared" si="26"/>
        <v>12.34</v>
      </c>
      <c r="Q34" s="3">
        <f t="shared" si="26"/>
        <v>7.79</v>
      </c>
      <c r="R34" s="3">
        <f t="shared" si="26"/>
        <v>14.43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61.84</v>
      </c>
      <c r="H35" s="3">
        <f>IFERROR(INDEX(D35:G35,COUNT(D35:G35)),"")</f>
        <v>61.84</v>
      </c>
      <c r="I35" s="3">
        <f t="shared" ref="I35:R35" si="27">IFERROR(INDEX(I51:I500,MATCH($C$35,$C$51:$C$500,0)),"")</f>
        <v>8.91</v>
      </c>
      <c r="J35" s="3">
        <f t="shared" si="27"/>
        <v>12.18</v>
      </c>
      <c r="K35" s="3">
        <f t="shared" si="27"/>
        <v>5.4</v>
      </c>
      <c r="L35" s="3">
        <f t="shared" si="27"/>
        <v>6.12</v>
      </c>
      <c r="M35" s="3">
        <f t="shared" si="27"/>
        <v>7.42</v>
      </c>
      <c r="N35" s="3">
        <f t="shared" si="27"/>
        <v>4.87</v>
      </c>
      <c r="O35" s="3">
        <f t="shared" si="27"/>
        <v>4.7699999999999996</v>
      </c>
      <c r="P35" s="3">
        <f t="shared" si="27"/>
        <v>4.97</v>
      </c>
      <c r="Q35" s="3">
        <f t="shared" si="27"/>
        <v>2.82</v>
      </c>
      <c r="R35" s="3">
        <f t="shared" si="27"/>
        <v>4.54</v>
      </c>
    </row>
    <row r="36" spans="1:18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R36" si="28">IFERROR(INDEX(H51:H500,MATCH($C$36,$C$51:$C$500,0)),"")</f>
        <v>71.677399999999992</v>
      </c>
      <c r="I36" s="4">
        <f t="shared" si="28"/>
        <v>0.62109999999999999</v>
      </c>
      <c r="J36" s="4">
        <f t="shared" si="28"/>
        <v>0.42880000000000001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R37" si="29">IFERROR(INDEX(H51:H500,MATCH($C$37,$C$51:$C$500,0)),"")</f>
        <v>15</v>
      </c>
      <c r="I37" s="3">
        <f t="shared" si="29"/>
        <v>15</v>
      </c>
      <c r="J37" s="3">
        <f t="shared" si="29"/>
        <v>15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85</v>
      </c>
      <c r="C51" t="s">
        <v>5</v>
      </c>
      <c r="D51" s="5">
        <v>5019072150</v>
      </c>
      <c r="E51" s="5">
        <v>11668281522</v>
      </c>
      <c r="F51" s="5">
        <v>10875864949</v>
      </c>
      <c r="G51" s="5">
        <v>9430544187</v>
      </c>
      <c r="I51" s="5">
        <v>40920390353</v>
      </c>
      <c r="J51" s="5">
        <v>57779572797</v>
      </c>
      <c r="K51" s="5">
        <v>53328712183</v>
      </c>
      <c r="L51" s="5">
        <v>45764231601</v>
      </c>
      <c r="M51" s="5">
        <v>44843639471</v>
      </c>
      <c r="N51" s="5">
        <v>48253258379</v>
      </c>
      <c r="O51" s="5">
        <v>47282483355</v>
      </c>
      <c r="P51" s="5">
        <v>43772365813</v>
      </c>
      <c r="Q51" s="5">
        <v>36837043215</v>
      </c>
      <c r="R51" s="5">
        <v>33811699523</v>
      </c>
    </row>
    <row r="52" spans="2:18" ht="15.5" x14ac:dyDescent="0.35">
      <c r="C52" t="s">
        <v>1129</v>
      </c>
      <c r="D52" s="5">
        <v>4376133811</v>
      </c>
      <c r="E52" s="5">
        <v>11176971464</v>
      </c>
      <c r="F52" s="5">
        <v>9897304070</v>
      </c>
      <c r="G52" s="5">
        <v>8469809433</v>
      </c>
      <c r="I52" s="5">
        <v>36844381752</v>
      </c>
      <c r="J52" s="5">
        <v>46309131939</v>
      </c>
      <c r="K52" s="5">
        <v>39857357031</v>
      </c>
      <c r="L52" s="5">
        <v>38271094224</v>
      </c>
      <c r="M52" s="5">
        <v>38946626946</v>
      </c>
      <c r="N52" s="5">
        <v>43963610320</v>
      </c>
      <c r="O52" s="5">
        <v>43409258852</v>
      </c>
      <c r="P52" s="5">
        <v>39152086168</v>
      </c>
      <c r="Q52" s="5">
        <v>30177015858</v>
      </c>
      <c r="R52" s="5">
        <v>28083793756</v>
      </c>
    </row>
    <row r="53" spans="2:18" ht="15.5" x14ac:dyDescent="0.35">
      <c r="C53" t="s">
        <v>1128</v>
      </c>
      <c r="D53" s="5">
        <v>545605586</v>
      </c>
      <c r="E53" s="5">
        <v>393977305</v>
      </c>
      <c r="F53" s="5">
        <v>881228126</v>
      </c>
      <c r="G53" s="5">
        <v>863402001</v>
      </c>
      <c r="I53" s="5">
        <v>3686677589</v>
      </c>
      <c r="J53" s="5">
        <v>11081109846</v>
      </c>
      <c r="K53" s="5">
        <v>13041928322</v>
      </c>
      <c r="L53" s="5">
        <v>7079939899</v>
      </c>
      <c r="M53" s="5">
        <v>5434029101</v>
      </c>
      <c r="N53" s="5">
        <v>3845198678</v>
      </c>
      <c r="O53" s="5">
        <v>3415606897</v>
      </c>
      <c r="P53" s="5">
        <v>4206856129</v>
      </c>
      <c r="Q53" s="5">
        <v>6037850717</v>
      </c>
      <c r="R53" s="5">
        <v>4943187775</v>
      </c>
    </row>
    <row r="54" spans="2:18" ht="15.5" x14ac:dyDescent="0.35">
      <c r="C54" t="s">
        <v>1130</v>
      </c>
      <c r="D54" s="5">
        <v>97332753</v>
      </c>
      <c r="E54" s="5">
        <v>97332753</v>
      </c>
      <c r="F54" s="5">
        <v>97332753</v>
      </c>
      <c r="G54" s="5">
        <v>97332753</v>
      </c>
      <c r="I54" s="5">
        <v>389331012</v>
      </c>
      <c r="J54" s="5">
        <v>389331012</v>
      </c>
      <c r="K54" s="5">
        <v>429426830</v>
      </c>
      <c r="L54" s="5">
        <v>413197478</v>
      </c>
      <c r="M54" s="5">
        <v>462983424</v>
      </c>
      <c r="N54" s="5">
        <v>444449381</v>
      </c>
      <c r="O54" s="5">
        <v>457617606</v>
      </c>
      <c r="P54" s="5">
        <v>413423516</v>
      </c>
      <c r="Q54" s="5">
        <v>622176640</v>
      </c>
      <c r="R54" s="5">
        <v>784717992</v>
      </c>
    </row>
    <row r="55" spans="2:18" ht="15.5" x14ac:dyDescent="0.35">
      <c r="C55" t="s">
        <v>88</v>
      </c>
      <c r="D55" s="5">
        <v>-6855242547</v>
      </c>
      <c r="E55" s="5">
        <v>-5719504734</v>
      </c>
      <c r="F55" s="5">
        <v>-4926359163</v>
      </c>
      <c r="G55" s="5">
        <v>-5102579499</v>
      </c>
      <c r="I55" s="5">
        <v>-23178115276</v>
      </c>
      <c r="J55" s="5">
        <v>-23802008049</v>
      </c>
      <c r="K55" s="5">
        <v>-22280315399</v>
      </c>
      <c r="L55" s="5">
        <v>-20187490199</v>
      </c>
      <c r="M55" s="5">
        <v>-19398008829</v>
      </c>
      <c r="N55" s="5">
        <v>-26774588935</v>
      </c>
      <c r="O55" s="5">
        <v>-26842334051</v>
      </c>
      <c r="P55" s="5">
        <v>-21244540448</v>
      </c>
      <c r="Q55" s="5">
        <v>-21522927165</v>
      </c>
      <c r="R55" s="5">
        <v>-22299569511</v>
      </c>
    </row>
    <row r="56" spans="2:18" ht="15.5" x14ac:dyDescent="0.35">
      <c r="C56" t="s">
        <v>1134</v>
      </c>
      <c r="D56" s="5">
        <v>-6254296905</v>
      </c>
      <c r="E56" s="5">
        <v>-5655105267</v>
      </c>
      <c r="F56" s="5">
        <v>-4922516401</v>
      </c>
      <c r="G56" s="5">
        <v>-5102579499</v>
      </c>
      <c r="I56" s="5">
        <v>-22725736500</v>
      </c>
      <c r="J56" s="5">
        <v>-20711870567</v>
      </c>
      <c r="K56" s="5">
        <v>-21033387739</v>
      </c>
      <c r="L56" s="5">
        <v>-19700495706</v>
      </c>
      <c r="M56" s="5">
        <v>-18831712629</v>
      </c>
      <c r="N56" s="5">
        <v>-18808193549</v>
      </c>
      <c r="O56" s="5">
        <v>-20283859627</v>
      </c>
      <c r="P56" s="5">
        <v>-18762758162</v>
      </c>
      <c r="Q56" s="5">
        <v>-19443257329</v>
      </c>
      <c r="R56" s="5">
        <v>-17998620770</v>
      </c>
    </row>
    <row r="57" spans="2:18" ht="15.5" x14ac:dyDescent="0.35">
      <c r="C57" t="s">
        <v>1734</v>
      </c>
      <c r="N57" s="5">
        <v>-7272180077</v>
      </c>
      <c r="O57" s="5">
        <v>-5558393880</v>
      </c>
    </row>
    <row r="58" spans="2:18" ht="15.5" x14ac:dyDescent="0.35">
      <c r="C58" t="s">
        <v>1132</v>
      </c>
      <c r="D58" s="5">
        <v>-600945642</v>
      </c>
      <c r="E58" s="5">
        <v>-64399467</v>
      </c>
      <c r="F58" s="5">
        <v>-3842762</v>
      </c>
      <c r="I58" s="5">
        <v>-452378776</v>
      </c>
      <c r="J58" s="5">
        <v>-3090137482</v>
      </c>
      <c r="K58" s="5">
        <v>-1246927660</v>
      </c>
      <c r="L58" s="5">
        <v>-486994493</v>
      </c>
      <c r="M58" s="5">
        <v>-566296200</v>
      </c>
      <c r="N58" s="5">
        <v>-694215309</v>
      </c>
      <c r="O58" s="5">
        <v>-1000080544</v>
      </c>
      <c r="P58" s="5">
        <v>-2481782286</v>
      </c>
      <c r="Q58" s="5">
        <v>-2079669836</v>
      </c>
      <c r="R58" s="5">
        <v>-4300948741</v>
      </c>
    </row>
    <row r="59" spans="2:18" ht="15.5" x14ac:dyDescent="0.35">
      <c r="C59" t="s">
        <v>92</v>
      </c>
      <c r="D59" s="5">
        <v>-1836170397</v>
      </c>
      <c r="E59" s="5">
        <v>5948776788</v>
      </c>
      <c r="F59" s="5">
        <v>5949505786</v>
      </c>
      <c r="G59" s="5">
        <v>4327964688</v>
      </c>
      <c r="I59" s="5">
        <v>17742275077</v>
      </c>
      <c r="J59" s="5">
        <v>33977564748</v>
      </c>
      <c r="K59" s="5">
        <v>31048396784</v>
      </c>
      <c r="L59" s="5">
        <v>25576741402</v>
      </c>
      <c r="M59" s="5">
        <v>25445630642</v>
      </c>
      <c r="N59" s="5">
        <v>21478669444</v>
      </c>
      <c r="O59" s="5">
        <v>20440149304</v>
      </c>
      <c r="P59" s="5">
        <v>22527825365</v>
      </c>
      <c r="Q59" s="5">
        <v>15314116050</v>
      </c>
      <c r="R59" s="5">
        <v>11512130012</v>
      </c>
    </row>
    <row r="60" spans="2:18" ht="15.5" x14ac:dyDescent="0.35">
      <c r="C60" t="s">
        <v>93</v>
      </c>
      <c r="D60" s="5">
        <v>1878024640</v>
      </c>
      <c r="E60" s="5">
        <v>1188245295</v>
      </c>
      <c r="F60" s="5">
        <v>994541083</v>
      </c>
      <c r="G60" s="5">
        <v>1233317780</v>
      </c>
      <c r="I60" s="5">
        <v>5379830990</v>
      </c>
      <c r="J60" s="5">
        <v>1512322817</v>
      </c>
      <c r="K60" s="5">
        <v>1811338084</v>
      </c>
      <c r="L60" s="5">
        <v>3876695016</v>
      </c>
      <c r="M60" s="5">
        <v>4211549768</v>
      </c>
      <c r="N60" s="5">
        <v>1569146554</v>
      </c>
      <c r="O60" s="5">
        <v>1355824325</v>
      </c>
      <c r="P60" s="5">
        <v>426876132</v>
      </c>
      <c r="Q60" s="5">
        <v>1646764161</v>
      </c>
      <c r="R60" s="5">
        <v>1833173096</v>
      </c>
    </row>
    <row r="61" spans="2:18" ht="15.5" x14ac:dyDescent="0.35">
      <c r="C61" t="s">
        <v>91</v>
      </c>
      <c r="D61" s="5">
        <v>1878024640</v>
      </c>
      <c r="E61" s="5">
        <v>1188245295</v>
      </c>
      <c r="F61" s="5">
        <v>994541083</v>
      </c>
      <c r="G61" s="5">
        <v>1233317780</v>
      </c>
      <c r="I61" s="5">
        <v>5379830990</v>
      </c>
      <c r="J61" s="5">
        <v>1512322817</v>
      </c>
      <c r="K61" s="5">
        <v>1811338084</v>
      </c>
      <c r="L61" s="5">
        <v>3876695016</v>
      </c>
      <c r="M61" s="5">
        <v>4211549768</v>
      </c>
      <c r="N61" s="5">
        <v>1569146554</v>
      </c>
      <c r="O61" s="5">
        <v>1355824325</v>
      </c>
      <c r="P61" s="5">
        <v>426876132</v>
      </c>
      <c r="Q61" s="5">
        <v>1646764161</v>
      </c>
      <c r="R61" s="5">
        <v>1833173096</v>
      </c>
    </row>
    <row r="62" spans="2:18" ht="15.5" x14ac:dyDescent="0.35">
      <c r="C62" t="s">
        <v>97</v>
      </c>
      <c r="D62" s="5">
        <v>1878024640</v>
      </c>
      <c r="E62" s="5">
        <v>1188245295</v>
      </c>
      <c r="F62" s="5">
        <v>994541083</v>
      </c>
      <c r="G62" s="5">
        <v>1233317780</v>
      </c>
      <c r="I62" s="5">
        <v>5379830990</v>
      </c>
      <c r="J62" s="5">
        <v>1512322817</v>
      </c>
      <c r="K62" s="5">
        <v>1811338084</v>
      </c>
      <c r="L62" s="5">
        <v>3876695016</v>
      </c>
      <c r="M62" s="5">
        <v>4211549768</v>
      </c>
      <c r="N62" s="5">
        <v>1569146554</v>
      </c>
      <c r="O62" s="5">
        <v>1355824325</v>
      </c>
      <c r="P62" s="5">
        <v>426876132</v>
      </c>
      <c r="Q62" s="5">
        <v>1646764161</v>
      </c>
      <c r="R62" s="5">
        <v>1833173096</v>
      </c>
    </row>
    <row r="63" spans="2:18" ht="15.5" x14ac:dyDescent="0.35">
      <c r="C63" t="s">
        <v>28</v>
      </c>
      <c r="D63" s="5">
        <v>41854243</v>
      </c>
      <c r="E63" s="5">
        <v>7137022083</v>
      </c>
      <c r="F63" s="5">
        <v>6944046869</v>
      </c>
      <c r="G63" s="5">
        <v>5561282468</v>
      </c>
      <c r="I63" s="5">
        <v>23122106067</v>
      </c>
      <c r="J63" s="5">
        <v>35489887565</v>
      </c>
      <c r="K63" s="5">
        <v>32859734868</v>
      </c>
      <c r="L63" s="5">
        <v>29453436418</v>
      </c>
      <c r="M63" s="5">
        <v>29657180410</v>
      </c>
      <c r="N63" s="5">
        <v>23047815998</v>
      </c>
      <c r="O63" s="5">
        <v>21795973629</v>
      </c>
      <c r="P63" s="5">
        <v>22954701497</v>
      </c>
      <c r="Q63" s="5">
        <v>16960880211</v>
      </c>
      <c r="R63" s="5">
        <v>13345303108</v>
      </c>
    </row>
    <row r="64" spans="2:18" ht="15.5" x14ac:dyDescent="0.35">
      <c r="C64" t="s">
        <v>27</v>
      </c>
      <c r="E64" s="5">
        <v>-1327932330</v>
      </c>
      <c r="F64" s="5">
        <v>-1174363357</v>
      </c>
      <c r="G64" s="5">
        <v>-982168235</v>
      </c>
      <c r="I64" s="5">
        <v>-3800114478</v>
      </c>
      <c r="J64" s="5">
        <v>-7502585611</v>
      </c>
      <c r="K64" s="5">
        <v>-6865582502</v>
      </c>
      <c r="L64" s="5">
        <v>-5561072928</v>
      </c>
      <c r="M64" s="5">
        <v>-5750362610</v>
      </c>
      <c r="N64" s="5">
        <v>-4908324463</v>
      </c>
      <c r="O64" s="5">
        <v>-4841282216</v>
      </c>
      <c r="P64" s="5">
        <v>-5323934681</v>
      </c>
      <c r="Q64" s="5">
        <v>-3615559619</v>
      </c>
      <c r="R64" s="5">
        <v>-2696371532</v>
      </c>
    </row>
    <row r="65" spans="2:18" ht="15.5" x14ac:dyDescent="0.35">
      <c r="C65" t="s">
        <v>98</v>
      </c>
      <c r="E65" s="5">
        <v>-1478785950</v>
      </c>
      <c r="F65" s="5">
        <v>-1174363357</v>
      </c>
      <c r="G65" s="5">
        <v>-982168235</v>
      </c>
      <c r="I65" s="5">
        <v>-3950968098</v>
      </c>
      <c r="J65" s="5">
        <v>-7591719520</v>
      </c>
      <c r="K65" s="5">
        <v>-7062262680</v>
      </c>
      <c r="L65" s="5">
        <v>-5752447838</v>
      </c>
      <c r="M65" s="5">
        <v>-5724621581</v>
      </c>
      <c r="N65" s="5">
        <v>-6272283507</v>
      </c>
      <c r="O65" s="5">
        <v>-6553951692</v>
      </c>
      <c r="P65" s="5">
        <v>-5409735664</v>
      </c>
      <c r="Q65" s="5">
        <v>-3812424974</v>
      </c>
      <c r="R65" s="5">
        <v>-2892534644</v>
      </c>
    </row>
    <row r="66" spans="2:18" ht="15.5" x14ac:dyDescent="0.35">
      <c r="C66" t="s">
        <v>99</v>
      </c>
      <c r="E66" s="5">
        <v>150853620</v>
      </c>
      <c r="I66" s="5">
        <v>150853620</v>
      </c>
      <c r="J66" s="5">
        <v>89133909</v>
      </c>
      <c r="K66" s="5">
        <v>196680178</v>
      </c>
      <c r="L66" s="5">
        <v>191374910</v>
      </c>
      <c r="M66" s="5">
        <v>-25741029</v>
      </c>
      <c r="N66" s="5">
        <v>1363959044</v>
      </c>
      <c r="O66" s="5">
        <v>1712669476</v>
      </c>
      <c r="P66" s="5">
        <v>85800983</v>
      </c>
      <c r="Q66" s="5">
        <v>196865355</v>
      </c>
      <c r="R66" s="5">
        <v>196163112</v>
      </c>
    </row>
    <row r="67" spans="2:18" ht="15.5" x14ac:dyDescent="0.35">
      <c r="C67" t="s">
        <v>547</v>
      </c>
    </row>
    <row r="68" spans="2:18" ht="15.5" x14ac:dyDescent="0.35">
      <c r="C68" t="s">
        <v>100</v>
      </c>
      <c r="E68" s="5">
        <v>-1327932330</v>
      </c>
      <c r="F68" s="5">
        <v>-1174363357</v>
      </c>
      <c r="G68" s="5">
        <v>-982168235</v>
      </c>
      <c r="I68" s="5">
        <v>-3800114478</v>
      </c>
      <c r="J68" s="5">
        <v>-7502585611</v>
      </c>
      <c r="K68" s="5">
        <v>-6865582502</v>
      </c>
      <c r="L68" s="5">
        <v>-5561072928</v>
      </c>
      <c r="M68" s="5">
        <v>-5750362610</v>
      </c>
      <c r="N68" s="5">
        <v>-4908324463</v>
      </c>
      <c r="O68" s="5">
        <v>-4841282216</v>
      </c>
      <c r="P68" s="5">
        <v>-5323934681</v>
      </c>
      <c r="Q68" s="5">
        <v>-3615559619</v>
      </c>
      <c r="R68" s="5">
        <v>-2696371532</v>
      </c>
    </row>
    <row r="69" spans="2:18" ht="15.5" x14ac:dyDescent="0.35">
      <c r="C69" t="s">
        <v>104</v>
      </c>
      <c r="D69" s="5">
        <v>41854243</v>
      </c>
      <c r="E69" s="5">
        <v>5809089753</v>
      </c>
      <c r="F69" s="5">
        <v>5769683512</v>
      </c>
      <c r="G69" s="5">
        <v>4579114233</v>
      </c>
      <c r="I69" s="5">
        <v>19321991589</v>
      </c>
      <c r="J69" s="5">
        <v>27987301954</v>
      </c>
      <c r="K69" s="5">
        <v>25994152366</v>
      </c>
      <c r="L69" s="5">
        <v>23892363490</v>
      </c>
      <c r="M69" s="5">
        <v>23906817800</v>
      </c>
      <c r="N69" s="5">
        <v>18139491535</v>
      </c>
      <c r="O69" s="5">
        <v>16954691413</v>
      </c>
      <c r="P69" s="5">
        <v>17630766816</v>
      </c>
      <c r="Q69" s="5">
        <v>13345320592</v>
      </c>
      <c r="R69" s="5">
        <v>10648931576</v>
      </c>
    </row>
    <row r="70" spans="2:18" ht="15.5" x14ac:dyDescent="0.35">
      <c r="C70" t="s">
        <v>105</v>
      </c>
      <c r="E70" s="5">
        <v>701301431</v>
      </c>
      <c r="I70" s="5">
        <v>701301431</v>
      </c>
      <c r="J70" s="5">
        <v>-239999496</v>
      </c>
      <c r="K70" s="5">
        <v>197425884</v>
      </c>
      <c r="L70" s="5">
        <v>316424626</v>
      </c>
      <c r="M70" s="5">
        <v>128662480</v>
      </c>
      <c r="N70" s="5">
        <v>245022100</v>
      </c>
      <c r="O70" s="5">
        <v>952000803</v>
      </c>
      <c r="P70" s="5">
        <v>62220016</v>
      </c>
      <c r="Q70" s="5">
        <v>353482324</v>
      </c>
      <c r="R70" s="5">
        <v>136795046</v>
      </c>
    </row>
    <row r="71" spans="2:18" ht="15.5" x14ac:dyDescent="0.35">
      <c r="C71" t="s">
        <v>107</v>
      </c>
      <c r="D71" s="5">
        <v>41854243</v>
      </c>
      <c r="E71" s="5">
        <v>6510391184</v>
      </c>
      <c r="F71" s="5">
        <v>5769683512</v>
      </c>
      <c r="G71" s="5">
        <v>4579114233</v>
      </c>
      <c r="I71" s="5">
        <v>20023293020</v>
      </c>
      <c r="J71" s="5">
        <v>27747302458</v>
      </c>
      <c r="K71" s="5">
        <v>26191578250</v>
      </c>
      <c r="L71" s="5">
        <v>24208788116</v>
      </c>
      <c r="M71" s="5">
        <v>24035480280</v>
      </c>
      <c r="N71" s="5">
        <v>18384513635</v>
      </c>
      <c r="O71" s="5">
        <v>17906692216</v>
      </c>
      <c r="P71" s="5">
        <v>17692986832</v>
      </c>
      <c r="Q71" s="5">
        <v>13698802916</v>
      </c>
      <c r="R71" s="5">
        <v>10785726622</v>
      </c>
    </row>
    <row r="72" spans="2:18" ht="15.5" x14ac:dyDescent="0.35">
      <c r="C72" t="s">
        <v>108</v>
      </c>
      <c r="D72" s="5">
        <v>41854243</v>
      </c>
      <c r="E72" s="5">
        <v>5809089753</v>
      </c>
      <c r="F72" s="5">
        <v>5769683512</v>
      </c>
      <c r="G72" s="5">
        <v>4579114233</v>
      </c>
      <c r="I72" s="5">
        <v>19321991589</v>
      </c>
      <c r="J72" s="5">
        <v>27987301954</v>
      </c>
      <c r="K72" s="5">
        <v>25994152366</v>
      </c>
      <c r="L72" s="5">
        <v>23892363490</v>
      </c>
      <c r="M72" s="5">
        <v>23906817800</v>
      </c>
      <c r="N72" s="5">
        <v>18139491535</v>
      </c>
      <c r="O72" s="5">
        <v>16954691413</v>
      </c>
      <c r="P72" s="5">
        <v>17630766816</v>
      </c>
      <c r="Q72" s="5">
        <v>13345320592</v>
      </c>
      <c r="R72" s="5">
        <v>10648931576</v>
      </c>
    </row>
    <row r="73" spans="2:18" ht="15.5" x14ac:dyDescent="0.35">
      <c r="C73" t="s">
        <v>7</v>
      </c>
      <c r="D73" s="5">
        <v>41854243</v>
      </c>
      <c r="E73" s="5">
        <v>6510391184</v>
      </c>
      <c r="F73" s="5">
        <v>5769683512</v>
      </c>
      <c r="G73" s="5">
        <v>4579114233</v>
      </c>
      <c r="I73" s="5">
        <v>20023293020</v>
      </c>
      <c r="J73" s="5">
        <v>27747302458</v>
      </c>
      <c r="K73" s="5">
        <v>26191578250</v>
      </c>
      <c r="L73" s="5">
        <v>24208788116</v>
      </c>
      <c r="M73" s="5">
        <v>24035480280</v>
      </c>
      <c r="N73" s="5">
        <v>18384513635</v>
      </c>
      <c r="O73" s="5">
        <v>17906692216</v>
      </c>
      <c r="P73" s="5">
        <v>17692986832</v>
      </c>
      <c r="Q73" s="5">
        <v>13698802916</v>
      </c>
      <c r="R73" s="5">
        <v>10785726622</v>
      </c>
    </row>
    <row r="74" spans="2:18" ht="15.5" x14ac:dyDescent="0.35">
      <c r="C74" t="s">
        <v>466</v>
      </c>
    </row>
    <row r="75" spans="2:18" ht="15.5" x14ac:dyDescent="0.35">
      <c r="C75" t="s">
        <v>110</v>
      </c>
      <c r="D75" s="5">
        <v>41854243</v>
      </c>
      <c r="E75" s="5">
        <v>5809089753</v>
      </c>
      <c r="F75" s="5">
        <v>5769683512</v>
      </c>
      <c r="G75" s="5">
        <v>4579114233</v>
      </c>
      <c r="I75" s="5">
        <v>19321991589</v>
      </c>
      <c r="J75" s="5">
        <v>27987301954</v>
      </c>
      <c r="K75" s="5">
        <v>25994152366</v>
      </c>
      <c r="L75" s="5">
        <v>23892363490</v>
      </c>
      <c r="M75" s="5">
        <v>23906817800</v>
      </c>
      <c r="N75" s="5">
        <v>18139491535</v>
      </c>
      <c r="O75" s="5">
        <v>16954691413</v>
      </c>
      <c r="P75" s="5">
        <v>17630766816</v>
      </c>
      <c r="Q75" s="5">
        <v>13345320592</v>
      </c>
      <c r="R75" s="5">
        <v>10648931576</v>
      </c>
    </row>
    <row r="76" spans="2:18" ht="15.5" x14ac:dyDescent="0.35">
      <c r="C76" t="s">
        <v>111</v>
      </c>
      <c r="D76" s="5">
        <v>41854243</v>
      </c>
      <c r="E76" s="5">
        <v>6510391184</v>
      </c>
      <c r="F76" s="5">
        <v>5769683512</v>
      </c>
      <c r="G76" s="5">
        <v>4579114233</v>
      </c>
      <c r="I76" s="5">
        <v>20023293020</v>
      </c>
      <c r="J76" s="5">
        <v>27747302458</v>
      </c>
      <c r="K76" s="5">
        <v>26191578250</v>
      </c>
      <c r="L76" s="5">
        <v>24208788116</v>
      </c>
      <c r="M76" s="5">
        <v>24035480280</v>
      </c>
      <c r="N76" s="5">
        <v>18384513635</v>
      </c>
      <c r="O76" s="5">
        <v>17906692216</v>
      </c>
      <c r="P76" s="5">
        <v>17692986832</v>
      </c>
      <c r="Q76" s="5">
        <v>13698802916</v>
      </c>
      <c r="R76" s="5">
        <v>10785726622</v>
      </c>
    </row>
    <row r="77" spans="2:18" ht="15.5" x14ac:dyDescent="0.35">
      <c r="C77" t="s">
        <v>112</v>
      </c>
      <c r="D77" s="5">
        <v>41854243</v>
      </c>
      <c r="E77" s="5">
        <v>6510391184</v>
      </c>
      <c r="F77" s="5">
        <v>5769683512</v>
      </c>
      <c r="G77" s="5">
        <v>4579114233</v>
      </c>
      <c r="I77" s="5">
        <v>20023293020</v>
      </c>
      <c r="J77" s="5">
        <v>27747302458</v>
      </c>
      <c r="K77" s="5">
        <v>26191578250</v>
      </c>
      <c r="L77" s="5">
        <v>24208788116</v>
      </c>
      <c r="M77" s="5">
        <v>24035480280</v>
      </c>
      <c r="N77" s="5">
        <v>18384513635</v>
      </c>
      <c r="O77" s="5">
        <v>17906692216</v>
      </c>
      <c r="P77" s="5">
        <v>17692986832</v>
      </c>
      <c r="Q77" s="5">
        <v>13698802916</v>
      </c>
      <c r="R77" s="5">
        <v>10785726622</v>
      </c>
    </row>
    <row r="79" spans="2:18" ht="15.5" x14ac:dyDescent="0.35">
      <c r="B79" t="s">
        <v>113</v>
      </c>
      <c r="C79" t="s">
        <v>114</v>
      </c>
    </row>
    <row r="80" spans="2:18" ht="15.5" x14ac:dyDescent="0.35">
      <c r="C80" t="s">
        <v>19</v>
      </c>
      <c r="D80" s="5">
        <v>188248921391</v>
      </c>
      <c r="E80" s="5">
        <v>184000419809</v>
      </c>
      <c r="F80" s="5">
        <v>148458489559</v>
      </c>
      <c r="G80" s="5">
        <v>94608840006</v>
      </c>
      <c r="I80" s="5">
        <v>184000419809</v>
      </c>
      <c r="J80" s="5">
        <v>133925595152</v>
      </c>
      <c r="K80" s="5">
        <v>71690514795</v>
      </c>
      <c r="L80" s="5">
        <v>56458816051</v>
      </c>
      <c r="M80" s="5">
        <v>127304072697</v>
      </c>
      <c r="N80" s="5">
        <v>23024317771</v>
      </c>
      <c r="O80" s="5">
        <v>30650848350</v>
      </c>
      <c r="P80" s="5">
        <v>27502816290</v>
      </c>
      <c r="Q80" s="5">
        <v>18083381861</v>
      </c>
      <c r="R80" s="5">
        <v>46562449648</v>
      </c>
    </row>
    <row r="81" spans="3:18" ht="15.5" x14ac:dyDescent="0.35">
      <c r="C81" t="s">
        <v>1135</v>
      </c>
      <c r="D81" s="5">
        <v>167938208152</v>
      </c>
      <c r="E81" s="5">
        <v>169977033413</v>
      </c>
      <c r="F81" s="5">
        <v>277136915950</v>
      </c>
      <c r="G81" s="5">
        <v>270320715612</v>
      </c>
      <c r="I81" s="5">
        <v>169977033413</v>
      </c>
      <c r="J81" s="5">
        <v>189431055653</v>
      </c>
      <c r="K81" s="5">
        <v>226240061146</v>
      </c>
      <c r="L81" s="5">
        <v>239958398283</v>
      </c>
      <c r="M81" s="5">
        <v>180513859103</v>
      </c>
      <c r="N81" s="5">
        <v>251012652943</v>
      </c>
      <c r="O81" s="5">
        <v>252689241301</v>
      </c>
      <c r="P81" s="5">
        <v>248744975273</v>
      </c>
      <c r="Q81" s="5">
        <v>217097913180</v>
      </c>
      <c r="R81" s="5">
        <v>130228772813</v>
      </c>
    </row>
    <row r="82" spans="3:18" ht="15.5" x14ac:dyDescent="0.35">
      <c r="C82" t="s">
        <v>1735</v>
      </c>
      <c r="D82" s="5">
        <v>16049304332</v>
      </c>
      <c r="E82" s="5">
        <v>18195557097</v>
      </c>
      <c r="F82" s="5">
        <v>16344006238</v>
      </c>
      <c r="G82" s="5">
        <v>21749196822</v>
      </c>
      <c r="I82" s="5">
        <v>18195557097</v>
      </c>
      <c r="J82" s="5">
        <v>45500235252</v>
      </c>
      <c r="K82" s="5">
        <v>75355458477</v>
      </c>
      <c r="L82" s="5">
        <v>65517393918</v>
      </c>
      <c r="M82" s="5">
        <v>29961294710</v>
      </c>
      <c r="N82" s="5">
        <v>37996605813</v>
      </c>
      <c r="O82" s="5">
        <v>18584379775</v>
      </c>
      <c r="P82" s="5">
        <v>25263396731</v>
      </c>
      <c r="Q82" s="5">
        <v>37231515905</v>
      </c>
      <c r="R82" s="5">
        <v>80883242994</v>
      </c>
    </row>
    <row r="83" spans="3:18" ht="15.5" x14ac:dyDescent="0.35">
      <c r="C83" t="s">
        <v>125</v>
      </c>
      <c r="D83" s="5">
        <v>3775904177</v>
      </c>
      <c r="E83" s="5">
        <v>3775904177</v>
      </c>
      <c r="F83" s="5">
        <v>3822853525</v>
      </c>
      <c r="G83" s="5">
        <v>3822853525</v>
      </c>
      <c r="I83" s="5">
        <v>3775904177</v>
      </c>
      <c r="J83" s="5">
        <v>3822853525</v>
      </c>
      <c r="K83" s="5">
        <v>3666027451</v>
      </c>
      <c r="L83" s="5">
        <v>3525031497</v>
      </c>
      <c r="M83" s="5">
        <v>3422904559</v>
      </c>
      <c r="N83" s="5">
        <v>3484935006</v>
      </c>
      <c r="O83" s="5">
        <v>2190084760</v>
      </c>
      <c r="P83" s="5">
        <v>794748885</v>
      </c>
      <c r="Q83" s="5">
        <v>729687908</v>
      </c>
      <c r="R83" s="5">
        <v>650649995</v>
      </c>
    </row>
    <row r="84" spans="3:18" ht="15.5" x14ac:dyDescent="0.35">
      <c r="C84" t="s">
        <v>126</v>
      </c>
      <c r="D84" s="5">
        <v>52597591311</v>
      </c>
      <c r="E84" s="5">
        <v>53044307507</v>
      </c>
      <c r="F84" s="5">
        <v>53448384673</v>
      </c>
      <c r="G84" s="5">
        <v>54270441066</v>
      </c>
      <c r="I84" s="5">
        <v>53044307507</v>
      </c>
      <c r="J84" s="5">
        <v>54119827973</v>
      </c>
      <c r="K84" s="5">
        <v>49260440143</v>
      </c>
      <c r="L84" s="5">
        <v>7414408873</v>
      </c>
      <c r="M84" s="5">
        <v>8770292619</v>
      </c>
      <c r="N84" s="5">
        <v>8612648636</v>
      </c>
      <c r="O84" s="5">
        <v>8826361701</v>
      </c>
      <c r="P84" s="5">
        <v>8251749523</v>
      </c>
      <c r="Q84" s="5">
        <v>7948544462</v>
      </c>
      <c r="R84" s="5">
        <v>8494632181</v>
      </c>
    </row>
    <row r="85" spans="3:18" ht="15.5" x14ac:dyDescent="0.35">
      <c r="C85" t="s">
        <v>91</v>
      </c>
      <c r="D85" s="5">
        <v>6509000000</v>
      </c>
      <c r="E85" s="5">
        <v>6509000000</v>
      </c>
      <c r="F85" s="5">
        <v>6509000000</v>
      </c>
      <c r="G85" s="5">
        <v>6509000000</v>
      </c>
      <c r="I85" s="5">
        <v>6509000000</v>
      </c>
      <c r="J85" s="5">
        <v>6509000000</v>
      </c>
      <c r="K85" s="5">
        <v>6509000000</v>
      </c>
      <c r="L85" s="5">
        <v>6509000000</v>
      </c>
      <c r="M85" s="5">
        <v>6509000000</v>
      </c>
      <c r="N85" s="5">
        <v>6509000000</v>
      </c>
      <c r="O85" s="5">
        <v>6509000000</v>
      </c>
      <c r="P85" s="5">
        <v>6509000000</v>
      </c>
      <c r="Q85" s="5">
        <v>6509000000</v>
      </c>
      <c r="R85" s="5">
        <v>6509000000</v>
      </c>
    </row>
    <row r="86" spans="3:18" ht="15.5" x14ac:dyDescent="0.35">
      <c r="C86" t="s">
        <v>131</v>
      </c>
      <c r="D86" s="5">
        <v>429737676713</v>
      </c>
      <c r="E86" s="5">
        <v>429179046184</v>
      </c>
      <c r="F86" s="5">
        <v>499412628424</v>
      </c>
      <c r="G86" s="5">
        <v>446142848471</v>
      </c>
      <c r="I86" s="5">
        <v>429179046184</v>
      </c>
      <c r="J86" s="5">
        <v>427907250258</v>
      </c>
      <c r="K86" s="5">
        <v>427533538148</v>
      </c>
      <c r="L86" s="5">
        <v>374677518097</v>
      </c>
      <c r="M86" s="5">
        <v>350941420850</v>
      </c>
      <c r="N86" s="5">
        <v>325525285622</v>
      </c>
      <c r="O86" s="5">
        <v>314244828335</v>
      </c>
      <c r="P86" s="5">
        <v>311074692234</v>
      </c>
      <c r="Q86" s="5">
        <v>281801794640</v>
      </c>
      <c r="R86" s="5">
        <v>268274853831</v>
      </c>
    </row>
    <row r="87" spans="3:18" ht="15.5" x14ac:dyDescent="0.35">
      <c r="C87" t="s">
        <v>132</v>
      </c>
    </row>
    <row r="88" spans="3:18" ht="15.5" x14ac:dyDescent="0.35">
      <c r="C88" t="s">
        <v>133</v>
      </c>
    </row>
    <row r="89" spans="3:18" ht="15.5" x14ac:dyDescent="0.35">
      <c r="C89" t="s">
        <v>399</v>
      </c>
      <c r="F89" s="5">
        <v>78155077771</v>
      </c>
      <c r="G89" s="5">
        <v>17292428446</v>
      </c>
      <c r="J89" s="5">
        <v>5000000000</v>
      </c>
      <c r="K89" s="5">
        <v>32581923047</v>
      </c>
      <c r="L89" s="5">
        <v>7039203867</v>
      </c>
      <c r="M89" s="5">
        <v>7950000000</v>
      </c>
      <c r="N89" s="5">
        <v>7428108940</v>
      </c>
      <c r="O89" s="5">
        <v>8635369894</v>
      </c>
      <c r="P89" s="5">
        <v>25628677945</v>
      </c>
      <c r="Q89" s="5">
        <v>8389305466</v>
      </c>
      <c r="R89" s="5">
        <v>2073540498</v>
      </c>
    </row>
    <row r="90" spans="3:18" ht="15.5" x14ac:dyDescent="0.35">
      <c r="C90" t="s">
        <v>1736</v>
      </c>
      <c r="L90" s="5">
        <v>58414912</v>
      </c>
      <c r="M90" s="5">
        <v>394515895</v>
      </c>
      <c r="N90" s="5">
        <v>707198380</v>
      </c>
    </row>
    <row r="91" spans="3:18" ht="15.5" x14ac:dyDescent="0.35">
      <c r="C91" t="s">
        <v>142</v>
      </c>
      <c r="D91" s="5">
        <v>1939597930</v>
      </c>
      <c r="E91" s="5">
        <v>1514558521</v>
      </c>
      <c r="F91" s="5">
        <v>188298982</v>
      </c>
      <c r="G91" s="5">
        <v>154078145</v>
      </c>
      <c r="I91" s="5">
        <v>1514558521</v>
      </c>
      <c r="J91" s="5">
        <v>3009038904</v>
      </c>
      <c r="K91" s="5">
        <v>3124411405</v>
      </c>
      <c r="L91" s="5">
        <v>2560764387</v>
      </c>
      <c r="M91" s="5">
        <v>2109789650</v>
      </c>
      <c r="N91" s="5">
        <v>1823630121</v>
      </c>
      <c r="O91" s="5">
        <v>2688533699</v>
      </c>
      <c r="P91" s="5">
        <v>1333169824</v>
      </c>
      <c r="Q91" s="5">
        <v>1195047327</v>
      </c>
      <c r="R91" s="5">
        <v>365443887</v>
      </c>
    </row>
    <row r="92" spans="3:18" ht="15.5" x14ac:dyDescent="0.35">
      <c r="C92" t="s">
        <v>138</v>
      </c>
      <c r="E92" s="5">
        <v>45000000</v>
      </c>
      <c r="I92" s="5">
        <v>45000000</v>
      </c>
      <c r="J92" s="5">
        <v>45000000</v>
      </c>
      <c r="K92" s="5">
        <v>40000000</v>
      </c>
      <c r="L92" s="5">
        <v>110000000</v>
      </c>
      <c r="M92" s="5">
        <v>80000000</v>
      </c>
      <c r="N92" s="5">
        <v>88000000</v>
      </c>
      <c r="O92" s="5">
        <v>88000000</v>
      </c>
      <c r="P92" s="5">
        <v>293872958</v>
      </c>
      <c r="Q92" s="5">
        <v>45000000</v>
      </c>
      <c r="R92" s="5">
        <v>42500000</v>
      </c>
    </row>
    <row r="93" spans="3:18" ht="15.5" x14ac:dyDescent="0.35">
      <c r="C93" t="s">
        <v>139</v>
      </c>
      <c r="D93" s="5">
        <v>3325016564</v>
      </c>
      <c r="E93" s="5">
        <v>3075605968</v>
      </c>
      <c r="F93" s="5">
        <v>3172945694</v>
      </c>
      <c r="G93" s="5">
        <v>3506159348</v>
      </c>
      <c r="I93" s="5">
        <v>3075605968</v>
      </c>
      <c r="J93" s="5">
        <v>3354483708</v>
      </c>
      <c r="K93" s="5">
        <v>3383323796</v>
      </c>
      <c r="L93" s="5">
        <v>2926809926</v>
      </c>
      <c r="M93" s="5">
        <v>4311163385</v>
      </c>
      <c r="N93" s="5">
        <v>3123070960</v>
      </c>
      <c r="O93" s="5">
        <v>3680495535</v>
      </c>
      <c r="P93" s="5">
        <v>3299134113</v>
      </c>
      <c r="Q93" s="5">
        <v>4251690427</v>
      </c>
      <c r="R93" s="5">
        <v>2505469869</v>
      </c>
    </row>
    <row r="94" spans="3:18" ht="15.5" x14ac:dyDescent="0.35">
      <c r="C94" t="s">
        <v>401</v>
      </c>
      <c r="Q94" s="5">
        <v>9472222137</v>
      </c>
      <c r="R94" s="5">
        <v>19108501038</v>
      </c>
    </row>
    <row r="95" spans="3:18" ht="15.5" x14ac:dyDescent="0.35">
      <c r="C95" t="s">
        <v>152</v>
      </c>
      <c r="D95" s="5">
        <v>16671617709</v>
      </c>
      <c r="E95" s="5">
        <v>16154841423</v>
      </c>
      <c r="F95" s="5">
        <v>92898814847</v>
      </c>
      <c r="G95" s="5">
        <v>33398718406</v>
      </c>
      <c r="I95" s="5">
        <v>16154841423</v>
      </c>
      <c r="J95" s="5">
        <v>22906338517</v>
      </c>
      <c r="K95" s="5">
        <v>50279928865</v>
      </c>
      <c r="L95" s="5">
        <v>23615487064</v>
      </c>
      <c r="M95" s="5">
        <v>24088177933</v>
      </c>
      <c r="N95" s="5">
        <v>22707522985</v>
      </c>
      <c r="O95" s="5">
        <v>29811579333</v>
      </c>
      <c r="P95" s="5">
        <v>44548135448</v>
      </c>
      <c r="Q95" s="5">
        <v>32968224686</v>
      </c>
      <c r="R95" s="5">
        <v>33140086793</v>
      </c>
    </row>
    <row r="96" spans="3:18" ht="15.5" x14ac:dyDescent="0.35">
      <c r="C96" t="s">
        <v>153</v>
      </c>
    </row>
    <row r="97" spans="2:18" ht="15.5" x14ac:dyDescent="0.35">
      <c r="C97" t="s">
        <v>154</v>
      </c>
      <c r="D97" s="5">
        <v>40000000000</v>
      </c>
      <c r="E97" s="5">
        <v>40000000000</v>
      </c>
      <c r="F97" s="5">
        <v>40000000000</v>
      </c>
      <c r="G97" s="5">
        <v>40000000000</v>
      </c>
      <c r="I97" s="5">
        <v>40000000000</v>
      </c>
      <c r="J97" s="5">
        <v>40000000000</v>
      </c>
      <c r="K97" s="5">
        <v>40000000000</v>
      </c>
      <c r="L97" s="5">
        <v>40000000000</v>
      </c>
      <c r="M97" s="5">
        <v>40000000000</v>
      </c>
      <c r="N97" s="5">
        <v>40000000000</v>
      </c>
      <c r="O97" s="5">
        <v>40000000000</v>
      </c>
      <c r="P97" s="5">
        <v>40000000000</v>
      </c>
      <c r="Q97" s="5">
        <v>40000000000</v>
      </c>
      <c r="R97" s="5">
        <v>40000000000</v>
      </c>
    </row>
    <row r="98" spans="2:18" ht="15.5" x14ac:dyDescent="0.35">
      <c r="C98" t="s">
        <v>155</v>
      </c>
    </row>
    <row r="99" spans="2:18" ht="15.5" x14ac:dyDescent="0.35">
      <c r="C99" t="s">
        <v>156</v>
      </c>
      <c r="D99" s="5">
        <v>366557059004</v>
      </c>
      <c r="E99" s="5">
        <v>366515204761</v>
      </c>
      <c r="F99" s="5">
        <v>360004813577</v>
      </c>
      <c r="G99" s="5">
        <v>366235130065</v>
      </c>
      <c r="I99" s="5">
        <v>366515204761</v>
      </c>
      <c r="J99" s="5">
        <v>358491911741</v>
      </c>
      <c r="K99" s="5">
        <v>330744609283</v>
      </c>
      <c r="L99" s="5">
        <v>304553031033</v>
      </c>
      <c r="M99" s="5">
        <v>280344242917</v>
      </c>
      <c r="N99" s="5">
        <v>256308762637</v>
      </c>
      <c r="O99" s="5">
        <v>237924249002</v>
      </c>
      <c r="P99" s="5">
        <v>220017556786</v>
      </c>
      <c r="Q99" s="5">
        <v>202324569954</v>
      </c>
      <c r="R99" s="5">
        <v>188625767038</v>
      </c>
    </row>
    <row r="100" spans="2:18" ht="15.5" x14ac:dyDescent="0.35">
      <c r="C100" t="s">
        <v>157</v>
      </c>
      <c r="D100" s="5">
        <v>8000000000</v>
      </c>
      <c r="E100" s="5">
        <v>8000000000</v>
      </c>
      <c r="F100" s="5">
        <v>8000000000</v>
      </c>
      <c r="G100" s="5">
        <v>8000000000</v>
      </c>
      <c r="I100" s="5">
        <v>8000000000</v>
      </c>
      <c r="J100" s="5">
        <v>8000000000</v>
      </c>
      <c r="K100" s="5">
        <v>8000000000</v>
      </c>
      <c r="L100" s="5">
        <v>8000000000</v>
      </c>
      <c r="M100" s="5">
        <v>8000000000</v>
      </c>
      <c r="N100" s="5">
        <v>8000000000</v>
      </c>
      <c r="O100" s="5">
        <v>8000000000</v>
      </c>
      <c r="P100" s="5">
        <v>8000000000</v>
      </c>
      <c r="Q100" s="5">
        <v>8000000000</v>
      </c>
      <c r="R100" s="5">
        <v>8000000000</v>
      </c>
    </row>
    <row r="101" spans="2:18" ht="15.5" x14ac:dyDescent="0.35">
      <c r="C101" t="s">
        <v>158</v>
      </c>
      <c r="D101" s="5">
        <v>358557059004</v>
      </c>
      <c r="E101" s="5">
        <v>358515204761</v>
      </c>
      <c r="F101" s="5">
        <v>352004813577</v>
      </c>
      <c r="G101" s="5">
        <v>358235130065</v>
      </c>
      <c r="I101" s="5">
        <v>358515204761</v>
      </c>
      <c r="J101" s="5">
        <v>350491911741</v>
      </c>
      <c r="K101" s="5">
        <v>322744609283</v>
      </c>
      <c r="L101" s="5">
        <v>296553031033</v>
      </c>
      <c r="M101" s="5">
        <v>272344242917</v>
      </c>
      <c r="N101" s="5">
        <v>248308762637</v>
      </c>
      <c r="O101" s="5">
        <v>229924249002</v>
      </c>
      <c r="P101" s="5">
        <v>212017556786</v>
      </c>
      <c r="Q101" s="5">
        <v>194324569954</v>
      </c>
      <c r="R101" s="5">
        <v>180625767038</v>
      </c>
    </row>
    <row r="102" spans="2:18" ht="15.5" x14ac:dyDescent="0.35">
      <c r="C102" t="s">
        <v>159</v>
      </c>
      <c r="D102" s="5">
        <v>366557059004</v>
      </c>
      <c r="E102" s="5">
        <v>366515204761</v>
      </c>
      <c r="F102" s="5">
        <v>360004813577</v>
      </c>
      <c r="G102" s="5">
        <v>366235130065</v>
      </c>
      <c r="I102" s="5">
        <v>366515204761</v>
      </c>
      <c r="J102" s="5">
        <v>358491911741</v>
      </c>
      <c r="K102" s="5">
        <v>330744609283</v>
      </c>
      <c r="L102" s="5">
        <v>304553031033</v>
      </c>
      <c r="M102" s="5">
        <v>280344242917</v>
      </c>
      <c r="N102" s="5">
        <v>256308762637</v>
      </c>
      <c r="O102" s="5">
        <v>237924249002</v>
      </c>
      <c r="P102" s="5">
        <v>220017556786</v>
      </c>
      <c r="Q102" s="5">
        <v>202324569954</v>
      </c>
      <c r="R102" s="5">
        <v>188625767038</v>
      </c>
    </row>
    <row r="103" spans="2:18" ht="15.5" x14ac:dyDescent="0.35">
      <c r="C103" t="s">
        <v>9</v>
      </c>
      <c r="D103" s="5">
        <v>413066059004</v>
      </c>
      <c r="E103" s="5">
        <v>413024204761</v>
      </c>
      <c r="F103" s="5">
        <v>406513813577</v>
      </c>
      <c r="G103" s="5">
        <v>412744130065</v>
      </c>
      <c r="I103" s="5">
        <v>413024204761</v>
      </c>
      <c r="J103" s="5">
        <v>405000911741</v>
      </c>
      <c r="K103" s="5">
        <v>377253609283</v>
      </c>
      <c r="L103" s="5">
        <v>351062031033</v>
      </c>
      <c r="M103" s="5">
        <v>326853242917</v>
      </c>
      <c r="N103" s="5">
        <v>302817762637</v>
      </c>
      <c r="O103" s="5">
        <v>284433249002</v>
      </c>
      <c r="P103" s="5">
        <v>266526556786</v>
      </c>
      <c r="Q103" s="5">
        <v>248833569954</v>
      </c>
      <c r="R103" s="5">
        <v>235134767038</v>
      </c>
    </row>
    <row r="104" spans="2:18" ht="15.5" x14ac:dyDescent="0.35">
      <c r="C104" t="s">
        <v>161</v>
      </c>
      <c r="D104" s="5">
        <v>429737676713</v>
      </c>
      <c r="E104" s="5">
        <v>429179046184</v>
      </c>
      <c r="F104" s="5">
        <v>499412628424</v>
      </c>
      <c r="G104" s="5">
        <v>446142848471</v>
      </c>
      <c r="I104" s="5">
        <v>429179046184</v>
      </c>
      <c r="J104" s="5">
        <v>427907250258</v>
      </c>
      <c r="K104" s="5">
        <v>427533538148</v>
      </c>
      <c r="L104" s="5">
        <v>374677518097</v>
      </c>
      <c r="M104" s="5">
        <v>350941420850</v>
      </c>
      <c r="N104" s="5">
        <v>325525285622</v>
      </c>
      <c r="O104" s="5">
        <v>314244828335</v>
      </c>
      <c r="P104" s="5">
        <v>311074692234</v>
      </c>
      <c r="Q104" s="5">
        <v>281801794640</v>
      </c>
      <c r="R104" s="5">
        <v>268274853831</v>
      </c>
    </row>
    <row r="105" spans="2:18" ht="15.5" x14ac:dyDescent="0.35">
      <c r="C105" t="s">
        <v>162</v>
      </c>
      <c r="D105" s="5">
        <v>800000000</v>
      </c>
      <c r="E105" s="5">
        <v>800000000</v>
      </c>
      <c r="F105" s="5">
        <v>800000000</v>
      </c>
      <c r="G105" s="5">
        <v>800000000</v>
      </c>
      <c r="I105" s="5">
        <v>800000000</v>
      </c>
      <c r="J105" s="5">
        <v>800000000</v>
      </c>
      <c r="K105" s="5">
        <v>800000000</v>
      </c>
      <c r="L105" s="5">
        <v>800000000</v>
      </c>
      <c r="M105" s="5">
        <v>800000000</v>
      </c>
      <c r="N105" s="5">
        <v>800000000</v>
      </c>
      <c r="O105" s="5">
        <v>800000000</v>
      </c>
      <c r="P105" s="5">
        <v>800000000</v>
      </c>
      <c r="Q105" s="5">
        <v>800000000</v>
      </c>
      <c r="R105" s="5">
        <v>800000000</v>
      </c>
    </row>
    <row r="107" spans="2:18" ht="15.5" x14ac:dyDescent="0.35">
      <c r="B107" t="s">
        <v>163</v>
      </c>
      <c r="C107" t="s">
        <v>164</v>
      </c>
      <c r="D107" s="5">
        <v>4551157334</v>
      </c>
      <c r="E107" s="5">
        <v>113972032299</v>
      </c>
      <c r="F107" s="5">
        <v>5011476496</v>
      </c>
      <c r="G107" s="5">
        <v>-35693036944</v>
      </c>
      <c r="I107" s="5">
        <v>68900917568</v>
      </c>
      <c r="J107" s="5">
        <v>95828967982</v>
      </c>
      <c r="K107" s="5">
        <v>33106411468</v>
      </c>
      <c r="L107" s="5">
        <v>-68181653325</v>
      </c>
      <c r="M107" s="5">
        <v>105310166654</v>
      </c>
      <c r="N107" s="5">
        <v>-5884910641</v>
      </c>
      <c r="O107" s="5">
        <v>22586215112</v>
      </c>
      <c r="P107" s="5">
        <v>3101399557</v>
      </c>
      <c r="Q107" s="5">
        <v>-24704512854</v>
      </c>
      <c r="R107" s="5">
        <v>48877177159</v>
      </c>
    </row>
    <row r="108" spans="2:18" ht="15.5" x14ac:dyDescent="0.35">
      <c r="C108" t="s">
        <v>1737</v>
      </c>
      <c r="D108" s="5">
        <v>90394487980</v>
      </c>
      <c r="E108" s="5">
        <v>453193860670</v>
      </c>
      <c r="F108" s="5">
        <v>416713334804</v>
      </c>
      <c r="G108" s="5">
        <v>202652384473</v>
      </c>
      <c r="I108" s="5">
        <v>1249421163890</v>
      </c>
      <c r="J108" s="5">
        <v>1396187225362</v>
      </c>
      <c r="K108" s="5">
        <v>1140190657883</v>
      </c>
      <c r="L108" s="5">
        <v>979781935757</v>
      </c>
      <c r="M108" s="5">
        <v>868468044408</v>
      </c>
      <c r="N108" s="5">
        <v>260760770619</v>
      </c>
      <c r="O108" s="5">
        <v>254152216645</v>
      </c>
      <c r="P108" s="5">
        <v>250985738921</v>
      </c>
      <c r="Q108" s="5">
        <v>224553055253</v>
      </c>
      <c r="R108" s="5">
        <v>225008146804</v>
      </c>
    </row>
    <row r="109" spans="2:18" ht="15.5" x14ac:dyDescent="0.35">
      <c r="C109" t="s">
        <v>1738</v>
      </c>
      <c r="D109" s="5">
        <v>97332753</v>
      </c>
      <c r="E109" s="5">
        <v>97332753</v>
      </c>
      <c r="F109" s="5">
        <v>97332753</v>
      </c>
      <c r="G109" s="5">
        <v>97332753</v>
      </c>
      <c r="I109" s="5">
        <v>389331012</v>
      </c>
      <c r="J109" s="5">
        <v>389331012</v>
      </c>
      <c r="K109" s="5">
        <v>429426830</v>
      </c>
      <c r="L109" s="5">
        <v>413197478</v>
      </c>
      <c r="M109" s="5">
        <v>462983424</v>
      </c>
      <c r="N109" s="5">
        <v>444449381</v>
      </c>
      <c r="O109" s="5">
        <v>457617606</v>
      </c>
      <c r="P109" s="5">
        <v>413423516</v>
      </c>
      <c r="Q109" s="5">
        <v>622176640</v>
      </c>
      <c r="R109" s="5">
        <v>615981698</v>
      </c>
    </row>
    <row r="110" spans="2:18" ht="15.5" x14ac:dyDescent="0.35">
      <c r="C110" t="s">
        <v>1492</v>
      </c>
      <c r="D110" s="5">
        <v>-79500919600</v>
      </c>
      <c r="E110" s="5">
        <v>-335556550306</v>
      </c>
      <c r="F110" s="5">
        <v>-407348556563</v>
      </c>
      <c r="G110" s="5">
        <v>-233521314611</v>
      </c>
      <c r="I110" s="5">
        <v>-1157302816084</v>
      </c>
      <c r="J110" s="5">
        <v>-1271158550888</v>
      </c>
      <c r="K110" s="5">
        <v>-1080929431328</v>
      </c>
      <c r="L110" s="5">
        <v>-1025300915012</v>
      </c>
      <c r="M110" s="5">
        <v>-743134721288</v>
      </c>
      <c r="N110" s="5">
        <v>-242605369232</v>
      </c>
      <c r="O110" s="5">
        <v>-208123592328</v>
      </c>
      <c r="P110" s="5">
        <v>-223274679153</v>
      </c>
      <c r="Q110" s="5">
        <v>-229957328732</v>
      </c>
      <c r="R110" s="5">
        <v>-155155420496</v>
      </c>
    </row>
    <row r="111" spans="2:18" ht="15.5" x14ac:dyDescent="0.35">
      <c r="C111" t="s">
        <v>1096</v>
      </c>
      <c r="D111" s="5">
        <v>-600945642</v>
      </c>
      <c r="E111" s="5">
        <v>-64399467</v>
      </c>
      <c r="F111" s="5">
        <v>-3842762</v>
      </c>
      <c r="I111" s="5">
        <v>-452378776</v>
      </c>
      <c r="J111" s="5">
        <v>-3090137482</v>
      </c>
      <c r="K111" s="5">
        <v>-1246927660</v>
      </c>
      <c r="L111" s="5">
        <v>-486994493</v>
      </c>
      <c r="M111" s="5">
        <v>-566296200</v>
      </c>
      <c r="N111" s="5">
        <v>-694215309</v>
      </c>
      <c r="O111" s="5">
        <v>-1000080544</v>
      </c>
      <c r="P111" s="5">
        <v>-2481782286</v>
      </c>
      <c r="Q111" s="5">
        <v>-2079669836</v>
      </c>
      <c r="R111" s="5">
        <v>-4300948741</v>
      </c>
    </row>
    <row r="112" spans="2:18" ht="15.5" x14ac:dyDescent="0.35">
      <c r="C112" t="s">
        <v>1061</v>
      </c>
      <c r="D112" s="5">
        <v>-4852291972</v>
      </c>
      <c r="E112" s="5">
        <v>-3671462643</v>
      </c>
      <c r="F112" s="5">
        <v>-3307131457</v>
      </c>
      <c r="G112" s="5">
        <v>-3939271324</v>
      </c>
      <c r="I112" s="5">
        <v>-17770477643</v>
      </c>
      <c r="J112" s="5">
        <v>-17201037938</v>
      </c>
      <c r="K112" s="5">
        <v>-17193667486</v>
      </c>
      <c r="L112" s="5">
        <v>-15722071531</v>
      </c>
      <c r="M112" s="5">
        <v>-13198204290</v>
      </c>
      <c r="N112" s="5">
        <v>-11840454357</v>
      </c>
      <c r="O112" s="5">
        <v>-15307662793</v>
      </c>
      <c r="P112" s="5">
        <v>-15352538868</v>
      </c>
      <c r="Q112" s="5">
        <v>-13032979278</v>
      </c>
      <c r="R112" s="5">
        <v>-13064276201</v>
      </c>
    </row>
    <row r="113" spans="3:18" ht="15.5" x14ac:dyDescent="0.35">
      <c r="C113" t="s">
        <v>1102</v>
      </c>
      <c r="J113" s="5">
        <v>-1656070847</v>
      </c>
      <c r="K113" s="5">
        <v>-1602981090</v>
      </c>
      <c r="L113" s="5">
        <v>-1585032120</v>
      </c>
      <c r="M113" s="5">
        <v>-1268025696</v>
      </c>
      <c r="N113" s="5">
        <v>-1977700356</v>
      </c>
      <c r="O113" s="5">
        <v>-2290119821</v>
      </c>
      <c r="P113" s="5">
        <v>-1986536772</v>
      </c>
      <c r="Q113" s="5">
        <v>-1771328022</v>
      </c>
      <c r="R113" s="5">
        <v>-1495545856</v>
      </c>
    </row>
    <row r="114" spans="3:18" ht="15.5" x14ac:dyDescent="0.35">
      <c r="C114" t="s">
        <v>172</v>
      </c>
      <c r="D114" s="5">
        <v>-986506185</v>
      </c>
      <c r="E114" s="5">
        <v>-26748708</v>
      </c>
      <c r="F114" s="5">
        <v>-1139660279</v>
      </c>
      <c r="G114" s="5">
        <v>-982168235</v>
      </c>
      <c r="I114" s="5">
        <v>-5383904831</v>
      </c>
      <c r="J114" s="5">
        <v>-7641791237</v>
      </c>
      <c r="K114" s="5">
        <v>-6540665681</v>
      </c>
      <c r="L114" s="5">
        <v>-5281773404</v>
      </c>
      <c r="M114" s="5">
        <v>-5453613704</v>
      </c>
      <c r="N114" s="5">
        <v>-9972391387</v>
      </c>
      <c r="O114" s="5">
        <v>-5302163653</v>
      </c>
      <c r="P114" s="5">
        <v>-5202225801</v>
      </c>
      <c r="Q114" s="5">
        <v>-3038438879</v>
      </c>
      <c r="R114" s="5">
        <v>-2730760049</v>
      </c>
    </row>
    <row r="115" spans="3:18" ht="15.5" x14ac:dyDescent="0.35">
      <c r="C115" t="s">
        <v>179</v>
      </c>
      <c r="E115" s="5">
        <v>-78155077771</v>
      </c>
      <c r="F115" s="5">
        <v>48862649325</v>
      </c>
      <c r="G115" s="5">
        <v>17292428446</v>
      </c>
      <c r="I115" s="5">
        <v>-17000000000</v>
      </c>
      <c r="J115" s="5">
        <v>-27581923047</v>
      </c>
      <c r="K115" s="5">
        <v>25484304276</v>
      </c>
      <c r="L115" s="5">
        <v>-1246897121</v>
      </c>
      <c r="M115" s="5">
        <v>209208572</v>
      </c>
      <c r="N115" s="5">
        <v>-1456862574</v>
      </c>
      <c r="O115" s="5">
        <v>-16993308052</v>
      </c>
      <c r="P115" s="5">
        <v>7767150342</v>
      </c>
      <c r="Q115" s="5">
        <v>-3489713933</v>
      </c>
      <c r="R115" s="5">
        <v>-25046505213</v>
      </c>
    </row>
    <row r="116" spans="3:18" ht="15.5" x14ac:dyDescent="0.35">
      <c r="C116" t="s">
        <v>180</v>
      </c>
      <c r="D116" s="5">
        <v>-302655752</v>
      </c>
      <c r="E116" s="5">
        <v>-275024278</v>
      </c>
      <c r="F116" s="5">
        <v>-24476268</v>
      </c>
      <c r="G116" s="5">
        <v>-950000000</v>
      </c>
      <c r="I116" s="5">
        <v>-1826092911</v>
      </c>
      <c r="J116" s="5">
        <v>-6011964578</v>
      </c>
      <c r="K116" s="5">
        <v>-43359017000</v>
      </c>
      <c r="L116" s="5">
        <v>-1416706200</v>
      </c>
      <c r="M116" s="5">
        <v>-1239620300</v>
      </c>
      <c r="N116" s="5">
        <v>-284757364</v>
      </c>
      <c r="O116" s="5">
        <v>-2544875000</v>
      </c>
      <c r="P116" s="5">
        <v>-1449115470</v>
      </c>
      <c r="Q116" s="5">
        <v>-284841000</v>
      </c>
      <c r="R116" s="5">
        <v>-4959660000</v>
      </c>
    </row>
    <row r="117" spans="3:18" ht="15.5" x14ac:dyDescent="0.35">
      <c r="C117" t="s">
        <v>1739</v>
      </c>
      <c r="E117" s="5">
        <v>101500000</v>
      </c>
      <c r="I117" s="5">
        <v>101500000</v>
      </c>
      <c r="N117" s="5">
        <v>136363636</v>
      </c>
      <c r="O117" s="5">
        <v>-634650000</v>
      </c>
      <c r="Q117" s="5">
        <v>150000000</v>
      </c>
    </row>
    <row r="118" spans="3:18" ht="15.5" x14ac:dyDescent="0.35">
      <c r="C118" t="s">
        <v>1740</v>
      </c>
      <c r="L118" s="5">
        <v>-1085300000</v>
      </c>
      <c r="O118" s="5">
        <v>300000000</v>
      </c>
      <c r="P118" s="5">
        <v>25000000</v>
      </c>
      <c r="R118" s="5">
        <v>-713000000</v>
      </c>
    </row>
    <row r="119" spans="3:18" ht="15.5" x14ac:dyDescent="0.35">
      <c r="C119" t="s">
        <v>187</v>
      </c>
      <c r="E119" s="5">
        <v>48500000</v>
      </c>
      <c r="I119" s="5">
        <v>48500000</v>
      </c>
      <c r="J119" s="5">
        <v>6000000</v>
      </c>
      <c r="M119" s="5">
        <v>900000000</v>
      </c>
      <c r="N119" s="5">
        <v>344500000</v>
      </c>
    </row>
    <row r="120" spans="3:18" ht="15.5" x14ac:dyDescent="0.35">
      <c r="C120" t="s">
        <v>181</v>
      </c>
      <c r="D120" s="5">
        <v>-302655752</v>
      </c>
      <c r="E120" s="5">
        <v>-425024278</v>
      </c>
      <c r="F120" s="5">
        <v>-24476268</v>
      </c>
      <c r="G120" s="5">
        <v>-950000000</v>
      </c>
      <c r="I120" s="5">
        <v>-1976092911</v>
      </c>
      <c r="J120" s="5">
        <v>-6017964578</v>
      </c>
      <c r="K120" s="5">
        <v>-43359017000</v>
      </c>
      <c r="L120" s="5">
        <v>-331406200</v>
      </c>
      <c r="M120" s="5">
        <v>-2139620300</v>
      </c>
      <c r="N120" s="5">
        <v>-765621000</v>
      </c>
      <c r="O120" s="5">
        <v>-2210225000</v>
      </c>
      <c r="P120" s="5">
        <v>-1474115470</v>
      </c>
      <c r="Q120" s="5">
        <v>-434841000</v>
      </c>
      <c r="R120" s="5">
        <v>-4246660000</v>
      </c>
    </row>
    <row r="121" spans="3:18" ht="15.5" x14ac:dyDescent="0.35">
      <c r="C121" t="s">
        <v>197</v>
      </c>
      <c r="E121" s="5">
        <v>-78155077771</v>
      </c>
      <c r="F121" s="5">
        <v>48862649325</v>
      </c>
      <c r="G121" s="5">
        <v>17292428446</v>
      </c>
      <c r="I121" s="5">
        <v>-17000000000</v>
      </c>
      <c r="J121" s="5">
        <v>-27581923047</v>
      </c>
      <c r="K121" s="5">
        <v>25484304276</v>
      </c>
      <c r="L121" s="5">
        <v>-1246897121</v>
      </c>
      <c r="M121" s="5">
        <v>209208572</v>
      </c>
      <c r="N121" s="5">
        <v>-1456862574</v>
      </c>
      <c r="O121" s="5">
        <v>-16993308052</v>
      </c>
      <c r="P121" s="5">
        <v>7767150342</v>
      </c>
      <c r="Q121" s="5">
        <v>-3489713933</v>
      </c>
      <c r="R121" s="5">
        <v>-25046505213</v>
      </c>
    </row>
    <row r="122" spans="3:18" ht="15.5" x14ac:dyDescent="0.35">
      <c r="C122" t="s">
        <v>204</v>
      </c>
      <c r="F122" s="5">
        <v>78155077771</v>
      </c>
      <c r="G122" s="5">
        <v>17292428446</v>
      </c>
      <c r="I122" s="5">
        <v>95447506217</v>
      </c>
      <c r="J122" s="5">
        <v>65919235132</v>
      </c>
      <c r="K122" s="5">
        <v>30000000000</v>
      </c>
      <c r="M122" s="5">
        <v>2950000000</v>
      </c>
      <c r="O122" s="5">
        <v>5000000000</v>
      </c>
      <c r="P122" s="5">
        <v>24659096350</v>
      </c>
      <c r="Q122" s="5">
        <v>8205544000</v>
      </c>
      <c r="R122" s="5">
        <v>793600000</v>
      </c>
    </row>
    <row r="123" spans="3:18" ht="15.5" x14ac:dyDescent="0.35">
      <c r="C123" t="s">
        <v>208</v>
      </c>
      <c r="E123" s="5">
        <v>-78155077771</v>
      </c>
      <c r="F123" s="5">
        <v>-17292428446</v>
      </c>
      <c r="I123" s="5">
        <v>-100447506217</v>
      </c>
      <c r="J123" s="5">
        <v>-93501158179</v>
      </c>
      <c r="K123" s="5">
        <v>-4457280820</v>
      </c>
      <c r="L123" s="5">
        <v>-910796133</v>
      </c>
      <c r="M123" s="5">
        <v>-2428108940</v>
      </c>
      <c r="N123" s="5">
        <v>-1207260954</v>
      </c>
      <c r="O123" s="5">
        <v>-21993308052</v>
      </c>
      <c r="P123" s="5">
        <v>-7419723871</v>
      </c>
      <c r="Q123" s="5">
        <v>-2058979032</v>
      </c>
      <c r="R123" s="5">
        <v>-7005799652</v>
      </c>
    </row>
    <row r="124" spans="3:18" ht="15.5" x14ac:dyDescent="0.35">
      <c r="C124" t="s">
        <v>394</v>
      </c>
      <c r="F124" s="5">
        <v>-12000000000</v>
      </c>
      <c r="I124" s="5">
        <v>-12000000000</v>
      </c>
    </row>
    <row r="125" spans="3:18" ht="15.5" x14ac:dyDescent="0.35">
      <c r="C125" t="s">
        <v>1741</v>
      </c>
      <c r="K125" s="5">
        <v>-58414904</v>
      </c>
      <c r="L125" s="5">
        <v>-336100988</v>
      </c>
      <c r="M125" s="5">
        <v>-312682488</v>
      </c>
      <c r="N125" s="5">
        <v>-249601620</v>
      </c>
    </row>
    <row r="126" spans="3:18" ht="15.5" x14ac:dyDescent="0.35">
      <c r="C126" t="s">
        <v>1742</v>
      </c>
      <c r="P126" s="5">
        <v>-9472222137</v>
      </c>
      <c r="Q126" s="5">
        <v>-9636278901</v>
      </c>
      <c r="R126" s="5">
        <v>-18834305561</v>
      </c>
    </row>
    <row r="127" spans="3:18" ht="15.5" x14ac:dyDescent="0.35">
      <c r="C127" t="s">
        <v>215</v>
      </c>
      <c r="D127" s="5">
        <v>4248501582</v>
      </c>
      <c r="E127" s="5">
        <v>35541930250</v>
      </c>
      <c r="F127" s="5">
        <v>53849649553</v>
      </c>
      <c r="G127" s="5">
        <v>-19350608498</v>
      </c>
      <c r="I127" s="5">
        <v>50074824657</v>
      </c>
      <c r="J127" s="5">
        <v>62235080357</v>
      </c>
      <c r="K127" s="5">
        <v>15231698744</v>
      </c>
      <c r="L127" s="5">
        <v>-70845256646</v>
      </c>
      <c r="M127" s="5">
        <v>104279754926</v>
      </c>
      <c r="N127" s="5">
        <v>-7626530579</v>
      </c>
      <c r="O127" s="5">
        <v>3048032060</v>
      </c>
      <c r="P127" s="5">
        <v>9419434429</v>
      </c>
      <c r="Q127" s="5">
        <v>-28479067787</v>
      </c>
      <c r="R127" s="5">
        <v>18871011946</v>
      </c>
    </row>
    <row r="128" spans="3:18" ht="15.5" x14ac:dyDescent="0.35">
      <c r="C128" t="s">
        <v>217</v>
      </c>
      <c r="D128" s="5">
        <v>184000419809</v>
      </c>
      <c r="I128" s="5">
        <v>133925595152</v>
      </c>
      <c r="J128" s="5">
        <v>71690514795</v>
      </c>
      <c r="K128" s="5">
        <v>56458816051</v>
      </c>
      <c r="L128" s="5">
        <v>127304072697</v>
      </c>
      <c r="M128" s="5">
        <v>23024317771</v>
      </c>
      <c r="N128" s="5">
        <v>30650848350</v>
      </c>
      <c r="O128" s="5">
        <v>27502816290</v>
      </c>
      <c r="P128" s="5">
        <v>18083381861</v>
      </c>
      <c r="Q128" s="5">
        <v>46562449648</v>
      </c>
      <c r="R128" s="5">
        <v>27691437702</v>
      </c>
    </row>
    <row r="129" spans="2:18" ht="15.5" x14ac:dyDescent="0.35">
      <c r="C129" t="s">
        <v>216</v>
      </c>
    </row>
    <row r="130" spans="2:18" ht="15.5" x14ac:dyDescent="0.35">
      <c r="C130" t="s">
        <v>218</v>
      </c>
      <c r="D130" s="5">
        <v>188248921391</v>
      </c>
      <c r="E130" s="5">
        <v>35541930250</v>
      </c>
      <c r="F130" s="5">
        <v>53849649553</v>
      </c>
      <c r="G130" s="5">
        <v>-19350608498</v>
      </c>
      <c r="I130" s="5">
        <v>184000419809</v>
      </c>
      <c r="J130" s="5">
        <v>133925595152</v>
      </c>
      <c r="K130" s="5">
        <v>71690514795</v>
      </c>
      <c r="L130" s="5">
        <v>56458816051</v>
      </c>
      <c r="M130" s="5">
        <v>127304072697</v>
      </c>
      <c r="N130" s="5">
        <v>23024317771</v>
      </c>
      <c r="O130" s="5">
        <v>30550848350</v>
      </c>
      <c r="P130" s="5">
        <v>27502816290</v>
      </c>
      <c r="Q130" s="5">
        <v>18083381861</v>
      </c>
      <c r="R130" s="5">
        <v>46562449648</v>
      </c>
    </row>
    <row r="132" spans="2:18" ht="15.5" x14ac:dyDescent="0.35">
      <c r="B132" t="s">
        <v>219</v>
      </c>
      <c r="C132" t="s">
        <v>11</v>
      </c>
      <c r="D132" s="5">
        <v>800000000</v>
      </c>
      <c r="E132" s="5">
        <v>800000000</v>
      </c>
      <c r="F132" s="5">
        <v>800000000</v>
      </c>
      <c r="G132" s="5">
        <v>800000000</v>
      </c>
      <c r="I132" s="5">
        <v>800000000</v>
      </c>
      <c r="J132" s="5">
        <v>800000000</v>
      </c>
      <c r="K132" s="5">
        <v>800000000</v>
      </c>
      <c r="L132" s="5">
        <v>800000000</v>
      </c>
      <c r="M132" s="5">
        <v>800000000</v>
      </c>
      <c r="N132" s="5">
        <v>800000000</v>
      </c>
      <c r="O132" s="5">
        <v>800000000</v>
      </c>
      <c r="P132" s="5">
        <v>800000000</v>
      </c>
      <c r="Q132" s="5">
        <v>800000000</v>
      </c>
      <c r="R132" s="5">
        <v>800000000</v>
      </c>
    </row>
    <row r="133" spans="2:18" ht="15.5" x14ac:dyDescent="0.35">
      <c r="C133" t="s">
        <v>220</v>
      </c>
      <c r="D133" s="6">
        <v>0.05</v>
      </c>
      <c r="E133" s="6">
        <v>7.26</v>
      </c>
      <c r="F133" s="6">
        <v>7.21</v>
      </c>
      <c r="G133" s="6">
        <v>5.72</v>
      </c>
    </row>
    <row r="134" spans="2:18" ht="15.5" x14ac:dyDescent="0.35">
      <c r="C134" t="s">
        <v>221</v>
      </c>
      <c r="D134" s="5">
        <v>7760</v>
      </c>
      <c r="E134" s="6">
        <v>62.81</v>
      </c>
      <c r="F134" s="6">
        <v>60.19</v>
      </c>
      <c r="G134" s="6">
        <v>76.92</v>
      </c>
    </row>
    <row r="135" spans="2:18" ht="15.5" x14ac:dyDescent="0.35">
      <c r="C135" t="s">
        <v>73</v>
      </c>
      <c r="D135" s="6">
        <v>61.84</v>
      </c>
      <c r="E135" s="6">
        <v>31.26</v>
      </c>
      <c r="F135" s="6">
        <v>31.92</v>
      </c>
      <c r="G135" s="6">
        <v>37.33</v>
      </c>
    </row>
    <row r="136" spans="2:18" ht="15.5" x14ac:dyDescent="0.35">
      <c r="C136" t="s">
        <v>222</v>
      </c>
      <c r="D136" s="5">
        <v>-1040000000</v>
      </c>
      <c r="E136" s="5">
        <v>6810000000</v>
      </c>
      <c r="F136" s="5">
        <v>6820000000</v>
      </c>
      <c r="G136" s="5">
        <v>5170000000</v>
      </c>
    </row>
    <row r="137" spans="2:18" ht="15.5" x14ac:dyDescent="0.35">
      <c r="C137" t="s">
        <v>223</v>
      </c>
      <c r="D137" s="6">
        <v>1E-4</v>
      </c>
      <c r="E137" s="6">
        <v>1.3500000000000002E-2</v>
      </c>
      <c r="F137" s="6">
        <v>1.1599999999999999E-2</v>
      </c>
      <c r="G137" s="6">
        <v>1.03E-2</v>
      </c>
    </row>
    <row r="138" spans="2:18" ht="15.5" x14ac:dyDescent="0.35">
      <c r="C138" t="s">
        <v>224</v>
      </c>
      <c r="D138" s="6">
        <v>1E-4</v>
      </c>
      <c r="E138" s="6">
        <v>1.41E-2</v>
      </c>
      <c r="F138" s="6">
        <v>1.4199999999999999E-2</v>
      </c>
      <c r="G138" s="6">
        <v>1.11E-2</v>
      </c>
    </row>
    <row r="139" spans="2:18" ht="15.5" x14ac:dyDescent="0.35">
      <c r="C139" t="s">
        <v>225</v>
      </c>
      <c r="D139" s="6">
        <v>-4.3E-3</v>
      </c>
      <c r="E139" s="6">
        <v>1.2800000000000001E-2</v>
      </c>
      <c r="F139" s="6">
        <v>1.26E-2</v>
      </c>
      <c r="G139" s="6">
        <v>0.01</v>
      </c>
    </row>
    <row r="140" spans="2:18" ht="15.5" x14ac:dyDescent="0.35">
      <c r="C140" t="s">
        <v>226</v>
      </c>
    </row>
    <row r="141" spans="2:18" ht="15.5" x14ac:dyDescent="0.35">
      <c r="C141" t="s">
        <v>227</v>
      </c>
      <c r="D141" s="5">
        <v>413000000000</v>
      </c>
      <c r="E141" s="5">
        <v>413000000000</v>
      </c>
      <c r="F141" s="5">
        <v>407000000000</v>
      </c>
      <c r="G141" s="5">
        <v>413000000000</v>
      </c>
    </row>
    <row r="142" spans="2:18" ht="15.5" x14ac:dyDescent="0.35">
      <c r="C142" t="s">
        <v>228</v>
      </c>
      <c r="D142" s="6">
        <v>0.75</v>
      </c>
      <c r="E142" s="6">
        <v>0.88</v>
      </c>
      <c r="F142" s="6">
        <v>0.85</v>
      </c>
      <c r="G142" s="6">
        <v>0.85</v>
      </c>
    </row>
    <row r="143" spans="2:18" ht="15.5" x14ac:dyDescent="0.35">
      <c r="C143" t="s">
        <v>229</v>
      </c>
      <c r="D143" s="6">
        <v>516.33000000000004</v>
      </c>
      <c r="E143" s="6">
        <v>516.28</v>
      </c>
      <c r="F143" s="6">
        <v>508.14</v>
      </c>
      <c r="G143" s="6">
        <v>515.92999999999995</v>
      </c>
    </row>
    <row r="144" spans="2:18" ht="15.5" x14ac:dyDescent="0.35">
      <c r="C144" t="s">
        <v>230</v>
      </c>
      <c r="D144" s="6">
        <v>0.75</v>
      </c>
      <c r="E144" s="6">
        <v>0.88</v>
      </c>
      <c r="F144" s="6">
        <v>0.85</v>
      </c>
      <c r="G144" s="6">
        <v>0.85</v>
      </c>
    </row>
    <row r="145" spans="3:18" ht="15.5" x14ac:dyDescent="0.35">
      <c r="C145" t="s">
        <v>231</v>
      </c>
      <c r="D145" s="6">
        <v>516.33000000000004</v>
      </c>
      <c r="E145" s="6">
        <v>516.28</v>
      </c>
      <c r="F145" s="6">
        <v>508.14</v>
      </c>
      <c r="G145" s="6">
        <v>515.92999999999995</v>
      </c>
    </row>
    <row r="146" spans="3:18" ht="15.5" x14ac:dyDescent="0.35">
      <c r="C146" t="s">
        <v>232</v>
      </c>
    </row>
    <row r="147" spans="3:18" ht="15.5" x14ac:dyDescent="0.35">
      <c r="C147" t="s">
        <v>233</v>
      </c>
    </row>
    <row r="148" spans="3:18" ht="15.5" x14ac:dyDescent="0.35">
      <c r="C148" t="s">
        <v>234</v>
      </c>
      <c r="D148" s="5">
        <v>413000000000</v>
      </c>
      <c r="E148" s="5">
        <v>413000000000</v>
      </c>
      <c r="F148" s="5">
        <v>407000000000</v>
      </c>
      <c r="G148" s="5">
        <v>413000000000</v>
      </c>
    </row>
    <row r="149" spans="3:18" ht="15.5" x14ac:dyDescent="0.35">
      <c r="C149" t="s">
        <v>23</v>
      </c>
    </row>
    <row r="150" spans="3:18" ht="15.5" x14ac:dyDescent="0.35">
      <c r="C150" t="s">
        <v>20</v>
      </c>
    </row>
    <row r="151" spans="3:18" ht="15.5" x14ac:dyDescent="0.35">
      <c r="C151" t="s">
        <v>235</v>
      </c>
    </row>
    <row r="152" spans="3:18" ht="15.5" x14ac:dyDescent="0.35">
      <c r="C152" t="s">
        <v>236</v>
      </c>
      <c r="D152" s="5">
        <v>5000000000</v>
      </c>
      <c r="E152" s="5">
        <v>114000000000</v>
      </c>
      <c r="F152" s="5">
        <v>5000000000</v>
      </c>
      <c r="G152" s="5">
        <v>-36000000000</v>
      </c>
    </row>
    <row r="153" spans="3:18" ht="15.5" x14ac:dyDescent="0.35">
      <c r="C153" t="s">
        <v>237</v>
      </c>
      <c r="D153" s="5">
        <v>0</v>
      </c>
      <c r="E153" s="5">
        <v>0</v>
      </c>
      <c r="F153" s="5">
        <v>0</v>
      </c>
      <c r="G153" s="5">
        <v>-1000000000</v>
      </c>
    </row>
    <row r="154" spans="3:18" ht="15.5" x14ac:dyDescent="0.35">
      <c r="C154" t="s">
        <v>12</v>
      </c>
      <c r="D154" s="5">
        <v>4000000000</v>
      </c>
      <c r="E154" s="5">
        <v>114000000000</v>
      </c>
      <c r="F154" s="5">
        <v>5000000000</v>
      </c>
      <c r="G154" s="5">
        <v>-37000000000</v>
      </c>
    </row>
    <row r="155" spans="3:18" ht="15.5" x14ac:dyDescent="0.35">
      <c r="C155" t="s">
        <v>15</v>
      </c>
      <c r="D155" s="6">
        <v>5.31</v>
      </c>
      <c r="E155" s="6">
        <v>141.93</v>
      </c>
      <c r="F155" s="6">
        <v>6.23</v>
      </c>
      <c r="G155" s="6">
        <v>-45.8</v>
      </c>
    </row>
    <row r="156" spans="3:18" ht="15.5" x14ac:dyDescent="0.35">
      <c r="C156" t="s">
        <v>58</v>
      </c>
      <c r="I156" s="6">
        <v>24.15</v>
      </c>
      <c r="J156" s="6">
        <v>34.979999999999997</v>
      </c>
      <c r="K156" s="6">
        <v>32.49</v>
      </c>
      <c r="L156" s="6">
        <v>29.87</v>
      </c>
      <c r="M156" s="6">
        <v>29.88</v>
      </c>
      <c r="N156" s="6">
        <v>22.67</v>
      </c>
      <c r="O156" s="6">
        <v>21.19</v>
      </c>
      <c r="P156" s="6">
        <v>22.04</v>
      </c>
      <c r="Q156" s="6">
        <v>16.68</v>
      </c>
      <c r="R156" s="6">
        <v>13.31</v>
      </c>
    </row>
    <row r="157" spans="3:18" ht="15.5" x14ac:dyDescent="0.35">
      <c r="C157" t="s">
        <v>72</v>
      </c>
      <c r="I157" s="6">
        <v>18.88</v>
      </c>
      <c r="J157" s="6">
        <v>25.16</v>
      </c>
      <c r="K157" s="6">
        <v>11.08</v>
      </c>
      <c r="L157" s="6">
        <v>11.72</v>
      </c>
      <c r="M157" s="6">
        <v>13.92</v>
      </c>
      <c r="N157" s="6">
        <v>12.97</v>
      </c>
      <c r="O157" s="6">
        <v>13.31</v>
      </c>
      <c r="P157" s="6">
        <v>12.34</v>
      </c>
      <c r="Q157" s="6">
        <v>7.79</v>
      </c>
      <c r="R157" s="6">
        <v>14.43</v>
      </c>
    </row>
    <row r="158" spans="3:18" ht="15.5" x14ac:dyDescent="0.35">
      <c r="C158" t="s">
        <v>75</v>
      </c>
      <c r="I158" s="6">
        <v>8.91</v>
      </c>
      <c r="J158" s="6">
        <v>12.18</v>
      </c>
      <c r="K158" s="6">
        <v>5.4</v>
      </c>
      <c r="L158" s="6">
        <v>6.12</v>
      </c>
      <c r="M158" s="6">
        <v>7.42</v>
      </c>
      <c r="N158" s="6">
        <v>4.87</v>
      </c>
      <c r="O158" s="6">
        <v>4.7699999999999996</v>
      </c>
      <c r="P158" s="6">
        <v>4.97</v>
      </c>
      <c r="Q158" s="6">
        <v>2.82</v>
      </c>
      <c r="R158" s="6">
        <v>4.54</v>
      </c>
    </row>
    <row r="159" spans="3:18" ht="15.5" x14ac:dyDescent="0.35">
      <c r="C159" t="s">
        <v>238</v>
      </c>
      <c r="I159" s="5">
        <v>20910000000</v>
      </c>
      <c r="J159" s="5">
        <v>35360000000</v>
      </c>
      <c r="K159" s="6">
        <v>33060000000.000004</v>
      </c>
      <c r="L159" s="5">
        <v>27500000000</v>
      </c>
      <c r="M159" s="5">
        <v>27490000000</v>
      </c>
      <c r="N159" s="5">
        <v>23670000000</v>
      </c>
      <c r="O159" s="5">
        <v>22370000000</v>
      </c>
      <c r="P159" s="5">
        <v>23830000000</v>
      </c>
    </row>
    <row r="160" spans="3:18" ht="15.5" x14ac:dyDescent="0.35">
      <c r="C160" t="s">
        <v>239</v>
      </c>
      <c r="I160" s="6">
        <v>4.4999999999999998E-2</v>
      </c>
      <c r="J160" s="6">
        <v>6.54E-2</v>
      </c>
      <c r="K160" s="6">
        <v>6.08E-2</v>
      </c>
      <c r="L160" s="6">
        <v>6.3799999999999996E-2</v>
      </c>
      <c r="M160" s="6">
        <v>6.8099999999999994E-2</v>
      </c>
      <c r="N160" s="6">
        <v>5.57E-2</v>
      </c>
      <c r="O160" s="6">
        <v>5.4000000000000006E-2</v>
      </c>
      <c r="P160" s="6">
        <v>5.67E-2</v>
      </c>
      <c r="Q160" s="6">
        <v>4.7400000000000005E-2</v>
      </c>
      <c r="R160" s="6">
        <v>3.9699999999999999E-2</v>
      </c>
    </row>
    <row r="161" spans="3:18" ht="15.5" x14ac:dyDescent="0.35">
      <c r="C161" t="s">
        <v>240</v>
      </c>
      <c r="I161" s="6">
        <v>4.6799999999999994E-2</v>
      </c>
      <c r="J161" s="6">
        <v>6.9099999999999995E-2</v>
      </c>
      <c r="K161" s="6">
        <v>6.8900000000000003E-2</v>
      </c>
      <c r="L161" s="6">
        <v>6.8099999999999994E-2</v>
      </c>
      <c r="M161" s="6">
        <v>7.3099999999999998E-2</v>
      </c>
      <c r="N161" s="6">
        <v>5.9900000000000002E-2</v>
      </c>
      <c r="O161" s="6">
        <v>5.96E-2</v>
      </c>
      <c r="P161" s="6">
        <v>6.6199999999999995E-2</v>
      </c>
      <c r="Q161" s="6">
        <v>5.3600000000000002E-2</v>
      </c>
      <c r="R161" s="6">
        <v>4.53E-2</v>
      </c>
    </row>
    <row r="162" spans="3:18" ht="15.5" x14ac:dyDescent="0.35">
      <c r="C162" t="s">
        <v>241</v>
      </c>
      <c r="I162" s="6">
        <v>4.1399999999999999E-2</v>
      </c>
      <c r="J162" s="6">
        <v>7.9399999999999998E-2</v>
      </c>
      <c r="K162" s="6">
        <v>7.7399999999999997E-2</v>
      </c>
      <c r="L162" s="6">
        <v>7.0499999999999993E-2</v>
      </c>
      <c r="M162" s="6">
        <v>7.5199999999999989E-2</v>
      </c>
      <c r="N162" s="6">
        <v>6.7099999999999993E-2</v>
      </c>
      <c r="O162" s="6">
        <v>6.54E-2</v>
      </c>
      <c r="P162" s="6">
        <v>7.5999999999999998E-2</v>
      </c>
      <c r="Q162" s="6">
        <v>5.57E-2</v>
      </c>
      <c r="R162" s="6">
        <v>8.5800000000000001E-2</v>
      </c>
    </row>
    <row r="163" spans="3:18" ht="15.5" x14ac:dyDescent="0.35">
      <c r="C163" t="s">
        <v>242</v>
      </c>
    </row>
    <row r="164" spans="3:18" ht="15.5" x14ac:dyDescent="0.35">
      <c r="C164" t="s">
        <v>69</v>
      </c>
      <c r="I164" s="6">
        <v>0.88</v>
      </c>
      <c r="J164" s="6">
        <v>1.74</v>
      </c>
      <c r="K164" s="6">
        <v>0.76</v>
      </c>
      <c r="L164" s="6">
        <v>0.8</v>
      </c>
      <c r="M164" s="6">
        <v>1.02</v>
      </c>
      <c r="N164" s="6">
        <v>0.78</v>
      </c>
      <c r="O164" s="6">
        <v>0.79</v>
      </c>
      <c r="P164" s="6">
        <v>0.82</v>
      </c>
      <c r="Q164" s="6">
        <v>0.42</v>
      </c>
      <c r="R164" s="6">
        <v>0.65</v>
      </c>
    </row>
    <row r="165" spans="3:18" ht="15.5" x14ac:dyDescent="0.35">
      <c r="C165" t="s">
        <v>66</v>
      </c>
      <c r="I165" s="6">
        <v>516.28</v>
      </c>
      <c r="J165" s="6">
        <v>506.25</v>
      </c>
      <c r="K165" s="6">
        <v>471.57</v>
      </c>
      <c r="L165" s="6">
        <v>438.83</v>
      </c>
      <c r="M165" s="6">
        <v>408.57</v>
      </c>
      <c r="N165" s="6">
        <v>378.52</v>
      </c>
      <c r="O165" s="6">
        <v>355.54</v>
      </c>
      <c r="P165" s="6">
        <v>333.16</v>
      </c>
      <c r="Q165" s="6">
        <v>311.04000000000002</v>
      </c>
      <c r="R165" s="6">
        <v>293.92</v>
      </c>
    </row>
    <row r="166" spans="3:18" ht="15.5" x14ac:dyDescent="0.35">
      <c r="C166" t="s">
        <v>243</v>
      </c>
      <c r="I166" s="6">
        <v>0.88</v>
      </c>
      <c r="J166" s="6">
        <v>1.74</v>
      </c>
      <c r="K166" s="6">
        <v>0.76</v>
      </c>
      <c r="L166" s="6">
        <v>0.8</v>
      </c>
      <c r="M166" s="6">
        <v>1.02</v>
      </c>
      <c r="N166" s="6">
        <v>0.78</v>
      </c>
      <c r="O166" s="6">
        <v>0.79</v>
      </c>
      <c r="P166" s="6">
        <v>0.82</v>
      </c>
      <c r="Q166" s="6">
        <v>0.42</v>
      </c>
      <c r="R166" s="6">
        <v>0.65</v>
      </c>
    </row>
    <row r="167" spans="3:18" ht="15.5" x14ac:dyDescent="0.35">
      <c r="C167" t="s">
        <v>244</v>
      </c>
      <c r="I167" s="6">
        <v>516.28</v>
      </c>
      <c r="J167" s="6">
        <v>506.25</v>
      </c>
      <c r="K167" s="6">
        <v>471.57</v>
      </c>
      <c r="L167" s="6">
        <v>438.83</v>
      </c>
      <c r="M167" s="6">
        <v>408.57</v>
      </c>
      <c r="N167" s="6">
        <v>378.52</v>
      </c>
      <c r="O167" s="6">
        <v>355.54</v>
      </c>
      <c r="P167" s="6">
        <v>333.16</v>
      </c>
      <c r="Q167" s="6">
        <v>311.04000000000002</v>
      </c>
      <c r="R167" s="6">
        <v>293.92</v>
      </c>
    </row>
    <row r="168" spans="3:18" ht="15.5" x14ac:dyDescent="0.35">
      <c r="C168" t="s">
        <v>245</v>
      </c>
    </row>
    <row r="169" spans="3:18" ht="15.5" x14ac:dyDescent="0.35">
      <c r="C169" t="s">
        <v>246</v>
      </c>
    </row>
    <row r="170" spans="3:18" ht="15.5" x14ac:dyDescent="0.35">
      <c r="C170" t="s">
        <v>25</v>
      </c>
    </row>
    <row r="171" spans="3:18" ht="15.5" x14ac:dyDescent="0.35">
      <c r="C171" t="s">
        <v>22</v>
      </c>
    </row>
    <row r="172" spans="3:18" ht="15.5" x14ac:dyDescent="0.35">
      <c r="C172" t="s">
        <v>247</v>
      </c>
    </row>
    <row r="173" spans="3:18" ht="15.5" x14ac:dyDescent="0.35">
      <c r="C173" t="s">
        <v>248</v>
      </c>
      <c r="I173" s="5">
        <v>69000000000</v>
      </c>
      <c r="J173" s="5">
        <v>96000000000</v>
      </c>
      <c r="K173" s="5">
        <v>33000000000</v>
      </c>
      <c r="L173" s="5">
        <v>-68000000000</v>
      </c>
      <c r="M173" s="5">
        <v>105000000000</v>
      </c>
      <c r="N173" s="5">
        <v>-6000000000</v>
      </c>
      <c r="O173" s="5">
        <v>23000000000</v>
      </c>
      <c r="P173" s="5">
        <v>3000000000</v>
      </c>
      <c r="Q173" s="5">
        <v>-25000000000</v>
      </c>
      <c r="R173" s="5">
        <v>49000000000</v>
      </c>
    </row>
    <row r="174" spans="3:18" ht="15.5" x14ac:dyDescent="0.35">
      <c r="C174" t="s">
        <v>249</v>
      </c>
      <c r="I174" s="5">
        <v>-2000000000</v>
      </c>
      <c r="J174" s="5">
        <v>-6000000000</v>
      </c>
      <c r="K174" s="5">
        <v>-43000000000</v>
      </c>
      <c r="L174" s="5">
        <v>0</v>
      </c>
      <c r="M174" s="5">
        <v>-2000000000</v>
      </c>
      <c r="N174" s="5">
        <v>-1000000000</v>
      </c>
      <c r="O174" s="5">
        <v>-2000000000</v>
      </c>
      <c r="P174" s="5">
        <v>-1000000000</v>
      </c>
      <c r="Q174" s="5">
        <v>0</v>
      </c>
      <c r="R174" s="5">
        <v>-4000000000</v>
      </c>
    </row>
    <row r="175" spans="3:18" ht="15.5" x14ac:dyDescent="0.35">
      <c r="C175" t="s">
        <v>14</v>
      </c>
      <c r="I175" s="5">
        <v>67000000000</v>
      </c>
      <c r="J175" s="5">
        <v>90000000000</v>
      </c>
      <c r="K175" s="5">
        <v>-10000000000</v>
      </c>
      <c r="L175" s="5">
        <v>-69000000000</v>
      </c>
      <c r="M175" s="5">
        <v>103000000000</v>
      </c>
      <c r="N175" s="5">
        <v>-7000000000</v>
      </c>
      <c r="O175" s="5">
        <v>20000000000</v>
      </c>
      <c r="P175" s="5">
        <v>2000000000</v>
      </c>
      <c r="Q175" s="5">
        <v>-25000000000</v>
      </c>
      <c r="R175" s="5">
        <v>45000000000</v>
      </c>
    </row>
    <row r="176" spans="3:18" ht="15.5" x14ac:dyDescent="0.35">
      <c r="C176" t="s">
        <v>16</v>
      </c>
      <c r="I176" s="6">
        <v>83.66</v>
      </c>
      <c r="J176" s="6">
        <v>112.26</v>
      </c>
      <c r="K176" s="6">
        <v>-12.82</v>
      </c>
      <c r="L176" s="6">
        <v>-85.64</v>
      </c>
      <c r="M176" s="6">
        <v>128.96</v>
      </c>
      <c r="N176" s="6">
        <v>-8.31</v>
      </c>
      <c r="O176" s="6">
        <v>25.47</v>
      </c>
      <c r="P176" s="6">
        <v>2.0299999999999998</v>
      </c>
      <c r="Q176" s="6">
        <v>-31.42</v>
      </c>
      <c r="R176" s="6">
        <v>55.79</v>
      </c>
    </row>
    <row r="178" spans="2:17" ht="15.5" x14ac:dyDescent="0.35">
      <c r="B178" t="s">
        <v>250</v>
      </c>
      <c r="C178" t="s">
        <v>251</v>
      </c>
      <c r="D178" s="5">
        <v>42000000</v>
      </c>
      <c r="E178" s="5">
        <v>6000000000</v>
      </c>
      <c r="F178" s="5">
        <v>6000000000</v>
      </c>
      <c r="G178" s="5">
        <v>5000000000</v>
      </c>
      <c r="H178" s="5">
        <v>167000000</v>
      </c>
      <c r="I178" s="5">
        <v>19000000000</v>
      </c>
      <c r="J178" s="5">
        <v>28000000000</v>
      </c>
      <c r="K178" s="5">
        <v>26000000000</v>
      </c>
      <c r="L178" s="5">
        <v>24000000000</v>
      </c>
      <c r="M178" s="5">
        <v>24000000000</v>
      </c>
      <c r="N178" s="5">
        <v>18000000000</v>
      </c>
      <c r="O178" s="5">
        <v>17000000000</v>
      </c>
      <c r="P178" s="5">
        <v>18000000000</v>
      </c>
      <c r="Q178" s="5">
        <v>13000000000</v>
      </c>
    </row>
    <row r="179" spans="2:17" ht="15.5" x14ac:dyDescent="0.35">
      <c r="C179" t="s">
        <v>252</v>
      </c>
      <c r="H179" s="5">
        <v>16000000000</v>
      </c>
      <c r="I179" s="5">
        <v>19000000000</v>
      </c>
      <c r="J179" s="5">
        <v>28000000000</v>
      </c>
      <c r="K179" s="5">
        <v>26000000000</v>
      </c>
      <c r="L179" s="5">
        <v>24000000000</v>
      </c>
      <c r="M179" s="5">
        <v>24000000000</v>
      </c>
      <c r="N179" s="5">
        <v>18000000000</v>
      </c>
      <c r="O179" s="5">
        <v>17000000000</v>
      </c>
      <c r="P179" s="5">
        <v>18000000000</v>
      </c>
      <c r="Q179" s="5">
        <v>13000000000</v>
      </c>
    </row>
    <row r="180" spans="2:17" ht="15.5" x14ac:dyDescent="0.35">
      <c r="C180" t="s">
        <v>253</v>
      </c>
      <c r="H180" s="5">
        <v>15</v>
      </c>
      <c r="I180" s="5">
        <v>15</v>
      </c>
      <c r="J180" s="5">
        <v>15</v>
      </c>
    </row>
    <row r="181" spans="2:17" ht="15.5" x14ac:dyDescent="0.35">
      <c r="C181" t="s">
        <v>77</v>
      </c>
      <c r="H181" s="6">
        <v>71.677399999999992</v>
      </c>
      <c r="I181" s="6">
        <v>0.62109999999999999</v>
      </c>
      <c r="J181" s="6">
        <v>0.42880000000000001</v>
      </c>
    </row>
    <row r="182" spans="2:17" ht="15.5" x14ac:dyDescent="0.35">
      <c r="C182" t="s">
        <v>254</v>
      </c>
      <c r="H182" s="6">
        <v>5.0300000000000004E-2</v>
      </c>
      <c r="I182" s="6">
        <v>3.3599999999999998E-2</v>
      </c>
      <c r="J182" s="6">
        <v>3.3599999999999998E-2</v>
      </c>
    </row>
    <row r="183" spans="2:17" ht="15.5" x14ac:dyDescent="0.35">
      <c r="C183" t="s">
        <v>57</v>
      </c>
      <c r="D183" s="6">
        <v>0.05</v>
      </c>
      <c r="E183" s="6">
        <v>7.26</v>
      </c>
      <c r="F183" s="6">
        <v>7.21</v>
      </c>
      <c r="G183" s="6">
        <v>5.72</v>
      </c>
      <c r="H183" s="6">
        <v>0.21</v>
      </c>
      <c r="I183" s="6">
        <v>24.15</v>
      </c>
      <c r="J183" s="6">
        <v>34.979999999999997</v>
      </c>
      <c r="K183" s="6">
        <v>32.49</v>
      </c>
      <c r="L183" s="6">
        <v>29.87</v>
      </c>
      <c r="M183" s="6">
        <v>29.88</v>
      </c>
      <c r="N183" s="6">
        <v>22.67</v>
      </c>
      <c r="O183" s="6">
        <v>21.19</v>
      </c>
      <c r="P183" s="6">
        <v>22.04</v>
      </c>
      <c r="Q183" s="6">
        <v>16.68</v>
      </c>
    </row>
    <row r="184" spans="2:17" ht="15.5" x14ac:dyDescent="0.35">
      <c r="C184" t="s">
        <v>255</v>
      </c>
      <c r="H184" s="6">
        <v>20.25</v>
      </c>
      <c r="I184" s="6">
        <v>24.15</v>
      </c>
      <c r="J184" s="6">
        <v>34.979999999999997</v>
      </c>
      <c r="K184" s="6">
        <v>32.49</v>
      </c>
      <c r="L184" s="6">
        <v>29.87</v>
      </c>
      <c r="M184" s="6">
        <v>29.88</v>
      </c>
      <c r="N184" s="6">
        <v>22.67</v>
      </c>
      <c r="O184" s="6">
        <v>21.19</v>
      </c>
      <c r="P184" s="6">
        <v>22.04</v>
      </c>
      <c r="Q184" s="6">
        <v>16.68</v>
      </c>
    </row>
    <row r="185" spans="2:17" ht="15.5" x14ac:dyDescent="0.35">
      <c r="C185" t="s">
        <v>79</v>
      </c>
      <c r="H185" s="5">
        <v>15</v>
      </c>
      <c r="I185" s="5">
        <v>15</v>
      </c>
      <c r="J185" s="5">
        <v>15</v>
      </c>
    </row>
    <row r="186" spans="2:17" ht="15.5" x14ac:dyDescent="0.35">
      <c r="C186" t="s">
        <v>256</v>
      </c>
      <c r="H186" s="6">
        <v>71.677399999999992</v>
      </c>
      <c r="I186" s="6">
        <v>0.62109999999999999</v>
      </c>
      <c r="J186" s="6">
        <v>0.42880000000000001</v>
      </c>
    </row>
    <row r="187" spans="2:17" ht="15.5" x14ac:dyDescent="0.35">
      <c r="C187" t="s">
        <v>257</v>
      </c>
      <c r="H187" s="6">
        <v>5.0300000000000004E-2</v>
      </c>
      <c r="I187" s="6">
        <v>3.3599999999999998E-2</v>
      </c>
      <c r="J187" s="6">
        <v>3.3599999999999998E-2</v>
      </c>
    </row>
    <row r="188" spans="2:17" ht="15.5" x14ac:dyDescent="0.35">
      <c r="C188" t="s">
        <v>258</v>
      </c>
      <c r="D188" s="5">
        <v>5000000000</v>
      </c>
      <c r="E188" s="5">
        <v>12000000000</v>
      </c>
      <c r="F188" s="5">
        <v>11000000000</v>
      </c>
      <c r="G188" s="5">
        <v>9000000000</v>
      </c>
      <c r="H188" s="5">
        <v>20000000000</v>
      </c>
      <c r="I188" s="5">
        <v>41000000000</v>
      </c>
      <c r="J188" s="5">
        <v>58000000000</v>
      </c>
      <c r="K188" s="5">
        <v>53000000000</v>
      </c>
      <c r="L188" s="5">
        <v>46000000000</v>
      </c>
      <c r="M188" s="5">
        <v>45000000000</v>
      </c>
      <c r="N188" s="5">
        <v>48000000000</v>
      </c>
      <c r="O188" s="5">
        <v>47000000000</v>
      </c>
      <c r="P188" s="5">
        <v>44000000000</v>
      </c>
      <c r="Q188" s="5">
        <v>37000000000</v>
      </c>
    </row>
    <row r="189" spans="2:17" ht="15.5" x14ac:dyDescent="0.35">
      <c r="C189" t="s">
        <v>259</v>
      </c>
      <c r="H189" s="5">
        <v>37000000000</v>
      </c>
      <c r="I189" s="5">
        <v>41000000000</v>
      </c>
      <c r="J189" s="5">
        <v>58000000000</v>
      </c>
      <c r="K189" s="5">
        <v>53000000000</v>
      </c>
      <c r="L189" s="5">
        <v>46000000000</v>
      </c>
      <c r="M189" s="5">
        <v>45000000000</v>
      </c>
      <c r="N189" s="5">
        <v>48000000000</v>
      </c>
      <c r="O189" s="5">
        <v>47000000000</v>
      </c>
      <c r="P189" s="5">
        <v>44000000000</v>
      </c>
      <c r="Q189" s="5">
        <v>37000000000</v>
      </c>
    </row>
    <row r="190" spans="2:17" ht="15.5" x14ac:dyDescent="0.35">
      <c r="C190" t="s">
        <v>260</v>
      </c>
      <c r="H190" s="5">
        <v>15</v>
      </c>
      <c r="I190" s="5">
        <v>15</v>
      </c>
      <c r="J190" s="5">
        <v>15</v>
      </c>
    </row>
    <row r="191" spans="2:17" ht="15.5" x14ac:dyDescent="0.35">
      <c r="C191" t="s">
        <v>261</v>
      </c>
      <c r="H191" s="6">
        <v>71.677399999999992</v>
      </c>
      <c r="I191" s="6">
        <v>0.62109999999999999</v>
      </c>
      <c r="J191" s="6">
        <v>0.42880000000000001</v>
      </c>
    </row>
    <row r="192" spans="2:17" ht="15.5" x14ac:dyDescent="0.35">
      <c r="C192" t="s">
        <v>262</v>
      </c>
      <c r="H192" s="6">
        <v>5.0300000000000004E-2</v>
      </c>
      <c r="I192" s="6">
        <v>3.3599999999999998E-2</v>
      </c>
      <c r="J192" s="6">
        <v>3.3599999999999998E-2</v>
      </c>
    </row>
    <row r="193" spans="3:9" ht="15.5" x14ac:dyDescent="0.35">
      <c r="C193" t="s">
        <v>263</v>
      </c>
      <c r="I193" s="6">
        <v>1423.99</v>
      </c>
    </row>
    <row r="194" spans="3:9" ht="15.5" x14ac:dyDescent="0.35">
      <c r="C194" t="s">
        <v>264</v>
      </c>
      <c r="I194" s="6">
        <v>14.72</v>
      </c>
    </row>
    <row r="195" spans="3:9" ht="15.5" x14ac:dyDescent="0.35">
      <c r="C195" t="s">
        <v>265</v>
      </c>
      <c r="I195" s="6">
        <v>7.42</v>
      </c>
    </row>
    <row r="196" spans="3:9" ht="15.5" x14ac:dyDescent="0.35">
      <c r="C196" t="s">
        <v>266</v>
      </c>
      <c r="I196" s="6">
        <v>6.8000000000000005E-2</v>
      </c>
    </row>
    <row r="197" spans="3:9" ht="15.5" x14ac:dyDescent="0.35">
      <c r="C197" t="s">
        <v>267</v>
      </c>
      <c r="I197" s="6">
        <v>6.44</v>
      </c>
    </row>
    <row r="198" spans="3:9" ht="15.5" x14ac:dyDescent="0.35">
      <c r="C198" t="s">
        <v>268</v>
      </c>
      <c r="I198" s="6">
        <v>0.57999999999999996</v>
      </c>
    </row>
    <row r="199" spans="3:9" ht="15.5" x14ac:dyDescent="0.35">
      <c r="C199" t="s">
        <v>269</v>
      </c>
      <c r="I199" s="6">
        <v>2.71</v>
      </c>
    </row>
    <row r="200" spans="3:9" ht="15.5" x14ac:dyDescent="0.35">
      <c r="C200" t="s">
        <v>270</v>
      </c>
      <c r="I200" s="6">
        <v>2.77</v>
      </c>
    </row>
    <row r="201" spans="3:9" ht="15.5" x14ac:dyDescent="0.35">
      <c r="C201" t="s">
        <v>271</v>
      </c>
      <c r="I201" s="6">
        <v>3.49</v>
      </c>
    </row>
    <row r="202" spans="3:9" ht="15.5" x14ac:dyDescent="0.35">
      <c r="C202" t="s">
        <v>272</v>
      </c>
      <c r="I202" s="6">
        <v>2.82</v>
      </c>
    </row>
    <row r="203" spans="3:9" ht="15.5" x14ac:dyDescent="0.35">
      <c r="C203" t="s">
        <v>273</v>
      </c>
      <c r="I203" s="6">
        <v>-0.48</v>
      </c>
    </row>
    <row r="204" spans="3:9" ht="15.5" x14ac:dyDescent="0.35">
      <c r="C204" t="s">
        <v>274</v>
      </c>
      <c r="I204" s="6">
        <v>-2.15</v>
      </c>
    </row>
    <row r="205" spans="3:9" ht="15.5" x14ac:dyDescent="0.35">
      <c r="C205" t="s">
        <v>275</v>
      </c>
      <c r="I205" s="6">
        <v>20.25</v>
      </c>
    </row>
    <row r="206" spans="3:9" ht="15.5" x14ac:dyDescent="0.35">
      <c r="C206" t="s">
        <v>276</v>
      </c>
      <c r="I206" s="6">
        <v>0.21</v>
      </c>
    </row>
    <row r="207" spans="3:9" ht="15.5" x14ac:dyDescent="0.35">
      <c r="C207" t="s">
        <v>277</v>
      </c>
      <c r="I207" s="6">
        <v>46.24</v>
      </c>
    </row>
    <row r="208" spans="3:9" ht="15.5" x14ac:dyDescent="0.35">
      <c r="C208" t="s">
        <v>278</v>
      </c>
      <c r="D208" s="6">
        <v>235.31</v>
      </c>
    </row>
    <row r="209" spans="3:9" ht="15.5" x14ac:dyDescent="0.35">
      <c r="C209" t="s">
        <v>279</v>
      </c>
      <c r="I209" s="6">
        <v>516.33000000000004</v>
      </c>
    </row>
    <row r="210" spans="3:9" ht="15.5" x14ac:dyDescent="0.35">
      <c r="C210" t="s">
        <v>280</v>
      </c>
      <c r="I210" s="6">
        <v>107.67</v>
      </c>
    </row>
    <row r="211" spans="3:9" ht="15.5" x14ac:dyDescent="0.35">
      <c r="C211" t="s">
        <v>285</v>
      </c>
      <c r="D211" s="6">
        <v>0.04</v>
      </c>
    </row>
    <row r="212" spans="3:9" ht="15.5" x14ac:dyDescent="0.35">
      <c r="C212" t="s">
        <v>287</v>
      </c>
      <c r="D212" s="6">
        <v>1.04</v>
      </c>
    </row>
    <row r="213" spans="3:9" ht="15.5" x14ac:dyDescent="0.35">
      <c r="C213" t="s">
        <v>12</v>
      </c>
      <c r="D213" s="5">
        <v>4000000000</v>
      </c>
    </row>
    <row r="214" spans="3:9" ht="15.5" x14ac:dyDescent="0.35">
      <c r="C214" t="s">
        <v>289</v>
      </c>
      <c r="I214" s="6">
        <v>29.02</v>
      </c>
    </row>
    <row r="215" spans="3:9" ht="15.5" x14ac:dyDescent="0.35">
      <c r="C215" t="s">
        <v>290</v>
      </c>
      <c r="I215" s="6">
        <v>3.7699999999999997E-2</v>
      </c>
    </row>
    <row r="216" spans="3:9" ht="15.5" x14ac:dyDescent="0.35">
      <c r="C216" t="s">
        <v>291</v>
      </c>
      <c r="I216" s="6">
        <v>3.9199999999999999E-2</v>
      </c>
    </row>
    <row r="217" spans="3:9" ht="15.5" x14ac:dyDescent="0.35">
      <c r="C217" t="s">
        <v>292</v>
      </c>
      <c r="I217" s="6">
        <v>3.3500000000000002E-2</v>
      </c>
    </row>
    <row r="218" spans="3:9" ht="15.5" x14ac:dyDescent="0.35">
      <c r="C218" t="s">
        <v>293</v>
      </c>
      <c r="I218" s="6">
        <v>2.87E-2</v>
      </c>
    </row>
    <row r="219" spans="3:9" ht="15.5" x14ac:dyDescent="0.35">
      <c r="C219" t="s">
        <v>299</v>
      </c>
      <c r="I219" s="6">
        <v>0.09</v>
      </c>
    </row>
    <row r="220" spans="3:9" ht="15.5" x14ac:dyDescent="0.35">
      <c r="C220" t="s">
        <v>53</v>
      </c>
      <c r="I220" s="5">
        <v>238000000000</v>
      </c>
    </row>
    <row r="221" spans="3:9" ht="15.5" x14ac:dyDescent="0.35">
      <c r="C221" t="s">
        <v>301</v>
      </c>
      <c r="I221" s="5">
        <v>50000000000</v>
      </c>
    </row>
    <row r="222" spans="3:9" ht="15.5" x14ac:dyDescent="0.35">
      <c r="C222" t="s">
        <v>302</v>
      </c>
      <c r="I222" s="5">
        <v>800000000</v>
      </c>
    </row>
    <row r="223" spans="3:9" ht="15.5" x14ac:dyDescent="0.35">
      <c r="C223" t="s">
        <v>303</v>
      </c>
      <c r="I223" s="6">
        <v>0.2072</v>
      </c>
    </row>
    <row r="224" spans="3:9" ht="15.5" x14ac:dyDescent="0.35">
      <c r="C224" t="s">
        <v>305</v>
      </c>
      <c r="D224" s="6">
        <v>-0.36579999999999996</v>
      </c>
    </row>
    <row r="225" spans="3:9" ht="15.5" x14ac:dyDescent="0.35">
      <c r="C225" t="s">
        <v>306</v>
      </c>
      <c r="D225" s="6">
        <v>8.3000000000000001E-3</v>
      </c>
    </row>
    <row r="226" spans="3:9" ht="15.5" x14ac:dyDescent="0.35">
      <c r="C226" t="s">
        <v>307</v>
      </c>
      <c r="D226" s="6">
        <v>-0.43890000000000001</v>
      </c>
    </row>
    <row r="227" spans="3:9" ht="15.5" x14ac:dyDescent="0.35">
      <c r="C227" t="s">
        <v>309</v>
      </c>
      <c r="D227" s="6">
        <v>-0.98680000000000012</v>
      </c>
    </row>
    <row r="228" spans="3:9" ht="15.5" x14ac:dyDescent="0.35">
      <c r="C228" t="s">
        <v>310</v>
      </c>
      <c r="I228" s="5">
        <v>15</v>
      </c>
    </row>
    <row r="229" spans="3:9" ht="15.5" x14ac:dyDescent="0.35">
      <c r="C229" t="s">
        <v>311</v>
      </c>
      <c r="I229" s="5">
        <v>15</v>
      </c>
    </row>
    <row r="230" spans="3:9" ht="15.5" x14ac:dyDescent="0.35">
      <c r="C230" t="s">
        <v>312</v>
      </c>
      <c r="I230" s="6">
        <v>71.677399999999992</v>
      </c>
    </row>
    <row r="231" spans="3:9" ht="15.5" x14ac:dyDescent="0.35">
      <c r="C231" t="s">
        <v>313</v>
      </c>
      <c r="I231" s="6">
        <v>5.0300000000000004E-2</v>
      </c>
    </row>
    <row r="232" spans="3:9" ht="15.5" x14ac:dyDescent="0.35">
      <c r="C232" t="s">
        <v>314</v>
      </c>
      <c r="I232" t="s">
        <v>1743</v>
      </c>
    </row>
    <row r="233" spans="3:9" ht="15.5" x14ac:dyDescent="0.35">
      <c r="C233" t="s">
        <v>316</v>
      </c>
      <c r="I233" s="5">
        <v>5</v>
      </c>
    </row>
    <row r="234" spans="3:9" ht="15.5" x14ac:dyDescent="0.35">
      <c r="C234" t="s">
        <v>317</v>
      </c>
      <c r="I234" s="6">
        <v>0.1</v>
      </c>
    </row>
    <row r="235" spans="3:9" ht="15.5" x14ac:dyDescent="0.35">
      <c r="C235" t="s">
        <v>318</v>
      </c>
      <c r="I235" s="6">
        <v>0.24</v>
      </c>
    </row>
    <row r="236" spans="3:9" ht="15.5" x14ac:dyDescent="0.35">
      <c r="C236" t="s">
        <v>319</v>
      </c>
      <c r="I236" s="6">
        <v>0.49</v>
      </c>
    </row>
    <row r="237" spans="3:9" ht="15.5" x14ac:dyDescent="0.35">
      <c r="C237" t="s">
        <v>320</v>
      </c>
      <c r="I237" s="6">
        <v>0.7</v>
      </c>
    </row>
    <row r="238" spans="3:9" ht="15.5" x14ac:dyDescent="0.35">
      <c r="C238" t="s">
        <v>321</v>
      </c>
      <c r="I238" s="6">
        <v>0.19</v>
      </c>
    </row>
    <row r="239" spans="3:9" ht="15.5" x14ac:dyDescent="0.35">
      <c r="C239" t="s">
        <v>322</v>
      </c>
      <c r="I239" s="6">
        <v>0.76</v>
      </c>
    </row>
    <row r="240" spans="3:9" ht="15.5" x14ac:dyDescent="0.35">
      <c r="C240" t="s">
        <v>323</v>
      </c>
      <c r="I240" s="6">
        <v>0.55000000000000004</v>
      </c>
    </row>
    <row r="241" spans="3:9" ht="15.5" x14ac:dyDescent="0.35">
      <c r="C241" t="s">
        <v>324</v>
      </c>
      <c r="I241" s="5">
        <v>37000000000</v>
      </c>
    </row>
    <row r="242" spans="3:9" ht="15.5" x14ac:dyDescent="0.35">
      <c r="C242" t="s">
        <v>326</v>
      </c>
      <c r="I242" s="5">
        <v>0</v>
      </c>
    </row>
    <row r="243" spans="3:9" ht="15.5" x14ac:dyDescent="0.35">
      <c r="C243" t="s">
        <v>327</v>
      </c>
      <c r="I243" s="5">
        <v>16000000000</v>
      </c>
    </row>
    <row r="244" spans="3:9" ht="15.5" x14ac:dyDescent="0.35">
      <c r="C244" t="s">
        <v>328</v>
      </c>
      <c r="D244" s="5">
        <v>188000000000</v>
      </c>
    </row>
    <row r="245" spans="3:9" ht="15.5" x14ac:dyDescent="0.35">
      <c r="C245" t="s">
        <v>329</v>
      </c>
      <c r="D245" s="5">
        <v>430000000000</v>
      </c>
    </row>
    <row r="246" spans="3:9" ht="15.5" x14ac:dyDescent="0.35">
      <c r="C246" t="s">
        <v>330</v>
      </c>
      <c r="D246" s="5">
        <v>17000000000</v>
      </c>
    </row>
    <row r="247" spans="3:9" ht="15.5" x14ac:dyDescent="0.35">
      <c r="C247" t="s">
        <v>234</v>
      </c>
      <c r="I247" s="5">
        <v>413000000000</v>
      </c>
    </row>
    <row r="248" spans="3:9" ht="15.5" x14ac:dyDescent="0.35">
      <c r="C248" t="s">
        <v>331</v>
      </c>
      <c r="I248" s="5">
        <v>413000000000</v>
      </c>
    </row>
    <row r="249" spans="3:9" ht="15.5" x14ac:dyDescent="0.35">
      <c r="C249" t="s">
        <v>332</v>
      </c>
      <c r="I249" s="5">
        <v>88000000000</v>
      </c>
    </row>
    <row r="250" spans="3:9" ht="15.5" x14ac:dyDescent="0.35">
      <c r="C250" t="s">
        <v>333</v>
      </c>
      <c r="I250" s="5">
        <v>-2000000000</v>
      </c>
    </row>
    <row r="251" spans="3:9" ht="15.5" x14ac:dyDescent="0.35">
      <c r="C251" t="s">
        <v>334</v>
      </c>
      <c r="I251" s="5">
        <v>-12000000000</v>
      </c>
    </row>
    <row r="252" spans="3:9" ht="15.5" x14ac:dyDescent="0.35">
      <c r="C252" t="s">
        <v>335</v>
      </c>
      <c r="I252" s="5">
        <v>-2000000000</v>
      </c>
    </row>
    <row r="253" spans="3:9" ht="15.5" x14ac:dyDescent="0.35">
      <c r="C253" t="s">
        <v>336</v>
      </c>
      <c r="I253" s="5">
        <v>86000000000</v>
      </c>
    </row>
  </sheetData>
  <pageMargins left="0.7" right="0.7" top="0.75" bottom="0.75" header="0.3" footer="0.3"/>
  <ignoredErrors>
    <ignoredError sqref="A1:R254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1744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1745</v>
      </c>
      <c r="D2" s="2" vm="494">
        <f ca="1">IFERROR(_xlfn.STOCKHISTORY("XIDX:" &amp; $C$1, D3, , 0, 0, 1), "Libur")</f>
        <v>2440</v>
      </c>
      <c r="H2" s="2" vm="494">
        <f ca="1">IFERROR(INDEX(D2:G2,COUNT(D2:G2)),"")</f>
        <v>2440</v>
      </c>
      <c r="I2" s="2" vm="495">
        <f t="shared" ref="I2:Z2" ca="1" si="0">IFERROR(_xlfn.STOCKHISTORY("XIDX:" &amp; $C$1, I1, , 0, 0, 1), "Libur")</f>
        <v>2850</v>
      </c>
      <c r="J2" s="2" vm="134">
        <f t="shared" ca="1" si="0"/>
        <v>2500</v>
      </c>
      <c r="K2" s="2" vm="496">
        <f t="shared" ca="1" si="0"/>
        <v>1835</v>
      </c>
      <c r="L2" s="2" vm="497">
        <f t="shared" ca="1" si="0"/>
        <v>1410</v>
      </c>
      <c r="M2" s="2" vm="129">
        <f t="shared" ca="1" si="0"/>
        <v>1500</v>
      </c>
      <c r="N2" s="2" vm="9">
        <f t="shared" ca="1" si="0"/>
        <v>1400</v>
      </c>
      <c r="O2" s="2" vm="498">
        <f t="shared" ca="1" si="0"/>
        <v>1395</v>
      </c>
      <c r="P2" s="2" vm="499">
        <f t="shared" ca="1" si="0"/>
        <v>1390</v>
      </c>
      <c r="Q2" s="2" vm="500">
        <f t="shared" ca="1" si="0"/>
        <v>1800</v>
      </c>
      <c r="R2" s="2" vm="501">
        <f t="shared" ca="1" si="0"/>
        <v>1970</v>
      </c>
      <c r="S2" s="2" vm="502">
        <f t="shared" ca="1" si="0"/>
        <v>1750</v>
      </c>
      <c r="T2" s="2" vm="347">
        <f t="shared" ca="1" si="0"/>
        <v>2865</v>
      </c>
      <c r="U2" s="2" vm="503">
        <f t="shared" ca="1" si="0"/>
        <v>3250</v>
      </c>
      <c r="V2" s="2" vm="504">
        <f t="shared" ca="1" si="0"/>
        <v>3725</v>
      </c>
      <c r="W2" s="2" vm="505">
        <f t="shared" ca="1" si="0"/>
        <v>2550</v>
      </c>
      <c r="X2" s="2" vm="506">
        <f t="shared" ca="1" si="0"/>
        <v>1710</v>
      </c>
      <c r="Y2" s="2" vm="329">
        <f t="shared" ca="1" si="0"/>
        <v>730</v>
      </c>
      <c r="Z2" s="2" vm="486">
        <f t="shared" ca="1" si="0"/>
        <v>400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3413260289082</v>
      </c>
      <c r="H4" s="2">
        <f>IFERROR(SUM(D4:G4)*(4/MAX(1,COUNT(D4:G4))),"")</f>
        <v>13653041156328</v>
      </c>
      <c r="I4" s="2">
        <f t="shared" ref="I4:Z4" si="1">IFERROR(INDEX(I51:I500,MATCH($C$4,$C$51:$C$500,0)),"")</f>
        <v>14005028133728</v>
      </c>
      <c r="J4" s="2">
        <f t="shared" si="1"/>
        <v>13654570829747</v>
      </c>
      <c r="K4" s="2">
        <f t="shared" si="1"/>
        <v>13119784555987</v>
      </c>
      <c r="L4" s="2">
        <f t="shared" si="1"/>
        <v>12254369318120</v>
      </c>
      <c r="M4" s="2">
        <f t="shared" si="1"/>
        <v>11234443003639</v>
      </c>
      <c r="N4" s="2">
        <f t="shared" si="1"/>
        <v>10968402090246</v>
      </c>
      <c r="O4" s="2">
        <f t="shared" si="1"/>
        <v>10993842057747</v>
      </c>
      <c r="P4" s="2">
        <f t="shared" si="1"/>
        <v>10088118830780</v>
      </c>
      <c r="Q4" s="2">
        <f t="shared" si="1"/>
        <v>9565462045199</v>
      </c>
      <c r="R4" s="2">
        <f t="shared" si="1"/>
        <v>9138238993842</v>
      </c>
      <c r="S4" s="2">
        <f t="shared" si="1"/>
        <v>8181481867179</v>
      </c>
      <c r="T4" s="2">
        <f t="shared" si="1"/>
        <v>7512115037587</v>
      </c>
      <c r="U4" s="2">
        <f t="shared" si="1"/>
        <v>6854889233121</v>
      </c>
      <c r="V4" s="2">
        <f t="shared" si="1"/>
        <v>6630809553343</v>
      </c>
      <c r="W4" s="2">
        <f t="shared" si="1"/>
        <v>5780664117037</v>
      </c>
      <c r="X4" s="2">
        <f t="shared" si="1"/>
        <v>5134242102154</v>
      </c>
      <c r="Y4" s="2">
        <f t="shared" si="1"/>
        <v>4497931021113</v>
      </c>
      <c r="Z4" s="2">
        <f t="shared" si="1"/>
        <v>3633789178647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351032889136</v>
      </c>
      <c r="H5" s="2">
        <f>IFERROR(SUM(D5:G5)*(4/MAX(1,COUNT(D5:G5))),"")</f>
        <v>1404131556544</v>
      </c>
      <c r="I5" s="2">
        <f t="shared" ref="I5:Z5" si="2">IFERROR(INDEX(I51:I500,MATCH($C$5,$C$51:$C$500,0)),"")</f>
        <v>1407948078071</v>
      </c>
      <c r="J5" s="2">
        <f t="shared" si="2"/>
        <v>1440965369014</v>
      </c>
      <c r="K5" s="2">
        <f t="shared" si="2"/>
        <v>1161732380957</v>
      </c>
      <c r="L5" s="2">
        <f t="shared" si="2"/>
        <v>1023047245674</v>
      </c>
      <c r="M5" s="2">
        <f t="shared" si="2"/>
        <v>820722564924</v>
      </c>
      <c r="N5" s="2">
        <f t="shared" si="2"/>
        <v>797399802068</v>
      </c>
      <c r="O5" s="2">
        <f t="shared" si="2"/>
        <v>529926626764</v>
      </c>
      <c r="P5" s="2">
        <f t="shared" si="2"/>
        <v>524210824601</v>
      </c>
      <c r="Q5" s="2">
        <f t="shared" si="2"/>
        <v>450523902796</v>
      </c>
      <c r="R5" s="2">
        <f t="shared" si="2"/>
        <v>517769314261</v>
      </c>
      <c r="S5" s="2">
        <f t="shared" si="2"/>
        <v>574201712285</v>
      </c>
      <c r="T5" s="2">
        <f t="shared" si="2"/>
        <v>597960150050</v>
      </c>
      <c r="U5" s="2">
        <f t="shared" si="2"/>
        <v>670234359506</v>
      </c>
      <c r="V5" s="2">
        <f t="shared" si="2"/>
        <v>636342130569</v>
      </c>
      <c r="W5" s="2">
        <f t="shared" si="2"/>
        <v>564994930611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10009336056062</v>
      </c>
      <c r="H6" s="2">
        <f>IFERROR(INDEX(D6:G6,COUNT(D6:G6)),"")</f>
        <v>10009336056062</v>
      </c>
      <c r="I6" s="2">
        <f t="shared" ref="I6:Z6" si="3">IFERROR(INDEX(I51:I500,MATCH($C$6,$C$51:$C$500,0)),"")</f>
        <v>9660126299500</v>
      </c>
      <c r="J6" s="2">
        <f t="shared" si="3"/>
        <v>9150826562797</v>
      </c>
      <c r="K6" s="2">
        <f t="shared" si="3"/>
        <v>8065636792302</v>
      </c>
      <c r="L6" s="2">
        <f t="shared" si="3"/>
        <v>7550757105430</v>
      </c>
      <c r="M6" s="2">
        <f t="shared" si="3"/>
        <v>6875303997165</v>
      </c>
      <c r="N6" s="2">
        <f t="shared" si="3"/>
        <v>6377235707755</v>
      </c>
      <c r="O6" s="2">
        <f t="shared" si="3"/>
        <v>5791035969893</v>
      </c>
      <c r="P6" s="2">
        <f t="shared" si="3"/>
        <v>5432848070494</v>
      </c>
      <c r="Q6" s="2">
        <f t="shared" si="3"/>
        <v>5082008409145</v>
      </c>
      <c r="R6" s="2">
        <f t="shared" si="3"/>
        <v>4635273142692</v>
      </c>
      <c r="S6" s="2">
        <f t="shared" si="3"/>
        <v>4337140975120</v>
      </c>
      <c r="T6" s="2">
        <f t="shared" si="3"/>
        <v>4132338998550</v>
      </c>
      <c r="U6" s="2">
        <f t="shared" si="3"/>
        <v>3862951854240</v>
      </c>
      <c r="V6" s="2">
        <f t="shared" si="3"/>
        <v>3353156079810</v>
      </c>
      <c r="W6" s="2">
        <f t="shared" si="3"/>
        <v>3045935747008</v>
      </c>
      <c r="X6" s="2">
        <f t="shared" si="3"/>
        <v>2644733210591</v>
      </c>
      <c r="Y6" s="2">
        <f t="shared" si="3"/>
        <v>2443455817360</v>
      </c>
      <c r="Z6" s="2">
        <f t="shared" si="3"/>
        <v>2311124721444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4.51</v>
      </c>
      <c r="H7" s="3">
        <f>IFERROR(INDEX(D7:G7,COUNT(D7:G7)),"")</f>
        <v>4.51</v>
      </c>
      <c r="I7" s="3">
        <f t="shared" ref="I7:Z7" si="4">IFERROR(INDEX(I51:I500,MATCH($C$7,$C$51:$C$500,0))/1000000000,"")</f>
        <v>4.51</v>
      </c>
      <c r="J7" s="3">
        <f t="shared" si="4"/>
        <v>4.51</v>
      </c>
      <c r="K7" s="3">
        <f t="shared" si="4"/>
        <v>4.51</v>
      </c>
      <c r="L7" s="3">
        <f t="shared" si="4"/>
        <v>4.51</v>
      </c>
      <c r="M7" s="3">
        <f t="shared" si="4"/>
        <v>4.51</v>
      </c>
      <c r="N7" s="3">
        <f t="shared" si="4"/>
        <v>4.5</v>
      </c>
      <c r="O7" s="3">
        <f t="shared" si="4"/>
        <v>4.5</v>
      </c>
      <c r="P7" s="3">
        <f t="shared" si="4"/>
        <v>4.5</v>
      </c>
      <c r="Q7" s="3">
        <f t="shared" si="4"/>
        <v>4.5</v>
      </c>
      <c r="R7" s="3">
        <f t="shared" si="4"/>
        <v>4.5</v>
      </c>
      <c r="S7" s="3">
        <f t="shared" si="4"/>
        <v>4.5</v>
      </c>
      <c r="T7" s="3">
        <f t="shared" si="4"/>
        <v>4.5</v>
      </c>
      <c r="U7" s="3">
        <f t="shared" si="4"/>
        <v>4.5</v>
      </c>
      <c r="V7" s="3">
        <f t="shared" si="4"/>
        <v>4.5</v>
      </c>
      <c r="W7" s="3">
        <f t="shared" si="4"/>
        <v>4.5</v>
      </c>
      <c r="X7" s="3">
        <f t="shared" si="4"/>
        <v>4.5</v>
      </c>
      <c r="Y7" s="3">
        <f t="shared" si="4"/>
        <v>4.5</v>
      </c>
      <c r="Z7" s="3">
        <f t="shared" si="4"/>
        <v>4.5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147000000000</v>
      </c>
      <c r="H8" s="2">
        <f>IFERROR(INDEX(D8:G8,COUNT(D8:G8)),"")</f>
        <v>147000000000</v>
      </c>
      <c r="I8" s="2">
        <f t="shared" ref="I8:Z8" si="5">IFERROR(INDEX(I51:I500,MATCH($C$8,$C$51:$C$500,0)),"")</f>
        <v>866000000000</v>
      </c>
      <c r="J8" s="2">
        <f t="shared" si="5"/>
        <v>1322000000000</v>
      </c>
      <c r="K8" s="2">
        <f t="shared" si="5"/>
        <v>873000000000</v>
      </c>
      <c r="L8" s="2">
        <f t="shared" si="5"/>
        <v>-106000000000</v>
      </c>
      <c r="M8" s="2">
        <f t="shared" si="5"/>
        <v>304000000000</v>
      </c>
      <c r="N8" s="2">
        <f t="shared" si="5"/>
        <v>535000000000</v>
      </c>
      <c r="O8" s="2">
        <f t="shared" si="5"/>
        <v>561000000000</v>
      </c>
      <c r="P8" s="2">
        <f t="shared" si="5"/>
        <v>-77000000000</v>
      </c>
      <c r="Q8" s="2">
        <f t="shared" si="5"/>
        <v>155000000000</v>
      </c>
      <c r="R8" s="2">
        <f t="shared" si="5"/>
        <v>103000000000</v>
      </c>
      <c r="S8" s="2">
        <f t="shared" si="5"/>
        <v>516000000000</v>
      </c>
      <c r="T8" s="2">
        <f t="shared" si="5"/>
        <v>109000000000</v>
      </c>
      <c r="U8" s="2">
        <f t="shared" si="5"/>
        <v>27000000000</v>
      </c>
      <c r="V8" s="2">
        <f t="shared" si="5"/>
        <v>424000000000</v>
      </c>
      <c r="W8" s="2">
        <f t="shared" si="5"/>
        <v>385000000000</v>
      </c>
      <c r="X8" s="2">
        <f t="shared" si="5"/>
        <v>468000000000</v>
      </c>
      <c r="Y8" s="2">
        <f t="shared" si="5"/>
        <v>352000000000</v>
      </c>
      <c r="Z8" s="2">
        <f t="shared" si="5"/>
        <v>217000000000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32.53</v>
      </c>
      <c r="H9" s="3">
        <f>IFERROR(INDEX(D9:G9,COUNT(D9:G9)),"")</f>
        <v>32.53</v>
      </c>
      <c r="I9" s="3">
        <f t="shared" ref="I9:Z9" si="6">IFERROR(INDEX(I51:I500,MATCH($C$9,$C$51:$C$500,0)),"")</f>
        <v>192.1</v>
      </c>
      <c r="J9" s="3">
        <f t="shared" si="6"/>
        <v>293.05</v>
      </c>
      <c r="K9" s="3">
        <f t="shared" si="6"/>
        <v>193.53</v>
      </c>
      <c r="L9" s="3">
        <f t="shared" si="6"/>
        <v>-23.58</v>
      </c>
      <c r="M9" s="3">
        <f t="shared" si="6"/>
        <v>67.36</v>
      </c>
      <c r="N9" s="3">
        <f t="shared" si="6"/>
        <v>118.86</v>
      </c>
      <c r="O9" s="3">
        <f t="shared" si="6"/>
        <v>124.69</v>
      </c>
      <c r="P9" s="3">
        <f t="shared" si="6"/>
        <v>-17.14</v>
      </c>
      <c r="Q9" s="3">
        <f t="shared" si="6"/>
        <v>34.47</v>
      </c>
      <c r="R9" s="3">
        <f t="shared" si="6"/>
        <v>22.98</v>
      </c>
      <c r="S9" s="3">
        <f t="shared" si="6"/>
        <v>114.67</v>
      </c>
      <c r="T9" s="3">
        <f t="shared" si="6"/>
        <v>24.31</v>
      </c>
      <c r="U9" s="3">
        <f t="shared" si="6"/>
        <v>5.93</v>
      </c>
      <c r="V9" s="3">
        <f t="shared" si="6"/>
        <v>94.31</v>
      </c>
      <c r="W9" s="3">
        <f t="shared" si="6"/>
        <v>85.51</v>
      </c>
      <c r="X9" s="3">
        <f t="shared" si="6"/>
        <v>103.93</v>
      </c>
      <c r="Y9" s="3">
        <f t="shared" si="6"/>
        <v>78.239999999999995</v>
      </c>
      <c r="Z9" s="3">
        <f t="shared" si="6"/>
        <v>48.19</v>
      </c>
    </row>
    <row r="10" spans="1:26" ht="15.5" x14ac:dyDescent="0.35">
      <c r="C10" t="s">
        <v>17</v>
      </c>
      <c r="D10" s="3">
        <f ca="1">IFERROR(IF(D9=0,"",D2/D9),"")</f>
        <v>75.007685213648941</v>
      </c>
      <c r="I10" s="3">
        <f t="shared" ref="I10:Z10" ca="1" si="7">IFERROR(IF(I9=0,"",I2/I9),"")</f>
        <v>14.836022904737117</v>
      </c>
      <c r="J10" s="3">
        <f t="shared" ca="1" si="7"/>
        <v>8.5309674117044878</v>
      </c>
      <c r="K10" s="3">
        <f t="shared" ca="1" si="7"/>
        <v>9.4817340980726499</v>
      </c>
      <c r="L10" s="3">
        <f t="shared" ca="1" si="7"/>
        <v>-59.796437659033082</v>
      </c>
      <c r="M10" s="3">
        <f t="shared" ca="1" si="7"/>
        <v>22.268408551068884</v>
      </c>
      <c r="N10" s="3">
        <f t="shared" ca="1" si="7"/>
        <v>11.778563015312132</v>
      </c>
      <c r="O10" s="3">
        <f t="shared" ca="1" si="7"/>
        <v>11.187745609110594</v>
      </c>
      <c r="P10" s="3">
        <f t="shared" ca="1" si="7"/>
        <v>-81.096849474912489</v>
      </c>
      <c r="Q10" s="3">
        <f t="shared" ca="1" si="7"/>
        <v>52.219321148825067</v>
      </c>
      <c r="R10" s="3">
        <f t="shared" ca="1" si="7"/>
        <v>85.726718885987808</v>
      </c>
      <c r="S10" s="3">
        <f t="shared" ca="1" si="7"/>
        <v>15.261184267899189</v>
      </c>
      <c r="T10" s="3">
        <f t="shared" ca="1" si="7"/>
        <v>117.85273549979433</v>
      </c>
      <c r="U10" s="3">
        <f t="shared" ca="1" si="7"/>
        <v>548.06070826306916</v>
      </c>
      <c r="V10" s="3">
        <f t="shared" ca="1" si="7"/>
        <v>39.497402184285868</v>
      </c>
      <c r="W10" s="3">
        <f t="shared" ca="1" si="7"/>
        <v>29.821073558648109</v>
      </c>
      <c r="X10" s="3">
        <f t="shared" ca="1" si="7"/>
        <v>16.453382084095065</v>
      </c>
      <c r="Y10" s="3">
        <f t="shared" ca="1" si="7"/>
        <v>9.3302658486707575</v>
      </c>
      <c r="Z10" s="3">
        <f t="shared" ca="1" si="7"/>
        <v>8.3004772774434539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4875688767428</v>
      </c>
      <c r="H11" s="2">
        <f>IFERROR(INDEX(D11:G11,COUNT(D11:G11)),"")</f>
        <v>4875688767428</v>
      </c>
      <c r="I11" s="2">
        <f t="shared" ref="I11:Z11" si="8">IFERROR(INDEX(I51:I500,MATCH($C$11,$C$51:$C$500,0)),"")</f>
        <v>4637951601745</v>
      </c>
      <c r="J11" s="2">
        <f t="shared" si="8"/>
        <v>4456622005587</v>
      </c>
      <c r="K11" s="2">
        <f t="shared" si="8"/>
        <v>3694248506797</v>
      </c>
      <c r="L11" s="2">
        <f t="shared" si="8"/>
        <v>3483982764420</v>
      </c>
      <c r="M11" s="2">
        <f t="shared" si="8"/>
        <v>2687633660874</v>
      </c>
      <c r="N11" s="2">
        <f t="shared" si="8"/>
        <v>2645930816069</v>
      </c>
      <c r="O11" s="2">
        <f t="shared" si="8"/>
        <v>2254216067576</v>
      </c>
      <c r="P11" s="2">
        <f t="shared" si="8"/>
        <v>1903177852578</v>
      </c>
      <c r="Q11" s="2">
        <f t="shared" si="8"/>
        <v>1973276106331</v>
      </c>
      <c r="R11" s="2">
        <f t="shared" si="8"/>
        <v>1686270815296</v>
      </c>
      <c r="S11" s="2">
        <f t="shared" si="8"/>
        <v>1736027664442</v>
      </c>
      <c r="T11" s="2">
        <f t="shared" si="8"/>
        <v>1460372816467</v>
      </c>
      <c r="U11" s="2">
        <f t="shared" si="8"/>
        <v>1792221819763</v>
      </c>
      <c r="V11" s="2">
        <f t="shared" si="8"/>
        <v>1651451019395</v>
      </c>
      <c r="W11" s="2">
        <f t="shared" si="8"/>
        <v>1608818728324</v>
      </c>
      <c r="X11" s="2">
        <f t="shared" si="8"/>
        <v>1398375375274</v>
      </c>
      <c r="Y11" s="2">
        <f t="shared" si="8"/>
        <v>1180730614170</v>
      </c>
      <c r="Z11" s="2">
        <f t="shared" si="8"/>
        <v>1008252575497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-3561000000000</v>
      </c>
      <c r="H12" s="2">
        <f>IFERROR(INDEX(D12:G12,COUNT(D12:G12)),"")</f>
        <v>-3561000000000</v>
      </c>
      <c r="I12" s="2">
        <f t="shared" ref="I12:Z12" si="9">IFERROR(INDEX(I51:I500,MATCH($C$12,$C$51:$C$500,0)),"")</f>
        <v>-3369000000000</v>
      </c>
      <c r="J12" s="2">
        <f t="shared" si="9"/>
        <v>-3308000000000</v>
      </c>
      <c r="K12" s="2">
        <f t="shared" si="9"/>
        <v>-2187000000000</v>
      </c>
      <c r="L12" s="2">
        <f t="shared" si="9"/>
        <v>-1774000000000</v>
      </c>
      <c r="M12" s="2">
        <f t="shared" si="9"/>
        <v>-1622000000000</v>
      </c>
      <c r="N12" s="2">
        <f t="shared" si="9"/>
        <v>-1721000000000</v>
      </c>
      <c r="O12" s="2">
        <f t="shared" si="9"/>
        <v>-1484000000000</v>
      </c>
      <c r="P12" s="2">
        <f t="shared" si="9"/>
        <v>-1305000000000</v>
      </c>
      <c r="Q12" s="2">
        <f t="shared" si="9"/>
        <v>-1482000000000</v>
      </c>
      <c r="R12" s="2">
        <f t="shared" si="9"/>
        <v>-1382000000000</v>
      </c>
      <c r="S12" s="2">
        <f t="shared" si="9"/>
        <v>-1537000000000</v>
      </c>
      <c r="T12" s="2">
        <f t="shared" si="9"/>
        <v>-1287000000000</v>
      </c>
      <c r="U12" s="2">
        <f t="shared" si="9"/>
        <v>-1446000000000</v>
      </c>
      <c r="V12" s="2">
        <f t="shared" si="9"/>
        <v>-1441000000000</v>
      </c>
      <c r="W12" s="2">
        <f t="shared" si="9"/>
        <v>-1341000000000</v>
      </c>
      <c r="X12" s="2">
        <f t="shared" si="9"/>
        <v>-1153000000000</v>
      </c>
      <c r="Y12" s="2">
        <f t="shared" si="9"/>
        <v>-1045000000000</v>
      </c>
      <c r="Z12" s="2">
        <f t="shared" si="9"/>
        <v>-903000000000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1315000000000</v>
      </c>
      <c r="H13" s="2">
        <f>IFERROR(INDEX(D13:G13,COUNT(D13:G13)),"")</f>
        <v>1315000000000</v>
      </c>
      <c r="I13" s="2">
        <f t="shared" ref="I13:Z13" si="10">IFERROR(INDEX(I51:I500,MATCH($C$13,$C$51:$C$500,0)),"")</f>
        <v>1269000000000</v>
      </c>
      <c r="J13" s="2">
        <f t="shared" si="10"/>
        <v>1149000000000</v>
      </c>
      <c r="K13" s="2">
        <f t="shared" si="10"/>
        <v>1507000000000</v>
      </c>
      <c r="L13" s="2">
        <f t="shared" si="10"/>
        <v>1710000000000</v>
      </c>
      <c r="M13" s="2">
        <f t="shared" si="10"/>
        <v>1065000000000</v>
      </c>
      <c r="N13" s="2">
        <f t="shared" si="10"/>
        <v>925000000000</v>
      </c>
      <c r="O13" s="2">
        <f t="shared" si="10"/>
        <v>770000000000</v>
      </c>
      <c r="P13" s="2">
        <f t="shared" si="10"/>
        <v>598000000000</v>
      </c>
      <c r="Q13" s="2">
        <f t="shared" si="10"/>
        <v>492000000000</v>
      </c>
      <c r="R13" s="2">
        <f t="shared" si="10"/>
        <v>304000000000</v>
      </c>
      <c r="S13" s="2">
        <f t="shared" si="10"/>
        <v>199000000000</v>
      </c>
      <c r="T13" s="2">
        <f t="shared" si="10"/>
        <v>174000000000</v>
      </c>
      <c r="U13" s="2">
        <f t="shared" si="10"/>
        <v>347000000000</v>
      </c>
      <c r="V13" s="2">
        <f t="shared" si="10"/>
        <v>210000000000</v>
      </c>
      <c r="W13" s="2">
        <f t="shared" si="10"/>
        <v>268000000000</v>
      </c>
      <c r="X13" s="2">
        <f t="shared" si="10"/>
        <v>245000000000</v>
      </c>
      <c r="Y13" s="2">
        <f t="shared" si="10"/>
        <v>136000000000</v>
      </c>
      <c r="Z13" s="2">
        <f t="shared" si="10"/>
        <v>106000000000</v>
      </c>
    </row>
    <row r="14" spans="1:26" ht="15.5" x14ac:dyDescent="0.35">
      <c r="C14" t="s">
        <v>26</v>
      </c>
      <c r="D14" s="2">
        <f>IFERROR(INDEX(D51:D500,MATCH($C$14,$C$51:$C$500,0)),"")</f>
        <v>-14377204709</v>
      </c>
      <c r="H14" s="2">
        <f>IFERROR(SUM(D14:G14)*(4/MAX(1,COUNT(D14:G14))),"")</f>
        <v>-57508818836</v>
      </c>
      <c r="I14" s="2">
        <f t="shared" ref="I14:Z14" si="11">IFERROR(INDEX(I51:I500,MATCH($C$14,$C$51:$C$500,0)),"")</f>
        <v>-66221357451</v>
      </c>
      <c r="J14" s="2">
        <f t="shared" si="11"/>
        <v>-71642436977</v>
      </c>
      <c r="K14" s="2">
        <f t="shared" si="11"/>
        <v>-77944801096</v>
      </c>
      <c r="L14" s="2">
        <f t="shared" si="11"/>
        <v>-64813557487</v>
      </c>
      <c r="M14" s="2">
        <f t="shared" si="11"/>
        <v>-48124205541</v>
      </c>
      <c r="N14" s="2">
        <f t="shared" si="11"/>
        <v>-48344863874</v>
      </c>
      <c r="O14" s="2">
        <f t="shared" si="11"/>
        <v>-48181736807</v>
      </c>
      <c r="P14" s="2">
        <f t="shared" si="11"/>
        <v>-29207817043</v>
      </c>
      <c r="Q14" s="2">
        <f t="shared" si="11"/>
        <v>-23761732536</v>
      </c>
      <c r="R14" s="2">
        <f t="shared" si="11"/>
        <v>-8026998259</v>
      </c>
      <c r="S14" s="2">
        <f t="shared" si="11"/>
        <v>-5803931529</v>
      </c>
      <c r="T14" s="2">
        <f t="shared" si="11"/>
        <v>-9681023156</v>
      </c>
      <c r="U14" s="2">
        <f t="shared" si="11"/>
        <v>-7297688177</v>
      </c>
      <c r="V14" s="2">
        <f t="shared" si="11"/>
        <v>-6925496960</v>
      </c>
      <c r="W14" s="2">
        <f t="shared" si="11"/>
        <v>-8632340549</v>
      </c>
      <c r="X14" s="2">
        <f t="shared" si="11"/>
        <v>-7237040789</v>
      </c>
      <c r="Y14" s="2">
        <f t="shared" si="11"/>
        <v>-3813587503</v>
      </c>
      <c r="Z14" s="2">
        <f t="shared" si="11"/>
        <v>-3056903416</v>
      </c>
    </row>
    <row r="15" spans="1:26" ht="15.5" x14ac:dyDescent="0.35">
      <c r="C15" t="s">
        <v>27</v>
      </c>
      <c r="D15" s="2">
        <f>IFERROR(INDEX(D51:D500,MATCH($C$15,$C$51:$C$500,0)),"")</f>
        <v>-59314682538</v>
      </c>
      <c r="H15" s="2">
        <f>IFERROR(SUM(D15:G15)*(4/MAX(1,COUNT(D15:G15))),"")</f>
        <v>-237258730152</v>
      </c>
      <c r="I15" s="2">
        <f t="shared" ref="I15:Z15" si="12">IFERROR(INDEX(I51:I500,MATCH($C$15,$C$51:$C$500,0)),"")</f>
        <v>-340871486909</v>
      </c>
      <c r="J15" s="2">
        <f t="shared" si="12"/>
        <v>-387101324348</v>
      </c>
      <c r="K15" s="2">
        <f t="shared" si="12"/>
        <v>-352916243912</v>
      </c>
      <c r="L15" s="2">
        <f t="shared" si="12"/>
        <v>-292295089045</v>
      </c>
      <c r="M15" s="2">
        <f t="shared" si="12"/>
        <v>-220552779828</v>
      </c>
      <c r="N15" s="2">
        <f t="shared" si="12"/>
        <v>-230078783192</v>
      </c>
      <c r="O15" s="2">
        <f t="shared" si="12"/>
        <v>-201065998598</v>
      </c>
      <c r="P15" s="2">
        <f t="shared" si="12"/>
        <v>-187322033018</v>
      </c>
      <c r="Q15" s="2">
        <f t="shared" si="12"/>
        <v>-186750680877</v>
      </c>
      <c r="R15" s="2">
        <f t="shared" si="12"/>
        <v>-173464664107</v>
      </c>
      <c r="S15" s="2">
        <f t="shared" si="12"/>
        <v>-177892281060</v>
      </c>
      <c r="T15" s="2">
        <f t="shared" si="12"/>
        <v>-158439557374</v>
      </c>
      <c r="U15" s="2">
        <f t="shared" si="12"/>
        <v>-191400294291</v>
      </c>
      <c r="V15" s="2">
        <f t="shared" si="12"/>
        <v>-177203624605</v>
      </c>
      <c r="W15" s="2">
        <f t="shared" si="12"/>
        <v>-153737920910</v>
      </c>
      <c r="X15" s="2">
        <f t="shared" si="12"/>
        <v>-134732066349</v>
      </c>
      <c r="Y15" s="2">
        <f t="shared" si="12"/>
        <v>-119662223046</v>
      </c>
      <c r="Z15" s="2">
        <f t="shared" si="12"/>
        <v>-113967695751</v>
      </c>
    </row>
    <row r="16" spans="1:26" ht="15.5" x14ac:dyDescent="0.35">
      <c r="C16" t="s">
        <v>28</v>
      </c>
      <c r="D16" s="2">
        <f>IFERROR(INDEX(D51:D500,MATCH($C$16,$C$51:$C$500,0)),"")</f>
        <v>409302133653</v>
      </c>
      <c r="H16" s="2">
        <f>IFERROR(SUM(D16:G16)*(4/MAX(1,COUNT(D16:G16))),"")</f>
        <v>1637208534612</v>
      </c>
      <c r="I16" s="2">
        <f t="shared" ref="I16:Z16" si="13">IFERROR(INDEX(I51:I500,MATCH($C$16,$C$51:$C$500,0)),"")</f>
        <v>1821867915065</v>
      </c>
      <c r="J16" s="2">
        <f t="shared" si="13"/>
        <v>1935506621742</v>
      </c>
      <c r="K16" s="2">
        <f t="shared" si="13"/>
        <v>1603164196972</v>
      </c>
      <c r="L16" s="2">
        <f t="shared" si="13"/>
        <v>1329822971089</v>
      </c>
      <c r="M16" s="2">
        <f t="shared" si="13"/>
        <v>1098370417471</v>
      </c>
      <c r="N16" s="2">
        <f t="shared" si="13"/>
        <v>1064448534874</v>
      </c>
      <c r="O16" s="2">
        <f t="shared" si="13"/>
        <v>796220911472</v>
      </c>
      <c r="P16" s="2">
        <f t="shared" si="13"/>
        <v>727700178905</v>
      </c>
      <c r="Q16" s="2">
        <f t="shared" si="13"/>
        <v>744090262873</v>
      </c>
      <c r="R16" s="2">
        <f t="shared" si="13"/>
        <v>718958200369</v>
      </c>
      <c r="S16" s="2">
        <f t="shared" si="13"/>
        <v>707110932867</v>
      </c>
      <c r="T16" s="2">
        <f t="shared" si="13"/>
        <v>742732619498</v>
      </c>
      <c r="U16" s="2">
        <f t="shared" si="13"/>
        <v>829935403086</v>
      </c>
      <c r="V16" s="2">
        <f t="shared" si="13"/>
        <v>812379718258</v>
      </c>
      <c r="W16" s="2">
        <f t="shared" si="13"/>
        <v>740100267340</v>
      </c>
      <c r="X16" s="2">
        <f t="shared" si="13"/>
        <v>629492861436</v>
      </c>
      <c r="Y16" s="2">
        <f t="shared" si="13"/>
        <v>480586456582</v>
      </c>
      <c r="Z16" s="2">
        <f t="shared" si="13"/>
        <v>440883024221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11004400000000</v>
      </c>
      <c r="H20" s="2">
        <f t="shared" ref="H20:Z20" ca="1" si="14">IFERROR(H21*H2,"")</f>
        <v>11004400000000</v>
      </c>
      <c r="I20" s="2">
        <f t="shared" ca="1" si="14"/>
        <v>12853500000000</v>
      </c>
      <c r="J20" s="2">
        <f t="shared" ca="1" si="14"/>
        <v>11275000000000</v>
      </c>
      <c r="K20" s="2">
        <f t="shared" ca="1" si="14"/>
        <v>8275850000000</v>
      </c>
      <c r="L20" s="2">
        <f t="shared" ca="1" si="14"/>
        <v>6359100000000</v>
      </c>
      <c r="M20" s="2">
        <f t="shared" ca="1" si="14"/>
        <v>6765000000000</v>
      </c>
      <c r="N20" s="2">
        <f t="shared" ca="1" si="14"/>
        <v>6300000000000</v>
      </c>
      <c r="O20" s="2">
        <f t="shared" ca="1" si="14"/>
        <v>6277500000000</v>
      </c>
      <c r="P20" s="2">
        <f t="shared" ca="1" si="14"/>
        <v>6255000000000</v>
      </c>
      <c r="Q20" s="2">
        <f t="shared" ca="1" si="14"/>
        <v>8100000000000</v>
      </c>
      <c r="R20" s="2">
        <f t="shared" ca="1" si="14"/>
        <v>8865000000000</v>
      </c>
      <c r="S20" s="2">
        <f t="shared" ca="1" si="14"/>
        <v>7875000000000</v>
      </c>
      <c r="T20" s="2">
        <f t="shared" ca="1" si="14"/>
        <v>12892500000000</v>
      </c>
      <c r="U20" s="2">
        <f t="shared" ca="1" si="14"/>
        <v>14625000000000</v>
      </c>
      <c r="V20" s="2">
        <f t="shared" ca="1" si="14"/>
        <v>16762500000000</v>
      </c>
      <c r="W20" s="2">
        <f t="shared" ca="1" si="14"/>
        <v>11475000000000</v>
      </c>
      <c r="X20" s="2">
        <f t="shared" ca="1" si="14"/>
        <v>7695000000000</v>
      </c>
      <c r="Y20" s="2">
        <f t="shared" ca="1" si="14"/>
        <v>3285000000000</v>
      </c>
      <c r="Z20" s="2">
        <f t="shared" ca="1" si="14"/>
        <v>1800000000000</v>
      </c>
    </row>
    <row r="21" spans="1:26" ht="15.5" x14ac:dyDescent="0.35">
      <c r="C21" t="s">
        <v>11</v>
      </c>
      <c r="D21" s="2">
        <f>IFERROR(INDEX(D51:D500,MATCH($C$7,$C$51:$C$500,0)),"")</f>
        <v>4510000000</v>
      </c>
      <c r="H21" s="2">
        <f>IFERROR(INDEX(D21:G21,COUNT(D21:G21)),"")</f>
        <v>4510000000</v>
      </c>
      <c r="I21" s="2">
        <f t="shared" ref="I21:Z21" si="15">IFERROR(INDEX(I51:I500,MATCH($C$7,$C$51:$C$500,0)),"")</f>
        <v>4510000000</v>
      </c>
      <c r="J21" s="2">
        <f t="shared" si="15"/>
        <v>4510000000</v>
      </c>
      <c r="K21" s="2">
        <f t="shared" si="15"/>
        <v>4510000000</v>
      </c>
      <c r="L21" s="2">
        <f t="shared" si="15"/>
        <v>4510000000</v>
      </c>
      <c r="M21" s="2">
        <f t="shared" si="15"/>
        <v>4510000000</v>
      </c>
      <c r="N21" s="2">
        <f t="shared" si="15"/>
        <v>4500000000</v>
      </c>
      <c r="O21" s="2">
        <f t="shared" si="15"/>
        <v>4500000000</v>
      </c>
      <c r="P21" s="2">
        <f t="shared" si="15"/>
        <v>4500000000</v>
      </c>
      <c r="Q21" s="2">
        <f t="shared" si="15"/>
        <v>4500000000</v>
      </c>
      <c r="R21" s="2">
        <f t="shared" si="15"/>
        <v>4500000000</v>
      </c>
      <c r="S21" s="2">
        <f t="shared" si="15"/>
        <v>4500000000</v>
      </c>
      <c r="T21" s="2">
        <f t="shared" si="15"/>
        <v>4500000000</v>
      </c>
      <c r="U21" s="2">
        <f t="shared" si="15"/>
        <v>4500000000</v>
      </c>
      <c r="V21" s="2">
        <f t="shared" si="15"/>
        <v>4500000000</v>
      </c>
      <c r="W21" s="2">
        <f t="shared" si="15"/>
        <v>4500000000</v>
      </c>
      <c r="X21" s="2">
        <f t="shared" si="15"/>
        <v>4500000000</v>
      </c>
      <c r="Y21" s="2">
        <f t="shared" si="15"/>
        <v>4500000000</v>
      </c>
      <c r="Z21" s="2">
        <f t="shared" si="15"/>
        <v>4500000000</v>
      </c>
    </row>
    <row r="23" spans="1:26" ht="15.5" x14ac:dyDescent="0.35">
      <c r="B23" t="s">
        <v>54</v>
      </c>
      <c r="C23" t="s">
        <v>55</v>
      </c>
      <c r="D23" s="3">
        <f>IFERROR(D5/D6*100,"")</f>
        <v>3.5070546854444191</v>
      </c>
      <c r="H23" s="3">
        <f t="shared" ref="H23:Z23" si="16">IFERROR(H5/H6*100,"")</f>
        <v>14.028218741777676</v>
      </c>
      <c r="I23" s="3">
        <f t="shared" si="16"/>
        <v>14.57484130558287</v>
      </c>
      <c r="J23" s="3">
        <f t="shared" si="16"/>
        <v>15.746832913130429</v>
      </c>
      <c r="K23" s="3">
        <f t="shared" si="16"/>
        <v>14.403479983945966</v>
      </c>
      <c r="L23" s="3">
        <f t="shared" si="16"/>
        <v>13.548935972768779</v>
      </c>
      <c r="M23" s="3">
        <f t="shared" si="16"/>
        <v>11.937254923744771</v>
      </c>
      <c r="N23" s="3">
        <f t="shared" si="16"/>
        <v>12.503847099430976</v>
      </c>
      <c r="O23" s="3">
        <f t="shared" si="16"/>
        <v>9.1508087588996858</v>
      </c>
      <c r="P23" s="3">
        <f t="shared" si="16"/>
        <v>9.6489137520338275</v>
      </c>
      <c r="Q23" s="3">
        <f t="shared" si="16"/>
        <v>8.8650759015921494</v>
      </c>
      <c r="R23" s="3">
        <f t="shared" si="16"/>
        <v>11.17020072651637</v>
      </c>
      <c r="S23" s="3">
        <f t="shared" si="16"/>
        <v>13.239175659239736</v>
      </c>
      <c r="T23" s="3">
        <f t="shared" si="16"/>
        <v>14.470258859687426</v>
      </c>
      <c r="U23" s="3">
        <f t="shared" si="16"/>
        <v>17.350316151891633</v>
      </c>
      <c r="V23" s="3">
        <f t="shared" si="16"/>
        <v>18.977408609176852</v>
      </c>
      <c r="W23" s="3">
        <f t="shared" si="16"/>
        <v>18.549141463866739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-0.24791359093204735</v>
      </c>
      <c r="H24" s="4">
        <f t="shared" ref="H24:Z24" si="17">IFERROR(_xlfn.RRI(5,M23,H23),"")</f>
        <v>3.2808044920160429E-2</v>
      </c>
      <c r="I24" s="4">
        <f t="shared" si="17"/>
        <v>3.1126708193388586E-2</v>
      </c>
      <c r="J24" s="4">
        <f t="shared" si="17"/>
        <v>0.11467111710859634</v>
      </c>
      <c r="K24" s="4">
        <f t="shared" si="17"/>
        <v>8.3422378349998771E-2</v>
      </c>
      <c r="L24" s="4">
        <f t="shared" si="17"/>
        <v>8.8540385918351561E-2</v>
      </c>
      <c r="M24" s="4">
        <f t="shared" si="17"/>
        <v>1.3371528376751041E-2</v>
      </c>
      <c r="N24" s="4">
        <f t="shared" si="17"/>
        <v>-1.1363723987226515E-2</v>
      </c>
      <c r="O24" s="4">
        <f t="shared" si="17"/>
        <v>-8.7576135445567083E-2</v>
      </c>
      <c r="P24" s="4">
        <f t="shared" si="17"/>
        <v>-0.11072884324784771</v>
      </c>
      <c r="Q24" s="4">
        <f t="shared" si="17"/>
        <v>-0.14120578568770314</v>
      </c>
      <c r="R24" s="4">
        <f t="shared" si="17"/>
        <v>-9.6459897786115079E-2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78.010000000000005</v>
      </c>
      <c r="H25" s="3">
        <f>IFERROR(INDEX(D25:G25,COUNT(D25:G25)),"")</f>
        <v>78.010000000000005</v>
      </c>
      <c r="I25" s="3">
        <f t="shared" ref="I25:Z25" si="18">IFERROR(INDEX(I51:I500,MATCH($C$25,$C$51:$C$500,0)),"")</f>
        <v>311.93</v>
      </c>
      <c r="J25" s="3">
        <f t="shared" si="18"/>
        <v>321.01</v>
      </c>
      <c r="K25" s="3">
        <f t="shared" si="18"/>
        <v>261.08</v>
      </c>
      <c r="L25" s="3">
        <f t="shared" si="18"/>
        <v>222.1</v>
      </c>
      <c r="M25" s="3">
        <f t="shared" si="18"/>
        <v>182.66</v>
      </c>
      <c r="N25" s="3">
        <f t="shared" si="18"/>
        <v>175.07</v>
      </c>
      <c r="O25" s="3">
        <f t="shared" si="18"/>
        <v>123.17</v>
      </c>
      <c r="P25" s="3">
        <f t="shared" si="18"/>
        <v>113.78</v>
      </c>
      <c r="Q25" s="3">
        <f t="shared" si="18"/>
        <v>120.85</v>
      </c>
      <c r="R25" s="3">
        <f t="shared" si="18"/>
        <v>119.17</v>
      </c>
      <c r="S25" s="3">
        <f t="shared" si="18"/>
        <v>115.99</v>
      </c>
      <c r="T25" s="3">
        <f t="shared" si="18"/>
        <v>128.75</v>
      </c>
      <c r="U25" s="3">
        <f t="shared" si="18"/>
        <v>141.03</v>
      </c>
      <c r="V25" s="3">
        <f t="shared" si="18"/>
        <v>139.54</v>
      </c>
      <c r="W25" s="3">
        <f t="shared" si="18"/>
        <v>125.79</v>
      </c>
      <c r="X25" s="3">
        <f t="shared" si="18"/>
        <v>109.95</v>
      </c>
      <c r="Y25" s="3">
        <f t="shared" si="18"/>
        <v>80.209999999999994</v>
      </c>
      <c r="Z25" s="3">
        <f t="shared" si="18"/>
        <v>72.650000000000006</v>
      </c>
    </row>
    <row r="26" spans="1:26" ht="15.5" x14ac:dyDescent="0.35">
      <c r="C26" t="s">
        <v>59</v>
      </c>
      <c r="D26" s="4">
        <f>IFERROR(_xlfn.RRI(5,I25,D25),"")</f>
        <v>-0.24208827356556994</v>
      </c>
      <c r="H26" s="4">
        <f t="shared" ref="H26:Z26" si="19">IFERROR(_xlfn.RRI(5,M25,H25),"")</f>
        <v>-0.15646838379307126</v>
      </c>
      <c r="I26" s="4">
        <f t="shared" si="19"/>
        <v>0.12245537175691612</v>
      </c>
      <c r="J26" s="4">
        <f t="shared" si="19"/>
        <v>0.21116335977611533</v>
      </c>
      <c r="K26" s="4">
        <f t="shared" si="19"/>
        <v>0.18070536034055018</v>
      </c>
      <c r="L26" s="4">
        <f t="shared" si="19"/>
        <v>0.12943276040897778</v>
      </c>
      <c r="M26" s="4">
        <f t="shared" si="19"/>
        <v>8.9169077413444375E-2</v>
      </c>
      <c r="N26" s="4">
        <f t="shared" si="19"/>
        <v>8.5820999793312591E-2</v>
      </c>
      <c r="O26" s="4">
        <f t="shared" si="19"/>
        <v>-8.8222583859575154E-3</v>
      </c>
      <c r="P26" s="4">
        <f t="shared" si="19"/>
        <v>-4.2032259019574747E-2</v>
      </c>
      <c r="Q26" s="4">
        <f t="shared" si="19"/>
        <v>-2.8350599120074982E-2</v>
      </c>
      <c r="R26" s="4">
        <f t="shared" si="19"/>
        <v>-1.0754315329592812E-2</v>
      </c>
      <c r="S26" s="4">
        <f t="shared" si="19"/>
        <v>1.0753055663447197E-2</v>
      </c>
      <c r="T26" s="4">
        <f t="shared" si="19"/>
        <v>9.9268401328842737E-2</v>
      </c>
      <c r="U26" s="4">
        <f t="shared" si="19"/>
        <v>0.14186609408051054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756.82046321108646</v>
      </c>
      <c r="H27" s="3">
        <f t="shared" ref="H27:Z27" si="20">IFERROR(H4/H21,"")</f>
        <v>3027.2818528443458</v>
      </c>
      <c r="I27" s="3">
        <f t="shared" si="20"/>
        <v>3105.3277458376942</v>
      </c>
      <c r="J27" s="3">
        <f t="shared" si="20"/>
        <v>3027.6210265514414</v>
      </c>
      <c r="K27" s="3">
        <f t="shared" si="20"/>
        <v>2909.0431387997783</v>
      </c>
      <c r="L27" s="3">
        <f t="shared" si="20"/>
        <v>2717.1550594501109</v>
      </c>
      <c r="M27" s="3">
        <f t="shared" si="20"/>
        <v>2491.0073178800444</v>
      </c>
      <c r="N27" s="3">
        <f t="shared" si="20"/>
        <v>2437.4226867213333</v>
      </c>
      <c r="O27" s="3">
        <f t="shared" si="20"/>
        <v>2443.0760128326665</v>
      </c>
      <c r="P27" s="3">
        <f t="shared" si="20"/>
        <v>2241.804184617778</v>
      </c>
      <c r="Q27" s="3">
        <f t="shared" si="20"/>
        <v>2125.6582322664444</v>
      </c>
      <c r="R27" s="3">
        <f t="shared" si="20"/>
        <v>2030.7197764093332</v>
      </c>
      <c r="S27" s="3">
        <f t="shared" si="20"/>
        <v>1818.1070815953333</v>
      </c>
      <c r="T27" s="3">
        <f t="shared" si="20"/>
        <v>1669.3588972415555</v>
      </c>
      <c r="U27" s="3">
        <f t="shared" si="20"/>
        <v>1523.3087184713333</v>
      </c>
      <c r="V27" s="3">
        <f t="shared" si="20"/>
        <v>1473.5132340762223</v>
      </c>
      <c r="W27" s="3">
        <f t="shared" si="20"/>
        <v>1284.5920260082223</v>
      </c>
      <c r="X27" s="3">
        <f t="shared" si="20"/>
        <v>1140.9426893675557</v>
      </c>
      <c r="Y27" s="3">
        <f t="shared" si="20"/>
        <v>999.54022691399996</v>
      </c>
      <c r="Z27" s="3">
        <f t="shared" si="20"/>
        <v>807.50870636599996</v>
      </c>
    </row>
    <row r="28" spans="1:26" ht="15.5" x14ac:dyDescent="0.35">
      <c r="C28" t="s">
        <v>61</v>
      </c>
      <c r="D28" s="4">
        <f>IFERROR(_xlfn.RRI(5,I27,D27),"")</f>
        <v>-0.24599003682585519</v>
      </c>
      <c r="H28" s="4">
        <f t="shared" ref="H28:Z28" si="21">IFERROR(_xlfn.RRI(5,M27,H27),"")</f>
        <v>3.9765901315415686E-2</v>
      </c>
      <c r="I28" s="4">
        <f t="shared" si="21"/>
        <v>4.9627785982066852E-2</v>
      </c>
      <c r="J28" s="4">
        <f t="shared" si="21"/>
        <v>4.3837528189202946E-2</v>
      </c>
      <c r="K28" s="4">
        <f t="shared" si="21"/>
        <v>5.3490193284333243E-2</v>
      </c>
      <c r="L28" s="4">
        <f t="shared" si="21"/>
        <v>5.032619478891931E-2</v>
      </c>
      <c r="M28" s="4">
        <f t="shared" si="21"/>
        <v>4.1705605213969488E-2</v>
      </c>
      <c r="N28" s="4">
        <f t="shared" si="21"/>
        <v>6.0381831933650654E-2</v>
      </c>
      <c r="O28" s="4">
        <f t="shared" si="21"/>
        <v>7.9139160287690302E-2</v>
      </c>
      <c r="P28" s="4">
        <f t="shared" si="21"/>
        <v>8.0343714570862312E-2</v>
      </c>
      <c r="Q28" s="4">
        <f t="shared" si="21"/>
        <v>7.6038671603486874E-2</v>
      </c>
      <c r="R28" s="4">
        <f t="shared" si="21"/>
        <v>9.5915212070679212E-2</v>
      </c>
      <c r="S28" s="4">
        <f t="shared" si="21"/>
        <v>9.7668308769271794E-2</v>
      </c>
      <c r="T28" s="4">
        <f t="shared" si="21"/>
        <v>0.108025837984568</v>
      </c>
      <c r="U28" s="4">
        <f t="shared" si="21"/>
        <v>0.13534576115939201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-0.74991183919469118</v>
      </c>
      <c r="I29" s="4">
        <f t="shared" si="22"/>
        <v>-2.8285723186193528E-2</v>
      </c>
      <c r="J29" s="4">
        <f t="shared" si="22"/>
        <v>0.22954649915734646</v>
      </c>
      <c r="K29" s="4">
        <f t="shared" si="22"/>
        <v>0.17550652859072485</v>
      </c>
      <c r="L29" s="4">
        <f t="shared" si="22"/>
        <v>0.21592028906164457</v>
      </c>
      <c r="M29" s="4">
        <f t="shared" si="22"/>
        <v>4.3354086936653928E-2</v>
      </c>
      <c r="N29" s="4">
        <f t="shared" si="22"/>
        <v>0.42136883981488993</v>
      </c>
      <c r="O29" s="4">
        <f t="shared" si="22"/>
        <v>8.2527685006152221E-2</v>
      </c>
      <c r="P29" s="4">
        <f t="shared" si="22"/>
        <v>-5.8502275548200193E-2</v>
      </c>
      <c r="Q29" s="4">
        <f t="shared" si="22"/>
        <v>1.4097507762020581E-2</v>
      </c>
      <c r="R29" s="4">
        <f t="shared" si="22"/>
        <v>2.74161565652212E-2</v>
      </c>
      <c r="S29" s="4">
        <f t="shared" si="22"/>
        <v>-9.91067961165049E-2</v>
      </c>
      <c r="T29" s="4">
        <f t="shared" si="22"/>
        <v>-8.7073672268311711E-2</v>
      </c>
      <c r="U29" s="4">
        <f t="shared" si="22"/>
        <v>1.067794180880041E-2</v>
      </c>
      <c r="V29" s="4">
        <f t="shared" si="22"/>
        <v>0.10930916607043473</v>
      </c>
      <c r="W29" s="4">
        <f t="shared" si="22"/>
        <v>0.14406548431105051</v>
      </c>
      <c r="X29" s="4">
        <f t="shared" si="22"/>
        <v>0.37077671113327532</v>
      </c>
      <c r="Y29" s="4">
        <f t="shared" si="22"/>
        <v>0.1040605643496213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-2.5132900415410001E-2</v>
      </c>
      <c r="I30" s="4">
        <f t="shared" si="23"/>
        <v>2.5665933287153598E-2</v>
      </c>
      <c r="J30" s="4">
        <f t="shared" si="23"/>
        <v>4.0761818265983643E-2</v>
      </c>
      <c r="K30" s="4">
        <f t="shared" si="23"/>
        <v>7.0620952853717903E-2</v>
      </c>
      <c r="L30" s="4">
        <f t="shared" si="23"/>
        <v>9.078565925792946E-2</v>
      </c>
      <c r="M30" s="4">
        <f t="shared" si="23"/>
        <v>2.1984135722798965E-2</v>
      </c>
      <c r="N30" s="4">
        <f t="shared" si="23"/>
        <v>-2.3140197364462374E-3</v>
      </c>
      <c r="O30" s="4">
        <f t="shared" si="23"/>
        <v>8.9781181423392184E-2</v>
      </c>
      <c r="P30" s="4">
        <f t="shared" si="23"/>
        <v>5.4639993667982577E-2</v>
      </c>
      <c r="Q30" s="4">
        <f t="shared" si="23"/>
        <v>4.6751135710599592E-2</v>
      </c>
      <c r="R30" s="4">
        <f t="shared" si="23"/>
        <v>0.11694178905427222</v>
      </c>
      <c r="S30" s="4">
        <f t="shared" si="23"/>
        <v>8.9104975927925933E-2</v>
      </c>
      <c r="T30" s="4">
        <f t="shared" si="23"/>
        <v>9.5876940110200398E-2</v>
      </c>
      <c r="U30" s="4">
        <f t="shared" si="23"/>
        <v>3.3793713720073219E-2</v>
      </c>
      <c r="V30" s="4">
        <f t="shared" si="23"/>
        <v>0.14706708763797877</v>
      </c>
      <c r="W30" s="4">
        <f t="shared" si="23"/>
        <v>0.12590407737332887</v>
      </c>
      <c r="X30" s="4">
        <f t="shared" si="23"/>
        <v>0.14146750540508451</v>
      </c>
      <c r="Y30" s="4">
        <f t="shared" si="23"/>
        <v>0.23780736855729023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2116.06</v>
      </c>
      <c r="H32" s="3">
        <f>IFERROR(INDEX(D32:G32,COUNT(D32:G32)),"")</f>
        <v>2116.06</v>
      </c>
      <c r="I32" s="3">
        <f t="shared" ref="I32:Z32" si="24">IFERROR(INDEX(I51:I500,MATCH($C$32,$C$51:$C$500,0)),"")</f>
        <v>2038.18</v>
      </c>
      <c r="J32" s="3">
        <f t="shared" si="24"/>
        <v>1926.84</v>
      </c>
      <c r="K32" s="3">
        <f t="shared" si="24"/>
        <v>1706.91</v>
      </c>
      <c r="L32" s="3">
        <f t="shared" si="24"/>
        <v>1599.87</v>
      </c>
      <c r="M32" s="3">
        <f t="shared" si="24"/>
        <v>1448.02</v>
      </c>
      <c r="N32" s="3">
        <f t="shared" si="24"/>
        <v>1345.82</v>
      </c>
      <c r="O32" s="3">
        <f t="shared" si="24"/>
        <v>1219.23</v>
      </c>
      <c r="P32" s="3">
        <f t="shared" si="24"/>
        <v>1141.53</v>
      </c>
      <c r="Q32" s="3">
        <f t="shared" si="24"/>
        <v>1065.96</v>
      </c>
      <c r="R32" s="3">
        <f t="shared" si="24"/>
        <v>1018.27</v>
      </c>
      <c r="S32" s="3">
        <f t="shared" si="24"/>
        <v>953.03</v>
      </c>
      <c r="T32" s="3">
        <f t="shared" si="24"/>
        <v>908.17</v>
      </c>
      <c r="U32" s="3">
        <f t="shared" si="24"/>
        <v>849.38</v>
      </c>
      <c r="V32" s="3">
        <f t="shared" si="24"/>
        <v>738.28</v>
      </c>
      <c r="W32" s="3">
        <f t="shared" si="24"/>
        <v>668.15</v>
      </c>
      <c r="X32" s="3">
        <f t="shared" si="24"/>
        <v>578.69000000000005</v>
      </c>
      <c r="Y32" s="3">
        <f t="shared" si="24"/>
        <v>535.29999999999995</v>
      </c>
      <c r="Z32" s="3">
        <f t="shared" si="24"/>
        <v>496.82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1.1399999999999999</v>
      </c>
      <c r="H33" s="3">
        <f>IFERROR(INDEX(D33:G33,COUNT(D33:G33)),"")</f>
        <v>1.1399999999999999</v>
      </c>
      <c r="I33" s="3">
        <f t="shared" ref="I33:Z33" si="25">IFERROR(INDEX(I51:I500,MATCH($C$33,$C$51:$C$500,0)),"")</f>
        <v>1.4</v>
      </c>
      <c r="J33" s="3">
        <f t="shared" si="25"/>
        <v>1.3</v>
      </c>
      <c r="K33" s="3">
        <f t="shared" si="25"/>
        <v>1.08</v>
      </c>
      <c r="L33" s="3">
        <f t="shared" si="25"/>
        <v>0.88</v>
      </c>
      <c r="M33" s="3">
        <f t="shared" si="25"/>
        <v>1.04</v>
      </c>
      <c r="N33" s="3">
        <f t="shared" si="25"/>
        <v>1.04</v>
      </c>
      <c r="O33" s="3">
        <f t="shared" si="25"/>
        <v>1.1399999999999999</v>
      </c>
      <c r="P33" s="3">
        <f t="shared" si="25"/>
        <v>1.22</v>
      </c>
      <c r="Q33" s="3">
        <f t="shared" si="25"/>
        <v>1.69</v>
      </c>
      <c r="R33" s="3">
        <f t="shared" si="25"/>
        <v>1.93</v>
      </c>
      <c r="S33" s="3">
        <f t="shared" si="25"/>
        <v>1.84</v>
      </c>
      <c r="T33" s="3">
        <f t="shared" si="25"/>
        <v>3.15</v>
      </c>
      <c r="U33" s="3">
        <f t="shared" si="25"/>
        <v>3.83</v>
      </c>
      <c r="V33" s="3">
        <f t="shared" si="25"/>
        <v>5.05</v>
      </c>
      <c r="W33" s="3">
        <f t="shared" si="25"/>
        <v>3.82</v>
      </c>
      <c r="X33" s="3">
        <f t="shared" si="25"/>
        <v>2.95</v>
      </c>
      <c r="Y33" s="3">
        <f t="shared" si="25"/>
        <v>1.36</v>
      </c>
      <c r="Z33" s="3">
        <f t="shared" si="25"/>
        <v>0.81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31.02</v>
      </c>
      <c r="H34" s="3">
        <f>IFERROR(INDEX(D34:G34,COUNT(D34:G34)),"")</f>
        <v>31.02</v>
      </c>
      <c r="I34" s="3">
        <f t="shared" ref="I34:Z34" si="26">IFERROR(INDEX(I51:I500,MATCH($C$34,$C$51:$C$500,0)),"")</f>
        <v>9.14</v>
      </c>
      <c r="J34" s="3">
        <f t="shared" si="26"/>
        <v>7.79</v>
      </c>
      <c r="K34" s="3">
        <f t="shared" si="26"/>
        <v>7.03</v>
      </c>
      <c r="L34" s="3">
        <f t="shared" si="26"/>
        <v>6.35</v>
      </c>
      <c r="M34" s="3">
        <f t="shared" si="26"/>
        <v>8.2100000000000009</v>
      </c>
      <c r="N34" s="3">
        <f t="shared" si="26"/>
        <v>8</v>
      </c>
      <c r="O34" s="3">
        <f t="shared" si="26"/>
        <v>11.33</v>
      </c>
      <c r="P34" s="3">
        <f t="shared" si="26"/>
        <v>12.22</v>
      </c>
      <c r="Q34" s="3">
        <f t="shared" si="26"/>
        <v>14.89</v>
      </c>
      <c r="R34" s="3">
        <f t="shared" si="26"/>
        <v>16.53</v>
      </c>
      <c r="S34" s="3">
        <f t="shared" si="26"/>
        <v>15.09</v>
      </c>
      <c r="T34" s="3">
        <f t="shared" si="26"/>
        <v>22.25</v>
      </c>
      <c r="U34" s="3">
        <f t="shared" si="26"/>
        <v>23.04</v>
      </c>
      <c r="V34" s="3">
        <f t="shared" si="26"/>
        <v>26.69</v>
      </c>
      <c r="W34" s="3">
        <f t="shared" si="26"/>
        <v>20.27</v>
      </c>
      <c r="X34" s="3">
        <f t="shared" si="26"/>
        <v>15.55</v>
      </c>
      <c r="Y34" s="3">
        <f t="shared" si="26"/>
        <v>9.1</v>
      </c>
      <c r="Z34" s="3">
        <f t="shared" si="26"/>
        <v>5.51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3.2</v>
      </c>
      <c r="H35" s="3">
        <f>IFERROR(INDEX(D35:G35,COUNT(D35:G35)),"")</f>
        <v>3.2</v>
      </c>
      <c r="I35" s="3">
        <f t="shared" ref="I35:Z35" si="27">IFERROR(INDEX(I51:I500,MATCH($C$35,$C$51:$C$500,0)),"")</f>
        <v>0.92</v>
      </c>
      <c r="J35" s="3">
        <f t="shared" si="27"/>
        <v>0.83</v>
      </c>
      <c r="K35" s="3">
        <f t="shared" si="27"/>
        <v>0.63</v>
      </c>
      <c r="L35" s="3">
        <f t="shared" si="27"/>
        <v>0.52</v>
      </c>
      <c r="M35" s="3">
        <f t="shared" si="27"/>
        <v>0.6</v>
      </c>
      <c r="N35" s="3">
        <f t="shared" si="27"/>
        <v>0.56999999999999995</v>
      </c>
      <c r="O35" s="3">
        <f t="shared" si="27"/>
        <v>0.56999999999999995</v>
      </c>
      <c r="P35" s="3">
        <f t="shared" si="27"/>
        <v>0.62</v>
      </c>
      <c r="Q35" s="3">
        <f t="shared" si="27"/>
        <v>0.85</v>
      </c>
      <c r="R35" s="3">
        <f t="shared" si="27"/>
        <v>0.97</v>
      </c>
      <c r="S35" s="3">
        <f t="shared" si="27"/>
        <v>0.96</v>
      </c>
      <c r="T35" s="3">
        <f t="shared" si="27"/>
        <v>1.72</v>
      </c>
      <c r="U35" s="3">
        <f t="shared" si="27"/>
        <v>2.13</v>
      </c>
      <c r="V35" s="3">
        <f t="shared" si="27"/>
        <v>2.5299999999999998</v>
      </c>
      <c r="W35" s="3">
        <f t="shared" si="27"/>
        <v>1.99</v>
      </c>
      <c r="X35" s="3">
        <f t="shared" si="27"/>
        <v>1.5</v>
      </c>
      <c r="Y35" s="3">
        <f t="shared" si="27"/>
        <v>0.73</v>
      </c>
      <c r="Z35" s="3">
        <f t="shared" si="27"/>
        <v>0.5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0.48070000000000002</v>
      </c>
      <c r="I36" s="4">
        <f t="shared" si="28"/>
        <v>0.48090000000000005</v>
      </c>
      <c r="J36" s="4">
        <f t="shared" si="28"/>
        <v>0.38939999999999997</v>
      </c>
      <c r="K36" s="4">
        <f t="shared" si="28"/>
        <v>0.4788</v>
      </c>
      <c r="L36" s="4">
        <f t="shared" si="28"/>
        <v>0.56279999999999997</v>
      </c>
      <c r="M36" s="4">
        <f t="shared" si="28"/>
        <v>0.38319999999999999</v>
      </c>
      <c r="N36" s="4">
        <f t="shared" si="28"/>
        <v>0.34350000000000003</v>
      </c>
      <c r="O36" s="4">
        <f t="shared" si="28"/>
        <v>0.40679999999999999</v>
      </c>
      <c r="P36" s="4">
        <f t="shared" si="28"/>
        <v>0.35229999999999995</v>
      </c>
      <c r="Q36" s="4">
        <f t="shared" si="28"/>
        <v>0.33169999999999999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150</v>
      </c>
      <c r="I37" s="3">
        <f t="shared" si="29"/>
        <v>150</v>
      </c>
      <c r="J37" s="3">
        <f t="shared" si="29"/>
        <v>125</v>
      </c>
      <c r="K37" s="3">
        <f t="shared" si="29"/>
        <v>125</v>
      </c>
      <c r="L37" s="3">
        <f t="shared" si="29"/>
        <v>125</v>
      </c>
      <c r="M37" s="3">
        <f t="shared" si="29"/>
        <v>70</v>
      </c>
      <c r="N37" s="3">
        <f t="shared" si="29"/>
        <v>60</v>
      </c>
      <c r="O37" s="3">
        <f t="shared" si="29"/>
        <v>50</v>
      </c>
      <c r="P37" s="3">
        <f t="shared" si="29"/>
        <v>40</v>
      </c>
      <c r="Q37" s="3">
        <f t="shared" si="29"/>
        <v>40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3413260289082</v>
      </c>
      <c r="E51" s="5">
        <v>3871148011312</v>
      </c>
      <c r="F51" s="5">
        <v>3535168451218</v>
      </c>
      <c r="G51" s="5">
        <v>3323485004419</v>
      </c>
      <c r="I51" s="5">
        <v>14005028133728</v>
      </c>
      <c r="J51" s="5">
        <v>13654570829747</v>
      </c>
      <c r="K51" s="5">
        <v>13119784555987</v>
      </c>
      <c r="L51" s="5">
        <v>12254369318120</v>
      </c>
      <c r="M51" s="5">
        <v>11234443003639</v>
      </c>
      <c r="N51" s="5">
        <v>10968402090246</v>
      </c>
      <c r="O51" s="5">
        <v>10993842057747</v>
      </c>
      <c r="P51" s="5">
        <v>10088118830780</v>
      </c>
      <c r="Q51" s="5">
        <v>9565462045199</v>
      </c>
      <c r="R51" s="5">
        <v>9138238993842</v>
      </c>
      <c r="S51" s="5">
        <v>8181481867179</v>
      </c>
      <c r="T51" s="5">
        <v>7512115037587</v>
      </c>
      <c r="U51" s="5">
        <v>6854889233121</v>
      </c>
      <c r="V51" s="5">
        <v>6630809553343</v>
      </c>
      <c r="W51" s="5">
        <v>5780664117037</v>
      </c>
      <c r="X51" s="5">
        <v>5134242102154</v>
      </c>
      <c r="Y51" s="5">
        <v>4497931021113</v>
      </c>
      <c r="Z51" s="5">
        <v>3633789178647</v>
      </c>
    </row>
    <row r="52" spans="2:26" ht="15.5" x14ac:dyDescent="0.35">
      <c r="C52" t="s">
        <v>86</v>
      </c>
      <c r="D52" s="5">
        <v>-2131248522400</v>
      </c>
      <c r="E52" s="5">
        <v>-2351615584443</v>
      </c>
      <c r="F52" s="5">
        <v>-2171509200987</v>
      </c>
      <c r="G52" s="5">
        <v>-2093958387591</v>
      </c>
      <c r="I52" s="5">
        <v>-8680498177232</v>
      </c>
      <c r="J52" s="5">
        <v>-8477055405163</v>
      </c>
      <c r="K52" s="5">
        <v>-8416500046775</v>
      </c>
      <c r="L52" s="5">
        <v>-8089807850164</v>
      </c>
      <c r="M52" s="5">
        <v>-7226149613742</v>
      </c>
      <c r="N52" s="5">
        <v>-7055613010741</v>
      </c>
      <c r="O52" s="5">
        <v>-6752312739035</v>
      </c>
      <c r="P52" s="5">
        <v>-6246536620082</v>
      </c>
      <c r="Q52" s="5">
        <v>-5907286902999</v>
      </c>
      <c r="R52" s="5">
        <v>-5653874822666</v>
      </c>
      <c r="S52" s="5">
        <v>-5063909651665</v>
      </c>
      <c r="T52" s="5">
        <v>-4572218401004</v>
      </c>
      <c r="U52" s="5">
        <v>-4135086565009</v>
      </c>
      <c r="V52" s="5">
        <v>-4142488860541</v>
      </c>
      <c r="W52" s="5">
        <v>-3580621360619</v>
      </c>
      <c r="X52" s="5">
        <v>-3239912027011</v>
      </c>
      <c r="Y52" s="5">
        <v>-2822351586347</v>
      </c>
      <c r="Z52" s="5">
        <v>-2219244777770</v>
      </c>
    </row>
    <row r="53" spans="2:26" ht="15.5" x14ac:dyDescent="0.35">
      <c r="C53" t="s">
        <v>87</v>
      </c>
      <c r="D53" s="5">
        <v>1282011766682</v>
      </c>
      <c r="E53" s="5">
        <v>1519532426869</v>
      </c>
      <c r="F53" s="5">
        <v>1363659250231</v>
      </c>
      <c r="G53" s="5">
        <v>1229526616828</v>
      </c>
      <c r="I53" s="5">
        <v>5324529956496</v>
      </c>
      <c r="J53" s="5">
        <v>5177515424584</v>
      </c>
      <c r="K53" s="5">
        <v>4703284509212</v>
      </c>
      <c r="L53" s="5">
        <v>4164561467956</v>
      </c>
      <c r="M53" s="5">
        <v>4008293389897</v>
      </c>
      <c r="N53" s="5">
        <v>3912789079505</v>
      </c>
      <c r="O53" s="5">
        <v>4241529318712</v>
      </c>
      <c r="P53" s="5">
        <v>3841582210698</v>
      </c>
      <c r="Q53" s="5">
        <v>3658175142200</v>
      </c>
      <c r="R53" s="5">
        <v>3484364171176</v>
      </c>
      <c r="S53" s="5">
        <v>3117572215514</v>
      </c>
      <c r="T53" s="5">
        <v>2939896636583</v>
      </c>
      <c r="U53" s="5">
        <v>2719802668112</v>
      </c>
      <c r="V53" s="5">
        <v>2488320692802</v>
      </c>
      <c r="W53" s="5">
        <v>2200042756418</v>
      </c>
      <c r="X53" s="5">
        <v>1894330075143</v>
      </c>
      <c r="Y53" s="5">
        <v>1675579434766</v>
      </c>
      <c r="Z53" s="5">
        <v>1414544400877</v>
      </c>
    </row>
    <row r="54" spans="2:26" ht="15.5" x14ac:dyDescent="0.35">
      <c r="C54" t="s">
        <v>88</v>
      </c>
      <c r="D54" s="5">
        <v>-896173039984</v>
      </c>
      <c r="E54" s="5">
        <v>-1187686019963</v>
      </c>
      <c r="F54" s="5">
        <v>-805076370771</v>
      </c>
      <c r="G54" s="5">
        <v>-897726190512</v>
      </c>
      <c r="I54" s="5">
        <v>-3624930162642</v>
      </c>
      <c r="J54" s="5">
        <v>-3368664748542</v>
      </c>
      <c r="K54" s="5">
        <v>-3623453356890</v>
      </c>
      <c r="L54" s="5">
        <v>-3435903420782</v>
      </c>
      <c r="M54" s="5">
        <v>-2903946851293</v>
      </c>
      <c r="N54" s="5">
        <v>-2837141915252</v>
      </c>
      <c r="O54" s="5">
        <v>-3444449497631</v>
      </c>
      <c r="P54" s="5">
        <v>-3139005735489</v>
      </c>
      <c r="Q54" s="5">
        <v>-3024011074297</v>
      </c>
      <c r="R54" s="5">
        <v>-2792480040917</v>
      </c>
      <c r="S54" s="5">
        <v>-2425777430245</v>
      </c>
      <c r="T54" s="5">
        <v>-2261645273552</v>
      </c>
      <c r="U54" s="5">
        <v>-1962257010282</v>
      </c>
      <c r="V54" s="5">
        <v>-1746113807701</v>
      </c>
      <c r="W54" s="5">
        <v>-1537223915436</v>
      </c>
      <c r="X54" s="5">
        <v>-1303334634420</v>
      </c>
      <c r="Y54" s="5">
        <v>-1</v>
      </c>
      <c r="Z54" s="5">
        <v>-1051173568388</v>
      </c>
    </row>
    <row r="55" spans="2:26" ht="15.5" x14ac:dyDescent="0.35">
      <c r="C55" t="s">
        <v>89</v>
      </c>
      <c r="D55" s="5">
        <v>-741924963372</v>
      </c>
      <c r="E55" s="5">
        <v>-1021205663465</v>
      </c>
      <c r="F55" s="5">
        <v>-678944480681</v>
      </c>
      <c r="G55" s="5">
        <v>-675595647845</v>
      </c>
      <c r="I55" s="5">
        <v>-3029970758850</v>
      </c>
      <c r="J55" s="5">
        <v>-2783982283097</v>
      </c>
      <c r="K55" s="5">
        <v>-2835660947104</v>
      </c>
      <c r="L55" s="5">
        <v>-2923868409509</v>
      </c>
      <c r="M55" s="5">
        <v>-2366875498863</v>
      </c>
      <c r="N55" s="5">
        <v>-2291480869504</v>
      </c>
      <c r="O55" s="5">
        <v>-2837917470758</v>
      </c>
      <c r="P55" s="5">
        <v>-2632954167821</v>
      </c>
      <c r="Q55" s="5">
        <v>-2488441696775</v>
      </c>
      <c r="R55" s="5">
        <v>-2336617049311</v>
      </c>
      <c r="S55" s="5">
        <v>-2005396873955</v>
      </c>
      <c r="T55" s="5">
        <v>-1884072436469</v>
      </c>
      <c r="U55" s="5">
        <v>-1664542204226</v>
      </c>
      <c r="V55" s="5">
        <v>-1428322090992</v>
      </c>
      <c r="W55" s="5">
        <v>-1244275597160</v>
      </c>
      <c r="X55" s="5">
        <v>-1054568179138</v>
      </c>
      <c r="Y55" s="5">
        <v>-994856693041</v>
      </c>
      <c r="Z55" s="5">
        <v>-842094706880</v>
      </c>
    </row>
    <row r="56" spans="2:26" ht="15.5" x14ac:dyDescent="0.35">
      <c r="C56" t="s">
        <v>90</v>
      </c>
      <c r="D56" s="5">
        <v>-191476119969</v>
      </c>
      <c r="E56" s="5">
        <v>-185566448290</v>
      </c>
      <c r="F56" s="5">
        <v>-159507274155</v>
      </c>
      <c r="G56" s="5">
        <v>-172770847487</v>
      </c>
      <c r="I56" s="5">
        <v>-697884372380</v>
      </c>
      <c r="J56" s="5">
        <v>-695488627666</v>
      </c>
      <c r="K56" s="5">
        <v>-614786172123</v>
      </c>
      <c r="L56" s="5">
        <v>-562809346120</v>
      </c>
      <c r="M56" s="5">
        <v>-554895359698</v>
      </c>
      <c r="N56" s="5">
        <v>-507457277636</v>
      </c>
      <c r="O56" s="5">
        <v>-572413632822</v>
      </c>
      <c r="P56" s="5">
        <v>-563767602908</v>
      </c>
      <c r="Q56" s="5">
        <v>-547288289015</v>
      </c>
      <c r="R56" s="5">
        <v>-502897606337</v>
      </c>
      <c r="S56" s="5">
        <v>-458543900174</v>
      </c>
      <c r="T56" s="5">
        <v>-419558619423</v>
      </c>
      <c r="U56" s="5">
        <v>-407275905400</v>
      </c>
      <c r="V56" s="5">
        <v>-358192239710</v>
      </c>
      <c r="W56" s="5">
        <v>-297978787115</v>
      </c>
      <c r="X56" s="5">
        <v>-248766455282</v>
      </c>
      <c r="Y56" s="5">
        <v>-235168767131</v>
      </c>
      <c r="Z56" s="5">
        <v>-209078861508</v>
      </c>
    </row>
    <row r="57" spans="2:26" ht="15.5" x14ac:dyDescent="0.35">
      <c r="C57" t="s">
        <v>91</v>
      </c>
      <c r="D57" s="5">
        <v>-6804052809</v>
      </c>
      <c r="E57" s="5">
        <v>-2707129901</v>
      </c>
      <c r="F57" s="5">
        <v>-13926021552</v>
      </c>
      <c r="G57" s="5">
        <v>-363888175</v>
      </c>
      <c r="I57" s="5">
        <v>-18696776357</v>
      </c>
      <c r="J57" s="5">
        <v>-2383241740</v>
      </c>
      <c r="K57" s="5">
        <v>446589066145</v>
      </c>
      <c r="L57" s="5">
        <v>580585229730</v>
      </c>
      <c r="M57" s="5">
        <v>-28114154518</v>
      </c>
      <c r="N57" s="5">
        <v>-32232303279</v>
      </c>
      <c r="O57" s="5">
        <v>-25692414117</v>
      </c>
      <c r="P57" s="5">
        <v>-17723576482</v>
      </c>
      <c r="Q57" s="5">
        <v>59953919024</v>
      </c>
      <c r="R57" s="5">
        <v>-25840966807</v>
      </c>
      <c r="S57" s="5">
        <v>-39275973302</v>
      </c>
      <c r="X57" s="5">
        <v>-13536653910</v>
      </c>
      <c r="Y57" s="5">
        <v>-12572855770</v>
      </c>
      <c r="Z57" s="5">
        <v>-9219250088</v>
      </c>
    </row>
    <row r="58" spans="2:26" ht="15.5" x14ac:dyDescent="0.35">
      <c r="C58" t="s">
        <v>92</v>
      </c>
      <c r="D58" s="5">
        <v>385838726698</v>
      </c>
      <c r="E58" s="5">
        <v>331846406906</v>
      </c>
      <c r="F58" s="5">
        <v>558582879460</v>
      </c>
      <c r="G58" s="5">
        <v>331800426316</v>
      </c>
      <c r="I58" s="5">
        <v>1699599793854</v>
      </c>
      <c r="J58" s="5">
        <v>1808850676042</v>
      </c>
      <c r="K58" s="5">
        <v>1079831152322</v>
      </c>
      <c r="L58" s="5">
        <v>728658047174</v>
      </c>
      <c r="M58" s="5">
        <v>1104346538604</v>
      </c>
      <c r="N58" s="5">
        <v>1075647164253</v>
      </c>
      <c r="O58" s="5">
        <v>797079821081</v>
      </c>
      <c r="P58" s="5">
        <v>702576475209</v>
      </c>
      <c r="Q58" s="5">
        <v>634164067903</v>
      </c>
      <c r="R58" s="5">
        <v>691884130259</v>
      </c>
      <c r="S58" s="5">
        <v>691794785269</v>
      </c>
      <c r="T58" s="5">
        <v>678251363031</v>
      </c>
      <c r="U58" s="5">
        <v>757545657830</v>
      </c>
      <c r="V58" s="5">
        <v>742206885101</v>
      </c>
      <c r="W58" s="5">
        <v>662818840982</v>
      </c>
      <c r="X58" s="5">
        <v>590995440723</v>
      </c>
      <c r="Y58" s="5">
        <v>445553974594</v>
      </c>
      <c r="Z58" s="5">
        <v>363370832489</v>
      </c>
    </row>
    <row r="59" spans="2:26" ht="15.5" x14ac:dyDescent="0.35">
      <c r="C59" t="s">
        <v>93</v>
      </c>
      <c r="D59" s="5">
        <v>23463406955</v>
      </c>
      <c r="E59" s="5">
        <v>24732295986</v>
      </c>
      <c r="F59" s="5">
        <v>29504224585</v>
      </c>
      <c r="G59" s="5">
        <v>27646486508</v>
      </c>
      <c r="I59" s="5">
        <v>122268121211</v>
      </c>
      <c r="J59" s="5">
        <v>126655945700</v>
      </c>
      <c r="K59" s="5">
        <v>523333044650</v>
      </c>
      <c r="L59" s="5">
        <v>601164923915</v>
      </c>
      <c r="M59" s="5">
        <v>-5976121133</v>
      </c>
      <c r="N59" s="5">
        <v>-11198629379</v>
      </c>
      <c r="O59" s="5">
        <v>-858909609</v>
      </c>
      <c r="P59" s="5">
        <v>25123703696</v>
      </c>
      <c r="Q59" s="5">
        <v>109926194970</v>
      </c>
      <c r="R59" s="5">
        <v>27074070110</v>
      </c>
      <c r="S59" s="5">
        <v>15316147598</v>
      </c>
      <c r="T59" s="5">
        <v>64481256467</v>
      </c>
      <c r="U59" s="5">
        <v>72389745256</v>
      </c>
      <c r="V59" s="5">
        <v>70172833157</v>
      </c>
      <c r="W59" s="5">
        <v>77281426358</v>
      </c>
      <c r="X59" s="5">
        <v>38497420713</v>
      </c>
      <c r="Y59" s="5">
        <v>35032481988</v>
      </c>
      <c r="Z59" s="5">
        <v>77512191732</v>
      </c>
    </row>
    <row r="60" spans="2:26" ht="15.5" x14ac:dyDescent="0.35">
      <c r="C60" t="s">
        <v>94</v>
      </c>
      <c r="D60" s="5">
        <v>44604694512</v>
      </c>
      <c r="E60" s="5">
        <v>47941963148</v>
      </c>
      <c r="F60" s="5">
        <v>58340913170</v>
      </c>
      <c r="G60" s="5">
        <v>44068600160</v>
      </c>
      <c r="I60" s="5">
        <v>206400162448</v>
      </c>
      <c r="J60" s="5">
        <v>199083794118</v>
      </c>
      <c r="K60" s="5">
        <v>152838262019</v>
      </c>
      <c r="L60" s="5">
        <v>58929023875</v>
      </c>
      <c r="M60" s="5">
        <v>54920983596</v>
      </c>
      <c r="N60" s="5">
        <v>82628410552</v>
      </c>
      <c r="O60" s="5">
        <v>90683171895</v>
      </c>
      <c r="P60" s="5">
        <v>74324750104</v>
      </c>
      <c r="Q60" s="5">
        <v>73157117119</v>
      </c>
      <c r="R60" s="5">
        <v>63162296862</v>
      </c>
      <c r="S60" s="5">
        <v>73664258131</v>
      </c>
      <c r="T60" s="5">
        <v>87847952765</v>
      </c>
      <c r="U60" s="5">
        <v>80645956633</v>
      </c>
      <c r="V60" s="5">
        <v>75274104517</v>
      </c>
      <c r="W60" s="5">
        <v>82513767507</v>
      </c>
      <c r="X60" s="5">
        <v>70223668852</v>
      </c>
      <c r="Y60" s="5">
        <v>65977112592</v>
      </c>
      <c r="Z60" s="5">
        <v>66502249517</v>
      </c>
    </row>
    <row r="61" spans="2:26" ht="15.5" x14ac:dyDescent="0.35">
      <c r="C61" t="s">
        <v>26</v>
      </c>
      <c r="D61" s="5">
        <v>-14377204709</v>
      </c>
      <c r="E61" s="5">
        <v>-15574266068</v>
      </c>
      <c r="F61" s="5">
        <v>-17328854094</v>
      </c>
      <c r="G61" s="5">
        <v>-16850010647</v>
      </c>
      <c r="I61" s="5">
        <v>-66221357451</v>
      </c>
      <c r="J61" s="5">
        <v>-71642436977</v>
      </c>
      <c r="K61" s="5">
        <v>-77944801096</v>
      </c>
      <c r="L61" s="5">
        <v>-64813557487</v>
      </c>
      <c r="M61" s="5">
        <v>-48124205541</v>
      </c>
      <c r="N61" s="5">
        <v>-48344863874</v>
      </c>
      <c r="O61" s="5">
        <v>-48181736807</v>
      </c>
      <c r="P61" s="5">
        <v>-29207817043</v>
      </c>
      <c r="Q61" s="5">
        <v>-23761732536</v>
      </c>
      <c r="R61" s="5">
        <v>-8026998259</v>
      </c>
      <c r="S61" s="5">
        <v>-5803931529</v>
      </c>
      <c r="T61" s="5">
        <v>-9681023156</v>
      </c>
      <c r="U61" s="5">
        <v>-7297688177</v>
      </c>
      <c r="V61" s="5">
        <v>-6925496960</v>
      </c>
      <c r="W61" s="5">
        <v>-8632340549</v>
      </c>
      <c r="X61" s="5">
        <v>-7237040789</v>
      </c>
      <c r="Y61" s="5">
        <v>-3813587503</v>
      </c>
      <c r="Z61" s="5">
        <v>-3056903416</v>
      </c>
    </row>
    <row r="62" spans="2:26" ht="15.5" x14ac:dyDescent="0.35">
      <c r="C62" t="s">
        <v>339</v>
      </c>
      <c r="X62" s="5">
        <v>2829000665</v>
      </c>
      <c r="Y62" s="5">
        <v>1483107030</v>
      </c>
      <c r="Z62" s="5">
        <v>1128846585</v>
      </c>
    </row>
    <row r="63" spans="2:26" ht="15.5" x14ac:dyDescent="0.35">
      <c r="C63" t="s">
        <v>96</v>
      </c>
      <c r="X63" s="5">
        <v>-20802412177</v>
      </c>
      <c r="Y63" s="5">
        <v>-20994247033</v>
      </c>
      <c r="Z63" s="5">
        <v>18226560662</v>
      </c>
    </row>
    <row r="64" spans="2:26" ht="15.5" x14ac:dyDescent="0.35">
      <c r="C64" t="s">
        <v>95</v>
      </c>
      <c r="D64" s="5">
        <v>39969961</v>
      </c>
      <c r="E64" s="5">
        <v>-4928271193</v>
      </c>
      <c r="F64" s="5">
        <v>2418187061</v>
      </c>
      <c r="G64" s="5">
        <v>791785170</v>
      </c>
      <c r="I64" s="5">
        <v>786092571</v>
      </c>
      <c r="J64" s="5">
        <v>1597830299</v>
      </c>
      <c r="K64" s="5">
        <v>1850517582</v>
      </c>
      <c r="L64" s="5">
        <v>26464227797</v>
      </c>
      <c r="M64" s="5">
        <v>15341255330</v>
      </c>
      <c r="N64" s="5">
        <v>-13249872778</v>
      </c>
      <c r="O64" s="5">
        <v>-17667930580</v>
      </c>
      <c r="P64" s="5">
        <v>-2269652883</v>
      </c>
      <c r="Q64" s="5">
        <v>576891363</v>
      </c>
      <c r="R64" s="5">
        <v>-2220261686</v>
      </c>
      <c r="S64" s="5">
        <v>-13268205702</v>
      </c>
      <c r="T64" s="5">
        <v>-13685673142</v>
      </c>
      <c r="U64" s="5">
        <v>-958523200</v>
      </c>
      <c r="V64" s="5">
        <v>1824225600</v>
      </c>
      <c r="W64" s="5">
        <v>3399999400</v>
      </c>
      <c r="X64" s="5">
        <v>7020858072</v>
      </c>
      <c r="Y64" s="5">
        <v>4952952672</v>
      </c>
      <c r="Z64" s="5">
        <v>3930688472</v>
      </c>
    </row>
    <row r="65" spans="3:26" ht="15.5" x14ac:dyDescent="0.35">
      <c r="C65" t="s">
        <v>97</v>
      </c>
      <c r="D65" s="5">
        <v>23463406955</v>
      </c>
      <c r="E65" s="5">
        <v>24732295986</v>
      </c>
      <c r="F65" s="5">
        <v>29504224585</v>
      </c>
      <c r="G65" s="5">
        <v>27646486508</v>
      </c>
      <c r="I65" s="5">
        <v>122268121211</v>
      </c>
      <c r="J65" s="5">
        <v>126655945700</v>
      </c>
      <c r="K65" s="5">
        <v>523333044650</v>
      </c>
      <c r="L65" s="5">
        <v>601164923915</v>
      </c>
      <c r="M65" s="5">
        <v>-5976121133</v>
      </c>
      <c r="N65" s="5">
        <v>-11198629379</v>
      </c>
      <c r="O65" s="5">
        <v>-858909609</v>
      </c>
      <c r="P65" s="5">
        <v>25123703696</v>
      </c>
      <c r="Q65" s="5">
        <v>109926194970</v>
      </c>
      <c r="R65" s="5">
        <v>27074070110</v>
      </c>
      <c r="S65" s="5">
        <v>15316147598</v>
      </c>
      <c r="T65" s="5">
        <v>64481256467</v>
      </c>
      <c r="U65" s="5">
        <v>72389745256</v>
      </c>
      <c r="V65" s="5">
        <v>70172833157</v>
      </c>
      <c r="W65" s="5">
        <v>77281426358</v>
      </c>
      <c r="X65" s="5">
        <v>38497420713</v>
      </c>
      <c r="Y65" s="5">
        <v>35032481988</v>
      </c>
      <c r="Z65" s="5">
        <v>77512191732</v>
      </c>
    </row>
    <row r="66" spans="3:26" ht="15.5" x14ac:dyDescent="0.35">
      <c r="C66" t="s">
        <v>28</v>
      </c>
      <c r="D66" s="5">
        <v>409302133653</v>
      </c>
      <c r="E66" s="5">
        <v>356578702892</v>
      </c>
      <c r="F66" s="5">
        <v>588087104045</v>
      </c>
      <c r="G66" s="5">
        <v>359446912824</v>
      </c>
      <c r="I66" s="5">
        <v>1821867915065</v>
      </c>
      <c r="J66" s="5">
        <v>1935506621742</v>
      </c>
      <c r="K66" s="5">
        <v>1603164196972</v>
      </c>
      <c r="L66" s="5">
        <v>1329822971089</v>
      </c>
      <c r="M66" s="5">
        <v>1098370417471</v>
      </c>
      <c r="N66" s="5">
        <v>1064448534874</v>
      </c>
      <c r="O66" s="5">
        <v>796220911472</v>
      </c>
      <c r="P66" s="5">
        <v>727700178905</v>
      </c>
      <c r="Q66" s="5">
        <v>744090262873</v>
      </c>
      <c r="R66" s="5">
        <v>718958200369</v>
      </c>
      <c r="S66" s="5">
        <v>707110932867</v>
      </c>
      <c r="T66" s="5">
        <v>742732619498</v>
      </c>
      <c r="U66" s="5">
        <v>829935403086</v>
      </c>
      <c r="V66" s="5">
        <v>812379718258</v>
      </c>
      <c r="W66" s="5">
        <v>740100267340</v>
      </c>
      <c r="X66" s="5">
        <v>629492861436</v>
      </c>
      <c r="Y66" s="5">
        <v>480586456582</v>
      </c>
      <c r="Z66" s="5">
        <v>440883024221</v>
      </c>
    </row>
    <row r="67" spans="3:26" ht="15.5" x14ac:dyDescent="0.35">
      <c r="C67" t="s">
        <v>27</v>
      </c>
      <c r="D67" s="5">
        <v>-59314682538</v>
      </c>
      <c r="E67" s="5">
        <v>-77119428718</v>
      </c>
      <c r="F67" s="5">
        <v>-141031483264</v>
      </c>
      <c r="G67" s="5">
        <v>-43607582975</v>
      </c>
      <c r="I67" s="5">
        <v>-340871486909</v>
      </c>
      <c r="J67" s="5">
        <v>-387101324348</v>
      </c>
      <c r="K67" s="5">
        <v>-352916243912</v>
      </c>
      <c r="L67" s="5">
        <v>-292295089045</v>
      </c>
      <c r="M67" s="5">
        <v>-220552779828</v>
      </c>
      <c r="N67" s="5">
        <v>-230078783192</v>
      </c>
      <c r="O67" s="5">
        <v>-201065998598</v>
      </c>
      <c r="P67" s="5">
        <v>-187322033018</v>
      </c>
      <c r="Q67" s="5">
        <v>-186750680877</v>
      </c>
      <c r="R67" s="5">
        <v>-173464664107</v>
      </c>
      <c r="S67" s="5">
        <v>-177892281060</v>
      </c>
      <c r="T67" s="5">
        <v>-158439557374</v>
      </c>
      <c r="U67" s="5">
        <v>-191400294291</v>
      </c>
      <c r="V67" s="5">
        <v>-177203624605</v>
      </c>
      <c r="W67" s="5">
        <v>-153737920910</v>
      </c>
      <c r="X67" s="5">
        <v>-134732066349</v>
      </c>
      <c r="Y67" s="5">
        <v>-119662223046</v>
      </c>
      <c r="Z67" s="5">
        <v>-113967695751</v>
      </c>
    </row>
    <row r="68" spans="3:26" ht="15.5" x14ac:dyDescent="0.35">
      <c r="C68" t="s">
        <v>101</v>
      </c>
      <c r="D68" s="5">
        <v>349987451115</v>
      </c>
      <c r="E68" s="5">
        <v>279459274174</v>
      </c>
      <c r="F68" s="5">
        <v>447055620781</v>
      </c>
      <c r="G68" s="5">
        <v>315839329849</v>
      </c>
      <c r="I68" s="5">
        <v>1480996428156</v>
      </c>
      <c r="J68" s="5">
        <v>1548405297394</v>
      </c>
      <c r="K68" s="5">
        <v>1250247953060</v>
      </c>
      <c r="L68" s="5">
        <v>1037527882044</v>
      </c>
      <c r="M68" s="5">
        <v>877817637643</v>
      </c>
      <c r="N68" s="5">
        <v>834369751682</v>
      </c>
      <c r="O68" s="5">
        <v>595154912874</v>
      </c>
      <c r="P68" s="5">
        <v>540378145887</v>
      </c>
      <c r="Q68" s="5">
        <v>557339581996</v>
      </c>
      <c r="R68" s="5">
        <v>545493536262</v>
      </c>
      <c r="S68" s="5">
        <v>529218651807</v>
      </c>
      <c r="T68" s="5">
        <v>584293062124</v>
      </c>
      <c r="U68" s="5">
        <v>638535108795</v>
      </c>
      <c r="V68" s="5">
        <v>635176093653</v>
      </c>
      <c r="W68" s="5">
        <v>586362346430</v>
      </c>
      <c r="X68" s="5">
        <v>494760795087</v>
      </c>
      <c r="Y68" s="5">
        <v>360924233536</v>
      </c>
      <c r="Z68" s="5">
        <v>326915328470</v>
      </c>
    </row>
    <row r="69" spans="3:26" ht="15.5" x14ac:dyDescent="0.35">
      <c r="C69" t="s">
        <v>102</v>
      </c>
      <c r="X69" s="5">
        <v>-5871536166</v>
      </c>
      <c r="Y69" s="5">
        <v>-959857198</v>
      </c>
      <c r="Z69" s="5">
        <v>-6267430103</v>
      </c>
    </row>
    <row r="70" spans="3:26" ht="15.5" x14ac:dyDescent="0.35">
      <c r="C70" t="s">
        <v>104</v>
      </c>
      <c r="D70" s="5">
        <v>349987451115</v>
      </c>
      <c r="E70" s="5">
        <v>279459274174</v>
      </c>
      <c r="F70" s="5">
        <v>447055620781</v>
      </c>
      <c r="G70" s="5">
        <v>315839329849</v>
      </c>
      <c r="I70" s="5">
        <v>1480996428156</v>
      </c>
      <c r="J70" s="5">
        <v>1548405297394</v>
      </c>
      <c r="K70" s="5">
        <v>1250247953060</v>
      </c>
      <c r="L70" s="5">
        <v>1037527882044</v>
      </c>
      <c r="M70" s="5">
        <v>877817637643</v>
      </c>
      <c r="N70" s="5">
        <v>834369751682</v>
      </c>
      <c r="O70" s="5">
        <v>595154912874</v>
      </c>
      <c r="P70" s="5">
        <v>540378145887</v>
      </c>
      <c r="Q70" s="5">
        <v>557339581996</v>
      </c>
      <c r="R70" s="5">
        <v>545493536262</v>
      </c>
      <c r="S70" s="5">
        <v>529218651807</v>
      </c>
      <c r="T70" s="5">
        <v>584293062124</v>
      </c>
      <c r="U70" s="5">
        <v>638535108795</v>
      </c>
      <c r="V70" s="5">
        <v>635176093653</v>
      </c>
      <c r="W70" s="5">
        <v>586362346430</v>
      </c>
      <c r="X70" s="5">
        <v>488889258921</v>
      </c>
      <c r="Y70" s="5">
        <v>359964376338</v>
      </c>
      <c r="Z70" s="5">
        <v>320647898367</v>
      </c>
    </row>
    <row r="71" spans="3:26" ht="15.5" x14ac:dyDescent="0.35">
      <c r="C71" t="s">
        <v>105</v>
      </c>
      <c r="D71" s="5">
        <v>-777641295</v>
      </c>
      <c r="E71" s="5">
        <v>-11816269732</v>
      </c>
      <c r="F71" s="5">
        <v>10675775953</v>
      </c>
      <c r="G71" s="5">
        <v>-1267724006</v>
      </c>
      <c r="I71" s="5">
        <v>-91852483</v>
      </c>
      <c r="J71" s="5">
        <v>-7582549153</v>
      </c>
      <c r="K71" s="5">
        <v>-16586923279</v>
      </c>
      <c r="L71" s="5">
        <v>23661577721</v>
      </c>
      <c r="M71" s="5">
        <v>-3107788936</v>
      </c>
      <c r="N71" s="5">
        <v>9534514227</v>
      </c>
      <c r="O71" s="5">
        <v>-26655842576</v>
      </c>
      <c r="P71" s="5">
        <v>12660955989</v>
      </c>
      <c r="Q71" s="5">
        <v>-95642149525</v>
      </c>
      <c r="R71" s="5">
        <v>-18841817628</v>
      </c>
      <c r="S71" s="5">
        <v>52242517862</v>
      </c>
      <c r="T71" s="5">
        <v>18580615285</v>
      </c>
      <c r="U71" s="5">
        <v>35611613039</v>
      </c>
      <c r="V71" s="5">
        <v>8391985065</v>
      </c>
      <c r="W71" s="5">
        <v>-1053466837</v>
      </c>
    </row>
    <row r="72" spans="3:26" ht="15.5" x14ac:dyDescent="0.35">
      <c r="C72" t="s">
        <v>107</v>
      </c>
      <c r="D72" s="5">
        <v>349209809820</v>
      </c>
      <c r="E72" s="5">
        <v>267643004442</v>
      </c>
      <c r="F72" s="5">
        <v>457731396734</v>
      </c>
      <c r="G72" s="5">
        <v>314571605843</v>
      </c>
      <c r="I72" s="5">
        <v>1480904575673</v>
      </c>
      <c r="J72" s="5">
        <v>1540822748241</v>
      </c>
      <c r="K72" s="5">
        <v>1233661029781</v>
      </c>
      <c r="L72" s="5">
        <v>1061189459765</v>
      </c>
      <c r="M72" s="5">
        <v>874709848707</v>
      </c>
      <c r="N72" s="5">
        <v>843904265909</v>
      </c>
      <c r="O72" s="5">
        <v>568499070298</v>
      </c>
      <c r="P72" s="5">
        <v>553039101876</v>
      </c>
      <c r="Q72" s="5">
        <v>461697432471</v>
      </c>
      <c r="R72" s="5">
        <v>526651718634</v>
      </c>
      <c r="S72" s="5">
        <v>581461169669</v>
      </c>
      <c r="T72" s="5">
        <v>602873677409</v>
      </c>
      <c r="U72" s="5">
        <v>674146721834</v>
      </c>
      <c r="V72" s="5">
        <v>643568078718</v>
      </c>
      <c r="W72" s="5">
        <v>585308879593</v>
      </c>
    </row>
    <row r="73" spans="3:26" ht="15.5" x14ac:dyDescent="0.35">
      <c r="C73" t="s">
        <v>108</v>
      </c>
      <c r="D73" s="5">
        <v>349987451115</v>
      </c>
      <c r="E73" s="5">
        <v>279459274174</v>
      </c>
      <c r="F73" s="5">
        <v>447055620781</v>
      </c>
      <c r="G73" s="5">
        <v>315839329849</v>
      </c>
      <c r="I73" s="5">
        <v>1480996428156</v>
      </c>
      <c r="J73" s="5">
        <v>1548405297394</v>
      </c>
      <c r="K73" s="5">
        <v>1250247953060</v>
      </c>
      <c r="L73" s="5">
        <v>1037527882044</v>
      </c>
      <c r="M73" s="5">
        <v>877817637643</v>
      </c>
      <c r="N73" s="5">
        <v>834369751682</v>
      </c>
      <c r="O73" s="5">
        <v>595154912874</v>
      </c>
      <c r="P73" s="5">
        <v>540378145887</v>
      </c>
      <c r="Q73" s="5">
        <v>557339581996</v>
      </c>
      <c r="R73" s="5">
        <v>545493536262</v>
      </c>
      <c r="S73" s="5">
        <v>529218651807</v>
      </c>
      <c r="T73" s="5">
        <v>584293062124</v>
      </c>
      <c r="U73" s="5">
        <v>638535108795</v>
      </c>
      <c r="V73" s="5">
        <v>635176093653</v>
      </c>
      <c r="W73" s="5">
        <v>586362346430</v>
      </c>
      <c r="X73" s="5">
        <v>488889258921</v>
      </c>
      <c r="Y73" s="5">
        <v>359964376338</v>
      </c>
      <c r="Z73" s="5">
        <v>320647898367</v>
      </c>
    </row>
    <row r="74" spans="3:26" ht="15.5" x14ac:dyDescent="0.35">
      <c r="C74" t="s">
        <v>7</v>
      </c>
      <c r="D74" s="5">
        <v>351032889136</v>
      </c>
      <c r="E74" s="5">
        <v>259913679418</v>
      </c>
      <c r="F74" s="5">
        <v>444786983880</v>
      </c>
      <c r="G74" s="5">
        <v>291677487451</v>
      </c>
      <c r="I74" s="5">
        <v>1407948078071</v>
      </c>
      <c r="J74" s="5">
        <v>1440965369014</v>
      </c>
      <c r="K74" s="5">
        <v>1161732380957</v>
      </c>
      <c r="L74" s="5">
        <v>1023047245674</v>
      </c>
      <c r="M74" s="5">
        <v>820722564924</v>
      </c>
      <c r="N74" s="5">
        <v>797399802068</v>
      </c>
      <c r="O74" s="5">
        <v>529926626764</v>
      </c>
      <c r="P74" s="5">
        <v>524210824601</v>
      </c>
      <c r="Q74" s="5">
        <v>450523902796</v>
      </c>
      <c r="R74" s="5">
        <v>517769314261</v>
      </c>
      <c r="S74" s="5">
        <v>574201712285</v>
      </c>
      <c r="T74" s="5">
        <v>597960150050</v>
      </c>
      <c r="U74" s="5">
        <v>670234359506</v>
      </c>
      <c r="V74" s="5">
        <v>636342130569</v>
      </c>
      <c r="W74" s="5">
        <v>564994930611</v>
      </c>
    </row>
    <row r="75" spans="3:26" ht="15.5" x14ac:dyDescent="0.35">
      <c r="C75" t="s">
        <v>466</v>
      </c>
      <c r="D75" s="5">
        <v>-1823079316</v>
      </c>
      <c r="E75" s="5">
        <v>7729325024</v>
      </c>
      <c r="F75" s="5">
        <v>12944412854</v>
      </c>
      <c r="G75" s="5">
        <v>22894118392</v>
      </c>
      <c r="I75" s="5">
        <v>72956497602</v>
      </c>
      <c r="J75" s="5">
        <v>99857379227</v>
      </c>
      <c r="K75" s="5">
        <v>71928648824</v>
      </c>
      <c r="L75" s="5">
        <v>38142214091</v>
      </c>
      <c r="M75" s="5">
        <v>53987283783</v>
      </c>
      <c r="N75" s="5">
        <v>46504463841</v>
      </c>
      <c r="O75" s="5">
        <v>38572443534</v>
      </c>
      <c r="P75" s="5">
        <v>28828277275</v>
      </c>
      <c r="Q75" s="5">
        <v>11173529675</v>
      </c>
      <c r="R75" s="5">
        <v>8882404373</v>
      </c>
      <c r="S75" s="5">
        <v>7259457384</v>
      </c>
      <c r="T75" s="5">
        <v>4913527359</v>
      </c>
      <c r="U75" s="5">
        <v>3912362328</v>
      </c>
      <c r="V75" s="5">
        <v>7225948149</v>
      </c>
      <c r="W75" s="5">
        <v>20313948982</v>
      </c>
    </row>
    <row r="76" spans="3:26" ht="15.5" x14ac:dyDescent="0.35">
      <c r="C76" t="s">
        <v>110</v>
      </c>
      <c r="D76" s="5">
        <v>349987451115</v>
      </c>
      <c r="E76" s="5">
        <v>279459274174</v>
      </c>
      <c r="F76" s="5">
        <v>447055620781</v>
      </c>
      <c r="G76" s="5">
        <v>315839329849</v>
      </c>
      <c r="I76" s="5">
        <v>1480996428156</v>
      </c>
      <c r="J76" s="5">
        <v>1548405297394</v>
      </c>
      <c r="K76" s="5">
        <v>1250247953060</v>
      </c>
      <c r="L76" s="5">
        <v>1037527882044</v>
      </c>
      <c r="M76" s="5">
        <v>877817637643</v>
      </c>
      <c r="N76" s="5">
        <v>834369751682</v>
      </c>
      <c r="O76" s="5">
        <v>595154912874</v>
      </c>
      <c r="P76" s="5">
        <v>540378145887</v>
      </c>
      <c r="Q76" s="5">
        <v>557339581996</v>
      </c>
      <c r="R76" s="5">
        <v>545493536262</v>
      </c>
      <c r="S76" s="5">
        <v>529218651807</v>
      </c>
      <c r="T76" s="5">
        <v>584293062124</v>
      </c>
      <c r="U76" s="5">
        <v>638535108795</v>
      </c>
      <c r="V76" s="5">
        <v>635176093653</v>
      </c>
      <c r="W76" s="5">
        <v>586362346430</v>
      </c>
      <c r="X76" s="5">
        <v>488889258921</v>
      </c>
      <c r="Y76" s="5">
        <v>359964376338</v>
      </c>
      <c r="Z76" s="5">
        <v>320647898367</v>
      </c>
    </row>
    <row r="77" spans="3:26" ht="15.5" x14ac:dyDescent="0.35">
      <c r="C77" t="s">
        <v>111</v>
      </c>
      <c r="D77" s="5">
        <v>349209809820</v>
      </c>
      <c r="E77" s="5">
        <v>267643004442</v>
      </c>
      <c r="F77" s="5">
        <v>457731396734</v>
      </c>
      <c r="G77" s="5">
        <v>314571605843</v>
      </c>
      <c r="I77" s="5">
        <v>1480904575673</v>
      </c>
      <c r="J77" s="5">
        <v>1540822748241</v>
      </c>
      <c r="K77" s="5">
        <v>1233661029781</v>
      </c>
      <c r="L77" s="5">
        <v>1061189459765</v>
      </c>
      <c r="M77" s="5">
        <v>874709848707</v>
      </c>
      <c r="N77" s="5">
        <v>843904265909</v>
      </c>
      <c r="O77" s="5">
        <v>568499070298</v>
      </c>
      <c r="P77" s="5">
        <v>553039101876</v>
      </c>
      <c r="Q77" s="5">
        <v>461697432471</v>
      </c>
      <c r="R77" s="5">
        <v>526651718634</v>
      </c>
      <c r="S77" s="5">
        <v>581461169669</v>
      </c>
      <c r="T77" s="5">
        <v>602873677409</v>
      </c>
      <c r="U77" s="5">
        <v>674146721834</v>
      </c>
      <c r="V77" s="5">
        <v>643568078718</v>
      </c>
      <c r="W77" s="5">
        <v>585308879593</v>
      </c>
    </row>
    <row r="78" spans="3:26" ht="15.5" x14ac:dyDescent="0.35">
      <c r="C78" t="s">
        <v>109</v>
      </c>
    </row>
    <row r="79" spans="3:26" ht="15.5" x14ac:dyDescent="0.35">
      <c r="C79" t="s">
        <v>112</v>
      </c>
      <c r="D79" s="5">
        <v>349209809820</v>
      </c>
      <c r="E79" s="5">
        <v>267643004442</v>
      </c>
      <c r="F79" s="5">
        <v>457731396734</v>
      </c>
      <c r="G79" s="5">
        <v>314571605843</v>
      </c>
      <c r="I79" s="5">
        <v>1480904575673</v>
      </c>
      <c r="J79" s="5">
        <v>1540822748241</v>
      </c>
      <c r="K79" s="5">
        <v>1233661029781</v>
      </c>
      <c r="L79" s="5">
        <v>1061189459765</v>
      </c>
      <c r="M79" s="5">
        <v>874709848707</v>
      </c>
      <c r="N79" s="5">
        <v>843904265909</v>
      </c>
      <c r="O79" s="5">
        <v>568499070298</v>
      </c>
      <c r="P79" s="5">
        <v>553039101876</v>
      </c>
      <c r="Q79" s="5">
        <v>461697432471</v>
      </c>
      <c r="R79" s="5">
        <v>526651718634</v>
      </c>
      <c r="S79" s="5">
        <v>581461169669</v>
      </c>
      <c r="T79" s="5">
        <v>602873677409</v>
      </c>
      <c r="U79" s="5">
        <v>674146721834</v>
      </c>
      <c r="V79" s="5">
        <v>643568078718</v>
      </c>
      <c r="W79" s="5">
        <v>585308879593</v>
      </c>
    </row>
    <row r="81" spans="2:26" ht="15.5" x14ac:dyDescent="0.35">
      <c r="B81" t="s">
        <v>113</v>
      </c>
      <c r="C81" t="s">
        <v>114</v>
      </c>
    </row>
    <row r="82" spans="2:26" ht="15.5" x14ac:dyDescent="0.35">
      <c r="C82" t="s">
        <v>115</v>
      </c>
    </row>
    <row r="83" spans="2:26" ht="15.5" x14ac:dyDescent="0.35">
      <c r="C83" t="s">
        <v>19</v>
      </c>
      <c r="D83" s="5">
        <v>4875688767428</v>
      </c>
      <c r="E83" s="5">
        <v>4637951601745</v>
      </c>
      <c r="F83" s="5">
        <v>4865422777614</v>
      </c>
      <c r="G83" s="5">
        <v>4385401261419</v>
      </c>
      <c r="I83" s="5">
        <v>4637951601745</v>
      </c>
      <c r="J83" s="5">
        <v>4456622005587</v>
      </c>
      <c r="K83" s="5">
        <v>3694248506797</v>
      </c>
      <c r="L83" s="5">
        <v>3483982764420</v>
      </c>
      <c r="M83" s="5">
        <v>2687633660874</v>
      </c>
      <c r="N83" s="5">
        <v>2645930816069</v>
      </c>
      <c r="O83" s="5">
        <v>2254216067576</v>
      </c>
      <c r="P83" s="5">
        <v>1903177852578</v>
      </c>
      <c r="Q83" s="5">
        <v>1973276106331</v>
      </c>
      <c r="R83" s="5">
        <v>1686270815296</v>
      </c>
      <c r="S83" s="5">
        <v>1736027664442</v>
      </c>
      <c r="T83" s="5">
        <v>1460372816467</v>
      </c>
      <c r="U83" s="5">
        <v>1792221819763</v>
      </c>
      <c r="V83" s="5">
        <v>1651451019395</v>
      </c>
      <c r="W83" s="5">
        <v>1608818728324</v>
      </c>
      <c r="X83" s="5">
        <v>1398375375274</v>
      </c>
      <c r="Y83" s="5">
        <v>1180730614170</v>
      </c>
      <c r="Z83" s="5">
        <v>1008252575497</v>
      </c>
    </row>
    <row r="84" spans="2:26" ht="15.5" x14ac:dyDescent="0.35">
      <c r="C84" t="s">
        <v>341</v>
      </c>
      <c r="W84" s="5">
        <v>66952009447</v>
      </c>
      <c r="X84" s="5">
        <v>52376646157</v>
      </c>
      <c r="Y84" s="5">
        <v>59269550777</v>
      </c>
      <c r="Z84" s="5">
        <v>54847862157</v>
      </c>
    </row>
    <row r="85" spans="2:26" ht="15.5" x14ac:dyDescent="0.35">
      <c r="C85" t="s">
        <v>116</v>
      </c>
      <c r="D85" s="5">
        <v>1348386501146</v>
      </c>
      <c r="E85" s="5">
        <v>1423968151890</v>
      </c>
      <c r="F85" s="5">
        <v>1490069246999</v>
      </c>
      <c r="G85" s="5">
        <v>1464605619098</v>
      </c>
      <c r="I85" s="5">
        <v>1423968151890</v>
      </c>
      <c r="J85" s="5">
        <v>1502989446246</v>
      </c>
      <c r="K85" s="5">
        <v>1487973012276</v>
      </c>
      <c r="L85" s="5">
        <v>1416694777698</v>
      </c>
      <c r="M85" s="5">
        <v>1180258737299</v>
      </c>
      <c r="N85" s="5">
        <v>1258223041968</v>
      </c>
      <c r="O85" s="5">
        <v>1170631026679</v>
      </c>
      <c r="P85" s="5">
        <v>1174263173440</v>
      </c>
      <c r="Q85" s="5">
        <v>1114717326997</v>
      </c>
      <c r="R85" s="5">
        <v>951557798945</v>
      </c>
      <c r="S85" s="5">
        <v>923247607102</v>
      </c>
      <c r="T85" s="5">
        <v>839642753550</v>
      </c>
      <c r="U85" s="5">
        <v>808788359595</v>
      </c>
      <c r="V85" s="5">
        <v>745771375982</v>
      </c>
      <c r="W85" s="5">
        <v>599337463351</v>
      </c>
      <c r="X85" s="5">
        <v>536150472461</v>
      </c>
      <c r="Y85" s="5">
        <v>464627714190</v>
      </c>
      <c r="Z85" s="5">
        <v>372571526768</v>
      </c>
    </row>
    <row r="86" spans="2:26" ht="15.5" x14ac:dyDescent="0.35">
      <c r="C86" t="s">
        <v>118</v>
      </c>
      <c r="D86" s="5">
        <v>174575620042</v>
      </c>
      <c r="E86" s="5">
        <v>188694172459</v>
      </c>
      <c r="F86" s="5">
        <v>203193662327</v>
      </c>
      <c r="G86" s="5">
        <v>354032126046</v>
      </c>
      <c r="I86" s="5">
        <v>188694172459</v>
      </c>
      <c r="J86" s="5">
        <v>272304368631</v>
      </c>
      <c r="K86" s="5">
        <v>371821685679</v>
      </c>
      <c r="L86" s="5">
        <v>321094854035</v>
      </c>
      <c r="M86" s="5">
        <v>135239392725</v>
      </c>
      <c r="N86" s="5">
        <v>195779089437</v>
      </c>
      <c r="O86" s="5">
        <v>160352557080</v>
      </c>
      <c r="P86" s="5">
        <v>107628239048</v>
      </c>
      <c r="Q86" s="5">
        <v>189331469191</v>
      </c>
      <c r="R86" s="5">
        <v>109818177759</v>
      </c>
      <c r="S86" s="5">
        <v>105451880863</v>
      </c>
      <c r="T86" s="5">
        <v>76264792066</v>
      </c>
      <c r="U86" s="5">
        <v>151786301549</v>
      </c>
      <c r="V86" s="5">
        <v>110855133306</v>
      </c>
      <c r="W86" s="5">
        <v>119958512002</v>
      </c>
      <c r="X86" s="5">
        <v>118939079340</v>
      </c>
      <c r="Y86" s="5">
        <v>59371652764</v>
      </c>
      <c r="Z86" s="5">
        <v>62745815133</v>
      </c>
    </row>
    <row r="87" spans="2:26" ht="15.5" x14ac:dyDescent="0.35">
      <c r="C87" t="s">
        <v>117</v>
      </c>
      <c r="D87" s="5">
        <v>14890378918</v>
      </c>
      <c r="E87" s="5">
        <v>16944523329</v>
      </c>
      <c r="F87" s="5">
        <v>21588537395</v>
      </c>
      <c r="G87" s="5">
        <v>24238512833</v>
      </c>
      <c r="I87" s="5">
        <v>16944523329</v>
      </c>
      <c r="J87" s="5">
        <v>17454830939</v>
      </c>
      <c r="K87" s="5">
        <v>19196612083</v>
      </c>
      <c r="L87" s="5">
        <v>20883504692</v>
      </c>
      <c r="M87" s="5">
        <v>18819271501</v>
      </c>
      <c r="N87" s="5">
        <v>12640538288</v>
      </c>
      <c r="O87" s="5">
        <v>7744565719</v>
      </c>
      <c r="P87" s="5">
        <v>543235092</v>
      </c>
      <c r="Q87" s="5">
        <v>5590595941</v>
      </c>
      <c r="R87" s="5">
        <v>1977852248</v>
      </c>
      <c r="S87" s="5">
        <v>2843759605</v>
      </c>
      <c r="T87" s="5">
        <v>3224228479</v>
      </c>
      <c r="U87" s="5">
        <v>6892901576</v>
      </c>
      <c r="V87" s="5">
        <v>1857016220</v>
      </c>
      <c r="W87" s="5">
        <v>4290311016</v>
      </c>
      <c r="X87" s="5">
        <v>7306342981</v>
      </c>
      <c r="Y87" s="5">
        <v>5486996989</v>
      </c>
      <c r="Z87" s="5">
        <v>7927421414</v>
      </c>
    </row>
    <row r="88" spans="2:26" ht="15.5" x14ac:dyDescent="0.35">
      <c r="C88" t="s">
        <v>119</v>
      </c>
      <c r="D88" s="5">
        <v>1348386501146</v>
      </c>
      <c r="E88" s="5">
        <v>1423968151890</v>
      </c>
      <c r="F88" s="5">
        <v>1490069246999</v>
      </c>
      <c r="G88" s="5">
        <v>1464605619098</v>
      </c>
      <c r="I88" s="5">
        <v>1423968151890</v>
      </c>
      <c r="J88" s="5">
        <v>1502989446246</v>
      </c>
      <c r="K88" s="5">
        <v>1487973012276</v>
      </c>
      <c r="L88" s="5">
        <v>1416694777698</v>
      </c>
      <c r="M88" s="5">
        <v>1180258737299</v>
      </c>
      <c r="N88" s="5">
        <v>1258223041968</v>
      </c>
      <c r="O88" s="5">
        <v>1170631026679</v>
      </c>
      <c r="P88" s="5">
        <v>1174263173440</v>
      </c>
      <c r="Q88" s="5">
        <v>1114717326997</v>
      </c>
      <c r="R88" s="5">
        <v>951557798945</v>
      </c>
      <c r="S88" s="5">
        <v>923247607102</v>
      </c>
      <c r="T88" s="5">
        <v>839642753550</v>
      </c>
      <c r="U88" s="5">
        <v>808788359595</v>
      </c>
      <c r="V88" s="5">
        <v>745771375982</v>
      </c>
      <c r="W88" s="5">
        <v>599337463351</v>
      </c>
      <c r="X88" s="5">
        <v>536150472461</v>
      </c>
      <c r="Y88" s="5">
        <v>464627714190</v>
      </c>
      <c r="Z88" s="5">
        <v>372571526768</v>
      </c>
    </row>
    <row r="89" spans="2:26" ht="15.5" x14ac:dyDescent="0.35">
      <c r="C89" t="s">
        <v>120</v>
      </c>
      <c r="O89" s="5">
        <v>5231431518</v>
      </c>
      <c r="P89" s="5">
        <v>714211365</v>
      </c>
      <c r="Q89" s="5">
        <v>601372640</v>
      </c>
      <c r="R89" s="5">
        <v>730031724</v>
      </c>
      <c r="S89" s="5">
        <v>4168193475</v>
      </c>
      <c r="T89" s="5">
        <v>56565813958</v>
      </c>
      <c r="U89" s="5">
        <v>425140256</v>
      </c>
      <c r="V89" s="5">
        <v>2284866709</v>
      </c>
      <c r="W89" s="5">
        <v>37199180086</v>
      </c>
      <c r="X89" s="5">
        <v>18618895376</v>
      </c>
      <c r="Y89" s="5">
        <v>17738112352</v>
      </c>
      <c r="Z89" s="5">
        <v>18587063913</v>
      </c>
    </row>
    <row r="90" spans="2:26" ht="15.5" x14ac:dyDescent="0.35">
      <c r="C90" t="s">
        <v>121</v>
      </c>
      <c r="O90" s="5">
        <v>5231431518</v>
      </c>
      <c r="P90" s="5">
        <v>714211365</v>
      </c>
      <c r="Q90" s="5">
        <v>601372640</v>
      </c>
      <c r="R90" s="5">
        <v>730031724</v>
      </c>
      <c r="S90" s="5">
        <v>4168193475</v>
      </c>
      <c r="T90" s="5">
        <v>56565813958</v>
      </c>
      <c r="U90" s="5">
        <v>425140256</v>
      </c>
      <c r="V90" s="5">
        <v>2284866709</v>
      </c>
      <c r="W90" s="5">
        <v>37199180086</v>
      </c>
      <c r="X90" s="5">
        <v>18618895376</v>
      </c>
      <c r="Y90" s="5">
        <v>17738112352</v>
      </c>
      <c r="Z90" s="5">
        <v>18587063913</v>
      </c>
    </row>
    <row r="91" spans="2:26" ht="15.5" x14ac:dyDescent="0.35">
      <c r="C91" t="s">
        <v>122</v>
      </c>
      <c r="D91" s="5">
        <v>2225784349453</v>
      </c>
      <c r="E91" s="5">
        <v>2257338147574</v>
      </c>
      <c r="F91" s="5">
        <v>2301511245379</v>
      </c>
      <c r="G91" s="5">
        <v>2327092471042</v>
      </c>
      <c r="I91" s="5">
        <v>2257338147574</v>
      </c>
      <c r="J91" s="5">
        <v>2191258864803</v>
      </c>
      <c r="K91" s="5">
        <v>1865035784855</v>
      </c>
      <c r="L91" s="5">
        <v>1983030508485</v>
      </c>
      <c r="M91" s="5">
        <v>1608950113060</v>
      </c>
      <c r="N91" s="5">
        <v>1488087633710</v>
      </c>
      <c r="O91" s="5">
        <v>1416073420751</v>
      </c>
      <c r="P91" s="5">
        <v>1507993377295</v>
      </c>
      <c r="Q91" s="5">
        <v>1478762390030</v>
      </c>
      <c r="R91" s="5">
        <v>1362026037353</v>
      </c>
      <c r="S91" s="5">
        <v>1232919055623</v>
      </c>
      <c r="T91" s="5">
        <v>1056050634231</v>
      </c>
      <c r="U91" s="5">
        <v>1000694231080</v>
      </c>
      <c r="V91" s="5">
        <v>764579315527</v>
      </c>
      <c r="W91" s="5">
        <v>726343386672</v>
      </c>
      <c r="X91" s="5">
        <v>595461383425</v>
      </c>
      <c r="Y91" s="5">
        <v>585060214235</v>
      </c>
      <c r="Z91" s="5">
        <v>556760205595</v>
      </c>
    </row>
    <row r="92" spans="2:26" ht="15.5" x14ac:dyDescent="0.35">
      <c r="C92" t="s">
        <v>91</v>
      </c>
      <c r="D92" s="5">
        <v>58580026216</v>
      </c>
      <c r="E92" s="5">
        <v>59357667511</v>
      </c>
      <c r="F92" s="5">
        <v>55244383070</v>
      </c>
      <c r="G92" s="5">
        <v>44568607117</v>
      </c>
      <c r="I92" s="5">
        <v>59357667511</v>
      </c>
      <c r="J92" s="5">
        <v>43519965821</v>
      </c>
      <c r="K92" s="5">
        <v>42351042698</v>
      </c>
      <c r="L92" s="5">
        <v>47888146690</v>
      </c>
      <c r="M92" s="5">
        <v>45322131122</v>
      </c>
      <c r="N92" s="5">
        <v>47133491191</v>
      </c>
      <c r="O92" s="5">
        <v>40477066671</v>
      </c>
      <c r="P92" s="5">
        <v>37088654548</v>
      </c>
      <c r="Q92" s="5">
        <v>30254056873</v>
      </c>
      <c r="R92" s="5">
        <v>73703165447</v>
      </c>
      <c r="S92" s="5">
        <v>82036567250</v>
      </c>
      <c r="T92" s="5">
        <v>65932292575</v>
      </c>
      <c r="U92" s="5">
        <v>47351677290</v>
      </c>
      <c r="V92" s="5">
        <v>117422450377</v>
      </c>
      <c r="W92" s="5">
        <v>92289115798</v>
      </c>
      <c r="X92" s="5">
        <v>75778361240</v>
      </c>
      <c r="Y92" s="5">
        <v>76934425141</v>
      </c>
      <c r="Z92" s="5">
        <v>83715693787</v>
      </c>
    </row>
    <row r="93" spans="2:26" ht="15.5" x14ac:dyDescent="0.35">
      <c r="C93" t="s">
        <v>123</v>
      </c>
      <c r="D93" s="5">
        <v>9268094107418</v>
      </c>
      <c r="E93" s="5">
        <v>9045025175364</v>
      </c>
      <c r="F93" s="5">
        <v>9339550840755</v>
      </c>
      <c r="G93" s="5">
        <v>8917241301892</v>
      </c>
      <c r="I93" s="5">
        <v>9045025175364</v>
      </c>
      <c r="J93" s="5">
        <v>8789500465740</v>
      </c>
      <c r="K93" s="5">
        <v>7591846728494</v>
      </c>
      <c r="L93" s="5">
        <v>7684414116558</v>
      </c>
      <c r="M93" s="5">
        <v>6238985603903</v>
      </c>
      <c r="N93" s="5">
        <v>5941096184235</v>
      </c>
      <c r="O93" s="5">
        <v>5432638388008</v>
      </c>
      <c r="P93" s="5">
        <v>5130662268849</v>
      </c>
      <c r="Q93" s="5">
        <v>5049363864387</v>
      </c>
      <c r="R93" s="5">
        <v>4385083916291</v>
      </c>
      <c r="S93" s="5">
        <v>4304922144352</v>
      </c>
      <c r="T93" s="5">
        <v>3714700991066</v>
      </c>
      <c r="U93" s="5">
        <v>3991115858814</v>
      </c>
      <c r="V93" s="5">
        <v>3393778315450</v>
      </c>
      <c r="W93" s="5">
        <v>3121979870487</v>
      </c>
      <c r="X93" s="5">
        <v>2642065792798</v>
      </c>
      <c r="Y93" s="5">
        <v>2354076614325</v>
      </c>
      <c r="Z93" s="5">
        <v>2055154829880</v>
      </c>
    </row>
    <row r="94" spans="2:26" ht="15.5" x14ac:dyDescent="0.35">
      <c r="C94" t="s">
        <v>124</v>
      </c>
    </row>
    <row r="95" spans="2:26" ht="15.5" x14ac:dyDescent="0.35">
      <c r="C95" t="s">
        <v>128</v>
      </c>
      <c r="D95" s="5">
        <v>9709104841</v>
      </c>
      <c r="E95" s="5">
        <v>9669134880</v>
      </c>
      <c r="F95" s="5">
        <v>27638079509</v>
      </c>
      <c r="G95" s="5">
        <v>24719892448</v>
      </c>
      <c r="I95" s="5">
        <v>9669134880</v>
      </c>
      <c r="J95" s="5">
        <v>21722897750</v>
      </c>
      <c r="K95" s="5">
        <v>25279606964</v>
      </c>
      <c r="L95" s="5">
        <v>23429089382</v>
      </c>
      <c r="M95" s="5">
        <v>31754457350</v>
      </c>
      <c r="N95" s="5">
        <v>16119202020</v>
      </c>
      <c r="O95" s="5">
        <v>19663074798</v>
      </c>
      <c r="P95" s="5">
        <v>3331729378</v>
      </c>
      <c r="Q95" s="5">
        <v>5601382261</v>
      </c>
      <c r="R95" s="5">
        <v>60641422776</v>
      </c>
      <c r="S95" s="5">
        <v>57861684462</v>
      </c>
      <c r="T95" s="5">
        <v>46129890164</v>
      </c>
      <c r="U95" s="5">
        <v>15766982573</v>
      </c>
      <c r="V95" s="5">
        <v>18549731773</v>
      </c>
    </row>
    <row r="96" spans="2:26" ht="15.5" x14ac:dyDescent="0.35">
      <c r="C96" t="s">
        <v>126</v>
      </c>
      <c r="D96" s="5">
        <v>3399019937623</v>
      </c>
      <c r="E96" s="5">
        <v>3358388468810</v>
      </c>
      <c r="F96" s="5">
        <v>3246796010569</v>
      </c>
      <c r="G96" s="5">
        <v>3180166015503</v>
      </c>
      <c r="I96" s="5">
        <v>3358388468810</v>
      </c>
      <c r="J96" s="5">
        <v>3086628100722</v>
      </c>
      <c r="K96" s="5">
        <v>3007116667711</v>
      </c>
      <c r="L96" s="5">
        <v>2925265890377</v>
      </c>
      <c r="M96" s="5">
        <v>2509079373131</v>
      </c>
      <c r="N96" s="5">
        <v>2418932619330</v>
      </c>
      <c r="O96" s="5">
        <v>2370214050251</v>
      </c>
      <c r="P96" s="5">
        <v>2271379683420</v>
      </c>
      <c r="Q96" s="5">
        <v>1984179208981</v>
      </c>
      <c r="R96" s="5">
        <v>1806744212273</v>
      </c>
      <c r="S96" s="5">
        <v>1616562460878</v>
      </c>
      <c r="T96" s="5">
        <v>1554389853202</v>
      </c>
      <c r="U96" s="5">
        <v>1203851892215</v>
      </c>
      <c r="V96" s="5">
        <v>1000822028797</v>
      </c>
      <c r="W96" s="5">
        <v>886134968731</v>
      </c>
      <c r="X96" s="5">
        <v>760788196333</v>
      </c>
      <c r="Y96" s="5">
        <v>715003306406</v>
      </c>
      <c r="Z96" s="5">
        <v>665063282472</v>
      </c>
    </row>
    <row r="97" spans="3:26" ht="15.5" x14ac:dyDescent="0.35">
      <c r="C97" t="s">
        <v>125</v>
      </c>
      <c r="D97" s="5">
        <v>44523796952</v>
      </c>
      <c r="E97" s="5">
        <v>44784978730</v>
      </c>
      <c r="F97" s="5">
        <v>37766945958</v>
      </c>
      <c r="G97" s="5">
        <v>38992616018</v>
      </c>
      <c r="I97" s="5">
        <v>44784978730</v>
      </c>
      <c r="J97" s="5">
        <v>35950782625</v>
      </c>
      <c r="K97" s="5">
        <v>39937385929</v>
      </c>
      <c r="L97" s="5">
        <v>37109194625</v>
      </c>
      <c r="M97" s="5">
        <v>47936585807</v>
      </c>
      <c r="N97" s="5">
        <v>49249156538</v>
      </c>
      <c r="O97" s="5">
        <v>58616884812</v>
      </c>
      <c r="P97" s="5">
        <v>58541164996</v>
      </c>
      <c r="Q97" s="5">
        <v>57173466265</v>
      </c>
      <c r="R97" s="5">
        <v>46576069956</v>
      </c>
      <c r="S97" s="5">
        <v>38754855774</v>
      </c>
      <c r="T97" s="5">
        <v>36072445100</v>
      </c>
      <c r="U97" s="5">
        <v>36028385027</v>
      </c>
      <c r="V97" s="5">
        <v>40322163775</v>
      </c>
      <c r="W97" s="5">
        <v>36605097328</v>
      </c>
      <c r="X97" s="5">
        <v>31881427299</v>
      </c>
      <c r="Y97" s="5">
        <v>30841476522</v>
      </c>
      <c r="Z97" s="5">
        <v>28607873878</v>
      </c>
    </row>
    <row r="98" spans="3:26" ht="15.5" x14ac:dyDescent="0.35">
      <c r="C98" t="s">
        <v>342</v>
      </c>
      <c r="W98" s="5">
        <v>23171035698</v>
      </c>
      <c r="X98" s="5">
        <v>26055080418</v>
      </c>
      <c r="Y98" s="5">
        <v>32549587774</v>
      </c>
      <c r="Z98" s="5">
        <v>70765549239</v>
      </c>
    </row>
    <row r="99" spans="3:26" ht="15.5" x14ac:dyDescent="0.35">
      <c r="C99" t="s">
        <v>130</v>
      </c>
      <c r="D99" s="5">
        <v>4086452370152</v>
      </c>
      <c r="E99" s="5">
        <v>4040221476496</v>
      </c>
      <c r="F99" s="5">
        <v>3907103723959</v>
      </c>
      <c r="G99" s="5">
        <v>3835908739879</v>
      </c>
      <c r="I99" s="5">
        <v>4040221476496</v>
      </c>
      <c r="J99" s="5">
        <v>3699688792214</v>
      </c>
      <c r="K99" s="5">
        <v>3723884104916</v>
      </c>
      <c r="L99" s="5">
        <v>3644559962592</v>
      </c>
      <c r="M99" s="5">
        <v>3405341058881</v>
      </c>
      <c r="N99" s="5">
        <v>3163561349131</v>
      </c>
      <c r="O99" s="5">
        <v>2940131192735</v>
      </c>
      <c r="P99" s="5">
        <v>2739312791477</v>
      </c>
      <c r="Q99" s="5">
        <v>2385536444634</v>
      </c>
      <c r="R99" s="5">
        <v>2200723433147</v>
      </c>
      <c r="S99" s="5">
        <v>1979806954851</v>
      </c>
      <c r="T99" s="5">
        <v>1878029501894</v>
      </c>
      <c r="U99" s="5">
        <v>1416842056991</v>
      </c>
      <c r="V99" s="5">
        <v>1239206655269</v>
      </c>
      <c r="W99" s="5">
        <v>1128394524834</v>
      </c>
      <c r="X99" s="5">
        <v>947530118422</v>
      </c>
      <c r="Y99" s="5">
        <v>909026300683</v>
      </c>
      <c r="Z99" s="5">
        <v>911902225570</v>
      </c>
    </row>
    <row r="100" spans="3:26" ht="15.5" x14ac:dyDescent="0.35">
      <c r="C100" t="s">
        <v>131</v>
      </c>
      <c r="D100" s="5">
        <v>13354546477570</v>
      </c>
      <c r="E100" s="5">
        <v>13085246651860</v>
      </c>
      <c r="F100" s="5">
        <v>13246654564714</v>
      </c>
      <c r="G100" s="5">
        <v>12753150041771</v>
      </c>
      <c r="I100" s="5">
        <v>13085246651860</v>
      </c>
      <c r="J100" s="5">
        <v>12489189257954</v>
      </c>
      <c r="K100" s="5">
        <v>11315730833410</v>
      </c>
      <c r="L100" s="5">
        <v>11328974079150</v>
      </c>
      <c r="M100" s="5">
        <v>9644326662784</v>
      </c>
      <c r="N100" s="5">
        <v>9104657533366</v>
      </c>
      <c r="O100" s="5">
        <v>8372769580743</v>
      </c>
      <c r="P100" s="5">
        <v>7869975060326</v>
      </c>
      <c r="Q100" s="5">
        <v>7434900309021</v>
      </c>
      <c r="R100" s="5">
        <v>6585807349438</v>
      </c>
      <c r="S100" s="5">
        <v>6284729099203</v>
      </c>
      <c r="T100" s="5">
        <v>5592730492960</v>
      </c>
      <c r="U100" s="5">
        <v>5407957915805</v>
      </c>
      <c r="V100" s="5">
        <v>4632984970719</v>
      </c>
      <c r="W100" s="5">
        <v>4250374395321</v>
      </c>
      <c r="X100" s="5">
        <v>3589595911220</v>
      </c>
      <c r="Y100" s="5">
        <v>3263102915008</v>
      </c>
      <c r="Z100" s="5">
        <v>2967057055450</v>
      </c>
    </row>
    <row r="101" spans="3:26" ht="15.5" x14ac:dyDescent="0.35">
      <c r="C101" t="s">
        <v>132</v>
      </c>
    </row>
    <row r="102" spans="3:26" ht="15.5" x14ac:dyDescent="0.35">
      <c r="C102" t="s">
        <v>133</v>
      </c>
    </row>
    <row r="103" spans="3:26" ht="15.5" x14ac:dyDescent="0.35">
      <c r="C103" t="s">
        <v>134</v>
      </c>
      <c r="D103" s="5">
        <v>2786399016881</v>
      </c>
      <c r="E103" s="5">
        <v>2874347121159</v>
      </c>
      <c r="F103" s="5">
        <v>2808880767929</v>
      </c>
      <c r="G103" s="5">
        <v>2792203420076</v>
      </c>
      <c r="I103" s="5">
        <v>2874347121159</v>
      </c>
      <c r="J103" s="5">
        <v>2848818665478</v>
      </c>
      <c r="K103" s="5">
        <v>2817179527424</v>
      </c>
      <c r="L103" s="5">
        <v>3094411014465</v>
      </c>
      <c r="M103" s="5">
        <v>1895260237723</v>
      </c>
      <c r="N103" s="5">
        <v>2008023494282</v>
      </c>
      <c r="O103" s="5">
        <v>1953608306055</v>
      </c>
      <c r="P103" s="5">
        <v>2039075034339</v>
      </c>
      <c r="Q103" s="5">
        <v>2002621403597</v>
      </c>
      <c r="R103" s="5">
        <v>1653413220121</v>
      </c>
      <c r="S103" s="5">
        <v>1696486657073</v>
      </c>
      <c r="T103" s="5">
        <v>1237332206210</v>
      </c>
      <c r="U103" s="5">
        <v>1347465965403</v>
      </c>
      <c r="V103" s="5">
        <v>1097134545306</v>
      </c>
      <c r="W103" s="5">
        <v>1012652540775</v>
      </c>
      <c r="X103" s="5">
        <v>784352502804</v>
      </c>
      <c r="Y103" s="5">
        <v>678727987910</v>
      </c>
      <c r="Z103" s="5">
        <v>536504707248</v>
      </c>
    </row>
    <row r="104" spans="3:26" ht="15.5" x14ac:dyDescent="0.35">
      <c r="C104" t="s">
        <v>135</v>
      </c>
      <c r="D104" s="5">
        <v>1019960313403</v>
      </c>
      <c r="E104" s="5">
        <v>952411768846</v>
      </c>
      <c r="F104" s="5">
        <v>935326205046</v>
      </c>
      <c r="G104" s="5">
        <v>983111486200</v>
      </c>
      <c r="I104" s="5">
        <v>952411768846</v>
      </c>
      <c r="J104" s="5">
        <v>746880205304</v>
      </c>
      <c r="K104" s="5">
        <v>1009331531830</v>
      </c>
      <c r="L104" s="5">
        <v>959543495952</v>
      </c>
      <c r="M104" s="5">
        <v>402941486761</v>
      </c>
      <c r="N104" s="5">
        <v>344906064008</v>
      </c>
      <c r="O104" s="5">
        <v>374685088884</v>
      </c>
      <c r="P104" s="5">
        <v>437468825091</v>
      </c>
      <c r="Q104" s="5">
        <v>274420380170</v>
      </c>
      <c r="R104" s="5">
        <v>165353994618</v>
      </c>
      <c r="S104" s="5">
        <v>86224198657</v>
      </c>
      <c r="T104" s="5">
        <v>88355655796</v>
      </c>
      <c r="U104" s="5">
        <v>184499822919</v>
      </c>
      <c r="V104" s="5">
        <v>93838293260</v>
      </c>
      <c r="W104" s="5">
        <v>139740000000</v>
      </c>
      <c r="X104" s="5">
        <v>113348997702</v>
      </c>
      <c r="Y104" s="5">
        <v>63600000000</v>
      </c>
      <c r="Z104" s="5">
        <v>32700000000</v>
      </c>
    </row>
    <row r="105" spans="3:26" ht="15.5" x14ac:dyDescent="0.35">
      <c r="C105" t="s">
        <v>136</v>
      </c>
    </row>
    <row r="106" spans="3:26" ht="15.5" x14ac:dyDescent="0.35">
      <c r="C106" t="s">
        <v>137</v>
      </c>
      <c r="D106" s="5">
        <v>1217682050589</v>
      </c>
      <c r="E106" s="5">
        <v>1354251719310</v>
      </c>
      <c r="F106" s="5">
        <v>1327513403323</v>
      </c>
      <c r="G106" s="5">
        <v>1154920005659</v>
      </c>
      <c r="I106" s="5">
        <v>1354251719310</v>
      </c>
      <c r="J106" s="5">
        <v>1426235373725</v>
      </c>
      <c r="K106" s="5">
        <v>1047742031782</v>
      </c>
      <c r="L106" s="5">
        <v>1402421334564</v>
      </c>
      <c r="M106" s="5">
        <v>1113936168562</v>
      </c>
      <c r="N106" s="5">
        <v>1171371325717</v>
      </c>
      <c r="O106" s="5">
        <v>1226271055371</v>
      </c>
      <c r="P106" s="5">
        <v>1279875545595</v>
      </c>
      <c r="Q106" s="5">
        <v>1286025199091</v>
      </c>
      <c r="R106" s="5">
        <v>1179418554788</v>
      </c>
      <c r="S106" s="5">
        <v>1299666799682</v>
      </c>
      <c r="T106" s="5">
        <v>817555774400</v>
      </c>
      <c r="U106" s="5">
        <v>745322935956</v>
      </c>
      <c r="V106" s="5">
        <v>628807165869</v>
      </c>
      <c r="W106" s="5">
        <v>574346013602</v>
      </c>
      <c r="X106" s="5">
        <v>418633946679</v>
      </c>
      <c r="Y106" s="5">
        <v>445062759022</v>
      </c>
      <c r="Z106" s="5">
        <v>353875415247</v>
      </c>
    </row>
    <row r="107" spans="3:26" ht="15.5" x14ac:dyDescent="0.35">
      <c r="C107" t="s">
        <v>138</v>
      </c>
      <c r="D107" s="5">
        <v>57290822806</v>
      </c>
      <c r="E107" s="5">
        <v>72172320207</v>
      </c>
      <c r="F107" s="5">
        <v>62560908187</v>
      </c>
      <c r="G107" s="5">
        <v>67185353060</v>
      </c>
      <c r="I107" s="5">
        <v>72172320207</v>
      </c>
      <c r="J107" s="5">
        <v>78614458059</v>
      </c>
      <c r="K107" s="5">
        <v>109340902904</v>
      </c>
      <c r="L107" s="5">
        <v>55225164810</v>
      </c>
      <c r="M107" s="5">
        <v>45035493854</v>
      </c>
      <c r="N107" s="5">
        <v>51677722146</v>
      </c>
      <c r="O107" s="5">
        <v>49232442678</v>
      </c>
      <c r="P107" s="5">
        <v>101432507071</v>
      </c>
      <c r="Q107" s="5">
        <v>143242660611</v>
      </c>
      <c r="R107" s="5">
        <v>91902309938</v>
      </c>
      <c r="S107" s="5">
        <v>111666747805</v>
      </c>
      <c r="T107" s="5">
        <v>163840881502</v>
      </c>
      <c r="U107" s="5">
        <v>180051698878</v>
      </c>
      <c r="V107" s="5">
        <v>166381745715</v>
      </c>
      <c r="W107" s="5">
        <v>129383062369</v>
      </c>
      <c r="X107" s="5">
        <v>83717841285</v>
      </c>
      <c r="Y107" s="5">
        <v>82468200813</v>
      </c>
      <c r="Z107" s="5">
        <v>55971167596</v>
      </c>
    </row>
    <row r="108" spans="3:26" ht="15.5" x14ac:dyDescent="0.35">
      <c r="C108" t="s">
        <v>142</v>
      </c>
      <c r="D108" s="5">
        <v>181496085670</v>
      </c>
      <c r="E108" s="5">
        <v>161928300308</v>
      </c>
      <c r="F108" s="5">
        <v>156518914610</v>
      </c>
      <c r="G108" s="5">
        <v>96867196104</v>
      </c>
      <c r="I108" s="5">
        <v>161928300308</v>
      </c>
      <c r="J108" s="5">
        <v>172477806387</v>
      </c>
      <c r="K108" s="5">
        <v>141186065519</v>
      </c>
      <c r="L108" s="5">
        <v>145099423182</v>
      </c>
      <c r="M108" s="5">
        <v>74690731863</v>
      </c>
      <c r="N108" s="5">
        <v>134058926732</v>
      </c>
      <c r="O108" s="5">
        <v>65724666735</v>
      </c>
      <c r="P108" s="5">
        <v>56706226019</v>
      </c>
      <c r="Q108" s="5">
        <v>49483371439</v>
      </c>
      <c r="R108" s="5">
        <v>49844173055</v>
      </c>
      <c r="S108" s="5">
        <v>56309291167</v>
      </c>
      <c r="T108" s="5">
        <v>45152890689</v>
      </c>
      <c r="U108" s="5">
        <v>34136061930</v>
      </c>
      <c r="V108" s="5">
        <v>56703427830</v>
      </c>
      <c r="W108" s="5">
        <v>43704276847</v>
      </c>
      <c r="X108" s="5">
        <v>40623053671</v>
      </c>
      <c r="Y108" s="5">
        <v>21032922319</v>
      </c>
      <c r="Z108" s="5">
        <v>22325316110</v>
      </c>
    </row>
    <row r="109" spans="3:26" ht="15.5" x14ac:dyDescent="0.35">
      <c r="C109" t="s">
        <v>1044</v>
      </c>
      <c r="D109" s="5">
        <v>63580774623</v>
      </c>
      <c r="E109" s="5">
        <v>62232465589</v>
      </c>
      <c r="F109" s="5">
        <v>58410014129</v>
      </c>
      <c r="G109" s="5">
        <v>55860275392</v>
      </c>
      <c r="I109" s="5">
        <v>62232465589</v>
      </c>
      <c r="J109" s="5">
        <v>59019317594</v>
      </c>
      <c r="K109" s="5">
        <v>70732020683</v>
      </c>
      <c r="L109" s="5">
        <v>82462318412</v>
      </c>
      <c r="M109" s="5">
        <v>101029543604</v>
      </c>
      <c r="N109" s="5">
        <v>41256731174</v>
      </c>
      <c r="O109" s="5">
        <v>40320117130</v>
      </c>
      <c r="P109" s="5">
        <v>37091055885</v>
      </c>
      <c r="Q109" s="5">
        <v>15155497517</v>
      </c>
      <c r="R109" s="5">
        <v>20134445344</v>
      </c>
      <c r="S109" s="5">
        <v>4081062354</v>
      </c>
      <c r="T109" s="5">
        <v>4965018705</v>
      </c>
      <c r="U109" s="5">
        <v>1772167860</v>
      </c>
      <c r="V109" s="5">
        <v>2119492769</v>
      </c>
      <c r="W109" s="5">
        <v>2397984928</v>
      </c>
      <c r="X109" s="5">
        <v>3625297246</v>
      </c>
      <c r="Y109" s="5">
        <v>5399074375</v>
      </c>
      <c r="Z109" s="5">
        <v>1389275887</v>
      </c>
    </row>
    <row r="110" spans="3:26" ht="15.5" x14ac:dyDescent="0.35">
      <c r="C110" t="s">
        <v>551</v>
      </c>
      <c r="D110" s="5">
        <v>2733653774</v>
      </c>
      <c r="E110" s="5">
        <v>2824451762</v>
      </c>
      <c r="F110" s="5">
        <v>3069016343</v>
      </c>
      <c r="G110" s="5">
        <v>514123110</v>
      </c>
      <c r="I110" s="5">
        <v>2824451762</v>
      </c>
    </row>
    <row r="111" spans="3:26" ht="15.5" x14ac:dyDescent="0.35">
      <c r="C111" t="s">
        <v>620</v>
      </c>
      <c r="D111" s="5">
        <v>189465998960</v>
      </c>
      <c r="E111" s="5">
        <v>205638695788</v>
      </c>
      <c r="F111" s="5">
        <v>224782199722</v>
      </c>
      <c r="G111" s="5">
        <v>378270638879</v>
      </c>
      <c r="I111" s="5">
        <v>205638695788</v>
      </c>
      <c r="J111" s="5">
        <v>289759199570</v>
      </c>
      <c r="K111" s="5">
        <v>391018297762</v>
      </c>
      <c r="L111" s="5">
        <v>341978358727</v>
      </c>
      <c r="M111" s="5">
        <v>154058664226</v>
      </c>
      <c r="N111" s="5">
        <v>208419627725</v>
      </c>
      <c r="O111" s="5">
        <v>168097122799</v>
      </c>
      <c r="P111" s="5">
        <v>108171474140</v>
      </c>
      <c r="Q111" s="5">
        <v>194922065132</v>
      </c>
      <c r="R111" s="5">
        <v>111796030007</v>
      </c>
      <c r="S111" s="5">
        <v>108295640468</v>
      </c>
      <c r="T111" s="5">
        <v>79489020545</v>
      </c>
      <c r="U111" s="5">
        <v>158679203125</v>
      </c>
      <c r="V111" s="5">
        <v>112712149526</v>
      </c>
      <c r="W111" s="5">
        <v>124248823018</v>
      </c>
      <c r="X111" s="5">
        <v>126245422321</v>
      </c>
      <c r="Y111" s="5">
        <v>64858649753</v>
      </c>
      <c r="Z111" s="5">
        <v>70673236547</v>
      </c>
    </row>
    <row r="112" spans="3:26" ht="15.5" x14ac:dyDescent="0.35">
      <c r="C112" t="s">
        <v>147</v>
      </c>
      <c r="D112" s="5">
        <v>558811404627</v>
      </c>
      <c r="E112" s="5">
        <v>550773231201</v>
      </c>
      <c r="F112" s="5">
        <v>547448274760</v>
      </c>
      <c r="G112" s="5">
        <v>517452496404</v>
      </c>
      <c r="I112" s="5">
        <v>550773231201</v>
      </c>
      <c r="J112" s="5">
        <v>489544029679</v>
      </c>
      <c r="K112" s="5">
        <v>432914513684</v>
      </c>
      <c r="L112" s="5">
        <v>683805959255</v>
      </c>
      <c r="M112" s="5">
        <v>873762427896</v>
      </c>
      <c r="N112" s="5">
        <v>719398331329</v>
      </c>
      <c r="O112" s="5">
        <v>628125304795</v>
      </c>
      <c r="P112" s="5">
        <v>398051955493</v>
      </c>
      <c r="Q112" s="5">
        <v>350270496279</v>
      </c>
      <c r="R112" s="5">
        <v>297120986625</v>
      </c>
      <c r="S112" s="5">
        <v>251101467010</v>
      </c>
      <c r="T112" s="5">
        <v>223059288200</v>
      </c>
      <c r="U112" s="5">
        <v>197540096162</v>
      </c>
      <c r="V112" s="5">
        <v>182694345603</v>
      </c>
      <c r="W112" s="5">
        <v>191786107538</v>
      </c>
      <c r="X112" s="5">
        <v>160510197825</v>
      </c>
      <c r="Y112" s="5">
        <v>140919109738</v>
      </c>
      <c r="Z112" s="5">
        <v>119427626758</v>
      </c>
    </row>
    <row r="113" spans="3:26" ht="15.5" x14ac:dyDescent="0.35">
      <c r="C113" t="s">
        <v>148</v>
      </c>
      <c r="D113" s="5">
        <v>558811404627</v>
      </c>
      <c r="E113" s="5">
        <v>550773231201</v>
      </c>
      <c r="F113" s="5">
        <v>547448274760</v>
      </c>
      <c r="G113" s="5">
        <v>517452496404</v>
      </c>
      <c r="I113" s="5">
        <v>550773231201</v>
      </c>
      <c r="J113" s="5">
        <v>489544029679</v>
      </c>
      <c r="K113" s="5">
        <v>432914513684</v>
      </c>
      <c r="L113" s="5">
        <v>683805959255</v>
      </c>
      <c r="M113" s="5">
        <v>873762427896</v>
      </c>
      <c r="N113" s="5">
        <v>719398331329</v>
      </c>
      <c r="O113" s="5">
        <v>628125304795</v>
      </c>
      <c r="P113" s="5">
        <v>398051955493</v>
      </c>
      <c r="Q113" s="5">
        <v>350270496279</v>
      </c>
      <c r="R113" s="5">
        <v>297120986625</v>
      </c>
      <c r="S113" s="5">
        <v>251101467010</v>
      </c>
      <c r="T113" s="5">
        <v>223059288200</v>
      </c>
      <c r="U113" s="5">
        <v>197540096162</v>
      </c>
      <c r="V113" s="5">
        <v>182694345603</v>
      </c>
      <c r="W113" s="5">
        <v>191786107538</v>
      </c>
      <c r="X113" s="5">
        <v>160510197825</v>
      </c>
      <c r="Y113" s="5">
        <v>140919109738</v>
      </c>
      <c r="Z113" s="5">
        <v>119427626758</v>
      </c>
    </row>
    <row r="114" spans="3:26" ht="15.5" x14ac:dyDescent="0.35">
      <c r="C114" t="s">
        <v>399</v>
      </c>
      <c r="L114" s="5">
        <v>289545190000</v>
      </c>
      <c r="M114" s="5">
        <v>372205038000</v>
      </c>
      <c r="N114" s="5">
        <v>297578340000</v>
      </c>
      <c r="O114" s="5">
        <v>166000000000</v>
      </c>
    </row>
    <row r="115" spans="3:26" ht="15.5" x14ac:dyDescent="0.35">
      <c r="C115" t="s">
        <v>149</v>
      </c>
      <c r="D115" s="5">
        <v>140483312609</v>
      </c>
      <c r="E115" s="5">
        <v>140386077648</v>
      </c>
      <c r="F115" s="5">
        <v>156221057271</v>
      </c>
      <c r="G115" s="5">
        <v>129396915250</v>
      </c>
      <c r="I115" s="5">
        <v>140386077648</v>
      </c>
      <c r="J115" s="5">
        <v>117152670846</v>
      </c>
      <c r="K115" s="5">
        <v>85580047603</v>
      </c>
      <c r="L115" s="5">
        <v>46248454472</v>
      </c>
      <c r="M115" s="5">
        <v>62803992334</v>
      </c>
      <c r="N115" s="5">
        <v>45940608798</v>
      </c>
      <c r="O115" s="5">
        <v>32164625384</v>
      </c>
      <c r="P115" s="5">
        <v>23780333548</v>
      </c>
      <c r="Q115" s="5">
        <v>15372215536</v>
      </c>
      <c r="R115" s="5">
        <v>12757230648</v>
      </c>
      <c r="S115" s="5">
        <v>9263481010</v>
      </c>
      <c r="T115" s="5">
        <v>7757013089</v>
      </c>
      <c r="U115" s="5">
        <v>8737296282</v>
      </c>
      <c r="V115" s="5">
        <v>7833761567</v>
      </c>
      <c r="W115" s="5">
        <v>9742405024</v>
      </c>
      <c r="X115" s="5">
        <v>10060840370</v>
      </c>
      <c r="Y115" s="5">
        <v>8161556474</v>
      </c>
      <c r="Z115" s="5">
        <v>6907588371</v>
      </c>
    </row>
    <row r="116" spans="3:26" ht="15.5" x14ac:dyDescent="0.35">
      <c r="C116" t="s">
        <v>152</v>
      </c>
      <c r="D116" s="5">
        <v>3345210421508</v>
      </c>
      <c r="E116" s="5">
        <v>3425120352360</v>
      </c>
      <c r="F116" s="5">
        <v>3356329042689</v>
      </c>
      <c r="G116" s="5">
        <v>3309655916480</v>
      </c>
      <c r="I116" s="5">
        <v>3425120352360</v>
      </c>
      <c r="J116" s="5">
        <v>3338362695157</v>
      </c>
      <c r="K116" s="5">
        <v>3250094041108</v>
      </c>
      <c r="L116" s="5">
        <v>3778216973720</v>
      </c>
      <c r="M116" s="5">
        <v>2769022665619</v>
      </c>
      <c r="N116" s="5">
        <v>2727421825611</v>
      </c>
      <c r="O116" s="5">
        <v>2581733610850</v>
      </c>
      <c r="P116" s="5">
        <v>2437126989832</v>
      </c>
      <c r="Q116" s="5">
        <v>2352891899876</v>
      </c>
      <c r="R116" s="5">
        <v>1950534206746</v>
      </c>
      <c r="S116" s="5">
        <v>1947588124083</v>
      </c>
      <c r="T116" s="5">
        <v>1460391494410</v>
      </c>
      <c r="U116" s="5">
        <v>1545006061565</v>
      </c>
      <c r="V116" s="5">
        <v>1279828890909</v>
      </c>
      <c r="W116" s="5">
        <v>1204438648313</v>
      </c>
      <c r="X116" s="5">
        <v>944862700629</v>
      </c>
      <c r="Y116" s="5">
        <v>819647097648</v>
      </c>
      <c r="Z116" s="5">
        <v>655932334006</v>
      </c>
    </row>
    <row r="117" spans="3:26" ht="15.5" x14ac:dyDescent="0.35">
      <c r="C117" t="s">
        <v>153</v>
      </c>
    </row>
    <row r="118" spans="3:26" ht="15.5" x14ac:dyDescent="0.35">
      <c r="C118" t="s">
        <v>154</v>
      </c>
      <c r="D118" s="5">
        <v>225493215000</v>
      </c>
      <c r="E118" s="5">
        <v>225493215000</v>
      </c>
      <c r="F118" s="5">
        <v>225493215000</v>
      </c>
      <c r="G118" s="5">
        <v>225493215000</v>
      </c>
      <c r="I118" s="5">
        <v>225493215000</v>
      </c>
      <c r="J118" s="5">
        <v>225493215000</v>
      </c>
      <c r="K118" s="5">
        <v>225493215000</v>
      </c>
      <c r="L118" s="5">
        <v>225493215000</v>
      </c>
      <c r="M118" s="5">
        <v>225493215000</v>
      </c>
      <c r="N118" s="5">
        <v>225000000000</v>
      </c>
      <c r="O118" s="5">
        <v>225000000000</v>
      </c>
      <c r="P118" s="5">
        <v>225000000000</v>
      </c>
      <c r="Q118" s="5">
        <v>225000000000</v>
      </c>
      <c r="R118" s="5">
        <v>225000000000</v>
      </c>
      <c r="S118" s="5">
        <v>225000000000</v>
      </c>
      <c r="T118" s="5">
        <v>225000000000</v>
      </c>
      <c r="U118" s="5">
        <v>225000000000</v>
      </c>
      <c r="V118" s="5">
        <v>225000000000</v>
      </c>
      <c r="W118" s="5">
        <v>225000000000</v>
      </c>
      <c r="X118" s="5">
        <v>225000000000</v>
      </c>
      <c r="Y118" s="5">
        <v>225000000000</v>
      </c>
      <c r="Z118" s="5">
        <v>225000000000</v>
      </c>
    </row>
    <row r="119" spans="3:26" ht="15.5" x14ac:dyDescent="0.35">
      <c r="C119" t="s">
        <v>155</v>
      </c>
      <c r="D119" s="5">
        <v>344406575906</v>
      </c>
      <c r="E119" s="5">
        <v>344218333573</v>
      </c>
      <c r="F119" s="5">
        <v>348581667825</v>
      </c>
      <c r="G119" s="5">
        <v>348581667825</v>
      </c>
      <c r="I119" s="5">
        <v>344218333573</v>
      </c>
      <c r="J119" s="5">
        <v>348057532199</v>
      </c>
      <c r="K119" s="5">
        <v>346212222095</v>
      </c>
      <c r="L119" s="5">
        <v>348690992379</v>
      </c>
      <c r="M119" s="5">
        <v>348690992379</v>
      </c>
      <c r="N119" s="5">
        <v>335551217059</v>
      </c>
      <c r="O119" s="5">
        <v>335551217059</v>
      </c>
      <c r="P119" s="5">
        <v>335862416630</v>
      </c>
      <c r="Q119" s="5">
        <v>336167869956</v>
      </c>
      <c r="R119" s="5">
        <v>368156829205</v>
      </c>
      <c r="S119" s="5">
        <v>367356829205</v>
      </c>
      <c r="T119" s="5">
        <v>401447183825</v>
      </c>
      <c r="U119" s="5">
        <v>397349057207</v>
      </c>
      <c r="V119" s="5">
        <v>124457261916</v>
      </c>
      <c r="W119" s="5">
        <v>124457261916</v>
      </c>
      <c r="X119" s="5">
        <v>124457261916</v>
      </c>
      <c r="Y119" s="5">
        <v>124457261916</v>
      </c>
      <c r="Z119" s="5">
        <v>124457261916</v>
      </c>
    </row>
    <row r="120" spans="3:26" ht="15.5" x14ac:dyDescent="0.35">
      <c r="C120" t="s">
        <v>156</v>
      </c>
      <c r="D120" s="5">
        <v>8914650134427</v>
      </c>
      <c r="E120" s="5">
        <v>8562839603996</v>
      </c>
      <c r="F120" s="5">
        <v>8758025639019</v>
      </c>
      <c r="G120" s="5">
        <v>8323914431092</v>
      </c>
      <c r="I120" s="5">
        <v>8562839603996</v>
      </c>
      <c r="J120" s="5">
        <v>8072702087615</v>
      </c>
      <c r="K120" s="5">
        <v>7083892071724</v>
      </c>
      <c r="L120" s="5">
        <v>6593102231775</v>
      </c>
      <c r="M120" s="5">
        <v>5910860824169</v>
      </c>
      <c r="N120" s="5">
        <v>5448524185176</v>
      </c>
      <c r="O120" s="5">
        <v>4885485996024</v>
      </c>
      <c r="P120" s="5">
        <v>4538947781383</v>
      </c>
      <c r="Q120" s="5">
        <v>4205418414456</v>
      </c>
      <c r="R120" s="5">
        <v>3915351093086</v>
      </c>
      <c r="S120" s="5">
        <v>3614248377022</v>
      </c>
      <c r="T120" s="5">
        <v>3394369263871</v>
      </c>
      <c r="U120" s="5">
        <v>3152489729106</v>
      </c>
      <c r="V120" s="5">
        <v>2855366982639</v>
      </c>
      <c r="W120" s="5">
        <v>2564916837135</v>
      </c>
      <c r="X120" s="5">
        <v>2178868439687</v>
      </c>
      <c r="Y120" s="5">
        <v>1982479180766</v>
      </c>
      <c r="Z120" s="5">
        <v>1802514804428</v>
      </c>
    </row>
    <row r="121" spans="3:26" ht="15.5" x14ac:dyDescent="0.35">
      <c r="C121" t="s">
        <v>157</v>
      </c>
      <c r="D121" s="5">
        <v>45100000000</v>
      </c>
      <c r="E121" s="5">
        <v>45100000000</v>
      </c>
      <c r="F121" s="5">
        <v>45100000000</v>
      </c>
      <c r="G121" s="5">
        <v>45100000000</v>
      </c>
      <c r="I121" s="5">
        <v>45100000000</v>
      </c>
      <c r="J121" s="5">
        <v>45100000000</v>
      </c>
      <c r="K121" s="5">
        <v>45100000000</v>
      </c>
      <c r="L121" s="5">
        <v>45100000000</v>
      </c>
      <c r="M121" s="5">
        <v>45000000000</v>
      </c>
      <c r="N121" s="5">
        <v>42750000000</v>
      </c>
      <c r="O121" s="5">
        <v>40500000000</v>
      </c>
      <c r="P121" s="5">
        <v>38250000000</v>
      </c>
      <c r="Q121" s="5">
        <v>36000000000</v>
      </c>
      <c r="R121" s="5">
        <v>33750000000</v>
      </c>
      <c r="S121" s="5">
        <v>31500000000</v>
      </c>
      <c r="T121" s="5">
        <v>29250000000</v>
      </c>
      <c r="U121" s="5">
        <v>27000000000</v>
      </c>
      <c r="V121" s="5">
        <v>24750000000</v>
      </c>
      <c r="W121" s="5">
        <v>22500000000</v>
      </c>
      <c r="X121" s="5">
        <v>20250000000</v>
      </c>
      <c r="Y121" s="5">
        <v>18000000000</v>
      </c>
      <c r="Z121" s="5">
        <v>15750000000</v>
      </c>
    </row>
    <row r="122" spans="3:26" ht="15.5" x14ac:dyDescent="0.35">
      <c r="C122" t="s">
        <v>158</v>
      </c>
      <c r="D122" s="5">
        <v>8869550134427</v>
      </c>
      <c r="E122" s="5">
        <v>8517739603996</v>
      </c>
      <c r="F122" s="5">
        <v>8712925639019</v>
      </c>
      <c r="G122" s="5">
        <v>8278814431092</v>
      </c>
      <c r="I122" s="5">
        <v>8517739603996</v>
      </c>
      <c r="J122" s="5">
        <v>8027602087615</v>
      </c>
      <c r="K122" s="5">
        <v>7038792071724</v>
      </c>
      <c r="L122" s="5">
        <v>6548002231775</v>
      </c>
      <c r="M122" s="5">
        <v>5865860824169</v>
      </c>
      <c r="N122" s="5">
        <v>5405774185176</v>
      </c>
      <c r="O122" s="5">
        <v>4844985996024</v>
      </c>
      <c r="P122" s="5">
        <v>4500697781383</v>
      </c>
      <c r="Q122" s="5">
        <v>4169418414456</v>
      </c>
      <c r="R122" s="5">
        <v>3881601093086</v>
      </c>
      <c r="S122" s="5">
        <v>3582748377022</v>
      </c>
      <c r="T122" s="5">
        <v>3365119263871</v>
      </c>
      <c r="U122" s="5">
        <v>3125489729106</v>
      </c>
      <c r="V122" s="5">
        <v>2830616982639</v>
      </c>
      <c r="W122" s="5">
        <v>2542416837135</v>
      </c>
      <c r="X122" s="5">
        <v>2158618439687</v>
      </c>
      <c r="Y122" s="5">
        <v>1964479180766</v>
      </c>
      <c r="Z122" s="5">
        <v>1786764804428</v>
      </c>
    </row>
    <row r="123" spans="3:26" ht="15.5" x14ac:dyDescent="0.35">
      <c r="C123" t="s">
        <v>159</v>
      </c>
      <c r="D123" s="5">
        <v>8914650134427</v>
      </c>
      <c r="E123" s="5">
        <v>8562839603996</v>
      </c>
      <c r="F123" s="5">
        <v>8758025639019</v>
      </c>
      <c r="G123" s="5">
        <v>8323914431092</v>
      </c>
      <c r="I123" s="5">
        <v>8562839603996</v>
      </c>
      <c r="J123" s="5">
        <v>8072702087615</v>
      </c>
      <c r="K123" s="5">
        <v>7083892071724</v>
      </c>
      <c r="L123" s="5">
        <v>6593102231775</v>
      </c>
      <c r="M123" s="5">
        <v>5910860824169</v>
      </c>
      <c r="N123" s="5">
        <v>5448524185176</v>
      </c>
      <c r="O123" s="5">
        <v>4885485996024</v>
      </c>
      <c r="P123" s="5">
        <v>4538947781383</v>
      </c>
      <c r="Q123" s="5">
        <v>4205418414456</v>
      </c>
      <c r="R123" s="5">
        <v>3915351093086</v>
      </c>
      <c r="S123" s="5">
        <v>3614248377022</v>
      </c>
      <c r="T123" s="5">
        <v>3394369263871</v>
      </c>
      <c r="U123" s="5">
        <v>3152489729106</v>
      </c>
      <c r="V123" s="5">
        <v>2855366982639</v>
      </c>
      <c r="W123" s="5">
        <v>2564916837135</v>
      </c>
      <c r="X123" s="5">
        <v>2178868439687</v>
      </c>
      <c r="Y123" s="5">
        <v>1982479180766</v>
      </c>
      <c r="Z123" s="5">
        <v>1802514804428</v>
      </c>
    </row>
    <row r="124" spans="3:26" ht="15.5" x14ac:dyDescent="0.35">
      <c r="C124" t="s">
        <v>160</v>
      </c>
      <c r="D124" s="5">
        <v>466206104513</v>
      </c>
      <c r="E124" s="5">
        <v>468217479420</v>
      </c>
      <c r="F124" s="5">
        <v>502980617111</v>
      </c>
      <c r="G124" s="5">
        <v>500936204257</v>
      </c>
      <c r="I124" s="5">
        <v>468217479420</v>
      </c>
      <c r="J124" s="5">
        <v>461053762162</v>
      </c>
      <c r="K124" s="5">
        <v>367688240785</v>
      </c>
      <c r="L124" s="5">
        <v>335582519586</v>
      </c>
      <c r="M124" s="5">
        <v>344936834495</v>
      </c>
      <c r="N124" s="5">
        <v>321026814329</v>
      </c>
      <c r="O124" s="5">
        <v>304521690139</v>
      </c>
      <c r="P124" s="5">
        <v>295949217933</v>
      </c>
      <c r="Q124" s="5">
        <v>285168067860</v>
      </c>
      <c r="R124" s="5">
        <v>53062054954</v>
      </c>
      <c r="S124" s="5">
        <v>48499201643</v>
      </c>
      <c r="T124" s="5">
        <v>45590258279</v>
      </c>
      <c r="U124" s="5">
        <v>40761390637</v>
      </c>
      <c r="V124" s="5">
        <v>30909384878</v>
      </c>
      <c r="W124" s="5">
        <v>39272532159</v>
      </c>
      <c r="X124" s="5">
        <v>40629147748</v>
      </c>
      <c r="Y124" s="5">
        <v>34584949537</v>
      </c>
      <c r="Z124" s="5">
        <v>75436961313</v>
      </c>
    </row>
    <row r="125" spans="3:26" ht="15.5" x14ac:dyDescent="0.35">
      <c r="C125" t="s">
        <v>9</v>
      </c>
      <c r="D125" s="5">
        <v>10009336056062</v>
      </c>
      <c r="E125" s="5">
        <v>9660126299500</v>
      </c>
      <c r="F125" s="5">
        <v>9890325522025</v>
      </c>
      <c r="G125" s="5">
        <v>9443494125291</v>
      </c>
      <c r="I125" s="5">
        <v>9660126299500</v>
      </c>
      <c r="J125" s="5">
        <v>9150826562797</v>
      </c>
      <c r="K125" s="5">
        <v>8065636792302</v>
      </c>
      <c r="L125" s="5">
        <v>7550757105430</v>
      </c>
      <c r="M125" s="5">
        <v>6875303997165</v>
      </c>
      <c r="N125" s="5">
        <v>6377235707755</v>
      </c>
      <c r="O125" s="5">
        <v>5791035969893</v>
      </c>
      <c r="P125" s="5">
        <v>5432848070494</v>
      </c>
      <c r="Q125" s="5">
        <v>5082008409145</v>
      </c>
      <c r="R125" s="5">
        <v>4635273142692</v>
      </c>
      <c r="S125" s="5">
        <v>4337140975120</v>
      </c>
      <c r="T125" s="5">
        <v>4132338998550</v>
      </c>
      <c r="U125" s="5">
        <v>3862951854240</v>
      </c>
      <c r="V125" s="5">
        <v>3353156079810</v>
      </c>
      <c r="W125" s="5">
        <v>3045935747008</v>
      </c>
      <c r="X125" s="5">
        <v>2644733210591</v>
      </c>
      <c r="Y125" s="5">
        <v>2443455817360</v>
      </c>
      <c r="Z125" s="5">
        <v>2311124721444</v>
      </c>
    </row>
    <row r="126" spans="3:26" ht="15.5" x14ac:dyDescent="0.35">
      <c r="C126" t="s">
        <v>161</v>
      </c>
      <c r="D126" s="5">
        <v>13354546477570</v>
      </c>
      <c r="E126" s="5">
        <v>13085246651860</v>
      </c>
      <c r="F126" s="5">
        <v>13246654564714</v>
      </c>
      <c r="G126" s="5">
        <v>12753150041771</v>
      </c>
      <c r="I126" s="5">
        <v>13085246651860</v>
      </c>
      <c r="J126" s="5">
        <v>12489189257954</v>
      </c>
      <c r="K126" s="5">
        <v>11315730833410</v>
      </c>
      <c r="L126" s="5">
        <v>11328974079150</v>
      </c>
      <c r="M126" s="5">
        <v>9644326662784</v>
      </c>
      <c r="N126" s="5">
        <v>9104657533366</v>
      </c>
      <c r="O126" s="5">
        <v>8372769580743</v>
      </c>
      <c r="P126" s="5">
        <v>7869975060326</v>
      </c>
      <c r="Q126" s="5">
        <v>7434900309021</v>
      </c>
      <c r="R126" s="5">
        <v>6585807349438</v>
      </c>
      <c r="S126" s="5">
        <v>6284729099203</v>
      </c>
      <c r="T126" s="5">
        <v>5592730492960</v>
      </c>
      <c r="U126" s="5">
        <v>5407957915805</v>
      </c>
      <c r="V126" s="5">
        <v>4632984970719</v>
      </c>
      <c r="W126" s="5">
        <v>4250374395321</v>
      </c>
      <c r="X126" s="5">
        <v>3589595911220</v>
      </c>
      <c r="Y126" s="5">
        <v>3263102915008</v>
      </c>
      <c r="Z126" s="5">
        <v>2967057055450</v>
      </c>
    </row>
    <row r="127" spans="3:26" ht="15.5" x14ac:dyDescent="0.35">
      <c r="C127" t="s">
        <v>162</v>
      </c>
      <c r="D127" s="5">
        <v>4509864300</v>
      </c>
      <c r="E127" s="5">
        <v>4509864300</v>
      </c>
      <c r="F127" s="5">
        <v>4509864300</v>
      </c>
      <c r="G127" s="5">
        <v>4509864300</v>
      </c>
      <c r="I127" s="5">
        <v>4509864300</v>
      </c>
      <c r="J127" s="5">
        <v>4509864300</v>
      </c>
      <c r="K127" s="5">
        <v>4509864300</v>
      </c>
      <c r="L127" s="5">
        <v>4509864300</v>
      </c>
      <c r="M127" s="5">
        <v>4509864300</v>
      </c>
      <c r="N127" s="5">
        <v>4500000000</v>
      </c>
      <c r="O127" s="5">
        <v>4500000000</v>
      </c>
      <c r="P127" s="5">
        <v>4500000000</v>
      </c>
      <c r="Q127" s="5">
        <v>4500000000</v>
      </c>
      <c r="R127" s="5">
        <v>4500000000</v>
      </c>
      <c r="S127" s="5">
        <v>4500000000</v>
      </c>
      <c r="T127" s="5">
        <v>4500000000</v>
      </c>
      <c r="U127" s="5">
        <v>4500000000</v>
      </c>
      <c r="V127" s="5">
        <v>4500000000</v>
      </c>
      <c r="W127" s="5">
        <v>4500000000</v>
      </c>
      <c r="X127" s="5">
        <v>4500000000</v>
      </c>
      <c r="Y127" s="5">
        <v>4500000000</v>
      </c>
      <c r="Z127" s="5">
        <v>4500000000</v>
      </c>
    </row>
    <row r="129" spans="2:26" ht="15.5" x14ac:dyDescent="0.35">
      <c r="B129" t="s">
        <v>163</v>
      </c>
      <c r="C129" t="s">
        <v>164</v>
      </c>
      <c r="D129" s="5">
        <v>237594457416</v>
      </c>
      <c r="E129" s="5">
        <v>398710397609</v>
      </c>
      <c r="F129" s="5">
        <v>696166845716</v>
      </c>
      <c r="G129" s="5">
        <v>331436899954</v>
      </c>
      <c r="I129" s="5">
        <v>1417555784490</v>
      </c>
      <c r="J129" s="5">
        <v>1714658232893</v>
      </c>
      <c r="K129" s="5">
        <v>1199458669278</v>
      </c>
      <c r="L129" s="5">
        <v>485838424444</v>
      </c>
      <c r="M129" s="5">
        <v>689652508330</v>
      </c>
      <c r="N129" s="5">
        <v>982698939026</v>
      </c>
      <c r="O129" s="5">
        <v>889775270261</v>
      </c>
      <c r="P129" s="5">
        <v>389088123975</v>
      </c>
      <c r="Q129" s="5">
        <v>544164330634</v>
      </c>
      <c r="R129" s="5">
        <v>491655348447</v>
      </c>
      <c r="S129" s="5">
        <v>778361981647</v>
      </c>
      <c r="T129" s="5">
        <v>512956089428</v>
      </c>
      <c r="U129" s="5">
        <v>448669480614</v>
      </c>
      <c r="V129" s="5">
        <v>635028604390</v>
      </c>
      <c r="W129" s="5">
        <v>587799605916</v>
      </c>
      <c r="X129" s="5">
        <v>578089303003</v>
      </c>
      <c r="Y129" s="5">
        <v>476589761145</v>
      </c>
      <c r="Z129" s="5">
        <v>292296080215</v>
      </c>
    </row>
    <row r="130" spans="2:26" ht="15.5" x14ac:dyDescent="0.35">
      <c r="C130" t="s">
        <v>165</v>
      </c>
      <c r="D130" s="5">
        <v>3844093999926</v>
      </c>
      <c r="E130" s="5">
        <v>4152852519146</v>
      </c>
      <c r="F130" s="5">
        <v>3842028437309</v>
      </c>
      <c r="G130" s="5">
        <v>3828397514969</v>
      </c>
      <c r="I130" s="5">
        <v>15401229463991</v>
      </c>
      <c r="J130" s="5">
        <v>15017308905901</v>
      </c>
      <c r="K130" s="5">
        <v>14422669762305</v>
      </c>
      <c r="L130" s="5">
        <v>13316039021860</v>
      </c>
      <c r="M130" s="5">
        <v>12348565446437</v>
      </c>
      <c r="N130" s="5">
        <v>11905438831478</v>
      </c>
      <c r="O130" s="5">
        <v>11006222109243</v>
      </c>
      <c r="P130" s="5">
        <v>10001416139413</v>
      </c>
      <c r="Q130" s="5">
        <v>9283545373175</v>
      </c>
      <c r="R130" s="5">
        <v>9003293887625</v>
      </c>
      <c r="S130" s="5">
        <v>8287779975397</v>
      </c>
      <c r="T130" s="5">
        <v>7723484460296</v>
      </c>
      <c r="U130" s="5">
        <v>7084890930959</v>
      </c>
      <c r="V130" s="5">
        <v>6730431000533</v>
      </c>
      <c r="W130" s="5">
        <v>5920466655609</v>
      </c>
      <c r="X130" s="5">
        <v>5215766923561</v>
      </c>
      <c r="Y130" s="5">
        <v>4522271173624</v>
      </c>
      <c r="Z130" s="5">
        <v>3649210603960</v>
      </c>
    </row>
    <row r="131" spans="2:26" ht="15.5" x14ac:dyDescent="0.35">
      <c r="C131" t="s">
        <v>476</v>
      </c>
      <c r="D131" s="5">
        <v>-3059731170617</v>
      </c>
      <c r="E131" s="5">
        <v>-3224330474285</v>
      </c>
      <c r="F131" s="5">
        <v>-2662594343825</v>
      </c>
      <c r="G131" s="5">
        <v>-2867727655949</v>
      </c>
      <c r="I131" s="5">
        <v>-11854311345748</v>
      </c>
      <c r="J131" s="5">
        <v>-11215907176232</v>
      </c>
      <c r="K131" s="5">
        <v>-11312758074162</v>
      </c>
      <c r="L131" s="5">
        <v>-11192392358408</v>
      </c>
      <c r="M131" s="5">
        <v>-9984552545765</v>
      </c>
      <c r="N131" s="5">
        <v>-9579298686556</v>
      </c>
      <c r="O131" s="5">
        <v>-8563261725647</v>
      </c>
      <c r="P131" s="5">
        <v>-8070131704552</v>
      </c>
      <c r="Q131" s="5">
        <v>-7326051432179</v>
      </c>
      <c r="R131" s="5">
        <v>-8135384753482</v>
      </c>
      <c r="S131" s="5">
        <v>-7119235585453</v>
      </c>
      <c r="T131" s="5">
        <v>-6861652041087</v>
      </c>
      <c r="U131" s="5">
        <v>-6257431876669</v>
      </c>
      <c r="V131" s="5">
        <v>-5765094077691</v>
      </c>
      <c r="W131" s="5">
        <v>-5060418088652</v>
      </c>
      <c r="X131" s="5">
        <v>-4403795407185</v>
      </c>
      <c r="Y131" s="5">
        <v>-3861927158121</v>
      </c>
      <c r="Z131" s="5">
        <v>-3230341841878</v>
      </c>
    </row>
    <row r="132" spans="2:26" ht="15.5" x14ac:dyDescent="0.35">
      <c r="C132" t="s">
        <v>687</v>
      </c>
      <c r="D132" s="5">
        <v>-338703032946</v>
      </c>
      <c r="E132" s="5">
        <v>-330767377107</v>
      </c>
      <c r="F132" s="5">
        <v>-280626510009</v>
      </c>
      <c r="G132" s="5">
        <v>-294231580419</v>
      </c>
      <c r="I132" s="5">
        <v>-1216107115542</v>
      </c>
      <c r="J132" s="5">
        <v>-1158447942965</v>
      </c>
      <c r="K132" s="5">
        <v>-1084669984717</v>
      </c>
      <c r="L132" s="5">
        <v>-1019663821983</v>
      </c>
      <c r="M132" s="5">
        <v>-1039129057306</v>
      </c>
      <c r="N132" s="5">
        <v>-1001317535488</v>
      </c>
      <c r="O132" s="5">
        <v>-1083065673776</v>
      </c>
      <c r="P132" s="5">
        <v>-1068528786987</v>
      </c>
      <c r="Q132" s="5">
        <v>-936845116777</v>
      </c>
    </row>
    <row r="133" spans="2:26" ht="15.5" x14ac:dyDescent="0.35">
      <c r="C133" t="s">
        <v>384</v>
      </c>
      <c r="D133" s="5">
        <v>46561532934</v>
      </c>
      <c r="E133" s="5">
        <v>44977084248</v>
      </c>
      <c r="F133" s="5">
        <v>52259483556</v>
      </c>
      <c r="G133" s="5">
        <v>50807208005</v>
      </c>
      <c r="I133" s="5">
        <v>213378558456</v>
      </c>
      <c r="J133" s="5">
        <v>179688542165</v>
      </c>
      <c r="K133" s="5">
        <v>140981634691</v>
      </c>
      <c r="L133" s="5">
        <v>60068509092</v>
      </c>
      <c r="M133" s="5">
        <v>53054850583</v>
      </c>
      <c r="N133" s="5">
        <v>82373736249</v>
      </c>
      <c r="O133" s="5">
        <v>91256205709</v>
      </c>
      <c r="P133" s="5">
        <v>72332871731</v>
      </c>
      <c r="Q133" s="5">
        <v>76528934023</v>
      </c>
      <c r="R133" s="5">
        <v>62212384020</v>
      </c>
      <c r="S133" s="5">
        <v>72475749618</v>
      </c>
      <c r="T133" s="5">
        <v>87368883698</v>
      </c>
      <c r="U133" s="5">
        <v>79753006054</v>
      </c>
      <c r="V133" s="5">
        <v>74805476863</v>
      </c>
      <c r="W133" s="5">
        <v>82052790345</v>
      </c>
      <c r="X133" s="5">
        <v>69396640582</v>
      </c>
      <c r="Y133" s="5">
        <v>65762630156</v>
      </c>
      <c r="Z133" s="5">
        <v>66092234887</v>
      </c>
    </row>
    <row r="134" spans="2:26" ht="15.5" x14ac:dyDescent="0.35">
      <c r="C134" t="s">
        <v>479</v>
      </c>
      <c r="D134" s="5">
        <v>-241043273286</v>
      </c>
      <c r="E134" s="5">
        <v>-229094120922</v>
      </c>
      <c r="F134" s="5">
        <v>-236525615967</v>
      </c>
      <c r="G134" s="5">
        <v>-370136883154</v>
      </c>
      <c r="I134" s="5">
        <v>-1060419039389</v>
      </c>
      <c r="J134" s="5">
        <v>-1033735079730</v>
      </c>
      <c r="K134" s="5">
        <v>-894183497970</v>
      </c>
      <c r="L134" s="5">
        <v>-648564325105</v>
      </c>
      <c r="M134" s="5">
        <v>-658489503260</v>
      </c>
      <c r="N134" s="5">
        <v>-521052950620</v>
      </c>
      <c r="O134" s="5">
        <v>-608007758084</v>
      </c>
      <c r="P134" s="5">
        <v>-526447491388</v>
      </c>
      <c r="Q134" s="5">
        <v>-538603804385</v>
      </c>
      <c r="R134" s="5">
        <v>-466394302993</v>
      </c>
      <c r="S134" s="5">
        <v>-457485911004</v>
      </c>
      <c r="T134" s="5">
        <v>-427737845359</v>
      </c>
      <c r="U134" s="5">
        <v>-457674133782</v>
      </c>
      <c r="V134" s="5">
        <v>-405895323269</v>
      </c>
      <c r="W134" s="5">
        <v>-345197409918</v>
      </c>
      <c r="X134" s="5">
        <v>-299217875245</v>
      </c>
      <c r="Y134" s="5">
        <v>-247247679031</v>
      </c>
      <c r="Z134" s="5">
        <v>-228746894262</v>
      </c>
    </row>
    <row r="135" spans="2:26" ht="15.5" x14ac:dyDescent="0.35">
      <c r="C135" t="s">
        <v>382</v>
      </c>
      <c r="D135" s="5">
        <v>966335139</v>
      </c>
      <c r="E135" s="5">
        <v>509533502</v>
      </c>
      <c r="F135" s="5">
        <v>107095187</v>
      </c>
      <c r="G135" s="5">
        <v>112982927</v>
      </c>
      <c r="I135" s="5">
        <v>729611616</v>
      </c>
      <c r="J135" s="5">
        <v>3638977866</v>
      </c>
      <c r="K135" s="5">
        <v>2027637533</v>
      </c>
      <c r="L135" s="5">
        <v>32074856443</v>
      </c>
      <c r="M135" s="5">
        <v>17709933315</v>
      </c>
      <c r="N135" s="5">
        <v>144896505959</v>
      </c>
      <c r="O135" s="5">
        <v>94548355665</v>
      </c>
      <c r="P135" s="5">
        <v>8644224645</v>
      </c>
      <c r="Q135" s="5">
        <v>9150465548</v>
      </c>
      <c r="R135" s="5">
        <v>35513147387</v>
      </c>
      <c r="S135" s="5">
        <v>528600442</v>
      </c>
      <c r="T135" s="5">
        <v>1250738266</v>
      </c>
      <c r="U135" s="5">
        <v>5982887554</v>
      </c>
      <c r="V135" s="5">
        <v>8249374466</v>
      </c>
      <c r="X135" s="5">
        <v>3544268472</v>
      </c>
      <c r="Y135" s="5">
        <v>1649627527</v>
      </c>
      <c r="Z135" s="5">
        <v>38908310067</v>
      </c>
    </row>
    <row r="136" spans="2:26" ht="15.5" x14ac:dyDescent="0.35">
      <c r="C136" t="s">
        <v>388</v>
      </c>
      <c r="D136" s="5">
        <v>-14549933734</v>
      </c>
      <c r="E136" s="5">
        <v>-15436766973</v>
      </c>
      <c r="F136" s="5">
        <v>-18481700535</v>
      </c>
      <c r="G136" s="5">
        <v>-15784686425</v>
      </c>
      <c r="I136" s="5">
        <v>-66944348894</v>
      </c>
      <c r="J136" s="5">
        <v>-77887994112</v>
      </c>
      <c r="K136" s="5">
        <v>-74608808402</v>
      </c>
      <c r="L136" s="5">
        <v>-61723457455</v>
      </c>
      <c r="M136" s="5">
        <v>-47506615674</v>
      </c>
      <c r="N136" s="5">
        <v>-48340961996</v>
      </c>
      <c r="O136" s="5">
        <v>-47916242849</v>
      </c>
      <c r="P136" s="5">
        <v>-28197128887</v>
      </c>
      <c r="Q136" s="5">
        <v>-23560088771</v>
      </c>
      <c r="R136" s="5">
        <v>-7585014110</v>
      </c>
      <c r="S136" s="5">
        <v>-5700847353</v>
      </c>
      <c r="T136" s="5">
        <v>-9758106386</v>
      </c>
      <c r="U136" s="5">
        <v>-6851333502</v>
      </c>
      <c r="V136" s="5">
        <v>-7467846512</v>
      </c>
      <c r="W136" s="5">
        <v>-9104341468</v>
      </c>
      <c r="X136" s="5">
        <v>-7605247182</v>
      </c>
      <c r="Y136" s="5">
        <v>-3918833010</v>
      </c>
      <c r="Z136" s="5">
        <v>-2826332559</v>
      </c>
    </row>
    <row r="137" spans="2:26" ht="15.5" x14ac:dyDescent="0.35">
      <c r="C137" t="s">
        <v>179</v>
      </c>
      <c r="D137" s="5">
        <v>51552123346</v>
      </c>
      <c r="E137" s="5">
        <v>-500777740654</v>
      </c>
      <c r="F137" s="5">
        <v>-71711524401</v>
      </c>
      <c r="G137" s="5">
        <v>-550475009884</v>
      </c>
      <c r="I137" s="5">
        <v>-822693941739</v>
      </c>
      <c r="J137" s="5">
        <v>-772073247490</v>
      </c>
      <c r="K137" s="5">
        <v>-1148116594496</v>
      </c>
      <c r="L137" s="5">
        <v>58862343788</v>
      </c>
      <c r="M137" s="5">
        <v>-317342619919</v>
      </c>
      <c r="N137" s="5">
        <v>-212012632568</v>
      </c>
      <c r="O137" s="5">
        <v>-150246374076</v>
      </c>
      <c r="P137" s="5">
        <v>-59827253135</v>
      </c>
      <c r="Q137" s="5">
        <v>-11619328477</v>
      </c>
      <c r="R137" s="5">
        <v>-132501729109</v>
      </c>
      <c r="S137" s="5">
        <v>-298565830311</v>
      </c>
      <c r="T137" s="5">
        <v>-443480931419</v>
      </c>
      <c r="U137" s="5">
        <v>-260370496264</v>
      </c>
      <c r="V137" s="5">
        <v>-394242187107</v>
      </c>
      <c r="W137" s="5">
        <v>-194706246952</v>
      </c>
      <c r="X137" s="5">
        <v>-247458132515</v>
      </c>
      <c r="Y137" s="5">
        <v>-153998536175</v>
      </c>
      <c r="Z137" s="5">
        <v>-266007751599</v>
      </c>
    </row>
    <row r="138" spans="2:26" ht="15.5" x14ac:dyDescent="0.35">
      <c r="C138" t="s">
        <v>180</v>
      </c>
      <c r="D138" s="5">
        <v>-81914713925</v>
      </c>
      <c r="E138" s="5">
        <v>-192054911966</v>
      </c>
      <c r="F138" s="5">
        <v>-211517476494</v>
      </c>
      <c r="G138" s="5">
        <v>-65840542768</v>
      </c>
      <c r="I138" s="5">
        <v>-555914075112</v>
      </c>
      <c r="J138" s="5">
        <v>-333589356315</v>
      </c>
      <c r="K138" s="5">
        <v>227137511359</v>
      </c>
      <c r="L138" s="5">
        <v>132553944690</v>
      </c>
      <c r="M138" s="5">
        <v>-372627407260</v>
      </c>
      <c r="N138" s="5">
        <v>-388562094938</v>
      </c>
      <c r="O138" s="5">
        <v>-365374820110</v>
      </c>
      <c r="P138" s="5">
        <v>-435278569446</v>
      </c>
      <c r="Q138" s="5">
        <v>-276561890475</v>
      </c>
      <c r="R138" s="5">
        <v>-387052250322</v>
      </c>
      <c r="S138" s="5">
        <v>-266324532501</v>
      </c>
      <c r="T138" s="5">
        <v>-392273987548</v>
      </c>
      <c r="U138" s="5">
        <v>-182308265278</v>
      </c>
      <c r="V138" s="5">
        <v>-219405648136</v>
      </c>
      <c r="W138" s="5">
        <v>-180858830811</v>
      </c>
      <c r="X138" s="5">
        <v>-85004254878</v>
      </c>
      <c r="Y138" s="5">
        <v>-101323962078</v>
      </c>
      <c r="Z138" s="5">
        <v>-35806798716</v>
      </c>
    </row>
    <row r="139" spans="2:26" ht="15.5" x14ac:dyDescent="0.35">
      <c r="C139" t="s">
        <v>1746</v>
      </c>
      <c r="D139" s="5">
        <v>8974129451</v>
      </c>
      <c r="E139" s="5">
        <v>6120336876</v>
      </c>
      <c r="F139" s="5">
        <v>5529550857</v>
      </c>
      <c r="G139" s="5">
        <v>1870946019</v>
      </c>
      <c r="I139" s="5">
        <v>17368611345</v>
      </c>
      <c r="J139" s="5">
        <v>42266172991</v>
      </c>
      <c r="K139" s="5">
        <v>84289073667</v>
      </c>
      <c r="L139" s="5">
        <v>79720522243</v>
      </c>
      <c r="M139" s="5">
        <v>51455326179</v>
      </c>
      <c r="N139" s="5">
        <v>33735922555</v>
      </c>
      <c r="O139" s="5">
        <v>57067497712</v>
      </c>
      <c r="P139" s="5">
        <v>46040775682</v>
      </c>
      <c r="Q139" s="5">
        <v>62693610846</v>
      </c>
      <c r="R139" s="5">
        <v>21203577156</v>
      </c>
      <c r="S139" s="5">
        <v>11008135604</v>
      </c>
      <c r="T139" s="5">
        <v>11287647227</v>
      </c>
      <c r="U139" s="5">
        <v>237830037010</v>
      </c>
      <c r="V139" s="5">
        <v>4956156902</v>
      </c>
      <c r="W139" s="5">
        <v>7627862141</v>
      </c>
      <c r="X139" s="5">
        <v>11602696149</v>
      </c>
      <c r="Y139" s="5">
        <v>11142448839</v>
      </c>
      <c r="Z139" s="5">
        <v>5122629637</v>
      </c>
    </row>
    <row r="140" spans="2:26" ht="15.5" x14ac:dyDescent="0.35">
      <c r="C140" t="s">
        <v>181</v>
      </c>
      <c r="D140" s="5">
        <v>-90888843376</v>
      </c>
      <c r="E140" s="5">
        <v>-147675248842</v>
      </c>
      <c r="F140" s="5">
        <v>-164547027351</v>
      </c>
      <c r="G140" s="5">
        <v>-108811488787</v>
      </c>
      <c r="I140" s="5">
        <v>-551205686457</v>
      </c>
      <c r="J140" s="5">
        <v>-393063299090</v>
      </c>
      <c r="K140" s="5">
        <v>-326650562308</v>
      </c>
      <c r="L140" s="5">
        <v>-592166577553</v>
      </c>
      <c r="M140" s="5">
        <v>-385869642123</v>
      </c>
      <c r="N140" s="5">
        <v>-447836621809</v>
      </c>
      <c r="O140" s="5">
        <v>-328687646138</v>
      </c>
      <c r="P140" s="5">
        <v>-466219345128</v>
      </c>
      <c r="Q140" s="5">
        <v>-389056012112</v>
      </c>
      <c r="R140" s="5">
        <v>-388265207478</v>
      </c>
      <c r="S140" s="5">
        <v>-262332668105</v>
      </c>
      <c r="T140" s="5">
        <v>-403561634775</v>
      </c>
      <c r="U140" s="5">
        <v>-421973528288</v>
      </c>
      <c r="V140" s="5">
        <v>-210613383630</v>
      </c>
      <c r="W140" s="5">
        <v>-202993223450</v>
      </c>
      <c r="X140" s="5">
        <v>-110414774197</v>
      </c>
      <c r="Y140" s="5">
        <v>-124528797517</v>
      </c>
      <c r="Z140" s="5">
        <v>-75454779518</v>
      </c>
    </row>
    <row r="141" spans="2:26" ht="15.5" x14ac:dyDescent="0.35">
      <c r="C141" t="s">
        <v>1747</v>
      </c>
    </row>
    <row r="142" spans="2:26" ht="15.5" x14ac:dyDescent="0.35">
      <c r="C142" t="s">
        <v>626</v>
      </c>
      <c r="E142" s="5">
        <v>-10000000000</v>
      </c>
      <c r="F142" s="5">
        <v>-80000000000</v>
      </c>
      <c r="G142" s="5">
        <v>40000000000</v>
      </c>
      <c r="I142" s="5">
        <v>-10000000000</v>
      </c>
      <c r="J142" s="5">
        <v>47500000000</v>
      </c>
      <c r="K142" s="5">
        <v>-73000000000</v>
      </c>
      <c r="L142" s="5">
        <v>-15000000000</v>
      </c>
      <c r="M142" s="5">
        <v>-38062976208</v>
      </c>
      <c r="N142" s="5">
        <v>35000000000</v>
      </c>
      <c r="O142" s="5">
        <v>-60000000000</v>
      </c>
      <c r="P142" s="5">
        <v>-15000000000</v>
      </c>
      <c r="Q142" s="5">
        <v>50000000000</v>
      </c>
      <c r="R142" s="5">
        <v>-14990620000</v>
      </c>
      <c r="S142" s="5">
        <v>10000000000</v>
      </c>
      <c r="Z142" s="5">
        <v>30804981000</v>
      </c>
    </row>
    <row r="143" spans="2:26" ht="15.5" x14ac:dyDescent="0.35">
      <c r="C143" t="s">
        <v>1748</v>
      </c>
      <c r="E143" s="5">
        <v>-500000000</v>
      </c>
      <c r="F143" s="5">
        <v>-12500000000</v>
      </c>
      <c r="I143" s="5">
        <v>-13177000000</v>
      </c>
      <c r="J143" s="5">
        <v>-32580000000</v>
      </c>
      <c r="M143" s="5">
        <v>-294000000</v>
      </c>
      <c r="N143" s="5">
        <v>-9706000000</v>
      </c>
      <c r="O143" s="5">
        <v>-33999276000</v>
      </c>
      <c r="P143" s="5">
        <v>-100000000</v>
      </c>
      <c r="Q143" s="5">
        <v>-811000000</v>
      </c>
      <c r="R143" s="5">
        <v>-5000000000</v>
      </c>
      <c r="S143" s="5">
        <v>-25000000000</v>
      </c>
    </row>
    <row r="144" spans="2:26" ht="15.5" x14ac:dyDescent="0.35">
      <c r="C144" t="s">
        <v>750</v>
      </c>
      <c r="E144" s="5">
        <v>-40000000000</v>
      </c>
      <c r="F144" s="5">
        <v>40000000000</v>
      </c>
      <c r="V144" s="5">
        <v>-30000000000</v>
      </c>
      <c r="W144" s="5">
        <v>-15000000000</v>
      </c>
      <c r="X144" s="5">
        <v>-10000000000</v>
      </c>
    </row>
    <row r="145" spans="3:26" ht="15.5" x14ac:dyDescent="0.35">
      <c r="C145" t="s">
        <v>1749</v>
      </c>
      <c r="G145" s="5">
        <v>1100000000</v>
      </c>
      <c r="I145" s="5">
        <v>1100000000</v>
      </c>
      <c r="K145" s="5">
        <v>542499000000</v>
      </c>
      <c r="L145" s="5">
        <v>660000000000</v>
      </c>
      <c r="V145" s="5">
        <v>17297460592</v>
      </c>
      <c r="X145" s="5">
        <v>18458510170</v>
      </c>
    </row>
    <row r="146" spans="3:26" ht="15.5" x14ac:dyDescent="0.35">
      <c r="C146" t="s">
        <v>1750</v>
      </c>
      <c r="V146" s="5">
        <v>380175000</v>
      </c>
    </row>
    <row r="147" spans="3:26" ht="15.5" x14ac:dyDescent="0.35">
      <c r="C147" t="s">
        <v>872</v>
      </c>
      <c r="V147" s="5">
        <v>-4802000000</v>
      </c>
      <c r="W147" s="5">
        <v>22089312498</v>
      </c>
    </row>
    <row r="148" spans="3:26" ht="15.5" x14ac:dyDescent="0.35">
      <c r="C148" t="s">
        <v>647</v>
      </c>
      <c r="J148" s="5">
        <v>2287769784</v>
      </c>
      <c r="M148" s="5">
        <v>143884892</v>
      </c>
      <c r="N148" s="5">
        <v>244604316</v>
      </c>
      <c r="O148" s="5">
        <v>244604316</v>
      </c>
      <c r="Q148" s="5">
        <v>611510791</v>
      </c>
      <c r="U148" s="5">
        <v>1835226000</v>
      </c>
      <c r="V148" s="5">
        <v>3375943000</v>
      </c>
      <c r="W148" s="5">
        <v>7417218000</v>
      </c>
      <c r="X148" s="5">
        <v>5349313000</v>
      </c>
      <c r="Y148" s="5">
        <v>12062386600</v>
      </c>
      <c r="Z148" s="5">
        <v>3720370165</v>
      </c>
    </row>
    <row r="149" spans="3:26" ht="15.5" x14ac:dyDescent="0.35">
      <c r="C149" t="s">
        <v>197</v>
      </c>
      <c r="D149" s="5">
        <v>51552123346</v>
      </c>
      <c r="E149" s="5">
        <v>-500777740654</v>
      </c>
      <c r="F149" s="5">
        <v>-71711524401</v>
      </c>
      <c r="G149" s="5">
        <v>-550475009884</v>
      </c>
      <c r="I149" s="5">
        <v>-822693941739</v>
      </c>
      <c r="J149" s="5">
        <v>-772073247490</v>
      </c>
      <c r="K149" s="5">
        <v>-1148116594496</v>
      </c>
      <c r="L149" s="5">
        <v>58862343788</v>
      </c>
      <c r="M149" s="5">
        <v>-317342619919</v>
      </c>
      <c r="N149" s="5">
        <v>-212012632568</v>
      </c>
      <c r="O149" s="5">
        <v>-150246374076</v>
      </c>
      <c r="P149" s="5">
        <v>-59827253135</v>
      </c>
      <c r="Q149" s="5">
        <v>-11619328477</v>
      </c>
      <c r="R149" s="5">
        <v>-132501729109</v>
      </c>
      <c r="S149" s="5">
        <v>-298565830311</v>
      </c>
      <c r="T149" s="5">
        <v>-443480931419</v>
      </c>
      <c r="U149" s="5">
        <v>-260370496264</v>
      </c>
      <c r="V149" s="5">
        <v>-394242187107</v>
      </c>
      <c r="W149" s="5">
        <v>-194706246952</v>
      </c>
      <c r="X149" s="5">
        <v>-247458132515</v>
      </c>
      <c r="Y149" s="5">
        <v>-153998536175</v>
      </c>
      <c r="Z149" s="5">
        <v>-266007751599</v>
      </c>
    </row>
    <row r="150" spans="3:26" ht="15.5" x14ac:dyDescent="0.35">
      <c r="C150" t="s">
        <v>1751</v>
      </c>
      <c r="D150" s="5">
        <v>2056422841473</v>
      </c>
      <c r="E150" s="5">
        <v>3116518209977</v>
      </c>
      <c r="F150" s="5">
        <v>3348914718846</v>
      </c>
      <c r="G150" s="5">
        <v>2722123782777</v>
      </c>
      <c r="I150" s="5">
        <v>12581277771564</v>
      </c>
      <c r="J150" s="5">
        <v>6953954392207</v>
      </c>
      <c r="K150" s="5">
        <v>4838746556228</v>
      </c>
      <c r="L150" s="5">
        <v>4250964132606</v>
      </c>
      <c r="M150" s="5">
        <v>5075049318562</v>
      </c>
      <c r="N150" s="5">
        <v>5625788524937</v>
      </c>
      <c r="O150" s="5">
        <v>5354197956681</v>
      </c>
      <c r="P150" s="5">
        <v>163048444921</v>
      </c>
      <c r="Q150" s="5">
        <v>109066385552</v>
      </c>
      <c r="R150" s="5">
        <v>724331053350</v>
      </c>
      <c r="S150" s="5">
        <v>226638100353</v>
      </c>
      <c r="T150" s="5">
        <v>311168171559</v>
      </c>
      <c r="U150" s="5">
        <v>252513874023</v>
      </c>
      <c r="V150" s="5">
        <v>224904528006</v>
      </c>
      <c r="W150" s="5">
        <v>259617500000</v>
      </c>
      <c r="X150" s="5">
        <v>214068390609</v>
      </c>
      <c r="Y150" s="5">
        <v>155380000000</v>
      </c>
      <c r="Z150" s="5">
        <v>65500000000</v>
      </c>
    </row>
    <row r="151" spans="3:26" ht="15.5" x14ac:dyDescent="0.35">
      <c r="C151" t="s">
        <v>208</v>
      </c>
      <c r="D151" s="5">
        <v>-1988874296916</v>
      </c>
      <c r="E151" s="5">
        <v>-3099432646177</v>
      </c>
      <c r="F151" s="5">
        <v>-3396700000000</v>
      </c>
      <c r="G151" s="5">
        <v>-2804611294007</v>
      </c>
      <c r="I151" s="5">
        <v>-12375746208022</v>
      </c>
      <c r="J151" s="5">
        <v>-7216688423680</v>
      </c>
      <c r="K151" s="5">
        <v>-5161574129104</v>
      </c>
      <c r="L151" s="5">
        <v>-3715027085415</v>
      </c>
      <c r="M151" s="5">
        <v>-4938243895809</v>
      </c>
      <c r="N151" s="5">
        <v>-5507467549813</v>
      </c>
      <c r="O151" s="5">
        <v>-5250981692894</v>
      </c>
      <c r="R151" s="5">
        <v>-644433231071</v>
      </c>
      <c r="S151" s="5">
        <v>-231479557492</v>
      </c>
      <c r="T151" s="5">
        <v>-407154338682</v>
      </c>
      <c r="U151" s="5">
        <v>-171665703045</v>
      </c>
      <c r="V151" s="5">
        <v>-275066234746</v>
      </c>
      <c r="W151" s="5">
        <v>-234290000000</v>
      </c>
      <c r="X151" s="5">
        <v>-163479892907</v>
      </c>
      <c r="Y151" s="5">
        <v>-122750000000</v>
      </c>
      <c r="Z151" s="5">
        <v>-56950000000</v>
      </c>
    </row>
    <row r="152" spans="3:26" ht="15.5" x14ac:dyDescent="0.35">
      <c r="C152" t="s">
        <v>625</v>
      </c>
      <c r="M152" s="5">
        <v>50000000</v>
      </c>
      <c r="N152" s="5">
        <v>-9461158273</v>
      </c>
      <c r="O152" s="5">
        <v>-8990814120</v>
      </c>
      <c r="P152" s="5">
        <v>-6603329916</v>
      </c>
      <c r="Q152" s="5">
        <v>7321235880</v>
      </c>
      <c r="R152" s="5">
        <v>21947076360</v>
      </c>
      <c r="S152" s="5">
        <v>-756198327</v>
      </c>
      <c r="T152" s="5">
        <v>-8149401254</v>
      </c>
      <c r="U152" s="5">
        <v>-1807737531</v>
      </c>
      <c r="V152" s="5">
        <v>-176616891</v>
      </c>
      <c r="W152" s="5">
        <v>-3001668688</v>
      </c>
      <c r="X152" s="5">
        <v>-3834775033</v>
      </c>
      <c r="Y152" s="5">
        <v>-5152446719</v>
      </c>
      <c r="Z152" s="5">
        <v>-4552522594</v>
      </c>
    </row>
    <row r="153" spans="3:26" ht="15.5" x14ac:dyDescent="0.35">
      <c r="C153" t="s">
        <v>364</v>
      </c>
      <c r="D153" s="5">
        <v>-14906422117</v>
      </c>
      <c r="E153" s="5">
        <v>-15008477288</v>
      </c>
      <c r="F153" s="5">
        <v>-12954218650</v>
      </c>
      <c r="G153" s="5">
        <v>-8901068654</v>
      </c>
      <c r="I153" s="5">
        <v>-55312223518</v>
      </c>
      <c r="J153" s="5">
        <v>-46228033542</v>
      </c>
      <c r="K153" s="5">
        <v>-104209376620</v>
      </c>
      <c r="L153" s="5">
        <v>-91266074676</v>
      </c>
      <c r="M153" s="5">
        <v>-75501223083</v>
      </c>
      <c r="N153" s="5">
        <v>-65872449419</v>
      </c>
      <c r="O153" s="5">
        <v>-34468358396</v>
      </c>
      <c r="P153" s="5">
        <v>-18053531344</v>
      </c>
      <c r="Q153" s="5">
        <v>-8084361764</v>
      </c>
      <c r="R153" s="5">
        <v>-5058218587</v>
      </c>
      <c r="S153" s="5">
        <v>-610637107</v>
      </c>
      <c r="T153" s="5">
        <v>-1696834670</v>
      </c>
      <c r="U153" s="5">
        <v>-1775656776</v>
      </c>
      <c r="V153" s="5">
        <v>-1312704358</v>
      </c>
      <c r="W153" s="5">
        <v>-1780538264</v>
      </c>
      <c r="X153" s="5">
        <v>-1711855184</v>
      </c>
      <c r="Y153" s="5">
        <v>-1169733956</v>
      </c>
      <c r="Z153" s="5">
        <v>-5229005</v>
      </c>
    </row>
    <row r="154" spans="3:26" ht="15.5" x14ac:dyDescent="0.35">
      <c r="C154" t="s">
        <v>1752</v>
      </c>
      <c r="M154" s="5">
        <v>11505452800</v>
      </c>
    </row>
    <row r="155" spans="3:26" ht="15.5" x14ac:dyDescent="0.35">
      <c r="C155" t="s">
        <v>1753</v>
      </c>
      <c r="D155" s="5">
        <v>-1089999094</v>
      </c>
      <c r="E155" s="5">
        <v>-648595185</v>
      </c>
      <c r="F155" s="5">
        <v>-47767171</v>
      </c>
      <c r="I155" s="5">
        <v>-696362356</v>
      </c>
    </row>
    <row r="156" spans="3:26" ht="15.5" x14ac:dyDescent="0.35">
      <c r="C156" t="s">
        <v>890</v>
      </c>
      <c r="K156" s="5">
        <v>-4225000000</v>
      </c>
    </row>
    <row r="157" spans="3:26" ht="15.5" x14ac:dyDescent="0.35">
      <c r="C157" t="s">
        <v>1754</v>
      </c>
      <c r="Q157" s="5">
        <v>105261875000</v>
      </c>
    </row>
    <row r="158" spans="3:26" ht="15.5" x14ac:dyDescent="0.35">
      <c r="C158" t="s">
        <v>600</v>
      </c>
      <c r="K158" s="5">
        <v>1125000000</v>
      </c>
      <c r="L158" s="5">
        <v>3471000</v>
      </c>
      <c r="M158" s="5">
        <v>21746284</v>
      </c>
    </row>
    <row r="159" spans="3:26" ht="15.5" x14ac:dyDescent="0.35">
      <c r="C159" t="s">
        <v>394</v>
      </c>
      <c r="W159" s="5">
        <v>-215251540000</v>
      </c>
      <c r="X159" s="5">
        <v>-292500000000</v>
      </c>
      <c r="Y159" s="5">
        <v>-180306355500</v>
      </c>
      <c r="Z159" s="5">
        <v>-270000000000</v>
      </c>
    </row>
    <row r="160" spans="3:26" ht="15.5" x14ac:dyDescent="0.35">
      <c r="C160" t="s">
        <v>160</v>
      </c>
      <c r="E160" s="5">
        <v>-95130880181</v>
      </c>
      <c r="F160" s="5">
        <v>-10924257426</v>
      </c>
      <c r="G160" s="5">
        <v>-54687388200</v>
      </c>
      <c r="I160" s="5">
        <v>-160742525807</v>
      </c>
      <c r="J160" s="5">
        <v>-66054888175</v>
      </c>
      <c r="K160" s="5">
        <v>-139811682300</v>
      </c>
      <c r="L160" s="5">
        <v>-94133708650</v>
      </c>
      <c r="M160" s="5">
        <v>-94774990560</v>
      </c>
      <c r="N160" s="5">
        <v>-71530509100</v>
      </c>
      <c r="O160" s="5">
        <v>-65602339280</v>
      </c>
      <c r="P160" s="5">
        <v>-54958660194</v>
      </c>
      <c r="Q160" s="5">
        <v>-48091100809</v>
      </c>
      <c r="R160" s="5">
        <v>-53215613261</v>
      </c>
      <c r="S160" s="5">
        <v>-68685427786</v>
      </c>
      <c r="T160" s="5">
        <v>-76635387022</v>
      </c>
      <c r="U160" s="5">
        <v>-76858149085</v>
      </c>
      <c r="V160" s="5">
        <v>-81752347768</v>
      </c>
    </row>
    <row r="161" spans="2:26" ht="15.5" x14ac:dyDescent="0.35">
      <c r="C161" t="s">
        <v>7</v>
      </c>
      <c r="E161" s="5">
        <v>-407075351800</v>
      </c>
      <c r="G161" s="5">
        <v>-404399041800</v>
      </c>
      <c r="I161" s="5">
        <v>-811474393600</v>
      </c>
      <c r="J161" s="5">
        <v>-397056294300</v>
      </c>
      <c r="K161" s="5">
        <v>-578167962700</v>
      </c>
      <c r="L161" s="5">
        <v>-291678391077</v>
      </c>
      <c r="M161" s="5">
        <v>-295449028113</v>
      </c>
      <c r="N161" s="5">
        <v>-183469490900</v>
      </c>
      <c r="O161" s="5">
        <v>-144401126067</v>
      </c>
      <c r="P161" s="5">
        <v>-143260176602</v>
      </c>
      <c r="Q161" s="5">
        <v>-177093362336</v>
      </c>
      <c r="R161" s="5">
        <v>-176072795900</v>
      </c>
      <c r="S161" s="5">
        <v>-223672109952</v>
      </c>
      <c r="T161" s="5">
        <v>-261013141350</v>
      </c>
      <c r="U161" s="5">
        <v>-260777123850</v>
      </c>
      <c r="V161" s="5">
        <v>-260838811350</v>
      </c>
    </row>
    <row r="162" spans="2:26" ht="15.5" x14ac:dyDescent="0.35">
      <c r="C162" t="s">
        <v>1302</v>
      </c>
      <c r="E162" s="5">
        <v>-502206231981</v>
      </c>
      <c r="F162" s="5">
        <v>-10924257426</v>
      </c>
      <c r="G162" s="5">
        <v>-459086430000</v>
      </c>
      <c r="I162" s="5">
        <v>-972216919407</v>
      </c>
      <c r="J162" s="5">
        <v>-463111182475</v>
      </c>
      <c r="K162" s="5">
        <v>-717979645000</v>
      </c>
      <c r="L162" s="5">
        <v>-385812099727</v>
      </c>
      <c r="M162" s="5">
        <v>-390224018673</v>
      </c>
      <c r="N162" s="5">
        <v>-255000000000</v>
      </c>
      <c r="O162" s="5">
        <v>-210003465347</v>
      </c>
      <c r="P162" s="5">
        <v>-198218836796</v>
      </c>
      <c r="Q162" s="5">
        <v>-225184463145</v>
      </c>
      <c r="R162" s="5">
        <v>-229288409161</v>
      </c>
      <c r="S162" s="5">
        <v>-292357537738</v>
      </c>
      <c r="T162" s="5">
        <v>-337648528372</v>
      </c>
      <c r="U162" s="5">
        <v>-337635272935</v>
      </c>
      <c r="V162" s="5">
        <v>-342591159118</v>
      </c>
      <c r="W162" s="5">
        <v>-215251540000</v>
      </c>
      <c r="X162" s="5">
        <v>-292500000000</v>
      </c>
      <c r="Y162" s="5">
        <v>-180306355500</v>
      </c>
      <c r="Z162" s="5">
        <v>-270000000000</v>
      </c>
    </row>
    <row r="163" spans="2:26" ht="15.5" x14ac:dyDescent="0.35">
      <c r="C163" t="s">
        <v>1755</v>
      </c>
    </row>
    <row r="164" spans="2:26" ht="15.5" x14ac:dyDescent="0.35">
      <c r="C164" t="s">
        <v>216</v>
      </c>
      <c r="D164" s="5">
        <v>30505298846</v>
      </c>
      <c r="E164" s="5">
        <v>18147226305</v>
      </c>
      <c r="F164" s="5">
        <v>67083671374</v>
      </c>
      <c r="G164" s="5">
        <v>-50072579099</v>
      </c>
      <c r="I164" s="5">
        <v>93877975682</v>
      </c>
      <c r="J164" s="5">
        <v>101615962248</v>
      </c>
      <c r="K164" s="5">
        <v>-68213843764</v>
      </c>
      <c r="L164" s="5">
        <v>119094390624</v>
      </c>
      <c r="M164" s="5">
        <v>42020363654</v>
      </c>
      <c r="N164" s="5">
        <v>9590536973</v>
      </c>
      <c r="O164" s="5">
        <v>-23115861077</v>
      </c>
      <c r="P164" s="5">
        <v>35919444853</v>
      </c>
      <c r="Q164" s="5">
        <v>12702337673</v>
      </c>
      <c r="R164" s="5">
        <v>-21858218162</v>
      </c>
      <c r="S164" s="5">
        <v>62183229140</v>
      </c>
      <c r="T164" s="5">
        <v>2391289071</v>
      </c>
      <c r="U164" s="5">
        <v>134780081296</v>
      </c>
      <c r="V164" s="5">
        <v>21251521924</v>
      </c>
      <c r="W164" s="5">
        <v>-1791175103</v>
      </c>
      <c r="X164" s="5">
        <v>-27982154506</v>
      </c>
      <c r="Y164" s="5">
        <v>-48789224219</v>
      </c>
      <c r="Z164" s="5">
        <v>32535775565</v>
      </c>
    </row>
    <row r="165" spans="2:26" ht="15.5" x14ac:dyDescent="0.35">
      <c r="C165" t="s">
        <v>215</v>
      </c>
      <c r="D165" s="5">
        <v>237737165683</v>
      </c>
      <c r="E165" s="5">
        <v>-275975028706</v>
      </c>
      <c r="F165" s="5">
        <v>480021516195</v>
      </c>
      <c r="G165" s="5">
        <v>-334951231797</v>
      </c>
      <c r="I165" s="5">
        <v>132825743321</v>
      </c>
      <c r="J165" s="5">
        <v>710611591336</v>
      </c>
      <c r="K165" s="5">
        <v>210265742377</v>
      </c>
      <c r="L165" s="5">
        <v>796349103546</v>
      </c>
      <c r="M165" s="5">
        <v>41702844805</v>
      </c>
      <c r="N165" s="5">
        <v>391714748493</v>
      </c>
      <c r="O165" s="5">
        <v>351038214998</v>
      </c>
      <c r="P165" s="5">
        <v>-70098253753</v>
      </c>
      <c r="Q165" s="5">
        <v>268685449355</v>
      </c>
      <c r="R165" s="5">
        <v>-49756849146</v>
      </c>
      <c r="S165" s="5">
        <v>275654847975</v>
      </c>
      <c r="T165" s="5">
        <v>-320407540468</v>
      </c>
      <c r="U165" s="5">
        <v>140770800368</v>
      </c>
      <c r="V165" s="5">
        <v>42632291071</v>
      </c>
      <c r="W165" s="5">
        <v>210443353050</v>
      </c>
      <c r="X165" s="5">
        <v>217644761104</v>
      </c>
      <c r="Y165" s="5">
        <v>172478038673</v>
      </c>
      <c r="Z165" s="5">
        <v>23017305465</v>
      </c>
    </row>
    <row r="166" spans="2:26" ht="15.5" x14ac:dyDescent="0.35">
      <c r="C166" t="s">
        <v>217</v>
      </c>
      <c r="D166" s="5">
        <v>4637951601745</v>
      </c>
      <c r="I166" s="5">
        <v>4456622005587</v>
      </c>
      <c r="J166" s="5">
        <v>3694248506797</v>
      </c>
      <c r="K166" s="5">
        <v>3483982764420</v>
      </c>
      <c r="L166" s="5">
        <v>2687633660874</v>
      </c>
      <c r="M166" s="5">
        <v>2645930816069</v>
      </c>
      <c r="N166" s="5">
        <v>2254216067576</v>
      </c>
      <c r="O166" s="5">
        <v>1903177852578</v>
      </c>
      <c r="P166" s="5">
        <v>1973276106331</v>
      </c>
      <c r="Q166" s="5">
        <v>1686270815296</v>
      </c>
      <c r="R166" s="5">
        <v>1736027664442</v>
      </c>
      <c r="S166" s="5">
        <v>1460372816467</v>
      </c>
      <c r="T166" s="5">
        <v>1792221819763</v>
      </c>
      <c r="U166" s="5">
        <v>1651451019395</v>
      </c>
      <c r="V166" s="5">
        <v>1608818728324</v>
      </c>
      <c r="W166" s="5">
        <v>1398375375274</v>
      </c>
      <c r="X166" s="5">
        <v>1180730614170</v>
      </c>
      <c r="Y166" s="5">
        <v>1008252575497</v>
      </c>
      <c r="Z166" s="5">
        <v>985235270032</v>
      </c>
    </row>
    <row r="167" spans="2:26" ht="15.5" x14ac:dyDescent="0.35">
      <c r="C167" t="s">
        <v>611</v>
      </c>
      <c r="E167" s="5">
        <v>48503852837</v>
      </c>
      <c r="I167" s="5">
        <v>48503852837</v>
      </c>
      <c r="J167" s="5">
        <v>51761907454</v>
      </c>
      <c r="Q167" s="5">
        <v>18319841680</v>
      </c>
    </row>
    <row r="168" spans="2:26" ht="15.5" x14ac:dyDescent="0.35">
      <c r="C168" t="s">
        <v>218</v>
      </c>
      <c r="D168" s="5">
        <v>4875688767428</v>
      </c>
      <c r="E168" s="5">
        <v>-227471175869</v>
      </c>
      <c r="F168" s="5">
        <v>480021516195</v>
      </c>
      <c r="G168" s="5">
        <v>-334951231797</v>
      </c>
      <c r="I168" s="5">
        <v>4637951601745</v>
      </c>
      <c r="J168" s="5">
        <v>4456622005587</v>
      </c>
      <c r="K168" s="5">
        <v>3694248506797</v>
      </c>
      <c r="L168" s="5">
        <v>3483982764420</v>
      </c>
      <c r="M168" s="5">
        <v>2687633660874</v>
      </c>
      <c r="N168" s="5">
        <v>2645930816069</v>
      </c>
      <c r="O168" s="5">
        <v>2254216067576</v>
      </c>
      <c r="P168" s="5">
        <v>1903177852578</v>
      </c>
      <c r="Q168" s="5">
        <v>1973276106331</v>
      </c>
      <c r="R168" s="5">
        <v>1686270815296</v>
      </c>
      <c r="S168" s="5">
        <v>1736027664442</v>
      </c>
      <c r="T168" s="5">
        <v>1471814279295</v>
      </c>
      <c r="U168" s="5">
        <v>1792221819763</v>
      </c>
      <c r="V168" s="5">
        <v>1651451019395</v>
      </c>
      <c r="W168" s="5">
        <v>1608818728324</v>
      </c>
      <c r="X168" s="5">
        <v>1398375375274</v>
      </c>
      <c r="Y168" s="5">
        <v>1180730614170</v>
      </c>
      <c r="Z168" s="5">
        <v>1008252575497</v>
      </c>
    </row>
    <row r="170" spans="2:26" ht="15.5" x14ac:dyDescent="0.35">
      <c r="B170" t="s">
        <v>219</v>
      </c>
      <c r="C170" t="s">
        <v>11</v>
      </c>
      <c r="D170" s="5">
        <v>4510000000</v>
      </c>
      <c r="E170" s="5">
        <v>4510000000</v>
      </c>
      <c r="F170" s="5">
        <v>4510000000</v>
      </c>
      <c r="G170" s="5">
        <v>4510000000</v>
      </c>
      <c r="I170" s="5">
        <v>4510000000</v>
      </c>
      <c r="J170" s="5">
        <v>4510000000</v>
      </c>
      <c r="K170" s="5">
        <v>4510000000</v>
      </c>
      <c r="L170" s="5">
        <v>4510000000</v>
      </c>
      <c r="M170" s="5">
        <v>4510000000</v>
      </c>
      <c r="N170" s="5">
        <v>4500000000</v>
      </c>
      <c r="O170" s="5">
        <v>4500000000</v>
      </c>
      <c r="P170" s="5">
        <v>4500000000</v>
      </c>
      <c r="Q170" s="5">
        <v>4500000000</v>
      </c>
      <c r="R170" s="5">
        <v>4500000000</v>
      </c>
      <c r="S170" s="5">
        <v>4500000000</v>
      </c>
      <c r="T170" s="5">
        <v>4500000000</v>
      </c>
      <c r="U170" s="5">
        <v>4500000000</v>
      </c>
      <c r="V170" s="5">
        <v>4500000000</v>
      </c>
      <c r="W170" s="5">
        <v>4500000000</v>
      </c>
      <c r="X170" s="5">
        <v>4500000000</v>
      </c>
      <c r="Y170" s="5">
        <v>4500000000</v>
      </c>
      <c r="Z170" s="5">
        <v>4500000000</v>
      </c>
    </row>
    <row r="171" spans="2:26" ht="15.5" x14ac:dyDescent="0.35">
      <c r="C171" t="s">
        <v>220</v>
      </c>
      <c r="D171" s="6">
        <v>78.010000000000005</v>
      </c>
      <c r="E171" s="6">
        <v>59.97</v>
      </c>
      <c r="F171" s="6">
        <v>96.26</v>
      </c>
      <c r="G171" s="6">
        <v>64.959999999999994</v>
      </c>
    </row>
    <row r="172" spans="2:26" ht="15.5" x14ac:dyDescent="0.35">
      <c r="C172" t="s">
        <v>221</v>
      </c>
      <c r="D172" s="6">
        <v>31.02</v>
      </c>
      <c r="E172" s="6">
        <v>47.52</v>
      </c>
      <c r="F172" s="6">
        <v>24.62</v>
      </c>
      <c r="G172" s="6">
        <v>36.020000000000003</v>
      </c>
    </row>
    <row r="173" spans="2:26" ht="15.5" x14ac:dyDescent="0.35">
      <c r="C173" t="s">
        <v>73</v>
      </c>
      <c r="D173" s="6">
        <v>3.2</v>
      </c>
      <c r="E173" s="6">
        <v>3.32</v>
      </c>
      <c r="F173" s="6">
        <v>3.02</v>
      </c>
      <c r="G173" s="6">
        <v>3.18</v>
      </c>
    </row>
    <row r="174" spans="2:26" ht="15.5" x14ac:dyDescent="0.35">
      <c r="C174" t="s">
        <v>222</v>
      </c>
      <c r="D174" s="5">
        <v>473470000000</v>
      </c>
      <c r="E174" s="5">
        <v>407610000000</v>
      </c>
      <c r="F174" s="5">
        <v>649440000000</v>
      </c>
      <c r="G174" s="5">
        <v>407720000000</v>
      </c>
    </row>
    <row r="175" spans="2:26" ht="15.5" x14ac:dyDescent="0.35">
      <c r="C175" t="s">
        <v>223</v>
      </c>
      <c r="D175" s="6">
        <v>2.63E-2</v>
      </c>
      <c r="E175" s="6">
        <v>2.07E-2</v>
      </c>
      <c r="F175" s="6">
        <v>3.2799999999999996E-2</v>
      </c>
      <c r="G175" s="6">
        <v>2.3E-2</v>
      </c>
    </row>
    <row r="176" spans="2:26" ht="15.5" x14ac:dyDescent="0.35">
      <c r="C176" t="s">
        <v>224</v>
      </c>
      <c r="D176" s="6">
        <v>3.6900000000000002E-2</v>
      </c>
      <c r="E176" s="6">
        <v>2.9399999999999999E-2</v>
      </c>
      <c r="F176" s="6">
        <v>4.6199999999999998E-2</v>
      </c>
      <c r="G176" s="6">
        <v>3.2799999999999996E-2</v>
      </c>
    </row>
    <row r="177" spans="3:7" ht="15.5" x14ac:dyDescent="0.35">
      <c r="C177" t="s">
        <v>225</v>
      </c>
      <c r="D177" s="6">
        <v>3.7100000000000001E-2</v>
      </c>
      <c r="E177" s="6">
        <v>3.2099999999999997E-2</v>
      </c>
      <c r="F177" s="6">
        <v>5.4800000000000001E-2</v>
      </c>
      <c r="G177" s="6">
        <v>3.3099999999999997E-2</v>
      </c>
    </row>
    <row r="178" spans="3:7" ht="15.5" x14ac:dyDescent="0.35">
      <c r="C178" t="s">
        <v>226</v>
      </c>
      <c r="D178" s="6">
        <v>26.84</v>
      </c>
      <c r="E178" s="6">
        <v>21.31</v>
      </c>
      <c r="F178" s="6">
        <v>32.229999999999997</v>
      </c>
      <c r="G178" s="6">
        <v>19.690000000000001</v>
      </c>
    </row>
    <row r="179" spans="3:7" ht="15.5" x14ac:dyDescent="0.35">
      <c r="C179" t="s">
        <v>227</v>
      </c>
      <c r="D179" s="5">
        <v>10009000000000</v>
      </c>
      <c r="E179" s="5">
        <v>9660000000000</v>
      </c>
      <c r="F179" s="5">
        <v>9890000000000</v>
      </c>
      <c r="G179" s="5">
        <v>9443000000000</v>
      </c>
    </row>
    <row r="180" spans="3:7" ht="15.5" x14ac:dyDescent="0.35">
      <c r="C180" t="s">
        <v>228</v>
      </c>
      <c r="D180" s="6">
        <v>1.1399999999999999</v>
      </c>
      <c r="E180" s="6">
        <v>1.4</v>
      </c>
      <c r="F180" s="6">
        <v>1.1399999999999999</v>
      </c>
      <c r="G180" s="6">
        <v>1.18</v>
      </c>
    </row>
    <row r="181" spans="3:7" ht="15.5" x14ac:dyDescent="0.35">
      <c r="C181" t="s">
        <v>229</v>
      </c>
      <c r="D181" s="6">
        <v>2116.06</v>
      </c>
      <c r="E181" s="6">
        <v>2038.18</v>
      </c>
      <c r="F181" s="6">
        <v>2081.5100000000002</v>
      </c>
      <c r="G181" s="6">
        <v>1982.89</v>
      </c>
    </row>
    <row r="182" spans="3:7" ht="15.5" x14ac:dyDescent="0.35">
      <c r="C182" t="s">
        <v>230</v>
      </c>
      <c r="D182" s="6">
        <v>1.1399999999999999</v>
      </c>
      <c r="E182" s="6">
        <v>1.4</v>
      </c>
      <c r="F182" s="6">
        <v>1.1399999999999999</v>
      </c>
      <c r="G182" s="6">
        <v>1.18</v>
      </c>
    </row>
    <row r="183" spans="3:7" ht="15.5" x14ac:dyDescent="0.35">
      <c r="C183" t="s">
        <v>231</v>
      </c>
      <c r="D183" s="6">
        <v>2116.06</v>
      </c>
      <c r="E183" s="6">
        <v>2038.18</v>
      </c>
      <c r="F183" s="6">
        <v>2081.5100000000002</v>
      </c>
      <c r="G183" s="6">
        <v>1982.89</v>
      </c>
    </row>
    <row r="184" spans="3:7" ht="15.5" x14ac:dyDescent="0.35">
      <c r="C184" t="s">
        <v>232</v>
      </c>
      <c r="D184" s="5">
        <v>1248000000000</v>
      </c>
      <c r="E184" s="5">
        <v>1204000000000</v>
      </c>
      <c r="F184" s="5">
        <v>1194000000000</v>
      </c>
      <c r="G184" s="5">
        <v>1406000000000</v>
      </c>
    </row>
    <row r="185" spans="3:7" ht="15.5" x14ac:dyDescent="0.35">
      <c r="C185" t="s">
        <v>233</v>
      </c>
      <c r="D185" s="5">
        <v>66000000000</v>
      </c>
      <c r="E185" s="5">
        <v>65000000000</v>
      </c>
      <c r="F185" s="5">
        <v>61000000000</v>
      </c>
      <c r="G185" s="5">
        <v>56000000000</v>
      </c>
    </row>
    <row r="186" spans="3:7" ht="15.5" x14ac:dyDescent="0.35">
      <c r="C186" t="s">
        <v>234</v>
      </c>
      <c r="D186" s="5">
        <v>9543000000000</v>
      </c>
      <c r="E186" s="5">
        <v>9192000000000</v>
      </c>
      <c r="F186" s="5">
        <v>9387000000000</v>
      </c>
      <c r="G186" s="5">
        <v>8943000000000</v>
      </c>
    </row>
    <row r="187" spans="3:7" ht="15.5" x14ac:dyDescent="0.35">
      <c r="C187" t="s">
        <v>23</v>
      </c>
      <c r="D187" s="5">
        <v>1315000000000</v>
      </c>
      <c r="E187" s="5">
        <v>1269000000000</v>
      </c>
      <c r="F187" s="5">
        <v>1256000000000</v>
      </c>
      <c r="G187" s="5">
        <v>1462000000000</v>
      </c>
    </row>
    <row r="188" spans="3:7" ht="15.5" x14ac:dyDescent="0.35">
      <c r="C188" t="s">
        <v>20</v>
      </c>
      <c r="D188" s="5">
        <v>-3561000000000</v>
      </c>
      <c r="E188" s="5">
        <v>-3369000000000</v>
      </c>
      <c r="F188" s="5">
        <v>-3610000000000</v>
      </c>
      <c r="G188" s="5">
        <v>-2923000000000</v>
      </c>
    </row>
    <row r="189" spans="3:7" ht="15.5" x14ac:dyDescent="0.35">
      <c r="C189" t="s">
        <v>235</v>
      </c>
      <c r="D189" s="5">
        <v>6482000000000</v>
      </c>
      <c r="E189" s="5">
        <v>6171000000000</v>
      </c>
      <c r="F189" s="5">
        <v>6531000000000</v>
      </c>
      <c r="G189" s="5">
        <v>6125000000000</v>
      </c>
    </row>
    <row r="190" spans="3:7" ht="15.5" x14ac:dyDescent="0.35">
      <c r="C190" t="s">
        <v>236</v>
      </c>
      <c r="D190" s="5">
        <v>238000000000</v>
      </c>
      <c r="E190" s="5">
        <v>399000000000</v>
      </c>
      <c r="F190" s="5">
        <v>696000000000</v>
      </c>
      <c r="G190" s="5">
        <v>331000000000</v>
      </c>
    </row>
    <row r="191" spans="3:7" ht="15.5" x14ac:dyDescent="0.35">
      <c r="C191" t="s">
        <v>237</v>
      </c>
      <c r="D191" s="5">
        <v>-91000000000</v>
      </c>
      <c r="E191" s="5">
        <v>-148000000000</v>
      </c>
      <c r="F191" s="5">
        <v>-165000000000</v>
      </c>
      <c r="G191" s="5">
        <v>-109000000000</v>
      </c>
    </row>
    <row r="192" spans="3:7" ht="15.5" x14ac:dyDescent="0.35">
      <c r="C192" t="s">
        <v>12</v>
      </c>
      <c r="D192" s="5">
        <v>147000000000</v>
      </c>
      <c r="E192" s="5">
        <v>251000000000</v>
      </c>
      <c r="F192" s="5">
        <v>532000000000</v>
      </c>
      <c r="G192" s="5">
        <v>223000000000</v>
      </c>
    </row>
    <row r="193" spans="3:26" ht="15.5" x14ac:dyDescent="0.35">
      <c r="C193" t="s">
        <v>15</v>
      </c>
      <c r="D193" s="6">
        <v>32.53</v>
      </c>
      <c r="E193" s="6">
        <v>55.66</v>
      </c>
      <c r="F193" s="6">
        <v>117.88</v>
      </c>
      <c r="G193" s="6">
        <v>49.36</v>
      </c>
    </row>
    <row r="194" spans="3:26" ht="15.5" x14ac:dyDescent="0.35">
      <c r="C194" t="s">
        <v>58</v>
      </c>
      <c r="I194" s="6">
        <v>311.93</v>
      </c>
      <c r="J194" s="6">
        <v>321.01</v>
      </c>
      <c r="K194" s="6">
        <v>261.08</v>
      </c>
      <c r="L194" s="6">
        <v>222.1</v>
      </c>
      <c r="M194" s="6">
        <v>182.66</v>
      </c>
      <c r="N194" s="6">
        <v>175.07</v>
      </c>
      <c r="O194" s="6">
        <v>123.17</v>
      </c>
      <c r="P194" s="6">
        <v>113.78</v>
      </c>
      <c r="Q194" s="6">
        <v>120.85</v>
      </c>
      <c r="R194" s="6">
        <v>119.17</v>
      </c>
      <c r="S194" s="6">
        <v>115.99</v>
      </c>
      <c r="T194" s="6">
        <v>128.75</v>
      </c>
      <c r="U194" s="6">
        <v>141.03</v>
      </c>
      <c r="V194" s="6">
        <v>139.54</v>
      </c>
      <c r="W194" s="6">
        <v>125.79</v>
      </c>
      <c r="X194" s="6">
        <v>109.95</v>
      </c>
      <c r="Y194" s="6">
        <v>80.209999999999994</v>
      </c>
      <c r="Z194" s="6">
        <v>72.650000000000006</v>
      </c>
    </row>
    <row r="195" spans="3:26" ht="15.5" x14ac:dyDescent="0.35">
      <c r="C195" t="s">
        <v>72</v>
      </c>
      <c r="I195" s="6">
        <v>9.14</v>
      </c>
      <c r="J195" s="6">
        <v>7.79</v>
      </c>
      <c r="K195" s="6">
        <v>7.03</v>
      </c>
      <c r="L195" s="6">
        <v>6.35</v>
      </c>
      <c r="M195" s="6">
        <v>8.2100000000000009</v>
      </c>
      <c r="N195" s="5">
        <v>8</v>
      </c>
      <c r="O195" s="6">
        <v>11.33</v>
      </c>
      <c r="P195" s="6">
        <v>12.22</v>
      </c>
      <c r="Q195" s="6">
        <v>14.89</v>
      </c>
      <c r="R195" s="6">
        <v>16.53</v>
      </c>
      <c r="S195" s="6">
        <v>15.09</v>
      </c>
      <c r="T195" s="6">
        <v>22.25</v>
      </c>
      <c r="U195" s="6">
        <v>23.04</v>
      </c>
      <c r="V195" s="6">
        <v>26.69</v>
      </c>
      <c r="W195" s="6">
        <v>20.27</v>
      </c>
      <c r="X195" s="6">
        <v>15.55</v>
      </c>
      <c r="Y195" s="6">
        <v>9.1</v>
      </c>
      <c r="Z195" s="6">
        <v>5.51</v>
      </c>
    </row>
    <row r="196" spans="3:26" ht="15.5" x14ac:dyDescent="0.35">
      <c r="C196" t="s">
        <v>75</v>
      </c>
      <c r="I196" s="6">
        <v>0.92</v>
      </c>
      <c r="J196" s="6">
        <v>0.83</v>
      </c>
      <c r="K196" s="6">
        <v>0.63</v>
      </c>
      <c r="L196" s="6">
        <v>0.52</v>
      </c>
      <c r="M196" s="6">
        <v>0.6</v>
      </c>
      <c r="N196" s="6">
        <v>0.56999999999999995</v>
      </c>
      <c r="O196" s="6">
        <v>0.56999999999999995</v>
      </c>
      <c r="P196" s="6">
        <v>0.62</v>
      </c>
      <c r="Q196" s="6">
        <v>0.85</v>
      </c>
      <c r="R196" s="6">
        <v>0.97</v>
      </c>
      <c r="S196" s="6">
        <v>0.96</v>
      </c>
      <c r="T196" s="6">
        <v>1.72</v>
      </c>
      <c r="U196" s="6">
        <v>2.13</v>
      </c>
      <c r="V196" s="6">
        <v>2.5299999999999998</v>
      </c>
      <c r="W196" s="6">
        <v>1.99</v>
      </c>
      <c r="X196" s="6">
        <v>1.5</v>
      </c>
      <c r="Y196" s="6">
        <v>0.73</v>
      </c>
      <c r="Z196" s="6">
        <v>0.5</v>
      </c>
    </row>
    <row r="197" spans="3:26" ht="15.5" x14ac:dyDescent="0.35">
      <c r="C197" t="s">
        <v>238</v>
      </c>
      <c r="I197" s="5">
        <v>2021850000000</v>
      </c>
      <c r="J197" s="5">
        <v>2242610000000</v>
      </c>
      <c r="K197" s="5">
        <v>1393090000000</v>
      </c>
      <c r="L197" s="5">
        <v>976150000000</v>
      </c>
      <c r="M197" s="5">
        <v>1341000000000</v>
      </c>
      <c r="N197" s="5">
        <v>1344020000000</v>
      </c>
      <c r="O197" s="5">
        <v>1017690000000</v>
      </c>
      <c r="P197" s="5">
        <v>907580000000</v>
      </c>
    </row>
    <row r="198" spans="3:26" ht="15.5" x14ac:dyDescent="0.35">
      <c r="C198" t="s">
        <v>239</v>
      </c>
      <c r="I198" s="6">
        <v>0.1075</v>
      </c>
      <c r="J198" s="6">
        <v>0.1159</v>
      </c>
      <c r="K198" s="6">
        <v>0.1041</v>
      </c>
      <c r="L198" s="6">
        <v>8.8399999999999992E-2</v>
      </c>
      <c r="M198" s="6">
        <v>8.539999999999999E-2</v>
      </c>
      <c r="N198" s="6">
        <v>8.6500000000000007E-2</v>
      </c>
      <c r="O198" s="6">
        <v>6.6199999999999995E-2</v>
      </c>
      <c r="P198" s="6">
        <v>6.5099999999999991E-2</v>
      </c>
      <c r="Q198" s="6">
        <v>7.3099999999999998E-2</v>
      </c>
      <c r="R198" s="6">
        <v>8.14E-2</v>
      </c>
      <c r="S198" s="6">
        <v>8.3100000000000007E-2</v>
      </c>
      <c r="T198" s="6">
        <v>0.1036</v>
      </c>
      <c r="U198" s="6">
        <v>0.1173</v>
      </c>
      <c r="V198" s="6">
        <v>0.13550000000000001</v>
      </c>
      <c r="W198" s="6">
        <v>0.13320000000000001</v>
      </c>
      <c r="X198" s="6">
        <v>0.13780000000000001</v>
      </c>
      <c r="Y198" s="6">
        <v>0.1106</v>
      </c>
      <c r="Z198" s="6">
        <v>0.11019999999999999</v>
      </c>
    </row>
    <row r="199" spans="3:26" ht="15.5" x14ac:dyDescent="0.35">
      <c r="C199" t="s">
        <v>240</v>
      </c>
      <c r="I199" s="6">
        <v>0.153</v>
      </c>
      <c r="J199" s="6">
        <v>0.1666</v>
      </c>
      <c r="K199" s="6">
        <v>0.153</v>
      </c>
      <c r="L199" s="6">
        <v>0.13880000000000001</v>
      </c>
      <c r="M199" s="6">
        <v>0.12609999999999999</v>
      </c>
      <c r="N199" s="6">
        <v>0.13009999999999999</v>
      </c>
      <c r="O199" s="6">
        <v>0.10099999999999999</v>
      </c>
      <c r="P199" s="6">
        <v>9.9700000000000011E-2</v>
      </c>
      <c r="Q199" s="6">
        <v>0.1134</v>
      </c>
      <c r="R199" s="6">
        <v>0.11699999999999999</v>
      </c>
      <c r="S199" s="6">
        <v>0.1217</v>
      </c>
      <c r="T199" s="6">
        <v>0.14180000000000001</v>
      </c>
      <c r="U199" s="6">
        <v>0.16600000000000001</v>
      </c>
      <c r="V199" s="6">
        <v>0.18899999999999997</v>
      </c>
      <c r="W199" s="6">
        <v>0.1883</v>
      </c>
      <c r="X199" s="6">
        <v>0.19</v>
      </c>
      <c r="Y199" s="6">
        <v>0.14980000000000002</v>
      </c>
      <c r="Z199" s="6">
        <v>0.1462</v>
      </c>
    </row>
    <row r="200" spans="3:26" ht="15.5" x14ac:dyDescent="0.35">
      <c r="C200" t="s">
        <v>241</v>
      </c>
      <c r="I200" s="6">
        <v>0.17120000000000002</v>
      </c>
      <c r="J200" s="6">
        <v>0.19940000000000002</v>
      </c>
      <c r="K200" s="6">
        <v>0.12909999999999999</v>
      </c>
      <c r="L200" s="6">
        <v>9.1199999999999989E-2</v>
      </c>
      <c r="M200" s="6">
        <v>0.14880000000000002</v>
      </c>
      <c r="N200" s="6">
        <v>0.15920000000000001</v>
      </c>
      <c r="O200" s="6">
        <v>0.13009999999999999</v>
      </c>
      <c r="P200" s="6">
        <v>0.12480000000000001</v>
      </c>
      <c r="Q200" s="6">
        <v>0.12240000000000001</v>
      </c>
      <c r="R200" s="6">
        <v>0.14529999999999998</v>
      </c>
      <c r="S200" s="6">
        <v>0.1547</v>
      </c>
      <c r="T200" s="6">
        <v>0.16120000000000001</v>
      </c>
      <c r="U200" s="6">
        <v>0.19949999999999998</v>
      </c>
      <c r="V200" s="6">
        <v>0.21909999999999999</v>
      </c>
      <c r="W200" s="6">
        <v>0.21940000000000001</v>
      </c>
      <c r="X200" s="6">
        <v>0.21929999999999999</v>
      </c>
      <c r="Y200" s="6">
        <v>0.1777</v>
      </c>
      <c r="Z200" s="6">
        <v>0.29899999999999999</v>
      </c>
    </row>
    <row r="201" spans="3:26" ht="15.5" x14ac:dyDescent="0.35">
      <c r="C201" t="s">
        <v>242</v>
      </c>
      <c r="I201" s="6">
        <v>25.67</v>
      </c>
      <c r="J201" s="6">
        <v>25.25</v>
      </c>
      <c r="K201" s="6">
        <v>13.85</v>
      </c>
      <c r="L201" s="6">
        <v>11.24</v>
      </c>
      <c r="M201" s="6">
        <v>22.95</v>
      </c>
      <c r="N201" s="6">
        <v>22.25</v>
      </c>
      <c r="O201" s="6">
        <v>16.54</v>
      </c>
      <c r="P201" s="6">
        <v>24.05</v>
      </c>
      <c r="Q201" s="6">
        <v>26.69</v>
      </c>
      <c r="R201" s="6">
        <v>86.19</v>
      </c>
      <c r="S201" s="6">
        <v>119.19</v>
      </c>
      <c r="T201" s="6">
        <v>70.06</v>
      </c>
      <c r="U201" s="6">
        <v>103.81</v>
      </c>
      <c r="V201" s="6">
        <v>107.17</v>
      </c>
      <c r="W201" s="6">
        <v>76.78</v>
      </c>
      <c r="X201" s="6">
        <v>81.66</v>
      </c>
      <c r="Y201" s="6">
        <v>116.83</v>
      </c>
      <c r="Z201" s="6">
        <v>118.87</v>
      </c>
    </row>
    <row r="202" spans="3:26" ht="15.5" x14ac:dyDescent="0.35">
      <c r="C202" t="s">
        <v>69</v>
      </c>
      <c r="I202" s="6">
        <v>1.4</v>
      </c>
      <c r="J202" s="6">
        <v>1.3</v>
      </c>
      <c r="K202" s="6">
        <v>1.08</v>
      </c>
      <c r="L202" s="6">
        <v>0.88</v>
      </c>
      <c r="M202" s="6">
        <v>1.04</v>
      </c>
      <c r="N202" s="6">
        <v>1.04</v>
      </c>
      <c r="O202" s="6">
        <v>1.1399999999999999</v>
      </c>
      <c r="P202" s="6">
        <v>1.22</v>
      </c>
      <c r="Q202" s="6">
        <v>1.69</v>
      </c>
      <c r="R202" s="6">
        <v>1.93</v>
      </c>
      <c r="S202" s="6">
        <v>1.84</v>
      </c>
      <c r="T202" s="6">
        <v>3.15</v>
      </c>
      <c r="U202" s="6">
        <v>3.83</v>
      </c>
      <c r="V202" s="6">
        <v>5.05</v>
      </c>
      <c r="W202" s="6">
        <v>3.82</v>
      </c>
      <c r="X202" s="6">
        <v>2.95</v>
      </c>
      <c r="Y202" s="6">
        <v>1.36</v>
      </c>
      <c r="Z202" s="6">
        <v>0.81</v>
      </c>
    </row>
    <row r="203" spans="3:26" ht="15.5" x14ac:dyDescent="0.35">
      <c r="C203" t="s">
        <v>66</v>
      </c>
      <c r="I203" s="6">
        <v>2038.18</v>
      </c>
      <c r="J203" s="6">
        <v>1926.84</v>
      </c>
      <c r="K203" s="6">
        <v>1706.91</v>
      </c>
      <c r="L203" s="6">
        <v>1599.87</v>
      </c>
      <c r="M203" s="6">
        <v>1448.02</v>
      </c>
      <c r="N203" s="6">
        <v>1345.82</v>
      </c>
      <c r="O203" s="6">
        <v>1219.23</v>
      </c>
      <c r="P203" s="6">
        <v>1141.53</v>
      </c>
      <c r="Q203" s="6">
        <v>1065.96</v>
      </c>
      <c r="R203" s="6">
        <v>1018.27</v>
      </c>
      <c r="S203" s="6">
        <v>953.03</v>
      </c>
      <c r="T203" s="6">
        <v>908.17</v>
      </c>
      <c r="U203" s="6">
        <v>849.38</v>
      </c>
      <c r="V203" s="6">
        <v>738.28</v>
      </c>
      <c r="W203" s="6">
        <v>668.15</v>
      </c>
      <c r="X203" s="6">
        <v>578.69000000000005</v>
      </c>
      <c r="Y203" s="6">
        <v>535.29999999999995</v>
      </c>
      <c r="Z203" s="6">
        <v>496.82</v>
      </c>
    </row>
    <row r="204" spans="3:26" ht="15.5" x14ac:dyDescent="0.35">
      <c r="C204" t="s">
        <v>243</v>
      </c>
      <c r="I204" s="6">
        <v>1.4</v>
      </c>
      <c r="J204" s="6">
        <v>1.3</v>
      </c>
      <c r="K204" s="6">
        <v>1.08</v>
      </c>
      <c r="L204" s="6">
        <v>0.88</v>
      </c>
      <c r="M204" s="6">
        <v>1.04</v>
      </c>
      <c r="N204" s="6">
        <v>1.04</v>
      </c>
      <c r="O204" s="6">
        <v>1.1399999999999999</v>
      </c>
      <c r="P204" s="6">
        <v>1.22</v>
      </c>
      <c r="Q204" s="6">
        <v>1.69</v>
      </c>
      <c r="R204" s="6">
        <v>1.93</v>
      </c>
      <c r="S204" s="6">
        <v>1.84</v>
      </c>
      <c r="T204" s="6">
        <v>3.15</v>
      </c>
      <c r="U204" s="6">
        <v>3.83</v>
      </c>
      <c r="V204" s="6">
        <v>5.05</v>
      </c>
      <c r="W204" s="6">
        <v>3.85</v>
      </c>
      <c r="X204" s="6">
        <v>2.98</v>
      </c>
      <c r="Y204" s="6">
        <v>1.38</v>
      </c>
      <c r="Z204" s="6">
        <v>0.83</v>
      </c>
    </row>
    <row r="205" spans="3:26" ht="15.5" x14ac:dyDescent="0.35">
      <c r="C205" t="s">
        <v>244</v>
      </c>
      <c r="I205" s="6">
        <v>2038.18</v>
      </c>
      <c r="J205" s="6">
        <v>1926.84</v>
      </c>
      <c r="K205" s="6">
        <v>1706.91</v>
      </c>
      <c r="L205" s="6">
        <v>1599.87</v>
      </c>
      <c r="M205" s="6">
        <v>1448.02</v>
      </c>
      <c r="N205" s="6">
        <v>1345.82</v>
      </c>
      <c r="O205" s="6">
        <v>1219.23</v>
      </c>
      <c r="P205" s="6">
        <v>1141.53</v>
      </c>
      <c r="Q205" s="6">
        <v>1065.96</v>
      </c>
      <c r="R205" s="6">
        <v>1018.27</v>
      </c>
      <c r="S205" s="6">
        <v>953.03</v>
      </c>
      <c r="T205" s="6">
        <v>908.17</v>
      </c>
      <c r="U205" s="6">
        <v>849.38</v>
      </c>
      <c r="V205" s="6">
        <v>738.28</v>
      </c>
      <c r="W205" s="5">
        <v>663</v>
      </c>
      <c r="X205" s="6">
        <v>572.9</v>
      </c>
      <c r="Y205" s="6">
        <v>528.07000000000005</v>
      </c>
      <c r="Z205" s="6">
        <v>481.09</v>
      </c>
    </row>
    <row r="206" spans="3:26" ht="15.5" x14ac:dyDescent="0.35">
      <c r="C206" t="s">
        <v>245</v>
      </c>
      <c r="I206" s="5">
        <v>1204000000000</v>
      </c>
      <c r="J206" s="5">
        <v>1090000000000</v>
      </c>
      <c r="K206" s="5">
        <v>1437000000000</v>
      </c>
      <c r="L206" s="5">
        <v>1338000000000</v>
      </c>
      <c r="M206" s="5">
        <v>592000000000</v>
      </c>
      <c r="N206" s="5">
        <v>586000000000</v>
      </c>
      <c r="O206" s="5">
        <v>564000000000</v>
      </c>
      <c r="P206" s="5">
        <v>561000000000</v>
      </c>
      <c r="Q206" s="5">
        <v>476000000000</v>
      </c>
      <c r="R206" s="5">
        <v>284000000000</v>
      </c>
      <c r="S206" s="5">
        <v>195000000000</v>
      </c>
      <c r="T206" s="5">
        <v>169000000000</v>
      </c>
      <c r="U206" s="5">
        <v>345000000000</v>
      </c>
      <c r="V206" s="5">
        <v>208000000000</v>
      </c>
      <c r="W206" s="5">
        <v>265000000000</v>
      </c>
      <c r="X206" s="5">
        <v>241000000000</v>
      </c>
      <c r="Y206" s="5">
        <v>130000000000</v>
      </c>
      <c r="Z206" s="5">
        <v>104000000000</v>
      </c>
    </row>
    <row r="207" spans="3:26" ht="15.5" x14ac:dyDescent="0.35">
      <c r="C207" t="s">
        <v>246</v>
      </c>
      <c r="I207" s="5">
        <v>65000000000</v>
      </c>
      <c r="J207" s="5">
        <v>59000000000</v>
      </c>
      <c r="K207" s="5">
        <v>71000000000</v>
      </c>
      <c r="L207" s="5">
        <v>372000000000</v>
      </c>
      <c r="M207" s="5">
        <v>473000000000</v>
      </c>
      <c r="N207" s="5">
        <v>339000000000</v>
      </c>
      <c r="O207" s="5">
        <v>206000000000</v>
      </c>
      <c r="P207" s="5">
        <v>37000000000</v>
      </c>
      <c r="Q207" s="5">
        <v>15000000000</v>
      </c>
      <c r="R207" s="5">
        <v>20000000000</v>
      </c>
      <c r="S207" s="5">
        <v>4000000000</v>
      </c>
      <c r="T207" s="5">
        <v>5000000000</v>
      </c>
      <c r="U207" s="5">
        <v>2000000000</v>
      </c>
      <c r="V207" s="5">
        <v>2000000000</v>
      </c>
      <c r="W207" s="5">
        <v>2000000000</v>
      </c>
      <c r="X207" s="5">
        <v>4000000000</v>
      </c>
      <c r="Y207" s="5">
        <v>5000000000</v>
      </c>
      <c r="Z207" s="5">
        <v>1000000000</v>
      </c>
    </row>
    <row r="208" spans="3:26" ht="15.5" x14ac:dyDescent="0.35">
      <c r="C208" t="s">
        <v>25</v>
      </c>
      <c r="I208" s="5">
        <v>1269000000000</v>
      </c>
      <c r="J208" s="5">
        <v>1149000000000</v>
      </c>
      <c r="K208" s="5">
        <v>1507000000000</v>
      </c>
      <c r="L208" s="5">
        <v>1710000000000</v>
      </c>
      <c r="M208" s="5">
        <v>1065000000000</v>
      </c>
      <c r="N208" s="5">
        <v>925000000000</v>
      </c>
      <c r="O208" s="5">
        <v>770000000000</v>
      </c>
      <c r="P208" s="5">
        <v>598000000000</v>
      </c>
      <c r="Q208" s="5">
        <v>492000000000</v>
      </c>
      <c r="R208" s="5">
        <v>304000000000</v>
      </c>
      <c r="S208" s="5">
        <v>199000000000</v>
      </c>
      <c r="T208" s="5">
        <v>174000000000</v>
      </c>
      <c r="U208" s="5">
        <v>347000000000</v>
      </c>
      <c r="V208" s="5">
        <v>210000000000</v>
      </c>
      <c r="W208" s="5">
        <v>268000000000</v>
      </c>
      <c r="X208" s="5">
        <v>245000000000</v>
      </c>
      <c r="Y208" s="5">
        <v>136000000000</v>
      </c>
      <c r="Z208" s="5">
        <v>106000000000</v>
      </c>
    </row>
    <row r="209" spans="2:26" ht="15.5" x14ac:dyDescent="0.35">
      <c r="C209" t="s">
        <v>22</v>
      </c>
      <c r="I209" s="5">
        <v>-3369000000000</v>
      </c>
      <c r="J209" s="5">
        <v>-3308000000000</v>
      </c>
      <c r="K209" s="5">
        <v>-2187000000000</v>
      </c>
      <c r="L209" s="5">
        <v>-1774000000000</v>
      </c>
      <c r="M209" s="5">
        <v>-1622000000000</v>
      </c>
      <c r="N209" s="5">
        <v>-1721000000000</v>
      </c>
      <c r="O209" s="5">
        <v>-1484000000000</v>
      </c>
      <c r="P209" s="5">
        <v>-1305000000000</v>
      </c>
      <c r="Q209" s="5">
        <v>-1482000000000</v>
      </c>
      <c r="R209" s="5">
        <v>-1382000000000</v>
      </c>
      <c r="S209" s="5">
        <v>-1537000000000</v>
      </c>
      <c r="T209" s="5">
        <v>-1287000000000</v>
      </c>
      <c r="U209" s="5">
        <v>-1446000000000</v>
      </c>
      <c r="V209" s="5">
        <v>-1441000000000</v>
      </c>
      <c r="W209" s="5">
        <v>-1341000000000</v>
      </c>
      <c r="X209" s="5">
        <v>-1153000000000</v>
      </c>
      <c r="Y209" s="5">
        <v>-1045000000000</v>
      </c>
      <c r="Z209" s="5">
        <v>-903000000000</v>
      </c>
    </row>
    <row r="210" spans="2:26" ht="15.5" x14ac:dyDescent="0.35">
      <c r="C210" t="s">
        <v>247</v>
      </c>
      <c r="I210" s="5">
        <v>6171000000000</v>
      </c>
      <c r="J210" s="5">
        <v>5941000000000</v>
      </c>
      <c r="K210" s="5">
        <v>4775000000000</v>
      </c>
      <c r="L210" s="5">
        <v>4590000000000</v>
      </c>
      <c r="M210" s="5">
        <v>4344000000000</v>
      </c>
      <c r="N210" s="5">
        <v>3933000000000</v>
      </c>
      <c r="O210" s="5">
        <v>3479000000000</v>
      </c>
      <c r="P210" s="5">
        <v>3092000000000</v>
      </c>
      <c r="Q210" s="5">
        <v>3047000000000</v>
      </c>
      <c r="R210" s="5">
        <v>2732000000000</v>
      </c>
      <c r="S210" s="5">
        <v>2608000000000</v>
      </c>
      <c r="T210" s="5">
        <v>2477000000000</v>
      </c>
      <c r="U210" s="5">
        <v>2644000000000</v>
      </c>
      <c r="V210" s="5">
        <v>2297000000000</v>
      </c>
      <c r="W210" s="5">
        <v>2109000000000</v>
      </c>
      <c r="X210" s="5">
        <v>1858000000000</v>
      </c>
      <c r="Y210" s="5">
        <v>1675000000000</v>
      </c>
      <c r="Z210" s="5">
        <v>1519000000000</v>
      </c>
    </row>
    <row r="211" spans="2:26" ht="15.5" x14ac:dyDescent="0.35">
      <c r="C211" t="s">
        <v>248</v>
      </c>
      <c r="I211" s="5">
        <v>1418000000000</v>
      </c>
      <c r="J211" s="5">
        <v>1715000000000</v>
      </c>
      <c r="K211" s="5">
        <v>1199000000000</v>
      </c>
      <c r="L211" s="5">
        <v>486000000000</v>
      </c>
      <c r="M211" s="5">
        <v>690000000000</v>
      </c>
      <c r="N211" s="5">
        <v>983000000000</v>
      </c>
      <c r="O211" s="5">
        <v>890000000000</v>
      </c>
      <c r="P211" s="5">
        <v>389000000000</v>
      </c>
      <c r="Q211" s="5">
        <v>544000000000</v>
      </c>
      <c r="R211" s="5">
        <v>492000000000</v>
      </c>
      <c r="S211" s="5">
        <v>778000000000</v>
      </c>
      <c r="T211" s="5">
        <v>513000000000</v>
      </c>
      <c r="U211" s="5">
        <v>449000000000</v>
      </c>
      <c r="V211" s="5">
        <v>635000000000</v>
      </c>
      <c r="W211" s="5">
        <v>588000000000</v>
      </c>
      <c r="X211" s="5">
        <v>578000000000</v>
      </c>
      <c r="Y211" s="5">
        <v>477000000000</v>
      </c>
      <c r="Z211" s="5">
        <v>292000000000</v>
      </c>
    </row>
    <row r="212" spans="2:26" ht="15.5" x14ac:dyDescent="0.35">
      <c r="C212" t="s">
        <v>249</v>
      </c>
      <c r="I212" s="5">
        <v>-551000000000</v>
      </c>
      <c r="J212" s="5">
        <v>-393000000000</v>
      </c>
      <c r="K212" s="5">
        <v>-327000000000</v>
      </c>
      <c r="L212" s="5">
        <v>-592000000000</v>
      </c>
      <c r="M212" s="5">
        <v>-386000000000</v>
      </c>
      <c r="N212" s="5">
        <v>-448000000000</v>
      </c>
      <c r="O212" s="5">
        <v>-329000000000</v>
      </c>
      <c r="P212" s="5">
        <v>-466000000000</v>
      </c>
      <c r="Q212" s="5">
        <v>-389000000000</v>
      </c>
      <c r="R212" s="5">
        <v>-388000000000</v>
      </c>
      <c r="S212" s="5">
        <v>-262000000000</v>
      </c>
      <c r="T212" s="5">
        <v>-404000000000</v>
      </c>
      <c r="U212" s="5">
        <v>-422000000000</v>
      </c>
      <c r="V212" s="5">
        <v>-211000000000</v>
      </c>
      <c r="W212" s="5">
        <v>-203000000000</v>
      </c>
      <c r="X212" s="5">
        <v>-110000000000</v>
      </c>
      <c r="Y212" s="5">
        <v>-125000000000</v>
      </c>
      <c r="Z212" s="5">
        <v>-75000000000</v>
      </c>
    </row>
    <row r="213" spans="2:26" ht="15.5" x14ac:dyDescent="0.35">
      <c r="C213" t="s">
        <v>14</v>
      </c>
      <c r="I213" s="5">
        <v>866000000000</v>
      </c>
      <c r="J213" s="5">
        <v>1322000000000</v>
      </c>
      <c r="K213" s="5">
        <v>873000000000</v>
      </c>
      <c r="L213" s="5">
        <v>-106000000000</v>
      </c>
      <c r="M213" s="5">
        <v>304000000000</v>
      </c>
      <c r="N213" s="5">
        <v>535000000000</v>
      </c>
      <c r="O213" s="5">
        <v>561000000000</v>
      </c>
      <c r="P213" s="5">
        <v>-77000000000</v>
      </c>
      <c r="Q213" s="5">
        <v>155000000000</v>
      </c>
      <c r="R213" s="5">
        <v>103000000000</v>
      </c>
      <c r="S213" s="5">
        <v>516000000000</v>
      </c>
      <c r="T213" s="5">
        <v>109000000000</v>
      </c>
      <c r="U213" s="5">
        <v>27000000000</v>
      </c>
      <c r="V213" s="5">
        <v>424000000000</v>
      </c>
      <c r="W213" s="5">
        <v>385000000000</v>
      </c>
      <c r="X213" s="5">
        <v>468000000000</v>
      </c>
      <c r="Y213" s="5">
        <v>352000000000</v>
      </c>
      <c r="Z213" s="5">
        <v>217000000000</v>
      </c>
    </row>
    <row r="214" spans="2:26" ht="15.5" x14ac:dyDescent="0.35">
      <c r="C214" t="s">
        <v>16</v>
      </c>
      <c r="I214" s="6">
        <v>192.1</v>
      </c>
      <c r="J214" s="6">
        <v>293.05</v>
      </c>
      <c r="K214" s="6">
        <v>193.53</v>
      </c>
      <c r="L214" s="6">
        <v>-23.58</v>
      </c>
      <c r="M214" s="6">
        <v>67.36</v>
      </c>
      <c r="N214" s="6">
        <v>118.86</v>
      </c>
      <c r="O214" s="6">
        <v>124.69</v>
      </c>
      <c r="P214" s="6">
        <v>-17.14</v>
      </c>
      <c r="Q214" s="6">
        <v>34.47</v>
      </c>
      <c r="R214" s="6">
        <v>22.98</v>
      </c>
      <c r="S214" s="6">
        <v>114.67</v>
      </c>
      <c r="T214" s="6">
        <v>24.31</v>
      </c>
      <c r="U214" s="6">
        <v>5.93</v>
      </c>
      <c r="V214" s="6">
        <v>94.31</v>
      </c>
      <c r="W214" s="6">
        <v>85.51</v>
      </c>
      <c r="X214" s="6">
        <v>103.93</v>
      </c>
      <c r="Y214" s="6">
        <v>78.239999999999995</v>
      </c>
      <c r="Z214" s="6">
        <v>48.19</v>
      </c>
    </row>
    <row r="216" spans="2:26" ht="15.5" x14ac:dyDescent="0.35">
      <c r="B216" t="s">
        <v>250</v>
      </c>
      <c r="C216" t="s">
        <v>251</v>
      </c>
      <c r="D216" s="5">
        <v>352000000000</v>
      </c>
      <c r="E216" s="5">
        <v>270000000000</v>
      </c>
      <c r="F216" s="5">
        <v>434000000000</v>
      </c>
      <c r="G216" s="5">
        <v>293000000000</v>
      </c>
      <c r="H216" s="5">
        <v>1407000000000</v>
      </c>
      <c r="I216" s="5">
        <v>1407000000000</v>
      </c>
      <c r="J216" s="5">
        <v>1448000000000</v>
      </c>
      <c r="K216" s="5">
        <v>1177000000000</v>
      </c>
      <c r="L216" s="5">
        <v>1002000000000</v>
      </c>
      <c r="M216" s="5">
        <v>824000000000</v>
      </c>
      <c r="N216" s="5">
        <v>788000000000</v>
      </c>
      <c r="O216" s="5">
        <v>554000000000</v>
      </c>
      <c r="P216" s="5">
        <v>512000000000</v>
      </c>
      <c r="Q216" s="5">
        <v>544000000000</v>
      </c>
    </row>
    <row r="217" spans="2:26" ht="15.5" x14ac:dyDescent="0.35">
      <c r="C217" t="s">
        <v>252</v>
      </c>
      <c r="H217" s="5">
        <v>1349000000000</v>
      </c>
      <c r="I217" s="5">
        <v>1407000000000</v>
      </c>
      <c r="J217" s="5">
        <v>1448000000000</v>
      </c>
      <c r="K217" s="5">
        <v>1177000000000</v>
      </c>
      <c r="L217" s="5">
        <v>1002000000000</v>
      </c>
      <c r="M217" s="5">
        <v>824000000000</v>
      </c>
      <c r="N217" s="5">
        <v>788000000000</v>
      </c>
      <c r="O217" s="5">
        <v>554000000000</v>
      </c>
      <c r="P217" s="5">
        <v>512000000000</v>
      </c>
      <c r="Q217" s="5">
        <v>544000000000</v>
      </c>
    </row>
    <row r="218" spans="2:26" ht="15.5" x14ac:dyDescent="0.35">
      <c r="C218" t="s">
        <v>253</v>
      </c>
      <c r="H218" s="5">
        <v>150</v>
      </c>
      <c r="I218" s="5">
        <v>150</v>
      </c>
      <c r="J218" s="5">
        <v>125</v>
      </c>
      <c r="K218" s="5">
        <v>125</v>
      </c>
      <c r="L218" s="5">
        <v>125</v>
      </c>
      <c r="M218" s="5">
        <v>70</v>
      </c>
      <c r="N218" s="5">
        <v>60</v>
      </c>
      <c r="O218" s="5">
        <v>50</v>
      </c>
      <c r="P218" s="5">
        <v>40</v>
      </c>
      <c r="Q218" s="5">
        <v>40</v>
      </c>
    </row>
    <row r="219" spans="2:26" ht="15.5" x14ac:dyDescent="0.35">
      <c r="C219" t="s">
        <v>77</v>
      </c>
      <c r="H219" s="6">
        <v>0.48070000000000002</v>
      </c>
      <c r="I219" s="6">
        <v>0.48090000000000005</v>
      </c>
      <c r="J219" s="6">
        <v>0.38939999999999997</v>
      </c>
      <c r="K219" s="6">
        <v>0.4788</v>
      </c>
      <c r="L219" s="6">
        <v>0.56279999999999997</v>
      </c>
      <c r="M219" s="6">
        <v>0.38319999999999999</v>
      </c>
      <c r="N219" s="6">
        <v>0.34350000000000003</v>
      </c>
      <c r="O219" s="6">
        <v>0.40679999999999999</v>
      </c>
      <c r="P219" s="6">
        <v>0.35229999999999995</v>
      </c>
      <c r="Q219" s="6">
        <v>0.33169999999999999</v>
      </c>
    </row>
    <row r="220" spans="2:26" ht="15.5" x14ac:dyDescent="0.35">
      <c r="C220" t="s">
        <v>254</v>
      </c>
      <c r="H220" s="6">
        <v>0.06</v>
      </c>
      <c r="I220" s="6">
        <v>0.05</v>
      </c>
      <c r="J220" s="6">
        <v>4.7699999999999992E-2</v>
      </c>
      <c r="K220" s="6">
        <v>6.25E-2</v>
      </c>
      <c r="L220" s="6">
        <v>8.1199999999999994E-2</v>
      </c>
      <c r="M220" s="6">
        <v>4.8099999999999997E-2</v>
      </c>
      <c r="N220" s="6">
        <v>3.9300000000000002E-2</v>
      </c>
      <c r="O220" s="6">
        <v>3.5699999999999996E-2</v>
      </c>
      <c r="P220" s="6">
        <v>2.4700000000000003E-2</v>
      </c>
      <c r="Q220" s="6">
        <v>2.4700000000000003E-2</v>
      </c>
    </row>
    <row r="221" spans="2:26" ht="15.5" x14ac:dyDescent="0.35">
      <c r="C221" t="s">
        <v>57</v>
      </c>
      <c r="D221" s="6">
        <v>78.010000000000005</v>
      </c>
      <c r="E221" s="6">
        <v>59.97</v>
      </c>
      <c r="F221" s="6">
        <v>96.26</v>
      </c>
      <c r="G221" s="6">
        <v>64.959999999999994</v>
      </c>
      <c r="H221" s="6">
        <v>312.04000000000002</v>
      </c>
      <c r="I221" s="6">
        <v>311.93</v>
      </c>
      <c r="J221" s="6">
        <v>321.01</v>
      </c>
      <c r="K221" s="6">
        <v>261.08</v>
      </c>
      <c r="L221" s="6">
        <v>222.1</v>
      </c>
      <c r="M221" s="6">
        <v>182.66</v>
      </c>
      <c r="N221" s="6">
        <v>174.68</v>
      </c>
      <c r="O221" s="6">
        <v>122.9</v>
      </c>
      <c r="P221" s="6">
        <v>113.54</v>
      </c>
      <c r="Q221" s="6">
        <v>120.58</v>
      </c>
    </row>
    <row r="222" spans="2:26" ht="15.5" x14ac:dyDescent="0.35">
      <c r="C222" t="s">
        <v>255</v>
      </c>
      <c r="H222" s="6">
        <v>299.19</v>
      </c>
      <c r="I222" s="6">
        <v>311.93</v>
      </c>
      <c r="J222" s="6">
        <v>321.01</v>
      </c>
      <c r="K222" s="6">
        <v>261.08</v>
      </c>
      <c r="L222" s="6">
        <v>222.1</v>
      </c>
      <c r="M222" s="6">
        <v>182.66</v>
      </c>
      <c r="N222" s="6">
        <v>174.68</v>
      </c>
      <c r="O222" s="6">
        <v>122.9</v>
      </c>
      <c r="P222" s="6">
        <v>113.54</v>
      </c>
      <c r="Q222" s="6">
        <v>120.58</v>
      </c>
    </row>
    <row r="223" spans="2:26" ht="15.5" x14ac:dyDescent="0.35">
      <c r="C223" t="s">
        <v>79</v>
      </c>
      <c r="H223" s="5">
        <v>150</v>
      </c>
      <c r="I223" s="5">
        <v>150</v>
      </c>
      <c r="J223" s="5">
        <v>125</v>
      </c>
      <c r="K223" s="5">
        <v>125</v>
      </c>
      <c r="L223" s="5">
        <v>125</v>
      </c>
      <c r="M223" s="5">
        <v>70</v>
      </c>
      <c r="N223" s="5">
        <v>60</v>
      </c>
      <c r="O223" s="5">
        <v>50</v>
      </c>
      <c r="P223" s="5">
        <v>40</v>
      </c>
      <c r="Q223" s="5">
        <v>40</v>
      </c>
    </row>
    <row r="224" spans="2:26" ht="15.5" x14ac:dyDescent="0.35">
      <c r="C224" t="s">
        <v>256</v>
      </c>
      <c r="H224" s="6">
        <v>0.48070000000000002</v>
      </c>
      <c r="I224" s="6">
        <v>0.48090000000000005</v>
      </c>
      <c r="J224" s="6">
        <v>0.38939999999999997</v>
      </c>
      <c r="K224" s="6">
        <v>0.4788</v>
      </c>
      <c r="L224" s="6">
        <v>0.56279999999999997</v>
      </c>
      <c r="M224" s="6">
        <v>0.38319999999999999</v>
      </c>
      <c r="N224" s="6">
        <v>0.34350000000000003</v>
      </c>
      <c r="O224" s="6">
        <v>0.40679999999999999</v>
      </c>
      <c r="P224" s="6">
        <v>0.35229999999999995</v>
      </c>
      <c r="Q224" s="6">
        <v>0.33169999999999999</v>
      </c>
    </row>
    <row r="225" spans="3:17" ht="15.5" x14ac:dyDescent="0.35">
      <c r="C225" t="s">
        <v>257</v>
      </c>
      <c r="H225" s="6">
        <v>0.06</v>
      </c>
      <c r="I225" s="6">
        <v>0.05</v>
      </c>
      <c r="J225" s="6">
        <v>4.7699999999999992E-2</v>
      </c>
      <c r="K225" s="6">
        <v>6.25E-2</v>
      </c>
      <c r="L225" s="6">
        <v>8.1199999999999994E-2</v>
      </c>
      <c r="M225" s="6">
        <v>4.8099999999999997E-2</v>
      </c>
      <c r="N225" s="6">
        <v>3.9300000000000002E-2</v>
      </c>
      <c r="O225" s="6">
        <v>3.5699999999999996E-2</v>
      </c>
      <c r="P225" s="6">
        <v>2.4700000000000003E-2</v>
      </c>
      <c r="Q225" s="6">
        <v>2.4700000000000003E-2</v>
      </c>
    </row>
    <row r="226" spans="3:17" ht="15.5" x14ac:dyDescent="0.35">
      <c r="C226" t="s">
        <v>258</v>
      </c>
      <c r="D226" s="5">
        <v>3413000000000</v>
      </c>
      <c r="E226" s="5">
        <v>3871000000000</v>
      </c>
      <c r="F226" s="5">
        <v>3535000000000</v>
      </c>
      <c r="G226" s="5">
        <v>3323000000000</v>
      </c>
      <c r="H226" s="5">
        <v>13653000000000</v>
      </c>
      <c r="I226" s="5">
        <v>14005000000000</v>
      </c>
      <c r="J226" s="5">
        <v>13655000000000</v>
      </c>
      <c r="K226" s="5">
        <v>13120000000000</v>
      </c>
      <c r="L226" s="5">
        <v>12254000000000</v>
      </c>
      <c r="M226" s="5">
        <v>11234000000000</v>
      </c>
      <c r="N226" s="5">
        <v>10968000000000</v>
      </c>
      <c r="O226" s="5">
        <v>10994000000000</v>
      </c>
      <c r="P226" s="5">
        <v>10088000000000</v>
      </c>
      <c r="Q226" s="5">
        <v>9565000000000</v>
      </c>
    </row>
    <row r="227" spans="3:17" ht="15.5" x14ac:dyDescent="0.35">
      <c r="C227" t="s">
        <v>259</v>
      </c>
      <c r="H227" s="5">
        <v>14143000000000</v>
      </c>
      <c r="I227" s="5">
        <v>14005000000000</v>
      </c>
      <c r="J227" s="5">
        <v>13655000000000</v>
      </c>
      <c r="K227" s="5">
        <v>13120000000000</v>
      </c>
      <c r="L227" s="5">
        <v>12254000000000</v>
      </c>
      <c r="M227" s="5">
        <v>11234000000000</v>
      </c>
      <c r="N227" s="5">
        <v>10968000000000</v>
      </c>
      <c r="O227" s="5">
        <v>10994000000000</v>
      </c>
      <c r="P227" s="5">
        <v>10088000000000</v>
      </c>
      <c r="Q227" s="5">
        <v>9565000000000</v>
      </c>
    </row>
    <row r="228" spans="3:17" ht="15.5" x14ac:dyDescent="0.35">
      <c r="C228" t="s">
        <v>260</v>
      </c>
      <c r="H228" s="5">
        <v>150</v>
      </c>
      <c r="I228" s="5">
        <v>150</v>
      </c>
      <c r="J228" s="5">
        <v>125</v>
      </c>
      <c r="K228" s="5">
        <v>125</v>
      </c>
      <c r="L228" s="5">
        <v>125</v>
      </c>
      <c r="M228" s="5">
        <v>70</v>
      </c>
      <c r="N228" s="5">
        <v>60</v>
      </c>
      <c r="O228" s="5">
        <v>50</v>
      </c>
      <c r="P228" s="5">
        <v>40</v>
      </c>
      <c r="Q228" s="5">
        <v>40</v>
      </c>
    </row>
    <row r="229" spans="3:17" ht="15.5" x14ac:dyDescent="0.35">
      <c r="C229" t="s">
        <v>261</v>
      </c>
      <c r="H229" s="6">
        <v>0.48070000000000002</v>
      </c>
      <c r="I229" s="6">
        <v>0.48090000000000005</v>
      </c>
      <c r="J229" s="6">
        <v>0.38939999999999997</v>
      </c>
      <c r="K229" s="6">
        <v>0.4788</v>
      </c>
      <c r="L229" s="6">
        <v>0.56279999999999997</v>
      </c>
      <c r="M229" s="6">
        <v>0.38319999999999999</v>
      </c>
      <c r="N229" s="6">
        <v>0.34350000000000003</v>
      </c>
      <c r="O229" s="6">
        <v>0.40679999999999999</v>
      </c>
      <c r="P229" s="6">
        <v>0.35229999999999995</v>
      </c>
      <c r="Q229" s="6">
        <v>0.33169999999999999</v>
      </c>
    </row>
    <row r="230" spans="3:17" ht="15.5" x14ac:dyDescent="0.35">
      <c r="C230" t="s">
        <v>262</v>
      </c>
      <c r="H230" s="6">
        <v>0.06</v>
      </c>
      <c r="I230" s="6">
        <v>0.05</v>
      </c>
      <c r="J230" s="6">
        <v>4.7699999999999992E-2</v>
      </c>
      <c r="K230" s="6">
        <v>6.25E-2</v>
      </c>
      <c r="L230" s="6">
        <v>8.1199999999999994E-2</v>
      </c>
      <c r="M230" s="6">
        <v>4.8099999999999997E-2</v>
      </c>
      <c r="N230" s="6">
        <v>3.9300000000000002E-2</v>
      </c>
      <c r="O230" s="6">
        <v>3.5699999999999996E-2</v>
      </c>
      <c r="P230" s="6">
        <v>2.4700000000000003E-2</v>
      </c>
      <c r="Q230" s="6">
        <v>2.4700000000000003E-2</v>
      </c>
    </row>
    <row r="231" spans="3:17" ht="15.5" x14ac:dyDescent="0.35">
      <c r="C231" t="s">
        <v>263</v>
      </c>
      <c r="I231" s="6">
        <v>8.01</v>
      </c>
    </row>
    <row r="232" spans="3:17" ht="15.5" x14ac:dyDescent="0.35">
      <c r="C232" t="s">
        <v>264</v>
      </c>
      <c r="I232" s="6">
        <v>8.36</v>
      </c>
    </row>
    <row r="233" spans="3:17" ht="15.5" x14ac:dyDescent="0.35">
      <c r="C233" t="s">
        <v>265</v>
      </c>
      <c r="I233" s="6">
        <v>7.42</v>
      </c>
    </row>
    <row r="234" spans="3:17" ht="15.5" x14ac:dyDescent="0.35">
      <c r="C234" t="s">
        <v>266</v>
      </c>
      <c r="I234" s="6">
        <v>0.1197</v>
      </c>
    </row>
    <row r="235" spans="3:17" ht="15.5" x14ac:dyDescent="0.35">
      <c r="C235" t="s">
        <v>267</v>
      </c>
      <c r="I235" s="6">
        <v>0.8</v>
      </c>
    </row>
    <row r="236" spans="3:17" ht="15.5" x14ac:dyDescent="0.35">
      <c r="C236" t="s">
        <v>268</v>
      </c>
      <c r="I236" s="6">
        <v>1.18</v>
      </c>
    </row>
    <row r="237" spans="3:17" ht="15.5" x14ac:dyDescent="0.35">
      <c r="C237" t="s">
        <v>269</v>
      </c>
      <c r="I237" s="6">
        <v>6.78</v>
      </c>
    </row>
    <row r="238" spans="3:17" ht="15.5" x14ac:dyDescent="0.35">
      <c r="C238" t="s">
        <v>270</v>
      </c>
      <c r="I238" s="6">
        <v>9.7899999999999991</v>
      </c>
    </row>
    <row r="239" spans="3:17" ht="15.5" x14ac:dyDescent="0.35">
      <c r="C239" t="s">
        <v>271</v>
      </c>
      <c r="I239" s="6">
        <v>5.09</v>
      </c>
    </row>
    <row r="240" spans="3:17" ht="15.5" x14ac:dyDescent="0.35">
      <c r="C240" t="s">
        <v>272</v>
      </c>
      <c r="I240" s="6">
        <v>4.22</v>
      </c>
    </row>
    <row r="241" spans="3:9" ht="15.5" x14ac:dyDescent="0.35">
      <c r="C241" t="s">
        <v>273</v>
      </c>
      <c r="I241" s="6">
        <v>-2.95</v>
      </c>
    </row>
    <row r="242" spans="3:9" ht="15.5" x14ac:dyDescent="0.35">
      <c r="C242" t="s">
        <v>274</v>
      </c>
      <c r="I242" s="6">
        <v>0.7</v>
      </c>
    </row>
    <row r="243" spans="3:9" ht="15.5" x14ac:dyDescent="0.35">
      <c r="C243" t="s">
        <v>275</v>
      </c>
      <c r="I243" s="6">
        <v>299.19</v>
      </c>
    </row>
    <row r="244" spans="3:9" ht="15.5" x14ac:dyDescent="0.35">
      <c r="C244" t="s">
        <v>276</v>
      </c>
      <c r="I244" s="6">
        <v>312.04000000000002</v>
      </c>
    </row>
    <row r="245" spans="3:9" ht="15.5" x14ac:dyDescent="0.35">
      <c r="C245" t="s">
        <v>277</v>
      </c>
      <c r="I245" s="6">
        <v>3136.03</v>
      </c>
    </row>
    <row r="246" spans="3:9" ht="15.5" x14ac:dyDescent="0.35">
      <c r="C246" t="s">
        <v>278</v>
      </c>
      <c r="D246" s="6">
        <v>1081.1199999999999</v>
      </c>
    </row>
    <row r="247" spans="3:9" ht="15.5" x14ac:dyDescent="0.35">
      <c r="C247" t="s">
        <v>279</v>
      </c>
      <c r="I247" s="6">
        <v>2116.06</v>
      </c>
    </row>
    <row r="248" spans="3:9" ht="15.5" x14ac:dyDescent="0.35">
      <c r="C248" t="s">
        <v>280</v>
      </c>
      <c r="I248" s="6">
        <v>255.44</v>
      </c>
    </row>
    <row r="249" spans="3:9" ht="15.5" x14ac:dyDescent="0.35">
      <c r="C249" t="s">
        <v>281</v>
      </c>
      <c r="D249" s="6">
        <v>3.33</v>
      </c>
    </row>
    <row r="250" spans="3:9" ht="15.5" x14ac:dyDescent="0.35">
      <c r="C250" t="s">
        <v>282</v>
      </c>
      <c r="D250" s="6">
        <v>2.5299999999999998</v>
      </c>
    </row>
    <row r="251" spans="3:9" ht="15.5" x14ac:dyDescent="0.35">
      <c r="C251" t="s">
        <v>283</v>
      </c>
      <c r="D251" s="6">
        <v>0.14000000000000001</v>
      </c>
    </row>
    <row r="252" spans="3:9" ht="15.5" x14ac:dyDescent="0.35">
      <c r="C252" t="s">
        <v>284</v>
      </c>
      <c r="D252" s="6">
        <v>0.01</v>
      </c>
    </row>
    <row r="253" spans="3:9" ht="15.5" x14ac:dyDescent="0.35">
      <c r="C253" t="s">
        <v>285</v>
      </c>
      <c r="D253" s="6">
        <v>0.35</v>
      </c>
    </row>
    <row r="254" spans="3:9" ht="15.5" x14ac:dyDescent="0.35">
      <c r="C254" t="s">
        <v>286</v>
      </c>
      <c r="D254" s="6">
        <v>0.1</v>
      </c>
    </row>
    <row r="255" spans="3:9" ht="15.5" x14ac:dyDescent="0.35">
      <c r="C255" t="s">
        <v>287</v>
      </c>
      <c r="D255" s="6">
        <v>1.4</v>
      </c>
    </row>
    <row r="256" spans="3:9" ht="15.5" x14ac:dyDescent="0.35">
      <c r="C256" t="s">
        <v>288</v>
      </c>
      <c r="I256" s="6">
        <v>25.08</v>
      </c>
    </row>
    <row r="257" spans="3:9" ht="15.5" x14ac:dyDescent="0.35">
      <c r="C257" t="s">
        <v>12</v>
      </c>
      <c r="D257" s="5">
        <v>147000000000</v>
      </c>
    </row>
    <row r="258" spans="3:9" ht="15.5" x14ac:dyDescent="0.35">
      <c r="C258" t="s">
        <v>289</v>
      </c>
      <c r="I258" s="6">
        <v>9.16</v>
      </c>
    </row>
    <row r="259" spans="3:9" ht="15.5" x14ac:dyDescent="0.35">
      <c r="C259" t="s">
        <v>290</v>
      </c>
      <c r="I259" s="6">
        <v>0.10099999999999999</v>
      </c>
    </row>
    <row r="260" spans="3:9" ht="15.5" x14ac:dyDescent="0.35">
      <c r="C260" t="s">
        <v>291</v>
      </c>
      <c r="I260" s="6">
        <v>0.1414</v>
      </c>
    </row>
    <row r="261" spans="3:9" ht="15.5" x14ac:dyDescent="0.35">
      <c r="C261" t="s">
        <v>292</v>
      </c>
      <c r="I261" s="6">
        <v>0.15479999999999999</v>
      </c>
    </row>
    <row r="262" spans="3:9" ht="15.5" x14ac:dyDescent="0.35">
      <c r="C262" t="s">
        <v>293</v>
      </c>
      <c r="I262" s="6">
        <v>0.1174</v>
      </c>
    </row>
    <row r="263" spans="3:9" ht="15.5" x14ac:dyDescent="0.35">
      <c r="C263" t="s">
        <v>294</v>
      </c>
      <c r="D263" s="6">
        <v>36.96</v>
      </c>
    </row>
    <row r="264" spans="3:9" ht="15.5" x14ac:dyDescent="0.35">
      <c r="C264" t="s">
        <v>295</v>
      </c>
      <c r="D264" s="6">
        <v>95.71</v>
      </c>
    </row>
    <row r="265" spans="3:9" ht="15.5" x14ac:dyDescent="0.35">
      <c r="C265" t="s">
        <v>296</v>
      </c>
      <c r="D265" s="6">
        <v>54.91</v>
      </c>
    </row>
    <row r="266" spans="3:9" ht="15.5" x14ac:dyDescent="0.35">
      <c r="C266" t="s">
        <v>297</v>
      </c>
      <c r="D266" s="6">
        <v>77.760000000000005</v>
      </c>
    </row>
    <row r="267" spans="3:9" ht="15.5" x14ac:dyDescent="0.35">
      <c r="C267" t="s">
        <v>298</v>
      </c>
      <c r="D267" s="6">
        <v>2.46</v>
      </c>
    </row>
    <row r="268" spans="3:9" ht="15.5" x14ac:dyDescent="0.35">
      <c r="C268" t="s">
        <v>299</v>
      </c>
      <c r="I268" s="6">
        <v>1.07</v>
      </c>
    </row>
    <row r="269" spans="3:9" ht="15.5" x14ac:dyDescent="0.35">
      <c r="C269" t="s">
        <v>300</v>
      </c>
      <c r="I269" s="6">
        <v>3.9</v>
      </c>
    </row>
    <row r="270" spans="3:9" ht="15.5" x14ac:dyDescent="0.35">
      <c r="C270" t="s">
        <v>53</v>
      </c>
      <c r="I270" s="5">
        <v>11275000000000</v>
      </c>
    </row>
    <row r="271" spans="3:9" ht="15.5" x14ac:dyDescent="0.35">
      <c r="C271" t="s">
        <v>301</v>
      </c>
      <c r="I271" s="5">
        <v>8180000000000</v>
      </c>
    </row>
    <row r="272" spans="3:9" ht="15.5" x14ac:dyDescent="0.35">
      <c r="C272" t="s">
        <v>302</v>
      </c>
      <c r="I272" s="5">
        <v>4510000000</v>
      </c>
    </row>
    <row r="273" spans="3:9" ht="15.5" x14ac:dyDescent="0.35">
      <c r="C273" t="s">
        <v>303</v>
      </c>
      <c r="I273" s="6">
        <v>8.900000000000001E-2</v>
      </c>
    </row>
    <row r="274" spans="3:9" ht="15.5" x14ac:dyDescent="0.35">
      <c r="C274" t="s">
        <v>304</v>
      </c>
      <c r="D274" s="6">
        <v>0.37560000000000004</v>
      </c>
    </row>
    <row r="275" spans="3:9" ht="15.5" x14ac:dyDescent="0.35">
      <c r="C275" t="s">
        <v>305</v>
      </c>
      <c r="D275" s="6">
        <v>0.113</v>
      </c>
    </row>
    <row r="276" spans="3:9" ht="15.5" x14ac:dyDescent="0.35">
      <c r="C276" t="s">
        <v>306</v>
      </c>
      <c r="D276" s="6">
        <v>0.10310000000000001</v>
      </c>
    </row>
    <row r="277" spans="3:9" ht="15.5" x14ac:dyDescent="0.35">
      <c r="C277" t="s">
        <v>307</v>
      </c>
      <c r="D277" s="6">
        <v>4.2099999999999999E-2</v>
      </c>
    </row>
    <row r="278" spans="3:9" ht="15.5" x14ac:dyDescent="0.35">
      <c r="C278" t="s">
        <v>308</v>
      </c>
      <c r="D278" s="6">
        <v>5.79E-2</v>
      </c>
    </row>
    <row r="279" spans="3:9" ht="15.5" x14ac:dyDescent="0.35">
      <c r="C279" t="s">
        <v>309</v>
      </c>
      <c r="D279" s="6">
        <v>-0.1404</v>
      </c>
    </row>
    <row r="280" spans="3:9" ht="15.5" x14ac:dyDescent="0.35">
      <c r="C280" t="s">
        <v>310</v>
      </c>
      <c r="I280" s="5">
        <v>50</v>
      </c>
    </row>
    <row r="281" spans="3:9" ht="15.5" x14ac:dyDescent="0.35">
      <c r="C281" t="s">
        <v>311</v>
      </c>
      <c r="I281" s="5">
        <v>150</v>
      </c>
    </row>
    <row r="282" spans="3:9" ht="15.5" x14ac:dyDescent="0.35">
      <c r="C282" t="s">
        <v>312</v>
      </c>
      <c r="I282" s="6">
        <v>0.48070000000000002</v>
      </c>
    </row>
    <row r="283" spans="3:9" ht="15.5" x14ac:dyDescent="0.35">
      <c r="C283" t="s">
        <v>313</v>
      </c>
      <c r="I283" s="6">
        <v>0.06</v>
      </c>
    </row>
    <row r="284" spans="3:9" ht="15.5" x14ac:dyDescent="0.35">
      <c r="C284" t="s">
        <v>314</v>
      </c>
      <c r="I284" t="s">
        <v>315</v>
      </c>
    </row>
    <row r="285" spans="3:9" ht="15.5" x14ac:dyDescent="0.35">
      <c r="C285" t="s">
        <v>316</v>
      </c>
      <c r="I285" s="5">
        <v>8</v>
      </c>
    </row>
    <row r="286" spans="3:9" ht="15.5" x14ac:dyDescent="0.35">
      <c r="C286" t="s">
        <v>317</v>
      </c>
      <c r="I286" s="6">
        <v>0.69</v>
      </c>
    </row>
    <row r="287" spans="3:9" ht="15.5" x14ac:dyDescent="0.35">
      <c r="C287" t="s">
        <v>318</v>
      </c>
      <c r="I287" s="6">
        <v>0.85</v>
      </c>
    </row>
    <row r="288" spans="3:9" ht="15.5" x14ac:dyDescent="0.35">
      <c r="C288" t="s">
        <v>319</v>
      </c>
      <c r="I288" s="6">
        <v>0.72</v>
      </c>
    </row>
    <row r="289" spans="3:9" ht="15.5" x14ac:dyDescent="0.35">
      <c r="C289" t="s">
        <v>320</v>
      </c>
      <c r="I289" s="6">
        <v>0.88</v>
      </c>
    </row>
    <row r="290" spans="3:9" ht="15.5" x14ac:dyDescent="0.35">
      <c r="C290" t="s">
        <v>321</v>
      </c>
      <c r="I290" s="6">
        <v>0.64</v>
      </c>
    </row>
    <row r="291" spans="3:9" ht="15.5" x14ac:dyDescent="0.35">
      <c r="C291" t="s">
        <v>322</v>
      </c>
      <c r="I291" s="6">
        <v>0.51</v>
      </c>
    </row>
    <row r="292" spans="3:9" ht="15.5" x14ac:dyDescent="0.35">
      <c r="C292" t="s">
        <v>323</v>
      </c>
      <c r="I292" s="6">
        <v>0.8</v>
      </c>
    </row>
    <row r="293" spans="3:9" ht="15.5" x14ac:dyDescent="0.35">
      <c r="C293" t="s">
        <v>324</v>
      </c>
      <c r="I293" s="5">
        <v>14143000000000</v>
      </c>
    </row>
    <row r="294" spans="3:9" ht="15.5" x14ac:dyDescent="0.35">
      <c r="C294" t="s">
        <v>325</v>
      </c>
      <c r="I294" s="5">
        <v>5395000000000</v>
      </c>
    </row>
    <row r="295" spans="3:9" ht="15.5" x14ac:dyDescent="0.35">
      <c r="C295" t="s">
        <v>326</v>
      </c>
      <c r="I295" s="5">
        <v>1938000000000</v>
      </c>
    </row>
    <row r="296" spans="3:9" ht="15.5" x14ac:dyDescent="0.35">
      <c r="C296" t="s">
        <v>327</v>
      </c>
      <c r="I296" s="5">
        <v>1349000000000</v>
      </c>
    </row>
    <row r="297" spans="3:9" ht="15.5" x14ac:dyDescent="0.35">
      <c r="C297" t="s">
        <v>328</v>
      </c>
      <c r="D297" s="5">
        <v>4876000000000</v>
      </c>
    </row>
    <row r="298" spans="3:9" ht="15.5" x14ac:dyDescent="0.35">
      <c r="C298" t="s">
        <v>329</v>
      </c>
      <c r="D298" s="5">
        <v>13355000000000</v>
      </c>
    </row>
    <row r="299" spans="3:9" ht="15.5" x14ac:dyDescent="0.35">
      <c r="C299" t="s">
        <v>330</v>
      </c>
      <c r="D299" s="5">
        <v>3345000000000</v>
      </c>
    </row>
    <row r="300" spans="3:9" ht="15.5" x14ac:dyDescent="0.35">
      <c r="C300" t="s">
        <v>235</v>
      </c>
      <c r="D300" s="5">
        <v>6482000000000</v>
      </c>
    </row>
    <row r="301" spans="3:9" ht="15.5" x14ac:dyDescent="0.35">
      <c r="C301" t="s">
        <v>234</v>
      </c>
      <c r="I301" s="5">
        <v>9543000000000</v>
      </c>
    </row>
    <row r="302" spans="3:9" ht="15.5" x14ac:dyDescent="0.35">
      <c r="C302" t="s">
        <v>233</v>
      </c>
      <c r="D302" s="5">
        <v>66000000000</v>
      </c>
    </row>
    <row r="303" spans="3:9" ht="15.5" x14ac:dyDescent="0.35">
      <c r="C303" t="s">
        <v>232</v>
      </c>
      <c r="D303" s="5">
        <v>1248000000000</v>
      </c>
    </row>
    <row r="304" spans="3:9" ht="15.5" x14ac:dyDescent="0.35">
      <c r="C304" t="s">
        <v>23</v>
      </c>
      <c r="D304" s="5">
        <v>1315000000000</v>
      </c>
    </row>
    <row r="305" spans="3:9" ht="15.5" x14ac:dyDescent="0.35">
      <c r="C305" t="s">
        <v>20</v>
      </c>
      <c r="D305" s="5">
        <v>-3561000000000</v>
      </c>
    </row>
    <row r="306" spans="3:9" ht="15.5" x14ac:dyDescent="0.35">
      <c r="C306" t="s">
        <v>331</v>
      </c>
      <c r="I306" s="5">
        <v>10009000000000</v>
      </c>
    </row>
    <row r="307" spans="3:9" ht="15.5" x14ac:dyDescent="0.35">
      <c r="C307" t="s">
        <v>332</v>
      </c>
      <c r="I307" s="5">
        <v>1664000000000</v>
      </c>
    </row>
    <row r="308" spans="3:9" ht="15.5" x14ac:dyDescent="0.35">
      <c r="C308" t="s">
        <v>333</v>
      </c>
      <c r="I308" s="5">
        <v>-551000000000</v>
      </c>
    </row>
    <row r="309" spans="3:9" ht="15.5" x14ac:dyDescent="0.35">
      <c r="C309" t="s">
        <v>334</v>
      </c>
      <c r="I309" s="5">
        <v>-1071000000000</v>
      </c>
    </row>
    <row r="310" spans="3:9" ht="15.5" x14ac:dyDescent="0.35">
      <c r="C310" t="s">
        <v>335</v>
      </c>
      <c r="I310" s="5">
        <v>-512000000000</v>
      </c>
    </row>
    <row r="311" spans="3:9" ht="15.5" x14ac:dyDescent="0.35">
      <c r="C311" t="s">
        <v>336</v>
      </c>
      <c r="I311" s="5">
        <v>1152000000000</v>
      </c>
    </row>
  </sheetData>
  <pageMargins left="0.7" right="0.7" top="0.75" bottom="0.75" header="0.3" footer="0.3"/>
  <ignoredErrors>
    <ignoredError sqref="A1:Z312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33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1756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1757</v>
      </c>
      <c r="D2" s="2" vm="507">
        <f ca="1">IFERROR(_xlfn.STOCKHISTORY("XIDX:" &amp; $C$1, D3, , 0, 0, 1), "Libur")</f>
        <v>1525</v>
      </c>
      <c r="H2" s="2" vm="507">
        <f ca="1">IFERROR(INDEX(D2:G2,COUNT(D2:G2)),"")</f>
        <v>1525</v>
      </c>
      <c r="I2" s="2" vm="508">
        <f t="shared" ref="I2:Z2" ca="1" si="0">IFERROR(_xlfn.STOCKHISTORY("XIDX:" &amp; $C$1, I1, , 0, 0, 1), "Libur")</f>
        <v>1440</v>
      </c>
      <c r="J2" s="2" vm="509">
        <f t="shared" ca="1" si="0"/>
        <v>1805</v>
      </c>
      <c r="K2" s="2" vm="510">
        <f t="shared" ca="1" si="0"/>
        <v>1600</v>
      </c>
      <c r="L2" s="2" vm="511">
        <f t="shared" ca="1" si="0"/>
        <v>1475</v>
      </c>
      <c r="M2" s="2" vm="512">
        <f t="shared" ca="1" si="0"/>
        <v>1570</v>
      </c>
      <c r="N2" s="2" vm="510">
        <f t="shared" ca="1" si="0"/>
        <v>1600</v>
      </c>
      <c r="O2" s="2" vm="108">
        <f t="shared" ca="1" si="0"/>
        <v>1680</v>
      </c>
      <c r="P2" s="2" vm="513">
        <f t="shared" ca="1" si="0"/>
        <v>1350</v>
      </c>
      <c r="Q2" s="2" vm="514">
        <f t="shared" ca="1" si="0"/>
        <v>1295</v>
      </c>
      <c r="R2" s="2" vm="515">
        <f t="shared" ca="1" si="0"/>
        <v>1142.5</v>
      </c>
      <c r="S2" s="2" vm="516">
        <f t="shared" ca="1" si="0"/>
        <v>986.25</v>
      </c>
      <c r="T2" s="2" vm="266">
        <f t="shared" ca="1" si="0"/>
        <v>930</v>
      </c>
      <c r="U2" s="2" vm="418">
        <f t="shared" ca="1" si="0"/>
        <v>1125</v>
      </c>
      <c r="V2" s="2" vm="517">
        <f t="shared" ca="1" si="0"/>
        <v>332.5</v>
      </c>
      <c r="W2" s="2" vm="411">
        <f t="shared" ca="1" si="0"/>
        <v>270</v>
      </c>
      <c r="X2" s="2" vm="518">
        <f t="shared" ca="1" si="0"/>
        <v>302.5</v>
      </c>
      <c r="Y2" s="2" t="str">
        <f t="shared" ca="1" si="0"/>
        <v>Libur</v>
      </c>
      <c r="Z2" s="2" vm="289">
        <f t="shared" ca="1" si="0"/>
        <v>200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2783041000000</v>
      </c>
      <c r="H4" s="2">
        <f>IFERROR(SUM(D4:G4)*(4/MAX(1,COUNT(D4:G4))),"")</f>
        <v>11132164000000</v>
      </c>
      <c r="I4" s="2">
        <f t="shared" ref="I4:Z4" si="1">IFERROR(INDEX(I51:I500,MATCH($C$4,$C$51:$C$500,0)),"")</f>
        <v>8767854000000</v>
      </c>
      <c r="J4" s="2">
        <f t="shared" si="1"/>
        <v>8874202000000</v>
      </c>
      <c r="K4" s="2">
        <f t="shared" si="1"/>
        <v>8302741000000</v>
      </c>
      <c r="L4" s="2">
        <f t="shared" si="1"/>
        <v>7656252000000</v>
      </c>
      <c r="M4" s="2">
        <f t="shared" si="1"/>
        <v>6616642000000</v>
      </c>
      <c r="N4" s="2">
        <f t="shared" si="1"/>
        <v>5967362000000</v>
      </c>
      <c r="O4" s="2">
        <f t="shared" si="1"/>
        <v>6241419000000</v>
      </c>
      <c r="P4" s="2">
        <f t="shared" si="1"/>
        <v>5472882000000</v>
      </c>
      <c r="Q4" s="2">
        <f t="shared" si="1"/>
        <v>4879559000000</v>
      </c>
      <c r="R4" s="2">
        <f t="shared" si="1"/>
        <v>4685987917355</v>
      </c>
      <c r="S4" s="2">
        <f t="shared" si="1"/>
        <v>4393932684171</v>
      </c>
      <c r="T4" s="2">
        <f t="shared" si="1"/>
        <v>3916789366423</v>
      </c>
      <c r="U4" s="2">
        <f t="shared" si="1"/>
        <v>3460231249075</v>
      </c>
      <c r="V4" s="2">
        <f t="shared" si="1"/>
        <v>2809851307439</v>
      </c>
      <c r="W4" s="2">
        <f t="shared" si="1"/>
        <v>2102383741532</v>
      </c>
      <c r="X4" s="2">
        <f t="shared" si="1"/>
        <v>1880411473916</v>
      </c>
      <c r="Y4" s="2">
        <f t="shared" si="1"/>
        <v>1613927991404</v>
      </c>
      <c r="Z4" s="2">
        <f t="shared" si="1"/>
        <v>1362606580492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500789000000</v>
      </c>
      <c r="H5" s="2">
        <f>IFERROR(SUM(D5:G5)*(4/MAX(1,COUNT(D5:G5))),"")</f>
        <v>2003156000000</v>
      </c>
      <c r="I5" s="2">
        <f t="shared" ref="I5:Z5" si="2">IFERROR(INDEX(I51:I500,MATCH($C$5,$C$51:$C$500,0)),"")</f>
        <v>1349151000000</v>
      </c>
      <c r="J5" s="2">
        <f t="shared" si="2"/>
        <v>1154236000000</v>
      </c>
      <c r="K5" s="2">
        <f t="shared" si="2"/>
        <v>1173926000000</v>
      </c>
      <c r="L5" s="2">
        <f t="shared" si="2"/>
        <v>951453000000</v>
      </c>
      <c r="M5" s="2">
        <f t="shared" si="2"/>
        <v>1245117000000</v>
      </c>
      <c r="N5" s="2">
        <f t="shared" si="2"/>
        <v>1126468000000</v>
      </c>
      <c r="O5" s="2">
        <f t="shared" si="2"/>
        <v>1026775000000</v>
      </c>
      <c r="P5" s="2">
        <f t="shared" si="2"/>
        <v>699214000000</v>
      </c>
      <c r="Q5" s="2">
        <f t="shared" si="2"/>
        <v>686345000000</v>
      </c>
      <c r="R5" s="2">
        <f t="shared" si="2"/>
        <v>692624470403</v>
      </c>
      <c r="S5" s="2">
        <f t="shared" si="2"/>
        <v>516891620086</v>
      </c>
      <c r="T5" s="2">
        <f t="shared" si="2"/>
        <v>291418156480</v>
      </c>
      <c r="U5" s="2">
        <f t="shared" si="2"/>
        <v>325246112441</v>
      </c>
      <c r="V5" s="2">
        <f t="shared" si="2"/>
        <v>352965099993</v>
      </c>
      <c r="W5" s="2">
        <f t="shared" si="2"/>
        <v>101232456048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8824177000000</v>
      </c>
      <c r="H6" s="2">
        <f>IFERROR(INDEX(D6:G6,COUNT(D6:G6)),"")</f>
        <v>8824177000000</v>
      </c>
      <c r="I6" s="2">
        <f t="shared" ref="I6:Z6" si="3">IFERROR(INDEX(I51:I500,MATCH($C$6,$C$51:$C$500,0)),"")</f>
        <v>8316460000000</v>
      </c>
      <c r="J6" s="2">
        <f t="shared" si="3"/>
        <v>7426918000000</v>
      </c>
      <c r="K6" s="2">
        <f t="shared" si="3"/>
        <v>6686968000000</v>
      </c>
      <c r="L6" s="2">
        <f t="shared" si="3"/>
        <v>5822679000000</v>
      </c>
      <c r="M6" s="2">
        <f t="shared" si="3"/>
        <v>5138126000000</v>
      </c>
      <c r="N6" s="2">
        <f t="shared" si="3"/>
        <v>4781737000000</v>
      </c>
      <c r="O6" s="2">
        <f t="shared" si="3"/>
        <v>5655139000000</v>
      </c>
      <c r="P6" s="2">
        <f t="shared" si="3"/>
        <v>4774956000000</v>
      </c>
      <c r="Q6" s="2">
        <f t="shared" si="3"/>
        <v>4208755000000</v>
      </c>
      <c r="R6" s="2">
        <f t="shared" si="3"/>
        <v>3489233494783</v>
      </c>
      <c r="S6" s="2">
        <f t="shared" si="3"/>
        <v>2797505693922</v>
      </c>
      <c r="T6" s="2">
        <f t="shared" si="3"/>
        <v>2265097759730</v>
      </c>
      <c r="U6" s="2">
        <f t="shared" si="3"/>
        <v>2015146534086</v>
      </c>
      <c r="V6" s="2">
        <f t="shared" si="3"/>
        <v>1676519113422</v>
      </c>
      <c r="W6" s="2">
        <f t="shared" si="3"/>
        <v>1402446699852</v>
      </c>
      <c r="X6" s="2">
        <f t="shared" si="3"/>
        <v>1301123426259</v>
      </c>
      <c r="Y6" s="2">
        <f t="shared" si="3"/>
        <v>1194537770092</v>
      </c>
      <c r="Z6" s="2">
        <f t="shared" si="3"/>
        <v>1136650499585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10.4</v>
      </c>
      <c r="H7" s="3">
        <f>IFERROR(INDEX(D7:G7,COUNT(D7:G7)),"")</f>
        <v>10.4</v>
      </c>
      <c r="I7" s="3">
        <f t="shared" ref="I7:Z7" si="4">IFERROR(INDEX(I51:I500,MATCH($C$7,$C$51:$C$500,0))/1000000000,"")</f>
        <v>10.4</v>
      </c>
      <c r="J7" s="3">
        <f t="shared" si="4"/>
        <v>10.4</v>
      </c>
      <c r="K7" s="3">
        <f t="shared" si="4"/>
        <v>10.4</v>
      </c>
      <c r="L7" s="3">
        <f t="shared" si="4"/>
        <v>11.55</v>
      </c>
      <c r="M7" s="3">
        <f t="shared" si="4"/>
        <v>11.55</v>
      </c>
      <c r="N7" s="3">
        <f t="shared" si="4"/>
        <v>11.55</v>
      </c>
      <c r="O7" s="3">
        <f t="shared" si="4"/>
        <v>11.55</v>
      </c>
      <c r="P7" s="3">
        <f t="shared" si="4"/>
        <v>11.55</v>
      </c>
      <c r="Q7" s="3">
        <f t="shared" si="4"/>
        <v>11.55</v>
      </c>
      <c r="R7" s="3">
        <f t="shared" si="4"/>
        <v>2.89</v>
      </c>
      <c r="S7" s="3">
        <f t="shared" si="4"/>
        <v>2.89</v>
      </c>
      <c r="T7" s="3">
        <f t="shared" si="4"/>
        <v>2.89</v>
      </c>
      <c r="U7" s="3">
        <f t="shared" si="4"/>
        <v>2.89</v>
      </c>
      <c r="V7" s="3">
        <f t="shared" si="4"/>
        <v>2.89</v>
      </c>
      <c r="W7" s="3">
        <f t="shared" si="4"/>
        <v>2.89</v>
      </c>
      <c r="X7" s="3">
        <f t="shared" si="4"/>
        <v>2.89</v>
      </c>
      <c r="Y7" s="3">
        <f t="shared" si="4"/>
        <v>2.89</v>
      </c>
      <c r="Z7" s="3">
        <f t="shared" si="4"/>
        <v>2.89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552000000000</v>
      </c>
      <c r="H8" s="2">
        <f>IFERROR(INDEX(D8:G8,COUNT(D8:G8)),"")</f>
        <v>552000000000</v>
      </c>
      <c r="I8" s="2">
        <f t="shared" ref="I8:Z8" si="5">IFERROR(INDEX(I51:I500,MATCH($C$8,$C$51:$C$500,0)),"")</f>
        <v>1211000000000</v>
      </c>
      <c r="J8" s="2">
        <f t="shared" si="5"/>
        <v>680000000000</v>
      </c>
      <c r="K8" s="2">
        <f t="shared" si="5"/>
        <v>1004000000000</v>
      </c>
      <c r="L8" s="2">
        <f t="shared" si="5"/>
        <v>-115000000000</v>
      </c>
      <c r="M8" s="2">
        <f t="shared" si="5"/>
        <v>1162000000000</v>
      </c>
      <c r="N8" s="2">
        <f t="shared" si="5"/>
        <v>815000000000</v>
      </c>
      <c r="O8" s="2">
        <f t="shared" si="5"/>
        <v>793000000000</v>
      </c>
      <c r="P8" s="2">
        <f t="shared" si="5"/>
        <v>236000000000</v>
      </c>
      <c r="Q8" s="2">
        <f t="shared" si="5"/>
        <v>721000000000</v>
      </c>
      <c r="R8" s="2">
        <f t="shared" si="5"/>
        <v>735000000000</v>
      </c>
      <c r="S8" s="2">
        <f t="shared" si="5"/>
        <v>401000000000</v>
      </c>
      <c r="T8" s="2">
        <f t="shared" si="5"/>
        <v>17000000000</v>
      </c>
      <c r="U8" s="2">
        <f t="shared" si="5"/>
        <v>101000000000</v>
      </c>
      <c r="V8" s="2">
        <f t="shared" si="5"/>
        <v>438000000000</v>
      </c>
      <c r="W8" s="2">
        <f t="shared" si="5"/>
        <v>23000000000</v>
      </c>
      <c r="X8" s="2">
        <f t="shared" si="5"/>
        <v>44000000000</v>
      </c>
      <c r="Y8" s="2">
        <f t="shared" si="5"/>
        <v>-94000000000</v>
      </c>
      <c r="Z8" s="2">
        <f t="shared" si="5"/>
        <v>25000000000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53.1</v>
      </c>
      <c r="H9" s="3">
        <f>IFERROR(INDEX(D9:G9,COUNT(D9:G9)),"")</f>
        <v>53.1</v>
      </c>
      <c r="I9" s="3">
        <f t="shared" ref="I9:Z9" si="6">IFERROR(INDEX(I51:I500,MATCH($C$9,$C$51:$C$500,0)),"")</f>
        <v>116.48</v>
      </c>
      <c r="J9" s="3">
        <f t="shared" si="6"/>
        <v>65.44</v>
      </c>
      <c r="K9" s="3">
        <f t="shared" si="6"/>
        <v>96.59</v>
      </c>
      <c r="L9" s="3">
        <f t="shared" si="6"/>
        <v>-9.91</v>
      </c>
      <c r="M9" s="3">
        <f t="shared" si="6"/>
        <v>100.61</v>
      </c>
      <c r="N9" s="3">
        <f t="shared" si="6"/>
        <v>70.52</v>
      </c>
      <c r="O9" s="3">
        <f t="shared" si="6"/>
        <v>68.64</v>
      </c>
      <c r="P9" s="3">
        <f t="shared" si="6"/>
        <v>20.440000000000001</v>
      </c>
      <c r="Q9" s="3">
        <f t="shared" si="6"/>
        <v>62.38</v>
      </c>
      <c r="R9" s="3">
        <f t="shared" si="6"/>
        <v>254.57</v>
      </c>
      <c r="S9" s="3">
        <f t="shared" si="6"/>
        <v>138.74</v>
      </c>
      <c r="T9" s="3">
        <f t="shared" si="6"/>
        <v>5.79</v>
      </c>
      <c r="U9" s="3">
        <f t="shared" si="6"/>
        <v>34.99</v>
      </c>
      <c r="V9" s="3">
        <f t="shared" si="6"/>
        <v>151.62</v>
      </c>
      <c r="W9" s="3">
        <f t="shared" si="6"/>
        <v>7.93</v>
      </c>
      <c r="X9" s="3">
        <f t="shared" si="6"/>
        <v>15.06</v>
      </c>
      <c r="Y9" s="3">
        <f t="shared" si="6"/>
        <v>-32.68</v>
      </c>
      <c r="Z9" s="3">
        <f t="shared" si="6"/>
        <v>8.75</v>
      </c>
    </row>
    <row r="10" spans="1:26" ht="15.5" x14ac:dyDescent="0.35">
      <c r="C10" t="s">
        <v>17</v>
      </c>
      <c r="D10" s="3">
        <f ca="1">IFERROR(IF(D9=0,"",D2/D9),"")</f>
        <v>28.719397363465159</v>
      </c>
      <c r="I10" s="3">
        <f t="shared" ref="I10:Z10" ca="1" si="7">IFERROR(IF(I9=0,"",I2/I9),"")</f>
        <v>12.362637362637361</v>
      </c>
      <c r="J10" s="3">
        <f t="shared" ca="1" si="7"/>
        <v>27.582518337408313</v>
      </c>
      <c r="K10" s="3">
        <f t="shared" ca="1" si="7"/>
        <v>16.564861786934465</v>
      </c>
      <c r="L10" s="3">
        <f t="shared" ca="1" si="7"/>
        <v>-148.83955600403633</v>
      </c>
      <c r="M10" s="3">
        <f t="shared" ca="1" si="7"/>
        <v>15.604810655004473</v>
      </c>
      <c r="N10" s="3">
        <f t="shared" ca="1" si="7"/>
        <v>22.688598979013047</v>
      </c>
      <c r="O10" s="3">
        <f t="shared" ca="1" si="7"/>
        <v>24.475524475524477</v>
      </c>
      <c r="P10" s="3">
        <f t="shared" ca="1" si="7"/>
        <v>66.046966731898237</v>
      </c>
      <c r="Q10" s="3">
        <f t="shared" ca="1" si="7"/>
        <v>20.759858929143956</v>
      </c>
      <c r="R10" s="3">
        <f t="shared" ca="1" si="7"/>
        <v>4.487960089562792</v>
      </c>
      <c r="S10" s="3">
        <f t="shared" ca="1" si="7"/>
        <v>7.1086204411128726</v>
      </c>
      <c r="T10" s="3">
        <f t="shared" ca="1" si="7"/>
        <v>160.62176165803109</v>
      </c>
      <c r="U10" s="3">
        <f t="shared" ca="1" si="7"/>
        <v>32.152043440983135</v>
      </c>
      <c r="V10" s="3">
        <f t="shared" ca="1" si="7"/>
        <v>2.192982456140351</v>
      </c>
      <c r="W10" s="3">
        <f t="shared" ca="1" si="7"/>
        <v>34.047919293820932</v>
      </c>
      <c r="X10" s="3">
        <f t="shared" ca="1" si="7"/>
        <v>20.086321381142099</v>
      </c>
      <c r="Y10" s="3" t="str">
        <f t="shared" ca="1" si="7"/>
        <v/>
      </c>
      <c r="Z10" s="3">
        <f t="shared" ca="1" si="7"/>
        <v>22.857142857142858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3717761000000</v>
      </c>
      <c r="H11" s="2">
        <f>IFERROR(INDEX(D11:G11,COUNT(D11:G11)),"")</f>
        <v>3717761000000</v>
      </c>
      <c r="I11" s="2">
        <f t="shared" ref="I11:Z11" si="8">IFERROR(INDEX(I51:I500,MATCH($C$11,$C$51:$C$500,0)),"")</f>
        <v>3163368000000</v>
      </c>
      <c r="J11" s="2">
        <f t="shared" si="8"/>
        <v>2434322000000</v>
      </c>
      <c r="K11" s="2">
        <f t="shared" si="8"/>
        <v>2174324000000</v>
      </c>
      <c r="L11" s="2">
        <f t="shared" si="8"/>
        <v>1248642000000</v>
      </c>
      <c r="M11" s="2">
        <f t="shared" si="8"/>
        <v>1598901000000</v>
      </c>
      <c r="N11" s="2">
        <f t="shared" si="8"/>
        <v>1649669000000</v>
      </c>
      <c r="O11" s="2">
        <f t="shared" si="8"/>
        <v>2040591000000</v>
      </c>
      <c r="P11" s="2">
        <f t="shared" si="8"/>
        <v>1444310000000</v>
      </c>
      <c r="Q11" s="2">
        <f t="shared" si="8"/>
        <v>2120400000000</v>
      </c>
      <c r="R11" s="2">
        <f t="shared" si="8"/>
        <v>1521371695873</v>
      </c>
      <c r="S11" s="2">
        <f t="shared" si="8"/>
        <v>849122582559</v>
      </c>
      <c r="T11" s="2">
        <f t="shared" si="8"/>
        <v>489284795925</v>
      </c>
      <c r="U11" s="2">
        <f t="shared" si="8"/>
        <v>611624871676</v>
      </c>
      <c r="V11" s="2">
        <f t="shared" si="8"/>
        <v>535889526748</v>
      </c>
      <c r="W11" s="2">
        <f t="shared" si="8"/>
        <v>242776108938</v>
      </c>
      <c r="X11" s="2">
        <f t="shared" si="8"/>
        <v>383120307358</v>
      </c>
      <c r="Y11" s="2">
        <f t="shared" si="8"/>
        <v>214879968612</v>
      </c>
      <c r="Z11" s="2">
        <f t="shared" si="8"/>
        <v>162869889775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-3677000000000</v>
      </c>
      <c r="H12" s="2">
        <f>IFERROR(INDEX(D12:G12,COUNT(D12:G12)),"")</f>
        <v>-3677000000000</v>
      </c>
      <c r="I12" s="2">
        <f t="shared" ref="I12:Z12" si="9">IFERROR(INDEX(I51:I500,MATCH($C$12,$C$51:$C$500,0)),"")</f>
        <v>-3120000000000</v>
      </c>
      <c r="J12" s="2">
        <f t="shared" si="9"/>
        <v>-2396000000000</v>
      </c>
      <c r="K12" s="2">
        <f t="shared" si="9"/>
        <v>-2143000000000</v>
      </c>
      <c r="L12" s="2">
        <f t="shared" si="9"/>
        <v>-638000000000</v>
      </c>
      <c r="M12" s="2">
        <f t="shared" si="9"/>
        <v>-77000000000</v>
      </c>
      <c r="N12" s="2">
        <f t="shared" si="9"/>
        <v>1379000000000</v>
      </c>
      <c r="O12" s="2">
        <f t="shared" si="9"/>
        <v>-2001000000000</v>
      </c>
      <c r="P12" s="2">
        <f t="shared" si="9"/>
        <v>-1364000000000</v>
      </c>
      <c r="Q12" s="2">
        <f t="shared" si="9"/>
        <v>-2116000000000</v>
      </c>
      <c r="R12" s="2">
        <f t="shared" si="9"/>
        <v>-1519000000000</v>
      </c>
      <c r="S12" s="2">
        <f t="shared" si="9"/>
        <v>-847000000000</v>
      </c>
      <c r="T12" s="2">
        <f t="shared" si="9"/>
        <v>-480000000000</v>
      </c>
      <c r="U12" s="2">
        <f t="shared" si="9"/>
        <v>-558000000000</v>
      </c>
      <c r="V12" s="2">
        <f t="shared" si="9"/>
        <v>-433000000000</v>
      </c>
      <c r="W12" s="2">
        <f t="shared" si="9"/>
        <v>13000000000</v>
      </c>
      <c r="X12" s="2">
        <f t="shared" si="9"/>
        <v>-4000000000</v>
      </c>
      <c r="Y12" s="2">
        <f t="shared" si="9"/>
        <v>56000000000</v>
      </c>
      <c r="Z12" s="2">
        <f t="shared" si="9"/>
        <v>154000000000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41000000000</v>
      </c>
      <c r="H13" s="2">
        <f>IFERROR(INDEX(D13:G13,COUNT(D13:G13)),"")</f>
        <v>41000000000</v>
      </c>
      <c r="I13" s="2">
        <f t="shared" ref="I13:Z13" si="10">IFERROR(INDEX(I51:I500,MATCH($C$13,$C$51:$C$500,0)),"")</f>
        <v>44000000000</v>
      </c>
      <c r="J13" s="2">
        <f t="shared" si="10"/>
        <v>38000000000</v>
      </c>
      <c r="K13" s="2">
        <f t="shared" si="10"/>
        <v>31000000000</v>
      </c>
      <c r="L13" s="2">
        <f t="shared" si="10"/>
        <v>611000000000</v>
      </c>
      <c r="M13" s="2">
        <f t="shared" si="10"/>
        <v>1522000000000</v>
      </c>
      <c r="N13" s="2">
        <f t="shared" si="10"/>
        <v>3029000000000</v>
      </c>
      <c r="O13" s="2">
        <f t="shared" si="10"/>
        <v>39000000000</v>
      </c>
      <c r="P13" s="2">
        <f t="shared" si="10"/>
        <v>80000000000</v>
      </c>
      <c r="Q13" s="2">
        <f t="shared" si="10"/>
        <v>5000000000</v>
      </c>
      <c r="R13" s="2">
        <f t="shared" si="10"/>
        <v>3000000000</v>
      </c>
      <c r="S13" s="2">
        <f t="shared" si="10"/>
        <v>3000000000</v>
      </c>
      <c r="T13" s="2">
        <f t="shared" si="10"/>
        <v>9000000000</v>
      </c>
      <c r="U13" s="2">
        <f t="shared" si="10"/>
        <v>53000000000</v>
      </c>
      <c r="V13" s="2">
        <f t="shared" si="10"/>
        <v>103000000000</v>
      </c>
      <c r="W13" s="2">
        <f t="shared" si="10"/>
        <v>256000000000</v>
      </c>
      <c r="X13" s="2">
        <f t="shared" si="10"/>
        <v>379000000000</v>
      </c>
      <c r="Y13" s="2">
        <f t="shared" si="10"/>
        <v>270000000000</v>
      </c>
      <c r="Z13" s="2">
        <f t="shared" si="10"/>
        <v>317000000000</v>
      </c>
    </row>
    <row r="14" spans="1:26" ht="15.5" x14ac:dyDescent="0.35">
      <c r="C14" t="s">
        <v>26</v>
      </c>
      <c r="D14" s="2">
        <f>IFERROR(INDEX(D51:D500,MATCH($C$14,$C$51:$C$500,0)),"")</f>
        <v>-29000000</v>
      </c>
      <c r="H14" s="2">
        <f>IFERROR(SUM(D14:G14)*(4/MAX(1,COUNT(D14:G14))),"")</f>
        <v>-116000000</v>
      </c>
      <c r="I14" s="2">
        <f t="shared" ref="I14:Z14" si="11">IFERROR(INDEX(I51:I500,MATCH($C$14,$C$51:$C$500,0)),"")</f>
        <v>-128000000</v>
      </c>
      <c r="J14" s="2">
        <f t="shared" si="11"/>
        <v>-127000000</v>
      </c>
      <c r="K14" s="2">
        <f t="shared" si="11"/>
        <v>-46848000000</v>
      </c>
      <c r="L14" s="2">
        <f t="shared" si="11"/>
        <v>-120978000000</v>
      </c>
      <c r="M14" s="2">
        <f t="shared" si="11"/>
        <v>-235275000000</v>
      </c>
      <c r="N14" s="2">
        <f t="shared" si="11"/>
        <v>-33630000000</v>
      </c>
      <c r="O14" s="2">
        <f t="shared" si="11"/>
        <v>-1661000000</v>
      </c>
      <c r="P14" s="2">
        <f t="shared" si="11"/>
        <v>-2107000000</v>
      </c>
      <c r="Q14" s="2">
        <f t="shared" si="11"/>
        <v>-1498000000</v>
      </c>
      <c r="R14" s="2">
        <f t="shared" si="11"/>
        <v>-2057013064</v>
      </c>
      <c r="S14" s="2">
        <f t="shared" si="11"/>
        <v>-2314561134</v>
      </c>
      <c r="T14" s="2">
        <f t="shared" si="11"/>
        <v>-4063182474</v>
      </c>
      <c r="U14" s="2">
        <f t="shared" si="11"/>
        <v>-7955069915</v>
      </c>
      <c r="V14" s="2">
        <f t="shared" si="11"/>
        <v>-11948954781</v>
      </c>
      <c r="W14" s="2">
        <f t="shared" si="11"/>
        <v>-27643885877</v>
      </c>
      <c r="X14" s="2">
        <f t="shared" si="11"/>
        <v>-32093468012</v>
      </c>
      <c r="Y14" s="2">
        <f t="shared" si="11"/>
        <v>-33374589747</v>
      </c>
      <c r="Z14" s="2">
        <f t="shared" si="11"/>
        <v>-36119089518</v>
      </c>
    </row>
    <row r="15" spans="1:26" ht="15.5" x14ac:dyDescent="0.35">
      <c r="C15" t="s">
        <v>27</v>
      </c>
      <c r="D15" s="2">
        <f>IFERROR(INDEX(D51:D500,MATCH($C$15,$C$51:$C$500,0)),"")</f>
        <v>-120706000000</v>
      </c>
      <c r="H15" s="2">
        <f>IFERROR(SUM(D15:G15)*(4/MAX(1,COUNT(D15:G15))),"")</f>
        <v>-482824000000</v>
      </c>
      <c r="I15" s="2">
        <f t="shared" ref="I15:Z15" si="12">IFERROR(INDEX(I51:I500,MATCH($C$15,$C$51:$C$500,0)),"")</f>
        <v>-369628000000</v>
      </c>
      <c r="J15" s="2">
        <f t="shared" si="12"/>
        <v>-353047000000</v>
      </c>
      <c r="K15" s="2">
        <f t="shared" si="12"/>
        <v>-321124000000</v>
      </c>
      <c r="L15" s="2">
        <f t="shared" si="12"/>
        <v>-323512000000</v>
      </c>
      <c r="M15" s="2">
        <f t="shared" si="12"/>
        <v>-265139000000</v>
      </c>
      <c r="N15" s="2">
        <f t="shared" si="12"/>
        <v>-311851000000</v>
      </c>
      <c r="O15" s="2">
        <f t="shared" si="12"/>
        <v>-339494000000</v>
      </c>
      <c r="P15" s="2">
        <f t="shared" si="12"/>
        <v>-247411000000</v>
      </c>
      <c r="Q15" s="2">
        <f t="shared" si="12"/>
        <v>-314550000000</v>
      </c>
      <c r="R15" s="2">
        <f t="shared" si="12"/>
        <v>-222657146910</v>
      </c>
      <c r="S15" s="2">
        <f t="shared" si="12"/>
        <v>-177575035200</v>
      </c>
      <c r="T15" s="2">
        <f t="shared" si="12"/>
        <v>-91996013563</v>
      </c>
      <c r="U15" s="2">
        <f t="shared" si="12"/>
        <v>-111592767209</v>
      </c>
      <c r="V15" s="2">
        <f t="shared" si="12"/>
        <v>-104538495699</v>
      </c>
      <c r="W15" s="2">
        <f t="shared" si="12"/>
        <v>-55494632835</v>
      </c>
      <c r="X15" s="2">
        <f t="shared" si="12"/>
        <v>-95584183178</v>
      </c>
      <c r="Y15" s="2">
        <f t="shared" si="12"/>
        <v>-37998257540</v>
      </c>
      <c r="Z15" s="2">
        <f t="shared" si="12"/>
        <v>35075393948</v>
      </c>
    </row>
    <row r="16" spans="1:26" ht="15.5" x14ac:dyDescent="0.35">
      <c r="C16" t="s">
        <v>28</v>
      </c>
      <c r="D16" s="2">
        <f>IFERROR(INDEX(D51:D500,MATCH($C$16,$C$51:$C$500,0)),"")</f>
        <v>622977000000</v>
      </c>
      <c r="H16" s="2">
        <f>IFERROR(SUM(D16:G16)*(4/MAX(1,COUNT(D16:G16))),"")</f>
        <v>2491908000000</v>
      </c>
      <c r="I16" s="2">
        <f t="shared" ref="I16:Z16" si="13">IFERROR(INDEX(I51:I500,MATCH($C$16,$C$51:$C$500,0)),"")</f>
        <v>1747088000000</v>
      </c>
      <c r="J16" s="2">
        <f t="shared" si="13"/>
        <v>1506963000000</v>
      </c>
      <c r="K16" s="2">
        <f t="shared" si="13"/>
        <v>1507285000000</v>
      </c>
      <c r="L16" s="2">
        <f t="shared" si="13"/>
        <v>1288998000000</v>
      </c>
      <c r="M16" s="2">
        <f t="shared" si="13"/>
        <v>1541932000000</v>
      </c>
      <c r="N16" s="2">
        <f t="shared" si="13"/>
        <v>1421517000000</v>
      </c>
      <c r="O16" s="2">
        <f t="shared" si="13"/>
        <v>1375359000000</v>
      </c>
      <c r="P16" s="2">
        <f t="shared" si="13"/>
        <v>949018000000</v>
      </c>
      <c r="Q16" s="2">
        <f t="shared" si="13"/>
        <v>1026231000000</v>
      </c>
      <c r="R16" s="2">
        <f t="shared" si="13"/>
        <v>932482782652</v>
      </c>
      <c r="S16" s="2">
        <f t="shared" si="13"/>
        <v>700675250229</v>
      </c>
      <c r="T16" s="2">
        <f t="shared" si="13"/>
        <v>375356927774</v>
      </c>
      <c r="U16" s="2">
        <f t="shared" si="13"/>
        <v>436720187873</v>
      </c>
      <c r="V16" s="2">
        <f t="shared" si="13"/>
        <v>457970115184</v>
      </c>
      <c r="W16" s="2">
        <f t="shared" si="13"/>
        <v>156817906428</v>
      </c>
      <c r="X16" s="2">
        <f t="shared" si="13"/>
        <v>202923541697</v>
      </c>
      <c r="Y16" s="2">
        <f t="shared" si="13"/>
        <v>98278800561</v>
      </c>
      <c r="Z16" s="2">
        <f t="shared" si="13"/>
        <v>268782137181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15860000000000</v>
      </c>
      <c r="H20" s="2">
        <f t="shared" ref="H20:Z20" ca="1" si="14">IFERROR(H21*H2,"")</f>
        <v>15860000000000</v>
      </c>
      <c r="I20" s="2">
        <f t="shared" ca="1" si="14"/>
        <v>14976000000000</v>
      </c>
      <c r="J20" s="2">
        <f t="shared" ca="1" si="14"/>
        <v>18772000000000</v>
      </c>
      <c r="K20" s="2">
        <f t="shared" ca="1" si="14"/>
        <v>16640000000000</v>
      </c>
      <c r="L20" s="2">
        <f t="shared" ca="1" si="14"/>
        <v>17036250000000</v>
      </c>
      <c r="M20" s="2">
        <f t="shared" ca="1" si="14"/>
        <v>18133500000000</v>
      </c>
      <c r="N20" s="2">
        <f t="shared" ca="1" si="14"/>
        <v>18480000000000</v>
      </c>
      <c r="O20" s="2">
        <f t="shared" ca="1" si="14"/>
        <v>19404000000000</v>
      </c>
      <c r="P20" s="2">
        <f t="shared" ca="1" si="14"/>
        <v>15592500000000</v>
      </c>
      <c r="Q20" s="2">
        <f t="shared" ca="1" si="14"/>
        <v>14957250000000</v>
      </c>
      <c r="R20" s="2">
        <f t="shared" ca="1" si="14"/>
        <v>3301825000000</v>
      </c>
      <c r="S20" s="2">
        <f t="shared" ca="1" si="14"/>
        <v>2850262500000</v>
      </c>
      <c r="T20" s="2">
        <f t="shared" ca="1" si="14"/>
        <v>2687700000000</v>
      </c>
      <c r="U20" s="2">
        <f t="shared" ca="1" si="14"/>
        <v>3251250000000</v>
      </c>
      <c r="V20" s="2">
        <f t="shared" ca="1" si="14"/>
        <v>960925000000</v>
      </c>
      <c r="W20" s="2">
        <f t="shared" ca="1" si="14"/>
        <v>780300000000</v>
      </c>
      <c r="X20" s="2">
        <f t="shared" ca="1" si="14"/>
        <v>874225000000</v>
      </c>
      <c r="Y20" s="2" t="str">
        <f t="shared" ca="1" si="14"/>
        <v/>
      </c>
      <c r="Z20" s="2">
        <f t="shared" ca="1" si="14"/>
        <v>578000000000</v>
      </c>
    </row>
    <row r="21" spans="1:26" ht="15.5" x14ac:dyDescent="0.35">
      <c r="C21" t="s">
        <v>11</v>
      </c>
      <c r="D21" s="2">
        <f>IFERROR(INDEX(D51:D500,MATCH($C$7,$C$51:$C$500,0)),"")</f>
        <v>10400000000</v>
      </c>
      <c r="H21" s="2">
        <f>IFERROR(INDEX(D21:G21,COUNT(D21:G21)),"")</f>
        <v>10400000000</v>
      </c>
      <c r="I21" s="2">
        <f t="shared" ref="I21:Z21" si="15">IFERROR(INDEX(I51:I500,MATCH($C$7,$C$51:$C$500,0)),"")</f>
        <v>10400000000</v>
      </c>
      <c r="J21" s="2">
        <f t="shared" si="15"/>
        <v>10400000000</v>
      </c>
      <c r="K21" s="2">
        <f t="shared" si="15"/>
        <v>10400000000</v>
      </c>
      <c r="L21" s="2">
        <f t="shared" si="15"/>
        <v>11550000000</v>
      </c>
      <c r="M21" s="2">
        <f t="shared" si="15"/>
        <v>11550000000</v>
      </c>
      <c r="N21" s="2">
        <f t="shared" si="15"/>
        <v>11550000000</v>
      </c>
      <c r="O21" s="2">
        <f t="shared" si="15"/>
        <v>11550000000</v>
      </c>
      <c r="P21" s="2">
        <f t="shared" si="15"/>
        <v>11550000000</v>
      </c>
      <c r="Q21" s="2">
        <f t="shared" si="15"/>
        <v>11550000000</v>
      </c>
      <c r="R21" s="2">
        <f t="shared" si="15"/>
        <v>2890000000</v>
      </c>
      <c r="S21" s="2">
        <f t="shared" si="15"/>
        <v>2890000000</v>
      </c>
      <c r="T21" s="2">
        <f t="shared" si="15"/>
        <v>2890000000</v>
      </c>
      <c r="U21" s="2">
        <f t="shared" si="15"/>
        <v>2890000000</v>
      </c>
      <c r="V21" s="2">
        <f t="shared" si="15"/>
        <v>2890000000</v>
      </c>
      <c r="W21" s="2">
        <f t="shared" si="15"/>
        <v>2890000000</v>
      </c>
      <c r="X21" s="2">
        <f t="shared" si="15"/>
        <v>2890000000</v>
      </c>
      <c r="Y21" s="2">
        <f t="shared" si="15"/>
        <v>2890000000</v>
      </c>
      <c r="Z21" s="2">
        <f t="shared" si="15"/>
        <v>2890000000</v>
      </c>
    </row>
    <row r="23" spans="1:26" ht="15.5" x14ac:dyDescent="0.35">
      <c r="B23" t="s">
        <v>54</v>
      </c>
      <c r="C23" t="s">
        <v>55</v>
      </c>
      <c r="D23" s="3">
        <f>IFERROR(D5/D6*100,"")</f>
        <v>5.6751921453978085</v>
      </c>
      <c r="H23" s="3">
        <f t="shared" ref="H23:Z23" si="16">IFERROR(H5/H6*100,"")</f>
        <v>22.700768581591234</v>
      </c>
      <c r="I23" s="3">
        <f t="shared" si="16"/>
        <v>16.222659641241584</v>
      </c>
      <c r="J23" s="3">
        <f t="shared" si="16"/>
        <v>15.54125143161672</v>
      </c>
      <c r="K23" s="3">
        <f t="shared" si="16"/>
        <v>17.555430203942954</v>
      </c>
      <c r="L23" s="3">
        <f t="shared" si="16"/>
        <v>16.340468021678682</v>
      </c>
      <c r="M23" s="3">
        <f t="shared" si="16"/>
        <v>24.23290125621676</v>
      </c>
      <c r="N23" s="3">
        <f t="shared" si="16"/>
        <v>23.5577155330793</v>
      </c>
      <c r="O23" s="3">
        <f t="shared" si="16"/>
        <v>18.15649447343381</v>
      </c>
      <c r="P23" s="3">
        <f t="shared" si="16"/>
        <v>14.643360064469704</v>
      </c>
      <c r="Q23" s="3">
        <f t="shared" si="16"/>
        <v>16.307554134179821</v>
      </c>
      <c r="R23" s="3">
        <f t="shared" si="16"/>
        <v>19.850333072825073</v>
      </c>
      <c r="S23" s="3">
        <f t="shared" si="16"/>
        <v>18.476874639040929</v>
      </c>
      <c r="T23" s="3">
        <f t="shared" si="16"/>
        <v>12.865588481917756</v>
      </c>
      <c r="U23" s="3">
        <f t="shared" si="16"/>
        <v>16.140072542591565</v>
      </c>
      <c r="V23" s="3">
        <f t="shared" si="16"/>
        <v>21.053449207182073</v>
      </c>
      <c r="W23" s="3">
        <f t="shared" si="16"/>
        <v>7.2182747521658435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-0.18946513123984632</v>
      </c>
      <c r="H24" s="4">
        <f t="shared" ref="H24:Z24" si="17">IFERROR(_xlfn.RRI(5,M23,H23),"")</f>
        <v>-1.2977552594789166E-2</v>
      </c>
      <c r="I24" s="4">
        <f t="shared" si="17"/>
        <v>-7.1893580345779085E-2</v>
      </c>
      <c r="J24" s="4">
        <f t="shared" si="17"/>
        <v>-3.0627272653715343E-2</v>
      </c>
      <c r="K24" s="4">
        <f t="shared" si="17"/>
        <v>3.6941239924408453E-2</v>
      </c>
      <c r="L24" s="4">
        <f t="shared" si="17"/>
        <v>4.033388089808021E-4</v>
      </c>
      <c r="M24" s="4">
        <f t="shared" si="17"/>
        <v>4.0704716683078512E-2</v>
      </c>
      <c r="N24" s="4">
        <f t="shared" si="17"/>
        <v>4.9786375881359701E-2</v>
      </c>
      <c r="O24" s="4">
        <f t="shared" si="17"/>
        <v>7.132309960983263E-2</v>
      </c>
      <c r="P24" s="4">
        <f t="shared" si="17"/>
        <v>-1.9275438982252813E-2</v>
      </c>
      <c r="Q24" s="4">
        <f t="shared" si="17"/>
        <v>-4.9804182602333769E-2</v>
      </c>
      <c r="R24" s="4">
        <f t="shared" si="17"/>
        <v>0.22424088135997366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47.66</v>
      </c>
      <c r="H25" s="3">
        <f>IFERROR(INDEX(D25:G25,COUNT(D25:G25)),"")</f>
        <v>47.66</v>
      </c>
      <c r="I25" s="3">
        <f t="shared" ref="I25:Z25" si="18">IFERROR(INDEX(I51:I500,MATCH($C$25,$C$51:$C$500,0)),"")</f>
        <v>130.15</v>
      </c>
      <c r="J25" s="3">
        <f t="shared" si="18"/>
        <v>109.31</v>
      </c>
      <c r="K25" s="3">
        <f t="shared" si="18"/>
        <v>112.44</v>
      </c>
      <c r="L25" s="3">
        <f t="shared" si="18"/>
        <v>83.16</v>
      </c>
      <c r="M25" s="3">
        <f t="shared" si="18"/>
        <v>110.06</v>
      </c>
      <c r="N25" s="3">
        <f t="shared" si="18"/>
        <v>95.18</v>
      </c>
      <c r="O25" s="3">
        <f t="shared" si="18"/>
        <v>89.35</v>
      </c>
      <c r="P25" s="3">
        <f t="shared" si="18"/>
        <v>60.4</v>
      </c>
      <c r="Q25" s="3">
        <f t="shared" si="18"/>
        <v>60.86</v>
      </c>
      <c r="R25" s="3">
        <f t="shared" si="18"/>
        <v>243.17</v>
      </c>
      <c r="S25" s="3">
        <f t="shared" si="18"/>
        <v>179.71</v>
      </c>
      <c r="T25" s="3">
        <f t="shared" si="18"/>
        <v>100.89</v>
      </c>
      <c r="U25" s="3">
        <f t="shared" si="18"/>
        <v>112.6</v>
      </c>
      <c r="V25" s="3">
        <f t="shared" si="18"/>
        <v>122.2</v>
      </c>
      <c r="W25" s="3">
        <f t="shared" si="18"/>
        <v>35.049999999999997</v>
      </c>
      <c r="X25" s="3">
        <f t="shared" si="18"/>
        <v>37.159999999999997</v>
      </c>
      <c r="Y25" s="3">
        <f t="shared" si="18"/>
        <v>20.87</v>
      </c>
      <c r="Z25" s="3">
        <f t="shared" si="18"/>
        <v>105.2</v>
      </c>
    </row>
    <row r="26" spans="1:26" ht="15.5" x14ac:dyDescent="0.35">
      <c r="C26" t="s">
        <v>59</v>
      </c>
      <c r="D26" s="4">
        <f>IFERROR(_xlfn.RRI(5,I25,D25),"")</f>
        <v>-0.18202134099363754</v>
      </c>
      <c r="H26" s="4">
        <f t="shared" ref="H26:Z26" si="19">IFERROR(_xlfn.RRI(5,M25,H25),"")</f>
        <v>-0.15412750003269793</v>
      </c>
      <c r="I26" s="4">
        <f t="shared" si="19"/>
        <v>6.4583410885841186E-2</v>
      </c>
      <c r="J26" s="4">
        <f t="shared" si="19"/>
        <v>4.1149434310558286E-2</v>
      </c>
      <c r="K26" s="4">
        <f t="shared" si="19"/>
        <v>0.13233981902793013</v>
      </c>
      <c r="L26" s="4">
        <f t="shared" si="19"/>
        <v>6.4428530115885563E-2</v>
      </c>
      <c r="M26" s="4">
        <f t="shared" si="19"/>
        <v>-0.1466171658739972</v>
      </c>
      <c r="N26" s="4">
        <f t="shared" si="19"/>
        <v>-0.11936753635535291</v>
      </c>
      <c r="O26" s="4">
        <f t="shared" si="19"/>
        <v>-2.400119266534273E-2</v>
      </c>
      <c r="P26" s="4">
        <f t="shared" si="19"/>
        <v>-0.11712400314519833</v>
      </c>
      <c r="Q26" s="4">
        <f t="shared" si="19"/>
        <v>-0.13013441602980946</v>
      </c>
      <c r="R26" s="4">
        <f t="shared" si="19"/>
        <v>0.47314126344813268</v>
      </c>
      <c r="S26" s="4">
        <f t="shared" si="19"/>
        <v>0.37056396075251463</v>
      </c>
      <c r="T26" s="4">
        <f t="shared" si="19"/>
        <v>0.37045611990401439</v>
      </c>
      <c r="U26" s="4">
        <f t="shared" si="19"/>
        <v>1.3688524650667944E-2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267.60009615384615</v>
      </c>
      <c r="H27" s="3">
        <f t="shared" ref="H27:Z27" si="20">IFERROR(H4/H21,"")</f>
        <v>1070.4003846153846</v>
      </c>
      <c r="I27" s="3">
        <f t="shared" si="20"/>
        <v>843.06288461538463</v>
      </c>
      <c r="J27" s="3">
        <f t="shared" si="20"/>
        <v>853.28865384615381</v>
      </c>
      <c r="K27" s="3">
        <f t="shared" si="20"/>
        <v>798.34048076923079</v>
      </c>
      <c r="L27" s="3">
        <f t="shared" si="20"/>
        <v>662.87896103896105</v>
      </c>
      <c r="M27" s="3">
        <f t="shared" si="20"/>
        <v>572.86943722943727</v>
      </c>
      <c r="N27" s="3">
        <f t="shared" si="20"/>
        <v>516.6547186147186</v>
      </c>
      <c r="O27" s="3">
        <f t="shared" si="20"/>
        <v>540.38259740259741</v>
      </c>
      <c r="P27" s="3">
        <f t="shared" si="20"/>
        <v>473.84259740259739</v>
      </c>
      <c r="Q27" s="3">
        <f t="shared" si="20"/>
        <v>422.47264069264071</v>
      </c>
      <c r="R27" s="3">
        <f t="shared" si="20"/>
        <v>1621.4491063512112</v>
      </c>
      <c r="S27" s="3">
        <f t="shared" si="20"/>
        <v>1520.3919322391002</v>
      </c>
      <c r="T27" s="3">
        <f t="shared" si="20"/>
        <v>1355.2904382086506</v>
      </c>
      <c r="U27" s="3">
        <f t="shared" si="20"/>
        <v>1197.3118508910034</v>
      </c>
      <c r="V27" s="3">
        <f t="shared" si="20"/>
        <v>972.26688838719724</v>
      </c>
      <c r="W27" s="3">
        <f t="shared" si="20"/>
        <v>727.46842267543252</v>
      </c>
      <c r="X27" s="3">
        <f t="shared" si="20"/>
        <v>650.66140965951558</v>
      </c>
      <c r="Y27" s="3">
        <f t="shared" si="20"/>
        <v>558.45259218131491</v>
      </c>
      <c r="Z27" s="3">
        <f t="shared" si="20"/>
        <v>471.49016626020762</v>
      </c>
    </row>
    <row r="28" spans="1:26" ht="15.5" x14ac:dyDescent="0.35">
      <c r="C28" t="s">
        <v>61</v>
      </c>
      <c r="D28" s="4">
        <f>IFERROR(_xlfn.RRI(5,I27,D27),"")</f>
        <v>-0.20507664102003242</v>
      </c>
      <c r="H28" s="4">
        <f t="shared" ref="H28:Z28" si="21">IFERROR(_xlfn.RRI(5,M27,H27),"")</f>
        <v>0.13317796430379181</v>
      </c>
      <c r="I28" s="4">
        <f t="shared" si="21"/>
        <v>0.10288927635166289</v>
      </c>
      <c r="J28" s="4">
        <f t="shared" si="21"/>
        <v>9.5667862302905693E-2</v>
      </c>
      <c r="K28" s="4">
        <f t="shared" si="21"/>
        <v>0.109968899102874</v>
      </c>
      <c r="L28" s="4">
        <f t="shared" si="21"/>
        <v>9.4276642378375408E-2</v>
      </c>
      <c r="M28" s="4">
        <f t="shared" si="21"/>
        <v>-0.18786081319971681</v>
      </c>
      <c r="N28" s="4">
        <f t="shared" si="21"/>
        <v>-0.19415972574125007</v>
      </c>
      <c r="O28" s="4">
        <f t="shared" si="21"/>
        <v>-0.16797994235024449</v>
      </c>
      <c r="P28" s="4">
        <f t="shared" si="21"/>
        <v>-0.16922127987681979</v>
      </c>
      <c r="Q28" s="4">
        <f t="shared" si="21"/>
        <v>-0.15354744792628261</v>
      </c>
      <c r="R28" s="4">
        <f t="shared" si="21"/>
        <v>0.17386413816711888</v>
      </c>
      <c r="S28" s="4">
        <f t="shared" si="21"/>
        <v>0.18500477768527301</v>
      </c>
      <c r="T28" s="4">
        <f t="shared" si="21"/>
        <v>0.19401343265090421</v>
      </c>
      <c r="U28" s="4">
        <f t="shared" si="21"/>
        <v>0.20488869167698853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-0.63380714560122942</v>
      </c>
      <c r="I29" s="4">
        <f t="shared" si="22"/>
        <v>0.19065044369225143</v>
      </c>
      <c r="J29" s="4">
        <f t="shared" si="22"/>
        <v>-2.7837068658840232E-2</v>
      </c>
      <c r="K29" s="4">
        <f t="shared" si="22"/>
        <v>0.35209235209235212</v>
      </c>
      <c r="L29" s="4">
        <f t="shared" si="22"/>
        <v>-0.24441213883336366</v>
      </c>
      <c r="M29" s="4">
        <f t="shared" si="22"/>
        <v>0.15633536457238909</v>
      </c>
      <c r="N29" s="4">
        <f t="shared" si="22"/>
        <v>6.5249020705092475E-2</v>
      </c>
      <c r="O29" s="4">
        <f t="shared" si="22"/>
        <v>0.47930463576158933</v>
      </c>
      <c r="P29" s="4">
        <f t="shared" si="22"/>
        <v>-7.5583305948077693E-3</v>
      </c>
      <c r="Q29" s="4">
        <f t="shared" si="22"/>
        <v>-0.74972241641649884</v>
      </c>
      <c r="R29" s="4">
        <f t="shared" si="22"/>
        <v>0.35312447832619209</v>
      </c>
      <c r="S29" s="4">
        <f t="shared" si="22"/>
        <v>0.78124690256715246</v>
      </c>
      <c r="T29" s="4">
        <f t="shared" si="22"/>
        <v>-0.10399644760213139</v>
      </c>
      <c r="U29" s="4">
        <f t="shared" si="22"/>
        <v>-7.8559738134206289E-2</v>
      </c>
      <c r="V29" s="4">
        <f t="shared" si="22"/>
        <v>2.4864479315263912</v>
      </c>
      <c r="W29" s="4">
        <f t="shared" si="22"/>
        <v>-5.6781485468245414E-2</v>
      </c>
      <c r="X29" s="4">
        <f t="shared" si="22"/>
        <v>0.78054623862002848</v>
      </c>
      <c r="Y29" s="4">
        <f t="shared" si="22"/>
        <v>-0.80161596958174897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0.26965663433720494</v>
      </c>
      <c r="I30" s="4">
        <f t="shared" si="23"/>
        <v>-1.1983950782278725E-2</v>
      </c>
      <c r="J30" s="4">
        <f t="shared" si="23"/>
        <v>6.8827993068794904E-2</v>
      </c>
      <c r="K30" s="4">
        <f t="shared" si="23"/>
        <v>0.20435332495385672</v>
      </c>
      <c r="L30" s="4">
        <f t="shared" si="23"/>
        <v>0.15712048498316813</v>
      </c>
      <c r="M30" s="4">
        <f t="shared" si="23"/>
        <v>0.10880519733845552</v>
      </c>
      <c r="N30" s="4">
        <f t="shared" si="23"/>
        <v>-4.3909405857866651E-2</v>
      </c>
      <c r="O30" s="4">
        <f t="shared" si="23"/>
        <v>0.14042637864291616</v>
      </c>
      <c r="P30" s="4">
        <f t="shared" si="23"/>
        <v>0.1215935702386219</v>
      </c>
      <c r="Q30" s="4">
        <f t="shared" si="23"/>
        <v>-0.73944748617898848</v>
      </c>
      <c r="R30" s="4">
        <f t="shared" si="23"/>
        <v>6.6467844224405201E-2</v>
      </c>
      <c r="S30" s="4">
        <f t="shared" si="23"/>
        <v>0.12182000947979228</v>
      </c>
      <c r="T30" s="4">
        <f t="shared" si="23"/>
        <v>0.13194439460369856</v>
      </c>
      <c r="U30" s="4">
        <f t="shared" si="23"/>
        <v>0.23146418456881956</v>
      </c>
      <c r="V30" s="4">
        <f t="shared" si="23"/>
        <v>0.33650734256129228</v>
      </c>
      <c r="W30" s="4">
        <f t="shared" si="23"/>
        <v>0.11804451881679791</v>
      </c>
      <c r="X30" s="4">
        <f t="shared" si="23"/>
        <v>0.16511485266463385</v>
      </c>
      <c r="Y30" s="4">
        <f t="shared" si="23"/>
        <v>0.18444165359986359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838.74</v>
      </c>
      <c r="H32" s="3">
        <f>IFERROR(INDEX(D32:G32,COUNT(D32:G32)),"")</f>
        <v>838.74</v>
      </c>
      <c r="I32" s="3">
        <f t="shared" ref="I32:Z32" si="24">IFERROR(INDEX(I51:I500,MATCH($C$32,$C$51:$C$500,0)),"")</f>
        <v>790.58</v>
      </c>
      <c r="J32" s="3">
        <f t="shared" si="24"/>
        <v>705.82</v>
      </c>
      <c r="K32" s="3">
        <f t="shared" si="24"/>
        <v>634.79999999999995</v>
      </c>
      <c r="L32" s="3">
        <f t="shared" si="24"/>
        <v>496.71</v>
      </c>
      <c r="M32" s="3">
        <f t="shared" si="24"/>
        <v>436.85</v>
      </c>
      <c r="N32" s="3">
        <f t="shared" si="24"/>
        <v>405.58</v>
      </c>
      <c r="O32" s="3">
        <f t="shared" si="24"/>
        <v>480.24</v>
      </c>
      <c r="P32" s="3">
        <f t="shared" si="24"/>
        <v>403.36</v>
      </c>
      <c r="Q32" s="3">
        <f t="shared" si="24"/>
        <v>353.56</v>
      </c>
      <c r="R32" s="3">
        <f t="shared" si="24"/>
        <v>1202.57</v>
      </c>
      <c r="S32" s="3">
        <f t="shared" si="24"/>
        <v>962.77</v>
      </c>
      <c r="T32" s="3">
        <f t="shared" si="24"/>
        <v>780.65</v>
      </c>
      <c r="U32" s="3">
        <f t="shared" si="24"/>
        <v>691.75</v>
      </c>
      <c r="V32" s="3">
        <f t="shared" si="24"/>
        <v>579.14</v>
      </c>
      <c r="W32" s="3">
        <f t="shared" si="24"/>
        <v>484.42</v>
      </c>
      <c r="X32" s="3">
        <f t="shared" si="24"/>
        <v>449.37</v>
      </c>
      <c r="Y32" s="3">
        <f t="shared" si="24"/>
        <v>412.54</v>
      </c>
      <c r="Z32" s="3">
        <f t="shared" si="24"/>
        <v>393.07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1.81</v>
      </c>
      <c r="H33" s="3">
        <f>IFERROR(INDEX(D33:G33,COUNT(D33:G33)),"")</f>
        <v>1.81</v>
      </c>
      <c r="I33" s="3">
        <f t="shared" ref="I33:Z33" si="25">IFERROR(INDEX(I51:I500,MATCH($C$33,$C$51:$C$500,0)),"")</f>
        <v>1.82</v>
      </c>
      <c r="J33" s="3">
        <f t="shared" si="25"/>
        <v>2.56</v>
      </c>
      <c r="K33" s="3">
        <f t="shared" si="25"/>
        <v>2.52</v>
      </c>
      <c r="L33" s="3">
        <f t="shared" si="25"/>
        <v>2.97</v>
      </c>
      <c r="M33" s="3">
        <f t="shared" si="25"/>
        <v>3.59</v>
      </c>
      <c r="N33" s="3">
        <f t="shared" si="25"/>
        <v>3.94</v>
      </c>
      <c r="O33" s="3">
        <f t="shared" si="25"/>
        <v>3.5</v>
      </c>
      <c r="P33" s="3">
        <f t="shared" si="25"/>
        <v>3.35</v>
      </c>
      <c r="Q33" s="3">
        <f t="shared" si="25"/>
        <v>3.66</v>
      </c>
      <c r="R33" s="3">
        <f t="shared" si="25"/>
        <v>3.8</v>
      </c>
      <c r="S33" s="3">
        <f t="shared" si="25"/>
        <v>4.0999999999999996</v>
      </c>
      <c r="T33" s="3">
        <f t="shared" si="25"/>
        <v>4.7699999999999996</v>
      </c>
      <c r="U33" s="3">
        <f t="shared" si="25"/>
        <v>6.51</v>
      </c>
      <c r="V33" s="3">
        <f t="shared" si="25"/>
        <v>2.2999999999999998</v>
      </c>
      <c r="W33" s="3">
        <f t="shared" si="25"/>
        <v>2.23</v>
      </c>
      <c r="X33" s="3">
        <f t="shared" si="25"/>
        <v>2.7</v>
      </c>
      <c r="Y33" s="3">
        <f t="shared" si="25"/>
        <v>1.41</v>
      </c>
      <c r="Z33" s="3">
        <f t="shared" si="25"/>
        <v>2.04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31.89</v>
      </c>
      <c r="H34" s="3">
        <f>IFERROR(INDEX(D34:G34,COUNT(D34:G34)),"")</f>
        <v>31.89</v>
      </c>
      <c r="I34" s="3">
        <f t="shared" ref="I34:Z34" si="26">IFERROR(INDEX(I51:I500,MATCH($C$34,$C$51:$C$500,0)),"")</f>
        <v>11.06</v>
      </c>
      <c r="J34" s="3">
        <f t="shared" si="26"/>
        <v>16.510000000000002</v>
      </c>
      <c r="K34" s="3">
        <f t="shared" si="26"/>
        <v>14.23</v>
      </c>
      <c r="L34" s="3">
        <f t="shared" si="26"/>
        <v>17.739999999999998</v>
      </c>
      <c r="M34" s="3">
        <f t="shared" si="26"/>
        <v>14.26</v>
      </c>
      <c r="N34" s="3">
        <f t="shared" si="26"/>
        <v>16.809999999999999</v>
      </c>
      <c r="O34" s="3">
        <f t="shared" si="26"/>
        <v>18.8</v>
      </c>
      <c r="P34" s="3">
        <f t="shared" si="26"/>
        <v>22.35</v>
      </c>
      <c r="Q34" s="3">
        <f t="shared" si="26"/>
        <v>21.28</v>
      </c>
      <c r="R34" s="3">
        <f t="shared" si="26"/>
        <v>18.8</v>
      </c>
      <c r="S34" s="3">
        <f t="shared" si="26"/>
        <v>21.95</v>
      </c>
      <c r="T34" s="3">
        <f t="shared" si="26"/>
        <v>36.869999999999997</v>
      </c>
      <c r="U34" s="3">
        <f t="shared" si="26"/>
        <v>39.96</v>
      </c>
      <c r="V34" s="3">
        <f t="shared" si="26"/>
        <v>10.9</v>
      </c>
      <c r="W34" s="3">
        <f t="shared" si="26"/>
        <v>30.81</v>
      </c>
      <c r="X34" s="3">
        <f t="shared" si="26"/>
        <v>32.619999999999997</v>
      </c>
      <c r="Y34" s="3">
        <f t="shared" si="26"/>
        <v>27.79</v>
      </c>
      <c r="Z34" s="3">
        <f t="shared" si="26"/>
        <v>7.6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5.68</v>
      </c>
      <c r="H35" s="3">
        <f>IFERROR(INDEX(D35:G35,COUNT(D35:G35)),"")</f>
        <v>5.68</v>
      </c>
      <c r="I35" s="3">
        <f t="shared" ref="I35:Z35" si="27">IFERROR(INDEX(I51:I500,MATCH($C$35,$C$51:$C$500,0)),"")</f>
        <v>1.71</v>
      </c>
      <c r="J35" s="3">
        <f t="shared" si="27"/>
        <v>2.11</v>
      </c>
      <c r="K35" s="3">
        <f t="shared" si="27"/>
        <v>2</v>
      </c>
      <c r="L35" s="3">
        <f t="shared" si="27"/>
        <v>2.23</v>
      </c>
      <c r="M35" s="3">
        <f t="shared" si="27"/>
        <v>2.74</v>
      </c>
      <c r="N35" s="3">
        <f t="shared" si="27"/>
        <v>3.1</v>
      </c>
      <c r="O35" s="3">
        <f t="shared" si="27"/>
        <v>3.11</v>
      </c>
      <c r="P35" s="3">
        <f t="shared" si="27"/>
        <v>2.85</v>
      </c>
      <c r="Q35" s="3">
        <f t="shared" si="27"/>
        <v>3.07</v>
      </c>
      <c r="R35" s="3">
        <f t="shared" si="27"/>
        <v>2.82</v>
      </c>
      <c r="S35" s="3">
        <f t="shared" si="27"/>
        <v>2.59</v>
      </c>
      <c r="T35" s="3">
        <f t="shared" si="27"/>
        <v>2.74</v>
      </c>
      <c r="U35" s="3">
        <f t="shared" si="27"/>
        <v>3.76</v>
      </c>
      <c r="V35" s="3">
        <f t="shared" si="27"/>
        <v>1.37</v>
      </c>
      <c r="W35" s="3">
        <f t="shared" si="27"/>
        <v>1.48</v>
      </c>
      <c r="X35" s="3">
        <f t="shared" si="27"/>
        <v>1.86</v>
      </c>
      <c r="Y35" s="3">
        <f t="shared" si="27"/>
        <v>1.04</v>
      </c>
      <c r="Z35" s="3">
        <f t="shared" si="27"/>
        <v>1.7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0.68189999999999995</v>
      </c>
      <c r="I36" s="4">
        <f t="shared" si="28"/>
        <v>0.99890000000000001</v>
      </c>
      <c r="J36" s="4">
        <f t="shared" si="28"/>
        <v>0.41170000000000001</v>
      </c>
      <c r="K36" s="4">
        <f t="shared" si="28"/>
        <v>0.35570000000000002</v>
      </c>
      <c r="L36" s="4">
        <f t="shared" si="28"/>
        <v>0.32469999999999999</v>
      </c>
      <c r="M36" s="4">
        <f t="shared" si="28"/>
        <v>0.20440000000000003</v>
      </c>
      <c r="N36" s="4">
        <f t="shared" si="28"/>
        <v>0.80370000000000008</v>
      </c>
      <c r="O36" s="4">
        <f t="shared" si="28"/>
        <v>0.12089999999999999</v>
      </c>
      <c r="P36" s="4">
        <f t="shared" si="28"/>
        <v>0.17879999999999999</v>
      </c>
      <c r="Q36" s="4">
        <f t="shared" si="28"/>
        <v>0.1479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130</v>
      </c>
      <c r="I37" s="3">
        <f t="shared" si="29"/>
        <v>130</v>
      </c>
      <c r="J37" s="3">
        <f t="shared" si="29"/>
        <v>45</v>
      </c>
      <c r="K37" s="3">
        <f t="shared" si="29"/>
        <v>40</v>
      </c>
      <c r="L37" s="3">
        <f t="shared" si="29"/>
        <v>30</v>
      </c>
      <c r="M37" s="3">
        <f t="shared" si="29"/>
        <v>25</v>
      </c>
      <c r="N37" s="3">
        <f t="shared" si="29"/>
        <v>85</v>
      </c>
      <c r="O37" s="3">
        <f t="shared" si="29"/>
        <v>12</v>
      </c>
      <c r="P37" s="3">
        <f t="shared" si="29"/>
        <v>12</v>
      </c>
      <c r="Q37" s="3">
        <f t="shared" si="29"/>
        <v>10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2783041000000</v>
      </c>
      <c r="E51" s="5">
        <v>2530172000000</v>
      </c>
      <c r="F51" s="5">
        <v>2155991000000</v>
      </c>
      <c r="G51" s="5">
        <v>1797533000000</v>
      </c>
      <c r="I51" s="5">
        <v>8767854000000</v>
      </c>
      <c r="J51" s="5">
        <v>8874202000000</v>
      </c>
      <c r="K51" s="5">
        <v>8302741000000</v>
      </c>
      <c r="L51" s="5">
        <v>7656252000000</v>
      </c>
      <c r="M51" s="5">
        <v>6616642000000</v>
      </c>
      <c r="N51" s="5">
        <v>5967362000000</v>
      </c>
      <c r="O51" s="5">
        <v>6241419000000</v>
      </c>
      <c r="P51" s="5">
        <v>5472882000000</v>
      </c>
      <c r="Q51" s="5">
        <v>4879559000000</v>
      </c>
      <c r="R51" s="5">
        <v>4685987917355</v>
      </c>
      <c r="S51" s="5">
        <v>4393932684171</v>
      </c>
      <c r="T51" s="5">
        <v>3916789366423</v>
      </c>
      <c r="U51" s="5">
        <v>3460231249075</v>
      </c>
      <c r="V51" s="5">
        <v>2809851307439</v>
      </c>
      <c r="W51" s="5">
        <v>2102383741532</v>
      </c>
      <c r="X51" s="5">
        <v>1880411473916</v>
      </c>
      <c r="Y51" s="5">
        <v>1613927991404</v>
      </c>
      <c r="Z51" s="5">
        <v>1362606580492</v>
      </c>
    </row>
    <row r="52" spans="2:26" ht="15.5" x14ac:dyDescent="0.35">
      <c r="C52" t="s">
        <v>86</v>
      </c>
      <c r="D52" s="5">
        <v>-1833037000000</v>
      </c>
      <c r="E52" s="5">
        <v>-1717679000000</v>
      </c>
      <c r="F52" s="5">
        <v>-1468959000000</v>
      </c>
      <c r="G52" s="5">
        <v>-1220417000000</v>
      </c>
      <c r="I52" s="5">
        <v>-5898543000000</v>
      </c>
      <c r="J52" s="5">
        <v>-5852425000000</v>
      </c>
      <c r="K52" s="5">
        <v>-5611170000000</v>
      </c>
      <c r="L52" s="5">
        <v>-5199164000000</v>
      </c>
      <c r="M52" s="5">
        <v>-4241696000000</v>
      </c>
      <c r="N52" s="5">
        <v>-3738835000000</v>
      </c>
      <c r="O52" s="5">
        <v>-3891701000000</v>
      </c>
      <c r="P52" s="5">
        <v>-3516606000000</v>
      </c>
      <c r="Q52" s="5">
        <v>-3056681000000</v>
      </c>
      <c r="R52" s="5">
        <v>-3052883009122</v>
      </c>
      <c r="S52" s="5">
        <v>-3011443561889</v>
      </c>
      <c r="T52" s="5">
        <v>-2979799459658</v>
      </c>
      <c r="U52" s="5">
        <v>-2446448128599</v>
      </c>
      <c r="V52" s="5">
        <v>-1908109047237</v>
      </c>
      <c r="W52" s="5">
        <v>-1476677453814</v>
      </c>
      <c r="X52" s="5">
        <v>-1288167519944</v>
      </c>
      <c r="Y52" s="5">
        <v>-1192033121119</v>
      </c>
      <c r="Z52" s="5">
        <v>-1101875796134</v>
      </c>
    </row>
    <row r="53" spans="2:26" ht="15.5" x14ac:dyDescent="0.35">
      <c r="C53" t="s">
        <v>87</v>
      </c>
      <c r="D53" s="5">
        <v>950004000000</v>
      </c>
      <c r="E53" s="5">
        <v>812493000000</v>
      </c>
      <c r="F53" s="5">
        <v>687032000000</v>
      </c>
      <c r="G53" s="5">
        <v>577116000000</v>
      </c>
      <c r="I53" s="5">
        <v>2869311000000</v>
      </c>
      <c r="J53" s="5">
        <v>3021777000000</v>
      </c>
      <c r="K53" s="5">
        <v>2691571000000</v>
      </c>
      <c r="L53" s="5">
        <v>2457088000000</v>
      </c>
      <c r="M53" s="5">
        <v>2374946000000</v>
      </c>
      <c r="N53" s="5">
        <v>2228527000000</v>
      </c>
      <c r="O53" s="5">
        <v>2349718000000</v>
      </c>
      <c r="P53" s="5">
        <v>1956276000000</v>
      </c>
      <c r="Q53" s="5">
        <v>1822878000000</v>
      </c>
      <c r="R53" s="5">
        <v>1633104908233</v>
      </c>
      <c r="S53" s="5">
        <v>1382489122282</v>
      </c>
      <c r="T53" s="5">
        <v>936989906765</v>
      </c>
      <c r="U53" s="5">
        <v>1013783120476</v>
      </c>
      <c r="V53" s="5">
        <v>901742260202</v>
      </c>
      <c r="W53" s="5">
        <v>625706287718</v>
      </c>
      <c r="X53" s="5">
        <v>592243953972</v>
      </c>
      <c r="Y53" s="5">
        <v>421894870285</v>
      </c>
      <c r="Z53" s="5">
        <v>260730784358</v>
      </c>
    </row>
    <row r="54" spans="2:26" ht="15.5" x14ac:dyDescent="0.35">
      <c r="C54" t="s">
        <v>88</v>
      </c>
      <c r="D54" s="5">
        <v>-362835000000</v>
      </c>
      <c r="E54" s="5">
        <v>-319819000000</v>
      </c>
      <c r="F54" s="5">
        <v>-265133000000</v>
      </c>
      <c r="G54" s="5">
        <v>-289812000000</v>
      </c>
      <c r="I54" s="5">
        <v>-1272573000000</v>
      </c>
      <c r="J54" s="5">
        <v>-1622770000000</v>
      </c>
      <c r="K54" s="5">
        <v>-1235498000000</v>
      </c>
      <c r="L54" s="5">
        <v>-1185591000000</v>
      </c>
      <c r="M54" s="5">
        <v>-958711000000</v>
      </c>
      <c r="N54" s="5">
        <v>-1004934000000</v>
      </c>
      <c r="O54" s="5">
        <v>-1111760000000</v>
      </c>
      <c r="P54" s="5">
        <v>-1052258000000</v>
      </c>
      <c r="Q54" s="5">
        <v>-861851000000</v>
      </c>
      <c r="R54" s="5">
        <v>-771136778406</v>
      </c>
      <c r="S54" s="5">
        <v>-729850577125</v>
      </c>
      <c r="T54" s="5">
        <v>-609676357909</v>
      </c>
      <c r="U54" s="5">
        <v>-551154993237</v>
      </c>
      <c r="V54" s="5">
        <v>-449108256231</v>
      </c>
      <c r="W54" s="5">
        <v>-443647370066</v>
      </c>
      <c r="X54" s="5">
        <v>-406826867113</v>
      </c>
      <c r="Y54" s="5">
        <v>-294945427617</v>
      </c>
      <c r="Z54" s="5">
        <v>-327742780642</v>
      </c>
    </row>
    <row r="55" spans="2:26" ht="15.5" x14ac:dyDescent="0.35">
      <c r="C55" t="s">
        <v>89</v>
      </c>
      <c r="D55" s="5">
        <v>-266134000000</v>
      </c>
      <c r="E55" s="5">
        <v>-270314000000</v>
      </c>
      <c r="F55" s="5">
        <v>-196255000000</v>
      </c>
      <c r="G55" s="5">
        <v>-228550000000</v>
      </c>
      <c r="I55" s="5">
        <v>-1011159000000</v>
      </c>
      <c r="J55" s="5">
        <v>-1347339000000</v>
      </c>
      <c r="K55" s="5">
        <v>-982835000000</v>
      </c>
      <c r="L55" s="5">
        <v>-961407000000</v>
      </c>
      <c r="M55" s="5">
        <v>-748823000000</v>
      </c>
      <c r="N55" s="5">
        <v>-773759000000</v>
      </c>
      <c r="O55" s="5">
        <v>-908877000000</v>
      </c>
      <c r="P55" s="5">
        <v>-855358000000</v>
      </c>
      <c r="Q55" s="5">
        <v>-689769000000</v>
      </c>
      <c r="R55" s="5">
        <v>-634650063405</v>
      </c>
      <c r="S55" s="5">
        <v>-593015089674</v>
      </c>
      <c r="T55" s="5">
        <v>-488878667936</v>
      </c>
      <c r="U55" s="5">
        <v>-433576647265</v>
      </c>
      <c r="V55" s="5">
        <v>-366413401362</v>
      </c>
      <c r="W55" s="5">
        <v>-361471509271</v>
      </c>
      <c r="X55" s="5">
        <v>-331528142923</v>
      </c>
      <c r="Y55" s="5">
        <v>-231978120762</v>
      </c>
      <c r="Z55" s="5">
        <v>-271322394313</v>
      </c>
    </row>
    <row r="56" spans="2:26" ht="15.5" x14ac:dyDescent="0.35">
      <c r="C56" t="s">
        <v>90</v>
      </c>
      <c r="D56" s="5">
        <v>-96701000000</v>
      </c>
      <c r="E56" s="5">
        <v>-49505000000</v>
      </c>
      <c r="F56" s="5">
        <v>-68878000000</v>
      </c>
      <c r="G56" s="5">
        <v>-61262000000</v>
      </c>
      <c r="I56" s="5">
        <v>-261414000000</v>
      </c>
      <c r="J56" s="5">
        <v>-275431000000</v>
      </c>
      <c r="K56" s="5">
        <v>-252663000000</v>
      </c>
      <c r="L56" s="5">
        <v>-224184000000</v>
      </c>
      <c r="M56" s="5">
        <v>-209888000000</v>
      </c>
      <c r="N56" s="5">
        <v>-231175000000</v>
      </c>
      <c r="O56" s="5">
        <v>-202883000000</v>
      </c>
      <c r="P56" s="5">
        <v>-196900000000</v>
      </c>
      <c r="Q56" s="5">
        <v>-172082000000</v>
      </c>
      <c r="R56" s="5">
        <v>-136486715001</v>
      </c>
      <c r="S56" s="5">
        <v>-136835487451</v>
      </c>
      <c r="T56" s="5">
        <v>-120797689973</v>
      </c>
      <c r="U56" s="5">
        <v>-117578345972</v>
      </c>
      <c r="V56" s="5">
        <v>-82694854869</v>
      </c>
      <c r="W56" s="5">
        <v>-82175860795</v>
      </c>
      <c r="X56" s="5">
        <v>-75298724190</v>
      </c>
      <c r="Y56" s="5">
        <v>-62967306855</v>
      </c>
      <c r="Z56" s="5">
        <v>-56420386329</v>
      </c>
    </row>
    <row r="57" spans="2:26" ht="15.5" x14ac:dyDescent="0.35">
      <c r="C57" t="s">
        <v>92</v>
      </c>
      <c r="D57" s="5">
        <v>587169000000</v>
      </c>
      <c r="E57" s="5">
        <v>492674000000</v>
      </c>
      <c r="F57" s="5">
        <v>421899000000</v>
      </c>
      <c r="G57" s="5">
        <v>287304000000</v>
      </c>
      <c r="I57" s="5">
        <v>1596738000000</v>
      </c>
      <c r="J57" s="5">
        <v>1399007000000</v>
      </c>
      <c r="K57" s="5">
        <v>1456073000000</v>
      </c>
      <c r="L57" s="5">
        <v>1271497000000</v>
      </c>
      <c r="M57" s="5">
        <v>1416235000000</v>
      </c>
      <c r="N57" s="5">
        <v>1223593000000</v>
      </c>
      <c r="O57" s="5">
        <v>1237958000000</v>
      </c>
      <c r="P57" s="5">
        <v>904018000000</v>
      </c>
      <c r="Q57" s="5">
        <v>961027000000</v>
      </c>
      <c r="R57" s="5">
        <v>861968129827</v>
      </c>
      <c r="S57" s="5">
        <v>652638545157</v>
      </c>
      <c r="T57" s="5">
        <v>327313548856</v>
      </c>
      <c r="U57" s="5">
        <v>462628127239</v>
      </c>
      <c r="V57" s="5">
        <v>452634003971</v>
      </c>
      <c r="W57" s="5">
        <v>182058917652</v>
      </c>
      <c r="X57" s="5">
        <v>185417086859</v>
      </c>
      <c r="Y57" s="5">
        <v>126949442668</v>
      </c>
      <c r="Z57" s="5">
        <v>-67011996284</v>
      </c>
    </row>
    <row r="58" spans="2:26" ht="15.5" x14ac:dyDescent="0.35">
      <c r="C58" t="s">
        <v>93</v>
      </c>
      <c r="D58" s="5">
        <v>35808000000</v>
      </c>
      <c r="E58" s="5">
        <v>16422000000</v>
      </c>
      <c r="F58" s="5">
        <v>36236000000</v>
      </c>
      <c r="G58" s="5">
        <v>27709000000</v>
      </c>
      <c r="I58" s="5">
        <v>150350000000</v>
      </c>
      <c r="J58" s="5">
        <v>107956000000</v>
      </c>
      <c r="K58" s="5">
        <v>51212000000</v>
      </c>
      <c r="L58" s="5">
        <v>17501000000</v>
      </c>
      <c r="M58" s="5">
        <v>125697000000</v>
      </c>
      <c r="N58" s="5">
        <v>197924000000</v>
      </c>
      <c r="O58" s="5">
        <v>137401000000</v>
      </c>
      <c r="P58" s="5">
        <v>45000000000</v>
      </c>
      <c r="Q58" s="5">
        <v>65204000000</v>
      </c>
      <c r="R58" s="5">
        <v>70514652825</v>
      </c>
      <c r="S58" s="5">
        <v>48036705072</v>
      </c>
      <c r="T58" s="5">
        <v>48043378918</v>
      </c>
      <c r="U58" s="5">
        <v>-25907939366</v>
      </c>
      <c r="V58" s="5">
        <v>5336111213</v>
      </c>
      <c r="W58" s="5">
        <v>-25241011224</v>
      </c>
      <c r="X58" s="5">
        <v>17506454838</v>
      </c>
      <c r="Y58" s="5">
        <v>-28670642107</v>
      </c>
      <c r="Z58" s="5">
        <v>335794133465</v>
      </c>
    </row>
    <row r="59" spans="2:26" ht="15.5" x14ac:dyDescent="0.35">
      <c r="C59" t="s">
        <v>94</v>
      </c>
      <c r="D59" s="5">
        <v>13496000000</v>
      </c>
      <c r="E59" s="5">
        <v>10190000000</v>
      </c>
      <c r="F59" s="5">
        <v>8787000000</v>
      </c>
      <c r="G59" s="5">
        <v>8841000000</v>
      </c>
      <c r="I59" s="5">
        <v>38979000000</v>
      </c>
      <c r="J59" s="5">
        <v>37424000000</v>
      </c>
      <c r="K59" s="5">
        <v>69861000000</v>
      </c>
      <c r="L59" s="5">
        <v>127283000000</v>
      </c>
      <c r="M59" s="5">
        <v>155884000000</v>
      </c>
      <c r="N59" s="5">
        <v>80239000000</v>
      </c>
      <c r="O59" s="5">
        <v>105655000000</v>
      </c>
      <c r="P59" s="5">
        <v>60084000000</v>
      </c>
      <c r="Q59" s="5">
        <v>70510000000</v>
      </c>
      <c r="R59" s="5">
        <v>23830538783</v>
      </c>
      <c r="S59" s="5">
        <v>36301363542</v>
      </c>
      <c r="T59" s="5">
        <v>24591709425</v>
      </c>
      <c r="U59" s="5">
        <v>22439459095</v>
      </c>
      <c r="V59" s="5">
        <v>12085195324</v>
      </c>
      <c r="W59" s="5">
        <v>16416994017</v>
      </c>
      <c r="X59" s="5">
        <v>13304982960</v>
      </c>
      <c r="Y59" s="5">
        <v>21272504995</v>
      </c>
      <c r="Z59" s="5">
        <v>18059599995</v>
      </c>
    </row>
    <row r="60" spans="2:26" ht="15.5" x14ac:dyDescent="0.35">
      <c r="C60" t="s">
        <v>26</v>
      </c>
      <c r="D60" s="5">
        <v>-29000000</v>
      </c>
      <c r="E60" s="5">
        <v>-30000000</v>
      </c>
      <c r="F60" s="5">
        <v>-32000000</v>
      </c>
      <c r="G60" s="5">
        <v>-34000000</v>
      </c>
      <c r="I60" s="5">
        <v>-128000000</v>
      </c>
      <c r="J60" s="5">
        <v>-127000000</v>
      </c>
      <c r="K60" s="5">
        <v>-46848000000</v>
      </c>
      <c r="L60" s="5">
        <v>-120978000000</v>
      </c>
      <c r="M60" s="5">
        <v>-235275000000</v>
      </c>
      <c r="N60" s="5">
        <v>-33630000000</v>
      </c>
      <c r="O60" s="5">
        <v>-1661000000</v>
      </c>
      <c r="P60" s="5">
        <v>-2107000000</v>
      </c>
      <c r="Q60" s="5">
        <v>-1498000000</v>
      </c>
      <c r="R60" s="5">
        <v>-2057013064</v>
      </c>
      <c r="S60" s="5">
        <v>-2314561134</v>
      </c>
      <c r="T60" s="5">
        <v>-4063182474</v>
      </c>
      <c r="U60" s="5">
        <v>-7955069915</v>
      </c>
      <c r="V60" s="5">
        <v>-11948954781</v>
      </c>
      <c r="W60" s="5">
        <v>-27643885877</v>
      </c>
      <c r="X60" s="5">
        <v>-32093468012</v>
      </c>
      <c r="Y60" s="5">
        <v>-33374589747</v>
      </c>
      <c r="Z60" s="5">
        <v>-36119089518</v>
      </c>
    </row>
    <row r="61" spans="2:26" ht="15.5" x14ac:dyDescent="0.35">
      <c r="C61" t="s">
        <v>95</v>
      </c>
      <c r="Y61" s="5">
        <v>-1376575527</v>
      </c>
      <c r="Z61" s="5">
        <v>366020481</v>
      </c>
    </row>
    <row r="62" spans="2:26" ht="15.5" x14ac:dyDescent="0.35">
      <c r="C62" t="s">
        <v>96</v>
      </c>
      <c r="D62" s="5">
        <v>11119000000</v>
      </c>
      <c r="E62" s="5">
        <v>6516000000</v>
      </c>
      <c r="F62" s="5">
        <v>23175000000</v>
      </c>
      <c r="G62" s="5">
        <v>-2513000000</v>
      </c>
      <c r="I62" s="5">
        <v>77931000000</v>
      </c>
      <c r="J62" s="5">
        <v>36743000000</v>
      </c>
      <c r="K62" s="5">
        <v>-6878000000</v>
      </c>
      <c r="L62" s="5">
        <v>98951000000</v>
      </c>
      <c r="M62" s="5">
        <v>17777000000</v>
      </c>
      <c r="N62" s="5">
        <v>60744000000</v>
      </c>
      <c r="O62" s="5">
        <v>-38358000000</v>
      </c>
      <c r="P62" s="5">
        <v>-25851000000</v>
      </c>
      <c r="Q62" s="5">
        <v>-13886000000</v>
      </c>
      <c r="R62" s="5">
        <v>2518618558</v>
      </c>
      <c r="S62" s="5">
        <v>-145300037</v>
      </c>
      <c r="T62" s="5">
        <v>17939823758</v>
      </c>
      <c r="U62" s="5">
        <v>-36748585605</v>
      </c>
      <c r="V62" s="5">
        <v>-13513232874</v>
      </c>
      <c r="W62" s="5">
        <v>-3326924340</v>
      </c>
      <c r="X62" s="5">
        <v>1773391569</v>
      </c>
      <c r="Y62" s="5">
        <v>-35372055816</v>
      </c>
      <c r="Z62" s="5">
        <v>-45126547604</v>
      </c>
    </row>
    <row r="63" spans="2:26" ht="15.5" x14ac:dyDescent="0.35">
      <c r="C63" t="s">
        <v>339</v>
      </c>
      <c r="D63" s="5">
        <v>34000000</v>
      </c>
      <c r="E63" s="5">
        <v>293000000</v>
      </c>
      <c r="F63" s="5">
        <v>261000000</v>
      </c>
      <c r="G63" s="5">
        <v>-1417000000</v>
      </c>
      <c r="I63" s="5">
        <v>727000000</v>
      </c>
      <c r="J63" s="5">
        <v>3311000000</v>
      </c>
      <c r="K63" s="5">
        <v>868000000</v>
      </c>
      <c r="L63" s="5">
        <v>718000000</v>
      </c>
      <c r="M63" s="5">
        <v>85000000</v>
      </c>
      <c r="N63" s="5">
        <v>-4225000000</v>
      </c>
      <c r="O63" s="5">
        <v>-1174000000</v>
      </c>
      <c r="P63" s="5">
        <v>-2900000000</v>
      </c>
      <c r="Q63" s="5">
        <v>-21000000</v>
      </c>
      <c r="R63" s="5">
        <v>669352060</v>
      </c>
      <c r="S63" s="5">
        <v>4350643845</v>
      </c>
      <c r="T63" s="5">
        <v>-132984693</v>
      </c>
      <c r="U63" s="5">
        <v>-2264294635</v>
      </c>
      <c r="V63" s="5">
        <v>-14849245962</v>
      </c>
      <c r="W63" s="5">
        <v>-16036601532</v>
      </c>
      <c r="Y63" s="5">
        <v>1670440000</v>
      </c>
      <c r="Z63" s="5">
        <v>401337500</v>
      </c>
    </row>
    <row r="64" spans="2:26" ht="15.5" x14ac:dyDescent="0.35">
      <c r="C64" t="s">
        <v>91</v>
      </c>
      <c r="D64" s="5">
        <v>6928000000</v>
      </c>
      <c r="E64" s="5">
        <v>7540000000</v>
      </c>
      <c r="F64" s="5">
        <v>6871000000</v>
      </c>
      <c r="G64" s="5">
        <v>7427000000</v>
      </c>
      <c r="I64" s="5">
        <v>24247000000</v>
      </c>
      <c r="J64" s="5">
        <v>17770000000</v>
      </c>
      <c r="K64" s="5">
        <v>17215000000</v>
      </c>
      <c r="L64" s="5">
        <v>4844000000</v>
      </c>
      <c r="M64" s="5">
        <v>6082000000</v>
      </c>
      <c r="N64" s="5">
        <v>9859000000</v>
      </c>
      <c r="O64" s="5">
        <v>3416000000</v>
      </c>
      <c r="P64" s="5">
        <v>3131000000</v>
      </c>
      <c r="Q64" s="5">
        <v>8297000000</v>
      </c>
      <c r="R64" s="5">
        <v>7270217569</v>
      </c>
      <c r="S64" s="5">
        <v>7307917418</v>
      </c>
      <c r="T64" s="5">
        <v>-8057242269</v>
      </c>
      <c r="U64" s="5">
        <v>-118691777</v>
      </c>
      <c r="V64" s="5">
        <v>466519492</v>
      </c>
      <c r="W64" s="5">
        <v>90817545</v>
      </c>
    </row>
    <row r="65" spans="3:26" ht="15.5" x14ac:dyDescent="0.35">
      <c r="C65" t="s">
        <v>97</v>
      </c>
      <c r="D65" s="5">
        <v>35808000000</v>
      </c>
      <c r="E65" s="5">
        <v>16422000000</v>
      </c>
      <c r="F65" s="5">
        <v>36236000000</v>
      </c>
      <c r="G65" s="5">
        <v>27709000000</v>
      </c>
      <c r="I65" s="5">
        <v>150350000000</v>
      </c>
      <c r="J65" s="5">
        <v>107956000000</v>
      </c>
      <c r="K65" s="5">
        <v>51212000000</v>
      </c>
      <c r="L65" s="5">
        <v>17501000000</v>
      </c>
      <c r="M65" s="5">
        <v>125697000000</v>
      </c>
      <c r="N65" s="5">
        <v>197924000000</v>
      </c>
      <c r="O65" s="5">
        <v>137401000000</v>
      </c>
      <c r="P65" s="5">
        <v>45000000000</v>
      </c>
      <c r="Q65" s="5">
        <v>65204000000</v>
      </c>
      <c r="R65" s="5">
        <v>70514652825</v>
      </c>
      <c r="S65" s="5">
        <v>48036705072</v>
      </c>
      <c r="T65" s="5">
        <v>48043378918</v>
      </c>
      <c r="U65" s="5">
        <v>-25907939366</v>
      </c>
      <c r="V65" s="5">
        <v>5336111213</v>
      </c>
      <c r="W65" s="5">
        <v>-25241011224</v>
      </c>
      <c r="X65" s="5">
        <v>17506454838</v>
      </c>
      <c r="Y65" s="5">
        <v>-28670642107</v>
      </c>
      <c r="Z65" s="5">
        <v>335794133465</v>
      </c>
    </row>
    <row r="66" spans="3:26" ht="15.5" x14ac:dyDescent="0.35">
      <c r="C66" t="s">
        <v>28</v>
      </c>
      <c r="D66" s="5">
        <v>622977000000</v>
      </c>
      <c r="E66" s="5">
        <v>509096000000</v>
      </c>
      <c r="F66" s="5">
        <v>458135000000</v>
      </c>
      <c r="G66" s="5">
        <v>315013000000</v>
      </c>
      <c r="I66" s="5">
        <v>1747088000000</v>
      </c>
      <c r="J66" s="5">
        <v>1506963000000</v>
      </c>
      <c r="K66" s="5">
        <v>1507285000000</v>
      </c>
      <c r="L66" s="5">
        <v>1288998000000</v>
      </c>
      <c r="M66" s="5">
        <v>1541932000000</v>
      </c>
      <c r="N66" s="5">
        <v>1421517000000</v>
      </c>
      <c r="O66" s="5">
        <v>1375359000000</v>
      </c>
      <c r="P66" s="5">
        <v>949018000000</v>
      </c>
      <c r="Q66" s="5">
        <v>1026231000000</v>
      </c>
      <c r="R66" s="5">
        <v>932482782652</v>
      </c>
      <c r="S66" s="5">
        <v>700675250229</v>
      </c>
      <c r="T66" s="5">
        <v>375356927774</v>
      </c>
      <c r="U66" s="5">
        <v>436720187873</v>
      </c>
      <c r="V66" s="5">
        <v>457970115184</v>
      </c>
      <c r="W66" s="5">
        <v>156817906428</v>
      </c>
      <c r="X66" s="5">
        <v>202923541697</v>
      </c>
      <c r="Y66" s="5">
        <v>98278800561</v>
      </c>
      <c r="Z66" s="5">
        <v>268782137181</v>
      </c>
    </row>
    <row r="67" spans="3:26" ht="15.5" x14ac:dyDescent="0.35">
      <c r="C67" t="s">
        <v>27</v>
      </c>
      <c r="D67" s="5">
        <v>-120706000000</v>
      </c>
      <c r="E67" s="5">
        <v>-108866000000</v>
      </c>
      <c r="F67" s="5">
        <v>-94315000000</v>
      </c>
      <c r="G67" s="5">
        <v>-68575000000</v>
      </c>
      <c r="I67" s="5">
        <v>-369628000000</v>
      </c>
      <c r="J67" s="5">
        <v>-353047000000</v>
      </c>
      <c r="K67" s="5">
        <v>-321124000000</v>
      </c>
      <c r="L67" s="5">
        <v>-323512000000</v>
      </c>
      <c r="M67" s="5">
        <v>-265139000000</v>
      </c>
      <c r="N67" s="5">
        <v>-311851000000</v>
      </c>
      <c r="O67" s="5">
        <v>-339494000000</v>
      </c>
      <c r="P67" s="5">
        <v>-247411000000</v>
      </c>
      <c r="Q67" s="5">
        <v>-314550000000</v>
      </c>
      <c r="R67" s="5">
        <v>-222657146910</v>
      </c>
      <c r="S67" s="5">
        <v>-177575035200</v>
      </c>
      <c r="T67" s="5">
        <v>-91996013563</v>
      </c>
      <c r="U67" s="5">
        <v>-111592767209</v>
      </c>
      <c r="V67" s="5">
        <v>-104538495699</v>
      </c>
      <c r="W67" s="5">
        <v>-55494632835</v>
      </c>
      <c r="X67" s="5">
        <v>-95584183178</v>
      </c>
      <c r="Y67" s="5">
        <v>-37998257540</v>
      </c>
      <c r="Z67" s="5">
        <v>35075393948</v>
      </c>
    </row>
    <row r="68" spans="3:26" ht="15.5" x14ac:dyDescent="0.35">
      <c r="C68" t="s">
        <v>98</v>
      </c>
      <c r="S68" s="5">
        <v>-194588231250</v>
      </c>
      <c r="T68" s="5">
        <v>-112891088914</v>
      </c>
      <c r="U68" s="5">
        <v>-122665084500</v>
      </c>
      <c r="V68" s="5">
        <v>-111603230250</v>
      </c>
      <c r="W68" s="5">
        <v>-30111986000</v>
      </c>
      <c r="X68" s="5">
        <v>-51408089263</v>
      </c>
      <c r="Y68" s="5">
        <v>-19098392598</v>
      </c>
      <c r="Z68" s="5">
        <v>-23819554314</v>
      </c>
    </row>
    <row r="69" spans="3:26" ht="15.5" x14ac:dyDescent="0.35">
      <c r="C69" t="s">
        <v>99</v>
      </c>
      <c r="S69" s="5">
        <v>17013196050</v>
      </c>
      <c r="T69" s="5">
        <v>20895075351</v>
      </c>
      <c r="U69" s="5">
        <v>11072317291</v>
      </c>
      <c r="V69" s="5">
        <v>7064734551</v>
      </c>
      <c r="W69" s="5">
        <v>-25382646835</v>
      </c>
      <c r="X69" s="5">
        <v>-44176093915</v>
      </c>
      <c r="Y69" s="5">
        <v>-18899864942</v>
      </c>
      <c r="Z69" s="5">
        <v>58894948262</v>
      </c>
    </row>
    <row r="70" spans="3:26" ht="15.5" x14ac:dyDescent="0.35">
      <c r="C70" t="s">
        <v>109</v>
      </c>
    </row>
    <row r="71" spans="3:26" ht="15.5" x14ac:dyDescent="0.35">
      <c r="C71" t="s">
        <v>100</v>
      </c>
      <c r="D71" s="5">
        <v>-120706000000</v>
      </c>
      <c r="E71" s="5">
        <v>-108866000000</v>
      </c>
      <c r="F71" s="5">
        <v>-94315000000</v>
      </c>
      <c r="G71" s="5">
        <v>-68575000000</v>
      </c>
      <c r="I71" s="5">
        <v>-369628000000</v>
      </c>
      <c r="J71" s="5">
        <v>-353047000000</v>
      </c>
      <c r="K71" s="5">
        <v>-321124000000</v>
      </c>
      <c r="L71" s="5">
        <v>-323512000000</v>
      </c>
      <c r="M71" s="5">
        <v>-265139000000</v>
      </c>
      <c r="N71" s="5">
        <v>-311851000000</v>
      </c>
      <c r="O71" s="5">
        <v>-339494000000</v>
      </c>
      <c r="P71" s="5">
        <v>-247411000000</v>
      </c>
      <c r="Q71" s="5">
        <v>-314550000000</v>
      </c>
      <c r="R71" s="5">
        <v>-222657146910</v>
      </c>
      <c r="S71" s="5">
        <v>-177575035200</v>
      </c>
      <c r="T71" s="5">
        <v>-91996013563</v>
      </c>
      <c r="U71" s="5">
        <v>-111592767209</v>
      </c>
      <c r="V71" s="5">
        <v>-104538495699</v>
      </c>
      <c r="W71" s="5">
        <v>-55494632835</v>
      </c>
      <c r="X71" s="5">
        <v>-95584183178</v>
      </c>
      <c r="Y71" s="5">
        <v>-37998257540</v>
      </c>
      <c r="Z71" s="5">
        <v>35075393948</v>
      </c>
    </row>
    <row r="72" spans="3:26" ht="15.5" x14ac:dyDescent="0.35">
      <c r="C72" t="s">
        <v>101</v>
      </c>
      <c r="D72" s="5">
        <v>502271000000</v>
      </c>
      <c r="E72" s="5">
        <v>400230000000</v>
      </c>
      <c r="F72" s="5">
        <v>363820000000</v>
      </c>
      <c r="G72" s="5">
        <v>246438000000</v>
      </c>
      <c r="I72" s="5">
        <v>1377460000000</v>
      </c>
      <c r="J72" s="5">
        <v>1153916000000</v>
      </c>
      <c r="K72" s="5">
        <v>1186161000000</v>
      </c>
      <c r="L72" s="5">
        <v>965486000000</v>
      </c>
      <c r="M72" s="5">
        <v>1276793000000</v>
      </c>
      <c r="N72" s="5">
        <v>1109666000000</v>
      </c>
      <c r="O72" s="5">
        <v>1035865000000</v>
      </c>
      <c r="P72" s="5">
        <v>701607000000</v>
      </c>
      <c r="Q72" s="5">
        <v>711681000000</v>
      </c>
      <c r="R72" s="5">
        <v>709825635742</v>
      </c>
      <c r="S72" s="5">
        <v>523100215029</v>
      </c>
      <c r="T72" s="5">
        <v>283360914211</v>
      </c>
      <c r="U72" s="5">
        <v>325127420664</v>
      </c>
      <c r="X72" s="5">
        <v>107339358519</v>
      </c>
      <c r="Y72" s="5">
        <v>60280543021</v>
      </c>
      <c r="Z72" s="5">
        <v>303857531129</v>
      </c>
    </row>
    <row r="73" spans="3:26" ht="15.5" x14ac:dyDescent="0.35">
      <c r="C73" t="s">
        <v>102</v>
      </c>
      <c r="X73" s="5">
        <v>-216114684</v>
      </c>
      <c r="Y73" s="5">
        <v>872309169</v>
      </c>
      <c r="Z73" s="5">
        <v>-146029925</v>
      </c>
    </row>
    <row r="74" spans="3:26" ht="15.5" x14ac:dyDescent="0.35">
      <c r="C74" t="s">
        <v>104</v>
      </c>
      <c r="D74" s="5">
        <v>502271000000</v>
      </c>
      <c r="E74" s="5">
        <v>400230000000</v>
      </c>
      <c r="F74" s="5">
        <v>363820000000</v>
      </c>
      <c r="G74" s="5">
        <v>246438000000</v>
      </c>
      <c r="I74" s="5">
        <v>1377460000000</v>
      </c>
      <c r="J74" s="5">
        <v>1153916000000</v>
      </c>
      <c r="K74" s="5">
        <v>1186161000000</v>
      </c>
      <c r="L74" s="5">
        <v>965486000000</v>
      </c>
      <c r="M74" s="5">
        <v>1276793000000</v>
      </c>
      <c r="N74" s="5">
        <v>1109666000000</v>
      </c>
      <c r="O74" s="5">
        <v>1035865000000</v>
      </c>
      <c r="P74" s="5">
        <v>701607000000</v>
      </c>
      <c r="Q74" s="5">
        <v>711681000000</v>
      </c>
      <c r="R74" s="5">
        <v>709825635742</v>
      </c>
      <c r="S74" s="5">
        <v>523100215029</v>
      </c>
      <c r="T74" s="5">
        <v>283360914211</v>
      </c>
      <c r="U74" s="5">
        <v>325127420664</v>
      </c>
      <c r="V74" s="5">
        <v>353431619485</v>
      </c>
      <c r="W74" s="5">
        <v>101323273593</v>
      </c>
      <c r="X74" s="5">
        <v>107123243835</v>
      </c>
      <c r="Y74" s="5">
        <v>61152852190</v>
      </c>
      <c r="Z74" s="5">
        <v>303711501204</v>
      </c>
    </row>
    <row r="75" spans="3:26" ht="15.5" x14ac:dyDescent="0.35">
      <c r="C75" t="s">
        <v>105</v>
      </c>
      <c r="D75" s="5">
        <v>5446000000</v>
      </c>
      <c r="E75" s="5">
        <v>-17629000000</v>
      </c>
      <c r="F75" s="5">
        <v>4522000000</v>
      </c>
      <c r="G75" s="5">
        <v>4522000000</v>
      </c>
      <c r="I75" s="5">
        <v>-4062000000</v>
      </c>
      <c r="J75" s="5">
        <v>18090000000</v>
      </c>
      <c r="K75" s="5">
        <v>4980000000</v>
      </c>
      <c r="L75" s="5">
        <v>-9189000000</v>
      </c>
      <c r="M75" s="5">
        <v>-25594000000</v>
      </c>
      <c r="N75" s="5">
        <v>26661000000</v>
      </c>
      <c r="O75" s="5">
        <v>-5674000000</v>
      </c>
      <c r="P75" s="5">
        <v>738000000</v>
      </c>
      <c r="Q75" s="5">
        <v>-17039000000</v>
      </c>
      <c r="R75" s="5">
        <v>-9930947770</v>
      </c>
      <c r="S75" s="5">
        <v>1099322475</v>
      </c>
    </row>
    <row r="76" spans="3:26" ht="15.5" x14ac:dyDescent="0.35">
      <c r="C76" t="s">
        <v>106</v>
      </c>
      <c r="D76" s="5">
        <v>5446000000</v>
      </c>
      <c r="E76" s="5">
        <v>-17629000000</v>
      </c>
      <c r="F76" s="5">
        <v>4522000000</v>
      </c>
      <c r="G76" s="5">
        <v>4522000000</v>
      </c>
      <c r="I76" s="5">
        <v>-4062000000</v>
      </c>
      <c r="J76" s="5">
        <v>18090000000</v>
      </c>
      <c r="K76" s="5">
        <v>4980000000</v>
      </c>
      <c r="L76" s="5">
        <v>-9189000000</v>
      </c>
      <c r="M76" s="5">
        <v>-25594000000</v>
      </c>
      <c r="N76" s="5">
        <v>26661000000</v>
      </c>
      <c r="O76" s="5">
        <v>-5674000000</v>
      </c>
      <c r="P76" s="5">
        <v>738000000</v>
      </c>
      <c r="Q76" s="5">
        <v>-17039000000</v>
      </c>
      <c r="R76" s="5">
        <v>-9930947770</v>
      </c>
      <c r="S76" s="5">
        <v>1099322475</v>
      </c>
    </row>
    <row r="77" spans="3:26" ht="15.5" x14ac:dyDescent="0.35">
      <c r="C77" t="s">
        <v>107</v>
      </c>
      <c r="D77" s="5">
        <v>507717000000</v>
      </c>
      <c r="E77" s="5">
        <v>382601000000</v>
      </c>
      <c r="F77" s="5">
        <v>368342000000</v>
      </c>
      <c r="G77" s="5">
        <v>250960000000</v>
      </c>
      <c r="I77" s="5">
        <v>1373398000000</v>
      </c>
      <c r="J77" s="5">
        <v>1172006000000</v>
      </c>
      <c r="K77" s="5">
        <v>1191141000000</v>
      </c>
      <c r="L77" s="5">
        <v>956297000000</v>
      </c>
      <c r="M77" s="5">
        <v>1251199000000</v>
      </c>
      <c r="N77" s="5">
        <v>1136327000000</v>
      </c>
      <c r="O77" s="5">
        <v>1030191000000</v>
      </c>
      <c r="P77" s="5">
        <v>702345000000</v>
      </c>
      <c r="Q77" s="5">
        <v>694642000000</v>
      </c>
      <c r="R77" s="5">
        <v>699894687972</v>
      </c>
      <c r="S77" s="5">
        <v>524199537504</v>
      </c>
      <c r="T77" s="5">
        <v>283360914211</v>
      </c>
      <c r="U77" s="5">
        <v>325127420664</v>
      </c>
      <c r="V77" s="5">
        <v>353431619485</v>
      </c>
      <c r="W77" s="5">
        <v>101323273593</v>
      </c>
    </row>
    <row r="78" spans="3:26" ht="15.5" x14ac:dyDescent="0.35">
      <c r="C78" t="s">
        <v>108</v>
      </c>
      <c r="D78" s="5">
        <v>502271000000</v>
      </c>
      <c r="E78" s="5">
        <v>400230000000</v>
      </c>
      <c r="F78" s="5">
        <v>363820000000</v>
      </c>
      <c r="G78" s="5">
        <v>246438000000</v>
      </c>
      <c r="I78" s="5">
        <v>1377460000000</v>
      </c>
      <c r="J78" s="5">
        <v>1153916000000</v>
      </c>
      <c r="K78" s="5">
        <v>1186161000000</v>
      </c>
      <c r="L78" s="5">
        <v>965486000000</v>
      </c>
      <c r="M78" s="5">
        <v>1276793000000</v>
      </c>
      <c r="N78" s="5">
        <v>1109666000000</v>
      </c>
      <c r="O78" s="5">
        <v>1035865000000</v>
      </c>
      <c r="P78" s="5">
        <v>701607000000</v>
      </c>
      <c r="Q78" s="5">
        <v>711681000000</v>
      </c>
      <c r="R78" s="5">
        <v>709825635742</v>
      </c>
      <c r="S78" s="5">
        <v>523100215029</v>
      </c>
      <c r="T78" s="5">
        <v>283360914211</v>
      </c>
      <c r="U78" s="5">
        <v>325127420664</v>
      </c>
      <c r="V78" s="5">
        <v>353431619485</v>
      </c>
      <c r="W78" s="5">
        <v>101323273593</v>
      </c>
      <c r="X78" s="5">
        <v>107123243835</v>
      </c>
      <c r="Y78" s="5">
        <v>61152852190</v>
      </c>
      <c r="Z78" s="5">
        <v>303711501204</v>
      </c>
    </row>
    <row r="79" spans="3:26" ht="15.5" x14ac:dyDescent="0.35">
      <c r="C79" t="s">
        <v>7</v>
      </c>
      <c r="D79" s="5">
        <v>500789000000</v>
      </c>
      <c r="E79" s="5">
        <v>375061000000</v>
      </c>
      <c r="F79" s="5">
        <v>361471000000</v>
      </c>
      <c r="G79" s="5">
        <v>243533000000</v>
      </c>
      <c r="I79" s="5">
        <v>1349151000000</v>
      </c>
      <c r="J79" s="5">
        <v>1154236000000</v>
      </c>
      <c r="K79" s="5">
        <v>1173926000000</v>
      </c>
      <c r="L79" s="5">
        <v>951453000000</v>
      </c>
      <c r="M79" s="5">
        <v>1245117000000</v>
      </c>
      <c r="N79" s="5">
        <v>1126468000000</v>
      </c>
      <c r="O79" s="5">
        <v>1026775000000</v>
      </c>
      <c r="P79" s="5">
        <v>699214000000</v>
      </c>
      <c r="Q79" s="5">
        <v>686345000000</v>
      </c>
      <c r="R79" s="5">
        <v>692624470403</v>
      </c>
      <c r="S79" s="5">
        <v>516891620086</v>
      </c>
      <c r="T79" s="5">
        <v>291418156480</v>
      </c>
      <c r="U79" s="5">
        <v>325246112441</v>
      </c>
      <c r="V79" s="5">
        <v>352965099993</v>
      </c>
      <c r="W79" s="5">
        <v>101232456048</v>
      </c>
    </row>
    <row r="80" spans="3:26" ht="15.5" x14ac:dyDescent="0.35">
      <c r="C80" t="s">
        <v>110</v>
      </c>
      <c r="D80" s="5">
        <v>502271000000</v>
      </c>
      <c r="E80" s="5">
        <v>400230000000</v>
      </c>
      <c r="F80" s="5">
        <v>363820000000</v>
      </c>
      <c r="G80" s="5">
        <v>246438000000</v>
      </c>
      <c r="I80" s="5">
        <v>1377460000000</v>
      </c>
      <c r="J80" s="5">
        <v>1153916000000</v>
      </c>
      <c r="K80" s="5">
        <v>1186161000000</v>
      </c>
      <c r="L80" s="5">
        <v>965486000000</v>
      </c>
      <c r="M80" s="5">
        <v>1276793000000</v>
      </c>
      <c r="N80" s="5">
        <v>1109666000000</v>
      </c>
      <c r="O80" s="5">
        <v>1035865000000</v>
      </c>
      <c r="P80" s="5">
        <v>701607000000</v>
      </c>
      <c r="Q80" s="5">
        <v>711681000000</v>
      </c>
      <c r="R80" s="5">
        <v>709825635742</v>
      </c>
      <c r="S80" s="5">
        <v>523100215029</v>
      </c>
      <c r="T80" s="5">
        <v>283360914211</v>
      </c>
      <c r="U80" s="5">
        <v>325127420664</v>
      </c>
      <c r="V80" s="5">
        <v>353431619485</v>
      </c>
      <c r="W80" s="5">
        <v>101323273593</v>
      </c>
      <c r="X80" s="5">
        <v>107123243835</v>
      </c>
      <c r="Y80" s="5">
        <v>61152852190</v>
      </c>
      <c r="Z80" s="5">
        <v>303711501204</v>
      </c>
    </row>
    <row r="81" spans="2:26" ht="15.5" x14ac:dyDescent="0.35">
      <c r="C81" t="s">
        <v>111</v>
      </c>
      <c r="D81" s="5">
        <v>507717000000</v>
      </c>
      <c r="E81" s="5">
        <v>382601000000</v>
      </c>
      <c r="F81" s="5">
        <v>368342000000</v>
      </c>
      <c r="G81" s="5">
        <v>250960000000</v>
      </c>
      <c r="I81" s="5">
        <v>1373398000000</v>
      </c>
      <c r="J81" s="5">
        <v>1172006000000</v>
      </c>
      <c r="K81" s="5">
        <v>1191141000000</v>
      </c>
      <c r="L81" s="5">
        <v>956297000000</v>
      </c>
      <c r="M81" s="5">
        <v>1251199000000</v>
      </c>
      <c r="N81" s="5">
        <v>1136327000000</v>
      </c>
      <c r="O81" s="5">
        <v>1030191000000</v>
      </c>
      <c r="P81" s="5">
        <v>702345000000</v>
      </c>
      <c r="Q81" s="5">
        <v>694642000000</v>
      </c>
      <c r="R81" s="5">
        <v>699894687972</v>
      </c>
      <c r="S81" s="5">
        <v>524199537504</v>
      </c>
      <c r="T81" s="5">
        <v>283360914211</v>
      </c>
      <c r="U81" s="5">
        <v>325127420664</v>
      </c>
      <c r="V81" s="5">
        <v>353431619485</v>
      </c>
      <c r="W81" s="5">
        <v>101323273593</v>
      </c>
    </row>
    <row r="82" spans="2:26" ht="15.5" x14ac:dyDescent="0.35">
      <c r="C82" t="s">
        <v>112</v>
      </c>
      <c r="D82" s="5">
        <v>507717000000</v>
      </c>
      <c r="E82" s="5">
        <v>382601000000</v>
      </c>
      <c r="F82" s="5">
        <v>368342000000</v>
      </c>
      <c r="G82" s="5">
        <v>250960000000</v>
      </c>
      <c r="I82" s="5">
        <v>1373398000000</v>
      </c>
      <c r="J82" s="5">
        <v>1172006000000</v>
      </c>
      <c r="K82" s="5">
        <v>1191141000000</v>
      </c>
      <c r="L82" s="5">
        <v>956297000000</v>
      </c>
      <c r="M82" s="5">
        <v>1251199000000</v>
      </c>
      <c r="N82" s="5">
        <v>1136327000000</v>
      </c>
      <c r="O82" s="5">
        <v>1030191000000</v>
      </c>
      <c r="P82" s="5">
        <v>702345000000</v>
      </c>
      <c r="Q82" s="5">
        <v>694642000000</v>
      </c>
      <c r="R82" s="5">
        <v>699894687972</v>
      </c>
      <c r="S82" s="5">
        <v>524199537504</v>
      </c>
      <c r="T82" s="5">
        <v>283360914211</v>
      </c>
      <c r="U82" s="5">
        <v>325127420664</v>
      </c>
      <c r="V82" s="5">
        <v>353431619485</v>
      </c>
      <c r="W82" s="5">
        <v>101323273593</v>
      </c>
    </row>
    <row r="84" spans="2:26" ht="15.5" x14ac:dyDescent="0.35">
      <c r="B84" t="s">
        <v>113</v>
      </c>
      <c r="C84" t="s">
        <v>114</v>
      </c>
    </row>
    <row r="85" spans="2:26" ht="15.5" x14ac:dyDescent="0.35">
      <c r="C85" t="s">
        <v>115</v>
      </c>
    </row>
    <row r="86" spans="2:26" ht="15.5" x14ac:dyDescent="0.35">
      <c r="C86" t="s">
        <v>19</v>
      </c>
      <c r="D86" s="5">
        <v>3717761000000</v>
      </c>
      <c r="E86" s="5">
        <v>3163368000000</v>
      </c>
      <c r="F86" s="5">
        <v>2546167000000</v>
      </c>
      <c r="G86" s="5">
        <v>2085385000000</v>
      </c>
      <c r="I86" s="5">
        <v>3163368000000</v>
      </c>
      <c r="J86" s="5">
        <v>2434322000000</v>
      </c>
      <c r="K86" s="5">
        <v>2174324000000</v>
      </c>
      <c r="L86" s="5">
        <v>1248642000000</v>
      </c>
      <c r="M86" s="5">
        <v>1598901000000</v>
      </c>
      <c r="N86" s="5">
        <v>1649669000000</v>
      </c>
      <c r="O86" s="5">
        <v>2040591000000</v>
      </c>
      <c r="P86" s="5">
        <v>1444310000000</v>
      </c>
      <c r="Q86" s="5">
        <v>2120400000000</v>
      </c>
      <c r="R86" s="5">
        <v>1521371695873</v>
      </c>
      <c r="S86" s="5">
        <v>849122582559</v>
      </c>
      <c r="T86" s="5">
        <v>489284795925</v>
      </c>
      <c r="U86" s="5">
        <v>611624871676</v>
      </c>
      <c r="V86" s="5">
        <v>535889526748</v>
      </c>
      <c r="W86" s="5">
        <v>242776108938</v>
      </c>
      <c r="X86" s="5">
        <v>383120307358</v>
      </c>
      <c r="Y86" s="5">
        <v>214879968612</v>
      </c>
      <c r="Z86" s="5">
        <v>162869889775</v>
      </c>
    </row>
    <row r="87" spans="2:26" ht="15.5" x14ac:dyDescent="0.35">
      <c r="C87" t="s">
        <v>341</v>
      </c>
      <c r="Z87" s="5">
        <v>160000000000</v>
      </c>
    </row>
    <row r="88" spans="2:26" ht="15.5" x14ac:dyDescent="0.35">
      <c r="C88" t="s">
        <v>116</v>
      </c>
      <c r="D88" s="5">
        <v>807363000000</v>
      </c>
      <c r="E88" s="5">
        <v>740928000000</v>
      </c>
      <c r="F88" s="5">
        <v>765164000000</v>
      </c>
      <c r="G88" s="5">
        <v>627475000000</v>
      </c>
      <c r="I88" s="5">
        <v>740928000000</v>
      </c>
      <c r="J88" s="5">
        <v>818519000000</v>
      </c>
      <c r="K88" s="5">
        <v>710304000000</v>
      </c>
      <c r="L88" s="5">
        <v>617192000000</v>
      </c>
      <c r="M88" s="5">
        <v>626006000000</v>
      </c>
      <c r="N88" s="5">
        <v>563444000000</v>
      </c>
      <c r="O88" s="5">
        <v>652067000000</v>
      </c>
      <c r="P88" s="5">
        <v>560619000000</v>
      </c>
      <c r="Q88" s="5">
        <v>538024000000</v>
      </c>
      <c r="R88" s="5">
        <v>462422864328</v>
      </c>
      <c r="S88" s="5">
        <v>448129204430</v>
      </c>
      <c r="T88" s="5">
        <v>395101722940</v>
      </c>
      <c r="U88" s="5">
        <v>368549136075</v>
      </c>
      <c r="V88" s="5">
        <v>297400522080</v>
      </c>
      <c r="W88" s="5">
        <v>255494585569</v>
      </c>
      <c r="X88" s="5">
        <v>190914744160</v>
      </c>
      <c r="Y88" s="5">
        <v>177153426122</v>
      </c>
      <c r="Z88" s="5">
        <v>150323375731</v>
      </c>
    </row>
    <row r="89" spans="2:26" ht="15.5" x14ac:dyDescent="0.35">
      <c r="C89" t="s">
        <v>118</v>
      </c>
      <c r="V89" s="5">
        <v>394466233719</v>
      </c>
      <c r="W89" s="5">
        <v>409839689103</v>
      </c>
      <c r="X89" s="5">
        <v>238492625087</v>
      </c>
      <c r="Y89" s="5">
        <v>219906161054</v>
      </c>
      <c r="Z89" s="5">
        <v>233939500690</v>
      </c>
    </row>
    <row r="90" spans="2:26" ht="15.5" x14ac:dyDescent="0.35">
      <c r="C90" t="s">
        <v>117</v>
      </c>
      <c r="R90" s="5">
        <v>58086559</v>
      </c>
      <c r="T90" s="5">
        <v>2671277397</v>
      </c>
      <c r="U90" s="5">
        <v>102562222</v>
      </c>
    </row>
    <row r="91" spans="2:26" ht="15.5" x14ac:dyDescent="0.35">
      <c r="C91" t="s">
        <v>119</v>
      </c>
      <c r="D91" s="5">
        <v>807363000000</v>
      </c>
      <c r="E91" s="5">
        <v>740928000000</v>
      </c>
      <c r="F91" s="5">
        <v>765164000000</v>
      </c>
      <c r="G91" s="5">
        <v>627475000000</v>
      </c>
      <c r="I91" s="5">
        <v>740928000000</v>
      </c>
      <c r="J91" s="5">
        <v>818519000000</v>
      </c>
      <c r="K91" s="5">
        <v>710304000000</v>
      </c>
      <c r="L91" s="5">
        <v>617192000000</v>
      </c>
      <c r="M91" s="5">
        <v>626006000000</v>
      </c>
      <c r="N91" s="5">
        <v>563444000000</v>
      </c>
      <c r="O91" s="5">
        <v>652067000000</v>
      </c>
      <c r="P91" s="5">
        <v>560619000000</v>
      </c>
      <c r="Q91" s="5">
        <v>538024000000</v>
      </c>
      <c r="R91" s="5">
        <v>462422864328</v>
      </c>
      <c r="S91" s="5">
        <v>448129204430</v>
      </c>
      <c r="T91" s="5">
        <v>395101722940</v>
      </c>
      <c r="U91" s="5">
        <v>368549136075</v>
      </c>
      <c r="V91" s="5">
        <v>297400522080</v>
      </c>
      <c r="W91" s="5">
        <v>255494585569</v>
      </c>
      <c r="X91" s="5">
        <v>190914744160</v>
      </c>
      <c r="Y91" s="5">
        <v>177153426122</v>
      </c>
      <c r="Z91" s="5">
        <v>150323375731</v>
      </c>
    </row>
    <row r="92" spans="2:26" ht="15.5" x14ac:dyDescent="0.35">
      <c r="C92" t="s">
        <v>120</v>
      </c>
      <c r="D92" s="5">
        <v>35449000000</v>
      </c>
      <c r="E92" s="5">
        <v>59959000000</v>
      </c>
      <c r="F92" s="5">
        <v>54785000000</v>
      </c>
      <c r="G92" s="5">
        <v>55622000000</v>
      </c>
      <c r="I92" s="5">
        <v>59959000000</v>
      </c>
      <c r="J92" s="5">
        <v>93143000000</v>
      </c>
      <c r="K92" s="5">
        <v>56791000000</v>
      </c>
      <c r="L92" s="5">
        <v>69335000000</v>
      </c>
      <c r="M92" s="5">
        <v>60946000000</v>
      </c>
      <c r="N92" s="5">
        <v>92800000000</v>
      </c>
      <c r="R92" s="5">
        <v>41958236339</v>
      </c>
      <c r="S92" s="5">
        <v>29499729273</v>
      </c>
      <c r="T92" s="5">
        <v>12347727034</v>
      </c>
      <c r="U92" s="5">
        <v>13403674726</v>
      </c>
      <c r="V92" s="5">
        <v>11398411193</v>
      </c>
      <c r="W92" s="5">
        <v>4994161328</v>
      </c>
      <c r="X92" s="5">
        <v>2595983509</v>
      </c>
      <c r="Y92" s="5">
        <v>935635582</v>
      </c>
      <c r="Z92" s="5">
        <v>881236955</v>
      </c>
    </row>
    <row r="93" spans="2:26" ht="15.5" x14ac:dyDescent="0.35">
      <c r="C93" t="s">
        <v>121</v>
      </c>
      <c r="D93" s="5">
        <v>35449000000</v>
      </c>
      <c r="E93" s="5">
        <v>59959000000</v>
      </c>
      <c r="F93" s="5">
        <v>54785000000</v>
      </c>
      <c r="G93" s="5">
        <v>55622000000</v>
      </c>
      <c r="I93" s="5">
        <v>59959000000</v>
      </c>
      <c r="J93" s="5">
        <v>93143000000</v>
      </c>
      <c r="K93" s="5">
        <v>56791000000</v>
      </c>
      <c r="L93" s="5">
        <v>69335000000</v>
      </c>
      <c r="M93" s="5">
        <v>60946000000</v>
      </c>
      <c r="N93" s="5">
        <v>92800000000</v>
      </c>
      <c r="R93" s="5">
        <v>41958236339</v>
      </c>
      <c r="S93" s="5">
        <v>29499729273</v>
      </c>
      <c r="T93" s="5">
        <v>12347727034</v>
      </c>
      <c r="U93" s="5">
        <v>13403674726</v>
      </c>
      <c r="V93" s="5">
        <v>11398411193</v>
      </c>
      <c r="W93" s="5">
        <v>4994161328</v>
      </c>
      <c r="X93" s="5">
        <v>2595983509</v>
      </c>
      <c r="Y93" s="5">
        <v>935635582</v>
      </c>
      <c r="Z93" s="5">
        <v>881236955</v>
      </c>
    </row>
    <row r="94" spans="2:26" ht="15.5" x14ac:dyDescent="0.35">
      <c r="C94" t="s">
        <v>122</v>
      </c>
      <c r="D94" s="5">
        <v>1198071000000</v>
      </c>
      <c r="E94" s="5">
        <v>1106630000000</v>
      </c>
      <c r="F94" s="5">
        <v>1236417000000</v>
      </c>
      <c r="G94" s="5">
        <v>1492693000000</v>
      </c>
      <c r="I94" s="5">
        <v>1106630000000</v>
      </c>
      <c r="J94" s="5">
        <v>1389673000000</v>
      </c>
      <c r="K94" s="5">
        <v>1431226000000</v>
      </c>
      <c r="L94" s="5">
        <v>1637361000000</v>
      </c>
      <c r="M94" s="5">
        <v>681983000000</v>
      </c>
      <c r="N94" s="5">
        <v>924639000000</v>
      </c>
      <c r="O94" s="5">
        <v>987927000000</v>
      </c>
      <c r="P94" s="5">
        <v>708773000000</v>
      </c>
      <c r="Q94" s="5">
        <v>682624000000</v>
      </c>
      <c r="R94" s="5">
        <v>760534170292</v>
      </c>
      <c r="S94" s="5">
        <v>738803692770</v>
      </c>
      <c r="T94" s="5">
        <v>714411455060</v>
      </c>
      <c r="U94" s="5">
        <v>534977217239</v>
      </c>
      <c r="V94" s="5">
        <v>334169035934</v>
      </c>
      <c r="W94" s="5">
        <v>368496687848</v>
      </c>
      <c r="X94" s="5">
        <v>357743682574</v>
      </c>
      <c r="Y94" s="5">
        <v>383588600255</v>
      </c>
      <c r="Z94" s="5">
        <v>284292916789</v>
      </c>
    </row>
    <row r="95" spans="2:26" ht="15.5" x14ac:dyDescent="0.35">
      <c r="C95" t="s">
        <v>91</v>
      </c>
      <c r="D95" s="5">
        <v>-8649000000</v>
      </c>
      <c r="E95" s="5">
        <v>-13842000000</v>
      </c>
      <c r="F95" s="5">
        <v>3512000000</v>
      </c>
      <c r="G95" s="5">
        <v>-891000000</v>
      </c>
      <c r="I95" s="5">
        <v>-13842000000</v>
      </c>
      <c r="J95" s="5">
        <v>-9808000000</v>
      </c>
      <c r="K95" s="5">
        <v>-27498000000</v>
      </c>
      <c r="L95" s="5">
        <v>-1886692000000</v>
      </c>
      <c r="M95" s="5">
        <v>-1877419000000</v>
      </c>
      <c r="N95" s="5">
        <v>-1850872000000</v>
      </c>
      <c r="O95" s="5">
        <v>-23233000000</v>
      </c>
      <c r="P95" s="5">
        <v>-17765000000</v>
      </c>
      <c r="Q95" s="5">
        <v>-19195000000</v>
      </c>
      <c r="R95" s="5">
        <v>-2414371637</v>
      </c>
      <c r="S95" s="5">
        <v>7319444945</v>
      </c>
      <c r="T95" s="5">
        <v>25895433</v>
      </c>
      <c r="Z95" s="5">
        <v>-9548637488</v>
      </c>
    </row>
    <row r="96" spans="2:26" ht="15.5" x14ac:dyDescent="0.35">
      <c r="C96" t="s">
        <v>123</v>
      </c>
      <c r="D96" s="5">
        <v>5981647000000</v>
      </c>
      <c r="E96" s="5">
        <v>5194830000000</v>
      </c>
      <c r="F96" s="5">
        <v>4667509000000</v>
      </c>
      <c r="G96" s="5">
        <v>4335410000000</v>
      </c>
      <c r="I96" s="5">
        <v>5194830000000</v>
      </c>
      <c r="J96" s="5">
        <v>4869748000000</v>
      </c>
      <c r="K96" s="5">
        <v>4411475000000</v>
      </c>
      <c r="L96" s="5">
        <v>4618390000000</v>
      </c>
      <c r="M96" s="5">
        <v>4844821000000</v>
      </c>
      <c r="N96" s="5">
        <v>5593421000000</v>
      </c>
      <c r="O96" s="5">
        <v>3716641000000</v>
      </c>
      <c r="P96" s="5">
        <v>2793521000000</v>
      </c>
      <c r="Q96" s="5">
        <v>3439990000000</v>
      </c>
      <c r="R96" s="5">
        <v>2874821874013</v>
      </c>
      <c r="S96" s="5">
        <v>2103565054627</v>
      </c>
      <c r="T96" s="5">
        <v>1642101746819</v>
      </c>
      <c r="U96" s="5">
        <v>1565510655138</v>
      </c>
      <c r="V96" s="5">
        <v>1196426603843</v>
      </c>
      <c r="W96" s="5">
        <v>924080291058</v>
      </c>
      <c r="X96" s="5">
        <v>955441890578</v>
      </c>
      <c r="Y96" s="5">
        <v>813389917761</v>
      </c>
      <c r="Z96" s="5">
        <v>804960763556</v>
      </c>
    </row>
    <row r="97" spans="3:26" ht="15.5" x14ac:dyDescent="0.35">
      <c r="C97" t="s">
        <v>124</v>
      </c>
    </row>
    <row r="98" spans="3:26" ht="15.5" x14ac:dyDescent="0.35">
      <c r="C98" t="s">
        <v>1758</v>
      </c>
      <c r="N98" s="5">
        <v>660585000000</v>
      </c>
      <c r="O98" s="5">
        <v>708869000000</v>
      </c>
      <c r="P98" s="5">
        <v>735084000000</v>
      </c>
    </row>
    <row r="99" spans="3:26" ht="15.5" x14ac:dyDescent="0.35">
      <c r="C99" t="s">
        <v>1759</v>
      </c>
      <c r="D99" s="5">
        <v>311834000000</v>
      </c>
      <c r="E99" s="5">
        <v>302487000000</v>
      </c>
      <c r="F99" s="5">
        <v>289978000000</v>
      </c>
      <c r="G99" s="5">
        <v>279481000000</v>
      </c>
      <c r="I99" s="5">
        <v>302487000000</v>
      </c>
      <c r="J99" s="5">
        <v>250619000000</v>
      </c>
      <c r="K99" s="5">
        <v>218065000000</v>
      </c>
      <c r="L99" s="5">
        <v>180891000000</v>
      </c>
      <c r="M99" s="5">
        <v>160796000000</v>
      </c>
      <c r="N99" s="5">
        <v>162181000000</v>
      </c>
      <c r="O99" s="5">
        <v>158839000000</v>
      </c>
      <c r="P99" s="5">
        <v>80476000000</v>
      </c>
      <c r="Q99" s="5">
        <v>80522000000</v>
      </c>
      <c r="R99" s="5">
        <v>75365544586</v>
      </c>
      <c r="S99" s="5">
        <v>76225587801</v>
      </c>
      <c r="T99" s="5">
        <v>57014019177</v>
      </c>
      <c r="U99" s="5">
        <v>30102682590</v>
      </c>
      <c r="V99" s="5">
        <v>26062111777</v>
      </c>
      <c r="W99" s="5">
        <v>55788603908</v>
      </c>
      <c r="X99" s="5">
        <v>17680303952</v>
      </c>
      <c r="Y99" s="5">
        <v>9889415002</v>
      </c>
    </row>
    <row r="100" spans="3:26" ht="15.5" x14ac:dyDescent="0.35">
      <c r="C100" t="s">
        <v>126</v>
      </c>
      <c r="D100" s="5">
        <v>3295862000000</v>
      </c>
      <c r="E100" s="5">
        <v>3234963000000</v>
      </c>
      <c r="F100" s="5">
        <v>3153621000000</v>
      </c>
      <c r="G100" s="5">
        <v>2515311000000</v>
      </c>
      <c r="I100" s="5">
        <v>3234963000000</v>
      </c>
      <c r="J100" s="5">
        <v>2460538000000</v>
      </c>
      <c r="K100" s="5">
        <v>2346120000000</v>
      </c>
      <c r="L100" s="5">
        <v>2260183000000</v>
      </c>
      <c r="M100" s="5">
        <v>2165353000000</v>
      </c>
      <c r="N100" s="5">
        <v>1715401000000</v>
      </c>
      <c r="O100" s="5">
        <v>1556666000000</v>
      </c>
      <c r="P100" s="5">
        <v>1453135000000</v>
      </c>
      <c r="Q100" s="5">
        <v>1336398000000</v>
      </c>
      <c r="R100" s="5">
        <v>1042072476333</v>
      </c>
      <c r="S100" s="5">
        <v>1160712905883</v>
      </c>
      <c r="T100" s="5">
        <v>1003229206363</v>
      </c>
      <c r="U100" s="5">
        <v>965974994305</v>
      </c>
      <c r="V100" s="5">
        <v>979511601619</v>
      </c>
      <c r="W100" s="5">
        <v>1069735963102</v>
      </c>
      <c r="X100" s="5">
        <v>941931552988</v>
      </c>
      <c r="Y100" s="5">
        <v>808903387439</v>
      </c>
      <c r="Z100" s="5">
        <v>766344567479</v>
      </c>
    </row>
    <row r="101" spans="3:26" ht="15.5" x14ac:dyDescent="0.35">
      <c r="C101" t="s">
        <v>129</v>
      </c>
      <c r="D101" s="5">
        <v>14524000000</v>
      </c>
      <c r="E101" s="5">
        <v>14870000000</v>
      </c>
      <c r="F101" s="5">
        <v>8321000000</v>
      </c>
      <c r="G101" s="5">
        <v>8809000000</v>
      </c>
      <c r="I101" s="5">
        <v>14870000000</v>
      </c>
      <c r="J101" s="5">
        <v>8880000000</v>
      </c>
      <c r="K101" s="5">
        <v>8108000000</v>
      </c>
      <c r="L101" s="5">
        <v>2885000000</v>
      </c>
      <c r="M101" s="5">
        <v>4092000000</v>
      </c>
      <c r="N101" s="5">
        <v>5649000000</v>
      </c>
      <c r="O101" s="5">
        <v>6822000000</v>
      </c>
      <c r="P101" s="5">
        <v>9672000000</v>
      </c>
      <c r="Q101" s="5">
        <v>8298000000</v>
      </c>
      <c r="R101" s="5">
        <v>8550986750</v>
      </c>
      <c r="S101" s="5">
        <v>13763798541</v>
      </c>
      <c r="T101" s="5">
        <v>13887879432</v>
      </c>
      <c r="U101" s="5">
        <v>18694072362</v>
      </c>
      <c r="V101" s="5">
        <v>17933194395</v>
      </c>
    </row>
    <row r="102" spans="3:26" ht="15.5" x14ac:dyDescent="0.35">
      <c r="C102" t="s">
        <v>125</v>
      </c>
      <c r="D102" s="5">
        <v>21847000000</v>
      </c>
      <c r="E102" s="5">
        <v>12935000000</v>
      </c>
      <c r="F102" s="5">
        <v>4915000000</v>
      </c>
      <c r="G102" s="5">
        <v>4149000000</v>
      </c>
      <c r="I102" s="5">
        <v>12935000000</v>
      </c>
      <c r="J102" s="5">
        <v>5941000000</v>
      </c>
      <c r="K102" s="5">
        <v>8191000000</v>
      </c>
      <c r="L102" s="5">
        <v>13267000000</v>
      </c>
      <c r="M102" s="5">
        <v>14039000000</v>
      </c>
      <c r="N102" s="5">
        <v>11992000000</v>
      </c>
      <c r="O102" s="5">
        <v>15183000000</v>
      </c>
      <c r="P102" s="5">
        <v>17331000000</v>
      </c>
      <c r="Q102" s="5">
        <v>23496000000</v>
      </c>
      <c r="R102" s="5">
        <v>19691263309</v>
      </c>
      <c r="S102" s="5">
        <v>11793582124</v>
      </c>
      <c r="T102" s="5">
        <v>10920995246</v>
      </c>
      <c r="U102" s="5">
        <v>1599130743</v>
      </c>
      <c r="V102" s="5">
        <v>32796696</v>
      </c>
      <c r="Y102" s="5">
        <v>24196176987</v>
      </c>
      <c r="Z102" s="5">
        <v>43096041929</v>
      </c>
    </row>
    <row r="103" spans="3:26" ht="15.5" x14ac:dyDescent="0.35">
      <c r="C103" t="s">
        <v>130</v>
      </c>
      <c r="D103" s="5">
        <v>4022608000000</v>
      </c>
      <c r="E103" s="5">
        <v>4058640000000</v>
      </c>
      <c r="F103" s="5">
        <v>3907598000000</v>
      </c>
      <c r="G103" s="5">
        <v>3822250000000</v>
      </c>
      <c r="I103" s="5">
        <v>4058640000000</v>
      </c>
      <c r="J103" s="5">
        <v>3591617000000</v>
      </c>
      <c r="K103" s="5">
        <v>3112481000000</v>
      </c>
      <c r="L103" s="5">
        <v>2757985000000</v>
      </c>
      <c r="M103" s="5">
        <v>2562035000000</v>
      </c>
      <c r="N103" s="5">
        <v>3160695000000</v>
      </c>
      <c r="O103" s="5">
        <v>2891781000000</v>
      </c>
      <c r="P103" s="5">
        <v>2762350000000</v>
      </c>
      <c r="Q103" s="5">
        <v>1746950000000</v>
      </c>
      <c r="R103" s="5">
        <v>1364377767352</v>
      </c>
      <c r="S103" s="5">
        <v>1436430855621</v>
      </c>
      <c r="T103" s="5">
        <v>1274981820536</v>
      </c>
      <c r="U103" s="5">
        <v>1246110327004</v>
      </c>
      <c r="V103" s="5">
        <v>1224366778186</v>
      </c>
      <c r="W103" s="5">
        <v>1255101688376</v>
      </c>
      <c r="X103" s="5">
        <v>1051153871682</v>
      </c>
      <c r="Y103" s="5">
        <v>919312076873</v>
      </c>
      <c r="Z103" s="5">
        <v>914036628472</v>
      </c>
    </row>
    <row r="104" spans="3:26" ht="15.5" x14ac:dyDescent="0.35">
      <c r="C104" t="s">
        <v>131</v>
      </c>
      <c r="D104" s="5">
        <v>10004255000000</v>
      </c>
      <c r="E104" s="5">
        <v>9253470000000</v>
      </c>
      <c r="F104" s="5">
        <v>8575107000000</v>
      </c>
      <c r="G104" s="5">
        <v>8157660000000</v>
      </c>
      <c r="I104" s="5">
        <v>9253470000000</v>
      </c>
      <c r="J104" s="5">
        <v>8461365000000</v>
      </c>
      <c r="K104" s="5">
        <v>7523956000000</v>
      </c>
      <c r="L104" s="5">
        <v>7376375000000</v>
      </c>
      <c r="M104" s="5">
        <v>7406856000000</v>
      </c>
      <c r="N104" s="5">
        <v>8754116000000</v>
      </c>
      <c r="O104" s="5">
        <v>6608422000000</v>
      </c>
      <c r="P104" s="5">
        <v>5555871000000</v>
      </c>
      <c r="Q104" s="5">
        <v>5186940000000</v>
      </c>
      <c r="R104" s="5">
        <v>4239199641365</v>
      </c>
      <c r="S104" s="5">
        <v>3539995910248</v>
      </c>
      <c r="T104" s="5">
        <v>2917083567355</v>
      </c>
      <c r="U104" s="5">
        <v>2811620982142</v>
      </c>
      <c r="V104" s="5">
        <v>2420793382029</v>
      </c>
      <c r="W104" s="5">
        <v>2179181979434</v>
      </c>
      <c r="X104" s="5">
        <v>2006595762260</v>
      </c>
      <c r="Y104" s="5">
        <v>1732701994634</v>
      </c>
      <c r="Z104" s="5">
        <v>1718997392028</v>
      </c>
    </row>
    <row r="105" spans="3:26" ht="15.5" x14ac:dyDescent="0.35">
      <c r="C105" t="s">
        <v>132</v>
      </c>
    </row>
    <row r="106" spans="3:26" ht="15.5" x14ac:dyDescent="0.35">
      <c r="C106" t="s">
        <v>133</v>
      </c>
    </row>
    <row r="107" spans="3:26" ht="15.5" x14ac:dyDescent="0.35">
      <c r="C107" t="s">
        <v>134</v>
      </c>
      <c r="D107" s="5">
        <v>1034637000000</v>
      </c>
      <c r="E107" s="5">
        <v>787848000000</v>
      </c>
      <c r="F107" s="5">
        <v>520466000000</v>
      </c>
      <c r="G107" s="5">
        <v>452091000000</v>
      </c>
      <c r="I107" s="5">
        <v>787848000000</v>
      </c>
      <c r="J107" s="5">
        <v>902814000000</v>
      </c>
      <c r="K107" s="5">
        <v>713393000000</v>
      </c>
      <c r="L107" s="5">
        <v>1456898000000</v>
      </c>
      <c r="M107" s="5">
        <v>1556539000000</v>
      </c>
      <c r="N107" s="5">
        <v>2327339000000</v>
      </c>
      <c r="O107" s="5">
        <v>836314000000</v>
      </c>
      <c r="P107" s="5">
        <v>635161000000</v>
      </c>
      <c r="Q107" s="5">
        <v>820625000000</v>
      </c>
      <c r="R107" s="5">
        <v>593525591694</v>
      </c>
      <c r="S107" s="5">
        <v>561628179393</v>
      </c>
      <c r="T107" s="5">
        <v>490967089226</v>
      </c>
      <c r="U107" s="5">
        <v>633794053008</v>
      </c>
      <c r="V107" s="5">
        <v>592822529143</v>
      </c>
      <c r="W107" s="5">
        <v>607594391942</v>
      </c>
      <c r="X107" s="5">
        <v>477557754724</v>
      </c>
      <c r="Y107" s="5">
        <v>384341997966</v>
      </c>
      <c r="Z107" s="5">
        <v>424216545112</v>
      </c>
    </row>
    <row r="108" spans="3:26" ht="15.5" x14ac:dyDescent="0.35">
      <c r="C108" t="s">
        <v>135</v>
      </c>
      <c r="D108" s="5">
        <v>1450000000</v>
      </c>
      <c r="E108" s="5">
        <v>1622000000</v>
      </c>
      <c r="F108" s="5">
        <v>1592000000</v>
      </c>
      <c r="G108" s="5">
        <v>1760000000</v>
      </c>
      <c r="I108" s="5">
        <v>1622000000</v>
      </c>
      <c r="J108" s="5">
        <v>1694000000</v>
      </c>
      <c r="K108" s="5">
        <v>1567000000</v>
      </c>
      <c r="L108" s="5">
        <v>1449000000</v>
      </c>
      <c r="M108" s="5">
        <v>1339000000</v>
      </c>
      <c r="N108" s="5">
        <v>2236000000</v>
      </c>
      <c r="O108" s="5">
        <v>2705000000</v>
      </c>
      <c r="P108" s="5">
        <v>26397000000</v>
      </c>
      <c r="Q108" s="5">
        <v>2234000000</v>
      </c>
      <c r="R108" s="5">
        <v>2703045162</v>
      </c>
      <c r="S108" s="5">
        <v>2539060908</v>
      </c>
      <c r="T108" s="5">
        <v>9210880931</v>
      </c>
      <c r="U108" s="5">
        <v>21412410529</v>
      </c>
      <c r="V108" s="5">
        <v>5268078050</v>
      </c>
      <c r="W108" s="5">
        <v>52025954226</v>
      </c>
      <c r="X108" s="5">
        <v>38643721680</v>
      </c>
      <c r="Y108" s="5">
        <v>41731995070</v>
      </c>
      <c r="Z108" s="5">
        <v>47435418699</v>
      </c>
    </row>
    <row r="109" spans="3:26" ht="15.5" x14ac:dyDescent="0.35">
      <c r="C109" t="s">
        <v>136</v>
      </c>
      <c r="D109" s="5">
        <v>641893000000</v>
      </c>
      <c r="E109" s="5">
        <v>484062000000</v>
      </c>
      <c r="F109" s="5">
        <v>384578000000</v>
      </c>
      <c r="G109" s="5">
        <v>314447000000</v>
      </c>
      <c r="I109" s="5">
        <v>484062000000</v>
      </c>
      <c r="J109" s="5">
        <v>555145000000</v>
      </c>
      <c r="K109" s="5">
        <v>465275000000</v>
      </c>
      <c r="L109" s="5">
        <v>625235000000</v>
      </c>
      <c r="M109" s="5">
        <v>393174000000</v>
      </c>
      <c r="N109" s="5">
        <v>370306000000</v>
      </c>
      <c r="O109" s="5">
        <v>451990000000</v>
      </c>
      <c r="P109" s="5">
        <v>302403000000</v>
      </c>
      <c r="Q109" s="5">
        <v>534492000000</v>
      </c>
      <c r="R109" s="5">
        <v>398216604088</v>
      </c>
      <c r="S109" s="5">
        <v>367005334619</v>
      </c>
      <c r="T109" s="5">
        <v>381899807713</v>
      </c>
      <c r="U109" s="5">
        <v>463538990751</v>
      </c>
    </row>
    <row r="110" spans="3:26" ht="15.5" x14ac:dyDescent="0.35">
      <c r="C110" t="s">
        <v>137</v>
      </c>
      <c r="D110" s="5">
        <v>641893000000</v>
      </c>
      <c r="E110" s="5">
        <v>484062000000</v>
      </c>
      <c r="F110" s="5">
        <v>384578000000</v>
      </c>
      <c r="G110" s="5">
        <v>314447000000</v>
      </c>
      <c r="I110" s="5">
        <v>484062000000</v>
      </c>
      <c r="J110" s="5">
        <v>555145000000</v>
      </c>
      <c r="K110" s="5">
        <v>465275000000</v>
      </c>
      <c r="L110" s="5">
        <v>625235000000</v>
      </c>
      <c r="M110" s="5">
        <v>393174000000</v>
      </c>
      <c r="N110" s="5">
        <v>370306000000</v>
      </c>
      <c r="O110" s="5">
        <v>451990000000</v>
      </c>
      <c r="P110" s="5">
        <v>302403000000</v>
      </c>
      <c r="Q110" s="5">
        <v>534492000000</v>
      </c>
      <c r="R110" s="5">
        <v>398216604088</v>
      </c>
      <c r="S110" s="5">
        <v>367005334619</v>
      </c>
      <c r="T110" s="5">
        <v>381899807713</v>
      </c>
      <c r="U110" s="5">
        <v>463538990751</v>
      </c>
      <c r="V110" s="5">
        <v>394466233719</v>
      </c>
      <c r="W110" s="5">
        <v>409839689103</v>
      </c>
      <c r="X110" s="5">
        <v>238492625087</v>
      </c>
      <c r="Y110" s="5">
        <v>220861191709</v>
      </c>
      <c r="Z110" s="5">
        <v>234142592764</v>
      </c>
    </row>
    <row r="111" spans="3:26" ht="15.5" x14ac:dyDescent="0.35">
      <c r="C111" t="s">
        <v>139</v>
      </c>
      <c r="D111" s="5">
        <v>1351000000</v>
      </c>
      <c r="E111" s="5">
        <v>2323000000</v>
      </c>
      <c r="F111" s="5">
        <v>1474000000</v>
      </c>
      <c r="G111" s="5">
        <v>3556000000</v>
      </c>
      <c r="I111" s="5">
        <v>2323000000</v>
      </c>
      <c r="J111" s="5">
        <v>1088000000</v>
      </c>
      <c r="K111" s="5">
        <v>31000000</v>
      </c>
      <c r="P111" s="5">
        <v>34000000</v>
      </c>
      <c r="Q111" s="5">
        <v>10000000</v>
      </c>
    </row>
    <row r="112" spans="3:26" ht="15.5" x14ac:dyDescent="0.35">
      <c r="C112" t="s">
        <v>140</v>
      </c>
      <c r="D112" s="5">
        <v>1351000000</v>
      </c>
      <c r="E112" s="5">
        <v>2323000000</v>
      </c>
      <c r="F112" s="5">
        <v>1474000000</v>
      </c>
      <c r="G112" s="5">
        <v>3556000000</v>
      </c>
      <c r="I112" s="5">
        <v>2323000000</v>
      </c>
      <c r="J112" s="5">
        <v>1088000000</v>
      </c>
      <c r="K112" s="5">
        <v>31000000</v>
      </c>
      <c r="P112" s="5">
        <v>34000000</v>
      </c>
      <c r="Q112" s="5">
        <v>10000000</v>
      </c>
      <c r="R112" s="5">
        <v>58086559</v>
      </c>
      <c r="T112" s="5">
        <v>2671277397</v>
      </c>
      <c r="U112" s="5">
        <v>102562222</v>
      </c>
    </row>
    <row r="113" spans="3:26" ht="15.5" x14ac:dyDescent="0.35">
      <c r="C113" t="s">
        <v>141</v>
      </c>
      <c r="U113" s="5">
        <v>357190478</v>
      </c>
    </row>
    <row r="114" spans="3:26" ht="15.5" x14ac:dyDescent="0.35">
      <c r="C114" t="s">
        <v>142</v>
      </c>
      <c r="D114" s="5">
        <v>230526000000</v>
      </c>
      <c r="E114" s="5">
        <v>143444000000</v>
      </c>
      <c r="F114" s="5">
        <v>50834000000</v>
      </c>
      <c r="G114" s="5">
        <v>52200000000</v>
      </c>
      <c r="I114" s="5">
        <v>143444000000</v>
      </c>
      <c r="J114" s="5">
        <v>48863000000</v>
      </c>
      <c r="K114" s="5">
        <v>83488000000</v>
      </c>
      <c r="L114" s="5">
        <v>39078000000</v>
      </c>
      <c r="M114" s="5">
        <v>84140000000</v>
      </c>
      <c r="N114" s="5">
        <v>90614000000</v>
      </c>
      <c r="O114" s="5">
        <v>83998000000</v>
      </c>
      <c r="P114" s="5">
        <v>5297000000</v>
      </c>
      <c r="Q114" s="5">
        <v>38288000000</v>
      </c>
      <c r="R114" s="5">
        <v>71224067980</v>
      </c>
      <c r="S114" s="5">
        <v>81026828371</v>
      </c>
      <c r="T114" s="5">
        <v>17414824736</v>
      </c>
      <c r="U114" s="5">
        <v>22410075747</v>
      </c>
      <c r="V114" s="5">
        <v>57854467257</v>
      </c>
      <c r="W114" s="5">
        <v>7249611708</v>
      </c>
      <c r="X114" s="5">
        <v>22821438399</v>
      </c>
      <c r="Y114" s="5">
        <v>5498459706</v>
      </c>
      <c r="Z114" s="5">
        <v>3160993351</v>
      </c>
    </row>
    <row r="115" spans="3:26" ht="15.5" x14ac:dyDescent="0.35">
      <c r="C115" t="s">
        <v>138</v>
      </c>
      <c r="D115" s="5">
        <v>144748000000</v>
      </c>
      <c r="E115" s="5">
        <v>141960000000</v>
      </c>
      <c r="F115" s="5">
        <v>71040000000</v>
      </c>
      <c r="G115" s="5">
        <v>68929000000</v>
      </c>
      <c r="I115" s="5">
        <v>141960000000</v>
      </c>
      <c r="J115" s="5">
        <v>284987000000</v>
      </c>
      <c r="K115" s="5">
        <v>151012000000</v>
      </c>
      <c r="L115" s="5">
        <v>162734000000</v>
      </c>
      <c r="M115" s="5">
        <v>164708000000</v>
      </c>
      <c r="N115" s="5">
        <v>280262000000</v>
      </c>
      <c r="O115" s="5">
        <v>258783000000</v>
      </c>
      <c r="P115" s="5">
        <v>238702000000</v>
      </c>
      <c r="Q115" s="5">
        <v>184417000000</v>
      </c>
      <c r="R115" s="5">
        <v>98044215779</v>
      </c>
      <c r="S115" s="5">
        <v>86288301722</v>
      </c>
      <c r="T115" s="5">
        <v>63831139275</v>
      </c>
      <c r="U115" s="5">
        <v>73915874428</v>
      </c>
      <c r="V115" s="5">
        <v>51171595269</v>
      </c>
      <c r="W115" s="5">
        <v>29085018951</v>
      </c>
      <c r="X115" s="5">
        <v>20508110159</v>
      </c>
      <c r="Y115" s="5">
        <v>18439469445</v>
      </c>
      <c r="Z115" s="5">
        <v>13132503495</v>
      </c>
    </row>
    <row r="116" spans="3:26" ht="15.5" x14ac:dyDescent="0.35">
      <c r="C116" t="s">
        <v>143</v>
      </c>
    </row>
    <row r="117" spans="3:26" ht="15.5" x14ac:dyDescent="0.35">
      <c r="C117" t="s">
        <v>344</v>
      </c>
      <c r="M117" s="5">
        <v>598319000000</v>
      </c>
      <c r="N117" s="5">
        <v>1493639000000</v>
      </c>
    </row>
    <row r="118" spans="3:26" ht="15.5" x14ac:dyDescent="0.35">
      <c r="C118" t="s">
        <v>144</v>
      </c>
      <c r="P118" s="5">
        <v>17278000000</v>
      </c>
      <c r="V118" s="5">
        <v>30714285713</v>
      </c>
      <c r="W118" s="5">
        <v>90714285713</v>
      </c>
      <c r="X118" s="5">
        <v>175714285714</v>
      </c>
      <c r="Y118" s="5">
        <v>125000000000</v>
      </c>
      <c r="Z118" s="5">
        <v>127020000000</v>
      </c>
    </row>
    <row r="119" spans="3:26" ht="15.5" x14ac:dyDescent="0.35">
      <c r="C119" t="s">
        <v>345</v>
      </c>
      <c r="D119" s="5">
        <v>26949000000</v>
      </c>
      <c r="E119" s="5">
        <v>29748000000</v>
      </c>
      <c r="F119" s="5">
        <v>19328000000</v>
      </c>
      <c r="G119" s="5">
        <v>21834000000</v>
      </c>
      <c r="I119" s="5">
        <v>29748000000</v>
      </c>
      <c r="J119" s="5">
        <v>27061000000</v>
      </c>
      <c r="K119" s="5">
        <v>18976000000</v>
      </c>
      <c r="L119" s="5">
        <v>3918000000</v>
      </c>
      <c r="M119" s="5">
        <v>10406000000</v>
      </c>
      <c r="N119" s="5">
        <v>26790000000</v>
      </c>
      <c r="P119" s="5">
        <v>1623000000</v>
      </c>
      <c r="Q119" s="5">
        <v>1885000000</v>
      </c>
      <c r="V119" s="5">
        <v>723864841</v>
      </c>
      <c r="W119" s="5">
        <v>5643812500</v>
      </c>
      <c r="X119" s="5">
        <v>11195102399</v>
      </c>
      <c r="Y119" s="5">
        <v>12838188702</v>
      </c>
      <c r="Z119" s="5">
        <v>16159109760</v>
      </c>
    </row>
    <row r="120" spans="3:26" ht="15.5" x14ac:dyDescent="0.35">
      <c r="C120" t="s">
        <v>146</v>
      </c>
      <c r="D120" s="5">
        <v>12386000000</v>
      </c>
      <c r="E120" s="5">
        <v>12154000000</v>
      </c>
      <c r="F120" s="5">
        <v>8665000000</v>
      </c>
      <c r="G120" s="5">
        <v>8916000000</v>
      </c>
      <c r="I120" s="5">
        <v>12154000000</v>
      </c>
      <c r="J120" s="5">
        <v>9093000000</v>
      </c>
      <c r="K120" s="5">
        <v>10358000000</v>
      </c>
      <c r="L120" s="5">
        <v>605457000000</v>
      </c>
      <c r="M120" s="5">
        <v>911700000000</v>
      </c>
      <c r="N120" s="5">
        <v>1517511000000</v>
      </c>
      <c r="O120" s="5">
        <v>38570000000</v>
      </c>
      <c r="P120" s="5">
        <v>62136000000</v>
      </c>
      <c r="Q120" s="5">
        <v>26975000000</v>
      </c>
      <c r="R120" s="5">
        <v>23221019251</v>
      </c>
      <c r="S120" s="5">
        <v>24710100898</v>
      </c>
      <c r="T120" s="5">
        <v>15885956163</v>
      </c>
      <c r="U120" s="5">
        <v>37230372210</v>
      </c>
      <c r="V120" s="5">
        <v>66643609854</v>
      </c>
      <c r="W120" s="5">
        <v>107575250001</v>
      </c>
      <c r="X120" s="5">
        <v>153785943446</v>
      </c>
      <c r="Y120" s="5">
        <v>90820921057</v>
      </c>
      <c r="Z120" s="5">
        <v>126345036803</v>
      </c>
    </row>
    <row r="121" spans="3:26" ht="15.5" x14ac:dyDescent="0.35">
      <c r="C121" t="s">
        <v>147</v>
      </c>
      <c r="D121" s="5">
        <v>145441000000</v>
      </c>
      <c r="E121" s="5">
        <v>149162000000</v>
      </c>
      <c r="F121" s="5">
        <v>120782000000</v>
      </c>
      <c r="G121" s="5">
        <v>124003000000</v>
      </c>
      <c r="I121" s="5">
        <v>149162000000</v>
      </c>
      <c r="J121" s="5">
        <v>131633000000</v>
      </c>
      <c r="K121" s="5">
        <v>123595000000</v>
      </c>
      <c r="L121" s="5">
        <v>96798000000</v>
      </c>
      <c r="M121" s="5">
        <v>712191000000</v>
      </c>
      <c r="N121" s="5">
        <v>1645040000000</v>
      </c>
      <c r="O121" s="5">
        <v>116969000000</v>
      </c>
      <c r="P121" s="5">
        <v>145754000000</v>
      </c>
      <c r="Q121" s="5">
        <v>157560000000</v>
      </c>
      <c r="R121" s="5">
        <v>156440554888</v>
      </c>
      <c r="S121" s="5">
        <v>180862036933</v>
      </c>
      <c r="T121" s="5">
        <v>161018718399</v>
      </c>
      <c r="U121" s="5">
        <v>162680395048</v>
      </c>
      <c r="V121" s="5">
        <v>151451739464</v>
      </c>
      <c r="W121" s="5">
        <v>169140887640</v>
      </c>
      <c r="X121" s="5">
        <v>227914581277</v>
      </c>
      <c r="Y121" s="5">
        <v>153822226576</v>
      </c>
      <c r="Z121" s="5">
        <v>158130347331</v>
      </c>
    </row>
    <row r="122" spans="3:26" ht="15.5" x14ac:dyDescent="0.35">
      <c r="C122" t="s">
        <v>148</v>
      </c>
      <c r="D122" s="5">
        <v>145441000000</v>
      </c>
      <c r="E122" s="5">
        <v>149162000000</v>
      </c>
      <c r="F122" s="5">
        <v>120782000000</v>
      </c>
      <c r="G122" s="5">
        <v>124003000000</v>
      </c>
      <c r="I122" s="5">
        <v>149162000000</v>
      </c>
      <c r="J122" s="5">
        <v>131633000000</v>
      </c>
      <c r="K122" s="5">
        <v>123595000000</v>
      </c>
      <c r="L122" s="5">
        <v>96798000000</v>
      </c>
      <c r="M122" s="5">
        <v>712191000000</v>
      </c>
      <c r="N122" s="5">
        <v>1645040000000</v>
      </c>
      <c r="O122" s="5">
        <v>116969000000</v>
      </c>
      <c r="P122" s="5">
        <v>145754000000</v>
      </c>
      <c r="Q122" s="5">
        <v>157560000000</v>
      </c>
      <c r="R122" s="5">
        <v>156440554888</v>
      </c>
      <c r="S122" s="5">
        <v>180862036933</v>
      </c>
      <c r="T122" s="5">
        <v>161018718399</v>
      </c>
      <c r="U122" s="5">
        <v>162680395048</v>
      </c>
      <c r="V122" s="5">
        <v>151451739464</v>
      </c>
      <c r="W122" s="5">
        <v>169140887640</v>
      </c>
      <c r="X122" s="5">
        <v>227914581277</v>
      </c>
      <c r="Y122" s="5">
        <v>153822226576</v>
      </c>
      <c r="Z122" s="5">
        <v>158130347331</v>
      </c>
    </row>
    <row r="123" spans="3:26" ht="15.5" x14ac:dyDescent="0.35">
      <c r="C123" t="s">
        <v>149</v>
      </c>
      <c r="D123" s="5">
        <v>11936000000</v>
      </c>
      <c r="E123" s="5">
        <v>10766000000</v>
      </c>
      <c r="F123" s="5">
        <v>8411000000</v>
      </c>
      <c r="G123" s="5">
        <v>7827000000</v>
      </c>
      <c r="I123" s="5">
        <v>10766000000</v>
      </c>
      <c r="J123" s="5">
        <v>7384000000</v>
      </c>
      <c r="K123" s="5">
        <v>2529000000</v>
      </c>
      <c r="L123" s="5">
        <v>648000000</v>
      </c>
      <c r="N123" s="5">
        <v>11492000000</v>
      </c>
      <c r="O123" s="5">
        <v>12252000000</v>
      </c>
      <c r="P123" s="5">
        <v>14762000000</v>
      </c>
      <c r="Q123" s="5">
        <v>25588000000</v>
      </c>
      <c r="R123" s="5">
        <v>38959664407</v>
      </c>
      <c r="S123" s="5">
        <v>51491473618</v>
      </c>
      <c r="T123" s="5">
        <v>64529509735</v>
      </c>
      <c r="U123" s="5">
        <v>76102720581</v>
      </c>
      <c r="V123" s="5">
        <v>85608703824</v>
      </c>
      <c r="W123" s="5">
        <v>45362563765</v>
      </c>
      <c r="X123" s="5">
        <v>19979916930</v>
      </c>
    </row>
    <row r="124" spans="3:26" ht="15.5" x14ac:dyDescent="0.35">
      <c r="C124" t="s">
        <v>150</v>
      </c>
    </row>
    <row r="125" spans="3:26" ht="15.5" x14ac:dyDescent="0.35">
      <c r="C125" t="s">
        <v>151</v>
      </c>
      <c r="D125" s="5">
        <v>26949000000</v>
      </c>
      <c r="E125" s="5">
        <v>29748000000</v>
      </c>
      <c r="F125" s="5">
        <v>19328000000</v>
      </c>
      <c r="G125" s="5">
        <v>21834000000</v>
      </c>
      <c r="I125" s="5">
        <v>29748000000</v>
      </c>
      <c r="J125" s="5">
        <v>27061000000</v>
      </c>
      <c r="K125" s="5">
        <v>18976000000</v>
      </c>
      <c r="L125" s="5">
        <v>3918000000</v>
      </c>
      <c r="M125" s="5">
        <v>608725000000</v>
      </c>
      <c r="N125" s="5">
        <v>1520429000000</v>
      </c>
      <c r="O125" s="5">
        <v>9914000000</v>
      </c>
      <c r="P125" s="5">
        <v>50688000000</v>
      </c>
      <c r="Q125" s="5">
        <v>58706000000</v>
      </c>
      <c r="R125" s="5">
        <v>71985522862</v>
      </c>
      <c r="S125" s="5">
        <v>99905151402</v>
      </c>
      <c r="T125" s="5">
        <v>60256511064</v>
      </c>
      <c r="U125" s="5">
        <v>51581817164</v>
      </c>
      <c r="V125" s="5">
        <v>31438150554</v>
      </c>
      <c r="W125" s="5">
        <v>96358098213</v>
      </c>
      <c r="X125" s="5">
        <v>186909388113</v>
      </c>
      <c r="Y125" s="5">
        <v>137838188702</v>
      </c>
      <c r="Z125" s="5">
        <v>143179109760</v>
      </c>
    </row>
    <row r="126" spans="3:26" ht="15.5" x14ac:dyDescent="0.35">
      <c r="C126" t="s">
        <v>152</v>
      </c>
      <c r="D126" s="5">
        <v>1180078000000</v>
      </c>
      <c r="E126" s="5">
        <v>937010000000</v>
      </c>
      <c r="F126" s="5">
        <v>641248000000</v>
      </c>
      <c r="G126" s="5">
        <v>576094000000</v>
      </c>
      <c r="I126" s="5">
        <v>937010000000</v>
      </c>
      <c r="J126" s="5">
        <v>1034447000000</v>
      </c>
      <c r="K126" s="5">
        <v>836988000000</v>
      </c>
      <c r="L126" s="5">
        <v>1553696000000</v>
      </c>
      <c r="M126" s="5">
        <v>2268730000000</v>
      </c>
      <c r="N126" s="5">
        <v>3972379000000</v>
      </c>
      <c r="O126" s="5">
        <v>953283000000</v>
      </c>
      <c r="P126" s="5">
        <v>780915000000</v>
      </c>
      <c r="Q126" s="5">
        <v>978185000000</v>
      </c>
      <c r="R126" s="5">
        <v>749966146582</v>
      </c>
      <c r="S126" s="5">
        <v>742490216326</v>
      </c>
      <c r="T126" s="5">
        <v>651985807625</v>
      </c>
      <c r="U126" s="5">
        <v>796474448056</v>
      </c>
      <c r="V126" s="5">
        <v>744274268607</v>
      </c>
      <c r="W126" s="5">
        <v>776735279582</v>
      </c>
      <c r="X126" s="5">
        <v>705472336001</v>
      </c>
      <c r="Y126" s="5">
        <v>538164224542</v>
      </c>
      <c r="Z126" s="5">
        <v>582346892443</v>
      </c>
    </row>
    <row r="127" spans="3:26" ht="15.5" x14ac:dyDescent="0.35">
      <c r="C127" t="s">
        <v>153</v>
      </c>
    </row>
    <row r="128" spans="3:26" ht="15.5" x14ac:dyDescent="0.35">
      <c r="C128" t="s">
        <v>154</v>
      </c>
      <c r="D128" s="5">
        <v>519909000000</v>
      </c>
      <c r="E128" s="5">
        <v>519909000000</v>
      </c>
      <c r="F128" s="5">
        <v>519909000000</v>
      </c>
      <c r="G128" s="5">
        <v>519909000000</v>
      </c>
      <c r="I128" s="5">
        <v>519909000000</v>
      </c>
      <c r="J128" s="5">
        <v>519909000000</v>
      </c>
      <c r="K128" s="5">
        <v>519909000000</v>
      </c>
      <c r="L128" s="5">
        <v>577676000000</v>
      </c>
      <c r="M128" s="5">
        <v>577676000000</v>
      </c>
      <c r="N128" s="5">
        <v>577676000000</v>
      </c>
      <c r="O128" s="5">
        <v>577676000000</v>
      </c>
      <c r="P128" s="5">
        <v>577676000000</v>
      </c>
      <c r="Q128" s="5">
        <v>577676000000</v>
      </c>
      <c r="R128" s="5">
        <v>577676400000</v>
      </c>
      <c r="S128" s="5">
        <v>577676400000</v>
      </c>
      <c r="T128" s="5">
        <v>577676400000</v>
      </c>
      <c r="U128" s="5">
        <v>577676400000</v>
      </c>
      <c r="V128" s="5">
        <v>577676400000</v>
      </c>
      <c r="W128" s="5">
        <v>577676400000</v>
      </c>
      <c r="X128" s="5">
        <v>577676400000</v>
      </c>
      <c r="Y128" s="5">
        <v>577676400000</v>
      </c>
      <c r="Z128" s="5">
        <v>577676400000</v>
      </c>
    </row>
    <row r="129" spans="2:26" ht="15.5" x14ac:dyDescent="0.35">
      <c r="C129" t="s">
        <v>155</v>
      </c>
      <c r="D129" s="5">
        <v>46138000000</v>
      </c>
      <c r="E129" s="5">
        <v>46138000000</v>
      </c>
      <c r="F129" s="5">
        <v>46138000000</v>
      </c>
      <c r="G129" s="5">
        <v>46138000000</v>
      </c>
      <c r="I129" s="5">
        <v>46138000000</v>
      </c>
      <c r="J129" s="5">
        <v>46138000000</v>
      </c>
      <c r="K129" s="5">
        <v>46138000000</v>
      </c>
      <c r="L129" s="5">
        <v>51251000000</v>
      </c>
      <c r="M129" s="5">
        <v>51251000000</v>
      </c>
      <c r="N129" s="5">
        <v>51251000000</v>
      </c>
      <c r="O129" s="5">
        <v>51251000000</v>
      </c>
      <c r="P129" s="5">
        <v>51251000000</v>
      </c>
      <c r="Q129" s="5">
        <v>51251000000</v>
      </c>
      <c r="R129" s="5">
        <v>51130441727</v>
      </c>
      <c r="S129" s="5">
        <v>51130441727</v>
      </c>
      <c r="T129" s="5">
        <v>51130441727</v>
      </c>
      <c r="U129" s="5">
        <v>51130441727</v>
      </c>
      <c r="V129" s="5">
        <v>51130441727</v>
      </c>
      <c r="W129" s="5">
        <v>51130441727</v>
      </c>
      <c r="X129" s="5">
        <v>51130441727</v>
      </c>
      <c r="Y129" s="5">
        <v>51130441727</v>
      </c>
      <c r="Z129" s="5">
        <v>51130441727</v>
      </c>
    </row>
    <row r="130" spans="2:26" ht="15.5" x14ac:dyDescent="0.35">
      <c r="C130" t="s">
        <v>156</v>
      </c>
      <c r="D130" s="5">
        <v>8163966000000</v>
      </c>
      <c r="E130" s="5">
        <v>7668370000000</v>
      </c>
      <c r="F130" s="5">
        <v>7275955000000</v>
      </c>
      <c r="G130" s="5">
        <v>6918886000000</v>
      </c>
      <c r="I130" s="5">
        <v>7668370000000</v>
      </c>
      <c r="J130" s="5">
        <v>6782991000000</v>
      </c>
      <c r="K130" s="5">
        <v>6062260000000</v>
      </c>
      <c r="L130" s="5">
        <v>6996500000000</v>
      </c>
      <c r="M130" s="5">
        <v>6295668000000</v>
      </c>
      <c r="N130" s="5">
        <v>5907849000000</v>
      </c>
      <c r="O130" s="5">
        <v>4942745000000</v>
      </c>
      <c r="P130" s="5">
        <v>4049110000000</v>
      </c>
      <c r="Q130" s="5">
        <v>3475144000000</v>
      </c>
      <c r="R130" s="5">
        <v>2847090768415</v>
      </c>
      <c r="S130" s="5">
        <v>2144732481431</v>
      </c>
      <c r="T130" s="5">
        <v>1625987913079</v>
      </c>
      <c r="U130" s="5">
        <v>1369230340599</v>
      </c>
      <c r="V130" s="5">
        <v>1043984228158</v>
      </c>
      <c r="W130" s="5">
        <v>770378334080</v>
      </c>
      <c r="X130" s="5">
        <v>669145878032</v>
      </c>
      <c r="Y130" s="5">
        <v>562776336549</v>
      </c>
      <c r="Z130" s="5">
        <v>516065394359</v>
      </c>
    </row>
    <row r="131" spans="2:26" ht="15.5" x14ac:dyDescent="0.35">
      <c r="C131" t="s">
        <v>157</v>
      </c>
      <c r="D131" s="5">
        <v>135100000000</v>
      </c>
      <c r="E131" s="5">
        <v>135100000000</v>
      </c>
      <c r="F131" s="5">
        <v>135100000000</v>
      </c>
      <c r="G131" s="5">
        <v>135100000000</v>
      </c>
      <c r="I131" s="5">
        <v>135100000000</v>
      </c>
      <c r="J131" s="5">
        <v>135100000000</v>
      </c>
      <c r="K131" s="5">
        <v>135100000000</v>
      </c>
      <c r="L131" s="5">
        <v>135100000000</v>
      </c>
      <c r="M131" s="5">
        <v>135100000000</v>
      </c>
      <c r="N131" s="5">
        <v>135100000000</v>
      </c>
      <c r="O131" s="5">
        <v>135100000000</v>
      </c>
      <c r="P131" s="5">
        <v>135100000000</v>
      </c>
      <c r="Q131" s="5">
        <v>135100000000</v>
      </c>
      <c r="R131" s="5">
        <v>135100000000</v>
      </c>
      <c r="S131" s="5">
        <v>135100000000</v>
      </c>
      <c r="T131" s="5">
        <v>106800000000</v>
      </c>
      <c r="U131" s="5">
        <v>74300000000</v>
      </c>
      <c r="V131" s="5">
        <v>39000000000</v>
      </c>
      <c r="W131" s="5">
        <v>29000000000</v>
      </c>
      <c r="X131" s="5">
        <v>18000000000</v>
      </c>
      <c r="Y131" s="5">
        <v>11900000000</v>
      </c>
      <c r="Z131" s="5">
        <v>8900000000</v>
      </c>
    </row>
    <row r="132" spans="2:26" ht="15.5" x14ac:dyDescent="0.35">
      <c r="C132" t="s">
        <v>158</v>
      </c>
      <c r="D132" s="5">
        <v>8028866000000</v>
      </c>
      <c r="E132" s="5">
        <v>7533270000000</v>
      </c>
      <c r="F132" s="5">
        <v>7140855000000</v>
      </c>
      <c r="G132" s="5">
        <v>6783786000000</v>
      </c>
      <c r="I132" s="5">
        <v>7533270000000</v>
      </c>
      <c r="J132" s="5">
        <v>6647891000000</v>
      </c>
      <c r="K132" s="5">
        <v>5927160000000</v>
      </c>
      <c r="L132" s="5">
        <v>6861400000000</v>
      </c>
      <c r="M132" s="5">
        <v>6160568000000</v>
      </c>
      <c r="N132" s="5">
        <v>5772749000000</v>
      </c>
      <c r="O132" s="5">
        <v>4807645000000</v>
      </c>
      <c r="P132" s="5">
        <v>3914010000000</v>
      </c>
      <c r="Q132" s="5">
        <v>3340044000000</v>
      </c>
      <c r="R132" s="5">
        <v>2711990768415</v>
      </c>
      <c r="S132" s="5">
        <v>2009632481431</v>
      </c>
      <c r="T132" s="5">
        <v>1519187913079</v>
      </c>
      <c r="U132" s="5">
        <v>1294930340599</v>
      </c>
      <c r="V132" s="5">
        <v>1004984228158</v>
      </c>
      <c r="W132" s="5">
        <v>741378334080</v>
      </c>
      <c r="X132" s="5">
        <v>651145878032</v>
      </c>
      <c r="Y132" s="5">
        <v>550876336549</v>
      </c>
      <c r="Z132" s="5">
        <v>507165394359</v>
      </c>
    </row>
    <row r="133" spans="2:26" ht="15.5" x14ac:dyDescent="0.35">
      <c r="C133" t="s">
        <v>159</v>
      </c>
      <c r="D133" s="5">
        <v>8163966000000</v>
      </c>
      <c r="E133" s="5">
        <v>7668370000000</v>
      </c>
      <c r="F133" s="5">
        <v>7275955000000</v>
      </c>
      <c r="G133" s="5">
        <v>6918886000000</v>
      </c>
      <c r="I133" s="5">
        <v>7668370000000</v>
      </c>
      <c r="J133" s="5">
        <v>6782991000000</v>
      </c>
      <c r="K133" s="5">
        <v>6062260000000</v>
      </c>
      <c r="L133" s="5">
        <v>6996500000000</v>
      </c>
      <c r="M133" s="5">
        <v>6295668000000</v>
      </c>
      <c r="N133" s="5">
        <v>5907849000000</v>
      </c>
      <c r="O133" s="5">
        <v>4942745000000</v>
      </c>
      <c r="P133" s="5">
        <v>4049110000000</v>
      </c>
      <c r="Q133" s="5">
        <v>3475144000000</v>
      </c>
      <c r="R133" s="5">
        <v>2847090768415</v>
      </c>
      <c r="S133" s="5">
        <v>2144732481431</v>
      </c>
      <c r="T133" s="5">
        <v>1625987913079</v>
      </c>
      <c r="U133" s="5">
        <v>1369230340599</v>
      </c>
      <c r="V133" s="5">
        <v>1043984228158</v>
      </c>
      <c r="W133" s="5">
        <v>770378334080</v>
      </c>
      <c r="X133" s="5">
        <v>669145878032</v>
      </c>
      <c r="Y133" s="5">
        <v>562776336549</v>
      </c>
      <c r="Z133" s="5">
        <v>516065394359</v>
      </c>
    </row>
    <row r="134" spans="2:26" ht="15.5" x14ac:dyDescent="0.35">
      <c r="C134" t="s">
        <v>160</v>
      </c>
      <c r="D134" s="5">
        <v>102813000000</v>
      </c>
      <c r="E134" s="5">
        <v>95885000000</v>
      </c>
      <c r="F134" s="5">
        <v>88345000000</v>
      </c>
      <c r="G134" s="5">
        <v>97524000000</v>
      </c>
      <c r="I134" s="5">
        <v>95885000000</v>
      </c>
      <c r="J134" s="5">
        <v>87688000000</v>
      </c>
      <c r="K134" s="5">
        <v>86159000000</v>
      </c>
      <c r="L134" s="5">
        <v>83944000000</v>
      </c>
      <c r="M134" s="5">
        <v>90950000000</v>
      </c>
      <c r="N134" s="5">
        <v>95833000000</v>
      </c>
      <c r="O134" s="5">
        <v>106700000000</v>
      </c>
      <c r="P134" s="5">
        <v>114684000000</v>
      </c>
      <c r="Q134" s="5">
        <v>123879000000</v>
      </c>
      <c r="R134" s="5">
        <v>15750256278</v>
      </c>
      <c r="S134" s="5">
        <v>16646925819</v>
      </c>
      <c r="T134" s="5">
        <v>10277109491</v>
      </c>
      <c r="U134" s="5">
        <v>17109351760</v>
      </c>
      <c r="V134" s="5">
        <v>3728043537</v>
      </c>
      <c r="W134" s="5">
        <v>3261524045</v>
      </c>
      <c r="X134" s="5">
        <v>3170706500</v>
      </c>
      <c r="Y134" s="5">
        <v>2954591816</v>
      </c>
      <c r="Z134" s="5">
        <v>1326900987</v>
      </c>
    </row>
    <row r="135" spans="2:26" ht="15.5" x14ac:dyDescent="0.35">
      <c r="C135" t="s">
        <v>9</v>
      </c>
      <c r="D135" s="5">
        <v>8824177000000</v>
      </c>
      <c r="E135" s="5">
        <v>8316460000000</v>
      </c>
      <c r="F135" s="5">
        <v>7933859000000</v>
      </c>
      <c r="G135" s="5">
        <v>7581566000000</v>
      </c>
      <c r="I135" s="5">
        <v>8316460000000</v>
      </c>
      <c r="J135" s="5">
        <v>7426918000000</v>
      </c>
      <c r="K135" s="5">
        <v>6686968000000</v>
      </c>
      <c r="L135" s="5">
        <v>5822679000000</v>
      </c>
      <c r="M135" s="5">
        <v>5138126000000</v>
      </c>
      <c r="N135" s="5">
        <v>4781737000000</v>
      </c>
      <c r="O135" s="5">
        <v>5655139000000</v>
      </c>
      <c r="P135" s="5">
        <v>4774956000000</v>
      </c>
      <c r="Q135" s="5">
        <v>4208755000000</v>
      </c>
      <c r="R135" s="5">
        <v>3489233494783</v>
      </c>
      <c r="S135" s="5">
        <v>2797505693922</v>
      </c>
      <c r="T135" s="5">
        <v>2265097759730</v>
      </c>
      <c r="U135" s="5">
        <v>2015146534086</v>
      </c>
      <c r="V135" s="5">
        <v>1676519113422</v>
      </c>
      <c r="W135" s="5">
        <v>1402446699852</v>
      </c>
      <c r="X135" s="5">
        <v>1301123426259</v>
      </c>
      <c r="Y135" s="5">
        <v>1194537770092</v>
      </c>
      <c r="Z135" s="5">
        <v>1136650499585</v>
      </c>
    </row>
    <row r="136" spans="2:26" ht="15.5" x14ac:dyDescent="0.35">
      <c r="C136" t="s">
        <v>161</v>
      </c>
      <c r="D136" s="5">
        <v>10004255000000</v>
      </c>
      <c r="E136" s="5">
        <v>9253470000000</v>
      </c>
      <c r="F136" s="5">
        <v>8575107000000</v>
      </c>
      <c r="G136" s="5">
        <v>8157660000000</v>
      </c>
      <c r="I136" s="5">
        <v>9253470000000</v>
      </c>
      <c r="J136" s="5">
        <v>8461365000000</v>
      </c>
      <c r="K136" s="5">
        <v>7523956000000</v>
      </c>
      <c r="L136" s="5">
        <v>7376375000000</v>
      </c>
      <c r="M136" s="5">
        <v>7406856000000</v>
      </c>
      <c r="N136" s="5">
        <v>8754116000000</v>
      </c>
      <c r="O136" s="5">
        <v>6608422000000</v>
      </c>
      <c r="P136" s="5">
        <v>5555871000000</v>
      </c>
      <c r="Q136" s="5">
        <v>5186940000000</v>
      </c>
      <c r="R136" s="5">
        <v>4239199641365</v>
      </c>
      <c r="S136" s="5">
        <v>3539995910248</v>
      </c>
      <c r="T136" s="5">
        <v>2917083567355</v>
      </c>
      <c r="U136" s="5">
        <v>2811620982142</v>
      </c>
      <c r="V136" s="5">
        <v>2420793382029</v>
      </c>
      <c r="W136" s="5">
        <v>2179181979434</v>
      </c>
      <c r="X136" s="5">
        <v>2006595762260</v>
      </c>
      <c r="Y136" s="5">
        <v>1732701994634</v>
      </c>
      <c r="Z136" s="5">
        <v>1718997392028</v>
      </c>
    </row>
    <row r="137" spans="2:26" ht="15.5" x14ac:dyDescent="0.35">
      <c r="C137" t="s">
        <v>162</v>
      </c>
      <c r="D137" s="5">
        <v>10398175200</v>
      </c>
      <c r="E137" s="5">
        <v>10398175200</v>
      </c>
      <c r="F137" s="5">
        <v>10398175200</v>
      </c>
      <c r="G137" s="5">
        <v>10398175200</v>
      </c>
      <c r="I137" s="5">
        <v>10398175200</v>
      </c>
      <c r="J137" s="5">
        <v>10398175200</v>
      </c>
      <c r="K137" s="5">
        <v>10398175200</v>
      </c>
      <c r="L137" s="5">
        <v>11553528000</v>
      </c>
      <c r="M137" s="5">
        <v>11553528000</v>
      </c>
      <c r="N137" s="5">
        <v>11553528000</v>
      </c>
      <c r="O137" s="5">
        <v>11553528000</v>
      </c>
      <c r="P137" s="5">
        <v>11553528000</v>
      </c>
      <c r="Q137" s="5">
        <v>11553528000</v>
      </c>
      <c r="R137" s="5">
        <v>2888382000</v>
      </c>
      <c r="S137" s="5">
        <v>2888382000</v>
      </c>
      <c r="T137" s="5">
        <v>2888382000</v>
      </c>
      <c r="U137" s="5">
        <v>2888382000</v>
      </c>
      <c r="V137" s="5">
        <v>2888382000</v>
      </c>
      <c r="W137" s="5">
        <v>2888382000</v>
      </c>
      <c r="X137" s="5">
        <v>2888382000</v>
      </c>
      <c r="Y137" s="5">
        <v>2888382000</v>
      </c>
      <c r="Z137" s="5">
        <v>2888382000</v>
      </c>
    </row>
    <row r="139" spans="2:26" ht="15.5" x14ac:dyDescent="0.35">
      <c r="B139" t="s">
        <v>163</v>
      </c>
      <c r="C139" t="s">
        <v>164</v>
      </c>
      <c r="D139" s="5">
        <v>607544000000</v>
      </c>
      <c r="E139" s="5">
        <v>723926000000</v>
      </c>
      <c r="F139" s="5">
        <v>586581000000</v>
      </c>
      <c r="G139" s="5">
        <v>467687000000</v>
      </c>
      <c r="I139" s="5">
        <v>1693909000000</v>
      </c>
      <c r="J139" s="5">
        <v>1261583000000</v>
      </c>
      <c r="K139" s="5">
        <v>1396298000000</v>
      </c>
      <c r="L139" s="5">
        <v>259846000000</v>
      </c>
      <c r="M139" s="5">
        <v>1414447000000</v>
      </c>
      <c r="N139" s="5">
        <v>1217063000000</v>
      </c>
      <c r="O139" s="5">
        <v>1096817000000</v>
      </c>
      <c r="P139" s="5">
        <v>575823000000</v>
      </c>
      <c r="Q139" s="5">
        <v>1072516000000</v>
      </c>
      <c r="R139" s="5">
        <v>779108645836</v>
      </c>
      <c r="S139" s="5">
        <v>669463282892</v>
      </c>
      <c r="T139" s="5">
        <v>128022639236</v>
      </c>
      <c r="U139" s="5">
        <v>195989263645</v>
      </c>
      <c r="V139" s="5">
        <v>491603153597</v>
      </c>
      <c r="W139" s="5">
        <v>322963103223</v>
      </c>
      <c r="X139" s="5">
        <v>263881302428</v>
      </c>
      <c r="Y139" s="5">
        <v>15687936541</v>
      </c>
      <c r="Z139" s="5">
        <v>130839061099</v>
      </c>
    </row>
    <row r="140" spans="2:26" ht="15.5" x14ac:dyDescent="0.35">
      <c r="C140" t="s">
        <v>165</v>
      </c>
      <c r="D140" s="5">
        <v>3021905000000</v>
      </c>
      <c r="E140" s="5">
        <v>2684606000000</v>
      </c>
      <c r="F140" s="5">
        <v>2306501000000</v>
      </c>
      <c r="G140" s="5">
        <v>2346182000000</v>
      </c>
      <c r="I140" s="5">
        <v>9660995000000</v>
      </c>
      <c r="J140" s="5">
        <v>9702411000000</v>
      </c>
      <c r="K140" s="5">
        <v>9116603000000</v>
      </c>
      <c r="L140" s="5">
        <v>8508099000000</v>
      </c>
      <c r="M140" s="5">
        <v>7214907000000</v>
      </c>
      <c r="N140" s="5">
        <v>6601124000000</v>
      </c>
      <c r="O140" s="5">
        <v>6780452000000</v>
      </c>
      <c r="P140" s="5">
        <v>5991530000000</v>
      </c>
      <c r="Q140" s="5">
        <v>5193609000000</v>
      </c>
      <c r="R140" s="5">
        <v>5136766189192</v>
      </c>
      <c r="S140" s="5">
        <v>4775218928995</v>
      </c>
      <c r="T140" s="5">
        <v>4276607741068</v>
      </c>
      <c r="U140" s="5">
        <v>3729966817696</v>
      </c>
      <c r="V140" s="5">
        <v>3045933058444</v>
      </c>
      <c r="W140" s="5">
        <v>2245216063999</v>
      </c>
      <c r="X140" s="5">
        <v>2050248341783</v>
      </c>
      <c r="Y140" s="5">
        <v>1740551540208</v>
      </c>
      <c r="Z140" s="5">
        <v>1506235371938</v>
      </c>
    </row>
    <row r="141" spans="2:26" ht="15.5" x14ac:dyDescent="0.35">
      <c r="C141" t="s">
        <v>1318</v>
      </c>
      <c r="V141" s="5">
        <v>-2488785726038</v>
      </c>
      <c r="W141" s="5">
        <v>-1841255902457</v>
      </c>
      <c r="X141" s="5">
        <v>-1739753292285</v>
      </c>
      <c r="Y141" s="5">
        <v>-1686233792236</v>
      </c>
      <c r="Z141" s="5">
        <v>-1343937518042</v>
      </c>
    </row>
    <row r="142" spans="2:26" ht="15.5" x14ac:dyDescent="0.35">
      <c r="C142" t="s">
        <v>167</v>
      </c>
      <c r="D142" s="5">
        <v>-1927130000000</v>
      </c>
      <c r="E142" s="5">
        <v>-1622582000000</v>
      </c>
      <c r="F142" s="5">
        <v>-1211184000000</v>
      </c>
      <c r="G142" s="5">
        <v>-1282024000000</v>
      </c>
      <c r="I142" s="5">
        <v>-5915100000000</v>
      </c>
      <c r="J142" s="5">
        <v>-6121244000000</v>
      </c>
      <c r="K142" s="5">
        <v>-5681173000000</v>
      </c>
      <c r="L142" s="5">
        <v>-6267061000000</v>
      </c>
      <c r="M142" s="5">
        <v>-4024329000000</v>
      </c>
      <c r="N142" s="5">
        <v>-3760713000000</v>
      </c>
      <c r="O142" s="5">
        <v>-3934654000000</v>
      </c>
      <c r="P142" s="5">
        <v>-3730114000000</v>
      </c>
      <c r="Q142" s="5">
        <v>-2673817000000</v>
      </c>
      <c r="R142" s="5">
        <v>-3035992092859</v>
      </c>
      <c r="S142" s="5">
        <v>-2959872843036</v>
      </c>
      <c r="T142" s="5">
        <v>-3211343422773</v>
      </c>
      <c r="U142" s="5">
        <v>-2613509325994</v>
      </c>
    </row>
    <row r="143" spans="2:26" ht="15.5" x14ac:dyDescent="0.35">
      <c r="C143" t="s">
        <v>168</v>
      </c>
      <c r="D143" s="5">
        <v>-125833000000</v>
      </c>
      <c r="E143" s="5">
        <v>-88107000000</v>
      </c>
      <c r="F143" s="5">
        <v>-99865000000</v>
      </c>
      <c r="G143" s="5">
        <v>-97639000000</v>
      </c>
      <c r="I143" s="5">
        <v>-395647000000</v>
      </c>
      <c r="J143" s="5">
        <v>-368768000000</v>
      </c>
      <c r="K143" s="5">
        <v>-352552000000</v>
      </c>
      <c r="L143" s="5">
        <v>-332674000000</v>
      </c>
      <c r="M143" s="5">
        <v>-307077000000</v>
      </c>
      <c r="N143" s="5">
        <v>-302420000000</v>
      </c>
      <c r="O143" s="5">
        <v>-280363000000</v>
      </c>
      <c r="P143" s="5">
        <v>-257142000000</v>
      </c>
      <c r="Q143" s="5">
        <v>-236093000000</v>
      </c>
      <c r="R143" s="5">
        <v>-213490349327</v>
      </c>
      <c r="S143" s="5">
        <v>-203604552431</v>
      </c>
      <c r="T143" s="5">
        <v>-183105097354</v>
      </c>
      <c r="U143" s="5">
        <v>-165787425795</v>
      </c>
    </row>
    <row r="144" spans="2:26" ht="15.5" x14ac:dyDescent="0.35">
      <c r="C144" t="s">
        <v>1760</v>
      </c>
      <c r="D144" s="5">
        <v>-369821000000</v>
      </c>
      <c r="E144" s="5">
        <v>-182281000000</v>
      </c>
      <c r="F144" s="5">
        <v>-356775000000</v>
      </c>
      <c r="G144" s="5">
        <v>-427185000000</v>
      </c>
      <c r="I144" s="5">
        <v>-1421146000000</v>
      </c>
      <c r="J144" s="5">
        <v>-1643626000000</v>
      </c>
      <c r="K144" s="5">
        <v>-1493042000000</v>
      </c>
      <c r="L144" s="5">
        <v>-1276426000000</v>
      </c>
      <c r="M144" s="5">
        <v>-1143625000000</v>
      </c>
      <c r="N144" s="5">
        <v>-1066903000000</v>
      </c>
      <c r="O144" s="5">
        <v>-1374271000000</v>
      </c>
      <c r="P144" s="5">
        <v>-1284645000000</v>
      </c>
      <c r="Q144" s="5">
        <v>-1019241000000</v>
      </c>
      <c r="R144" s="5">
        <v>-943612130761</v>
      </c>
      <c r="S144" s="5">
        <v>-912064170649</v>
      </c>
      <c r="T144" s="5">
        <v>-684887689115</v>
      </c>
      <c r="U144" s="5">
        <v>-629604770357</v>
      </c>
    </row>
    <row r="145" spans="3:26" ht="15.5" x14ac:dyDescent="0.35">
      <c r="C145" t="s">
        <v>1761</v>
      </c>
      <c r="D145" s="5">
        <v>-2422784000000</v>
      </c>
      <c r="E145" s="5">
        <v>-1892970000000</v>
      </c>
      <c r="F145" s="5">
        <v>-1667824000000</v>
      </c>
      <c r="G145" s="5">
        <v>-1806848000000</v>
      </c>
      <c r="I145" s="5">
        <v>-7731893000000</v>
      </c>
      <c r="J145" s="5">
        <v>-8133638000000</v>
      </c>
      <c r="K145" s="5">
        <v>-7526767000000</v>
      </c>
      <c r="L145" s="5">
        <v>-7876161000000</v>
      </c>
      <c r="M145" s="5">
        <v>-5475031000000</v>
      </c>
      <c r="N145" s="5">
        <v>-5130036000000</v>
      </c>
      <c r="O145" s="5">
        <v>-5589288000000</v>
      </c>
      <c r="P145" s="5">
        <v>-5271901000000</v>
      </c>
      <c r="Q145" s="5">
        <v>-3929151000000</v>
      </c>
      <c r="R145" s="5">
        <v>-4193094572947</v>
      </c>
      <c r="S145" s="5">
        <v>-4075541566116</v>
      </c>
      <c r="T145" s="5">
        <v>-4079336209242</v>
      </c>
      <c r="U145" s="5">
        <v>-3408901522146</v>
      </c>
      <c r="V145" s="5">
        <v>-2488785726038</v>
      </c>
      <c r="W145" s="5">
        <v>-1841255902457</v>
      </c>
      <c r="X145" s="5">
        <v>-1739753292285</v>
      </c>
      <c r="Y145" s="5">
        <v>-1686233792236</v>
      </c>
      <c r="Z145" s="5">
        <v>-1343937518042</v>
      </c>
    </row>
    <row r="146" spans="3:26" ht="15.5" x14ac:dyDescent="0.35">
      <c r="C146" t="s">
        <v>109</v>
      </c>
      <c r="U146" s="5">
        <v>10000</v>
      </c>
    </row>
    <row r="147" spans="3:26" ht="15.5" x14ac:dyDescent="0.35">
      <c r="C147" t="s">
        <v>1688</v>
      </c>
    </row>
    <row r="148" spans="3:26" ht="15.5" x14ac:dyDescent="0.35">
      <c r="C148" t="s">
        <v>1045</v>
      </c>
      <c r="D148" s="5">
        <v>13496000000</v>
      </c>
      <c r="E148" s="5">
        <v>10190000000</v>
      </c>
      <c r="F148" s="5">
        <v>8787000000</v>
      </c>
      <c r="G148" s="5">
        <v>8840000000</v>
      </c>
      <c r="I148" s="5">
        <v>38979000000</v>
      </c>
      <c r="J148" s="5">
        <v>37424000000</v>
      </c>
      <c r="K148" s="5">
        <v>69861000000</v>
      </c>
      <c r="L148" s="5">
        <v>127283000000</v>
      </c>
      <c r="M148" s="5">
        <v>155884000000</v>
      </c>
      <c r="N148" s="5">
        <v>58666000000</v>
      </c>
      <c r="O148" s="5">
        <v>105655000000</v>
      </c>
      <c r="P148" s="5">
        <v>60084000000</v>
      </c>
      <c r="Q148" s="5">
        <v>80355000000</v>
      </c>
      <c r="R148" s="5">
        <v>40335631050</v>
      </c>
      <c r="S148" s="5">
        <v>37316668783</v>
      </c>
      <c r="T148" s="5">
        <v>23576404186</v>
      </c>
      <c r="U148" s="5">
        <v>21427409890</v>
      </c>
      <c r="V148" s="5">
        <v>12085195324</v>
      </c>
      <c r="W148" s="5">
        <v>16416994017</v>
      </c>
      <c r="X148" s="5">
        <v>13692547104</v>
      </c>
      <c r="Y148" s="5">
        <v>21276314660</v>
      </c>
      <c r="Z148" s="5">
        <v>18059599995</v>
      </c>
    </row>
    <row r="149" spans="3:26" ht="15.5" x14ac:dyDescent="0.35">
      <c r="C149" t="s">
        <v>1762</v>
      </c>
      <c r="D149" s="5">
        <v>21749000000</v>
      </c>
      <c r="E149" s="5">
        <v>20673000000</v>
      </c>
      <c r="F149" s="5">
        <v>13561000000</v>
      </c>
      <c r="G149" s="5">
        <v>14198000000</v>
      </c>
      <c r="I149" s="5">
        <v>64865000000</v>
      </c>
      <c r="J149" s="5">
        <v>85508000000</v>
      </c>
      <c r="K149" s="5">
        <v>54651000000</v>
      </c>
      <c r="L149" s="5">
        <v>52248000000</v>
      </c>
      <c r="M149" s="5">
        <v>55371000000</v>
      </c>
      <c r="N149" s="5">
        <v>75858000000</v>
      </c>
      <c r="O149" s="5">
        <v>89545000000</v>
      </c>
      <c r="P149" s="5">
        <v>97637000000</v>
      </c>
      <c r="Q149" s="5">
        <v>79301000000</v>
      </c>
      <c r="R149" s="5">
        <v>55006406191</v>
      </c>
      <c r="S149" s="5">
        <v>45395769412</v>
      </c>
      <c r="T149" s="5">
        <v>37736624521</v>
      </c>
      <c r="U149" s="5">
        <v>39692459576</v>
      </c>
      <c r="V149" s="5">
        <v>6574046751</v>
      </c>
      <c r="W149" s="5">
        <v>1709912233</v>
      </c>
      <c r="X149" s="5">
        <v>1437626036</v>
      </c>
      <c r="Y149" s="5">
        <v>681570800</v>
      </c>
    </row>
    <row r="150" spans="3:26" ht="15.5" x14ac:dyDescent="0.35">
      <c r="C150" t="s">
        <v>1763</v>
      </c>
    </row>
    <row r="151" spans="3:26" ht="15.5" x14ac:dyDescent="0.35">
      <c r="C151" t="s">
        <v>1690</v>
      </c>
      <c r="D151" s="5">
        <v>35245000000</v>
      </c>
      <c r="E151" s="5">
        <v>30863000000</v>
      </c>
      <c r="F151" s="5">
        <v>22348000000</v>
      </c>
      <c r="G151" s="5">
        <v>23038000000</v>
      </c>
      <c r="I151" s="5">
        <v>103844000000</v>
      </c>
      <c r="J151" s="5">
        <v>122932000000</v>
      </c>
      <c r="K151" s="5">
        <v>124512000000</v>
      </c>
      <c r="L151" s="5">
        <v>179531000000</v>
      </c>
      <c r="M151" s="5">
        <v>211255000000</v>
      </c>
      <c r="N151" s="5">
        <v>134524000000</v>
      </c>
      <c r="O151" s="5">
        <v>195200000000</v>
      </c>
      <c r="P151" s="5">
        <v>157721000000</v>
      </c>
      <c r="Q151" s="5">
        <v>159656000000</v>
      </c>
      <c r="R151" s="5">
        <v>95342037241</v>
      </c>
      <c r="S151" s="5">
        <v>82712438195</v>
      </c>
      <c r="T151" s="5">
        <v>61313028707</v>
      </c>
      <c r="U151" s="5">
        <v>61119869466</v>
      </c>
      <c r="V151" s="5">
        <v>18659242075</v>
      </c>
      <c r="W151" s="5">
        <v>18126906250</v>
      </c>
      <c r="X151" s="5">
        <v>15130173140</v>
      </c>
      <c r="Y151" s="5">
        <v>21957885460</v>
      </c>
      <c r="Z151" s="5">
        <v>18059599995</v>
      </c>
    </row>
    <row r="152" spans="3:26" ht="15.5" x14ac:dyDescent="0.35">
      <c r="C152" t="s">
        <v>1764</v>
      </c>
    </row>
    <row r="153" spans="3:26" ht="15.5" x14ac:dyDescent="0.35">
      <c r="C153" t="s">
        <v>1132</v>
      </c>
      <c r="D153" s="5">
        <v>-29000000</v>
      </c>
      <c r="E153" s="5">
        <v>-30000000</v>
      </c>
      <c r="F153" s="5">
        <v>-32000000</v>
      </c>
      <c r="G153" s="5">
        <v>-34000000</v>
      </c>
      <c r="I153" s="5">
        <v>-128000000</v>
      </c>
      <c r="J153" s="5">
        <v>-127000000</v>
      </c>
      <c r="K153" s="5">
        <v>-45168000000</v>
      </c>
      <c r="L153" s="5">
        <v>-116298000000</v>
      </c>
      <c r="M153" s="5">
        <v>-228831000000</v>
      </c>
      <c r="N153" s="5">
        <v>-27785000000</v>
      </c>
      <c r="O153" s="5">
        <v>-1463000000</v>
      </c>
      <c r="P153" s="5">
        <v>-1247000000</v>
      </c>
      <c r="Q153" s="5">
        <v>-1500000000</v>
      </c>
      <c r="R153" s="5">
        <v>-2035318620</v>
      </c>
      <c r="S153" s="5">
        <v>-2314561135</v>
      </c>
      <c r="T153" s="5">
        <v>-2896772313</v>
      </c>
      <c r="U153" s="5">
        <v>-7601363214</v>
      </c>
      <c r="V153" s="5">
        <v>-12727917849</v>
      </c>
      <c r="W153" s="5">
        <v>-27643885877</v>
      </c>
      <c r="X153" s="5">
        <v>-31704873080</v>
      </c>
      <c r="Y153" s="5">
        <v>-27705444951</v>
      </c>
      <c r="Z153" s="5">
        <v>-38055151783</v>
      </c>
    </row>
    <row r="154" spans="3:26" ht="15.5" x14ac:dyDescent="0.35">
      <c r="C154" t="s">
        <v>1765</v>
      </c>
      <c r="N154" s="5">
        <v>-23287000000</v>
      </c>
    </row>
    <row r="155" spans="3:26" ht="15.5" x14ac:dyDescent="0.35">
      <c r="C155" t="s">
        <v>1048</v>
      </c>
      <c r="D155" s="5">
        <v>-26793000000</v>
      </c>
      <c r="E155" s="5">
        <v>-59626000000</v>
      </c>
      <c r="F155" s="5">
        <v>-74977000000</v>
      </c>
      <c r="G155" s="5">
        <v>-94870000000</v>
      </c>
      <c r="I155" s="5">
        <v>-338909000000</v>
      </c>
      <c r="J155" s="5">
        <v>-393559000000</v>
      </c>
      <c r="K155" s="5">
        <v>-286066000000</v>
      </c>
      <c r="L155" s="5">
        <v>-427799000000</v>
      </c>
      <c r="M155" s="5">
        <v>-331696000000</v>
      </c>
      <c r="N155" s="5">
        <v>-321089000000</v>
      </c>
      <c r="O155" s="5">
        <v>-278947000000</v>
      </c>
      <c r="P155" s="5">
        <v>-291922000000</v>
      </c>
      <c r="Q155" s="5">
        <v>-347000000000</v>
      </c>
      <c r="R155" s="5">
        <v>-253029785147</v>
      </c>
      <c r="S155" s="5">
        <v>-111720131452</v>
      </c>
      <c r="T155" s="5">
        <v>-125695094342</v>
      </c>
      <c r="U155" s="5">
        <v>-170436720813</v>
      </c>
      <c r="V155" s="5">
        <v>-70916678805</v>
      </c>
      <c r="W155" s="5">
        <v>-72970804778</v>
      </c>
      <c r="X155" s="5">
        <v>-29938293251</v>
      </c>
      <c r="Y155" s="5">
        <v>-32882251940</v>
      </c>
      <c r="Z155" s="5">
        <v>-11463241009</v>
      </c>
    </row>
    <row r="156" spans="3:26" ht="15.5" x14ac:dyDescent="0.35">
      <c r="C156" t="s">
        <v>1766</v>
      </c>
      <c r="D156" s="5">
        <v>-26822000000</v>
      </c>
      <c r="E156" s="5">
        <v>-59656000000</v>
      </c>
      <c r="F156" s="5">
        <v>-75009000000</v>
      </c>
      <c r="G156" s="5">
        <v>-94904000000</v>
      </c>
      <c r="I156" s="5">
        <v>-339037000000</v>
      </c>
      <c r="J156" s="5">
        <v>-393686000000</v>
      </c>
      <c r="K156" s="5">
        <v>-331234000000</v>
      </c>
      <c r="L156" s="5">
        <v>-544097000000</v>
      </c>
      <c r="M156" s="5">
        <v>-560527000000</v>
      </c>
      <c r="N156" s="5">
        <v>-372161000000</v>
      </c>
      <c r="O156" s="5">
        <v>-280410000000</v>
      </c>
      <c r="P156" s="5">
        <v>-293169000000</v>
      </c>
      <c r="Q156" s="5">
        <v>-348500000000</v>
      </c>
      <c r="R156" s="5">
        <v>-255065103767</v>
      </c>
      <c r="S156" s="5">
        <v>-114034692587</v>
      </c>
      <c r="T156" s="5">
        <v>-128591866655</v>
      </c>
      <c r="U156" s="5">
        <v>-178038084027</v>
      </c>
      <c r="V156" s="5">
        <v>-83644596654</v>
      </c>
      <c r="W156" s="5">
        <v>-100614690655</v>
      </c>
      <c r="X156" s="5">
        <v>-61643166331</v>
      </c>
      <c r="Y156" s="5">
        <v>-60587696891</v>
      </c>
      <c r="Z156" s="5">
        <v>-49518392792</v>
      </c>
    </row>
    <row r="157" spans="3:26" ht="15.5" x14ac:dyDescent="0.35">
      <c r="C157" t="s">
        <v>1767</v>
      </c>
      <c r="E157" s="5">
        <v>-38917000000</v>
      </c>
      <c r="F157" s="5">
        <v>565000000</v>
      </c>
      <c r="G157" s="5">
        <v>219000000</v>
      </c>
      <c r="J157" s="5">
        <v>-36436000000</v>
      </c>
      <c r="K157" s="5">
        <v>13184000000</v>
      </c>
      <c r="L157" s="5">
        <v>-7526000000</v>
      </c>
      <c r="M157" s="5">
        <v>23843000000</v>
      </c>
      <c r="N157" s="5">
        <v>-16388000000</v>
      </c>
      <c r="O157" s="5">
        <v>-9137000000</v>
      </c>
      <c r="P157" s="5">
        <v>-8358000000</v>
      </c>
      <c r="Q157" s="5">
        <v>-3098000000</v>
      </c>
      <c r="R157" s="5">
        <v>-4839903883</v>
      </c>
      <c r="S157" s="5">
        <v>1108174405</v>
      </c>
      <c r="T157" s="5">
        <v>-1970054642</v>
      </c>
      <c r="U157" s="5">
        <v>-8157827344</v>
      </c>
      <c r="V157" s="5">
        <v>-558824230</v>
      </c>
      <c r="W157" s="5">
        <v>1490726086</v>
      </c>
      <c r="X157" s="5">
        <v>-100753879</v>
      </c>
    </row>
    <row r="158" spans="3:26" ht="15.5" x14ac:dyDescent="0.35">
      <c r="C158" t="s">
        <v>179</v>
      </c>
      <c r="D158" s="5">
        <v>-3068000000</v>
      </c>
      <c r="E158" s="5">
        <v>-4621000000</v>
      </c>
      <c r="F158" s="5">
        <v>-18433000000</v>
      </c>
      <c r="G158" s="5">
        <v>-469592000000</v>
      </c>
      <c r="I158" s="5">
        <v>-494842000000</v>
      </c>
      <c r="J158" s="5">
        <v>-444063000000</v>
      </c>
      <c r="K158" s="5">
        <v>-952562000000</v>
      </c>
      <c r="L158" s="5">
        <v>-1162008000000</v>
      </c>
      <c r="M158" s="5">
        <v>-2489537000000</v>
      </c>
      <c r="N158" s="5">
        <v>1024537000000</v>
      </c>
      <c r="O158" s="5">
        <v>-235682000000</v>
      </c>
      <c r="P158" s="5">
        <v>-162727000000</v>
      </c>
      <c r="Q158" s="5">
        <v>-73801000000</v>
      </c>
      <c r="R158" s="5">
        <v>-29521421384</v>
      </c>
      <c r="S158" s="5">
        <v>-26230857126</v>
      </c>
      <c r="T158" s="5">
        <v>-99002304236</v>
      </c>
      <c r="U158" s="5">
        <v>-36359064683</v>
      </c>
      <c r="V158" s="5">
        <v>-147109164794</v>
      </c>
      <c r="W158" s="5">
        <v>-169720100529</v>
      </c>
      <c r="X158" s="5">
        <v>122858082751</v>
      </c>
      <c r="Y158" s="5">
        <v>-21293579821</v>
      </c>
      <c r="Z158" s="5">
        <v>164101689571</v>
      </c>
    </row>
    <row r="159" spans="3:26" ht="15.5" x14ac:dyDescent="0.35">
      <c r="C159" t="s">
        <v>180</v>
      </c>
      <c r="D159" s="5">
        <v>-50083000000</v>
      </c>
      <c r="E159" s="5">
        <v>-102104000000</v>
      </c>
      <c r="F159" s="5">
        <v>-107366000000</v>
      </c>
      <c r="G159" s="5">
        <v>-96445000000</v>
      </c>
      <c r="I159" s="5">
        <v>-470021000000</v>
      </c>
      <c r="J159" s="5">
        <v>-557522000000</v>
      </c>
      <c r="K159" s="5">
        <v>481946000000</v>
      </c>
      <c r="L159" s="5">
        <v>551903000000</v>
      </c>
      <c r="M159" s="5">
        <v>1024322000000</v>
      </c>
      <c r="N159" s="5">
        <v>-2632522000000</v>
      </c>
      <c r="O159" s="5">
        <v>-264854000000</v>
      </c>
      <c r="P159" s="5">
        <v>-1089186000000</v>
      </c>
      <c r="Q159" s="5">
        <v>-399687000000</v>
      </c>
      <c r="R159" s="5">
        <v>-77338111138</v>
      </c>
      <c r="S159" s="5">
        <v>-283394639132</v>
      </c>
      <c r="T159" s="5">
        <v>-151360410751</v>
      </c>
      <c r="U159" s="5">
        <v>-83894854034</v>
      </c>
      <c r="V159" s="5">
        <v>-54267583999</v>
      </c>
      <c r="W159" s="5">
        <v>-299509426464</v>
      </c>
      <c r="X159" s="5">
        <v>-219246587233</v>
      </c>
      <c r="Y159" s="5">
        <v>55944182117</v>
      </c>
      <c r="Z159" s="5">
        <v>-172062864091</v>
      </c>
    </row>
    <row r="160" spans="3:26" ht="15.5" x14ac:dyDescent="0.35">
      <c r="C160" t="s">
        <v>1768</v>
      </c>
      <c r="Y160" s="5">
        <v>160000000000</v>
      </c>
      <c r="Z160" s="5">
        <v>-160000000000</v>
      </c>
    </row>
    <row r="161" spans="3:26" ht="15.5" x14ac:dyDescent="0.35">
      <c r="C161" t="s">
        <v>1769</v>
      </c>
      <c r="K161" s="5">
        <v>849473000000</v>
      </c>
      <c r="L161" s="5">
        <v>910361000000</v>
      </c>
      <c r="M161" s="5">
        <v>1969375000000</v>
      </c>
      <c r="N161" s="5">
        <v>199854000000</v>
      </c>
    </row>
    <row r="162" spans="3:26" ht="15.5" x14ac:dyDescent="0.35">
      <c r="C162" t="s">
        <v>1770</v>
      </c>
      <c r="O162" s="5">
        <v>-60509000000</v>
      </c>
      <c r="S162" s="5">
        <v>-17844408550</v>
      </c>
      <c r="W162" s="5">
        <v>-35084528880</v>
      </c>
      <c r="X162" s="5">
        <v>-8380215665</v>
      </c>
      <c r="Y162" s="5">
        <v>-10404020353</v>
      </c>
    </row>
    <row r="163" spans="3:26" ht="15.5" x14ac:dyDescent="0.35">
      <c r="C163" t="s">
        <v>1771</v>
      </c>
      <c r="N163" s="5">
        <v>-19613000000</v>
      </c>
      <c r="Q163" s="5">
        <v>150000000</v>
      </c>
    </row>
    <row r="164" spans="3:26" ht="15.5" x14ac:dyDescent="0.35">
      <c r="C164" t="s">
        <v>1772</v>
      </c>
      <c r="D164" s="5">
        <v>5289000000</v>
      </c>
      <c r="E164" s="5">
        <v>5664000000</v>
      </c>
      <c r="F164" s="5">
        <v>5986000000</v>
      </c>
      <c r="G164" s="5">
        <v>4694000000</v>
      </c>
      <c r="I164" s="5">
        <v>19761000000</v>
      </c>
      <c r="J164" s="5">
        <v>20280000000</v>
      </c>
      <c r="K164" s="5">
        <v>25033000000</v>
      </c>
      <c r="L164" s="5">
        <v>19462000000</v>
      </c>
      <c r="M164" s="5">
        <v>24053000000</v>
      </c>
      <c r="N164" s="5">
        <v>24108000000</v>
      </c>
      <c r="O164" s="5">
        <v>16657000000</v>
      </c>
      <c r="P164" s="5">
        <v>19319000000</v>
      </c>
      <c r="Q164" s="5">
        <v>13265000000</v>
      </c>
      <c r="R164" s="5">
        <v>12927382815</v>
      </c>
      <c r="S164" s="5">
        <v>8838110941</v>
      </c>
      <c r="T164" s="5">
        <v>9134201249</v>
      </c>
      <c r="U164" s="5">
        <v>8286084464</v>
      </c>
    </row>
    <row r="165" spans="3:26" ht="15.5" x14ac:dyDescent="0.35">
      <c r="C165" t="s">
        <v>1773</v>
      </c>
      <c r="Q165" s="5">
        <v>6968000000</v>
      </c>
    </row>
    <row r="166" spans="3:26" ht="15.5" x14ac:dyDescent="0.35">
      <c r="C166" t="s">
        <v>1546</v>
      </c>
      <c r="F166" s="5">
        <v>-2000000000</v>
      </c>
      <c r="G166" s="5">
        <v>-6200000000</v>
      </c>
      <c r="I166" s="5">
        <v>-8200000000</v>
      </c>
      <c r="T166" s="5">
        <v>-49452200000</v>
      </c>
      <c r="U166" s="5">
        <v>-16350000000</v>
      </c>
    </row>
    <row r="167" spans="3:26" ht="15.5" x14ac:dyDescent="0.35">
      <c r="C167" t="s">
        <v>1774</v>
      </c>
      <c r="M167" s="5">
        <v>8700000000</v>
      </c>
    </row>
    <row r="168" spans="3:26" ht="15.5" x14ac:dyDescent="0.35">
      <c r="C168" t="s">
        <v>1758</v>
      </c>
      <c r="M168" s="5">
        <v>-722458000000</v>
      </c>
      <c r="N168" s="5">
        <v>-2413701000000</v>
      </c>
      <c r="P168" s="5">
        <v>-735084000000</v>
      </c>
    </row>
    <row r="169" spans="3:26" ht="15.5" x14ac:dyDescent="0.35">
      <c r="C169" t="s">
        <v>181</v>
      </c>
      <c r="D169" s="5">
        <v>-50639000000</v>
      </c>
      <c r="E169" s="5">
        <v>381636000000</v>
      </c>
      <c r="F169" s="5">
        <v>-675561000000</v>
      </c>
      <c r="G169" s="5">
        <v>-49516000000</v>
      </c>
      <c r="I169" s="5">
        <v>-424203000000</v>
      </c>
      <c r="J169" s="5">
        <v>-255385000000</v>
      </c>
      <c r="K169" s="5">
        <v>-236503000000</v>
      </c>
      <c r="L169" s="5">
        <v>-374366000000</v>
      </c>
      <c r="M169" s="5">
        <v>-252085000000</v>
      </c>
      <c r="N169" s="5">
        <v>-401835000000</v>
      </c>
      <c r="O169" s="5">
        <v>-243066000000</v>
      </c>
      <c r="P169" s="5">
        <v>-335504000000</v>
      </c>
      <c r="Q169" s="5">
        <v>-350079000000</v>
      </c>
      <c r="R169" s="5">
        <v>-41497871418</v>
      </c>
      <c r="S169" s="5">
        <v>-244036641351</v>
      </c>
      <c r="T169" s="5">
        <v>-110005997024</v>
      </c>
      <c r="U169" s="5">
        <v>-88857102494</v>
      </c>
      <c r="V169" s="5">
        <v>-34577041031</v>
      </c>
      <c r="W169" s="5">
        <v>-264978674874</v>
      </c>
      <c r="X169" s="5">
        <v>-211993508861</v>
      </c>
      <c r="Y169" s="5">
        <v>-99676339743</v>
      </c>
      <c r="Z169" s="5">
        <v>-105568000447</v>
      </c>
    </row>
    <row r="170" spans="3:26" ht="15.5" x14ac:dyDescent="0.35">
      <c r="C170" t="s">
        <v>186</v>
      </c>
      <c r="D170" s="5">
        <v>-4270000000</v>
      </c>
      <c r="E170" s="5">
        <v>-482916000000</v>
      </c>
      <c r="F170" s="5">
        <v>563618000000</v>
      </c>
      <c r="G170" s="5">
        <v>-42913000000</v>
      </c>
      <c r="I170" s="5">
        <v>-50538000000</v>
      </c>
      <c r="J170" s="5">
        <v>-323601000000</v>
      </c>
      <c r="K170" s="5">
        <v>-149211000000</v>
      </c>
    </row>
    <row r="171" spans="3:26" ht="15.5" x14ac:dyDescent="0.35">
      <c r="C171" t="s">
        <v>187</v>
      </c>
      <c r="D171" s="5">
        <v>35000000</v>
      </c>
      <c r="E171" s="5">
        <v>805000000</v>
      </c>
      <c r="F171" s="5">
        <v>539000000</v>
      </c>
      <c r="G171" s="5">
        <v>547000000</v>
      </c>
      <c r="I171" s="5">
        <v>3482000000</v>
      </c>
      <c r="J171" s="5">
        <v>3327000000</v>
      </c>
      <c r="K171" s="5">
        <v>874000000</v>
      </c>
      <c r="L171" s="5">
        <v>722000000</v>
      </c>
      <c r="M171" s="5">
        <v>93000000</v>
      </c>
      <c r="N171" s="5">
        <v>4345000000</v>
      </c>
      <c r="O171" s="5">
        <v>524000000</v>
      </c>
      <c r="P171" s="5">
        <v>325000000</v>
      </c>
      <c r="Q171" s="5">
        <v>256000000</v>
      </c>
      <c r="R171" s="5">
        <v>676160456</v>
      </c>
      <c r="S171" s="5">
        <v>4365589771</v>
      </c>
      <c r="T171" s="5">
        <v>69944046</v>
      </c>
      <c r="U171" s="5">
        <v>19245048068</v>
      </c>
      <c r="Z171" s="5">
        <v>110883437112</v>
      </c>
    </row>
    <row r="172" spans="3:26" ht="15.5" x14ac:dyDescent="0.35">
      <c r="C172" t="s">
        <v>1775</v>
      </c>
      <c r="N172" s="5">
        <v>-16500000000</v>
      </c>
      <c r="P172" s="5">
        <v>-21500000000</v>
      </c>
      <c r="Q172" s="5">
        <v>-66653000000</v>
      </c>
      <c r="R172" s="5">
        <v>-47100000000</v>
      </c>
      <c r="S172" s="5">
        <v>-25500000000</v>
      </c>
    </row>
    <row r="173" spans="3:26" ht="15.5" x14ac:dyDescent="0.35">
      <c r="C173" t="s">
        <v>1369</v>
      </c>
    </row>
    <row r="174" spans="3:26" ht="15.5" x14ac:dyDescent="0.35">
      <c r="C174" t="s">
        <v>1776</v>
      </c>
    </row>
    <row r="175" spans="3:26" ht="15.5" x14ac:dyDescent="0.35">
      <c r="C175" t="s">
        <v>195</v>
      </c>
      <c r="D175" s="5">
        <v>-498000000</v>
      </c>
      <c r="E175" s="5">
        <v>-7293000000</v>
      </c>
      <c r="F175" s="5">
        <v>51000000</v>
      </c>
      <c r="G175" s="5">
        <v>-767000000</v>
      </c>
      <c r="I175" s="5">
        <v>-8009000000</v>
      </c>
      <c r="J175" s="5">
        <v>-2150000000</v>
      </c>
      <c r="K175" s="5">
        <v>-6194000000</v>
      </c>
      <c r="N175" s="5">
        <v>-421000000</v>
      </c>
      <c r="O175" s="5">
        <v>-246000000</v>
      </c>
      <c r="P175" s="5">
        <v>-4108000000</v>
      </c>
      <c r="Q175" s="5">
        <v>-1725000000</v>
      </c>
      <c r="R175" s="5">
        <v>-2305726341</v>
      </c>
      <c r="S175" s="5">
        <v>-6836413943</v>
      </c>
      <c r="T175" s="5">
        <v>-1301234788</v>
      </c>
      <c r="U175" s="5">
        <v>-6070904572</v>
      </c>
      <c r="V175" s="5">
        <v>-19096121513</v>
      </c>
    </row>
    <row r="176" spans="3:26" ht="15.5" x14ac:dyDescent="0.35">
      <c r="C176" t="s">
        <v>1777</v>
      </c>
      <c r="F176" s="5">
        <v>1000000</v>
      </c>
      <c r="G176" s="5">
        <v>-2290000000</v>
      </c>
      <c r="I176" s="5">
        <v>-2314000000</v>
      </c>
      <c r="J176" s="5">
        <v>7000000</v>
      </c>
      <c r="K176" s="5">
        <v>-1526000000</v>
      </c>
      <c r="M176" s="5">
        <v>-156000000</v>
      </c>
      <c r="N176" s="5">
        <v>1726000000</v>
      </c>
      <c r="O176" s="5">
        <v>21786000000</v>
      </c>
      <c r="P176" s="5">
        <v>-12634000000</v>
      </c>
      <c r="Q176" s="5">
        <v>-1869000000</v>
      </c>
      <c r="R176" s="5">
        <v>-38056650</v>
      </c>
      <c r="S176" s="5">
        <v>-2380876000</v>
      </c>
      <c r="T176" s="5">
        <v>194875766</v>
      </c>
      <c r="U176" s="5">
        <v>-147979500</v>
      </c>
      <c r="V176" s="5">
        <v>-594421455</v>
      </c>
      <c r="W176" s="5">
        <v>553777290</v>
      </c>
      <c r="X176" s="5">
        <v>1127137293</v>
      </c>
      <c r="Y176" s="5">
        <v>6024542213</v>
      </c>
      <c r="Z176" s="5">
        <v>-17378300756</v>
      </c>
    </row>
    <row r="177" spans="3:26" ht="15.5" x14ac:dyDescent="0.35">
      <c r="C177" t="s">
        <v>867</v>
      </c>
      <c r="L177" s="5">
        <v>-4276000000</v>
      </c>
      <c r="M177" s="5">
        <v>-3200000000</v>
      </c>
      <c r="N177" s="5">
        <v>-10485000000</v>
      </c>
    </row>
    <row r="178" spans="3:26" ht="15.5" x14ac:dyDescent="0.35">
      <c r="C178" t="s">
        <v>1778</v>
      </c>
    </row>
    <row r="179" spans="3:26" ht="15.5" x14ac:dyDescent="0.35">
      <c r="C179" t="s">
        <v>197</v>
      </c>
      <c r="D179" s="5">
        <v>-3068000000</v>
      </c>
      <c r="E179" s="5">
        <v>-4621000000</v>
      </c>
      <c r="F179" s="5">
        <v>-18433000000</v>
      </c>
      <c r="G179" s="5">
        <v>-469592000000</v>
      </c>
      <c r="I179" s="5">
        <v>-494842000000</v>
      </c>
      <c r="J179" s="5">
        <v>-444063000000</v>
      </c>
      <c r="K179" s="5">
        <v>-952562000000</v>
      </c>
      <c r="L179" s="5">
        <v>-1162008000000</v>
      </c>
      <c r="M179" s="5">
        <v>-2489537000000</v>
      </c>
      <c r="N179" s="5">
        <v>1024537000000</v>
      </c>
      <c r="O179" s="5">
        <v>-235682000000</v>
      </c>
      <c r="P179" s="5">
        <v>-162727000000</v>
      </c>
      <c r="Q179" s="5">
        <v>-73801000000</v>
      </c>
      <c r="R179" s="5">
        <v>-29521421384</v>
      </c>
      <c r="S179" s="5">
        <v>-26230857126</v>
      </c>
      <c r="T179" s="5">
        <v>-99002304236</v>
      </c>
      <c r="U179" s="5">
        <v>-36359064683</v>
      </c>
      <c r="V179" s="5">
        <v>-147109164794</v>
      </c>
      <c r="W179" s="5">
        <v>-169720100529</v>
      </c>
      <c r="X179" s="5">
        <v>122858082751</v>
      </c>
      <c r="Y179" s="5">
        <v>-21293579821</v>
      </c>
      <c r="Z179" s="5">
        <v>164101689571</v>
      </c>
    </row>
    <row r="180" spans="3:26" ht="15.5" x14ac:dyDescent="0.35">
      <c r="C180" t="s">
        <v>1103</v>
      </c>
      <c r="X180" s="5">
        <v>360000000000</v>
      </c>
      <c r="Y180" s="5">
        <v>250000000000</v>
      </c>
    </row>
    <row r="181" spans="3:26" ht="15.5" x14ac:dyDescent="0.35">
      <c r="C181" t="s">
        <v>1200</v>
      </c>
      <c r="K181" s="5">
        <v>-600000000000</v>
      </c>
      <c r="L181" s="5">
        <v>-900000000000</v>
      </c>
      <c r="M181" s="5">
        <v>-1500000000000</v>
      </c>
      <c r="N181" s="5">
        <v>2998212000000</v>
      </c>
    </row>
    <row r="182" spans="3:26" ht="15.5" x14ac:dyDescent="0.35">
      <c r="C182" t="s">
        <v>983</v>
      </c>
      <c r="N182" s="5">
        <v>-1848564000000</v>
      </c>
    </row>
    <row r="183" spans="3:26" ht="15.5" x14ac:dyDescent="0.35">
      <c r="C183" t="s">
        <v>1779</v>
      </c>
      <c r="E183" s="5">
        <v>102000000</v>
      </c>
      <c r="F183" s="5">
        <v>-168000000</v>
      </c>
      <c r="G183" s="5">
        <v>33000000</v>
      </c>
      <c r="J183" s="5">
        <v>127000000</v>
      </c>
      <c r="K183" s="5">
        <v>118000000</v>
      </c>
      <c r="L183" s="5">
        <v>109000000</v>
      </c>
      <c r="M183" s="5">
        <v>-897000000</v>
      </c>
      <c r="N183" s="5">
        <v>-470000000</v>
      </c>
      <c r="O183" s="5">
        <v>-23691000000</v>
      </c>
      <c r="P183" s="5">
        <v>24163000000</v>
      </c>
      <c r="Q183" s="5">
        <v>-470000000</v>
      </c>
      <c r="R183" s="5">
        <v>163984255</v>
      </c>
      <c r="S183" s="5">
        <v>-6671820024</v>
      </c>
      <c r="T183" s="5">
        <v>-12201529598</v>
      </c>
      <c r="U183" s="5">
        <v>16144332479</v>
      </c>
      <c r="V183" s="5">
        <v>-46757876176</v>
      </c>
      <c r="W183" s="5">
        <v>13382232546</v>
      </c>
      <c r="X183" s="5">
        <v>-3088273390</v>
      </c>
      <c r="Y183" s="5">
        <v>-5703423629</v>
      </c>
      <c r="Z183" s="5">
        <v>-2144840463</v>
      </c>
    </row>
    <row r="184" spans="3:26" ht="15.5" x14ac:dyDescent="0.35">
      <c r="C184" t="s">
        <v>1780</v>
      </c>
      <c r="E184" s="5">
        <v>155000000</v>
      </c>
      <c r="F184" s="5">
        <v>-155000000</v>
      </c>
    </row>
    <row r="185" spans="3:26" ht="15.5" x14ac:dyDescent="0.35">
      <c r="C185" t="s">
        <v>1102</v>
      </c>
      <c r="D185" s="5">
        <v>-3068000000</v>
      </c>
      <c r="E185" s="5">
        <v>-4878000000</v>
      </c>
      <c r="F185" s="5">
        <v>-2061000000</v>
      </c>
      <c r="G185" s="5">
        <v>-2158000000</v>
      </c>
      <c r="I185" s="5">
        <v>-11326000000</v>
      </c>
      <c r="J185" s="5">
        <v>-12304000000</v>
      </c>
      <c r="K185" s="5">
        <v>-11051000000</v>
      </c>
      <c r="L185" s="5">
        <v>-15730000000</v>
      </c>
      <c r="M185" s="5">
        <v>-17876000000</v>
      </c>
      <c r="N185" s="5">
        <v>-16105000000</v>
      </c>
      <c r="O185" s="5">
        <v>-263000000</v>
      </c>
      <c r="P185" s="5">
        <v>-290000000</v>
      </c>
      <c r="Q185" s="5">
        <v>-265000000</v>
      </c>
      <c r="T185" s="5">
        <v>-773606370</v>
      </c>
      <c r="U185" s="5">
        <v>-6513405934</v>
      </c>
      <c r="V185" s="5">
        <v>-23208431475</v>
      </c>
      <c r="W185" s="5">
        <v>-29472427932</v>
      </c>
      <c r="X185" s="5">
        <v>-3716741690</v>
      </c>
      <c r="Y185" s="5">
        <v>-24281249942</v>
      </c>
      <c r="Z185" s="5">
        <v>-71996103049</v>
      </c>
    </row>
    <row r="186" spans="3:26" ht="15.5" x14ac:dyDescent="0.35">
      <c r="C186" t="s">
        <v>1781</v>
      </c>
      <c r="M186" s="5">
        <v>-11022000000</v>
      </c>
      <c r="N186" s="5">
        <v>-20836000000</v>
      </c>
      <c r="O186" s="5">
        <v>-27602000000</v>
      </c>
      <c r="P186" s="5">
        <v>-27481000000</v>
      </c>
      <c r="Q186" s="5">
        <v>-23500000000</v>
      </c>
      <c r="R186" s="5">
        <v>-21518518527</v>
      </c>
      <c r="S186" s="5">
        <v>-19564386966</v>
      </c>
      <c r="T186" s="5">
        <v>-5904820355</v>
      </c>
    </row>
    <row r="187" spans="3:26" ht="15.5" x14ac:dyDescent="0.35">
      <c r="C187" t="s">
        <v>418</v>
      </c>
      <c r="N187" s="5">
        <v>-17164000000</v>
      </c>
      <c r="O187" s="5">
        <v>-34193000000</v>
      </c>
      <c r="X187" s="5">
        <v>-150000000000</v>
      </c>
      <c r="Y187" s="5">
        <v>-116405120800</v>
      </c>
      <c r="Z187" s="5">
        <v>-72553600000</v>
      </c>
    </row>
    <row r="188" spans="3:26" ht="15.5" x14ac:dyDescent="0.35">
      <c r="C188" t="s">
        <v>399</v>
      </c>
      <c r="T188" s="5">
        <v>-30714285714</v>
      </c>
      <c r="V188" s="5">
        <v>-92142857143</v>
      </c>
      <c r="W188" s="5">
        <v>-152142857143</v>
      </c>
      <c r="X188" s="5">
        <v>-94642857143</v>
      </c>
      <c r="Y188" s="5">
        <v>-165803785450</v>
      </c>
      <c r="Z188" s="5">
        <v>-80774074669</v>
      </c>
    </row>
    <row r="189" spans="3:26" ht="15.5" x14ac:dyDescent="0.35">
      <c r="C189" t="s">
        <v>1782</v>
      </c>
    </row>
    <row r="190" spans="3:26" ht="15.5" x14ac:dyDescent="0.35">
      <c r="C190" t="s">
        <v>1573</v>
      </c>
      <c r="T190" s="5">
        <v>-30714285714</v>
      </c>
      <c r="U190" s="5">
        <v>-60000000000</v>
      </c>
      <c r="V190" s="5">
        <v>-92142857143</v>
      </c>
      <c r="W190" s="5">
        <v>-152142857143</v>
      </c>
      <c r="X190" s="5">
        <v>-94642857143</v>
      </c>
      <c r="Y190" s="5">
        <v>-165803785450</v>
      </c>
      <c r="Z190" s="5">
        <v>-80774074669</v>
      </c>
    </row>
    <row r="191" spans="3:26" ht="15.5" x14ac:dyDescent="0.35">
      <c r="C191" t="s">
        <v>1783</v>
      </c>
      <c r="Z191" s="5">
        <v>391570307752</v>
      </c>
    </row>
    <row r="192" spans="3:26" ht="15.5" x14ac:dyDescent="0.35">
      <c r="C192" t="s">
        <v>600</v>
      </c>
      <c r="Y192" s="5">
        <v>2500000000</v>
      </c>
    </row>
    <row r="193" spans="2:26" ht="15.5" x14ac:dyDescent="0.35">
      <c r="C193" t="s">
        <v>846</v>
      </c>
      <c r="O193" s="5">
        <v>-149933000000</v>
      </c>
      <c r="P193" s="5">
        <v>-159119000000</v>
      </c>
      <c r="Q193" s="5">
        <v>-49566000000</v>
      </c>
      <c r="R193" s="5">
        <v>-8166887112</v>
      </c>
      <c r="S193" s="5">
        <v>5349864</v>
      </c>
      <c r="U193" s="5">
        <v>15000000000</v>
      </c>
      <c r="V193" s="5">
        <v>15000000000</v>
      </c>
      <c r="X193" s="5">
        <v>18000000000</v>
      </c>
    </row>
    <row r="194" spans="2:26" ht="15.5" x14ac:dyDescent="0.35">
      <c r="C194" t="s">
        <v>556</v>
      </c>
      <c r="F194" s="5">
        <v>-16049000000</v>
      </c>
      <c r="G194" s="5">
        <v>-467467000000</v>
      </c>
      <c r="I194" s="5">
        <v>-483516000000</v>
      </c>
      <c r="J194" s="5">
        <v>-431886000000</v>
      </c>
      <c r="K194" s="5">
        <v>-341629000000</v>
      </c>
      <c r="L194" s="5">
        <v>-246387000000</v>
      </c>
      <c r="M194" s="5">
        <v>-959742000000</v>
      </c>
      <c r="N194" s="5">
        <v>-70536000000</v>
      </c>
      <c r="T194" s="5">
        <v>-49408062199</v>
      </c>
      <c r="U194" s="5">
        <v>-989991228</v>
      </c>
      <c r="W194" s="5">
        <v>-1487048000</v>
      </c>
      <c r="X194" s="5">
        <v>-3694045026</v>
      </c>
      <c r="Y194" s="5">
        <v>38400000000</v>
      </c>
    </row>
    <row r="195" spans="2:26" ht="15.5" x14ac:dyDescent="0.35">
      <c r="C195" t="s">
        <v>215</v>
      </c>
      <c r="D195" s="5">
        <v>554393000000</v>
      </c>
      <c r="E195" s="5">
        <v>617201000000</v>
      </c>
      <c r="F195" s="5">
        <v>460782000000</v>
      </c>
      <c r="G195" s="5">
        <v>-98350000000</v>
      </c>
      <c r="I195" s="5">
        <v>729046000000</v>
      </c>
      <c r="J195" s="5">
        <v>259998000000</v>
      </c>
      <c r="K195" s="5">
        <v>925682000000</v>
      </c>
      <c r="L195" s="5">
        <v>-350259000000</v>
      </c>
      <c r="M195" s="5">
        <v>-50768000000</v>
      </c>
      <c r="N195" s="5">
        <v>-390922000000</v>
      </c>
      <c r="O195" s="5">
        <v>596281000000</v>
      </c>
      <c r="P195" s="5">
        <v>-676090000000</v>
      </c>
      <c r="Q195" s="5">
        <v>599028000000</v>
      </c>
      <c r="R195" s="5">
        <v>672249113314</v>
      </c>
      <c r="S195" s="5">
        <v>359837786634</v>
      </c>
      <c r="T195" s="5">
        <v>-122340075751</v>
      </c>
      <c r="U195" s="5">
        <v>75735344928</v>
      </c>
      <c r="V195" s="5">
        <v>293113417810</v>
      </c>
      <c r="W195" s="5">
        <v>-140344198420</v>
      </c>
      <c r="X195" s="5">
        <v>168230338746</v>
      </c>
      <c r="Y195" s="5">
        <v>52010078837</v>
      </c>
      <c r="Z195" s="5">
        <v>122877886579</v>
      </c>
    </row>
    <row r="196" spans="2:26" ht="15.5" x14ac:dyDescent="0.35">
      <c r="C196" t="s">
        <v>217</v>
      </c>
      <c r="D196" s="5">
        <v>3163368000000</v>
      </c>
      <c r="I196" s="5">
        <v>2434322000000</v>
      </c>
      <c r="J196" s="5">
        <v>2174324000000</v>
      </c>
      <c r="K196" s="5">
        <v>1248642000000</v>
      </c>
      <c r="L196" s="5">
        <v>1598901000000</v>
      </c>
      <c r="M196" s="5">
        <v>1649669000000</v>
      </c>
      <c r="N196" s="5">
        <v>2040591000000</v>
      </c>
      <c r="O196" s="5">
        <v>1444310000000</v>
      </c>
      <c r="P196" s="5">
        <v>2120400000000</v>
      </c>
      <c r="Q196" s="5">
        <v>1521372000000</v>
      </c>
      <c r="R196" s="5">
        <v>849122582559</v>
      </c>
      <c r="S196" s="5">
        <v>489284795925</v>
      </c>
      <c r="T196" s="5">
        <v>611624871676</v>
      </c>
      <c r="U196" s="5">
        <v>535889526748</v>
      </c>
      <c r="V196" s="5">
        <v>242776108938</v>
      </c>
      <c r="W196" s="5">
        <v>383120307358</v>
      </c>
      <c r="X196" s="5">
        <v>214879968612</v>
      </c>
      <c r="Y196" s="5">
        <v>162869889775</v>
      </c>
    </row>
    <row r="197" spans="2:26" ht="15.5" x14ac:dyDescent="0.35">
      <c r="C197" t="s">
        <v>218</v>
      </c>
      <c r="D197" s="5">
        <v>3717761000000</v>
      </c>
      <c r="E197" s="5">
        <v>617201000000</v>
      </c>
      <c r="F197" s="5">
        <v>460782000000</v>
      </c>
      <c r="G197" s="5">
        <v>-98350000000</v>
      </c>
      <c r="I197" s="5">
        <v>3163368000000</v>
      </c>
      <c r="J197" s="5">
        <v>2434322000000</v>
      </c>
      <c r="K197" s="5">
        <v>2174324000000</v>
      </c>
      <c r="L197" s="5">
        <v>1248642000000</v>
      </c>
      <c r="M197" s="5">
        <v>1598901000000</v>
      </c>
      <c r="N197" s="5">
        <v>1649669000000</v>
      </c>
      <c r="O197" s="5">
        <v>2040591000000</v>
      </c>
      <c r="P197" s="5">
        <v>1444310000000</v>
      </c>
      <c r="Q197" s="5">
        <v>2120400000000</v>
      </c>
      <c r="R197" s="5">
        <v>1521371695873</v>
      </c>
      <c r="S197" s="5">
        <v>849122582559</v>
      </c>
      <c r="T197" s="5">
        <v>489284795925</v>
      </c>
      <c r="U197" s="5">
        <v>611624871676</v>
      </c>
      <c r="V197" s="5">
        <v>535889526748</v>
      </c>
      <c r="W197" s="5">
        <v>242776108938</v>
      </c>
      <c r="X197" s="5">
        <v>383110307358</v>
      </c>
      <c r="Y197" s="5">
        <v>214879968612</v>
      </c>
      <c r="Z197" s="5">
        <v>162869889775</v>
      </c>
    </row>
    <row r="199" spans="2:26" ht="15.5" x14ac:dyDescent="0.35">
      <c r="B199" t="s">
        <v>219</v>
      </c>
      <c r="C199" t="s">
        <v>11</v>
      </c>
      <c r="D199" s="5">
        <v>10400000000</v>
      </c>
      <c r="E199" s="5">
        <v>10400000000</v>
      </c>
      <c r="F199" s="5">
        <v>10400000000</v>
      </c>
      <c r="G199" s="5">
        <v>10400000000</v>
      </c>
      <c r="I199" s="5">
        <v>10400000000</v>
      </c>
      <c r="J199" s="5">
        <v>10400000000</v>
      </c>
      <c r="K199" s="5">
        <v>10400000000</v>
      </c>
      <c r="L199" s="5">
        <v>11550000000</v>
      </c>
      <c r="M199" s="5">
        <v>11550000000</v>
      </c>
      <c r="N199" s="5">
        <v>11550000000</v>
      </c>
      <c r="O199" s="5">
        <v>11550000000</v>
      </c>
      <c r="P199" s="5">
        <v>11550000000</v>
      </c>
      <c r="Q199" s="5">
        <v>11550000000</v>
      </c>
      <c r="R199" s="5">
        <v>2890000000</v>
      </c>
      <c r="S199" s="5">
        <v>2890000000</v>
      </c>
      <c r="T199" s="5">
        <v>2890000000</v>
      </c>
      <c r="U199" s="5">
        <v>2890000000</v>
      </c>
      <c r="V199" s="5">
        <v>2890000000</v>
      </c>
      <c r="W199" s="5">
        <v>2890000000</v>
      </c>
      <c r="X199" s="5">
        <v>2890000000</v>
      </c>
      <c r="Y199" s="5">
        <v>2890000000</v>
      </c>
      <c r="Z199" s="5">
        <v>2890000000</v>
      </c>
    </row>
    <row r="200" spans="2:26" ht="15.5" x14ac:dyDescent="0.35">
      <c r="C200" t="s">
        <v>220</v>
      </c>
      <c r="D200" s="6">
        <v>47.66</v>
      </c>
      <c r="E200" s="6">
        <v>37.74</v>
      </c>
      <c r="F200" s="6">
        <v>34.340000000000003</v>
      </c>
      <c r="G200" s="5">
        <v>23</v>
      </c>
    </row>
    <row r="201" spans="2:26" ht="15.5" x14ac:dyDescent="0.35">
      <c r="C201" t="s">
        <v>221</v>
      </c>
      <c r="D201" s="6">
        <v>31.89</v>
      </c>
      <c r="E201" s="6">
        <v>38.159999999999997</v>
      </c>
      <c r="F201" s="6">
        <v>37.57</v>
      </c>
      <c r="G201" s="6">
        <v>58.7</v>
      </c>
    </row>
    <row r="202" spans="2:26" ht="15.5" x14ac:dyDescent="0.35">
      <c r="C202" t="s">
        <v>73</v>
      </c>
      <c r="D202" s="6">
        <v>5.68</v>
      </c>
      <c r="E202" s="6">
        <v>5.92</v>
      </c>
      <c r="F202" s="6">
        <v>6.22</v>
      </c>
      <c r="G202" s="6">
        <v>7.81</v>
      </c>
    </row>
    <row r="203" spans="2:26" ht="15.5" x14ac:dyDescent="0.35">
      <c r="C203" t="s">
        <v>222</v>
      </c>
      <c r="D203" s="5">
        <v>658170000000</v>
      </c>
      <c r="E203" s="6">
        <v>535289999999.99994</v>
      </c>
      <c r="F203" s="5">
        <v>462560000000</v>
      </c>
      <c r="G203" s="5">
        <v>327780000000</v>
      </c>
    </row>
    <row r="204" spans="2:26" ht="15.5" x14ac:dyDescent="0.35">
      <c r="C204" t="s">
        <v>223</v>
      </c>
      <c r="D204" s="6">
        <v>4.9500000000000002E-2</v>
      </c>
      <c r="E204" s="6">
        <v>4.24E-2</v>
      </c>
      <c r="F204" s="6">
        <v>4.1599999999999998E-2</v>
      </c>
      <c r="G204" s="6">
        <v>2.9300000000000003E-2</v>
      </c>
    </row>
    <row r="205" spans="2:26" ht="15.5" x14ac:dyDescent="0.35">
      <c r="C205" t="s">
        <v>224</v>
      </c>
      <c r="D205" s="6">
        <v>5.6799999999999996E-2</v>
      </c>
      <c r="E205" s="6">
        <v>4.7699999999999992E-2</v>
      </c>
      <c r="F205" s="6">
        <v>4.5499999999999999E-2</v>
      </c>
      <c r="G205" s="6">
        <v>3.2000000000000001E-2</v>
      </c>
    </row>
    <row r="206" spans="2:26" ht="15.5" x14ac:dyDescent="0.35">
      <c r="C206" t="s">
        <v>225</v>
      </c>
      <c r="D206" s="6">
        <v>6.7400000000000002E-2</v>
      </c>
      <c r="E206" s="6">
        <v>5.96E-2</v>
      </c>
      <c r="F206" s="6">
        <v>5.3499999999999999E-2</v>
      </c>
      <c r="G206" s="6">
        <v>3.6799999999999999E-2</v>
      </c>
    </row>
    <row r="207" spans="2:26" ht="15.5" x14ac:dyDescent="0.35">
      <c r="C207" t="s">
        <v>226</v>
      </c>
      <c r="D207" s="6">
        <v>20247.21</v>
      </c>
      <c r="E207" s="6">
        <v>16422.47</v>
      </c>
      <c r="F207" s="6">
        <v>13184.34</v>
      </c>
      <c r="G207" s="6">
        <v>8450.1200000000008</v>
      </c>
    </row>
    <row r="208" spans="2:26" ht="15.5" x14ac:dyDescent="0.35">
      <c r="C208" t="s">
        <v>227</v>
      </c>
      <c r="D208" s="5">
        <v>8824000000000</v>
      </c>
      <c r="E208" s="5">
        <v>8316000000000</v>
      </c>
      <c r="F208" s="5">
        <v>7934000000000</v>
      </c>
      <c r="G208" s="5">
        <v>7582000000000</v>
      </c>
    </row>
    <row r="209" spans="3:26" ht="15.5" x14ac:dyDescent="0.35">
      <c r="C209" t="s">
        <v>228</v>
      </c>
      <c r="D209" s="6">
        <v>1.81</v>
      </c>
      <c r="E209" s="6">
        <v>1.82</v>
      </c>
      <c r="F209" s="6">
        <v>1.71</v>
      </c>
      <c r="G209" s="6">
        <v>1.88</v>
      </c>
    </row>
    <row r="210" spans="3:26" ht="15.5" x14ac:dyDescent="0.35">
      <c r="C210" t="s">
        <v>229</v>
      </c>
      <c r="D210" s="6">
        <v>838.74</v>
      </c>
      <c r="E210" s="6">
        <v>790.58</v>
      </c>
      <c r="F210" s="6">
        <v>754.51</v>
      </c>
      <c r="G210" s="6">
        <v>719.75</v>
      </c>
    </row>
    <row r="211" spans="3:26" ht="15.5" x14ac:dyDescent="0.35">
      <c r="C211" t="s">
        <v>230</v>
      </c>
      <c r="D211" s="6">
        <v>1.82</v>
      </c>
      <c r="E211" s="6">
        <v>1.82</v>
      </c>
      <c r="F211" s="6">
        <v>1.71</v>
      </c>
      <c r="G211" s="6">
        <v>1.88</v>
      </c>
    </row>
    <row r="212" spans="3:26" ht="15.5" x14ac:dyDescent="0.35">
      <c r="C212" t="s">
        <v>231</v>
      </c>
      <c r="D212" s="6">
        <v>837.34</v>
      </c>
      <c r="E212" s="6">
        <v>789.15</v>
      </c>
      <c r="F212" s="6">
        <v>753.71</v>
      </c>
      <c r="G212" s="6">
        <v>718.9</v>
      </c>
    </row>
    <row r="213" spans="3:26" ht="15.5" x14ac:dyDescent="0.35">
      <c r="C213" t="s">
        <v>232</v>
      </c>
      <c r="D213" s="5">
        <v>14000000000</v>
      </c>
      <c r="E213" s="5">
        <v>14000000000</v>
      </c>
      <c r="F213" s="5">
        <v>10000000000</v>
      </c>
      <c r="G213" s="5">
        <v>11000000000</v>
      </c>
    </row>
    <row r="214" spans="3:26" ht="15.5" x14ac:dyDescent="0.35">
      <c r="C214" t="s">
        <v>233</v>
      </c>
      <c r="D214" s="5">
        <v>27000000000</v>
      </c>
      <c r="E214" s="5">
        <v>30000000000</v>
      </c>
      <c r="F214" s="5">
        <v>19000000000</v>
      </c>
      <c r="G214" s="5">
        <v>22000000000</v>
      </c>
    </row>
    <row r="215" spans="3:26" ht="15.5" x14ac:dyDescent="0.35">
      <c r="C215" t="s">
        <v>234</v>
      </c>
      <c r="D215" s="5">
        <v>8721000000000</v>
      </c>
      <c r="E215" s="5">
        <v>8221000000000</v>
      </c>
      <c r="F215" s="5">
        <v>7846000000000</v>
      </c>
      <c r="G215" s="5">
        <v>7484000000000</v>
      </c>
    </row>
    <row r="216" spans="3:26" ht="15.5" x14ac:dyDescent="0.35">
      <c r="C216" t="s">
        <v>23</v>
      </c>
      <c r="D216" s="5">
        <v>41000000000</v>
      </c>
      <c r="E216" s="5">
        <v>44000000000</v>
      </c>
      <c r="F216" s="5">
        <v>30000000000</v>
      </c>
      <c r="G216" s="5">
        <v>33000000000</v>
      </c>
    </row>
    <row r="217" spans="3:26" ht="15.5" x14ac:dyDescent="0.35">
      <c r="C217" t="s">
        <v>20</v>
      </c>
      <c r="D217" s="5">
        <v>-3677000000000</v>
      </c>
      <c r="E217" s="5">
        <v>-3120000000000</v>
      </c>
      <c r="F217" s="5">
        <v>-2517000000000</v>
      </c>
      <c r="G217" s="5">
        <v>-2053000000000</v>
      </c>
    </row>
    <row r="218" spans="3:26" ht="15.5" x14ac:dyDescent="0.35">
      <c r="C218" t="s">
        <v>235</v>
      </c>
      <c r="D218" s="5">
        <v>4947000000000</v>
      </c>
      <c r="E218" s="5">
        <v>4407000000000</v>
      </c>
      <c r="F218" s="5">
        <v>4147000000000</v>
      </c>
      <c r="G218" s="5">
        <v>3883000000000</v>
      </c>
    </row>
    <row r="219" spans="3:26" ht="15.5" x14ac:dyDescent="0.35">
      <c r="C219" t="s">
        <v>236</v>
      </c>
      <c r="D219" s="5">
        <v>608000000000</v>
      </c>
      <c r="E219" s="5">
        <v>724000000000</v>
      </c>
      <c r="F219" s="5">
        <v>587000000000</v>
      </c>
      <c r="G219" s="5">
        <v>468000000000</v>
      </c>
    </row>
    <row r="220" spans="3:26" ht="15.5" x14ac:dyDescent="0.35">
      <c r="C220" t="s">
        <v>237</v>
      </c>
      <c r="D220" s="5">
        <v>-55000000000</v>
      </c>
      <c r="E220" s="5">
        <v>-109000000000</v>
      </c>
      <c r="F220" s="5">
        <v>-112000000000</v>
      </c>
      <c r="G220" s="5">
        <v>-93000000000</v>
      </c>
    </row>
    <row r="221" spans="3:26" ht="15.5" x14ac:dyDescent="0.35">
      <c r="C221" t="s">
        <v>12</v>
      </c>
      <c r="D221" s="5">
        <v>552000000000</v>
      </c>
      <c r="E221" s="5">
        <v>615000000000</v>
      </c>
      <c r="F221" s="5">
        <v>475000000000</v>
      </c>
      <c r="G221" s="5">
        <v>374000000000</v>
      </c>
    </row>
    <row r="222" spans="3:26" ht="15.5" x14ac:dyDescent="0.35">
      <c r="C222" t="s">
        <v>15</v>
      </c>
      <c r="D222" s="6">
        <v>53.1</v>
      </c>
      <c r="E222" s="6">
        <v>59.18</v>
      </c>
      <c r="F222" s="6">
        <v>45.65</v>
      </c>
      <c r="G222" s="6">
        <v>36.020000000000003</v>
      </c>
    </row>
    <row r="223" spans="3:26" ht="15.5" x14ac:dyDescent="0.35">
      <c r="C223" t="s">
        <v>58</v>
      </c>
      <c r="I223" s="6">
        <v>130.15</v>
      </c>
      <c r="J223" s="6">
        <v>109.31</v>
      </c>
      <c r="K223" s="6">
        <v>112.44</v>
      </c>
      <c r="L223" s="6">
        <v>83.16</v>
      </c>
      <c r="M223" s="6">
        <v>110.06</v>
      </c>
      <c r="N223" s="6">
        <v>95.18</v>
      </c>
      <c r="O223" s="6">
        <v>89.35</v>
      </c>
      <c r="P223" s="6">
        <v>60.4</v>
      </c>
      <c r="Q223" s="6">
        <v>60.86</v>
      </c>
      <c r="R223" s="6">
        <v>243.17</v>
      </c>
      <c r="S223" s="6">
        <v>179.71</v>
      </c>
      <c r="T223" s="6">
        <v>100.89</v>
      </c>
      <c r="U223" s="6">
        <v>112.6</v>
      </c>
      <c r="V223" s="6">
        <v>122.2</v>
      </c>
      <c r="W223" s="6">
        <v>35.049999999999997</v>
      </c>
      <c r="X223" s="6">
        <v>37.159999999999997</v>
      </c>
      <c r="Y223" s="6">
        <v>20.87</v>
      </c>
      <c r="Z223" s="6">
        <v>105.2</v>
      </c>
    </row>
    <row r="224" spans="3:26" ht="15.5" x14ac:dyDescent="0.35">
      <c r="C224" t="s">
        <v>72</v>
      </c>
      <c r="I224" s="6">
        <v>11.06</v>
      </c>
      <c r="J224" s="6">
        <v>16.510000000000002</v>
      </c>
      <c r="K224" s="6">
        <v>14.23</v>
      </c>
      <c r="L224" s="6">
        <v>17.739999999999998</v>
      </c>
      <c r="M224" s="6">
        <v>14.26</v>
      </c>
      <c r="N224" s="6">
        <v>16.809999999999999</v>
      </c>
      <c r="O224" s="6">
        <v>18.8</v>
      </c>
      <c r="P224" s="6">
        <v>22.35</v>
      </c>
      <c r="Q224" s="6">
        <v>21.28</v>
      </c>
      <c r="R224" s="6">
        <v>18.8</v>
      </c>
      <c r="S224" s="6">
        <v>21.95</v>
      </c>
      <c r="T224" s="6">
        <v>36.869999999999997</v>
      </c>
      <c r="U224" s="6">
        <v>39.96</v>
      </c>
      <c r="V224" s="6">
        <v>10.9</v>
      </c>
      <c r="W224" s="6">
        <v>30.81</v>
      </c>
      <c r="X224" s="6">
        <v>32.619999999999997</v>
      </c>
      <c r="Y224" s="6">
        <v>27.79</v>
      </c>
      <c r="Z224" s="6">
        <v>7.6</v>
      </c>
    </row>
    <row r="225" spans="3:26" ht="15.5" x14ac:dyDescent="0.35">
      <c r="C225" t="s">
        <v>75</v>
      </c>
      <c r="I225" s="6">
        <v>1.71</v>
      </c>
      <c r="J225" s="6">
        <v>2.11</v>
      </c>
      <c r="K225" s="5">
        <v>2</v>
      </c>
      <c r="L225" s="6">
        <v>2.23</v>
      </c>
      <c r="M225" s="6">
        <v>2.74</v>
      </c>
      <c r="N225" s="6">
        <v>3.1</v>
      </c>
      <c r="O225" s="6">
        <v>3.11</v>
      </c>
      <c r="P225" s="6">
        <v>2.85</v>
      </c>
      <c r="Q225" s="6">
        <v>3.07</v>
      </c>
      <c r="R225" s="6">
        <v>2.82</v>
      </c>
      <c r="S225" s="6">
        <v>2.59</v>
      </c>
      <c r="T225" s="6">
        <v>2.74</v>
      </c>
      <c r="U225" s="6">
        <v>3.76</v>
      </c>
      <c r="V225" s="6">
        <v>1.37</v>
      </c>
      <c r="W225" s="6">
        <v>1.48</v>
      </c>
      <c r="X225" s="6">
        <v>1.86</v>
      </c>
      <c r="Y225" s="6">
        <v>1.04</v>
      </c>
      <c r="Z225" s="6">
        <v>1.7</v>
      </c>
    </row>
    <row r="226" spans="3:26" ht="15.5" x14ac:dyDescent="0.35">
      <c r="C226" t="s">
        <v>238</v>
      </c>
      <c r="I226" s="5">
        <v>1761170000000</v>
      </c>
      <c r="J226" s="5">
        <v>1551050000000</v>
      </c>
      <c r="K226" s="5">
        <v>1617860000000</v>
      </c>
      <c r="L226" s="5">
        <v>1447130000000</v>
      </c>
      <c r="M226" s="5">
        <v>1602450000000</v>
      </c>
      <c r="N226" s="5">
        <v>1401660000000</v>
      </c>
      <c r="O226" s="5">
        <v>1385270000000</v>
      </c>
      <c r="P226" s="5">
        <v>1048300000000</v>
      </c>
    </row>
    <row r="227" spans="3:26" ht="15.5" x14ac:dyDescent="0.35">
      <c r="C227" t="s">
        <v>239</v>
      </c>
      <c r="I227" s="6">
        <v>0.1462</v>
      </c>
      <c r="J227" s="6">
        <v>0.1343</v>
      </c>
      <c r="K227" s="6">
        <v>0.15539999999999998</v>
      </c>
      <c r="L227" s="6">
        <v>0.1303</v>
      </c>
      <c r="M227" s="6">
        <v>0.17170000000000002</v>
      </c>
      <c r="N227" s="6">
        <v>0.12560000000000002</v>
      </c>
      <c r="O227" s="6">
        <v>0.15620000000000001</v>
      </c>
      <c r="P227" s="6">
        <v>0.12560000000000002</v>
      </c>
      <c r="Q227" s="6">
        <v>0.1356</v>
      </c>
      <c r="R227" s="6">
        <v>0.16570000000000001</v>
      </c>
      <c r="S227" s="6">
        <v>0.14660000000000001</v>
      </c>
      <c r="T227" s="6">
        <v>9.9900000000000003E-2</v>
      </c>
      <c r="U227" s="6">
        <v>0.1157</v>
      </c>
      <c r="V227" s="6">
        <v>0.14580000000000001</v>
      </c>
      <c r="W227" s="6">
        <v>4.6500000000000007E-2</v>
      </c>
      <c r="X227" s="6">
        <v>5.3499999999999999E-2</v>
      </c>
      <c r="Y227" s="6">
        <v>3.4799999999999998E-2</v>
      </c>
      <c r="Z227" s="6">
        <v>0.17679999999999998</v>
      </c>
    </row>
    <row r="228" spans="3:26" ht="15.5" x14ac:dyDescent="0.35">
      <c r="C228" t="s">
        <v>240</v>
      </c>
      <c r="I228" s="6">
        <v>0.1646</v>
      </c>
      <c r="J228" s="6">
        <v>0.15490000000000001</v>
      </c>
      <c r="K228" s="6">
        <v>0.17710000000000001</v>
      </c>
      <c r="L228" s="6">
        <v>0.16739999999999999</v>
      </c>
      <c r="M228" s="6">
        <v>0.252</v>
      </c>
      <c r="N228" s="6">
        <v>0.23469999999999999</v>
      </c>
      <c r="O228" s="6">
        <v>0.18600000000000003</v>
      </c>
      <c r="P228" s="6">
        <v>0.1497</v>
      </c>
      <c r="Q228" s="6">
        <v>0.1721</v>
      </c>
      <c r="R228" s="6">
        <v>0.20219999999999999</v>
      </c>
      <c r="S228" s="6">
        <v>0.1867</v>
      </c>
      <c r="T228" s="6">
        <v>0.12920000000000001</v>
      </c>
      <c r="U228" s="6">
        <v>0.1628</v>
      </c>
      <c r="V228" s="6">
        <v>0.21100000000000002</v>
      </c>
      <c r="W228" s="6">
        <v>7.2400000000000006E-2</v>
      </c>
      <c r="X228" s="6">
        <v>8.2699999999999996E-2</v>
      </c>
      <c r="Y228" s="6">
        <v>5.0599999999999999E-2</v>
      </c>
      <c r="Z228" s="6">
        <v>0.2676</v>
      </c>
    </row>
    <row r="229" spans="3:26" ht="15.5" x14ac:dyDescent="0.35">
      <c r="C229" t="s">
        <v>241</v>
      </c>
      <c r="I229" s="6">
        <v>0.1993</v>
      </c>
      <c r="J229" s="6">
        <v>0.19469999999999998</v>
      </c>
      <c r="K229" s="6">
        <v>0.2288</v>
      </c>
      <c r="L229" s="6">
        <v>0.21609999999999999</v>
      </c>
      <c r="M229" s="6">
        <v>0.23070000000000002</v>
      </c>
      <c r="N229" s="6">
        <v>0.2006</v>
      </c>
      <c r="O229" s="6">
        <v>0.23149999999999998</v>
      </c>
      <c r="P229" s="6">
        <v>0.19469999999999998</v>
      </c>
      <c r="Q229" s="6">
        <v>0.23989999999999997</v>
      </c>
      <c r="R229" s="6">
        <v>0.26030000000000003</v>
      </c>
      <c r="S229" s="6">
        <v>0.24149999999999999</v>
      </c>
      <c r="T229" s="6">
        <v>0.14219999999999999</v>
      </c>
      <c r="U229" s="6">
        <v>0.23100000000000001</v>
      </c>
      <c r="V229" s="6">
        <v>0.26629999999999998</v>
      </c>
      <c r="W229" s="6">
        <v>0.1174</v>
      </c>
      <c r="X229" s="6">
        <v>0.12890000000000001</v>
      </c>
      <c r="Y229" s="6">
        <v>9.6099999999999991E-2</v>
      </c>
      <c r="Z229" s="6">
        <v>-0.10349999999999999</v>
      </c>
    </row>
    <row r="230" spans="3:26" ht="15.5" x14ac:dyDescent="0.35">
      <c r="C230" t="s">
        <v>242</v>
      </c>
      <c r="I230" s="6">
        <v>12474.52</v>
      </c>
      <c r="J230" s="6">
        <v>11015.8</v>
      </c>
      <c r="K230" s="6">
        <v>31.08</v>
      </c>
      <c r="L230" s="6">
        <v>10.51</v>
      </c>
      <c r="M230" s="6">
        <v>6.02</v>
      </c>
      <c r="N230" s="6">
        <v>36.380000000000003</v>
      </c>
      <c r="O230" s="6">
        <v>745.31</v>
      </c>
      <c r="P230" s="6">
        <v>429.05</v>
      </c>
      <c r="Q230" s="6">
        <v>641.54</v>
      </c>
      <c r="R230" s="6">
        <v>419.04</v>
      </c>
      <c r="S230" s="6">
        <v>281.97000000000003</v>
      </c>
      <c r="T230" s="6">
        <v>80.56</v>
      </c>
      <c r="U230" s="6">
        <v>58.16</v>
      </c>
      <c r="V230" s="6">
        <v>37.880000000000003</v>
      </c>
      <c r="W230" s="6">
        <v>6.59</v>
      </c>
      <c r="X230" s="6">
        <v>5.78</v>
      </c>
      <c r="Y230" s="6">
        <v>3.8</v>
      </c>
      <c r="Z230" s="6">
        <v>-1.86</v>
      </c>
    </row>
    <row r="231" spans="3:26" ht="15.5" x14ac:dyDescent="0.35">
      <c r="C231" t="s">
        <v>69</v>
      </c>
      <c r="I231" s="6">
        <v>1.82</v>
      </c>
      <c r="J231" s="6">
        <v>2.56</v>
      </c>
      <c r="K231" s="6">
        <v>2.52</v>
      </c>
      <c r="L231" s="6">
        <v>2.97</v>
      </c>
      <c r="M231" s="6">
        <v>3.59</v>
      </c>
      <c r="N231" s="6">
        <v>3.94</v>
      </c>
      <c r="O231" s="6">
        <v>3.5</v>
      </c>
      <c r="P231" s="6">
        <v>3.35</v>
      </c>
      <c r="Q231" s="6">
        <v>3.66</v>
      </c>
      <c r="R231" s="6">
        <v>3.8</v>
      </c>
      <c r="S231" s="6">
        <v>4.0999999999999996</v>
      </c>
      <c r="T231" s="6">
        <v>4.7699999999999996</v>
      </c>
      <c r="U231" s="6">
        <v>6.51</v>
      </c>
      <c r="V231" s="6">
        <v>2.2999999999999998</v>
      </c>
      <c r="W231" s="6">
        <v>2.23</v>
      </c>
      <c r="X231" s="6">
        <v>2.7</v>
      </c>
      <c r="Y231" s="6">
        <v>1.41</v>
      </c>
      <c r="Z231" s="6">
        <v>2.04</v>
      </c>
    </row>
    <row r="232" spans="3:26" ht="15.5" x14ac:dyDescent="0.35">
      <c r="C232" t="s">
        <v>66</v>
      </c>
      <c r="I232" s="6">
        <v>790.58</v>
      </c>
      <c r="J232" s="6">
        <v>705.82</v>
      </c>
      <c r="K232" s="6">
        <v>634.79999999999995</v>
      </c>
      <c r="L232" s="6">
        <v>496.71</v>
      </c>
      <c r="M232" s="6">
        <v>436.85</v>
      </c>
      <c r="N232" s="6">
        <v>405.58</v>
      </c>
      <c r="O232" s="6">
        <v>480.24</v>
      </c>
      <c r="P232" s="6">
        <v>403.36</v>
      </c>
      <c r="Q232" s="6">
        <v>353.56</v>
      </c>
      <c r="R232" s="6">
        <v>1202.57</v>
      </c>
      <c r="S232" s="6">
        <v>962.77</v>
      </c>
      <c r="T232" s="6">
        <v>780.65</v>
      </c>
      <c r="U232" s="6">
        <v>691.75</v>
      </c>
      <c r="V232" s="6">
        <v>579.14</v>
      </c>
      <c r="W232" s="6">
        <v>484.42</v>
      </c>
      <c r="X232" s="6">
        <v>449.37</v>
      </c>
      <c r="Y232" s="6">
        <v>412.54</v>
      </c>
      <c r="Z232" s="6">
        <v>393.07</v>
      </c>
    </row>
    <row r="233" spans="3:26" ht="15.5" x14ac:dyDescent="0.35">
      <c r="C233" t="s">
        <v>243</v>
      </c>
      <c r="I233" s="6">
        <v>1.82</v>
      </c>
      <c r="J233" s="6">
        <v>2.56</v>
      </c>
      <c r="K233" s="6">
        <v>2.52</v>
      </c>
      <c r="L233" s="6">
        <v>2.97</v>
      </c>
      <c r="M233" s="6">
        <v>3.6</v>
      </c>
      <c r="N233" s="6">
        <v>3.95</v>
      </c>
      <c r="O233" s="6">
        <v>3.5</v>
      </c>
      <c r="P233" s="6">
        <v>3.35</v>
      </c>
      <c r="Q233" s="6">
        <v>3.67</v>
      </c>
      <c r="R233" s="6">
        <v>3.81</v>
      </c>
      <c r="S233" s="6">
        <v>4.12</v>
      </c>
      <c r="T233" s="6">
        <v>4.79</v>
      </c>
      <c r="U233" s="6">
        <v>6.57</v>
      </c>
      <c r="V233" s="6">
        <v>2.3199999999999998</v>
      </c>
      <c r="W233" s="6">
        <v>2.23</v>
      </c>
      <c r="X233" s="6">
        <v>2.7</v>
      </c>
      <c r="Y233" s="6">
        <v>1.41</v>
      </c>
      <c r="Z233" s="6">
        <v>2.04</v>
      </c>
    </row>
    <row r="234" spans="3:26" ht="15.5" x14ac:dyDescent="0.35">
      <c r="C234" t="s">
        <v>244</v>
      </c>
      <c r="I234" s="6">
        <v>789.15</v>
      </c>
      <c r="J234" s="6">
        <v>704.97</v>
      </c>
      <c r="K234" s="6">
        <v>634.02</v>
      </c>
      <c r="L234" s="6">
        <v>496.46</v>
      </c>
      <c r="M234" s="6">
        <v>436.5</v>
      </c>
      <c r="N234" s="6">
        <v>405.09</v>
      </c>
      <c r="O234" s="6">
        <v>479.65</v>
      </c>
      <c r="P234" s="6">
        <v>402.53</v>
      </c>
      <c r="Q234" s="6">
        <v>352.84</v>
      </c>
      <c r="R234" s="6">
        <v>1199.6099999999999</v>
      </c>
      <c r="S234" s="6">
        <v>958.01</v>
      </c>
      <c r="T234" s="6">
        <v>775.84</v>
      </c>
      <c r="U234" s="6">
        <v>685.28</v>
      </c>
      <c r="V234" s="6">
        <v>572.94000000000005</v>
      </c>
      <c r="W234" s="6">
        <v>484.42</v>
      </c>
      <c r="X234" s="6">
        <v>449.37</v>
      </c>
      <c r="Y234" s="6">
        <v>412.54</v>
      </c>
      <c r="Z234" s="6">
        <v>393.07</v>
      </c>
    </row>
    <row r="235" spans="3:26" ht="15.5" x14ac:dyDescent="0.35">
      <c r="C235" t="s">
        <v>245</v>
      </c>
      <c r="I235" s="5">
        <v>14000000000</v>
      </c>
      <c r="J235" s="5">
        <v>11000000000</v>
      </c>
      <c r="K235" s="5">
        <v>12000000000</v>
      </c>
      <c r="L235" s="5">
        <v>607000000000</v>
      </c>
      <c r="M235" s="5">
        <v>913000000000</v>
      </c>
      <c r="N235" s="5">
        <v>1509000000000</v>
      </c>
      <c r="O235" s="5">
        <v>39000000000</v>
      </c>
      <c r="P235" s="5">
        <v>61000000000</v>
      </c>
      <c r="Q235" s="5">
        <v>3000000000</v>
      </c>
      <c r="R235" s="5">
        <v>3000000000</v>
      </c>
      <c r="S235" s="5">
        <v>3000000000</v>
      </c>
      <c r="T235" s="5">
        <v>9000000000</v>
      </c>
      <c r="U235" s="5">
        <v>53000000000</v>
      </c>
      <c r="V235" s="5">
        <v>72000000000</v>
      </c>
      <c r="W235" s="5">
        <v>160000000000</v>
      </c>
      <c r="X235" s="5">
        <v>192000000000</v>
      </c>
      <c r="Y235" s="5">
        <v>133000000000</v>
      </c>
      <c r="Z235" s="5">
        <v>174000000000</v>
      </c>
    </row>
    <row r="236" spans="3:26" ht="15.5" x14ac:dyDescent="0.35">
      <c r="C236" t="s">
        <v>246</v>
      </c>
      <c r="I236" s="5">
        <v>30000000000</v>
      </c>
      <c r="J236" s="5">
        <v>27000000000</v>
      </c>
      <c r="K236" s="5">
        <v>19000000000</v>
      </c>
      <c r="L236" s="5">
        <v>4000000000</v>
      </c>
      <c r="M236" s="5">
        <v>609000000000</v>
      </c>
      <c r="N236" s="5">
        <v>1520000000000</v>
      </c>
      <c r="P236" s="5">
        <v>19000000000</v>
      </c>
      <c r="Q236" s="5">
        <v>2000000000</v>
      </c>
      <c r="V236" s="5">
        <v>31000000000</v>
      </c>
      <c r="W236" s="5">
        <v>96000000000</v>
      </c>
      <c r="X236" s="5">
        <v>187000000000</v>
      </c>
      <c r="Y236" s="5">
        <v>138000000000</v>
      </c>
      <c r="Z236" s="5">
        <v>143000000000</v>
      </c>
    </row>
    <row r="237" spans="3:26" ht="15.5" x14ac:dyDescent="0.35">
      <c r="C237" t="s">
        <v>25</v>
      </c>
      <c r="I237" s="5">
        <v>44000000000</v>
      </c>
      <c r="J237" s="5">
        <v>38000000000</v>
      </c>
      <c r="K237" s="5">
        <v>31000000000</v>
      </c>
      <c r="L237" s="5">
        <v>611000000000</v>
      </c>
      <c r="M237" s="5">
        <v>1522000000000</v>
      </c>
      <c r="N237" s="5">
        <v>3029000000000</v>
      </c>
      <c r="O237" s="5">
        <v>39000000000</v>
      </c>
      <c r="P237" s="5">
        <v>80000000000</v>
      </c>
      <c r="Q237" s="5">
        <v>5000000000</v>
      </c>
      <c r="R237" s="5">
        <v>3000000000</v>
      </c>
      <c r="S237" s="5">
        <v>3000000000</v>
      </c>
      <c r="T237" s="5">
        <v>9000000000</v>
      </c>
      <c r="U237" s="5">
        <v>53000000000</v>
      </c>
      <c r="V237" s="5">
        <v>103000000000</v>
      </c>
      <c r="W237" s="5">
        <v>256000000000</v>
      </c>
      <c r="X237" s="5">
        <v>379000000000</v>
      </c>
      <c r="Y237" s="5">
        <v>270000000000</v>
      </c>
      <c r="Z237" s="5">
        <v>317000000000</v>
      </c>
    </row>
    <row r="238" spans="3:26" ht="15.5" x14ac:dyDescent="0.35">
      <c r="C238" t="s">
        <v>22</v>
      </c>
      <c r="I238" s="5">
        <v>-3120000000000</v>
      </c>
      <c r="J238" s="5">
        <v>-2396000000000</v>
      </c>
      <c r="K238" s="5">
        <v>-2143000000000</v>
      </c>
      <c r="L238" s="5">
        <v>-638000000000</v>
      </c>
      <c r="M238" s="5">
        <v>-77000000000</v>
      </c>
      <c r="N238" s="5">
        <v>1379000000000</v>
      </c>
      <c r="O238" s="5">
        <v>-2001000000000</v>
      </c>
      <c r="P238" s="5">
        <v>-1364000000000</v>
      </c>
      <c r="Q238" s="5">
        <v>-2116000000000</v>
      </c>
      <c r="R238" s="5">
        <v>-1519000000000</v>
      </c>
      <c r="S238" s="5">
        <v>-847000000000</v>
      </c>
      <c r="T238" s="5">
        <v>-480000000000</v>
      </c>
      <c r="U238" s="5">
        <v>-558000000000</v>
      </c>
      <c r="V238" s="5">
        <v>-433000000000</v>
      </c>
      <c r="W238" s="5">
        <v>13000000000</v>
      </c>
      <c r="X238" s="5">
        <v>-4000000000</v>
      </c>
      <c r="Y238" s="5">
        <v>56000000000</v>
      </c>
      <c r="Z238" s="5">
        <v>154000000000</v>
      </c>
    </row>
    <row r="239" spans="3:26" ht="15.5" x14ac:dyDescent="0.35">
      <c r="C239" t="s">
        <v>247</v>
      </c>
      <c r="I239" s="5">
        <v>4407000000000</v>
      </c>
      <c r="J239" s="5">
        <v>3967000000000</v>
      </c>
      <c r="K239" s="5">
        <v>3698000000000</v>
      </c>
      <c r="L239" s="5">
        <v>3161000000000</v>
      </c>
      <c r="M239" s="5">
        <v>3288000000000</v>
      </c>
      <c r="N239" s="5">
        <v>3266000000000</v>
      </c>
      <c r="O239" s="5">
        <v>2880000000000</v>
      </c>
      <c r="P239" s="5">
        <v>2158000000000</v>
      </c>
      <c r="Q239" s="5">
        <v>2619000000000</v>
      </c>
      <c r="R239" s="5">
        <v>2281000000000</v>
      </c>
      <c r="S239" s="5">
        <v>1542000000000</v>
      </c>
      <c r="T239" s="5">
        <v>1151000000000</v>
      </c>
      <c r="U239" s="5">
        <v>932000000000</v>
      </c>
      <c r="V239" s="5">
        <v>604000000000</v>
      </c>
      <c r="W239" s="5">
        <v>316000000000</v>
      </c>
      <c r="X239" s="5">
        <v>478000000000</v>
      </c>
      <c r="Y239" s="5">
        <v>429000000000</v>
      </c>
      <c r="Z239" s="5">
        <v>381000000000</v>
      </c>
    </row>
    <row r="240" spans="3:26" ht="15.5" x14ac:dyDescent="0.35">
      <c r="C240" t="s">
        <v>248</v>
      </c>
      <c r="I240" s="5">
        <v>1694000000000</v>
      </c>
      <c r="J240" s="5">
        <v>1262000000000</v>
      </c>
      <c r="K240" s="5">
        <v>1396000000000</v>
      </c>
      <c r="L240" s="5">
        <v>260000000000</v>
      </c>
      <c r="M240" s="5">
        <v>1414000000000</v>
      </c>
      <c r="N240" s="5">
        <v>1217000000000</v>
      </c>
      <c r="O240" s="5">
        <v>1097000000000</v>
      </c>
      <c r="P240" s="5">
        <v>576000000000</v>
      </c>
      <c r="Q240" s="5">
        <v>1073000000000</v>
      </c>
      <c r="R240" s="5">
        <v>779000000000</v>
      </c>
      <c r="S240" s="5">
        <v>669000000000</v>
      </c>
      <c r="T240" s="5">
        <v>128000000000</v>
      </c>
      <c r="U240" s="5">
        <v>196000000000</v>
      </c>
      <c r="V240" s="5">
        <v>492000000000</v>
      </c>
      <c r="W240" s="5">
        <v>323000000000</v>
      </c>
      <c r="X240" s="5">
        <v>264000000000</v>
      </c>
      <c r="Y240" s="5">
        <v>16000000000</v>
      </c>
      <c r="Z240" s="5">
        <v>131000000000</v>
      </c>
    </row>
    <row r="241" spans="2:26" ht="15.5" x14ac:dyDescent="0.35">
      <c r="C241" t="s">
        <v>249</v>
      </c>
      <c r="I241" s="5">
        <v>-483000000000</v>
      </c>
      <c r="J241" s="5">
        <v>-581000000000</v>
      </c>
      <c r="K241" s="5">
        <v>-392000000000</v>
      </c>
      <c r="L241" s="5">
        <v>-374000000000</v>
      </c>
      <c r="M241" s="5">
        <v>-252000000000</v>
      </c>
      <c r="N241" s="5">
        <v>-402000000000</v>
      </c>
      <c r="O241" s="5">
        <v>-304000000000</v>
      </c>
      <c r="P241" s="5">
        <v>-340000000000</v>
      </c>
      <c r="Q241" s="5">
        <v>-352000000000</v>
      </c>
      <c r="R241" s="5">
        <v>-44000000000</v>
      </c>
      <c r="S241" s="5">
        <v>-269000000000</v>
      </c>
      <c r="T241" s="5">
        <v>-111000000000</v>
      </c>
      <c r="U241" s="5">
        <v>-95000000000</v>
      </c>
      <c r="V241" s="5">
        <v>-54000000000</v>
      </c>
      <c r="W241" s="5">
        <v>-300000000000</v>
      </c>
      <c r="X241" s="5">
        <v>-220000000000</v>
      </c>
      <c r="Y241" s="5">
        <v>-110000000000</v>
      </c>
      <c r="Z241" s="5">
        <v>-106000000000</v>
      </c>
    </row>
    <row r="242" spans="2:26" ht="15.5" x14ac:dyDescent="0.35">
      <c r="C242" t="s">
        <v>14</v>
      </c>
      <c r="I242" s="5">
        <v>1211000000000</v>
      </c>
      <c r="J242" s="5">
        <v>680000000000</v>
      </c>
      <c r="K242" s="5">
        <v>1004000000000</v>
      </c>
      <c r="L242" s="5">
        <v>-115000000000</v>
      </c>
      <c r="M242" s="5">
        <v>1162000000000</v>
      </c>
      <c r="N242" s="5">
        <v>815000000000</v>
      </c>
      <c r="O242" s="5">
        <v>793000000000</v>
      </c>
      <c r="P242" s="5">
        <v>236000000000</v>
      </c>
      <c r="Q242" s="5">
        <v>721000000000</v>
      </c>
      <c r="R242" s="5">
        <v>735000000000</v>
      </c>
      <c r="S242" s="5">
        <v>401000000000</v>
      </c>
      <c r="T242" s="5">
        <v>17000000000</v>
      </c>
      <c r="U242" s="5">
        <v>101000000000</v>
      </c>
      <c r="V242" s="5">
        <v>438000000000</v>
      </c>
      <c r="W242" s="5">
        <v>23000000000</v>
      </c>
      <c r="X242" s="5">
        <v>44000000000</v>
      </c>
      <c r="Y242" s="5">
        <v>-94000000000</v>
      </c>
      <c r="Z242" s="5">
        <v>25000000000</v>
      </c>
    </row>
    <row r="243" spans="2:26" ht="15.5" x14ac:dyDescent="0.35">
      <c r="C243" t="s">
        <v>16</v>
      </c>
      <c r="I243" s="6">
        <v>116.48</v>
      </c>
      <c r="J243" s="6">
        <v>65.44</v>
      </c>
      <c r="K243" s="6">
        <v>96.59</v>
      </c>
      <c r="L243" s="6">
        <v>-9.91</v>
      </c>
      <c r="M243" s="6">
        <v>100.61</v>
      </c>
      <c r="N243" s="6">
        <v>70.52</v>
      </c>
      <c r="O243" s="6">
        <v>68.64</v>
      </c>
      <c r="P243" s="6">
        <v>20.440000000000001</v>
      </c>
      <c r="Q243" s="6">
        <v>62.38</v>
      </c>
      <c r="R243" s="6">
        <v>254.57</v>
      </c>
      <c r="S243" s="6">
        <v>138.74</v>
      </c>
      <c r="T243" s="6">
        <v>5.79</v>
      </c>
      <c r="U243" s="6">
        <v>34.99</v>
      </c>
      <c r="V243" s="6">
        <v>151.62</v>
      </c>
      <c r="W243" s="6">
        <v>7.93</v>
      </c>
      <c r="X243" s="6">
        <v>15.06</v>
      </c>
      <c r="Y243" s="6">
        <v>-32.68</v>
      </c>
      <c r="Z243" s="6">
        <v>8.75</v>
      </c>
    </row>
    <row r="245" spans="2:26" ht="15.5" x14ac:dyDescent="0.35">
      <c r="B245" t="s">
        <v>250</v>
      </c>
      <c r="C245" t="s">
        <v>251</v>
      </c>
      <c r="D245" s="5">
        <v>496000000000</v>
      </c>
      <c r="E245" s="5">
        <v>392000000000</v>
      </c>
      <c r="F245" s="5">
        <v>357000000000</v>
      </c>
      <c r="G245" s="5">
        <v>239000000000</v>
      </c>
      <c r="H245" s="5">
        <v>1982000000000</v>
      </c>
      <c r="I245" s="5">
        <v>1353000000000</v>
      </c>
      <c r="J245" s="5">
        <v>1137000000000</v>
      </c>
      <c r="K245" s="5">
        <v>1169000000000</v>
      </c>
      <c r="L245" s="5">
        <v>961000000000</v>
      </c>
      <c r="M245" s="5">
        <v>1272000000000</v>
      </c>
      <c r="N245" s="5">
        <v>1100000000000</v>
      </c>
      <c r="O245" s="5">
        <v>1032000000000</v>
      </c>
      <c r="P245" s="5">
        <v>698000000000</v>
      </c>
      <c r="Q245" s="5">
        <v>703000000000</v>
      </c>
    </row>
    <row r="246" spans="2:26" ht="15.5" x14ac:dyDescent="0.35">
      <c r="C246" t="s">
        <v>252</v>
      </c>
      <c r="H246" s="5">
        <v>1484000000000</v>
      </c>
      <c r="I246" s="5">
        <v>1353000000000</v>
      </c>
      <c r="J246" s="5">
        <v>1137000000000</v>
      </c>
      <c r="K246" s="5">
        <v>1169000000000</v>
      </c>
      <c r="L246" s="5">
        <v>961000000000</v>
      </c>
      <c r="M246" s="5">
        <v>1272000000000</v>
      </c>
      <c r="N246" s="5">
        <v>1100000000000</v>
      </c>
      <c r="O246" s="5">
        <v>1032000000000</v>
      </c>
      <c r="P246" s="5">
        <v>698000000000</v>
      </c>
      <c r="Q246" s="5">
        <v>703000000000</v>
      </c>
    </row>
    <row r="247" spans="2:26" ht="15.5" x14ac:dyDescent="0.35">
      <c r="C247" t="s">
        <v>253</v>
      </c>
      <c r="H247" s="5">
        <v>130</v>
      </c>
      <c r="I247" s="5">
        <v>130</v>
      </c>
      <c r="J247" s="5">
        <v>45</v>
      </c>
      <c r="K247" s="5">
        <v>40</v>
      </c>
      <c r="L247" s="5">
        <v>30</v>
      </c>
      <c r="M247" s="5">
        <v>25</v>
      </c>
      <c r="N247" s="5">
        <v>85</v>
      </c>
      <c r="O247" s="5">
        <v>12</v>
      </c>
      <c r="P247" s="5">
        <v>12</v>
      </c>
      <c r="Q247" s="5">
        <v>10</v>
      </c>
    </row>
    <row r="248" spans="2:26" ht="15.5" x14ac:dyDescent="0.35">
      <c r="C248" t="s">
        <v>77</v>
      </c>
      <c r="H248" s="6">
        <v>0.68189999999999995</v>
      </c>
      <c r="I248" s="6">
        <v>0.99890000000000001</v>
      </c>
      <c r="J248" s="6">
        <v>0.41170000000000001</v>
      </c>
      <c r="K248" s="6">
        <v>0.35570000000000002</v>
      </c>
      <c r="L248" s="6">
        <v>0.32469999999999999</v>
      </c>
      <c r="M248" s="6">
        <v>0.20440000000000003</v>
      </c>
      <c r="N248" s="6">
        <v>0.80370000000000008</v>
      </c>
      <c r="O248" s="6">
        <v>0.12089999999999999</v>
      </c>
      <c r="P248" s="6">
        <v>0.17879999999999999</v>
      </c>
      <c r="Q248" s="6">
        <v>0.1479</v>
      </c>
    </row>
    <row r="249" spans="2:26" ht="15.5" x14ac:dyDescent="0.35">
      <c r="C249" t="s">
        <v>254</v>
      </c>
      <c r="H249" s="6">
        <v>9.4200000000000006E-2</v>
      </c>
      <c r="I249" s="6">
        <v>7.690000000000001E-2</v>
      </c>
      <c r="J249" s="6">
        <v>3.2300000000000002E-2</v>
      </c>
      <c r="K249" s="6">
        <v>2.1700000000000001E-2</v>
      </c>
      <c r="L249" s="6">
        <v>1.5300000000000001E-2</v>
      </c>
      <c r="M249" s="6">
        <v>1.6799999999999999E-2</v>
      </c>
      <c r="N249" s="6">
        <v>5.3600000000000002E-2</v>
      </c>
      <c r="O249" s="6">
        <v>6.8000000000000005E-3</v>
      </c>
      <c r="P249" s="6">
        <v>8.5000000000000006E-3</v>
      </c>
      <c r="Q249" s="6">
        <v>8.1000000000000013E-3</v>
      </c>
    </row>
    <row r="250" spans="2:26" ht="15.5" x14ac:dyDescent="0.35">
      <c r="C250" t="s">
        <v>57</v>
      </c>
      <c r="D250" s="6">
        <v>47.66</v>
      </c>
      <c r="E250" s="6">
        <v>37.74</v>
      </c>
      <c r="F250" s="6">
        <v>34.340000000000003</v>
      </c>
      <c r="G250" s="5">
        <v>23</v>
      </c>
      <c r="H250" s="6">
        <v>190.65</v>
      </c>
      <c r="I250" s="6">
        <v>130.15</v>
      </c>
      <c r="J250" s="6">
        <v>109.31</v>
      </c>
      <c r="K250" s="6">
        <v>112.44</v>
      </c>
      <c r="L250" s="6">
        <v>92.4</v>
      </c>
      <c r="M250" s="6">
        <v>122.29</v>
      </c>
      <c r="N250" s="6">
        <v>105.76</v>
      </c>
      <c r="O250" s="6">
        <v>99.27</v>
      </c>
      <c r="P250" s="6">
        <v>67.11</v>
      </c>
      <c r="Q250" s="6">
        <v>67.62</v>
      </c>
    </row>
    <row r="251" spans="2:26" ht="15.5" x14ac:dyDescent="0.35">
      <c r="C251" t="s">
        <v>255</v>
      </c>
      <c r="H251" s="6">
        <v>142.74</v>
      </c>
      <c r="I251" s="6">
        <v>130.15</v>
      </c>
      <c r="J251" s="6">
        <v>109.31</v>
      </c>
      <c r="K251" s="6">
        <v>112.44</v>
      </c>
      <c r="L251" s="6">
        <v>92.4</v>
      </c>
      <c r="M251" s="6">
        <v>122.29</v>
      </c>
      <c r="N251" s="6">
        <v>105.76</v>
      </c>
      <c r="O251" s="6">
        <v>99.27</v>
      </c>
      <c r="P251" s="6">
        <v>67.11</v>
      </c>
      <c r="Q251" s="6">
        <v>67.62</v>
      </c>
    </row>
    <row r="252" spans="2:26" ht="15.5" x14ac:dyDescent="0.35">
      <c r="C252" t="s">
        <v>79</v>
      </c>
      <c r="H252" s="5">
        <v>130</v>
      </c>
      <c r="I252" s="5">
        <v>130</v>
      </c>
      <c r="J252" s="5">
        <v>45</v>
      </c>
      <c r="K252" s="5">
        <v>40</v>
      </c>
      <c r="L252" s="5">
        <v>30</v>
      </c>
      <c r="M252" s="5">
        <v>25</v>
      </c>
      <c r="N252" s="5">
        <v>85</v>
      </c>
      <c r="O252" s="5">
        <v>12</v>
      </c>
      <c r="P252" s="5">
        <v>12</v>
      </c>
      <c r="Q252" s="5">
        <v>10</v>
      </c>
    </row>
    <row r="253" spans="2:26" ht="15.5" x14ac:dyDescent="0.35">
      <c r="C253" t="s">
        <v>256</v>
      </c>
      <c r="H253" s="6">
        <v>0.68189999999999995</v>
      </c>
      <c r="I253" s="6">
        <v>0.99890000000000001</v>
      </c>
      <c r="J253" s="6">
        <v>0.41170000000000001</v>
      </c>
      <c r="K253" s="6">
        <v>0.35570000000000002</v>
      </c>
      <c r="L253" s="6">
        <v>0.32469999999999999</v>
      </c>
      <c r="M253" s="6">
        <v>0.20440000000000003</v>
      </c>
      <c r="N253" s="6">
        <v>0.80370000000000008</v>
      </c>
      <c r="O253" s="6">
        <v>0.12089999999999999</v>
      </c>
      <c r="P253" s="6">
        <v>0.17879999999999999</v>
      </c>
      <c r="Q253" s="6">
        <v>0.1479</v>
      </c>
    </row>
    <row r="254" spans="2:26" ht="15.5" x14ac:dyDescent="0.35">
      <c r="C254" t="s">
        <v>257</v>
      </c>
      <c r="H254" s="6">
        <v>9.4200000000000006E-2</v>
      </c>
      <c r="I254" s="6">
        <v>7.690000000000001E-2</v>
      </c>
      <c r="J254" s="6">
        <v>3.2300000000000002E-2</v>
      </c>
      <c r="K254" s="6">
        <v>2.1700000000000001E-2</v>
      </c>
      <c r="L254" s="6">
        <v>1.5300000000000001E-2</v>
      </c>
      <c r="M254" s="6">
        <v>1.6799999999999999E-2</v>
      </c>
      <c r="N254" s="6">
        <v>5.3600000000000002E-2</v>
      </c>
      <c r="O254" s="6">
        <v>6.8000000000000005E-3</v>
      </c>
      <c r="P254" s="6">
        <v>8.5000000000000006E-3</v>
      </c>
      <c r="Q254" s="6">
        <v>8.1000000000000013E-3</v>
      </c>
    </row>
    <row r="255" spans="2:26" ht="15.5" x14ac:dyDescent="0.35">
      <c r="C255" t="s">
        <v>258</v>
      </c>
      <c r="D255" s="5">
        <v>2783000000000</v>
      </c>
      <c r="E255" s="5">
        <v>2530000000000</v>
      </c>
      <c r="F255" s="5">
        <v>2156000000000</v>
      </c>
      <c r="G255" s="5">
        <v>1798000000000</v>
      </c>
      <c r="H255" s="5">
        <v>11132000000000</v>
      </c>
      <c r="I255" s="5">
        <v>8768000000000</v>
      </c>
      <c r="J255" s="5">
        <v>8874000000000</v>
      </c>
      <c r="K255" s="5">
        <v>8303000000000</v>
      </c>
      <c r="L255" s="5">
        <v>7656000000000</v>
      </c>
      <c r="M255" s="5">
        <v>6617000000000</v>
      </c>
      <c r="N255" s="5">
        <v>5967000000000</v>
      </c>
      <c r="O255" s="5">
        <v>6241000000000</v>
      </c>
      <c r="P255" s="5">
        <v>5473000000000</v>
      </c>
      <c r="Q255" s="5">
        <v>4880000000000</v>
      </c>
    </row>
    <row r="256" spans="2:26" ht="15.5" x14ac:dyDescent="0.35">
      <c r="C256" t="s">
        <v>259</v>
      </c>
      <c r="H256" s="5">
        <v>9267000000000</v>
      </c>
      <c r="I256" s="5">
        <v>8768000000000</v>
      </c>
      <c r="J256" s="5">
        <v>8874000000000</v>
      </c>
      <c r="K256" s="5">
        <v>8303000000000</v>
      </c>
      <c r="L256" s="5">
        <v>7656000000000</v>
      </c>
      <c r="M256" s="5">
        <v>6617000000000</v>
      </c>
      <c r="N256" s="5">
        <v>5967000000000</v>
      </c>
      <c r="O256" s="5">
        <v>6241000000000</v>
      </c>
      <c r="P256" s="5">
        <v>5473000000000</v>
      </c>
      <c r="Q256" s="5">
        <v>4880000000000</v>
      </c>
    </row>
    <row r="257" spans="3:17" ht="15.5" x14ac:dyDescent="0.35">
      <c r="C257" t="s">
        <v>260</v>
      </c>
      <c r="H257" s="5">
        <v>130</v>
      </c>
      <c r="I257" s="5">
        <v>130</v>
      </c>
      <c r="J257" s="5">
        <v>45</v>
      </c>
      <c r="K257" s="5">
        <v>40</v>
      </c>
      <c r="L257" s="5">
        <v>30</v>
      </c>
      <c r="M257" s="5">
        <v>25</v>
      </c>
      <c r="N257" s="5">
        <v>85</v>
      </c>
      <c r="O257" s="5">
        <v>12</v>
      </c>
      <c r="P257" s="5">
        <v>12</v>
      </c>
      <c r="Q257" s="5">
        <v>10</v>
      </c>
    </row>
    <row r="258" spans="3:17" ht="15.5" x14ac:dyDescent="0.35">
      <c r="C258" t="s">
        <v>261</v>
      </c>
      <c r="H258" s="6">
        <v>0.68189999999999995</v>
      </c>
      <c r="I258" s="6">
        <v>0.99890000000000001</v>
      </c>
      <c r="J258" s="6">
        <v>0.41170000000000001</v>
      </c>
      <c r="K258" s="6">
        <v>0.35570000000000002</v>
      </c>
      <c r="L258" s="6">
        <v>0.32469999999999999</v>
      </c>
      <c r="M258" s="6">
        <v>0.20440000000000003</v>
      </c>
      <c r="N258" s="6">
        <v>0.80370000000000008</v>
      </c>
      <c r="O258" s="6">
        <v>0.12089999999999999</v>
      </c>
      <c r="P258" s="6">
        <v>0.17879999999999999</v>
      </c>
      <c r="Q258" s="6">
        <v>0.1479</v>
      </c>
    </row>
    <row r="259" spans="3:17" ht="15.5" x14ac:dyDescent="0.35">
      <c r="C259" t="s">
        <v>262</v>
      </c>
      <c r="H259" s="6">
        <v>9.4200000000000006E-2</v>
      </c>
      <c r="I259" s="6">
        <v>7.690000000000001E-2</v>
      </c>
      <c r="J259" s="6">
        <v>3.2300000000000002E-2</v>
      </c>
      <c r="K259" s="6">
        <v>2.1700000000000001E-2</v>
      </c>
      <c r="L259" s="6">
        <v>1.5300000000000001E-2</v>
      </c>
      <c r="M259" s="6">
        <v>1.6799999999999999E-2</v>
      </c>
      <c r="N259" s="6">
        <v>5.3600000000000002E-2</v>
      </c>
      <c r="O259" s="6">
        <v>6.8000000000000005E-3</v>
      </c>
      <c r="P259" s="6">
        <v>8.5000000000000006E-3</v>
      </c>
      <c r="Q259" s="6">
        <v>8.1000000000000013E-3</v>
      </c>
    </row>
    <row r="260" spans="3:17" ht="15.5" x14ac:dyDescent="0.35">
      <c r="C260" t="s">
        <v>263</v>
      </c>
      <c r="I260" s="6">
        <v>7.24</v>
      </c>
    </row>
    <row r="261" spans="3:17" ht="15.5" x14ac:dyDescent="0.35">
      <c r="C261" t="s">
        <v>264</v>
      </c>
      <c r="I261" s="6">
        <v>9.67</v>
      </c>
    </row>
    <row r="262" spans="3:17" ht="15.5" x14ac:dyDescent="0.35">
      <c r="C262" t="s">
        <v>265</v>
      </c>
      <c r="I262" s="6">
        <v>7.42</v>
      </c>
    </row>
    <row r="263" spans="3:17" ht="15.5" x14ac:dyDescent="0.35">
      <c r="C263" t="s">
        <v>266</v>
      </c>
      <c r="I263" s="6">
        <v>0.10339999999999999</v>
      </c>
    </row>
    <row r="264" spans="3:17" ht="15.5" x14ac:dyDescent="0.35">
      <c r="C264" t="s">
        <v>267</v>
      </c>
      <c r="I264" s="6">
        <v>1.55</v>
      </c>
    </row>
    <row r="265" spans="3:17" ht="15.5" x14ac:dyDescent="0.35">
      <c r="C265" t="s">
        <v>268</v>
      </c>
      <c r="I265" s="6">
        <v>1.65</v>
      </c>
    </row>
    <row r="266" spans="3:17" ht="15.5" x14ac:dyDescent="0.35">
      <c r="C266" t="s">
        <v>269</v>
      </c>
      <c r="I266" s="6">
        <v>6.01</v>
      </c>
    </row>
    <row r="267" spans="3:17" ht="15.5" x14ac:dyDescent="0.35">
      <c r="C267" t="s">
        <v>270</v>
      </c>
      <c r="I267" s="6">
        <v>7.12</v>
      </c>
    </row>
    <row r="268" spans="3:17" ht="15.5" x14ac:dyDescent="0.35">
      <c r="C268" t="s">
        <v>271</v>
      </c>
      <c r="I268" s="6">
        <v>6.02</v>
      </c>
    </row>
    <row r="269" spans="3:17" ht="15.5" x14ac:dyDescent="0.35">
      <c r="C269" t="s">
        <v>272</v>
      </c>
      <c r="I269" s="6">
        <v>5.43</v>
      </c>
    </row>
    <row r="270" spans="3:17" ht="15.5" x14ac:dyDescent="0.35">
      <c r="C270" t="s">
        <v>273</v>
      </c>
      <c r="I270" s="6">
        <v>0.51</v>
      </c>
    </row>
    <row r="271" spans="3:17" ht="15.5" x14ac:dyDescent="0.35">
      <c r="C271" t="s">
        <v>274</v>
      </c>
      <c r="I271" s="6">
        <v>0.6</v>
      </c>
    </row>
    <row r="272" spans="3:17" ht="15.5" x14ac:dyDescent="0.35">
      <c r="C272" t="s">
        <v>275</v>
      </c>
      <c r="I272" s="6">
        <v>142.74</v>
      </c>
    </row>
    <row r="273" spans="3:9" ht="15.5" x14ac:dyDescent="0.35">
      <c r="C273" t="s">
        <v>276</v>
      </c>
      <c r="I273" s="6">
        <v>190.65</v>
      </c>
    </row>
    <row r="274" spans="3:9" ht="15.5" x14ac:dyDescent="0.35">
      <c r="C274" t="s">
        <v>277</v>
      </c>
      <c r="I274" s="6">
        <v>891.19</v>
      </c>
    </row>
    <row r="275" spans="3:9" ht="15.5" x14ac:dyDescent="0.35">
      <c r="C275" t="s">
        <v>278</v>
      </c>
      <c r="D275" s="6">
        <v>357.54</v>
      </c>
    </row>
    <row r="276" spans="3:9" ht="15.5" x14ac:dyDescent="0.35">
      <c r="C276" t="s">
        <v>279</v>
      </c>
      <c r="I276" s="6">
        <v>838.74</v>
      </c>
    </row>
    <row r="277" spans="3:9" ht="15.5" x14ac:dyDescent="0.35">
      <c r="C277" t="s">
        <v>280</v>
      </c>
      <c r="I277" s="6">
        <v>193.94</v>
      </c>
    </row>
    <row r="278" spans="3:9" ht="15.5" x14ac:dyDescent="0.35">
      <c r="C278" t="s">
        <v>281</v>
      </c>
      <c r="D278" s="6">
        <v>5.78</v>
      </c>
    </row>
    <row r="279" spans="3:9" ht="15.5" x14ac:dyDescent="0.35">
      <c r="C279" t="s">
        <v>282</v>
      </c>
      <c r="D279" s="6">
        <v>4.62</v>
      </c>
    </row>
    <row r="280" spans="3:9" ht="15.5" x14ac:dyDescent="0.35">
      <c r="C280" t="s">
        <v>285</v>
      </c>
      <c r="D280" s="6">
        <v>0.14000000000000001</v>
      </c>
    </row>
    <row r="281" spans="3:9" ht="15.5" x14ac:dyDescent="0.35">
      <c r="C281" t="s">
        <v>287</v>
      </c>
      <c r="D281" s="6">
        <v>1.1499999999999999</v>
      </c>
    </row>
    <row r="282" spans="3:9" ht="15.5" x14ac:dyDescent="0.35">
      <c r="C282" t="s">
        <v>288</v>
      </c>
      <c r="I282" s="6">
        <v>14312.37</v>
      </c>
    </row>
    <row r="283" spans="3:9" ht="15.5" x14ac:dyDescent="0.35">
      <c r="C283" t="s">
        <v>12</v>
      </c>
      <c r="D283" s="5">
        <v>552000000000</v>
      </c>
    </row>
    <row r="284" spans="3:9" ht="15.5" x14ac:dyDescent="0.35">
      <c r="C284" t="s">
        <v>289</v>
      </c>
      <c r="I284" s="6">
        <v>14.87</v>
      </c>
    </row>
    <row r="285" spans="3:9" ht="15.5" x14ac:dyDescent="0.35">
      <c r="C285" t="s">
        <v>290</v>
      </c>
      <c r="I285" s="6">
        <v>0.1484</v>
      </c>
    </row>
    <row r="286" spans="3:9" ht="15.5" x14ac:dyDescent="0.35">
      <c r="C286" t="s">
        <v>291</v>
      </c>
      <c r="I286" s="6">
        <v>0.17019999999999999</v>
      </c>
    </row>
    <row r="287" spans="3:9" ht="15.5" x14ac:dyDescent="0.35">
      <c r="C287" t="s">
        <v>292</v>
      </c>
      <c r="I287" s="6">
        <v>0.20519999999999999</v>
      </c>
    </row>
    <row r="288" spans="3:9" ht="15.5" x14ac:dyDescent="0.35">
      <c r="C288" t="s">
        <v>293</v>
      </c>
      <c r="I288" s="6">
        <v>0.16489999999999999</v>
      </c>
    </row>
    <row r="289" spans="3:9" ht="15.5" x14ac:dyDescent="0.35">
      <c r="C289" t="s">
        <v>294</v>
      </c>
      <c r="D289" s="6">
        <v>25.31</v>
      </c>
    </row>
    <row r="290" spans="3:9" ht="15.5" x14ac:dyDescent="0.35">
      <c r="C290" t="s">
        <v>295</v>
      </c>
      <c r="D290" s="6">
        <v>57.21</v>
      </c>
    </row>
    <row r="291" spans="3:9" ht="15.5" x14ac:dyDescent="0.35">
      <c r="C291" t="s">
        <v>296</v>
      </c>
      <c r="D291" s="6">
        <v>27.95</v>
      </c>
    </row>
    <row r="292" spans="3:9" ht="15.5" x14ac:dyDescent="0.35">
      <c r="C292" t="s">
        <v>297</v>
      </c>
      <c r="D292" s="6">
        <v>54.57</v>
      </c>
    </row>
    <row r="293" spans="3:9" ht="15.5" x14ac:dyDescent="0.35">
      <c r="C293" t="s">
        <v>298</v>
      </c>
      <c r="D293" s="6">
        <v>3.59</v>
      </c>
    </row>
    <row r="294" spans="3:9" ht="15.5" x14ac:dyDescent="0.35">
      <c r="C294" t="s">
        <v>299</v>
      </c>
      <c r="I294" s="6">
        <v>0.96</v>
      </c>
    </row>
    <row r="295" spans="3:9" ht="15.5" x14ac:dyDescent="0.35">
      <c r="C295" t="s">
        <v>300</v>
      </c>
      <c r="I295" s="6">
        <v>5.42</v>
      </c>
    </row>
    <row r="296" spans="3:9" ht="15.5" x14ac:dyDescent="0.35">
      <c r="C296" t="s">
        <v>53</v>
      </c>
      <c r="I296" s="5">
        <v>14349000000000</v>
      </c>
    </row>
    <row r="297" spans="3:9" ht="15.5" x14ac:dyDescent="0.35">
      <c r="C297" t="s">
        <v>301</v>
      </c>
      <c r="I297" s="5">
        <v>10775000000000</v>
      </c>
    </row>
    <row r="298" spans="3:9" ht="15.5" x14ac:dyDescent="0.35">
      <c r="C298" t="s">
        <v>302</v>
      </c>
      <c r="I298" s="5">
        <v>10400000000</v>
      </c>
    </row>
    <row r="299" spans="3:9" ht="15.5" x14ac:dyDescent="0.35">
      <c r="C299" t="s">
        <v>303</v>
      </c>
      <c r="I299" s="6">
        <v>0.13830000000000001</v>
      </c>
    </row>
    <row r="300" spans="3:9" ht="15.5" x14ac:dyDescent="0.35">
      <c r="C300" t="s">
        <v>304</v>
      </c>
      <c r="D300" s="6">
        <v>0.34139999999999998</v>
      </c>
    </row>
    <row r="301" spans="3:9" ht="15.5" x14ac:dyDescent="0.35">
      <c r="C301" t="s">
        <v>305</v>
      </c>
      <c r="D301" s="6">
        <v>0.21100000000000002</v>
      </c>
    </row>
    <row r="302" spans="3:9" ht="15.5" x14ac:dyDescent="0.35">
      <c r="C302" t="s">
        <v>306</v>
      </c>
      <c r="D302" s="6">
        <v>0.17809999999999998</v>
      </c>
    </row>
    <row r="303" spans="3:9" ht="15.5" x14ac:dyDescent="0.35">
      <c r="C303" t="s">
        <v>307</v>
      </c>
      <c r="D303" s="6">
        <v>0.21840000000000001</v>
      </c>
    </row>
    <row r="304" spans="3:9" ht="15.5" x14ac:dyDescent="0.35">
      <c r="C304" t="s">
        <v>308</v>
      </c>
      <c r="D304" s="6">
        <v>0.19850000000000001</v>
      </c>
    </row>
    <row r="305" spans="3:9" ht="15.5" x14ac:dyDescent="0.35">
      <c r="C305" t="s">
        <v>309</v>
      </c>
      <c r="D305" s="6">
        <v>0.35899999999999999</v>
      </c>
    </row>
    <row r="306" spans="3:9" ht="15.5" x14ac:dyDescent="0.35">
      <c r="C306" t="s">
        <v>310</v>
      </c>
      <c r="I306" s="5">
        <v>130</v>
      </c>
    </row>
    <row r="307" spans="3:9" ht="15.5" x14ac:dyDescent="0.35">
      <c r="C307" t="s">
        <v>311</v>
      </c>
      <c r="I307" s="5">
        <v>130</v>
      </c>
    </row>
    <row r="308" spans="3:9" ht="15.5" x14ac:dyDescent="0.35">
      <c r="C308" t="s">
        <v>312</v>
      </c>
      <c r="I308" s="6">
        <v>0.68189999999999995</v>
      </c>
    </row>
    <row r="309" spans="3:9" ht="15.5" x14ac:dyDescent="0.35">
      <c r="C309" t="s">
        <v>313</v>
      </c>
      <c r="I309" s="6">
        <v>9.4200000000000006E-2</v>
      </c>
    </row>
    <row r="310" spans="3:9" ht="15.5" x14ac:dyDescent="0.35">
      <c r="C310" t="s">
        <v>314</v>
      </c>
      <c r="I310" t="s">
        <v>1784</v>
      </c>
    </row>
    <row r="311" spans="3:9" ht="15.5" x14ac:dyDescent="0.35">
      <c r="C311" t="s">
        <v>316</v>
      </c>
      <c r="I311" s="5">
        <v>6</v>
      </c>
    </row>
    <row r="312" spans="3:9" ht="15.5" x14ac:dyDescent="0.35">
      <c r="C312" t="s">
        <v>317</v>
      </c>
      <c r="I312" s="6">
        <v>0.55000000000000004</v>
      </c>
    </row>
    <row r="313" spans="3:9" ht="15.5" x14ac:dyDescent="0.35">
      <c r="C313" t="s">
        <v>318</v>
      </c>
      <c r="I313" s="6">
        <v>0.88</v>
      </c>
    </row>
    <row r="314" spans="3:9" ht="15.5" x14ac:dyDescent="0.35">
      <c r="C314" t="s">
        <v>319</v>
      </c>
      <c r="I314" s="6">
        <v>0.66</v>
      </c>
    </row>
    <row r="315" spans="3:9" ht="15.5" x14ac:dyDescent="0.35">
      <c r="C315" t="s">
        <v>320</v>
      </c>
      <c r="I315" s="6">
        <v>0.63</v>
      </c>
    </row>
    <row r="316" spans="3:9" ht="15.5" x14ac:dyDescent="0.35">
      <c r="C316" t="s">
        <v>321</v>
      </c>
      <c r="I316" s="6">
        <v>0.46</v>
      </c>
    </row>
    <row r="317" spans="3:9" ht="15.5" x14ac:dyDescent="0.35">
      <c r="C317" t="s">
        <v>322</v>
      </c>
      <c r="I317" s="6">
        <v>0.38</v>
      </c>
    </row>
    <row r="318" spans="3:9" ht="15.5" x14ac:dyDescent="0.35">
      <c r="C318" t="s">
        <v>323</v>
      </c>
      <c r="I318" s="6">
        <v>0.82</v>
      </c>
    </row>
    <row r="319" spans="3:9" ht="15.5" x14ac:dyDescent="0.35">
      <c r="C319" t="s">
        <v>324</v>
      </c>
      <c r="I319" s="5">
        <v>9267000000000</v>
      </c>
    </row>
    <row r="320" spans="3:9" ht="15.5" x14ac:dyDescent="0.35">
      <c r="C320" t="s">
        <v>325</v>
      </c>
      <c r="I320" s="5">
        <v>3027000000000</v>
      </c>
    </row>
    <row r="321" spans="3:9" ht="15.5" x14ac:dyDescent="0.35">
      <c r="C321" t="s">
        <v>326</v>
      </c>
      <c r="I321" s="5">
        <v>1984000000000</v>
      </c>
    </row>
    <row r="322" spans="3:9" ht="15.5" x14ac:dyDescent="0.35">
      <c r="C322" t="s">
        <v>327</v>
      </c>
      <c r="I322" s="5">
        <v>1484000000000</v>
      </c>
    </row>
    <row r="323" spans="3:9" ht="15.5" x14ac:dyDescent="0.35">
      <c r="C323" t="s">
        <v>328</v>
      </c>
      <c r="D323" s="5">
        <v>3718000000000</v>
      </c>
    </row>
    <row r="324" spans="3:9" ht="15.5" x14ac:dyDescent="0.35">
      <c r="C324" t="s">
        <v>329</v>
      </c>
      <c r="D324" s="5">
        <v>10004000000000</v>
      </c>
    </row>
    <row r="325" spans="3:9" ht="15.5" x14ac:dyDescent="0.35">
      <c r="C325" t="s">
        <v>330</v>
      </c>
      <c r="D325" s="5">
        <v>1180000000000</v>
      </c>
    </row>
    <row r="326" spans="3:9" ht="15.5" x14ac:dyDescent="0.35">
      <c r="C326" t="s">
        <v>235</v>
      </c>
      <c r="D326" s="5">
        <v>4947000000000</v>
      </c>
    </row>
    <row r="327" spans="3:9" ht="15.5" x14ac:dyDescent="0.35">
      <c r="C327" t="s">
        <v>234</v>
      </c>
      <c r="I327" s="5">
        <v>8721000000000</v>
      </c>
    </row>
    <row r="328" spans="3:9" ht="15.5" x14ac:dyDescent="0.35">
      <c r="C328" t="s">
        <v>233</v>
      </c>
      <c r="D328" s="5">
        <v>27000000000</v>
      </c>
    </row>
    <row r="329" spans="3:9" ht="15.5" x14ac:dyDescent="0.35">
      <c r="C329" t="s">
        <v>232</v>
      </c>
      <c r="D329" s="5">
        <v>14000000000</v>
      </c>
    </row>
    <row r="330" spans="3:9" ht="15.5" x14ac:dyDescent="0.35">
      <c r="C330" t="s">
        <v>23</v>
      </c>
      <c r="D330" s="5">
        <v>41000000000</v>
      </c>
    </row>
    <row r="331" spans="3:9" ht="15.5" x14ac:dyDescent="0.35">
      <c r="C331" t="s">
        <v>20</v>
      </c>
      <c r="D331" s="5">
        <v>-3677000000000</v>
      </c>
    </row>
    <row r="332" spans="3:9" ht="15.5" x14ac:dyDescent="0.35">
      <c r="C332" t="s">
        <v>331</v>
      </c>
      <c r="I332" s="5">
        <v>8824000000000</v>
      </c>
    </row>
    <row r="333" spans="3:9" ht="15.5" x14ac:dyDescent="0.35">
      <c r="C333" t="s">
        <v>332</v>
      </c>
      <c r="I333" s="5">
        <v>2386000000000</v>
      </c>
    </row>
    <row r="334" spans="3:9" ht="15.5" x14ac:dyDescent="0.35">
      <c r="C334" t="s">
        <v>333</v>
      </c>
      <c r="I334" s="5">
        <v>-356000000000</v>
      </c>
    </row>
    <row r="335" spans="3:9" ht="15.5" x14ac:dyDescent="0.35">
      <c r="C335" t="s">
        <v>334</v>
      </c>
      <c r="I335" s="5">
        <v>-496000000000</v>
      </c>
    </row>
    <row r="336" spans="3:9" ht="15.5" x14ac:dyDescent="0.35">
      <c r="C336" t="s">
        <v>335</v>
      </c>
      <c r="I336" s="5">
        <v>-369000000000</v>
      </c>
    </row>
    <row r="337" spans="3:9" ht="15.5" x14ac:dyDescent="0.35">
      <c r="C337" t="s">
        <v>336</v>
      </c>
      <c r="I337" s="5">
        <v>2017000000000</v>
      </c>
    </row>
  </sheetData>
  <pageMargins left="0.7" right="0.7" top="0.75" bottom="0.75" header="0.3" footer="0.3"/>
  <ignoredErrors>
    <ignoredError sqref="A1:Z338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U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1785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1786</v>
      </c>
      <c r="D2" s="2" vm="327">
        <f ca="1">IFERROR(_xlfn.STOCKHISTORY("XIDX:" &amp; $C$1, D3, , 0, 0, 1), "Libur")</f>
        <v>11100</v>
      </c>
      <c r="H2" s="2" vm="327">
        <f ca="1">IFERROR(INDEX(D2:G2,COUNT(D2:G2)),"")</f>
        <v>11100</v>
      </c>
      <c r="I2" s="2" vm="320">
        <f t="shared" ref="I2:U2" ca="1" si="0">IFERROR(_xlfn.STOCKHISTORY("XIDX:" &amp; $C$1, I1, , 0, 0, 1), "Libur")</f>
        <v>9050</v>
      </c>
      <c r="J2" s="2" vm="519">
        <f t="shared" ca="1" si="0"/>
        <v>7975</v>
      </c>
      <c r="K2" s="2" vm="520">
        <f t="shared" ca="1" si="0"/>
        <v>8200</v>
      </c>
      <c r="L2" s="2" vm="156">
        <f t="shared" ca="1" si="0"/>
        <v>9975</v>
      </c>
      <c r="M2" s="2" vm="521">
        <f t="shared" ca="1" si="0"/>
        <v>12600</v>
      </c>
      <c r="N2" s="2" vm="522">
        <f t="shared" ca="1" si="0"/>
        <v>4700</v>
      </c>
      <c r="O2" s="2" vm="260">
        <f t="shared" ca="1" si="0"/>
        <v>3850</v>
      </c>
      <c r="P2" s="2" vm="523">
        <f t="shared" ca="1" si="0"/>
        <v>3900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524">
        <f t="shared" ca="1" si="0"/>
        <v>1910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99895452</v>
      </c>
      <c r="H4" s="2">
        <f>IFERROR(SUM(D4:G4)*(4/MAX(1,COUNT(D4:G4))),"")</f>
        <v>399581808</v>
      </c>
      <c r="I4" s="2">
        <f t="shared" ref="I4:U4" si="1">IFERROR(INDEX(I51:I500,MATCH($C$4,$C$51:$C$500,0)),"")</f>
        <v>400557162</v>
      </c>
      <c r="J4" s="2">
        <f t="shared" si="1"/>
        <v>344678707</v>
      </c>
      <c r="K4" s="2">
        <f t="shared" si="1"/>
        <v>339302689</v>
      </c>
      <c r="L4" s="2">
        <f t="shared" si="1"/>
        <v>412076520</v>
      </c>
      <c r="M4" s="2">
        <f t="shared" si="1"/>
        <v>371080905</v>
      </c>
      <c r="N4" s="2">
        <f t="shared" si="1"/>
        <v>324957368</v>
      </c>
      <c r="O4" s="2">
        <f t="shared" si="1"/>
        <v>322098564</v>
      </c>
      <c r="P4" s="2">
        <f t="shared" si="1"/>
        <v>350397369</v>
      </c>
      <c r="Q4" s="2">
        <f t="shared" si="1"/>
        <v>320549223</v>
      </c>
      <c r="R4" s="2">
        <f t="shared" si="1"/>
        <v>276111954</v>
      </c>
      <c r="S4" s="2">
        <f t="shared" si="1"/>
        <v>285420572</v>
      </c>
      <c r="T4" s="2">
        <f t="shared" si="1"/>
        <v>400094886</v>
      </c>
      <c r="U4" s="2">
        <f t="shared" si="1"/>
        <v>438997361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11538239</v>
      </c>
      <c r="H5" s="2">
        <f>IFERROR(SUM(D5:G5)*(4/MAX(1,COUNT(D5:G5))),"")</f>
        <v>46152956</v>
      </c>
      <c r="I5" s="2">
        <f t="shared" ref="I5:U5" si="2">IFERROR(INDEX(I51:I500,MATCH($C$5,$C$51:$C$500,0)),"")</f>
        <v>38331671</v>
      </c>
      <c r="J5" s="2">
        <f t="shared" si="2"/>
        <v>17643449</v>
      </c>
      <c r="K5" s="2">
        <f t="shared" si="2"/>
        <v>22628561</v>
      </c>
      <c r="L5" s="2">
        <f t="shared" si="2"/>
        <v>36163361</v>
      </c>
      <c r="M5" s="2">
        <f t="shared" si="2"/>
        <v>57513442</v>
      </c>
      <c r="N5" s="2">
        <f t="shared" si="2"/>
        <v>29078226</v>
      </c>
      <c r="O5" s="2">
        <f t="shared" si="2"/>
        <v>12321470</v>
      </c>
      <c r="P5" s="2">
        <f t="shared" si="2"/>
        <v>16157925</v>
      </c>
      <c r="Q5" s="2">
        <f t="shared" si="2"/>
        <v>12979235</v>
      </c>
      <c r="R5" s="2">
        <f t="shared" si="2"/>
        <v>22161354</v>
      </c>
      <c r="S5" s="2">
        <f t="shared" si="2"/>
        <v>-1445075</v>
      </c>
      <c r="T5" s="2">
        <f t="shared" si="2"/>
        <v>1732692</v>
      </c>
      <c r="U5" s="2">
        <f t="shared" si="2"/>
        <v>5719172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334245887</v>
      </c>
      <c r="H6" s="2">
        <f>IFERROR(INDEX(D6:G6,COUNT(D6:G6)),"")</f>
        <v>334245887</v>
      </c>
      <c r="I6" s="2">
        <f t="shared" ref="I6:U6" si="3">IFERROR(INDEX(I51:I500,MATCH($C$6,$C$51:$C$500,0)),"")</f>
        <v>322908587</v>
      </c>
      <c r="J6" s="2">
        <f t="shared" si="3"/>
        <v>300370506</v>
      </c>
      <c r="K6" s="2">
        <f t="shared" si="3"/>
        <v>290369879</v>
      </c>
      <c r="L6" s="2">
        <f t="shared" si="3"/>
        <v>274953256</v>
      </c>
      <c r="M6" s="2">
        <f t="shared" si="3"/>
        <v>240725405</v>
      </c>
      <c r="N6" s="2">
        <f t="shared" si="3"/>
        <v>198713965</v>
      </c>
      <c r="O6" s="2">
        <f t="shared" si="3"/>
        <v>176204897</v>
      </c>
      <c r="P6" s="2">
        <f t="shared" si="3"/>
        <v>166332693</v>
      </c>
      <c r="Q6" s="2">
        <f t="shared" si="3"/>
        <v>158411679</v>
      </c>
      <c r="R6" s="2">
        <f t="shared" si="3"/>
        <v>161188267</v>
      </c>
      <c r="S6" s="2">
        <f t="shared" si="3"/>
        <v>140814952</v>
      </c>
      <c r="T6" s="2">
        <f t="shared" si="3"/>
        <v>143507010</v>
      </c>
      <c r="U6" s="2">
        <f t="shared" si="3"/>
        <v>145430832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0.38</v>
      </c>
      <c r="H7" s="3">
        <f>IFERROR(INDEX(D7:G7,COUNT(D7:G7)),"")</f>
        <v>0.38</v>
      </c>
      <c r="I7" s="3">
        <f t="shared" ref="I7:U7" si="4">IFERROR(INDEX(I51:I500,MATCH($C$7,$C$51:$C$500,0))/1000000000,"")</f>
        <v>0.38</v>
      </c>
      <c r="J7" s="3">
        <f t="shared" si="4"/>
        <v>0.38</v>
      </c>
      <c r="K7" s="3">
        <f t="shared" si="4"/>
        <v>0.38</v>
      </c>
      <c r="L7" s="3">
        <f t="shared" si="4"/>
        <v>0.38</v>
      </c>
      <c r="M7" s="3">
        <f t="shared" si="4"/>
        <v>0.38</v>
      </c>
      <c r="N7" s="3">
        <f t="shared" si="4"/>
        <v>0.38</v>
      </c>
      <c r="O7" s="3">
        <f t="shared" si="4"/>
        <v>0.38</v>
      </c>
      <c r="P7" s="3">
        <f t="shared" si="4"/>
        <v>0.38</v>
      </c>
      <c r="Q7" s="3">
        <f t="shared" si="4"/>
        <v>0.38</v>
      </c>
      <c r="R7" s="3">
        <f t="shared" si="4"/>
        <v>0.38</v>
      </c>
      <c r="S7" s="3">
        <f t="shared" si="4"/>
        <v>0.38</v>
      </c>
      <c r="T7" s="3">
        <f t="shared" si="4"/>
        <v>0.38</v>
      </c>
      <c r="U7" s="3">
        <f t="shared" si="4"/>
        <v>0.38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95000000000</v>
      </c>
      <c r="H8" s="2">
        <f>IFERROR(INDEX(D8:G8,COUNT(D8:G8)),"")</f>
        <v>95000000000</v>
      </c>
      <c r="I8" s="2">
        <f t="shared" ref="I8:U8" si="5">IFERROR(INDEX(I51:I500,MATCH($C$8,$C$51:$C$500,0)),"")</f>
        <v>1242000000000</v>
      </c>
      <c r="J8" s="2">
        <f t="shared" si="5"/>
        <v>632000000000</v>
      </c>
      <c r="K8" s="2">
        <f t="shared" si="5"/>
        <v>184000000000</v>
      </c>
      <c r="L8" s="2">
        <f t="shared" si="5"/>
        <v>280000000000</v>
      </c>
      <c r="M8" s="2">
        <f t="shared" si="5"/>
        <v>343000000000</v>
      </c>
      <c r="N8" s="2">
        <f t="shared" si="5"/>
        <v>895000000000</v>
      </c>
      <c r="O8" s="2">
        <f t="shared" si="5"/>
        <v>185000000000</v>
      </c>
      <c r="P8" s="2">
        <f t="shared" si="5"/>
        <v>61000000000</v>
      </c>
      <c r="Q8" s="2">
        <f t="shared" si="5"/>
        <v>210000000000</v>
      </c>
      <c r="R8" s="2">
        <f t="shared" si="5"/>
        <v>125000000000</v>
      </c>
      <c r="S8" s="2">
        <f t="shared" si="5"/>
        <v>94000000000</v>
      </c>
      <c r="T8" s="2">
        <f t="shared" si="5"/>
        <v>356000000000</v>
      </c>
      <c r="U8" s="2">
        <f t="shared" si="5"/>
        <v>-28000000000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249.07</v>
      </c>
      <c r="H9" s="3">
        <f>IFERROR(INDEX(D9:G9,COUNT(D9:G9)),"")</f>
        <v>249.07</v>
      </c>
      <c r="I9" s="3">
        <f t="shared" ref="I9:U9" si="6">IFERROR(INDEX(I51:I500,MATCH($C$9,$C$51:$C$500,0)),"")</f>
        <v>3239.83</v>
      </c>
      <c r="J9" s="3">
        <f t="shared" si="6"/>
        <v>1649.84</v>
      </c>
      <c r="K9" s="3">
        <f t="shared" si="6"/>
        <v>479.82</v>
      </c>
      <c r="L9" s="3">
        <f t="shared" si="6"/>
        <v>730.65</v>
      </c>
      <c r="M9" s="3">
        <f t="shared" si="6"/>
        <v>895.32</v>
      </c>
      <c r="N9" s="3">
        <f t="shared" si="6"/>
        <v>2334.0700000000002</v>
      </c>
      <c r="O9" s="3">
        <f t="shared" si="6"/>
        <v>483.73</v>
      </c>
      <c r="P9" s="3">
        <f t="shared" si="6"/>
        <v>158.03</v>
      </c>
      <c r="Q9" s="3">
        <f t="shared" si="6"/>
        <v>546.54</v>
      </c>
      <c r="R9" s="3">
        <f t="shared" si="6"/>
        <v>325.93</v>
      </c>
      <c r="S9" s="3">
        <f t="shared" si="6"/>
        <v>246.07</v>
      </c>
      <c r="T9" s="3">
        <f t="shared" si="6"/>
        <v>928.17</v>
      </c>
      <c r="U9" s="3">
        <f t="shared" si="6"/>
        <v>-72.55</v>
      </c>
    </row>
    <row r="10" spans="1:21" ht="15.5" x14ac:dyDescent="0.35">
      <c r="C10" t="s">
        <v>17</v>
      </c>
      <c r="D10" s="3">
        <f ca="1">IFERROR(IF(D9=0,"",D2/D9),"")</f>
        <v>44.565784719155261</v>
      </c>
      <c r="I10" s="3">
        <f t="shared" ref="I10:U10" ca="1" si="7">IFERROR(IF(I9=0,"",I2/I9),"")</f>
        <v>2.7933564415416861</v>
      </c>
      <c r="J10" s="3">
        <f t="shared" ca="1" si="7"/>
        <v>4.8338020656548517</v>
      </c>
      <c r="K10" s="3">
        <f t="shared" ca="1" si="7"/>
        <v>17.0897419865783</v>
      </c>
      <c r="L10" s="3">
        <f t="shared" ca="1" si="7"/>
        <v>13.65222746869226</v>
      </c>
      <c r="M10" s="3">
        <f t="shared" ca="1" si="7"/>
        <v>14.073180538801768</v>
      </c>
      <c r="N10" s="3">
        <f t="shared" ca="1" si="7"/>
        <v>2.0136499762217928</v>
      </c>
      <c r="O10" s="3">
        <f t="shared" ca="1" si="7"/>
        <v>7.9589853844086571</v>
      </c>
      <c r="P10" s="3">
        <f t="shared" ca="1" si="7"/>
        <v>24.678858444599125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-26.326671261199174</v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179073070</v>
      </c>
      <c r="H11" s="2">
        <f>IFERROR(INDEX(D11:G11,COUNT(D11:G11)),"")</f>
        <v>179073070</v>
      </c>
      <c r="I11" s="2">
        <f t="shared" ref="I11:U11" si="8">IFERROR(INDEX(I51:I500,MATCH($C$11,$C$51:$C$500,0)),"")</f>
        <v>173571658</v>
      </c>
      <c r="J11" s="2">
        <f t="shared" si="8"/>
        <v>116067700</v>
      </c>
      <c r="K11" s="2">
        <f t="shared" si="8"/>
        <v>87763425</v>
      </c>
      <c r="L11" s="2">
        <f t="shared" si="8"/>
        <v>84173030</v>
      </c>
      <c r="M11" s="2">
        <f t="shared" si="8"/>
        <v>81055743</v>
      </c>
      <c r="N11" s="2">
        <f t="shared" si="8"/>
        <v>61811686</v>
      </c>
      <c r="O11" s="2">
        <f t="shared" si="8"/>
        <v>12157925</v>
      </c>
      <c r="P11" s="2">
        <f t="shared" si="8"/>
        <v>26043452</v>
      </c>
      <c r="Q11" s="2">
        <f t="shared" si="8"/>
        <v>10937042</v>
      </c>
      <c r="R11" s="2">
        <f t="shared" si="8"/>
        <v>9559546</v>
      </c>
      <c r="S11" s="2">
        <f t="shared" si="8"/>
        <v>13889564</v>
      </c>
      <c r="T11" s="2">
        <f t="shared" si="8"/>
        <v>11991766</v>
      </c>
      <c r="U11" s="2">
        <f t="shared" si="8"/>
        <v>13999126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-3007000000000</v>
      </c>
      <c r="H12" s="2">
        <f>IFERROR(INDEX(D12:G12,COUNT(D12:G12)),"")</f>
        <v>-3007000000000</v>
      </c>
      <c r="I12" s="2">
        <f t="shared" ref="I12:U12" si="9">IFERROR(INDEX(I51:I500,MATCH($C$12,$C$51:$C$500,0)),"")</f>
        <v>-2874000000000</v>
      </c>
      <c r="J12" s="2">
        <f t="shared" si="9"/>
        <v>-1850000000000</v>
      </c>
      <c r="K12" s="2">
        <f t="shared" si="9"/>
        <v>-1313000000000</v>
      </c>
      <c r="L12" s="2">
        <f t="shared" si="9"/>
        <v>-1265000000000</v>
      </c>
      <c r="M12" s="2">
        <f t="shared" si="9"/>
        <v>-1123000000000</v>
      </c>
      <c r="N12" s="2">
        <f t="shared" si="9"/>
        <v>-836000000000</v>
      </c>
      <c r="O12" s="2">
        <f t="shared" si="9"/>
        <v>-73000000000</v>
      </c>
      <c r="P12" s="2">
        <f t="shared" si="9"/>
        <v>67000000000</v>
      </c>
      <c r="Q12" s="2">
        <f t="shared" si="9"/>
        <v>163000000000</v>
      </c>
      <c r="R12" s="2">
        <f t="shared" si="9"/>
        <v>163000000000</v>
      </c>
      <c r="S12" s="2">
        <f t="shared" si="9"/>
        <v>287000000000</v>
      </c>
      <c r="T12" s="2">
        <f t="shared" si="9"/>
        <v>331000000000</v>
      </c>
      <c r="U12" s="2">
        <f t="shared" si="9"/>
        <v>623000000000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37000000000</v>
      </c>
      <c r="H13" s="2">
        <f>IFERROR(INDEX(D13:G13,COUNT(D13:G13)),"")</f>
        <v>37000000000</v>
      </c>
      <c r="I13" s="2">
        <f t="shared" ref="I13:U13" si="10">IFERROR(INDEX(I51:I500,MATCH($C$13,$C$51:$C$500,0)),"")</f>
        <v>28000000000</v>
      </c>
      <c r="J13" s="2">
        <f t="shared" si="10"/>
        <v>25000000000</v>
      </c>
      <c r="K13" s="2">
        <f t="shared" si="10"/>
        <v>42000000000</v>
      </c>
      <c r="L13" s="2">
        <f t="shared" si="10"/>
        <v>47000000000</v>
      </c>
      <c r="M13" s="2">
        <f t="shared" si="10"/>
        <v>35000000000</v>
      </c>
      <c r="N13" s="2">
        <f t="shared" si="10"/>
        <v>36000000000</v>
      </c>
      <c r="O13" s="2">
        <f t="shared" si="10"/>
        <v>96000000000</v>
      </c>
      <c r="P13" s="2">
        <f t="shared" si="10"/>
        <v>444000000000</v>
      </c>
      <c r="Q13" s="2">
        <f t="shared" si="10"/>
        <v>311000000000</v>
      </c>
      <c r="R13" s="2">
        <f t="shared" si="10"/>
        <v>292000000000</v>
      </c>
      <c r="S13" s="2">
        <f t="shared" si="10"/>
        <v>478000000000</v>
      </c>
      <c r="T13" s="2">
        <f t="shared" si="10"/>
        <v>481000000000</v>
      </c>
      <c r="U13" s="2">
        <f t="shared" si="10"/>
        <v>794000000000</v>
      </c>
    </row>
    <row r="14" spans="1:21" ht="15.5" x14ac:dyDescent="0.35">
      <c r="C14" t="s">
        <v>26</v>
      </c>
      <c r="D14" s="2">
        <f>IFERROR(INDEX(D51:D500,MATCH($C$14,$C$51:$C$500,0)),"")</f>
        <v>-88626</v>
      </c>
      <c r="H14" s="2">
        <f>IFERROR(SUM(D14:G14)*(4/MAX(1,COUNT(D14:G14))),"")</f>
        <v>-354504</v>
      </c>
      <c r="I14" s="2">
        <f t="shared" ref="I14:U14" si="11">IFERROR(INDEX(I51:I500,MATCH($C$14,$C$51:$C$500,0)),"")</f>
        <v>-298270</v>
      </c>
      <c r="J14" s="2">
        <f t="shared" si="11"/>
        <v>-880211</v>
      </c>
      <c r="K14" s="2">
        <f t="shared" si="11"/>
        <v>-540455</v>
      </c>
      <c r="L14" s="2">
        <f t="shared" si="11"/>
        <v>-829863</v>
      </c>
      <c r="M14" s="2">
        <f t="shared" si="11"/>
        <v>-392378</v>
      </c>
      <c r="N14" s="2">
        <f t="shared" si="11"/>
        <v>-341781</v>
      </c>
      <c r="O14" s="2">
        <f t="shared" si="11"/>
        <v>-1755892</v>
      </c>
      <c r="P14" s="2">
        <f t="shared" si="11"/>
        <v>-2127058</v>
      </c>
      <c r="Q14" s="2">
        <f t="shared" si="11"/>
        <v>-1665562</v>
      </c>
      <c r="R14" s="2">
        <f t="shared" si="11"/>
        <v>-3200005</v>
      </c>
      <c r="S14" s="2">
        <f t="shared" si="11"/>
        <v>-3386044</v>
      </c>
      <c r="T14" s="2">
        <f t="shared" si="11"/>
        <v>-3679254</v>
      </c>
      <c r="U14" s="2">
        <f t="shared" si="11"/>
        <v>-5003517</v>
      </c>
    </row>
    <row r="15" spans="1:21" ht="15.5" x14ac:dyDescent="0.35">
      <c r="C15" t="s">
        <v>27</v>
      </c>
      <c r="D15" s="2">
        <f>IFERROR(INDEX(D51:D500,MATCH($C$15,$C$51:$C$500,0)),"")</f>
        <v>-2965540</v>
      </c>
      <c r="H15" s="2">
        <f>IFERROR(SUM(D15:G15)*(4/MAX(1,COUNT(D15:G15))),"")</f>
        <v>-11862160</v>
      </c>
      <c r="I15" s="2">
        <f t="shared" ref="I15:U15" si="12">IFERROR(INDEX(I51:I500,MATCH($C$15,$C$51:$C$500,0)),"")</f>
        <v>-9704999</v>
      </c>
      <c r="J15" s="2">
        <f t="shared" si="12"/>
        <v>-5540316</v>
      </c>
      <c r="K15" s="2">
        <f t="shared" si="12"/>
        <v>-6471001</v>
      </c>
      <c r="L15" s="2">
        <f t="shared" si="12"/>
        <v>-10836837</v>
      </c>
      <c r="M15" s="2">
        <f t="shared" si="12"/>
        <v>-15479391</v>
      </c>
      <c r="N15" s="2">
        <f t="shared" si="12"/>
        <v>-10974728</v>
      </c>
      <c r="O15" s="2">
        <f t="shared" si="12"/>
        <v>-2356075</v>
      </c>
      <c r="P15" s="2">
        <f t="shared" si="12"/>
        <v>-10861413</v>
      </c>
      <c r="Q15" s="2">
        <f t="shared" si="12"/>
        <v>-5722381</v>
      </c>
      <c r="R15" s="2">
        <f t="shared" si="12"/>
        <v>9717091</v>
      </c>
      <c r="S15" s="2">
        <f t="shared" si="12"/>
        <v>-764226</v>
      </c>
      <c r="T15" s="2">
        <f t="shared" si="12"/>
        <v>846904</v>
      </c>
      <c r="U15" s="2">
        <f t="shared" si="12"/>
        <v>-8593446</v>
      </c>
    </row>
    <row r="16" spans="1:21" ht="15.5" x14ac:dyDescent="0.35">
      <c r="C16" t="s">
        <v>28</v>
      </c>
      <c r="D16" s="2">
        <f>IFERROR(INDEX(D51:D500,MATCH($C$16,$C$51:$C$500,0)),"")</f>
        <v>13997676</v>
      </c>
      <c r="H16" s="2">
        <f>IFERROR(SUM(D16:G16)*(4/MAX(1,COUNT(D16:G16))),"")</f>
        <v>55990704</v>
      </c>
      <c r="I16" s="2">
        <f t="shared" ref="I16:U16" si="13">IFERROR(INDEX(I51:I500,MATCH($C$16,$C$51:$C$500,0)),"")</f>
        <v>46511853</v>
      </c>
      <c r="J16" s="2">
        <f t="shared" si="13"/>
        <v>26045909</v>
      </c>
      <c r="K16" s="2">
        <f t="shared" si="13"/>
        <v>27856504</v>
      </c>
      <c r="L16" s="2">
        <f t="shared" si="13"/>
        <v>48738452</v>
      </c>
      <c r="M16" s="2">
        <f t="shared" si="13"/>
        <v>73532108</v>
      </c>
      <c r="N16" s="2">
        <f t="shared" si="13"/>
        <v>38269549</v>
      </c>
      <c r="O16" s="2">
        <f t="shared" si="13"/>
        <v>13744404</v>
      </c>
      <c r="P16" s="2">
        <f t="shared" si="13"/>
        <v>28142043</v>
      </c>
      <c r="Q16" s="2">
        <f t="shared" si="13"/>
        <v>17653780</v>
      </c>
      <c r="R16" s="2">
        <f t="shared" si="13"/>
        <v>11405185</v>
      </c>
      <c r="S16" s="2">
        <f t="shared" si="13"/>
        <v>-101989</v>
      </c>
      <c r="T16" s="2">
        <f t="shared" si="13"/>
        <v>1726780</v>
      </c>
      <c r="U16" s="2">
        <f t="shared" si="13"/>
        <v>18901460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4218000000000</v>
      </c>
      <c r="H20" s="2">
        <f t="shared" ref="H20:U20" ca="1" si="14">IFERROR(H21*H2,"")</f>
        <v>4218000000000</v>
      </c>
      <c r="I20" s="2">
        <f t="shared" ca="1" si="14"/>
        <v>3439000000000</v>
      </c>
      <c r="J20" s="2">
        <f t="shared" ca="1" si="14"/>
        <v>3030500000000</v>
      </c>
      <c r="K20" s="2">
        <f t="shared" ca="1" si="14"/>
        <v>3116000000000</v>
      </c>
      <c r="L20" s="2">
        <f t="shared" ca="1" si="14"/>
        <v>3790500000000</v>
      </c>
      <c r="M20" s="2">
        <f t="shared" ca="1" si="14"/>
        <v>4788000000000</v>
      </c>
      <c r="N20" s="2">
        <f t="shared" ca="1" si="14"/>
        <v>1786000000000</v>
      </c>
      <c r="O20" s="2">
        <f t="shared" ca="1" si="14"/>
        <v>1463000000000</v>
      </c>
      <c r="P20" s="2">
        <f t="shared" ca="1" si="14"/>
        <v>1482000000000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725800000000</v>
      </c>
    </row>
    <row r="21" spans="1:21" ht="15.5" x14ac:dyDescent="0.35">
      <c r="C21" t="s">
        <v>11</v>
      </c>
      <c r="D21" s="2">
        <f>IFERROR(INDEX(D51:D500,MATCH($C$7,$C$51:$C$500,0)),"")</f>
        <v>380000000</v>
      </c>
      <c r="H21" s="2">
        <f>IFERROR(INDEX(D21:G21,COUNT(D21:G21)),"")</f>
        <v>380000000</v>
      </c>
      <c r="I21" s="2">
        <f t="shared" ref="I21:U21" si="15">IFERROR(INDEX(I51:I500,MATCH($C$7,$C$51:$C$500,0)),"")</f>
        <v>380000000</v>
      </c>
      <c r="J21" s="2">
        <f t="shared" si="15"/>
        <v>380000000</v>
      </c>
      <c r="K21" s="2">
        <f t="shared" si="15"/>
        <v>380000000</v>
      </c>
      <c r="L21" s="2">
        <f t="shared" si="15"/>
        <v>380000000</v>
      </c>
      <c r="M21" s="2">
        <f t="shared" si="15"/>
        <v>380000000</v>
      </c>
      <c r="N21" s="2">
        <f t="shared" si="15"/>
        <v>380000000</v>
      </c>
      <c r="O21" s="2">
        <f t="shared" si="15"/>
        <v>380000000</v>
      </c>
      <c r="P21" s="2">
        <f t="shared" si="15"/>
        <v>380000000</v>
      </c>
      <c r="Q21" s="2">
        <f t="shared" si="15"/>
        <v>380000000</v>
      </c>
      <c r="R21" s="2">
        <f t="shared" si="15"/>
        <v>380000000</v>
      </c>
      <c r="S21" s="2">
        <f t="shared" si="15"/>
        <v>380000000</v>
      </c>
      <c r="T21" s="2">
        <f t="shared" si="15"/>
        <v>380000000</v>
      </c>
      <c r="U21" s="2">
        <f t="shared" si="15"/>
        <v>380000000</v>
      </c>
    </row>
    <row r="23" spans="1:21" ht="15.5" x14ac:dyDescent="0.35">
      <c r="B23" t="s">
        <v>54</v>
      </c>
      <c r="C23" t="s">
        <v>55</v>
      </c>
      <c r="D23" s="3">
        <f>IFERROR(D5/D6*100,"")</f>
        <v>3.4520212360907827</v>
      </c>
      <c r="H23" s="3">
        <f t="shared" ref="H23:U23" si="16">IFERROR(H5/H6*100,"")</f>
        <v>13.808084944363131</v>
      </c>
      <c r="I23" s="3">
        <f t="shared" si="16"/>
        <v>11.870749971724969</v>
      </c>
      <c r="J23" s="3">
        <f t="shared" si="16"/>
        <v>5.8738952885074536</v>
      </c>
      <c r="K23" s="3">
        <f t="shared" si="16"/>
        <v>7.7930125114664532</v>
      </c>
      <c r="L23" s="3">
        <f t="shared" si="16"/>
        <v>13.152548737229719</v>
      </c>
      <c r="M23" s="3">
        <f t="shared" si="16"/>
        <v>23.891720942374153</v>
      </c>
      <c r="N23" s="3">
        <f t="shared" si="16"/>
        <v>14.633207082350754</v>
      </c>
      <c r="O23" s="3">
        <f t="shared" si="16"/>
        <v>6.9926944198378322</v>
      </c>
      <c r="P23" s="3">
        <f t="shared" si="16"/>
        <v>9.7142207635633007</v>
      </c>
      <c r="Q23" s="3">
        <f t="shared" si="16"/>
        <v>8.1933573849690724</v>
      </c>
      <c r="R23" s="3">
        <f t="shared" si="16"/>
        <v>13.748738920308634</v>
      </c>
      <c r="S23" s="3">
        <f t="shared" si="16"/>
        <v>-1.0262226982827789</v>
      </c>
      <c r="T23" s="3">
        <f t="shared" si="16"/>
        <v>1.2073918897759768</v>
      </c>
      <c r="U23" s="3">
        <f t="shared" si="16"/>
        <v>3.9325718771931388</v>
      </c>
    </row>
    <row r="24" spans="1:21" ht="15.5" x14ac:dyDescent="0.35">
      <c r="C24" t="s">
        <v>56</v>
      </c>
      <c r="D24" s="4">
        <f>IFERROR(_xlfn.RRI(5,I23,D23),"")</f>
        <v>-0.21887765739105258</v>
      </c>
      <c r="H24" s="4">
        <f t="shared" ref="H24:U24" si="17">IFERROR(_xlfn.RRI(5,M23,H23),"")</f>
        <v>-0.10385723408320913</v>
      </c>
      <c r="I24" s="4">
        <f t="shared" si="17"/>
        <v>-4.0979859735566726E-2</v>
      </c>
      <c r="J24" s="4">
        <f t="shared" si="17"/>
        <v>-3.4268649655907812E-2</v>
      </c>
      <c r="K24" s="4">
        <f t="shared" si="17"/>
        <v>-4.3115585606685936E-2</v>
      </c>
      <c r="L24" s="4">
        <f t="shared" si="17"/>
        <v>9.9283233862133446E-2</v>
      </c>
      <c r="M24" s="4">
        <f t="shared" si="17"/>
        <v>0.11685531082065315</v>
      </c>
      <c r="N24" s="4" t="str">
        <f t="shared" si="17"/>
        <v/>
      </c>
      <c r="O24" s="4">
        <f t="shared" si="17"/>
        <v>0.42088607842842451</v>
      </c>
      <c r="P24" s="4">
        <f t="shared" si="17"/>
        <v>0.19824675063518704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488.32</v>
      </c>
      <c r="H25" s="3">
        <f>IFERROR(INDEX(D25:G25,COUNT(D25:G25)),"")</f>
        <v>488.32</v>
      </c>
      <c r="I25" s="3">
        <f t="shared" ref="I25:U25" si="18">IFERROR(INDEX(I51:I500,MATCH($C$25,$C$51:$C$500,0)),"")</f>
        <v>1589.65</v>
      </c>
      <c r="J25" s="3">
        <f t="shared" si="18"/>
        <v>858.42</v>
      </c>
      <c r="K25" s="3">
        <f t="shared" si="18"/>
        <v>892.77</v>
      </c>
      <c r="L25" s="3">
        <f t="shared" si="18"/>
        <v>1490.39</v>
      </c>
      <c r="M25" s="3">
        <f t="shared" si="18"/>
        <v>2173.62</v>
      </c>
      <c r="N25" s="3">
        <f t="shared" si="18"/>
        <v>1053.47</v>
      </c>
      <c r="O25" s="3">
        <f t="shared" si="18"/>
        <v>450.69</v>
      </c>
      <c r="P25" s="3">
        <f t="shared" si="18"/>
        <v>658.61</v>
      </c>
      <c r="Q25" s="3">
        <f t="shared" si="18"/>
        <v>438.48</v>
      </c>
      <c r="R25" s="3">
        <f t="shared" si="18"/>
        <v>793.41</v>
      </c>
      <c r="S25" s="3">
        <f t="shared" si="18"/>
        <v>-9.93</v>
      </c>
      <c r="T25" s="3">
        <f t="shared" si="18"/>
        <v>91.73</v>
      </c>
      <c r="U25" s="3">
        <f t="shared" si="18"/>
        <v>272.81</v>
      </c>
    </row>
    <row r="26" spans="1:21" ht="15.5" x14ac:dyDescent="0.35">
      <c r="C26" t="s">
        <v>59</v>
      </c>
      <c r="D26" s="4">
        <f>IFERROR(_xlfn.RRI(5,I25,D25),"")</f>
        <v>-0.21026642979459265</v>
      </c>
      <c r="H26" s="4">
        <f t="shared" ref="H26:U26" si="19">IFERROR(_xlfn.RRI(5,M25,H25),"")</f>
        <v>-0.25817036614571653</v>
      </c>
      <c r="I26" s="4">
        <f t="shared" si="19"/>
        <v>8.5765076112791938E-2</v>
      </c>
      <c r="J26" s="4">
        <f t="shared" si="19"/>
        <v>0.13753398656187077</v>
      </c>
      <c r="K26" s="4">
        <f t="shared" si="19"/>
        <v>6.272831886245922E-2</v>
      </c>
      <c r="L26" s="4">
        <f t="shared" si="19"/>
        <v>0.27723269664308159</v>
      </c>
      <c r="M26" s="4">
        <f t="shared" si="19"/>
        <v>0.2233118714641833</v>
      </c>
      <c r="N26" s="4" t="str">
        <f t="shared" si="19"/>
        <v/>
      </c>
      <c r="O26" s="4">
        <f t="shared" si="19"/>
        <v>0.3749069449717124</v>
      </c>
      <c r="P26" s="4">
        <f t="shared" si="19"/>
        <v>0.192761484875837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0.26288276842105263</v>
      </c>
      <c r="H27" s="3">
        <f t="shared" ref="H27:U27" si="20">IFERROR(H4/H21,"")</f>
        <v>1.0515310736842105</v>
      </c>
      <c r="I27" s="3">
        <f t="shared" si="20"/>
        <v>1.0540977947368422</v>
      </c>
      <c r="J27" s="3">
        <f t="shared" si="20"/>
        <v>0.90704922894736839</v>
      </c>
      <c r="K27" s="3">
        <f t="shared" si="20"/>
        <v>0.89290181315789474</v>
      </c>
      <c r="L27" s="3">
        <f t="shared" si="20"/>
        <v>1.0844118947368422</v>
      </c>
      <c r="M27" s="3">
        <f t="shared" si="20"/>
        <v>0.97652869736842107</v>
      </c>
      <c r="N27" s="3">
        <f t="shared" si="20"/>
        <v>0.85515096842105265</v>
      </c>
      <c r="O27" s="3">
        <f t="shared" si="20"/>
        <v>0.84762780000000004</v>
      </c>
      <c r="P27" s="3">
        <f t="shared" si="20"/>
        <v>0.92209833947368425</v>
      </c>
      <c r="Q27" s="3">
        <f t="shared" si="20"/>
        <v>0.84355058684210527</v>
      </c>
      <c r="R27" s="3">
        <f t="shared" si="20"/>
        <v>0.7266104052631579</v>
      </c>
      <c r="S27" s="3">
        <f t="shared" si="20"/>
        <v>0.75110676842105262</v>
      </c>
      <c r="T27" s="3">
        <f t="shared" si="20"/>
        <v>1.0528812789473685</v>
      </c>
      <c r="U27" s="3">
        <f t="shared" si="20"/>
        <v>1.1552562131578947</v>
      </c>
    </row>
    <row r="28" spans="1:21" ht="15.5" x14ac:dyDescent="0.35">
      <c r="C28" t="s">
        <v>61</v>
      </c>
      <c r="D28" s="4">
        <f>IFERROR(_xlfn.RRI(5,I27,D27),"")</f>
        <v>-0.24251115271613943</v>
      </c>
      <c r="H28" s="4">
        <f t="shared" ref="H28:U28" si="21">IFERROR(_xlfn.RRI(5,M27,H27),"")</f>
        <v>1.4909739278840428E-2</v>
      </c>
      <c r="I28" s="4">
        <f t="shared" si="21"/>
        <v>4.2719805337782635E-2</v>
      </c>
      <c r="J28" s="4">
        <f t="shared" si="21"/>
        <v>1.364325140719469E-2</v>
      </c>
      <c r="K28" s="4">
        <f t="shared" si="21"/>
        <v>-6.4143901169617656E-3</v>
      </c>
      <c r="L28" s="4">
        <f t="shared" si="21"/>
        <v>5.1517798467364706E-2</v>
      </c>
      <c r="M28" s="4">
        <f t="shared" si="21"/>
        <v>6.0905447796534062E-2</v>
      </c>
      <c r="N28" s="4">
        <f t="shared" si="21"/>
        <v>2.6285571608103631E-2</v>
      </c>
      <c r="O28" s="4">
        <f t="shared" si="21"/>
        <v>-4.2441848542220328E-2</v>
      </c>
      <c r="P28" s="4">
        <f t="shared" si="21"/>
        <v>-4.4083879878689891E-2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-0.69281288333909985</v>
      </c>
      <c r="I29" s="4">
        <f t="shared" si="22"/>
        <v>0.85183243633652539</v>
      </c>
      <c r="J29" s="4">
        <f t="shared" si="22"/>
        <v>-3.8475755233710836E-2</v>
      </c>
      <c r="K29" s="4">
        <f t="shared" si="22"/>
        <v>-0.40098229322526324</v>
      </c>
      <c r="L29" s="4">
        <f t="shared" si="22"/>
        <v>-0.31432817143750968</v>
      </c>
      <c r="M29" s="4">
        <f t="shared" si="22"/>
        <v>1.0632955850664945</v>
      </c>
      <c r="N29" s="4">
        <f t="shared" si="22"/>
        <v>1.3374603385919368</v>
      </c>
      <c r="O29" s="4">
        <f t="shared" si="22"/>
        <v>-0.31569517620443055</v>
      </c>
      <c r="P29" s="4">
        <f t="shared" si="22"/>
        <v>0.50202973909870463</v>
      </c>
      <c r="Q29" s="4">
        <f t="shared" si="22"/>
        <v>-0.4473475252391575</v>
      </c>
      <c r="R29" s="4">
        <f t="shared" si="22"/>
        <v>-80.900302114803623</v>
      </c>
      <c r="S29" s="4">
        <f t="shared" si="22"/>
        <v>-1.1082524801046549</v>
      </c>
      <c r="T29" s="4">
        <f t="shared" si="22"/>
        <v>-0.66375865987317173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-2.4349932856775006E-3</v>
      </c>
      <c r="I30" s="4">
        <f t="shared" si="23"/>
        <v>0.16211751368789962</v>
      </c>
      <c r="J30" s="4">
        <f t="shared" si="23"/>
        <v>1.5844312981557262E-2</v>
      </c>
      <c r="K30" s="4">
        <f t="shared" si="23"/>
        <v>-0.1766027120399872</v>
      </c>
      <c r="L30" s="4">
        <f t="shared" si="23"/>
        <v>0.11047621811744807</v>
      </c>
      <c r="M30" s="4">
        <f t="shared" si="23"/>
        <v>0.14193719405063621</v>
      </c>
      <c r="N30" s="4">
        <f t="shared" si="23"/>
        <v>8.8755564895967379E-3</v>
      </c>
      <c r="O30" s="4">
        <f t="shared" si="23"/>
        <v>-8.0762036201247833E-2</v>
      </c>
      <c r="P30" s="4">
        <f t="shared" si="23"/>
        <v>9.3115639840437275E-2</v>
      </c>
      <c r="Q30" s="4">
        <f t="shared" si="23"/>
        <v>0.16093931594138802</v>
      </c>
      <c r="R30" s="4">
        <f t="shared" si="23"/>
        <v>-3.2613689807895113E-2</v>
      </c>
      <c r="S30" s="4">
        <f t="shared" si="23"/>
        <v>-0.28661779495976869</v>
      </c>
      <c r="T30" s="4">
        <f t="shared" si="23"/>
        <v>-8.8616648882315199E-2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14348.47</v>
      </c>
      <c r="H32" s="3">
        <f>IFERROR(INDEX(D32:G32,COUNT(D32:G32)),"")</f>
        <v>14348.47</v>
      </c>
      <c r="I32" s="3">
        <f t="shared" ref="I32:U32" si="24">IFERROR(INDEX(I51:I500,MATCH($C$32,$C$51:$C$500,0)),"")</f>
        <v>13609.7</v>
      </c>
      <c r="J32" s="3">
        <f t="shared" si="24"/>
        <v>12203.82</v>
      </c>
      <c r="K32" s="3">
        <f t="shared" si="24"/>
        <v>11229.35</v>
      </c>
      <c r="L32" s="3">
        <f t="shared" si="24"/>
        <v>10796.86</v>
      </c>
      <c r="M32" s="3">
        <f t="shared" si="24"/>
        <v>8636.23</v>
      </c>
      <c r="N32" s="3">
        <f t="shared" si="24"/>
        <v>7003.42</v>
      </c>
      <c r="O32" s="3">
        <f t="shared" si="24"/>
        <v>6066.01</v>
      </c>
      <c r="P32" s="3">
        <f t="shared" si="24"/>
        <v>5945.65</v>
      </c>
      <c r="Q32" s="3">
        <f t="shared" si="24"/>
        <v>5400.33</v>
      </c>
      <c r="R32" s="3">
        <f t="shared" si="24"/>
        <v>5634.19</v>
      </c>
      <c r="S32" s="3">
        <f t="shared" si="24"/>
        <v>4987.2</v>
      </c>
      <c r="T32" s="3">
        <f t="shared" si="24"/>
        <v>4601.6499999999996</v>
      </c>
      <c r="U32" s="3">
        <f t="shared" si="24"/>
        <v>4565.68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0.79</v>
      </c>
      <c r="H33" s="3">
        <f>IFERROR(INDEX(D33:G33,COUNT(D33:G33)),"")</f>
        <v>0.79</v>
      </c>
      <c r="I33" s="3">
        <f t="shared" ref="I33:U33" si="25">IFERROR(INDEX(I51:I500,MATCH($C$33,$C$51:$C$500,0)),"")</f>
        <v>0.66</v>
      </c>
      <c r="J33" s="3">
        <f t="shared" si="25"/>
        <v>0.65</v>
      </c>
      <c r="K33" s="3">
        <f t="shared" si="25"/>
        <v>0.73</v>
      </c>
      <c r="L33" s="3">
        <f t="shared" si="25"/>
        <v>0.92</v>
      </c>
      <c r="M33" s="3">
        <f t="shared" si="25"/>
        <v>1.46</v>
      </c>
      <c r="N33" s="3">
        <f t="shared" si="25"/>
        <v>0.67</v>
      </c>
      <c r="O33" s="3">
        <f t="shared" si="25"/>
        <v>0.63</v>
      </c>
      <c r="P33" s="3">
        <f t="shared" si="25"/>
        <v>0.66</v>
      </c>
      <c r="Q33" s="3">
        <f t="shared" si="25"/>
        <v>0.63</v>
      </c>
      <c r="R33" s="3">
        <f t="shared" si="25"/>
        <v>0.42</v>
      </c>
      <c r="S33" s="3">
        <f t="shared" si="25"/>
        <v>0.3</v>
      </c>
      <c r="T33" s="3">
        <f t="shared" si="25"/>
        <v>0.35</v>
      </c>
      <c r="U33" s="3">
        <f t="shared" si="25"/>
        <v>0.42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23.19</v>
      </c>
      <c r="H34" s="3">
        <f>IFERROR(INDEX(D34:G34,COUNT(D34:G34)),"")</f>
        <v>23.19</v>
      </c>
      <c r="I34" s="3">
        <f t="shared" ref="I34:U34" si="26">IFERROR(INDEX(I51:I500,MATCH($C$34,$C$51:$C$500,0)),"")</f>
        <v>5.69</v>
      </c>
      <c r="J34" s="3">
        <f t="shared" si="26"/>
        <v>9.2899999999999991</v>
      </c>
      <c r="K34" s="3">
        <f t="shared" si="26"/>
        <v>9.18</v>
      </c>
      <c r="L34" s="3">
        <f t="shared" si="26"/>
        <v>6.69</v>
      </c>
      <c r="M34" s="3">
        <f t="shared" si="26"/>
        <v>5.8</v>
      </c>
      <c r="N34" s="3">
        <f t="shared" si="26"/>
        <v>4.46</v>
      </c>
      <c r="O34" s="3">
        <f t="shared" si="26"/>
        <v>8.5399999999999991</v>
      </c>
      <c r="P34" s="3">
        <f t="shared" si="26"/>
        <v>5.92</v>
      </c>
      <c r="Q34" s="3">
        <f t="shared" si="26"/>
        <v>7.8</v>
      </c>
      <c r="R34" s="3">
        <f t="shared" si="26"/>
        <v>2.99</v>
      </c>
      <c r="S34" s="3">
        <f t="shared" si="26"/>
        <v>-149.04</v>
      </c>
      <c r="T34" s="3">
        <f t="shared" si="26"/>
        <v>17.440000000000001</v>
      </c>
      <c r="U34" s="3">
        <f t="shared" si="26"/>
        <v>7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2.58</v>
      </c>
      <c r="H35" s="3">
        <f>IFERROR(INDEX(D35:G35,COUNT(D35:G35)),"")</f>
        <v>2.58</v>
      </c>
      <c r="I35" s="3">
        <f t="shared" ref="I35:U35" si="27">IFERROR(INDEX(I51:I500,MATCH($C$35,$C$51:$C$500,0)),"")</f>
        <v>0.53</v>
      </c>
      <c r="J35" s="3">
        <f t="shared" si="27"/>
        <v>0.56000000000000005</v>
      </c>
      <c r="K35" s="3">
        <f t="shared" si="27"/>
        <v>0.61</v>
      </c>
      <c r="L35" s="3">
        <f t="shared" si="27"/>
        <v>0.62</v>
      </c>
      <c r="M35" s="3">
        <f t="shared" si="27"/>
        <v>0.91</v>
      </c>
      <c r="N35" s="3">
        <f t="shared" si="27"/>
        <v>0.38</v>
      </c>
      <c r="O35" s="3">
        <f t="shared" si="27"/>
        <v>0.32</v>
      </c>
      <c r="P35" s="3">
        <f t="shared" si="27"/>
        <v>0.3</v>
      </c>
      <c r="Q35" s="3">
        <f t="shared" si="27"/>
        <v>0.31</v>
      </c>
      <c r="R35" s="3">
        <f t="shared" si="27"/>
        <v>0.25</v>
      </c>
      <c r="S35" s="3">
        <f t="shared" si="27"/>
        <v>0.15</v>
      </c>
      <c r="T35" s="3">
        <f t="shared" si="27"/>
        <v>0.12</v>
      </c>
      <c r="U35" s="3">
        <f t="shared" si="27"/>
        <v>0.14000000000000001</v>
      </c>
    </row>
    <row r="36" spans="1:21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U36" si="28">IFERROR(INDEX(H51:H500,MATCH($C$36,$C$51:$C$500,0)),"")</f>
        <v>0.85089999999999999</v>
      </c>
      <c r="I36" s="4">
        <f t="shared" si="28"/>
        <v>1.0454999999999999</v>
      </c>
      <c r="J36" s="4">
        <f t="shared" si="28"/>
        <v>0.52190000000000003</v>
      </c>
      <c r="K36" s="4">
        <f t="shared" si="28"/>
        <v>0.32040000000000002</v>
      </c>
      <c r="L36" s="4">
        <f t="shared" si="28"/>
        <v>0.24149999999999999</v>
      </c>
      <c r="M36" s="4">
        <f t="shared" si="28"/>
        <v>0.253</v>
      </c>
      <c r="N36" s="4">
        <f t="shared" si="28"/>
        <v>0.24590000000000001</v>
      </c>
      <c r="O36" s="4">
        <f t="shared" si="28"/>
        <v>0.25739999999999996</v>
      </c>
      <c r="P36" s="4">
        <f t="shared" si="28"/>
        <v>0.68330000000000002</v>
      </c>
      <c r="Q36" s="4">
        <f t="shared" si="28"/>
        <v>0.20980000000000001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U37" si="29">IFERROR(INDEX(H51:H500,MATCH($C$37,$C$51:$C$500,0)),"")</f>
        <v>1662</v>
      </c>
      <c r="I37" s="3">
        <f t="shared" si="29"/>
        <v>1662</v>
      </c>
      <c r="J37" s="3">
        <f t="shared" si="29"/>
        <v>448</v>
      </c>
      <c r="K37" s="3">
        <f t="shared" si="29"/>
        <v>286</v>
      </c>
      <c r="L37" s="3">
        <f t="shared" si="29"/>
        <v>360</v>
      </c>
      <c r="M37" s="3">
        <f t="shared" si="29"/>
        <v>550</v>
      </c>
      <c r="N37" s="3">
        <f t="shared" si="29"/>
        <v>259</v>
      </c>
      <c r="O37" s="3">
        <f t="shared" si="29"/>
        <v>116</v>
      </c>
      <c r="P37" s="3">
        <f t="shared" si="29"/>
        <v>450</v>
      </c>
      <c r="Q37" s="3">
        <f t="shared" si="29"/>
        <v>92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85</v>
      </c>
      <c r="C51" t="s">
        <v>5</v>
      </c>
      <c r="D51" s="5">
        <v>99895452</v>
      </c>
      <c r="E51" s="5">
        <v>99139592</v>
      </c>
      <c r="F51" s="5">
        <v>106903342</v>
      </c>
      <c r="G51" s="5">
        <v>103249872</v>
      </c>
      <c r="I51" s="5">
        <v>400557162</v>
      </c>
      <c r="J51" s="5">
        <v>344678707</v>
      </c>
      <c r="K51" s="5">
        <v>339302689</v>
      </c>
      <c r="L51" s="5">
        <v>412076520</v>
      </c>
      <c r="M51" s="5">
        <v>371080905</v>
      </c>
      <c r="N51" s="5">
        <v>324957368</v>
      </c>
      <c r="O51" s="5">
        <v>322098564</v>
      </c>
      <c r="P51" s="5">
        <v>350397369</v>
      </c>
      <c r="Q51" s="5">
        <v>320549223</v>
      </c>
      <c r="R51" s="5">
        <v>276111954</v>
      </c>
      <c r="S51" s="5">
        <v>285420572</v>
      </c>
      <c r="T51" s="5">
        <v>400094886</v>
      </c>
      <c r="U51" s="5">
        <v>438997361</v>
      </c>
    </row>
    <row r="52" spans="2:21" ht="15.5" x14ac:dyDescent="0.35">
      <c r="C52" t="s">
        <v>86</v>
      </c>
      <c r="D52" s="5">
        <v>-82300023</v>
      </c>
      <c r="E52" s="5">
        <v>-78959748</v>
      </c>
      <c r="F52" s="5">
        <v>-88209670</v>
      </c>
      <c r="G52" s="5">
        <v>-90976913</v>
      </c>
      <c r="I52" s="5">
        <v>-337361987</v>
      </c>
      <c r="J52" s="5">
        <v>-300102187</v>
      </c>
      <c r="K52" s="5">
        <v>-293734595</v>
      </c>
      <c r="L52" s="5">
        <v>-338609172</v>
      </c>
      <c r="M52" s="5">
        <v>-277119639</v>
      </c>
      <c r="N52" s="5">
        <v>-269510754</v>
      </c>
      <c r="O52" s="5">
        <v>-288175234</v>
      </c>
      <c r="P52" s="5">
        <v>-317848397</v>
      </c>
      <c r="Q52" s="5">
        <v>-281490536</v>
      </c>
      <c r="R52" s="5">
        <v>-241865218</v>
      </c>
      <c r="S52" s="5">
        <v>-262509186</v>
      </c>
      <c r="T52" s="5">
        <v>-371806443</v>
      </c>
      <c r="U52" s="5">
        <v>-393274290</v>
      </c>
    </row>
    <row r="53" spans="2:21" ht="15.5" x14ac:dyDescent="0.35">
      <c r="C53" t="s">
        <v>87</v>
      </c>
      <c r="D53" s="5">
        <v>17595429</v>
      </c>
      <c r="E53" s="5">
        <v>20179844</v>
      </c>
      <c r="F53" s="5">
        <v>18693672</v>
      </c>
      <c r="G53" s="5">
        <v>12272959</v>
      </c>
      <c r="I53" s="5">
        <v>63195175</v>
      </c>
      <c r="J53" s="5">
        <v>44576520</v>
      </c>
      <c r="K53" s="5">
        <v>45568094</v>
      </c>
      <c r="L53" s="5">
        <v>73467348</v>
      </c>
      <c r="M53" s="5">
        <v>93961266</v>
      </c>
      <c r="N53" s="5">
        <v>55446614</v>
      </c>
      <c r="O53" s="5">
        <v>33923330</v>
      </c>
      <c r="P53" s="5">
        <v>32548972</v>
      </c>
      <c r="Q53" s="5">
        <v>39058687</v>
      </c>
      <c r="R53" s="5">
        <v>34246736</v>
      </c>
      <c r="S53" s="5">
        <v>22911386</v>
      </c>
      <c r="T53" s="5">
        <v>28288443</v>
      </c>
      <c r="U53" s="5">
        <v>45723071</v>
      </c>
    </row>
    <row r="54" spans="2:21" ht="15.5" x14ac:dyDescent="0.35">
      <c r="C54" t="s">
        <v>88</v>
      </c>
      <c r="D54" s="5">
        <v>-4759877</v>
      </c>
      <c r="E54" s="5">
        <v>-4158611</v>
      </c>
      <c r="F54" s="5">
        <v>-5474162</v>
      </c>
      <c r="G54" s="5">
        <v>-5680909</v>
      </c>
      <c r="I54" s="5">
        <v>-21134387</v>
      </c>
      <c r="J54" s="5">
        <v>-20881264</v>
      </c>
      <c r="K54" s="5">
        <v>-19515198</v>
      </c>
      <c r="L54" s="5">
        <v>-24979875</v>
      </c>
      <c r="M54" s="5">
        <v>-21243773</v>
      </c>
      <c r="N54" s="5">
        <v>-18095604</v>
      </c>
      <c r="O54" s="5">
        <v>-18674546</v>
      </c>
      <c r="P54" s="5">
        <v>-2804118</v>
      </c>
      <c r="Q54" s="5">
        <v>-20632188</v>
      </c>
      <c r="R54" s="5">
        <v>-19940824</v>
      </c>
      <c r="S54" s="5">
        <v>-19776662</v>
      </c>
      <c r="T54" s="5">
        <v>-23027396</v>
      </c>
      <c r="U54" s="5">
        <v>-23137896</v>
      </c>
    </row>
    <row r="55" spans="2:21" ht="15.5" x14ac:dyDescent="0.35">
      <c r="C55" t="s">
        <v>89</v>
      </c>
      <c r="D55" s="5">
        <v>-2338346</v>
      </c>
      <c r="E55" s="5">
        <v>-2137905</v>
      </c>
      <c r="F55" s="5">
        <v>-2310061</v>
      </c>
      <c r="G55" s="5">
        <v>-2475164</v>
      </c>
      <c r="I55" s="5">
        <v>-9077199</v>
      </c>
      <c r="J55" s="5">
        <v>-8006720</v>
      </c>
      <c r="K55" s="5">
        <v>-7628475</v>
      </c>
      <c r="L55" s="5">
        <v>-9368488</v>
      </c>
      <c r="M55" s="5">
        <v>-9048356</v>
      </c>
      <c r="N55" s="5">
        <v>-7564852</v>
      </c>
      <c r="O55" s="5">
        <v>-6787037</v>
      </c>
      <c r="P55" s="5">
        <v>-7079658</v>
      </c>
      <c r="Q55" s="5">
        <v>-8822974</v>
      </c>
      <c r="R55" s="5">
        <v>-8549908</v>
      </c>
      <c r="S55" s="5">
        <v>-6382505</v>
      </c>
      <c r="T55" s="5">
        <v>-8404424</v>
      </c>
      <c r="U55" s="5">
        <v>-9175582</v>
      </c>
    </row>
    <row r="56" spans="2:21" ht="15.5" x14ac:dyDescent="0.35">
      <c r="C56" t="s">
        <v>90</v>
      </c>
      <c r="D56" s="5">
        <v>-2879707</v>
      </c>
      <c r="E56" s="5">
        <v>-2456959</v>
      </c>
      <c r="F56" s="5">
        <v>-2508876</v>
      </c>
      <c r="G56" s="5">
        <v>-3566360</v>
      </c>
      <c r="I56" s="5">
        <v>-11716203</v>
      </c>
      <c r="J56" s="5">
        <v>-12156601</v>
      </c>
      <c r="K56" s="5">
        <v>-12452584</v>
      </c>
      <c r="L56" s="5">
        <v>-12471641</v>
      </c>
      <c r="M56" s="5">
        <v>-11884915</v>
      </c>
      <c r="N56" s="5">
        <v>-12111543</v>
      </c>
      <c r="O56" s="5">
        <v>-11823924</v>
      </c>
      <c r="P56" s="5">
        <v>-10965183</v>
      </c>
      <c r="Q56" s="5">
        <v>-11698184</v>
      </c>
      <c r="R56" s="5">
        <v>-11702250</v>
      </c>
      <c r="S56" s="5">
        <v>-12665262</v>
      </c>
      <c r="T56" s="5">
        <v>-13618070</v>
      </c>
      <c r="U56" s="5">
        <v>-15653557</v>
      </c>
    </row>
    <row r="57" spans="2:21" ht="15.5" x14ac:dyDescent="0.35">
      <c r="C57" t="s">
        <v>91</v>
      </c>
      <c r="D57" s="5">
        <v>-200939</v>
      </c>
      <c r="E57" s="5">
        <v>-79841</v>
      </c>
      <c r="F57" s="5">
        <v>-309376</v>
      </c>
      <c r="G57" s="5">
        <v>173307</v>
      </c>
      <c r="I57" s="5">
        <v>-566037</v>
      </c>
      <c r="J57" s="5">
        <v>-787304</v>
      </c>
      <c r="K57" s="5">
        <v>-803305</v>
      </c>
      <c r="L57" s="5">
        <v>-1252344</v>
      </c>
      <c r="M57" s="5">
        <v>-206085</v>
      </c>
      <c r="N57" s="5">
        <v>-547538</v>
      </c>
      <c r="O57" s="5">
        <v>-495648</v>
      </c>
      <c r="P57" s="5">
        <v>-661127</v>
      </c>
      <c r="Q57" s="5">
        <v>-673937</v>
      </c>
      <c r="R57" s="5">
        <v>-1733213</v>
      </c>
      <c r="S57" s="5">
        <v>-553119</v>
      </c>
      <c r="T57" s="5">
        <v>-229499</v>
      </c>
      <c r="U57" s="5">
        <v>1476863</v>
      </c>
    </row>
    <row r="58" spans="2:21" ht="15.5" x14ac:dyDescent="0.35">
      <c r="C58" t="s">
        <v>92</v>
      </c>
      <c r="D58" s="5">
        <v>12835552</v>
      </c>
      <c r="E58" s="5">
        <v>16021233</v>
      </c>
      <c r="F58" s="5">
        <v>13219510</v>
      </c>
      <c r="G58" s="5">
        <v>6592050</v>
      </c>
      <c r="I58" s="5">
        <v>42060788</v>
      </c>
      <c r="J58" s="5">
        <v>23695256</v>
      </c>
      <c r="K58" s="5">
        <v>26052896</v>
      </c>
      <c r="L58" s="5">
        <v>48487473</v>
      </c>
      <c r="M58" s="5">
        <v>72717493</v>
      </c>
      <c r="N58" s="5">
        <v>37351010</v>
      </c>
      <c r="O58" s="5">
        <v>15248784</v>
      </c>
      <c r="P58" s="5">
        <v>29744854</v>
      </c>
      <c r="Q58" s="5">
        <v>18426499</v>
      </c>
      <c r="R58" s="5">
        <v>14305912</v>
      </c>
      <c r="S58" s="5">
        <v>3134724</v>
      </c>
      <c r="T58" s="5">
        <v>5261047</v>
      </c>
      <c r="U58" s="5">
        <v>22585175</v>
      </c>
    </row>
    <row r="59" spans="2:21" ht="15.5" x14ac:dyDescent="0.35">
      <c r="C59" t="s">
        <v>93</v>
      </c>
      <c r="D59" s="5">
        <v>1162124</v>
      </c>
      <c r="E59" s="5">
        <v>1194939</v>
      </c>
      <c r="F59" s="5">
        <v>1230944</v>
      </c>
      <c r="G59" s="5">
        <v>1107781</v>
      </c>
      <c r="I59" s="5">
        <v>4451065</v>
      </c>
      <c r="J59" s="5">
        <v>2350653</v>
      </c>
      <c r="K59" s="5">
        <v>1803608</v>
      </c>
      <c r="L59" s="5">
        <v>250979</v>
      </c>
      <c r="M59" s="5">
        <v>814615</v>
      </c>
      <c r="N59" s="5">
        <v>918539</v>
      </c>
      <c r="O59" s="5">
        <v>-1504380</v>
      </c>
      <c r="P59" s="5">
        <v>-1602811</v>
      </c>
      <c r="Q59" s="5">
        <v>-772719</v>
      </c>
      <c r="R59" s="5">
        <v>-2900727</v>
      </c>
      <c r="S59" s="5">
        <v>-3236713</v>
      </c>
      <c r="T59" s="5">
        <v>-3534267</v>
      </c>
      <c r="U59" s="5">
        <v>-3683715</v>
      </c>
    </row>
    <row r="60" spans="2:21" ht="15.5" x14ac:dyDescent="0.35">
      <c r="C60" t="s">
        <v>94</v>
      </c>
      <c r="D60" s="5">
        <v>1521366</v>
      </c>
      <c r="E60" s="5">
        <v>1566834</v>
      </c>
      <c r="F60" s="5">
        <v>1591117</v>
      </c>
      <c r="G60" s="5">
        <v>1442464</v>
      </c>
      <c r="I60" s="5">
        <v>5814673</v>
      </c>
      <c r="J60" s="5">
        <v>3976077</v>
      </c>
      <c r="K60" s="5">
        <v>2880718</v>
      </c>
      <c r="L60" s="5">
        <v>1303246</v>
      </c>
      <c r="M60" s="5">
        <v>1509397</v>
      </c>
      <c r="N60" s="5">
        <v>1407851</v>
      </c>
      <c r="O60" s="5">
        <v>296152</v>
      </c>
      <c r="P60" s="5">
        <v>551826</v>
      </c>
      <c r="Q60" s="5">
        <v>927751</v>
      </c>
      <c r="R60" s="5">
        <v>299278</v>
      </c>
      <c r="S60" s="5">
        <v>172648</v>
      </c>
      <c r="T60" s="5">
        <v>144987</v>
      </c>
      <c r="U60" s="5">
        <v>1319802</v>
      </c>
    </row>
    <row r="61" spans="2:21" ht="15.5" x14ac:dyDescent="0.35">
      <c r="C61" t="s">
        <v>26</v>
      </c>
      <c r="D61" s="5">
        <v>-88626</v>
      </c>
      <c r="E61" s="5">
        <v>-80917</v>
      </c>
      <c r="F61" s="5">
        <v>-60151</v>
      </c>
      <c r="G61" s="5">
        <v>-81272</v>
      </c>
      <c r="I61" s="5">
        <v>-298270</v>
      </c>
      <c r="J61" s="5">
        <v>-880211</v>
      </c>
      <c r="K61" s="5">
        <v>-540455</v>
      </c>
      <c r="L61" s="5">
        <v>-829863</v>
      </c>
      <c r="M61" s="5">
        <v>-392378</v>
      </c>
      <c r="N61" s="5">
        <v>-341781</v>
      </c>
      <c r="O61" s="5">
        <v>-1755892</v>
      </c>
      <c r="P61" s="5">
        <v>-2127058</v>
      </c>
      <c r="Q61" s="5">
        <v>-1665562</v>
      </c>
      <c r="R61" s="5">
        <v>-3200005</v>
      </c>
      <c r="S61" s="5">
        <v>-3386044</v>
      </c>
      <c r="T61" s="5">
        <v>-3679254</v>
      </c>
      <c r="U61" s="5">
        <v>-5003517</v>
      </c>
    </row>
    <row r="62" spans="2:21" ht="15.5" x14ac:dyDescent="0.35">
      <c r="C62" t="s">
        <v>97</v>
      </c>
      <c r="D62" s="5">
        <v>1162124</v>
      </c>
      <c r="E62" s="5">
        <v>1194939</v>
      </c>
      <c r="F62" s="5">
        <v>1230944</v>
      </c>
      <c r="G62" s="5">
        <v>1107781</v>
      </c>
      <c r="I62" s="5">
        <v>4451065</v>
      </c>
      <c r="J62" s="5">
        <v>2350653</v>
      </c>
      <c r="K62" s="5">
        <v>1803608</v>
      </c>
      <c r="L62" s="5">
        <v>250979</v>
      </c>
      <c r="M62" s="5">
        <v>814615</v>
      </c>
      <c r="N62" s="5">
        <v>918539</v>
      </c>
      <c r="O62" s="5">
        <v>-1504380</v>
      </c>
      <c r="P62" s="5">
        <v>-1602811</v>
      </c>
      <c r="Q62" s="5">
        <v>-772719</v>
      </c>
      <c r="R62" s="5">
        <v>-2900727</v>
      </c>
      <c r="S62" s="5">
        <v>-3236713</v>
      </c>
      <c r="T62" s="5">
        <v>-3534267</v>
      </c>
      <c r="U62" s="5">
        <v>-3683715</v>
      </c>
    </row>
    <row r="63" spans="2:21" ht="15.5" x14ac:dyDescent="0.35">
      <c r="C63" t="s">
        <v>28</v>
      </c>
      <c r="D63" s="5">
        <v>13997676</v>
      </c>
      <c r="E63" s="5">
        <v>17216172</v>
      </c>
      <c r="F63" s="5">
        <v>14450454</v>
      </c>
      <c r="G63" s="5">
        <v>7699831</v>
      </c>
      <c r="I63" s="5">
        <v>46511853</v>
      </c>
      <c r="J63" s="5">
        <v>26045909</v>
      </c>
      <c r="K63" s="5">
        <v>27856504</v>
      </c>
      <c r="L63" s="5">
        <v>48738452</v>
      </c>
      <c r="M63" s="5">
        <v>73532108</v>
      </c>
      <c r="N63" s="5">
        <v>38269549</v>
      </c>
      <c r="O63" s="5">
        <v>13744404</v>
      </c>
      <c r="P63" s="5">
        <v>28142043</v>
      </c>
      <c r="Q63" s="5">
        <v>17653780</v>
      </c>
      <c r="R63" s="5">
        <v>11405185</v>
      </c>
      <c r="S63" s="5">
        <v>-101989</v>
      </c>
      <c r="T63" s="5">
        <v>1726780</v>
      </c>
      <c r="U63" s="5">
        <v>18901460</v>
      </c>
    </row>
    <row r="64" spans="2:21" ht="15.5" x14ac:dyDescent="0.35">
      <c r="C64" t="s">
        <v>27</v>
      </c>
      <c r="D64" s="5">
        <v>-2965540</v>
      </c>
      <c r="E64" s="5">
        <v>-3645172</v>
      </c>
      <c r="F64" s="5">
        <v>-3014301</v>
      </c>
      <c r="G64" s="5">
        <v>-1566506</v>
      </c>
      <c r="I64" s="5">
        <v>-9704999</v>
      </c>
      <c r="J64" s="5">
        <v>-5540316</v>
      </c>
      <c r="K64" s="5">
        <v>-6471001</v>
      </c>
      <c r="L64" s="5">
        <v>-10836837</v>
      </c>
      <c r="M64" s="5">
        <v>-15479391</v>
      </c>
      <c r="N64" s="5">
        <v>-10974728</v>
      </c>
      <c r="O64" s="5">
        <v>-2356075</v>
      </c>
      <c r="P64" s="5">
        <v>-10861413</v>
      </c>
      <c r="Q64" s="5">
        <v>-5722381</v>
      </c>
      <c r="R64" s="5">
        <v>9717091</v>
      </c>
      <c r="S64" s="5">
        <v>-764226</v>
      </c>
      <c r="T64" s="5">
        <v>846904</v>
      </c>
      <c r="U64" s="5">
        <v>-8593446</v>
      </c>
    </row>
    <row r="65" spans="2:21" ht="15.5" x14ac:dyDescent="0.35">
      <c r="C65" t="s">
        <v>98</v>
      </c>
      <c r="D65" s="5">
        <v>-2905995</v>
      </c>
      <c r="E65" s="5">
        <v>-3732917</v>
      </c>
      <c r="F65" s="5">
        <v>-2803029</v>
      </c>
      <c r="G65" s="5">
        <v>-1479840</v>
      </c>
      <c r="I65" s="5">
        <v>-9362918</v>
      </c>
      <c r="J65" s="5">
        <v>-5193955</v>
      </c>
      <c r="K65" s="5">
        <v>-5546368</v>
      </c>
      <c r="L65" s="5">
        <v>-9731001</v>
      </c>
      <c r="M65" s="5">
        <v>-14780772</v>
      </c>
      <c r="N65" s="5">
        <v>-8561516</v>
      </c>
    </row>
    <row r="66" spans="2:21" ht="15.5" x14ac:dyDescent="0.35">
      <c r="C66" t="s">
        <v>99</v>
      </c>
      <c r="D66" s="5">
        <v>-59545</v>
      </c>
      <c r="E66" s="5">
        <v>87745</v>
      </c>
      <c r="F66" s="5">
        <v>-211272</v>
      </c>
      <c r="G66" s="5">
        <v>-86666</v>
      </c>
      <c r="I66" s="5">
        <v>-342081</v>
      </c>
      <c r="J66" s="5">
        <v>-346361</v>
      </c>
      <c r="K66" s="5">
        <v>-924633</v>
      </c>
      <c r="L66" s="5">
        <v>-1105836</v>
      </c>
      <c r="M66" s="5">
        <v>-698619</v>
      </c>
      <c r="N66" s="5">
        <v>-2413158</v>
      </c>
    </row>
    <row r="67" spans="2:21" ht="15.5" x14ac:dyDescent="0.35">
      <c r="C67" t="s">
        <v>547</v>
      </c>
      <c r="N67" s="5">
        <v>-54</v>
      </c>
    </row>
    <row r="68" spans="2:21" ht="15.5" x14ac:dyDescent="0.35">
      <c r="C68" t="s">
        <v>100</v>
      </c>
      <c r="D68" s="5">
        <v>-2965540</v>
      </c>
      <c r="E68" s="5">
        <v>-3645172</v>
      </c>
      <c r="F68" s="5">
        <v>-3014301</v>
      </c>
      <c r="G68" s="5">
        <v>-1566506</v>
      </c>
      <c r="I68" s="5">
        <v>-9704999</v>
      </c>
      <c r="J68" s="5">
        <v>-5540316</v>
      </c>
      <c r="K68" s="5">
        <v>-6471001</v>
      </c>
      <c r="L68" s="5">
        <v>-10836837</v>
      </c>
      <c r="M68" s="5">
        <v>-15479391</v>
      </c>
      <c r="N68" s="5">
        <v>-10974728</v>
      </c>
      <c r="O68" s="5">
        <v>-2356075</v>
      </c>
      <c r="P68" s="5">
        <v>-10861413</v>
      </c>
      <c r="Q68" s="5">
        <v>-5722381</v>
      </c>
      <c r="R68" s="5">
        <v>9717091</v>
      </c>
      <c r="S68" s="5">
        <v>-764226</v>
      </c>
      <c r="T68" s="5">
        <v>846904</v>
      </c>
      <c r="U68" s="5">
        <v>-8593446</v>
      </c>
    </row>
    <row r="69" spans="2:21" ht="15.5" x14ac:dyDescent="0.35">
      <c r="C69" t="s">
        <v>104</v>
      </c>
      <c r="D69" s="5">
        <v>11032136</v>
      </c>
      <c r="E69" s="5">
        <v>13571000</v>
      </c>
      <c r="F69" s="5">
        <v>11436153</v>
      </c>
      <c r="G69" s="5">
        <v>6133325</v>
      </c>
      <c r="I69" s="5">
        <v>36806854</v>
      </c>
      <c r="J69" s="5">
        <v>20505593</v>
      </c>
      <c r="K69" s="5">
        <v>21385503</v>
      </c>
      <c r="L69" s="5">
        <v>37901615</v>
      </c>
      <c r="M69" s="5">
        <v>58052717</v>
      </c>
      <c r="N69" s="5">
        <v>27294821</v>
      </c>
      <c r="O69" s="5">
        <v>11388329</v>
      </c>
      <c r="P69" s="5">
        <v>17280630</v>
      </c>
      <c r="Q69" s="5">
        <v>11931399</v>
      </c>
      <c r="R69" s="5">
        <v>21122276</v>
      </c>
      <c r="S69" s="5">
        <v>-866215</v>
      </c>
      <c r="T69" s="5">
        <v>2573684</v>
      </c>
      <c r="U69" s="5">
        <v>10308014</v>
      </c>
    </row>
    <row r="70" spans="2:21" ht="15.5" x14ac:dyDescent="0.35">
      <c r="C70" t="s">
        <v>105</v>
      </c>
      <c r="D70" s="5">
        <v>305164</v>
      </c>
      <c r="E70" s="5">
        <v>599037</v>
      </c>
      <c r="F70" s="5">
        <v>-542487</v>
      </c>
      <c r="G70" s="5">
        <v>1310656</v>
      </c>
      <c r="I70" s="5">
        <v>958780</v>
      </c>
      <c r="J70" s="5">
        <v>-3649448</v>
      </c>
      <c r="K70" s="5">
        <v>439753</v>
      </c>
      <c r="L70" s="5">
        <v>-2990598</v>
      </c>
      <c r="M70" s="5">
        <v>-745360</v>
      </c>
      <c r="N70" s="5">
        <v>1235867</v>
      </c>
      <c r="O70" s="5">
        <v>437493</v>
      </c>
      <c r="P70" s="5">
        <v>-1783832</v>
      </c>
      <c r="Q70" s="5">
        <v>373899</v>
      </c>
      <c r="R70" s="5">
        <v>-694135</v>
      </c>
      <c r="S70" s="5">
        <v>-1131979</v>
      </c>
      <c r="T70" s="5">
        <v>-1070491</v>
      </c>
      <c r="U70" s="5">
        <v>-3111979</v>
      </c>
    </row>
    <row r="71" spans="2:21" ht="15.5" x14ac:dyDescent="0.35">
      <c r="C71" t="s">
        <v>107</v>
      </c>
      <c r="D71" s="5">
        <v>11337300</v>
      </c>
      <c r="E71" s="5">
        <v>14170037</v>
      </c>
      <c r="F71" s="5">
        <v>10893666</v>
      </c>
      <c r="G71" s="5">
        <v>7443981</v>
      </c>
      <c r="I71" s="5">
        <v>37765634</v>
      </c>
      <c r="J71" s="5">
        <v>16856145</v>
      </c>
      <c r="K71" s="5">
        <v>21825256</v>
      </c>
      <c r="L71" s="5">
        <v>34911017</v>
      </c>
      <c r="M71" s="5">
        <v>57307357</v>
      </c>
      <c r="N71" s="5">
        <v>28530688</v>
      </c>
      <c r="O71" s="5">
        <v>11825822</v>
      </c>
      <c r="P71" s="5">
        <v>15496798</v>
      </c>
      <c r="Q71" s="5">
        <v>12305298</v>
      </c>
      <c r="R71" s="5">
        <v>20428141</v>
      </c>
      <c r="S71" s="5">
        <v>-1998194</v>
      </c>
      <c r="T71" s="5">
        <v>1503193</v>
      </c>
      <c r="U71" s="5">
        <v>7196035</v>
      </c>
    </row>
    <row r="72" spans="2:21" ht="15.5" x14ac:dyDescent="0.35">
      <c r="C72" t="s">
        <v>108</v>
      </c>
      <c r="D72" s="5">
        <v>11032136</v>
      </c>
      <c r="E72" s="5">
        <v>13571000</v>
      </c>
      <c r="F72" s="5">
        <v>11436153</v>
      </c>
      <c r="G72" s="5">
        <v>6133325</v>
      </c>
      <c r="I72" s="5">
        <v>36806854</v>
      </c>
      <c r="J72" s="5">
        <v>20505593</v>
      </c>
      <c r="K72" s="5">
        <v>21385503</v>
      </c>
      <c r="L72" s="5">
        <v>37901615</v>
      </c>
      <c r="M72" s="5">
        <v>58052717</v>
      </c>
      <c r="N72" s="5">
        <v>27294821</v>
      </c>
      <c r="O72" s="5">
        <v>11388329</v>
      </c>
      <c r="P72" s="5">
        <v>17280630</v>
      </c>
      <c r="Q72" s="5">
        <v>11931399</v>
      </c>
      <c r="R72" s="5">
        <v>21122276</v>
      </c>
      <c r="S72" s="5">
        <v>-866215</v>
      </c>
      <c r="T72" s="5">
        <v>2573684</v>
      </c>
      <c r="U72" s="5">
        <v>10308014</v>
      </c>
    </row>
    <row r="73" spans="2:21" ht="15.5" x14ac:dyDescent="0.35">
      <c r="C73" t="s">
        <v>7</v>
      </c>
      <c r="D73" s="5">
        <v>11538239</v>
      </c>
      <c r="E73" s="5">
        <v>14249878</v>
      </c>
      <c r="F73" s="5">
        <v>11203042</v>
      </c>
      <c r="G73" s="5">
        <v>7270674</v>
      </c>
      <c r="I73" s="5">
        <v>38331671</v>
      </c>
      <c r="J73" s="5">
        <v>17643449</v>
      </c>
      <c r="K73" s="5">
        <v>22628561</v>
      </c>
      <c r="L73" s="5">
        <v>36163361</v>
      </c>
      <c r="M73" s="5">
        <v>57513442</v>
      </c>
      <c r="N73" s="5">
        <v>29078226</v>
      </c>
      <c r="O73" s="5">
        <v>12321470</v>
      </c>
      <c r="P73" s="5">
        <v>16157925</v>
      </c>
      <c r="Q73" s="5">
        <v>12979235</v>
      </c>
      <c r="R73" s="5">
        <v>22161354</v>
      </c>
      <c r="S73" s="5">
        <v>-1445075</v>
      </c>
      <c r="T73" s="5">
        <v>1732692</v>
      </c>
      <c r="U73" s="5">
        <v>5719172</v>
      </c>
    </row>
    <row r="74" spans="2:21" ht="15.5" x14ac:dyDescent="0.35">
      <c r="C74" t="s">
        <v>110</v>
      </c>
      <c r="D74" s="5">
        <v>11032136</v>
      </c>
      <c r="E74" s="5">
        <v>13571000</v>
      </c>
      <c r="F74" s="5">
        <v>11436153</v>
      </c>
      <c r="G74" s="5">
        <v>6133325</v>
      </c>
      <c r="I74" s="5">
        <v>36806854</v>
      </c>
      <c r="J74" s="5">
        <v>20505593</v>
      </c>
      <c r="K74" s="5">
        <v>21385503</v>
      </c>
      <c r="L74" s="5">
        <v>37901615</v>
      </c>
      <c r="M74" s="5">
        <v>58052717</v>
      </c>
      <c r="N74" s="5">
        <v>27294821</v>
      </c>
      <c r="O74" s="5">
        <v>11388329</v>
      </c>
      <c r="P74" s="5">
        <v>17280630</v>
      </c>
      <c r="Q74" s="5">
        <v>11931399</v>
      </c>
      <c r="R74" s="5">
        <v>21122276</v>
      </c>
      <c r="S74" s="5">
        <v>-866215</v>
      </c>
      <c r="T74" s="5">
        <v>2573684</v>
      </c>
      <c r="U74" s="5">
        <v>10308014</v>
      </c>
    </row>
    <row r="75" spans="2:21" ht="15.5" x14ac:dyDescent="0.35">
      <c r="C75" t="s">
        <v>111</v>
      </c>
      <c r="D75" s="5">
        <v>11337300</v>
      </c>
      <c r="E75" s="5">
        <v>14170037</v>
      </c>
      <c r="F75" s="5">
        <v>10893666</v>
      </c>
      <c r="G75" s="5">
        <v>7443981</v>
      </c>
      <c r="I75" s="5">
        <v>37765634</v>
      </c>
      <c r="J75" s="5">
        <v>16856145</v>
      </c>
      <c r="K75" s="5">
        <v>21825256</v>
      </c>
      <c r="L75" s="5">
        <v>34911017</v>
      </c>
      <c r="M75" s="5">
        <v>57307357</v>
      </c>
      <c r="N75" s="5">
        <v>28530688</v>
      </c>
      <c r="O75" s="5">
        <v>11825822</v>
      </c>
      <c r="P75" s="5">
        <v>15496798</v>
      </c>
      <c r="Q75" s="5">
        <v>12305298</v>
      </c>
      <c r="R75" s="5">
        <v>20428141</v>
      </c>
      <c r="S75" s="5">
        <v>-1998194</v>
      </c>
      <c r="T75" s="5">
        <v>1503193</v>
      </c>
      <c r="U75" s="5">
        <v>7196035</v>
      </c>
    </row>
    <row r="76" spans="2:21" ht="15.5" x14ac:dyDescent="0.35">
      <c r="C76" t="s">
        <v>112</v>
      </c>
      <c r="D76" s="5">
        <v>11337300</v>
      </c>
      <c r="E76" s="5">
        <v>14170037</v>
      </c>
      <c r="F76" s="5">
        <v>10893666</v>
      </c>
      <c r="G76" s="5">
        <v>7443981</v>
      </c>
      <c r="I76" s="5">
        <v>37765634</v>
      </c>
      <c r="J76" s="5">
        <v>16856145</v>
      </c>
      <c r="K76" s="5">
        <v>21825256</v>
      </c>
      <c r="L76" s="5">
        <v>34911017</v>
      </c>
      <c r="M76" s="5">
        <v>57307357</v>
      </c>
      <c r="N76" s="5">
        <v>28530688</v>
      </c>
      <c r="O76" s="5">
        <v>11825822</v>
      </c>
      <c r="P76" s="5">
        <v>15496798</v>
      </c>
      <c r="Q76" s="5">
        <v>12305298</v>
      </c>
      <c r="R76" s="5">
        <v>20428141</v>
      </c>
      <c r="S76" s="5">
        <v>-1998194</v>
      </c>
      <c r="T76" s="5">
        <v>1503193</v>
      </c>
      <c r="U76" s="5">
        <v>7196035</v>
      </c>
    </row>
    <row r="78" spans="2:21" ht="15.5" x14ac:dyDescent="0.35">
      <c r="B78" t="s">
        <v>113</v>
      </c>
      <c r="C78" t="s">
        <v>114</v>
      </c>
    </row>
    <row r="79" spans="2:21" ht="15.5" x14ac:dyDescent="0.35">
      <c r="C79" t="s">
        <v>115</v>
      </c>
    </row>
    <row r="80" spans="2:21" ht="15.5" x14ac:dyDescent="0.35">
      <c r="C80" t="s">
        <v>19</v>
      </c>
      <c r="D80" s="5">
        <v>179073070</v>
      </c>
      <c r="E80" s="5">
        <v>173571658</v>
      </c>
      <c r="F80" s="5">
        <v>160303125</v>
      </c>
      <c r="G80" s="5">
        <v>135585108</v>
      </c>
      <c r="I80" s="5">
        <v>173571658</v>
      </c>
      <c r="J80" s="5">
        <v>116067700</v>
      </c>
      <c r="K80" s="5">
        <v>87763425</v>
      </c>
      <c r="L80" s="5">
        <v>84173030</v>
      </c>
      <c r="M80" s="5">
        <v>81055743</v>
      </c>
      <c r="N80" s="5">
        <v>61811686</v>
      </c>
      <c r="O80" s="5">
        <v>12157925</v>
      </c>
      <c r="P80" s="5">
        <v>26043452</v>
      </c>
      <c r="Q80" s="5">
        <v>10937042</v>
      </c>
      <c r="R80" s="5">
        <v>9559546</v>
      </c>
      <c r="S80" s="5">
        <v>13889564</v>
      </c>
      <c r="T80" s="5">
        <v>11991766</v>
      </c>
      <c r="U80" s="5">
        <v>13999126</v>
      </c>
    </row>
    <row r="81" spans="3:21" ht="15.5" x14ac:dyDescent="0.35">
      <c r="C81" t="s">
        <v>116</v>
      </c>
      <c r="D81" s="5">
        <v>45831199</v>
      </c>
      <c r="E81" s="5">
        <v>36674171</v>
      </c>
      <c r="F81" s="5">
        <v>43739943</v>
      </c>
      <c r="G81" s="5">
        <v>50427453</v>
      </c>
      <c r="I81" s="5">
        <v>36674171</v>
      </c>
      <c r="J81" s="5">
        <v>31780633</v>
      </c>
      <c r="K81" s="5">
        <v>35232818</v>
      </c>
      <c r="L81" s="5">
        <v>38357077</v>
      </c>
      <c r="M81" s="5">
        <v>37989738</v>
      </c>
      <c r="N81" s="5">
        <v>36273954</v>
      </c>
      <c r="O81" s="5">
        <v>38187457</v>
      </c>
      <c r="P81" s="5">
        <v>33435901</v>
      </c>
      <c r="Q81" s="5">
        <v>44668497</v>
      </c>
      <c r="R81" s="5">
        <v>49907394</v>
      </c>
      <c r="S81" s="5">
        <v>37197874</v>
      </c>
      <c r="T81" s="5">
        <v>53275846</v>
      </c>
      <c r="U81" s="5">
        <v>68255271</v>
      </c>
    </row>
    <row r="82" spans="3:21" ht="15.5" x14ac:dyDescent="0.35">
      <c r="C82" t="s">
        <v>117</v>
      </c>
      <c r="D82" s="5">
        <v>21939</v>
      </c>
      <c r="E82" s="5">
        <v>21235</v>
      </c>
      <c r="F82" s="5">
        <v>3208756</v>
      </c>
      <c r="G82" s="5">
        <v>90079</v>
      </c>
      <c r="I82" s="5">
        <v>21235</v>
      </c>
      <c r="J82" s="5">
        <v>56841</v>
      </c>
      <c r="K82" s="5">
        <v>60130</v>
      </c>
      <c r="L82" s="5">
        <v>56009</v>
      </c>
      <c r="M82" s="5">
        <v>7822700</v>
      </c>
      <c r="N82" s="5">
        <v>71212</v>
      </c>
      <c r="O82" s="5">
        <v>46466</v>
      </c>
      <c r="P82" s="5">
        <v>455677</v>
      </c>
      <c r="Q82" s="5">
        <v>7012917</v>
      </c>
      <c r="R82" s="5">
        <v>6866652</v>
      </c>
      <c r="S82" s="5">
        <v>5592482</v>
      </c>
      <c r="T82" s="5">
        <v>4816570</v>
      </c>
      <c r="U82" s="5">
        <v>3876921</v>
      </c>
    </row>
    <row r="83" spans="3:21" ht="15.5" x14ac:dyDescent="0.35">
      <c r="C83" t="s">
        <v>118</v>
      </c>
      <c r="D83" s="5">
        <v>2156639</v>
      </c>
      <c r="E83" s="5">
        <v>1993498</v>
      </c>
      <c r="F83" s="5">
        <v>3744182</v>
      </c>
      <c r="G83" s="5">
        <v>2241707</v>
      </c>
      <c r="I83" s="5">
        <v>1993498</v>
      </c>
      <c r="J83" s="5">
        <v>1587804</v>
      </c>
      <c r="K83" s="5">
        <v>2068207</v>
      </c>
      <c r="L83" s="5">
        <v>1653916</v>
      </c>
      <c r="M83" s="5">
        <v>6515557</v>
      </c>
      <c r="N83" s="5">
        <v>1399109</v>
      </c>
      <c r="O83" s="5">
        <v>1736346</v>
      </c>
      <c r="P83" s="5">
        <v>1534467</v>
      </c>
      <c r="Q83" s="5">
        <v>1955063</v>
      </c>
      <c r="R83" s="5">
        <v>2081061</v>
      </c>
      <c r="S83" s="5">
        <v>1722072</v>
      </c>
      <c r="T83" s="5">
        <v>1585098</v>
      </c>
      <c r="U83" s="5">
        <v>1583461</v>
      </c>
    </row>
    <row r="84" spans="3:21" ht="15.5" x14ac:dyDescent="0.35">
      <c r="C84" t="s">
        <v>119</v>
      </c>
      <c r="D84" s="5">
        <v>45831199</v>
      </c>
      <c r="E84" s="5">
        <v>36674171</v>
      </c>
      <c r="F84" s="5">
        <v>43739943</v>
      </c>
      <c r="G84" s="5">
        <v>50427453</v>
      </c>
      <c r="I84" s="5">
        <v>36674171</v>
      </c>
      <c r="J84" s="5">
        <v>31780633</v>
      </c>
      <c r="K84" s="5">
        <v>35232818</v>
      </c>
      <c r="L84" s="5">
        <v>38357077</v>
      </c>
      <c r="M84" s="5">
        <v>37989738</v>
      </c>
      <c r="N84" s="5">
        <v>36273954</v>
      </c>
      <c r="O84" s="5">
        <v>38187457</v>
      </c>
      <c r="P84" s="5">
        <v>33435901</v>
      </c>
      <c r="Q84" s="5">
        <v>44668497</v>
      </c>
      <c r="R84" s="5">
        <v>49907394</v>
      </c>
      <c r="S84" s="5">
        <v>37197874</v>
      </c>
      <c r="T84" s="5">
        <v>53275846</v>
      </c>
      <c r="U84" s="5">
        <v>68255271</v>
      </c>
    </row>
    <row r="85" spans="3:21" ht="15.5" x14ac:dyDescent="0.35">
      <c r="C85" t="s">
        <v>120</v>
      </c>
      <c r="D85" s="5">
        <v>2470165</v>
      </c>
      <c r="E85" s="5">
        <v>1349960</v>
      </c>
      <c r="F85" s="5">
        <v>765167</v>
      </c>
      <c r="G85" s="5">
        <v>1519853</v>
      </c>
      <c r="I85" s="5">
        <v>1349960</v>
      </c>
      <c r="J85" s="5">
        <v>1643336</v>
      </c>
      <c r="K85" s="5">
        <v>783007</v>
      </c>
      <c r="L85" s="5">
        <v>901956</v>
      </c>
      <c r="M85" s="5">
        <v>1111908</v>
      </c>
      <c r="N85" s="5">
        <v>1006835</v>
      </c>
      <c r="O85" s="5">
        <v>902620</v>
      </c>
      <c r="P85" s="5">
        <v>624158</v>
      </c>
      <c r="Q85" s="5">
        <v>632737</v>
      </c>
      <c r="R85" s="5">
        <v>687778</v>
      </c>
      <c r="S85" s="5">
        <v>277957</v>
      </c>
      <c r="T85" s="5">
        <v>344977</v>
      </c>
      <c r="U85" s="5">
        <v>1115915</v>
      </c>
    </row>
    <row r="86" spans="3:21" ht="15.5" x14ac:dyDescent="0.35">
      <c r="C86" t="s">
        <v>121</v>
      </c>
      <c r="D86" s="5">
        <v>2470165</v>
      </c>
      <c r="E86" s="5">
        <v>1349960</v>
      </c>
      <c r="F86" s="5">
        <v>765167</v>
      </c>
      <c r="G86" s="5">
        <v>1519853</v>
      </c>
      <c r="I86" s="5">
        <v>1349960</v>
      </c>
      <c r="J86" s="5">
        <v>1643336</v>
      </c>
      <c r="K86" s="5">
        <v>783007</v>
      </c>
      <c r="L86" s="5">
        <v>901956</v>
      </c>
      <c r="M86" s="5">
        <v>1111908</v>
      </c>
      <c r="N86" s="5">
        <v>1006835</v>
      </c>
      <c r="O86" s="5">
        <v>902620</v>
      </c>
      <c r="P86" s="5">
        <v>624158</v>
      </c>
      <c r="Q86" s="5">
        <v>632737</v>
      </c>
      <c r="R86" s="5">
        <v>687778</v>
      </c>
      <c r="S86" s="5">
        <v>277957</v>
      </c>
      <c r="T86" s="5">
        <v>344977</v>
      </c>
      <c r="U86" s="5">
        <v>1115915</v>
      </c>
    </row>
    <row r="87" spans="3:21" ht="15.5" x14ac:dyDescent="0.35">
      <c r="C87" t="s">
        <v>122</v>
      </c>
      <c r="D87" s="5">
        <v>82500730</v>
      </c>
      <c r="E87" s="5">
        <v>81608458</v>
      </c>
      <c r="F87" s="5">
        <v>81239634</v>
      </c>
      <c r="G87" s="5">
        <v>90853897</v>
      </c>
      <c r="I87" s="5">
        <v>81608458</v>
      </c>
      <c r="J87" s="5">
        <v>120327406</v>
      </c>
      <c r="K87" s="5">
        <v>139143129</v>
      </c>
      <c r="L87" s="5">
        <v>124613121</v>
      </c>
      <c r="M87" s="5">
        <v>102021756</v>
      </c>
      <c r="N87" s="5">
        <v>74370466</v>
      </c>
      <c r="O87" s="5">
        <v>98276859</v>
      </c>
      <c r="P87" s="5">
        <v>105018107</v>
      </c>
      <c r="Q87" s="5">
        <v>87681790</v>
      </c>
      <c r="R87" s="5">
        <v>82343077</v>
      </c>
      <c r="S87" s="5">
        <v>91339268</v>
      </c>
      <c r="T87" s="5">
        <v>89473991</v>
      </c>
      <c r="U87" s="5">
        <v>104455644</v>
      </c>
    </row>
    <row r="88" spans="3:21" ht="15.5" x14ac:dyDescent="0.35">
      <c r="C88" t="s">
        <v>91</v>
      </c>
      <c r="D88" s="5">
        <v>-41999097</v>
      </c>
      <c r="E88" s="5">
        <v>-42433571</v>
      </c>
      <c r="F88" s="5">
        <v>-42690331</v>
      </c>
      <c r="G88" s="5">
        <v>-42439083</v>
      </c>
      <c r="I88" s="5">
        <v>-42433571</v>
      </c>
      <c r="J88" s="5">
        <v>-43390413</v>
      </c>
      <c r="K88" s="5">
        <v>-40022682</v>
      </c>
      <c r="L88" s="5">
        <v>-40074586</v>
      </c>
      <c r="M88" s="5">
        <v>-37537178</v>
      </c>
      <c r="N88" s="5">
        <v>-36499575</v>
      </c>
      <c r="O88" s="5">
        <v>-38094769</v>
      </c>
      <c r="P88" s="5">
        <v>-38357480</v>
      </c>
      <c r="Q88" s="5">
        <v>-36388241</v>
      </c>
      <c r="R88" s="5">
        <v>-37256843</v>
      </c>
      <c r="S88" s="5">
        <v>-36802486</v>
      </c>
      <c r="T88" s="5">
        <v>-35234686</v>
      </c>
      <c r="U88" s="5">
        <v>-34140971</v>
      </c>
    </row>
    <row r="89" spans="3:21" ht="15.5" x14ac:dyDescent="0.35">
      <c r="C89" t="s">
        <v>123</v>
      </c>
      <c r="D89" s="5">
        <v>319783079</v>
      </c>
      <c r="E89" s="5">
        <v>302493440</v>
      </c>
      <c r="F89" s="5">
        <v>296720467</v>
      </c>
      <c r="G89" s="5">
        <v>288183791</v>
      </c>
      <c r="I89" s="5">
        <v>302493440</v>
      </c>
      <c r="J89" s="5">
        <v>282067204</v>
      </c>
      <c r="K89" s="5">
        <v>274188445</v>
      </c>
      <c r="L89" s="5">
        <v>260416258</v>
      </c>
      <c r="M89" s="5">
        <v>235493664</v>
      </c>
      <c r="N89" s="5">
        <v>183171159</v>
      </c>
      <c r="O89" s="5">
        <v>159674594</v>
      </c>
      <c r="P89" s="5">
        <v>176402109</v>
      </c>
      <c r="Q89" s="5">
        <v>154870392</v>
      </c>
      <c r="R89" s="5">
        <v>152606375</v>
      </c>
      <c r="S89" s="5">
        <v>155732643</v>
      </c>
      <c r="T89" s="5">
        <v>157069204</v>
      </c>
      <c r="U89" s="5">
        <v>189934054</v>
      </c>
    </row>
    <row r="90" spans="3:21" ht="15.5" x14ac:dyDescent="0.35">
      <c r="C90" t="s">
        <v>124</v>
      </c>
    </row>
    <row r="91" spans="3:21" ht="15.5" x14ac:dyDescent="0.35">
      <c r="C91" t="s">
        <v>619</v>
      </c>
      <c r="D91" s="5">
        <v>19729368</v>
      </c>
      <c r="E91" s="5">
        <v>19852483</v>
      </c>
      <c r="F91" s="5">
        <v>19913114</v>
      </c>
      <c r="G91" s="5">
        <v>20187810</v>
      </c>
      <c r="I91" s="5">
        <v>19852483</v>
      </c>
      <c r="J91" s="5">
        <v>20232840</v>
      </c>
      <c r="K91" s="5">
        <v>20641503</v>
      </c>
      <c r="L91" s="5">
        <v>20268107</v>
      </c>
      <c r="M91" s="5">
        <v>20354255</v>
      </c>
      <c r="N91" s="5">
        <v>19979646</v>
      </c>
      <c r="O91" s="5">
        <v>19981927</v>
      </c>
      <c r="P91" s="5">
        <v>19579620</v>
      </c>
      <c r="Q91" s="5">
        <v>20243642</v>
      </c>
      <c r="R91" s="5">
        <v>20329549</v>
      </c>
      <c r="S91" s="5">
        <v>20059105</v>
      </c>
      <c r="T91" s="5">
        <v>28797468</v>
      </c>
      <c r="U91" s="5">
        <v>27059408</v>
      </c>
    </row>
    <row r="92" spans="3:21" ht="15.5" x14ac:dyDescent="0.35">
      <c r="C92" t="s">
        <v>126</v>
      </c>
      <c r="D92" s="5">
        <v>35584902</v>
      </c>
      <c r="E92" s="5">
        <v>33846224</v>
      </c>
      <c r="F92" s="5">
        <v>30855739</v>
      </c>
      <c r="G92" s="5">
        <v>29924788</v>
      </c>
      <c r="I92" s="5">
        <v>33846224</v>
      </c>
      <c r="J92" s="5">
        <v>28945835</v>
      </c>
      <c r="K92" s="5">
        <v>21084955</v>
      </c>
      <c r="L92" s="5">
        <v>19317982</v>
      </c>
      <c r="M92" s="5">
        <v>20431637</v>
      </c>
      <c r="N92" s="5">
        <v>21756133</v>
      </c>
      <c r="O92" s="5">
        <v>25557199</v>
      </c>
      <c r="P92" s="5">
        <v>28937672</v>
      </c>
      <c r="Q92" s="5">
        <v>33724102</v>
      </c>
      <c r="R92" s="5">
        <v>35165785</v>
      </c>
      <c r="S92" s="5">
        <v>37701449</v>
      </c>
      <c r="T92" s="5">
        <v>43366564</v>
      </c>
      <c r="U92" s="5">
        <v>46939830</v>
      </c>
    </row>
    <row r="93" spans="3:21" ht="15.5" x14ac:dyDescent="0.35">
      <c r="C93" t="s">
        <v>125</v>
      </c>
      <c r="D93" s="5">
        <v>4871896</v>
      </c>
      <c r="E93" s="5">
        <v>4921574</v>
      </c>
      <c r="F93" s="5">
        <v>4942541</v>
      </c>
      <c r="G93" s="5">
        <v>5151982</v>
      </c>
      <c r="I93" s="5">
        <v>4921574</v>
      </c>
      <c r="J93" s="5">
        <v>5352436</v>
      </c>
      <c r="K93" s="5">
        <v>5793854</v>
      </c>
      <c r="L93" s="5">
        <v>6758732</v>
      </c>
      <c r="M93" s="5">
        <v>7981661</v>
      </c>
      <c r="N93" s="5">
        <v>8793993</v>
      </c>
      <c r="O93" s="5">
        <v>11113610</v>
      </c>
      <c r="P93" s="5">
        <v>8721555</v>
      </c>
      <c r="Q93" s="5">
        <v>13755379</v>
      </c>
      <c r="R93" s="5">
        <v>15138041</v>
      </c>
      <c r="S93" s="5">
        <v>3465720</v>
      </c>
      <c r="T93" s="5">
        <v>3761821</v>
      </c>
      <c r="U93" s="5">
        <v>3836500</v>
      </c>
    </row>
    <row r="94" spans="3:21" ht="15.5" x14ac:dyDescent="0.35">
      <c r="C94" t="s">
        <v>130</v>
      </c>
      <c r="D94" s="5">
        <v>65627167</v>
      </c>
      <c r="E94" s="5">
        <v>64451965</v>
      </c>
      <c r="F94" s="5">
        <v>60256077</v>
      </c>
      <c r="G94" s="5">
        <v>60536444</v>
      </c>
      <c r="I94" s="5">
        <v>64451965</v>
      </c>
      <c r="J94" s="5">
        <v>59380138</v>
      </c>
      <c r="K94" s="5">
        <v>61022214</v>
      </c>
      <c r="L94" s="5">
        <v>57161417</v>
      </c>
      <c r="M94" s="5">
        <v>57230118</v>
      </c>
      <c r="N94" s="5">
        <v>59085212</v>
      </c>
      <c r="O94" s="5">
        <v>60082827</v>
      </c>
      <c r="P94" s="5">
        <v>60008279</v>
      </c>
      <c r="Q94" s="5">
        <v>68876558</v>
      </c>
      <c r="R94" s="5">
        <v>74307264</v>
      </c>
      <c r="S94" s="5">
        <v>66714857</v>
      </c>
      <c r="T94" s="5">
        <v>78947392</v>
      </c>
      <c r="U94" s="5">
        <v>79335828</v>
      </c>
    </row>
    <row r="95" spans="3:21" ht="15.5" x14ac:dyDescent="0.35">
      <c r="C95" t="s">
        <v>131</v>
      </c>
      <c r="D95" s="5">
        <v>385410246</v>
      </c>
      <c r="E95" s="5">
        <v>366945405</v>
      </c>
      <c r="F95" s="5">
        <v>356976544</v>
      </c>
      <c r="G95" s="5">
        <v>348720235</v>
      </c>
      <c r="I95" s="5">
        <v>366945405</v>
      </c>
      <c r="J95" s="5">
        <v>341447342</v>
      </c>
      <c r="K95" s="5">
        <v>335210659</v>
      </c>
      <c r="L95" s="5">
        <v>317577675</v>
      </c>
      <c r="M95" s="5">
        <v>292723782</v>
      </c>
      <c r="N95" s="5">
        <v>242256371</v>
      </c>
      <c r="O95" s="5">
        <v>219757421</v>
      </c>
      <c r="P95" s="5">
        <v>236410388</v>
      </c>
      <c r="Q95" s="5">
        <v>223746950</v>
      </c>
      <c r="R95" s="5">
        <v>226913639</v>
      </c>
      <c r="S95" s="5">
        <v>222447500</v>
      </c>
      <c r="T95" s="5">
        <v>236016596</v>
      </c>
      <c r="U95" s="5">
        <v>269269882</v>
      </c>
    </row>
    <row r="96" spans="3:21" ht="15.5" x14ac:dyDescent="0.35">
      <c r="C96" t="s">
        <v>132</v>
      </c>
    </row>
    <row r="97" spans="3:21" ht="15.5" x14ac:dyDescent="0.35">
      <c r="C97" t="s">
        <v>133</v>
      </c>
    </row>
    <row r="98" spans="3:21" ht="15.5" x14ac:dyDescent="0.35">
      <c r="C98" t="s">
        <v>134</v>
      </c>
      <c r="D98" s="5">
        <v>47130719</v>
      </c>
      <c r="E98" s="5">
        <v>39907227</v>
      </c>
      <c r="F98" s="5">
        <v>44156268</v>
      </c>
      <c r="G98" s="5">
        <v>41394232</v>
      </c>
      <c r="I98" s="5">
        <v>39907227</v>
      </c>
      <c r="J98" s="5">
        <v>36711960</v>
      </c>
      <c r="K98" s="5">
        <v>39626034</v>
      </c>
      <c r="L98" s="5">
        <v>39890730</v>
      </c>
      <c r="M98" s="5">
        <v>47757509</v>
      </c>
      <c r="N98" s="5">
        <v>37344463</v>
      </c>
      <c r="O98" s="5">
        <v>38851588</v>
      </c>
      <c r="P98" s="5">
        <v>66564069</v>
      </c>
      <c r="Q98" s="5">
        <v>60458859</v>
      </c>
      <c r="R98" s="5">
        <v>51644818</v>
      </c>
      <c r="S98" s="5">
        <v>61477639</v>
      </c>
      <c r="T98" s="5">
        <v>71363344</v>
      </c>
      <c r="U98" s="5">
        <v>108322185</v>
      </c>
    </row>
    <row r="99" spans="3:21" ht="15.5" x14ac:dyDescent="0.35">
      <c r="C99" t="s">
        <v>135</v>
      </c>
      <c r="D99" s="5">
        <v>2165433</v>
      </c>
      <c r="E99" s="5">
        <v>1678660</v>
      </c>
      <c r="F99" s="5">
        <v>979233</v>
      </c>
      <c r="G99" s="5">
        <v>1702058</v>
      </c>
      <c r="I99" s="5">
        <v>1678660</v>
      </c>
      <c r="J99" s="5">
        <v>1571850</v>
      </c>
      <c r="K99" s="5">
        <v>2750596</v>
      </c>
      <c r="L99" s="5">
        <v>3025891</v>
      </c>
      <c r="M99" s="5">
        <v>2419937</v>
      </c>
      <c r="N99" s="5">
        <v>2544488</v>
      </c>
      <c r="O99" s="5">
        <v>6909558</v>
      </c>
      <c r="P99" s="5">
        <v>30296400</v>
      </c>
      <c r="Q99" s="5">
        <v>15838301</v>
      </c>
      <c r="R99" s="5">
        <v>8375374</v>
      </c>
      <c r="S99" s="5">
        <v>17942135</v>
      </c>
      <c r="T99" s="5">
        <v>18000000</v>
      </c>
      <c r="U99" s="5">
        <v>61790908</v>
      </c>
    </row>
    <row r="100" spans="3:21" ht="15.5" x14ac:dyDescent="0.35">
      <c r="C100" t="s">
        <v>136</v>
      </c>
    </row>
    <row r="101" spans="3:21" ht="15.5" x14ac:dyDescent="0.35">
      <c r="C101" t="s">
        <v>137</v>
      </c>
      <c r="D101" s="5">
        <v>32955915</v>
      </c>
      <c r="E101" s="5">
        <v>27959763</v>
      </c>
      <c r="F101" s="5">
        <v>29547575</v>
      </c>
      <c r="G101" s="5">
        <v>29894838</v>
      </c>
      <c r="I101" s="5">
        <v>27959763</v>
      </c>
      <c r="J101" s="5">
        <v>28060391</v>
      </c>
      <c r="K101" s="5">
        <v>29707986</v>
      </c>
      <c r="L101" s="5">
        <v>31279064</v>
      </c>
      <c r="M101" s="5">
        <v>22941403</v>
      </c>
      <c r="N101" s="5">
        <v>22852117</v>
      </c>
      <c r="O101" s="5">
        <v>25580759</v>
      </c>
      <c r="P101" s="5">
        <v>26994621</v>
      </c>
      <c r="Q101" s="5">
        <v>24998766</v>
      </c>
      <c r="R101" s="5">
        <v>20043967</v>
      </c>
      <c r="S101" s="5">
        <v>22764747</v>
      </c>
      <c r="T101" s="5">
        <v>29266605</v>
      </c>
      <c r="U101" s="5">
        <v>31080891</v>
      </c>
    </row>
    <row r="102" spans="3:21" ht="15.5" x14ac:dyDescent="0.35">
      <c r="C102" t="s">
        <v>139</v>
      </c>
    </row>
    <row r="103" spans="3:21" ht="15.5" x14ac:dyDescent="0.35">
      <c r="C103" t="s">
        <v>140</v>
      </c>
      <c r="D103" s="5">
        <v>2178578</v>
      </c>
      <c r="E103" s="5">
        <v>2014733</v>
      </c>
      <c r="F103" s="5">
        <v>6952938</v>
      </c>
      <c r="G103" s="5">
        <v>2331786</v>
      </c>
      <c r="I103" s="5">
        <v>2014733</v>
      </c>
      <c r="J103" s="5">
        <v>1644645</v>
      </c>
      <c r="K103" s="5">
        <v>2128337</v>
      </c>
      <c r="L103" s="5">
        <v>1709925</v>
      </c>
      <c r="M103" s="5">
        <v>14338257</v>
      </c>
      <c r="N103" s="5">
        <v>1470321</v>
      </c>
      <c r="O103" s="5">
        <v>1782812</v>
      </c>
      <c r="P103" s="5">
        <v>1990144</v>
      </c>
      <c r="Q103" s="5">
        <v>8967980</v>
      </c>
      <c r="R103" s="5">
        <v>8947713</v>
      </c>
      <c r="S103" s="5">
        <v>7314554</v>
      </c>
      <c r="T103" s="5">
        <v>6401668</v>
      </c>
      <c r="U103" s="5">
        <v>5460382</v>
      </c>
    </row>
    <row r="104" spans="3:21" ht="15.5" x14ac:dyDescent="0.35">
      <c r="C104" t="s">
        <v>138</v>
      </c>
      <c r="D104" s="5">
        <v>1582575</v>
      </c>
      <c r="E104" s="5">
        <v>1079816</v>
      </c>
      <c r="F104" s="5">
        <v>1173591</v>
      </c>
      <c r="G104" s="5">
        <v>1442150</v>
      </c>
      <c r="I104" s="5">
        <v>1079816</v>
      </c>
      <c r="J104" s="5">
        <v>1045190</v>
      </c>
      <c r="K104" s="5">
        <v>920253</v>
      </c>
      <c r="L104" s="5">
        <v>858518</v>
      </c>
      <c r="M104" s="5">
        <v>1462194</v>
      </c>
      <c r="N104" s="5">
        <v>948258</v>
      </c>
      <c r="O104" s="5">
        <v>1212437</v>
      </c>
      <c r="P104" s="5">
        <v>1426181</v>
      </c>
      <c r="Q104" s="5">
        <v>1742923</v>
      </c>
      <c r="R104" s="5">
        <v>7733259</v>
      </c>
      <c r="S104" s="5">
        <v>7076961</v>
      </c>
      <c r="T104" s="5">
        <v>6879298</v>
      </c>
      <c r="U104" s="5">
        <v>4876791</v>
      </c>
    </row>
    <row r="105" spans="3:21" ht="15.5" x14ac:dyDescent="0.35">
      <c r="C105" t="s">
        <v>142</v>
      </c>
      <c r="D105" s="5">
        <v>5256416</v>
      </c>
      <c r="E105" s="5">
        <v>3802115</v>
      </c>
      <c r="F105" s="5">
        <v>2169295</v>
      </c>
      <c r="G105" s="5">
        <v>2577093</v>
      </c>
      <c r="I105" s="5">
        <v>3802115</v>
      </c>
      <c r="J105" s="5">
        <v>1785028</v>
      </c>
      <c r="K105" s="5">
        <v>681670</v>
      </c>
      <c r="L105" s="5">
        <v>477801</v>
      </c>
      <c r="M105" s="5">
        <v>3893886</v>
      </c>
      <c r="N105" s="5">
        <v>6702084</v>
      </c>
      <c r="O105" s="5">
        <v>1420497</v>
      </c>
      <c r="P105" s="5">
        <v>3874432</v>
      </c>
      <c r="Q105" s="5">
        <v>300488</v>
      </c>
      <c r="R105" s="5">
        <v>886267</v>
      </c>
      <c r="S105" s="5">
        <v>336565</v>
      </c>
      <c r="T105" s="5">
        <v>1133976</v>
      </c>
      <c r="U105" s="5">
        <v>2634395</v>
      </c>
    </row>
    <row r="106" spans="3:21" ht="15.5" x14ac:dyDescent="0.35">
      <c r="C106" t="s">
        <v>143</v>
      </c>
    </row>
    <row r="107" spans="3:21" ht="15.5" x14ac:dyDescent="0.35">
      <c r="C107" t="s">
        <v>399</v>
      </c>
      <c r="Q107" s="5">
        <v>392951</v>
      </c>
      <c r="R107" s="5">
        <v>7175564</v>
      </c>
      <c r="S107" s="5">
        <v>10889219</v>
      </c>
      <c r="T107" s="5">
        <v>13609629</v>
      </c>
    </row>
    <row r="108" spans="3:21" ht="15.5" x14ac:dyDescent="0.35">
      <c r="C108" t="s">
        <v>1180</v>
      </c>
      <c r="U108" s="5">
        <v>388473</v>
      </c>
    </row>
    <row r="109" spans="3:21" ht="15.5" x14ac:dyDescent="0.35">
      <c r="C109" t="s">
        <v>146</v>
      </c>
      <c r="D109" s="5">
        <v>687923</v>
      </c>
      <c r="E109" s="5">
        <v>894768</v>
      </c>
      <c r="F109" s="5">
        <v>837046</v>
      </c>
      <c r="G109" s="5">
        <v>802792</v>
      </c>
      <c r="I109" s="5">
        <v>894768</v>
      </c>
      <c r="J109" s="5">
        <v>538117</v>
      </c>
      <c r="K109" s="5">
        <v>832400</v>
      </c>
      <c r="L109" s="5">
        <v>394093</v>
      </c>
      <c r="M109" s="5">
        <v>734126</v>
      </c>
      <c r="N109" s="5">
        <v>608536</v>
      </c>
      <c r="P109" s="5">
        <v>367495</v>
      </c>
      <c r="Q109" s="5">
        <v>6760940</v>
      </c>
      <c r="R109" s="5">
        <v>3753702</v>
      </c>
      <c r="S109" s="5">
        <v>3732966</v>
      </c>
      <c r="T109" s="5">
        <v>3828985</v>
      </c>
      <c r="U109" s="5">
        <v>388473</v>
      </c>
    </row>
    <row r="110" spans="3:21" ht="15.5" x14ac:dyDescent="0.35">
      <c r="C110" t="s">
        <v>568</v>
      </c>
      <c r="R110" s="5">
        <v>2407465</v>
      </c>
      <c r="S110" s="5">
        <v>2107697</v>
      </c>
      <c r="U110" s="5">
        <v>3295258</v>
      </c>
    </row>
    <row r="111" spans="3:21" ht="15.5" x14ac:dyDescent="0.35">
      <c r="C111" t="s">
        <v>147</v>
      </c>
      <c r="D111" s="5">
        <v>4033640</v>
      </c>
      <c r="E111" s="5">
        <v>4129591</v>
      </c>
      <c r="F111" s="5">
        <v>4081726</v>
      </c>
      <c r="G111" s="5">
        <v>4639562</v>
      </c>
      <c r="I111" s="5">
        <v>4129591</v>
      </c>
      <c r="J111" s="5">
        <v>4364876</v>
      </c>
      <c r="K111" s="5">
        <v>5214746</v>
      </c>
      <c r="L111" s="5">
        <v>2733689</v>
      </c>
      <c r="M111" s="5">
        <v>4240868</v>
      </c>
      <c r="N111" s="5">
        <v>6197943</v>
      </c>
      <c r="O111" s="5">
        <v>4700936</v>
      </c>
      <c r="P111" s="5">
        <v>3513626</v>
      </c>
      <c r="Q111" s="5">
        <v>4876412</v>
      </c>
      <c r="R111" s="5">
        <v>14080554</v>
      </c>
      <c r="S111" s="5">
        <v>20154909</v>
      </c>
      <c r="T111" s="5">
        <v>21146242</v>
      </c>
      <c r="U111" s="5">
        <v>15516865</v>
      </c>
    </row>
    <row r="112" spans="3:21" ht="15.5" x14ac:dyDescent="0.35">
      <c r="C112" t="s">
        <v>148</v>
      </c>
      <c r="D112" s="5">
        <v>4033640</v>
      </c>
      <c r="E112" s="5">
        <v>4129591</v>
      </c>
      <c r="F112" s="5">
        <v>4081726</v>
      </c>
      <c r="G112" s="5">
        <v>4639562</v>
      </c>
      <c r="I112" s="5">
        <v>4129591</v>
      </c>
      <c r="J112" s="5">
        <v>4364876</v>
      </c>
      <c r="K112" s="5">
        <v>5214746</v>
      </c>
      <c r="L112" s="5">
        <v>2733689</v>
      </c>
      <c r="M112" s="5">
        <v>4240868</v>
      </c>
      <c r="N112" s="5">
        <v>6197943</v>
      </c>
      <c r="O112" s="5">
        <v>4700936</v>
      </c>
      <c r="P112" s="5">
        <v>3513626</v>
      </c>
      <c r="Q112" s="5">
        <v>4876412</v>
      </c>
      <c r="R112" s="5">
        <v>14080554</v>
      </c>
      <c r="S112" s="5">
        <v>20154909</v>
      </c>
      <c r="T112" s="5">
        <v>21146242</v>
      </c>
      <c r="U112" s="5">
        <v>15516865</v>
      </c>
    </row>
    <row r="113" spans="2:21" ht="15.5" x14ac:dyDescent="0.35">
      <c r="C113" t="s">
        <v>150</v>
      </c>
    </row>
    <row r="114" spans="2:21" ht="15.5" x14ac:dyDescent="0.35">
      <c r="C114" t="s">
        <v>151</v>
      </c>
      <c r="D114" s="5">
        <v>3262467</v>
      </c>
      <c r="E114" s="5">
        <v>3360109</v>
      </c>
      <c r="F114" s="5">
        <v>2753377</v>
      </c>
      <c r="G114" s="5">
        <v>2998660</v>
      </c>
      <c r="I114" s="5">
        <v>3360109</v>
      </c>
      <c r="J114" s="5">
        <v>2800371</v>
      </c>
      <c r="K114" s="5">
        <v>3284031</v>
      </c>
      <c r="L114" s="5">
        <v>560370</v>
      </c>
      <c r="M114" s="5">
        <v>1103681</v>
      </c>
      <c r="N114" s="5">
        <v>1146770</v>
      </c>
      <c r="Q114" s="5">
        <v>392951</v>
      </c>
      <c r="R114" s="5">
        <v>7175564</v>
      </c>
      <c r="S114" s="5">
        <v>10889219</v>
      </c>
      <c r="T114" s="5">
        <v>13609629</v>
      </c>
      <c r="U114" s="5">
        <v>388473</v>
      </c>
    </row>
    <row r="115" spans="2:21" ht="15.5" x14ac:dyDescent="0.35">
      <c r="C115" t="s">
        <v>149</v>
      </c>
      <c r="N115" s="5">
        <v>3056</v>
      </c>
      <c r="R115" s="5">
        <v>596832</v>
      </c>
      <c r="S115" s="5">
        <v>3700032</v>
      </c>
      <c r="T115" s="5">
        <v>2788072</v>
      </c>
      <c r="U115" s="5">
        <v>6759805</v>
      </c>
    </row>
    <row r="116" spans="2:21" ht="15.5" x14ac:dyDescent="0.35">
      <c r="C116" t="s">
        <v>152</v>
      </c>
      <c r="D116" s="5">
        <v>51164359</v>
      </c>
      <c r="E116" s="5">
        <v>44036818</v>
      </c>
      <c r="F116" s="5">
        <v>48237994</v>
      </c>
      <c r="G116" s="5">
        <v>46033794</v>
      </c>
      <c r="I116" s="5">
        <v>44036818</v>
      </c>
      <c r="J116" s="5">
        <v>41076836</v>
      </c>
      <c r="K116" s="5">
        <v>44840780</v>
      </c>
      <c r="L116" s="5">
        <v>42624419</v>
      </c>
      <c r="M116" s="5">
        <v>51998377</v>
      </c>
      <c r="N116" s="5">
        <v>43542406</v>
      </c>
      <c r="O116" s="5">
        <v>43552524</v>
      </c>
      <c r="P116" s="5">
        <v>70077695</v>
      </c>
      <c r="Q116" s="5">
        <v>65335271</v>
      </c>
      <c r="R116" s="5">
        <v>65725372</v>
      </c>
      <c r="S116" s="5">
        <v>81632548</v>
      </c>
      <c r="T116" s="5">
        <v>92509586</v>
      </c>
      <c r="U116" s="5">
        <v>123839050</v>
      </c>
    </row>
    <row r="117" spans="2:21" ht="15.5" x14ac:dyDescent="0.35">
      <c r="C117" t="s">
        <v>153</v>
      </c>
    </row>
    <row r="118" spans="2:21" ht="15.5" x14ac:dyDescent="0.35">
      <c r="C118" t="s">
        <v>154</v>
      </c>
      <c r="D118" s="5">
        <v>90198298</v>
      </c>
      <c r="E118" s="5">
        <v>90198298</v>
      </c>
      <c r="F118" s="5">
        <v>90198298</v>
      </c>
      <c r="G118" s="5">
        <v>90198298</v>
      </c>
      <c r="I118" s="5">
        <v>90198298</v>
      </c>
      <c r="J118" s="5">
        <v>90198298</v>
      </c>
      <c r="K118" s="5">
        <v>90198298</v>
      </c>
      <c r="L118" s="5">
        <v>90198298</v>
      </c>
      <c r="M118" s="5">
        <v>90198298</v>
      </c>
      <c r="N118" s="5">
        <v>90198298</v>
      </c>
      <c r="O118" s="5">
        <v>90198298</v>
      </c>
      <c r="P118" s="5">
        <v>90198298</v>
      </c>
      <c r="Q118" s="5">
        <v>90198298</v>
      </c>
      <c r="R118" s="5">
        <v>90198298</v>
      </c>
      <c r="S118" s="5">
        <v>90198298</v>
      </c>
      <c r="T118" s="5">
        <v>90198298</v>
      </c>
      <c r="U118" s="5">
        <v>90198298</v>
      </c>
    </row>
    <row r="119" spans="2:21" ht="15.5" x14ac:dyDescent="0.35">
      <c r="C119" t="s">
        <v>155</v>
      </c>
      <c r="D119" s="5">
        <v>18469031</v>
      </c>
      <c r="E119" s="5">
        <v>18469031</v>
      </c>
      <c r="F119" s="5">
        <v>18469031</v>
      </c>
      <c r="G119" s="5">
        <v>18918443</v>
      </c>
      <c r="I119" s="5">
        <v>18469031</v>
      </c>
      <c r="J119" s="5">
        <v>18918443</v>
      </c>
      <c r="K119" s="5">
        <v>19104388</v>
      </c>
      <c r="L119" s="5">
        <v>19104388</v>
      </c>
      <c r="M119" s="5">
        <v>19104388</v>
      </c>
      <c r="N119" s="5">
        <v>19104388</v>
      </c>
      <c r="O119" s="5">
        <v>19104388</v>
      </c>
      <c r="P119" s="5">
        <v>19104388</v>
      </c>
      <c r="Q119" s="5">
        <v>19104388</v>
      </c>
      <c r="R119" s="5">
        <v>19104388</v>
      </c>
      <c r="S119" s="5">
        <v>19104388</v>
      </c>
      <c r="T119" s="5">
        <v>19104388</v>
      </c>
      <c r="U119" s="5">
        <v>19104388</v>
      </c>
    </row>
    <row r="120" spans="2:21" ht="15.5" x14ac:dyDescent="0.35">
      <c r="C120" t="s">
        <v>156</v>
      </c>
      <c r="D120" s="5">
        <v>256893040</v>
      </c>
      <c r="E120" s="5">
        <v>245789275</v>
      </c>
      <c r="F120" s="5">
        <v>231796157</v>
      </c>
      <c r="G120" s="5">
        <v>225355630</v>
      </c>
      <c r="I120" s="5">
        <v>245789275</v>
      </c>
      <c r="J120" s="5">
        <v>223814205</v>
      </c>
      <c r="K120" s="5">
        <v>209531025</v>
      </c>
      <c r="L120" s="5">
        <v>196214201</v>
      </c>
      <c r="M120" s="5">
        <v>160097398</v>
      </c>
      <c r="N120" s="5">
        <v>117528674</v>
      </c>
      <c r="O120" s="5">
        <v>96067262</v>
      </c>
      <c r="P120" s="5">
        <v>86444071</v>
      </c>
      <c r="Q120" s="5">
        <v>79884096</v>
      </c>
      <c r="R120" s="5">
        <v>88698463</v>
      </c>
      <c r="S120" s="5">
        <v>66082752</v>
      </c>
      <c r="T120" s="5">
        <v>67717722</v>
      </c>
      <c r="U120" s="5">
        <v>68318330</v>
      </c>
    </row>
    <row r="121" spans="2:21" ht="15.5" x14ac:dyDescent="0.35">
      <c r="C121" t="s">
        <v>158</v>
      </c>
      <c r="D121" s="5">
        <v>250008068</v>
      </c>
      <c r="E121" s="5">
        <v>238904303</v>
      </c>
      <c r="F121" s="5">
        <v>224911185</v>
      </c>
      <c r="G121" s="5">
        <v>218470658</v>
      </c>
      <c r="I121" s="5">
        <v>238904303</v>
      </c>
      <c r="J121" s="5">
        <v>217029233</v>
      </c>
      <c r="K121" s="5">
        <v>202846053</v>
      </c>
      <c r="L121" s="5">
        <v>189629229</v>
      </c>
      <c r="M121" s="5">
        <v>153612426</v>
      </c>
      <c r="N121" s="5">
        <v>111143702</v>
      </c>
      <c r="O121" s="5">
        <v>89782290</v>
      </c>
      <c r="P121" s="5">
        <v>80259099</v>
      </c>
      <c r="Q121" s="5">
        <v>73799124</v>
      </c>
      <c r="R121" s="5">
        <v>82713491</v>
      </c>
      <c r="S121" s="5">
        <v>60097780</v>
      </c>
      <c r="T121" s="5">
        <v>61832750</v>
      </c>
      <c r="U121" s="5">
        <v>62533358</v>
      </c>
    </row>
    <row r="122" spans="2:21" ht="15.5" x14ac:dyDescent="0.35">
      <c r="C122" t="s">
        <v>159</v>
      </c>
      <c r="D122" s="5">
        <v>256893040</v>
      </c>
      <c r="E122" s="5">
        <v>245789275</v>
      </c>
      <c r="F122" s="5">
        <v>231796157</v>
      </c>
      <c r="G122" s="5">
        <v>225355630</v>
      </c>
      <c r="I122" s="5">
        <v>245789275</v>
      </c>
      <c r="J122" s="5">
        <v>223814205</v>
      </c>
      <c r="K122" s="5">
        <v>209531025</v>
      </c>
      <c r="L122" s="5">
        <v>196214201</v>
      </c>
      <c r="M122" s="5">
        <v>160097398</v>
      </c>
      <c r="N122" s="5">
        <v>117528674</v>
      </c>
      <c r="O122" s="5">
        <v>96067262</v>
      </c>
      <c r="P122" s="5">
        <v>86444071</v>
      </c>
      <c r="Q122" s="5">
        <v>79884096</v>
      </c>
      <c r="R122" s="5">
        <v>88698463</v>
      </c>
      <c r="S122" s="5">
        <v>66082752</v>
      </c>
      <c r="T122" s="5">
        <v>67717722</v>
      </c>
      <c r="U122" s="5">
        <v>68318330</v>
      </c>
    </row>
    <row r="123" spans="2:21" ht="15.5" x14ac:dyDescent="0.35">
      <c r="C123" t="s">
        <v>160</v>
      </c>
      <c r="D123" s="5">
        <v>10684615</v>
      </c>
      <c r="E123" s="5">
        <v>10885554</v>
      </c>
      <c r="F123" s="5">
        <v>10965395</v>
      </c>
      <c r="G123" s="5">
        <v>10653153</v>
      </c>
      <c r="I123" s="5">
        <v>10885554</v>
      </c>
      <c r="J123" s="5">
        <v>10829973</v>
      </c>
      <c r="K123" s="5">
        <v>11558850</v>
      </c>
      <c r="L123" s="5">
        <v>9510955</v>
      </c>
      <c r="M123" s="5">
        <v>8862499</v>
      </c>
      <c r="N123" s="5">
        <v>8382180</v>
      </c>
      <c r="O123" s="5">
        <v>8929718</v>
      </c>
      <c r="P123" s="5">
        <v>8943416</v>
      </c>
      <c r="Q123" s="5">
        <v>5613138</v>
      </c>
      <c r="R123" s="5">
        <v>443961</v>
      </c>
      <c r="S123" s="5">
        <v>2232000</v>
      </c>
      <c r="T123" s="5">
        <v>1721288</v>
      </c>
      <c r="U123" s="5">
        <v>1950787</v>
      </c>
    </row>
    <row r="124" spans="2:21" ht="15.5" x14ac:dyDescent="0.35">
      <c r="C124" t="s">
        <v>9</v>
      </c>
      <c r="D124" s="5">
        <v>334245887</v>
      </c>
      <c r="E124" s="5">
        <v>322908587</v>
      </c>
      <c r="F124" s="5">
        <v>308738550</v>
      </c>
      <c r="G124" s="5">
        <v>302686441</v>
      </c>
      <c r="I124" s="5">
        <v>322908587</v>
      </c>
      <c r="J124" s="5">
        <v>300370506</v>
      </c>
      <c r="K124" s="5">
        <v>290369879</v>
      </c>
      <c r="L124" s="5">
        <v>274953256</v>
      </c>
      <c r="M124" s="5">
        <v>240725405</v>
      </c>
      <c r="N124" s="5">
        <v>198713965</v>
      </c>
      <c r="O124" s="5">
        <v>176204897</v>
      </c>
      <c r="P124" s="5">
        <v>166332693</v>
      </c>
      <c r="Q124" s="5">
        <v>158411679</v>
      </c>
      <c r="R124" s="5">
        <v>161188267</v>
      </c>
      <c r="S124" s="5">
        <v>140814952</v>
      </c>
      <c r="T124" s="5">
        <v>143507010</v>
      </c>
      <c r="U124" s="5">
        <v>145430832</v>
      </c>
    </row>
    <row r="125" spans="2:21" ht="15.5" x14ac:dyDescent="0.35">
      <c r="C125" t="s">
        <v>161</v>
      </c>
      <c r="D125" s="5">
        <v>385410246</v>
      </c>
      <c r="E125" s="5">
        <v>366945405</v>
      </c>
      <c r="F125" s="5">
        <v>356976544</v>
      </c>
      <c r="G125" s="5">
        <v>348720235</v>
      </c>
      <c r="I125" s="5">
        <v>366945405</v>
      </c>
      <c r="J125" s="5">
        <v>341447342</v>
      </c>
      <c r="K125" s="5">
        <v>335210659</v>
      </c>
      <c r="L125" s="5">
        <v>317577675</v>
      </c>
      <c r="M125" s="5">
        <v>292723782</v>
      </c>
      <c r="N125" s="5">
        <v>242256371</v>
      </c>
      <c r="O125" s="5">
        <v>219757421</v>
      </c>
      <c r="P125" s="5">
        <v>236410388</v>
      </c>
      <c r="Q125" s="5">
        <v>223746950</v>
      </c>
      <c r="R125" s="5">
        <v>226913639</v>
      </c>
      <c r="S125" s="5">
        <v>222447500</v>
      </c>
      <c r="T125" s="5">
        <v>236016596</v>
      </c>
      <c r="U125" s="5">
        <v>269269882</v>
      </c>
    </row>
    <row r="126" spans="2:21" ht="15.5" x14ac:dyDescent="0.35">
      <c r="C126" t="s">
        <v>162</v>
      </c>
      <c r="D126" s="5">
        <v>383331363</v>
      </c>
      <c r="E126" s="5">
        <v>383331363</v>
      </c>
      <c r="F126" s="5">
        <v>383331363</v>
      </c>
      <c r="G126" s="5">
        <v>383331363</v>
      </c>
      <c r="I126" s="5">
        <v>383331363</v>
      </c>
      <c r="J126" s="5">
        <v>383331363</v>
      </c>
      <c r="K126" s="5">
        <v>383331363</v>
      </c>
      <c r="L126" s="5">
        <v>383331363</v>
      </c>
      <c r="M126" s="5">
        <v>383331363</v>
      </c>
      <c r="N126" s="5">
        <v>383331363</v>
      </c>
      <c r="O126" s="5">
        <v>383331363</v>
      </c>
      <c r="P126" s="5">
        <v>383331363</v>
      </c>
      <c r="Q126" s="5">
        <v>383331363</v>
      </c>
      <c r="R126" s="5">
        <v>383331363</v>
      </c>
      <c r="S126" s="5">
        <v>383331363</v>
      </c>
      <c r="T126" s="5">
        <v>383331363</v>
      </c>
      <c r="U126" s="5">
        <v>383331363</v>
      </c>
    </row>
    <row r="128" spans="2:21" ht="15.5" x14ac:dyDescent="0.35">
      <c r="B128" t="s">
        <v>163</v>
      </c>
      <c r="C128" t="s">
        <v>164</v>
      </c>
      <c r="D128" s="5">
        <v>7813997</v>
      </c>
      <c r="E128" s="5">
        <v>20899476</v>
      </c>
      <c r="F128" s="5">
        <v>27706177</v>
      </c>
      <c r="G128" s="5">
        <v>17073989</v>
      </c>
      <c r="I128" s="5">
        <v>80398557</v>
      </c>
      <c r="J128" s="5">
        <v>42547365</v>
      </c>
      <c r="K128" s="5">
        <v>15239117</v>
      </c>
      <c r="L128" s="5">
        <v>19221393</v>
      </c>
      <c r="M128" s="5">
        <v>24858855</v>
      </c>
      <c r="N128" s="5">
        <v>64276378</v>
      </c>
      <c r="O128" s="5">
        <v>15689397</v>
      </c>
      <c r="P128" s="5">
        <v>5944857</v>
      </c>
      <c r="Q128" s="5">
        <v>18621002</v>
      </c>
      <c r="R128" s="5">
        <v>12164596</v>
      </c>
      <c r="S128" s="5">
        <v>7678960</v>
      </c>
      <c r="T128" s="5">
        <v>31243257</v>
      </c>
      <c r="U128" s="5">
        <v>1965090</v>
      </c>
    </row>
    <row r="129" spans="3:21" ht="15.5" x14ac:dyDescent="0.35">
      <c r="C129" t="s">
        <v>347</v>
      </c>
      <c r="D129" s="5">
        <v>100947919</v>
      </c>
      <c r="E129" s="5">
        <v>116425902</v>
      </c>
      <c r="F129" s="5">
        <v>122933352</v>
      </c>
      <c r="G129" s="5">
        <v>99875412</v>
      </c>
      <c r="I129" s="5">
        <v>434990830</v>
      </c>
      <c r="J129" s="5">
        <v>378285536</v>
      </c>
      <c r="K129" s="5">
        <v>378097578</v>
      </c>
      <c r="L129" s="5">
        <v>450025374</v>
      </c>
      <c r="M129" s="5">
        <v>403321186</v>
      </c>
      <c r="N129" s="5">
        <v>359132864</v>
      </c>
      <c r="O129" s="5">
        <v>349714031</v>
      </c>
      <c r="P129" s="5">
        <v>394714142</v>
      </c>
      <c r="Q129" s="5">
        <v>359441156</v>
      </c>
      <c r="R129" s="5">
        <v>290615942</v>
      </c>
      <c r="S129" s="5">
        <v>329822290</v>
      </c>
      <c r="T129" s="5">
        <v>457250539</v>
      </c>
      <c r="U129" s="5">
        <v>470486803</v>
      </c>
    </row>
    <row r="130" spans="3:21" ht="15.5" x14ac:dyDescent="0.35">
      <c r="C130" t="s">
        <v>1787</v>
      </c>
      <c r="D130" s="5">
        <v>-83276903</v>
      </c>
      <c r="E130" s="5">
        <v>-86061232</v>
      </c>
      <c r="F130" s="5">
        <v>-83608500</v>
      </c>
      <c r="G130" s="5">
        <v>-74186667</v>
      </c>
      <c r="I130" s="5">
        <v>-316330455</v>
      </c>
      <c r="J130" s="5">
        <v>-308754954</v>
      </c>
      <c r="K130" s="5">
        <v>-331501672</v>
      </c>
      <c r="L130" s="5">
        <v>-379672644</v>
      </c>
      <c r="M130" s="5">
        <v>-330278884</v>
      </c>
      <c r="N130" s="5">
        <v>-263700180</v>
      </c>
      <c r="O130" s="5">
        <v>-297816438</v>
      </c>
      <c r="P130" s="5">
        <v>-353639080</v>
      </c>
      <c r="Q130" s="5">
        <v>-308755580</v>
      </c>
      <c r="R130" s="5">
        <v>-251765095</v>
      </c>
      <c r="S130" s="5">
        <v>-289228321</v>
      </c>
      <c r="T130" s="5">
        <v>-384761206</v>
      </c>
      <c r="U130" s="5">
        <v>-427101553</v>
      </c>
    </row>
    <row r="131" spans="3:21" ht="15.5" x14ac:dyDescent="0.35">
      <c r="C131" t="s">
        <v>736</v>
      </c>
      <c r="D131" s="5">
        <v>1122664</v>
      </c>
      <c r="E131" s="5">
        <v>1189987</v>
      </c>
      <c r="F131" s="5">
        <v>1228314</v>
      </c>
      <c r="G131" s="5">
        <v>1065479</v>
      </c>
      <c r="I131" s="5">
        <v>4414640</v>
      </c>
      <c r="J131" s="5">
        <v>3237030</v>
      </c>
      <c r="K131" s="5">
        <v>2312702</v>
      </c>
      <c r="L131" s="5">
        <v>907510</v>
      </c>
      <c r="M131" s="5">
        <v>1172211</v>
      </c>
      <c r="N131" s="5">
        <v>681782</v>
      </c>
      <c r="O131" s="5">
        <v>248437</v>
      </c>
      <c r="P131" s="5">
        <v>183695</v>
      </c>
      <c r="Q131" s="5">
        <v>169406</v>
      </c>
      <c r="R131" s="5">
        <v>246496</v>
      </c>
      <c r="S131" s="5">
        <v>149199</v>
      </c>
      <c r="T131" s="5">
        <v>141010</v>
      </c>
      <c r="U131" s="5">
        <v>148928</v>
      </c>
    </row>
    <row r="132" spans="3:21" ht="15.5" x14ac:dyDescent="0.35">
      <c r="C132" t="s">
        <v>963</v>
      </c>
      <c r="D132" s="5">
        <v>-7561108</v>
      </c>
      <c r="E132" s="5">
        <v>-7702044</v>
      </c>
      <c r="F132" s="5">
        <v>-10498805</v>
      </c>
      <c r="G132" s="5">
        <v>-7186773</v>
      </c>
      <c r="I132" s="5">
        <v>-32902397</v>
      </c>
      <c r="J132" s="5">
        <v>-25009123</v>
      </c>
      <c r="K132" s="5">
        <v>-27833439</v>
      </c>
      <c r="L132" s="5">
        <v>-37497067</v>
      </c>
      <c r="M132" s="5">
        <v>-31765663</v>
      </c>
      <c r="N132" s="5">
        <v>-27183823</v>
      </c>
      <c r="O132" s="5">
        <v>-25698433</v>
      </c>
      <c r="P132" s="5">
        <v>-27544848</v>
      </c>
      <c r="Q132" s="5">
        <v>-27387139</v>
      </c>
      <c r="S132" s="5">
        <v>-23339134</v>
      </c>
      <c r="T132" s="5">
        <v>-30124972</v>
      </c>
      <c r="U132" s="5">
        <v>-34364714</v>
      </c>
    </row>
    <row r="133" spans="3:21" ht="15.5" x14ac:dyDescent="0.35">
      <c r="C133" t="s">
        <v>1788</v>
      </c>
      <c r="S133" s="5">
        <v>-2268657</v>
      </c>
    </row>
    <row r="134" spans="3:21" ht="15.5" x14ac:dyDescent="0.35">
      <c r="C134" t="s">
        <v>1385</v>
      </c>
    </row>
    <row r="135" spans="3:21" ht="15.5" x14ac:dyDescent="0.35">
      <c r="C135" t="s">
        <v>172</v>
      </c>
      <c r="D135" s="5">
        <v>-2587410</v>
      </c>
      <c r="E135" s="5">
        <v>-2233300</v>
      </c>
      <c r="F135" s="5">
        <v>-1633371</v>
      </c>
      <c r="G135" s="5">
        <v>-1278852</v>
      </c>
      <c r="I135" s="5">
        <v>-6992174</v>
      </c>
      <c r="J135" s="5">
        <v>-5228106</v>
      </c>
      <c r="K135" s="5">
        <v>-5372729</v>
      </c>
      <c r="L135" s="5">
        <v>-15887226</v>
      </c>
      <c r="M135" s="5">
        <v>-17139673</v>
      </c>
      <c r="N135" s="5">
        <v>-3299188</v>
      </c>
      <c r="O135" s="5">
        <v>-7595813</v>
      </c>
      <c r="P135" s="5">
        <v>-4271315</v>
      </c>
      <c r="Q135" s="5">
        <v>-5179417</v>
      </c>
      <c r="R135" s="5">
        <v>-23220965</v>
      </c>
      <c r="S135" s="5">
        <v>-3999706</v>
      </c>
      <c r="T135" s="5">
        <v>-7726089</v>
      </c>
      <c r="U135" s="5">
        <v>-6718552</v>
      </c>
    </row>
    <row r="136" spans="3:21" ht="15.5" x14ac:dyDescent="0.35">
      <c r="C136" t="s">
        <v>806</v>
      </c>
      <c r="D136" s="5">
        <v>-38960</v>
      </c>
      <c r="E136" s="5">
        <v>-27812</v>
      </c>
      <c r="F136" s="5">
        <v>22737</v>
      </c>
      <c r="G136" s="5">
        <v>-107210</v>
      </c>
      <c r="I136" s="5">
        <v>-156923</v>
      </c>
      <c r="J136" s="5">
        <v>-318424</v>
      </c>
      <c r="K136" s="5">
        <v>-381139</v>
      </c>
      <c r="L136" s="5">
        <v>-165961</v>
      </c>
      <c r="M136" s="5">
        <v>-274099</v>
      </c>
      <c r="N136" s="5">
        <v>-186425</v>
      </c>
      <c r="O136" s="5">
        <v>-1453627</v>
      </c>
      <c r="P136" s="5">
        <v>-2088186</v>
      </c>
      <c r="Q136" s="5">
        <v>-1263486</v>
      </c>
      <c r="R136" s="5">
        <v>-1670913</v>
      </c>
      <c r="S136" s="5">
        <v>-1659047</v>
      </c>
      <c r="T136" s="5">
        <v>-2159003</v>
      </c>
      <c r="U136" s="5">
        <v>-2639920</v>
      </c>
    </row>
    <row r="137" spans="3:21" ht="15.5" x14ac:dyDescent="0.35">
      <c r="C137" t="s">
        <v>410</v>
      </c>
      <c r="D137" s="5">
        <v>131765</v>
      </c>
      <c r="E137" s="5">
        <v>1042</v>
      </c>
      <c r="F137" s="5">
        <v>472148</v>
      </c>
      <c r="I137" s="5">
        <v>473190</v>
      </c>
      <c r="J137" s="5">
        <v>2001841</v>
      </c>
      <c r="K137" s="5">
        <v>983219</v>
      </c>
      <c r="L137" s="5">
        <v>59919</v>
      </c>
      <c r="M137" s="5">
        <v>55195</v>
      </c>
      <c r="N137" s="5">
        <v>1910957</v>
      </c>
      <c r="O137" s="5">
        <v>700885</v>
      </c>
      <c r="P137" s="5">
        <v>134893</v>
      </c>
      <c r="Q137" s="5">
        <v>3560558</v>
      </c>
      <c r="S137" s="5">
        <v>399784</v>
      </c>
      <c r="T137" s="5">
        <v>672568</v>
      </c>
      <c r="U137" s="5">
        <v>133584</v>
      </c>
    </row>
    <row r="138" spans="3:21" ht="15.5" x14ac:dyDescent="0.35">
      <c r="C138" t="s">
        <v>351</v>
      </c>
      <c r="S138" s="5">
        <v>45786</v>
      </c>
      <c r="T138" s="5">
        <v>947008</v>
      </c>
      <c r="U138" s="5">
        <v>4304836</v>
      </c>
    </row>
    <row r="139" spans="3:21" ht="15.5" x14ac:dyDescent="0.35">
      <c r="C139" t="s">
        <v>406</v>
      </c>
      <c r="D139" s="5">
        <v>-340577</v>
      </c>
      <c r="E139" s="5">
        <v>-47269</v>
      </c>
      <c r="F139" s="5">
        <v>-296647</v>
      </c>
      <c r="G139" s="5">
        <v>-76676</v>
      </c>
      <c r="I139" s="5">
        <v>30847</v>
      </c>
      <c r="J139" s="5">
        <v>-192667</v>
      </c>
      <c r="K139" s="5">
        <v>321138</v>
      </c>
      <c r="L139" s="5">
        <v>2282355</v>
      </c>
      <c r="M139" s="5">
        <v>171080</v>
      </c>
      <c r="N139" s="5">
        <v>-1271187</v>
      </c>
      <c r="O139" s="5">
        <v>-298328</v>
      </c>
      <c r="P139" s="5">
        <v>-137926</v>
      </c>
      <c r="Q139" s="5">
        <v>78370</v>
      </c>
      <c r="R139" s="5">
        <v>-774979</v>
      </c>
      <c r="S139" s="5">
        <v>-377845</v>
      </c>
    </row>
    <row r="140" spans="3:21" ht="15.5" x14ac:dyDescent="0.35">
      <c r="C140" t="s">
        <v>1789</v>
      </c>
      <c r="D140" s="5">
        <v>-583393</v>
      </c>
      <c r="E140" s="5">
        <v>-645798</v>
      </c>
      <c r="F140" s="5">
        <v>-913051</v>
      </c>
      <c r="G140" s="5">
        <v>-1030724</v>
      </c>
      <c r="I140" s="5">
        <v>-3129001</v>
      </c>
      <c r="J140" s="5">
        <v>-1473768</v>
      </c>
      <c r="K140" s="5">
        <v>-1386541</v>
      </c>
      <c r="L140" s="5">
        <v>-830867</v>
      </c>
      <c r="M140" s="5">
        <v>-402498</v>
      </c>
      <c r="N140" s="5">
        <v>-1808422</v>
      </c>
      <c r="O140" s="5">
        <v>-2111317</v>
      </c>
      <c r="P140" s="5">
        <v>-1406518</v>
      </c>
      <c r="Q140" s="5">
        <v>-2042866</v>
      </c>
      <c r="R140" s="5">
        <v>-1265890</v>
      </c>
      <c r="S140" s="5">
        <v>-1865389</v>
      </c>
      <c r="T140" s="5">
        <v>-2996598</v>
      </c>
      <c r="U140" s="5">
        <v>-2284322</v>
      </c>
    </row>
    <row r="141" spans="3:21" ht="15.5" x14ac:dyDescent="0.35">
      <c r="C141" t="s">
        <v>179</v>
      </c>
      <c r="D141" s="5">
        <v>153947</v>
      </c>
      <c r="E141" s="5">
        <v>-4073751</v>
      </c>
      <c r="F141" s="5">
        <v>-972813</v>
      </c>
      <c r="G141" s="5">
        <v>-9544393</v>
      </c>
      <c r="I141" s="5">
        <v>-15908859</v>
      </c>
      <c r="J141" s="5">
        <v>-8782741</v>
      </c>
      <c r="K141" s="5">
        <v>-7807616</v>
      </c>
      <c r="L141" s="5">
        <v>-12730538</v>
      </c>
      <c r="M141" s="5">
        <v>-3881538</v>
      </c>
      <c r="N141" s="5">
        <v>-10958569</v>
      </c>
      <c r="O141" s="5">
        <v>-26708441</v>
      </c>
      <c r="P141" s="5">
        <v>-9608849</v>
      </c>
      <c r="Q141" s="5">
        <v>-17660170</v>
      </c>
      <c r="R141" s="5">
        <v>-13506253</v>
      </c>
      <c r="S141" s="5">
        <v>-3532652</v>
      </c>
      <c r="T141" s="5">
        <v>-29455945</v>
      </c>
      <c r="U141" s="5">
        <v>5599931</v>
      </c>
    </row>
    <row r="142" spans="3:21" ht="15.5" x14ac:dyDescent="0.35">
      <c r="C142" t="s">
        <v>180</v>
      </c>
      <c r="D142" s="5">
        <v>-2176623</v>
      </c>
      <c r="E142" s="5">
        <v>-3437577</v>
      </c>
      <c r="F142" s="5">
        <v>-1184618</v>
      </c>
      <c r="G142" s="5">
        <v>-489807</v>
      </c>
      <c r="I142" s="5">
        <v>-6274254</v>
      </c>
      <c r="J142" s="5">
        <v>-3496743</v>
      </c>
      <c r="K142" s="5">
        <v>-3946465</v>
      </c>
      <c r="L142" s="5">
        <v>-1153055</v>
      </c>
      <c r="M142" s="5">
        <v>-742316</v>
      </c>
      <c r="N142" s="5">
        <v>-6060484</v>
      </c>
      <c r="O142" s="5">
        <v>-2878981</v>
      </c>
      <c r="P142" s="5">
        <v>19385437</v>
      </c>
      <c r="Q142" s="5">
        <v>-12955</v>
      </c>
      <c r="R142" s="5">
        <v>-2829824</v>
      </c>
      <c r="S142" s="5">
        <v>-1425288</v>
      </c>
      <c r="T142" s="5">
        <v>-3207648</v>
      </c>
      <c r="U142" s="5">
        <v>-4908326</v>
      </c>
    </row>
    <row r="143" spans="3:21" ht="15.5" x14ac:dyDescent="0.35">
      <c r="C143" t="s">
        <v>355</v>
      </c>
      <c r="D143" s="5">
        <v>20746</v>
      </c>
      <c r="E143" s="5">
        <v>39923</v>
      </c>
      <c r="G143" s="5">
        <v>47271</v>
      </c>
      <c r="I143" s="5">
        <v>95485</v>
      </c>
      <c r="J143" s="5">
        <v>35067</v>
      </c>
      <c r="K143" s="5">
        <v>39306</v>
      </c>
      <c r="L143" s="5">
        <v>105178</v>
      </c>
      <c r="M143" s="5">
        <v>79203</v>
      </c>
      <c r="N143" s="5">
        <v>28946</v>
      </c>
      <c r="O143" s="5">
        <v>90332</v>
      </c>
      <c r="P143" s="5">
        <v>17232560</v>
      </c>
      <c r="Q143" s="5">
        <v>103635</v>
      </c>
      <c r="R143" s="5">
        <v>35896</v>
      </c>
      <c r="S143" s="5">
        <v>44312</v>
      </c>
      <c r="T143" s="5">
        <v>112533</v>
      </c>
      <c r="U143" s="5">
        <v>187123</v>
      </c>
    </row>
    <row r="144" spans="3:21" ht="15.5" x14ac:dyDescent="0.35">
      <c r="C144" t="s">
        <v>1790</v>
      </c>
    </row>
    <row r="145" spans="3:21" ht="15.5" x14ac:dyDescent="0.35">
      <c r="C145" t="s">
        <v>181</v>
      </c>
      <c r="D145" s="5">
        <v>-2197369</v>
      </c>
      <c r="E145" s="5">
        <v>-3056170</v>
      </c>
      <c r="F145" s="5">
        <v>-1356820</v>
      </c>
      <c r="G145" s="5">
        <v>-537078</v>
      </c>
      <c r="I145" s="5">
        <v>-6120611</v>
      </c>
      <c r="J145" s="5">
        <v>-3243073</v>
      </c>
      <c r="K145" s="5">
        <v>-3048025</v>
      </c>
      <c r="L145" s="5">
        <v>-1258233</v>
      </c>
      <c r="M145" s="5">
        <v>-821519</v>
      </c>
      <c r="N145" s="5">
        <v>-843381</v>
      </c>
      <c r="O145" s="5">
        <v>-2350122</v>
      </c>
      <c r="P145" s="5">
        <v>-1761473</v>
      </c>
      <c r="Q145" s="5">
        <v>-3157130</v>
      </c>
      <c r="R145" s="5">
        <v>-2865720</v>
      </c>
      <c r="S145" s="5">
        <v>-841108</v>
      </c>
      <c r="T145" s="5">
        <v>-2644641</v>
      </c>
      <c r="U145" s="5">
        <v>-4245028</v>
      </c>
    </row>
    <row r="146" spans="3:21" ht="15.5" x14ac:dyDescent="0.35">
      <c r="C146" t="s">
        <v>590</v>
      </c>
      <c r="E146" s="5">
        <v>249132</v>
      </c>
      <c r="F146" s="5">
        <v>-249132</v>
      </c>
      <c r="J146" s="5">
        <v>-161219</v>
      </c>
      <c r="K146" s="5">
        <v>-277746</v>
      </c>
    </row>
    <row r="147" spans="3:21" ht="15.5" x14ac:dyDescent="0.35">
      <c r="C147" t="s">
        <v>1791</v>
      </c>
      <c r="S147" s="5">
        <v>-628492</v>
      </c>
      <c r="T147" s="5">
        <v>-622044</v>
      </c>
      <c r="U147" s="5">
        <v>-620123</v>
      </c>
    </row>
    <row r="148" spans="3:21" ht="15.5" x14ac:dyDescent="0.35">
      <c r="C148" t="s">
        <v>1792</v>
      </c>
      <c r="E148" s="5">
        <v>-249128</v>
      </c>
      <c r="I148" s="5">
        <v>-249128</v>
      </c>
      <c r="J148" s="5">
        <v>-127518</v>
      </c>
    </row>
    <row r="149" spans="3:21" ht="15.5" x14ac:dyDescent="0.35">
      <c r="C149" t="s">
        <v>1793</v>
      </c>
      <c r="T149" s="5">
        <v>-53496</v>
      </c>
      <c r="U149" s="5">
        <v>-286611</v>
      </c>
    </row>
    <row r="150" spans="3:21" ht="15.5" x14ac:dyDescent="0.35">
      <c r="C150" t="s">
        <v>1585</v>
      </c>
      <c r="E150" s="5">
        <v>-421334</v>
      </c>
      <c r="F150" s="5">
        <v>421334</v>
      </c>
      <c r="O150" s="5">
        <v>476026</v>
      </c>
      <c r="P150" s="5">
        <v>3914350</v>
      </c>
      <c r="Q150" s="5">
        <v>3040540</v>
      </c>
    </row>
    <row r="151" spans="3:21" ht="15.5" x14ac:dyDescent="0.35">
      <c r="C151" t="s">
        <v>1477</v>
      </c>
      <c r="K151" s="5">
        <v>-660000</v>
      </c>
      <c r="N151" s="5">
        <v>-5246049</v>
      </c>
      <c r="O151" s="5">
        <v>-1095217</v>
      </c>
    </row>
    <row r="152" spans="3:21" ht="15.5" x14ac:dyDescent="0.35">
      <c r="C152" t="s">
        <v>1794</v>
      </c>
      <c r="U152" s="5">
        <v>56313</v>
      </c>
    </row>
    <row r="153" spans="3:21" ht="15.5" x14ac:dyDescent="0.35">
      <c r="C153" t="s">
        <v>197</v>
      </c>
      <c r="D153" s="5">
        <v>153947</v>
      </c>
      <c r="E153" s="5">
        <v>-4073751</v>
      </c>
      <c r="F153" s="5">
        <v>-972813</v>
      </c>
      <c r="G153" s="5">
        <v>-9544393</v>
      </c>
      <c r="I153" s="5">
        <v>-15908859</v>
      </c>
      <c r="J153" s="5">
        <v>-8782741</v>
      </c>
      <c r="K153" s="5">
        <v>-7807616</v>
      </c>
      <c r="L153" s="5">
        <v>-12730538</v>
      </c>
      <c r="M153" s="5">
        <v>-3881538</v>
      </c>
      <c r="N153" s="5">
        <v>-10958569</v>
      </c>
      <c r="O153" s="5">
        <v>-26708441</v>
      </c>
      <c r="P153" s="5">
        <v>-9608849</v>
      </c>
      <c r="Q153" s="5">
        <v>-17660170</v>
      </c>
      <c r="R153" s="5">
        <v>-13506253</v>
      </c>
      <c r="S153" s="5">
        <v>-3532652</v>
      </c>
      <c r="T153" s="5">
        <v>-29455945</v>
      </c>
      <c r="U153" s="5">
        <v>5599931</v>
      </c>
    </row>
    <row r="154" spans="3:21" ht="15.5" x14ac:dyDescent="0.35">
      <c r="C154" t="s">
        <v>1751</v>
      </c>
      <c r="S154" s="5">
        <v>1533390</v>
      </c>
      <c r="T154" s="5">
        <v>17590350</v>
      </c>
    </row>
    <row r="155" spans="3:21" ht="15.5" x14ac:dyDescent="0.35">
      <c r="C155" t="s">
        <v>1795</v>
      </c>
      <c r="E155" s="5">
        <v>783876</v>
      </c>
      <c r="F155" s="5">
        <v>-783876</v>
      </c>
      <c r="O155" s="5">
        <v>-378929</v>
      </c>
      <c r="P155" s="5">
        <v>-6753701</v>
      </c>
      <c r="Q155" s="5">
        <v>-3800369</v>
      </c>
      <c r="S155" s="5">
        <v>-3708733</v>
      </c>
      <c r="T155" s="5">
        <v>-254400</v>
      </c>
      <c r="U155" s="5">
        <v>-14178909</v>
      </c>
    </row>
    <row r="156" spans="3:21" ht="15.5" x14ac:dyDescent="0.35">
      <c r="C156" t="s">
        <v>212</v>
      </c>
      <c r="D156" s="5">
        <v>-352181</v>
      </c>
      <c r="E156" s="5">
        <v>-1054198</v>
      </c>
      <c r="F156" s="5">
        <v>541670</v>
      </c>
      <c r="G156" s="5">
        <v>-227653</v>
      </c>
      <c r="I156" s="5">
        <v>-1054198</v>
      </c>
      <c r="J156" s="5">
        <v>-955666</v>
      </c>
      <c r="K156" s="5">
        <v>-1200571</v>
      </c>
      <c r="L156" s="5">
        <v>-882256</v>
      </c>
      <c r="M156" s="5">
        <v>-676747</v>
      </c>
      <c r="N156" s="5">
        <v>-581520</v>
      </c>
    </row>
    <row r="157" spans="3:21" ht="15.5" x14ac:dyDescent="0.35">
      <c r="C157" t="s">
        <v>660</v>
      </c>
      <c r="E157" s="5">
        <v>421334</v>
      </c>
      <c r="I157" s="5">
        <v>421334</v>
      </c>
      <c r="K157" s="5">
        <v>2851200</v>
      </c>
      <c r="L157" s="5">
        <v>1900800</v>
      </c>
      <c r="M157" s="5">
        <v>685470</v>
      </c>
    </row>
    <row r="158" spans="3:21" ht="15.5" x14ac:dyDescent="0.35">
      <c r="C158" t="s">
        <v>493</v>
      </c>
      <c r="P158" s="5">
        <v>487471</v>
      </c>
      <c r="Q158" s="5">
        <v>694907</v>
      </c>
      <c r="R158" s="5">
        <v>856400</v>
      </c>
      <c r="S158" s="5">
        <v>1019419</v>
      </c>
      <c r="T158" s="5">
        <v>708949</v>
      </c>
      <c r="U158" s="5">
        <v>1236296</v>
      </c>
    </row>
    <row r="159" spans="3:21" ht="15.5" x14ac:dyDescent="0.35">
      <c r="C159" t="s">
        <v>1796</v>
      </c>
      <c r="E159" s="5">
        <v>47223</v>
      </c>
      <c r="F159" s="5">
        <v>-47223</v>
      </c>
      <c r="P159" s="5">
        <v>-7235891</v>
      </c>
      <c r="Q159" s="5">
        <v>-1158682</v>
      </c>
      <c r="R159" s="5">
        <v>-371219</v>
      </c>
      <c r="S159" s="5">
        <v>-61010</v>
      </c>
      <c r="T159" s="5">
        <v>-173818</v>
      </c>
      <c r="U159" s="5">
        <v>-9793287</v>
      </c>
    </row>
    <row r="160" spans="3:21" ht="15.5" x14ac:dyDescent="0.35">
      <c r="C160" t="s">
        <v>498</v>
      </c>
      <c r="E160" s="5">
        <v>-47223</v>
      </c>
      <c r="I160" s="5">
        <v>-47223</v>
      </c>
    </row>
    <row r="161" spans="2:21" ht="15.5" x14ac:dyDescent="0.35">
      <c r="C161" t="s">
        <v>1797</v>
      </c>
      <c r="D161" s="5">
        <v>-5239</v>
      </c>
      <c r="E161" s="5">
        <v>-4928576</v>
      </c>
      <c r="F161" s="5">
        <v>-32110</v>
      </c>
      <c r="G161" s="5">
        <v>-10425036</v>
      </c>
      <c r="I161" s="5">
        <v>-15407824</v>
      </c>
      <c r="J161" s="5">
        <v>-6723884</v>
      </c>
      <c r="K161" s="5">
        <v>-9014609</v>
      </c>
      <c r="L161" s="5">
        <v>-14458771</v>
      </c>
      <c r="M161" s="5">
        <v>-3906566</v>
      </c>
      <c r="N161" s="5">
        <v>-6301552</v>
      </c>
      <c r="O161" s="5">
        <v>-2448920</v>
      </c>
      <c r="P161" s="5">
        <v>-11709754</v>
      </c>
      <c r="Q161" s="5">
        <v>-20930781</v>
      </c>
      <c r="R161" s="5">
        <v>-47119</v>
      </c>
      <c r="S161" s="5">
        <v>-2043850</v>
      </c>
      <c r="T161" s="5">
        <v>-3388938</v>
      </c>
      <c r="U161" s="5">
        <v>-1459737</v>
      </c>
    </row>
    <row r="162" spans="2:21" ht="15.5" x14ac:dyDescent="0.35">
      <c r="C162" t="s">
        <v>1798</v>
      </c>
    </row>
    <row r="163" spans="2:21" ht="15.5" x14ac:dyDescent="0.35">
      <c r="C163" t="s">
        <v>1799</v>
      </c>
      <c r="U163" s="5">
        <v>972500</v>
      </c>
    </row>
    <row r="164" spans="2:21" ht="15.5" x14ac:dyDescent="0.35">
      <c r="C164" t="s">
        <v>1800</v>
      </c>
      <c r="T164" s="5">
        <v>-147180</v>
      </c>
    </row>
    <row r="165" spans="2:21" ht="15.5" x14ac:dyDescent="0.35">
      <c r="C165" t="s">
        <v>193</v>
      </c>
      <c r="E165" s="5">
        <v>61024</v>
      </c>
      <c r="I165" s="5">
        <v>61024</v>
      </c>
      <c r="J165" s="5">
        <v>82282</v>
      </c>
      <c r="K165" s="5">
        <v>-150817</v>
      </c>
      <c r="M165" s="5">
        <v>104342</v>
      </c>
      <c r="N165" s="5">
        <v>420238</v>
      </c>
      <c r="O165" s="5">
        <v>-79948</v>
      </c>
      <c r="P165" s="5">
        <v>44461</v>
      </c>
      <c r="Q165" s="5">
        <v>-58117</v>
      </c>
    </row>
    <row r="166" spans="2:21" ht="15.5" x14ac:dyDescent="0.35">
      <c r="C166" t="s">
        <v>1801</v>
      </c>
      <c r="E166" s="5">
        <v>-61024</v>
      </c>
      <c r="F166" s="5">
        <v>61024</v>
      </c>
    </row>
    <row r="167" spans="2:21" ht="15.5" x14ac:dyDescent="0.35">
      <c r="C167" t="s">
        <v>542</v>
      </c>
      <c r="S167" s="5">
        <v>-4227</v>
      </c>
    </row>
    <row r="168" spans="2:21" ht="15.5" x14ac:dyDescent="0.35">
      <c r="C168" t="s">
        <v>215</v>
      </c>
      <c r="D168" s="5">
        <v>5791321</v>
      </c>
      <c r="E168" s="5">
        <v>13388148</v>
      </c>
      <c r="F168" s="5">
        <v>25548746</v>
      </c>
      <c r="G168" s="5">
        <v>7039789</v>
      </c>
      <c r="I168" s="5">
        <v>58215444</v>
      </c>
      <c r="J168" s="5">
        <v>30267881</v>
      </c>
      <c r="K168" s="5">
        <v>3485036</v>
      </c>
      <c r="L168" s="5">
        <v>5337800</v>
      </c>
      <c r="M168" s="5">
        <v>20235001</v>
      </c>
      <c r="N168" s="5">
        <v>47257325</v>
      </c>
      <c r="O168" s="5">
        <v>-13898025</v>
      </c>
      <c r="P168" s="5">
        <v>15721445</v>
      </c>
      <c r="Q168" s="5">
        <v>947877</v>
      </c>
      <c r="R168" s="5">
        <v>-4171481</v>
      </c>
      <c r="S168" s="5">
        <v>2721020</v>
      </c>
      <c r="T168" s="5">
        <v>-1420336</v>
      </c>
      <c r="U168" s="5">
        <v>2656695</v>
      </c>
    </row>
    <row r="169" spans="2:21" ht="15.5" x14ac:dyDescent="0.35">
      <c r="C169" t="s">
        <v>217</v>
      </c>
      <c r="D169" s="5">
        <v>173571658</v>
      </c>
      <c r="I169" s="5">
        <v>116067700</v>
      </c>
      <c r="J169" s="5">
        <v>87763425</v>
      </c>
      <c r="K169" s="5">
        <v>84173030</v>
      </c>
      <c r="L169" s="5">
        <v>81055743</v>
      </c>
      <c r="M169" s="5">
        <v>61811686</v>
      </c>
      <c r="N169" s="5">
        <v>12157925</v>
      </c>
      <c r="O169" s="5">
        <v>26043452</v>
      </c>
      <c r="P169" s="5">
        <v>10937042</v>
      </c>
      <c r="Q169" s="5">
        <v>9559546</v>
      </c>
      <c r="R169" s="5">
        <v>13889564</v>
      </c>
      <c r="S169" s="5">
        <v>11991766</v>
      </c>
      <c r="T169" s="5">
        <v>13999126</v>
      </c>
      <c r="U169" s="5">
        <v>12334705</v>
      </c>
    </row>
    <row r="170" spans="2:21" ht="15.5" x14ac:dyDescent="0.35">
      <c r="C170" t="s">
        <v>216</v>
      </c>
      <c r="D170" s="5">
        <v>-289909</v>
      </c>
      <c r="E170" s="5">
        <v>-119615</v>
      </c>
      <c r="F170" s="5">
        <v>-830729</v>
      </c>
      <c r="G170" s="5">
        <v>687924</v>
      </c>
      <c r="I170" s="5">
        <v>-711486</v>
      </c>
      <c r="J170" s="5">
        <v>-1963606</v>
      </c>
      <c r="K170" s="5">
        <v>105359</v>
      </c>
      <c r="L170" s="5">
        <v>-2220513</v>
      </c>
      <c r="M170" s="5">
        <v>-990944</v>
      </c>
      <c r="N170" s="5">
        <v>2396436</v>
      </c>
      <c r="O170" s="5">
        <v>12498</v>
      </c>
      <c r="P170" s="5">
        <v>-615035</v>
      </c>
      <c r="Q170" s="5">
        <v>429619</v>
      </c>
      <c r="R170" s="5">
        <v>-158537</v>
      </c>
      <c r="S170" s="5">
        <v>-823222</v>
      </c>
      <c r="T170" s="5">
        <v>-587024</v>
      </c>
      <c r="U170" s="5">
        <v>-992274</v>
      </c>
    </row>
    <row r="171" spans="2:21" ht="15.5" x14ac:dyDescent="0.35">
      <c r="C171" t="s">
        <v>218</v>
      </c>
      <c r="D171" s="5">
        <v>179073070</v>
      </c>
      <c r="E171" s="5">
        <v>13268533</v>
      </c>
      <c r="F171" s="5">
        <v>24718017</v>
      </c>
      <c r="G171" s="5">
        <v>7727713</v>
      </c>
      <c r="I171" s="5">
        <v>173571658</v>
      </c>
      <c r="J171" s="5">
        <v>116067700</v>
      </c>
      <c r="K171" s="5">
        <v>87763425</v>
      </c>
      <c r="L171" s="5">
        <v>84173030</v>
      </c>
      <c r="M171" s="5">
        <v>81055743</v>
      </c>
      <c r="N171" s="5">
        <v>61811686</v>
      </c>
      <c r="O171" s="5">
        <v>12157925</v>
      </c>
      <c r="P171" s="5">
        <v>26043452</v>
      </c>
      <c r="Q171" s="5">
        <v>10937042</v>
      </c>
      <c r="R171" s="5">
        <v>9559546</v>
      </c>
      <c r="S171" s="5">
        <v>13889564</v>
      </c>
      <c r="T171" s="5">
        <v>11991766</v>
      </c>
      <c r="U171" s="5">
        <v>13999126</v>
      </c>
    </row>
    <row r="173" spans="2:21" ht="15.5" x14ac:dyDescent="0.35">
      <c r="B173" t="s">
        <v>219</v>
      </c>
      <c r="C173" t="s">
        <v>11</v>
      </c>
      <c r="D173" s="5">
        <v>380000000</v>
      </c>
      <c r="E173" s="5">
        <v>380000000</v>
      </c>
      <c r="F173" s="5">
        <v>380000000</v>
      </c>
      <c r="G173" s="5">
        <v>380000000</v>
      </c>
      <c r="I173" s="5">
        <v>380000000</v>
      </c>
      <c r="J173" s="5">
        <v>380000000</v>
      </c>
      <c r="K173" s="5">
        <v>380000000</v>
      </c>
      <c r="L173" s="5">
        <v>380000000</v>
      </c>
      <c r="M173" s="5">
        <v>380000000</v>
      </c>
      <c r="N173" s="5">
        <v>380000000</v>
      </c>
      <c r="O173" s="5">
        <v>380000000</v>
      </c>
      <c r="P173" s="5">
        <v>380000000</v>
      </c>
      <c r="Q173" s="5">
        <v>380000000</v>
      </c>
      <c r="R173" s="5">
        <v>380000000</v>
      </c>
      <c r="S173" s="5">
        <v>380000000</v>
      </c>
      <c r="T173" s="5">
        <v>380000000</v>
      </c>
      <c r="U173" s="5">
        <v>380000000</v>
      </c>
    </row>
    <row r="174" spans="2:21" ht="15.5" x14ac:dyDescent="0.35">
      <c r="C174" t="s">
        <v>220</v>
      </c>
      <c r="D174" s="6">
        <v>488.32</v>
      </c>
      <c r="E174" s="6">
        <v>591.34</v>
      </c>
      <c r="F174" s="6">
        <v>489.18</v>
      </c>
      <c r="G174" s="6">
        <v>266.70999999999998</v>
      </c>
    </row>
    <row r="175" spans="2:21" ht="15.5" x14ac:dyDescent="0.35">
      <c r="C175" t="s">
        <v>221</v>
      </c>
      <c r="D175" s="6">
        <v>23.19</v>
      </c>
      <c r="E175" s="6">
        <v>15.3</v>
      </c>
      <c r="F175" s="6">
        <v>18.91</v>
      </c>
      <c r="G175" s="6">
        <v>29.43</v>
      </c>
    </row>
    <row r="176" spans="2:21" ht="15.5" x14ac:dyDescent="0.35">
      <c r="C176" t="s">
        <v>73</v>
      </c>
      <c r="D176" s="6">
        <v>2.58</v>
      </c>
      <c r="E176" s="6">
        <v>2.1</v>
      </c>
      <c r="F176" s="6">
        <v>2.0299999999999998</v>
      </c>
      <c r="G176" s="6">
        <v>1.77</v>
      </c>
    </row>
    <row r="177" spans="3:7" ht="15.5" x14ac:dyDescent="0.35">
      <c r="C177" t="s">
        <v>222</v>
      </c>
      <c r="D177" s="5">
        <v>228860000000</v>
      </c>
      <c r="E177" s="5">
        <v>278220000000</v>
      </c>
      <c r="F177" s="5">
        <v>227490000000</v>
      </c>
      <c r="G177" s="5">
        <v>119440000000</v>
      </c>
    </row>
    <row r="178" spans="3:7" ht="15.5" x14ac:dyDescent="0.35">
      <c r="C178" t="s">
        <v>223</v>
      </c>
      <c r="D178" s="6">
        <v>2.86E-2</v>
      </c>
      <c r="E178" s="6">
        <v>3.6900000000000002E-2</v>
      </c>
      <c r="F178" s="6">
        <v>3.15E-2</v>
      </c>
      <c r="G178" s="6">
        <v>1.8100000000000002E-2</v>
      </c>
    </row>
    <row r="179" spans="3:7" ht="15.5" x14ac:dyDescent="0.35">
      <c r="C179" t="s">
        <v>224</v>
      </c>
      <c r="D179" s="6">
        <v>3.4000000000000002E-2</v>
      </c>
      <c r="E179" s="6">
        <v>4.3400000000000001E-2</v>
      </c>
      <c r="F179" s="6">
        <v>3.7699999999999997E-2</v>
      </c>
      <c r="G179" s="6">
        <v>2.1600000000000001E-2</v>
      </c>
    </row>
    <row r="180" spans="3:7" ht="15.5" x14ac:dyDescent="0.35">
      <c r="C180" t="s">
        <v>225</v>
      </c>
      <c r="D180" s="6">
        <v>3.8599999999999995E-2</v>
      </c>
      <c r="E180" s="6">
        <v>0.05</v>
      </c>
      <c r="F180" s="6">
        <v>4.24E-2</v>
      </c>
      <c r="G180" s="6">
        <v>2.1499999999999998E-2</v>
      </c>
    </row>
    <row r="181" spans="3:7" ht="15.5" x14ac:dyDescent="0.35">
      <c r="C181" t="s">
        <v>226</v>
      </c>
      <c r="D181" s="6">
        <v>144.83000000000001</v>
      </c>
      <c r="E181" s="5">
        <v>198</v>
      </c>
      <c r="F181" s="6">
        <v>219.77</v>
      </c>
      <c r="G181" s="6">
        <v>81.11</v>
      </c>
    </row>
    <row r="182" spans="3:7" ht="15.5" x14ac:dyDescent="0.35">
      <c r="C182" t="s">
        <v>227</v>
      </c>
      <c r="D182" s="5">
        <v>5682000000000</v>
      </c>
      <c r="E182" s="5">
        <v>5399000000000</v>
      </c>
      <c r="F182" s="5">
        <v>5153000000000</v>
      </c>
      <c r="G182" s="5">
        <v>4913000000000</v>
      </c>
    </row>
    <row r="183" spans="3:7" ht="15.5" x14ac:dyDescent="0.35">
      <c r="C183" t="s">
        <v>228</v>
      </c>
      <c r="D183" s="6">
        <v>0.79</v>
      </c>
      <c r="E183" s="6">
        <v>0.66</v>
      </c>
      <c r="F183" s="6">
        <v>0.71</v>
      </c>
      <c r="G183" s="6">
        <v>0.63</v>
      </c>
    </row>
    <row r="184" spans="3:7" ht="15.5" x14ac:dyDescent="0.35">
      <c r="C184" t="s">
        <v>229</v>
      </c>
      <c r="D184" s="6">
        <v>14348.47</v>
      </c>
      <c r="E184" s="6">
        <v>13609.7</v>
      </c>
      <c r="F184" s="6">
        <v>12966.4</v>
      </c>
      <c r="G184" s="6">
        <v>12365.26</v>
      </c>
    </row>
    <row r="185" spans="3:7" ht="15.5" x14ac:dyDescent="0.35">
      <c r="C185" t="s">
        <v>230</v>
      </c>
      <c r="D185" s="6">
        <v>0.79</v>
      </c>
      <c r="E185" s="6">
        <v>0.66</v>
      </c>
      <c r="F185" s="6">
        <v>0.71</v>
      </c>
      <c r="G185" s="6">
        <v>0.63</v>
      </c>
    </row>
    <row r="186" spans="3:7" ht="15.5" x14ac:dyDescent="0.35">
      <c r="C186" t="s">
        <v>231</v>
      </c>
      <c r="D186" s="6">
        <v>14348.47</v>
      </c>
      <c r="E186" s="6">
        <v>13609.7</v>
      </c>
      <c r="F186" s="6">
        <v>12966.4</v>
      </c>
      <c r="G186" s="6">
        <v>12365.26</v>
      </c>
    </row>
    <row r="187" spans="3:7" ht="15.5" x14ac:dyDescent="0.35">
      <c r="C187" t="s">
        <v>232</v>
      </c>
      <c r="D187" s="5">
        <v>37000000000</v>
      </c>
      <c r="F187" s="5">
        <v>16000000000</v>
      </c>
    </row>
    <row r="188" spans="3:7" ht="15.5" x14ac:dyDescent="0.35">
      <c r="C188" t="s">
        <v>233</v>
      </c>
    </row>
    <row r="189" spans="3:7" ht="15.5" x14ac:dyDescent="0.35">
      <c r="C189" t="s">
        <v>234</v>
      </c>
      <c r="D189" s="5">
        <v>5500000000000</v>
      </c>
      <c r="E189" s="5">
        <v>5217000000000</v>
      </c>
      <c r="F189" s="5">
        <v>4970000000000</v>
      </c>
      <c r="G189" s="5">
        <v>4740000000000</v>
      </c>
    </row>
    <row r="190" spans="3:7" ht="15.5" x14ac:dyDescent="0.35">
      <c r="C190" t="s">
        <v>23</v>
      </c>
      <c r="D190" s="5">
        <v>37000000000</v>
      </c>
      <c r="F190" s="5">
        <v>16000000000</v>
      </c>
      <c r="G190" s="5">
        <v>28000000000</v>
      </c>
    </row>
    <row r="191" spans="3:7" ht="15.5" x14ac:dyDescent="0.35">
      <c r="C191" t="s">
        <v>20</v>
      </c>
      <c r="D191" s="5">
        <v>-3007000000000</v>
      </c>
      <c r="E191" s="5">
        <v>-2874000000000</v>
      </c>
      <c r="F191" s="5">
        <v>-2659000000000</v>
      </c>
      <c r="G191" s="5">
        <v>-2173000000000</v>
      </c>
    </row>
    <row r="192" spans="3:7" ht="15.5" x14ac:dyDescent="0.35">
      <c r="C192" t="s">
        <v>235</v>
      </c>
      <c r="D192" s="5">
        <v>4635000000000</v>
      </c>
      <c r="E192" s="5">
        <v>4390000000000</v>
      </c>
      <c r="F192" s="5">
        <v>4216000000000</v>
      </c>
      <c r="G192" s="5">
        <v>4006000000000</v>
      </c>
    </row>
    <row r="193" spans="3:21" ht="15.5" x14ac:dyDescent="0.35">
      <c r="C193" t="s">
        <v>236</v>
      </c>
      <c r="D193" s="5">
        <v>133000000000</v>
      </c>
      <c r="E193" s="5">
        <v>351000000000</v>
      </c>
      <c r="F193" s="5">
        <v>477000000000</v>
      </c>
      <c r="G193" s="5">
        <v>272000000000</v>
      </c>
    </row>
    <row r="194" spans="3:21" ht="15.5" x14ac:dyDescent="0.35">
      <c r="C194" t="s">
        <v>237</v>
      </c>
      <c r="D194" s="5">
        <v>-37000000000</v>
      </c>
      <c r="E194" s="5">
        <v>-47000000000</v>
      </c>
      <c r="F194" s="5">
        <v>-28000000000</v>
      </c>
      <c r="G194" s="5">
        <v>-8000000000</v>
      </c>
    </row>
    <row r="195" spans="3:21" ht="15.5" x14ac:dyDescent="0.35">
      <c r="C195" t="s">
        <v>12</v>
      </c>
      <c r="D195" s="5">
        <v>95000000000</v>
      </c>
      <c r="E195" s="5">
        <v>304000000000</v>
      </c>
      <c r="F195" s="5">
        <v>450000000000</v>
      </c>
      <c r="G195" s="5">
        <v>264000000000</v>
      </c>
    </row>
    <row r="196" spans="3:21" ht="15.5" x14ac:dyDescent="0.35">
      <c r="C196" t="s">
        <v>15</v>
      </c>
      <c r="D196" s="6">
        <v>249.07</v>
      </c>
      <c r="E196" s="6">
        <v>793.25</v>
      </c>
      <c r="F196" s="6">
        <v>1172.7</v>
      </c>
      <c r="G196" s="6">
        <v>688.37</v>
      </c>
    </row>
    <row r="197" spans="3:21" ht="15.5" x14ac:dyDescent="0.35">
      <c r="C197" t="s">
        <v>58</v>
      </c>
      <c r="I197" s="6">
        <v>1589.65</v>
      </c>
      <c r="J197" s="6">
        <v>858.42</v>
      </c>
      <c r="K197" s="6">
        <v>892.77</v>
      </c>
      <c r="L197" s="6">
        <v>1490.39</v>
      </c>
      <c r="M197" s="6">
        <v>2173.62</v>
      </c>
      <c r="N197" s="6">
        <v>1053.47</v>
      </c>
      <c r="O197" s="6">
        <v>450.69</v>
      </c>
      <c r="P197" s="6">
        <v>658.61</v>
      </c>
      <c r="Q197" s="6">
        <v>438.48</v>
      </c>
      <c r="R197" s="6">
        <v>793.41</v>
      </c>
      <c r="S197" s="6">
        <v>-9.93</v>
      </c>
      <c r="T197" s="6">
        <v>91.73</v>
      </c>
      <c r="U197" s="6">
        <v>272.81</v>
      </c>
    </row>
    <row r="198" spans="3:21" ht="15.5" x14ac:dyDescent="0.35">
      <c r="C198" t="s">
        <v>72</v>
      </c>
      <c r="I198" s="6">
        <v>5.69</v>
      </c>
      <c r="J198" s="6">
        <v>9.2899999999999991</v>
      </c>
      <c r="K198" s="6">
        <v>9.18</v>
      </c>
      <c r="L198" s="6">
        <v>6.69</v>
      </c>
      <c r="M198" s="6">
        <v>5.8</v>
      </c>
      <c r="N198" s="6">
        <v>4.46</v>
      </c>
      <c r="O198" s="6">
        <v>8.5399999999999991</v>
      </c>
      <c r="P198" s="6">
        <v>5.92</v>
      </c>
      <c r="Q198" s="6">
        <v>7.8</v>
      </c>
      <c r="R198" s="6">
        <v>2.99</v>
      </c>
      <c r="S198" s="6">
        <v>-149.04</v>
      </c>
      <c r="T198" s="6">
        <v>17.440000000000001</v>
      </c>
      <c r="U198" s="5">
        <v>7</v>
      </c>
    </row>
    <row r="199" spans="3:21" ht="15.5" x14ac:dyDescent="0.35">
      <c r="C199" t="s">
        <v>75</v>
      </c>
      <c r="I199" s="6">
        <v>0.53</v>
      </c>
      <c r="J199" s="6">
        <v>0.56000000000000005</v>
      </c>
      <c r="K199" s="6">
        <v>0.61</v>
      </c>
      <c r="L199" s="6">
        <v>0.62</v>
      </c>
      <c r="M199" s="6">
        <v>0.91</v>
      </c>
      <c r="N199" s="6">
        <v>0.38</v>
      </c>
      <c r="O199" s="6">
        <v>0.32</v>
      </c>
      <c r="P199" s="6">
        <v>0.3</v>
      </c>
      <c r="Q199" s="6">
        <v>0.31</v>
      </c>
      <c r="R199" s="6">
        <v>0.25</v>
      </c>
      <c r="S199" s="6">
        <v>0.15</v>
      </c>
      <c r="T199" s="6">
        <v>0.12</v>
      </c>
      <c r="U199" s="6">
        <v>0.14000000000000001</v>
      </c>
    </row>
    <row r="200" spans="3:21" ht="15.5" x14ac:dyDescent="0.35">
      <c r="C200" t="s">
        <v>238</v>
      </c>
      <c r="I200" s="5">
        <v>736600000000</v>
      </c>
      <c r="J200" s="5">
        <v>418200000000</v>
      </c>
      <c r="K200" s="5">
        <v>438330000000</v>
      </c>
      <c r="L200" s="5">
        <v>762110000000</v>
      </c>
      <c r="M200" s="5">
        <v>1078480000000</v>
      </c>
      <c r="N200" s="5">
        <v>632450000000</v>
      </c>
      <c r="O200" s="5">
        <v>291660000000</v>
      </c>
      <c r="P200" s="5">
        <v>498830000000</v>
      </c>
    </row>
    <row r="201" spans="3:21" ht="15.5" x14ac:dyDescent="0.35">
      <c r="C201" t="s">
        <v>239</v>
      </c>
      <c r="I201" s="6">
        <v>9.9299999999999999E-2</v>
      </c>
      <c r="J201" s="6">
        <v>5.96E-2</v>
      </c>
      <c r="K201" s="6">
        <v>6.6100000000000006E-2</v>
      </c>
      <c r="L201" s="6">
        <v>0.11539999999999999</v>
      </c>
      <c r="M201" s="6">
        <v>0.19940000000000002</v>
      </c>
      <c r="N201" s="6">
        <v>0.1182</v>
      </c>
      <c r="O201" s="6">
        <v>5.6600000000000004E-2</v>
      </c>
      <c r="P201" s="6">
        <v>7.3700000000000002E-2</v>
      </c>
      <c r="Q201" s="6">
        <v>5.5399999999999998E-2</v>
      </c>
      <c r="R201" s="6">
        <v>9.98E-2</v>
      </c>
      <c r="S201" s="6">
        <v>-1.1999999999999999E-3</v>
      </c>
      <c r="T201" s="6">
        <v>1.2E-2</v>
      </c>
      <c r="U201" s="6">
        <v>3.1800000000000002E-2</v>
      </c>
    </row>
    <row r="202" spans="3:21" ht="15.5" x14ac:dyDescent="0.35">
      <c r="C202" t="s">
        <v>240</v>
      </c>
      <c r="I202" s="6">
        <v>0.1168</v>
      </c>
      <c r="J202" s="6">
        <v>7.0300000000000001E-2</v>
      </c>
      <c r="K202" s="6">
        <v>7.9500000000000001E-2</v>
      </c>
      <c r="L202" s="6">
        <v>0.13800000000000001</v>
      </c>
      <c r="M202" s="6">
        <v>0.25170000000000003</v>
      </c>
      <c r="N202" s="6">
        <v>0.15039999999999998</v>
      </c>
      <c r="O202" s="6">
        <v>7.4299999999999991E-2</v>
      </c>
      <c r="P202" s="6">
        <v>0.1108</v>
      </c>
      <c r="Q202" s="6">
        <v>8.1199999999999994E-2</v>
      </c>
      <c r="R202" s="6">
        <v>0.14080000000000001</v>
      </c>
      <c r="S202" s="6">
        <v>-2E-3</v>
      </c>
      <c r="T202" s="6">
        <v>1.9900000000000001E-2</v>
      </c>
      <c r="U202" s="6">
        <v>5.9800000000000006E-2</v>
      </c>
    </row>
    <row r="203" spans="3:21" ht="15.5" x14ac:dyDescent="0.35">
      <c r="C203" t="s">
        <v>241</v>
      </c>
      <c r="I203" s="6">
        <v>0.13339999999999999</v>
      </c>
      <c r="J203" s="6">
        <v>7.9199999999999993E-2</v>
      </c>
      <c r="K203" s="6">
        <v>8.9399999999999993E-2</v>
      </c>
      <c r="L203" s="6">
        <v>0.18429999999999999</v>
      </c>
      <c r="M203" s="6">
        <v>0.32579999999999998</v>
      </c>
      <c r="N203" s="6">
        <v>0.20149999999999998</v>
      </c>
      <c r="O203" s="6">
        <v>8.6699999999999999E-2</v>
      </c>
      <c r="P203" s="6">
        <v>0.18149999999999999</v>
      </c>
      <c r="Q203" s="6">
        <v>0.10800000000000001</v>
      </c>
      <c r="R203" s="6">
        <v>8.3199999999999996E-2</v>
      </c>
      <c r="S203" s="6">
        <v>1.9699999999999999E-2</v>
      </c>
      <c r="T203" s="6">
        <v>3.2599999999999997E-2</v>
      </c>
      <c r="U203" s="6">
        <v>0.28070000000000001</v>
      </c>
    </row>
    <row r="204" spans="3:21" ht="15.5" x14ac:dyDescent="0.35">
      <c r="C204" t="s">
        <v>242</v>
      </c>
      <c r="I204" s="6">
        <v>141.02000000000001</v>
      </c>
      <c r="J204" s="6">
        <v>26.92</v>
      </c>
      <c r="K204" s="6">
        <v>48.21</v>
      </c>
      <c r="L204" s="6">
        <v>58.43</v>
      </c>
      <c r="M204" s="6">
        <v>185.33</v>
      </c>
      <c r="N204" s="6">
        <v>109.28</v>
      </c>
      <c r="O204" s="6">
        <v>8.68</v>
      </c>
      <c r="P204" s="6">
        <v>13.98</v>
      </c>
      <c r="Q204" s="6">
        <v>11.06</v>
      </c>
      <c r="R204" s="6">
        <v>4.47</v>
      </c>
      <c r="S204" s="6">
        <v>0.93</v>
      </c>
      <c r="T204" s="6">
        <v>1.43</v>
      </c>
      <c r="U204" s="6">
        <v>4.51</v>
      </c>
    </row>
    <row r="205" spans="3:21" ht="15.5" x14ac:dyDescent="0.35">
      <c r="C205" t="s">
        <v>69</v>
      </c>
      <c r="I205" s="6">
        <v>0.66</v>
      </c>
      <c r="J205" s="6">
        <v>0.65</v>
      </c>
      <c r="K205" s="6">
        <v>0.73</v>
      </c>
      <c r="L205" s="6">
        <v>0.92</v>
      </c>
      <c r="M205" s="6">
        <v>1.46</v>
      </c>
      <c r="N205" s="6">
        <v>0.67</v>
      </c>
      <c r="O205" s="6">
        <v>0.63</v>
      </c>
      <c r="P205" s="6">
        <v>0.66</v>
      </c>
      <c r="Q205" s="6">
        <v>0.63</v>
      </c>
      <c r="R205" s="6">
        <v>0.42</v>
      </c>
      <c r="S205" s="6">
        <v>0.3</v>
      </c>
      <c r="T205" s="6">
        <v>0.35</v>
      </c>
      <c r="U205" s="6">
        <v>0.42</v>
      </c>
    </row>
    <row r="206" spans="3:21" ht="15.5" x14ac:dyDescent="0.35">
      <c r="C206" t="s">
        <v>66</v>
      </c>
      <c r="I206" s="6">
        <v>13609.7</v>
      </c>
      <c r="J206" s="6">
        <v>12203.82</v>
      </c>
      <c r="K206" s="6">
        <v>11229.35</v>
      </c>
      <c r="L206" s="6">
        <v>10796.86</v>
      </c>
      <c r="M206" s="6">
        <v>8636.23</v>
      </c>
      <c r="N206" s="6">
        <v>7003.42</v>
      </c>
      <c r="O206" s="6">
        <v>6066.01</v>
      </c>
      <c r="P206" s="6">
        <v>5945.65</v>
      </c>
      <c r="Q206" s="6">
        <v>5400.33</v>
      </c>
      <c r="R206" s="6">
        <v>5634.19</v>
      </c>
      <c r="S206" s="6">
        <v>4987.2</v>
      </c>
      <c r="T206" s="6">
        <v>4601.6499999999996</v>
      </c>
      <c r="U206" s="6">
        <v>4565.68</v>
      </c>
    </row>
    <row r="207" spans="3:21" ht="15.5" x14ac:dyDescent="0.35">
      <c r="C207" t="s">
        <v>243</v>
      </c>
      <c r="I207" s="6">
        <v>0.66</v>
      </c>
      <c r="J207" s="6">
        <v>0.65</v>
      </c>
      <c r="K207" s="6">
        <v>0.73</v>
      </c>
      <c r="L207" s="6">
        <v>0.92</v>
      </c>
      <c r="M207" s="6">
        <v>1.46</v>
      </c>
      <c r="N207" s="6">
        <v>0.67</v>
      </c>
      <c r="O207" s="6">
        <v>0.63</v>
      </c>
      <c r="P207" s="6">
        <v>0.66</v>
      </c>
      <c r="Q207" s="6">
        <v>0.63</v>
      </c>
      <c r="R207" s="6">
        <v>0.42</v>
      </c>
      <c r="S207" s="6">
        <v>0.3</v>
      </c>
      <c r="T207" s="6">
        <v>0.35</v>
      </c>
      <c r="U207" s="6">
        <v>0.42</v>
      </c>
    </row>
    <row r="208" spans="3:21" ht="15.5" x14ac:dyDescent="0.35">
      <c r="C208" t="s">
        <v>244</v>
      </c>
      <c r="I208" s="6">
        <v>13609.7</v>
      </c>
      <c r="J208" s="6">
        <v>12203.82</v>
      </c>
      <c r="K208" s="6">
        <v>11229.35</v>
      </c>
      <c r="L208" s="6">
        <v>10796.86</v>
      </c>
      <c r="M208" s="6">
        <v>8636.23</v>
      </c>
      <c r="N208" s="6">
        <v>7003.42</v>
      </c>
      <c r="O208" s="6">
        <v>6066.01</v>
      </c>
      <c r="P208" s="6">
        <v>5945.65</v>
      </c>
      <c r="Q208" s="6">
        <v>5400.33</v>
      </c>
      <c r="R208" s="6">
        <v>5634.19</v>
      </c>
      <c r="S208" s="6">
        <v>4987.2</v>
      </c>
      <c r="T208" s="6">
        <v>4601.6499999999996</v>
      </c>
      <c r="U208" s="6">
        <v>4565.68</v>
      </c>
    </row>
    <row r="209" spans="2:21" ht="15.5" x14ac:dyDescent="0.35">
      <c r="C209" t="s">
        <v>245</v>
      </c>
      <c r="I209" s="5">
        <v>28000000000</v>
      </c>
      <c r="J209" s="5">
        <v>25000000000</v>
      </c>
      <c r="K209" s="5">
        <v>42000000000</v>
      </c>
      <c r="L209" s="5">
        <v>47000000000</v>
      </c>
      <c r="M209" s="5">
        <v>35000000000</v>
      </c>
      <c r="N209" s="5">
        <v>36000000000</v>
      </c>
      <c r="O209" s="5">
        <v>96000000000</v>
      </c>
      <c r="P209" s="5">
        <v>444000000000</v>
      </c>
      <c r="Q209" s="5">
        <v>306000000000</v>
      </c>
      <c r="R209" s="5">
        <v>163000000000</v>
      </c>
      <c r="S209" s="5">
        <v>299000000000</v>
      </c>
      <c r="T209" s="5">
        <v>311000000000</v>
      </c>
      <c r="U209" s="5">
        <v>754000000000</v>
      </c>
    </row>
    <row r="210" spans="2:21" ht="15.5" x14ac:dyDescent="0.35">
      <c r="C210" t="s">
        <v>246</v>
      </c>
      <c r="Q210" s="5">
        <v>5000000000</v>
      </c>
      <c r="R210" s="5">
        <v>129000000000</v>
      </c>
      <c r="S210" s="5">
        <v>179000000000</v>
      </c>
      <c r="T210" s="5">
        <v>169000000000</v>
      </c>
      <c r="U210" s="5">
        <v>40000000000</v>
      </c>
    </row>
    <row r="211" spans="2:21" ht="15.5" x14ac:dyDescent="0.35">
      <c r="C211" t="s">
        <v>25</v>
      </c>
      <c r="I211" s="5">
        <v>28000000000</v>
      </c>
      <c r="J211" s="5">
        <v>25000000000</v>
      </c>
      <c r="K211" s="5">
        <v>42000000000</v>
      </c>
      <c r="L211" s="5">
        <v>47000000000</v>
      </c>
      <c r="M211" s="5">
        <v>35000000000</v>
      </c>
      <c r="N211" s="5">
        <v>36000000000</v>
      </c>
      <c r="O211" s="5">
        <v>96000000000</v>
      </c>
      <c r="P211" s="5">
        <v>444000000000</v>
      </c>
      <c r="Q211" s="5">
        <v>311000000000</v>
      </c>
      <c r="R211" s="5">
        <v>292000000000</v>
      </c>
      <c r="S211" s="5">
        <v>478000000000</v>
      </c>
      <c r="T211" s="5">
        <v>481000000000</v>
      </c>
      <c r="U211" s="5">
        <v>794000000000</v>
      </c>
    </row>
    <row r="212" spans="2:21" ht="15.5" x14ac:dyDescent="0.35">
      <c r="C212" t="s">
        <v>22</v>
      </c>
      <c r="I212" s="5">
        <v>-2874000000000</v>
      </c>
      <c r="J212" s="5">
        <v>-1850000000000</v>
      </c>
      <c r="K212" s="5">
        <v>-1313000000000</v>
      </c>
      <c r="L212" s="5">
        <v>-1265000000000</v>
      </c>
      <c r="M212" s="5">
        <v>-1123000000000</v>
      </c>
      <c r="N212" s="5">
        <v>-836000000000</v>
      </c>
      <c r="O212" s="5">
        <v>-73000000000</v>
      </c>
      <c r="P212" s="5">
        <v>67000000000</v>
      </c>
      <c r="Q212" s="5">
        <v>163000000000</v>
      </c>
      <c r="R212" s="5">
        <v>163000000000</v>
      </c>
      <c r="S212" s="5">
        <v>287000000000</v>
      </c>
      <c r="T212" s="5">
        <v>331000000000</v>
      </c>
      <c r="U212" s="5">
        <v>623000000000</v>
      </c>
    </row>
    <row r="213" spans="2:21" ht="15.5" x14ac:dyDescent="0.35">
      <c r="C213" t="s">
        <v>247</v>
      </c>
      <c r="I213" s="5">
        <v>4390000000000</v>
      </c>
      <c r="J213" s="5">
        <v>3964000000000</v>
      </c>
      <c r="K213" s="5">
        <v>3621000000000</v>
      </c>
      <c r="L213" s="5">
        <v>3438000000000</v>
      </c>
      <c r="M213" s="5">
        <v>2680000000000</v>
      </c>
      <c r="N213" s="5">
        <v>2057000000000</v>
      </c>
      <c r="O213" s="5">
        <v>1680000000000</v>
      </c>
      <c r="P213" s="5">
        <v>1591000000000</v>
      </c>
      <c r="Q213" s="5">
        <v>1279000000000</v>
      </c>
      <c r="R213" s="5">
        <v>1357000000000</v>
      </c>
      <c r="S213" s="5">
        <v>1300000000000</v>
      </c>
      <c r="T213" s="5">
        <v>1066000000000</v>
      </c>
      <c r="U213" s="5">
        <v>996000000000</v>
      </c>
    </row>
    <row r="214" spans="2:21" ht="15.5" x14ac:dyDescent="0.35">
      <c r="C214" t="s">
        <v>248</v>
      </c>
      <c r="I214" s="5">
        <v>1344000000000</v>
      </c>
      <c r="J214" s="5">
        <v>687000000000</v>
      </c>
      <c r="K214" s="5">
        <v>235000000000</v>
      </c>
      <c r="L214" s="5">
        <v>300000000000</v>
      </c>
      <c r="M214" s="5">
        <v>355000000000</v>
      </c>
      <c r="N214" s="5">
        <v>907000000000</v>
      </c>
      <c r="O214" s="5">
        <v>218000000000</v>
      </c>
      <c r="P214" s="5">
        <v>86000000000</v>
      </c>
      <c r="Q214" s="5">
        <v>252000000000</v>
      </c>
      <c r="R214" s="5">
        <v>163000000000</v>
      </c>
      <c r="S214" s="5">
        <v>106000000000</v>
      </c>
      <c r="T214" s="5">
        <v>389000000000</v>
      </c>
      <c r="U214" s="5">
        <v>24000000000</v>
      </c>
    </row>
    <row r="215" spans="2:21" ht="15.5" x14ac:dyDescent="0.35">
      <c r="C215" t="s">
        <v>249</v>
      </c>
      <c r="I215" s="5">
        <v>-102000000000</v>
      </c>
      <c r="J215" s="5">
        <v>-55000000000</v>
      </c>
      <c r="K215" s="5">
        <v>-51000000000</v>
      </c>
      <c r="L215" s="5">
        <v>-20000000000</v>
      </c>
      <c r="M215" s="5">
        <v>-12000000000</v>
      </c>
      <c r="N215" s="5">
        <v>-12000000000</v>
      </c>
      <c r="O215" s="5">
        <v>-33000000000</v>
      </c>
      <c r="P215" s="5">
        <v>-26000000000</v>
      </c>
      <c r="Q215" s="5">
        <v>-43000000000</v>
      </c>
      <c r="R215" s="5">
        <v>-39000000000</v>
      </c>
      <c r="S215" s="5">
        <v>-12000000000</v>
      </c>
      <c r="T215" s="5">
        <v>-33000000000</v>
      </c>
      <c r="U215" s="5">
        <v>-52000000000</v>
      </c>
    </row>
    <row r="216" spans="2:21" ht="15.5" x14ac:dyDescent="0.35">
      <c r="C216" t="s">
        <v>14</v>
      </c>
      <c r="I216" s="5">
        <v>1242000000000</v>
      </c>
      <c r="J216" s="5">
        <v>632000000000</v>
      </c>
      <c r="K216" s="5">
        <v>184000000000</v>
      </c>
      <c r="L216" s="5">
        <v>280000000000</v>
      </c>
      <c r="M216" s="5">
        <v>343000000000</v>
      </c>
      <c r="N216" s="5">
        <v>895000000000</v>
      </c>
      <c r="O216" s="5">
        <v>185000000000</v>
      </c>
      <c r="P216" s="5">
        <v>61000000000</v>
      </c>
      <c r="Q216" s="5">
        <v>210000000000</v>
      </c>
      <c r="R216" s="5">
        <v>125000000000</v>
      </c>
      <c r="S216" s="5">
        <v>94000000000</v>
      </c>
      <c r="T216" s="5">
        <v>356000000000</v>
      </c>
      <c r="U216" s="5">
        <v>-28000000000</v>
      </c>
    </row>
    <row r="217" spans="2:21" ht="15.5" x14ac:dyDescent="0.35">
      <c r="C217" t="s">
        <v>16</v>
      </c>
      <c r="I217" s="6">
        <v>3239.83</v>
      </c>
      <c r="J217" s="6">
        <v>1649.84</v>
      </c>
      <c r="K217" s="6">
        <v>479.82</v>
      </c>
      <c r="L217" s="6">
        <v>730.65</v>
      </c>
      <c r="M217" s="6">
        <v>895.32</v>
      </c>
      <c r="N217" s="6">
        <v>2334.0700000000002</v>
      </c>
      <c r="O217" s="6">
        <v>483.73</v>
      </c>
      <c r="P217" s="6">
        <v>158.03</v>
      </c>
      <c r="Q217" s="6">
        <v>546.54</v>
      </c>
      <c r="R217" s="6">
        <v>325.93</v>
      </c>
      <c r="S217" s="6">
        <v>246.07</v>
      </c>
      <c r="T217" s="6">
        <v>928.17</v>
      </c>
      <c r="U217" s="6">
        <v>-72.55</v>
      </c>
    </row>
    <row r="219" spans="2:21" ht="15.5" x14ac:dyDescent="0.35">
      <c r="B219" t="s">
        <v>250</v>
      </c>
      <c r="C219" t="s">
        <v>251</v>
      </c>
      <c r="D219" s="5">
        <v>187000000000</v>
      </c>
      <c r="E219" s="5">
        <v>227000000000</v>
      </c>
      <c r="F219" s="5">
        <v>188000000000</v>
      </c>
      <c r="G219" s="5">
        <v>102000000000</v>
      </c>
      <c r="H219" s="5">
        <v>749000000000</v>
      </c>
      <c r="I219" s="5">
        <v>609000000000</v>
      </c>
      <c r="J219" s="5">
        <v>329000000000</v>
      </c>
      <c r="K219" s="5">
        <v>342000000000</v>
      </c>
      <c r="L219" s="5">
        <v>571000000000</v>
      </c>
      <c r="M219" s="5">
        <v>833000000000</v>
      </c>
      <c r="N219" s="5">
        <v>404000000000</v>
      </c>
      <c r="O219" s="5">
        <v>173000000000</v>
      </c>
      <c r="P219" s="5">
        <v>252000000000</v>
      </c>
      <c r="Q219" s="5">
        <v>168000000000</v>
      </c>
    </row>
    <row r="220" spans="2:21" ht="15.5" x14ac:dyDescent="0.35">
      <c r="C220" t="s">
        <v>252</v>
      </c>
      <c r="H220" s="5">
        <v>703000000000</v>
      </c>
      <c r="I220" s="5">
        <v>609000000000</v>
      </c>
      <c r="J220" s="5">
        <v>329000000000</v>
      </c>
      <c r="K220" s="5">
        <v>342000000000</v>
      </c>
      <c r="L220" s="5">
        <v>571000000000</v>
      </c>
      <c r="M220" s="5">
        <v>833000000000</v>
      </c>
      <c r="N220" s="5">
        <v>404000000000</v>
      </c>
      <c r="O220" s="5">
        <v>173000000000</v>
      </c>
      <c r="P220" s="5">
        <v>252000000000</v>
      </c>
      <c r="Q220" s="5">
        <v>168000000000</v>
      </c>
    </row>
    <row r="221" spans="2:21" ht="15.5" x14ac:dyDescent="0.35">
      <c r="C221" t="s">
        <v>253</v>
      </c>
      <c r="H221" s="5">
        <v>1662</v>
      </c>
      <c r="I221" s="5">
        <v>1662</v>
      </c>
      <c r="J221" s="5">
        <v>448</v>
      </c>
      <c r="K221" s="5">
        <v>286</v>
      </c>
      <c r="L221" s="5">
        <v>360</v>
      </c>
      <c r="M221" s="5">
        <v>550</v>
      </c>
      <c r="N221" s="5">
        <v>259</v>
      </c>
      <c r="O221" s="5">
        <v>116</v>
      </c>
      <c r="P221" s="5">
        <v>450</v>
      </c>
      <c r="Q221" s="5">
        <v>92</v>
      </c>
    </row>
    <row r="222" spans="2:21" ht="15.5" x14ac:dyDescent="0.35">
      <c r="C222" t="s">
        <v>77</v>
      </c>
      <c r="H222" s="6">
        <v>0.85089999999999999</v>
      </c>
      <c r="I222" s="6">
        <v>1.0454999999999999</v>
      </c>
      <c r="J222" s="6">
        <v>0.52190000000000003</v>
      </c>
      <c r="K222" s="6">
        <v>0.32040000000000002</v>
      </c>
      <c r="L222" s="6">
        <v>0.24149999999999999</v>
      </c>
      <c r="M222" s="6">
        <v>0.253</v>
      </c>
      <c r="N222" s="6">
        <v>0.24590000000000001</v>
      </c>
      <c r="O222" s="6">
        <v>0.25739999999999996</v>
      </c>
      <c r="P222" s="6">
        <v>0.68330000000000002</v>
      </c>
      <c r="Q222" s="6">
        <v>0.20980000000000001</v>
      </c>
    </row>
    <row r="223" spans="2:21" ht="15.5" x14ac:dyDescent="0.35">
      <c r="C223" t="s">
        <v>254</v>
      </c>
      <c r="H223" s="6">
        <v>0.13400000000000001</v>
      </c>
      <c r="I223" s="6">
        <v>0.1867</v>
      </c>
      <c r="J223" s="6">
        <v>4.6900000000000004E-2</v>
      </c>
      <c r="K223" s="6">
        <v>3.5299999999999998E-2</v>
      </c>
      <c r="L223" s="6">
        <v>4.07E-2</v>
      </c>
      <c r="M223" s="6">
        <v>4.2300000000000004E-2</v>
      </c>
      <c r="N223" s="6">
        <v>3.0800000000000001E-2</v>
      </c>
      <c r="O223" s="6">
        <v>3.1600000000000003E-2</v>
      </c>
      <c r="P223" s="6">
        <v>0.10039999999999999</v>
      </c>
      <c r="Q223" s="6">
        <v>2.7000000000000003E-2</v>
      </c>
    </row>
    <row r="224" spans="2:21" ht="15.5" x14ac:dyDescent="0.35">
      <c r="C224" t="s">
        <v>57</v>
      </c>
      <c r="D224" s="6">
        <v>488.32</v>
      </c>
      <c r="E224" s="6">
        <v>591.34</v>
      </c>
      <c r="F224" s="6">
        <v>489.18</v>
      </c>
      <c r="G224" s="6">
        <v>266.70999999999998</v>
      </c>
      <c r="H224" s="6">
        <v>1953.29</v>
      </c>
      <c r="I224" s="6">
        <v>1589.65</v>
      </c>
      <c r="J224" s="6">
        <v>858.42</v>
      </c>
      <c r="K224" s="6">
        <v>892.77</v>
      </c>
      <c r="L224" s="6">
        <v>1490.39</v>
      </c>
      <c r="M224" s="6">
        <v>2173.62</v>
      </c>
      <c r="N224" s="6">
        <v>1053.47</v>
      </c>
      <c r="O224" s="6">
        <v>450.69</v>
      </c>
      <c r="P224" s="6">
        <v>658.61</v>
      </c>
      <c r="Q224" s="6">
        <v>438.48</v>
      </c>
    </row>
    <row r="225" spans="3:17" ht="15.5" x14ac:dyDescent="0.35">
      <c r="C225" t="s">
        <v>255</v>
      </c>
      <c r="H225" s="6">
        <v>1833.61</v>
      </c>
      <c r="I225" s="6">
        <v>1589.65</v>
      </c>
      <c r="J225" s="6">
        <v>858.42</v>
      </c>
      <c r="K225" s="6">
        <v>892.77</v>
      </c>
      <c r="L225" s="6">
        <v>1490.39</v>
      </c>
      <c r="M225" s="6">
        <v>2173.62</v>
      </c>
      <c r="N225" s="6">
        <v>1053.47</v>
      </c>
      <c r="O225" s="6">
        <v>450.69</v>
      </c>
      <c r="P225" s="6">
        <v>658.61</v>
      </c>
      <c r="Q225" s="6">
        <v>438.48</v>
      </c>
    </row>
    <row r="226" spans="3:17" ht="15.5" x14ac:dyDescent="0.35">
      <c r="C226" t="s">
        <v>79</v>
      </c>
      <c r="H226" s="5">
        <v>1662</v>
      </c>
      <c r="I226" s="5">
        <v>1662</v>
      </c>
      <c r="J226" s="5">
        <v>448</v>
      </c>
      <c r="K226" s="5">
        <v>286</v>
      </c>
      <c r="L226" s="5">
        <v>360</v>
      </c>
      <c r="M226" s="5">
        <v>550</v>
      </c>
      <c r="N226" s="5">
        <v>259</v>
      </c>
      <c r="O226" s="5">
        <v>116</v>
      </c>
      <c r="P226" s="5">
        <v>450</v>
      </c>
      <c r="Q226" s="5">
        <v>92</v>
      </c>
    </row>
    <row r="227" spans="3:17" ht="15.5" x14ac:dyDescent="0.35">
      <c r="C227" t="s">
        <v>256</v>
      </c>
      <c r="H227" s="6">
        <v>0.85089999999999999</v>
      </c>
      <c r="I227" s="6">
        <v>1.0454999999999999</v>
      </c>
      <c r="J227" s="6">
        <v>0.52190000000000003</v>
      </c>
      <c r="K227" s="6">
        <v>0.32040000000000002</v>
      </c>
      <c r="L227" s="6">
        <v>0.24149999999999999</v>
      </c>
      <c r="M227" s="6">
        <v>0.253</v>
      </c>
      <c r="N227" s="6">
        <v>0.24590000000000001</v>
      </c>
      <c r="O227" s="6">
        <v>0.25739999999999996</v>
      </c>
      <c r="P227" s="6">
        <v>0.68330000000000002</v>
      </c>
      <c r="Q227" s="6">
        <v>0.20980000000000001</v>
      </c>
    </row>
    <row r="228" spans="3:17" ht="15.5" x14ac:dyDescent="0.35">
      <c r="C228" t="s">
        <v>257</v>
      </c>
      <c r="H228" s="6">
        <v>0.13400000000000001</v>
      </c>
      <c r="I228" s="6">
        <v>0.1867</v>
      </c>
      <c r="J228" s="6">
        <v>4.6900000000000004E-2</v>
      </c>
      <c r="K228" s="6">
        <v>3.5299999999999998E-2</v>
      </c>
      <c r="L228" s="6">
        <v>4.07E-2</v>
      </c>
      <c r="M228" s="6">
        <v>4.2300000000000004E-2</v>
      </c>
      <c r="N228" s="6">
        <v>3.0800000000000001E-2</v>
      </c>
      <c r="O228" s="6">
        <v>3.1600000000000003E-2</v>
      </c>
      <c r="P228" s="6">
        <v>0.10039999999999999</v>
      </c>
      <c r="Q228" s="6">
        <v>2.7000000000000003E-2</v>
      </c>
    </row>
    <row r="229" spans="3:17" ht="15.5" x14ac:dyDescent="0.35">
      <c r="C229" t="s">
        <v>258</v>
      </c>
      <c r="D229" s="5">
        <v>1684000000000</v>
      </c>
      <c r="E229" s="5">
        <v>1652000000000</v>
      </c>
      <c r="F229" s="5">
        <v>1750000000000</v>
      </c>
      <c r="G229" s="5">
        <v>1704000000000</v>
      </c>
      <c r="H229" s="5">
        <v>6736000000000</v>
      </c>
      <c r="I229" s="5">
        <v>6600000000000</v>
      </c>
      <c r="J229" s="5">
        <v>5463000000000</v>
      </c>
      <c r="K229" s="5">
        <v>5176000000000</v>
      </c>
      <c r="L229" s="5">
        <v>6130000000000</v>
      </c>
      <c r="M229" s="5">
        <v>5311000000000</v>
      </c>
      <c r="N229" s="5">
        <v>4737000000000</v>
      </c>
      <c r="O229" s="5">
        <v>4557000000000</v>
      </c>
      <c r="P229" s="5">
        <v>4993000000000</v>
      </c>
      <c r="Q229" s="5">
        <v>4290000000000</v>
      </c>
    </row>
    <row r="230" spans="3:17" ht="15.5" x14ac:dyDescent="0.35">
      <c r="C230" t="s">
        <v>259</v>
      </c>
      <c r="H230" s="5">
        <v>6791000000000</v>
      </c>
      <c r="I230" s="5">
        <v>6600000000000</v>
      </c>
      <c r="J230" s="5">
        <v>5463000000000</v>
      </c>
      <c r="K230" s="5">
        <v>5176000000000</v>
      </c>
      <c r="L230" s="5">
        <v>6130000000000</v>
      </c>
      <c r="M230" s="5">
        <v>5311000000000</v>
      </c>
      <c r="N230" s="5">
        <v>4737000000000</v>
      </c>
      <c r="O230" s="5">
        <v>4557000000000</v>
      </c>
      <c r="P230" s="5">
        <v>4993000000000</v>
      </c>
      <c r="Q230" s="5">
        <v>4290000000000</v>
      </c>
    </row>
    <row r="231" spans="3:17" ht="15.5" x14ac:dyDescent="0.35">
      <c r="C231" t="s">
        <v>260</v>
      </c>
      <c r="H231" s="5">
        <v>1662</v>
      </c>
      <c r="I231" s="5">
        <v>1662</v>
      </c>
      <c r="J231" s="5">
        <v>448</v>
      </c>
      <c r="K231" s="5">
        <v>286</v>
      </c>
      <c r="L231" s="5">
        <v>360</v>
      </c>
      <c r="M231" s="5">
        <v>550</v>
      </c>
      <c r="N231" s="5">
        <v>259</v>
      </c>
      <c r="O231" s="5">
        <v>116</v>
      </c>
      <c r="P231" s="5">
        <v>450</v>
      </c>
      <c r="Q231" s="5">
        <v>92</v>
      </c>
    </row>
    <row r="232" spans="3:17" ht="15.5" x14ac:dyDescent="0.35">
      <c r="C232" t="s">
        <v>261</v>
      </c>
      <c r="H232" s="6">
        <v>0.85089999999999999</v>
      </c>
      <c r="I232" s="6">
        <v>1.0454999999999999</v>
      </c>
      <c r="J232" s="6">
        <v>0.52190000000000003</v>
      </c>
      <c r="K232" s="6">
        <v>0.32040000000000002</v>
      </c>
      <c r="L232" s="6">
        <v>0.24149999999999999</v>
      </c>
      <c r="M232" s="6">
        <v>0.253</v>
      </c>
      <c r="N232" s="6">
        <v>0.24590000000000001</v>
      </c>
      <c r="O232" s="6">
        <v>0.25739999999999996</v>
      </c>
      <c r="P232" s="6">
        <v>0.68330000000000002</v>
      </c>
      <c r="Q232" s="6">
        <v>0.20980000000000001</v>
      </c>
    </row>
    <row r="233" spans="3:17" ht="15.5" x14ac:dyDescent="0.35">
      <c r="C233" t="s">
        <v>262</v>
      </c>
      <c r="H233" s="6">
        <v>0.13400000000000001</v>
      </c>
      <c r="I233" s="6">
        <v>0.1867</v>
      </c>
      <c r="J233" s="6">
        <v>4.6900000000000004E-2</v>
      </c>
      <c r="K233" s="6">
        <v>3.5299999999999998E-2</v>
      </c>
      <c r="L233" s="6">
        <v>4.07E-2</v>
      </c>
      <c r="M233" s="6">
        <v>4.2300000000000004E-2</v>
      </c>
      <c r="N233" s="6">
        <v>3.0800000000000001E-2</v>
      </c>
      <c r="O233" s="6">
        <v>3.1600000000000003E-2</v>
      </c>
      <c r="P233" s="6">
        <v>0.10039999999999999</v>
      </c>
      <c r="Q233" s="6">
        <v>2.7000000000000003E-2</v>
      </c>
    </row>
    <row r="234" spans="3:17" ht="15.5" x14ac:dyDescent="0.35">
      <c r="C234" t="s">
        <v>263</v>
      </c>
      <c r="I234" s="6">
        <v>6.35</v>
      </c>
    </row>
    <row r="235" spans="3:17" ht="15.5" x14ac:dyDescent="0.35">
      <c r="C235" t="s">
        <v>264</v>
      </c>
      <c r="I235" s="6">
        <v>6.76</v>
      </c>
    </row>
    <row r="236" spans="3:17" ht="15.5" x14ac:dyDescent="0.35">
      <c r="C236" t="s">
        <v>265</v>
      </c>
      <c r="I236" s="6">
        <v>7.42</v>
      </c>
    </row>
    <row r="237" spans="3:17" ht="15.5" x14ac:dyDescent="0.35">
      <c r="C237" t="s">
        <v>266</v>
      </c>
      <c r="I237" s="6">
        <v>0.1479</v>
      </c>
    </row>
    <row r="238" spans="3:17" ht="15.5" x14ac:dyDescent="0.35">
      <c r="C238" t="s">
        <v>267</v>
      </c>
      <c r="I238" s="6">
        <v>0.7</v>
      </c>
    </row>
    <row r="239" spans="3:17" ht="15.5" x14ac:dyDescent="0.35">
      <c r="C239" t="s">
        <v>268</v>
      </c>
      <c r="I239" s="6">
        <v>0.86</v>
      </c>
    </row>
    <row r="240" spans="3:17" ht="15.5" x14ac:dyDescent="0.35">
      <c r="C240" t="s">
        <v>269</v>
      </c>
      <c r="I240" s="6">
        <v>3.85</v>
      </c>
    </row>
    <row r="241" spans="3:9" ht="15.5" x14ac:dyDescent="0.35">
      <c r="C241" t="s">
        <v>270</v>
      </c>
      <c r="I241" s="6">
        <v>4.2699999999999996</v>
      </c>
    </row>
    <row r="242" spans="3:9" ht="15.5" x14ac:dyDescent="0.35">
      <c r="C242" t="s">
        <v>271</v>
      </c>
      <c r="I242" s="6">
        <v>2.39</v>
      </c>
    </row>
    <row r="243" spans="3:9" ht="15.5" x14ac:dyDescent="0.35">
      <c r="C243" t="s">
        <v>272</v>
      </c>
      <c r="I243" s="6">
        <v>2.2599999999999998</v>
      </c>
    </row>
    <row r="244" spans="3:9" ht="15.5" x14ac:dyDescent="0.35">
      <c r="C244" t="s">
        <v>273</v>
      </c>
      <c r="I244" s="6">
        <v>0.08</v>
      </c>
    </row>
    <row r="245" spans="3:9" ht="15.5" x14ac:dyDescent="0.35">
      <c r="C245" t="s">
        <v>274</v>
      </c>
      <c r="I245" s="6">
        <v>3.12</v>
      </c>
    </row>
    <row r="246" spans="3:9" ht="15.5" x14ac:dyDescent="0.35">
      <c r="C246" t="s">
        <v>275</v>
      </c>
      <c r="I246" s="6">
        <v>1833.61</v>
      </c>
    </row>
    <row r="247" spans="3:9" ht="15.5" x14ac:dyDescent="0.35">
      <c r="C247" t="s">
        <v>276</v>
      </c>
      <c r="I247" s="6">
        <v>1953.29</v>
      </c>
    </row>
    <row r="248" spans="3:9" ht="15.5" x14ac:dyDescent="0.35">
      <c r="C248" t="s">
        <v>277</v>
      </c>
      <c r="I248" s="6">
        <v>17715.89</v>
      </c>
    </row>
    <row r="249" spans="3:9" ht="15.5" x14ac:dyDescent="0.35">
      <c r="C249" t="s">
        <v>278</v>
      </c>
      <c r="D249" s="6">
        <v>7941.08</v>
      </c>
    </row>
    <row r="250" spans="3:9" ht="15.5" x14ac:dyDescent="0.35">
      <c r="C250" t="s">
        <v>279</v>
      </c>
      <c r="I250" s="6">
        <v>14348.47</v>
      </c>
    </row>
    <row r="251" spans="3:9" ht="15.5" x14ac:dyDescent="0.35">
      <c r="C251" t="s">
        <v>280</v>
      </c>
      <c r="I251" s="6">
        <v>2903.39</v>
      </c>
    </row>
    <row r="252" spans="3:9" ht="15.5" x14ac:dyDescent="0.35">
      <c r="C252" t="s">
        <v>281</v>
      </c>
      <c r="D252" s="6">
        <v>6.79</v>
      </c>
    </row>
    <row r="253" spans="3:9" ht="15.5" x14ac:dyDescent="0.35">
      <c r="C253" t="s">
        <v>282</v>
      </c>
      <c r="D253" s="6">
        <v>5.03</v>
      </c>
    </row>
    <row r="254" spans="3:9" ht="15.5" x14ac:dyDescent="0.35">
      <c r="C254" t="s">
        <v>283</v>
      </c>
      <c r="D254" s="6">
        <v>0.01</v>
      </c>
    </row>
    <row r="255" spans="3:9" ht="15.5" x14ac:dyDescent="0.35">
      <c r="C255" t="s">
        <v>285</v>
      </c>
      <c r="D255" s="6">
        <v>0.16</v>
      </c>
    </row>
    <row r="256" spans="3:9" ht="15.5" x14ac:dyDescent="0.35">
      <c r="C256" t="s">
        <v>286</v>
      </c>
      <c r="D256" s="6">
        <v>0.01</v>
      </c>
    </row>
    <row r="257" spans="3:9" ht="15.5" x14ac:dyDescent="0.35">
      <c r="C257" t="s">
        <v>287</v>
      </c>
      <c r="D257" s="6">
        <v>1.19</v>
      </c>
    </row>
    <row r="258" spans="3:9" ht="15.5" x14ac:dyDescent="0.35">
      <c r="C258" t="s">
        <v>288</v>
      </c>
      <c r="I258" s="6">
        <v>156.51</v>
      </c>
    </row>
    <row r="259" spans="3:9" ht="15.5" x14ac:dyDescent="0.35">
      <c r="C259" t="s">
        <v>12</v>
      </c>
      <c r="D259" s="5">
        <v>95000000000</v>
      </c>
    </row>
    <row r="260" spans="3:9" ht="15.5" x14ac:dyDescent="0.35">
      <c r="C260" t="s">
        <v>289</v>
      </c>
      <c r="I260" s="6">
        <v>14.28</v>
      </c>
    </row>
    <row r="261" spans="3:9" ht="15.5" x14ac:dyDescent="0.35">
      <c r="C261" t="s">
        <v>290</v>
      </c>
      <c r="I261" s="6">
        <v>0.10730000000000001</v>
      </c>
    </row>
    <row r="262" spans="3:9" ht="15.5" x14ac:dyDescent="0.35">
      <c r="C262" t="s">
        <v>291</v>
      </c>
      <c r="I262" s="6">
        <v>0.1278</v>
      </c>
    </row>
    <row r="263" spans="3:9" ht="15.5" x14ac:dyDescent="0.35">
      <c r="C263" t="s">
        <v>292</v>
      </c>
      <c r="I263" s="6">
        <v>0.14400000000000002</v>
      </c>
    </row>
    <row r="264" spans="3:9" ht="15.5" x14ac:dyDescent="0.35">
      <c r="C264" t="s">
        <v>293</v>
      </c>
      <c r="I264" s="6">
        <v>0.11449999999999999</v>
      </c>
    </row>
    <row r="265" spans="3:9" ht="15.5" x14ac:dyDescent="0.35">
      <c r="C265" t="s">
        <v>294</v>
      </c>
      <c r="D265" s="6">
        <v>37.619999999999997</v>
      </c>
    </row>
    <row r="266" spans="3:9" ht="15.5" x14ac:dyDescent="0.35">
      <c r="C266" t="s">
        <v>295</v>
      </c>
      <c r="D266" s="6">
        <v>90.74</v>
      </c>
    </row>
    <row r="267" spans="3:9" ht="15.5" x14ac:dyDescent="0.35">
      <c r="C267" t="s">
        <v>296</v>
      </c>
      <c r="D267" s="6">
        <v>33.700000000000003</v>
      </c>
    </row>
    <row r="268" spans="3:9" ht="15.5" x14ac:dyDescent="0.35">
      <c r="C268" t="s">
        <v>297</v>
      </c>
      <c r="D268" s="6">
        <v>94.66</v>
      </c>
    </row>
    <row r="269" spans="3:9" ht="15.5" x14ac:dyDescent="0.35">
      <c r="C269" t="s">
        <v>298</v>
      </c>
      <c r="D269" s="6">
        <v>2.42</v>
      </c>
    </row>
    <row r="270" spans="3:9" ht="15.5" x14ac:dyDescent="0.35">
      <c r="C270" t="s">
        <v>299</v>
      </c>
      <c r="I270" s="6">
        <v>1.07</v>
      </c>
    </row>
    <row r="271" spans="3:9" ht="15.5" x14ac:dyDescent="0.35">
      <c r="C271" t="s">
        <v>300</v>
      </c>
      <c r="I271" s="6">
        <v>4.08</v>
      </c>
    </row>
    <row r="272" spans="3:9" ht="15.5" x14ac:dyDescent="0.35">
      <c r="C272" t="s">
        <v>53</v>
      </c>
      <c r="I272" s="5">
        <v>4753000000000</v>
      </c>
    </row>
    <row r="273" spans="3:9" ht="15.5" x14ac:dyDescent="0.35">
      <c r="C273" t="s">
        <v>301</v>
      </c>
      <c r="I273" s="5">
        <v>1928000000000</v>
      </c>
    </row>
    <row r="274" spans="3:9" ht="15.5" x14ac:dyDescent="0.35">
      <c r="C274" t="s">
        <v>302</v>
      </c>
      <c r="I274" s="5">
        <v>383330000</v>
      </c>
    </row>
    <row r="275" spans="3:9" ht="15.5" x14ac:dyDescent="0.35">
      <c r="C275" t="s">
        <v>303</v>
      </c>
      <c r="I275" s="6">
        <v>0.25209999999999999</v>
      </c>
    </row>
    <row r="276" spans="3:9" ht="15.5" x14ac:dyDescent="0.35">
      <c r="C276" t="s">
        <v>304</v>
      </c>
      <c r="D276" s="6">
        <v>0.17610000000000001</v>
      </c>
    </row>
    <row r="277" spans="3:9" ht="15.5" x14ac:dyDescent="0.35">
      <c r="C277" t="s">
        <v>305</v>
      </c>
      <c r="D277" s="6">
        <v>0.1285</v>
      </c>
    </row>
    <row r="278" spans="3:9" ht="15.5" x14ac:dyDescent="0.35">
      <c r="C278" t="s">
        <v>306</v>
      </c>
      <c r="D278" s="6">
        <v>0.11119999999999999</v>
      </c>
    </row>
    <row r="279" spans="3:9" ht="15.5" x14ac:dyDescent="0.35">
      <c r="C279" t="s">
        <v>307</v>
      </c>
      <c r="D279" s="6">
        <v>0.128</v>
      </c>
    </row>
    <row r="280" spans="3:9" ht="15.5" x14ac:dyDescent="0.35">
      <c r="C280" t="s">
        <v>308</v>
      </c>
      <c r="D280" s="6">
        <v>0.50490000000000002</v>
      </c>
    </row>
    <row r="281" spans="3:9" ht="15.5" x14ac:dyDescent="0.35">
      <c r="C281" t="s">
        <v>309</v>
      </c>
      <c r="D281" s="6">
        <v>0.99560000000000004</v>
      </c>
    </row>
    <row r="282" spans="3:9" ht="15.5" x14ac:dyDescent="0.35">
      <c r="C282" t="s">
        <v>310</v>
      </c>
      <c r="I282" s="5">
        <v>1447</v>
      </c>
    </row>
    <row r="283" spans="3:9" ht="15.5" x14ac:dyDescent="0.35">
      <c r="C283" t="s">
        <v>311</v>
      </c>
      <c r="I283" s="5">
        <v>1662</v>
      </c>
    </row>
    <row r="284" spans="3:9" ht="15.5" x14ac:dyDescent="0.35">
      <c r="C284" t="s">
        <v>312</v>
      </c>
      <c r="I284" s="6">
        <v>0.85089999999999999</v>
      </c>
    </row>
    <row r="285" spans="3:9" ht="15.5" x14ac:dyDescent="0.35">
      <c r="C285" t="s">
        <v>313</v>
      </c>
      <c r="I285" s="6">
        <v>0.13400000000000001</v>
      </c>
    </row>
    <row r="286" spans="3:9" ht="15.5" x14ac:dyDescent="0.35">
      <c r="C286" t="s">
        <v>314</v>
      </c>
      <c r="I286" t="s">
        <v>613</v>
      </c>
    </row>
    <row r="287" spans="3:9" ht="15.5" x14ac:dyDescent="0.35">
      <c r="C287" t="s">
        <v>316</v>
      </c>
      <c r="I287" s="5">
        <v>8</v>
      </c>
    </row>
    <row r="288" spans="3:9" ht="15.5" x14ac:dyDescent="0.35">
      <c r="C288" t="s">
        <v>317</v>
      </c>
      <c r="I288" s="6">
        <v>0.89</v>
      </c>
    </row>
    <row r="289" spans="3:9" ht="15.5" x14ac:dyDescent="0.35">
      <c r="C289" t="s">
        <v>318</v>
      </c>
      <c r="I289" s="6">
        <v>0.77</v>
      </c>
    </row>
    <row r="290" spans="3:9" ht="15.5" x14ac:dyDescent="0.35">
      <c r="C290" t="s">
        <v>319</v>
      </c>
      <c r="I290" s="6">
        <v>0.82</v>
      </c>
    </row>
    <row r="291" spans="3:9" ht="15.5" x14ac:dyDescent="0.35">
      <c r="C291" t="s">
        <v>320</v>
      </c>
      <c r="I291" s="6">
        <v>0.76</v>
      </c>
    </row>
    <row r="292" spans="3:9" ht="15.5" x14ac:dyDescent="0.35">
      <c r="C292" t="s">
        <v>321</v>
      </c>
      <c r="I292" s="6">
        <v>0.67</v>
      </c>
    </row>
    <row r="293" spans="3:9" ht="15.5" x14ac:dyDescent="0.35">
      <c r="C293" t="s">
        <v>322</v>
      </c>
      <c r="I293" s="6">
        <v>0.61</v>
      </c>
    </row>
    <row r="294" spans="3:9" ht="15.5" x14ac:dyDescent="0.35">
      <c r="C294" t="s">
        <v>323</v>
      </c>
      <c r="I294" s="6">
        <v>0.82</v>
      </c>
    </row>
    <row r="295" spans="3:9" ht="15.5" x14ac:dyDescent="0.35">
      <c r="C295" t="s">
        <v>324</v>
      </c>
      <c r="I295" s="5">
        <v>6791000000000</v>
      </c>
    </row>
    <row r="296" spans="3:9" ht="15.5" x14ac:dyDescent="0.35">
      <c r="C296" t="s">
        <v>325</v>
      </c>
      <c r="I296" s="5">
        <v>1141000000000</v>
      </c>
    </row>
    <row r="297" spans="3:9" ht="15.5" x14ac:dyDescent="0.35">
      <c r="C297" t="s">
        <v>326</v>
      </c>
      <c r="I297" s="5">
        <v>853000000000</v>
      </c>
    </row>
    <row r="298" spans="3:9" ht="15.5" x14ac:dyDescent="0.35">
      <c r="C298" t="s">
        <v>327</v>
      </c>
      <c r="I298" s="5">
        <v>703000000000</v>
      </c>
    </row>
    <row r="299" spans="3:9" ht="15.5" x14ac:dyDescent="0.35">
      <c r="C299" t="s">
        <v>328</v>
      </c>
      <c r="D299" s="5">
        <v>3044000000000</v>
      </c>
    </row>
    <row r="300" spans="3:9" ht="15.5" x14ac:dyDescent="0.35">
      <c r="C300" t="s">
        <v>329</v>
      </c>
      <c r="D300" s="5">
        <v>6552000000000</v>
      </c>
    </row>
    <row r="301" spans="3:9" ht="15.5" x14ac:dyDescent="0.35">
      <c r="C301" t="s">
        <v>330</v>
      </c>
      <c r="D301" s="5">
        <v>870000000000</v>
      </c>
    </row>
    <row r="302" spans="3:9" ht="15.5" x14ac:dyDescent="0.35">
      <c r="C302" t="s">
        <v>235</v>
      </c>
      <c r="D302" s="5">
        <v>4635000000000</v>
      </c>
    </row>
    <row r="303" spans="3:9" ht="15.5" x14ac:dyDescent="0.35">
      <c r="C303" t="s">
        <v>234</v>
      </c>
      <c r="I303" s="5">
        <v>5500000000000</v>
      </c>
    </row>
    <row r="304" spans="3:9" ht="15.5" x14ac:dyDescent="0.35">
      <c r="C304" t="s">
        <v>232</v>
      </c>
      <c r="D304" s="5">
        <v>37000000000</v>
      </c>
    </row>
    <row r="305" spans="3:9" ht="15.5" x14ac:dyDescent="0.35">
      <c r="C305" t="s">
        <v>23</v>
      </c>
      <c r="D305" s="5">
        <v>37000000000</v>
      </c>
    </row>
    <row r="306" spans="3:9" ht="15.5" x14ac:dyDescent="0.35">
      <c r="C306" t="s">
        <v>20</v>
      </c>
      <c r="D306" s="5">
        <v>-3007000000000</v>
      </c>
    </row>
    <row r="307" spans="3:9" ht="15.5" x14ac:dyDescent="0.35">
      <c r="C307" t="s">
        <v>331</v>
      </c>
      <c r="I307" s="5">
        <v>5682000000000</v>
      </c>
    </row>
    <row r="308" spans="3:9" ht="15.5" x14ac:dyDescent="0.35">
      <c r="C308" t="s">
        <v>332</v>
      </c>
      <c r="I308" s="5">
        <v>1233000000000</v>
      </c>
    </row>
    <row r="309" spans="3:9" ht="15.5" x14ac:dyDescent="0.35">
      <c r="C309" t="s">
        <v>333</v>
      </c>
      <c r="I309" s="5">
        <v>-123000000000</v>
      </c>
    </row>
    <row r="310" spans="3:9" ht="15.5" x14ac:dyDescent="0.35">
      <c r="C310" t="s">
        <v>334</v>
      </c>
      <c r="I310" s="5">
        <v>-242000000000</v>
      </c>
    </row>
    <row r="311" spans="3:9" ht="15.5" x14ac:dyDescent="0.35">
      <c r="C311" t="s">
        <v>335</v>
      </c>
      <c r="I311" s="5">
        <v>-120000000000</v>
      </c>
    </row>
    <row r="312" spans="3:9" ht="15.5" x14ac:dyDescent="0.35">
      <c r="C312" t="s">
        <v>336</v>
      </c>
      <c r="I312" s="5">
        <v>1113000000000</v>
      </c>
    </row>
  </sheetData>
  <pageMargins left="0.7" right="0.7" top="0.75" bottom="0.75" header="0.3" footer="0.3"/>
  <ignoredErrors>
    <ignoredError sqref="A1:U313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25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1802</v>
      </c>
      <c r="D1" t="s">
        <v>1</v>
      </c>
      <c r="H1" t="s">
        <v>2</v>
      </c>
      <c r="I1" s="1">
        <v>43829</v>
      </c>
      <c r="J1" s="1">
        <v>43462</v>
      </c>
      <c r="K1" s="1">
        <v>43098</v>
      </c>
      <c r="L1" s="1">
        <v>42734</v>
      </c>
      <c r="M1" s="1">
        <v>42368</v>
      </c>
    </row>
    <row r="2" spans="1:13" ht="15.5" x14ac:dyDescent="0.35">
      <c r="C2" t="s">
        <v>1803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525">
        <f ca="1">IFERROR(_xlfn.STOCKHISTORY("XIDX:" &amp; $C$1, I1, , 0, 0, 1), "Libur")</f>
        <v>179</v>
      </c>
      <c r="J2" s="2" vm="135">
        <f ca="1">IFERROR(_xlfn.STOCKHISTORY("XIDX:" &amp; $C$1, J1, , 0, 0, 1), "Libur")</f>
        <v>258</v>
      </c>
      <c r="K2" s="2" vm="410">
        <f ca="1">IFERROR(_xlfn.STOCKHISTORY("XIDX:" &amp; $C$1, K1, , 0, 0, 1), "Libur")</f>
        <v>228</v>
      </c>
      <c r="L2" s="2" vm="140">
        <f ca="1">IFERROR(_xlfn.STOCKHISTORY("XIDX:" &amp; $C$1, L1, , 0, 0, 1), "Libur")</f>
        <v>360</v>
      </c>
      <c r="M2" s="2" vm="80">
        <f ca="1">IFERROR(_xlfn.STOCKHISTORY("XIDX:" &amp; $C$1, M1, , 0, 0, 1), "Libur")</f>
        <v>260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13000000000</v>
      </c>
      <c r="H4" s="2">
        <f>IFERROR(SUM(D4:G4)*(4/MAX(1,COUNT(D4:G4))),"")</f>
        <v>52000000000</v>
      </c>
      <c r="I4" s="2">
        <f>IFERROR(INDEX(I51:I500,MATCH($C$4,$C$51:$C$500,0)),"")</f>
        <v>108096395863</v>
      </c>
      <c r="J4" s="2">
        <f>IFERROR(INDEX(J51:J500,MATCH($C$4,$C$51:$C$500,0)),"")</f>
        <v>103498145906</v>
      </c>
      <c r="K4" s="2">
        <f>IFERROR(INDEX(K51:K500,MATCH($C$4,$C$51:$C$500,0)),"")</f>
        <v>103245048266</v>
      </c>
      <c r="L4" s="2">
        <f>IFERROR(INDEX(L51:L500,MATCH($C$4,$C$51:$C$500,0)),"")</f>
        <v>104109821503</v>
      </c>
      <c r="M4" s="2">
        <f>IFERROR(INDEX(M51:M500,MATCH($C$4,$C$51:$C$500,0)),"")</f>
        <v>118260140704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59267147</v>
      </c>
      <c r="H5" s="2">
        <f>IFERROR(SUM(D5:G5)*(4/MAX(1,COUNT(D5:G5))),"")</f>
        <v>237068588</v>
      </c>
      <c r="I5" s="2">
        <f>IFERROR(INDEX(I51:I500,MATCH($C$5,$C$51:$C$500,0)),"")</f>
        <v>653844294</v>
      </c>
      <c r="J5" s="2">
        <f>IFERROR(INDEX(J51:J500,MATCH($C$5,$C$51:$C$500,0)),"")</f>
        <v>509547707</v>
      </c>
      <c r="K5" s="2">
        <f>IFERROR(INDEX(K51:K500,MATCH($C$5,$C$51:$C$500,0)),"")</f>
        <v>672583241</v>
      </c>
      <c r="L5" s="2">
        <f>IFERROR(INDEX(L51:L500,MATCH($C$5,$C$51:$C$500,0)),"")</f>
        <v>835471590</v>
      </c>
      <c r="M5" s="2">
        <f>IFERROR(INDEX(M51:M500,MATCH($C$5,$C$51:$C$500,0)),"")</f>
        <v>609388219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246981770412</v>
      </c>
      <c r="H6" s="2">
        <f>IFERROR(INDEX(D6:G6,COUNT(D6:G6)),"")</f>
        <v>246981770412</v>
      </c>
      <c r="I6" s="2">
        <f>IFERROR(INDEX(I51:I500,MATCH($C$6,$C$51:$C$500,0)),"")</f>
        <v>246734101429</v>
      </c>
      <c r="J6" s="2">
        <f>IFERROR(INDEX(J51:J500,MATCH($C$6,$C$51:$C$500,0)),"")</f>
        <v>245948082067</v>
      </c>
      <c r="K6" s="2">
        <f>IFERROR(INDEX(K51:K500,MATCH($C$6,$C$51:$C$500,0)),"")</f>
        <v>245258328306</v>
      </c>
      <c r="L6" s="2">
        <f>IFERROR(INDEX(L51:L500,MATCH($C$6,$C$51:$C$500,0)),"")</f>
        <v>244021820832</v>
      </c>
      <c r="M6" s="2">
        <f>IFERROR(INDEX(M51:M500,MATCH($C$6,$C$51:$C$500,0)),"")</f>
        <v>242974314739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0.08</v>
      </c>
      <c r="H7" s="3">
        <f>IFERROR(INDEX(D7:G7,COUNT(D7:G7)),"")</f>
        <v>0.08</v>
      </c>
      <c r="I7" s="3">
        <f>IFERROR(INDEX(I51:I500,MATCH($C$7,$C$51:$C$500,0))/1000000000,"")</f>
        <v>0.08</v>
      </c>
      <c r="J7" s="3">
        <f>IFERROR(INDEX(J51:J500,MATCH($C$7,$C$51:$C$500,0))/1000000000,"")</f>
        <v>0.08</v>
      </c>
      <c r="K7" s="3">
        <f>IFERROR(INDEX(K51:K500,MATCH($C$7,$C$51:$C$500,0))/1000000000,"")</f>
        <v>0.08</v>
      </c>
      <c r="L7" s="3">
        <f>IFERROR(INDEX(L51:L500,MATCH($C$7,$C$51:$C$500,0))/1000000000,"")</f>
        <v>0.08</v>
      </c>
      <c r="M7" s="3">
        <f>IFERROR(INDEX(M51:M500,MATCH($C$7,$C$51:$C$500,0))/1000000000,"")</f>
        <v>0.08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-21000000000</v>
      </c>
      <c r="H8" s="2">
        <f>IFERROR(INDEX(D8:G8,COUNT(D8:G8)),"")</f>
        <v>-21000000000</v>
      </c>
      <c r="I8" s="2">
        <f>IFERROR(INDEX(I51:I500,MATCH($C$8,$C$51:$C$500,0)),"")</f>
        <v>5000000000</v>
      </c>
      <c r="J8" s="2">
        <f>IFERROR(INDEX(J51:J500,MATCH($C$8,$C$51:$C$500,0)),"")</f>
        <v>5000000000</v>
      </c>
      <c r="K8" s="2">
        <f>IFERROR(INDEX(K51:K500,MATCH($C$8,$C$51:$C$500,0)),"")</f>
        <v>4000000000</v>
      </c>
      <c r="L8" s="2">
        <f>IFERROR(INDEX(L51:L500,MATCH($C$8,$C$51:$C$500,0)),"")</f>
        <v>30000000000</v>
      </c>
      <c r="M8" s="2">
        <f>IFERROR(INDEX(M51:M500,MATCH($C$8,$C$51:$C$500,0)),"")</f>
        <v>-25000000000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-274.33999999999997</v>
      </c>
      <c r="H9" s="3">
        <f>IFERROR(INDEX(D9:G9,COUNT(D9:G9)),"")</f>
        <v>-274.33999999999997</v>
      </c>
      <c r="I9" s="3">
        <f>IFERROR(INDEX(I51:I500,MATCH($C$9,$C$51:$C$500,0)),"")</f>
        <v>68.25</v>
      </c>
      <c r="J9" s="3">
        <f>IFERROR(INDEX(J51:J500,MATCH($C$9,$C$51:$C$500,0)),"")</f>
        <v>71.069999999999993</v>
      </c>
      <c r="K9" s="3">
        <f>IFERROR(INDEX(K51:K500,MATCH($C$9,$C$51:$C$500,0)),"")</f>
        <v>56.95</v>
      </c>
      <c r="L9" s="3">
        <f>IFERROR(INDEX(L51:L500,MATCH($C$9,$C$51:$C$500,0)),"")</f>
        <v>399.99</v>
      </c>
      <c r="M9" s="3">
        <f>IFERROR(INDEX(M51:M500,MATCH($C$9,$C$51:$C$500,0)),"")</f>
        <v>-330.27</v>
      </c>
    </row>
    <row r="10" spans="1:13" ht="15.5" x14ac:dyDescent="0.35">
      <c r="C10" t="s">
        <v>17</v>
      </c>
      <c r="D10" s="3" t="str">
        <f ca="1">IFERROR(IF(D9=0,"",D2/D9),"")</f>
        <v/>
      </c>
      <c r="I10" s="3">
        <f ca="1">IFERROR(IF(I9=0,"",I2/I9),"")</f>
        <v>2.6227106227106227</v>
      </c>
      <c r="J10" s="3">
        <f ca="1">IFERROR(IF(J9=0,"",J2/J9),"")</f>
        <v>3.6302237230899119</v>
      </c>
      <c r="K10" s="3">
        <f ca="1">IFERROR(IF(K9=0,"",K2/K9),"")</f>
        <v>4.0035118525021947</v>
      </c>
      <c r="L10" s="3">
        <f ca="1">IFERROR(IF(L9=0,"",L2/L9),"")</f>
        <v>0.90002250056251409</v>
      </c>
      <c r="M10" s="3">
        <f ca="1">IFERROR(IF(M9=0,"",M2/M9),"")</f>
        <v>-0.78723468677142949</v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1170786110</v>
      </c>
      <c r="H11" s="2">
        <f>IFERROR(INDEX(D11:G11,COUNT(D11:G11)),"")</f>
        <v>1170786110</v>
      </c>
      <c r="I11" s="2">
        <f>IFERROR(INDEX(I51:I500,MATCH($C$11,$C$51:$C$500,0)),"")</f>
        <v>2760157172</v>
      </c>
      <c r="J11" s="2">
        <f>IFERROR(INDEX(J51:J500,MATCH($C$11,$C$51:$C$500,0)),"")</f>
        <v>1141687408</v>
      </c>
      <c r="K11" s="2">
        <f>IFERROR(INDEX(K51:K500,MATCH($C$11,$C$51:$C$500,0)),"")</f>
        <v>2730492864</v>
      </c>
      <c r="L11" s="2">
        <f>IFERROR(INDEX(L51:L500,MATCH($C$11,$C$51:$C$500,0)),"")</f>
        <v>3191642949</v>
      </c>
      <c r="M11" s="2">
        <f>IFERROR(INDEX(M51:M500,MATCH($C$11,$C$51:$C$500,0)),"")</f>
        <v>2116279585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113000000000</v>
      </c>
      <c r="H12" s="2">
        <f>IFERROR(INDEX(D12:G12,COUNT(D12:G12)),"")</f>
        <v>113000000000</v>
      </c>
      <c r="I12" s="2">
        <f>IFERROR(INDEX(I51:I500,MATCH($C$12,$C$51:$C$500,0)),"")</f>
        <v>165000000000</v>
      </c>
      <c r="J12" s="2">
        <f>IFERROR(INDEX(J51:J500,MATCH($C$12,$C$51:$C$500,0)),"")</f>
        <v>170000000000</v>
      </c>
      <c r="K12" s="2">
        <f>IFERROR(INDEX(K51:K500,MATCH($C$12,$C$51:$C$500,0)),"")</f>
        <v>176000000000</v>
      </c>
      <c r="L12" s="2">
        <f>IFERROR(INDEX(L51:L500,MATCH($C$12,$C$51:$C$500,0)),"")</f>
        <v>180000000000</v>
      </c>
      <c r="M12" s="2">
        <f>IFERROR(INDEX(M51:M500,MATCH($C$12,$C$51:$C$500,0)),"")</f>
        <v>210000000000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114000000000</v>
      </c>
      <c r="H13" s="2">
        <f>IFERROR(INDEX(D13:G13,COUNT(D13:G13)),"")</f>
        <v>114000000000</v>
      </c>
      <c r="I13" s="2">
        <f>IFERROR(INDEX(I51:I500,MATCH($C$13,$C$51:$C$500,0)),"")</f>
        <v>168000000000</v>
      </c>
      <c r="J13" s="2">
        <f>IFERROR(INDEX(J51:J500,MATCH($C$13,$C$51:$C$500,0)),"")</f>
        <v>172000000000</v>
      </c>
      <c r="K13" s="2">
        <f>IFERROR(INDEX(K51:K500,MATCH($C$13,$C$51:$C$500,0)),"")</f>
        <v>178000000000</v>
      </c>
      <c r="L13" s="2">
        <f>IFERROR(INDEX(L51:L500,MATCH($C$13,$C$51:$C$500,0)),"")</f>
        <v>183000000000</v>
      </c>
      <c r="M13" s="2">
        <f>IFERROR(INDEX(M51:M500,MATCH($C$13,$C$51:$C$500,0)),"")</f>
        <v>213000000000</v>
      </c>
    </row>
    <row r="14" spans="1:13" ht="15.5" x14ac:dyDescent="0.35">
      <c r="C14" t="s">
        <v>26</v>
      </c>
      <c r="D14" s="2">
        <f>IFERROR(INDEX(D51:D500,MATCH($C$14,$C$51:$C$500,0)),"")</f>
        <v>-3165075440</v>
      </c>
      <c r="H14" s="2">
        <f>IFERROR(SUM(D14:G14)*(4/MAX(1,COUNT(D14:G14))),"")</f>
        <v>-12660301760</v>
      </c>
      <c r="I14" s="2">
        <f>IFERROR(INDEX(I51:I500,MATCH($C$14,$C$51:$C$500,0)),"")</f>
        <v>-24398796728</v>
      </c>
      <c r="J14" s="2">
        <f>IFERROR(INDEX(J51:J500,MATCH($C$14,$C$51:$C$500,0)),"")</f>
        <v>-25911411506</v>
      </c>
      <c r="K14" s="2">
        <f>IFERROR(INDEX(K51:K500,MATCH($C$14,$C$51:$C$500,0)),"")</f>
        <v>-25533024512</v>
      </c>
      <c r="L14" s="2">
        <f>IFERROR(INDEX(L51:L500,MATCH($C$14,$C$51:$C$500,0)),"")</f>
        <v>-24571993369</v>
      </c>
      <c r="M14" s="2">
        <f>IFERROR(INDEX(M51:M500,MATCH($C$14,$C$51:$C$500,0)),"")</f>
        <v>-30779722250</v>
      </c>
    </row>
    <row r="15" spans="1:13" ht="15.5" x14ac:dyDescent="0.35">
      <c r="C15" t="s">
        <v>27</v>
      </c>
      <c r="D15" s="2">
        <f>IFERROR(INDEX(D51:D500,MATCH($C$15,$C$51:$C$500,0)),"")</f>
        <v>-552000</v>
      </c>
      <c r="H15" s="2">
        <f>IFERROR(SUM(D15:G15)*(4/MAX(1,COUNT(D15:G15))),"")</f>
        <v>-2208000</v>
      </c>
      <c r="I15" s="2">
        <f>IFERROR(INDEX(I51:I500,MATCH($C$15,$C$51:$C$500,0)),"")</f>
        <v>-196338580</v>
      </c>
      <c r="J15" s="2">
        <f>IFERROR(INDEX(J51:J500,MATCH($C$15,$C$51:$C$500,0)),"")</f>
        <v>-247549814</v>
      </c>
      <c r="K15" s="2">
        <f>IFERROR(INDEX(K51:K500,MATCH($C$15,$C$51:$C$500,0)),"")</f>
        <v>-477304066</v>
      </c>
      <c r="L15" s="2">
        <f>IFERROR(INDEX(L51:L500,MATCH($C$15,$C$51:$C$500,0)),"")</f>
        <v>-1054706172</v>
      </c>
      <c r="M15" s="2">
        <f>IFERROR(INDEX(M51:M500,MATCH($C$15,$C$51:$C$500,0)),"")</f>
        <v>-1275438361</v>
      </c>
    </row>
    <row r="16" spans="1:13" ht="15.5" x14ac:dyDescent="0.35">
      <c r="C16" t="s">
        <v>28</v>
      </c>
      <c r="D16" s="2">
        <f>IFERROR(INDEX(D51:D500,MATCH($C$16,$C$51:$C$500,0)),"")</f>
        <v>2717231</v>
      </c>
      <c r="H16" s="2">
        <f>IFERROR(SUM(D16:G16)*(4/MAX(1,COUNT(D16:G16))),"")</f>
        <v>10868924</v>
      </c>
      <c r="I16" s="2">
        <f>IFERROR(INDEX(I51:I500,MATCH($C$16,$C$51:$C$500,0)),"")</f>
        <v>873313835</v>
      </c>
      <c r="J16" s="2">
        <f>IFERROR(INDEX(J51:J500,MATCH($C$16,$C$51:$C$500,0)),"")</f>
        <v>754073588</v>
      </c>
      <c r="K16" s="2">
        <f>IFERROR(INDEX(K51:K500,MATCH($C$16,$C$51:$C$500,0)),"")</f>
        <v>1539428122</v>
      </c>
      <c r="L16" s="2">
        <f>IFERROR(INDEX(L51:L500,MATCH($C$16,$C$51:$C$500,0)),"")</f>
        <v>1915481906</v>
      </c>
      <c r="M16" s="2">
        <f>IFERROR(INDEX(M51:M500,MATCH($C$16,$C$51:$C$500,0)),"")</f>
        <v>1661391489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</row>
    <row r="19" spans="1:13" ht="15.5" x14ac:dyDescent="0.35">
      <c r="A19" t="s">
        <v>50</v>
      </c>
      <c r="C19" t="s">
        <v>51</v>
      </c>
    </row>
    <row r="20" spans="1:13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M20" ca="1" si="0">IFERROR(H21*H2,"")</f>
        <v/>
      </c>
      <c r="I20" s="2">
        <f t="shared" ca="1" si="0"/>
        <v>14320000000</v>
      </c>
      <c r="J20" s="2">
        <f t="shared" ca="1" si="0"/>
        <v>20640000000</v>
      </c>
      <c r="K20" s="2">
        <f t="shared" ca="1" si="0"/>
        <v>18240000000</v>
      </c>
      <c r="L20" s="2">
        <f t="shared" ca="1" si="0"/>
        <v>28800000000</v>
      </c>
      <c r="M20" s="2">
        <f t="shared" ca="1" si="0"/>
        <v>20800000000</v>
      </c>
    </row>
    <row r="21" spans="1:13" ht="15.5" x14ac:dyDescent="0.35">
      <c r="C21" t="s">
        <v>11</v>
      </c>
      <c r="D21" s="2">
        <f>IFERROR(INDEX(D51:D500,MATCH($C$7,$C$51:$C$500,0)),"")</f>
        <v>80000000</v>
      </c>
      <c r="H21" s="2">
        <f>IFERROR(INDEX(D21:G21,COUNT(D21:G21)),"")</f>
        <v>80000000</v>
      </c>
      <c r="I21" s="2">
        <f>IFERROR(INDEX(I51:I500,MATCH($C$7,$C$51:$C$500,0)),"")</f>
        <v>80000000</v>
      </c>
      <c r="J21" s="2">
        <f>IFERROR(INDEX(J51:J500,MATCH($C$7,$C$51:$C$500,0)),"")</f>
        <v>80000000</v>
      </c>
      <c r="K21" s="2">
        <f>IFERROR(INDEX(K51:K500,MATCH($C$7,$C$51:$C$500,0)),"")</f>
        <v>80000000</v>
      </c>
      <c r="L21" s="2">
        <f>IFERROR(INDEX(L51:L500,MATCH($C$7,$C$51:$C$500,0)),"")</f>
        <v>80000000</v>
      </c>
      <c r="M21" s="2">
        <f>IFERROR(INDEX(M51:M500,MATCH($C$7,$C$51:$C$500,0)),"")</f>
        <v>80000000</v>
      </c>
    </row>
    <row r="23" spans="1:13" ht="15.5" x14ac:dyDescent="0.35">
      <c r="B23" t="s">
        <v>54</v>
      </c>
      <c r="C23" t="s">
        <v>55</v>
      </c>
      <c r="D23" s="3">
        <f>IFERROR(D5/D6*100,"")</f>
        <v>2.3996567398935617E-2</v>
      </c>
      <c r="H23" s="3">
        <f t="shared" ref="H23:M23" si="1">IFERROR(H5/H6*100,"")</f>
        <v>9.5986269595742468E-2</v>
      </c>
      <c r="I23" s="3">
        <f t="shared" si="1"/>
        <v>0.26499956439468891</v>
      </c>
      <c r="J23" s="3">
        <f t="shared" si="1"/>
        <v>0.2071769386114552</v>
      </c>
      <c r="K23" s="3">
        <f t="shared" si="1"/>
        <v>0.27423461851246173</v>
      </c>
      <c r="L23" s="3">
        <f t="shared" si="1"/>
        <v>0.34237577080255921</v>
      </c>
      <c r="M23" s="3">
        <f t="shared" si="1"/>
        <v>0.25080355495789641</v>
      </c>
    </row>
    <row r="24" spans="1:13" ht="15.5" x14ac:dyDescent="0.35">
      <c r="C24" t="s">
        <v>56</v>
      </c>
      <c r="D24" s="4">
        <f>IFERROR(_xlfn.RRI(5,I23,D23),"")</f>
        <v>-0.38144148111612819</v>
      </c>
      <c r="H24" s="4">
        <f t="shared" ref="H24:M24" si="2">IFERROR(_xlfn.RRI(5,M23,H23),"")</f>
        <v>-0.17476985291482272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57</v>
      </c>
      <c r="C25" t="s">
        <v>58</v>
      </c>
      <c r="D25" s="3">
        <f>IFERROR(INDEX(D51:D500,MATCH($A$25,$C$51:$C$500,0)),"")</f>
        <v>0.79</v>
      </c>
      <c r="H25" s="3">
        <f>IFERROR(INDEX(D25:G25,COUNT(D25:G25)),"")</f>
        <v>0.79</v>
      </c>
      <c r="I25" s="3">
        <f>IFERROR(INDEX(I51:I500,MATCH($C$25,$C$51:$C$500,0)),"")</f>
        <v>7.65</v>
      </c>
      <c r="J25" s="3">
        <f>IFERROR(INDEX(J51:J500,MATCH($C$25,$C$51:$C$500,0)),"")</f>
        <v>5.32</v>
      </c>
      <c r="K25" s="3">
        <f>IFERROR(INDEX(K51:K500,MATCH($C$25,$C$51:$C$500,0)),"")</f>
        <v>8.42</v>
      </c>
      <c r="L25" s="3">
        <f>IFERROR(INDEX(L51:L500,MATCH($C$25,$C$51:$C$500,0)),"")</f>
        <v>10.62</v>
      </c>
      <c r="M25" s="3">
        <f>IFERROR(INDEX(M51:M500,MATCH($C$25,$C$51:$C$500,0)),"")</f>
        <v>5.53</v>
      </c>
    </row>
    <row r="26" spans="1:13" ht="15.5" x14ac:dyDescent="0.35">
      <c r="C26" t="s">
        <v>59</v>
      </c>
      <c r="D26" s="4">
        <f>IFERROR(_xlfn.RRI(5,I25,D25),"")</f>
        <v>-0.36497162514191672</v>
      </c>
      <c r="H26" s="4">
        <f t="shared" ref="H26:M26" si="3">IFERROR(_xlfn.RRI(5,M25,H25),"")</f>
        <v>-0.32238908659951904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60</v>
      </c>
      <c r="D27" s="3">
        <f>IFERROR(D4/D21,"")</f>
        <v>162.5</v>
      </c>
      <c r="H27" s="3">
        <f t="shared" ref="H27:M27" si="4">IFERROR(H4/H21,"")</f>
        <v>650</v>
      </c>
      <c r="I27" s="3">
        <f t="shared" si="4"/>
        <v>1351.2049482875</v>
      </c>
      <c r="J27" s="3">
        <f t="shared" si="4"/>
        <v>1293.7268238250001</v>
      </c>
      <c r="K27" s="3">
        <f t="shared" si="4"/>
        <v>1290.5631033249999</v>
      </c>
      <c r="L27" s="3">
        <f t="shared" si="4"/>
        <v>1301.3727687875</v>
      </c>
      <c r="M27" s="3">
        <f t="shared" si="4"/>
        <v>1478.2517588000001</v>
      </c>
    </row>
    <row r="28" spans="1:13" ht="15.5" x14ac:dyDescent="0.35">
      <c r="C28" t="s">
        <v>61</v>
      </c>
      <c r="D28" s="4">
        <f>IFERROR(_xlfn.RRI(5,I27,D27),"")</f>
        <v>-0.34532398884018656</v>
      </c>
      <c r="H28" s="4">
        <f t="shared" ref="H28:M28" si="5">IFERROR(_xlfn.RRI(5,M27,H27),"")</f>
        <v>-0.1515368393828338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62</v>
      </c>
      <c r="H29" s="4">
        <f t="shared" ref="H29:M29" si="6">IFERROR(((H25-I25)/I25)*100%,"")</f>
        <v>-0.89673202614379088</v>
      </c>
      <c r="I29" s="4">
        <f t="shared" si="6"/>
        <v>0.43796992481203006</v>
      </c>
      <c r="J29" s="4">
        <f t="shared" si="6"/>
        <v>-0.36817102137767216</v>
      </c>
      <c r="K29" s="4">
        <f t="shared" si="6"/>
        <v>-0.20715630885122405</v>
      </c>
      <c r="L29" s="4">
        <f t="shared" si="6"/>
        <v>0.92043399638336321</v>
      </c>
      <c r="M29" s="4" t="str">
        <f t="shared" si="6"/>
        <v/>
      </c>
    </row>
    <row r="30" spans="1:13" ht="15.5" x14ac:dyDescent="0.35">
      <c r="C30" t="s">
        <v>63</v>
      </c>
      <c r="H30" s="4">
        <f t="shared" ref="H30:M30" si="7">IFERROR(((H27-I27)/I27)*100%,"")</f>
        <v>-0.51894788364725741</v>
      </c>
      <c r="I30" s="4">
        <f t="shared" si="7"/>
        <v>4.442833170341285E-2</v>
      </c>
      <c r="J30" s="4">
        <f t="shared" si="7"/>
        <v>2.4514264291681581E-3</v>
      </c>
      <c r="K30" s="4">
        <f t="shared" si="7"/>
        <v>-8.3063559663781525E-3</v>
      </c>
      <c r="L30" s="4">
        <f t="shared" si="7"/>
        <v>-0.11965417186858958</v>
      </c>
      <c r="M30" s="4" t="str">
        <f t="shared" si="7"/>
        <v/>
      </c>
    </row>
    <row r="32" spans="1:1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1790.5</v>
      </c>
      <c r="H32" s="3">
        <f>IFERROR(INDEX(D32:G32,COUNT(D32:G32)),"")</f>
        <v>1790.5</v>
      </c>
      <c r="I32" s="3">
        <f>IFERROR(INDEX(I51:I500,MATCH($C$32,$C$51:$C$500,0)),"")</f>
        <v>1787.58</v>
      </c>
      <c r="J32" s="3">
        <f>IFERROR(INDEX(J51:J500,MATCH($C$32,$C$51:$C$500,0)),"")</f>
        <v>1778.91</v>
      </c>
      <c r="K32" s="3">
        <f>IFERROR(INDEX(K51:K500,MATCH($C$32,$C$51:$C$500,0)),"")</f>
        <v>1772.16</v>
      </c>
      <c r="L32" s="3">
        <f>IFERROR(INDEX(L51:L500,MATCH($C$32,$C$51:$C$500,0)),"")</f>
        <v>1763.24</v>
      </c>
      <c r="M32" s="3">
        <f>IFERROR(INDEX(M51:M500,MATCH($C$32,$C$51:$C$500,0)),"")</f>
        <v>1749.83</v>
      </c>
    </row>
    <row r="33" spans="1:1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0.08</v>
      </c>
      <c r="H33" s="3">
        <f>IFERROR(INDEX(D33:G33,COUNT(D33:G33)),"")</f>
        <v>0.08</v>
      </c>
      <c r="I33" s="3">
        <f>IFERROR(INDEX(I51:I500,MATCH($C$33,$C$51:$C$500,0)),"")</f>
        <v>0.1</v>
      </c>
      <c r="J33" s="3">
        <f>IFERROR(INDEX(J51:J500,MATCH($C$33,$C$51:$C$500,0)),"")</f>
        <v>0.15</v>
      </c>
      <c r="K33" s="3">
        <f>IFERROR(INDEX(K51:K500,MATCH($C$33,$C$51:$C$500,0)),"")</f>
        <v>0.13</v>
      </c>
      <c r="L33" s="3">
        <f>IFERROR(INDEX(L51:L500,MATCH($C$33,$C$51:$C$500,0)),"")</f>
        <v>0.2</v>
      </c>
      <c r="M33" s="3">
        <f>IFERROR(INDEX(M51:M500,MATCH($C$33,$C$51:$C$500,0)),"")</f>
        <v>0.15</v>
      </c>
    </row>
    <row r="34" spans="1:1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191.14</v>
      </c>
      <c r="H34" s="3">
        <f>IFERROR(INDEX(D34:G34,COUNT(D34:G34)),"")</f>
        <v>191.14</v>
      </c>
      <c r="I34" s="3">
        <f>IFERROR(INDEX(I51:I500,MATCH($C$34,$C$51:$C$500,0)),"")</f>
        <v>23.4</v>
      </c>
      <c r="J34" s="3">
        <f>IFERROR(INDEX(J51:J500,MATCH($C$34,$C$51:$C$500,0)),"")</f>
        <v>48.5</v>
      </c>
      <c r="K34" s="3">
        <f>IFERROR(INDEX(K51:K500,MATCH($C$34,$C$51:$C$500,0)),"")</f>
        <v>27.08</v>
      </c>
      <c r="L34" s="3">
        <f>IFERROR(INDEX(L51:L500,MATCH($C$34,$C$51:$C$500,0)),"")</f>
        <v>33.9</v>
      </c>
      <c r="M34" s="3">
        <f>IFERROR(INDEX(M51:M500,MATCH($C$34,$C$51:$C$500,0)),"")</f>
        <v>47.02</v>
      </c>
    </row>
    <row r="35" spans="1:1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0.88</v>
      </c>
      <c r="H35" s="3">
        <f>IFERROR(INDEX(D35:G35,COUNT(D35:G35)),"")</f>
        <v>0.88</v>
      </c>
      <c r="I35" s="3">
        <f>IFERROR(INDEX(I51:I500,MATCH($C$35,$C$51:$C$500,0)),"")</f>
        <v>0.12</v>
      </c>
      <c r="J35" s="3">
        <f>IFERROR(INDEX(J51:J500,MATCH($C$35,$C$51:$C$500,0)),"")</f>
        <v>0.19</v>
      </c>
      <c r="K35" s="3">
        <f>IFERROR(INDEX(K51:K500,MATCH($C$35,$C$51:$C$500,0)),"")</f>
        <v>0.17</v>
      </c>
      <c r="L35" s="3">
        <f>IFERROR(INDEX(L51:L500,MATCH($C$35,$C$51:$C$500,0)),"")</f>
        <v>0.26</v>
      </c>
      <c r="M35" s="3">
        <f>IFERROR(INDEX(M51:M500,MATCH($C$35,$C$51:$C$500,0)),"")</f>
        <v>0.17</v>
      </c>
    </row>
    <row r="36" spans="1:1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1804</v>
      </c>
      <c r="E50" t="s">
        <v>1805</v>
      </c>
      <c r="F50" t="s">
        <v>1806</v>
      </c>
      <c r="G50" t="s">
        <v>1555</v>
      </c>
      <c r="H50" t="s">
        <v>1559</v>
      </c>
      <c r="I50" t="s">
        <v>37</v>
      </c>
      <c r="J50" t="s">
        <v>38</v>
      </c>
      <c r="K50" t="s">
        <v>39</v>
      </c>
      <c r="L50" t="s">
        <v>40</v>
      </c>
      <c r="M50" t="s">
        <v>41</v>
      </c>
    </row>
    <row r="51" spans="2:13" ht="15.5" x14ac:dyDescent="0.35">
      <c r="B51" t="s">
        <v>85</v>
      </c>
      <c r="C51" t="s">
        <v>5</v>
      </c>
      <c r="D51" s="5">
        <v>13000000000</v>
      </c>
      <c r="E51" s="5">
        <v>39799921556</v>
      </c>
      <c r="F51" s="5">
        <v>26699413655</v>
      </c>
      <c r="G51" s="5">
        <v>28566035094</v>
      </c>
      <c r="I51" s="5">
        <v>108096395863</v>
      </c>
      <c r="J51" s="5">
        <v>103498145906</v>
      </c>
      <c r="K51" s="5">
        <v>103245048266</v>
      </c>
      <c r="L51" s="5">
        <v>104109821503</v>
      </c>
      <c r="M51" s="5">
        <v>118260140704</v>
      </c>
    </row>
    <row r="52" spans="2:13" ht="15.5" x14ac:dyDescent="0.35">
      <c r="C52" t="s">
        <v>86</v>
      </c>
      <c r="D52" s="5">
        <v>-8102528815</v>
      </c>
      <c r="E52" s="5">
        <v>-30631177703</v>
      </c>
      <c r="F52" s="5">
        <v>-20753551828</v>
      </c>
      <c r="G52" s="5">
        <v>-19627572931</v>
      </c>
      <c r="I52" s="5">
        <v>-77060775373</v>
      </c>
      <c r="J52" s="5">
        <v>-73406571770</v>
      </c>
      <c r="K52" s="5">
        <v>-71817530038</v>
      </c>
      <c r="L52" s="5">
        <v>-71880722732</v>
      </c>
      <c r="M52" s="5">
        <v>-81280912404</v>
      </c>
    </row>
    <row r="53" spans="2:13" ht="15.5" x14ac:dyDescent="0.35">
      <c r="C53" t="s">
        <v>87</v>
      </c>
      <c r="D53" s="5">
        <v>4897471185</v>
      </c>
      <c r="E53" s="5">
        <v>9168743853</v>
      </c>
      <c r="F53" s="5">
        <v>5945861827</v>
      </c>
      <c r="G53" s="5">
        <v>8938462163</v>
      </c>
      <c r="I53" s="5">
        <v>31035620490</v>
      </c>
      <c r="J53" s="5">
        <v>30091574136</v>
      </c>
      <c r="K53" s="5">
        <v>31427518228</v>
      </c>
      <c r="L53" s="5">
        <v>32229098771</v>
      </c>
      <c r="M53" s="5">
        <v>36979228300</v>
      </c>
    </row>
    <row r="54" spans="2:13" ht="15.5" x14ac:dyDescent="0.35">
      <c r="C54" t="s">
        <v>88</v>
      </c>
      <c r="D54" s="5">
        <v>-1680188550</v>
      </c>
      <c r="E54" s="5">
        <v>-2114036321</v>
      </c>
      <c r="F54" s="5">
        <v>-1214249893</v>
      </c>
      <c r="G54" s="5">
        <v>-3515765412</v>
      </c>
      <c r="I54" s="5">
        <v>-7998635346</v>
      </c>
      <c r="J54" s="5">
        <v>-5245232417</v>
      </c>
      <c r="K54" s="5">
        <v>-4541435026</v>
      </c>
      <c r="L54" s="5">
        <v>-6030027124</v>
      </c>
      <c r="M54" s="5">
        <v>-5619525492</v>
      </c>
    </row>
    <row r="55" spans="2:13" ht="15.5" x14ac:dyDescent="0.35">
      <c r="C55" t="s">
        <v>438</v>
      </c>
      <c r="D55" s="5">
        <v>-1680188550</v>
      </c>
      <c r="E55" s="5">
        <v>-2114036321</v>
      </c>
      <c r="F55" s="5">
        <v>-1214249893</v>
      </c>
      <c r="G55" s="5">
        <v>-3515765412</v>
      </c>
      <c r="I55" s="5">
        <v>-7998635346</v>
      </c>
      <c r="J55" s="5">
        <v>-5245232417</v>
      </c>
      <c r="K55" s="5">
        <v>-4541435026</v>
      </c>
      <c r="L55" s="5">
        <v>-6030027124</v>
      </c>
      <c r="M55" s="5">
        <v>-5619525492</v>
      </c>
    </row>
    <row r="56" spans="2:13" ht="15.5" x14ac:dyDescent="0.35">
      <c r="C56" t="s">
        <v>92</v>
      </c>
      <c r="D56" s="5">
        <v>3217282635</v>
      </c>
      <c r="E56" s="5">
        <v>7054707532</v>
      </c>
      <c r="F56" s="5">
        <v>4731611934</v>
      </c>
      <c r="G56" s="5">
        <v>5422696751</v>
      </c>
      <c r="I56" s="5">
        <v>23036985144</v>
      </c>
      <c r="J56" s="5">
        <v>24846341719</v>
      </c>
      <c r="K56" s="5">
        <v>26886083202</v>
      </c>
      <c r="L56" s="5">
        <v>26199071647</v>
      </c>
      <c r="M56" s="5">
        <v>31359702808</v>
      </c>
    </row>
    <row r="57" spans="2:13" ht="15.5" x14ac:dyDescent="0.35">
      <c r="C57" t="s">
        <v>93</v>
      </c>
      <c r="D57" s="5">
        <v>-3214565404</v>
      </c>
      <c r="E57" s="5">
        <v>-6729386030</v>
      </c>
      <c r="F57" s="5">
        <v>-4885793432</v>
      </c>
      <c r="G57" s="5">
        <v>-5317653167</v>
      </c>
      <c r="I57" s="5">
        <v>-22163671309</v>
      </c>
      <c r="J57" s="5">
        <v>-24092268131</v>
      </c>
      <c r="K57" s="5">
        <v>-25346655080</v>
      </c>
      <c r="L57" s="5">
        <v>-24283589741</v>
      </c>
      <c r="M57" s="5">
        <v>-29698311319</v>
      </c>
    </row>
    <row r="58" spans="2:13" ht="15.5" x14ac:dyDescent="0.35">
      <c r="C58" t="s">
        <v>96</v>
      </c>
      <c r="E58" s="5">
        <v>-412356245</v>
      </c>
      <c r="F58" s="5">
        <v>-201455247</v>
      </c>
      <c r="G58" s="5">
        <v>-115000000</v>
      </c>
      <c r="I58" s="5">
        <v>-418725595</v>
      </c>
      <c r="J58" s="5">
        <v>-648646555</v>
      </c>
      <c r="K58" s="5">
        <v>157633306</v>
      </c>
      <c r="L58" s="5">
        <v>275364597</v>
      </c>
      <c r="M58" s="5">
        <v>1006062780</v>
      </c>
    </row>
    <row r="59" spans="2:13" ht="15.5" x14ac:dyDescent="0.35">
      <c r="C59" t="s">
        <v>26</v>
      </c>
      <c r="D59" s="5">
        <v>-3165075440</v>
      </c>
      <c r="E59" s="5">
        <v>-6728565475</v>
      </c>
      <c r="F59" s="5">
        <v>-5884543121</v>
      </c>
      <c r="G59" s="5">
        <v>-5409700547</v>
      </c>
      <c r="I59" s="5">
        <v>-24398796728</v>
      </c>
      <c r="J59" s="5">
        <v>-25911411506</v>
      </c>
      <c r="K59" s="5">
        <v>-25533024512</v>
      </c>
      <c r="L59" s="5">
        <v>-24571993369</v>
      </c>
      <c r="M59" s="5">
        <v>-30779722250</v>
      </c>
    </row>
    <row r="60" spans="2:13" ht="15.5" x14ac:dyDescent="0.35">
      <c r="C60" t="s">
        <v>91</v>
      </c>
      <c r="D60" s="5">
        <v>-49489964</v>
      </c>
      <c r="E60" s="5">
        <v>411535690</v>
      </c>
      <c r="F60" s="5">
        <v>1200204936</v>
      </c>
      <c r="G60" s="5">
        <v>207047380</v>
      </c>
      <c r="I60" s="5">
        <v>2653851014</v>
      </c>
      <c r="J60" s="5">
        <v>2467789930</v>
      </c>
      <c r="K60" s="5">
        <v>28736126</v>
      </c>
      <c r="L60" s="5">
        <v>13039031</v>
      </c>
      <c r="M60" s="5">
        <v>75348151</v>
      </c>
    </row>
    <row r="61" spans="2:13" ht="15.5" x14ac:dyDescent="0.35">
      <c r="C61" t="s">
        <v>97</v>
      </c>
      <c r="D61" s="5">
        <v>-3214565404</v>
      </c>
      <c r="E61" s="5">
        <v>-6729386030</v>
      </c>
      <c r="F61" s="5">
        <v>-4885793432</v>
      </c>
      <c r="G61" s="5">
        <v>-5317653167</v>
      </c>
      <c r="I61" s="5">
        <v>-22163671309</v>
      </c>
      <c r="J61" s="5">
        <v>-24092268131</v>
      </c>
      <c r="K61" s="5">
        <v>-25346655080</v>
      </c>
      <c r="L61" s="5">
        <v>-24283589741</v>
      </c>
      <c r="M61" s="5">
        <v>-29698311319</v>
      </c>
    </row>
    <row r="62" spans="2:13" ht="15.5" x14ac:dyDescent="0.35">
      <c r="C62" t="s">
        <v>28</v>
      </c>
      <c r="D62" s="5">
        <v>2717231</v>
      </c>
      <c r="E62" s="5">
        <v>325321502</v>
      </c>
      <c r="F62" s="5">
        <v>-154181498</v>
      </c>
      <c r="G62" s="5">
        <v>105043584</v>
      </c>
      <c r="I62" s="5">
        <v>873313835</v>
      </c>
      <c r="J62" s="5">
        <v>754073588</v>
      </c>
      <c r="K62" s="5">
        <v>1539428122</v>
      </c>
      <c r="L62" s="5">
        <v>1915481906</v>
      </c>
      <c r="M62" s="5">
        <v>1661391489</v>
      </c>
    </row>
    <row r="63" spans="2:13" ht="15.5" x14ac:dyDescent="0.35">
      <c r="C63" t="s">
        <v>27</v>
      </c>
      <c r="D63" s="5">
        <v>-552000</v>
      </c>
      <c r="E63" s="5">
        <v>-79817750</v>
      </c>
      <c r="F63" s="5">
        <v>58153420</v>
      </c>
      <c r="G63" s="5">
        <v>-24597500</v>
      </c>
      <c r="I63" s="5">
        <v>-196338580</v>
      </c>
      <c r="J63" s="5">
        <v>-247549814</v>
      </c>
      <c r="K63" s="5">
        <v>-477304066</v>
      </c>
      <c r="L63" s="5">
        <v>-1054706172</v>
      </c>
      <c r="M63" s="5">
        <v>-1275438361</v>
      </c>
    </row>
    <row r="64" spans="2:13" ht="15.5" x14ac:dyDescent="0.35">
      <c r="C64" t="s">
        <v>98</v>
      </c>
      <c r="D64" s="5">
        <v>-552000</v>
      </c>
      <c r="E64" s="5">
        <v>-79817750</v>
      </c>
      <c r="F64" s="5">
        <v>-4432594</v>
      </c>
      <c r="G64" s="5">
        <v>-24597500</v>
      </c>
      <c r="I64" s="5">
        <v>-258924594</v>
      </c>
      <c r="J64" s="5">
        <v>-331111000</v>
      </c>
      <c r="K64" s="5">
        <v>-625671250</v>
      </c>
      <c r="L64" s="5">
        <v>-1106450125</v>
      </c>
      <c r="M64" s="5">
        <v>-1383697713</v>
      </c>
    </row>
    <row r="65" spans="2:13" ht="15.5" x14ac:dyDescent="0.35">
      <c r="C65" t="s">
        <v>99</v>
      </c>
      <c r="F65" s="5">
        <v>62586014</v>
      </c>
      <c r="I65" s="5">
        <v>62586014</v>
      </c>
      <c r="J65" s="5">
        <v>83561186</v>
      </c>
      <c r="K65" s="5">
        <v>148367184</v>
      </c>
      <c r="L65" s="5">
        <v>51743953</v>
      </c>
      <c r="M65" s="5">
        <v>108259352</v>
      </c>
    </row>
    <row r="66" spans="2:13" ht="15.5" x14ac:dyDescent="0.35">
      <c r="C66" t="s">
        <v>100</v>
      </c>
      <c r="D66" s="5">
        <v>-552000</v>
      </c>
      <c r="E66" s="5">
        <v>-79817750</v>
      </c>
      <c r="F66" s="5">
        <v>58153420</v>
      </c>
      <c r="G66" s="5">
        <v>-24597500</v>
      </c>
      <c r="I66" s="5">
        <v>-196338580</v>
      </c>
      <c r="J66" s="5">
        <v>-247549814</v>
      </c>
      <c r="K66" s="5">
        <v>-477304066</v>
      </c>
      <c r="L66" s="5">
        <v>-1054706172</v>
      </c>
      <c r="M66" s="5">
        <v>-1275438361</v>
      </c>
    </row>
    <row r="67" spans="2:13" ht="15.5" x14ac:dyDescent="0.35">
      <c r="C67" t="s">
        <v>104</v>
      </c>
      <c r="D67" s="5">
        <v>2165231</v>
      </c>
      <c r="E67" s="5">
        <v>245503752</v>
      </c>
      <c r="F67" s="5">
        <v>-96028078</v>
      </c>
      <c r="G67" s="5">
        <v>80446084</v>
      </c>
      <c r="I67" s="5">
        <v>676975255</v>
      </c>
      <c r="J67" s="5">
        <v>506523774</v>
      </c>
      <c r="K67" s="5">
        <v>1062124056</v>
      </c>
      <c r="L67" s="5">
        <v>860775734</v>
      </c>
      <c r="M67" s="5">
        <v>385953128</v>
      </c>
    </row>
    <row r="68" spans="2:13" ht="15.5" x14ac:dyDescent="0.35">
      <c r="C68" t="s">
        <v>105</v>
      </c>
      <c r="F68" s="5">
        <v>109044107</v>
      </c>
      <c r="I68" s="5">
        <v>109044107</v>
      </c>
      <c r="J68" s="5">
        <v>183229987</v>
      </c>
      <c r="K68" s="5">
        <v>174383418</v>
      </c>
      <c r="L68" s="5">
        <v>-48269639</v>
      </c>
      <c r="M68" s="5">
        <v>345864710</v>
      </c>
    </row>
    <row r="69" spans="2:13" ht="15.5" x14ac:dyDescent="0.35">
      <c r="C69" t="s">
        <v>107</v>
      </c>
      <c r="D69" s="5">
        <v>2165231</v>
      </c>
      <c r="E69" s="5">
        <v>245503752</v>
      </c>
      <c r="F69" s="5">
        <v>13016029</v>
      </c>
      <c r="G69" s="5">
        <v>80446084</v>
      </c>
      <c r="I69" s="5">
        <v>786019362</v>
      </c>
      <c r="J69" s="5">
        <v>689753761</v>
      </c>
      <c r="K69" s="5">
        <v>1236507474</v>
      </c>
      <c r="L69" s="5">
        <v>812506095</v>
      </c>
      <c r="M69" s="5">
        <v>731817838</v>
      </c>
    </row>
    <row r="70" spans="2:13" ht="15.5" x14ac:dyDescent="0.35">
      <c r="C70" t="s">
        <v>108</v>
      </c>
      <c r="D70" s="5">
        <v>2165230</v>
      </c>
      <c r="E70" s="5">
        <v>245503753</v>
      </c>
      <c r="F70" s="5">
        <v>-96028078</v>
      </c>
      <c r="G70" s="5">
        <v>80446083</v>
      </c>
      <c r="I70" s="5">
        <v>676975255</v>
      </c>
      <c r="J70" s="5">
        <v>506523774</v>
      </c>
      <c r="K70" s="5">
        <v>1062124056</v>
      </c>
      <c r="L70" s="5">
        <v>860775733</v>
      </c>
      <c r="M70" s="5">
        <v>385953128</v>
      </c>
    </row>
    <row r="71" spans="2:13" ht="15.5" x14ac:dyDescent="0.35">
      <c r="C71" t="s">
        <v>7</v>
      </c>
      <c r="D71" s="5">
        <v>59267147</v>
      </c>
      <c r="E71" s="5">
        <v>160591270</v>
      </c>
      <c r="F71" s="5">
        <v>104378723</v>
      </c>
      <c r="G71" s="5">
        <v>94278379</v>
      </c>
      <c r="I71" s="5">
        <v>653844294</v>
      </c>
      <c r="J71" s="5">
        <v>509547707</v>
      </c>
      <c r="K71" s="5">
        <v>672583241</v>
      </c>
      <c r="L71" s="5">
        <v>835471590</v>
      </c>
      <c r="M71" s="5">
        <v>609388219</v>
      </c>
    </row>
    <row r="72" spans="2:13" ht="15.5" x14ac:dyDescent="0.35">
      <c r="C72" t="s">
        <v>466</v>
      </c>
      <c r="D72" s="5">
        <v>-57101916</v>
      </c>
      <c r="E72" s="5">
        <v>84912482</v>
      </c>
      <c r="F72" s="5">
        <v>-91362694</v>
      </c>
      <c r="G72" s="5">
        <v>-13832296</v>
      </c>
      <c r="I72" s="5">
        <v>132175068</v>
      </c>
      <c r="J72" s="5">
        <v>180206054</v>
      </c>
      <c r="K72" s="5">
        <v>563924233</v>
      </c>
      <c r="L72" s="5">
        <v>-22965497</v>
      </c>
      <c r="M72" s="5">
        <v>122429619</v>
      </c>
    </row>
    <row r="73" spans="2:13" ht="15.5" x14ac:dyDescent="0.35">
      <c r="C73" t="s">
        <v>110</v>
      </c>
      <c r="D73" s="5">
        <v>2165230</v>
      </c>
      <c r="E73" s="5">
        <v>245503753</v>
      </c>
      <c r="F73" s="5">
        <v>-96028078</v>
      </c>
      <c r="G73" s="5">
        <v>80446083</v>
      </c>
      <c r="I73" s="5">
        <v>676975255</v>
      </c>
      <c r="J73" s="5">
        <v>506523774</v>
      </c>
      <c r="K73" s="5">
        <v>1062124056</v>
      </c>
      <c r="L73" s="5">
        <v>860775733</v>
      </c>
      <c r="M73" s="5">
        <v>385953128</v>
      </c>
    </row>
    <row r="74" spans="2:13" ht="15.5" x14ac:dyDescent="0.35">
      <c r="C74" t="s">
        <v>111</v>
      </c>
      <c r="D74" s="5">
        <v>2165231</v>
      </c>
      <c r="E74" s="5">
        <v>245503752</v>
      </c>
      <c r="F74" s="5">
        <v>13016029</v>
      </c>
      <c r="G74" s="5">
        <v>80446083</v>
      </c>
      <c r="I74" s="5">
        <v>786019362</v>
      </c>
      <c r="J74" s="5">
        <v>689753761</v>
      </c>
      <c r="K74" s="5">
        <v>1236507474</v>
      </c>
      <c r="L74" s="5">
        <v>812506093</v>
      </c>
      <c r="M74" s="5">
        <v>731817838</v>
      </c>
    </row>
    <row r="75" spans="2:13" ht="15.5" x14ac:dyDescent="0.35">
      <c r="C75" t="s">
        <v>112</v>
      </c>
      <c r="D75" s="5">
        <v>2165231</v>
      </c>
      <c r="E75" s="5">
        <v>245503752</v>
      </c>
      <c r="F75" s="5">
        <v>13016029</v>
      </c>
      <c r="G75" s="5">
        <v>80446083</v>
      </c>
      <c r="I75" s="5">
        <v>786019362</v>
      </c>
      <c r="J75" s="5">
        <v>689753761</v>
      </c>
      <c r="K75" s="5">
        <v>1236507474</v>
      </c>
      <c r="L75" s="5">
        <v>812506093</v>
      </c>
      <c r="M75" s="5">
        <v>731817838</v>
      </c>
    </row>
    <row r="77" spans="2:13" ht="15.5" x14ac:dyDescent="0.35">
      <c r="B77" t="s">
        <v>113</v>
      </c>
      <c r="C77" t="s">
        <v>114</v>
      </c>
    </row>
    <row r="78" spans="2:13" ht="15.5" x14ac:dyDescent="0.35">
      <c r="C78" t="s">
        <v>115</v>
      </c>
    </row>
    <row r="79" spans="2:13" ht="15.5" x14ac:dyDescent="0.35">
      <c r="C79" t="s">
        <v>19</v>
      </c>
      <c r="D79" s="5">
        <v>1170786110</v>
      </c>
      <c r="E79" s="5">
        <v>1088479877</v>
      </c>
      <c r="F79" s="5">
        <v>2760157172</v>
      </c>
      <c r="G79" s="5">
        <v>2971014258</v>
      </c>
      <c r="I79" s="5">
        <v>2760157172</v>
      </c>
      <c r="J79" s="5">
        <v>1141687408</v>
      </c>
      <c r="K79" s="5">
        <v>2730492864</v>
      </c>
      <c r="L79" s="5">
        <v>3191642949</v>
      </c>
      <c r="M79" s="5">
        <v>2116279585</v>
      </c>
    </row>
    <row r="80" spans="2:13" ht="15.5" x14ac:dyDescent="0.35">
      <c r="C80" t="s">
        <v>116</v>
      </c>
      <c r="D80" s="5">
        <v>30000021040</v>
      </c>
      <c r="E80" s="5">
        <v>25771420659</v>
      </c>
      <c r="F80" s="5">
        <v>36086881956</v>
      </c>
      <c r="G80" s="5">
        <v>42420508295</v>
      </c>
      <c r="I80" s="5">
        <v>36086881956</v>
      </c>
      <c r="J80" s="5">
        <v>31434147919</v>
      </c>
      <c r="K80" s="5">
        <v>27899868813</v>
      </c>
      <c r="L80" s="5">
        <v>24488887846</v>
      </c>
      <c r="M80" s="5">
        <v>26197058195</v>
      </c>
    </row>
    <row r="81" spans="3:13" ht="15.5" x14ac:dyDescent="0.35">
      <c r="C81" t="s">
        <v>118</v>
      </c>
      <c r="D81" s="5">
        <v>54706947</v>
      </c>
      <c r="E81" s="5">
        <v>55706947</v>
      </c>
      <c r="F81" s="5">
        <v>85812693</v>
      </c>
      <c r="G81" s="5">
        <v>37500448</v>
      </c>
      <c r="I81" s="5">
        <v>85812693</v>
      </c>
      <c r="J81" s="5">
        <v>171155929</v>
      </c>
      <c r="K81" s="5">
        <v>213298343</v>
      </c>
      <c r="L81" s="5">
        <v>121914756</v>
      </c>
      <c r="M81" s="5">
        <v>317661162</v>
      </c>
    </row>
    <row r="82" spans="3:13" ht="15.5" x14ac:dyDescent="0.35">
      <c r="C82" t="s">
        <v>119</v>
      </c>
      <c r="D82" s="5">
        <v>30000021040</v>
      </c>
      <c r="E82" s="5">
        <v>25771420659</v>
      </c>
      <c r="F82" s="5">
        <v>36086881956</v>
      </c>
      <c r="G82" s="5">
        <v>42420508295</v>
      </c>
      <c r="I82" s="5">
        <v>36086881956</v>
      </c>
      <c r="J82" s="5">
        <v>31434147919</v>
      </c>
      <c r="K82" s="5">
        <v>27899868813</v>
      </c>
      <c r="L82" s="5">
        <v>24488887846</v>
      </c>
      <c r="M82" s="5">
        <v>26197058195</v>
      </c>
    </row>
    <row r="83" spans="3:13" ht="15.5" x14ac:dyDescent="0.35">
      <c r="C83" t="s">
        <v>120</v>
      </c>
      <c r="D83" s="5">
        <v>68000000</v>
      </c>
      <c r="E83" s="5">
        <v>54000000</v>
      </c>
      <c r="F83" s="5">
        <v>158500000</v>
      </c>
      <c r="G83" s="5">
        <v>66000000</v>
      </c>
      <c r="I83" s="5">
        <v>158500000</v>
      </c>
      <c r="J83" s="5">
        <v>34000000</v>
      </c>
      <c r="K83" s="5">
        <v>86000000</v>
      </c>
      <c r="L83" s="5">
        <v>437329052</v>
      </c>
      <c r="M83" s="5">
        <v>2404783446</v>
      </c>
    </row>
    <row r="84" spans="3:13" ht="15.5" x14ac:dyDescent="0.35">
      <c r="C84" t="s">
        <v>121</v>
      </c>
      <c r="D84" s="5">
        <v>68000000</v>
      </c>
      <c r="E84" s="5">
        <v>54000000</v>
      </c>
      <c r="F84" s="5">
        <v>158500000</v>
      </c>
      <c r="G84" s="5">
        <v>66000000</v>
      </c>
      <c r="I84" s="5">
        <v>158500000</v>
      </c>
      <c r="J84" s="5">
        <v>34000000</v>
      </c>
      <c r="K84" s="5">
        <v>86000000</v>
      </c>
      <c r="L84" s="5">
        <v>437329052</v>
      </c>
      <c r="M84" s="5">
        <v>2404783446</v>
      </c>
    </row>
    <row r="85" spans="3:13" ht="15.5" x14ac:dyDescent="0.35">
      <c r="C85" t="s">
        <v>122</v>
      </c>
      <c r="D85" s="5">
        <v>53437758510</v>
      </c>
      <c r="E85" s="5">
        <v>47587758510</v>
      </c>
      <c r="F85" s="5">
        <v>68938493843</v>
      </c>
      <c r="G85" s="5">
        <v>66603493843</v>
      </c>
      <c r="I85" s="5">
        <v>68938493843</v>
      </c>
      <c r="J85" s="5">
        <v>65403493843</v>
      </c>
      <c r="K85" s="5">
        <v>55946019924</v>
      </c>
      <c r="L85" s="5">
        <v>48647675737</v>
      </c>
      <c r="M85" s="5">
        <v>50916708614</v>
      </c>
    </row>
    <row r="86" spans="3:13" ht="15.5" x14ac:dyDescent="0.35">
      <c r="C86" t="s">
        <v>91</v>
      </c>
      <c r="D86" s="5">
        <v>1797974325</v>
      </c>
      <c r="E86" s="5">
        <v>1797974325</v>
      </c>
      <c r="F86" s="5">
        <v>1797974325</v>
      </c>
      <c r="G86" s="5">
        <v>1547630271</v>
      </c>
      <c r="I86" s="5">
        <v>1797974325</v>
      </c>
      <c r="J86" s="5">
        <v>1547630271</v>
      </c>
      <c r="K86" s="5">
        <v>1396615511</v>
      </c>
      <c r="L86" s="5">
        <v>4337568007</v>
      </c>
      <c r="M86" s="5">
        <v>4082322558</v>
      </c>
    </row>
    <row r="87" spans="3:13" ht="15.5" x14ac:dyDescent="0.35">
      <c r="C87" t="s">
        <v>123</v>
      </c>
      <c r="D87" s="5">
        <v>119199626943</v>
      </c>
      <c r="E87" s="5">
        <v>114686871080</v>
      </c>
      <c r="F87" s="5">
        <v>163446475688</v>
      </c>
      <c r="G87" s="5">
        <v>160164119371</v>
      </c>
      <c r="I87" s="5">
        <v>163446475688</v>
      </c>
      <c r="J87" s="5">
        <v>145765932001</v>
      </c>
      <c r="K87" s="5">
        <v>132822954660</v>
      </c>
      <c r="L87" s="5">
        <v>119703443513</v>
      </c>
      <c r="M87" s="5">
        <v>127287422486</v>
      </c>
    </row>
    <row r="88" spans="3:13" ht="15.5" x14ac:dyDescent="0.35">
      <c r="C88" t="s">
        <v>124</v>
      </c>
    </row>
    <row r="89" spans="3:13" ht="15.5" x14ac:dyDescent="0.35">
      <c r="C89" t="s">
        <v>125</v>
      </c>
      <c r="D89" s="5">
        <v>6017083976</v>
      </c>
      <c r="E89" s="5">
        <v>6017083976</v>
      </c>
      <c r="F89" s="5">
        <v>6017083976</v>
      </c>
      <c r="G89" s="5">
        <v>5954497962</v>
      </c>
      <c r="I89" s="5">
        <v>6017083976</v>
      </c>
      <c r="J89" s="5">
        <v>5954497962</v>
      </c>
      <c r="K89" s="5">
        <v>5870936776</v>
      </c>
      <c r="L89" s="5">
        <v>5722569593</v>
      </c>
      <c r="M89" s="5">
        <v>5670825640</v>
      </c>
    </row>
    <row r="90" spans="3:13" ht="15.5" x14ac:dyDescent="0.35">
      <c r="C90" t="s">
        <v>126</v>
      </c>
      <c r="D90" s="5">
        <v>238416950799</v>
      </c>
      <c r="E90" s="5">
        <v>243344328863</v>
      </c>
      <c r="F90" s="5">
        <v>248271706926</v>
      </c>
      <c r="G90" s="5">
        <v>253199084991</v>
      </c>
      <c r="I90" s="5">
        <v>248271706926</v>
      </c>
      <c r="J90" s="5">
        <v>267981219184</v>
      </c>
      <c r="K90" s="5">
        <v>287690731442</v>
      </c>
      <c r="L90" s="5">
        <v>307293251267</v>
      </c>
      <c r="M90" s="5">
        <v>327374018080</v>
      </c>
    </row>
    <row r="91" spans="3:13" ht="15.5" x14ac:dyDescent="0.35">
      <c r="C91" t="s">
        <v>130</v>
      </c>
      <c r="D91" s="5">
        <v>244434034775</v>
      </c>
      <c r="E91" s="5">
        <v>249361412839</v>
      </c>
      <c r="F91" s="5">
        <v>254288790902</v>
      </c>
      <c r="G91" s="5">
        <v>259153582953</v>
      </c>
      <c r="I91" s="5">
        <v>254288790902</v>
      </c>
      <c r="J91" s="5">
        <v>273935717146</v>
      </c>
      <c r="K91" s="5">
        <v>293561668218</v>
      </c>
      <c r="L91" s="5">
        <v>313209736860</v>
      </c>
      <c r="M91" s="5">
        <v>333251959720</v>
      </c>
    </row>
    <row r="92" spans="3:13" ht="15.5" x14ac:dyDescent="0.35">
      <c r="C92" t="s">
        <v>131</v>
      </c>
      <c r="D92" s="5">
        <v>363633661718</v>
      </c>
      <c r="E92" s="5">
        <v>364048283919</v>
      </c>
      <c r="F92" s="5">
        <v>417735266590</v>
      </c>
      <c r="G92" s="5">
        <v>419317702324</v>
      </c>
      <c r="I92" s="5">
        <v>417735266590</v>
      </c>
      <c r="J92" s="5">
        <v>419701649147</v>
      </c>
      <c r="K92" s="5">
        <v>426384622878</v>
      </c>
      <c r="L92" s="5">
        <v>432913180373</v>
      </c>
      <c r="M92" s="5">
        <v>460539382206</v>
      </c>
    </row>
    <row r="93" spans="3:13" ht="15.5" x14ac:dyDescent="0.35">
      <c r="C93" t="s">
        <v>132</v>
      </c>
    </row>
    <row r="94" spans="3:13" ht="15.5" x14ac:dyDescent="0.35">
      <c r="C94" t="s">
        <v>133</v>
      </c>
    </row>
    <row r="95" spans="3:13" ht="15.5" x14ac:dyDescent="0.35">
      <c r="C95" t="s">
        <v>134</v>
      </c>
      <c r="D95" s="5">
        <v>114853916981</v>
      </c>
      <c r="E95" s="5">
        <v>115270704411</v>
      </c>
      <c r="F95" s="5">
        <v>169203190836</v>
      </c>
      <c r="G95" s="5">
        <v>171048986653</v>
      </c>
      <c r="I95" s="5">
        <v>169203190836</v>
      </c>
      <c r="J95" s="5">
        <v>172205936809</v>
      </c>
      <c r="K95" s="5">
        <v>179729679061</v>
      </c>
      <c r="L95" s="5">
        <v>184553791533</v>
      </c>
      <c r="M95" s="5">
        <v>213482744910</v>
      </c>
    </row>
    <row r="96" spans="3:13" ht="15.5" x14ac:dyDescent="0.35">
      <c r="C96" t="s">
        <v>135</v>
      </c>
      <c r="D96" s="5">
        <v>113763740570</v>
      </c>
      <c r="E96" s="5">
        <v>113845000000</v>
      </c>
      <c r="F96" s="5">
        <v>167973610818</v>
      </c>
      <c r="G96" s="5">
        <v>169900597649</v>
      </c>
      <c r="I96" s="5">
        <v>167973610818</v>
      </c>
      <c r="J96" s="5">
        <v>171502735660</v>
      </c>
      <c r="K96" s="5">
        <v>178452040958</v>
      </c>
      <c r="L96" s="5">
        <v>183208307121</v>
      </c>
      <c r="M96" s="5">
        <v>212536336940</v>
      </c>
    </row>
    <row r="97" spans="3:13" ht="15.5" x14ac:dyDescent="0.35">
      <c r="C97" t="s">
        <v>136</v>
      </c>
    </row>
    <row r="98" spans="3:13" ht="15.5" x14ac:dyDescent="0.35">
      <c r="C98" t="s">
        <v>137</v>
      </c>
      <c r="D98" s="5">
        <v>801711298</v>
      </c>
      <c r="E98" s="5">
        <v>1001711298</v>
      </c>
      <c r="F98" s="5">
        <v>859813979</v>
      </c>
      <c r="G98" s="5">
        <v>544700983</v>
      </c>
      <c r="I98" s="5">
        <v>859813979</v>
      </c>
      <c r="J98" s="5">
        <v>177335883</v>
      </c>
      <c r="K98" s="5">
        <v>725823533</v>
      </c>
      <c r="L98" s="5">
        <v>829073537</v>
      </c>
      <c r="M98" s="5">
        <v>500065360</v>
      </c>
    </row>
    <row r="99" spans="3:13" ht="15.5" x14ac:dyDescent="0.35">
      <c r="C99" t="s">
        <v>138</v>
      </c>
      <c r="D99" s="5">
        <v>35080750</v>
      </c>
      <c r="E99" s="5">
        <v>37080750</v>
      </c>
      <c r="F99" s="5">
        <v>41202100</v>
      </c>
      <c r="G99" s="5">
        <v>41404312</v>
      </c>
      <c r="I99" s="5">
        <v>41202100</v>
      </c>
      <c r="J99" s="5">
        <v>33226591</v>
      </c>
      <c r="K99" s="5">
        <v>68706947</v>
      </c>
      <c r="L99" s="5">
        <v>189694567</v>
      </c>
      <c r="M99" s="5">
        <v>44563326</v>
      </c>
    </row>
    <row r="100" spans="3:13" ht="15.5" x14ac:dyDescent="0.35">
      <c r="C100" t="s">
        <v>142</v>
      </c>
      <c r="D100" s="5">
        <v>198677416</v>
      </c>
      <c r="E100" s="5">
        <v>331205416</v>
      </c>
      <c r="F100" s="5">
        <v>242751246</v>
      </c>
      <c r="G100" s="5">
        <v>524783261</v>
      </c>
      <c r="I100" s="5">
        <v>242751246</v>
      </c>
      <c r="J100" s="5">
        <v>321482746</v>
      </c>
      <c r="K100" s="5">
        <v>269809280</v>
      </c>
      <c r="L100" s="5">
        <v>204801552</v>
      </c>
      <c r="M100" s="5">
        <v>84118122</v>
      </c>
    </row>
    <row r="101" spans="3:13" ht="15.5" x14ac:dyDescent="0.35">
      <c r="C101" t="s">
        <v>139</v>
      </c>
    </row>
    <row r="102" spans="3:13" ht="15.5" x14ac:dyDescent="0.35">
      <c r="C102" t="s">
        <v>140</v>
      </c>
      <c r="D102" s="5">
        <v>54706947</v>
      </c>
      <c r="E102" s="5">
        <v>55706947</v>
      </c>
      <c r="F102" s="5">
        <v>85812693</v>
      </c>
      <c r="G102" s="5">
        <v>37500448</v>
      </c>
      <c r="I102" s="5">
        <v>85812693</v>
      </c>
      <c r="J102" s="5">
        <v>171155929</v>
      </c>
      <c r="K102" s="5">
        <v>213298343</v>
      </c>
      <c r="L102" s="5">
        <v>121914756</v>
      </c>
      <c r="M102" s="5">
        <v>317661162</v>
      </c>
    </row>
    <row r="103" spans="3:13" ht="15.5" x14ac:dyDescent="0.35">
      <c r="C103" t="s">
        <v>147</v>
      </c>
      <c r="D103" s="5">
        <v>1797974325</v>
      </c>
      <c r="E103" s="5">
        <v>1797974325</v>
      </c>
      <c r="F103" s="5">
        <v>1797974325</v>
      </c>
      <c r="G103" s="5">
        <v>1547630271</v>
      </c>
      <c r="I103" s="5">
        <v>1797974325</v>
      </c>
      <c r="J103" s="5">
        <v>1547630271</v>
      </c>
      <c r="K103" s="5">
        <v>1396615511</v>
      </c>
      <c r="L103" s="5">
        <v>4337568007</v>
      </c>
      <c r="M103" s="5">
        <v>4082322558</v>
      </c>
    </row>
    <row r="104" spans="3:13" ht="15.5" x14ac:dyDescent="0.35">
      <c r="C104" t="s">
        <v>148</v>
      </c>
      <c r="D104" s="5">
        <v>1797974325</v>
      </c>
      <c r="E104" s="5">
        <v>1797974325</v>
      </c>
      <c r="F104" s="5">
        <v>1797974325</v>
      </c>
      <c r="G104" s="5">
        <v>1547630271</v>
      </c>
      <c r="I104" s="5">
        <v>1797974325</v>
      </c>
      <c r="J104" s="5">
        <v>1547630271</v>
      </c>
      <c r="K104" s="5">
        <v>1396615511</v>
      </c>
      <c r="L104" s="5">
        <v>4337568007</v>
      </c>
      <c r="M104" s="5">
        <v>4082322558</v>
      </c>
    </row>
    <row r="105" spans="3:13" ht="15.5" x14ac:dyDescent="0.35">
      <c r="C105" t="s">
        <v>152</v>
      </c>
      <c r="D105" s="5">
        <v>116651891306</v>
      </c>
      <c r="E105" s="5">
        <v>117068678736</v>
      </c>
      <c r="F105" s="5">
        <v>171001165161</v>
      </c>
      <c r="G105" s="5">
        <v>172596616924</v>
      </c>
      <c r="I105" s="5">
        <v>171001165161</v>
      </c>
      <c r="J105" s="5">
        <v>173753567080</v>
      </c>
      <c r="K105" s="5">
        <v>181126294572</v>
      </c>
      <c r="L105" s="5">
        <v>188891359540</v>
      </c>
      <c r="M105" s="5">
        <v>217565067468</v>
      </c>
    </row>
    <row r="106" spans="3:13" ht="15.5" x14ac:dyDescent="0.35">
      <c r="C106" t="s">
        <v>153</v>
      </c>
    </row>
    <row r="107" spans="3:13" ht="15.5" x14ac:dyDescent="0.35">
      <c r="C107" t="s">
        <v>154</v>
      </c>
      <c r="D107" s="5">
        <v>107746000000</v>
      </c>
      <c r="E107" s="5">
        <v>107746000000</v>
      </c>
      <c r="F107" s="5">
        <v>107746000000</v>
      </c>
      <c r="G107" s="5">
        <v>107746000000</v>
      </c>
      <c r="I107" s="5">
        <v>107746000000</v>
      </c>
      <c r="J107" s="5">
        <v>107746000000</v>
      </c>
      <c r="K107" s="5">
        <v>107746000000</v>
      </c>
      <c r="L107" s="5">
        <v>107746000000</v>
      </c>
      <c r="M107" s="5">
        <v>107746000000</v>
      </c>
    </row>
    <row r="108" spans="3:13" ht="15.5" x14ac:dyDescent="0.35">
      <c r="C108" t="s">
        <v>155</v>
      </c>
      <c r="D108" s="5">
        <v>389920000</v>
      </c>
      <c r="E108" s="5">
        <v>389920000</v>
      </c>
      <c r="F108" s="5">
        <v>389920000</v>
      </c>
      <c r="G108" s="5">
        <v>389920000</v>
      </c>
      <c r="I108" s="5">
        <v>389920000</v>
      </c>
      <c r="J108" s="5">
        <v>389920000</v>
      </c>
      <c r="K108" s="5">
        <v>389920000</v>
      </c>
      <c r="L108" s="5">
        <v>389920000</v>
      </c>
      <c r="M108" s="5">
        <v>154920000</v>
      </c>
    </row>
    <row r="109" spans="3:13" ht="15.5" x14ac:dyDescent="0.35">
      <c r="C109" t="s">
        <v>156</v>
      </c>
      <c r="D109" s="5">
        <v>26907246430</v>
      </c>
      <c r="E109" s="5">
        <v>26847979284</v>
      </c>
      <c r="F109" s="5">
        <v>26687388013</v>
      </c>
      <c r="G109" s="5">
        <v>26583009290</v>
      </c>
      <c r="I109" s="5">
        <v>26687388013</v>
      </c>
      <c r="J109" s="5">
        <v>26033543719</v>
      </c>
      <c r="K109" s="5">
        <v>25523996012</v>
      </c>
      <c r="L109" s="5">
        <v>24851412771</v>
      </c>
      <c r="M109" s="5">
        <v>24075361801</v>
      </c>
    </row>
    <row r="110" spans="3:13" ht="15.5" x14ac:dyDescent="0.35">
      <c r="C110" t="s">
        <v>157</v>
      </c>
      <c r="D110" s="5">
        <v>600000000</v>
      </c>
      <c r="E110" s="5">
        <v>600000000</v>
      </c>
      <c r="F110" s="5">
        <v>600000000</v>
      </c>
      <c r="G110" s="5">
        <v>600000000</v>
      </c>
      <c r="I110" s="5">
        <v>600000000</v>
      </c>
      <c r="J110" s="5">
        <v>600000000</v>
      </c>
      <c r="K110" s="5">
        <v>600000000</v>
      </c>
      <c r="L110" s="5">
        <v>600000000</v>
      </c>
      <c r="M110" s="5">
        <v>600000000</v>
      </c>
    </row>
    <row r="111" spans="3:13" ht="15.5" x14ac:dyDescent="0.35">
      <c r="C111" t="s">
        <v>158</v>
      </c>
      <c r="D111" s="5">
        <v>26307246430</v>
      </c>
      <c r="E111" s="5">
        <v>26247979284</v>
      </c>
      <c r="F111" s="5">
        <v>26087388013</v>
      </c>
      <c r="G111" s="5">
        <v>25983009290</v>
      </c>
      <c r="I111" s="5">
        <v>26087388013</v>
      </c>
      <c r="J111" s="5">
        <v>25433543719</v>
      </c>
      <c r="K111" s="5">
        <v>24923996012</v>
      </c>
      <c r="L111" s="5">
        <v>24251412771</v>
      </c>
      <c r="M111" s="5">
        <v>23475361801</v>
      </c>
    </row>
    <row r="112" spans="3:13" ht="15.5" x14ac:dyDescent="0.35">
      <c r="C112" t="s">
        <v>159</v>
      </c>
      <c r="D112" s="5">
        <v>26907246430</v>
      </c>
      <c r="E112" s="5">
        <v>26847979284</v>
      </c>
      <c r="F112" s="5">
        <v>26687388013</v>
      </c>
      <c r="G112" s="5">
        <v>26583009290</v>
      </c>
      <c r="I112" s="5">
        <v>26687388013</v>
      </c>
      <c r="J112" s="5">
        <v>26033543719</v>
      </c>
      <c r="K112" s="5">
        <v>25523996012</v>
      </c>
      <c r="L112" s="5">
        <v>24851412771</v>
      </c>
      <c r="M112" s="5">
        <v>24075361801</v>
      </c>
    </row>
    <row r="113" spans="2:13" ht="15.5" x14ac:dyDescent="0.35">
      <c r="C113" t="s">
        <v>160</v>
      </c>
      <c r="D113" s="5">
        <v>111938603982</v>
      </c>
      <c r="E113" s="5">
        <v>111995705898</v>
      </c>
      <c r="F113" s="5">
        <v>111910793416</v>
      </c>
      <c r="G113" s="5">
        <v>112002156110</v>
      </c>
      <c r="I113" s="5">
        <v>111910793416</v>
      </c>
      <c r="J113" s="5">
        <v>111778618348</v>
      </c>
      <c r="K113" s="5">
        <v>111598412294</v>
      </c>
      <c r="L113" s="5">
        <v>111034488061</v>
      </c>
      <c r="M113" s="5">
        <v>110998032938</v>
      </c>
    </row>
    <row r="114" spans="2:13" ht="15.5" x14ac:dyDescent="0.35">
      <c r="C114" t="s">
        <v>109</v>
      </c>
    </row>
    <row r="115" spans="2:13" ht="15.5" x14ac:dyDescent="0.35">
      <c r="C115" t="s">
        <v>9</v>
      </c>
      <c r="D115" s="5">
        <v>246981770412</v>
      </c>
      <c r="E115" s="5">
        <v>246979605182</v>
      </c>
      <c r="F115" s="5">
        <v>246734101429</v>
      </c>
      <c r="G115" s="5">
        <v>246721085400</v>
      </c>
      <c r="I115" s="5">
        <v>246734101429</v>
      </c>
      <c r="J115" s="5">
        <v>245948082067</v>
      </c>
      <c r="K115" s="5">
        <v>245258328306</v>
      </c>
      <c r="L115" s="5">
        <v>244021820832</v>
      </c>
      <c r="M115" s="5">
        <v>242974314739</v>
      </c>
    </row>
    <row r="116" spans="2:13" ht="15.5" x14ac:dyDescent="0.35">
      <c r="C116" t="s">
        <v>161</v>
      </c>
      <c r="D116" s="5">
        <v>363633661718</v>
      </c>
      <c r="E116" s="5">
        <v>364048283918</v>
      </c>
      <c r="F116" s="5">
        <v>417735266590</v>
      </c>
      <c r="G116" s="5">
        <v>419317702324</v>
      </c>
      <c r="I116" s="5">
        <v>417735266590</v>
      </c>
      <c r="J116" s="5">
        <v>419701649147</v>
      </c>
      <c r="K116" s="5">
        <v>426384622878</v>
      </c>
      <c r="L116" s="5">
        <v>432913180372</v>
      </c>
      <c r="M116" s="5">
        <v>460539382207</v>
      </c>
    </row>
    <row r="117" spans="2:13" ht="15.5" x14ac:dyDescent="0.35">
      <c r="C117" t="s">
        <v>162</v>
      </c>
      <c r="D117" s="5">
        <v>75422200</v>
      </c>
      <c r="E117" s="5">
        <v>75422200</v>
      </c>
      <c r="F117" s="5">
        <v>75422200</v>
      </c>
      <c r="G117" s="5">
        <v>75422200</v>
      </c>
      <c r="I117" s="5">
        <v>75422200</v>
      </c>
      <c r="J117" s="5">
        <v>75422200</v>
      </c>
      <c r="K117" s="5">
        <v>75422200</v>
      </c>
      <c r="L117" s="5">
        <v>75422200</v>
      </c>
      <c r="M117" s="5">
        <v>75422200</v>
      </c>
    </row>
    <row r="119" spans="2:13" ht="15.5" x14ac:dyDescent="0.35">
      <c r="B119" t="s">
        <v>163</v>
      </c>
      <c r="C119" t="s">
        <v>164</v>
      </c>
      <c r="D119" s="5">
        <v>-20691514268</v>
      </c>
      <c r="E119" s="5">
        <v>52456933523</v>
      </c>
      <c r="F119" s="5">
        <v>1716129745</v>
      </c>
      <c r="G119" s="5">
        <v>1100173345</v>
      </c>
      <c r="I119" s="5">
        <v>5147594606</v>
      </c>
      <c r="J119" s="5">
        <v>5360499842</v>
      </c>
      <c r="K119" s="5">
        <v>4295116078</v>
      </c>
      <c r="L119" s="5">
        <v>30168393183</v>
      </c>
      <c r="M119" s="5">
        <v>-24744623459</v>
      </c>
    </row>
    <row r="120" spans="2:13" ht="15.5" x14ac:dyDescent="0.35">
      <c r="C120" t="s">
        <v>165</v>
      </c>
      <c r="D120" s="5">
        <v>8771399619</v>
      </c>
      <c r="E120" s="5">
        <v>50115382853</v>
      </c>
      <c r="F120" s="5">
        <v>33070362044</v>
      </c>
      <c r="G120" s="5">
        <v>23373942597</v>
      </c>
      <c r="I120" s="5">
        <v>103443661826</v>
      </c>
      <c r="J120" s="5">
        <v>99963866800</v>
      </c>
      <c r="K120" s="5">
        <v>99834067299</v>
      </c>
      <c r="L120" s="5">
        <v>105817991852</v>
      </c>
      <c r="M120" s="5">
        <v>112522926306</v>
      </c>
    </row>
    <row r="121" spans="2:13" ht="15.5" x14ac:dyDescent="0.35">
      <c r="C121" t="s">
        <v>476</v>
      </c>
      <c r="D121" s="5">
        <v>-26404071339</v>
      </c>
      <c r="E121" s="5">
        <v>11352436537</v>
      </c>
      <c r="F121" s="5">
        <v>-23746415080</v>
      </c>
      <c r="G121" s="5">
        <v>-17208859032</v>
      </c>
      <c r="I121" s="5">
        <v>-71065701145</v>
      </c>
      <c r="J121" s="5">
        <v>-66055524156</v>
      </c>
      <c r="K121" s="5">
        <v>-59558842222</v>
      </c>
      <c r="L121" s="5">
        <v>-46940184484</v>
      </c>
      <c r="M121" s="5">
        <v>-96932666615</v>
      </c>
    </row>
    <row r="122" spans="2:13" ht="15.5" x14ac:dyDescent="0.35">
      <c r="C122" t="s">
        <v>687</v>
      </c>
      <c r="D122" s="5">
        <v>289802857</v>
      </c>
      <c r="E122" s="5">
        <v>-2260030512</v>
      </c>
      <c r="F122" s="5">
        <v>-2647739660</v>
      </c>
      <c r="I122" s="5">
        <v>-4807770172</v>
      </c>
      <c r="J122" s="5">
        <v>-2455664161</v>
      </c>
      <c r="K122" s="5">
        <v>-10026716536</v>
      </c>
      <c r="L122" s="5">
        <v>-5294880198</v>
      </c>
      <c r="M122" s="5">
        <v>-4744664907</v>
      </c>
    </row>
    <row r="123" spans="2:13" ht="15.5" x14ac:dyDescent="0.35">
      <c r="C123" t="s">
        <v>746</v>
      </c>
      <c r="D123" s="5">
        <v>-51000000</v>
      </c>
      <c r="E123" s="5">
        <v>-37005868</v>
      </c>
      <c r="F123" s="5">
        <v>1130493735</v>
      </c>
      <c r="G123" s="5">
        <v>75000000</v>
      </c>
      <c r="I123" s="5">
        <v>2220230528</v>
      </c>
      <c r="J123" s="5">
        <v>1942441018</v>
      </c>
      <c r="K123" s="5">
        <v>158082666</v>
      </c>
      <c r="L123" s="5">
        <v>2047731603</v>
      </c>
      <c r="M123" s="5">
        <v>-769007993</v>
      </c>
    </row>
    <row r="124" spans="2:13" ht="15.5" x14ac:dyDescent="0.35">
      <c r="C124" t="s">
        <v>1807</v>
      </c>
      <c r="D124" s="5">
        <v>510036</v>
      </c>
      <c r="E124" s="5">
        <v>6079567</v>
      </c>
      <c r="F124" s="5">
        <v>1704936</v>
      </c>
      <c r="G124" s="5">
        <v>7047380</v>
      </c>
      <c r="I124" s="5">
        <v>14894891</v>
      </c>
      <c r="J124" s="5">
        <v>17789930</v>
      </c>
      <c r="K124" s="5">
        <v>28286766</v>
      </c>
      <c r="L124" s="5">
        <v>25580011</v>
      </c>
      <c r="M124" s="5">
        <v>25860889</v>
      </c>
    </row>
    <row r="125" spans="2:13" ht="15.5" x14ac:dyDescent="0.35">
      <c r="C125" t="s">
        <v>806</v>
      </c>
      <c r="D125" s="5">
        <v>-3165075440</v>
      </c>
      <c r="E125" s="5">
        <v>-6728565475</v>
      </c>
      <c r="F125" s="5">
        <v>-5884543121</v>
      </c>
      <c r="G125" s="5">
        <v>-5409700547</v>
      </c>
      <c r="I125" s="5">
        <v>-24398796728</v>
      </c>
      <c r="J125" s="5">
        <v>-25911411506</v>
      </c>
      <c r="K125" s="5">
        <v>-25533024512</v>
      </c>
      <c r="L125" s="5">
        <v>-24571993369</v>
      </c>
      <c r="M125" s="5">
        <v>-30779722250</v>
      </c>
    </row>
    <row r="126" spans="2:13" ht="15.5" x14ac:dyDescent="0.35">
      <c r="C126" t="s">
        <v>172</v>
      </c>
      <c r="D126" s="5">
        <v>-133080001</v>
      </c>
      <c r="E126" s="5">
        <v>8636421</v>
      </c>
      <c r="F126" s="5">
        <v>-207733109</v>
      </c>
      <c r="G126" s="5">
        <v>262742947</v>
      </c>
      <c r="I126" s="5">
        <v>-258924594</v>
      </c>
      <c r="J126" s="5">
        <v>-2140998083</v>
      </c>
      <c r="K126" s="5">
        <v>-606737383</v>
      </c>
      <c r="L126" s="5">
        <v>-915852232</v>
      </c>
      <c r="M126" s="5">
        <v>-4067348889</v>
      </c>
    </row>
    <row r="127" spans="2:13" ht="15.5" x14ac:dyDescent="0.35">
      <c r="C127" t="s">
        <v>179</v>
      </c>
      <c r="D127" s="5">
        <v>-81259430</v>
      </c>
      <c r="E127" s="5">
        <v>-54128610818</v>
      </c>
      <c r="F127" s="5">
        <v>-1926986831</v>
      </c>
      <c r="G127" s="5">
        <v>179107678</v>
      </c>
      <c r="I127" s="5">
        <v>-3529124842</v>
      </c>
      <c r="J127" s="5">
        <v>-6949305298</v>
      </c>
      <c r="K127" s="5">
        <v>-4756266163</v>
      </c>
      <c r="L127" s="5">
        <v>-29093029819</v>
      </c>
      <c r="M127" s="5">
        <v>23075471118</v>
      </c>
    </row>
    <row r="128" spans="2:13" ht="15.5" x14ac:dyDescent="0.35">
      <c r="C128" t="s">
        <v>180</v>
      </c>
      <c r="D128" s="5">
        <v>20855079931</v>
      </c>
      <c r="M128" s="5">
        <v>-164816000</v>
      </c>
    </row>
    <row r="129" spans="2:13" ht="15.5" x14ac:dyDescent="0.35">
      <c r="C129" t="s">
        <v>181</v>
      </c>
      <c r="M129" s="5">
        <v>-164816000</v>
      </c>
    </row>
    <row r="130" spans="2:13" ht="15.5" x14ac:dyDescent="0.35">
      <c r="C130" t="s">
        <v>1808</v>
      </c>
      <c r="D130" s="5">
        <v>20855079931</v>
      </c>
    </row>
    <row r="131" spans="2:13" ht="15.5" x14ac:dyDescent="0.35">
      <c r="C131" t="s">
        <v>197</v>
      </c>
      <c r="D131" s="5">
        <v>-81259430</v>
      </c>
      <c r="E131" s="5">
        <v>-54128610818</v>
      </c>
      <c r="F131" s="5">
        <v>-1926986831</v>
      </c>
      <c r="G131" s="5">
        <v>179107678</v>
      </c>
      <c r="I131" s="5">
        <v>-3529124842</v>
      </c>
      <c r="J131" s="5">
        <v>-6949305298</v>
      </c>
      <c r="K131" s="5">
        <v>-4756266163</v>
      </c>
      <c r="L131" s="5">
        <v>-29093029819</v>
      </c>
      <c r="M131" s="5">
        <v>23075471118</v>
      </c>
    </row>
    <row r="132" spans="2:13" ht="15.5" x14ac:dyDescent="0.35">
      <c r="C132" t="s">
        <v>155</v>
      </c>
      <c r="L132" s="5">
        <v>235000000</v>
      </c>
    </row>
    <row r="133" spans="2:13" ht="15.5" x14ac:dyDescent="0.35">
      <c r="C133" t="s">
        <v>1809</v>
      </c>
      <c r="M133" s="5">
        <v>33075471118</v>
      </c>
    </row>
    <row r="134" spans="2:13" ht="15.5" x14ac:dyDescent="0.35">
      <c r="C134" t="s">
        <v>833</v>
      </c>
      <c r="D134" s="5">
        <v>-81259430</v>
      </c>
      <c r="E134" s="5">
        <v>-54128610818</v>
      </c>
      <c r="F134" s="5">
        <v>-1926986831</v>
      </c>
      <c r="G134" s="5">
        <v>179107678</v>
      </c>
      <c r="I134" s="5">
        <v>-3529124842</v>
      </c>
      <c r="J134" s="5">
        <v>-6949305298</v>
      </c>
      <c r="K134" s="5">
        <v>-4756266163</v>
      </c>
      <c r="L134" s="5">
        <v>-29328029819</v>
      </c>
      <c r="M134" s="5">
        <v>-10000000000</v>
      </c>
    </row>
    <row r="135" spans="2:13" ht="15.5" x14ac:dyDescent="0.35">
      <c r="C135" t="s">
        <v>215</v>
      </c>
      <c r="D135" s="5">
        <v>82306233</v>
      </c>
      <c r="E135" s="5">
        <v>-1671677295</v>
      </c>
      <c r="F135" s="5">
        <v>-210857086</v>
      </c>
      <c r="G135" s="5">
        <v>1279281023</v>
      </c>
      <c r="I135" s="5">
        <v>1618469764</v>
      </c>
      <c r="J135" s="5">
        <v>-1588805456</v>
      </c>
      <c r="K135" s="5">
        <v>-461150085</v>
      </c>
      <c r="L135" s="5">
        <v>1075363364</v>
      </c>
      <c r="M135" s="5">
        <v>-1833968341</v>
      </c>
    </row>
    <row r="136" spans="2:13" ht="15.5" x14ac:dyDescent="0.35">
      <c r="C136" t="s">
        <v>217</v>
      </c>
      <c r="E136" s="5">
        <v>2760157172</v>
      </c>
      <c r="I136" s="5">
        <v>1141687408</v>
      </c>
      <c r="J136" s="5">
        <v>2730492864</v>
      </c>
      <c r="K136" s="5">
        <v>3191642949</v>
      </c>
      <c r="L136" s="5">
        <v>2116279585</v>
      </c>
      <c r="M136" s="5">
        <v>3950247926</v>
      </c>
    </row>
    <row r="137" spans="2:13" ht="15.5" x14ac:dyDescent="0.35">
      <c r="C137" t="s">
        <v>218</v>
      </c>
      <c r="D137" s="5">
        <v>82306233</v>
      </c>
      <c r="E137" s="5">
        <v>1088479877</v>
      </c>
      <c r="F137" s="5">
        <v>-210857086</v>
      </c>
      <c r="G137" s="5">
        <v>1279281023</v>
      </c>
      <c r="I137" s="5">
        <v>2760157172</v>
      </c>
      <c r="J137" s="5">
        <v>1141687408</v>
      </c>
      <c r="K137" s="5">
        <v>2730492864</v>
      </c>
      <c r="L137" s="5">
        <v>3191642949</v>
      </c>
      <c r="M137" s="5">
        <v>2116279585</v>
      </c>
    </row>
    <row r="139" spans="2:13" ht="15.5" x14ac:dyDescent="0.35">
      <c r="B139" t="s">
        <v>219</v>
      </c>
      <c r="C139" t="s">
        <v>11</v>
      </c>
      <c r="D139" s="5">
        <v>80000000</v>
      </c>
      <c r="E139" s="5">
        <v>80000000</v>
      </c>
      <c r="F139" s="5">
        <v>80000000</v>
      </c>
      <c r="G139" s="5">
        <v>80000000</v>
      </c>
      <c r="I139" s="5">
        <v>80000000</v>
      </c>
      <c r="J139" s="5">
        <v>80000000</v>
      </c>
      <c r="K139" s="5">
        <v>80000000</v>
      </c>
      <c r="L139" s="5">
        <v>80000000</v>
      </c>
      <c r="M139" s="5">
        <v>80000000</v>
      </c>
    </row>
    <row r="140" spans="2:13" ht="15.5" x14ac:dyDescent="0.35">
      <c r="C140" t="s">
        <v>220</v>
      </c>
      <c r="D140" s="6">
        <v>0.79</v>
      </c>
      <c r="E140" s="6">
        <v>2.13</v>
      </c>
      <c r="F140" s="6">
        <v>0.37</v>
      </c>
      <c r="G140" s="6">
        <v>1.25</v>
      </c>
    </row>
    <row r="141" spans="2:13" ht="15.5" x14ac:dyDescent="0.35">
      <c r="C141" t="s">
        <v>221</v>
      </c>
      <c r="D141" s="6">
        <v>191.14</v>
      </c>
      <c r="E141" s="6">
        <v>73.709999999999994</v>
      </c>
      <c r="F141" s="6">
        <v>483.78</v>
      </c>
      <c r="G141" s="6">
        <v>153.6</v>
      </c>
    </row>
    <row r="142" spans="2:13" ht="15.5" x14ac:dyDescent="0.35">
      <c r="C142" t="s">
        <v>73</v>
      </c>
      <c r="D142" s="6">
        <v>0.88</v>
      </c>
      <c r="E142" s="6">
        <v>0.3</v>
      </c>
      <c r="F142" s="6">
        <v>0.51</v>
      </c>
      <c r="G142" s="6">
        <v>0.51</v>
      </c>
    </row>
    <row r="143" spans="2:13" ht="15.5" x14ac:dyDescent="0.35">
      <c r="C143" t="s">
        <v>222</v>
      </c>
      <c r="D143" s="6">
        <v>8140000000.000001</v>
      </c>
      <c r="E143" s="5">
        <v>11980000000</v>
      </c>
      <c r="F143" s="5">
        <v>9660000000</v>
      </c>
      <c r="G143" s="5">
        <v>10350000000</v>
      </c>
    </row>
    <row r="144" spans="2:13" ht="15.5" x14ac:dyDescent="0.35">
      <c r="C144" t="s">
        <v>223</v>
      </c>
      <c r="D144" s="6">
        <v>2.0000000000000001E-4</v>
      </c>
      <c r="E144" s="6">
        <v>4.0000000000000002E-4</v>
      </c>
      <c r="F144" s="6">
        <v>1E-4</v>
      </c>
      <c r="G144" s="6">
        <v>2.0000000000000001E-4</v>
      </c>
    </row>
    <row r="145" spans="3:7" ht="15.5" x14ac:dyDescent="0.35">
      <c r="C145" t="s">
        <v>224</v>
      </c>
      <c r="D145" s="6">
        <v>4.0000000000000002E-4</v>
      </c>
      <c r="E145" s="6">
        <v>1.1999999999999999E-3</v>
      </c>
      <c r="F145" s="6">
        <v>2.0000000000000001E-4</v>
      </c>
      <c r="G145" s="6">
        <v>7.000000000000001E-4</v>
      </c>
    </row>
    <row r="146" spans="3:7" ht="15.5" x14ac:dyDescent="0.35">
      <c r="C146" t="s">
        <v>225</v>
      </c>
      <c r="D146" s="6">
        <v>1.29E-2</v>
      </c>
      <c r="E146" s="6">
        <v>2.8399999999999998E-2</v>
      </c>
      <c r="F146" s="6">
        <v>1.9E-2</v>
      </c>
      <c r="G146" s="6">
        <v>2.18E-2</v>
      </c>
    </row>
    <row r="147" spans="3:7" ht="15.5" x14ac:dyDescent="0.35">
      <c r="C147" t="s">
        <v>226</v>
      </c>
      <c r="D147" s="6">
        <v>1.02</v>
      </c>
      <c r="E147" s="6">
        <v>1.05</v>
      </c>
      <c r="F147" s="6">
        <v>0.8</v>
      </c>
      <c r="G147" s="5">
        <v>1</v>
      </c>
    </row>
    <row r="148" spans="3:7" ht="15.5" x14ac:dyDescent="0.35">
      <c r="C148" t="s">
        <v>228</v>
      </c>
      <c r="D148" s="6">
        <v>0.08</v>
      </c>
      <c r="E148" s="6">
        <v>0.09</v>
      </c>
      <c r="F148" s="6">
        <v>0.1</v>
      </c>
      <c r="G148" s="6">
        <v>0.11</v>
      </c>
    </row>
    <row r="149" spans="3:7" ht="15.5" x14ac:dyDescent="0.35">
      <c r="C149" t="s">
        <v>229</v>
      </c>
      <c r="D149" s="6">
        <v>1790.5</v>
      </c>
      <c r="E149" s="6">
        <v>1789.71</v>
      </c>
      <c r="F149" s="6">
        <v>1787.58</v>
      </c>
      <c r="G149" s="6">
        <v>1786.2</v>
      </c>
    </row>
    <row r="150" spans="3:7" ht="15.5" x14ac:dyDescent="0.35">
      <c r="C150" t="s">
        <v>230</v>
      </c>
      <c r="D150" s="6">
        <v>0.08</v>
      </c>
      <c r="E150" s="6">
        <v>0.09</v>
      </c>
      <c r="F150" s="6">
        <v>0.1</v>
      </c>
      <c r="G150" s="6">
        <v>0.11</v>
      </c>
    </row>
    <row r="151" spans="3:7" ht="15.5" x14ac:dyDescent="0.35">
      <c r="C151" t="s">
        <v>231</v>
      </c>
      <c r="D151" s="6">
        <v>1790.5</v>
      </c>
      <c r="E151" s="6">
        <v>1789.71</v>
      </c>
      <c r="F151" s="6">
        <v>1787.58</v>
      </c>
      <c r="G151" s="6">
        <v>1786.2</v>
      </c>
    </row>
    <row r="152" spans="3:7" ht="15.5" x14ac:dyDescent="0.35">
      <c r="C152" t="s">
        <v>232</v>
      </c>
      <c r="D152" s="5">
        <v>114000000000</v>
      </c>
      <c r="E152" s="5">
        <v>114000000000</v>
      </c>
      <c r="F152" s="5">
        <v>168000000000</v>
      </c>
      <c r="G152" s="5">
        <v>170000000000</v>
      </c>
    </row>
    <row r="153" spans="3:7" ht="15.5" x14ac:dyDescent="0.35">
      <c r="C153" t="s">
        <v>233</v>
      </c>
    </row>
    <row r="154" spans="3:7" ht="15.5" x14ac:dyDescent="0.35">
      <c r="C154" t="s">
        <v>331</v>
      </c>
      <c r="D154" s="5">
        <v>135000000000</v>
      </c>
      <c r="E154" s="5">
        <v>135000000000</v>
      </c>
      <c r="F154" s="5">
        <v>135000000000</v>
      </c>
      <c r="G154" s="5">
        <v>135000000000</v>
      </c>
    </row>
    <row r="155" spans="3:7" ht="15.5" x14ac:dyDescent="0.35">
      <c r="C155" t="s">
        <v>23</v>
      </c>
      <c r="D155" s="5">
        <v>114000000000</v>
      </c>
      <c r="E155" s="5">
        <v>114000000000</v>
      </c>
      <c r="F155" s="5">
        <v>168000000000</v>
      </c>
      <c r="G155" s="5">
        <v>170000000000</v>
      </c>
    </row>
    <row r="156" spans="3:7" ht="15.5" x14ac:dyDescent="0.35">
      <c r="C156" t="s">
        <v>20</v>
      </c>
      <c r="D156" s="5">
        <v>113000000000</v>
      </c>
      <c r="E156" s="5">
        <v>113000000000</v>
      </c>
      <c r="F156" s="5">
        <v>165000000000</v>
      </c>
      <c r="G156" s="5">
        <v>167000000000</v>
      </c>
    </row>
    <row r="157" spans="3:7" ht="15.5" x14ac:dyDescent="0.35">
      <c r="C157" t="s">
        <v>235</v>
      </c>
      <c r="D157" s="5">
        <v>4000000000</v>
      </c>
      <c r="E157" s="5">
        <v>-1000000000</v>
      </c>
      <c r="F157" s="5">
        <v>-6000000000</v>
      </c>
      <c r="G157" s="5">
        <v>-11000000000</v>
      </c>
    </row>
    <row r="158" spans="3:7" ht="15.5" x14ac:dyDescent="0.35">
      <c r="C158" t="s">
        <v>236</v>
      </c>
      <c r="D158" s="5">
        <v>-21000000000</v>
      </c>
      <c r="E158" s="5">
        <v>52000000000</v>
      </c>
      <c r="F158" s="5">
        <v>2000000000</v>
      </c>
      <c r="G158" s="5">
        <v>1000000000</v>
      </c>
    </row>
    <row r="159" spans="3:7" ht="15.5" x14ac:dyDescent="0.35">
      <c r="C159" t="s">
        <v>237</v>
      </c>
    </row>
    <row r="160" spans="3:7" ht="15.5" x14ac:dyDescent="0.35">
      <c r="C160" t="s">
        <v>12</v>
      </c>
      <c r="D160" s="5">
        <v>-21000000000</v>
      </c>
      <c r="E160" s="5">
        <v>52000000000</v>
      </c>
      <c r="F160" s="5">
        <v>2000000000</v>
      </c>
      <c r="G160" s="5">
        <v>1000000000</v>
      </c>
    </row>
    <row r="161" spans="3:13" ht="15.5" x14ac:dyDescent="0.35">
      <c r="C161" t="s">
        <v>15</v>
      </c>
      <c r="D161" s="6">
        <v>-274.33999999999997</v>
      </c>
      <c r="E161" s="6">
        <v>695.51</v>
      </c>
      <c r="F161" s="6">
        <v>22.75</v>
      </c>
      <c r="G161" s="6">
        <v>14.59</v>
      </c>
    </row>
    <row r="162" spans="3:13" ht="15.5" x14ac:dyDescent="0.35">
      <c r="C162" t="s">
        <v>58</v>
      </c>
      <c r="I162" s="6">
        <v>7.65</v>
      </c>
      <c r="J162" s="6">
        <v>5.32</v>
      </c>
      <c r="K162" s="6">
        <v>8.42</v>
      </c>
      <c r="L162" s="6">
        <v>10.62</v>
      </c>
      <c r="M162" s="6">
        <v>5.53</v>
      </c>
    </row>
    <row r="163" spans="3:13" ht="15.5" x14ac:dyDescent="0.35">
      <c r="C163" t="s">
        <v>72</v>
      </c>
      <c r="I163" s="6">
        <v>23.4</v>
      </c>
      <c r="J163" s="6">
        <v>48.5</v>
      </c>
      <c r="K163" s="6">
        <v>27.08</v>
      </c>
      <c r="L163" s="6">
        <v>33.9</v>
      </c>
      <c r="M163" s="6">
        <v>47.02</v>
      </c>
    </row>
    <row r="164" spans="3:13" ht="15.5" x14ac:dyDescent="0.35">
      <c r="C164" t="s">
        <v>75</v>
      </c>
      <c r="I164" s="6">
        <v>0.12</v>
      </c>
      <c r="J164" s="6">
        <v>0.19</v>
      </c>
      <c r="K164" s="6">
        <v>0.17</v>
      </c>
      <c r="L164" s="6">
        <v>0.26</v>
      </c>
      <c r="M164" s="6">
        <v>0.17</v>
      </c>
    </row>
    <row r="165" spans="3:13" ht="15.5" x14ac:dyDescent="0.35">
      <c r="C165" t="s">
        <v>238</v>
      </c>
      <c r="I165" s="5">
        <v>42750000000</v>
      </c>
      <c r="J165" s="5">
        <v>44560000000</v>
      </c>
    </row>
    <row r="166" spans="3:13" ht="15.5" x14ac:dyDescent="0.35">
      <c r="C166" t="s">
        <v>239</v>
      </c>
      <c r="I166" s="6">
        <v>1.4000000000000002E-3</v>
      </c>
      <c r="J166" s="6">
        <v>1E-3</v>
      </c>
      <c r="K166" s="6">
        <v>1.5E-3</v>
      </c>
      <c r="L166" s="6">
        <v>1.9E-3</v>
      </c>
      <c r="M166" s="6">
        <v>8.9999999999999998E-4</v>
      </c>
    </row>
    <row r="167" spans="3:13" ht="15.5" x14ac:dyDescent="0.35">
      <c r="C167" t="s">
        <v>240</v>
      </c>
      <c r="I167" s="6">
        <v>4.3E-3</v>
      </c>
      <c r="J167" s="6">
        <v>3.0000000000000001E-3</v>
      </c>
      <c r="K167" s="6">
        <v>4.7999999999999996E-3</v>
      </c>
      <c r="L167" s="6">
        <v>6.0000000000000001E-3</v>
      </c>
      <c r="M167" s="6">
        <v>3.2000000000000002E-3</v>
      </c>
    </row>
    <row r="168" spans="3:13" ht="15.5" x14ac:dyDescent="0.35">
      <c r="C168" t="s">
        <v>241</v>
      </c>
      <c r="I168" s="6">
        <v>9.2899999999999996E-2</v>
      </c>
      <c r="J168" s="6">
        <v>0.10060000000000001</v>
      </c>
      <c r="K168" s="6">
        <v>0.10859999999999999</v>
      </c>
      <c r="L168" s="6">
        <v>0.10580000000000001</v>
      </c>
      <c r="M168" s="6">
        <v>0.25390000000000001</v>
      </c>
    </row>
    <row r="169" spans="3:13" ht="15.5" x14ac:dyDescent="0.35">
      <c r="C169" t="s">
        <v>242</v>
      </c>
      <c r="I169" s="6">
        <v>0.94</v>
      </c>
      <c r="J169" s="6">
        <v>0.96</v>
      </c>
      <c r="K169" s="6">
        <v>1.05</v>
      </c>
      <c r="L169" s="6">
        <v>1.07</v>
      </c>
      <c r="M169" s="6">
        <v>1.02</v>
      </c>
    </row>
    <row r="170" spans="3:13" ht="15.5" x14ac:dyDescent="0.35">
      <c r="C170" t="s">
        <v>69</v>
      </c>
      <c r="I170" s="6">
        <v>0.1</v>
      </c>
      <c r="J170" s="6">
        <v>0.15</v>
      </c>
      <c r="K170" s="6">
        <v>0.13</v>
      </c>
      <c r="L170" s="6">
        <v>0.2</v>
      </c>
      <c r="M170" s="6">
        <v>0.15</v>
      </c>
    </row>
    <row r="171" spans="3:13" ht="15.5" x14ac:dyDescent="0.35">
      <c r="C171" t="s">
        <v>66</v>
      </c>
      <c r="I171" s="6">
        <v>1787.58</v>
      </c>
      <c r="J171" s="6">
        <v>1778.91</v>
      </c>
      <c r="K171" s="6">
        <v>1772.16</v>
      </c>
      <c r="L171" s="6">
        <v>1763.24</v>
      </c>
      <c r="M171" s="6">
        <v>1749.83</v>
      </c>
    </row>
    <row r="172" spans="3:13" ht="15.5" x14ac:dyDescent="0.35">
      <c r="C172" t="s">
        <v>243</v>
      </c>
      <c r="I172" s="6">
        <v>0.1</v>
      </c>
      <c r="J172" s="6">
        <v>0.15</v>
      </c>
      <c r="K172" s="6">
        <v>0.13</v>
      </c>
      <c r="L172" s="6">
        <v>0.2</v>
      </c>
      <c r="M172" s="6">
        <v>0.15</v>
      </c>
    </row>
    <row r="173" spans="3:13" ht="15.5" x14ac:dyDescent="0.35">
      <c r="C173" t="s">
        <v>244</v>
      </c>
      <c r="I173" s="6">
        <v>1787.58</v>
      </c>
      <c r="J173" s="6">
        <v>1778.91</v>
      </c>
      <c r="K173" s="6">
        <v>1772.16</v>
      </c>
      <c r="L173" s="6">
        <v>1763.24</v>
      </c>
      <c r="M173" s="6">
        <v>1749.83</v>
      </c>
    </row>
    <row r="174" spans="3:13" ht="15.5" x14ac:dyDescent="0.35">
      <c r="C174" t="s">
        <v>245</v>
      </c>
      <c r="I174" s="5">
        <v>168000000000</v>
      </c>
      <c r="J174" s="5">
        <v>172000000000</v>
      </c>
      <c r="K174" s="5">
        <v>178000000000</v>
      </c>
      <c r="L174" s="5">
        <v>183000000000</v>
      </c>
      <c r="M174" s="5">
        <v>213000000000</v>
      </c>
    </row>
    <row r="175" spans="3:13" ht="15.5" x14ac:dyDescent="0.35">
      <c r="C175" t="s">
        <v>246</v>
      </c>
    </row>
    <row r="176" spans="3:13" ht="15.5" x14ac:dyDescent="0.35">
      <c r="C176" t="s">
        <v>25</v>
      </c>
      <c r="I176" s="5">
        <v>168000000000</v>
      </c>
      <c r="J176" s="5">
        <v>172000000000</v>
      </c>
      <c r="K176" s="5">
        <v>178000000000</v>
      </c>
      <c r="L176" s="5">
        <v>183000000000</v>
      </c>
      <c r="M176" s="5">
        <v>213000000000</v>
      </c>
    </row>
    <row r="177" spans="2:13" ht="15.5" x14ac:dyDescent="0.35">
      <c r="C177" t="s">
        <v>22</v>
      </c>
      <c r="I177" s="5">
        <v>165000000000</v>
      </c>
      <c r="J177" s="5">
        <v>170000000000</v>
      </c>
      <c r="K177" s="5">
        <v>176000000000</v>
      </c>
      <c r="L177" s="5">
        <v>180000000000</v>
      </c>
      <c r="M177" s="5">
        <v>210000000000</v>
      </c>
    </row>
    <row r="178" spans="2:13" ht="15.5" x14ac:dyDescent="0.35">
      <c r="C178" t="s">
        <v>247</v>
      </c>
      <c r="I178" s="5">
        <v>-6000000000</v>
      </c>
      <c r="J178" s="5">
        <v>-26000000000</v>
      </c>
      <c r="K178" s="5">
        <v>-47000000000</v>
      </c>
      <c r="L178" s="5">
        <v>-65000000000</v>
      </c>
      <c r="M178" s="5">
        <v>-86000000000</v>
      </c>
    </row>
    <row r="179" spans="2:13" ht="15.5" x14ac:dyDescent="0.35">
      <c r="C179" t="s">
        <v>248</v>
      </c>
      <c r="I179" s="5">
        <v>5000000000</v>
      </c>
      <c r="J179" s="5">
        <v>5000000000</v>
      </c>
      <c r="K179" s="5">
        <v>4000000000</v>
      </c>
      <c r="L179" s="5">
        <v>30000000000</v>
      </c>
      <c r="M179" s="5">
        <v>-25000000000</v>
      </c>
    </row>
    <row r="180" spans="2:13" ht="15.5" x14ac:dyDescent="0.35">
      <c r="C180" t="s">
        <v>249</v>
      </c>
      <c r="M180" s="5">
        <v>0</v>
      </c>
    </row>
    <row r="181" spans="2:13" ht="15.5" x14ac:dyDescent="0.35">
      <c r="C181" t="s">
        <v>14</v>
      </c>
      <c r="I181" s="5">
        <v>5000000000</v>
      </c>
      <c r="J181" s="5">
        <v>5000000000</v>
      </c>
      <c r="K181" s="5">
        <v>4000000000</v>
      </c>
      <c r="L181" s="5">
        <v>30000000000</v>
      </c>
      <c r="M181" s="5">
        <v>-25000000000</v>
      </c>
    </row>
    <row r="182" spans="2:13" ht="15.5" x14ac:dyDescent="0.35">
      <c r="C182" t="s">
        <v>16</v>
      </c>
      <c r="I182" s="6">
        <v>68.25</v>
      </c>
      <c r="J182" s="6">
        <v>71.069999999999993</v>
      </c>
      <c r="K182" s="6">
        <v>56.95</v>
      </c>
      <c r="L182" s="6">
        <v>399.99</v>
      </c>
      <c r="M182" s="6">
        <v>-330.27</v>
      </c>
    </row>
    <row r="184" spans="2:13" ht="15.5" x14ac:dyDescent="0.35">
      <c r="B184" t="s">
        <v>250</v>
      </c>
      <c r="C184" t="s">
        <v>251</v>
      </c>
      <c r="D184" s="5">
        <v>59000000</v>
      </c>
      <c r="E184" s="5">
        <v>161000000</v>
      </c>
      <c r="F184" s="5">
        <v>28000000</v>
      </c>
      <c r="G184" s="5">
        <v>94000000</v>
      </c>
      <c r="H184" s="5">
        <v>440000000</v>
      </c>
      <c r="I184" s="5">
        <v>577000000</v>
      </c>
      <c r="J184" s="5">
        <v>401000000</v>
      </c>
      <c r="K184" s="5">
        <v>635000000</v>
      </c>
      <c r="L184" s="5">
        <v>801000000</v>
      </c>
      <c r="M184" s="5">
        <v>417000000</v>
      </c>
    </row>
    <row r="185" spans="2:13" ht="15.5" x14ac:dyDescent="0.35">
      <c r="C185" t="s">
        <v>57</v>
      </c>
      <c r="D185" s="6">
        <v>0.79</v>
      </c>
      <c r="E185" s="6">
        <v>2.13</v>
      </c>
      <c r="F185" s="6">
        <v>0.37</v>
      </c>
      <c r="G185" s="6">
        <v>1.25</v>
      </c>
      <c r="H185" s="6">
        <v>5.83</v>
      </c>
      <c r="I185" s="6">
        <v>7.65</v>
      </c>
      <c r="J185" s="6">
        <v>5.32</v>
      </c>
      <c r="K185" s="6">
        <v>8.42</v>
      </c>
      <c r="L185" s="6">
        <v>10.62</v>
      </c>
      <c r="M185" s="6">
        <v>5.53</v>
      </c>
    </row>
    <row r="186" spans="2:13" ht="15.5" x14ac:dyDescent="0.35">
      <c r="C186" t="s">
        <v>258</v>
      </c>
      <c r="D186" s="5">
        <v>13000000000</v>
      </c>
      <c r="E186" s="5">
        <v>40000000000</v>
      </c>
      <c r="F186" s="5">
        <v>27000000000</v>
      </c>
      <c r="G186" s="5">
        <v>29000000000</v>
      </c>
      <c r="H186" s="5">
        <v>106000000000</v>
      </c>
      <c r="I186" s="5">
        <v>108000000000</v>
      </c>
      <c r="J186" s="5">
        <v>103000000000</v>
      </c>
      <c r="K186" s="5">
        <v>103000000000</v>
      </c>
      <c r="L186" s="5">
        <v>104000000000</v>
      </c>
      <c r="M186" s="5">
        <v>118000000000</v>
      </c>
    </row>
    <row r="187" spans="2:13" ht="15.5" x14ac:dyDescent="0.35">
      <c r="C187" t="s">
        <v>263</v>
      </c>
      <c r="I187" s="6">
        <v>54.2</v>
      </c>
    </row>
    <row r="188" spans="2:13" ht="15.5" x14ac:dyDescent="0.35">
      <c r="C188" t="s">
        <v>264</v>
      </c>
      <c r="I188" s="6">
        <v>69.739999999999995</v>
      </c>
    </row>
    <row r="189" spans="2:13" ht="15.5" x14ac:dyDescent="0.35">
      <c r="C189" t="s">
        <v>265</v>
      </c>
      <c r="I189" s="6">
        <v>7.42</v>
      </c>
    </row>
    <row r="190" spans="2:13" ht="15.5" x14ac:dyDescent="0.35">
      <c r="C190" t="s">
        <v>266</v>
      </c>
      <c r="I190" s="6">
        <v>1.43E-2</v>
      </c>
    </row>
    <row r="191" spans="2:13" ht="15.5" x14ac:dyDescent="0.35">
      <c r="C191" t="s">
        <v>267</v>
      </c>
      <c r="I191" s="6">
        <v>0.22</v>
      </c>
    </row>
    <row r="192" spans="2:13" ht="15.5" x14ac:dyDescent="0.35">
      <c r="C192" t="s">
        <v>268</v>
      </c>
      <c r="I192" s="6">
        <v>0.18</v>
      </c>
    </row>
    <row r="193" spans="3:9" ht="15.5" x14ac:dyDescent="0.35">
      <c r="C193" t="s">
        <v>269</v>
      </c>
      <c r="I193" s="6">
        <v>0.69</v>
      </c>
    </row>
    <row r="194" spans="3:9" ht="15.5" x14ac:dyDescent="0.35">
      <c r="C194" t="s">
        <v>270</v>
      </c>
      <c r="I194" s="6">
        <v>0.69</v>
      </c>
    </row>
    <row r="195" spans="3:9" ht="15.5" x14ac:dyDescent="0.35">
      <c r="C195" t="s">
        <v>271</v>
      </c>
      <c r="I195" s="6">
        <v>12.16</v>
      </c>
    </row>
    <row r="196" spans="3:9" ht="15.5" x14ac:dyDescent="0.35">
      <c r="C196" t="s">
        <v>272</v>
      </c>
      <c r="I196" s="6">
        <v>6.19</v>
      </c>
    </row>
    <row r="197" spans="3:9" ht="15.5" x14ac:dyDescent="0.35">
      <c r="C197" t="s">
        <v>273</v>
      </c>
      <c r="I197" s="6">
        <v>1.59</v>
      </c>
    </row>
    <row r="198" spans="3:9" ht="15.5" x14ac:dyDescent="0.35">
      <c r="C198" t="s">
        <v>274</v>
      </c>
      <c r="I198" s="6">
        <v>-6.73</v>
      </c>
    </row>
    <row r="199" spans="3:9" ht="15.5" x14ac:dyDescent="0.35">
      <c r="C199" t="s">
        <v>275</v>
      </c>
      <c r="I199" s="6">
        <v>4.53</v>
      </c>
    </row>
    <row r="200" spans="3:9" ht="15.5" x14ac:dyDescent="0.35">
      <c r="C200" t="s">
        <v>276</v>
      </c>
      <c r="I200" s="6">
        <v>5.83</v>
      </c>
    </row>
    <row r="201" spans="3:9" ht="15.5" x14ac:dyDescent="0.35">
      <c r="C201" t="s">
        <v>277</v>
      </c>
      <c r="I201" s="6">
        <v>1432.81</v>
      </c>
    </row>
    <row r="202" spans="3:9" ht="15.5" x14ac:dyDescent="0.35">
      <c r="C202" t="s">
        <v>278</v>
      </c>
      <c r="D202" s="6">
        <v>15.52</v>
      </c>
    </row>
    <row r="203" spans="3:9" ht="15.5" x14ac:dyDescent="0.35">
      <c r="C203" t="s">
        <v>279</v>
      </c>
      <c r="I203" s="6">
        <v>1790.5</v>
      </c>
    </row>
    <row r="204" spans="3:9" ht="15.5" x14ac:dyDescent="0.35">
      <c r="C204" t="s">
        <v>280</v>
      </c>
      <c r="I204" s="6">
        <v>458.51</v>
      </c>
    </row>
    <row r="205" spans="3:9" ht="15.5" x14ac:dyDescent="0.35">
      <c r="C205" t="s">
        <v>281</v>
      </c>
      <c r="D205" s="6">
        <v>1.04</v>
      </c>
    </row>
    <row r="206" spans="3:9" ht="15.5" x14ac:dyDescent="0.35">
      <c r="C206" t="s">
        <v>282</v>
      </c>
      <c r="D206" s="6">
        <v>0.56999999999999995</v>
      </c>
    </row>
    <row r="207" spans="3:9" ht="15.5" x14ac:dyDescent="0.35">
      <c r="C207" t="s">
        <v>283</v>
      </c>
      <c r="D207" s="6">
        <v>0.84</v>
      </c>
    </row>
    <row r="208" spans="3:9" ht="15.5" x14ac:dyDescent="0.35">
      <c r="C208" t="s">
        <v>285</v>
      </c>
      <c r="D208" s="6">
        <v>0.86</v>
      </c>
    </row>
    <row r="209" spans="3:9" ht="15.5" x14ac:dyDescent="0.35">
      <c r="C209" t="s">
        <v>286</v>
      </c>
      <c r="D209" s="6">
        <v>0.31</v>
      </c>
    </row>
    <row r="210" spans="3:9" ht="15.5" x14ac:dyDescent="0.35">
      <c r="C210" t="s">
        <v>287</v>
      </c>
      <c r="D210" s="6">
        <v>2.69</v>
      </c>
    </row>
    <row r="211" spans="3:9" ht="15.5" x14ac:dyDescent="0.35">
      <c r="C211" t="s">
        <v>288</v>
      </c>
      <c r="I211" s="6">
        <v>0.96</v>
      </c>
    </row>
    <row r="212" spans="3:9" ht="15.5" x14ac:dyDescent="0.35">
      <c r="C212" t="s">
        <v>12</v>
      </c>
      <c r="D212" s="5">
        <v>-21000000000</v>
      </c>
    </row>
    <row r="213" spans="3:9" ht="15.5" x14ac:dyDescent="0.35">
      <c r="C213" t="s">
        <v>289</v>
      </c>
      <c r="I213" s="6">
        <v>1.91</v>
      </c>
    </row>
    <row r="214" spans="3:9" ht="15.5" x14ac:dyDescent="0.35">
      <c r="C214" t="s">
        <v>290</v>
      </c>
      <c r="I214" s="6">
        <v>8.9999999999999998E-4</v>
      </c>
    </row>
    <row r="215" spans="3:9" ht="15.5" x14ac:dyDescent="0.35">
      <c r="C215" t="s">
        <v>291</v>
      </c>
      <c r="I215" s="6">
        <v>2.5000000000000001E-3</v>
      </c>
    </row>
    <row r="216" spans="3:9" ht="15.5" x14ac:dyDescent="0.35">
      <c r="C216" t="s">
        <v>292</v>
      </c>
      <c r="I216" s="6">
        <v>8.2100000000000006E-2</v>
      </c>
    </row>
    <row r="217" spans="3:9" ht="15.5" x14ac:dyDescent="0.35">
      <c r="C217" t="s">
        <v>293</v>
      </c>
      <c r="I217" s="6">
        <v>4.7100000000000003E-2</v>
      </c>
    </row>
    <row r="218" spans="3:9" ht="15.5" x14ac:dyDescent="0.35">
      <c r="C218" t="s">
        <v>294</v>
      </c>
      <c r="D218" s="6">
        <v>195.2</v>
      </c>
    </row>
    <row r="219" spans="3:9" ht="15.5" x14ac:dyDescent="0.35">
      <c r="C219" t="s">
        <v>295</v>
      </c>
      <c r="D219" s="6">
        <v>567.30999999999995</v>
      </c>
    </row>
    <row r="220" spans="3:9" ht="15.5" x14ac:dyDescent="0.35">
      <c r="C220" t="s">
        <v>296</v>
      </c>
      <c r="D220" s="6">
        <v>10.130000000000001</v>
      </c>
    </row>
    <row r="221" spans="3:9" ht="15.5" x14ac:dyDescent="0.35">
      <c r="C221" t="s">
        <v>297</v>
      </c>
      <c r="D221" s="6">
        <v>752.38</v>
      </c>
    </row>
    <row r="222" spans="3:9" ht="15.5" x14ac:dyDescent="0.35">
      <c r="C222" t="s">
        <v>298</v>
      </c>
      <c r="D222" s="6">
        <v>0.47</v>
      </c>
    </row>
    <row r="223" spans="3:9" ht="15.5" x14ac:dyDescent="0.35">
      <c r="C223" t="s">
        <v>299</v>
      </c>
      <c r="I223" s="6">
        <v>0.3</v>
      </c>
    </row>
    <row r="224" spans="3:9" ht="15.5" x14ac:dyDescent="0.35">
      <c r="C224" t="s">
        <v>300</v>
      </c>
      <c r="I224" s="6">
        <v>1.57</v>
      </c>
    </row>
    <row r="225" spans="3:9" ht="15.5" x14ac:dyDescent="0.35">
      <c r="C225" t="s">
        <v>53</v>
      </c>
      <c r="I225" s="5">
        <v>24000000000</v>
      </c>
    </row>
    <row r="226" spans="3:9" ht="15.5" x14ac:dyDescent="0.35">
      <c r="C226" t="s">
        <v>301</v>
      </c>
      <c r="I226" s="5">
        <v>248000000000</v>
      </c>
    </row>
    <row r="227" spans="3:9" ht="15.5" x14ac:dyDescent="0.35">
      <c r="C227" t="s">
        <v>302</v>
      </c>
      <c r="I227" s="5">
        <v>75420000</v>
      </c>
    </row>
    <row r="228" spans="3:9" ht="15.5" x14ac:dyDescent="0.35">
      <c r="C228" t="s">
        <v>303</v>
      </c>
      <c r="I228" s="6">
        <v>0.41</v>
      </c>
    </row>
    <row r="229" spans="3:9" ht="15.5" x14ac:dyDescent="0.35">
      <c r="C229" t="s">
        <v>304</v>
      </c>
      <c r="D229" s="6">
        <v>0.37670000000000003</v>
      </c>
    </row>
    <row r="230" spans="3:9" ht="15.5" x14ac:dyDescent="0.35">
      <c r="C230" t="s">
        <v>305</v>
      </c>
      <c r="D230" s="6">
        <v>0.2475</v>
      </c>
    </row>
    <row r="231" spans="3:9" ht="15.5" x14ac:dyDescent="0.35">
      <c r="C231" t="s">
        <v>306</v>
      </c>
      <c r="D231" s="6">
        <v>4.5999999999999999E-3</v>
      </c>
    </row>
    <row r="232" spans="3:9" ht="15.5" x14ac:dyDescent="0.35">
      <c r="C232" t="s">
        <v>307</v>
      </c>
      <c r="D232" s="6">
        <v>-0.41259999999999997</v>
      </c>
    </row>
    <row r="233" spans="3:9" ht="15.5" x14ac:dyDescent="0.35">
      <c r="C233" t="s">
        <v>308</v>
      </c>
      <c r="D233" s="6">
        <v>-0.4108</v>
      </c>
    </row>
    <row r="234" spans="3:9" ht="15.5" x14ac:dyDescent="0.35">
      <c r="C234" t="s">
        <v>309</v>
      </c>
      <c r="D234" s="6">
        <v>-0.74860000000000004</v>
      </c>
    </row>
    <row r="235" spans="3:9" ht="15.5" x14ac:dyDescent="0.35">
      <c r="C235" t="s">
        <v>316</v>
      </c>
      <c r="I235" s="5">
        <v>6</v>
      </c>
    </row>
    <row r="236" spans="3:9" ht="15.5" x14ac:dyDescent="0.35">
      <c r="C236" t="s">
        <v>317</v>
      </c>
      <c r="I236" s="6">
        <v>0.64</v>
      </c>
    </row>
    <row r="237" spans="3:9" ht="15.5" x14ac:dyDescent="0.35">
      <c r="C237" t="s">
        <v>318</v>
      </c>
      <c r="I237" s="6">
        <v>0.01</v>
      </c>
    </row>
    <row r="238" spans="3:9" ht="15.5" x14ac:dyDescent="0.35">
      <c r="C238" t="s">
        <v>319</v>
      </c>
      <c r="I238" s="6">
        <v>0.15</v>
      </c>
    </row>
    <row r="239" spans="3:9" ht="15.5" x14ac:dyDescent="0.35">
      <c r="C239" t="s">
        <v>320</v>
      </c>
      <c r="I239" s="6">
        <v>0.42</v>
      </c>
    </row>
    <row r="240" spans="3:9" ht="15.5" x14ac:dyDescent="0.35">
      <c r="C240" t="s">
        <v>321</v>
      </c>
      <c r="I240" s="6">
        <v>0.91</v>
      </c>
    </row>
    <row r="241" spans="3:9" ht="15.5" x14ac:dyDescent="0.35">
      <c r="C241" t="s">
        <v>322</v>
      </c>
      <c r="I241" s="6">
        <v>0.98</v>
      </c>
    </row>
    <row r="242" spans="3:9" ht="15.5" x14ac:dyDescent="0.35">
      <c r="C242" t="s">
        <v>323</v>
      </c>
      <c r="I242" s="6">
        <v>0.95</v>
      </c>
    </row>
    <row r="243" spans="3:9" ht="15.5" x14ac:dyDescent="0.35">
      <c r="C243" t="s">
        <v>324</v>
      </c>
      <c r="I243" s="5">
        <v>108000000000</v>
      </c>
    </row>
    <row r="244" spans="3:9" ht="15.5" x14ac:dyDescent="0.35">
      <c r="C244" t="s">
        <v>325</v>
      </c>
      <c r="I244" s="5">
        <v>29000000000</v>
      </c>
    </row>
    <row r="245" spans="3:9" ht="15.5" x14ac:dyDescent="0.35">
      <c r="C245" t="s">
        <v>326</v>
      </c>
      <c r="I245" s="5">
        <v>40000000000</v>
      </c>
    </row>
    <row r="246" spans="3:9" ht="15.5" x14ac:dyDescent="0.35">
      <c r="C246" t="s">
        <v>327</v>
      </c>
      <c r="I246" s="5">
        <v>0</v>
      </c>
    </row>
    <row r="247" spans="3:9" ht="15.5" x14ac:dyDescent="0.35">
      <c r="C247" t="s">
        <v>328</v>
      </c>
      <c r="D247" s="5">
        <v>1000000000</v>
      </c>
    </row>
    <row r="248" spans="3:9" ht="15.5" x14ac:dyDescent="0.35">
      <c r="C248" t="s">
        <v>329</v>
      </c>
      <c r="D248" s="5">
        <v>364000000000</v>
      </c>
    </row>
    <row r="249" spans="3:9" ht="15.5" x14ac:dyDescent="0.35">
      <c r="C249" t="s">
        <v>330</v>
      </c>
      <c r="D249" s="5">
        <v>117000000000</v>
      </c>
    </row>
    <row r="250" spans="3:9" ht="15.5" x14ac:dyDescent="0.35">
      <c r="C250" t="s">
        <v>235</v>
      </c>
      <c r="D250" s="5">
        <v>4000000000</v>
      </c>
    </row>
    <row r="251" spans="3:9" ht="15.5" x14ac:dyDescent="0.35">
      <c r="C251" t="s">
        <v>234</v>
      </c>
      <c r="I251" s="5">
        <v>135000000000</v>
      </c>
    </row>
    <row r="252" spans="3:9" ht="15.5" x14ac:dyDescent="0.35">
      <c r="C252" t="s">
        <v>232</v>
      </c>
      <c r="D252" s="5">
        <v>114000000000</v>
      </c>
    </row>
    <row r="253" spans="3:9" ht="15.5" x14ac:dyDescent="0.35">
      <c r="C253" t="s">
        <v>23</v>
      </c>
      <c r="D253" s="5">
        <v>114000000000</v>
      </c>
    </row>
    <row r="254" spans="3:9" ht="15.5" x14ac:dyDescent="0.35">
      <c r="C254" t="s">
        <v>20</v>
      </c>
      <c r="D254" s="5">
        <v>113000000000</v>
      </c>
    </row>
    <row r="255" spans="3:9" ht="15.5" x14ac:dyDescent="0.35">
      <c r="C255" t="s">
        <v>331</v>
      </c>
      <c r="I255" s="5">
        <v>247000000000</v>
      </c>
    </row>
    <row r="256" spans="3:9" ht="15.5" x14ac:dyDescent="0.35">
      <c r="C256" t="s">
        <v>332</v>
      </c>
      <c r="I256" s="5">
        <v>35000000000</v>
      </c>
    </row>
    <row r="257" spans="3:9" ht="15.5" x14ac:dyDescent="0.35">
      <c r="C257" t="s">
        <v>333</v>
      </c>
      <c r="I257" s="5">
        <v>21000000000</v>
      </c>
    </row>
    <row r="258" spans="3:9" ht="15.5" x14ac:dyDescent="0.35">
      <c r="C258" t="s">
        <v>334</v>
      </c>
      <c r="I258" s="5">
        <v>-56000000000</v>
      </c>
    </row>
    <row r="259" spans="3:9" ht="15.5" x14ac:dyDescent="0.35">
      <c r="C259" t="s">
        <v>336</v>
      </c>
      <c r="I259" s="5">
        <v>35000000000</v>
      </c>
    </row>
  </sheetData>
  <pageMargins left="0.7" right="0.7" top="0.75" bottom="0.75" header="0.3" footer="0.3"/>
  <ignoredErrors>
    <ignoredError sqref="A1:M260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3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1810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1811</v>
      </c>
      <c r="D2" s="2" vm="526">
        <f ca="1">IFERROR(_xlfn.STOCKHISTORY("XIDX:" &amp; $C$1, D3, , 0, 0, 1), "Libur")</f>
        <v>318</v>
      </c>
      <c r="H2" s="2" vm="526">
        <f ca="1">IFERROR(INDEX(D2:G2,COUNT(D2:G2)),"")</f>
        <v>318</v>
      </c>
      <c r="I2" s="2" t="str">
        <f t="shared" ref="I2:Z2" ca="1" si="0">IFERROR(_xlfn.STOCKHISTORY("XIDX:" &amp; $C$1, I1, , 0, 0, 1), "Libur")</f>
        <v>Libur</v>
      </c>
      <c r="J2" s="2" vm="527">
        <f t="shared" ca="1" si="0"/>
        <v>97</v>
      </c>
      <c r="K2" s="2" vm="459">
        <f t="shared" ca="1" si="0"/>
        <v>113</v>
      </c>
      <c r="L2" s="2" vm="528">
        <f t="shared" ca="1" si="0"/>
        <v>128</v>
      </c>
      <c r="M2" s="2" vm="529">
        <f t="shared" ca="1" si="0"/>
        <v>109</v>
      </c>
      <c r="N2" s="2" vm="530">
        <f t="shared" ca="1" si="0"/>
        <v>114</v>
      </c>
      <c r="O2" s="2" vm="176">
        <f t="shared" ca="1" si="0"/>
        <v>101</v>
      </c>
      <c r="P2" s="2" vm="147">
        <f t="shared" ca="1" si="0"/>
        <v>107</v>
      </c>
      <c r="Q2" s="2" vm="85">
        <f t="shared" ca="1" si="0"/>
        <v>163</v>
      </c>
      <c r="R2" s="2" vm="114">
        <f t="shared" ca="1" si="0"/>
        <v>500</v>
      </c>
      <c r="S2" s="2" t="str">
        <f t="shared" ca="1" si="0"/>
        <v>Libur</v>
      </c>
      <c r="T2" s="2" vm="114">
        <f t="shared" ca="1" si="0"/>
        <v>500</v>
      </c>
      <c r="U2" s="2" vm="114">
        <f t="shared" ca="1" si="0"/>
        <v>500</v>
      </c>
      <c r="V2" s="2" vm="266">
        <f t="shared" ca="1" si="0"/>
        <v>930</v>
      </c>
      <c r="W2" s="2" vm="495">
        <f t="shared" ca="1" si="0"/>
        <v>2850</v>
      </c>
      <c r="X2" s="2" vm="523">
        <f t="shared" ca="1" si="0"/>
        <v>3900</v>
      </c>
      <c r="Y2" s="2" vm="531">
        <f t="shared" ca="1" si="0"/>
        <v>5782.9381000000003</v>
      </c>
      <c r="Z2" s="2" vm="532">
        <f t="shared" ca="1" si="0"/>
        <v>2548.4133999999999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561076000000</v>
      </c>
      <c r="H4" s="2">
        <f>IFERROR(SUM(D4:G4)*(4/MAX(1,COUNT(D4:G4))),"")</f>
        <v>2244304000000</v>
      </c>
      <c r="I4" s="2">
        <f t="shared" ref="I4:Z4" si="1">IFERROR(INDEX(I51:I500,MATCH($C$4,$C$51:$C$500,0)),"")</f>
        <v>2557260000000</v>
      </c>
      <c r="J4" s="2">
        <f t="shared" si="1"/>
        <v>2327870000000</v>
      </c>
      <c r="K4" s="2">
        <f t="shared" si="1"/>
        <v>2405153000000</v>
      </c>
      <c r="L4" s="2">
        <f t="shared" si="1"/>
        <v>4189330000000</v>
      </c>
      <c r="M4" s="2">
        <f t="shared" si="1"/>
        <v>3971114000000</v>
      </c>
      <c r="N4" s="2">
        <f t="shared" si="1"/>
        <v>2506717000000</v>
      </c>
      <c r="O4" s="2">
        <f t="shared" si="1"/>
        <v>1984017000000</v>
      </c>
      <c r="P4" s="2">
        <f t="shared" si="1"/>
        <v>1951840000000</v>
      </c>
      <c r="Q4" s="2">
        <f t="shared" si="1"/>
        <v>1504817000000</v>
      </c>
      <c r="R4" s="2">
        <f t="shared" si="1"/>
        <v>1565243696000</v>
      </c>
      <c r="S4" s="2">
        <f t="shared" si="1"/>
        <v>2021646748000</v>
      </c>
      <c r="T4" s="2">
        <f t="shared" si="1"/>
        <v>2636703408000</v>
      </c>
      <c r="U4" s="2">
        <f t="shared" si="1"/>
        <v>2076486069000</v>
      </c>
      <c r="V4" s="2">
        <f t="shared" si="1"/>
        <v>2485429887000</v>
      </c>
      <c r="W4" s="2">
        <f t="shared" si="1"/>
        <v>4367080851000</v>
      </c>
      <c r="X4" s="2">
        <f t="shared" si="1"/>
        <v>3004453565000</v>
      </c>
      <c r="Y4" s="2">
        <f t="shared" si="1"/>
        <v>2325282030</v>
      </c>
      <c r="Z4" s="2">
        <f t="shared" si="1"/>
        <v>2931418722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1423000000</v>
      </c>
      <c r="H5" s="2">
        <f>IFERROR(SUM(D5:G5)*(4/MAX(1,COUNT(D5:G5))),"")</f>
        <v>5692000000</v>
      </c>
      <c r="I5" s="2">
        <f t="shared" ref="I5:Z5" si="2">IFERROR(INDEX(I51:I500,MATCH($C$5,$C$51:$C$500,0)),"")</f>
        <v>6030000000</v>
      </c>
      <c r="J5" s="2">
        <f t="shared" si="2"/>
        <v>147345000000</v>
      </c>
      <c r="K5" s="2">
        <f t="shared" si="2"/>
        <v>0</v>
      </c>
      <c r="L5" s="2">
        <f t="shared" si="2"/>
        <v>0</v>
      </c>
      <c r="M5" s="2">
        <f t="shared" si="2"/>
        <v>0</v>
      </c>
      <c r="N5" s="2">
        <f t="shared" si="2"/>
        <v>0</v>
      </c>
      <c r="O5" s="2">
        <f t="shared" si="2"/>
        <v>0</v>
      </c>
      <c r="P5" s="2">
        <f t="shared" si="2"/>
        <v>0</v>
      </c>
      <c r="Q5" s="2">
        <f t="shared" si="2"/>
        <v>0</v>
      </c>
      <c r="R5" s="2">
        <f t="shared" si="2"/>
        <v>0</v>
      </c>
      <c r="S5" s="2">
        <f t="shared" si="2"/>
        <v>0</v>
      </c>
      <c r="T5" s="2">
        <f t="shared" si="2"/>
        <v>0</v>
      </c>
      <c r="U5" s="2">
        <f t="shared" si="2"/>
        <v>0</v>
      </c>
      <c r="V5" s="2">
        <f t="shared" si="2"/>
        <v>0</v>
      </c>
      <c r="W5" s="2">
        <f t="shared" si="2"/>
        <v>667020311000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-5269189000000</v>
      </c>
      <c r="H6" s="2">
        <f>IFERROR(INDEX(D6:G6,COUNT(D6:G6)),"")</f>
        <v>-5269189000000</v>
      </c>
      <c r="I6" s="2">
        <f t="shared" ref="I6:Z6" si="3">IFERROR(INDEX(I51:I500,MATCH($C$6,$C$51:$C$500,0)),"")</f>
        <v>-5270612000000</v>
      </c>
      <c r="J6" s="2">
        <f t="shared" si="3"/>
        <v>-5276487000000</v>
      </c>
      <c r="K6" s="2">
        <f t="shared" si="3"/>
        <v>-5932870000000</v>
      </c>
      <c r="L6" s="2">
        <f t="shared" si="3"/>
        <v>-5956620000000</v>
      </c>
      <c r="M6" s="2">
        <f t="shared" si="3"/>
        <v>-6892884000000</v>
      </c>
      <c r="N6" s="2">
        <f t="shared" si="3"/>
        <v>-7010459000000</v>
      </c>
      <c r="O6" s="2">
        <f t="shared" si="3"/>
        <v>-5446411000000</v>
      </c>
      <c r="P6" s="2">
        <f t="shared" si="3"/>
        <v>-1434710000000</v>
      </c>
      <c r="Q6" s="2">
        <f t="shared" si="3"/>
        <v>-468444000000</v>
      </c>
      <c r="R6" s="2">
        <f t="shared" si="3"/>
        <v>1197689182000</v>
      </c>
      <c r="S6" s="2">
        <f t="shared" si="3"/>
        <v>3356805612000</v>
      </c>
      <c r="T6" s="2">
        <f t="shared" si="3"/>
        <v>4154202907000</v>
      </c>
      <c r="U6" s="2">
        <f t="shared" si="3"/>
        <v>4867199444000</v>
      </c>
      <c r="V6" s="2">
        <f t="shared" si="3"/>
        <v>7914402808000</v>
      </c>
      <c r="W6" s="2">
        <f t="shared" si="3"/>
        <v>9057562447000</v>
      </c>
      <c r="X6" s="2">
        <f t="shared" si="3"/>
        <v>8547257490000</v>
      </c>
      <c r="Y6" s="2">
        <f t="shared" si="3"/>
        <v>2670741288000</v>
      </c>
      <c r="Z6" s="2">
        <f t="shared" si="3"/>
        <v>2471178319000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2.5</v>
      </c>
      <c r="H7" s="3">
        <f>IFERROR(INDEX(D7:G7,COUNT(D7:G7)),"")</f>
        <v>2.5</v>
      </c>
      <c r="I7" s="3">
        <f t="shared" ref="I7:Z7" si="4">IFERROR(INDEX(I51:I500,MATCH($C$7,$C$51:$C$500,0))/1000000000,"")</f>
        <v>2.5</v>
      </c>
      <c r="J7" s="3">
        <f t="shared" si="4"/>
        <v>2.5</v>
      </c>
      <c r="K7" s="3">
        <f t="shared" si="4"/>
        <v>2.5</v>
      </c>
      <c r="L7" s="3">
        <f t="shared" si="4"/>
        <v>2.5</v>
      </c>
      <c r="M7" s="3">
        <f t="shared" si="4"/>
        <v>2.5</v>
      </c>
      <c r="N7" s="3">
        <f t="shared" si="4"/>
        <v>2.5</v>
      </c>
      <c r="O7" s="3">
        <f t="shared" si="4"/>
        <v>2.5</v>
      </c>
      <c r="P7" s="3">
        <f t="shared" si="4"/>
        <v>2.5</v>
      </c>
      <c r="Q7" s="3">
        <f t="shared" si="4"/>
        <v>1.37</v>
      </c>
      <c r="R7" s="3">
        <f t="shared" si="4"/>
        <v>13.72</v>
      </c>
      <c r="S7" s="3">
        <f t="shared" si="4"/>
        <v>13.72</v>
      </c>
      <c r="T7" s="3">
        <f t="shared" si="4"/>
        <v>13.72</v>
      </c>
      <c r="U7" s="3">
        <f t="shared" si="4"/>
        <v>13.72</v>
      </c>
      <c r="V7" s="3">
        <f t="shared" si="4"/>
        <v>13.72</v>
      </c>
      <c r="W7" s="3">
        <f t="shared" si="4"/>
        <v>13.69</v>
      </c>
      <c r="X7" s="3">
        <f t="shared" si="4"/>
        <v>13.55</v>
      </c>
      <c r="Y7" s="3">
        <f t="shared" si="4"/>
        <v>136.69</v>
      </c>
      <c r="Z7" s="3">
        <f t="shared" si="4"/>
        <v>136.69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-49000000000</v>
      </c>
      <c r="H8" s="2">
        <f>IFERROR(INDEX(D8:G8,COUNT(D8:G8)),"")</f>
        <v>-49000000000</v>
      </c>
      <c r="I8" s="2">
        <f t="shared" ref="I8:Z8" si="5">IFERROR(INDEX(I51:I500,MATCH($C$8,$C$51:$C$500,0)),"")</f>
        <v>34000000000</v>
      </c>
      <c r="J8" s="2">
        <f t="shared" si="5"/>
        <v>106000000000</v>
      </c>
      <c r="K8" s="2">
        <f t="shared" si="5"/>
        <v>-259000000000</v>
      </c>
      <c r="L8" s="2">
        <f t="shared" si="5"/>
        <v>-408000000000</v>
      </c>
      <c r="M8" s="2">
        <f t="shared" si="5"/>
        <v>-291000000000</v>
      </c>
      <c r="N8" s="2">
        <f t="shared" si="5"/>
        <v>-137000000000</v>
      </c>
      <c r="O8" s="2">
        <f t="shared" si="5"/>
        <v>-192000000000</v>
      </c>
      <c r="P8" s="2">
        <f t="shared" si="5"/>
        <v>-46000000000</v>
      </c>
      <c r="Q8" s="2">
        <f t="shared" si="5"/>
        <v>87000000000</v>
      </c>
      <c r="R8" s="2">
        <f t="shared" si="5"/>
        <v>-54000000000</v>
      </c>
      <c r="S8" s="2">
        <f t="shared" si="5"/>
        <v>-115000000000</v>
      </c>
      <c r="T8" s="2">
        <f t="shared" si="5"/>
        <v>-123000000000</v>
      </c>
      <c r="U8" s="2">
        <f t="shared" si="5"/>
        <v>-137000000000</v>
      </c>
      <c r="V8" s="2">
        <f t="shared" si="5"/>
        <v>118000000000</v>
      </c>
      <c r="W8" s="2">
        <f t="shared" si="5"/>
        <v>666000000000</v>
      </c>
      <c r="X8" s="2">
        <f t="shared" si="5"/>
        <v>349000000000</v>
      </c>
      <c r="Y8" s="2">
        <f t="shared" si="5"/>
        <v>249000000000</v>
      </c>
      <c r="Z8" s="2">
        <f t="shared" si="5"/>
        <v>387000000000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-19.71</v>
      </c>
      <c r="H9" s="3">
        <f>IFERROR(INDEX(D9:G9,COUNT(D9:G9)),"")</f>
        <v>-19.71</v>
      </c>
      <c r="I9" s="3">
        <f t="shared" ref="I9:Z9" si="6">IFERROR(INDEX(I51:I500,MATCH($C$9,$C$51:$C$500,0)),"")</f>
        <v>13.63</v>
      </c>
      <c r="J9" s="3">
        <f t="shared" si="6"/>
        <v>42.42</v>
      </c>
      <c r="K9" s="3">
        <f t="shared" si="6"/>
        <v>-103.66</v>
      </c>
      <c r="L9" s="3">
        <f t="shared" si="6"/>
        <v>-163.01</v>
      </c>
      <c r="M9" s="3">
        <f t="shared" si="6"/>
        <v>-116.54</v>
      </c>
      <c r="N9" s="3">
        <f t="shared" si="6"/>
        <v>-54.98</v>
      </c>
      <c r="O9" s="3">
        <f t="shared" si="6"/>
        <v>-76.75</v>
      </c>
      <c r="P9" s="3">
        <f t="shared" si="6"/>
        <v>-18.329999999999998</v>
      </c>
      <c r="Q9" s="3">
        <f t="shared" si="6"/>
        <v>63.49</v>
      </c>
      <c r="R9" s="3">
        <f t="shared" si="6"/>
        <v>-3.92</v>
      </c>
      <c r="S9" s="3">
        <f t="shared" si="6"/>
        <v>-8.4</v>
      </c>
      <c r="T9" s="3">
        <f t="shared" si="6"/>
        <v>-8.9499999999999993</v>
      </c>
      <c r="U9" s="3">
        <f t="shared" si="6"/>
        <v>-10</v>
      </c>
      <c r="V9" s="3">
        <f t="shared" si="6"/>
        <v>8.6</v>
      </c>
      <c r="W9" s="3">
        <f t="shared" si="6"/>
        <v>48.63</v>
      </c>
      <c r="X9" s="3">
        <f t="shared" si="6"/>
        <v>25.76</v>
      </c>
      <c r="Y9" s="3">
        <f t="shared" si="6"/>
        <v>1.82</v>
      </c>
      <c r="Z9" s="3">
        <f t="shared" si="6"/>
        <v>2.83</v>
      </c>
    </row>
    <row r="10" spans="1:26" ht="15.5" x14ac:dyDescent="0.35">
      <c r="C10" t="s">
        <v>17</v>
      </c>
      <c r="D10" s="3">
        <f ca="1">IFERROR(IF(D9=0,"",D2/D9),"")</f>
        <v>-16.133942161339419</v>
      </c>
      <c r="I10" s="3" t="str">
        <f t="shared" ref="I10:Z10" ca="1" si="7">IFERROR(IF(I9=0,"",I2/I9),"")</f>
        <v/>
      </c>
      <c r="J10" s="3">
        <f t="shared" ca="1" si="7"/>
        <v>2.2866572371522866</v>
      </c>
      <c r="K10" s="3">
        <f t="shared" ca="1" si="7"/>
        <v>-1.0901022573798957</v>
      </c>
      <c r="L10" s="3">
        <f t="shared" ca="1" si="7"/>
        <v>-0.78522790012882648</v>
      </c>
      <c r="M10" s="3">
        <f t="shared" ca="1" si="7"/>
        <v>-0.93530118414278351</v>
      </c>
      <c r="N10" s="3">
        <f t="shared" ca="1" si="7"/>
        <v>-2.0734812659148782</v>
      </c>
      <c r="O10" s="3">
        <f t="shared" ca="1" si="7"/>
        <v>-1.3159609120521172</v>
      </c>
      <c r="P10" s="3">
        <f t="shared" ca="1" si="7"/>
        <v>-5.8374249863611567</v>
      </c>
      <c r="Q10" s="3">
        <f t="shared" ca="1" si="7"/>
        <v>2.5673334383367457</v>
      </c>
      <c r="R10" s="3">
        <f t="shared" ca="1" si="7"/>
        <v>-127.55102040816327</v>
      </c>
      <c r="S10" s="3" t="str">
        <f t="shared" ca="1" si="7"/>
        <v/>
      </c>
      <c r="T10" s="3">
        <f t="shared" ca="1" si="7"/>
        <v>-55.865921787709503</v>
      </c>
      <c r="U10" s="3">
        <f t="shared" ca="1" si="7"/>
        <v>-50</v>
      </c>
      <c r="V10" s="3">
        <f t="shared" ca="1" si="7"/>
        <v>108.13953488372094</v>
      </c>
      <c r="W10" s="3">
        <f t="shared" ca="1" si="7"/>
        <v>58.605798889574331</v>
      </c>
      <c r="X10" s="3">
        <f t="shared" ca="1" si="7"/>
        <v>151.3975155279503</v>
      </c>
      <c r="Y10" s="3">
        <f t="shared" ca="1" si="7"/>
        <v>3177.4385164835167</v>
      </c>
      <c r="Z10" s="3">
        <f t="shared" ca="1" si="7"/>
        <v>900.49943462897522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120585000000</v>
      </c>
      <c r="H11" s="2">
        <f>IFERROR(INDEX(D11:G11,COUNT(D11:G11)),"")</f>
        <v>120585000000</v>
      </c>
      <c r="I11" s="2">
        <f t="shared" ref="I11:Z11" si="8">IFERROR(INDEX(I51:I500,MATCH($C$11,$C$51:$C$500,0)),"")</f>
        <v>170825000000</v>
      </c>
      <c r="J11" s="2">
        <f t="shared" si="8"/>
        <v>133874000000</v>
      </c>
      <c r="K11" s="2">
        <f t="shared" si="8"/>
        <v>123108000000</v>
      </c>
      <c r="L11" s="2">
        <f t="shared" si="8"/>
        <v>144360000000</v>
      </c>
      <c r="M11" s="2">
        <f t="shared" si="8"/>
        <v>268455000000</v>
      </c>
      <c r="N11" s="2">
        <f t="shared" si="8"/>
        <v>87465000000</v>
      </c>
      <c r="O11" s="2">
        <f t="shared" si="8"/>
        <v>78895000000</v>
      </c>
      <c r="P11" s="2">
        <f t="shared" si="8"/>
        <v>53643000000</v>
      </c>
      <c r="Q11" s="2">
        <f t="shared" si="8"/>
        <v>21925000000</v>
      </c>
      <c r="R11" s="2">
        <f t="shared" si="8"/>
        <v>60760184000</v>
      </c>
      <c r="S11" s="2">
        <f t="shared" si="8"/>
        <v>43967471000</v>
      </c>
      <c r="T11" s="2">
        <f t="shared" si="8"/>
        <v>55595947000</v>
      </c>
      <c r="U11" s="2">
        <f t="shared" si="8"/>
        <v>117017409000</v>
      </c>
      <c r="V11" s="2">
        <f t="shared" si="8"/>
        <v>120765649000</v>
      </c>
      <c r="W11" s="2">
        <f t="shared" si="8"/>
        <v>201567663000</v>
      </c>
      <c r="X11" s="2">
        <f t="shared" si="8"/>
        <v>329768431000</v>
      </c>
      <c r="Y11" s="2">
        <f t="shared" si="8"/>
        <v>167303590000</v>
      </c>
      <c r="Z11" s="2">
        <f t="shared" si="8"/>
        <v>352300659000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4606000000000</v>
      </c>
      <c r="H12" s="2">
        <f>IFERROR(INDEX(D12:G12,COUNT(D12:G12)),"")</f>
        <v>4606000000000</v>
      </c>
      <c r="I12" s="2">
        <f t="shared" ref="I12:Z12" si="9">IFERROR(INDEX(I51:I500,MATCH($C$12,$C$51:$C$500,0)),"")</f>
        <v>4499000000000</v>
      </c>
      <c r="J12" s="2">
        <f t="shared" si="9"/>
        <v>4533000000000</v>
      </c>
      <c r="K12" s="2">
        <f t="shared" si="9"/>
        <v>5935000000000</v>
      </c>
      <c r="L12" s="2">
        <f t="shared" si="9"/>
        <v>5535000000000</v>
      </c>
      <c r="M12" s="2">
        <f t="shared" si="9"/>
        <v>8699000000000</v>
      </c>
      <c r="N12" s="2">
        <f t="shared" si="9"/>
        <v>8964000000000</v>
      </c>
      <c r="O12" s="2">
        <f t="shared" si="9"/>
        <v>8844000000000</v>
      </c>
      <c r="P12" s="2">
        <f t="shared" si="9"/>
        <v>9205000000000</v>
      </c>
      <c r="Q12" s="2">
        <f t="shared" si="9"/>
        <v>9535000000000</v>
      </c>
      <c r="R12" s="2">
        <f t="shared" si="9"/>
        <v>9450000000000</v>
      </c>
      <c r="S12" s="2">
        <f t="shared" si="9"/>
        <v>9964000000000</v>
      </c>
      <c r="T12" s="2">
        <f t="shared" si="9"/>
        <v>10282000000000</v>
      </c>
      <c r="U12" s="2">
        <f t="shared" si="9"/>
        <v>10342000000000</v>
      </c>
      <c r="V12" s="2">
        <f t="shared" si="9"/>
        <v>8553000000000</v>
      </c>
      <c r="W12" s="2">
        <f t="shared" si="9"/>
        <v>7517000000000</v>
      </c>
      <c r="X12" s="2">
        <f t="shared" si="9"/>
        <v>8110000000000</v>
      </c>
      <c r="Y12" s="2">
        <f t="shared" si="9"/>
        <v>1677000000000</v>
      </c>
      <c r="Z12" s="2">
        <f t="shared" si="9"/>
        <v>1523000000000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4727000000000</v>
      </c>
      <c r="H13" s="2">
        <f>IFERROR(INDEX(D13:G13,COUNT(D13:G13)),"")</f>
        <v>4727000000000</v>
      </c>
      <c r="I13" s="2">
        <f t="shared" ref="I13:Z13" si="10">IFERROR(INDEX(I51:I500,MATCH($C$13,$C$51:$C$500,0)),"")</f>
        <v>4670000000000</v>
      </c>
      <c r="J13" s="2">
        <f t="shared" si="10"/>
        <v>4667000000000</v>
      </c>
      <c r="K13" s="2">
        <f t="shared" si="10"/>
        <v>6059000000000</v>
      </c>
      <c r="L13" s="2">
        <f t="shared" si="10"/>
        <v>5679000000000</v>
      </c>
      <c r="M13" s="2">
        <f t="shared" si="10"/>
        <v>8968000000000</v>
      </c>
      <c r="N13" s="2">
        <f t="shared" si="10"/>
        <v>9051000000000</v>
      </c>
      <c r="O13" s="2">
        <f t="shared" si="10"/>
        <v>8923000000000</v>
      </c>
      <c r="P13" s="2">
        <f t="shared" si="10"/>
        <v>9259000000000</v>
      </c>
      <c r="Q13" s="2">
        <f t="shared" si="10"/>
        <v>9557000000000</v>
      </c>
      <c r="R13" s="2">
        <f t="shared" si="10"/>
        <v>9511000000000</v>
      </c>
      <c r="S13" s="2">
        <f t="shared" si="10"/>
        <v>10008000000000</v>
      </c>
      <c r="T13" s="2">
        <f t="shared" si="10"/>
        <v>10338000000000</v>
      </c>
      <c r="U13" s="2">
        <f t="shared" si="10"/>
        <v>10459000000000</v>
      </c>
      <c r="V13" s="2">
        <f t="shared" si="10"/>
        <v>8674000000000</v>
      </c>
      <c r="W13" s="2">
        <f t="shared" si="10"/>
        <v>7719000000000</v>
      </c>
      <c r="X13" s="2">
        <f t="shared" si="10"/>
        <v>8439000000000</v>
      </c>
      <c r="Y13" s="2">
        <f t="shared" si="10"/>
        <v>1844000000000</v>
      </c>
      <c r="Z13" s="2">
        <f t="shared" si="10"/>
        <v>1875000000000</v>
      </c>
    </row>
    <row r="14" spans="1:26" ht="15.5" x14ac:dyDescent="0.35">
      <c r="C14" t="s">
        <v>26</v>
      </c>
      <c r="D14" s="2">
        <f>IFERROR(INDEX(D51:D500,MATCH($C$14,$C$51:$C$500,0)),"")</f>
        <v>-32980000000</v>
      </c>
      <c r="H14" s="2">
        <f>IFERROR(SUM(D14:G14)*(4/MAX(1,COUNT(D14:G14))),"")</f>
        <v>-131920000000</v>
      </c>
      <c r="I14" s="2">
        <f t="shared" ref="I14:Z14" si="11">IFERROR(INDEX(I51:I500,MATCH($C$14,$C$51:$C$500,0)),"")</f>
        <v>-66179000000</v>
      </c>
      <c r="J14" s="2">
        <f t="shared" si="11"/>
        <v>-216507000000</v>
      </c>
      <c r="K14" s="2">
        <f t="shared" si="11"/>
        <v>-168188000000</v>
      </c>
      <c r="L14" s="2">
        <f t="shared" si="11"/>
        <v>-193145000000</v>
      </c>
      <c r="M14" s="2">
        <f t="shared" si="11"/>
        <v>-296113000000</v>
      </c>
      <c r="N14" s="2">
        <f t="shared" si="11"/>
        <v>-279376000000</v>
      </c>
      <c r="O14" s="2">
        <f t="shared" si="11"/>
        <v>-274649000000</v>
      </c>
      <c r="P14" s="2">
        <f t="shared" si="11"/>
        <v>-403524000000</v>
      </c>
      <c r="Q14" s="2">
        <f t="shared" si="11"/>
        <v>-1016605000000</v>
      </c>
      <c r="R14" s="2">
        <f t="shared" si="11"/>
        <v>-859622030000</v>
      </c>
      <c r="S14" s="2">
        <f t="shared" si="11"/>
        <v>-611665774000</v>
      </c>
      <c r="T14" s="2">
        <f t="shared" si="11"/>
        <v>-584469915000</v>
      </c>
      <c r="U14" s="2">
        <f t="shared" si="11"/>
        <v>-351763604000</v>
      </c>
      <c r="V14" s="2">
        <f t="shared" si="11"/>
        <v>-553701443000</v>
      </c>
      <c r="W14" s="2">
        <f t="shared" si="11"/>
        <v>-580339666000</v>
      </c>
      <c r="X14" s="2">
        <f t="shared" si="11"/>
        <v>-419979860000</v>
      </c>
      <c r="Y14" s="2">
        <f t="shared" si="11"/>
        <v>-193081146</v>
      </c>
      <c r="Z14" s="2">
        <f t="shared" si="11"/>
        <v>-188983710</v>
      </c>
    </row>
    <row r="15" spans="1:26" ht="15.5" x14ac:dyDescent="0.35">
      <c r="C15" t="s">
        <v>27</v>
      </c>
      <c r="D15" s="2">
        <f>IFERROR(INDEX(D51:D500,MATCH($C$15,$C$51:$C$500,0)),"")</f>
        <v>-9284000000</v>
      </c>
      <c r="H15" s="2">
        <f>IFERROR(SUM(D15:G15)*(4/MAX(1,COUNT(D15:G15))),"")</f>
        <v>-37136000000</v>
      </c>
      <c r="I15" s="2">
        <f t="shared" ref="I15:Z15" si="12">IFERROR(INDEX(I51:I500,MATCH($C$15,$C$51:$C$500,0)),"")</f>
        <v>-88970000000</v>
      </c>
      <c r="J15" s="2">
        <f t="shared" si="12"/>
        <v>-141369000000</v>
      </c>
      <c r="K15" s="2">
        <f t="shared" si="12"/>
        <v>-68858000000</v>
      </c>
      <c r="L15" s="2">
        <f t="shared" si="12"/>
        <v>-16510000000</v>
      </c>
      <c r="M15" s="2">
        <f t="shared" si="12"/>
        <v>-200868000000</v>
      </c>
      <c r="N15" s="2">
        <f t="shared" si="12"/>
        <v>-159729000000</v>
      </c>
      <c r="O15" s="2">
        <f t="shared" si="12"/>
        <v>-81811000000</v>
      </c>
      <c r="P15" s="2">
        <f t="shared" si="12"/>
        <v>113515000000</v>
      </c>
      <c r="Q15" s="2">
        <f t="shared" si="12"/>
        <v>-364520000000</v>
      </c>
      <c r="R15" s="2">
        <f t="shared" si="12"/>
        <v>-285229650000</v>
      </c>
      <c r="S15" s="2">
        <f t="shared" si="12"/>
        <v>333393831000</v>
      </c>
      <c r="T15" s="2">
        <f t="shared" si="12"/>
        <v>-1612416000</v>
      </c>
      <c r="U15" s="2">
        <f t="shared" si="12"/>
        <v>477691368000</v>
      </c>
      <c r="V15" s="2">
        <f t="shared" si="12"/>
        <v>25289743000</v>
      </c>
      <c r="W15" s="2">
        <f t="shared" si="12"/>
        <v>-372070810000</v>
      </c>
      <c r="X15" s="2">
        <f t="shared" si="12"/>
        <v>-268409213000</v>
      </c>
      <c r="Y15" s="2">
        <f t="shared" si="12"/>
        <v>-115185535</v>
      </c>
      <c r="Z15" s="2">
        <f t="shared" si="12"/>
        <v>-106205438</v>
      </c>
    </row>
    <row r="16" spans="1:26" ht="15.5" x14ac:dyDescent="0.35">
      <c r="C16" t="s">
        <v>28</v>
      </c>
      <c r="D16" s="2">
        <f>IFERROR(INDEX(D51:D500,MATCH($C$16,$C$51:$C$500,0)),"")</f>
        <v>12525000000</v>
      </c>
      <c r="H16" s="2">
        <f>IFERROR(SUM(D16:G16)*(4/MAX(1,COUNT(D16:G16))),"")</f>
        <v>50100000000</v>
      </c>
      <c r="I16" s="2">
        <f t="shared" ref="I16:Z16" si="13">IFERROR(INDEX(I51:I500,MATCH($C$16,$C$51:$C$500,0)),"")</f>
        <v>105122000000</v>
      </c>
      <c r="J16" s="2">
        <f t="shared" si="13"/>
        <v>280258000000</v>
      </c>
      <c r="K16" s="2">
        <f t="shared" si="13"/>
        <v>94995000000</v>
      </c>
      <c r="L16" s="2">
        <f t="shared" si="13"/>
        <v>946717000000</v>
      </c>
      <c r="M16" s="2">
        <f t="shared" si="13"/>
        <v>318377000000</v>
      </c>
      <c r="N16" s="2">
        <f t="shared" si="13"/>
        <v>-794386000000</v>
      </c>
      <c r="O16" s="2">
        <f t="shared" si="13"/>
        <v>-4811327000000</v>
      </c>
      <c r="P16" s="2">
        <f t="shared" si="13"/>
        <v>-1962444000000</v>
      </c>
      <c r="Q16" s="2">
        <f t="shared" si="13"/>
        <v>-1218203000000</v>
      </c>
      <c r="R16" s="2">
        <f t="shared" si="13"/>
        <v>-321172056000</v>
      </c>
      <c r="S16" s="2">
        <f t="shared" si="13"/>
        <v>-1391246384000</v>
      </c>
      <c r="T16" s="2">
        <f t="shared" si="13"/>
        <v>-508390000000</v>
      </c>
      <c r="U16" s="2">
        <f t="shared" si="13"/>
        <v>-3043733871000</v>
      </c>
      <c r="V16" s="2">
        <f t="shared" si="13"/>
        <v>-970138364000</v>
      </c>
      <c r="W16" s="2">
        <f t="shared" si="13"/>
        <v>1117571463000</v>
      </c>
      <c r="X16" s="2">
        <f t="shared" si="13"/>
        <v>989143389000</v>
      </c>
      <c r="Y16" s="2">
        <f t="shared" si="13"/>
        <v>367866945</v>
      </c>
      <c r="Z16" s="2">
        <f t="shared" si="13"/>
        <v>279775393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795000000000</v>
      </c>
      <c r="H20" s="2">
        <f t="shared" ref="H20:Z20" ca="1" si="14">IFERROR(H21*H2,"")</f>
        <v>795000000000</v>
      </c>
      <c r="I20" s="2" t="str">
        <f t="shared" ca="1" si="14"/>
        <v/>
      </c>
      <c r="J20" s="2">
        <f t="shared" ca="1" si="14"/>
        <v>242500000000</v>
      </c>
      <c r="K20" s="2">
        <f t="shared" ca="1" si="14"/>
        <v>282500000000</v>
      </c>
      <c r="L20" s="2">
        <f t="shared" ca="1" si="14"/>
        <v>320000000000</v>
      </c>
      <c r="M20" s="2">
        <f t="shared" ca="1" si="14"/>
        <v>272500000000</v>
      </c>
      <c r="N20" s="2">
        <f t="shared" ca="1" si="14"/>
        <v>285000000000</v>
      </c>
      <c r="O20" s="2">
        <f t="shared" ca="1" si="14"/>
        <v>252500000000</v>
      </c>
      <c r="P20" s="2">
        <f t="shared" ca="1" si="14"/>
        <v>267500000000</v>
      </c>
      <c r="Q20" s="2">
        <f t="shared" ca="1" si="14"/>
        <v>223310000000</v>
      </c>
      <c r="R20" s="2">
        <f t="shared" ca="1" si="14"/>
        <v>6860000000000</v>
      </c>
      <c r="S20" s="2" t="str">
        <f t="shared" ca="1" si="14"/>
        <v/>
      </c>
      <c r="T20" s="2">
        <f t="shared" ca="1" si="14"/>
        <v>6860000000000</v>
      </c>
      <c r="U20" s="2">
        <f t="shared" ca="1" si="14"/>
        <v>6860000000000</v>
      </c>
      <c r="V20" s="2">
        <f t="shared" ca="1" si="14"/>
        <v>12759600000000</v>
      </c>
      <c r="W20" s="2">
        <f t="shared" ca="1" si="14"/>
        <v>39016500000000</v>
      </c>
      <c r="X20" s="2">
        <f t="shared" ca="1" si="14"/>
        <v>52845000000000</v>
      </c>
      <c r="Y20" s="2">
        <f t="shared" ca="1" si="14"/>
        <v>790469808889000</v>
      </c>
      <c r="Z20" s="2">
        <f t="shared" ca="1" si="14"/>
        <v>348342627646000</v>
      </c>
    </row>
    <row r="21" spans="1:26" ht="15.5" x14ac:dyDescent="0.35">
      <c r="C21" t="s">
        <v>11</v>
      </c>
      <c r="D21" s="2">
        <f>IFERROR(INDEX(D51:D500,MATCH($C$7,$C$51:$C$500,0)),"")</f>
        <v>2500000000</v>
      </c>
      <c r="H21" s="2">
        <f>IFERROR(INDEX(D21:G21,COUNT(D21:G21)),"")</f>
        <v>2500000000</v>
      </c>
      <c r="I21" s="2">
        <f t="shared" ref="I21:Z21" si="15">IFERROR(INDEX(I51:I500,MATCH($C$7,$C$51:$C$500,0)),"")</f>
        <v>2500000000</v>
      </c>
      <c r="J21" s="2">
        <f t="shared" si="15"/>
        <v>2500000000</v>
      </c>
      <c r="K21" s="2">
        <f t="shared" si="15"/>
        <v>2500000000</v>
      </c>
      <c r="L21" s="2">
        <f t="shared" si="15"/>
        <v>2500000000</v>
      </c>
      <c r="M21" s="2">
        <f t="shared" si="15"/>
        <v>2500000000</v>
      </c>
      <c r="N21" s="2">
        <f t="shared" si="15"/>
        <v>2500000000</v>
      </c>
      <c r="O21" s="2">
        <f t="shared" si="15"/>
        <v>2500000000</v>
      </c>
      <c r="P21" s="2">
        <f t="shared" si="15"/>
        <v>2500000000</v>
      </c>
      <c r="Q21" s="2">
        <f t="shared" si="15"/>
        <v>1370000000</v>
      </c>
      <c r="R21" s="2">
        <f t="shared" si="15"/>
        <v>13720000000</v>
      </c>
      <c r="S21" s="2">
        <f t="shared" si="15"/>
        <v>13720000000</v>
      </c>
      <c r="T21" s="2">
        <f t="shared" si="15"/>
        <v>13720000000</v>
      </c>
      <c r="U21" s="2">
        <f t="shared" si="15"/>
        <v>13720000000</v>
      </c>
      <c r="V21" s="2">
        <f t="shared" si="15"/>
        <v>13720000000</v>
      </c>
      <c r="W21" s="2">
        <f t="shared" si="15"/>
        <v>13690000000</v>
      </c>
      <c r="X21" s="2">
        <f t="shared" si="15"/>
        <v>13550000000</v>
      </c>
      <c r="Y21" s="2">
        <f t="shared" si="15"/>
        <v>136690000000</v>
      </c>
      <c r="Z21" s="2">
        <f t="shared" si="15"/>
        <v>136690000000</v>
      </c>
    </row>
    <row r="23" spans="1:26" ht="15.5" x14ac:dyDescent="0.35">
      <c r="B23" t="s">
        <v>54</v>
      </c>
      <c r="C23" t="s">
        <v>55</v>
      </c>
      <c r="D23" s="3">
        <f>IFERROR(D5/D6*100,"")</f>
        <v>-2.7006053493241561E-2</v>
      </c>
      <c r="H23" s="3">
        <f t="shared" ref="H23:Z23" si="16">IFERROR(H5/H6*100,"")</f>
        <v>-0.10802421397296624</v>
      </c>
      <c r="I23" s="3">
        <f t="shared" si="16"/>
        <v>-0.11440796628550917</v>
      </c>
      <c r="J23" s="3">
        <f t="shared" si="16"/>
        <v>-2.7924829531466675</v>
      </c>
      <c r="K23" s="3">
        <f t="shared" si="16"/>
        <v>0</v>
      </c>
      <c r="L23" s="3">
        <f t="shared" si="16"/>
        <v>0</v>
      </c>
      <c r="M23" s="3">
        <f t="shared" si="16"/>
        <v>0</v>
      </c>
      <c r="N23" s="3">
        <f t="shared" si="16"/>
        <v>0</v>
      </c>
      <c r="O23" s="3">
        <f t="shared" si="16"/>
        <v>0</v>
      </c>
      <c r="P23" s="3">
        <f t="shared" si="16"/>
        <v>0</v>
      </c>
      <c r="Q23" s="3">
        <f t="shared" si="16"/>
        <v>0</v>
      </c>
      <c r="R23" s="3">
        <f t="shared" si="16"/>
        <v>0</v>
      </c>
      <c r="S23" s="3">
        <f t="shared" si="16"/>
        <v>0</v>
      </c>
      <c r="T23" s="3">
        <f t="shared" si="16"/>
        <v>0</v>
      </c>
      <c r="U23" s="3">
        <f t="shared" si="16"/>
        <v>0</v>
      </c>
      <c r="V23" s="3">
        <f t="shared" si="16"/>
        <v>0</v>
      </c>
      <c r="W23" s="3">
        <f t="shared" si="16"/>
        <v>7.3642364035914216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-0.2507944747038281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</v>
      </c>
      <c r="L24" s="4">
        <f t="shared" si="17"/>
        <v>0</v>
      </c>
      <c r="M24" s="4">
        <f t="shared" si="17"/>
        <v>0</v>
      </c>
      <c r="N24" s="4">
        <f t="shared" si="17"/>
        <v>0</v>
      </c>
      <c r="O24" s="4">
        <f t="shared" si="17"/>
        <v>0</v>
      </c>
      <c r="P24" s="4">
        <f t="shared" si="17"/>
        <v>0</v>
      </c>
      <c r="Q24" s="4">
        <f t="shared" si="17"/>
        <v>0</v>
      </c>
      <c r="R24" s="4">
        <f t="shared" si="17"/>
        <v>-1</v>
      </c>
      <c r="S24" s="4">
        <f t="shared" si="17"/>
        <v>0</v>
      </c>
      <c r="T24" s="4">
        <f t="shared" si="17"/>
        <v>0</v>
      </c>
      <c r="U24" s="4">
        <f t="shared" si="17"/>
        <v>0</v>
      </c>
      <c r="V24" s="4">
        <f t="shared" si="17"/>
        <v>0</v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1.3</v>
      </c>
      <c r="H25" s="3">
        <f>IFERROR(INDEX(D25:G25,COUNT(D25:G25)),"")</f>
        <v>1.3</v>
      </c>
      <c r="I25" s="3">
        <f t="shared" ref="I25:Z25" si="18">IFERROR(INDEX(I51:I500,MATCH($C$25,$C$51:$C$500,0)),"")</f>
        <v>6.46</v>
      </c>
      <c r="J25" s="3">
        <f t="shared" si="18"/>
        <v>55.55</v>
      </c>
      <c r="K25" s="3">
        <f t="shared" si="18"/>
        <v>25.07</v>
      </c>
      <c r="L25" s="3">
        <f t="shared" si="18"/>
        <v>86.7</v>
      </c>
      <c r="M25" s="3">
        <f t="shared" si="18"/>
        <v>51.47</v>
      </c>
      <c r="N25" s="3">
        <f t="shared" si="18"/>
        <v>-307.3</v>
      </c>
      <c r="O25" s="3">
        <f t="shared" si="18"/>
        <v>-1783.29</v>
      </c>
      <c r="P25" s="3">
        <f t="shared" si="18"/>
        <v>-591.88</v>
      </c>
      <c r="Q25" s="3">
        <f t="shared" si="18"/>
        <v>-1195.73</v>
      </c>
      <c r="R25" s="3">
        <f t="shared" si="18"/>
        <v>-35.229999999999997</v>
      </c>
      <c r="S25" s="3">
        <f t="shared" si="18"/>
        <v>-37.5</v>
      </c>
      <c r="T25" s="3">
        <f t="shared" si="18"/>
        <v>-45.54</v>
      </c>
      <c r="U25" s="3">
        <f t="shared" si="18"/>
        <v>-201.36</v>
      </c>
      <c r="V25" s="3">
        <f t="shared" si="18"/>
        <v>-77.64</v>
      </c>
      <c r="W25" s="3">
        <f t="shared" si="18"/>
        <v>54.42</v>
      </c>
      <c r="X25" s="3">
        <f t="shared" si="18"/>
        <v>59.67</v>
      </c>
      <c r="Y25" s="3">
        <f t="shared" si="18"/>
        <v>0</v>
      </c>
      <c r="Z25" s="3">
        <f t="shared" si="18"/>
        <v>0</v>
      </c>
    </row>
    <row r="26" spans="1:26" ht="15.5" x14ac:dyDescent="0.35">
      <c r="C26" t="s">
        <v>59</v>
      </c>
      <c r="D26" s="4">
        <f>IFERROR(_xlfn.RRI(5,I25,D25),"")</f>
        <v>-0.27432499120258624</v>
      </c>
      <c r="H26" s="4">
        <f t="shared" ref="H26:Z26" si="19">IFERROR(_xlfn.RRI(5,M25,H25),"")</f>
        <v>-0.5208430003565665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0.52302228670788575</v>
      </c>
      <c r="O26" s="4">
        <f t="shared" si="19"/>
        <v>1.0824078372248578</v>
      </c>
      <c r="P26" s="4">
        <f t="shared" si="19"/>
        <v>0.24065803489422022</v>
      </c>
      <c r="Q26" s="4">
        <f t="shared" si="19"/>
        <v>0.72786385496696115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>
        <f t="shared" si="19"/>
        <v>0</v>
      </c>
      <c r="Z26" s="4">
        <f t="shared" si="19"/>
        <v>0</v>
      </c>
    </row>
    <row r="27" spans="1:26" ht="15.5" x14ac:dyDescent="0.35">
      <c r="C27" t="s">
        <v>60</v>
      </c>
      <c r="D27" s="3">
        <f>IFERROR(D4/D21,"")</f>
        <v>224.43039999999999</v>
      </c>
      <c r="H27" s="3">
        <f t="shared" ref="H27:Z27" si="20">IFERROR(H4/H21,"")</f>
        <v>897.72159999999997</v>
      </c>
      <c r="I27" s="3">
        <f t="shared" si="20"/>
        <v>1022.904</v>
      </c>
      <c r="J27" s="3">
        <f t="shared" si="20"/>
        <v>931.14800000000002</v>
      </c>
      <c r="K27" s="3">
        <f t="shared" si="20"/>
        <v>962.06119999999999</v>
      </c>
      <c r="L27" s="3">
        <f t="shared" si="20"/>
        <v>1675.732</v>
      </c>
      <c r="M27" s="3">
        <f t="shared" si="20"/>
        <v>1588.4456</v>
      </c>
      <c r="N27" s="3">
        <f t="shared" si="20"/>
        <v>1002.6867999999999</v>
      </c>
      <c r="O27" s="3">
        <f t="shared" si="20"/>
        <v>793.60680000000002</v>
      </c>
      <c r="P27" s="3">
        <f t="shared" si="20"/>
        <v>780.73599999999999</v>
      </c>
      <c r="Q27" s="3">
        <f t="shared" si="20"/>
        <v>1098.4065693430657</v>
      </c>
      <c r="R27" s="3">
        <f t="shared" si="20"/>
        <v>114.08481749271137</v>
      </c>
      <c r="S27" s="3">
        <f t="shared" si="20"/>
        <v>147.35034606413996</v>
      </c>
      <c r="T27" s="3">
        <f t="shared" si="20"/>
        <v>192.17954868804665</v>
      </c>
      <c r="U27" s="3">
        <f t="shared" si="20"/>
        <v>151.34738112244898</v>
      </c>
      <c r="V27" s="3">
        <f t="shared" si="20"/>
        <v>181.15378185131195</v>
      </c>
      <c r="W27" s="3">
        <f t="shared" si="20"/>
        <v>318.99787078159238</v>
      </c>
      <c r="X27" s="3">
        <f t="shared" si="20"/>
        <v>221.73089040590406</v>
      </c>
      <c r="Y27" s="3">
        <f t="shared" si="20"/>
        <v>1.7011354378520742E-2</v>
      </c>
      <c r="Z27" s="3">
        <f t="shared" si="20"/>
        <v>2.1445743814470699E-2</v>
      </c>
    </row>
    <row r="28" spans="1:26" ht="15.5" x14ac:dyDescent="0.35">
      <c r="C28" t="s">
        <v>61</v>
      </c>
      <c r="D28" s="4">
        <f>IFERROR(_xlfn.RRI(5,I27,D27),"")</f>
        <v>-0.26167196156194195</v>
      </c>
      <c r="H28" s="4">
        <f t="shared" ref="H28:Z28" si="21">IFERROR(_xlfn.RRI(5,M27,H27),"")</f>
        <v>-0.10785824583524473</v>
      </c>
      <c r="I28" s="4">
        <f t="shared" si="21"/>
        <v>4.0004693843764816E-3</v>
      </c>
      <c r="J28" s="4">
        <f t="shared" si="21"/>
        <v>3.2482422817158962E-2</v>
      </c>
      <c r="K28" s="4">
        <f t="shared" si="21"/>
        <v>4.2652764155814538E-2</v>
      </c>
      <c r="L28" s="4">
        <f t="shared" si="21"/>
        <v>8.8148802070755261E-2</v>
      </c>
      <c r="M28" s="4">
        <f t="shared" si="21"/>
        <v>0.69335844819957426</v>
      </c>
      <c r="N28" s="4">
        <f t="shared" si="21"/>
        <v>0.46744836093947884</v>
      </c>
      <c r="O28" s="4">
        <f t="shared" si="21"/>
        <v>0.3279436368247246</v>
      </c>
      <c r="P28" s="4">
        <f t="shared" si="21"/>
        <v>0.38837204002517356</v>
      </c>
      <c r="Q28" s="4">
        <f t="shared" si="21"/>
        <v>0.43398016228164682</v>
      </c>
      <c r="R28" s="4">
        <f t="shared" si="21"/>
        <v>-0.18588076930420305</v>
      </c>
      <c r="S28" s="4">
        <f t="shared" si="21"/>
        <v>-7.84795192598291E-2</v>
      </c>
      <c r="T28" s="4">
        <f t="shared" si="21"/>
        <v>5.4653740454663531</v>
      </c>
      <c r="U28" s="4">
        <f t="shared" si="21"/>
        <v>4.8847329508428032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-0.79876160990712075</v>
      </c>
      <c r="I29" s="4">
        <f t="shared" si="22"/>
        <v>-0.88370837083708365</v>
      </c>
      <c r="J29" s="4">
        <f t="shared" si="22"/>
        <v>1.215795771838851</v>
      </c>
      <c r="K29" s="4">
        <f t="shared" si="22"/>
        <v>-0.71084198385236452</v>
      </c>
      <c r="L29" s="4">
        <f t="shared" si="22"/>
        <v>0.68447639401593174</v>
      </c>
      <c r="M29" s="4">
        <f t="shared" si="22"/>
        <v>-1.1674910510901397</v>
      </c>
      <c r="N29" s="4">
        <f t="shared" si="22"/>
        <v>-0.82767805572845699</v>
      </c>
      <c r="O29" s="4">
        <f t="shared" si="22"/>
        <v>2.0129249172129482</v>
      </c>
      <c r="P29" s="4">
        <f t="shared" si="22"/>
        <v>-0.50500531056342157</v>
      </c>
      <c r="Q29" s="4">
        <f t="shared" si="22"/>
        <v>32.940675560601761</v>
      </c>
      <c r="R29" s="4">
        <f t="shared" si="22"/>
        <v>-6.0533333333333418E-2</v>
      </c>
      <c r="S29" s="4">
        <f t="shared" si="22"/>
        <v>-0.17654808959156784</v>
      </c>
      <c r="T29" s="4">
        <f t="shared" si="22"/>
        <v>-0.77383790226460081</v>
      </c>
      <c r="U29" s="4">
        <f t="shared" si="22"/>
        <v>1.5935085007727976</v>
      </c>
      <c r="V29" s="4">
        <f t="shared" si="22"/>
        <v>-2.4266813671444321</v>
      </c>
      <c r="W29" s="4">
        <f t="shared" si="22"/>
        <v>-8.7983911513323271E-2</v>
      </c>
      <c r="X29" s="4" t="str">
        <f t="shared" si="22"/>
        <v/>
      </c>
      <c r="Y29" s="4" t="str">
        <f t="shared" si="22"/>
        <v/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-0.12237942172481488</v>
      </c>
      <c r="I30" s="4">
        <f t="shared" si="23"/>
        <v>9.8540726071473031E-2</v>
      </c>
      <c r="J30" s="4">
        <f t="shared" si="23"/>
        <v>-3.213225936146262E-2</v>
      </c>
      <c r="K30" s="4">
        <f t="shared" si="23"/>
        <v>-0.4258860008641</v>
      </c>
      <c r="L30" s="4">
        <f t="shared" si="23"/>
        <v>5.4950827400069575E-2</v>
      </c>
      <c r="M30" s="4">
        <f t="shared" si="23"/>
        <v>0.58418920045621436</v>
      </c>
      <c r="N30" s="4">
        <f t="shared" si="23"/>
        <v>0.26345540385994665</v>
      </c>
      <c r="O30" s="4">
        <f t="shared" si="23"/>
        <v>1.6485470120501722E-2</v>
      </c>
      <c r="P30" s="4">
        <f t="shared" si="23"/>
        <v>-0.28921036910135917</v>
      </c>
      <c r="Q30" s="4">
        <f t="shared" si="23"/>
        <v>8.6279820004378802</v>
      </c>
      <c r="R30" s="4">
        <f t="shared" si="23"/>
        <v>-0.22575806206080085</v>
      </c>
      <c r="S30" s="4">
        <f t="shared" si="23"/>
        <v>-0.23326729056209414</v>
      </c>
      <c r="T30" s="4">
        <f t="shared" si="23"/>
        <v>0.26979104139609811</v>
      </c>
      <c r="U30" s="4">
        <f t="shared" si="23"/>
        <v>-0.1645364530856307</v>
      </c>
      <c r="V30" s="4">
        <f t="shared" si="23"/>
        <v>-0.43211601567290042</v>
      </c>
      <c r="W30" s="4">
        <f t="shared" si="23"/>
        <v>0.43867131096452033</v>
      </c>
      <c r="X30" s="4">
        <f t="shared" si="23"/>
        <v>13033.287892201628</v>
      </c>
      <c r="Y30" s="4">
        <f t="shared" si="23"/>
        <v>-0.20677247076680152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-2107.54</v>
      </c>
      <c r="H32" s="3">
        <f>IFERROR(INDEX(D32:G32,COUNT(D32:G32)),"")</f>
        <v>-2107.54</v>
      </c>
      <c r="I32" s="3">
        <f t="shared" ref="I32:Z32" si="24">IFERROR(INDEX(I51:I500,MATCH($C$32,$C$51:$C$500,0)),"")</f>
        <v>-2108.11</v>
      </c>
      <c r="J32" s="3">
        <f t="shared" si="24"/>
        <v>-2110.46</v>
      </c>
      <c r="K32" s="3">
        <f t="shared" si="24"/>
        <v>-2167.27</v>
      </c>
      <c r="L32" s="3">
        <f t="shared" si="24"/>
        <v>-2191.39</v>
      </c>
      <c r="M32" s="3">
        <f t="shared" si="24"/>
        <v>-2280.5700000000002</v>
      </c>
      <c r="N32" s="3">
        <f t="shared" si="24"/>
        <v>-2332.1</v>
      </c>
      <c r="O32" s="3">
        <f t="shared" si="24"/>
        <v>-1789.56</v>
      </c>
      <c r="P32" s="3">
        <f t="shared" si="24"/>
        <v>-573.85</v>
      </c>
      <c r="Q32" s="3">
        <f t="shared" si="24"/>
        <v>-341.42</v>
      </c>
      <c r="R32" s="3">
        <f t="shared" si="24"/>
        <v>87.35</v>
      </c>
      <c r="S32" s="3">
        <f t="shared" si="24"/>
        <v>245.24</v>
      </c>
      <c r="T32" s="3">
        <f t="shared" si="24"/>
        <v>303.14</v>
      </c>
      <c r="U32" s="3">
        <f t="shared" si="24"/>
        <v>350.78</v>
      </c>
      <c r="V32" s="3">
        <f t="shared" si="24"/>
        <v>572.39</v>
      </c>
      <c r="W32" s="3">
        <f t="shared" si="24"/>
        <v>657.13</v>
      </c>
      <c r="X32" s="3">
        <f t="shared" si="24"/>
        <v>613.73</v>
      </c>
      <c r="Y32" s="3">
        <f t="shared" si="24"/>
        <v>19.53</v>
      </c>
      <c r="Z32" s="3">
        <f t="shared" si="24"/>
        <v>18.07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-0.15</v>
      </c>
      <c r="H33" s="3">
        <f>IFERROR(INDEX(D33:G33,COUNT(D33:G33)),"")</f>
        <v>-0.15</v>
      </c>
      <c r="I33" s="3">
        <f t="shared" ref="I33:Z33" si="25">IFERROR(INDEX(I51:I500,MATCH($C$33,$C$51:$C$500,0)),"")</f>
        <v>-0.21</v>
      </c>
      <c r="J33" s="3">
        <f t="shared" si="25"/>
        <v>-0.05</v>
      </c>
      <c r="K33" s="3">
        <f t="shared" si="25"/>
        <v>-0.05</v>
      </c>
      <c r="L33" s="3">
        <f t="shared" si="25"/>
        <v>-0.06</v>
      </c>
      <c r="M33" s="3">
        <f t="shared" si="25"/>
        <v>-0.05</v>
      </c>
      <c r="N33" s="3">
        <f t="shared" si="25"/>
        <v>-0.05</v>
      </c>
      <c r="O33" s="3">
        <f t="shared" si="25"/>
        <v>-0.06</v>
      </c>
      <c r="P33" s="3">
        <f t="shared" si="25"/>
        <v>-0.19</v>
      </c>
      <c r="Q33" s="3">
        <f t="shared" si="25"/>
        <v>-0.48</v>
      </c>
      <c r="R33" s="3">
        <f t="shared" si="25"/>
        <v>0.56999999999999995</v>
      </c>
      <c r="S33" s="3">
        <f t="shared" si="25"/>
        <v>0.2</v>
      </c>
      <c r="T33" s="3">
        <f t="shared" si="25"/>
        <v>0.16</v>
      </c>
      <c r="U33" s="3">
        <f t="shared" si="25"/>
        <v>0.14000000000000001</v>
      </c>
      <c r="V33" s="3">
        <f t="shared" si="25"/>
        <v>0.16</v>
      </c>
      <c r="W33" s="3">
        <f t="shared" si="25"/>
        <v>0.43</v>
      </c>
      <c r="X33" s="3">
        <f t="shared" si="25"/>
        <v>0.64</v>
      </c>
      <c r="Y33" s="3">
        <f t="shared" si="25"/>
        <v>29.08</v>
      </c>
      <c r="Z33" s="3">
        <f t="shared" si="25"/>
        <v>14.11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247.69</v>
      </c>
      <c r="H34" s="3">
        <f>IFERROR(INDEX(D34:G34,COUNT(D34:G34)),"")</f>
        <v>247.69</v>
      </c>
      <c r="I34" s="3">
        <f t="shared" ref="I34:Z34" si="26">IFERROR(INDEX(I51:I500,MATCH($C$34,$C$51:$C$500,0)),"")</f>
        <v>67.489999999999995</v>
      </c>
      <c r="J34" s="3">
        <f t="shared" si="26"/>
        <v>1.75</v>
      </c>
      <c r="K34" s="3">
        <f t="shared" si="26"/>
        <v>4.51</v>
      </c>
      <c r="L34" s="3">
        <f t="shared" si="26"/>
        <v>1.48</v>
      </c>
      <c r="M34" s="3">
        <f t="shared" si="26"/>
        <v>2.12</v>
      </c>
      <c r="N34" s="3">
        <f t="shared" si="26"/>
        <v>-0.37</v>
      </c>
      <c r="O34" s="3">
        <f t="shared" si="26"/>
        <v>-0.06</v>
      </c>
      <c r="P34" s="3">
        <f t="shared" si="26"/>
        <v>-0.18</v>
      </c>
      <c r="Q34" s="3">
        <f t="shared" si="26"/>
        <v>-0.14000000000000001</v>
      </c>
      <c r="R34" s="3">
        <f t="shared" si="26"/>
        <v>-1.42</v>
      </c>
      <c r="S34" s="3">
        <f t="shared" si="26"/>
        <v>-1.33</v>
      </c>
      <c r="T34" s="3">
        <f t="shared" si="26"/>
        <v>-1.1000000000000001</v>
      </c>
      <c r="U34" s="3">
        <f t="shared" si="26"/>
        <v>-0.25</v>
      </c>
      <c r="V34" s="3">
        <f t="shared" si="26"/>
        <v>-1.2</v>
      </c>
      <c r="W34" s="3">
        <f t="shared" si="26"/>
        <v>5.24</v>
      </c>
      <c r="X34" s="3">
        <f t="shared" si="26"/>
        <v>6.54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1.43</v>
      </c>
      <c r="H35" s="3">
        <f>IFERROR(INDEX(D35:G35,COUNT(D35:G35)),"")</f>
        <v>1.43</v>
      </c>
      <c r="I35" s="3">
        <f t="shared" ref="I35:Z35" si="27">IFERROR(INDEX(I51:I500,MATCH($C$35,$C$51:$C$500,0)),"")</f>
        <v>0.43</v>
      </c>
      <c r="J35" s="3">
        <f t="shared" si="27"/>
        <v>0.1</v>
      </c>
      <c r="K35" s="3">
        <f t="shared" si="27"/>
        <v>0.12</v>
      </c>
      <c r="L35" s="3">
        <f t="shared" si="27"/>
        <v>0.08</v>
      </c>
      <c r="M35" s="3">
        <f t="shared" si="27"/>
        <v>7.0000000000000007E-2</v>
      </c>
      <c r="N35" s="3">
        <f t="shared" si="27"/>
        <v>0.11</v>
      </c>
      <c r="O35" s="3">
        <f t="shared" si="27"/>
        <v>0.13</v>
      </c>
      <c r="P35" s="3">
        <f t="shared" si="27"/>
        <v>0.14000000000000001</v>
      </c>
      <c r="Q35" s="3">
        <f t="shared" si="27"/>
        <v>0.15</v>
      </c>
      <c r="R35" s="3">
        <f t="shared" si="27"/>
        <v>0.44</v>
      </c>
      <c r="S35" s="3">
        <f t="shared" si="27"/>
        <v>0.34</v>
      </c>
      <c r="T35" s="3">
        <f t="shared" si="27"/>
        <v>0.26</v>
      </c>
      <c r="U35" s="3">
        <f t="shared" si="27"/>
        <v>0.33</v>
      </c>
      <c r="V35" s="3">
        <f t="shared" si="27"/>
        <v>0.51</v>
      </c>
      <c r="W35" s="3">
        <f t="shared" si="27"/>
        <v>0.89</v>
      </c>
      <c r="X35" s="3">
        <f t="shared" si="27"/>
        <v>1.76</v>
      </c>
      <c r="Y35" s="3">
        <f t="shared" si="27"/>
        <v>33388.67</v>
      </c>
      <c r="Z35" s="3">
        <f t="shared" si="27"/>
        <v>11890.19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561076000000</v>
      </c>
      <c r="E51" s="5">
        <v>688165000000</v>
      </c>
      <c r="F51" s="5">
        <v>727706000000</v>
      </c>
      <c r="G51" s="5">
        <v>643911000000</v>
      </c>
      <c r="I51" s="5">
        <v>2557260000000</v>
      </c>
      <c r="J51" s="5">
        <v>2327870000000</v>
      </c>
      <c r="K51" s="5">
        <v>2405153000000</v>
      </c>
      <c r="L51" s="5">
        <v>4189330000000</v>
      </c>
      <c r="M51" s="5">
        <v>3971114000000</v>
      </c>
      <c r="N51" s="5">
        <v>2506717000000</v>
      </c>
      <c r="O51" s="5">
        <v>1984017000000</v>
      </c>
      <c r="P51" s="5">
        <v>1951840000000</v>
      </c>
      <c r="Q51" s="5">
        <v>1504817000000</v>
      </c>
      <c r="R51" s="5">
        <v>1565243696000</v>
      </c>
      <c r="S51" s="5">
        <v>2021646748000</v>
      </c>
      <c r="T51" s="5">
        <v>2636703408000</v>
      </c>
      <c r="U51" s="5">
        <v>2076486069000</v>
      </c>
      <c r="V51" s="5">
        <v>2485429887000</v>
      </c>
      <c r="W51" s="5">
        <v>4367080851000</v>
      </c>
      <c r="X51" s="5">
        <v>3004453565000</v>
      </c>
      <c r="Y51" s="5">
        <v>2325282030</v>
      </c>
      <c r="Z51" s="5">
        <v>2931418722</v>
      </c>
    </row>
    <row r="52" spans="2:26" ht="15.5" x14ac:dyDescent="0.35">
      <c r="C52" t="s">
        <v>86</v>
      </c>
      <c r="D52" s="5">
        <v>-399027000000</v>
      </c>
      <c r="E52" s="5">
        <v>-506836000000</v>
      </c>
      <c r="F52" s="5">
        <v>-475427000000</v>
      </c>
      <c r="G52" s="5">
        <v>-454142000000</v>
      </c>
      <c r="I52" s="5">
        <v>-1800092000000</v>
      </c>
      <c r="J52" s="5">
        <v>-1723352000000</v>
      </c>
      <c r="K52" s="5">
        <v>-1928151000000</v>
      </c>
      <c r="L52" s="5">
        <v>-3403447000000</v>
      </c>
      <c r="M52" s="5">
        <v>-2988820000000</v>
      </c>
      <c r="N52" s="5">
        <v>-2107993000000</v>
      </c>
      <c r="O52" s="5">
        <v>-1856540000000</v>
      </c>
      <c r="P52" s="5">
        <v>-1666844000000</v>
      </c>
      <c r="Q52" s="5">
        <v>-916696000000</v>
      </c>
      <c r="R52" s="5">
        <v>-1089289765000</v>
      </c>
      <c r="S52" s="5">
        <v>-1508031054000</v>
      </c>
      <c r="T52" s="5">
        <v>-1906053721000</v>
      </c>
      <c r="U52" s="5">
        <v>-1485599280000</v>
      </c>
      <c r="V52" s="5">
        <v>-1736764096000</v>
      </c>
      <c r="W52" s="5">
        <v>-2571781161000</v>
      </c>
      <c r="X52" s="5">
        <v>-1712177875000</v>
      </c>
      <c r="Y52" s="5">
        <v>-1652785384</v>
      </c>
      <c r="Z52" s="5">
        <v>-1909396602</v>
      </c>
    </row>
    <row r="53" spans="2:26" ht="15.5" x14ac:dyDescent="0.35">
      <c r="C53" t="s">
        <v>87</v>
      </c>
      <c r="D53" s="5">
        <v>162049000000</v>
      </c>
      <c r="E53" s="5">
        <v>181329000000</v>
      </c>
      <c r="F53" s="5">
        <v>252279000000</v>
      </c>
      <c r="G53" s="5">
        <v>189769000000</v>
      </c>
      <c r="I53" s="5">
        <v>757168000000</v>
      </c>
      <c r="J53" s="5">
        <v>604518000000</v>
      </c>
      <c r="K53" s="5">
        <v>477002000000</v>
      </c>
      <c r="L53" s="5">
        <v>785883000000</v>
      </c>
      <c r="M53" s="5">
        <v>982294000000</v>
      </c>
      <c r="N53" s="5">
        <v>398724000000</v>
      </c>
      <c r="O53" s="5">
        <v>127477000000</v>
      </c>
      <c r="P53" s="5">
        <v>284996000000</v>
      </c>
      <c r="Q53" s="5">
        <v>588121000000</v>
      </c>
      <c r="R53" s="5">
        <v>475953931000</v>
      </c>
      <c r="S53" s="5">
        <v>513615694000</v>
      </c>
      <c r="T53" s="5">
        <v>730649687000</v>
      </c>
      <c r="U53" s="5">
        <v>590886789000</v>
      </c>
      <c r="V53" s="5">
        <v>748665791000</v>
      </c>
      <c r="W53" s="5">
        <v>1795299690000</v>
      </c>
      <c r="X53" s="5">
        <v>1292275690000</v>
      </c>
      <c r="Y53" s="5">
        <v>672496646</v>
      </c>
      <c r="Z53" s="5">
        <v>1022022120</v>
      </c>
    </row>
    <row r="54" spans="2:26" ht="15.5" x14ac:dyDescent="0.35">
      <c r="C54" t="s">
        <v>88</v>
      </c>
      <c r="D54" s="5">
        <v>-91517000000</v>
      </c>
      <c r="E54" s="5">
        <v>-103618000000</v>
      </c>
      <c r="F54" s="5">
        <v>-93860000000</v>
      </c>
      <c r="G54" s="5">
        <v>-85680000000</v>
      </c>
      <c r="I54" s="5">
        <v>-369092000000</v>
      </c>
      <c r="J54" s="5">
        <v>-395490000000</v>
      </c>
      <c r="K54" s="5">
        <v>-434176000000</v>
      </c>
      <c r="L54" s="5">
        <v>-470745000000</v>
      </c>
      <c r="M54" s="5">
        <v>-472960000000</v>
      </c>
      <c r="N54" s="5">
        <v>-489097000000</v>
      </c>
      <c r="O54" s="5">
        <v>-442834000000</v>
      </c>
      <c r="P54" s="5">
        <v>-438870000000</v>
      </c>
      <c r="Q54" s="5">
        <v>-436636000000</v>
      </c>
      <c r="R54" s="5">
        <v>-418420827000</v>
      </c>
      <c r="S54" s="5">
        <v>-428084586000</v>
      </c>
      <c r="T54" s="5">
        <v>-418584386000</v>
      </c>
      <c r="U54" s="5">
        <v>-377430072000</v>
      </c>
      <c r="V54" s="5">
        <v>-387876352000</v>
      </c>
      <c r="W54" s="5">
        <v>-576102836000</v>
      </c>
      <c r="X54" s="5">
        <v>-442310791000</v>
      </c>
      <c r="Y54" s="5">
        <v>-202173624</v>
      </c>
      <c r="Z54" s="5">
        <v>-262325206</v>
      </c>
    </row>
    <row r="55" spans="2:26" ht="15.5" x14ac:dyDescent="0.35">
      <c r="C55" t="s">
        <v>89</v>
      </c>
      <c r="D55" s="5">
        <v>-8173000000</v>
      </c>
      <c r="E55" s="5">
        <v>-8334000000</v>
      </c>
      <c r="F55" s="5">
        <v>-9509000000</v>
      </c>
      <c r="G55" s="5">
        <v>-8408000000</v>
      </c>
      <c r="I55" s="5">
        <v>-33385000000</v>
      </c>
      <c r="J55" s="5">
        <v>-42035000000</v>
      </c>
      <c r="K55" s="5">
        <v>-63842000000</v>
      </c>
      <c r="L55" s="5">
        <v>-86275000000</v>
      </c>
      <c r="M55" s="5">
        <v>-97441000000</v>
      </c>
      <c r="N55" s="5">
        <v>-73213000000</v>
      </c>
      <c r="O55" s="5">
        <v>-52172000000</v>
      </c>
      <c r="P55" s="5">
        <v>-39387000000</v>
      </c>
      <c r="Q55" s="5">
        <v>-27822000000</v>
      </c>
      <c r="R55" s="5">
        <v>-40243971000</v>
      </c>
      <c r="S55" s="5">
        <v>-48884487000</v>
      </c>
      <c r="T55" s="5">
        <v>-48145217000</v>
      </c>
      <c r="U55" s="5">
        <v>-43209660000</v>
      </c>
      <c r="V55" s="5">
        <v>-47297339000</v>
      </c>
      <c r="W55" s="5">
        <v>-162608228000</v>
      </c>
      <c r="X55" s="5">
        <v>-61778481000</v>
      </c>
      <c r="Y55" s="5">
        <v>-27889696</v>
      </c>
      <c r="Z55" s="5">
        <v>-98952135</v>
      </c>
    </row>
    <row r="56" spans="2:26" ht="15.5" x14ac:dyDescent="0.35">
      <c r="C56" t="s">
        <v>90</v>
      </c>
      <c r="D56" s="5">
        <v>-83344000000</v>
      </c>
      <c r="E56" s="5">
        <v>-95284000000</v>
      </c>
      <c r="F56" s="5">
        <v>-84351000000</v>
      </c>
      <c r="G56" s="5">
        <v>-77272000000</v>
      </c>
      <c r="I56" s="5">
        <v>-335707000000</v>
      </c>
      <c r="J56" s="5">
        <v>-353455000000</v>
      </c>
      <c r="K56" s="5">
        <v>-370334000000</v>
      </c>
      <c r="L56" s="5">
        <v>-384470000000</v>
      </c>
      <c r="M56" s="5">
        <v>-375519000000</v>
      </c>
      <c r="N56" s="5">
        <v>-415884000000</v>
      </c>
      <c r="O56" s="5">
        <v>-390662000000</v>
      </c>
      <c r="P56" s="5">
        <v>-399483000000</v>
      </c>
      <c r="Q56" s="5">
        <v>-408814000000</v>
      </c>
      <c r="R56" s="5">
        <v>-378176856000</v>
      </c>
      <c r="S56" s="5">
        <v>-379200099000</v>
      </c>
      <c r="T56" s="5">
        <v>-370439169000</v>
      </c>
      <c r="U56" s="5">
        <v>-334220412000</v>
      </c>
      <c r="V56" s="5">
        <v>-340579013000</v>
      </c>
      <c r="W56" s="5">
        <v>-413494608000</v>
      </c>
      <c r="X56" s="5">
        <v>-380532310000</v>
      </c>
      <c r="Y56" s="5">
        <v>-174283928</v>
      </c>
      <c r="Z56" s="5">
        <v>-163373071</v>
      </c>
    </row>
    <row r="57" spans="2:26" ht="15.5" x14ac:dyDescent="0.35">
      <c r="C57" t="s">
        <v>91</v>
      </c>
      <c r="K57" s="5">
        <v>58695000000</v>
      </c>
      <c r="L57" s="5">
        <v>225303000000</v>
      </c>
      <c r="M57" s="5">
        <v>128818000000</v>
      </c>
      <c r="N57" s="5">
        <v>-817509000000</v>
      </c>
      <c r="O57" s="5">
        <v>-4398791000000</v>
      </c>
      <c r="P57" s="5">
        <v>-1460670000000</v>
      </c>
      <c r="Q57" s="5">
        <v>-1669402000000</v>
      </c>
      <c r="R57" s="5">
        <v>-485455584000</v>
      </c>
      <c r="S57" s="5">
        <v>-760683078000</v>
      </c>
      <c r="T57" s="5">
        <v>-653633737000</v>
      </c>
      <c r="U57" s="5">
        <v>-3040527764000</v>
      </c>
      <c r="V57" s="5">
        <v>-1095903882000</v>
      </c>
    </row>
    <row r="58" spans="2:26" ht="15.5" x14ac:dyDescent="0.35">
      <c r="C58" t="s">
        <v>92</v>
      </c>
      <c r="D58" s="5">
        <v>70532000000</v>
      </c>
      <c r="E58" s="5">
        <v>77711000000</v>
      </c>
      <c r="F58" s="5">
        <v>158419000000</v>
      </c>
      <c r="G58" s="5">
        <v>104089000000</v>
      </c>
      <c r="I58" s="5">
        <v>388076000000</v>
      </c>
      <c r="J58" s="5">
        <v>209028000000</v>
      </c>
      <c r="K58" s="5">
        <v>42826000000</v>
      </c>
      <c r="L58" s="5">
        <v>315138000000</v>
      </c>
      <c r="M58" s="5">
        <v>509334000000</v>
      </c>
      <c r="N58" s="5">
        <v>-90373000000</v>
      </c>
      <c r="O58" s="5">
        <v>-315357000000</v>
      </c>
      <c r="P58" s="5">
        <v>-153874000000</v>
      </c>
      <c r="Q58" s="5">
        <v>151485000000</v>
      </c>
      <c r="R58" s="5">
        <v>57533104000</v>
      </c>
      <c r="S58" s="5">
        <v>85531108000</v>
      </c>
      <c r="T58" s="5">
        <v>312065301000</v>
      </c>
      <c r="U58" s="5">
        <v>213456717000</v>
      </c>
      <c r="V58" s="5">
        <v>360789439000</v>
      </c>
      <c r="W58" s="5">
        <v>1219196854000</v>
      </c>
      <c r="X58" s="5">
        <v>849964899000</v>
      </c>
      <c r="Y58" s="5">
        <v>470323022</v>
      </c>
      <c r="Z58" s="5">
        <v>759696914</v>
      </c>
    </row>
    <row r="59" spans="2:26" ht="15.5" x14ac:dyDescent="0.35">
      <c r="C59" t="s">
        <v>93</v>
      </c>
      <c r="D59" s="5">
        <v>-58007000000</v>
      </c>
      <c r="E59" s="5">
        <v>26240000000</v>
      </c>
      <c r="F59" s="5">
        <v>-204000000000</v>
      </c>
      <c r="G59" s="5">
        <v>165131000000</v>
      </c>
      <c r="I59" s="5">
        <v>-282954000000</v>
      </c>
      <c r="J59" s="5">
        <v>71230000000</v>
      </c>
      <c r="K59" s="5">
        <v>52169000000</v>
      </c>
      <c r="L59" s="5">
        <v>631579000000</v>
      </c>
      <c r="M59" s="5">
        <v>-190957000000</v>
      </c>
      <c r="N59" s="5">
        <v>-704013000000</v>
      </c>
      <c r="O59" s="5">
        <v>-4495970000000</v>
      </c>
      <c r="P59" s="5">
        <v>-1808570000000</v>
      </c>
      <c r="Q59" s="5">
        <v>-1369688000000</v>
      </c>
      <c r="R59" s="5">
        <v>-378705160000</v>
      </c>
      <c r="S59" s="5">
        <v>-1476777492000</v>
      </c>
      <c r="T59" s="5">
        <v>-820455301000</v>
      </c>
      <c r="U59" s="5">
        <v>-3257190588000</v>
      </c>
      <c r="V59" s="5">
        <v>-1330927803000</v>
      </c>
      <c r="W59" s="5">
        <v>-101625391000</v>
      </c>
      <c r="X59" s="5">
        <v>139178490000</v>
      </c>
      <c r="Y59" s="5">
        <v>-102456077</v>
      </c>
      <c r="Z59" s="5">
        <v>-479921521</v>
      </c>
    </row>
    <row r="60" spans="2:26" ht="15.5" x14ac:dyDescent="0.35">
      <c r="C60" t="s">
        <v>26</v>
      </c>
      <c r="D60" s="5">
        <v>-32980000000</v>
      </c>
      <c r="E60" s="5">
        <v>-1515000000</v>
      </c>
      <c r="F60" s="5">
        <v>-717000000</v>
      </c>
      <c r="G60" s="5">
        <v>-1828000000</v>
      </c>
      <c r="I60" s="5">
        <v>-66179000000</v>
      </c>
      <c r="J60" s="5">
        <v>-216507000000</v>
      </c>
      <c r="K60" s="5">
        <v>-168188000000</v>
      </c>
      <c r="L60" s="5">
        <v>-193145000000</v>
      </c>
      <c r="M60" s="5">
        <v>-296113000000</v>
      </c>
      <c r="N60" s="5">
        <v>-279376000000</v>
      </c>
      <c r="O60" s="5">
        <v>-274649000000</v>
      </c>
      <c r="P60" s="5">
        <v>-403524000000</v>
      </c>
      <c r="Q60" s="5">
        <v>-1016605000000</v>
      </c>
      <c r="R60" s="5">
        <v>-859622030000</v>
      </c>
      <c r="S60" s="5">
        <v>-611665774000</v>
      </c>
      <c r="T60" s="5">
        <v>-584469915000</v>
      </c>
      <c r="U60" s="5">
        <v>-351763604000</v>
      </c>
      <c r="V60" s="5">
        <v>-553701443000</v>
      </c>
      <c r="W60" s="5">
        <v>-580339666000</v>
      </c>
      <c r="X60" s="5">
        <v>-419979860000</v>
      </c>
      <c r="Y60" s="5">
        <v>-193081146</v>
      </c>
      <c r="Z60" s="5">
        <v>-188983710</v>
      </c>
    </row>
    <row r="61" spans="2:26" ht="15.5" x14ac:dyDescent="0.35">
      <c r="C61" t="s">
        <v>339</v>
      </c>
      <c r="S61" s="5">
        <v>-17358140000</v>
      </c>
      <c r="T61" s="5">
        <v>-25063162000</v>
      </c>
    </row>
    <row r="62" spans="2:26" ht="15.5" x14ac:dyDescent="0.35">
      <c r="C62" t="s">
        <v>94</v>
      </c>
      <c r="D62" s="5">
        <v>1866000000</v>
      </c>
      <c r="E62" s="5">
        <v>1862000000</v>
      </c>
      <c r="F62" s="5">
        <v>1825000000</v>
      </c>
      <c r="G62" s="5">
        <v>1791000000</v>
      </c>
      <c r="I62" s="5">
        <v>7346000000</v>
      </c>
      <c r="J62" s="5">
        <v>10987000000</v>
      </c>
      <c r="K62" s="5">
        <v>3553000000</v>
      </c>
      <c r="L62" s="5">
        <v>4118000000</v>
      </c>
      <c r="M62" s="5">
        <v>2825000000</v>
      </c>
      <c r="N62" s="5">
        <v>850000000</v>
      </c>
      <c r="O62" s="5">
        <v>756000000</v>
      </c>
      <c r="P62" s="5">
        <v>872000000</v>
      </c>
      <c r="Q62" s="5">
        <v>751000000</v>
      </c>
      <c r="R62" s="5">
        <v>980185000</v>
      </c>
      <c r="S62" s="5">
        <v>1381283000</v>
      </c>
      <c r="T62" s="5">
        <v>1760225000</v>
      </c>
      <c r="U62" s="5">
        <v>1784479000</v>
      </c>
      <c r="V62" s="5">
        <v>1175321000</v>
      </c>
      <c r="W62" s="5">
        <v>7698532000</v>
      </c>
      <c r="X62" s="5">
        <v>61245988000</v>
      </c>
      <c r="Y62" s="5">
        <v>2946199</v>
      </c>
      <c r="Z62" s="5">
        <v>31124165</v>
      </c>
    </row>
    <row r="63" spans="2:26" ht="15.5" x14ac:dyDescent="0.35">
      <c r="C63" t="s">
        <v>95</v>
      </c>
      <c r="W63" s="5">
        <v>1012319000</v>
      </c>
      <c r="X63" s="5">
        <v>278071000</v>
      </c>
      <c r="Y63" s="5">
        <v>59636759</v>
      </c>
      <c r="Z63" s="5">
        <v>-78689723</v>
      </c>
    </row>
    <row r="64" spans="2:26" ht="15.5" x14ac:dyDescent="0.35">
      <c r="C64" t="s">
        <v>96</v>
      </c>
      <c r="D64" s="5">
        <v>-96351000000</v>
      </c>
      <c r="E64" s="5">
        <v>-40455000000</v>
      </c>
      <c r="F64" s="5">
        <v>-209520000000</v>
      </c>
      <c r="G64" s="5">
        <v>164985000000</v>
      </c>
      <c r="I64" s="5">
        <v>-283237000000</v>
      </c>
      <c r="J64" s="5">
        <v>-342258000000</v>
      </c>
      <c r="K64" s="5">
        <v>146007000000</v>
      </c>
      <c r="L64" s="5">
        <v>-783303000000</v>
      </c>
      <c r="M64" s="5">
        <v>-167355000000</v>
      </c>
      <c r="N64" s="5">
        <v>-190644000000</v>
      </c>
      <c r="O64" s="5">
        <v>475340000000</v>
      </c>
      <c r="P64" s="5">
        <v>-806121000000</v>
      </c>
      <c r="Q64" s="5">
        <v>-114293000000</v>
      </c>
      <c r="R64" s="5">
        <v>221527019000</v>
      </c>
      <c r="S64" s="5">
        <v>-771647771000</v>
      </c>
      <c r="T64" s="5">
        <v>-120339653000</v>
      </c>
      <c r="U64" s="5">
        <v>-1101429096000</v>
      </c>
      <c r="V64" s="5">
        <v>-201297624000</v>
      </c>
      <c r="W64" s="5">
        <v>-125367731000</v>
      </c>
      <c r="X64" s="5">
        <v>207559110000</v>
      </c>
      <c r="Y64" s="5">
        <v>138015265</v>
      </c>
      <c r="Z64" s="5">
        <v>-243036843</v>
      </c>
    </row>
    <row r="65" spans="3:26" ht="15.5" x14ac:dyDescent="0.35">
      <c r="C65" t="s">
        <v>97</v>
      </c>
      <c r="D65" s="5">
        <v>-58007000000</v>
      </c>
      <c r="E65" s="5">
        <v>26240000000</v>
      </c>
      <c r="F65" s="5">
        <v>-204000000000</v>
      </c>
      <c r="G65" s="5">
        <v>165131000000</v>
      </c>
      <c r="I65" s="5">
        <v>-282954000000</v>
      </c>
      <c r="J65" s="5">
        <v>71230000000</v>
      </c>
      <c r="K65" s="5">
        <v>52169000000</v>
      </c>
      <c r="L65" s="5">
        <v>631579000000</v>
      </c>
      <c r="M65" s="5">
        <v>-190957000000</v>
      </c>
      <c r="N65" s="5">
        <v>-704013000000</v>
      </c>
      <c r="O65" s="5">
        <v>-4495970000000</v>
      </c>
      <c r="P65" s="5">
        <v>-1808570000000</v>
      </c>
      <c r="Q65" s="5">
        <v>-1369688000000</v>
      </c>
      <c r="R65" s="5">
        <v>-378705160000</v>
      </c>
      <c r="S65" s="5">
        <v>-1476777492000</v>
      </c>
      <c r="T65" s="5">
        <v>-820455301000</v>
      </c>
      <c r="U65" s="5">
        <v>-3257190588000</v>
      </c>
      <c r="V65" s="5">
        <v>-1330927803000</v>
      </c>
      <c r="W65" s="5">
        <v>-101625391000</v>
      </c>
      <c r="X65" s="5">
        <v>139178490000</v>
      </c>
      <c r="Y65" s="5">
        <v>-102456077</v>
      </c>
      <c r="Z65" s="5">
        <v>-479921521</v>
      </c>
    </row>
    <row r="66" spans="3:26" ht="15.5" x14ac:dyDescent="0.35">
      <c r="C66" t="s">
        <v>28</v>
      </c>
      <c r="D66" s="5">
        <v>12525000000</v>
      </c>
      <c r="E66" s="5">
        <v>103951000000</v>
      </c>
      <c r="F66" s="5">
        <v>-45581000000</v>
      </c>
      <c r="G66" s="5">
        <v>269220000000</v>
      </c>
      <c r="I66" s="5">
        <v>105122000000</v>
      </c>
      <c r="J66" s="5">
        <v>280258000000</v>
      </c>
      <c r="K66" s="5">
        <v>94995000000</v>
      </c>
      <c r="L66" s="5">
        <v>946717000000</v>
      </c>
      <c r="M66" s="5">
        <v>318377000000</v>
      </c>
      <c r="N66" s="5">
        <v>-794386000000</v>
      </c>
      <c r="O66" s="5">
        <v>-4811327000000</v>
      </c>
      <c r="P66" s="5">
        <v>-1962444000000</v>
      </c>
      <c r="Q66" s="5">
        <v>-1218203000000</v>
      </c>
      <c r="R66" s="5">
        <v>-321172056000</v>
      </c>
      <c r="S66" s="5">
        <v>-1391246384000</v>
      </c>
      <c r="T66" s="5">
        <v>-508390000000</v>
      </c>
      <c r="U66" s="5">
        <v>-3043733871000</v>
      </c>
      <c r="V66" s="5">
        <v>-970138364000</v>
      </c>
      <c r="W66" s="5">
        <v>1117571463000</v>
      </c>
      <c r="X66" s="5">
        <v>989143389000</v>
      </c>
      <c r="Y66" s="5">
        <v>367866945</v>
      </c>
      <c r="Z66" s="5">
        <v>279775393</v>
      </c>
    </row>
    <row r="67" spans="3:26" ht="15.5" x14ac:dyDescent="0.35">
      <c r="C67" t="s">
        <v>27</v>
      </c>
      <c r="D67" s="5">
        <v>-9284000000</v>
      </c>
      <c r="E67" s="5">
        <v>-24331000000</v>
      </c>
      <c r="F67" s="5">
        <v>-34067000000</v>
      </c>
      <c r="G67" s="5">
        <v>-29247000000</v>
      </c>
      <c r="I67" s="5">
        <v>-88970000000</v>
      </c>
      <c r="J67" s="5">
        <v>-141369000000</v>
      </c>
      <c r="K67" s="5">
        <v>-68858000000</v>
      </c>
      <c r="L67" s="5">
        <v>-16510000000</v>
      </c>
      <c r="M67" s="5">
        <v>-200868000000</v>
      </c>
      <c r="N67" s="5">
        <v>-159729000000</v>
      </c>
      <c r="O67" s="5">
        <v>-81811000000</v>
      </c>
      <c r="P67" s="5">
        <v>113515000000</v>
      </c>
      <c r="Q67" s="5">
        <v>-364520000000</v>
      </c>
      <c r="R67" s="5">
        <v>-285229650000</v>
      </c>
      <c r="S67" s="5">
        <v>333393831000</v>
      </c>
      <c r="T67" s="5">
        <v>-1612416000</v>
      </c>
      <c r="U67" s="5">
        <v>477691368000</v>
      </c>
      <c r="V67" s="5">
        <v>25289743000</v>
      </c>
      <c r="W67" s="5">
        <v>-372070810000</v>
      </c>
      <c r="X67" s="5">
        <v>-268409213000</v>
      </c>
      <c r="Y67" s="5">
        <v>-115185535</v>
      </c>
      <c r="Z67" s="5">
        <v>-106205438</v>
      </c>
    </row>
    <row r="68" spans="3:26" ht="15.5" x14ac:dyDescent="0.35">
      <c r="C68" t="s">
        <v>98</v>
      </c>
      <c r="D68" s="5">
        <v>-9974000000</v>
      </c>
      <c r="E68" s="5">
        <v>-24630000000</v>
      </c>
      <c r="F68" s="5">
        <v>-37068000000</v>
      </c>
      <c r="G68" s="5">
        <v>-32140000000</v>
      </c>
      <c r="I68" s="5">
        <v>-97048000000</v>
      </c>
      <c r="J68" s="5">
        <v>-67859000000</v>
      </c>
      <c r="K68" s="5">
        <v>-22618000000</v>
      </c>
      <c r="L68" s="5">
        <v>-27845000000</v>
      </c>
      <c r="M68" s="5">
        <v>-46949000000</v>
      </c>
      <c r="N68" s="5">
        <v>-7738000000</v>
      </c>
      <c r="O68" s="5">
        <v>-7431000000</v>
      </c>
      <c r="P68" s="5">
        <v>-5766000000</v>
      </c>
      <c r="Q68" s="5">
        <v>-11183000000</v>
      </c>
      <c r="R68" s="5">
        <v>-23825257000</v>
      </c>
      <c r="S68" s="5">
        <v>-806335000</v>
      </c>
      <c r="T68" s="5">
        <v>-19897256000</v>
      </c>
      <c r="U68" s="5">
        <v>-67007377000</v>
      </c>
      <c r="V68" s="5">
        <v>-90106127000</v>
      </c>
      <c r="W68" s="5">
        <v>-242963834000</v>
      </c>
      <c r="X68" s="5">
        <v>-201262004000</v>
      </c>
      <c r="Y68" s="5">
        <v>-88219332</v>
      </c>
      <c r="Z68" s="5">
        <v>-123938666</v>
      </c>
    </row>
    <row r="69" spans="3:26" ht="15.5" x14ac:dyDescent="0.35">
      <c r="C69" t="s">
        <v>99</v>
      </c>
      <c r="D69" s="5">
        <v>690000000</v>
      </c>
      <c r="E69" s="5">
        <v>299000000</v>
      </c>
      <c r="F69" s="5">
        <v>3001000000</v>
      </c>
      <c r="G69" s="5">
        <v>2893000000</v>
      </c>
      <c r="I69" s="5">
        <v>8078000000</v>
      </c>
      <c r="J69" s="5">
        <v>-73510000000</v>
      </c>
      <c r="K69" s="5">
        <v>-46240000000</v>
      </c>
      <c r="L69" s="5">
        <v>11335000000</v>
      </c>
      <c r="M69" s="5">
        <v>-153919000000</v>
      </c>
      <c r="N69" s="5">
        <v>-151991000000</v>
      </c>
      <c r="O69" s="5">
        <v>-74380000000</v>
      </c>
      <c r="P69" s="5">
        <v>119281000000</v>
      </c>
      <c r="Q69" s="5">
        <v>-353337000000</v>
      </c>
      <c r="R69" s="5">
        <v>-261404393000</v>
      </c>
      <c r="S69" s="5">
        <v>334200166000</v>
      </c>
      <c r="T69" s="5">
        <v>18284840000</v>
      </c>
      <c r="U69" s="5">
        <v>544698745000</v>
      </c>
      <c r="V69" s="5">
        <v>115395870000</v>
      </c>
      <c r="W69" s="5">
        <v>-129106976000</v>
      </c>
      <c r="X69" s="5">
        <v>-67147209000</v>
      </c>
      <c r="Y69" s="5">
        <v>-26966203</v>
      </c>
      <c r="Z69" s="5">
        <v>17733228</v>
      </c>
    </row>
    <row r="70" spans="3:26" ht="15.5" x14ac:dyDescent="0.35">
      <c r="C70" t="s">
        <v>100</v>
      </c>
      <c r="D70" s="5">
        <v>-9284000000</v>
      </c>
      <c r="E70" s="5">
        <v>-24331000000</v>
      </c>
      <c r="F70" s="5">
        <v>-34067000000</v>
      </c>
      <c r="G70" s="5">
        <v>-29247000000</v>
      </c>
      <c r="I70" s="5">
        <v>-88970000000</v>
      </c>
      <c r="J70" s="5">
        <v>-141369000000</v>
      </c>
      <c r="K70" s="5">
        <v>-68858000000</v>
      </c>
      <c r="L70" s="5">
        <v>-16510000000</v>
      </c>
      <c r="M70" s="5">
        <v>-200868000000</v>
      </c>
      <c r="N70" s="5">
        <v>-159729000000</v>
      </c>
      <c r="O70" s="5">
        <v>-81811000000</v>
      </c>
      <c r="P70" s="5">
        <v>113515000000</v>
      </c>
      <c r="Q70" s="5">
        <v>-364520000000</v>
      </c>
      <c r="R70" s="5">
        <v>-285229650000</v>
      </c>
      <c r="S70" s="5">
        <v>333393831000</v>
      </c>
      <c r="T70" s="5">
        <v>-1612416000</v>
      </c>
      <c r="U70" s="5">
        <v>477691368000</v>
      </c>
      <c r="V70" s="5">
        <v>25289743000</v>
      </c>
      <c r="W70" s="5">
        <v>-372070810000</v>
      </c>
      <c r="X70" s="5">
        <v>-268409213000</v>
      </c>
      <c r="Y70" s="5">
        <v>-115185535</v>
      </c>
      <c r="Z70" s="5">
        <v>-106205438</v>
      </c>
    </row>
    <row r="71" spans="3:26" ht="15.5" x14ac:dyDescent="0.35">
      <c r="C71" t="s">
        <v>101</v>
      </c>
      <c r="D71" s="5">
        <v>3241000000</v>
      </c>
      <c r="E71" s="5">
        <v>79620000000</v>
      </c>
      <c r="F71" s="5">
        <v>-79648000000</v>
      </c>
      <c r="G71" s="5">
        <v>239973000000</v>
      </c>
      <c r="I71" s="5">
        <v>16152000000</v>
      </c>
      <c r="J71" s="5">
        <v>138889000000</v>
      </c>
      <c r="K71" s="5">
        <v>26137000000</v>
      </c>
      <c r="L71" s="5">
        <v>930207000000</v>
      </c>
      <c r="M71" s="5">
        <v>117509000000</v>
      </c>
      <c r="N71" s="5">
        <v>-954115000000</v>
      </c>
      <c r="O71" s="5">
        <v>-4893138000000</v>
      </c>
      <c r="P71" s="5">
        <v>-1848929000000</v>
      </c>
      <c r="Q71" s="5">
        <v>-1582723000000</v>
      </c>
      <c r="R71" s="5">
        <v>-606401706000</v>
      </c>
      <c r="S71" s="5">
        <v>-1057852553000</v>
      </c>
      <c r="T71" s="5">
        <v>-510002416000</v>
      </c>
      <c r="U71" s="5">
        <v>-2566042503000</v>
      </c>
      <c r="V71" s="5">
        <v>-944848621000</v>
      </c>
      <c r="W71" s="5">
        <v>745500653000</v>
      </c>
      <c r="X71" s="5">
        <v>720734176000</v>
      </c>
      <c r="Y71" s="5">
        <v>252681410</v>
      </c>
      <c r="Z71" s="5">
        <v>173569955</v>
      </c>
    </row>
    <row r="72" spans="3:26" ht="15.5" x14ac:dyDescent="0.35">
      <c r="C72" t="s">
        <v>798</v>
      </c>
      <c r="P72" s="5">
        <v>369144000000</v>
      </c>
      <c r="Q72" s="5">
        <v>-58226000000</v>
      </c>
      <c r="R72" s="5">
        <v>121733077000</v>
      </c>
      <c r="S72" s="5">
        <v>540318460000</v>
      </c>
      <c r="T72" s="5">
        <v>-174173396000</v>
      </c>
      <c r="U72" s="5">
        <v>-200676538000</v>
      </c>
      <c r="V72" s="5">
        <v>-122750156000</v>
      </c>
    </row>
    <row r="73" spans="3:26" ht="15.5" x14ac:dyDescent="0.35">
      <c r="C73" t="s">
        <v>102</v>
      </c>
      <c r="X73" s="5">
        <v>-3063743000</v>
      </c>
      <c r="Y73" s="5">
        <v>101917</v>
      </c>
      <c r="Z73" s="5">
        <v>-591</v>
      </c>
    </row>
    <row r="74" spans="3:26" ht="15.5" x14ac:dyDescent="0.35">
      <c r="C74" t="s">
        <v>1238</v>
      </c>
      <c r="X74" s="5">
        <v>87960015000</v>
      </c>
    </row>
    <row r="75" spans="3:26" ht="15.5" x14ac:dyDescent="0.35">
      <c r="C75" t="s">
        <v>104</v>
      </c>
      <c r="D75" s="5">
        <v>3241000000</v>
      </c>
      <c r="E75" s="5">
        <v>79620000000</v>
      </c>
      <c r="F75" s="5">
        <v>-79648000000</v>
      </c>
      <c r="G75" s="5">
        <v>239973000000</v>
      </c>
      <c r="I75" s="5">
        <v>16152000000</v>
      </c>
      <c r="J75" s="5">
        <v>138889000000</v>
      </c>
      <c r="K75" s="5">
        <v>26137000000</v>
      </c>
      <c r="L75" s="5">
        <v>930207000000</v>
      </c>
      <c r="M75" s="5">
        <v>117509000000</v>
      </c>
      <c r="N75" s="5">
        <v>-954115000000</v>
      </c>
      <c r="O75" s="5">
        <v>-4893138000000</v>
      </c>
      <c r="P75" s="5">
        <v>-1479785000000</v>
      </c>
      <c r="Q75" s="5">
        <v>-1640949000000</v>
      </c>
      <c r="R75" s="5">
        <v>-484668629000</v>
      </c>
      <c r="S75" s="5">
        <v>-517534093000</v>
      </c>
      <c r="T75" s="5">
        <v>-684175812000</v>
      </c>
      <c r="U75" s="5">
        <v>-2766719041000</v>
      </c>
      <c r="V75" s="5">
        <v>-1067598777000</v>
      </c>
      <c r="W75" s="5">
        <v>745500653000</v>
      </c>
      <c r="X75" s="5">
        <v>805630448000</v>
      </c>
      <c r="Y75" s="5">
        <v>252783327</v>
      </c>
      <c r="Z75" s="5">
        <v>173569364</v>
      </c>
    </row>
    <row r="76" spans="3:26" ht="15.5" x14ac:dyDescent="0.35">
      <c r="C76" t="s">
        <v>105</v>
      </c>
      <c r="D76" s="5">
        <v>-1818000000</v>
      </c>
      <c r="E76" s="5">
        <v>-5761000000</v>
      </c>
      <c r="F76" s="5">
        <v>-1454000000</v>
      </c>
      <c r="G76" s="5">
        <v>-1453000000</v>
      </c>
      <c r="I76" s="5">
        <v>-10122000000</v>
      </c>
      <c r="J76" s="5">
        <v>8456000000</v>
      </c>
      <c r="K76" s="5">
        <v>-4003000000</v>
      </c>
      <c r="L76" s="5">
        <v>8387000000</v>
      </c>
      <c r="M76" s="5">
        <v>66000000</v>
      </c>
      <c r="N76" s="5">
        <v>-49450000000</v>
      </c>
      <c r="O76" s="5">
        <v>59924000000</v>
      </c>
      <c r="P76" s="5">
        <v>19115000000</v>
      </c>
      <c r="Q76" s="5">
        <v>-28810000000</v>
      </c>
      <c r="R76" s="5">
        <v>-2060703000</v>
      </c>
      <c r="S76" s="5">
        <v>-246113435000</v>
      </c>
      <c r="T76" s="5">
        <v>-28820725000</v>
      </c>
      <c r="U76" s="5">
        <v>-280484378000</v>
      </c>
      <c r="V76" s="5">
        <v>-30942078000</v>
      </c>
      <c r="W76" s="5">
        <v>-77869388000</v>
      </c>
    </row>
    <row r="77" spans="3:26" ht="15.5" x14ac:dyDescent="0.35">
      <c r="C77" t="s">
        <v>106</v>
      </c>
      <c r="D77" s="5">
        <v>-1818000000</v>
      </c>
      <c r="E77" s="5">
        <v>-5761000000</v>
      </c>
      <c r="F77" s="5">
        <v>-1454000000</v>
      </c>
      <c r="G77" s="5">
        <v>-1453000000</v>
      </c>
      <c r="I77" s="5">
        <v>-10122000000</v>
      </c>
      <c r="J77" s="5">
        <v>8456000000</v>
      </c>
      <c r="K77" s="5">
        <v>-4003000000</v>
      </c>
      <c r="L77" s="5">
        <v>8387000000</v>
      </c>
      <c r="M77" s="5">
        <v>66000000</v>
      </c>
      <c r="N77" s="5">
        <v>-49450000000</v>
      </c>
      <c r="O77" s="5">
        <v>59924000000</v>
      </c>
      <c r="P77" s="5">
        <v>19115000000</v>
      </c>
      <c r="Q77" s="5">
        <v>-28810000000</v>
      </c>
      <c r="R77" s="5">
        <v>-2060703000</v>
      </c>
      <c r="S77" s="5">
        <v>-246113435000</v>
      </c>
      <c r="T77" s="5">
        <v>-28820725000</v>
      </c>
      <c r="U77" s="5">
        <v>-280484378000</v>
      </c>
      <c r="V77" s="5">
        <v>-30942078000</v>
      </c>
      <c r="W77" s="5">
        <v>-77869388000</v>
      </c>
    </row>
    <row r="78" spans="3:26" ht="15.5" x14ac:dyDescent="0.35">
      <c r="C78" t="s">
        <v>107</v>
      </c>
      <c r="D78" s="5">
        <v>1423000000</v>
      </c>
      <c r="E78" s="5">
        <v>73859000000</v>
      </c>
      <c r="F78" s="5">
        <v>-81102000000</v>
      </c>
      <c r="G78" s="5">
        <v>238520000000</v>
      </c>
      <c r="I78" s="5">
        <v>6030000000</v>
      </c>
      <c r="J78" s="5">
        <v>147345000000</v>
      </c>
      <c r="K78" s="5">
        <v>22134000000</v>
      </c>
      <c r="L78" s="5">
        <v>938594000000</v>
      </c>
      <c r="M78" s="5">
        <v>117575000000</v>
      </c>
      <c r="N78" s="5">
        <v>-1003565000000</v>
      </c>
      <c r="O78" s="5">
        <v>-4833214000000</v>
      </c>
      <c r="P78" s="5">
        <v>-1460670000000</v>
      </c>
      <c r="Q78" s="5">
        <v>-1669759000000</v>
      </c>
      <c r="R78" s="5">
        <v>-486729332000</v>
      </c>
      <c r="S78" s="5">
        <v>-763647528000</v>
      </c>
      <c r="T78" s="5">
        <v>-712996537000</v>
      </c>
      <c r="U78" s="5">
        <v>-3047203419000</v>
      </c>
      <c r="V78" s="5">
        <v>-1098540855000</v>
      </c>
      <c r="W78" s="5">
        <v>667631265000</v>
      </c>
    </row>
    <row r="79" spans="3:26" ht="15.5" x14ac:dyDescent="0.35">
      <c r="C79" t="s">
        <v>108</v>
      </c>
      <c r="D79" s="5">
        <v>3241000000</v>
      </c>
      <c r="E79" s="5">
        <v>79620000000</v>
      </c>
      <c r="F79" s="5">
        <v>-79648000000</v>
      </c>
      <c r="G79" s="5">
        <v>239973000000</v>
      </c>
      <c r="I79" s="5">
        <v>16152000000</v>
      </c>
      <c r="J79" s="5">
        <v>138889000000</v>
      </c>
      <c r="K79" s="5">
        <v>26137000000</v>
      </c>
      <c r="L79" s="5">
        <v>930207000000</v>
      </c>
      <c r="M79" s="5">
        <v>117509000000</v>
      </c>
      <c r="N79" s="5">
        <v>-954115000000</v>
      </c>
      <c r="O79" s="5">
        <v>-4893138000000</v>
      </c>
      <c r="P79" s="5">
        <v>-1479785000000</v>
      </c>
      <c r="Q79" s="5">
        <v>-1640949000000</v>
      </c>
      <c r="R79" s="5">
        <v>-484668629000</v>
      </c>
      <c r="S79" s="5">
        <v>-517534093000</v>
      </c>
      <c r="T79" s="5">
        <v>-684175812000</v>
      </c>
      <c r="U79" s="5">
        <v>-2766719041000</v>
      </c>
      <c r="V79" s="5">
        <v>-1067598777000</v>
      </c>
      <c r="W79" s="5">
        <v>745500653000</v>
      </c>
      <c r="X79" s="5">
        <v>717670433000</v>
      </c>
      <c r="Y79" s="5">
        <v>252783327</v>
      </c>
      <c r="Z79" s="5">
        <v>173569364</v>
      </c>
    </row>
    <row r="80" spans="3:26" ht="15.5" x14ac:dyDescent="0.35">
      <c r="C80" t="s">
        <v>7</v>
      </c>
      <c r="D80" s="5">
        <v>1423000000</v>
      </c>
      <c r="E80" s="5">
        <v>73859000000</v>
      </c>
      <c r="F80" s="5">
        <v>-81102000000</v>
      </c>
      <c r="G80" s="5">
        <v>238520000000</v>
      </c>
      <c r="I80" s="5">
        <v>6030000000</v>
      </c>
      <c r="J80" s="5">
        <v>147345000000</v>
      </c>
      <c r="W80" s="5">
        <v>667020311000</v>
      </c>
    </row>
    <row r="81" spans="2:26" ht="15.5" x14ac:dyDescent="0.35">
      <c r="C81" t="s">
        <v>1812</v>
      </c>
      <c r="D81" s="5">
        <v>1423000000</v>
      </c>
      <c r="E81" s="5">
        <v>73859000000</v>
      </c>
      <c r="F81" s="5">
        <v>-81102000000</v>
      </c>
      <c r="G81" s="5">
        <v>238520000000</v>
      </c>
      <c r="I81" s="5">
        <v>6030000000</v>
      </c>
      <c r="J81" s="5">
        <v>147345000000</v>
      </c>
      <c r="K81" s="5">
        <v>58695000000</v>
      </c>
      <c r="L81" s="5">
        <v>225303000000</v>
      </c>
      <c r="M81" s="5">
        <v>128818000000</v>
      </c>
      <c r="N81" s="5">
        <v>-817509000000</v>
      </c>
      <c r="O81" s="5">
        <v>-4398791000000</v>
      </c>
      <c r="P81" s="5">
        <v>-1460670000000</v>
      </c>
      <c r="Q81" s="5">
        <v>-1669402000000</v>
      </c>
      <c r="R81" s="5">
        <v>-485455584000</v>
      </c>
      <c r="S81" s="5">
        <v>-760683078000</v>
      </c>
      <c r="T81" s="5">
        <v>-653633737000</v>
      </c>
      <c r="U81" s="5">
        <v>-3040527764000</v>
      </c>
      <c r="V81" s="5">
        <v>-1095903882000</v>
      </c>
      <c r="W81" s="5">
        <v>667020311000</v>
      </c>
    </row>
    <row r="82" spans="2:26" ht="15.5" x14ac:dyDescent="0.35">
      <c r="C82" t="s">
        <v>110</v>
      </c>
      <c r="D82" s="5">
        <v>3241000000</v>
      </c>
      <c r="E82" s="5">
        <v>79620000000</v>
      </c>
      <c r="F82" s="5">
        <v>-79648000000</v>
      </c>
      <c r="G82" s="5">
        <v>239973000000</v>
      </c>
      <c r="I82" s="5">
        <v>16152000000</v>
      </c>
      <c r="J82" s="5">
        <v>138889000000</v>
      </c>
      <c r="K82" s="5">
        <v>26137000000</v>
      </c>
      <c r="L82" s="5">
        <v>930207000000</v>
      </c>
      <c r="M82" s="5">
        <v>117509000000</v>
      </c>
      <c r="N82" s="5">
        <v>-954115000000</v>
      </c>
      <c r="O82" s="5">
        <v>-4893138000000</v>
      </c>
      <c r="P82" s="5">
        <v>-1479785000000</v>
      </c>
      <c r="Q82" s="5">
        <v>-1640949000000</v>
      </c>
      <c r="R82" s="5">
        <v>-484668629000</v>
      </c>
      <c r="S82" s="5">
        <v>-517534093000</v>
      </c>
      <c r="T82" s="5">
        <v>-684175812000</v>
      </c>
      <c r="U82" s="5">
        <v>-2766719041000</v>
      </c>
      <c r="V82" s="5">
        <v>-1067598777000</v>
      </c>
      <c r="W82" s="5">
        <v>745500653000</v>
      </c>
      <c r="X82" s="5">
        <v>717670433000</v>
      </c>
      <c r="Y82" s="5">
        <v>252783327</v>
      </c>
      <c r="Z82" s="5">
        <v>173569364</v>
      </c>
    </row>
    <row r="83" spans="2:26" ht="15.5" x14ac:dyDescent="0.35">
      <c r="C83" t="s">
        <v>111</v>
      </c>
      <c r="D83" s="5">
        <v>1423000000</v>
      </c>
      <c r="E83" s="5">
        <v>73859000000</v>
      </c>
      <c r="F83" s="5">
        <v>-81102000000</v>
      </c>
      <c r="G83" s="5">
        <v>238520000000</v>
      </c>
      <c r="I83" s="5">
        <v>6030000000</v>
      </c>
      <c r="J83" s="5">
        <v>147345000000</v>
      </c>
      <c r="K83" s="5">
        <v>22134000000</v>
      </c>
      <c r="L83" s="5">
        <v>938594000000</v>
      </c>
      <c r="M83" s="5">
        <v>117575000000</v>
      </c>
      <c r="N83" s="5">
        <v>-1003565000000</v>
      </c>
      <c r="O83" s="5">
        <v>-4833214000000</v>
      </c>
      <c r="P83" s="5">
        <v>-1460670000000</v>
      </c>
      <c r="Q83" s="5">
        <v>-1669759000000</v>
      </c>
      <c r="R83" s="5">
        <v>-486729332000</v>
      </c>
      <c r="S83" s="5">
        <v>-763647528000</v>
      </c>
      <c r="T83" s="5">
        <v>-712996537000</v>
      </c>
      <c r="U83" s="5">
        <v>-3047203419000</v>
      </c>
      <c r="V83" s="5">
        <v>-1098540855000</v>
      </c>
      <c r="W83" s="5">
        <v>667631265000</v>
      </c>
    </row>
    <row r="85" spans="2:26" ht="15.5" x14ac:dyDescent="0.35">
      <c r="B85" t="s">
        <v>113</v>
      </c>
      <c r="C85" t="s">
        <v>114</v>
      </c>
    </row>
    <row r="86" spans="2:26" ht="15.5" x14ac:dyDescent="0.35">
      <c r="C86" t="s">
        <v>115</v>
      </c>
    </row>
    <row r="87" spans="2:26" ht="15.5" x14ac:dyDescent="0.35">
      <c r="C87" t="s">
        <v>19</v>
      </c>
      <c r="D87" s="5">
        <v>120585000000</v>
      </c>
      <c r="E87" s="5">
        <v>170825000000</v>
      </c>
      <c r="F87" s="5">
        <v>149064000000</v>
      </c>
      <c r="G87" s="5">
        <v>157814000000</v>
      </c>
      <c r="I87" s="5">
        <v>170825000000</v>
      </c>
      <c r="J87" s="5">
        <v>133874000000</v>
      </c>
      <c r="K87" s="5">
        <v>123108000000</v>
      </c>
      <c r="L87" s="5">
        <v>144360000000</v>
      </c>
      <c r="M87" s="5">
        <v>268455000000</v>
      </c>
      <c r="N87" s="5">
        <v>87465000000</v>
      </c>
      <c r="O87" s="5">
        <v>78895000000</v>
      </c>
      <c r="P87" s="5">
        <v>53643000000</v>
      </c>
      <c r="Q87" s="5">
        <v>21925000000</v>
      </c>
      <c r="R87" s="5">
        <v>60760184000</v>
      </c>
      <c r="S87" s="5">
        <v>43967471000</v>
      </c>
      <c r="T87" s="5">
        <v>55595947000</v>
      </c>
      <c r="U87" s="5">
        <v>117017409000</v>
      </c>
      <c r="V87" s="5">
        <v>120765649000</v>
      </c>
      <c r="W87" s="5">
        <v>201567663000</v>
      </c>
      <c r="X87" s="5">
        <v>329768431000</v>
      </c>
      <c r="Y87" s="5">
        <v>167303590000</v>
      </c>
      <c r="Z87" s="5">
        <v>352300659000</v>
      </c>
    </row>
    <row r="88" spans="2:26" ht="15.5" x14ac:dyDescent="0.35">
      <c r="C88" t="s">
        <v>116</v>
      </c>
      <c r="D88" s="5">
        <v>30465000000</v>
      </c>
      <c r="E88" s="5">
        <v>65985000000</v>
      </c>
      <c r="F88" s="5">
        <v>22329000000</v>
      </c>
      <c r="G88" s="5">
        <v>32237000000</v>
      </c>
      <c r="I88" s="5">
        <v>65985000000</v>
      </c>
      <c r="J88" s="5">
        <v>55921000000</v>
      </c>
      <c r="K88" s="5">
        <v>21348000000</v>
      </c>
      <c r="L88" s="5">
        <v>25064000000</v>
      </c>
      <c r="M88" s="5">
        <v>29873000000</v>
      </c>
      <c r="N88" s="5">
        <v>40500000000</v>
      </c>
      <c r="O88" s="5">
        <v>105900000000</v>
      </c>
      <c r="P88" s="5">
        <v>198177000000</v>
      </c>
      <c r="Q88" s="5">
        <v>101233000000</v>
      </c>
      <c r="R88" s="5">
        <v>120276112000</v>
      </c>
      <c r="S88" s="5">
        <v>149652889000</v>
      </c>
      <c r="T88" s="5">
        <v>124158769000</v>
      </c>
      <c r="U88" s="5">
        <v>154507483000</v>
      </c>
      <c r="V88" s="5">
        <v>455034575000</v>
      </c>
      <c r="W88" s="5">
        <v>509648761000</v>
      </c>
      <c r="X88" s="5">
        <v>204570949000</v>
      </c>
      <c r="Y88" s="5">
        <v>143154819000</v>
      </c>
      <c r="Z88" s="5">
        <v>98337153000</v>
      </c>
    </row>
    <row r="89" spans="2:26" ht="15.5" x14ac:dyDescent="0.35">
      <c r="C89" t="s">
        <v>118</v>
      </c>
      <c r="D89" s="5">
        <v>289059000000</v>
      </c>
      <c r="E89" s="5">
        <v>251780000000</v>
      </c>
      <c r="F89" s="5">
        <v>236976000000</v>
      </c>
      <c r="G89" s="5">
        <v>237559000000</v>
      </c>
      <c r="I89" s="5">
        <v>251780000000</v>
      </c>
      <c r="J89" s="5">
        <v>247965000000</v>
      </c>
      <c r="K89" s="5">
        <v>364834000000</v>
      </c>
      <c r="L89" s="5">
        <v>337711000000</v>
      </c>
      <c r="M89" s="5">
        <v>371765000000</v>
      </c>
      <c r="N89" s="5">
        <v>353283000000</v>
      </c>
      <c r="O89" s="5">
        <v>348379000000</v>
      </c>
      <c r="Q89" s="5">
        <v>368965000000</v>
      </c>
      <c r="R89" s="5">
        <v>219730234000</v>
      </c>
      <c r="S89" s="5">
        <v>217045523000</v>
      </c>
      <c r="T89" s="5">
        <v>132918788000</v>
      </c>
      <c r="U89" s="5">
        <v>161322579000</v>
      </c>
      <c r="V89" s="5">
        <v>178574753000</v>
      </c>
      <c r="W89" s="5">
        <v>128369875000</v>
      </c>
      <c r="X89" s="5">
        <v>29838305000</v>
      </c>
      <c r="Y89" s="5">
        <v>6177447000</v>
      </c>
      <c r="Z89" s="5">
        <v>18950914000</v>
      </c>
    </row>
    <row r="90" spans="2:26" ht="15.5" x14ac:dyDescent="0.35">
      <c r="C90" t="s">
        <v>117</v>
      </c>
      <c r="K90" s="5">
        <v>1732000000</v>
      </c>
      <c r="M90" s="5">
        <v>2500000000</v>
      </c>
      <c r="Q90" s="5">
        <v>39845000000</v>
      </c>
      <c r="R90" s="5">
        <v>62195865000</v>
      </c>
    </row>
    <row r="91" spans="2:26" ht="15.5" x14ac:dyDescent="0.35">
      <c r="C91" t="s">
        <v>119</v>
      </c>
      <c r="D91" s="5">
        <v>30465000000</v>
      </c>
      <c r="E91" s="5">
        <v>65985000000</v>
      </c>
      <c r="F91" s="5">
        <v>22329000000</v>
      </c>
      <c r="G91" s="5">
        <v>32237000000</v>
      </c>
      <c r="I91" s="5">
        <v>65985000000</v>
      </c>
      <c r="J91" s="5">
        <v>55921000000</v>
      </c>
      <c r="K91" s="5">
        <v>21348000000</v>
      </c>
      <c r="L91" s="5">
        <v>25064000000</v>
      </c>
      <c r="M91" s="5">
        <v>29873000000</v>
      </c>
      <c r="N91" s="5">
        <v>40500000000</v>
      </c>
      <c r="O91" s="5">
        <v>105900000000</v>
      </c>
      <c r="P91" s="5">
        <v>198177000000</v>
      </c>
      <c r="Q91" s="5">
        <v>101233000000</v>
      </c>
      <c r="R91" s="5">
        <v>120276112000</v>
      </c>
      <c r="S91" s="5">
        <v>149652889000</v>
      </c>
      <c r="T91" s="5">
        <v>124158769000</v>
      </c>
      <c r="U91" s="5">
        <v>154507483000</v>
      </c>
      <c r="V91" s="5">
        <v>455034575000</v>
      </c>
      <c r="W91" s="5">
        <v>509648761000</v>
      </c>
      <c r="X91" s="5">
        <v>204570949000</v>
      </c>
      <c r="Y91" s="5">
        <v>143154819000</v>
      </c>
      <c r="Z91" s="5">
        <v>98337153000</v>
      </c>
    </row>
    <row r="92" spans="2:26" ht="15.5" x14ac:dyDescent="0.35">
      <c r="C92" t="s">
        <v>120</v>
      </c>
      <c r="D92" s="5">
        <v>117363000000</v>
      </c>
      <c r="E92" s="5">
        <v>82456000000</v>
      </c>
      <c r="F92" s="5">
        <v>68092000000</v>
      </c>
      <c r="G92" s="5">
        <v>57507000000</v>
      </c>
      <c r="I92" s="5">
        <v>82456000000</v>
      </c>
      <c r="J92" s="5">
        <v>56887000000</v>
      </c>
      <c r="K92" s="5">
        <v>93567000000</v>
      </c>
      <c r="L92" s="5">
        <v>59245000000</v>
      </c>
      <c r="M92" s="5">
        <v>63127000000</v>
      </c>
      <c r="N92" s="5">
        <v>87474000000</v>
      </c>
      <c r="O92" s="5">
        <v>631849000000</v>
      </c>
      <c r="P92" s="5">
        <v>664670000000</v>
      </c>
      <c r="Q92" s="5">
        <v>712235000000</v>
      </c>
      <c r="R92" s="5">
        <v>327181172000</v>
      </c>
      <c r="S92" s="5">
        <v>293372610000</v>
      </c>
      <c r="T92" s="5">
        <v>295698776000</v>
      </c>
      <c r="U92" s="5">
        <v>320013866000</v>
      </c>
      <c r="V92" s="5">
        <v>280817053000</v>
      </c>
      <c r="W92" s="5">
        <v>208177317000</v>
      </c>
      <c r="X92" s="5">
        <v>299115171000</v>
      </c>
      <c r="Y92" s="5">
        <v>90828247000</v>
      </c>
      <c r="Z92" s="5">
        <v>17817188000</v>
      </c>
    </row>
    <row r="93" spans="2:26" ht="15.5" x14ac:dyDescent="0.35">
      <c r="C93" t="s">
        <v>121</v>
      </c>
      <c r="D93" s="5">
        <v>117363000000</v>
      </c>
      <c r="E93" s="5">
        <v>82456000000</v>
      </c>
      <c r="F93" s="5">
        <v>68092000000</v>
      </c>
      <c r="G93" s="5">
        <v>57507000000</v>
      </c>
      <c r="I93" s="5">
        <v>82456000000</v>
      </c>
      <c r="J93" s="5">
        <v>56887000000</v>
      </c>
      <c r="K93" s="5">
        <v>93567000000</v>
      </c>
      <c r="L93" s="5">
        <v>59245000000</v>
      </c>
      <c r="M93" s="5">
        <v>63127000000</v>
      </c>
      <c r="N93" s="5">
        <v>87474000000</v>
      </c>
      <c r="O93" s="5">
        <v>631849000000</v>
      </c>
      <c r="P93" s="5">
        <v>664670000000</v>
      </c>
      <c r="Q93" s="5">
        <v>712235000000</v>
      </c>
      <c r="R93" s="5">
        <v>327181172000</v>
      </c>
      <c r="S93" s="5">
        <v>293372610000</v>
      </c>
      <c r="T93" s="5">
        <v>295698776000</v>
      </c>
      <c r="U93" s="5">
        <v>320013866000</v>
      </c>
      <c r="V93" s="5">
        <v>280817053000</v>
      </c>
      <c r="W93" s="5">
        <v>208177317000</v>
      </c>
      <c r="X93" s="5">
        <v>299115171000</v>
      </c>
      <c r="Y93" s="5">
        <v>90828247000</v>
      </c>
      <c r="Z93" s="5">
        <v>17817188000</v>
      </c>
    </row>
    <row r="94" spans="2:26" ht="15.5" x14ac:dyDescent="0.35">
      <c r="C94" t="s">
        <v>122</v>
      </c>
      <c r="D94" s="5">
        <v>99598000000</v>
      </c>
      <c r="E94" s="5">
        <v>106303000000</v>
      </c>
      <c r="F94" s="5">
        <v>116175000000</v>
      </c>
      <c r="G94" s="5">
        <v>108205000000</v>
      </c>
      <c r="I94" s="5">
        <v>106303000000</v>
      </c>
      <c r="J94" s="5">
        <v>132227000000</v>
      </c>
      <c r="K94" s="5">
        <v>130493000000</v>
      </c>
      <c r="L94" s="5">
        <v>215281000000</v>
      </c>
      <c r="M94" s="5">
        <v>318600000000</v>
      </c>
      <c r="N94" s="5">
        <v>203975000000</v>
      </c>
      <c r="O94" s="5">
        <v>189197000000</v>
      </c>
      <c r="P94" s="5">
        <v>192561000000</v>
      </c>
      <c r="Q94" s="5">
        <v>233869000000</v>
      </c>
      <c r="R94" s="5">
        <v>98236438000</v>
      </c>
      <c r="S94" s="5">
        <v>146882913000</v>
      </c>
      <c r="T94" s="5">
        <v>134447132000</v>
      </c>
      <c r="U94" s="5">
        <v>163506574000</v>
      </c>
      <c r="V94" s="5">
        <v>240455330000</v>
      </c>
      <c r="W94" s="5">
        <v>216520805000</v>
      </c>
      <c r="X94" s="5">
        <v>200073120000</v>
      </c>
      <c r="Y94" s="5">
        <v>108785887000</v>
      </c>
      <c r="Z94" s="5">
        <v>141536732000</v>
      </c>
    </row>
    <row r="95" spans="2:26" ht="15.5" x14ac:dyDescent="0.35">
      <c r="C95" t="s">
        <v>91</v>
      </c>
      <c r="D95" s="5">
        <v>-22922000000</v>
      </c>
      <c r="E95" s="5">
        <v>-21104000000</v>
      </c>
      <c r="F95" s="5">
        <v>-15343000000</v>
      </c>
      <c r="G95" s="5">
        <v>-13889000000</v>
      </c>
      <c r="I95" s="5">
        <v>-21104000000</v>
      </c>
      <c r="J95" s="5">
        <v>-10982000000</v>
      </c>
      <c r="K95" s="5">
        <v>1343577000000</v>
      </c>
      <c r="L95" s="5">
        <v>1345957000000</v>
      </c>
      <c r="M95" s="5">
        <v>1300894000000</v>
      </c>
      <c r="N95" s="5">
        <v>1300762000000</v>
      </c>
      <c r="O95" s="5">
        <v>1350065000000</v>
      </c>
      <c r="P95" s="5">
        <v>-68972000000</v>
      </c>
      <c r="Q95" s="5">
        <v>-88087000000</v>
      </c>
      <c r="R95" s="5">
        <v>-59276476000</v>
      </c>
      <c r="S95" s="5">
        <v>-730831712000</v>
      </c>
      <c r="T95" s="5">
        <v>-449445138000</v>
      </c>
      <c r="U95" s="5">
        <v>-442653413000</v>
      </c>
      <c r="V95" s="5">
        <v>-142888782000</v>
      </c>
      <c r="W95" s="5">
        <v>-134278936000</v>
      </c>
      <c r="X95" s="5">
        <v>-54647270000</v>
      </c>
      <c r="Y95" s="5">
        <v>-43011654000</v>
      </c>
      <c r="Z95" s="5">
        <v>-23930285000</v>
      </c>
    </row>
    <row r="96" spans="2:26" ht="15.5" x14ac:dyDescent="0.35">
      <c r="C96" t="s">
        <v>123</v>
      </c>
      <c r="D96" s="5">
        <v>878803000000</v>
      </c>
      <c r="E96" s="5">
        <v>886133000000</v>
      </c>
      <c r="F96" s="5">
        <v>1000874000000</v>
      </c>
      <c r="G96" s="5">
        <v>903818000000</v>
      </c>
      <c r="I96" s="5">
        <v>886133000000</v>
      </c>
      <c r="J96" s="5">
        <v>850343000000</v>
      </c>
      <c r="K96" s="5">
        <v>781553000000</v>
      </c>
      <c r="L96" s="5">
        <v>707427000000</v>
      </c>
      <c r="M96" s="5">
        <v>1459764000000</v>
      </c>
      <c r="N96" s="5">
        <v>765837000000</v>
      </c>
      <c r="O96" s="5">
        <v>1286513000000</v>
      </c>
      <c r="P96" s="5">
        <v>1474492000000</v>
      </c>
      <c r="Q96" s="5">
        <v>1471147000000</v>
      </c>
      <c r="R96" s="5">
        <v>1014926396000</v>
      </c>
      <c r="S96" s="5">
        <v>1473246391000</v>
      </c>
      <c r="T96" s="5">
        <v>2597496750000</v>
      </c>
      <c r="U96" s="5">
        <v>3459892276000</v>
      </c>
      <c r="V96" s="5">
        <v>3788485702000</v>
      </c>
      <c r="W96" s="5">
        <v>1369517754000</v>
      </c>
      <c r="X96" s="5">
        <v>1788214165000</v>
      </c>
      <c r="Y96" s="5">
        <v>666219885000</v>
      </c>
      <c r="Z96" s="5">
        <v>732998570000</v>
      </c>
    </row>
    <row r="97" spans="3:26" ht="15.5" x14ac:dyDescent="0.35">
      <c r="C97" t="s">
        <v>124</v>
      </c>
    </row>
    <row r="98" spans="3:26" ht="15.5" x14ac:dyDescent="0.35">
      <c r="C98" t="s">
        <v>380</v>
      </c>
      <c r="D98" s="5">
        <v>41521000000</v>
      </c>
      <c r="E98" s="5">
        <v>41671000000</v>
      </c>
      <c r="F98" s="5">
        <v>48481000000</v>
      </c>
      <c r="G98" s="5">
        <v>48569000000</v>
      </c>
      <c r="I98" s="5">
        <v>41671000000</v>
      </c>
      <c r="J98" s="5">
        <v>47930000000</v>
      </c>
      <c r="K98" s="5">
        <v>56687000000</v>
      </c>
      <c r="L98" s="5">
        <v>75557000000</v>
      </c>
      <c r="M98" s="5">
        <v>73045000000</v>
      </c>
      <c r="N98" s="5">
        <v>36918000000</v>
      </c>
      <c r="O98" s="5">
        <v>81018000000</v>
      </c>
      <c r="P98" s="5">
        <v>2977031000000</v>
      </c>
      <c r="Q98" s="5">
        <v>2908930000000</v>
      </c>
      <c r="R98" s="5">
        <v>3203075940000</v>
      </c>
      <c r="S98" s="5">
        <v>2924179973000</v>
      </c>
      <c r="T98" s="5">
        <v>2582551071000</v>
      </c>
      <c r="U98" s="5">
        <v>2356130453000</v>
      </c>
      <c r="V98" s="5">
        <v>3039079710000</v>
      </c>
      <c r="W98" s="5">
        <v>2478675599000</v>
      </c>
      <c r="X98" s="5">
        <v>1614788448000</v>
      </c>
      <c r="Y98" s="5">
        <v>266472346000</v>
      </c>
      <c r="Z98" s="5">
        <v>233211959000</v>
      </c>
    </row>
    <row r="99" spans="3:26" ht="15.5" x14ac:dyDescent="0.35">
      <c r="C99" t="s">
        <v>125</v>
      </c>
      <c r="D99" s="5">
        <v>166906000000</v>
      </c>
      <c r="E99" s="5">
        <v>165938000000</v>
      </c>
      <c r="F99" s="5">
        <v>163259000000</v>
      </c>
      <c r="G99" s="5">
        <v>160783000000</v>
      </c>
      <c r="I99" s="5">
        <v>165938000000</v>
      </c>
      <c r="J99" s="5">
        <v>155377000000</v>
      </c>
      <c r="K99" s="5">
        <v>227269000000</v>
      </c>
      <c r="L99" s="5">
        <v>270611000000</v>
      </c>
      <c r="M99" s="5">
        <v>332256000000</v>
      </c>
      <c r="N99" s="5">
        <v>482665000000</v>
      </c>
      <c r="O99" s="5">
        <v>514847000000</v>
      </c>
      <c r="P99" s="5">
        <v>610904000000</v>
      </c>
      <c r="Q99" s="5">
        <v>521605000000</v>
      </c>
      <c r="R99" s="5">
        <v>963292866000</v>
      </c>
      <c r="S99" s="5">
        <v>1260591900000</v>
      </c>
      <c r="T99" s="5">
        <v>920795702000</v>
      </c>
      <c r="U99" s="5">
        <v>943219575000</v>
      </c>
      <c r="V99" s="5">
        <v>277645597000</v>
      </c>
      <c r="W99" s="5">
        <v>166957935000</v>
      </c>
      <c r="X99" s="5">
        <v>318264471000</v>
      </c>
      <c r="Y99" s="5">
        <v>18259296000</v>
      </c>
      <c r="Z99" s="5">
        <v>40407926000</v>
      </c>
    </row>
    <row r="100" spans="3:26" ht="15.5" x14ac:dyDescent="0.35">
      <c r="C100" t="s">
        <v>128</v>
      </c>
      <c r="W100" s="5">
        <v>1668642000</v>
      </c>
      <c r="X100" s="5">
        <v>653071000</v>
      </c>
      <c r="Y100" s="5">
        <v>659728583000</v>
      </c>
      <c r="Z100" s="5">
        <v>569307139000</v>
      </c>
    </row>
    <row r="101" spans="3:26" ht="15.5" x14ac:dyDescent="0.35">
      <c r="C101" t="s">
        <v>683</v>
      </c>
      <c r="Q101" s="5">
        <v>1694570000000</v>
      </c>
      <c r="R101" s="5">
        <v>2342438187000</v>
      </c>
      <c r="S101" s="5">
        <v>2607796933000</v>
      </c>
      <c r="T101" s="5">
        <v>2631591473000</v>
      </c>
      <c r="U101" s="5">
        <v>2616476369000</v>
      </c>
      <c r="V101" s="5">
        <v>3232763941000</v>
      </c>
      <c r="W101" s="5">
        <v>3701702584000</v>
      </c>
      <c r="X101" s="5">
        <v>3462175556000</v>
      </c>
      <c r="Y101" s="5">
        <v>1531345887000</v>
      </c>
      <c r="Z101" s="5">
        <v>1353048701000</v>
      </c>
    </row>
    <row r="102" spans="3:26" ht="15.5" x14ac:dyDescent="0.35">
      <c r="C102" t="s">
        <v>684</v>
      </c>
      <c r="Q102" s="5">
        <v>1446147000000</v>
      </c>
      <c r="R102" s="5">
        <v>1711459326000</v>
      </c>
      <c r="S102" s="5">
        <v>1523731486000</v>
      </c>
      <c r="T102" s="5">
        <v>1530620590000</v>
      </c>
      <c r="U102" s="5">
        <v>1525598428000</v>
      </c>
      <c r="V102" s="5">
        <v>1689950328000</v>
      </c>
      <c r="W102" s="5">
        <v>1615449454000</v>
      </c>
      <c r="X102" s="5">
        <v>1562540134000</v>
      </c>
      <c r="Y102" s="5">
        <v>1014197337000</v>
      </c>
      <c r="Z102" s="5">
        <v>1006360964000</v>
      </c>
    </row>
    <row r="103" spans="3:26" ht="15.5" x14ac:dyDescent="0.35">
      <c r="C103" t="s">
        <v>685</v>
      </c>
      <c r="Q103" s="5">
        <v>248423000000</v>
      </c>
      <c r="R103" s="5">
        <v>630978861000</v>
      </c>
      <c r="S103" s="5">
        <v>1084065447000</v>
      </c>
      <c r="T103" s="5">
        <v>1100970883000</v>
      </c>
      <c r="U103" s="5">
        <v>1090877941000</v>
      </c>
      <c r="V103" s="5">
        <v>1542813613000</v>
      </c>
      <c r="W103" s="5">
        <v>2086253130000</v>
      </c>
      <c r="X103" s="5">
        <v>1899635422000</v>
      </c>
      <c r="Y103" s="5">
        <v>517148550000</v>
      </c>
      <c r="Z103" s="5">
        <v>346687737000</v>
      </c>
    </row>
    <row r="104" spans="3:26" ht="15.5" x14ac:dyDescent="0.35">
      <c r="C104" t="s">
        <v>686</v>
      </c>
      <c r="Q104" s="5">
        <v>1694570000000</v>
      </c>
      <c r="R104" s="5">
        <v>2342438187000</v>
      </c>
      <c r="S104" s="5">
        <v>2607796933000</v>
      </c>
      <c r="T104" s="5">
        <v>2631591473000</v>
      </c>
      <c r="U104" s="5">
        <v>2616476369000</v>
      </c>
      <c r="V104" s="5">
        <v>3232763941000</v>
      </c>
      <c r="W104" s="5">
        <v>3701702584000</v>
      </c>
      <c r="X104" s="5">
        <v>3462175556000</v>
      </c>
      <c r="Y104" s="5">
        <v>1531345887000</v>
      </c>
      <c r="Z104" s="5">
        <v>1353048701000</v>
      </c>
    </row>
    <row r="105" spans="3:26" ht="15.5" x14ac:dyDescent="0.35">
      <c r="C105" t="s">
        <v>126</v>
      </c>
      <c r="D105" s="5">
        <v>2067956000000</v>
      </c>
      <c r="E105" s="5">
        <v>1968689000000</v>
      </c>
      <c r="F105" s="5">
        <v>1882684000000</v>
      </c>
      <c r="G105" s="5">
        <v>1842513000000</v>
      </c>
      <c r="I105" s="5">
        <v>1968689000000</v>
      </c>
      <c r="J105" s="5">
        <v>1797629000000</v>
      </c>
      <c r="K105" s="5">
        <v>2794044000000</v>
      </c>
      <c r="L105" s="5">
        <v>2735644000000</v>
      </c>
      <c r="M105" s="5">
        <v>6086165000000</v>
      </c>
      <c r="N105" s="5">
        <v>5986888000000</v>
      </c>
      <c r="O105" s="5">
        <v>6244765000000</v>
      </c>
      <c r="P105" s="5">
        <v>7440442000000</v>
      </c>
      <c r="Q105" s="5">
        <v>6100891000000</v>
      </c>
      <c r="R105" s="5">
        <v>5903638971000</v>
      </c>
      <c r="S105" s="5">
        <v>6958069122000</v>
      </c>
      <c r="T105" s="5">
        <v>7013865676000</v>
      </c>
      <c r="U105" s="5">
        <v>7029205697000</v>
      </c>
      <c r="V105" s="5">
        <v>6689964563000</v>
      </c>
      <c r="W105" s="5">
        <v>7021478019000</v>
      </c>
      <c r="X105" s="5">
        <v>7086613645000</v>
      </c>
      <c r="Y105" s="5">
        <v>687480880000</v>
      </c>
      <c r="Z105" s="5">
        <v>743285954000</v>
      </c>
    </row>
    <row r="106" spans="3:26" ht="15.5" x14ac:dyDescent="0.35">
      <c r="C106" t="s">
        <v>342</v>
      </c>
      <c r="K106" s="5">
        <v>5745000000</v>
      </c>
      <c r="L106" s="5">
        <v>5745000000</v>
      </c>
      <c r="M106" s="5">
        <v>5745000000</v>
      </c>
      <c r="N106" s="5">
        <v>5745000000</v>
      </c>
      <c r="O106" s="5">
        <v>19106000000</v>
      </c>
      <c r="P106" s="5">
        <v>307869000000</v>
      </c>
      <c r="Q106" s="5">
        <v>388905000000</v>
      </c>
      <c r="R106" s="5">
        <v>412256438000</v>
      </c>
      <c r="S106" s="5">
        <v>815585613000</v>
      </c>
      <c r="T106" s="5">
        <v>815585613000</v>
      </c>
      <c r="U106" s="5">
        <v>815585613000</v>
      </c>
      <c r="V106" s="5">
        <v>866676264000</v>
      </c>
      <c r="W106" s="5">
        <v>2845979175000</v>
      </c>
      <c r="X106" s="5">
        <v>2904951780000</v>
      </c>
      <c r="Y106" s="5">
        <v>458510103000</v>
      </c>
      <c r="Z106" s="5">
        <v>485099298000</v>
      </c>
    </row>
    <row r="107" spans="3:26" ht="15.5" x14ac:dyDescent="0.35">
      <c r="C107" t="s">
        <v>130</v>
      </c>
      <c r="D107" s="5">
        <v>2705240000000</v>
      </c>
      <c r="E107" s="5">
        <v>2601846000000</v>
      </c>
      <c r="F107" s="5">
        <v>2501302000000</v>
      </c>
      <c r="G107" s="5">
        <v>2423204000000</v>
      </c>
      <c r="I107" s="5">
        <v>2601846000000</v>
      </c>
      <c r="J107" s="5">
        <v>2363737000000</v>
      </c>
      <c r="K107" s="5">
        <v>3778172000000</v>
      </c>
      <c r="L107" s="5">
        <v>3832875000000</v>
      </c>
      <c r="M107" s="5">
        <v>6798693000000</v>
      </c>
      <c r="N107" s="5">
        <v>6810253000000</v>
      </c>
      <c r="O107" s="5">
        <v>7113349000000</v>
      </c>
      <c r="P107" s="5">
        <v>11888991000000</v>
      </c>
      <c r="Q107" s="5">
        <v>12412845000000</v>
      </c>
      <c r="R107" s="5">
        <v>13685391964000</v>
      </c>
      <c r="S107" s="5">
        <v>15453370478000</v>
      </c>
      <c r="T107" s="5">
        <v>14844136648000</v>
      </c>
      <c r="U107" s="5">
        <v>14555444956000</v>
      </c>
      <c r="V107" s="5">
        <v>15194846350000</v>
      </c>
      <c r="W107" s="5">
        <v>17332777449000</v>
      </c>
      <c r="X107" s="5">
        <v>16714042974000</v>
      </c>
      <c r="Y107" s="5">
        <v>4405577428000</v>
      </c>
      <c r="Z107" s="5">
        <v>3967310267000</v>
      </c>
    </row>
    <row r="108" spans="3:26" ht="15.5" x14ac:dyDescent="0.35">
      <c r="C108" t="s">
        <v>131</v>
      </c>
      <c r="D108" s="5">
        <v>3584043000000</v>
      </c>
      <c r="E108" s="5">
        <v>3487979000000</v>
      </c>
      <c r="F108" s="5">
        <v>3502176000000</v>
      </c>
      <c r="G108" s="5">
        <v>3327022000000</v>
      </c>
      <c r="I108" s="5">
        <v>3487979000000</v>
      </c>
      <c r="J108" s="5">
        <v>3214080000000</v>
      </c>
      <c r="K108" s="5">
        <v>4559725000000</v>
      </c>
      <c r="L108" s="5">
        <v>4540302000000</v>
      </c>
      <c r="M108" s="5">
        <v>8258457000000</v>
      </c>
      <c r="N108" s="5">
        <v>7576090000000</v>
      </c>
      <c r="O108" s="5">
        <v>8399862000000</v>
      </c>
      <c r="P108" s="5">
        <v>13363483000000</v>
      </c>
      <c r="Q108" s="5">
        <v>13883992000000</v>
      </c>
      <c r="R108" s="5">
        <v>14700318360000</v>
      </c>
      <c r="S108" s="5">
        <v>16926616869000</v>
      </c>
      <c r="T108" s="5">
        <v>17441633398000</v>
      </c>
      <c r="U108" s="5">
        <v>18015337232000</v>
      </c>
      <c r="V108" s="5">
        <v>18983332052000</v>
      </c>
      <c r="W108" s="5">
        <v>18702295203000</v>
      </c>
      <c r="X108" s="5">
        <v>18502257139000</v>
      </c>
      <c r="Y108" s="5">
        <v>5071797313000</v>
      </c>
      <c r="Z108" s="5">
        <v>4700308837000</v>
      </c>
    </row>
    <row r="109" spans="3:26" ht="15.5" x14ac:dyDescent="0.35">
      <c r="C109" t="s">
        <v>132</v>
      </c>
    </row>
    <row r="110" spans="3:26" ht="15.5" x14ac:dyDescent="0.35">
      <c r="C110" t="s">
        <v>133</v>
      </c>
    </row>
    <row r="111" spans="3:26" ht="15.5" x14ac:dyDescent="0.35">
      <c r="C111" t="s">
        <v>134</v>
      </c>
      <c r="D111" s="5">
        <v>8460658000000</v>
      </c>
      <c r="E111" s="5">
        <v>8369769000000</v>
      </c>
      <c r="F111" s="5">
        <v>8466981000000</v>
      </c>
      <c r="G111" s="5">
        <v>8242764000000</v>
      </c>
      <c r="I111" s="5">
        <v>8369769000000</v>
      </c>
      <c r="J111" s="5">
        <v>8145219000000</v>
      </c>
      <c r="K111" s="5">
        <v>7694151000000</v>
      </c>
      <c r="L111" s="5">
        <v>8305609000000</v>
      </c>
      <c r="M111" s="5">
        <v>12870326000000</v>
      </c>
      <c r="N111" s="5">
        <v>12734760000000</v>
      </c>
      <c r="O111" s="5">
        <v>12087495000000</v>
      </c>
      <c r="P111" s="5">
        <v>13098714000000</v>
      </c>
      <c r="Q111" s="5">
        <v>11830333000000</v>
      </c>
      <c r="R111" s="5">
        <v>10292576380000</v>
      </c>
      <c r="S111" s="5">
        <v>7965667450000</v>
      </c>
      <c r="T111" s="5">
        <v>7699735962000</v>
      </c>
      <c r="U111" s="5">
        <v>6359394322000</v>
      </c>
      <c r="V111" s="5">
        <v>3001002905000</v>
      </c>
      <c r="W111" s="5">
        <v>3443758819000</v>
      </c>
      <c r="X111" s="5">
        <v>3342539718000</v>
      </c>
      <c r="Y111" s="5">
        <v>659502236000</v>
      </c>
      <c r="Z111" s="5">
        <v>473418159000</v>
      </c>
    </row>
    <row r="112" spans="3:26" ht="15.5" x14ac:dyDescent="0.35">
      <c r="C112" t="s">
        <v>135</v>
      </c>
      <c r="R112" s="5">
        <v>85000000000</v>
      </c>
      <c r="S112" s="5">
        <v>85000000000</v>
      </c>
      <c r="T112" s="5">
        <v>40000000000</v>
      </c>
      <c r="U112" s="5">
        <v>40000000000</v>
      </c>
      <c r="V112" s="5">
        <v>40000000000</v>
      </c>
      <c r="X112" s="5">
        <v>134865000000</v>
      </c>
      <c r="Y112" s="5">
        <v>141000000000</v>
      </c>
      <c r="Z112" s="5">
        <v>164250000000</v>
      </c>
    </row>
    <row r="113" spans="3:26" ht="15.5" x14ac:dyDescent="0.35">
      <c r="C113" t="s">
        <v>136</v>
      </c>
      <c r="P113" s="5">
        <v>302408000000</v>
      </c>
    </row>
    <row r="114" spans="3:26" ht="15.5" x14ac:dyDescent="0.35">
      <c r="C114" t="s">
        <v>137</v>
      </c>
      <c r="D114" s="5">
        <v>118209000000</v>
      </c>
      <c r="E114" s="5">
        <v>158622000000</v>
      </c>
      <c r="F114" s="5">
        <v>162002000000</v>
      </c>
      <c r="G114" s="5">
        <v>118589000000</v>
      </c>
      <c r="I114" s="5">
        <v>158622000000</v>
      </c>
      <c r="J114" s="5">
        <v>135616000000</v>
      </c>
      <c r="K114" s="5">
        <v>111219000000</v>
      </c>
      <c r="L114" s="5">
        <v>132378000000</v>
      </c>
      <c r="M114" s="5">
        <v>139750000000</v>
      </c>
      <c r="N114" s="5">
        <v>242760000000</v>
      </c>
      <c r="O114" s="5">
        <v>222167000000</v>
      </c>
      <c r="P114" s="5">
        <v>302408000000</v>
      </c>
      <c r="Q114" s="5">
        <v>416485000000</v>
      </c>
      <c r="R114" s="5">
        <v>279359708000</v>
      </c>
      <c r="S114" s="5">
        <v>336545715000</v>
      </c>
      <c r="T114" s="5">
        <v>336178049000</v>
      </c>
      <c r="U114" s="5">
        <v>338986586000</v>
      </c>
      <c r="V114" s="5">
        <v>337517914000</v>
      </c>
      <c r="W114" s="5">
        <v>480892945000</v>
      </c>
      <c r="X114" s="5">
        <v>349947585000</v>
      </c>
      <c r="Y114" s="5">
        <v>181939282000</v>
      </c>
      <c r="Z114" s="5">
        <v>119559185000</v>
      </c>
    </row>
    <row r="115" spans="3:26" ht="15.5" x14ac:dyDescent="0.35">
      <c r="C115" t="s">
        <v>139</v>
      </c>
      <c r="P115" s="5">
        <v>359114000000</v>
      </c>
    </row>
    <row r="116" spans="3:26" ht="15.5" x14ac:dyDescent="0.35">
      <c r="C116" t="s">
        <v>140</v>
      </c>
      <c r="D116" s="5">
        <v>289059000000</v>
      </c>
      <c r="E116" s="5">
        <v>251780000000</v>
      </c>
      <c r="F116" s="5">
        <v>236976000000</v>
      </c>
      <c r="G116" s="5">
        <v>237559000000</v>
      </c>
      <c r="I116" s="5">
        <v>251780000000</v>
      </c>
      <c r="J116" s="5">
        <v>247965000000</v>
      </c>
      <c r="K116" s="5">
        <v>366566000000</v>
      </c>
      <c r="L116" s="5">
        <v>337711000000</v>
      </c>
      <c r="M116" s="5">
        <v>374265000000</v>
      </c>
      <c r="N116" s="5">
        <v>353283000000</v>
      </c>
      <c r="O116" s="5">
        <v>348379000000</v>
      </c>
      <c r="P116" s="5">
        <v>359114000000</v>
      </c>
      <c r="Q116" s="5">
        <v>408810000000</v>
      </c>
      <c r="R116" s="5">
        <v>281926099000</v>
      </c>
      <c r="S116" s="5">
        <v>217045523000</v>
      </c>
      <c r="T116" s="5">
        <v>132918788000</v>
      </c>
      <c r="U116" s="5">
        <v>161322579000</v>
      </c>
      <c r="V116" s="5">
        <v>178574753000</v>
      </c>
      <c r="W116" s="5">
        <v>128369875000</v>
      </c>
      <c r="X116" s="5">
        <v>29838305000</v>
      </c>
      <c r="Y116" s="5">
        <v>6177447000</v>
      </c>
      <c r="Z116" s="5">
        <v>18950914000</v>
      </c>
    </row>
    <row r="117" spans="3:26" ht="15.5" x14ac:dyDescent="0.35">
      <c r="C117" t="s">
        <v>138</v>
      </c>
      <c r="D117" s="5">
        <v>3176934000000</v>
      </c>
      <c r="E117" s="5">
        <v>3149054000000</v>
      </c>
      <c r="F117" s="5">
        <v>3191016000000</v>
      </c>
      <c r="G117" s="5">
        <v>3137783000000</v>
      </c>
      <c r="I117" s="5">
        <v>3149054000000</v>
      </c>
      <c r="J117" s="5">
        <v>3017553000000</v>
      </c>
      <c r="K117" s="5">
        <v>2887863000000</v>
      </c>
      <c r="L117" s="5">
        <v>3390043000000</v>
      </c>
      <c r="M117" s="5">
        <v>4724775000000</v>
      </c>
      <c r="N117" s="5">
        <v>4381033000000</v>
      </c>
      <c r="O117" s="5">
        <v>4064753000000</v>
      </c>
      <c r="P117" s="5">
        <v>3933935000000</v>
      </c>
      <c r="Q117" s="5">
        <v>3319618000000</v>
      </c>
      <c r="R117" s="5">
        <v>2392500645000</v>
      </c>
      <c r="S117" s="5">
        <v>1615155072000</v>
      </c>
      <c r="T117" s="5">
        <v>948678003000</v>
      </c>
      <c r="U117" s="5">
        <v>646810762000</v>
      </c>
      <c r="V117" s="5">
        <v>395487549000</v>
      </c>
      <c r="W117" s="5">
        <v>267257521000</v>
      </c>
      <c r="X117" s="5">
        <v>329789165000</v>
      </c>
      <c r="Y117" s="5">
        <v>81039960000</v>
      </c>
      <c r="Z117" s="5">
        <v>56079716000</v>
      </c>
    </row>
    <row r="118" spans="3:26" ht="15.5" x14ac:dyDescent="0.35">
      <c r="C118" t="s">
        <v>142</v>
      </c>
      <c r="D118" s="5">
        <v>78236000000</v>
      </c>
      <c r="E118" s="5">
        <v>67298000000</v>
      </c>
      <c r="F118" s="5">
        <v>51313000000</v>
      </c>
      <c r="G118" s="5">
        <v>53626000000</v>
      </c>
      <c r="I118" s="5">
        <v>67298000000</v>
      </c>
      <c r="J118" s="5">
        <v>62050000000</v>
      </c>
      <c r="K118" s="5">
        <v>13878000000</v>
      </c>
      <c r="L118" s="5">
        <v>22666000000</v>
      </c>
      <c r="M118" s="5">
        <v>58666000000</v>
      </c>
      <c r="N118" s="5">
        <v>17454000000</v>
      </c>
      <c r="O118" s="5">
        <v>16776000000</v>
      </c>
      <c r="P118" s="5">
        <v>19189000000</v>
      </c>
      <c r="Q118" s="5">
        <v>44793000000</v>
      </c>
      <c r="R118" s="5">
        <v>396367699000</v>
      </c>
      <c r="S118" s="5">
        <v>810936721000</v>
      </c>
      <c r="T118" s="5">
        <v>822599835000</v>
      </c>
      <c r="U118" s="5">
        <v>893400881000</v>
      </c>
      <c r="V118" s="5">
        <v>872273912000</v>
      </c>
      <c r="W118" s="5">
        <v>744811970000</v>
      </c>
      <c r="X118" s="5">
        <v>527336051000</v>
      </c>
      <c r="Y118" s="5">
        <v>81865179000</v>
      </c>
      <c r="Z118" s="5">
        <v>55017501000</v>
      </c>
    </row>
    <row r="119" spans="3:26" ht="15.5" x14ac:dyDescent="0.35">
      <c r="C119" t="s">
        <v>143</v>
      </c>
    </row>
    <row r="120" spans="3:26" ht="15.5" x14ac:dyDescent="0.35">
      <c r="C120" t="s">
        <v>144</v>
      </c>
      <c r="K120" s="5">
        <v>196550000000</v>
      </c>
      <c r="L120" s="5">
        <v>866765000000</v>
      </c>
      <c r="M120" s="5">
        <v>1469590000000</v>
      </c>
      <c r="N120" s="5">
        <v>1354239000000</v>
      </c>
      <c r="O120" s="5">
        <v>1546245000000</v>
      </c>
      <c r="P120" s="5">
        <v>866765000000</v>
      </c>
      <c r="Q120" s="5">
        <v>2122871000000</v>
      </c>
      <c r="R120" s="5">
        <v>2841273066000</v>
      </c>
      <c r="S120" s="5">
        <v>5467242390000</v>
      </c>
      <c r="T120" s="5">
        <v>5532229351000</v>
      </c>
      <c r="U120" s="5">
        <v>6741745334000</v>
      </c>
      <c r="V120" s="5">
        <v>8010653805000</v>
      </c>
      <c r="W120" s="5">
        <v>6126518336000</v>
      </c>
      <c r="X120" s="5">
        <v>5024694264000</v>
      </c>
      <c r="Y120" s="5">
        <v>144011977000</v>
      </c>
      <c r="Z120" s="5">
        <v>588230000</v>
      </c>
    </row>
    <row r="121" spans="3:26" ht="15.5" x14ac:dyDescent="0.35">
      <c r="C121" t="s">
        <v>345</v>
      </c>
      <c r="D121" s="5">
        <v>2432000000</v>
      </c>
      <c r="E121" s="5">
        <v>3067000000</v>
      </c>
      <c r="F121" s="5">
        <v>3423000000</v>
      </c>
      <c r="G121" s="5">
        <v>2793000000</v>
      </c>
      <c r="I121" s="5">
        <v>3067000000</v>
      </c>
      <c r="J121" s="5">
        <v>5327000000</v>
      </c>
      <c r="K121" s="5">
        <v>9466000000</v>
      </c>
      <c r="L121" s="5">
        <v>11812000000</v>
      </c>
      <c r="M121" s="5">
        <v>3725000000</v>
      </c>
      <c r="N121" s="5">
        <v>3903000000</v>
      </c>
      <c r="O121" s="5">
        <v>475000000</v>
      </c>
      <c r="T121" s="5">
        <v>91463000</v>
      </c>
      <c r="U121" s="5">
        <v>272970000</v>
      </c>
      <c r="V121" s="5">
        <v>352744000</v>
      </c>
      <c r="W121" s="5">
        <v>320147000</v>
      </c>
      <c r="X121" s="5">
        <v>958850000</v>
      </c>
      <c r="Z121" s="5">
        <v>35000000</v>
      </c>
    </row>
    <row r="122" spans="3:26" ht="15.5" x14ac:dyDescent="0.35">
      <c r="C122" t="s">
        <v>145</v>
      </c>
      <c r="X122" s="5">
        <v>1289609975000</v>
      </c>
      <c r="Y122" s="5">
        <v>1456267459000</v>
      </c>
      <c r="Z122" s="5">
        <v>1679275328000</v>
      </c>
    </row>
    <row r="123" spans="3:26" ht="15.5" x14ac:dyDescent="0.35">
      <c r="C123" t="s">
        <v>146</v>
      </c>
      <c r="D123" s="5">
        <v>4724621000000</v>
      </c>
      <c r="E123" s="5">
        <v>4667054000000</v>
      </c>
      <c r="F123" s="5">
        <v>4767028000000</v>
      </c>
      <c r="G123" s="5">
        <v>4652885000000</v>
      </c>
      <c r="I123" s="5">
        <v>4667054000000</v>
      </c>
      <c r="J123" s="5">
        <v>4661593000000</v>
      </c>
      <c r="K123" s="5">
        <v>4286540000000</v>
      </c>
      <c r="L123" s="5">
        <v>4372131000000</v>
      </c>
      <c r="M123" s="5">
        <v>7494445000000</v>
      </c>
      <c r="N123" s="5">
        <v>7692839000000</v>
      </c>
      <c r="O123" s="5">
        <v>7376546000000</v>
      </c>
      <c r="P123" s="5">
        <v>8391812000000</v>
      </c>
      <c r="Q123" s="5">
        <v>7428531000000</v>
      </c>
      <c r="R123" s="5">
        <v>6579366073000</v>
      </c>
      <c r="S123" s="5">
        <v>4456076998000</v>
      </c>
      <c r="T123" s="5">
        <v>4765298546000</v>
      </c>
      <c r="U123" s="5">
        <v>3676596283000</v>
      </c>
      <c r="V123" s="5">
        <v>622990100000</v>
      </c>
      <c r="W123" s="5">
        <v>1592079830000</v>
      </c>
      <c r="X123" s="5">
        <v>1776571864000</v>
      </c>
      <c r="Y123" s="5">
        <v>2391226000</v>
      </c>
      <c r="Z123" s="5">
        <v>2647767000</v>
      </c>
    </row>
    <row r="124" spans="3:26" ht="15.5" x14ac:dyDescent="0.35">
      <c r="C124" t="s">
        <v>109</v>
      </c>
      <c r="Z124" s="5">
        <v>-10000000</v>
      </c>
    </row>
    <row r="125" spans="3:26" ht="15.5" x14ac:dyDescent="0.35">
      <c r="C125" t="s">
        <v>147</v>
      </c>
      <c r="D125" s="5">
        <v>392574000000</v>
      </c>
      <c r="E125" s="5">
        <v>388822000000</v>
      </c>
      <c r="F125" s="5">
        <v>379666000000</v>
      </c>
      <c r="G125" s="5">
        <v>347472000000</v>
      </c>
      <c r="I125" s="5">
        <v>388822000000</v>
      </c>
      <c r="J125" s="5">
        <v>345348000000</v>
      </c>
      <c r="K125" s="5">
        <v>2798444000000</v>
      </c>
      <c r="L125" s="5">
        <v>2191313000000</v>
      </c>
      <c r="M125" s="5">
        <v>2281015000000</v>
      </c>
      <c r="N125" s="5">
        <v>1851789000000</v>
      </c>
      <c r="O125" s="5">
        <v>1758778000000</v>
      </c>
      <c r="P125" s="5">
        <v>1699479000000</v>
      </c>
      <c r="Q125" s="5">
        <v>2522103000000</v>
      </c>
      <c r="R125" s="5">
        <v>3210052798000</v>
      </c>
      <c r="S125" s="5">
        <v>5604143807000</v>
      </c>
      <c r="T125" s="5">
        <v>5587694529000</v>
      </c>
      <c r="U125" s="5">
        <v>6788743466000</v>
      </c>
      <c r="V125" s="5">
        <v>8067926339000</v>
      </c>
      <c r="W125" s="5">
        <v>6200973937000</v>
      </c>
      <c r="X125" s="5">
        <v>6612459931000</v>
      </c>
      <c r="Y125" s="5">
        <v>1741553789000</v>
      </c>
      <c r="Z125" s="5">
        <v>1755722359000</v>
      </c>
    </row>
    <row r="126" spans="3:26" ht="15.5" x14ac:dyDescent="0.35">
      <c r="C126" t="s">
        <v>148</v>
      </c>
      <c r="D126" s="5">
        <v>392574000000</v>
      </c>
      <c r="E126" s="5">
        <v>388822000000</v>
      </c>
      <c r="F126" s="5">
        <v>379666000000</v>
      </c>
      <c r="G126" s="5">
        <v>347472000000</v>
      </c>
      <c r="I126" s="5">
        <v>388822000000</v>
      </c>
      <c r="J126" s="5">
        <v>345348000000</v>
      </c>
      <c r="K126" s="5">
        <v>2798444000000</v>
      </c>
      <c r="L126" s="5">
        <v>2191313000000</v>
      </c>
      <c r="M126" s="5">
        <v>2281015000000</v>
      </c>
      <c r="N126" s="5">
        <v>1851789000000</v>
      </c>
      <c r="O126" s="5">
        <v>1758778000000</v>
      </c>
      <c r="P126" s="5">
        <v>1699479000000</v>
      </c>
      <c r="Q126" s="5">
        <v>2522103000000</v>
      </c>
      <c r="R126" s="5">
        <v>3210052798000</v>
      </c>
      <c r="S126" s="5">
        <v>5604143807000</v>
      </c>
      <c r="T126" s="5">
        <v>5587694529000</v>
      </c>
      <c r="U126" s="5">
        <v>6788743466000</v>
      </c>
      <c r="V126" s="5">
        <v>8067926339000</v>
      </c>
      <c r="W126" s="5">
        <v>6200973937000</v>
      </c>
      <c r="X126" s="5">
        <v>6612459931000</v>
      </c>
      <c r="Y126" s="5">
        <v>1741553789000</v>
      </c>
      <c r="Z126" s="5">
        <v>1755722359000</v>
      </c>
    </row>
    <row r="127" spans="3:26" ht="15.5" x14ac:dyDescent="0.35">
      <c r="C127" t="s">
        <v>516</v>
      </c>
      <c r="K127" s="5">
        <v>1566019000000</v>
      </c>
      <c r="L127" s="5">
        <v>428625000000</v>
      </c>
      <c r="Q127" s="5">
        <v>5749000000</v>
      </c>
      <c r="R127" s="5">
        <v>4972838000</v>
      </c>
      <c r="X127" s="5">
        <v>212576110000</v>
      </c>
      <c r="Y127" s="5">
        <v>100547650000</v>
      </c>
      <c r="Z127" s="5">
        <v>28089240000</v>
      </c>
    </row>
    <row r="128" spans="3:26" ht="15.5" x14ac:dyDescent="0.35">
      <c r="C128" t="s">
        <v>149</v>
      </c>
      <c r="D128" s="5">
        <v>4038000000</v>
      </c>
      <c r="E128" s="5">
        <v>4229000000</v>
      </c>
      <c r="F128" s="5">
        <v>3531000000</v>
      </c>
      <c r="G128" s="5">
        <v>4430000000</v>
      </c>
      <c r="I128" s="5">
        <v>4229000000</v>
      </c>
      <c r="J128" s="5">
        <v>4551000000</v>
      </c>
      <c r="K128" s="5">
        <v>7363000000</v>
      </c>
      <c r="L128" s="5">
        <v>5680000000</v>
      </c>
      <c r="M128" s="5">
        <v>9115000000</v>
      </c>
      <c r="N128" s="5">
        <v>7308000000</v>
      </c>
      <c r="O128" s="5">
        <v>4721000000</v>
      </c>
      <c r="P128" s="5">
        <v>21019000000</v>
      </c>
      <c r="R128" s="5">
        <v>7163283000</v>
      </c>
      <c r="S128" s="5">
        <v>5670178000</v>
      </c>
      <c r="T128" s="5">
        <v>4472375000</v>
      </c>
      <c r="U128" s="5">
        <v>4222596000</v>
      </c>
      <c r="V128" s="5">
        <v>29578216000</v>
      </c>
      <c r="W128" s="5">
        <v>41201395000</v>
      </c>
      <c r="X128" s="5">
        <v>57978815000</v>
      </c>
      <c r="Y128" s="5">
        <v>20591307000</v>
      </c>
      <c r="Z128" s="5">
        <v>15773734000</v>
      </c>
    </row>
    <row r="129" spans="3:26" ht="15.5" x14ac:dyDescent="0.35">
      <c r="C129" t="s">
        <v>150</v>
      </c>
    </row>
    <row r="130" spans="3:26" ht="15.5" x14ac:dyDescent="0.35">
      <c r="C130" t="s">
        <v>1813</v>
      </c>
    </row>
    <row r="131" spans="3:26" ht="15.5" x14ac:dyDescent="0.35">
      <c r="C131" t="s">
        <v>151</v>
      </c>
      <c r="D131" s="5">
        <v>2432000000</v>
      </c>
      <c r="E131" s="5">
        <v>3067000000</v>
      </c>
      <c r="F131" s="5">
        <v>3423000000</v>
      </c>
      <c r="G131" s="5">
        <v>2793000000</v>
      </c>
      <c r="I131" s="5">
        <v>3067000000</v>
      </c>
      <c r="J131" s="5">
        <v>5327000000</v>
      </c>
      <c r="K131" s="5">
        <v>206016000000</v>
      </c>
      <c r="L131" s="5">
        <v>878577000000</v>
      </c>
      <c r="M131" s="5">
        <v>1473315000000</v>
      </c>
      <c r="N131" s="5">
        <v>1358142000000</v>
      </c>
      <c r="O131" s="5">
        <v>1546720000000</v>
      </c>
      <c r="P131" s="5">
        <v>866765000000</v>
      </c>
      <c r="Q131" s="5">
        <v>2122871000000</v>
      </c>
      <c r="R131" s="5">
        <v>2841273066000</v>
      </c>
      <c r="S131" s="5">
        <v>5467242390000</v>
      </c>
      <c r="T131" s="5">
        <v>5532320814000</v>
      </c>
      <c r="U131" s="5">
        <v>6742018304000</v>
      </c>
      <c r="V131" s="5">
        <v>8011006549000</v>
      </c>
      <c r="W131" s="5">
        <v>6126838483000</v>
      </c>
      <c r="X131" s="5">
        <v>6315263089000</v>
      </c>
      <c r="Y131" s="5">
        <v>1600279436000</v>
      </c>
      <c r="Z131" s="5">
        <v>1679898558000</v>
      </c>
    </row>
    <row r="132" spans="3:26" ht="15.5" x14ac:dyDescent="0.35">
      <c r="C132" t="s">
        <v>152</v>
      </c>
      <c r="D132" s="5">
        <v>8853232000000</v>
      </c>
      <c r="E132" s="5">
        <v>8758591000000</v>
      </c>
      <c r="F132" s="5">
        <v>8846647000000</v>
      </c>
      <c r="G132" s="5">
        <v>8590236000000</v>
      </c>
      <c r="I132" s="5">
        <v>8758591000000</v>
      </c>
      <c r="J132" s="5">
        <v>8490567000000</v>
      </c>
      <c r="K132" s="5">
        <v>10492595000000</v>
      </c>
      <c r="L132" s="5">
        <v>10496922000000</v>
      </c>
      <c r="M132" s="5">
        <v>15151341000000</v>
      </c>
      <c r="N132" s="5">
        <v>14586549000000</v>
      </c>
      <c r="O132" s="5">
        <v>13846273000000</v>
      </c>
      <c r="P132" s="5">
        <v>14798193000000</v>
      </c>
      <c r="Q132" s="5">
        <v>14352436000000</v>
      </c>
      <c r="R132" s="5">
        <v>13502629178000</v>
      </c>
      <c r="S132" s="5">
        <v>13569811257000</v>
      </c>
      <c r="T132" s="5">
        <v>13287430491000</v>
      </c>
      <c r="U132" s="5">
        <v>13148137788000</v>
      </c>
      <c r="V132" s="5">
        <v>11068929244000</v>
      </c>
      <c r="W132" s="5">
        <v>9644732756000</v>
      </c>
      <c r="X132" s="5">
        <v>9954999649000</v>
      </c>
      <c r="Y132" s="5">
        <v>2401056025000</v>
      </c>
      <c r="Z132" s="5">
        <v>2229140518000</v>
      </c>
    </row>
    <row r="133" spans="3:26" ht="15.5" x14ac:dyDescent="0.35">
      <c r="C133" t="s">
        <v>153</v>
      </c>
    </row>
    <row r="134" spans="3:26" ht="15.5" x14ac:dyDescent="0.35">
      <c r="C134" t="s">
        <v>154</v>
      </c>
      <c r="D134" s="5">
        <v>1484859000000</v>
      </c>
      <c r="E134" s="5">
        <v>1484859000000</v>
      </c>
      <c r="F134" s="5">
        <v>1484859000000</v>
      </c>
      <c r="G134" s="5">
        <v>1484859000000</v>
      </c>
      <c r="I134" s="5">
        <v>1484859000000</v>
      </c>
      <c r="J134" s="5">
        <v>1484859000000</v>
      </c>
      <c r="K134" s="5">
        <v>1484859000000</v>
      </c>
      <c r="L134" s="5">
        <v>1484859000000</v>
      </c>
      <c r="M134" s="5">
        <v>1484859000000</v>
      </c>
      <c r="N134" s="5">
        <v>1484859000000</v>
      </c>
      <c r="O134" s="5">
        <v>1484859000000</v>
      </c>
      <c r="P134" s="5">
        <v>1484859000000</v>
      </c>
      <c r="Q134" s="5">
        <v>1372047000000</v>
      </c>
      <c r="R134" s="5">
        <v>1372047139000</v>
      </c>
      <c r="S134" s="5">
        <v>1372047139000</v>
      </c>
      <c r="T134" s="5">
        <v>1372047139000</v>
      </c>
      <c r="U134" s="5">
        <v>1372047139000</v>
      </c>
      <c r="V134" s="5">
        <v>1372047084000</v>
      </c>
      <c r="W134" s="5">
        <v>1368673884000</v>
      </c>
      <c r="X134" s="5">
        <v>1355377268000</v>
      </c>
      <c r="Y134" s="5">
        <v>378799694000</v>
      </c>
      <c r="Z134" s="5">
        <v>378799694000</v>
      </c>
    </row>
    <row r="135" spans="3:26" ht="15.5" x14ac:dyDescent="0.35">
      <c r="C135" t="s">
        <v>155</v>
      </c>
      <c r="D135" s="5">
        <v>5772554000000</v>
      </c>
      <c r="E135" s="5">
        <v>5772554000000</v>
      </c>
      <c r="F135" s="5">
        <v>5772554000000</v>
      </c>
      <c r="G135" s="5">
        <v>5772709000000</v>
      </c>
      <c r="I135" s="5">
        <v>5772554000000</v>
      </c>
      <c r="J135" s="5">
        <v>5772709000000</v>
      </c>
      <c r="K135" s="5">
        <v>5774315000000</v>
      </c>
      <c r="L135" s="5">
        <v>5774315000000</v>
      </c>
      <c r="M135" s="5">
        <v>5775361000000</v>
      </c>
      <c r="N135" s="5">
        <v>5775361000000</v>
      </c>
      <c r="O135" s="5">
        <v>5775361000000</v>
      </c>
      <c r="P135" s="5">
        <v>5775361000000</v>
      </c>
      <c r="Q135" s="5">
        <v>5549738000000</v>
      </c>
      <c r="R135" s="5">
        <v>5547255560000</v>
      </c>
      <c r="S135" s="5">
        <v>5539276624000</v>
      </c>
      <c r="T135" s="5">
        <v>5539276624000</v>
      </c>
      <c r="U135" s="5">
        <v>5561305624000</v>
      </c>
      <c r="V135" s="5">
        <v>5539276624000</v>
      </c>
      <c r="W135" s="5">
        <v>5524771864000</v>
      </c>
      <c r="X135" s="5">
        <v>5489625413000</v>
      </c>
      <c r="Y135" s="5">
        <v>1572235622000</v>
      </c>
      <c r="Z135" s="5">
        <v>1572235622000</v>
      </c>
    </row>
    <row r="136" spans="3:26" ht="15.5" x14ac:dyDescent="0.35">
      <c r="C136" t="s">
        <v>156</v>
      </c>
      <c r="D136" s="5">
        <v>-12503680000000</v>
      </c>
      <c r="E136" s="5">
        <v>-12506921000000</v>
      </c>
      <c r="F136" s="5">
        <v>-12586541000000</v>
      </c>
      <c r="G136" s="5">
        <v>-12506893000000</v>
      </c>
      <c r="I136" s="5">
        <v>-12506921000000</v>
      </c>
      <c r="J136" s="5">
        <v>-12523073000000</v>
      </c>
      <c r="K136" s="5">
        <v>-14021273000000</v>
      </c>
      <c r="L136" s="5">
        <v>-14083964000000</v>
      </c>
      <c r="M136" s="5">
        <v>-14262920000000</v>
      </c>
      <c r="N136" s="5">
        <v>-14391606000000</v>
      </c>
      <c r="O136" s="5">
        <v>-13084475000000</v>
      </c>
      <c r="P136" s="5">
        <v>-8625958000000</v>
      </c>
      <c r="Q136" s="5">
        <v>-7302142000000</v>
      </c>
      <c r="R136" s="5">
        <v>-5661550302000</v>
      </c>
      <c r="S136" s="5">
        <v>-2815670353000</v>
      </c>
      <c r="T136" s="5">
        <v>-2302624082000</v>
      </c>
      <c r="U136" s="5">
        <v>-1677811070000</v>
      </c>
      <c r="V136" s="5">
        <v>1084981063000</v>
      </c>
      <c r="W136" s="5">
        <v>2212742843000</v>
      </c>
      <c r="X136" s="5">
        <v>1528053050000</v>
      </c>
      <c r="Y136" s="5">
        <v>761819508000</v>
      </c>
      <c r="Z136" s="5">
        <v>543073253000</v>
      </c>
    </row>
    <row r="137" spans="3:26" ht="15.5" x14ac:dyDescent="0.35">
      <c r="C137" t="s">
        <v>157</v>
      </c>
      <c r="D137" s="5">
        <v>87808000000</v>
      </c>
      <c r="E137" s="5">
        <v>87808000000</v>
      </c>
      <c r="F137" s="5">
        <v>87808000000</v>
      </c>
      <c r="G137" s="5">
        <v>87808000000</v>
      </c>
      <c r="I137" s="5">
        <v>87808000000</v>
      </c>
      <c r="J137" s="5">
        <v>87808000000</v>
      </c>
      <c r="K137" s="5">
        <v>87808000000</v>
      </c>
      <c r="L137" s="5">
        <v>87808000000</v>
      </c>
      <c r="M137" s="5">
        <v>87808000000</v>
      </c>
      <c r="N137" s="5">
        <v>87808000000</v>
      </c>
      <c r="O137" s="5">
        <v>87808000000</v>
      </c>
      <c r="P137" s="5">
        <v>87808000000</v>
      </c>
      <c r="Q137" s="5">
        <v>87808000000</v>
      </c>
      <c r="R137" s="5">
        <v>87808000000</v>
      </c>
      <c r="S137" s="5">
        <v>87808000000</v>
      </c>
      <c r="T137" s="5">
        <v>87808000000</v>
      </c>
      <c r="U137" s="5">
        <v>87808000000</v>
      </c>
      <c r="V137" s="5">
        <v>87808000000</v>
      </c>
      <c r="W137" s="5">
        <v>40000000000</v>
      </c>
    </row>
    <row r="138" spans="3:26" ht="15.5" x14ac:dyDescent="0.35">
      <c r="C138" t="s">
        <v>158</v>
      </c>
      <c r="D138" s="5">
        <v>-12591488000000</v>
      </c>
      <c r="E138" s="5">
        <v>-12594729000000</v>
      </c>
      <c r="F138" s="5">
        <v>-12674349000000</v>
      </c>
      <c r="G138" s="5">
        <v>-12594701000000</v>
      </c>
      <c r="I138" s="5">
        <v>-12594729000000</v>
      </c>
      <c r="J138" s="5">
        <v>-12610881000000</v>
      </c>
      <c r="K138" s="5">
        <v>-14109081000000</v>
      </c>
      <c r="L138" s="5">
        <v>-14171772000000</v>
      </c>
      <c r="M138" s="5">
        <v>-14350728000000</v>
      </c>
      <c r="N138" s="5">
        <v>-14479414000000</v>
      </c>
      <c r="O138" s="5">
        <v>-13172283000000</v>
      </c>
      <c r="P138" s="5">
        <v>-8713766000000</v>
      </c>
      <c r="Q138" s="5">
        <v>-7389950000000</v>
      </c>
      <c r="R138" s="5">
        <v>-5749358302000</v>
      </c>
      <c r="S138" s="5">
        <v>-2903478353000</v>
      </c>
      <c r="T138" s="5">
        <v>-2390432082000</v>
      </c>
      <c r="U138" s="5">
        <v>-1765619070000</v>
      </c>
      <c r="V138" s="5">
        <v>997173063000</v>
      </c>
      <c r="W138" s="5">
        <v>2172742843000</v>
      </c>
      <c r="X138" s="5">
        <v>1528053050000</v>
      </c>
      <c r="Y138" s="5">
        <v>761819508000</v>
      </c>
      <c r="Z138" s="5">
        <v>543073253000</v>
      </c>
    </row>
    <row r="139" spans="3:26" ht="15.5" x14ac:dyDescent="0.35">
      <c r="C139" t="s">
        <v>159</v>
      </c>
      <c r="D139" s="5">
        <v>-12503680000000</v>
      </c>
      <c r="E139" s="5">
        <v>-12506921000000</v>
      </c>
      <c r="F139" s="5">
        <v>-12586541000000</v>
      </c>
      <c r="G139" s="5">
        <v>-12506893000000</v>
      </c>
      <c r="I139" s="5">
        <v>-12506921000000</v>
      </c>
      <c r="J139" s="5">
        <v>-12523073000000</v>
      </c>
      <c r="K139" s="5">
        <v>-14021273000000</v>
      </c>
      <c r="L139" s="5">
        <v>-14083964000000</v>
      </c>
      <c r="M139" s="5">
        <v>-14262920000000</v>
      </c>
      <c r="N139" s="5">
        <v>-14391606000000</v>
      </c>
      <c r="O139" s="5">
        <v>-13084475000000</v>
      </c>
      <c r="P139" s="5">
        <v>-8625958000000</v>
      </c>
      <c r="Q139" s="5">
        <v>-7302142000000</v>
      </c>
      <c r="R139" s="5">
        <v>-5661550302000</v>
      </c>
      <c r="S139" s="5">
        <v>-2815670353000</v>
      </c>
      <c r="T139" s="5">
        <v>-2302624082000</v>
      </c>
      <c r="U139" s="5">
        <v>-1677811070000</v>
      </c>
      <c r="V139" s="5">
        <v>1084981063000</v>
      </c>
      <c r="W139" s="5">
        <v>2212742843000</v>
      </c>
      <c r="X139" s="5">
        <v>1528053050000</v>
      </c>
      <c r="Y139" s="5">
        <v>761819508000</v>
      </c>
      <c r="Z139" s="5">
        <v>543073253000</v>
      </c>
    </row>
    <row r="140" spans="3:26" ht="15.5" x14ac:dyDescent="0.35">
      <c r="C140" t="s">
        <v>160</v>
      </c>
      <c r="K140" s="5">
        <v>-514348000000</v>
      </c>
      <c r="L140" s="5">
        <v>-477787000000</v>
      </c>
      <c r="M140" s="5">
        <v>-1191078000000</v>
      </c>
      <c r="N140" s="5">
        <v>-1179835000000</v>
      </c>
      <c r="O140" s="5">
        <v>-972221000000</v>
      </c>
      <c r="R140" s="5">
        <v>-786739000</v>
      </c>
      <c r="S140" s="5">
        <v>-8016086000</v>
      </c>
      <c r="T140" s="5">
        <v>-5051636000</v>
      </c>
      <c r="U140" s="5">
        <v>54311164000</v>
      </c>
      <c r="V140" s="5">
        <v>60986819000</v>
      </c>
      <c r="W140" s="5">
        <v>63623792000</v>
      </c>
      <c r="X140" s="5">
        <v>228849029000</v>
      </c>
      <c r="Y140" s="5">
        <v>898118000</v>
      </c>
      <c r="Z140" s="5">
        <v>1000035000</v>
      </c>
    </row>
    <row r="141" spans="3:26" ht="15.5" x14ac:dyDescent="0.35">
      <c r="C141" t="s">
        <v>9</v>
      </c>
      <c r="D141" s="5">
        <v>-5269189000000</v>
      </c>
      <c r="E141" s="5">
        <v>-5270612000000</v>
      </c>
      <c r="F141" s="5">
        <v>-5344471000000</v>
      </c>
      <c r="G141" s="5">
        <v>-5263214000000</v>
      </c>
      <c r="I141" s="5">
        <v>-5270612000000</v>
      </c>
      <c r="J141" s="5">
        <v>-5276487000000</v>
      </c>
      <c r="K141" s="5">
        <v>-5932870000000</v>
      </c>
      <c r="L141" s="5">
        <v>-5956620000000</v>
      </c>
      <c r="M141" s="5">
        <v>-6892884000000</v>
      </c>
      <c r="N141" s="5">
        <v>-7010459000000</v>
      </c>
      <c r="O141" s="5">
        <v>-5446411000000</v>
      </c>
      <c r="P141" s="5">
        <v>-1434710000000</v>
      </c>
      <c r="Q141" s="5">
        <v>-468444000000</v>
      </c>
      <c r="R141" s="5">
        <v>1197689182000</v>
      </c>
      <c r="S141" s="5">
        <v>3356805612000</v>
      </c>
      <c r="T141" s="5">
        <v>4154202907000</v>
      </c>
      <c r="U141" s="5">
        <v>4867199444000</v>
      </c>
      <c r="V141" s="5">
        <v>7914402808000</v>
      </c>
      <c r="W141" s="5">
        <v>9057562447000</v>
      </c>
      <c r="X141" s="5">
        <v>8547257490000</v>
      </c>
      <c r="Y141" s="5">
        <v>2670741288000</v>
      </c>
      <c r="Z141" s="5">
        <v>2471178319000</v>
      </c>
    </row>
    <row r="142" spans="3:26" ht="15.5" x14ac:dyDescent="0.35">
      <c r="C142" t="s">
        <v>161</v>
      </c>
      <c r="D142" s="5">
        <v>3584043000000</v>
      </c>
      <c r="E142" s="5">
        <v>3487979000000</v>
      </c>
      <c r="F142" s="5">
        <v>3502176000000</v>
      </c>
      <c r="G142" s="5">
        <v>3327022000000</v>
      </c>
      <c r="I142" s="5">
        <v>3487979000000</v>
      </c>
      <c r="J142" s="5">
        <v>3214080000000</v>
      </c>
      <c r="K142" s="5">
        <v>4559725000000</v>
      </c>
      <c r="L142" s="5">
        <v>4540302000000</v>
      </c>
      <c r="M142" s="5">
        <v>8258457000000</v>
      </c>
      <c r="N142" s="5">
        <v>7576090000000</v>
      </c>
      <c r="O142" s="5">
        <v>8399862000000</v>
      </c>
      <c r="P142" s="5">
        <v>13363483000000</v>
      </c>
      <c r="Q142" s="5">
        <v>13883992000000</v>
      </c>
      <c r="R142" s="5">
        <v>14700318360000</v>
      </c>
      <c r="S142" s="5">
        <v>16926616869000</v>
      </c>
      <c r="T142" s="5">
        <v>17441633398000</v>
      </c>
      <c r="U142" s="5">
        <v>18015337232000</v>
      </c>
      <c r="V142" s="5">
        <v>18983332052000</v>
      </c>
      <c r="W142" s="5">
        <v>18702295203000</v>
      </c>
      <c r="X142" s="5">
        <v>18502257139000</v>
      </c>
      <c r="Y142" s="5">
        <v>5071797313000</v>
      </c>
      <c r="Z142" s="5">
        <v>4700308837000</v>
      </c>
    </row>
    <row r="143" spans="3:26" ht="15.5" x14ac:dyDescent="0.35">
      <c r="C143" t="s">
        <v>162</v>
      </c>
      <c r="D143" s="5">
        <v>2500162344</v>
      </c>
      <c r="E143" s="5">
        <v>2500162344</v>
      </c>
      <c r="F143" s="5">
        <v>2500162344</v>
      </c>
      <c r="G143" s="5">
        <v>2500162344</v>
      </c>
      <c r="I143" s="5">
        <v>2500162344</v>
      </c>
      <c r="J143" s="5">
        <v>2500162344</v>
      </c>
      <c r="K143" s="5">
        <v>2500162344</v>
      </c>
      <c r="L143" s="5">
        <v>2500162334</v>
      </c>
      <c r="M143" s="5">
        <v>2500162338</v>
      </c>
      <c r="N143" s="5">
        <v>2500162338</v>
      </c>
      <c r="O143" s="5">
        <v>2500162338</v>
      </c>
      <c r="P143" s="5">
        <v>2500162344</v>
      </c>
      <c r="Q143" s="5">
        <v>1372047144</v>
      </c>
      <c r="R143" s="5">
        <v>13720471386</v>
      </c>
      <c r="S143" s="5">
        <v>13720471386</v>
      </c>
      <c r="T143" s="5">
        <v>13720471386</v>
      </c>
      <c r="U143" s="5">
        <v>13720471386</v>
      </c>
      <c r="V143" s="5">
        <v>13720470842</v>
      </c>
      <c r="W143" s="5">
        <v>13686738842</v>
      </c>
      <c r="X143" s="5">
        <v>13553772676</v>
      </c>
      <c r="Y143" s="5">
        <v>136686738842</v>
      </c>
      <c r="Z143" s="5">
        <v>136686738842</v>
      </c>
    </row>
    <row r="145" spans="2:26" ht="15.5" x14ac:dyDescent="0.35">
      <c r="B145" t="s">
        <v>163</v>
      </c>
      <c r="C145" t="s">
        <v>164</v>
      </c>
      <c r="D145" s="5">
        <v>32626000000</v>
      </c>
      <c r="E145" s="5">
        <v>103624000000</v>
      </c>
      <c r="F145" s="5">
        <v>58482000000</v>
      </c>
      <c r="G145" s="5">
        <v>111390000000</v>
      </c>
      <c r="I145" s="5">
        <v>383999000000</v>
      </c>
      <c r="J145" s="5">
        <v>393646000000</v>
      </c>
      <c r="K145" s="5">
        <v>-50287000000</v>
      </c>
      <c r="L145" s="5">
        <v>-84573000000</v>
      </c>
      <c r="M145" s="5">
        <v>140207000000</v>
      </c>
      <c r="N145" s="5">
        <v>20731000000</v>
      </c>
      <c r="O145" s="5">
        <v>-56333000000</v>
      </c>
      <c r="P145" s="5">
        <v>26451000000</v>
      </c>
      <c r="Q145" s="5">
        <v>171265000000</v>
      </c>
      <c r="R145" s="5">
        <v>8294415000</v>
      </c>
      <c r="S145" s="5">
        <v>-17129134000</v>
      </c>
      <c r="T145" s="5">
        <v>89185808000</v>
      </c>
      <c r="U145" s="5">
        <v>51932883000</v>
      </c>
      <c r="V145" s="5">
        <v>524774666000</v>
      </c>
      <c r="W145" s="5">
        <v>1129280662000</v>
      </c>
      <c r="X145" s="5">
        <v>955003351000</v>
      </c>
      <c r="Y145" s="5">
        <v>504532483000</v>
      </c>
      <c r="Z145" s="5">
        <v>668608595000</v>
      </c>
    </row>
    <row r="146" spans="2:26" ht="15.5" x14ac:dyDescent="0.35">
      <c r="C146" t="s">
        <v>165</v>
      </c>
      <c r="D146" s="5">
        <v>593414000000</v>
      </c>
      <c r="E146" s="5">
        <v>661399000000</v>
      </c>
      <c r="F146" s="5">
        <v>752074000000</v>
      </c>
      <c r="G146" s="5">
        <v>661245000000</v>
      </c>
      <c r="I146" s="5">
        <v>2600131000000</v>
      </c>
      <c r="J146" s="5">
        <v>2282666000000</v>
      </c>
      <c r="K146" s="5">
        <v>2395563000000</v>
      </c>
      <c r="L146" s="5">
        <v>4161437000000</v>
      </c>
      <c r="M146" s="5">
        <v>4012055000000</v>
      </c>
      <c r="N146" s="5">
        <v>2494256000000</v>
      </c>
      <c r="O146" s="5">
        <v>2038570000000</v>
      </c>
      <c r="P146" s="5">
        <v>1904839000000</v>
      </c>
      <c r="Q146" s="5">
        <v>1460455000000</v>
      </c>
      <c r="R146" s="5">
        <v>1443615435000</v>
      </c>
      <c r="S146" s="5">
        <v>1966321287000</v>
      </c>
      <c r="T146" s="5">
        <v>2713181516000</v>
      </c>
      <c r="U146" s="5">
        <v>2053221418000</v>
      </c>
      <c r="V146" s="5">
        <v>3093213660000</v>
      </c>
      <c r="W146" s="5">
        <v>4705829869000</v>
      </c>
      <c r="X146" s="5">
        <v>2972106988000</v>
      </c>
      <c r="Y146" s="5">
        <v>2388586601000</v>
      </c>
      <c r="Z146" s="5">
        <v>3073600090000</v>
      </c>
    </row>
    <row r="147" spans="2:26" ht="15.5" x14ac:dyDescent="0.35">
      <c r="C147" t="s">
        <v>476</v>
      </c>
      <c r="D147" s="5">
        <v>-510504000000</v>
      </c>
      <c r="E147" s="5">
        <v>-466639000000</v>
      </c>
      <c r="F147" s="5">
        <v>-694700000000</v>
      </c>
      <c r="G147" s="5">
        <v>-511429000000</v>
      </c>
      <c r="I147" s="5">
        <v>-2077423000000</v>
      </c>
      <c r="J147" s="5">
        <v>-1856452000000</v>
      </c>
      <c r="K147" s="5">
        <v>-2334539000000</v>
      </c>
      <c r="L147" s="5">
        <v>-3828524000000</v>
      </c>
      <c r="M147" s="5">
        <v>-3860180000000</v>
      </c>
      <c r="N147" s="5">
        <v>-2465352000000</v>
      </c>
      <c r="O147" s="5">
        <v>-2068756000000</v>
      </c>
      <c r="P147" s="5">
        <v>-1834870000000</v>
      </c>
      <c r="Q147" s="5">
        <v>-1157711000000</v>
      </c>
      <c r="R147" s="5">
        <v>-1218177497000</v>
      </c>
      <c r="S147" s="5">
        <v>-1836273244000</v>
      </c>
      <c r="T147" s="5">
        <v>-2318572166000</v>
      </c>
      <c r="U147" s="5">
        <v>-1679413436000</v>
      </c>
      <c r="V147" s="5">
        <v>-1956627961000</v>
      </c>
      <c r="W147" s="5">
        <v>-2977984915000</v>
      </c>
      <c r="X147" s="5">
        <v>-1598641991000</v>
      </c>
      <c r="Y147" s="5">
        <v>-1605644564000</v>
      </c>
      <c r="Z147" s="5">
        <v>-2144599131000</v>
      </c>
    </row>
    <row r="148" spans="2:26" ht="15.5" x14ac:dyDescent="0.35">
      <c r="C148" t="s">
        <v>384</v>
      </c>
      <c r="D148" s="5">
        <v>1866000000</v>
      </c>
      <c r="E148" s="5">
        <v>1862000000</v>
      </c>
      <c r="F148" s="5">
        <v>1825000000</v>
      </c>
      <c r="G148" s="5">
        <v>1791000000</v>
      </c>
      <c r="I148" s="5">
        <v>7346000000</v>
      </c>
      <c r="J148" s="5">
        <v>10987000000</v>
      </c>
      <c r="K148" s="5">
        <v>3553000000</v>
      </c>
      <c r="L148" s="5">
        <v>4118000000</v>
      </c>
      <c r="M148" s="5">
        <v>2825000000</v>
      </c>
      <c r="N148" s="5">
        <v>850000000</v>
      </c>
      <c r="O148" s="5">
        <v>756000000</v>
      </c>
      <c r="P148" s="5">
        <v>872000000</v>
      </c>
      <c r="Q148" s="5">
        <v>751000000</v>
      </c>
      <c r="R148" s="5">
        <v>980185000</v>
      </c>
      <c r="S148" s="5">
        <v>1381283000</v>
      </c>
      <c r="T148" s="5">
        <v>1760225000</v>
      </c>
      <c r="U148" s="5">
        <v>1815087000</v>
      </c>
      <c r="V148" s="5">
        <v>1384523000</v>
      </c>
      <c r="W148" s="5">
        <v>3636105000</v>
      </c>
      <c r="X148" s="5">
        <v>61245988000</v>
      </c>
      <c r="Y148" s="5">
        <v>2946199000</v>
      </c>
      <c r="Z148" s="5">
        <v>31124165000</v>
      </c>
    </row>
    <row r="149" spans="2:26" ht="15.5" x14ac:dyDescent="0.35">
      <c r="C149" t="s">
        <v>172</v>
      </c>
      <c r="D149" s="5">
        <v>-20101000000</v>
      </c>
      <c r="E149" s="5">
        <v>-30401000000</v>
      </c>
      <c r="G149" s="5">
        <v>-39573000000</v>
      </c>
      <c r="I149" s="5">
        <v>-81465000000</v>
      </c>
      <c r="J149" s="5">
        <v>-41510000000</v>
      </c>
      <c r="K149" s="5">
        <v>-29049000000</v>
      </c>
      <c r="L149" s="5">
        <v>-95597000000</v>
      </c>
      <c r="M149" s="5">
        <v>-13349000000</v>
      </c>
      <c r="N149" s="5">
        <v>-6824000000</v>
      </c>
      <c r="O149" s="5">
        <v>-26199000000</v>
      </c>
      <c r="P149" s="5">
        <v>-40121000000</v>
      </c>
      <c r="Q149" s="5">
        <v>-115077000000</v>
      </c>
      <c r="R149" s="5">
        <v>-200598806000</v>
      </c>
      <c r="S149" s="5">
        <v>-51452125000</v>
      </c>
      <c r="T149" s="5">
        <v>-40167470000</v>
      </c>
      <c r="U149" s="5">
        <v>-49155123000</v>
      </c>
      <c r="V149" s="5">
        <v>-159458524000</v>
      </c>
      <c r="W149" s="5">
        <v>-135216950000</v>
      </c>
      <c r="X149" s="5">
        <v>-121793354000</v>
      </c>
      <c r="Y149" s="5">
        <v>-91963873000</v>
      </c>
      <c r="Z149" s="5">
        <v>-105003014000</v>
      </c>
    </row>
    <row r="150" spans="2:26" ht="15.5" x14ac:dyDescent="0.35">
      <c r="C150" t="s">
        <v>388</v>
      </c>
      <c r="D150" s="5">
        <v>-32049000000</v>
      </c>
      <c r="E150" s="5">
        <v>-62597000000</v>
      </c>
      <c r="F150" s="5">
        <v>-717000000</v>
      </c>
      <c r="G150" s="5">
        <v>-644000000</v>
      </c>
      <c r="I150" s="5">
        <v>-64590000000</v>
      </c>
      <c r="J150" s="5">
        <v>-2045000000</v>
      </c>
      <c r="K150" s="5">
        <v>-85815000000</v>
      </c>
      <c r="L150" s="5">
        <v>-326007000000</v>
      </c>
      <c r="M150" s="5">
        <v>-1144000000</v>
      </c>
      <c r="N150" s="5">
        <v>-2199000000</v>
      </c>
      <c r="O150" s="5">
        <v>-704000000</v>
      </c>
      <c r="P150" s="5">
        <v>-4269000000</v>
      </c>
      <c r="Q150" s="5">
        <v>-17153000000</v>
      </c>
      <c r="R150" s="5">
        <v>-17524902000</v>
      </c>
      <c r="S150" s="5">
        <v>-97106335000</v>
      </c>
      <c r="T150" s="5">
        <v>-267016297000</v>
      </c>
      <c r="U150" s="5">
        <v>-274535063000</v>
      </c>
      <c r="V150" s="5">
        <v>-453737032000</v>
      </c>
      <c r="W150" s="5">
        <v>-466983447000</v>
      </c>
      <c r="X150" s="5">
        <v>-357914280000</v>
      </c>
      <c r="Y150" s="5">
        <v>-189391880000</v>
      </c>
      <c r="Z150" s="5">
        <v>-186513515000</v>
      </c>
    </row>
    <row r="151" spans="2:26" ht="15.5" x14ac:dyDescent="0.35">
      <c r="C151" t="s">
        <v>179</v>
      </c>
      <c r="D151" s="5">
        <v>-1176000000</v>
      </c>
      <c r="E151" s="5">
        <v>-15059000000</v>
      </c>
      <c r="F151" s="5">
        <v>13431000000</v>
      </c>
      <c r="G151" s="5">
        <v>-16454000000</v>
      </c>
      <c r="I151" s="5">
        <v>-33915000000</v>
      </c>
      <c r="J151" s="5">
        <v>-25218000000</v>
      </c>
      <c r="K151" s="5">
        <v>88144000000</v>
      </c>
      <c r="L151" s="5">
        <v>74215000000</v>
      </c>
      <c r="M151" s="5">
        <v>314182000000</v>
      </c>
      <c r="N151" s="5">
        <v>151191000000</v>
      </c>
      <c r="O151" s="5">
        <v>234036000000</v>
      </c>
      <c r="P151" s="5">
        <v>-428347000000</v>
      </c>
      <c r="Q151" s="5">
        <v>-111245000000</v>
      </c>
      <c r="R151" s="5">
        <v>-274939181000</v>
      </c>
      <c r="S151" s="5">
        <v>-1482110588000</v>
      </c>
      <c r="T151" s="5">
        <v>-471898194000</v>
      </c>
      <c r="U151" s="5">
        <v>-218329754000</v>
      </c>
      <c r="V151" s="5">
        <v>-455577401000</v>
      </c>
      <c r="W151" s="5">
        <v>-552321277000</v>
      </c>
      <c r="X151" s="5">
        <v>3481306847000</v>
      </c>
      <c r="Y151" s="5">
        <v>148356986000</v>
      </c>
      <c r="Z151" s="5">
        <v>-285861266000</v>
      </c>
    </row>
    <row r="152" spans="2:26" ht="15.5" x14ac:dyDescent="0.35">
      <c r="C152" t="s">
        <v>180</v>
      </c>
      <c r="D152" s="5">
        <v>-81766000000</v>
      </c>
      <c r="E152" s="5">
        <v>-66608000000</v>
      </c>
      <c r="F152" s="5">
        <v>-81051000000</v>
      </c>
      <c r="G152" s="5">
        <v>-77225000000</v>
      </c>
      <c r="I152" s="5">
        <v>-313364000000</v>
      </c>
      <c r="J152" s="5">
        <v>-348375000000</v>
      </c>
      <c r="K152" s="5">
        <v>-58677000000</v>
      </c>
      <c r="L152" s="5">
        <v>-61314000000</v>
      </c>
      <c r="M152" s="5">
        <v>-273411000000</v>
      </c>
      <c r="N152" s="5">
        <v>-163591000000</v>
      </c>
      <c r="O152" s="5">
        <v>-150911000000</v>
      </c>
      <c r="P152" s="5">
        <v>433305000000</v>
      </c>
      <c r="Q152" s="5">
        <v>-99034000000</v>
      </c>
      <c r="R152" s="5">
        <v>284276776000</v>
      </c>
      <c r="S152" s="5">
        <v>1486939366000</v>
      </c>
      <c r="T152" s="5">
        <v>321042654000</v>
      </c>
      <c r="U152" s="5">
        <v>149614135000</v>
      </c>
      <c r="V152" s="5">
        <v>-119057201000</v>
      </c>
      <c r="W152" s="5">
        <v>-677503331000</v>
      </c>
      <c r="X152" s="5">
        <v>-4334386531000</v>
      </c>
      <c r="Y152" s="5">
        <v>-596449461000</v>
      </c>
      <c r="Z152" s="5">
        <v>-440852988000</v>
      </c>
    </row>
    <row r="153" spans="2:26" ht="15.5" x14ac:dyDescent="0.35">
      <c r="C153" t="s">
        <v>1814</v>
      </c>
      <c r="K153" s="5">
        <v>130525000000</v>
      </c>
    </row>
    <row r="154" spans="2:26" ht="15.5" x14ac:dyDescent="0.35">
      <c r="C154" t="s">
        <v>1815</v>
      </c>
      <c r="Q154" s="5">
        <v>186000000000</v>
      </c>
      <c r="U154" s="5">
        <v>338806921000</v>
      </c>
      <c r="V154" s="5">
        <v>6400982000</v>
      </c>
      <c r="W154" s="5">
        <v>-213754489000</v>
      </c>
      <c r="X154" s="5">
        <v>-2880532823000</v>
      </c>
      <c r="Y154" s="5">
        <v>-30784686000</v>
      </c>
      <c r="Z154" s="5">
        <v>-367781944000</v>
      </c>
    </row>
    <row r="155" spans="2:26" ht="15.5" x14ac:dyDescent="0.35">
      <c r="C155" t="s">
        <v>1816</v>
      </c>
      <c r="X155" s="5">
        <v>-609352927000</v>
      </c>
      <c r="Y155" s="5">
        <v>-26862948000</v>
      </c>
    </row>
    <row r="156" spans="2:26" ht="15.5" x14ac:dyDescent="0.35">
      <c r="C156" t="s">
        <v>696</v>
      </c>
      <c r="Q156" s="5">
        <v>-32979000000</v>
      </c>
      <c r="R156" s="5">
        <v>-47644444000</v>
      </c>
      <c r="S156" s="5">
        <v>-74388081000</v>
      </c>
      <c r="T156" s="5">
        <v>-121303824000</v>
      </c>
      <c r="U156" s="5">
        <v>-126838645000</v>
      </c>
      <c r="V156" s="5">
        <v>-170333406000</v>
      </c>
      <c r="W156" s="5">
        <v>-301032597000</v>
      </c>
      <c r="X156" s="5">
        <v>-483793109000</v>
      </c>
      <c r="Y156" s="5">
        <v>-206230279000</v>
      </c>
      <c r="Z156" s="5">
        <v>-164055182000</v>
      </c>
    </row>
    <row r="157" spans="2:26" ht="15.5" x14ac:dyDescent="0.35">
      <c r="C157" t="s">
        <v>1817</v>
      </c>
    </row>
    <row r="158" spans="2:26" ht="15.5" x14ac:dyDescent="0.35">
      <c r="C158" t="s">
        <v>1818</v>
      </c>
      <c r="X158" s="5">
        <v>-193355855000</v>
      </c>
    </row>
    <row r="159" spans="2:26" ht="15.5" x14ac:dyDescent="0.35">
      <c r="C159" t="s">
        <v>181</v>
      </c>
      <c r="D159" s="5">
        <v>-82546000000</v>
      </c>
      <c r="E159" s="5">
        <v>-119293000000</v>
      </c>
      <c r="F159" s="5">
        <v>-64650000000</v>
      </c>
      <c r="G159" s="5">
        <v>-78413000000</v>
      </c>
      <c r="I159" s="5">
        <v>-349451000000</v>
      </c>
      <c r="J159" s="5">
        <v>-291483000000</v>
      </c>
      <c r="K159" s="5">
        <v>-212018000000</v>
      </c>
      <c r="L159" s="5">
        <v>-329081000000</v>
      </c>
      <c r="M159" s="5">
        <v>-427242000000</v>
      </c>
      <c r="N159" s="5">
        <v>-154529000000</v>
      </c>
      <c r="O159" s="5">
        <v>-131309000000</v>
      </c>
      <c r="P159" s="5">
        <v>-78253000000</v>
      </c>
      <c r="Q159" s="5">
        <v>-48926000000</v>
      </c>
      <c r="R159" s="5">
        <v>-9194393000</v>
      </c>
      <c r="S159" s="5">
        <v>-14395231000</v>
      </c>
      <c r="T159" s="5">
        <v>-56416068000</v>
      </c>
      <c r="U159" s="5">
        <v>-53484081000</v>
      </c>
      <c r="V159" s="5">
        <v>-208048976000</v>
      </c>
      <c r="W159" s="5">
        <v>-136169133000</v>
      </c>
      <c r="X159" s="5">
        <v>-74016998000</v>
      </c>
      <c r="Y159" s="5">
        <v>-42327859000</v>
      </c>
      <c r="Z159" s="5">
        <v>-96615769000</v>
      </c>
    </row>
    <row r="160" spans="2:26" ht="15.5" x14ac:dyDescent="0.35">
      <c r="C160" t="s">
        <v>412</v>
      </c>
      <c r="K160" s="5">
        <v>4486000000</v>
      </c>
      <c r="M160" s="5">
        <v>194298000000</v>
      </c>
      <c r="P160" s="5">
        <v>615150000000</v>
      </c>
      <c r="R160" s="5">
        <v>390565190000</v>
      </c>
      <c r="S160" s="5">
        <v>1585030626000</v>
      </c>
      <c r="T160" s="5">
        <v>491090576000</v>
      </c>
      <c r="V160" s="5">
        <v>281319805000</v>
      </c>
      <c r="Y160" s="5">
        <v>7339783000</v>
      </c>
      <c r="Z160" s="5">
        <v>11543659000</v>
      </c>
    </row>
    <row r="161" spans="3:26" ht="15.5" x14ac:dyDescent="0.35">
      <c r="C161" t="s">
        <v>484</v>
      </c>
    </row>
    <row r="162" spans="3:26" ht="15.5" x14ac:dyDescent="0.35">
      <c r="C162" t="s">
        <v>698</v>
      </c>
      <c r="D162" s="5">
        <v>630000000</v>
      </c>
      <c r="E162" s="5">
        <v>-880000000</v>
      </c>
      <c r="F162" s="5">
        <v>-29000000</v>
      </c>
      <c r="G162" s="5">
        <v>1703000000</v>
      </c>
      <c r="I162" s="5">
        <v>-467000000</v>
      </c>
      <c r="J162" s="5">
        <v>3892000000</v>
      </c>
      <c r="K162" s="5">
        <v>3127000000</v>
      </c>
      <c r="L162" s="5">
        <v>6101000000</v>
      </c>
      <c r="M162" s="5">
        <v>-4340000000</v>
      </c>
      <c r="N162" s="5">
        <v>-3660000000</v>
      </c>
      <c r="O162" s="5">
        <v>-4240000000</v>
      </c>
      <c r="P162" s="5">
        <v>5980000000</v>
      </c>
      <c r="Q162" s="5">
        <v>-2245000000</v>
      </c>
      <c r="R162" s="5">
        <v>-5300274000</v>
      </c>
      <c r="S162" s="5">
        <v>-9308998000</v>
      </c>
      <c r="T162" s="5">
        <v>-34283163000</v>
      </c>
      <c r="U162" s="5">
        <v>-8870060000</v>
      </c>
      <c r="V162" s="5">
        <v>-28395606000</v>
      </c>
      <c r="W162" s="5">
        <v>-26547112000</v>
      </c>
      <c r="X162" s="5">
        <v>-48061712000</v>
      </c>
      <c r="Y162" s="5">
        <v>-7466829000</v>
      </c>
      <c r="Z162" s="5">
        <v>-20451118000</v>
      </c>
    </row>
    <row r="163" spans="3:26" ht="15.5" x14ac:dyDescent="0.35">
      <c r="C163" t="s">
        <v>1819</v>
      </c>
      <c r="X163" s="5">
        <v>-45273107000</v>
      </c>
      <c r="Y163" s="5">
        <v>-290077846000</v>
      </c>
      <c r="Z163" s="5">
        <v>-324051872000</v>
      </c>
    </row>
    <row r="164" spans="3:26" ht="15.5" x14ac:dyDescent="0.35">
      <c r="C164" t="s">
        <v>1820</v>
      </c>
      <c r="S164" s="5">
        <v>-200046433000</v>
      </c>
      <c r="T164" s="5">
        <v>-97753657000</v>
      </c>
      <c r="U164" s="5">
        <v>-314787318000</v>
      </c>
      <c r="V164" s="5">
        <v>-849715857000</v>
      </c>
      <c r="W164" s="5">
        <v>-746808249000</v>
      </c>
      <c r="X164" s="5">
        <v>-1767297014000</v>
      </c>
      <c r="Y164" s="5">
        <v>-33250387000</v>
      </c>
      <c r="Z164" s="5">
        <v>-191555139000</v>
      </c>
    </row>
    <row r="165" spans="3:26" ht="15.5" x14ac:dyDescent="0.35">
      <c r="C165" t="s">
        <v>1821</v>
      </c>
      <c r="Y165" s="5">
        <v>-38797000</v>
      </c>
    </row>
    <row r="166" spans="3:26" ht="15.5" x14ac:dyDescent="0.35">
      <c r="C166" t="s">
        <v>1115</v>
      </c>
      <c r="Z166" s="5">
        <v>523301872000</v>
      </c>
    </row>
    <row r="167" spans="3:26" ht="15.5" x14ac:dyDescent="0.35">
      <c r="C167" t="s">
        <v>1822</v>
      </c>
      <c r="T167" s="5">
        <v>19183947000</v>
      </c>
    </row>
    <row r="168" spans="3:26" ht="15.5" x14ac:dyDescent="0.35">
      <c r="C168" t="s">
        <v>447</v>
      </c>
    </row>
    <row r="169" spans="3:26" ht="15.5" x14ac:dyDescent="0.35">
      <c r="C169" t="s">
        <v>1823</v>
      </c>
      <c r="E169" s="5">
        <v>46755000000</v>
      </c>
      <c r="F169" s="5">
        <v>-16460000000</v>
      </c>
      <c r="I169" s="5">
        <v>30295000000</v>
      </c>
      <c r="J169" s="5">
        <v>-69541000000</v>
      </c>
      <c r="K169" s="5">
        <v>-1175000000</v>
      </c>
      <c r="L169" s="5">
        <v>264178000000</v>
      </c>
      <c r="P169" s="5">
        <v>-35722000000</v>
      </c>
      <c r="R169" s="5">
        <v>3375000000</v>
      </c>
      <c r="S169" s="5">
        <v>1050000</v>
      </c>
      <c r="T169" s="5">
        <v>22771186000</v>
      </c>
    </row>
    <row r="170" spans="3:26" ht="15.5" x14ac:dyDescent="0.35">
      <c r="C170" t="s">
        <v>1054</v>
      </c>
      <c r="Z170" s="5">
        <v>-2742634000</v>
      </c>
    </row>
    <row r="171" spans="3:26" ht="15.5" x14ac:dyDescent="0.35">
      <c r="C171" t="s">
        <v>197</v>
      </c>
      <c r="D171" s="5">
        <v>-1176000000</v>
      </c>
      <c r="E171" s="5">
        <v>-15059000000</v>
      </c>
      <c r="F171" s="5">
        <v>13431000000</v>
      </c>
      <c r="G171" s="5">
        <v>-16454000000</v>
      </c>
      <c r="I171" s="5">
        <v>-33915000000</v>
      </c>
      <c r="J171" s="5">
        <v>-25218000000</v>
      </c>
      <c r="K171" s="5">
        <v>88144000000</v>
      </c>
      <c r="L171" s="5">
        <v>74215000000</v>
      </c>
      <c r="M171" s="5">
        <v>314182000000</v>
      </c>
      <c r="N171" s="5">
        <v>151191000000</v>
      </c>
      <c r="O171" s="5">
        <v>234036000000</v>
      </c>
      <c r="P171" s="5">
        <v>-428347000000</v>
      </c>
      <c r="Q171" s="5">
        <v>-111245000000</v>
      </c>
      <c r="R171" s="5">
        <v>-274939181000</v>
      </c>
      <c r="S171" s="5">
        <v>-1482110588000</v>
      </c>
      <c r="T171" s="5">
        <v>-471898194000</v>
      </c>
      <c r="U171" s="5">
        <v>-218329754000</v>
      </c>
      <c r="V171" s="5">
        <v>-455577401000</v>
      </c>
      <c r="W171" s="5">
        <v>-552321277000</v>
      </c>
      <c r="X171" s="5">
        <v>3481306847000</v>
      </c>
      <c r="Y171" s="5">
        <v>148356986000</v>
      </c>
      <c r="Z171" s="5">
        <v>-285861266000</v>
      </c>
    </row>
    <row r="172" spans="3:26" ht="15.5" x14ac:dyDescent="0.35">
      <c r="C172" t="s">
        <v>1824</v>
      </c>
      <c r="U172" s="5">
        <v>354493379000</v>
      </c>
    </row>
    <row r="173" spans="3:26" ht="15.5" x14ac:dyDescent="0.35">
      <c r="C173" t="s">
        <v>1825</v>
      </c>
      <c r="U173" s="5">
        <v>55000</v>
      </c>
      <c r="Z173" s="5">
        <v>167661000</v>
      </c>
    </row>
    <row r="174" spans="3:26" ht="15.5" x14ac:dyDescent="0.35">
      <c r="C174" t="s">
        <v>1493</v>
      </c>
      <c r="X174" s="5">
        <v>1063424934000</v>
      </c>
    </row>
    <row r="175" spans="3:26" ht="15.5" x14ac:dyDescent="0.35">
      <c r="C175" t="s">
        <v>1826</v>
      </c>
      <c r="V175" s="5">
        <v>19698000000</v>
      </c>
      <c r="W175" s="5">
        <v>50840909000</v>
      </c>
    </row>
    <row r="176" spans="3:26" ht="15.5" x14ac:dyDescent="0.35">
      <c r="C176" t="s">
        <v>1827</v>
      </c>
      <c r="E176" s="5">
        <v>-13325000000</v>
      </c>
      <c r="F176" s="5">
        <v>-15018000000</v>
      </c>
      <c r="G176" s="5">
        <v>-14563000000</v>
      </c>
      <c r="I176" s="5">
        <v>-57562000000</v>
      </c>
      <c r="J176" s="5">
        <v>-56336000000</v>
      </c>
      <c r="P176" s="5">
        <v>-854824000000</v>
      </c>
      <c r="Q176" s="5">
        <v>-12981000000</v>
      </c>
      <c r="R176" s="5">
        <v>-339876992000</v>
      </c>
      <c r="S176" s="5">
        <v>-1326751867000</v>
      </c>
      <c r="T176" s="5">
        <v>-418590027000</v>
      </c>
      <c r="U176" s="5">
        <v>-262851506000</v>
      </c>
      <c r="V176" s="5">
        <v>-1566666518000</v>
      </c>
      <c r="W176" s="5">
        <v>-1789736781000</v>
      </c>
      <c r="X176" s="5">
        <v>-772918810000</v>
      </c>
      <c r="Y176" s="5">
        <v>143167206000</v>
      </c>
    </row>
    <row r="177" spans="3:26" ht="15.5" x14ac:dyDescent="0.35">
      <c r="C177" t="s">
        <v>207</v>
      </c>
      <c r="S177" s="5">
        <v>45000000000</v>
      </c>
      <c r="T177" s="5">
        <v>45000000000</v>
      </c>
      <c r="U177" s="5">
        <v>4901000000</v>
      </c>
      <c r="V177" s="5">
        <v>1965779271000</v>
      </c>
      <c r="W177" s="5">
        <v>2186203409000</v>
      </c>
      <c r="X177" s="5">
        <v>1063424934000</v>
      </c>
    </row>
    <row r="178" spans="3:26" ht="15.5" x14ac:dyDescent="0.35">
      <c r="C178" t="s">
        <v>1494</v>
      </c>
    </row>
    <row r="179" spans="3:26" ht="15.5" x14ac:dyDescent="0.35">
      <c r="C179" t="s">
        <v>1142</v>
      </c>
      <c r="D179" s="5">
        <v>-1176000000</v>
      </c>
      <c r="E179" s="5">
        <v>-1734000000</v>
      </c>
      <c r="F179" s="5">
        <v>-1551000000</v>
      </c>
      <c r="G179" s="5">
        <v>-1891000000</v>
      </c>
      <c r="I179" s="5">
        <v>-6353000000</v>
      </c>
      <c r="J179" s="5">
        <v>-8882000000</v>
      </c>
      <c r="K179" s="5">
        <v>-8277000000</v>
      </c>
      <c r="L179" s="5">
        <v>-6638000000</v>
      </c>
      <c r="M179" s="5">
        <v>-5878000000</v>
      </c>
      <c r="N179" s="5">
        <v>-7260000000</v>
      </c>
      <c r="O179" s="5">
        <v>-312000000</v>
      </c>
      <c r="P179" s="5">
        <v>-23000000</v>
      </c>
      <c r="Q179" s="5">
        <v>-32000000</v>
      </c>
      <c r="R179" s="5">
        <v>-62189000</v>
      </c>
      <c r="S179" s="5">
        <v>-312288000</v>
      </c>
      <c r="T179" s="5">
        <v>-554510000</v>
      </c>
      <c r="U179" s="5">
        <v>-85364000</v>
      </c>
      <c r="V179" s="5">
        <v>-410415000</v>
      </c>
      <c r="W179" s="5">
        <v>-1261613000</v>
      </c>
      <c r="X179" s="5">
        <v>2360973000</v>
      </c>
      <c r="Y179" s="5">
        <v>-35000000</v>
      </c>
      <c r="Z179" s="5">
        <v>-106066000</v>
      </c>
    </row>
    <row r="180" spans="3:26" ht="15.5" x14ac:dyDescent="0.35">
      <c r="C180" t="s">
        <v>209</v>
      </c>
      <c r="D180" s="5">
        <v>-1176000000</v>
      </c>
      <c r="E180" s="5">
        <v>-15059000000</v>
      </c>
      <c r="F180" s="5">
        <v>-16569000000</v>
      </c>
      <c r="G180" s="5">
        <v>-16454000000</v>
      </c>
      <c r="I180" s="5">
        <v>-63915000000</v>
      </c>
      <c r="J180" s="5">
        <v>-65218000000</v>
      </c>
      <c r="K180" s="5">
        <v>-8277000000</v>
      </c>
      <c r="L180" s="5">
        <v>-6638000000</v>
      </c>
      <c r="M180" s="5">
        <v>-5878000000</v>
      </c>
      <c r="N180" s="5">
        <v>-7260000000</v>
      </c>
      <c r="O180" s="5">
        <v>-312000000</v>
      </c>
      <c r="P180" s="5">
        <v>-854847000000</v>
      </c>
      <c r="Q180" s="5">
        <v>-13013000000</v>
      </c>
      <c r="R180" s="5">
        <v>-339939181000</v>
      </c>
      <c r="S180" s="5">
        <v>-1327064155000</v>
      </c>
      <c r="T180" s="5">
        <v>-419144537000</v>
      </c>
      <c r="U180" s="5">
        <v>-262936870000</v>
      </c>
      <c r="V180" s="5">
        <v>-1567076933000</v>
      </c>
      <c r="W180" s="5">
        <v>-1790998394000</v>
      </c>
      <c r="X180" s="5">
        <v>-770557837000</v>
      </c>
      <c r="Y180" s="5">
        <v>143132206000</v>
      </c>
      <c r="Z180" s="5">
        <v>-106066000</v>
      </c>
    </row>
    <row r="181" spans="3:26" ht="15.5" x14ac:dyDescent="0.35">
      <c r="C181" t="s">
        <v>1828</v>
      </c>
    </row>
    <row r="182" spans="3:26" ht="15.5" x14ac:dyDescent="0.35">
      <c r="C182" t="s">
        <v>423</v>
      </c>
      <c r="F182" s="5">
        <v>30000000000</v>
      </c>
      <c r="I182" s="5">
        <v>30000000000</v>
      </c>
      <c r="J182" s="5">
        <v>40000000000</v>
      </c>
      <c r="K182" s="5">
        <v>119065000000</v>
      </c>
      <c r="L182" s="5">
        <v>159596000000</v>
      </c>
      <c r="M182" s="5">
        <v>320060000000</v>
      </c>
      <c r="N182" s="5">
        <v>158451000000</v>
      </c>
      <c r="O182" s="5">
        <v>234348000000</v>
      </c>
      <c r="P182" s="5">
        <v>426500000000</v>
      </c>
      <c r="Q182" s="5">
        <v>-13232000000</v>
      </c>
      <c r="R182" s="5">
        <v>65000000000</v>
      </c>
    </row>
    <row r="183" spans="3:26" ht="15.5" x14ac:dyDescent="0.35">
      <c r="C183" t="s">
        <v>1829</v>
      </c>
      <c r="V183" s="5">
        <v>17877960000</v>
      </c>
      <c r="W183" s="5">
        <v>70472067000</v>
      </c>
      <c r="X183" s="5">
        <v>4994843068000</v>
      </c>
    </row>
    <row r="184" spans="3:26" ht="15.5" x14ac:dyDescent="0.35">
      <c r="C184" t="s">
        <v>1830</v>
      </c>
    </row>
    <row r="185" spans="3:26" ht="15.5" x14ac:dyDescent="0.35">
      <c r="C185" t="s">
        <v>495</v>
      </c>
      <c r="V185" s="5">
        <v>40000000000</v>
      </c>
    </row>
    <row r="186" spans="3:26" ht="15.5" x14ac:dyDescent="0.35">
      <c r="C186" t="s">
        <v>496</v>
      </c>
      <c r="Q186" s="5">
        <v>-85000000000</v>
      </c>
    </row>
    <row r="187" spans="3:26" ht="15.5" x14ac:dyDescent="0.35">
      <c r="C187" t="s">
        <v>175</v>
      </c>
    </row>
    <row r="188" spans="3:26" ht="15.5" x14ac:dyDescent="0.35">
      <c r="C188" t="s">
        <v>369</v>
      </c>
      <c r="V188" s="5">
        <v>-62441842000</v>
      </c>
      <c r="W188" s="5">
        <v>-60200000000</v>
      </c>
      <c r="X188" s="5">
        <v>-50259061000</v>
      </c>
      <c r="Y188" s="5">
        <v>-33983243000</v>
      </c>
      <c r="Z188" s="5">
        <v>-64281992000</v>
      </c>
    </row>
    <row r="189" spans="3:26" ht="15.5" x14ac:dyDescent="0.35">
      <c r="C189" t="s">
        <v>1831</v>
      </c>
      <c r="W189" s="5">
        <v>1586000000</v>
      </c>
    </row>
    <row r="190" spans="3:26" ht="15.5" x14ac:dyDescent="0.35">
      <c r="C190" t="s">
        <v>498</v>
      </c>
    </row>
    <row r="191" spans="3:26" ht="15.5" x14ac:dyDescent="0.35">
      <c r="C191" t="s">
        <v>1832</v>
      </c>
    </row>
    <row r="192" spans="3:26" ht="15.5" x14ac:dyDescent="0.35">
      <c r="C192" t="s">
        <v>1077</v>
      </c>
      <c r="K192" s="5">
        <v>-22644000000</v>
      </c>
      <c r="L192" s="5">
        <v>-78743000000</v>
      </c>
      <c r="W192" s="5">
        <v>-212576110000</v>
      </c>
      <c r="X192" s="5">
        <v>112028460000</v>
      </c>
      <c r="Y192" s="5">
        <v>72458410000</v>
      </c>
      <c r="Z192" s="5">
        <v>-28089240000</v>
      </c>
    </row>
    <row r="193" spans="2:26" ht="15.5" x14ac:dyDescent="0.35">
      <c r="C193" t="s">
        <v>821</v>
      </c>
    </row>
    <row r="194" spans="2:26" ht="15.5" x14ac:dyDescent="0.35">
      <c r="C194" t="s">
        <v>1833</v>
      </c>
      <c r="X194" s="5">
        <v>-100875703000</v>
      </c>
    </row>
    <row r="195" spans="2:26" ht="15.5" x14ac:dyDescent="0.35">
      <c r="C195" t="s">
        <v>1834</v>
      </c>
      <c r="Z195" s="5">
        <v>-1996490000</v>
      </c>
    </row>
    <row r="196" spans="2:26" ht="15.5" x14ac:dyDescent="0.35">
      <c r="C196" t="s">
        <v>1835</v>
      </c>
    </row>
    <row r="197" spans="2:26" ht="15.5" x14ac:dyDescent="0.35">
      <c r="C197" t="s">
        <v>542</v>
      </c>
    </row>
    <row r="198" spans="2:26" ht="15.5" x14ac:dyDescent="0.35">
      <c r="C198" t="s">
        <v>215</v>
      </c>
      <c r="D198" s="5">
        <v>-50316000000</v>
      </c>
      <c r="E198" s="5">
        <v>21957000000</v>
      </c>
      <c r="F198" s="5">
        <v>-9138000000</v>
      </c>
      <c r="G198" s="5">
        <v>17711000000</v>
      </c>
      <c r="I198" s="5">
        <v>36720000000</v>
      </c>
      <c r="J198" s="5">
        <v>20053000000</v>
      </c>
      <c r="K198" s="5">
        <v>-20820000000</v>
      </c>
      <c r="L198" s="5">
        <v>-71672000000</v>
      </c>
      <c r="M198" s="5">
        <v>180978000000</v>
      </c>
      <c r="N198" s="5">
        <v>8331000000</v>
      </c>
      <c r="O198" s="5">
        <v>26792000000</v>
      </c>
      <c r="P198" s="5">
        <v>31409000000</v>
      </c>
      <c r="Q198" s="5">
        <v>-39014000000</v>
      </c>
      <c r="R198" s="5">
        <v>17632010000</v>
      </c>
      <c r="S198" s="5">
        <v>-12300356000</v>
      </c>
      <c r="T198" s="5">
        <v>-61669732000</v>
      </c>
      <c r="U198" s="5">
        <v>-16782736000</v>
      </c>
      <c r="V198" s="5">
        <v>-49859936000</v>
      </c>
      <c r="W198" s="5">
        <v>-100543946000</v>
      </c>
      <c r="X198" s="5">
        <v>101923667000</v>
      </c>
      <c r="Y198" s="5">
        <v>56440008000</v>
      </c>
      <c r="Z198" s="5">
        <v>-58105659000</v>
      </c>
    </row>
    <row r="199" spans="2:26" ht="15.5" x14ac:dyDescent="0.35">
      <c r="C199" t="s">
        <v>216</v>
      </c>
      <c r="D199" s="5">
        <v>76000000</v>
      </c>
      <c r="E199" s="5">
        <v>-196000000</v>
      </c>
      <c r="F199" s="5">
        <v>388000000</v>
      </c>
      <c r="G199" s="5">
        <v>-346000000</v>
      </c>
      <c r="I199" s="5">
        <v>231000000</v>
      </c>
      <c r="J199" s="5">
        <v>421000000</v>
      </c>
      <c r="K199" s="5">
        <v>-432000000</v>
      </c>
      <c r="L199" s="5">
        <v>3432000000</v>
      </c>
      <c r="M199" s="5">
        <v>12000000</v>
      </c>
      <c r="N199" s="5">
        <v>239000000</v>
      </c>
      <c r="O199" s="5">
        <v>-1540000000</v>
      </c>
      <c r="P199" s="5">
        <v>309000000</v>
      </c>
      <c r="Q199" s="5">
        <v>179000000</v>
      </c>
      <c r="R199" s="5">
        <v>-839297000</v>
      </c>
      <c r="S199" s="5">
        <v>671880000</v>
      </c>
      <c r="T199" s="5">
        <v>248270000</v>
      </c>
      <c r="U199" s="5">
        <v>13034496000</v>
      </c>
      <c r="V199" s="5">
        <v>-30942078000</v>
      </c>
      <c r="W199" s="5">
        <v>-27656822000</v>
      </c>
      <c r="X199" s="5">
        <v>40772583000</v>
      </c>
      <c r="Y199" s="5">
        <v>-241437077000</v>
      </c>
      <c r="Z199" s="5">
        <v>46980285000</v>
      </c>
    </row>
    <row r="200" spans="2:26" ht="15.5" x14ac:dyDescent="0.35">
      <c r="C200" t="s">
        <v>1836</v>
      </c>
      <c r="J200" s="5">
        <v>-9708000000</v>
      </c>
    </row>
    <row r="201" spans="2:26" ht="15.5" x14ac:dyDescent="0.35">
      <c r="C201" t="s">
        <v>217</v>
      </c>
      <c r="D201" s="5">
        <v>170825000000</v>
      </c>
      <c r="I201" s="5">
        <v>133874000000</v>
      </c>
      <c r="J201" s="5">
        <v>123108000000</v>
      </c>
      <c r="K201" s="5">
        <v>144360000000</v>
      </c>
      <c r="L201" s="5">
        <v>268455000000</v>
      </c>
      <c r="M201" s="5">
        <v>87465000000</v>
      </c>
      <c r="N201" s="5">
        <v>78895000000</v>
      </c>
      <c r="O201" s="5">
        <v>53643000000</v>
      </c>
      <c r="P201" s="5">
        <v>21925000000</v>
      </c>
      <c r="Q201" s="5">
        <v>60760000000</v>
      </c>
      <c r="R201" s="5">
        <v>43967471000</v>
      </c>
      <c r="S201" s="5">
        <v>55595947000</v>
      </c>
      <c r="T201" s="5">
        <v>117017409000</v>
      </c>
      <c r="U201" s="5">
        <v>120765649000</v>
      </c>
      <c r="V201" s="5">
        <v>201567663000</v>
      </c>
      <c r="W201" s="5">
        <v>329768431000</v>
      </c>
      <c r="X201" s="5">
        <v>167303590000</v>
      </c>
      <c r="Y201" s="5">
        <v>352300659000</v>
      </c>
      <c r="Z201" s="5">
        <v>363426096000</v>
      </c>
    </row>
    <row r="202" spans="2:26" ht="15.5" x14ac:dyDescent="0.35">
      <c r="C202" t="s">
        <v>1837</v>
      </c>
      <c r="L202" s="5">
        <v>-55855000000</v>
      </c>
      <c r="X202" s="5">
        <v>19768591000</v>
      </c>
    </row>
    <row r="203" spans="2:26" ht="15.5" x14ac:dyDescent="0.35">
      <c r="C203" t="s">
        <v>218</v>
      </c>
      <c r="D203" s="5">
        <v>120585000000</v>
      </c>
      <c r="E203" s="5">
        <v>21761000000</v>
      </c>
      <c r="F203" s="5">
        <v>-8750000000</v>
      </c>
      <c r="G203" s="5">
        <v>17365000000</v>
      </c>
      <c r="I203" s="5">
        <v>170825000000</v>
      </c>
      <c r="J203" s="5">
        <v>133874000000</v>
      </c>
      <c r="K203" s="5">
        <v>123108000000</v>
      </c>
      <c r="L203" s="5">
        <v>144360000000</v>
      </c>
      <c r="M203" s="5">
        <v>268455000000</v>
      </c>
      <c r="N203" s="5">
        <v>87465000000</v>
      </c>
      <c r="O203" s="5">
        <v>78895000000</v>
      </c>
      <c r="P203" s="5">
        <v>53643000000</v>
      </c>
      <c r="Q203" s="5">
        <v>21925000000</v>
      </c>
      <c r="R203" s="5">
        <v>60760184000</v>
      </c>
      <c r="S203" s="5">
        <v>43967471000</v>
      </c>
      <c r="T203" s="5">
        <v>55595947000</v>
      </c>
      <c r="U203" s="5">
        <v>117017409000</v>
      </c>
      <c r="V203" s="5">
        <v>120765649000</v>
      </c>
      <c r="W203" s="5">
        <v>201567663000</v>
      </c>
      <c r="X203" s="5">
        <v>329768431000</v>
      </c>
      <c r="Y203" s="5">
        <v>167303590000</v>
      </c>
      <c r="Z203" s="5">
        <v>352300722000</v>
      </c>
    </row>
    <row r="205" spans="2:26" ht="15.5" x14ac:dyDescent="0.35">
      <c r="B205" t="s">
        <v>219</v>
      </c>
      <c r="C205" t="s">
        <v>11</v>
      </c>
      <c r="D205" s="5">
        <v>2500000000</v>
      </c>
      <c r="E205" s="5">
        <v>2500000000</v>
      </c>
      <c r="F205" s="5">
        <v>2500000000</v>
      </c>
      <c r="G205" s="5">
        <v>2500000000</v>
      </c>
      <c r="I205" s="5">
        <v>2500000000</v>
      </c>
      <c r="J205" s="5">
        <v>2500000000</v>
      </c>
      <c r="K205" s="5">
        <v>2500000000</v>
      </c>
      <c r="L205" s="5">
        <v>2500000000</v>
      </c>
      <c r="M205" s="5">
        <v>2500000000</v>
      </c>
      <c r="N205" s="5">
        <v>2500000000</v>
      </c>
      <c r="O205" s="5">
        <v>2500000000</v>
      </c>
      <c r="P205" s="5">
        <v>2500000000</v>
      </c>
      <c r="Q205" s="5">
        <v>1370000000</v>
      </c>
      <c r="R205" s="5">
        <v>13720000000</v>
      </c>
      <c r="S205" s="5">
        <v>13720000000</v>
      </c>
      <c r="T205" s="5">
        <v>13720000000</v>
      </c>
      <c r="U205" s="5">
        <v>13720000000</v>
      </c>
      <c r="V205" s="5">
        <v>13720000000</v>
      </c>
      <c r="W205" s="5">
        <v>13690000000</v>
      </c>
      <c r="X205" s="5">
        <v>13550000000</v>
      </c>
      <c r="Y205" s="5">
        <v>136690000000</v>
      </c>
      <c r="Z205" s="5">
        <v>136690000000</v>
      </c>
    </row>
    <row r="206" spans="2:26" ht="15.5" x14ac:dyDescent="0.35">
      <c r="C206" t="s">
        <v>220</v>
      </c>
      <c r="D206" s="6">
        <v>1.3</v>
      </c>
      <c r="E206" s="6">
        <v>31.85</v>
      </c>
      <c r="F206" s="6">
        <v>-31.86</v>
      </c>
      <c r="G206" s="6">
        <v>95.98</v>
      </c>
    </row>
    <row r="207" spans="2:26" ht="15.5" x14ac:dyDescent="0.35">
      <c r="C207" t="s">
        <v>221</v>
      </c>
      <c r="D207" s="6">
        <v>247.69</v>
      </c>
      <c r="E207" s="6">
        <v>13.69</v>
      </c>
      <c r="F207" s="6">
        <v>-5.27</v>
      </c>
      <c r="G207" s="6">
        <v>1.24</v>
      </c>
    </row>
    <row r="208" spans="2:26" ht="15.5" x14ac:dyDescent="0.35">
      <c r="C208" t="s">
        <v>73</v>
      </c>
      <c r="D208" s="6">
        <v>1.43</v>
      </c>
      <c r="E208" s="6">
        <v>1.58</v>
      </c>
      <c r="F208" s="6">
        <v>0.57999999999999996</v>
      </c>
      <c r="G208" s="6">
        <v>0.46</v>
      </c>
    </row>
    <row r="209" spans="3:7" ht="15.5" x14ac:dyDescent="0.35">
      <c r="C209" t="s">
        <v>222</v>
      </c>
      <c r="D209" s="5">
        <v>110020000000</v>
      </c>
      <c r="E209" s="5">
        <v>120300000000</v>
      </c>
      <c r="F209" s="5">
        <v>198030000000</v>
      </c>
      <c r="G209" s="5">
        <v>143510000000</v>
      </c>
    </row>
    <row r="210" spans="3:7" ht="15.5" x14ac:dyDescent="0.35">
      <c r="C210" t="s">
        <v>223</v>
      </c>
      <c r="D210" s="6">
        <v>8.9999999999999998E-4</v>
      </c>
      <c r="E210" s="6">
        <v>2.2799999999999997E-2</v>
      </c>
      <c r="F210" s="6">
        <v>-2.2700000000000001E-2</v>
      </c>
      <c r="G210" s="6">
        <v>7.2099999999999997E-2</v>
      </c>
    </row>
    <row r="211" spans="3:7" ht="15.5" x14ac:dyDescent="0.35">
      <c r="C211" t="s">
        <v>224</v>
      </c>
      <c r="D211" s="6">
        <v>-5.9999999999999995E-4</v>
      </c>
      <c r="E211" s="6">
        <v>-1.5100000000000001E-2</v>
      </c>
      <c r="F211" s="6">
        <v>1.49E-2</v>
      </c>
      <c r="G211" s="6">
        <v>-4.5599999999999995E-2</v>
      </c>
    </row>
    <row r="212" spans="3:7" ht="15.5" x14ac:dyDescent="0.35">
      <c r="C212" t="s">
        <v>225</v>
      </c>
      <c r="D212" s="6">
        <v>-1.4499999999999999E-2</v>
      </c>
      <c r="E212" s="6">
        <v>-1.5800000000000002E-2</v>
      </c>
      <c r="F212" s="6">
        <v>-3.2099999999999997E-2</v>
      </c>
      <c r="G212" s="6">
        <v>-2.07E-2</v>
      </c>
    </row>
    <row r="213" spans="3:7" ht="15.5" x14ac:dyDescent="0.35">
      <c r="C213" t="s">
        <v>226</v>
      </c>
      <c r="D213" s="6">
        <v>2.14</v>
      </c>
      <c r="E213" s="6">
        <v>51.29</v>
      </c>
      <c r="F213" s="6">
        <v>220.95</v>
      </c>
      <c r="G213" s="6">
        <v>56.94</v>
      </c>
    </row>
    <row r="214" spans="3:7" ht="15.5" x14ac:dyDescent="0.35">
      <c r="C214" t="s">
        <v>227</v>
      </c>
      <c r="D214" s="5">
        <v>-5269000000000</v>
      </c>
      <c r="E214" s="5">
        <v>-5271000000000</v>
      </c>
      <c r="F214" s="5">
        <v>-5344000000000</v>
      </c>
      <c r="G214" s="5">
        <v>-5263000000000</v>
      </c>
    </row>
    <row r="215" spans="3:7" ht="15.5" x14ac:dyDescent="0.35">
      <c r="C215" t="s">
        <v>228</v>
      </c>
      <c r="D215" s="6">
        <v>-0.15</v>
      </c>
      <c r="E215" s="6">
        <v>-0.21</v>
      </c>
      <c r="F215" s="6">
        <v>-0.08</v>
      </c>
      <c r="G215" s="6">
        <v>-0.06</v>
      </c>
    </row>
    <row r="216" spans="3:7" ht="15.5" x14ac:dyDescent="0.35">
      <c r="C216" t="s">
        <v>229</v>
      </c>
      <c r="D216" s="6">
        <v>-2107.54</v>
      </c>
      <c r="E216" s="6">
        <v>-2108.11</v>
      </c>
      <c r="F216" s="6">
        <v>-2137.65</v>
      </c>
      <c r="G216" s="6">
        <v>-2105.15</v>
      </c>
    </row>
    <row r="217" spans="3:7" ht="15.5" x14ac:dyDescent="0.35">
      <c r="C217" t="s">
        <v>230</v>
      </c>
      <c r="D217" s="6">
        <v>-0.15</v>
      </c>
      <c r="E217" s="6">
        <v>-0.21</v>
      </c>
      <c r="F217" s="6">
        <v>-0.08</v>
      </c>
      <c r="G217" s="6">
        <v>-0.06</v>
      </c>
    </row>
    <row r="218" spans="3:7" ht="15.5" x14ac:dyDescent="0.35">
      <c r="C218" t="s">
        <v>231</v>
      </c>
      <c r="D218" s="6">
        <v>-2107.54</v>
      </c>
      <c r="E218" s="6">
        <v>-2108.11</v>
      </c>
      <c r="F218" s="6">
        <v>-2137.65</v>
      </c>
      <c r="G218" s="6">
        <v>-2105.15</v>
      </c>
    </row>
    <row r="219" spans="3:7" ht="15.5" x14ac:dyDescent="0.35">
      <c r="C219" t="s">
        <v>232</v>
      </c>
      <c r="D219" s="5">
        <v>4725000000000</v>
      </c>
      <c r="E219" s="5">
        <v>4667000000000</v>
      </c>
      <c r="F219" s="5">
        <v>4767000000000</v>
      </c>
      <c r="G219" s="5">
        <v>4653000000000</v>
      </c>
    </row>
    <row r="220" spans="3:7" ht="15.5" x14ac:dyDescent="0.35">
      <c r="C220" t="s">
        <v>233</v>
      </c>
      <c r="D220" s="5">
        <v>2000000000</v>
      </c>
      <c r="E220" s="5">
        <v>3000000000</v>
      </c>
      <c r="F220" s="5">
        <v>3000000000</v>
      </c>
      <c r="G220" s="5">
        <v>3000000000</v>
      </c>
    </row>
    <row r="221" spans="3:7" ht="15.5" x14ac:dyDescent="0.35">
      <c r="C221" t="s">
        <v>234</v>
      </c>
      <c r="D221" s="5">
        <v>-5269000000000</v>
      </c>
      <c r="E221" s="5">
        <v>-5271000000000</v>
      </c>
      <c r="F221" s="5">
        <v>-5344000000000</v>
      </c>
      <c r="G221" s="5">
        <v>-5263000000000</v>
      </c>
    </row>
    <row r="222" spans="3:7" ht="15.5" x14ac:dyDescent="0.35">
      <c r="C222" t="s">
        <v>23</v>
      </c>
      <c r="D222" s="5">
        <v>4727000000000</v>
      </c>
      <c r="E222" s="5">
        <v>4670000000000</v>
      </c>
      <c r="F222" s="5">
        <v>4770000000000</v>
      </c>
      <c r="G222" s="5">
        <v>4656000000000</v>
      </c>
    </row>
    <row r="223" spans="3:7" ht="15.5" x14ac:dyDescent="0.35">
      <c r="C223" t="s">
        <v>20</v>
      </c>
      <c r="D223" s="5">
        <v>4606000000000</v>
      </c>
      <c r="E223" s="5">
        <v>4499000000000</v>
      </c>
      <c r="F223" s="5">
        <v>4621000000000</v>
      </c>
      <c r="G223" s="5">
        <v>4498000000000</v>
      </c>
    </row>
    <row r="224" spans="3:7" ht="15.5" x14ac:dyDescent="0.35">
      <c r="C224" t="s">
        <v>235</v>
      </c>
      <c r="D224" s="5">
        <v>-7582000000000</v>
      </c>
      <c r="E224" s="5">
        <v>-7484000000000</v>
      </c>
      <c r="F224" s="5">
        <v>-7466000000000</v>
      </c>
      <c r="G224" s="5">
        <v>-7339000000000</v>
      </c>
    </row>
    <row r="225" spans="3:26" ht="15.5" x14ac:dyDescent="0.35">
      <c r="C225" t="s">
        <v>236</v>
      </c>
      <c r="D225" s="5">
        <v>33000000000</v>
      </c>
      <c r="E225" s="5">
        <v>104000000000</v>
      </c>
      <c r="F225" s="5">
        <v>58000000000</v>
      </c>
      <c r="G225" s="5">
        <v>111000000000</v>
      </c>
    </row>
    <row r="226" spans="3:26" ht="15.5" x14ac:dyDescent="0.35">
      <c r="C226" t="s">
        <v>237</v>
      </c>
      <c r="D226" s="5">
        <v>-82000000000</v>
      </c>
      <c r="E226" s="5">
        <v>-120000000000</v>
      </c>
      <c r="F226" s="5">
        <v>-65000000000</v>
      </c>
      <c r="G226" s="5">
        <v>-77000000000</v>
      </c>
    </row>
    <row r="227" spans="3:26" ht="15.5" x14ac:dyDescent="0.35">
      <c r="C227" t="s">
        <v>12</v>
      </c>
      <c r="D227" s="5">
        <v>-49000000000</v>
      </c>
      <c r="E227" s="5">
        <v>-17000000000</v>
      </c>
      <c r="F227" s="5">
        <v>-6000000000</v>
      </c>
      <c r="G227" s="5">
        <v>35000000000</v>
      </c>
    </row>
    <row r="228" spans="3:26" ht="15.5" x14ac:dyDescent="0.35">
      <c r="C228" t="s">
        <v>15</v>
      </c>
      <c r="D228" s="6">
        <v>-19.71</v>
      </c>
      <c r="E228" s="6">
        <v>-6.62</v>
      </c>
      <c r="F228" s="6">
        <v>-2.48</v>
      </c>
      <c r="G228" s="6">
        <v>13.87</v>
      </c>
    </row>
    <row r="229" spans="3:26" ht="15.5" x14ac:dyDescent="0.35">
      <c r="C229" t="s">
        <v>58</v>
      </c>
      <c r="I229" s="6">
        <v>6.46</v>
      </c>
      <c r="J229" s="6">
        <v>55.55</v>
      </c>
      <c r="K229" s="6">
        <v>25.07</v>
      </c>
      <c r="L229" s="6">
        <v>86.7</v>
      </c>
      <c r="M229" s="6">
        <v>51.47</v>
      </c>
      <c r="N229" s="6">
        <v>-307.3</v>
      </c>
      <c r="O229" s="6">
        <v>-1783.29</v>
      </c>
      <c r="P229" s="6">
        <v>-591.88</v>
      </c>
      <c r="Q229" s="6">
        <v>-1195.73</v>
      </c>
      <c r="R229" s="6">
        <v>-35.229999999999997</v>
      </c>
      <c r="S229" s="6">
        <v>-37.5</v>
      </c>
      <c r="T229" s="6">
        <v>-45.54</v>
      </c>
      <c r="U229" s="6">
        <v>-201.36</v>
      </c>
      <c r="V229" s="6">
        <v>-77.64</v>
      </c>
      <c r="W229" s="6">
        <v>54.42</v>
      </c>
      <c r="X229" s="6">
        <v>59.67</v>
      </c>
    </row>
    <row r="230" spans="3:26" ht="15.5" x14ac:dyDescent="0.35">
      <c r="C230" t="s">
        <v>72</v>
      </c>
      <c r="I230" s="6">
        <v>67.489999999999995</v>
      </c>
      <c r="J230" s="6">
        <v>1.75</v>
      </c>
      <c r="K230" s="6">
        <v>4.51</v>
      </c>
      <c r="L230" s="6">
        <v>1.48</v>
      </c>
      <c r="M230" s="6">
        <v>2.12</v>
      </c>
      <c r="N230" s="6">
        <v>-0.37</v>
      </c>
      <c r="O230" s="6">
        <v>-0.06</v>
      </c>
      <c r="P230" s="6">
        <v>-0.18</v>
      </c>
      <c r="Q230" s="6">
        <v>-0.14000000000000001</v>
      </c>
      <c r="R230" s="6">
        <v>-1.42</v>
      </c>
      <c r="S230" s="6">
        <v>-1.33</v>
      </c>
      <c r="T230" s="6">
        <v>-1.1000000000000001</v>
      </c>
      <c r="U230" s="6">
        <v>-0.25</v>
      </c>
      <c r="V230" s="6">
        <v>-1.2</v>
      </c>
      <c r="W230" s="6">
        <v>5.24</v>
      </c>
      <c r="X230" s="6">
        <v>6.54</v>
      </c>
      <c r="Y230" s="5">
        <v>0</v>
      </c>
      <c r="Z230" s="5">
        <v>0</v>
      </c>
    </row>
    <row r="231" spans="3:26" ht="15.5" x14ac:dyDescent="0.35">
      <c r="C231" t="s">
        <v>75</v>
      </c>
      <c r="I231" s="6">
        <v>0.43</v>
      </c>
      <c r="J231" s="6">
        <v>0.1</v>
      </c>
      <c r="K231" s="6">
        <v>0.12</v>
      </c>
      <c r="L231" s="6">
        <v>0.08</v>
      </c>
      <c r="M231" s="6">
        <v>7.0000000000000007E-2</v>
      </c>
      <c r="N231" s="6">
        <v>0.11</v>
      </c>
      <c r="O231" s="6">
        <v>0.13</v>
      </c>
      <c r="P231" s="6">
        <v>0.14000000000000001</v>
      </c>
      <c r="Q231" s="6">
        <v>0.15</v>
      </c>
      <c r="R231" s="6">
        <v>0.44</v>
      </c>
      <c r="S231" s="6">
        <v>0.34</v>
      </c>
      <c r="T231" s="6">
        <v>0.26</v>
      </c>
      <c r="U231" s="6">
        <v>0.33</v>
      </c>
      <c r="V231" s="6">
        <v>0.51</v>
      </c>
      <c r="W231" s="6">
        <v>0.89</v>
      </c>
      <c r="X231" s="6">
        <v>1.76</v>
      </c>
      <c r="Y231" s="6">
        <v>33388.67</v>
      </c>
      <c r="Z231" s="6">
        <v>11890.19</v>
      </c>
    </row>
    <row r="232" spans="3:26" ht="15.5" x14ac:dyDescent="0.35">
      <c r="C232" t="s">
        <v>238</v>
      </c>
      <c r="I232" s="5">
        <v>550530000000</v>
      </c>
      <c r="J232" s="5">
        <v>371960000000</v>
      </c>
      <c r="K232" s="5">
        <v>309930000000</v>
      </c>
      <c r="L232" s="5">
        <v>613750000000</v>
      </c>
      <c r="M232" s="5">
        <v>850850000000</v>
      </c>
      <c r="N232" s="5">
        <v>256640000000</v>
      </c>
      <c r="O232" s="5">
        <v>198310000000</v>
      </c>
      <c r="P232" s="5">
        <v>38350000000</v>
      </c>
    </row>
    <row r="233" spans="3:26" ht="15.5" x14ac:dyDescent="0.35">
      <c r="C233" t="s">
        <v>239</v>
      </c>
      <c r="I233" s="6">
        <v>4.5999999999999999E-3</v>
      </c>
      <c r="J233" s="6">
        <v>4.3200000000000002E-2</v>
      </c>
      <c r="K233" s="6">
        <v>1.37E-2</v>
      </c>
      <c r="L233" s="6">
        <v>4.7699999999999992E-2</v>
      </c>
      <c r="M233" s="6">
        <v>1.5600000000000001E-2</v>
      </c>
      <c r="N233" s="6">
        <v>-0.1014</v>
      </c>
      <c r="O233" s="6">
        <v>-0.53079999999999994</v>
      </c>
      <c r="P233" s="6">
        <v>-0.11070000000000001</v>
      </c>
      <c r="Q233" s="6">
        <v>-0.1182</v>
      </c>
      <c r="R233" s="6">
        <v>-3.2899999999999999E-2</v>
      </c>
      <c r="S233" s="6">
        <v>-3.04E-2</v>
      </c>
      <c r="T233" s="6">
        <v>-3.5799999999999998E-2</v>
      </c>
      <c r="U233" s="6">
        <v>-0.15340000000000001</v>
      </c>
      <c r="V233" s="6">
        <v>-5.6100000000000004E-2</v>
      </c>
      <c r="W233" s="6">
        <v>3.9800000000000002E-2</v>
      </c>
      <c r="X233" s="6">
        <v>4.3700000000000003E-2</v>
      </c>
      <c r="Y233" s="5">
        <v>0</v>
      </c>
      <c r="Z233" s="5">
        <v>0</v>
      </c>
    </row>
    <row r="234" spans="3:26" ht="15.5" x14ac:dyDescent="0.35">
      <c r="C234" t="s">
        <v>240</v>
      </c>
      <c r="I234" s="6">
        <v>-3.0999999999999999E-3</v>
      </c>
      <c r="J234" s="6">
        <v>-2.63E-2</v>
      </c>
      <c r="K234" s="6">
        <v>-1.1599999999999999E-2</v>
      </c>
      <c r="L234" s="6">
        <v>-3.9599999999999996E-2</v>
      </c>
      <c r="M234" s="6">
        <v>-2.2599999999999999E-2</v>
      </c>
      <c r="N234" s="6">
        <v>0.1318</v>
      </c>
      <c r="O234" s="6">
        <v>0.99650000000000005</v>
      </c>
      <c r="P234" s="6">
        <v>1.0314000000000001</v>
      </c>
      <c r="Q234" s="6">
        <v>3.5022000000000002</v>
      </c>
      <c r="R234" s="6">
        <v>-0.40329999999999999</v>
      </c>
      <c r="S234" s="6">
        <v>-0.15289999999999998</v>
      </c>
      <c r="T234" s="6">
        <v>-0.1502</v>
      </c>
      <c r="U234" s="6">
        <v>-0.57399999999999995</v>
      </c>
      <c r="V234" s="6">
        <v>-0.1356</v>
      </c>
      <c r="W234" s="6">
        <v>8.2799999999999999E-2</v>
      </c>
      <c r="X234" s="6">
        <v>9.7200000000000009E-2</v>
      </c>
      <c r="Y234" s="6">
        <v>1E-4</v>
      </c>
      <c r="Z234" s="6">
        <v>1E-4</v>
      </c>
    </row>
    <row r="235" spans="3:26" ht="15.5" x14ac:dyDescent="0.35">
      <c r="C235" t="s">
        <v>241</v>
      </c>
      <c r="I235" s="6">
        <v>-7.9100000000000004E-2</v>
      </c>
      <c r="J235" s="6">
        <v>-5.1799999999999999E-2</v>
      </c>
      <c r="K235" s="6">
        <v>-1.24E-2</v>
      </c>
      <c r="L235" s="6">
        <v>-7.5199999999999989E-2</v>
      </c>
      <c r="M235" s="6">
        <v>-0.1043</v>
      </c>
      <c r="N235" s="6">
        <v>2.0400000000000001E-2</v>
      </c>
      <c r="O235" s="6">
        <v>0.18429999999999999</v>
      </c>
      <c r="P235" s="6">
        <v>-0.13269999999999998</v>
      </c>
      <c r="Q235" s="6">
        <v>4.6900000000000004E-2</v>
      </c>
      <c r="R235" s="6">
        <v>8.6E-3</v>
      </c>
      <c r="S235" s="6">
        <v>9.1000000000000004E-3</v>
      </c>
      <c r="T235" s="6">
        <v>2.92E-2</v>
      </c>
      <c r="U235" s="6">
        <v>1.54E-2</v>
      </c>
      <c r="V235" s="6">
        <v>2.3099999999999999E-2</v>
      </c>
      <c r="W235" s="6">
        <v>8.0199999999999994E-2</v>
      </c>
      <c r="X235" s="6">
        <v>8.6899999999999991E-2</v>
      </c>
      <c r="Y235" s="6">
        <v>1E-4</v>
      </c>
      <c r="Z235" s="6">
        <v>4.0000000000000002E-4</v>
      </c>
    </row>
    <row r="236" spans="3:26" ht="15.5" x14ac:dyDescent="0.35">
      <c r="C236" t="s">
        <v>242</v>
      </c>
      <c r="I236" s="6">
        <v>5.86</v>
      </c>
      <c r="J236" s="6">
        <v>0.97</v>
      </c>
      <c r="K236" s="6">
        <v>0.25</v>
      </c>
      <c r="L236" s="6">
        <v>1.63</v>
      </c>
      <c r="M236" s="6">
        <v>1.72</v>
      </c>
      <c r="N236" s="6">
        <v>-0.32</v>
      </c>
      <c r="O236" s="6">
        <v>-1.1499999999999999</v>
      </c>
      <c r="P236" s="6">
        <v>-0.38</v>
      </c>
      <c r="Q236" s="6">
        <v>0.15</v>
      </c>
      <c r="R236" s="6">
        <v>7.0000000000000007E-2</v>
      </c>
      <c r="S236" s="6">
        <v>0.14000000000000001</v>
      </c>
      <c r="T236" s="6">
        <v>0.53</v>
      </c>
      <c r="U236" s="6">
        <v>0.61</v>
      </c>
      <c r="V236" s="6">
        <v>0.65</v>
      </c>
      <c r="W236" s="6">
        <v>2.1</v>
      </c>
      <c r="X236" s="6">
        <v>2.02</v>
      </c>
      <c r="Y236" s="6">
        <v>2.44</v>
      </c>
      <c r="Z236" s="6">
        <v>4.0199999999999996</v>
      </c>
    </row>
    <row r="237" spans="3:26" ht="15.5" x14ac:dyDescent="0.35">
      <c r="C237" t="s">
        <v>69</v>
      </c>
      <c r="I237" s="6">
        <v>-0.21</v>
      </c>
      <c r="J237" s="6">
        <v>-0.05</v>
      </c>
      <c r="K237" s="6">
        <v>-0.05</v>
      </c>
      <c r="L237" s="6">
        <v>-0.06</v>
      </c>
      <c r="M237" s="6">
        <v>-0.05</v>
      </c>
      <c r="N237" s="6">
        <v>-0.05</v>
      </c>
      <c r="O237" s="6">
        <v>-0.06</v>
      </c>
      <c r="P237" s="6">
        <v>-0.19</v>
      </c>
      <c r="Q237" s="6">
        <v>-0.48</v>
      </c>
      <c r="R237" s="6">
        <v>0.56999999999999995</v>
      </c>
      <c r="S237" s="6">
        <v>0.2</v>
      </c>
      <c r="T237" s="6">
        <v>0.16</v>
      </c>
      <c r="U237" s="6">
        <v>0.14000000000000001</v>
      </c>
      <c r="V237" s="6">
        <v>0.16</v>
      </c>
      <c r="W237" s="6">
        <v>0.43</v>
      </c>
      <c r="X237" s="6">
        <v>0.64</v>
      </c>
      <c r="Y237" s="6">
        <v>29.08</v>
      </c>
      <c r="Z237" s="6">
        <v>14.11</v>
      </c>
    </row>
    <row r="238" spans="3:26" ht="15.5" x14ac:dyDescent="0.35">
      <c r="C238" t="s">
        <v>66</v>
      </c>
      <c r="I238" s="6">
        <v>-2108.11</v>
      </c>
      <c r="J238" s="6">
        <v>-2110.46</v>
      </c>
      <c r="K238" s="6">
        <v>-2167.27</v>
      </c>
      <c r="L238" s="6">
        <v>-2191.39</v>
      </c>
      <c r="M238" s="6">
        <v>-2280.5700000000002</v>
      </c>
      <c r="N238" s="6">
        <v>-2332.1</v>
      </c>
      <c r="O238" s="6">
        <v>-1789.56</v>
      </c>
      <c r="P238" s="6">
        <v>-573.85</v>
      </c>
      <c r="Q238" s="6">
        <v>-341.42</v>
      </c>
      <c r="R238" s="6">
        <v>87.35</v>
      </c>
      <c r="S238" s="6">
        <v>245.24</v>
      </c>
      <c r="T238" s="6">
        <v>303.14</v>
      </c>
      <c r="U238" s="6">
        <v>350.78</v>
      </c>
      <c r="V238" s="6">
        <v>572.39</v>
      </c>
      <c r="W238" s="6">
        <v>657.13</v>
      </c>
      <c r="X238" s="6">
        <v>613.73</v>
      </c>
      <c r="Y238" s="6">
        <v>19.53</v>
      </c>
      <c r="Z238" s="6">
        <v>18.07</v>
      </c>
    </row>
    <row r="239" spans="3:26" ht="15.5" x14ac:dyDescent="0.35">
      <c r="C239" t="s">
        <v>243</v>
      </c>
      <c r="I239" s="6">
        <v>-0.21</v>
      </c>
      <c r="J239" s="6">
        <v>-0.05</v>
      </c>
      <c r="K239" s="6">
        <v>-0.05</v>
      </c>
      <c r="L239" s="6">
        <v>-0.06</v>
      </c>
      <c r="M239" s="6">
        <v>-0.05</v>
      </c>
      <c r="N239" s="6">
        <v>-0.05</v>
      </c>
      <c r="O239" s="6">
        <v>-0.06</v>
      </c>
      <c r="P239" s="6">
        <v>-0.15</v>
      </c>
      <c r="Q239" s="6">
        <v>-0.26</v>
      </c>
      <c r="R239" s="6">
        <v>0.87</v>
      </c>
      <c r="S239" s="6">
        <v>0.27</v>
      </c>
      <c r="T239" s="6">
        <v>0.21</v>
      </c>
      <c r="U239" s="6">
        <v>0.17</v>
      </c>
      <c r="V239" s="6">
        <v>0.18</v>
      </c>
      <c r="W239" s="6">
        <v>0.63</v>
      </c>
      <c r="X239" s="6">
        <v>0.98</v>
      </c>
      <c r="Y239" s="6">
        <v>35.11</v>
      </c>
      <c r="Z239" s="6">
        <v>17.559999999999999</v>
      </c>
    </row>
    <row r="240" spans="3:26" ht="15.5" x14ac:dyDescent="0.35">
      <c r="C240" t="s">
        <v>244</v>
      </c>
      <c r="I240" s="6">
        <v>-2108.11</v>
      </c>
      <c r="J240" s="6">
        <v>-2110.46</v>
      </c>
      <c r="K240" s="6">
        <v>-2169.5700000000002</v>
      </c>
      <c r="L240" s="6">
        <v>-2193.69</v>
      </c>
      <c r="M240" s="6">
        <v>-2282.87</v>
      </c>
      <c r="N240" s="6">
        <v>-2334.4</v>
      </c>
      <c r="O240" s="6">
        <v>-1797.2</v>
      </c>
      <c r="P240" s="6">
        <v>-696.99</v>
      </c>
      <c r="Q240" s="6">
        <v>-624.87</v>
      </c>
      <c r="R240" s="6">
        <v>57.3</v>
      </c>
      <c r="S240" s="6">
        <v>185.8</v>
      </c>
      <c r="T240" s="6">
        <v>243.7</v>
      </c>
      <c r="U240" s="6">
        <v>291.33999999999997</v>
      </c>
      <c r="V240" s="6">
        <v>509.22</v>
      </c>
      <c r="W240" s="6">
        <v>449.19</v>
      </c>
      <c r="X240" s="6">
        <v>399.41</v>
      </c>
      <c r="Y240" s="6">
        <v>16.18</v>
      </c>
      <c r="Z240" s="6">
        <v>14.52</v>
      </c>
    </row>
    <row r="241" spans="2:26" ht="15.5" x14ac:dyDescent="0.35">
      <c r="C241" t="s">
        <v>245</v>
      </c>
      <c r="I241" s="5">
        <v>4667000000000</v>
      </c>
      <c r="J241" s="5">
        <v>4662000000000</v>
      </c>
      <c r="K241" s="5">
        <v>4287000000000</v>
      </c>
      <c r="L241" s="5">
        <v>4372000000000</v>
      </c>
      <c r="M241" s="5">
        <v>7494000000000</v>
      </c>
      <c r="N241" s="5">
        <v>7693000000000</v>
      </c>
      <c r="O241" s="5">
        <v>7377000000000</v>
      </c>
      <c r="P241" s="5">
        <v>8392000000000</v>
      </c>
      <c r="Q241" s="5">
        <v>7429000000000</v>
      </c>
      <c r="R241" s="5">
        <v>6664000000000</v>
      </c>
      <c r="S241" s="5">
        <v>4541000000000</v>
      </c>
      <c r="T241" s="5">
        <v>4805000000000</v>
      </c>
      <c r="U241" s="5">
        <v>3717000000000</v>
      </c>
      <c r="V241" s="5">
        <v>663000000000</v>
      </c>
      <c r="W241" s="5">
        <v>1592000000000</v>
      </c>
      <c r="X241" s="5">
        <v>1911000000000</v>
      </c>
      <c r="Y241" s="5">
        <v>143000000000</v>
      </c>
      <c r="Z241" s="5">
        <v>167000000000</v>
      </c>
    </row>
    <row r="242" spans="2:26" ht="15.5" x14ac:dyDescent="0.35">
      <c r="C242" t="s">
        <v>246</v>
      </c>
      <c r="I242" s="5">
        <v>3000000000</v>
      </c>
      <c r="J242" s="5">
        <v>5000000000</v>
      </c>
      <c r="K242" s="5">
        <v>1772000000000</v>
      </c>
      <c r="L242" s="5">
        <v>1307000000000</v>
      </c>
      <c r="M242" s="5">
        <v>1473000000000</v>
      </c>
      <c r="N242" s="5">
        <v>1358000000000</v>
      </c>
      <c r="O242" s="5">
        <v>1547000000000</v>
      </c>
      <c r="P242" s="5">
        <v>867000000000</v>
      </c>
      <c r="Q242" s="5">
        <v>2129000000000</v>
      </c>
      <c r="R242" s="5">
        <v>2846000000000</v>
      </c>
      <c r="S242" s="5">
        <v>5467000000000</v>
      </c>
      <c r="T242" s="5">
        <v>5532000000000</v>
      </c>
      <c r="U242" s="5">
        <v>6742000000000</v>
      </c>
      <c r="V242" s="5">
        <v>8011000000000</v>
      </c>
      <c r="W242" s="5">
        <v>6127000000000</v>
      </c>
      <c r="X242" s="5">
        <v>6528000000000</v>
      </c>
      <c r="Y242" s="5">
        <v>1701000000000</v>
      </c>
      <c r="Z242" s="5">
        <v>1708000000000</v>
      </c>
    </row>
    <row r="243" spans="2:26" ht="15.5" x14ac:dyDescent="0.35">
      <c r="C243" t="s">
        <v>25</v>
      </c>
      <c r="I243" s="5">
        <v>4670000000000</v>
      </c>
      <c r="J243" s="5">
        <v>4667000000000</v>
      </c>
      <c r="K243" s="5">
        <v>6059000000000</v>
      </c>
      <c r="L243" s="5">
        <v>5679000000000</v>
      </c>
      <c r="M243" s="5">
        <v>8968000000000</v>
      </c>
      <c r="N243" s="5">
        <v>9051000000000</v>
      </c>
      <c r="O243" s="5">
        <v>8923000000000</v>
      </c>
      <c r="P243" s="5">
        <v>9259000000000</v>
      </c>
      <c r="Q243" s="5">
        <v>9557000000000</v>
      </c>
      <c r="R243" s="5">
        <v>9511000000000</v>
      </c>
      <c r="S243" s="5">
        <v>10008000000000</v>
      </c>
      <c r="T243" s="5">
        <v>10338000000000</v>
      </c>
      <c r="U243" s="5">
        <v>10459000000000</v>
      </c>
      <c r="V243" s="5">
        <v>8674000000000</v>
      </c>
      <c r="W243" s="5">
        <v>7719000000000</v>
      </c>
      <c r="X243" s="5">
        <v>8439000000000</v>
      </c>
      <c r="Y243" s="5">
        <v>1844000000000</v>
      </c>
      <c r="Z243" s="5">
        <v>1875000000000</v>
      </c>
    </row>
    <row r="244" spans="2:26" ht="15.5" x14ac:dyDescent="0.35">
      <c r="C244" t="s">
        <v>22</v>
      </c>
      <c r="I244" s="5">
        <v>4499000000000</v>
      </c>
      <c r="J244" s="5">
        <v>4533000000000</v>
      </c>
      <c r="K244" s="5">
        <v>5935000000000</v>
      </c>
      <c r="L244" s="5">
        <v>5535000000000</v>
      </c>
      <c r="M244" s="5">
        <v>8699000000000</v>
      </c>
      <c r="N244" s="5">
        <v>8964000000000</v>
      </c>
      <c r="O244" s="5">
        <v>8844000000000</v>
      </c>
      <c r="P244" s="5">
        <v>9205000000000</v>
      </c>
      <c r="Q244" s="5">
        <v>9535000000000</v>
      </c>
      <c r="R244" s="5">
        <v>9450000000000</v>
      </c>
      <c r="S244" s="5">
        <v>9964000000000</v>
      </c>
      <c r="T244" s="5">
        <v>10282000000000</v>
      </c>
      <c r="U244" s="5">
        <v>10342000000000</v>
      </c>
      <c r="V244" s="5">
        <v>8553000000000</v>
      </c>
      <c r="W244" s="5">
        <v>7517000000000</v>
      </c>
      <c r="X244" s="5">
        <v>8110000000000</v>
      </c>
      <c r="Y244" s="5">
        <v>1677000000000</v>
      </c>
      <c r="Z244" s="5">
        <v>1523000000000</v>
      </c>
    </row>
    <row r="245" spans="2:26" ht="15.5" x14ac:dyDescent="0.35">
      <c r="C245" t="s">
        <v>247</v>
      </c>
      <c r="I245" s="5">
        <v>-7484000000000</v>
      </c>
      <c r="J245" s="5">
        <v>-7295000000000</v>
      </c>
      <c r="K245" s="5">
        <v>-6913000000000</v>
      </c>
      <c r="L245" s="5">
        <v>-7598000000000</v>
      </c>
      <c r="M245" s="5">
        <v>-11411000000000</v>
      </c>
      <c r="N245" s="5">
        <v>-11969000000000</v>
      </c>
      <c r="O245" s="5">
        <v>-10801000000000</v>
      </c>
      <c r="P245" s="5">
        <v>-11624000000000</v>
      </c>
      <c r="Q245" s="5">
        <v>-10359000000000</v>
      </c>
      <c r="R245" s="5">
        <v>-9278000000000</v>
      </c>
      <c r="S245" s="5">
        <v>-6492000000000</v>
      </c>
      <c r="T245" s="5">
        <v>-5102000000000</v>
      </c>
      <c r="U245" s="5">
        <v>-2900000000000</v>
      </c>
      <c r="V245" s="5">
        <v>787000000000</v>
      </c>
      <c r="W245" s="5">
        <v>-2074000000000</v>
      </c>
      <c r="X245" s="5">
        <v>-1554000000000</v>
      </c>
      <c r="Y245" s="5">
        <v>7000000000</v>
      </c>
      <c r="Z245" s="5">
        <v>260000000000</v>
      </c>
    </row>
    <row r="246" spans="2:26" ht="15.5" x14ac:dyDescent="0.35">
      <c r="C246" t="s">
        <v>248</v>
      </c>
      <c r="I246" s="5">
        <v>384000000000</v>
      </c>
      <c r="J246" s="5">
        <v>394000000000</v>
      </c>
      <c r="K246" s="5">
        <v>-50000000000</v>
      </c>
      <c r="L246" s="5">
        <v>-85000000000</v>
      </c>
      <c r="M246" s="5">
        <v>140000000000</v>
      </c>
      <c r="N246" s="5">
        <v>21000000000</v>
      </c>
      <c r="O246" s="5">
        <v>-56000000000</v>
      </c>
      <c r="P246" s="5">
        <v>26000000000</v>
      </c>
      <c r="Q246" s="5">
        <v>171000000000</v>
      </c>
      <c r="R246" s="5">
        <v>8000000000</v>
      </c>
      <c r="S246" s="5">
        <v>-17000000000</v>
      </c>
      <c r="T246" s="5">
        <v>89000000000</v>
      </c>
      <c r="U246" s="5">
        <v>52000000000</v>
      </c>
      <c r="V246" s="5">
        <v>525000000000</v>
      </c>
      <c r="W246" s="5">
        <v>1129000000000</v>
      </c>
      <c r="X246" s="5">
        <v>955000000000</v>
      </c>
      <c r="Y246" s="5">
        <v>505000000000</v>
      </c>
      <c r="Z246" s="5">
        <v>669000000000</v>
      </c>
    </row>
    <row r="247" spans="2:26" ht="15.5" x14ac:dyDescent="0.35">
      <c r="C247" t="s">
        <v>249</v>
      </c>
      <c r="I247" s="5">
        <v>-350000000000</v>
      </c>
      <c r="J247" s="5">
        <v>-288000000000</v>
      </c>
      <c r="K247" s="5">
        <v>-209000000000</v>
      </c>
      <c r="L247" s="5">
        <v>-323000000000</v>
      </c>
      <c r="M247" s="5">
        <v>-432000000000</v>
      </c>
      <c r="N247" s="5">
        <v>-158000000000</v>
      </c>
      <c r="O247" s="5">
        <v>-136000000000</v>
      </c>
      <c r="P247" s="5">
        <v>-72000000000</v>
      </c>
      <c r="Q247" s="5">
        <v>-84000000000</v>
      </c>
      <c r="R247" s="5">
        <v>-62000000000</v>
      </c>
      <c r="S247" s="5">
        <v>-98000000000</v>
      </c>
      <c r="T247" s="5">
        <v>-212000000000</v>
      </c>
      <c r="U247" s="5">
        <v>-189000000000</v>
      </c>
      <c r="V247" s="5">
        <v>-407000000000</v>
      </c>
      <c r="W247" s="5">
        <v>-464000000000</v>
      </c>
      <c r="X247" s="5">
        <v>-606000000000</v>
      </c>
      <c r="Y247" s="5">
        <v>-256000000000</v>
      </c>
      <c r="Z247" s="5">
        <v>-281000000000</v>
      </c>
    </row>
    <row r="248" spans="2:26" ht="15.5" x14ac:dyDescent="0.35">
      <c r="C248" t="s">
        <v>14</v>
      </c>
      <c r="I248" s="5">
        <v>34000000000</v>
      </c>
      <c r="J248" s="5">
        <v>106000000000</v>
      </c>
      <c r="K248" s="5">
        <v>-259000000000</v>
      </c>
      <c r="L248" s="5">
        <v>-408000000000</v>
      </c>
      <c r="M248" s="5">
        <v>-291000000000</v>
      </c>
      <c r="N248" s="5">
        <v>-137000000000</v>
      </c>
      <c r="O248" s="5">
        <v>-192000000000</v>
      </c>
      <c r="P248" s="5">
        <v>-46000000000</v>
      </c>
      <c r="Q248" s="5">
        <v>87000000000</v>
      </c>
      <c r="R248" s="5">
        <v>-54000000000</v>
      </c>
      <c r="S248" s="5">
        <v>-115000000000</v>
      </c>
      <c r="T248" s="5">
        <v>-123000000000</v>
      </c>
      <c r="U248" s="5">
        <v>-137000000000</v>
      </c>
      <c r="V248" s="5">
        <v>118000000000</v>
      </c>
      <c r="W248" s="5">
        <v>666000000000</v>
      </c>
      <c r="X248" s="5">
        <v>349000000000</v>
      </c>
      <c r="Y248" s="5">
        <v>249000000000</v>
      </c>
      <c r="Z248" s="5">
        <v>387000000000</v>
      </c>
    </row>
    <row r="249" spans="2:26" ht="15.5" x14ac:dyDescent="0.35">
      <c r="C249" t="s">
        <v>16</v>
      </c>
      <c r="I249" s="6">
        <v>13.63</v>
      </c>
      <c r="J249" s="6">
        <v>42.42</v>
      </c>
      <c r="K249" s="6">
        <v>-103.66</v>
      </c>
      <c r="L249" s="6">
        <v>-163.01</v>
      </c>
      <c r="M249" s="6">
        <v>-116.54</v>
      </c>
      <c r="N249" s="6">
        <v>-54.98</v>
      </c>
      <c r="O249" s="6">
        <v>-76.75</v>
      </c>
      <c r="P249" s="6">
        <v>-18.329999999999998</v>
      </c>
      <c r="Q249" s="6">
        <v>63.49</v>
      </c>
      <c r="R249" s="6">
        <v>-3.92</v>
      </c>
      <c r="S249" s="6">
        <v>-8.4</v>
      </c>
      <c r="T249" s="6">
        <v>-8.9499999999999993</v>
      </c>
      <c r="U249" s="5">
        <v>-10</v>
      </c>
      <c r="V249" s="6">
        <v>8.6</v>
      </c>
      <c r="W249" s="6">
        <v>48.63</v>
      </c>
      <c r="X249" s="6">
        <v>25.76</v>
      </c>
      <c r="Y249" s="6">
        <v>1.82</v>
      </c>
      <c r="Z249" s="6">
        <v>2.83</v>
      </c>
    </row>
    <row r="251" spans="2:26" ht="15.5" x14ac:dyDescent="0.35">
      <c r="B251" t="s">
        <v>250</v>
      </c>
      <c r="C251" t="s">
        <v>251</v>
      </c>
      <c r="D251" s="5">
        <v>3000000000</v>
      </c>
      <c r="E251" s="5">
        <v>80000000000</v>
      </c>
      <c r="F251" s="5">
        <v>-80000000000</v>
      </c>
      <c r="G251" s="5">
        <v>240000000000</v>
      </c>
      <c r="H251" s="5">
        <v>13000000000</v>
      </c>
      <c r="I251" s="5">
        <v>16000000000</v>
      </c>
      <c r="J251" s="5">
        <v>139000000000</v>
      </c>
      <c r="K251" s="5">
        <v>63000000000</v>
      </c>
      <c r="L251" s="5">
        <v>217000000000</v>
      </c>
      <c r="M251" s="5">
        <v>129000000000</v>
      </c>
      <c r="N251" s="5">
        <v>-768000000000</v>
      </c>
      <c r="O251" s="5">
        <v>-4459000000000</v>
      </c>
      <c r="P251" s="5">
        <v>-1480000000000</v>
      </c>
      <c r="Q251" s="5">
        <v>-1641000000000</v>
      </c>
    </row>
    <row r="252" spans="2:26" ht="15.5" x14ac:dyDescent="0.35">
      <c r="C252" t="s">
        <v>252</v>
      </c>
      <c r="H252" s="5">
        <v>243000000000</v>
      </c>
      <c r="I252" s="5">
        <v>16000000000</v>
      </c>
      <c r="J252" s="5">
        <v>139000000000</v>
      </c>
      <c r="K252" s="5">
        <v>63000000000</v>
      </c>
      <c r="L252" s="5">
        <v>217000000000</v>
      </c>
      <c r="M252" s="5">
        <v>129000000000</v>
      </c>
      <c r="N252" s="5">
        <v>-768000000000</v>
      </c>
      <c r="O252" s="5">
        <v>-4459000000000</v>
      </c>
      <c r="P252" s="5">
        <v>-1480000000000</v>
      </c>
      <c r="Q252" s="5">
        <v>-1641000000000</v>
      </c>
    </row>
    <row r="253" spans="2:26" ht="15.5" x14ac:dyDescent="0.35">
      <c r="C253" t="s">
        <v>57</v>
      </c>
      <c r="D253" s="6">
        <v>1.3</v>
      </c>
      <c r="E253" s="6">
        <v>31.85</v>
      </c>
      <c r="F253" s="6">
        <v>-31.86</v>
      </c>
      <c r="G253" s="6">
        <v>95.98</v>
      </c>
      <c r="H253" s="6">
        <v>5.19</v>
      </c>
      <c r="I253" s="6">
        <v>6.46</v>
      </c>
      <c r="J253" s="6">
        <v>55.55</v>
      </c>
      <c r="K253" s="6">
        <v>25.07</v>
      </c>
      <c r="L253" s="6">
        <v>86.7</v>
      </c>
      <c r="M253" s="6">
        <v>51.47</v>
      </c>
      <c r="N253" s="6">
        <v>-307.3</v>
      </c>
      <c r="O253" s="6">
        <v>-1783.29</v>
      </c>
      <c r="P253" s="6">
        <v>-591.88</v>
      </c>
      <c r="Q253" s="6">
        <v>-656.19</v>
      </c>
    </row>
    <row r="254" spans="2:26" ht="15.5" x14ac:dyDescent="0.35">
      <c r="C254" t="s">
        <v>255</v>
      </c>
      <c r="H254" s="6">
        <v>97.27</v>
      </c>
      <c r="I254" s="6">
        <v>6.46</v>
      </c>
      <c r="J254" s="6">
        <v>55.55</v>
      </c>
      <c r="K254" s="6">
        <v>25.07</v>
      </c>
      <c r="L254" s="6">
        <v>86.7</v>
      </c>
      <c r="M254" s="6">
        <v>51.47</v>
      </c>
      <c r="N254" s="6">
        <v>-307.3</v>
      </c>
      <c r="O254" s="6">
        <v>-1783.29</v>
      </c>
      <c r="P254" s="6">
        <v>-591.88</v>
      </c>
      <c r="Q254" s="6">
        <v>-656.19</v>
      </c>
    </row>
    <row r="255" spans="2:26" ht="15.5" x14ac:dyDescent="0.35">
      <c r="C255" t="s">
        <v>258</v>
      </c>
      <c r="D255" s="5">
        <v>561000000000</v>
      </c>
      <c r="E255" s="5">
        <v>688000000000</v>
      </c>
      <c r="F255" s="5">
        <v>728000000000</v>
      </c>
      <c r="G255" s="5">
        <v>644000000000</v>
      </c>
      <c r="H255" s="5">
        <v>2244000000000</v>
      </c>
      <c r="I255" s="5">
        <v>2557000000000</v>
      </c>
      <c r="J255" s="5">
        <v>2328000000000</v>
      </c>
      <c r="K255" s="5">
        <v>2405000000000</v>
      </c>
      <c r="L255" s="5">
        <v>4189000000000</v>
      </c>
      <c r="M255" s="5">
        <v>3971000000000</v>
      </c>
      <c r="N255" s="5">
        <v>2507000000000</v>
      </c>
      <c r="O255" s="5">
        <v>1984000000000</v>
      </c>
      <c r="P255" s="5">
        <v>1952000000000</v>
      </c>
      <c r="Q255" s="5">
        <v>1505000000000</v>
      </c>
    </row>
    <row r="256" spans="2:26" ht="15.5" x14ac:dyDescent="0.35">
      <c r="C256" t="s">
        <v>259</v>
      </c>
      <c r="H256" s="5">
        <v>2621000000000</v>
      </c>
      <c r="I256" s="5">
        <v>2557000000000</v>
      </c>
      <c r="J256" s="5">
        <v>2328000000000</v>
      </c>
      <c r="K256" s="5">
        <v>2405000000000</v>
      </c>
      <c r="L256" s="5">
        <v>4189000000000</v>
      </c>
      <c r="M256" s="5">
        <v>3971000000000</v>
      </c>
      <c r="N256" s="5">
        <v>2507000000000</v>
      </c>
      <c r="O256" s="5">
        <v>1984000000000</v>
      </c>
      <c r="P256" s="5">
        <v>1952000000000</v>
      </c>
      <c r="Q256" s="5">
        <v>1505000000000</v>
      </c>
    </row>
    <row r="257" spans="3:9" ht="15.5" x14ac:dyDescent="0.35">
      <c r="C257" t="s">
        <v>263</v>
      </c>
      <c r="I257" s="6">
        <v>41.66</v>
      </c>
    </row>
    <row r="258" spans="3:9" ht="15.5" x14ac:dyDescent="0.35">
      <c r="C258" t="s">
        <v>264</v>
      </c>
      <c r="I258" s="6">
        <v>2.2200000000000002</v>
      </c>
    </row>
    <row r="259" spans="3:9" ht="15.5" x14ac:dyDescent="0.35">
      <c r="C259" t="s">
        <v>265</v>
      </c>
      <c r="I259" s="6">
        <v>7.42</v>
      </c>
    </row>
    <row r="260" spans="3:9" ht="15.5" x14ac:dyDescent="0.35">
      <c r="C260" t="s">
        <v>266</v>
      </c>
      <c r="I260" s="6">
        <v>0.45030000000000003</v>
      </c>
    </row>
    <row r="261" spans="3:9" ht="15.5" x14ac:dyDescent="0.35">
      <c r="C261" t="s">
        <v>267</v>
      </c>
      <c r="I261" s="6">
        <v>0.21</v>
      </c>
    </row>
    <row r="262" spans="3:9" ht="15.5" x14ac:dyDescent="0.35">
      <c r="C262" t="s">
        <v>268</v>
      </c>
      <c r="I262" s="6">
        <v>-0.1</v>
      </c>
    </row>
    <row r="263" spans="3:9" ht="15.5" x14ac:dyDescent="0.35">
      <c r="C263" t="s">
        <v>269</v>
      </c>
      <c r="I263" s="6">
        <v>1.76</v>
      </c>
    </row>
    <row r="264" spans="3:9" ht="15.5" x14ac:dyDescent="0.35">
      <c r="C264" t="s">
        <v>270</v>
      </c>
      <c r="I264" s="6">
        <v>-14.46</v>
      </c>
    </row>
    <row r="265" spans="3:9" ht="15.5" x14ac:dyDescent="0.35">
      <c r="C265" t="s">
        <v>271</v>
      </c>
      <c r="I265" s="6">
        <v>12.53</v>
      </c>
    </row>
    <row r="266" spans="3:9" ht="15.5" x14ac:dyDescent="0.35">
      <c r="C266" t="s">
        <v>272</v>
      </c>
      <c r="I266" s="5">
        <v>9</v>
      </c>
    </row>
    <row r="267" spans="3:9" ht="15.5" x14ac:dyDescent="0.35">
      <c r="C267" t="s">
        <v>273</v>
      </c>
      <c r="I267" s="6">
        <v>-0.03</v>
      </c>
    </row>
    <row r="268" spans="3:9" ht="15.5" x14ac:dyDescent="0.35">
      <c r="C268" t="s">
        <v>274</v>
      </c>
      <c r="I268" s="6">
        <v>-0.04</v>
      </c>
    </row>
    <row r="269" spans="3:9" ht="15.5" x14ac:dyDescent="0.35">
      <c r="C269" t="s">
        <v>275</v>
      </c>
      <c r="I269" s="6">
        <v>97.27</v>
      </c>
    </row>
    <row r="270" spans="3:9" ht="15.5" x14ac:dyDescent="0.35">
      <c r="C270" t="s">
        <v>276</v>
      </c>
      <c r="I270" s="6">
        <v>5.19</v>
      </c>
    </row>
    <row r="271" spans="3:9" ht="15.5" x14ac:dyDescent="0.35">
      <c r="C271" t="s">
        <v>277</v>
      </c>
      <c r="I271" s="6">
        <v>1048.28</v>
      </c>
    </row>
    <row r="272" spans="3:9" ht="15.5" x14ac:dyDescent="0.35">
      <c r="C272" t="s">
        <v>278</v>
      </c>
      <c r="D272" s="6">
        <v>48.23</v>
      </c>
    </row>
    <row r="273" spans="3:9" ht="15.5" x14ac:dyDescent="0.35">
      <c r="C273" t="s">
        <v>279</v>
      </c>
      <c r="I273" s="6">
        <v>-2107.54</v>
      </c>
    </row>
    <row r="274" spans="3:9" ht="15.5" x14ac:dyDescent="0.35">
      <c r="C274" t="s">
        <v>280</v>
      </c>
      <c r="I274" s="6">
        <v>-14.94</v>
      </c>
    </row>
    <row r="275" spans="3:9" ht="15.5" x14ac:dyDescent="0.35">
      <c r="C275" t="s">
        <v>281</v>
      </c>
      <c r="D275" s="6">
        <v>0.1</v>
      </c>
    </row>
    <row r="276" spans="3:9" ht="15.5" x14ac:dyDescent="0.35">
      <c r="C276" t="s">
        <v>282</v>
      </c>
      <c r="D276" s="6">
        <v>0.09</v>
      </c>
    </row>
    <row r="277" spans="3:9" ht="15.5" x14ac:dyDescent="0.35">
      <c r="C277" t="s">
        <v>283</v>
      </c>
      <c r="D277" s="6">
        <v>-0.9</v>
      </c>
    </row>
    <row r="278" spans="3:9" ht="15.5" x14ac:dyDescent="0.35">
      <c r="C278" t="s">
        <v>285</v>
      </c>
      <c r="D278" s="6">
        <v>-1.68</v>
      </c>
    </row>
    <row r="279" spans="3:9" ht="15.5" x14ac:dyDescent="0.35">
      <c r="C279" t="s">
        <v>286</v>
      </c>
      <c r="D279" s="6">
        <v>1.32</v>
      </c>
    </row>
    <row r="280" spans="3:9" ht="15.5" x14ac:dyDescent="0.35">
      <c r="C280" t="s">
        <v>287</v>
      </c>
      <c r="D280" s="6">
        <v>-0.68</v>
      </c>
    </row>
    <row r="281" spans="3:9" ht="15.5" x14ac:dyDescent="0.35">
      <c r="C281" t="s">
        <v>288</v>
      </c>
      <c r="I281" s="6">
        <v>11.09</v>
      </c>
    </row>
    <row r="282" spans="3:9" ht="15.5" x14ac:dyDescent="0.35">
      <c r="C282" t="s">
        <v>12</v>
      </c>
      <c r="D282" s="5">
        <v>-49000000000</v>
      </c>
    </row>
    <row r="283" spans="3:9" ht="15.5" x14ac:dyDescent="0.35">
      <c r="C283" t="s">
        <v>289</v>
      </c>
      <c r="I283" s="6">
        <v>-25.11</v>
      </c>
    </row>
    <row r="284" spans="3:9" ht="15.5" x14ac:dyDescent="0.35">
      <c r="C284" t="s">
        <v>290</v>
      </c>
      <c r="I284" s="6">
        <v>6.7900000000000002E-2</v>
      </c>
    </row>
    <row r="285" spans="3:9" ht="15.5" x14ac:dyDescent="0.35">
      <c r="C285" t="s">
        <v>291</v>
      </c>
      <c r="I285" s="6">
        <v>-4.6199999999999998E-2</v>
      </c>
    </row>
    <row r="286" spans="3:9" ht="15.5" x14ac:dyDescent="0.35">
      <c r="C286" t="s">
        <v>292</v>
      </c>
      <c r="I286" s="6">
        <v>-8.4199999999999997E-2</v>
      </c>
    </row>
    <row r="287" spans="3:9" ht="15.5" x14ac:dyDescent="0.35">
      <c r="C287" t="s">
        <v>293</v>
      </c>
      <c r="I287" s="6">
        <v>-0.5141</v>
      </c>
    </row>
    <row r="288" spans="3:9" ht="15.5" x14ac:dyDescent="0.35">
      <c r="C288" t="s">
        <v>294</v>
      </c>
      <c r="D288" s="6">
        <v>7.82</v>
      </c>
    </row>
    <row r="289" spans="3:9" ht="15.5" x14ac:dyDescent="0.35">
      <c r="C289" t="s">
        <v>295</v>
      </c>
      <c r="D289" s="6">
        <v>23.48</v>
      </c>
    </row>
    <row r="290" spans="3:9" ht="15.5" x14ac:dyDescent="0.35">
      <c r="C290" t="s">
        <v>296</v>
      </c>
      <c r="D290" s="6">
        <v>31.57</v>
      </c>
    </row>
    <row r="291" spans="3:9" ht="15.5" x14ac:dyDescent="0.35">
      <c r="C291" t="s">
        <v>297</v>
      </c>
      <c r="D291" s="6">
        <v>-0.27</v>
      </c>
    </row>
    <row r="292" spans="3:9" ht="15.5" x14ac:dyDescent="0.35">
      <c r="C292" t="s">
        <v>298</v>
      </c>
      <c r="D292" s="6">
        <v>11.63</v>
      </c>
    </row>
    <row r="293" spans="3:9" ht="15.5" x14ac:dyDescent="0.35">
      <c r="C293" t="s">
        <v>299</v>
      </c>
      <c r="I293" s="6">
        <v>0.74</v>
      </c>
    </row>
    <row r="294" spans="3:9" ht="15.5" x14ac:dyDescent="0.35">
      <c r="C294" t="s">
        <v>300</v>
      </c>
      <c r="I294" s="6">
        <v>17.829999999999998</v>
      </c>
    </row>
    <row r="295" spans="3:9" ht="15.5" x14ac:dyDescent="0.35">
      <c r="C295" t="s">
        <v>53</v>
      </c>
      <c r="I295" s="5">
        <v>540000000000</v>
      </c>
    </row>
    <row r="296" spans="3:9" ht="15.5" x14ac:dyDescent="0.35">
      <c r="C296" t="s">
        <v>301</v>
      </c>
      <c r="I296" s="5">
        <v>5147000000000</v>
      </c>
    </row>
    <row r="297" spans="3:9" ht="15.5" x14ac:dyDescent="0.35">
      <c r="C297" t="s">
        <v>302</v>
      </c>
      <c r="I297" s="5">
        <v>2500000000</v>
      </c>
    </row>
    <row r="298" spans="3:9" ht="15.5" x14ac:dyDescent="0.35">
      <c r="C298" t="s">
        <v>303</v>
      </c>
      <c r="I298" s="6">
        <v>0.50900000000000001</v>
      </c>
    </row>
    <row r="299" spans="3:9" ht="15.5" x14ac:dyDescent="0.35">
      <c r="C299" t="s">
        <v>304</v>
      </c>
      <c r="D299" s="6">
        <v>0.2888</v>
      </c>
    </row>
    <row r="300" spans="3:9" ht="15.5" x14ac:dyDescent="0.35">
      <c r="C300" t="s">
        <v>305</v>
      </c>
      <c r="D300" s="6">
        <v>0.12570000000000001</v>
      </c>
    </row>
    <row r="301" spans="3:9" ht="15.5" x14ac:dyDescent="0.35">
      <c r="C301" t="s">
        <v>306</v>
      </c>
      <c r="D301" s="6">
        <v>5.7999999999999996E-3</v>
      </c>
    </row>
    <row r="302" spans="3:9" ht="15.5" x14ac:dyDescent="0.35">
      <c r="C302" t="s">
        <v>307</v>
      </c>
      <c r="D302" s="6">
        <v>0.1278</v>
      </c>
    </row>
    <row r="303" spans="3:9" ht="15.5" x14ac:dyDescent="0.35">
      <c r="C303" t="s">
        <v>308</v>
      </c>
      <c r="D303" s="6">
        <v>0.2112</v>
      </c>
    </row>
    <row r="304" spans="3:9" ht="15.5" x14ac:dyDescent="0.35">
      <c r="C304" t="s">
        <v>309</v>
      </c>
      <c r="D304" s="6">
        <v>1.0145</v>
      </c>
    </row>
    <row r="305" spans="3:9" ht="15.5" x14ac:dyDescent="0.35">
      <c r="C305" t="s">
        <v>310</v>
      </c>
      <c r="I305" s="5">
        <v>38</v>
      </c>
    </row>
    <row r="306" spans="3:9" ht="15.5" x14ac:dyDescent="0.35">
      <c r="C306" t="s">
        <v>314</v>
      </c>
      <c r="I306" t="s">
        <v>1838</v>
      </c>
    </row>
    <row r="307" spans="3:9" ht="15.5" x14ac:dyDescent="0.35">
      <c r="C307" t="s">
        <v>316</v>
      </c>
      <c r="I307" s="5">
        <v>8</v>
      </c>
    </row>
    <row r="308" spans="3:9" ht="15.5" x14ac:dyDescent="0.35">
      <c r="C308" t="s">
        <v>317</v>
      </c>
      <c r="I308" s="6">
        <v>0.69</v>
      </c>
    </row>
    <row r="309" spans="3:9" ht="15.5" x14ac:dyDescent="0.35">
      <c r="C309" t="s">
        <v>318</v>
      </c>
      <c r="I309" s="6">
        <v>0.4</v>
      </c>
    </row>
    <row r="310" spans="3:9" ht="15.5" x14ac:dyDescent="0.35">
      <c r="C310" t="s">
        <v>319</v>
      </c>
      <c r="I310" s="6">
        <v>0.99</v>
      </c>
    </row>
    <row r="311" spans="3:9" ht="15.5" x14ac:dyDescent="0.35">
      <c r="C311" t="s">
        <v>320</v>
      </c>
      <c r="I311" s="6">
        <v>0.99</v>
      </c>
    </row>
    <row r="312" spans="3:9" ht="15.5" x14ac:dyDescent="0.35">
      <c r="C312" t="s">
        <v>321</v>
      </c>
      <c r="I312" s="6">
        <v>0.92</v>
      </c>
    </row>
    <row r="313" spans="3:9" ht="15.5" x14ac:dyDescent="0.35">
      <c r="C313" t="s">
        <v>322</v>
      </c>
      <c r="I313" s="5">
        <v>0</v>
      </c>
    </row>
    <row r="314" spans="3:9" ht="15.5" x14ac:dyDescent="0.35">
      <c r="C314" t="s">
        <v>323</v>
      </c>
      <c r="I314" s="6">
        <v>0.17</v>
      </c>
    </row>
    <row r="315" spans="3:9" ht="15.5" x14ac:dyDescent="0.35">
      <c r="C315" t="s">
        <v>324</v>
      </c>
      <c r="I315" s="5">
        <v>2621000000000</v>
      </c>
    </row>
    <row r="316" spans="3:9" ht="15.5" x14ac:dyDescent="0.35">
      <c r="C316" t="s">
        <v>325</v>
      </c>
      <c r="I316" s="5">
        <v>785000000000</v>
      </c>
    </row>
    <row r="317" spans="3:9" ht="15.5" x14ac:dyDescent="0.35">
      <c r="C317" t="s">
        <v>326</v>
      </c>
      <c r="I317" s="5">
        <v>572000000000</v>
      </c>
    </row>
    <row r="318" spans="3:9" ht="15.5" x14ac:dyDescent="0.35">
      <c r="C318" t="s">
        <v>327</v>
      </c>
      <c r="I318" s="5">
        <v>243000000000</v>
      </c>
    </row>
    <row r="319" spans="3:9" ht="15.5" x14ac:dyDescent="0.35">
      <c r="C319" t="s">
        <v>328</v>
      </c>
      <c r="D319" s="5">
        <v>121000000000</v>
      </c>
    </row>
    <row r="320" spans="3:9" ht="15.5" x14ac:dyDescent="0.35">
      <c r="C320" t="s">
        <v>329</v>
      </c>
      <c r="D320" s="5">
        <v>3584000000000</v>
      </c>
    </row>
    <row r="321" spans="3:9" ht="15.5" x14ac:dyDescent="0.35">
      <c r="C321" t="s">
        <v>330</v>
      </c>
      <c r="D321" s="5">
        <v>8853000000000</v>
      </c>
    </row>
    <row r="322" spans="3:9" ht="15.5" x14ac:dyDescent="0.35">
      <c r="C322" t="s">
        <v>235</v>
      </c>
      <c r="D322" s="5">
        <v>-7582000000000</v>
      </c>
    </row>
    <row r="323" spans="3:9" ht="15.5" x14ac:dyDescent="0.35">
      <c r="C323" t="s">
        <v>234</v>
      </c>
      <c r="I323" s="5">
        <v>-5269000000000</v>
      </c>
    </row>
    <row r="324" spans="3:9" ht="15.5" x14ac:dyDescent="0.35">
      <c r="C324" t="s">
        <v>233</v>
      </c>
      <c r="D324" s="5">
        <v>2000000000</v>
      </c>
    </row>
    <row r="325" spans="3:9" ht="15.5" x14ac:dyDescent="0.35">
      <c r="C325" t="s">
        <v>232</v>
      </c>
      <c r="D325" s="5">
        <v>4725000000000</v>
      </c>
    </row>
    <row r="326" spans="3:9" ht="15.5" x14ac:dyDescent="0.35">
      <c r="C326" t="s">
        <v>23</v>
      </c>
      <c r="D326" s="5">
        <v>4727000000000</v>
      </c>
    </row>
    <row r="327" spans="3:9" ht="15.5" x14ac:dyDescent="0.35">
      <c r="C327" t="s">
        <v>20</v>
      </c>
      <c r="D327" s="5">
        <v>4606000000000</v>
      </c>
    </row>
    <row r="328" spans="3:9" ht="15.5" x14ac:dyDescent="0.35">
      <c r="C328" t="s">
        <v>331</v>
      </c>
      <c r="I328" s="5">
        <v>-5269000000000</v>
      </c>
    </row>
    <row r="329" spans="3:9" ht="15.5" x14ac:dyDescent="0.35">
      <c r="C329" t="s">
        <v>332</v>
      </c>
      <c r="I329" s="5">
        <v>306000000000</v>
      </c>
    </row>
    <row r="330" spans="3:9" ht="15.5" x14ac:dyDescent="0.35">
      <c r="C330" t="s">
        <v>333</v>
      </c>
      <c r="I330" s="5">
        <v>-307000000000</v>
      </c>
    </row>
    <row r="331" spans="3:9" ht="15.5" x14ac:dyDescent="0.35">
      <c r="C331" t="s">
        <v>334</v>
      </c>
      <c r="I331" s="5">
        <v>-19000000000</v>
      </c>
    </row>
    <row r="332" spans="3:9" ht="15.5" x14ac:dyDescent="0.35">
      <c r="C332" t="s">
        <v>335</v>
      </c>
      <c r="I332" s="5">
        <v>-343000000000</v>
      </c>
    </row>
    <row r="333" spans="3:9" ht="15.5" x14ac:dyDescent="0.35">
      <c r="C333" t="s">
        <v>336</v>
      </c>
      <c r="I333" s="5">
        <v>-37000000000</v>
      </c>
    </row>
  </sheetData>
  <pageMargins left="0.7" right="0.7" top="0.75" bottom="0.75" header="0.3" footer="0.3"/>
  <ignoredErrors>
    <ignoredError sqref="A1:Z334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3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1840</v>
      </c>
      <c r="D2" s="2" vm="533">
        <f ca="1">IFERROR(_xlfn.STOCKHISTORY("XIDX:" &amp; $C$1, D3, , 0, 0, 1), "Libur")</f>
        <v>31125</v>
      </c>
      <c r="H2" s="2" vm="533">
        <f ca="1">IFERROR(INDEX(D2:G2,COUNT(D2:G2)),"")</f>
        <v>31125</v>
      </c>
      <c r="I2" s="2" vm="534">
        <f t="shared" ref="I2:Z2" ca="1" si="0">IFERROR(_xlfn.STOCKHISTORY("XIDX:" &amp; $C$1, I1, , 0, 0, 1), "Libur")</f>
        <v>29500</v>
      </c>
      <c r="J2" s="2" vm="535">
        <f t="shared" ca="1" si="0"/>
        <v>26775</v>
      </c>
      <c r="K2" s="2" vm="536">
        <f t="shared" ca="1" si="0"/>
        <v>22625</v>
      </c>
      <c r="L2" s="2" vm="537">
        <f t="shared" ca="1" si="0"/>
        <v>26075</v>
      </c>
      <c r="M2" s="2" vm="538">
        <f t="shared" ca="1" si="0"/>
        <v>22150</v>
      </c>
      <c r="N2" s="2" vm="539">
        <f t="shared" ca="1" si="0"/>
        <v>26600</v>
      </c>
      <c r="O2" s="2" vm="540">
        <f t="shared" ca="1" si="0"/>
        <v>21525</v>
      </c>
      <c r="P2" s="2" vm="541">
        <f t="shared" ca="1" si="0"/>
        <v>27350</v>
      </c>
      <c r="Q2" s="2" vm="542">
        <f t="shared" ca="1" si="0"/>
        <v>35400</v>
      </c>
      <c r="R2" s="2" vm="543">
        <f t="shared" ca="1" si="0"/>
        <v>21250</v>
      </c>
      <c r="S2" s="2" vm="544">
        <f t="shared" ca="1" si="0"/>
        <v>16950</v>
      </c>
      <c r="T2" s="2" vm="545">
        <f t="shared" ca="1" si="0"/>
        <v>17350</v>
      </c>
      <c r="U2" s="2" vm="546">
        <f t="shared" ca="1" si="0"/>
        <v>19000</v>
      </c>
      <c r="V2" s="2" vm="547">
        <f t="shared" ca="1" si="0"/>
        <v>19700</v>
      </c>
      <c r="W2" s="2" vm="548">
        <f t="shared" ca="1" si="0"/>
        <v>26350</v>
      </c>
      <c r="X2" s="2" vm="549">
        <f t="shared" ca="1" si="0"/>
        <v>22881.867399999999</v>
      </c>
      <c r="Y2" s="2" vm="550">
        <f t="shared" ca="1" si="0"/>
        <v>14757.8431</v>
      </c>
      <c r="Z2" s="2" vm="551">
        <f t="shared" ca="1" si="0"/>
        <v>4230.2611999999999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28554084000000</v>
      </c>
      <c r="H4" s="2">
        <f>IFERROR(SUM(D4:G4)*(4/MAX(1,COUNT(D4:G4))),"")</f>
        <v>114216336000000</v>
      </c>
      <c r="I4" s="2">
        <f t="shared" ref="I4:Z4" si="1">IFERROR(INDEX(I51:I500,MATCH($C$4,$C$51:$C$500,0)),"")</f>
        <v>131300810000000</v>
      </c>
      <c r="J4" s="2">
        <f t="shared" si="1"/>
        <v>134426998000000</v>
      </c>
      <c r="K4" s="2">
        <f t="shared" si="1"/>
        <v>128583264000000</v>
      </c>
      <c r="L4" s="2">
        <f t="shared" si="1"/>
        <v>123607460000000</v>
      </c>
      <c r="M4" s="2">
        <f t="shared" si="1"/>
        <v>79460503000000</v>
      </c>
      <c r="N4" s="2">
        <f t="shared" si="1"/>
        <v>60346784000000</v>
      </c>
      <c r="O4" s="2">
        <f t="shared" si="1"/>
        <v>84430478000000</v>
      </c>
      <c r="P4" s="2">
        <f t="shared" si="1"/>
        <v>84624733000000</v>
      </c>
      <c r="Q4" s="2">
        <f t="shared" si="1"/>
        <v>64559204000000</v>
      </c>
      <c r="R4" s="2">
        <f t="shared" si="1"/>
        <v>45539238000000</v>
      </c>
      <c r="S4" s="2">
        <f t="shared" si="1"/>
        <v>49347479000000</v>
      </c>
      <c r="T4" s="2">
        <f t="shared" si="1"/>
        <v>53141768000000</v>
      </c>
      <c r="U4" s="2">
        <f t="shared" si="1"/>
        <v>51012385000000</v>
      </c>
      <c r="V4" s="2">
        <f t="shared" si="1"/>
        <v>55953915000000</v>
      </c>
      <c r="W4" s="2">
        <f t="shared" si="1"/>
        <v>55052562000000</v>
      </c>
      <c r="X4" s="2">
        <f t="shared" si="1"/>
        <v>37323872000000</v>
      </c>
      <c r="Y4" s="2">
        <f t="shared" si="1"/>
        <v>29241883000000</v>
      </c>
      <c r="Z4" s="2">
        <f t="shared" si="1"/>
        <v>27903196000000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-395109000000</v>
      </c>
      <c r="H5" s="2">
        <f>IFERROR(SUM(D5:G5)*(4/MAX(1,COUNT(D5:G5))),"")</f>
        <v>-1580436000000</v>
      </c>
      <c r="I5" s="2">
        <f t="shared" ref="I5:Z5" si="2">IFERROR(INDEX(I51:I500,MATCH($C$5,$C$51:$C$500,0)),"")</f>
        <v>14037959000000</v>
      </c>
      <c r="J5" s="2">
        <f t="shared" si="2"/>
        <v>21817567000000</v>
      </c>
      <c r="K5" s="2">
        <f t="shared" si="2"/>
        <v>19720991000000</v>
      </c>
      <c r="L5" s="2">
        <f t="shared" si="2"/>
        <v>25696968000000</v>
      </c>
      <c r="M5" s="2">
        <f t="shared" si="2"/>
        <v>11562960000000</v>
      </c>
      <c r="N5" s="2">
        <f t="shared" si="2"/>
        <v>5744288000000</v>
      </c>
      <c r="O5" s="2">
        <f t="shared" si="2"/>
        <v>9043173000000</v>
      </c>
      <c r="P5" s="2">
        <f t="shared" si="2"/>
        <v>12057482000000</v>
      </c>
      <c r="Q5" s="2">
        <f t="shared" si="2"/>
        <v>7020246000000</v>
      </c>
      <c r="R5" s="2">
        <f t="shared" si="2"/>
        <v>5115001000000</v>
      </c>
      <c r="S5" s="2">
        <f t="shared" si="2"/>
        <v>4275920000000</v>
      </c>
      <c r="T5" s="2">
        <f t="shared" si="2"/>
        <v>5435880000000</v>
      </c>
      <c r="U5" s="2">
        <f t="shared" si="2"/>
        <v>6065925000000</v>
      </c>
      <c r="V5" s="2">
        <f t="shared" si="2"/>
        <v>5777296000000</v>
      </c>
      <c r="W5" s="2">
        <f t="shared" si="2"/>
        <v>5858137000000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101235364000000</v>
      </c>
      <c r="H6" s="2">
        <f>IFERROR(INDEX(D6:G6,COUNT(D6:G6)),"")</f>
        <v>101235364000000</v>
      </c>
      <c r="I6" s="2">
        <f t="shared" ref="I6:Z6" si="3">IFERROR(INDEX(I51:I500,MATCH($C$6,$C$51:$C$500,0)),"")</f>
        <v>103136323000000</v>
      </c>
      <c r="J6" s="2">
        <f t="shared" si="3"/>
        <v>98175173000000</v>
      </c>
      <c r="K6" s="2">
        <f t="shared" si="3"/>
        <v>84035563000000</v>
      </c>
      <c r="L6" s="2">
        <f t="shared" si="3"/>
        <v>89513825000000</v>
      </c>
      <c r="M6" s="2">
        <f t="shared" si="3"/>
        <v>71822757000000</v>
      </c>
      <c r="N6" s="2">
        <f t="shared" si="3"/>
        <v>63147140000000</v>
      </c>
      <c r="O6" s="2">
        <f t="shared" si="3"/>
        <v>61110074000000</v>
      </c>
      <c r="P6" s="2">
        <f t="shared" si="3"/>
        <v>57050679000000</v>
      </c>
      <c r="Q6" s="2">
        <f t="shared" si="3"/>
        <v>47537925000000</v>
      </c>
      <c r="R6" s="2">
        <f t="shared" si="3"/>
        <v>42621943000000</v>
      </c>
      <c r="S6" s="2">
        <f t="shared" si="3"/>
        <v>39250325000000</v>
      </c>
      <c r="T6" s="2">
        <f t="shared" si="3"/>
        <v>38576734000000</v>
      </c>
      <c r="U6" s="2">
        <f t="shared" si="3"/>
        <v>35648898000000</v>
      </c>
      <c r="V6" s="2">
        <f t="shared" si="3"/>
        <v>32300557000000</v>
      </c>
      <c r="W6" s="2">
        <f t="shared" si="3"/>
        <v>27503948000000</v>
      </c>
      <c r="X6" s="2">
        <f t="shared" si="3"/>
        <v>16165406000000</v>
      </c>
      <c r="Y6" s="2">
        <f t="shared" si="3"/>
        <v>13951080000000</v>
      </c>
      <c r="Z6" s="2">
        <f t="shared" si="3"/>
        <v>11202805000000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3.73</v>
      </c>
      <c r="H7" s="3">
        <f>IFERROR(INDEX(D7:G7,COUNT(D7:G7)),"")</f>
        <v>3.73</v>
      </c>
      <c r="I7" s="3">
        <f t="shared" ref="I7:Z7" si="4">IFERROR(INDEX(I51:I500,MATCH($C$7,$C$51:$C$500,0))/1000000000,"")</f>
        <v>3.73</v>
      </c>
      <c r="J7" s="3">
        <f t="shared" si="4"/>
        <v>3.73</v>
      </c>
      <c r="K7" s="3">
        <f t="shared" si="4"/>
        <v>3.73</v>
      </c>
      <c r="L7" s="3">
        <f t="shared" si="4"/>
        <v>3.73</v>
      </c>
      <c r="M7" s="3">
        <f t="shared" si="4"/>
        <v>3.73</v>
      </c>
      <c r="N7" s="3">
        <f t="shared" si="4"/>
        <v>3.73</v>
      </c>
      <c r="O7" s="3">
        <f t="shared" si="4"/>
        <v>3.73</v>
      </c>
      <c r="P7" s="3">
        <f t="shared" si="4"/>
        <v>3.73</v>
      </c>
      <c r="Q7" s="3">
        <f t="shared" si="4"/>
        <v>3.73</v>
      </c>
      <c r="R7" s="3">
        <f t="shared" si="4"/>
        <v>3.73</v>
      </c>
      <c r="S7" s="3">
        <f t="shared" si="4"/>
        <v>3.73</v>
      </c>
      <c r="T7" s="3">
        <f t="shared" si="4"/>
        <v>3.73</v>
      </c>
      <c r="U7" s="3">
        <f t="shared" si="4"/>
        <v>3.73</v>
      </c>
      <c r="V7" s="3">
        <f t="shared" si="4"/>
        <v>3.73</v>
      </c>
      <c r="W7" s="3">
        <f t="shared" si="4"/>
        <v>3.73</v>
      </c>
      <c r="X7" s="3">
        <f t="shared" si="4"/>
        <v>3.33</v>
      </c>
      <c r="Y7" s="3">
        <f t="shared" si="4"/>
        <v>3.33</v>
      </c>
      <c r="Z7" s="3">
        <f t="shared" si="4"/>
        <v>3.33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-2691000000000</v>
      </c>
      <c r="H8" s="2">
        <f>IFERROR(INDEX(D8:G8,COUNT(D8:G8)),"")</f>
        <v>-2691000000000</v>
      </c>
      <c r="I8" s="2">
        <f t="shared" ref="I8:Z8" si="5">IFERROR(INDEX(I51:I500,MATCH($C$8,$C$51:$C$500,0)),"")</f>
        <v>14168000000000</v>
      </c>
      <c r="J8" s="2">
        <f t="shared" si="5"/>
        <v>17833000000000</v>
      </c>
      <c r="K8" s="2">
        <f t="shared" si="5"/>
        <v>7859000000000</v>
      </c>
      <c r="L8" s="2">
        <f t="shared" si="5"/>
        <v>24438000000000</v>
      </c>
      <c r="M8" s="2">
        <f t="shared" si="5"/>
        <v>20237000000000</v>
      </c>
      <c r="N8" s="2">
        <f t="shared" si="5"/>
        <v>15676000000000</v>
      </c>
      <c r="O8" s="2">
        <f t="shared" si="5"/>
        <v>215000000000</v>
      </c>
      <c r="P8" s="2">
        <f t="shared" si="5"/>
        <v>8631000000000</v>
      </c>
      <c r="Q8" s="2">
        <f t="shared" si="5"/>
        <v>5367000000000</v>
      </c>
      <c r="R8" s="2">
        <f t="shared" si="5"/>
        <v>7414000000000</v>
      </c>
      <c r="S8" s="2">
        <f t="shared" si="5"/>
        <v>9442000000000</v>
      </c>
      <c r="T8" s="2">
        <f t="shared" si="5"/>
        <v>6301000000000</v>
      </c>
      <c r="U8" s="2">
        <f t="shared" si="5"/>
        <v>8999000000000</v>
      </c>
      <c r="V8" s="2">
        <f t="shared" si="5"/>
        <v>1057000000000</v>
      </c>
      <c r="W8" s="2">
        <f t="shared" si="5"/>
        <v>5182000000000</v>
      </c>
      <c r="X8" s="2">
        <f t="shared" si="5"/>
        <v>-934000000000</v>
      </c>
      <c r="Y8" s="2">
        <f t="shared" si="5"/>
        <v>1948000000000</v>
      </c>
      <c r="Z8" s="2">
        <f t="shared" si="5"/>
        <v>-777000000000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-721.33</v>
      </c>
      <c r="H9" s="3">
        <f>IFERROR(INDEX(D9:G9,COUNT(D9:G9)),"")</f>
        <v>-721.33</v>
      </c>
      <c r="I9" s="3">
        <f t="shared" ref="I9:Z9" si="6">IFERROR(INDEX(I51:I500,MATCH($C$9,$C$51:$C$500,0)),"")</f>
        <v>3798.31</v>
      </c>
      <c r="J9" s="3">
        <f t="shared" si="6"/>
        <v>4780.7</v>
      </c>
      <c r="K9" s="3">
        <f t="shared" si="6"/>
        <v>2106.9</v>
      </c>
      <c r="L9" s="3">
        <f t="shared" si="6"/>
        <v>6551.38</v>
      </c>
      <c r="M9" s="3">
        <f t="shared" si="6"/>
        <v>5425.34</v>
      </c>
      <c r="N9" s="3">
        <f t="shared" si="6"/>
        <v>4202.49</v>
      </c>
      <c r="O9" s="3">
        <f t="shared" si="6"/>
        <v>57.55</v>
      </c>
      <c r="P9" s="3">
        <f t="shared" si="6"/>
        <v>2313.94</v>
      </c>
      <c r="Q9" s="3">
        <f t="shared" si="6"/>
        <v>1438.9</v>
      </c>
      <c r="R9" s="3">
        <f t="shared" si="6"/>
        <v>1987.72</v>
      </c>
      <c r="S9" s="3">
        <f t="shared" si="6"/>
        <v>2531.3000000000002</v>
      </c>
      <c r="T9" s="3">
        <f t="shared" si="6"/>
        <v>1689.16</v>
      </c>
      <c r="U9" s="3">
        <f t="shared" si="6"/>
        <v>2412.64</v>
      </c>
      <c r="V9" s="3">
        <f t="shared" si="6"/>
        <v>283.25</v>
      </c>
      <c r="W9" s="3">
        <f t="shared" si="6"/>
        <v>1389.28</v>
      </c>
      <c r="X9" s="3">
        <f t="shared" si="6"/>
        <v>-280.69</v>
      </c>
      <c r="Y9" s="3">
        <f t="shared" si="6"/>
        <v>585.62</v>
      </c>
      <c r="Z9" s="3">
        <f t="shared" si="6"/>
        <v>-233.43</v>
      </c>
    </row>
    <row r="10" spans="1:26" ht="15.5" x14ac:dyDescent="0.35">
      <c r="C10" t="s">
        <v>17</v>
      </c>
      <c r="D10" s="3">
        <f ca="1">IFERROR(IF(D9=0,"",D2/D9),"")</f>
        <v>-43.149460025231171</v>
      </c>
      <c r="I10" s="3">
        <f t="shared" ref="I10:Z10" ca="1" si="7">IFERROR(IF(I9=0,"",I2/I9),"")</f>
        <v>7.766611993228568</v>
      </c>
      <c r="J10" s="3">
        <f t="shared" ca="1" si="7"/>
        <v>5.6006442571171586</v>
      </c>
      <c r="K10" s="3">
        <f t="shared" ca="1" si="7"/>
        <v>10.738525796193459</v>
      </c>
      <c r="L10" s="3">
        <f t="shared" ca="1" si="7"/>
        <v>3.9800774798592053</v>
      </c>
      <c r="M10" s="3">
        <f t="shared" ca="1" si="7"/>
        <v>4.0826934348815005</v>
      </c>
      <c r="N10" s="3">
        <f t="shared" ca="1" si="7"/>
        <v>6.3295807961470461</v>
      </c>
      <c r="O10" s="3">
        <f t="shared" ca="1" si="7"/>
        <v>374.02258905299743</v>
      </c>
      <c r="P10" s="3">
        <f t="shared" ca="1" si="7"/>
        <v>11.819666888510506</v>
      </c>
      <c r="Q10" s="3">
        <f t="shared" ca="1" si="7"/>
        <v>24.60212662450483</v>
      </c>
      <c r="R10" s="3">
        <f t="shared" ca="1" si="7"/>
        <v>10.690640532871832</v>
      </c>
      <c r="S10" s="3">
        <f t="shared" ca="1" si="7"/>
        <v>6.6961640263896021</v>
      </c>
      <c r="T10" s="3">
        <f t="shared" ca="1" si="7"/>
        <v>10.271377489403017</v>
      </c>
      <c r="U10" s="3">
        <f t="shared" ca="1" si="7"/>
        <v>7.8751906625107768</v>
      </c>
      <c r="V10" s="3">
        <f t="shared" ca="1" si="7"/>
        <v>69.549867608120039</v>
      </c>
      <c r="W10" s="3">
        <f t="shared" ca="1" si="7"/>
        <v>18.966658988828748</v>
      </c>
      <c r="X10" s="3">
        <f t="shared" ca="1" si="7"/>
        <v>-81.520066265274849</v>
      </c>
      <c r="Y10" s="3">
        <f t="shared" ca="1" si="7"/>
        <v>25.200374133397084</v>
      </c>
      <c r="Z10" s="3">
        <f t="shared" ca="1" si="7"/>
        <v>-18.122183095574691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20562639000000</v>
      </c>
      <c r="H11" s="2">
        <f>IFERROR(INDEX(D11:G11,COUNT(D11:G11)),"")</f>
        <v>20562639000000</v>
      </c>
      <c r="I11" s="2">
        <f t="shared" ref="I11:Z11" si="8">IFERROR(INDEX(I51:I500,MATCH($C$11,$C$51:$C$500,0)),"")</f>
        <v>26570772000000</v>
      </c>
      <c r="J11" s="2">
        <f t="shared" si="8"/>
        <v>25092519000000</v>
      </c>
      <c r="K11" s="2">
        <f t="shared" si="8"/>
        <v>18596609000000</v>
      </c>
      <c r="L11" s="2">
        <f t="shared" si="8"/>
        <v>38281513000000</v>
      </c>
      <c r="M11" s="2">
        <f t="shared" si="8"/>
        <v>33321741000000</v>
      </c>
      <c r="N11" s="2">
        <f t="shared" si="8"/>
        <v>20498574000000</v>
      </c>
      <c r="O11" s="2">
        <f t="shared" si="8"/>
        <v>12090661000000</v>
      </c>
      <c r="P11" s="2">
        <f t="shared" si="8"/>
        <v>13438175000000</v>
      </c>
      <c r="Q11" s="2">
        <f t="shared" si="8"/>
        <v>20831489000000</v>
      </c>
      <c r="R11" s="2">
        <f t="shared" si="8"/>
        <v>19460864000000</v>
      </c>
      <c r="S11" s="2">
        <f t="shared" si="8"/>
        <v>15413210000000</v>
      </c>
      <c r="T11" s="2">
        <f t="shared" si="8"/>
        <v>10059803000000</v>
      </c>
      <c r="U11" s="2">
        <f t="shared" si="8"/>
        <v>7935870000000</v>
      </c>
      <c r="V11" s="2">
        <f t="shared" si="8"/>
        <v>3995265000000</v>
      </c>
      <c r="W11" s="2">
        <f t="shared" si="8"/>
        <v>7135386000000</v>
      </c>
      <c r="X11" s="2">
        <f t="shared" si="8"/>
        <v>1343220000000</v>
      </c>
      <c r="Y11" s="2">
        <f t="shared" si="8"/>
        <v>2769187000000</v>
      </c>
      <c r="Z11" s="2">
        <f t="shared" si="8"/>
        <v>3324942000000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11300000000000</v>
      </c>
      <c r="H12" s="2">
        <f>IFERROR(INDEX(D12:G12,COUNT(D12:G12)),"")</f>
        <v>11300000000000</v>
      </c>
      <c r="I12" s="2">
        <f t="shared" ref="I12:Z12" si="9">IFERROR(INDEX(I51:I500,MATCH($C$12,$C$51:$C$500,0)),"")</f>
        <v>-4099000000000</v>
      </c>
      <c r="J12" s="2">
        <f t="shared" si="9"/>
        <v>-4926000000000</v>
      </c>
      <c r="K12" s="2">
        <f t="shared" si="9"/>
        <v>278000000000</v>
      </c>
      <c r="L12" s="2">
        <f t="shared" si="9"/>
        <v>-35110000000000</v>
      </c>
      <c r="M12" s="2">
        <f t="shared" si="9"/>
        <v>-23981000000000</v>
      </c>
      <c r="N12" s="2">
        <f t="shared" si="9"/>
        <v>-7768000000000</v>
      </c>
      <c r="O12" s="2">
        <f t="shared" si="9"/>
        <v>2250000000000</v>
      </c>
      <c r="P12" s="2">
        <f t="shared" si="9"/>
        <v>-3004000000000</v>
      </c>
      <c r="Q12" s="2">
        <f t="shared" si="9"/>
        <v>-16032000000000</v>
      </c>
      <c r="R12" s="2">
        <f t="shared" si="9"/>
        <v>-18229000000000</v>
      </c>
      <c r="S12" s="2">
        <f t="shared" si="9"/>
        <v>-12824000000000</v>
      </c>
      <c r="T12" s="2">
        <f t="shared" si="9"/>
        <v>-6669000000000</v>
      </c>
      <c r="U12" s="2">
        <f t="shared" si="9"/>
        <v>-2997000000000</v>
      </c>
      <c r="V12" s="2">
        <f t="shared" si="9"/>
        <v>1933000000000</v>
      </c>
      <c r="W12" s="2">
        <f t="shared" si="9"/>
        <v>-2432000000000</v>
      </c>
      <c r="X12" s="2">
        <f t="shared" si="9"/>
        <v>4337000000000</v>
      </c>
      <c r="Y12" s="2">
        <f t="shared" si="9"/>
        <v>1000000000000</v>
      </c>
      <c r="Z12" s="2">
        <f t="shared" si="9"/>
        <v>1540000000000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31862000000000</v>
      </c>
      <c r="H13" s="2">
        <f>IFERROR(INDEX(D13:G13,COUNT(D13:G13)),"")</f>
        <v>31862000000000</v>
      </c>
      <c r="I13" s="2">
        <f t="shared" ref="I13:Z13" si="10">IFERROR(INDEX(I51:I500,MATCH($C$13,$C$51:$C$500,0)),"")</f>
        <v>22472000000000</v>
      </c>
      <c r="J13" s="2">
        <f t="shared" si="10"/>
        <v>20166000000000</v>
      </c>
      <c r="K13" s="2">
        <f t="shared" si="10"/>
        <v>18875000000000</v>
      </c>
      <c r="L13" s="2">
        <f t="shared" si="10"/>
        <v>3171000000000</v>
      </c>
      <c r="M13" s="2">
        <f t="shared" si="10"/>
        <v>9341000000000</v>
      </c>
      <c r="N13" s="2">
        <f t="shared" si="10"/>
        <v>12731000000000</v>
      </c>
      <c r="O13" s="2">
        <f t="shared" si="10"/>
        <v>14341000000000</v>
      </c>
      <c r="P13" s="2">
        <f t="shared" si="10"/>
        <v>10434000000000</v>
      </c>
      <c r="Q13" s="2">
        <f t="shared" si="10"/>
        <v>4799000000000</v>
      </c>
      <c r="R13" s="2">
        <f t="shared" si="10"/>
        <v>1232000000000</v>
      </c>
      <c r="S13" s="2">
        <f t="shared" si="10"/>
        <v>2589000000000</v>
      </c>
      <c r="T13" s="2">
        <f t="shared" si="10"/>
        <v>3391000000000</v>
      </c>
      <c r="U13" s="2">
        <f t="shared" si="10"/>
        <v>4939000000000</v>
      </c>
      <c r="V13" s="2">
        <f t="shared" si="10"/>
        <v>5928000000000</v>
      </c>
      <c r="W13" s="2">
        <f t="shared" si="10"/>
        <v>4703000000000</v>
      </c>
      <c r="X13" s="2">
        <f t="shared" si="10"/>
        <v>5680000000000</v>
      </c>
      <c r="Y13" s="2">
        <f t="shared" si="10"/>
        <v>3769000000000</v>
      </c>
      <c r="Z13" s="2">
        <f t="shared" si="10"/>
        <v>4865000000000</v>
      </c>
    </row>
    <row r="14" spans="1:26" ht="15.5" x14ac:dyDescent="0.35">
      <c r="C14" t="s">
        <v>26</v>
      </c>
      <c r="D14" s="2">
        <f>IFERROR(INDEX(D51:D500,MATCH($C$14,$C$51:$C$500,0)),"")</f>
        <v>-621857000000</v>
      </c>
      <c r="H14" s="2">
        <f>IFERROR(SUM(D14:G14)*(4/MAX(1,COUNT(D14:G14))),"")</f>
        <v>-2487428000000</v>
      </c>
      <c r="I14" s="2">
        <f t="shared" ref="I14:Z14" si="11">IFERROR(INDEX(I51:I500,MATCH($C$14,$C$51:$C$500,0)),"")</f>
        <v>-2625818000000</v>
      </c>
      <c r="J14" s="2">
        <f t="shared" si="11"/>
        <v>-2650579000000</v>
      </c>
      <c r="K14" s="2">
        <f t="shared" si="11"/>
        <v>-1879411000000</v>
      </c>
      <c r="L14" s="2">
        <f t="shared" si="11"/>
        <v>-759935000000</v>
      </c>
      <c r="M14" s="2">
        <f t="shared" si="11"/>
        <v>-754155000000</v>
      </c>
      <c r="N14" s="2">
        <f t="shared" si="11"/>
        <v>-1539907000000</v>
      </c>
      <c r="O14" s="2">
        <f t="shared" si="11"/>
        <v>-2333765000000</v>
      </c>
      <c r="P14" s="2">
        <f t="shared" si="11"/>
        <v>-1437596000000</v>
      </c>
      <c r="Q14" s="2">
        <f t="shared" si="11"/>
        <v>-874451000000</v>
      </c>
      <c r="R14" s="2">
        <f t="shared" si="11"/>
        <v>-490726000000</v>
      </c>
      <c r="S14" s="2">
        <f t="shared" si="11"/>
        <v>-323654000000</v>
      </c>
      <c r="T14" s="2">
        <f t="shared" si="11"/>
        <v>-277755000000</v>
      </c>
      <c r="U14" s="2">
        <f t="shared" si="11"/>
        <v>-287492000000</v>
      </c>
      <c r="V14" s="2">
        <f t="shared" si="11"/>
        <v>-289123000000</v>
      </c>
      <c r="W14" s="2">
        <f t="shared" si="11"/>
        <v>-267646000000</v>
      </c>
      <c r="X14" s="2">
        <f t="shared" si="11"/>
        <v>-207141000000</v>
      </c>
      <c r="Y14" s="2">
        <f t="shared" si="11"/>
        <v>-188467000000</v>
      </c>
      <c r="Z14" s="2">
        <f t="shared" si="11"/>
        <v>-283117000000</v>
      </c>
    </row>
    <row r="15" spans="1:26" ht="15.5" x14ac:dyDescent="0.35">
      <c r="C15" t="s">
        <v>27</v>
      </c>
      <c r="D15" s="2">
        <f>IFERROR(INDEX(D51:D500,MATCH($C$15,$C$51:$C$500,0)),"")</f>
        <v>-629749000000</v>
      </c>
      <c r="H15" s="2">
        <f>IFERROR(SUM(D15:G15)*(4/MAX(1,COUNT(D15:G15))),"")</f>
        <v>-2518996000000</v>
      </c>
      <c r="I15" s="2">
        <f t="shared" ref="I15:Z15" si="12">IFERROR(INDEX(I51:I500,MATCH($C$15,$C$51:$C$500,0)),"")</f>
        <v>-5005403000000</v>
      </c>
      <c r="J15" s="2">
        <f t="shared" si="12"/>
        <v>-5778523000000</v>
      </c>
      <c r="K15" s="2">
        <f t="shared" si="12"/>
        <v>-6590244000000</v>
      </c>
      <c r="L15" s="2">
        <f t="shared" si="12"/>
        <v>-6452368000000</v>
      </c>
      <c r="M15" s="2">
        <f t="shared" si="12"/>
        <v>-3853983000000</v>
      </c>
      <c r="N15" s="2">
        <f t="shared" si="12"/>
        <v>-1378761000000</v>
      </c>
      <c r="O15" s="2">
        <f t="shared" si="12"/>
        <v>-4342244000000</v>
      </c>
      <c r="P15" s="2">
        <f t="shared" si="12"/>
        <v>-4210310000000</v>
      </c>
      <c r="Q15" s="2">
        <f t="shared" si="12"/>
        <v>-2849335000000</v>
      </c>
      <c r="R15" s="2">
        <f t="shared" si="12"/>
        <v>-1625553000000</v>
      </c>
      <c r="S15" s="2">
        <f t="shared" si="12"/>
        <v>-1400307000000</v>
      </c>
      <c r="T15" s="2">
        <f t="shared" si="12"/>
        <v>-1781888000000</v>
      </c>
      <c r="U15" s="2">
        <f t="shared" si="12"/>
        <v>-1788559000000</v>
      </c>
      <c r="V15" s="2">
        <f t="shared" si="12"/>
        <v>-1693413000000</v>
      </c>
      <c r="W15" s="2">
        <f t="shared" si="12"/>
        <v>-1885071000000</v>
      </c>
      <c r="X15" s="2">
        <f t="shared" si="12"/>
        <v>-1186745000000</v>
      </c>
      <c r="Y15" s="2">
        <f t="shared" si="12"/>
        <v>-1594543000000</v>
      </c>
      <c r="Z15" s="2">
        <f t="shared" si="12"/>
        <v>-1166512000000</v>
      </c>
    </row>
    <row r="16" spans="1:26" ht="15.5" x14ac:dyDescent="0.35">
      <c r="C16" t="s">
        <v>28</v>
      </c>
      <c r="D16" s="2">
        <f>IFERROR(INDEX(D51:D500,MATCH($C$16,$C$51:$C$500,0)),"")</f>
        <v>1314751000000</v>
      </c>
      <c r="H16" s="2">
        <f>IFERROR(SUM(D16:G16)*(4/MAX(1,COUNT(D16:G16))),"")</f>
        <v>5259004000000</v>
      </c>
      <c r="I16" s="2">
        <f t="shared" ref="I16:Z16" si="13">IFERROR(INDEX(I51:I500,MATCH($C$16,$C$51:$C$500,0)),"")</f>
        <v>20182167000000</v>
      </c>
      <c r="J16" s="2">
        <f t="shared" si="13"/>
        <v>25897052000000</v>
      </c>
      <c r="K16" s="2">
        <f t="shared" si="13"/>
        <v>28720340000000</v>
      </c>
      <c r="L16" s="2">
        <f t="shared" si="13"/>
        <v>29446041000000</v>
      </c>
      <c r="M16" s="2">
        <f t="shared" si="13"/>
        <v>14462250000000</v>
      </c>
      <c r="N16" s="2">
        <f t="shared" si="13"/>
        <v>7011186000000</v>
      </c>
      <c r="O16" s="2">
        <f t="shared" si="13"/>
        <v>15476885000000</v>
      </c>
      <c r="P16" s="2">
        <f t="shared" si="13"/>
        <v>15708719000000</v>
      </c>
      <c r="Q16" s="2">
        <f t="shared" si="13"/>
        <v>10522657000000</v>
      </c>
      <c r="R16" s="2">
        <f t="shared" si="13"/>
        <v>6730030000000</v>
      </c>
      <c r="S16" s="2">
        <f t="shared" si="13"/>
        <v>4192746000000</v>
      </c>
      <c r="T16" s="2">
        <f t="shared" si="13"/>
        <v>6621858000000</v>
      </c>
      <c r="U16" s="2">
        <f t="shared" si="13"/>
        <v>6587337000000</v>
      </c>
      <c r="V16" s="2">
        <f t="shared" si="13"/>
        <v>7446755000000</v>
      </c>
      <c r="W16" s="2">
        <f t="shared" si="13"/>
        <v>7784577000000</v>
      </c>
      <c r="X16" s="2">
        <f t="shared" si="13"/>
        <v>5061260000000</v>
      </c>
      <c r="Y16" s="2">
        <f t="shared" si="13"/>
        <v>5444238000000</v>
      </c>
      <c r="Z16" s="2">
        <f t="shared" si="13"/>
        <v>3851947000000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116096250000000</v>
      </c>
      <c r="H20" s="2">
        <f t="shared" ref="H20:Z20" ca="1" si="14">IFERROR(H21*H2,"")</f>
        <v>116096250000000</v>
      </c>
      <c r="I20" s="2">
        <f t="shared" ca="1" si="14"/>
        <v>110035000000000</v>
      </c>
      <c r="J20" s="2">
        <f t="shared" ca="1" si="14"/>
        <v>99870750000000</v>
      </c>
      <c r="K20" s="2">
        <f t="shared" ca="1" si="14"/>
        <v>84391250000000</v>
      </c>
      <c r="L20" s="2">
        <f t="shared" ca="1" si="14"/>
        <v>97259750000000</v>
      </c>
      <c r="M20" s="2">
        <f t="shared" ca="1" si="14"/>
        <v>82619500000000</v>
      </c>
      <c r="N20" s="2">
        <f t="shared" ca="1" si="14"/>
        <v>99218000000000</v>
      </c>
      <c r="O20" s="2">
        <f t="shared" ca="1" si="14"/>
        <v>80288250000000</v>
      </c>
      <c r="P20" s="2">
        <f t="shared" ca="1" si="14"/>
        <v>102015500000000</v>
      </c>
      <c r="Q20" s="2">
        <f t="shared" ca="1" si="14"/>
        <v>132042000000000</v>
      </c>
      <c r="R20" s="2">
        <f t="shared" ca="1" si="14"/>
        <v>79262500000000</v>
      </c>
      <c r="S20" s="2">
        <f t="shared" ca="1" si="14"/>
        <v>63223500000000</v>
      </c>
      <c r="T20" s="2">
        <f t="shared" ca="1" si="14"/>
        <v>64715500000000</v>
      </c>
      <c r="U20" s="2">
        <f t="shared" ca="1" si="14"/>
        <v>70870000000000</v>
      </c>
      <c r="V20" s="2">
        <f t="shared" ca="1" si="14"/>
        <v>73481000000000</v>
      </c>
      <c r="W20" s="2">
        <f t="shared" ca="1" si="14"/>
        <v>98285500000000</v>
      </c>
      <c r="X20" s="2">
        <f t="shared" ca="1" si="14"/>
        <v>76196618442000</v>
      </c>
      <c r="Y20" s="2">
        <f t="shared" ca="1" si="14"/>
        <v>49143617523000</v>
      </c>
      <c r="Z20" s="2">
        <f t="shared" ca="1" si="14"/>
        <v>14086769796000</v>
      </c>
    </row>
    <row r="21" spans="1:26" ht="15.5" x14ac:dyDescent="0.35">
      <c r="C21" t="s">
        <v>11</v>
      </c>
      <c r="D21" s="2">
        <f>IFERROR(INDEX(D51:D500,MATCH($C$7,$C$51:$C$500,0)),"")</f>
        <v>3730000000</v>
      </c>
      <c r="H21" s="2">
        <f>IFERROR(INDEX(D21:G21,COUNT(D21:G21)),"")</f>
        <v>3730000000</v>
      </c>
      <c r="I21" s="2">
        <f t="shared" ref="I21:Z21" si="15">IFERROR(INDEX(I51:I500,MATCH($C$7,$C$51:$C$500,0)),"")</f>
        <v>3730000000</v>
      </c>
      <c r="J21" s="2">
        <f t="shared" si="15"/>
        <v>3730000000</v>
      </c>
      <c r="K21" s="2">
        <f t="shared" si="15"/>
        <v>3730000000</v>
      </c>
      <c r="L21" s="2">
        <f t="shared" si="15"/>
        <v>3730000000</v>
      </c>
      <c r="M21" s="2">
        <f t="shared" si="15"/>
        <v>3730000000</v>
      </c>
      <c r="N21" s="2">
        <f t="shared" si="15"/>
        <v>3730000000</v>
      </c>
      <c r="O21" s="2">
        <f t="shared" si="15"/>
        <v>3730000000</v>
      </c>
      <c r="P21" s="2">
        <f t="shared" si="15"/>
        <v>3730000000</v>
      </c>
      <c r="Q21" s="2">
        <f t="shared" si="15"/>
        <v>3730000000</v>
      </c>
      <c r="R21" s="2">
        <f t="shared" si="15"/>
        <v>3730000000</v>
      </c>
      <c r="S21" s="2">
        <f t="shared" si="15"/>
        <v>3730000000</v>
      </c>
      <c r="T21" s="2">
        <f t="shared" si="15"/>
        <v>3730000000</v>
      </c>
      <c r="U21" s="2">
        <f t="shared" si="15"/>
        <v>3730000000</v>
      </c>
      <c r="V21" s="2">
        <f t="shared" si="15"/>
        <v>3730000000</v>
      </c>
      <c r="W21" s="2">
        <f t="shared" si="15"/>
        <v>3730000000</v>
      </c>
      <c r="X21" s="2">
        <f t="shared" si="15"/>
        <v>3330000000</v>
      </c>
      <c r="Y21" s="2">
        <f t="shared" si="15"/>
        <v>3330000000</v>
      </c>
      <c r="Z21" s="2">
        <f t="shared" si="15"/>
        <v>3330000000</v>
      </c>
    </row>
    <row r="23" spans="1:26" ht="15.5" x14ac:dyDescent="0.35">
      <c r="B23" t="s">
        <v>54</v>
      </c>
      <c r="C23" t="s">
        <v>55</v>
      </c>
      <c r="D23" s="3">
        <f>IFERROR(D5/D6*100,"")</f>
        <v>-0.39028752837792929</v>
      </c>
      <c r="H23" s="3">
        <f t="shared" ref="H23:Z23" si="16">IFERROR(H5/H6*100,"")</f>
        <v>-1.5611501135117172</v>
      </c>
      <c r="I23" s="3">
        <f t="shared" si="16"/>
        <v>13.611071823842313</v>
      </c>
      <c r="J23" s="3">
        <f t="shared" si="16"/>
        <v>22.223100131435469</v>
      </c>
      <c r="K23" s="3">
        <f t="shared" si="16"/>
        <v>23.467434852551651</v>
      </c>
      <c r="L23" s="3">
        <f t="shared" si="16"/>
        <v>28.707261699519599</v>
      </c>
      <c r="M23" s="3">
        <f t="shared" si="16"/>
        <v>16.099298443806607</v>
      </c>
      <c r="N23" s="3">
        <f t="shared" si="16"/>
        <v>9.0966716782422772</v>
      </c>
      <c r="O23" s="3">
        <f t="shared" si="16"/>
        <v>14.7981705929533</v>
      </c>
      <c r="P23" s="3">
        <f t="shared" si="16"/>
        <v>21.134686232218201</v>
      </c>
      <c r="Q23" s="3">
        <f t="shared" si="16"/>
        <v>14.767674440985804</v>
      </c>
      <c r="R23" s="3">
        <f t="shared" si="16"/>
        <v>12.000863029637104</v>
      </c>
      <c r="S23" s="3">
        <f t="shared" si="16"/>
        <v>10.89397348939149</v>
      </c>
      <c r="T23" s="3">
        <f t="shared" si="16"/>
        <v>14.091084019709912</v>
      </c>
      <c r="U23" s="3">
        <f t="shared" si="16"/>
        <v>17.015743375854143</v>
      </c>
      <c r="V23" s="3">
        <f t="shared" si="16"/>
        <v>17.886056887501972</v>
      </c>
      <c r="W23" s="3">
        <f t="shared" si="16"/>
        <v>21.299258564624974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8.3931808608827208E-2</v>
      </c>
      <c r="J24" s="4">
        <f t="shared" si="17"/>
        <v>8.4724183543326781E-2</v>
      </c>
      <c r="K24" s="4">
        <f t="shared" si="17"/>
        <v>2.1160396427121642E-2</v>
      </c>
      <c r="L24" s="4">
        <f t="shared" si="17"/>
        <v>0.14218363074311902</v>
      </c>
      <c r="M24" s="4">
        <f t="shared" si="17"/>
        <v>6.0520076445706783E-2</v>
      </c>
      <c r="N24" s="4">
        <f t="shared" si="17"/>
        <v>-3.5417804758224092E-2</v>
      </c>
      <c r="O24" s="4">
        <f t="shared" si="17"/>
        <v>9.840362307936168E-3</v>
      </c>
      <c r="P24" s="4">
        <f t="shared" si="17"/>
        <v>4.4308891013012053E-2</v>
      </c>
      <c r="Q24" s="4">
        <f t="shared" si="17"/>
        <v>-3.7591388454149777E-2</v>
      </c>
      <c r="R24" s="4">
        <f t="shared" si="17"/>
        <v>-0.10840094674433409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172.31</v>
      </c>
      <c r="H25" s="3">
        <f>IFERROR(INDEX(D25:G25,COUNT(D25:G25)),"")</f>
        <v>172.31</v>
      </c>
      <c r="I25" s="3">
        <f t="shared" ref="I25:Z25" si="18">IFERROR(INDEX(I51:I500,MATCH($C$25,$C$51:$C$500,0)),"")</f>
        <v>3970.48</v>
      </c>
      <c r="J25" s="3">
        <f t="shared" si="18"/>
        <v>5236.0600000000004</v>
      </c>
      <c r="K25" s="3">
        <f t="shared" si="18"/>
        <v>5525.74</v>
      </c>
      <c r="L25" s="3">
        <f t="shared" si="18"/>
        <v>5631.19</v>
      </c>
      <c r="M25" s="3">
        <f t="shared" si="18"/>
        <v>2755.85</v>
      </c>
      <c r="N25" s="3">
        <f t="shared" si="18"/>
        <v>1609.38</v>
      </c>
      <c r="O25" s="3">
        <f t="shared" si="18"/>
        <v>3032.62</v>
      </c>
      <c r="P25" s="3">
        <f t="shared" si="18"/>
        <v>2982.63</v>
      </c>
      <c r="Q25" s="3">
        <f t="shared" si="18"/>
        <v>1984.64</v>
      </c>
      <c r="R25" s="3">
        <f t="shared" si="18"/>
        <v>1341.03</v>
      </c>
      <c r="S25" s="3">
        <f t="shared" si="18"/>
        <v>1033.07</v>
      </c>
      <c r="T25" s="3">
        <f t="shared" si="18"/>
        <v>1439.52</v>
      </c>
      <c r="U25" s="3">
        <f t="shared" si="18"/>
        <v>1295.8499999999999</v>
      </c>
      <c r="V25" s="3">
        <f t="shared" si="18"/>
        <v>1549.45</v>
      </c>
      <c r="W25" s="3">
        <f t="shared" si="18"/>
        <v>1581.96</v>
      </c>
      <c r="X25" s="3">
        <f t="shared" si="18"/>
        <v>1164.6099999999999</v>
      </c>
      <c r="Y25" s="3">
        <f t="shared" si="18"/>
        <v>1157.1500000000001</v>
      </c>
      <c r="Z25" s="3">
        <f t="shared" si="18"/>
        <v>807.19</v>
      </c>
    </row>
    <row r="26" spans="1:26" ht="15.5" x14ac:dyDescent="0.35">
      <c r="C26" t="s">
        <v>59</v>
      </c>
      <c r="D26" s="4">
        <f>IFERROR(_xlfn.RRI(5,I25,D25),"")</f>
        <v>-0.46605872533334547</v>
      </c>
      <c r="H26" s="4">
        <f t="shared" ref="H26:Z26" si="19">IFERROR(_xlfn.RRI(5,M25,H25),"")</f>
        <v>-0.42560456273417946</v>
      </c>
      <c r="I26" s="4">
        <f t="shared" si="19"/>
        <v>0.19794500924385172</v>
      </c>
      <c r="J26" s="4">
        <f t="shared" si="19"/>
        <v>0.11541716611145225</v>
      </c>
      <c r="K26" s="4">
        <f t="shared" si="19"/>
        <v>0.13124901203283046</v>
      </c>
      <c r="L26" s="4">
        <f t="shared" si="19"/>
        <v>0.2319233533671301</v>
      </c>
      <c r="M26" s="4">
        <f t="shared" si="19"/>
        <v>0.15495062011217065</v>
      </c>
      <c r="N26" s="4">
        <f t="shared" si="19"/>
        <v>9.2712144783741568E-2</v>
      </c>
      <c r="O26" s="4">
        <f t="shared" si="19"/>
        <v>0.16070019748501374</v>
      </c>
      <c r="P26" s="4">
        <f t="shared" si="19"/>
        <v>0.18143254369157891</v>
      </c>
      <c r="Q26" s="4">
        <f t="shared" si="19"/>
        <v>5.0753474567658552E-2</v>
      </c>
      <c r="R26" s="4">
        <f t="shared" si="19"/>
        <v>-3.2505290037683876E-2</v>
      </c>
      <c r="S26" s="4">
        <f t="shared" si="19"/>
        <v>-2.368525807780264E-2</v>
      </c>
      <c r="T26" s="4">
        <f t="shared" si="19"/>
        <v>4.4637492232329823E-2</v>
      </c>
      <c r="U26" s="4">
        <f t="shared" si="19"/>
        <v>9.9298896523303037E-2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7655.2504021447721</v>
      </c>
      <c r="H27" s="3">
        <f t="shared" ref="H27:Z27" si="20">IFERROR(H4/H21,"")</f>
        <v>30621.001608579088</v>
      </c>
      <c r="I27" s="3">
        <f t="shared" si="20"/>
        <v>35201.289544235922</v>
      </c>
      <c r="J27" s="3">
        <f t="shared" si="20"/>
        <v>36039.409651474532</v>
      </c>
      <c r="K27" s="3">
        <f t="shared" si="20"/>
        <v>34472.724932975871</v>
      </c>
      <c r="L27" s="3">
        <f t="shared" si="20"/>
        <v>33138.729222520109</v>
      </c>
      <c r="M27" s="3">
        <f t="shared" si="20"/>
        <v>21303.083914209114</v>
      </c>
      <c r="N27" s="3">
        <f t="shared" si="20"/>
        <v>16178.762466487935</v>
      </c>
      <c r="O27" s="3">
        <f t="shared" si="20"/>
        <v>22635.516890080427</v>
      </c>
      <c r="P27" s="3">
        <f t="shared" si="20"/>
        <v>22687.595978552279</v>
      </c>
      <c r="Q27" s="3">
        <f t="shared" si="20"/>
        <v>17308.097587131368</v>
      </c>
      <c r="R27" s="3">
        <f t="shared" si="20"/>
        <v>12208.910991957104</v>
      </c>
      <c r="S27" s="3">
        <f t="shared" si="20"/>
        <v>13229.887131367292</v>
      </c>
      <c r="T27" s="3">
        <f t="shared" si="20"/>
        <v>14247.122788203753</v>
      </c>
      <c r="U27" s="3">
        <f t="shared" si="20"/>
        <v>13676.242627345844</v>
      </c>
      <c r="V27" s="3">
        <f t="shared" si="20"/>
        <v>15001.049597855228</v>
      </c>
      <c r="W27" s="3">
        <f t="shared" si="20"/>
        <v>14759.4</v>
      </c>
      <c r="X27" s="3">
        <f t="shared" si="20"/>
        <v>11208.36996996997</v>
      </c>
      <c r="Y27" s="3">
        <f t="shared" si="20"/>
        <v>8781.3462462462467</v>
      </c>
      <c r="Z27" s="3">
        <f t="shared" si="20"/>
        <v>8379.3381381381387</v>
      </c>
    </row>
    <row r="28" spans="1:26" ht="15.5" x14ac:dyDescent="0.35">
      <c r="C28" t="s">
        <v>61</v>
      </c>
      <c r="D28" s="4">
        <f>IFERROR(_xlfn.RRI(5,I27,D27),"")</f>
        <v>-0.26297848566058857</v>
      </c>
      <c r="H28" s="4">
        <f t="shared" ref="H28:Z28" si="21">IFERROR(_xlfn.RRI(5,M27,H27),"")</f>
        <v>7.5264685923516206E-2</v>
      </c>
      <c r="I28" s="4">
        <f t="shared" si="21"/>
        <v>0.16821466807456287</v>
      </c>
      <c r="J28" s="4">
        <f t="shared" si="21"/>
        <v>9.7482112189926085E-2</v>
      </c>
      <c r="K28" s="4">
        <f t="shared" si="21"/>
        <v>8.7270054458182367E-2</v>
      </c>
      <c r="L28" s="4">
        <f t="shared" si="21"/>
        <v>0.13872092966854899</v>
      </c>
      <c r="M28" s="4">
        <f t="shared" si="21"/>
        <v>0.11777170065243237</v>
      </c>
      <c r="N28" s="4">
        <f t="shared" si="21"/>
        <v>4.1064966325705221E-2</v>
      </c>
      <c r="O28" s="4">
        <f t="shared" si="21"/>
        <v>9.7015211833789028E-2</v>
      </c>
      <c r="P28" s="4">
        <f t="shared" si="21"/>
        <v>0.10653291382034835</v>
      </c>
      <c r="Q28" s="4">
        <f t="shared" si="21"/>
        <v>2.9024079809898629E-2</v>
      </c>
      <c r="R28" s="4">
        <f t="shared" si="21"/>
        <v>-3.7232004533761076E-2</v>
      </c>
      <c r="S28" s="4">
        <f t="shared" si="21"/>
        <v>3.3719565215143854E-2</v>
      </c>
      <c r="T28" s="4">
        <f t="shared" si="21"/>
        <v>0.10162355414885504</v>
      </c>
      <c r="U28" s="4">
        <f t="shared" si="21"/>
        <v>0.10293880309317816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-0.95660222441619147</v>
      </c>
      <c r="I29" s="4">
        <f t="shared" si="22"/>
        <v>-0.24170464051214086</v>
      </c>
      <c r="J29" s="4">
        <f t="shared" si="22"/>
        <v>-5.2423747769529398E-2</v>
      </c>
      <c r="K29" s="4">
        <f t="shared" si="22"/>
        <v>-1.8726059678327286E-2</v>
      </c>
      <c r="L29" s="4">
        <f t="shared" si="22"/>
        <v>1.0433586733675635</v>
      </c>
      <c r="M29" s="4">
        <f t="shared" si="22"/>
        <v>0.71236749555729517</v>
      </c>
      <c r="N29" s="4">
        <f t="shared" si="22"/>
        <v>-0.46931036529469561</v>
      </c>
      <c r="O29" s="4">
        <f t="shared" si="22"/>
        <v>1.6760375909851299E-2</v>
      </c>
      <c r="P29" s="4">
        <f t="shared" si="22"/>
        <v>0.50285694130925507</v>
      </c>
      <c r="Q29" s="4">
        <f t="shared" si="22"/>
        <v>0.4799370633020888</v>
      </c>
      <c r="R29" s="4">
        <f t="shared" si="22"/>
        <v>0.29810177432313401</v>
      </c>
      <c r="S29" s="4">
        <f t="shared" si="22"/>
        <v>-0.28235106146493277</v>
      </c>
      <c r="T29" s="4">
        <f t="shared" si="22"/>
        <v>0.11086931357796048</v>
      </c>
      <c r="U29" s="4">
        <f t="shared" si="22"/>
        <v>-0.1636709800251703</v>
      </c>
      <c r="V29" s="4">
        <f t="shared" si="22"/>
        <v>-2.0550456395863354E-2</v>
      </c>
      <c r="W29" s="4">
        <f t="shared" si="22"/>
        <v>0.35836030945981934</v>
      </c>
      <c r="X29" s="4">
        <f t="shared" si="22"/>
        <v>6.4468737847295579E-3</v>
      </c>
      <c r="Y29" s="4">
        <f t="shared" si="22"/>
        <v>0.43355343847173528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-0.13011704954447723</v>
      </c>
      <c r="I30" s="4">
        <f t="shared" si="23"/>
        <v>-2.3255655831874011E-2</v>
      </c>
      <c r="J30" s="4">
        <f t="shared" si="23"/>
        <v>4.5447080889158394E-2</v>
      </c>
      <c r="K30" s="4">
        <f t="shared" si="23"/>
        <v>4.0254884292582262E-2</v>
      </c>
      <c r="L30" s="4">
        <f t="shared" si="23"/>
        <v>0.55558365896576334</v>
      </c>
      <c r="M30" s="4">
        <f t="shared" si="23"/>
        <v>0.3167313605311593</v>
      </c>
      <c r="N30" s="4">
        <f t="shared" si="23"/>
        <v>-0.28524881737611385</v>
      </c>
      <c r="O30" s="4">
        <f t="shared" si="23"/>
        <v>-2.2954873015671069E-3</v>
      </c>
      <c r="P30" s="4">
        <f t="shared" si="23"/>
        <v>0.3108081846857963</v>
      </c>
      <c r="Q30" s="4">
        <f t="shared" si="23"/>
        <v>0.41766105089417627</v>
      </c>
      <c r="R30" s="4">
        <f t="shared" si="23"/>
        <v>-7.7171946311583639E-2</v>
      </c>
      <c r="S30" s="4">
        <f t="shared" si="23"/>
        <v>-7.1399374593634157E-2</v>
      </c>
      <c r="T30" s="4">
        <f t="shared" si="23"/>
        <v>4.1742470970529993E-2</v>
      </c>
      <c r="U30" s="4">
        <f t="shared" si="23"/>
        <v>-8.8314285068346016E-2</v>
      </c>
      <c r="V30" s="4">
        <f t="shared" si="23"/>
        <v>1.6372589526351237E-2</v>
      </c>
      <c r="W30" s="4">
        <f t="shared" si="23"/>
        <v>0.31681948753869904</v>
      </c>
      <c r="X30" s="4">
        <f t="shared" si="23"/>
        <v>0.27638401398432511</v>
      </c>
      <c r="Y30" s="4">
        <f t="shared" si="23"/>
        <v>4.7976117144430321E-2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25743.200000000001</v>
      </c>
      <c r="H32" s="3">
        <f>IFERROR(INDEX(D32:G32,COUNT(D32:G32)),"")</f>
        <v>25743.200000000001</v>
      </c>
      <c r="I32" s="3">
        <f t="shared" ref="I32:Z32" si="24">IFERROR(INDEX(I51:I500,MATCH($C$32,$C$51:$C$500,0)),"")</f>
        <v>26211.82</v>
      </c>
      <c r="J32" s="3">
        <f t="shared" si="24"/>
        <v>24917.97</v>
      </c>
      <c r="K32" s="3">
        <f t="shared" si="24"/>
        <v>21246.03</v>
      </c>
      <c r="L32" s="3">
        <f t="shared" si="24"/>
        <v>22706.45</v>
      </c>
      <c r="M32" s="3">
        <f t="shared" si="24"/>
        <v>18380.009999999998</v>
      </c>
      <c r="N32" s="3">
        <f t="shared" si="24"/>
        <v>16161.98</v>
      </c>
      <c r="O32" s="3">
        <f t="shared" si="24"/>
        <v>15605.88</v>
      </c>
      <c r="P32" s="3">
        <f t="shared" si="24"/>
        <v>14417.53</v>
      </c>
      <c r="Q32" s="3">
        <f t="shared" si="24"/>
        <v>12161.08</v>
      </c>
      <c r="R32" s="3">
        <f t="shared" si="24"/>
        <v>10954.04</v>
      </c>
      <c r="S32" s="3">
        <f t="shared" si="24"/>
        <v>10165.780000000001</v>
      </c>
      <c r="T32" s="3">
        <f t="shared" si="24"/>
        <v>9828.1200000000008</v>
      </c>
      <c r="U32" s="3">
        <f t="shared" si="24"/>
        <v>8905.83</v>
      </c>
      <c r="V32" s="3">
        <f t="shared" si="24"/>
        <v>7944.98</v>
      </c>
      <c r="W32" s="3">
        <f t="shared" si="24"/>
        <v>7056.17</v>
      </c>
      <c r="X32" s="3">
        <f t="shared" si="24"/>
        <v>4850.3</v>
      </c>
      <c r="Y32" s="3">
        <f t="shared" si="24"/>
        <v>4161.17</v>
      </c>
      <c r="Z32" s="3">
        <f t="shared" si="24"/>
        <v>3345.96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1.21</v>
      </c>
      <c r="H33" s="3">
        <f>IFERROR(INDEX(D33:G33,COUNT(D33:G33)),"")</f>
        <v>1.21</v>
      </c>
      <c r="I33" s="3">
        <f t="shared" ref="I33:Z33" si="25">IFERROR(INDEX(I51:I500,MATCH($C$33,$C$51:$C$500,0)),"")</f>
        <v>1.1299999999999999</v>
      </c>
      <c r="J33" s="3">
        <f t="shared" si="25"/>
        <v>1.07</v>
      </c>
      <c r="K33" s="3">
        <f t="shared" si="25"/>
        <v>1.06</v>
      </c>
      <c r="L33" s="3">
        <f t="shared" si="25"/>
        <v>1.1499999999999999</v>
      </c>
      <c r="M33" s="3">
        <f t="shared" si="25"/>
        <v>1.21</v>
      </c>
      <c r="N33" s="3">
        <f t="shared" si="25"/>
        <v>1.65</v>
      </c>
      <c r="O33" s="3">
        <f t="shared" si="25"/>
        <v>1.38</v>
      </c>
      <c r="P33" s="3">
        <f t="shared" si="25"/>
        <v>1.9</v>
      </c>
      <c r="Q33" s="3">
        <f t="shared" si="25"/>
        <v>2.91</v>
      </c>
      <c r="R33" s="3">
        <f t="shared" si="25"/>
        <v>1.94</v>
      </c>
      <c r="S33" s="3">
        <f t="shared" si="25"/>
        <v>1.67</v>
      </c>
      <c r="T33" s="3">
        <f t="shared" si="25"/>
        <v>1.77</v>
      </c>
      <c r="U33" s="3">
        <f t="shared" si="25"/>
        <v>2.13</v>
      </c>
      <c r="V33" s="3">
        <f t="shared" si="25"/>
        <v>2.48</v>
      </c>
      <c r="W33" s="3">
        <f t="shared" si="25"/>
        <v>3.73</v>
      </c>
      <c r="X33" s="3">
        <f t="shared" si="25"/>
        <v>4.72</v>
      </c>
      <c r="Y33" s="3">
        <f t="shared" si="25"/>
        <v>3.58</v>
      </c>
      <c r="Z33" s="3">
        <f t="shared" si="25"/>
        <v>1.26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180.2</v>
      </c>
      <c r="H34" s="3">
        <f>IFERROR(INDEX(D34:G34,COUNT(D34:G34)),"")</f>
        <v>180.2</v>
      </c>
      <c r="I34" s="3">
        <f t="shared" ref="I34:Z34" si="26">IFERROR(INDEX(I51:I500,MATCH($C$34,$C$51:$C$500,0)),"")</f>
        <v>7.43</v>
      </c>
      <c r="J34" s="3">
        <f t="shared" si="26"/>
        <v>5.1100000000000003</v>
      </c>
      <c r="K34" s="3">
        <f t="shared" si="26"/>
        <v>4.09</v>
      </c>
      <c r="L34" s="3">
        <f t="shared" si="26"/>
        <v>4.63</v>
      </c>
      <c r="M34" s="3">
        <f t="shared" si="26"/>
        <v>8.0399999999999991</v>
      </c>
      <c r="N34" s="3">
        <f t="shared" si="26"/>
        <v>16.53</v>
      </c>
      <c r="O34" s="3">
        <f t="shared" si="26"/>
        <v>7.1</v>
      </c>
      <c r="P34" s="3">
        <f t="shared" si="26"/>
        <v>9.17</v>
      </c>
      <c r="Q34" s="3">
        <f t="shared" si="26"/>
        <v>17.84</v>
      </c>
      <c r="R34" s="3">
        <f t="shared" si="26"/>
        <v>15.85</v>
      </c>
      <c r="S34" s="3">
        <f t="shared" si="26"/>
        <v>16.41</v>
      </c>
      <c r="T34" s="3">
        <f t="shared" si="26"/>
        <v>12.05</v>
      </c>
      <c r="U34" s="3">
        <f t="shared" si="26"/>
        <v>14.66</v>
      </c>
      <c r="V34" s="3">
        <f t="shared" si="26"/>
        <v>12.71</v>
      </c>
      <c r="W34" s="3">
        <f t="shared" si="26"/>
        <v>16.66</v>
      </c>
      <c r="X34" s="3">
        <f t="shared" si="26"/>
        <v>19.649999999999999</v>
      </c>
      <c r="Y34" s="3">
        <f t="shared" si="26"/>
        <v>12.88</v>
      </c>
      <c r="Z34" s="3">
        <f t="shared" si="26"/>
        <v>5.24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4.0599999999999996</v>
      </c>
      <c r="H35" s="3">
        <f>IFERROR(INDEX(D35:G35,COUNT(D35:G35)),"")</f>
        <v>4.0599999999999996</v>
      </c>
      <c r="I35" s="3">
        <f t="shared" ref="I35:Z35" si="27">IFERROR(INDEX(I51:I500,MATCH($C$35,$C$51:$C$500,0)),"")</f>
        <v>0.84</v>
      </c>
      <c r="J35" s="3">
        <f t="shared" si="27"/>
        <v>0.74</v>
      </c>
      <c r="K35" s="3">
        <f t="shared" si="27"/>
        <v>0.66</v>
      </c>
      <c r="L35" s="3">
        <f t="shared" si="27"/>
        <v>0.79</v>
      </c>
      <c r="M35" s="3">
        <f t="shared" si="27"/>
        <v>1.04</v>
      </c>
      <c r="N35" s="3">
        <f t="shared" si="27"/>
        <v>1.64</v>
      </c>
      <c r="O35" s="3">
        <f t="shared" si="27"/>
        <v>0.95</v>
      </c>
      <c r="P35" s="3">
        <f t="shared" si="27"/>
        <v>1.21</v>
      </c>
      <c r="Q35" s="3">
        <f t="shared" si="27"/>
        <v>2.0499999999999998</v>
      </c>
      <c r="R35" s="3">
        <f t="shared" si="27"/>
        <v>1.74</v>
      </c>
      <c r="S35" s="3">
        <f t="shared" si="27"/>
        <v>1.28</v>
      </c>
      <c r="T35" s="3">
        <f t="shared" si="27"/>
        <v>1.22</v>
      </c>
      <c r="U35" s="3">
        <f t="shared" si="27"/>
        <v>1.39</v>
      </c>
      <c r="V35" s="3">
        <f t="shared" si="27"/>
        <v>1.31</v>
      </c>
      <c r="W35" s="3">
        <f t="shared" si="27"/>
        <v>1.79</v>
      </c>
      <c r="X35" s="3">
        <f t="shared" si="27"/>
        <v>2.04</v>
      </c>
      <c r="Y35" s="3">
        <f t="shared" si="27"/>
        <v>1.7</v>
      </c>
      <c r="Z35" s="3">
        <f t="shared" si="27"/>
        <v>0.5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2.4127000000000001</v>
      </c>
      <c r="I36" s="4">
        <f t="shared" si="28"/>
        <v>0.41880000000000001</v>
      </c>
      <c r="J36" s="4">
        <f t="shared" si="28"/>
        <v>0.4108</v>
      </c>
      <c r="K36" s="4">
        <f t="shared" si="28"/>
        <v>0.41049999999999998</v>
      </c>
      <c r="L36" s="4">
        <f t="shared" si="28"/>
        <v>1.2427999999999999</v>
      </c>
      <c r="M36" s="4">
        <f t="shared" si="28"/>
        <v>0.44969999999999999</v>
      </c>
      <c r="N36" s="4">
        <f t="shared" si="28"/>
        <v>0.39990000000000003</v>
      </c>
      <c r="O36" s="4">
        <f t="shared" si="28"/>
        <v>0.3997</v>
      </c>
      <c r="P36" s="4">
        <f t="shared" si="28"/>
        <v>0.3997</v>
      </c>
      <c r="Q36" s="4">
        <f t="shared" si="28"/>
        <v>0.5917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1663</v>
      </c>
      <c r="I37" s="3">
        <f t="shared" si="29"/>
        <v>1663</v>
      </c>
      <c r="J37" s="3">
        <f t="shared" si="29"/>
        <v>2151</v>
      </c>
      <c r="K37" s="3">
        <f t="shared" si="29"/>
        <v>2270</v>
      </c>
      <c r="L37" s="3">
        <f t="shared" si="29"/>
        <v>7003</v>
      </c>
      <c r="M37" s="3">
        <f t="shared" si="29"/>
        <v>1240</v>
      </c>
      <c r="N37" s="3">
        <f t="shared" si="29"/>
        <v>644</v>
      </c>
      <c r="O37" s="3">
        <f t="shared" si="29"/>
        <v>1213</v>
      </c>
      <c r="P37" s="3">
        <f t="shared" si="29"/>
        <v>1193</v>
      </c>
      <c r="Q37" s="3">
        <f t="shared" si="29"/>
        <v>1175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28554084000000</v>
      </c>
      <c r="E51" s="5">
        <v>30835607000000</v>
      </c>
      <c r="F51" s="5">
        <v>31939917000000</v>
      </c>
      <c r="G51" s="5">
        <v>34264503000000</v>
      </c>
      <c r="I51" s="5">
        <v>131300810000000</v>
      </c>
      <c r="J51" s="5">
        <v>134426998000000</v>
      </c>
      <c r="K51" s="5">
        <v>128583264000000</v>
      </c>
      <c r="L51" s="5">
        <v>123607460000000</v>
      </c>
      <c r="M51" s="5">
        <v>79460503000000</v>
      </c>
      <c r="N51" s="5">
        <v>60346784000000</v>
      </c>
      <c r="O51" s="5">
        <v>84430478000000</v>
      </c>
      <c r="P51" s="5">
        <v>84624733000000</v>
      </c>
      <c r="Q51" s="5">
        <v>64559204000000</v>
      </c>
      <c r="R51" s="5">
        <v>45539238000000</v>
      </c>
      <c r="S51" s="5">
        <v>49347479000000</v>
      </c>
      <c r="T51" s="5">
        <v>53141768000000</v>
      </c>
      <c r="U51" s="5">
        <v>51012385000000</v>
      </c>
      <c r="V51" s="5">
        <v>55953915000000</v>
      </c>
      <c r="W51" s="5">
        <v>55052562000000</v>
      </c>
      <c r="X51" s="5">
        <v>37323872000000</v>
      </c>
      <c r="Y51" s="5">
        <v>29241883000000</v>
      </c>
      <c r="Z51" s="5">
        <v>27903196000000</v>
      </c>
    </row>
    <row r="52" spans="2:26" ht="15.5" x14ac:dyDescent="0.35">
      <c r="C52" t="s">
        <v>86</v>
      </c>
      <c r="D52" s="5">
        <v>-23726279000000</v>
      </c>
      <c r="E52" s="5">
        <v>-23168606000000</v>
      </c>
      <c r="F52" s="5">
        <v>-24730822000000</v>
      </c>
      <c r="G52" s="5">
        <v>-26509220000000</v>
      </c>
      <c r="I52" s="5">
        <v>-101597306000000</v>
      </c>
      <c r="J52" s="5">
        <v>-100595438000000</v>
      </c>
      <c r="K52" s="5">
        <v>-92797027000000</v>
      </c>
      <c r="L52" s="5">
        <v>-88848772000000</v>
      </c>
      <c r="M52" s="5">
        <v>-59795542000000</v>
      </c>
      <c r="N52" s="5">
        <v>-47357491000000</v>
      </c>
      <c r="O52" s="5">
        <v>-63199825000000</v>
      </c>
      <c r="P52" s="5">
        <v>-63515207000000</v>
      </c>
      <c r="Q52" s="5">
        <v>-50075332000000</v>
      </c>
      <c r="R52" s="5">
        <v>-35878274000000</v>
      </c>
      <c r="S52" s="5">
        <v>-37645186000000</v>
      </c>
      <c r="T52" s="5">
        <v>-41071359000000</v>
      </c>
      <c r="U52" s="5">
        <v>-41495567000000</v>
      </c>
      <c r="V52" s="5">
        <v>-45432916000000</v>
      </c>
      <c r="W52" s="5">
        <v>-44859041000000</v>
      </c>
      <c r="X52" s="5">
        <v>-30528174000000</v>
      </c>
      <c r="Y52" s="5">
        <v>-22570824000000</v>
      </c>
      <c r="Z52" s="5">
        <v>-22403992000000</v>
      </c>
    </row>
    <row r="53" spans="2:26" ht="15.5" x14ac:dyDescent="0.35">
      <c r="C53" t="s">
        <v>87</v>
      </c>
      <c r="D53" s="5">
        <v>4827805000000</v>
      </c>
      <c r="E53" s="5">
        <v>7667001000000</v>
      </c>
      <c r="F53" s="5">
        <v>7209095000000</v>
      </c>
      <c r="G53" s="5">
        <v>7755283000000</v>
      </c>
      <c r="I53" s="5">
        <v>29703504000000</v>
      </c>
      <c r="J53" s="5">
        <v>33831560000000</v>
      </c>
      <c r="K53" s="5">
        <v>35786237000000</v>
      </c>
      <c r="L53" s="5">
        <v>34758688000000</v>
      </c>
      <c r="M53" s="5">
        <v>19664961000000</v>
      </c>
      <c r="N53" s="5">
        <v>12989293000000</v>
      </c>
      <c r="O53" s="5">
        <v>21230653000000</v>
      </c>
      <c r="P53" s="5">
        <v>21109526000000</v>
      </c>
      <c r="Q53" s="5">
        <v>14483872000000</v>
      </c>
      <c r="R53" s="5">
        <v>9660964000000</v>
      </c>
      <c r="S53" s="5">
        <v>11702293000000</v>
      </c>
      <c r="T53" s="5">
        <v>12070409000000</v>
      </c>
      <c r="U53" s="5">
        <v>9516818000000</v>
      </c>
      <c r="V53" s="5">
        <v>10520999000000</v>
      </c>
      <c r="W53" s="5">
        <v>10193521000000</v>
      </c>
      <c r="X53" s="5">
        <v>6795698000000</v>
      </c>
      <c r="Y53" s="5">
        <v>6671059000000</v>
      </c>
      <c r="Z53" s="5">
        <v>5499204000000</v>
      </c>
    </row>
    <row r="54" spans="2:26" ht="15.5" x14ac:dyDescent="0.35">
      <c r="C54" t="s">
        <v>88</v>
      </c>
      <c r="D54" s="5">
        <v>-2621448000000</v>
      </c>
      <c r="E54" s="5">
        <v>-2508103000000</v>
      </c>
      <c r="F54" s="5">
        <v>-1890353000000</v>
      </c>
      <c r="G54" s="5">
        <v>-1596236000000</v>
      </c>
      <c r="I54" s="5">
        <v>-7638206000000</v>
      </c>
      <c r="J54" s="5">
        <v>-6650030000000</v>
      </c>
      <c r="K54" s="5">
        <v>-6063094000000</v>
      </c>
      <c r="L54" s="5">
        <v>-5625972000000</v>
      </c>
      <c r="M54" s="5">
        <v>-4789346000000</v>
      </c>
      <c r="N54" s="5">
        <v>-4695316000000</v>
      </c>
      <c r="O54" s="5">
        <v>-4625642000000</v>
      </c>
      <c r="P54" s="5">
        <v>-4339176000000</v>
      </c>
      <c r="Q54" s="5">
        <v>-3727410000000</v>
      </c>
      <c r="R54" s="5">
        <v>-2954654000000</v>
      </c>
      <c r="S54" s="5">
        <v>-3115961000000</v>
      </c>
      <c r="T54" s="5">
        <v>-3204442000000</v>
      </c>
      <c r="U54" s="5">
        <v>-2775666000000</v>
      </c>
      <c r="V54" s="5">
        <v>-2954654000000</v>
      </c>
      <c r="W54" s="5">
        <v>-2578423000000</v>
      </c>
      <c r="X54" s="5">
        <v>-1633177000000</v>
      </c>
      <c r="Y54" s="5">
        <v>-1502315000000</v>
      </c>
      <c r="Z54" s="5">
        <v>-1340541000000</v>
      </c>
    </row>
    <row r="55" spans="2:26" ht="15.5" x14ac:dyDescent="0.35">
      <c r="C55" t="s">
        <v>89</v>
      </c>
      <c r="D55" s="5">
        <v>-285127000000</v>
      </c>
      <c r="E55" s="5">
        <v>-769772000000</v>
      </c>
      <c r="F55" s="5">
        <v>-343679000000</v>
      </c>
      <c r="G55" s="5">
        <v>-252996000000</v>
      </c>
      <c r="I55" s="5">
        <v>-1597792000000</v>
      </c>
      <c r="J55" s="5">
        <v>-1056442000000</v>
      </c>
      <c r="K55" s="5">
        <v>-1321419000000</v>
      </c>
      <c r="L55" s="5">
        <v>-1064580000000</v>
      </c>
      <c r="M55" s="5">
        <v>-1125733000000</v>
      </c>
      <c r="N55" s="5">
        <v>-1342063000000</v>
      </c>
      <c r="O55" s="5">
        <v>-1039971000000</v>
      </c>
      <c r="P55" s="5">
        <v>-968142000000</v>
      </c>
      <c r="Q55" s="5">
        <v>-1028852000000</v>
      </c>
      <c r="R55" s="5">
        <v>-633763000000</v>
      </c>
      <c r="S55" s="5">
        <v>-557949000000</v>
      </c>
      <c r="T55" s="5">
        <v>-649200000000</v>
      </c>
      <c r="U55" s="5">
        <v>-781009000000</v>
      </c>
      <c r="V55" s="5">
        <v>-822802000000</v>
      </c>
      <c r="W55" s="5">
        <v>-1863644000000</v>
      </c>
      <c r="X55" s="5">
        <v>-358470000000</v>
      </c>
      <c r="Y55" s="5">
        <v>-272315000000</v>
      </c>
      <c r="Z55" s="5">
        <v>-279941000000</v>
      </c>
    </row>
    <row r="56" spans="2:26" ht="15.5" x14ac:dyDescent="0.35">
      <c r="C56" t="s">
        <v>90</v>
      </c>
      <c r="D56" s="5">
        <v>-2336321000000</v>
      </c>
      <c r="E56" s="5">
        <v>-1738331000000</v>
      </c>
      <c r="F56" s="5">
        <v>-1546674000000</v>
      </c>
      <c r="G56" s="5">
        <v>-1343240000000</v>
      </c>
      <c r="I56" s="5">
        <v>-6040414000000</v>
      </c>
      <c r="J56" s="5">
        <v>-5593588000000</v>
      </c>
      <c r="K56" s="5">
        <v>-4741675000000</v>
      </c>
      <c r="L56" s="5">
        <v>-4561392000000</v>
      </c>
      <c r="M56" s="5">
        <v>-3663613000000</v>
      </c>
      <c r="N56" s="5">
        <v>-3353253000000</v>
      </c>
      <c r="O56" s="5">
        <v>-3585671000000</v>
      </c>
      <c r="P56" s="5">
        <v>-3371034000000</v>
      </c>
      <c r="Q56" s="5">
        <v>-2698558000000</v>
      </c>
      <c r="R56" s="5">
        <v>-2320891000000</v>
      </c>
      <c r="S56" s="5">
        <v>-2558012000000</v>
      </c>
      <c r="T56" s="5">
        <v>-2555242000000</v>
      </c>
      <c r="U56" s="5">
        <v>-1994657000000</v>
      </c>
      <c r="V56" s="5">
        <v>-2131852000000</v>
      </c>
      <c r="W56" s="5">
        <v>-714779000000</v>
      </c>
      <c r="X56" s="5">
        <v>-1274707000000</v>
      </c>
      <c r="Y56" s="5">
        <v>-1230000000000</v>
      </c>
      <c r="Z56" s="5">
        <v>-1060600000000</v>
      </c>
    </row>
    <row r="57" spans="2:26" ht="15.5" x14ac:dyDescent="0.35">
      <c r="C57" t="s">
        <v>92</v>
      </c>
      <c r="D57" s="5">
        <v>2206357000000</v>
      </c>
      <c r="E57" s="5">
        <v>5158898000000</v>
      </c>
      <c r="F57" s="5">
        <v>5318742000000</v>
      </c>
      <c r="G57" s="5">
        <v>6159047000000</v>
      </c>
      <c r="I57" s="5">
        <v>22065298000000</v>
      </c>
      <c r="J57" s="5">
        <v>27181530000000</v>
      </c>
      <c r="K57" s="5">
        <v>29723143000000</v>
      </c>
      <c r="L57" s="5">
        <v>29132716000000</v>
      </c>
      <c r="M57" s="5">
        <v>14875615000000</v>
      </c>
      <c r="N57" s="5">
        <v>8293977000000</v>
      </c>
      <c r="O57" s="5">
        <v>16605011000000</v>
      </c>
      <c r="P57" s="5">
        <v>16770350000000</v>
      </c>
      <c r="Q57" s="5">
        <v>10756462000000</v>
      </c>
      <c r="R57" s="5">
        <v>6706310000000</v>
      </c>
      <c r="S57" s="5">
        <v>8586332000000</v>
      </c>
      <c r="T57" s="5">
        <v>8865967000000</v>
      </c>
      <c r="U57" s="5">
        <v>6741152000000</v>
      </c>
      <c r="V57" s="5">
        <v>7566345000000</v>
      </c>
      <c r="W57" s="5">
        <v>7615098000000</v>
      </c>
      <c r="X57" s="5">
        <v>5162521000000</v>
      </c>
      <c r="Y57" s="5">
        <v>5168744000000</v>
      </c>
      <c r="Z57" s="5">
        <v>4158663000000</v>
      </c>
    </row>
    <row r="58" spans="2:26" ht="15.5" x14ac:dyDescent="0.35">
      <c r="C58" t="s">
        <v>93</v>
      </c>
      <c r="D58" s="5">
        <v>-891606000000</v>
      </c>
      <c r="E58" s="5">
        <v>-464075000000</v>
      </c>
      <c r="F58" s="5">
        <v>-837243000000</v>
      </c>
      <c r="G58" s="5">
        <v>373235000000</v>
      </c>
      <c r="I58" s="5">
        <v>-1883131000000</v>
      </c>
      <c r="J58" s="5">
        <v>-1284478000000</v>
      </c>
      <c r="K58" s="5">
        <v>-1002803000000</v>
      </c>
      <c r="L58" s="5">
        <v>313325000000</v>
      </c>
      <c r="M58" s="5">
        <v>-413365000000</v>
      </c>
      <c r="N58" s="5">
        <v>-1282791000000</v>
      </c>
      <c r="O58" s="5">
        <v>-1128126000000</v>
      </c>
      <c r="P58" s="5">
        <v>-1061631000000</v>
      </c>
      <c r="Q58" s="5">
        <v>-233805000000</v>
      </c>
      <c r="R58" s="5">
        <v>23720000000</v>
      </c>
      <c r="S58" s="5">
        <v>-4393586000000</v>
      </c>
      <c r="T58" s="5">
        <v>-2244109000000</v>
      </c>
      <c r="U58" s="5">
        <v>-153815000000</v>
      </c>
      <c r="V58" s="5">
        <v>-119590000000</v>
      </c>
      <c r="W58" s="5">
        <v>169479000000</v>
      </c>
      <c r="X58" s="5">
        <v>-101261000000</v>
      </c>
      <c r="Y58" s="5">
        <v>275494000000</v>
      </c>
      <c r="Z58" s="5">
        <v>-306716000000</v>
      </c>
    </row>
    <row r="59" spans="2:26" ht="15.5" x14ac:dyDescent="0.35">
      <c r="C59" t="s">
        <v>94</v>
      </c>
      <c r="D59" s="5">
        <v>270884000000</v>
      </c>
      <c r="E59" s="5">
        <v>319682000000</v>
      </c>
      <c r="F59" s="5">
        <v>311562000000</v>
      </c>
      <c r="G59" s="5">
        <v>305282000000</v>
      </c>
      <c r="I59" s="5">
        <v>1244489000000</v>
      </c>
      <c r="J59" s="5">
        <v>1150154000000</v>
      </c>
      <c r="K59" s="5">
        <v>1126994000000</v>
      </c>
      <c r="L59" s="5">
        <v>998148000000</v>
      </c>
      <c r="M59" s="5">
        <v>871973000000</v>
      </c>
      <c r="N59" s="5">
        <v>758513000000</v>
      </c>
      <c r="O59" s="5">
        <v>616712000000</v>
      </c>
      <c r="P59" s="5">
        <v>764213000000</v>
      </c>
      <c r="Q59" s="5">
        <v>1016075000000</v>
      </c>
      <c r="R59" s="5">
        <v>682184000000</v>
      </c>
      <c r="S59" s="5">
        <v>396017000000</v>
      </c>
      <c r="T59" s="5">
        <v>432086000000</v>
      </c>
      <c r="U59" s="5">
        <v>270451000000</v>
      </c>
      <c r="V59" s="5">
        <v>230019000000</v>
      </c>
      <c r="W59" s="5">
        <v>228843000000</v>
      </c>
      <c r="X59" s="5">
        <v>66941000000</v>
      </c>
      <c r="Y59" s="5">
        <v>99699000000</v>
      </c>
      <c r="Z59" s="5">
        <v>93380000000</v>
      </c>
    </row>
    <row r="60" spans="2:26" ht="15.5" x14ac:dyDescent="0.35">
      <c r="C60" t="s">
        <v>26</v>
      </c>
      <c r="D60" s="5">
        <v>-621857000000</v>
      </c>
      <c r="E60" s="5">
        <v>-624112000000</v>
      </c>
      <c r="F60" s="5">
        <v>-664489000000</v>
      </c>
      <c r="G60" s="5">
        <v>-696497000000</v>
      </c>
      <c r="I60" s="5">
        <v>-2625818000000</v>
      </c>
      <c r="J60" s="5">
        <v>-2650579000000</v>
      </c>
      <c r="K60" s="5">
        <v>-1879411000000</v>
      </c>
      <c r="L60" s="5">
        <v>-759935000000</v>
      </c>
      <c r="M60" s="5">
        <v>-754155000000</v>
      </c>
      <c r="N60" s="5">
        <v>-1539907000000</v>
      </c>
      <c r="O60" s="5">
        <v>-2333765000000</v>
      </c>
      <c r="P60" s="5">
        <v>-1437596000000</v>
      </c>
      <c r="Q60" s="5">
        <v>-874451000000</v>
      </c>
      <c r="R60" s="5">
        <v>-490726000000</v>
      </c>
      <c r="S60" s="5">
        <v>-323654000000</v>
      </c>
      <c r="T60" s="5">
        <v>-277755000000</v>
      </c>
      <c r="U60" s="5">
        <v>-287492000000</v>
      </c>
      <c r="V60" s="5">
        <v>-289123000000</v>
      </c>
      <c r="W60" s="5">
        <v>-267646000000</v>
      </c>
      <c r="X60" s="5">
        <v>-207141000000</v>
      </c>
      <c r="Y60" s="5">
        <v>-188467000000</v>
      </c>
      <c r="Z60" s="5">
        <v>-283117000000</v>
      </c>
    </row>
    <row r="61" spans="2:26" ht="15.5" x14ac:dyDescent="0.35">
      <c r="C61" t="s">
        <v>96</v>
      </c>
      <c r="W61" s="5">
        <v>120010000000</v>
      </c>
      <c r="X61" s="5">
        <v>22242000000</v>
      </c>
      <c r="Y61" s="5">
        <v>283105000000</v>
      </c>
      <c r="Z61" s="5">
        <v>-234174000000</v>
      </c>
    </row>
    <row r="62" spans="2:26" ht="15.5" x14ac:dyDescent="0.35">
      <c r="C62" t="s">
        <v>339</v>
      </c>
      <c r="W62" s="5">
        <v>66665000000</v>
      </c>
      <c r="X62" s="5">
        <v>37312000000</v>
      </c>
      <c r="Y62" s="5">
        <v>48996000000</v>
      </c>
      <c r="Z62" s="5">
        <v>68064000000</v>
      </c>
    </row>
    <row r="63" spans="2:26" ht="15.5" x14ac:dyDescent="0.35">
      <c r="C63" t="s">
        <v>95</v>
      </c>
      <c r="E63" s="5">
        <v>636824000000</v>
      </c>
      <c r="F63" s="5">
        <v>-636824000000</v>
      </c>
      <c r="L63" s="5">
        <v>635915000000</v>
      </c>
      <c r="M63" s="5">
        <v>449108000000</v>
      </c>
      <c r="N63" s="5">
        <v>322638000000</v>
      </c>
      <c r="O63" s="5">
        <v>400367000000</v>
      </c>
      <c r="P63" s="5">
        <v>306776000000</v>
      </c>
      <c r="Q63" s="5">
        <v>170800000000</v>
      </c>
      <c r="R63" s="5">
        <v>65866000000</v>
      </c>
      <c r="S63" s="5">
        <v>87460000000</v>
      </c>
      <c r="T63" s="5">
        <v>55016000000</v>
      </c>
      <c r="U63" s="5">
        <v>63693000000</v>
      </c>
    </row>
    <row r="64" spans="2:26" ht="15.5" x14ac:dyDescent="0.35">
      <c r="C64" t="s">
        <v>616</v>
      </c>
      <c r="D64" s="5">
        <v>-545558000000</v>
      </c>
      <c r="E64" s="5">
        <v>-245576000000</v>
      </c>
      <c r="G64" s="5">
        <v>501738000000</v>
      </c>
      <c r="I64" s="5">
        <v>-245576000000</v>
      </c>
      <c r="J64" s="5">
        <v>637377000000</v>
      </c>
      <c r="K64" s="5">
        <v>635038000000</v>
      </c>
    </row>
    <row r="65" spans="2:26" ht="15.5" x14ac:dyDescent="0.35">
      <c r="C65" t="s">
        <v>91</v>
      </c>
      <c r="D65" s="5">
        <v>9237000000</v>
      </c>
      <c r="E65" s="5">
        <v>-18494000000</v>
      </c>
      <c r="F65" s="5">
        <v>137573000000</v>
      </c>
      <c r="G65" s="5">
        <v>44425000000</v>
      </c>
      <c r="I65" s="5">
        <v>389208000000</v>
      </c>
      <c r="J65" s="5">
        <v>769454000000</v>
      </c>
      <c r="K65" s="5">
        <v>1421816000000</v>
      </c>
      <c r="L65" s="5">
        <v>2351626000000</v>
      </c>
      <c r="M65" s="5">
        <v>389300000000</v>
      </c>
      <c r="N65" s="5">
        <v>-326325000000</v>
      </c>
      <c r="O65" s="5">
        <v>-292317000000</v>
      </c>
      <c r="P65" s="5">
        <v>482419000000</v>
      </c>
      <c r="Q65" s="5">
        <v>279388000000</v>
      </c>
      <c r="R65" s="5">
        <v>80279000000</v>
      </c>
      <c r="S65" s="5">
        <v>-964106000000</v>
      </c>
      <c r="T65" s="5">
        <v>-512422000000</v>
      </c>
      <c r="U65" s="5">
        <v>188549000000</v>
      </c>
      <c r="V65" s="5">
        <v>82892000000</v>
      </c>
      <c r="W65" s="5">
        <v>5334000000</v>
      </c>
    </row>
    <row r="66" spans="2:26" ht="15.5" x14ac:dyDescent="0.35">
      <c r="C66" t="s">
        <v>97</v>
      </c>
      <c r="D66" s="5">
        <v>-891606000000</v>
      </c>
      <c r="E66" s="5">
        <v>-464075000000</v>
      </c>
      <c r="F66" s="5">
        <v>-837243000000</v>
      </c>
      <c r="G66" s="5">
        <v>373235000000</v>
      </c>
      <c r="I66" s="5">
        <v>-1883131000000</v>
      </c>
      <c r="J66" s="5">
        <v>-1284478000000</v>
      </c>
      <c r="K66" s="5">
        <v>-1002803000000</v>
      </c>
      <c r="L66" s="5">
        <v>313325000000</v>
      </c>
      <c r="M66" s="5">
        <v>-413365000000</v>
      </c>
      <c r="N66" s="5">
        <v>-1282791000000</v>
      </c>
      <c r="O66" s="5">
        <v>-1128126000000</v>
      </c>
      <c r="P66" s="5">
        <v>-1061631000000</v>
      </c>
      <c r="Q66" s="5">
        <v>-233805000000</v>
      </c>
      <c r="R66" s="5">
        <v>23720000000</v>
      </c>
      <c r="S66" s="5">
        <v>-4393586000000</v>
      </c>
      <c r="T66" s="5">
        <v>-2244109000000</v>
      </c>
      <c r="U66" s="5">
        <v>-153815000000</v>
      </c>
      <c r="V66" s="5">
        <v>-119590000000</v>
      </c>
      <c r="W66" s="5">
        <v>169479000000</v>
      </c>
      <c r="X66" s="5">
        <v>-101261000000</v>
      </c>
      <c r="Y66" s="5">
        <v>275494000000</v>
      </c>
      <c r="Z66" s="5">
        <v>-306716000000</v>
      </c>
    </row>
    <row r="67" spans="2:26" ht="15.5" x14ac:dyDescent="0.35">
      <c r="C67" t="s">
        <v>28</v>
      </c>
      <c r="D67" s="5">
        <v>1314751000000</v>
      </c>
      <c r="E67" s="5">
        <v>4694823000000</v>
      </c>
      <c r="F67" s="5">
        <v>4481499000000</v>
      </c>
      <c r="G67" s="5">
        <v>6532282000000</v>
      </c>
      <c r="I67" s="5">
        <v>20182167000000</v>
      </c>
      <c r="J67" s="5">
        <v>25897052000000</v>
      </c>
      <c r="K67" s="5">
        <v>28720340000000</v>
      </c>
      <c r="L67" s="5">
        <v>29446041000000</v>
      </c>
      <c r="M67" s="5">
        <v>14462250000000</v>
      </c>
      <c r="N67" s="5">
        <v>7011186000000</v>
      </c>
      <c r="O67" s="5">
        <v>15476885000000</v>
      </c>
      <c r="P67" s="5">
        <v>15708719000000</v>
      </c>
      <c r="Q67" s="5">
        <v>10522657000000</v>
      </c>
      <c r="R67" s="5">
        <v>6730030000000</v>
      </c>
      <c r="S67" s="5">
        <v>4192746000000</v>
      </c>
      <c r="T67" s="5">
        <v>6621858000000</v>
      </c>
      <c r="U67" s="5">
        <v>6587337000000</v>
      </c>
      <c r="V67" s="5">
        <v>7446755000000</v>
      </c>
      <c r="W67" s="5">
        <v>7784577000000</v>
      </c>
      <c r="X67" s="5">
        <v>5061260000000</v>
      </c>
      <c r="Y67" s="5">
        <v>5444238000000</v>
      </c>
      <c r="Z67" s="5">
        <v>3851947000000</v>
      </c>
    </row>
    <row r="68" spans="2:26" ht="15.5" x14ac:dyDescent="0.35">
      <c r="C68" t="s">
        <v>27</v>
      </c>
      <c r="D68" s="5">
        <v>-629749000000</v>
      </c>
      <c r="E68" s="5">
        <v>-1266330000000</v>
      </c>
      <c r="F68" s="5">
        <v>-1102700000000</v>
      </c>
      <c r="G68" s="5">
        <v>-1460534000000</v>
      </c>
      <c r="I68" s="5">
        <v>-5005403000000</v>
      </c>
      <c r="J68" s="5">
        <v>-5778523000000</v>
      </c>
      <c r="K68" s="5">
        <v>-6590244000000</v>
      </c>
      <c r="L68" s="5">
        <v>-6452368000000</v>
      </c>
      <c r="M68" s="5">
        <v>-3853983000000</v>
      </c>
      <c r="N68" s="5">
        <v>-1378761000000</v>
      </c>
      <c r="O68" s="5">
        <v>-4342244000000</v>
      </c>
      <c r="P68" s="5">
        <v>-4210310000000</v>
      </c>
      <c r="Q68" s="5">
        <v>-2849335000000</v>
      </c>
      <c r="R68" s="5">
        <v>-1625553000000</v>
      </c>
      <c r="S68" s="5">
        <v>-1400307000000</v>
      </c>
      <c r="T68" s="5">
        <v>-1781888000000</v>
      </c>
      <c r="U68" s="5">
        <v>-1788559000000</v>
      </c>
      <c r="V68" s="5">
        <v>-1693413000000</v>
      </c>
      <c r="W68" s="5">
        <v>-1885071000000</v>
      </c>
      <c r="X68" s="5">
        <v>-1186745000000</v>
      </c>
      <c r="Y68" s="5">
        <v>-1594543000000</v>
      </c>
      <c r="Z68" s="5">
        <v>-1166512000000</v>
      </c>
    </row>
    <row r="69" spans="2:26" ht="15.5" x14ac:dyDescent="0.35">
      <c r="C69" t="s">
        <v>101</v>
      </c>
      <c r="D69" s="5">
        <v>685002000000</v>
      </c>
      <c r="E69" s="5">
        <v>3428493000000</v>
      </c>
      <c r="F69" s="5">
        <v>3378799000000</v>
      </c>
      <c r="G69" s="5">
        <v>5071748000000</v>
      </c>
      <c r="I69" s="5">
        <v>15176764000000</v>
      </c>
      <c r="J69" s="5">
        <v>20118529000000</v>
      </c>
      <c r="K69" s="5">
        <v>22130096000000</v>
      </c>
      <c r="L69" s="5">
        <v>22993673000000</v>
      </c>
      <c r="M69" s="5">
        <v>10608267000000</v>
      </c>
      <c r="N69" s="5">
        <v>5632425000000</v>
      </c>
      <c r="O69" s="5">
        <v>11134641000000</v>
      </c>
      <c r="P69" s="5">
        <v>11498409000000</v>
      </c>
      <c r="Q69" s="5">
        <v>7673322000000</v>
      </c>
      <c r="R69" s="5">
        <v>5104477000000</v>
      </c>
      <c r="S69" s="5">
        <v>2792439000000</v>
      </c>
      <c r="T69" s="5">
        <v>4839970000000</v>
      </c>
      <c r="U69" s="5">
        <v>4798778000000</v>
      </c>
      <c r="V69" s="5">
        <v>5753342000000</v>
      </c>
      <c r="W69" s="5">
        <v>5899506000000</v>
      </c>
      <c r="X69" s="5">
        <v>3874515000000</v>
      </c>
      <c r="Y69" s="5">
        <v>3849695000000</v>
      </c>
      <c r="Z69" s="5">
        <v>2685435000000</v>
      </c>
    </row>
    <row r="70" spans="2:26" ht="15.5" x14ac:dyDescent="0.35">
      <c r="C70" t="s">
        <v>102</v>
      </c>
      <c r="X70" s="5">
        <v>-1584000000</v>
      </c>
      <c r="Y70" s="5">
        <v>-32154000000</v>
      </c>
      <c r="Z70" s="5">
        <v>-24693000000</v>
      </c>
    </row>
    <row r="71" spans="2:26" ht="15.5" x14ac:dyDescent="0.35">
      <c r="C71" t="s">
        <v>104</v>
      </c>
      <c r="D71" s="5">
        <v>685002000000</v>
      </c>
      <c r="E71" s="5">
        <v>3428493000000</v>
      </c>
      <c r="F71" s="5">
        <v>3378799000000</v>
      </c>
      <c r="G71" s="5">
        <v>5071748000000</v>
      </c>
      <c r="I71" s="5">
        <v>15176764000000</v>
      </c>
      <c r="J71" s="5">
        <v>20118529000000</v>
      </c>
      <c r="K71" s="5">
        <v>22130096000000</v>
      </c>
      <c r="L71" s="5">
        <v>22993673000000</v>
      </c>
      <c r="M71" s="5">
        <v>10608267000000</v>
      </c>
      <c r="N71" s="5">
        <v>5632425000000</v>
      </c>
      <c r="O71" s="5">
        <v>11134641000000</v>
      </c>
      <c r="P71" s="5">
        <v>11498409000000</v>
      </c>
      <c r="Q71" s="5">
        <v>7673322000000</v>
      </c>
      <c r="R71" s="5">
        <v>5104477000000</v>
      </c>
      <c r="S71" s="5">
        <v>2792439000000</v>
      </c>
      <c r="T71" s="5">
        <v>4839970000000</v>
      </c>
      <c r="U71" s="5">
        <v>4798778000000</v>
      </c>
      <c r="V71" s="5">
        <v>5753342000000</v>
      </c>
      <c r="W71" s="5">
        <v>5899506000000</v>
      </c>
      <c r="X71" s="5">
        <v>3872931000000</v>
      </c>
      <c r="Y71" s="5">
        <v>3817541000000</v>
      </c>
      <c r="Z71" s="5">
        <v>2660742000000</v>
      </c>
    </row>
    <row r="72" spans="2:26" ht="15.5" x14ac:dyDescent="0.35">
      <c r="C72" t="s">
        <v>105</v>
      </c>
      <c r="D72" s="5">
        <v>-1070874000000</v>
      </c>
      <c r="E72" s="5">
        <v>-1023436000000</v>
      </c>
      <c r="F72" s="5">
        <v>72097000000</v>
      </c>
      <c r="G72" s="5">
        <v>-1139814000000</v>
      </c>
      <c r="I72" s="5">
        <v>-749597000000</v>
      </c>
      <c r="J72" s="5">
        <v>2468492000000</v>
      </c>
      <c r="K72" s="5">
        <v>-987289000000</v>
      </c>
      <c r="L72" s="5">
        <v>5054921000000</v>
      </c>
      <c r="M72" s="5">
        <v>1343993000000</v>
      </c>
      <c r="N72" s="5">
        <v>-214462000000</v>
      </c>
      <c r="O72" s="5">
        <v>-2383785000000</v>
      </c>
      <c r="P72" s="5">
        <v>1041492000000</v>
      </c>
      <c r="Q72" s="5">
        <v>-373688000000</v>
      </c>
      <c r="R72" s="5">
        <v>90803000000</v>
      </c>
      <c r="S72" s="5">
        <v>519375000000</v>
      </c>
      <c r="T72" s="5">
        <v>83488000000</v>
      </c>
      <c r="U72" s="5">
        <v>1455696000000</v>
      </c>
      <c r="V72" s="5">
        <v>106846000000</v>
      </c>
      <c r="W72" s="5">
        <v>-36035000000</v>
      </c>
    </row>
    <row r="73" spans="2:26" ht="15.5" x14ac:dyDescent="0.35">
      <c r="C73" t="s">
        <v>107</v>
      </c>
      <c r="D73" s="5">
        <v>-385872000000</v>
      </c>
      <c r="E73" s="5">
        <v>2405057000000</v>
      </c>
      <c r="F73" s="5">
        <v>3450896000000</v>
      </c>
      <c r="G73" s="5">
        <v>3931934000000</v>
      </c>
      <c r="I73" s="5">
        <v>14427167000000</v>
      </c>
      <c r="J73" s="5">
        <v>22587021000000</v>
      </c>
      <c r="K73" s="5">
        <v>21142807000000</v>
      </c>
      <c r="L73" s="5">
        <v>28048594000000</v>
      </c>
      <c r="M73" s="5">
        <v>11952260000000</v>
      </c>
      <c r="N73" s="5">
        <v>5417963000000</v>
      </c>
      <c r="O73" s="5">
        <v>8750856000000</v>
      </c>
      <c r="P73" s="5">
        <v>12539901000000</v>
      </c>
      <c r="Q73" s="5">
        <v>7299634000000</v>
      </c>
      <c r="R73" s="5">
        <v>5195280000000</v>
      </c>
      <c r="S73" s="5">
        <v>3311814000000</v>
      </c>
      <c r="T73" s="5">
        <v>4923458000000</v>
      </c>
      <c r="U73" s="5">
        <v>6254474000000</v>
      </c>
      <c r="V73" s="5">
        <v>5860188000000</v>
      </c>
      <c r="W73" s="5">
        <v>5863471000000</v>
      </c>
    </row>
    <row r="74" spans="2:26" ht="15.5" x14ac:dyDescent="0.35">
      <c r="C74" t="s">
        <v>108</v>
      </c>
      <c r="D74" s="5">
        <v>685002000000</v>
      </c>
      <c r="E74" s="5">
        <v>3428493000000</v>
      </c>
      <c r="F74" s="5">
        <v>3378799000000</v>
      </c>
      <c r="G74" s="5">
        <v>5071748000000</v>
      </c>
      <c r="I74" s="5">
        <v>15176764000000</v>
      </c>
      <c r="J74" s="5">
        <v>20118529000000</v>
      </c>
      <c r="K74" s="5">
        <v>22130096000000</v>
      </c>
      <c r="L74" s="5">
        <v>22993673000000</v>
      </c>
      <c r="M74" s="5">
        <v>10608267000000</v>
      </c>
      <c r="N74" s="5">
        <v>5632425000000</v>
      </c>
      <c r="O74" s="5">
        <v>11134641000000</v>
      </c>
      <c r="P74" s="5">
        <v>11498409000000</v>
      </c>
      <c r="Q74" s="5">
        <v>7673322000000</v>
      </c>
      <c r="R74" s="5">
        <v>5104477000000</v>
      </c>
      <c r="S74" s="5">
        <v>2792439000000</v>
      </c>
      <c r="T74" s="5">
        <v>4839970000000</v>
      </c>
      <c r="U74" s="5">
        <v>4798778000000</v>
      </c>
      <c r="V74" s="5">
        <v>5753342000000</v>
      </c>
      <c r="W74" s="5">
        <v>5899506000000</v>
      </c>
      <c r="X74" s="5">
        <v>3872931000000</v>
      </c>
      <c r="Y74" s="5">
        <v>3817541000000</v>
      </c>
      <c r="Z74" s="5">
        <v>2660742000000</v>
      </c>
    </row>
    <row r="75" spans="2:26" ht="15.5" x14ac:dyDescent="0.35">
      <c r="C75" t="s">
        <v>7</v>
      </c>
      <c r="D75" s="5">
        <v>-395109000000</v>
      </c>
      <c r="E75" s="5">
        <v>2423551000000</v>
      </c>
      <c r="F75" s="5">
        <v>3313323000000</v>
      </c>
      <c r="G75" s="5">
        <v>3887509000000</v>
      </c>
      <c r="I75" s="5">
        <v>14037959000000</v>
      </c>
      <c r="J75" s="5">
        <v>21817567000000</v>
      </c>
      <c r="K75" s="5">
        <v>19720991000000</v>
      </c>
      <c r="L75" s="5">
        <v>25696968000000</v>
      </c>
      <c r="M75" s="5">
        <v>11562960000000</v>
      </c>
      <c r="N75" s="5">
        <v>5744288000000</v>
      </c>
      <c r="O75" s="5">
        <v>9043173000000</v>
      </c>
      <c r="P75" s="5">
        <v>12057482000000</v>
      </c>
      <c r="Q75" s="5">
        <v>7020246000000</v>
      </c>
      <c r="R75" s="5">
        <v>5115001000000</v>
      </c>
      <c r="S75" s="5">
        <v>4275920000000</v>
      </c>
      <c r="T75" s="5">
        <v>5435880000000</v>
      </c>
      <c r="U75" s="5">
        <v>6065925000000</v>
      </c>
      <c r="V75" s="5">
        <v>5777296000000</v>
      </c>
      <c r="W75" s="5">
        <v>5858137000000</v>
      </c>
    </row>
    <row r="76" spans="2:26" ht="15.5" x14ac:dyDescent="0.35">
      <c r="C76" t="s">
        <v>110</v>
      </c>
      <c r="D76" s="5">
        <v>685002000000</v>
      </c>
      <c r="E76" s="5">
        <v>3428493000000</v>
      </c>
      <c r="F76" s="5">
        <v>3378799000000</v>
      </c>
      <c r="G76" s="5">
        <v>5071748000000</v>
      </c>
      <c r="I76" s="5">
        <v>15176764000000</v>
      </c>
      <c r="J76" s="5">
        <v>20118529000000</v>
      </c>
      <c r="K76" s="5">
        <v>22130096000000</v>
      </c>
      <c r="L76" s="5">
        <v>22993673000000</v>
      </c>
      <c r="M76" s="5">
        <v>10608267000000</v>
      </c>
      <c r="N76" s="5">
        <v>5632425000000</v>
      </c>
      <c r="O76" s="5">
        <v>11134641000000</v>
      </c>
      <c r="P76" s="5">
        <v>11498409000000</v>
      </c>
      <c r="Q76" s="5">
        <v>7673322000000</v>
      </c>
      <c r="R76" s="5">
        <v>5104477000000</v>
      </c>
      <c r="S76" s="5">
        <v>2792439000000</v>
      </c>
      <c r="T76" s="5">
        <v>4839970000000</v>
      </c>
      <c r="U76" s="5">
        <v>4798778000000</v>
      </c>
      <c r="V76" s="5">
        <v>5753342000000</v>
      </c>
      <c r="W76" s="5">
        <v>5899506000000</v>
      </c>
      <c r="X76" s="5">
        <v>3872931000000</v>
      </c>
      <c r="Y76" s="5">
        <v>3817541000000</v>
      </c>
      <c r="Z76" s="5">
        <v>2660742000000</v>
      </c>
    </row>
    <row r="77" spans="2:26" ht="15.5" x14ac:dyDescent="0.35">
      <c r="C77" t="s">
        <v>111</v>
      </c>
      <c r="D77" s="5">
        <v>-385872000000</v>
      </c>
      <c r="E77" s="5">
        <v>2405057000000</v>
      </c>
      <c r="F77" s="5">
        <v>3450896000000</v>
      </c>
      <c r="G77" s="5">
        <v>3931934000000</v>
      </c>
      <c r="I77" s="5">
        <v>14427167000000</v>
      </c>
      <c r="J77" s="5">
        <v>22587021000000</v>
      </c>
      <c r="K77" s="5">
        <v>21142807000000</v>
      </c>
      <c r="L77" s="5">
        <v>28048594000000</v>
      </c>
      <c r="M77" s="5">
        <v>11952260000000</v>
      </c>
      <c r="N77" s="5">
        <v>5417963000000</v>
      </c>
      <c r="O77" s="5">
        <v>8750856000000</v>
      </c>
      <c r="P77" s="5">
        <v>12539901000000</v>
      </c>
      <c r="Q77" s="5">
        <v>7299634000000</v>
      </c>
      <c r="R77" s="5">
        <v>5195280000000</v>
      </c>
      <c r="S77" s="5">
        <v>3311814000000</v>
      </c>
      <c r="T77" s="5">
        <v>4923458000000</v>
      </c>
      <c r="U77" s="5">
        <v>6254474000000</v>
      </c>
      <c r="V77" s="5">
        <v>5860188000000</v>
      </c>
      <c r="W77" s="5">
        <v>5863471000000</v>
      </c>
    </row>
    <row r="78" spans="2:26" ht="15.5" x14ac:dyDescent="0.35">
      <c r="C78" t="s">
        <v>112</v>
      </c>
      <c r="D78" s="5">
        <v>-385872000000</v>
      </c>
      <c r="E78" s="5">
        <v>2405057000000</v>
      </c>
      <c r="F78" s="5">
        <v>3450896000000</v>
      </c>
      <c r="G78" s="5">
        <v>3931934000000</v>
      </c>
      <c r="I78" s="5">
        <v>14427167000000</v>
      </c>
      <c r="J78" s="5">
        <v>22587021000000</v>
      </c>
      <c r="K78" s="5">
        <v>21142807000000</v>
      </c>
      <c r="L78" s="5">
        <v>28048594000000</v>
      </c>
      <c r="M78" s="5">
        <v>11952260000000</v>
      </c>
      <c r="N78" s="5">
        <v>5417963000000</v>
      </c>
      <c r="O78" s="5">
        <v>8750856000000</v>
      </c>
      <c r="P78" s="5">
        <v>12539901000000</v>
      </c>
      <c r="Q78" s="5">
        <v>7299634000000</v>
      </c>
      <c r="R78" s="5">
        <v>5195280000000</v>
      </c>
      <c r="S78" s="5">
        <v>3311814000000</v>
      </c>
      <c r="T78" s="5">
        <v>4923458000000</v>
      </c>
      <c r="U78" s="5">
        <v>6254474000000</v>
      </c>
      <c r="V78" s="5">
        <v>5860188000000</v>
      </c>
      <c r="W78" s="5">
        <v>5863471000000</v>
      </c>
    </row>
    <row r="80" spans="2:26" ht="15.5" x14ac:dyDescent="0.35">
      <c r="B80" t="s">
        <v>113</v>
      </c>
      <c r="C80" t="s">
        <v>114</v>
      </c>
    </row>
    <row r="81" spans="3:26" ht="15.5" x14ac:dyDescent="0.35">
      <c r="C81" t="s">
        <v>115</v>
      </c>
    </row>
    <row r="82" spans="3:26" ht="15.5" x14ac:dyDescent="0.35">
      <c r="C82" t="s">
        <v>19</v>
      </c>
      <c r="D82" s="5">
        <v>20562639000000</v>
      </c>
      <c r="E82" s="5">
        <v>26570772000000</v>
      </c>
      <c r="F82" s="5">
        <v>28320210000000</v>
      </c>
      <c r="G82" s="5">
        <v>25357094000000</v>
      </c>
      <c r="I82" s="5">
        <v>26570772000000</v>
      </c>
      <c r="J82" s="5">
        <v>25092519000000</v>
      </c>
      <c r="K82" s="5">
        <v>18596609000000</v>
      </c>
      <c r="L82" s="5">
        <v>38281513000000</v>
      </c>
      <c r="M82" s="5">
        <v>33321741000000</v>
      </c>
      <c r="N82" s="5">
        <v>20498574000000</v>
      </c>
      <c r="O82" s="5">
        <v>12090661000000</v>
      </c>
      <c r="P82" s="5">
        <v>13438175000000</v>
      </c>
      <c r="Q82" s="5">
        <v>20831489000000</v>
      </c>
      <c r="R82" s="5">
        <v>19460864000000</v>
      </c>
      <c r="S82" s="5">
        <v>15413210000000</v>
      </c>
      <c r="T82" s="5">
        <v>10059803000000</v>
      </c>
      <c r="U82" s="5">
        <v>7935870000000</v>
      </c>
      <c r="V82" s="5">
        <v>3995265000000</v>
      </c>
      <c r="W82" s="5">
        <v>7135386000000</v>
      </c>
      <c r="X82" s="5">
        <v>1343220000000</v>
      </c>
      <c r="Y82" s="5">
        <v>2769187000000</v>
      </c>
      <c r="Z82" s="5">
        <v>3324942000000</v>
      </c>
    </row>
    <row r="83" spans="3:26" ht="15.5" x14ac:dyDescent="0.35">
      <c r="C83" t="s">
        <v>439</v>
      </c>
    </row>
    <row r="84" spans="3:26" ht="15.5" x14ac:dyDescent="0.35">
      <c r="C84" t="s">
        <v>116</v>
      </c>
      <c r="D84" s="5">
        <v>477771000000</v>
      </c>
      <c r="E84" s="5">
        <v>472368000000</v>
      </c>
      <c r="F84" s="5">
        <v>468117000000</v>
      </c>
      <c r="G84" s="5">
        <v>449060000000</v>
      </c>
      <c r="I84" s="5">
        <v>472368000000</v>
      </c>
      <c r="J84" s="5">
        <v>494985000000</v>
      </c>
      <c r="K84" s="5">
        <v>124079000000</v>
      </c>
      <c r="L84" s="5">
        <v>155000000</v>
      </c>
      <c r="M84" s="5">
        <v>55834000000</v>
      </c>
      <c r="N84" s="5">
        <v>114082000000</v>
      </c>
      <c r="O84" s="5">
        <v>178627000000</v>
      </c>
      <c r="P84" s="5">
        <v>5612000000</v>
      </c>
      <c r="Q84" s="5">
        <v>69001000000</v>
      </c>
      <c r="R84" s="5">
        <v>480324000000</v>
      </c>
    </row>
    <row r="85" spans="3:26" ht="15.5" x14ac:dyDescent="0.35">
      <c r="C85" t="s">
        <v>118</v>
      </c>
      <c r="D85" s="5">
        <v>766600000000</v>
      </c>
      <c r="E85" s="5">
        <v>1132969000000</v>
      </c>
      <c r="F85" s="5">
        <v>1520668000000</v>
      </c>
      <c r="G85" s="5">
        <v>512409000000</v>
      </c>
      <c r="I85" s="5">
        <v>1132969000000</v>
      </c>
      <c r="J85" s="5">
        <v>862796000000</v>
      </c>
      <c r="K85" s="5">
        <v>603536000000</v>
      </c>
      <c r="L85" s="5">
        <v>507604000000</v>
      </c>
      <c r="M85" s="5">
        <v>388899000000</v>
      </c>
      <c r="N85" s="5">
        <v>445983000000</v>
      </c>
      <c r="O85" s="5">
        <v>382178000000</v>
      </c>
      <c r="P85" s="5">
        <v>442129000000</v>
      </c>
      <c r="Q85" s="5">
        <v>629911000000</v>
      </c>
      <c r="R85" s="5">
        <v>232140000000</v>
      </c>
      <c r="S85" s="5">
        <v>393767000000</v>
      </c>
      <c r="T85" s="5">
        <v>560529000000</v>
      </c>
      <c r="U85" s="5">
        <v>244754000000</v>
      </c>
      <c r="V85" s="5">
        <v>185488000000</v>
      </c>
      <c r="W85" s="5">
        <v>131949000000</v>
      </c>
      <c r="X85" s="5">
        <v>87468000000</v>
      </c>
      <c r="Y85" s="5">
        <v>100012000000</v>
      </c>
      <c r="Z85" s="5">
        <v>82027000000</v>
      </c>
    </row>
    <row r="86" spans="3:26" ht="15.5" x14ac:dyDescent="0.35">
      <c r="C86" t="s">
        <v>117</v>
      </c>
      <c r="D86" s="5">
        <v>44561000000</v>
      </c>
      <c r="E86" s="5">
        <v>87548000000</v>
      </c>
      <c r="F86" s="5">
        <v>1309302000000</v>
      </c>
      <c r="G86" s="5">
        <v>46387000000</v>
      </c>
      <c r="I86" s="5">
        <v>87548000000</v>
      </c>
      <c r="J86" s="5">
        <v>70309000000</v>
      </c>
      <c r="K86" s="5">
        <v>52238000000</v>
      </c>
      <c r="L86" s="5">
        <v>75823000000</v>
      </c>
      <c r="M86" s="5">
        <v>51073000000</v>
      </c>
      <c r="N86" s="5">
        <v>37490000000</v>
      </c>
      <c r="O86" s="5">
        <v>54832000000</v>
      </c>
      <c r="P86" s="5">
        <v>36290000000</v>
      </c>
      <c r="Q86" s="5">
        <v>240866000000</v>
      </c>
      <c r="R86" s="5">
        <v>253069000000</v>
      </c>
      <c r="S86" s="5">
        <v>86111000000</v>
      </c>
      <c r="T86" s="5">
        <v>98503000000</v>
      </c>
      <c r="U86" s="5">
        <v>61157000000</v>
      </c>
      <c r="V86" s="5">
        <v>82544000000</v>
      </c>
      <c r="W86" s="5">
        <v>113068000000</v>
      </c>
      <c r="X86" s="5">
        <v>30913000000</v>
      </c>
    </row>
    <row r="87" spans="3:26" ht="15.5" x14ac:dyDescent="0.35">
      <c r="C87" t="s">
        <v>119</v>
      </c>
      <c r="D87" s="5">
        <v>477771000000</v>
      </c>
      <c r="E87" s="5">
        <v>472368000000</v>
      </c>
      <c r="F87" s="5">
        <v>468117000000</v>
      </c>
      <c r="G87" s="5">
        <v>449060000000</v>
      </c>
      <c r="I87" s="5">
        <v>472368000000</v>
      </c>
      <c r="J87" s="5">
        <v>494985000000</v>
      </c>
      <c r="K87" s="5">
        <v>124079000000</v>
      </c>
      <c r="L87" s="5">
        <v>155000000</v>
      </c>
      <c r="M87" s="5">
        <v>55834000000</v>
      </c>
      <c r="N87" s="5">
        <v>114082000000</v>
      </c>
      <c r="O87" s="5">
        <v>178627000000</v>
      </c>
      <c r="P87" s="5">
        <v>5612000000</v>
      </c>
      <c r="Q87" s="5">
        <v>69001000000</v>
      </c>
      <c r="R87" s="5">
        <v>480324000000</v>
      </c>
    </row>
    <row r="88" spans="3:26" ht="15.5" x14ac:dyDescent="0.35">
      <c r="C88" t="s">
        <v>120</v>
      </c>
      <c r="D88" s="5">
        <v>3218742000000</v>
      </c>
      <c r="E88" s="5">
        <v>3192272000000</v>
      </c>
      <c r="F88" s="5">
        <v>3237514000000</v>
      </c>
      <c r="G88" s="5">
        <v>3509072000000</v>
      </c>
      <c r="I88" s="5">
        <v>3192272000000</v>
      </c>
      <c r="J88" s="5">
        <v>3586588000000</v>
      </c>
      <c r="K88" s="5">
        <v>3179414000000</v>
      </c>
      <c r="L88" s="5">
        <v>3268468000000</v>
      </c>
      <c r="M88" s="5">
        <v>2471692000000</v>
      </c>
    </row>
    <row r="89" spans="3:26" ht="15.5" x14ac:dyDescent="0.35">
      <c r="C89" t="s">
        <v>121</v>
      </c>
      <c r="D89" s="5">
        <v>3218742000000</v>
      </c>
      <c r="E89" s="5">
        <v>3192272000000</v>
      </c>
      <c r="F89" s="5">
        <v>3237514000000</v>
      </c>
      <c r="G89" s="5">
        <v>3509072000000</v>
      </c>
      <c r="I89" s="5">
        <v>3192272000000</v>
      </c>
      <c r="J89" s="5">
        <v>3586588000000</v>
      </c>
      <c r="K89" s="5">
        <v>3179414000000</v>
      </c>
      <c r="L89" s="5">
        <v>3268468000000</v>
      </c>
      <c r="M89" s="5">
        <v>2471692000000</v>
      </c>
    </row>
    <row r="90" spans="3:26" ht="15.5" x14ac:dyDescent="0.35">
      <c r="C90" t="s">
        <v>548</v>
      </c>
    </row>
    <row r="91" spans="3:26" ht="15.5" x14ac:dyDescent="0.35">
      <c r="C91" t="s">
        <v>550</v>
      </c>
    </row>
    <row r="92" spans="3:26" ht="15.5" x14ac:dyDescent="0.35">
      <c r="C92" t="s">
        <v>122</v>
      </c>
      <c r="D92" s="5">
        <v>106857000000</v>
      </c>
      <c r="E92" s="5">
        <v>105530000000</v>
      </c>
      <c r="F92" s="5">
        <v>117031000000</v>
      </c>
      <c r="G92" s="5">
        <v>111418000000</v>
      </c>
      <c r="I92" s="5">
        <v>105530000000</v>
      </c>
      <c r="J92" s="5">
        <v>98831000000</v>
      </c>
      <c r="K92" s="5">
        <v>82497000000</v>
      </c>
      <c r="L92" s="5">
        <v>254602000000</v>
      </c>
      <c r="M92" s="5">
        <v>206054000000</v>
      </c>
      <c r="N92" s="5">
        <v>194714000000</v>
      </c>
      <c r="O92" s="5">
        <v>175274000000</v>
      </c>
      <c r="P92" s="5">
        <v>164219000000</v>
      </c>
    </row>
    <row r="93" spans="3:26" ht="15.5" x14ac:dyDescent="0.35">
      <c r="C93" t="s">
        <v>1841</v>
      </c>
      <c r="D93" s="5">
        <v>44581000000</v>
      </c>
      <c r="E93" s="5">
        <v>28698000000</v>
      </c>
      <c r="F93" s="5">
        <v>61969000000</v>
      </c>
      <c r="G93" s="5">
        <v>48122000000</v>
      </c>
      <c r="I93" s="5">
        <v>28698000000</v>
      </c>
      <c r="J93" s="5">
        <v>158617000000</v>
      </c>
      <c r="K93" s="5">
        <v>111259000000</v>
      </c>
      <c r="L93" s="5">
        <v>36866000000</v>
      </c>
      <c r="M93" s="5">
        <v>59207000000</v>
      </c>
      <c r="N93" s="5">
        <v>48693000000</v>
      </c>
      <c r="O93" s="5">
        <v>226471000000</v>
      </c>
      <c r="P93" s="5">
        <v>929250000000</v>
      </c>
      <c r="Q93" s="5">
        <v>344763000000</v>
      </c>
      <c r="R93" s="5">
        <v>368061000000</v>
      </c>
      <c r="S93" s="5">
        <v>312301000000</v>
      </c>
    </row>
    <row r="94" spans="3:26" ht="15.5" x14ac:dyDescent="0.35">
      <c r="C94" t="s">
        <v>1842</v>
      </c>
      <c r="D94" s="5">
        <v>44581000000</v>
      </c>
      <c r="E94" s="5">
        <v>28698000000</v>
      </c>
      <c r="F94" s="5">
        <v>61969000000</v>
      </c>
      <c r="G94" s="5">
        <v>48122000000</v>
      </c>
      <c r="I94" s="5">
        <v>28698000000</v>
      </c>
      <c r="J94" s="5">
        <v>158617000000</v>
      </c>
      <c r="K94" s="5">
        <v>111259000000</v>
      </c>
      <c r="L94" s="5">
        <v>36866000000</v>
      </c>
      <c r="M94" s="5">
        <v>59207000000</v>
      </c>
      <c r="N94" s="5">
        <v>48693000000</v>
      </c>
      <c r="O94" s="5">
        <v>226471000000</v>
      </c>
      <c r="P94" s="5">
        <v>929250000000</v>
      </c>
      <c r="Q94" s="5">
        <v>344763000000</v>
      </c>
      <c r="R94" s="5">
        <v>368061000000</v>
      </c>
      <c r="S94" s="5">
        <v>312301000000</v>
      </c>
    </row>
    <row r="95" spans="3:26" ht="15.5" x14ac:dyDescent="0.35">
      <c r="C95" t="s">
        <v>91</v>
      </c>
      <c r="D95" s="5">
        <v>-946369000000</v>
      </c>
      <c r="E95" s="5">
        <v>1403015000000</v>
      </c>
      <c r="F95" s="5">
        <v>4247080000000</v>
      </c>
      <c r="G95" s="5">
        <v>4279205000000</v>
      </c>
      <c r="I95" s="5">
        <v>1403015000000</v>
      </c>
      <c r="J95" s="5">
        <v>4148038000000</v>
      </c>
      <c r="K95" s="5">
        <v>1742735000000</v>
      </c>
      <c r="L95" s="5">
        <v>2738125000000</v>
      </c>
      <c r="M95" s="5">
        <v>1250424000000</v>
      </c>
      <c r="N95" s="5">
        <v>157467000000</v>
      </c>
      <c r="O95" s="5">
        <v>515687000000</v>
      </c>
      <c r="P95" s="5">
        <v>2621039000000</v>
      </c>
      <c r="Q95" s="5">
        <v>1752222000000</v>
      </c>
      <c r="R95" s="5">
        <v>2021702000000</v>
      </c>
      <c r="S95" s="5">
        <v>2035618000000</v>
      </c>
      <c r="T95" s="5">
        <v>1603470000000</v>
      </c>
      <c r="U95" s="5">
        <v>1521325000000</v>
      </c>
      <c r="V95" s="5">
        <v>616657000000</v>
      </c>
      <c r="W95" s="5">
        <v>341272000000</v>
      </c>
      <c r="X95" s="5">
        <v>384043000000</v>
      </c>
      <c r="Y95" s="5">
        <v>334176000000</v>
      </c>
      <c r="Z95" s="5">
        <v>275207000000</v>
      </c>
    </row>
    <row r="96" spans="3:26" ht="15.5" x14ac:dyDescent="0.35">
      <c r="C96" t="s">
        <v>123</v>
      </c>
      <c r="D96" s="5">
        <v>66236531000000</v>
      </c>
      <c r="E96" s="5">
        <v>72141026000000</v>
      </c>
      <c r="F96" s="5">
        <v>78164827000000</v>
      </c>
      <c r="G96" s="5">
        <v>75858816000000</v>
      </c>
      <c r="I96" s="5">
        <v>72141026000000</v>
      </c>
      <c r="J96" s="5">
        <v>69979284000000</v>
      </c>
      <c r="K96" s="5">
        <v>62667105000000</v>
      </c>
      <c r="L96" s="5">
        <v>78930048000000</v>
      </c>
      <c r="M96" s="5">
        <v>60604068000000</v>
      </c>
      <c r="N96" s="5">
        <v>44195782000000</v>
      </c>
      <c r="O96" s="5">
        <v>50826955000000</v>
      </c>
      <c r="P96" s="5">
        <v>55651808000000</v>
      </c>
      <c r="Q96" s="5">
        <v>51202200000000</v>
      </c>
      <c r="R96" s="5">
        <v>42197323000000</v>
      </c>
      <c r="S96" s="5">
        <v>39259708000000</v>
      </c>
      <c r="T96" s="5">
        <v>33579799000000</v>
      </c>
      <c r="U96" s="5">
        <v>27814126000000</v>
      </c>
      <c r="V96" s="5">
        <v>22048115000000</v>
      </c>
      <c r="W96" s="5">
        <v>25625578000000</v>
      </c>
      <c r="X96" s="5">
        <v>15532762000000</v>
      </c>
      <c r="Y96" s="5">
        <v>11969001000000</v>
      </c>
      <c r="Z96" s="5">
        <v>12883590000000</v>
      </c>
    </row>
    <row r="97" spans="3:26" ht="15.5" x14ac:dyDescent="0.35">
      <c r="C97" t="s">
        <v>124</v>
      </c>
    </row>
    <row r="98" spans="3:26" ht="15.5" x14ac:dyDescent="0.35">
      <c r="C98" t="s">
        <v>128</v>
      </c>
      <c r="D98" s="5">
        <v>16873641000000</v>
      </c>
      <c r="E98" s="5">
        <v>17223562000000</v>
      </c>
      <c r="F98" s="5">
        <v>17454229000000</v>
      </c>
      <c r="G98" s="5">
        <v>17045897000000</v>
      </c>
      <c r="I98" s="5">
        <v>17223562000000</v>
      </c>
      <c r="J98" s="5">
        <v>17822457000000</v>
      </c>
      <c r="K98" s="5">
        <v>14853244000000</v>
      </c>
      <c r="L98" s="5">
        <v>5145851000000</v>
      </c>
      <c r="M98" s="5">
        <v>2517340000000</v>
      </c>
      <c r="N98" s="5">
        <v>1375360000000</v>
      </c>
      <c r="O98" s="5">
        <v>1811087000000</v>
      </c>
      <c r="P98" s="5">
        <v>1871222000000</v>
      </c>
      <c r="Q98" s="5">
        <v>875297000000</v>
      </c>
      <c r="R98" s="5">
        <v>706265000000</v>
      </c>
      <c r="S98" s="5">
        <v>498712000000</v>
      </c>
      <c r="T98" s="5">
        <v>447289000000</v>
      </c>
      <c r="U98" s="5">
        <v>432574000000</v>
      </c>
      <c r="V98" s="5">
        <v>396702000000</v>
      </c>
      <c r="W98" s="5">
        <v>358274000000</v>
      </c>
    </row>
    <row r="99" spans="3:26" ht="15.5" x14ac:dyDescent="0.35">
      <c r="C99" t="s">
        <v>126</v>
      </c>
      <c r="D99" s="5">
        <v>46176802000000</v>
      </c>
      <c r="E99" s="5">
        <v>45296550000000</v>
      </c>
      <c r="F99" s="5">
        <v>43243843000000</v>
      </c>
      <c r="G99" s="5">
        <v>42667734000000</v>
      </c>
      <c r="I99" s="5">
        <v>45296550000000</v>
      </c>
      <c r="J99" s="5">
        <v>40952036000000</v>
      </c>
      <c r="K99" s="5">
        <v>36001559000000</v>
      </c>
      <c r="L99" s="5">
        <v>23677857000000</v>
      </c>
      <c r="M99" s="5">
        <v>20456694000000</v>
      </c>
      <c r="N99" s="5">
        <v>24319373000000</v>
      </c>
      <c r="O99" s="5">
        <v>27469005000000</v>
      </c>
      <c r="P99" s="5">
        <v>24584551000000</v>
      </c>
      <c r="Q99" s="5">
        <v>16374852000000</v>
      </c>
      <c r="R99" s="5">
        <v>12072399000000</v>
      </c>
      <c r="S99" s="5">
        <v>12659736000000</v>
      </c>
      <c r="T99" s="5">
        <v>13625012000000</v>
      </c>
      <c r="U99" s="5">
        <v>14574384000000</v>
      </c>
      <c r="V99" s="5">
        <v>15196476000000</v>
      </c>
      <c r="W99" s="5">
        <v>13670208000000</v>
      </c>
      <c r="X99" s="5">
        <v>13261374000000</v>
      </c>
      <c r="Y99" s="5">
        <v>11835726000000</v>
      </c>
      <c r="Z99" s="5">
        <v>9505248000000</v>
      </c>
    </row>
    <row r="100" spans="3:26" ht="15.5" x14ac:dyDescent="0.35">
      <c r="C100" t="s">
        <v>441</v>
      </c>
      <c r="D100" s="5">
        <v>21845852000000</v>
      </c>
      <c r="E100" s="5">
        <v>14809384000000</v>
      </c>
      <c r="F100" s="5">
        <v>15004718000000</v>
      </c>
      <c r="G100" s="5">
        <v>15139098000000</v>
      </c>
      <c r="I100" s="5">
        <v>14809384000000</v>
      </c>
      <c r="J100" s="5">
        <v>15712032000000</v>
      </c>
      <c r="K100" s="5">
        <v>17845848000000</v>
      </c>
      <c r="L100" s="5">
        <v>11904934000000</v>
      </c>
      <c r="M100" s="5">
        <v>11925276000000</v>
      </c>
      <c r="N100" s="5">
        <v>12960139000000</v>
      </c>
      <c r="O100" s="5">
        <v>13830762000000</v>
      </c>
      <c r="P100" s="5">
        <v>15889046000000</v>
      </c>
      <c r="Q100" s="5">
        <v>5876638000000</v>
      </c>
      <c r="R100" s="5">
        <v>4612741000000</v>
      </c>
      <c r="S100" s="5">
        <v>4858944000000</v>
      </c>
      <c r="T100" s="5">
        <v>9148551000000</v>
      </c>
      <c r="U100" s="5">
        <v>12027128000000</v>
      </c>
      <c r="V100" s="5">
        <v>10623240000000</v>
      </c>
      <c r="W100" s="5">
        <v>5725649000000</v>
      </c>
    </row>
    <row r="101" spans="3:26" ht="15.5" x14ac:dyDescent="0.35">
      <c r="C101" t="s">
        <v>127</v>
      </c>
      <c r="D101" s="5">
        <v>248099000000</v>
      </c>
      <c r="E101" s="5">
        <v>244469000000</v>
      </c>
      <c r="F101" s="5">
        <v>233483000000</v>
      </c>
      <c r="G101" s="5">
        <v>226132000000</v>
      </c>
      <c r="I101" s="5">
        <v>244469000000</v>
      </c>
      <c r="J101" s="5">
        <v>216452000000</v>
      </c>
      <c r="K101" s="5">
        <v>228097000000</v>
      </c>
      <c r="L101" s="5">
        <v>221760000000</v>
      </c>
      <c r="M101" s="5">
        <v>221662000000</v>
      </c>
      <c r="N101" s="5">
        <v>216688000000</v>
      </c>
      <c r="O101" s="5">
        <v>212344000000</v>
      </c>
      <c r="P101" s="5">
        <v>184194000000</v>
      </c>
      <c r="Q101" s="5">
        <v>151961000000</v>
      </c>
      <c r="R101" s="5">
        <v>121680000000</v>
      </c>
      <c r="S101" s="5">
        <v>52746000000</v>
      </c>
      <c r="T101" s="5">
        <v>50899000000</v>
      </c>
      <c r="U101" s="5">
        <v>50899000000</v>
      </c>
      <c r="V101" s="5">
        <v>37130000000</v>
      </c>
      <c r="W101" s="5">
        <v>39736000000</v>
      </c>
      <c r="X101" s="5">
        <v>30336000000</v>
      </c>
      <c r="Y101" s="5">
        <v>22291000000</v>
      </c>
    </row>
    <row r="102" spans="3:26" ht="15.5" x14ac:dyDescent="0.35">
      <c r="C102" t="s">
        <v>1179</v>
      </c>
      <c r="D102" s="5">
        <v>5077717000000</v>
      </c>
      <c r="E102" s="5">
        <v>2768518000000</v>
      </c>
      <c r="F102" s="5">
        <v>2664375000000</v>
      </c>
      <c r="G102" s="5">
        <v>2594695000000</v>
      </c>
      <c r="I102" s="5">
        <v>2768518000000</v>
      </c>
      <c r="J102" s="5">
        <v>2494306000000</v>
      </c>
      <c r="K102" s="5">
        <v>2374321000000</v>
      </c>
      <c r="L102" s="5">
        <v>2389396000000</v>
      </c>
      <c r="M102" s="5">
        <v>2161831000000</v>
      </c>
      <c r="N102" s="5">
        <v>1912824000000</v>
      </c>
      <c r="O102" s="5">
        <v>1972134000000</v>
      </c>
      <c r="P102" s="5">
        <v>1677169000000</v>
      </c>
      <c r="Q102" s="5">
        <v>891966000000</v>
      </c>
      <c r="R102" s="5">
        <v>409278000000</v>
      </c>
      <c r="S102" s="5">
        <v>376843000000</v>
      </c>
      <c r="T102" s="5">
        <v>364229000000</v>
      </c>
      <c r="U102" s="5">
        <v>227975000000</v>
      </c>
      <c r="V102" s="5">
        <v>417645000000</v>
      </c>
      <c r="W102" s="5">
        <v>230158000000</v>
      </c>
      <c r="X102" s="5">
        <v>101641000000</v>
      </c>
      <c r="Y102" s="5">
        <v>88894000000</v>
      </c>
      <c r="Z102" s="5">
        <v>55748000000</v>
      </c>
    </row>
    <row r="103" spans="3:26" ht="15.5" x14ac:dyDescent="0.35">
      <c r="C103" t="s">
        <v>125</v>
      </c>
      <c r="D103" s="5">
        <v>5543459000000</v>
      </c>
      <c r="E103" s="5">
        <v>4891419000000</v>
      </c>
      <c r="F103" s="5">
        <v>4702038000000</v>
      </c>
      <c r="G103" s="5">
        <v>4213842000000</v>
      </c>
      <c r="I103" s="5">
        <v>4891419000000</v>
      </c>
      <c r="J103" s="5">
        <v>4021130000000</v>
      </c>
      <c r="K103" s="5">
        <v>3537279000000</v>
      </c>
      <c r="L103" s="5">
        <v>2980689000000</v>
      </c>
      <c r="M103" s="5">
        <v>2250054000000</v>
      </c>
      <c r="N103" s="5">
        <v>1819495000000</v>
      </c>
      <c r="O103" s="5">
        <v>1930468000000</v>
      </c>
      <c r="P103" s="5">
        <v>1583067000000</v>
      </c>
      <c r="Q103" s="5">
        <v>1428167000000</v>
      </c>
      <c r="R103" s="5">
        <v>1000717000000</v>
      </c>
      <c r="S103" s="5">
        <v>1150628000000</v>
      </c>
      <c r="T103" s="5">
        <v>1015071000000</v>
      </c>
      <c r="U103" s="5">
        <v>762934000000</v>
      </c>
      <c r="V103" s="5">
        <v>503641000000</v>
      </c>
      <c r="W103" s="5">
        <v>279614000000</v>
      </c>
      <c r="X103" s="5">
        <v>154890000000</v>
      </c>
      <c r="Y103" s="5">
        <v>32367000000</v>
      </c>
      <c r="Z103" s="5">
        <v>56247000000</v>
      </c>
    </row>
    <row r="104" spans="3:26" ht="15.5" x14ac:dyDescent="0.35">
      <c r="C104" t="s">
        <v>380</v>
      </c>
      <c r="N104" s="5">
        <v>2095735000000</v>
      </c>
      <c r="O104" s="5">
        <v>2078450000000</v>
      </c>
      <c r="P104" s="5">
        <v>1891761000000</v>
      </c>
      <c r="Q104" s="5">
        <v>985790000000</v>
      </c>
      <c r="R104" s="5">
        <v>437474000000</v>
      </c>
      <c r="S104" s="5">
        <v>89250000000</v>
      </c>
      <c r="T104" s="5">
        <v>101533000000</v>
      </c>
      <c r="U104" s="5">
        <v>81191000000</v>
      </c>
      <c r="V104" s="5">
        <v>100502000000</v>
      </c>
      <c r="W104" s="5">
        <v>78164000000</v>
      </c>
      <c r="X104" s="5">
        <v>59421000000</v>
      </c>
      <c r="Y104" s="5">
        <v>75986000000</v>
      </c>
      <c r="Z104" s="5">
        <v>51176000000</v>
      </c>
    </row>
    <row r="105" spans="3:26" ht="15.5" x14ac:dyDescent="0.35">
      <c r="C105" t="s">
        <v>1843</v>
      </c>
      <c r="N105" s="5">
        <v>2095735000000</v>
      </c>
      <c r="O105" s="5">
        <v>2078450000000</v>
      </c>
      <c r="P105" s="5">
        <v>1891761000000</v>
      </c>
      <c r="Q105" s="5">
        <v>985790000000</v>
      </c>
      <c r="R105" s="5">
        <v>437474000000</v>
      </c>
      <c r="S105" s="5">
        <v>89250000000</v>
      </c>
      <c r="T105" s="5">
        <v>101533000000</v>
      </c>
      <c r="U105" s="5">
        <v>81191000000</v>
      </c>
      <c r="V105" s="5">
        <v>100502000000</v>
      </c>
      <c r="W105" s="5">
        <v>78164000000</v>
      </c>
      <c r="X105" s="5">
        <v>59421000000</v>
      </c>
      <c r="Y105" s="5">
        <v>75986000000</v>
      </c>
      <c r="Z105" s="5">
        <v>51176000000</v>
      </c>
    </row>
    <row r="106" spans="3:26" ht="15.5" x14ac:dyDescent="0.35">
      <c r="C106" t="s">
        <v>342</v>
      </c>
      <c r="D106" s="5">
        <v>3587805000000</v>
      </c>
      <c r="E106" s="5">
        <v>3510559000000</v>
      </c>
      <c r="F106" s="5">
        <v>3497643000000</v>
      </c>
      <c r="G106" s="5">
        <v>3551730000000</v>
      </c>
      <c r="I106" s="5">
        <v>3510559000000</v>
      </c>
      <c r="J106" s="5">
        <v>3448283000000</v>
      </c>
      <c r="K106" s="5">
        <v>2287291000000</v>
      </c>
      <c r="L106" s="5">
        <v>2676223000000</v>
      </c>
      <c r="M106" s="5">
        <v>2427501000000</v>
      </c>
      <c r="N106" s="5">
        <v>2504650000000</v>
      </c>
      <c r="O106" s="5">
        <v>2822475000000</v>
      </c>
      <c r="P106" s="5">
        <v>2895667000000</v>
      </c>
      <c r="Q106" s="5">
        <v>439767000000</v>
      </c>
      <c r="R106" s="5">
        <v>439767000000</v>
      </c>
      <c r="S106" s="5">
        <v>439767000000</v>
      </c>
    </row>
    <row r="107" spans="3:26" ht="15.5" x14ac:dyDescent="0.35">
      <c r="C107" t="s">
        <v>109</v>
      </c>
    </row>
    <row r="108" spans="3:26" ht="15.5" x14ac:dyDescent="0.35">
      <c r="C108" t="s">
        <v>130</v>
      </c>
      <c r="D108" s="5">
        <v>116244407000000</v>
      </c>
      <c r="E108" s="5">
        <v>105496273000000</v>
      </c>
      <c r="F108" s="5">
        <v>100545354000000</v>
      </c>
      <c r="G108" s="5">
        <v>99140045000000</v>
      </c>
      <c r="I108" s="5">
        <v>105496273000000</v>
      </c>
      <c r="J108" s="5">
        <v>99501334000000</v>
      </c>
      <c r="K108" s="5">
        <v>91361143000000</v>
      </c>
      <c r="L108" s="5">
        <v>61548172000000</v>
      </c>
      <c r="M108" s="5">
        <v>51957288000000</v>
      </c>
      <c r="N108" s="5">
        <v>55605181000000</v>
      </c>
      <c r="O108" s="5">
        <v>60886420000000</v>
      </c>
      <c r="P108" s="5">
        <v>60629209000000</v>
      </c>
      <c r="Q108" s="5">
        <v>31059893000000</v>
      </c>
      <c r="R108" s="5">
        <v>21793906000000</v>
      </c>
      <c r="S108" s="5">
        <v>22455691000000</v>
      </c>
      <c r="T108" s="5">
        <v>26712232000000</v>
      </c>
      <c r="U108" s="5">
        <v>29548118000000</v>
      </c>
      <c r="V108" s="5">
        <v>28252518000000</v>
      </c>
      <c r="W108" s="5">
        <v>20814484000000</v>
      </c>
      <c r="X108" s="5">
        <v>14168152000000</v>
      </c>
      <c r="Y108" s="5">
        <v>12435827000000</v>
      </c>
      <c r="Z108" s="5">
        <v>9964131000000</v>
      </c>
    </row>
    <row r="109" spans="3:26" ht="15.5" x14ac:dyDescent="0.35">
      <c r="C109" t="s">
        <v>131</v>
      </c>
      <c r="D109" s="5">
        <v>182480938000000</v>
      </c>
      <c r="E109" s="5">
        <v>177637299000000</v>
      </c>
      <c r="F109" s="5">
        <v>178710181000000</v>
      </c>
      <c r="G109" s="5">
        <v>174998861000000</v>
      </c>
      <c r="I109" s="5">
        <v>177637299000000</v>
      </c>
      <c r="J109" s="5">
        <v>169480618000000</v>
      </c>
      <c r="K109" s="5">
        <v>154028248000000</v>
      </c>
      <c r="L109" s="5">
        <v>140478220000000</v>
      </c>
      <c r="M109" s="5">
        <v>112561356000000</v>
      </c>
      <c r="N109" s="5">
        <v>99800963000000</v>
      </c>
      <c r="O109" s="5">
        <v>111713375000000</v>
      </c>
      <c r="P109" s="5">
        <v>116281017000000</v>
      </c>
      <c r="Q109" s="5">
        <v>82262093000000</v>
      </c>
      <c r="R109" s="5">
        <v>63991229000000</v>
      </c>
      <c r="S109" s="5">
        <v>61715399000000</v>
      </c>
      <c r="T109" s="5">
        <v>60292031000000</v>
      </c>
      <c r="U109" s="5">
        <v>57362244000000</v>
      </c>
      <c r="V109" s="5">
        <v>50300633000000</v>
      </c>
      <c r="W109" s="5">
        <v>46440062000000</v>
      </c>
      <c r="X109" s="5">
        <v>29700914000000</v>
      </c>
      <c r="Y109" s="5">
        <v>24404828000000</v>
      </c>
      <c r="Z109" s="5">
        <v>22847721000000</v>
      </c>
    </row>
    <row r="110" spans="3:26" ht="15.5" x14ac:dyDescent="0.35">
      <c r="C110" t="s">
        <v>132</v>
      </c>
    </row>
    <row r="111" spans="3:26" ht="15.5" x14ac:dyDescent="0.35">
      <c r="C111" t="s">
        <v>133</v>
      </c>
    </row>
    <row r="112" spans="3:26" ht="15.5" x14ac:dyDescent="0.35">
      <c r="C112" t="s">
        <v>134</v>
      </c>
      <c r="D112" s="5">
        <v>57111653000000</v>
      </c>
      <c r="E112" s="5">
        <v>53212975000000</v>
      </c>
      <c r="F112" s="5">
        <v>53196421000000</v>
      </c>
      <c r="G112" s="5">
        <v>51869248000000</v>
      </c>
      <c r="I112" s="5">
        <v>53212975000000</v>
      </c>
      <c r="J112" s="5">
        <v>45302555000000</v>
      </c>
      <c r="K112" s="5">
        <v>43038299000000</v>
      </c>
      <c r="L112" s="5">
        <v>42037402000000</v>
      </c>
      <c r="M112" s="5">
        <v>30489218000000</v>
      </c>
      <c r="N112" s="5">
        <v>20943824000000</v>
      </c>
      <c r="O112" s="5">
        <v>32585529000000</v>
      </c>
      <c r="P112" s="5">
        <v>48785716000000</v>
      </c>
      <c r="Q112" s="5">
        <v>28376562000000</v>
      </c>
      <c r="R112" s="5">
        <v>18355948000000</v>
      </c>
      <c r="S112" s="5">
        <v>18280285000000</v>
      </c>
      <c r="T112" s="5">
        <v>16297816000000</v>
      </c>
      <c r="U112" s="5">
        <v>14560664000000</v>
      </c>
      <c r="V112" s="5">
        <v>11327164000000</v>
      </c>
      <c r="W112" s="5">
        <v>14930069000000</v>
      </c>
      <c r="X112" s="5">
        <v>9919225000000</v>
      </c>
      <c r="Y112" s="5">
        <v>7225966000000</v>
      </c>
      <c r="Z112" s="5">
        <v>7874135000000</v>
      </c>
    </row>
    <row r="113" spans="3:26" ht="15.5" x14ac:dyDescent="0.35">
      <c r="C113" t="s">
        <v>135</v>
      </c>
      <c r="D113" s="5">
        <v>731958000000</v>
      </c>
      <c r="E113" s="5">
        <v>560000000000</v>
      </c>
      <c r="F113" s="5">
        <v>801400000000</v>
      </c>
      <c r="G113" s="5">
        <v>181165000000</v>
      </c>
      <c r="I113" s="5">
        <v>560000000000</v>
      </c>
      <c r="J113" s="5">
        <v>402430000000</v>
      </c>
      <c r="K113" s="5">
        <v>294160000000</v>
      </c>
      <c r="L113" s="5">
        <v>1028860000000</v>
      </c>
      <c r="M113" s="5">
        <v>174672000000</v>
      </c>
      <c r="N113" s="5">
        <v>696447000000</v>
      </c>
      <c r="O113" s="5">
        <v>817923000000</v>
      </c>
      <c r="P113" s="5">
        <v>6856689000000</v>
      </c>
      <c r="Q113" s="5">
        <v>1192573000000</v>
      </c>
      <c r="R113" s="5">
        <v>304397000000</v>
      </c>
      <c r="S113" s="5">
        <v>23750000000</v>
      </c>
      <c r="T113" s="5">
        <v>23209000000</v>
      </c>
      <c r="U113" s="5">
        <v>32749000000</v>
      </c>
      <c r="V113" s="5">
        <v>14748000000</v>
      </c>
      <c r="W113" s="5">
        <v>3782000000</v>
      </c>
      <c r="X113" s="5">
        <v>190819000000</v>
      </c>
      <c r="Y113" s="5">
        <v>31200000000</v>
      </c>
      <c r="Z113" s="5">
        <v>465378000000</v>
      </c>
    </row>
    <row r="114" spans="3:26" ht="15.5" x14ac:dyDescent="0.35">
      <c r="C114" t="s">
        <v>136</v>
      </c>
    </row>
    <row r="115" spans="3:26" ht="15.5" x14ac:dyDescent="0.35">
      <c r="C115" t="s">
        <v>137</v>
      </c>
      <c r="D115" s="5">
        <v>25602937000000</v>
      </c>
      <c r="E115" s="5">
        <v>29308928000000</v>
      </c>
      <c r="F115" s="5">
        <v>28328877000000</v>
      </c>
      <c r="G115" s="5">
        <v>29249149000000</v>
      </c>
      <c r="I115" s="5">
        <v>29308928000000</v>
      </c>
      <c r="J115" s="5">
        <v>28985000000000</v>
      </c>
      <c r="K115" s="5">
        <v>29110573000000</v>
      </c>
      <c r="L115" s="5">
        <v>24848751000000</v>
      </c>
      <c r="M115" s="5">
        <v>14517987000000</v>
      </c>
      <c r="N115" s="5">
        <v>10272648000000</v>
      </c>
      <c r="O115" s="5">
        <v>20909134000000</v>
      </c>
      <c r="P115" s="5">
        <v>32691412000000</v>
      </c>
      <c r="Q115" s="5">
        <v>20239249000000</v>
      </c>
      <c r="R115" s="5">
        <v>14119472000000</v>
      </c>
      <c r="S115" s="5">
        <v>13407092000000</v>
      </c>
      <c r="T115" s="5">
        <v>11965405000000</v>
      </c>
      <c r="U115" s="5">
        <v>10581567000000</v>
      </c>
      <c r="V115" s="5">
        <v>6666457000000</v>
      </c>
      <c r="W115" s="5">
        <v>10303461000000</v>
      </c>
      <c r="X115" s="5">
        <v>5531387000000</v>
      </c>
      <c r="Y115" s="5">
        <v>4164316000000</v>
      </c>
      <c r="Z115" s="5">
        <v>4366722000000</v>
      </c>
    </row>
    <row r="116" spans="3:26" ht="15.5" x14ac:dyDescent="0.35">
      <c r="C116" t="s">
        <v>139</v>
      </c>
    </row>
    <row r="117" spans="3:26" ht="15.5" x14ac:dyDescent="0.35">
      <c r="C117" t="s">
        <v>140</v>
      </c>
      <c r="D117" s="5">
        <v>811161000000</v>
      </c>
      <c r="E117" s="5">
        <v>1220517000000</v>
      </c>
      <c r="F117" s="5">
        <v>2829970000000</v>
      </c>
      <c r="G117" s="5">
        <v>558796000000</v>
      </c>
      <c r="I117" s="5">
        <v>1220517000000</v>
      </c>
      <c r="J117" s="5">
        <v>933105000000</v>
      </c>
      <c r="K117" s="5">
        <v>655774000000</v>
      </c>
      <c r="L117" s="5">
        <v>583427000000</v>
      </c>
      <c r="M117" s="5">
        <v>439972000000</v>
      </c>
      <c r="N117" s="5">
        <v>483473000000</v>
      </c>
      <c r="O117" s="5">
        <v>437010000000</v>
      </c>
      <c r="P117" s="5">
        <v>478419000000</v>
      </c>
      <c r="Q117" s="5">
        <v>870777000000</v>
      </c>
      <c r="R117" s="5">
        <v>485209000000</v>
      </c>
      <c r="S117" s="5">
        <v>479878000000</v>
      </c>
      <c r="T117" s="5">
        <v>659032000000</v>
      </c>
      <c r="U117" s="5">
        <v>305911000000</v>
      </c>
      <c r="V117" s="5">
        <v>268032000000</v>
      </c>
      <c r="W117" s="5">
        <v>245017000000</v>
      </c>
      <c r="X117" s="5">
        <v>118381000000</v>
      </c>
      <c r="Y117" s="5">
        <v>100012000000</v>
      </c>
      <c r="Z117" s="5">
        <v>82027000000</v>
      </c>
    </row>
    <row r="118" spans="3:26" ht="15.5" x14ac:dyDescent="0.35">
      <c r="C118" t="s">
        <v>142</v>
      </c>
      <c r="W118" s="5">
        <v>459438000000</v>
      </c>
      <c r="X118" s="5">
        <v>133744000000</v>
      </c>
      <c r="Y118" s="5">
        <v>541435000000</v>
      </c>
      <c r="Z118" s="5">
        <v>584607000000</v>
      </c>
    </row>
    <row r="119" spans="3:26" ht="15.5" x14ac:dyDescent="0.35">
      <c r="C119" t="s">
        <v>1106</v>
      </c>
      <c r="D119" s="5">
        <v>1292237000000</v>
      </c>
      <c r="E119" s="5">
        <v>1410649000000</v>
      </c>
      <c r="F119" s="5">
        <v>1438526000000</v>
      </c>
      <c r="G119" s="5">
        <v>1297514000000</v>
      </c>
      <c r="I119" s="5">
        <v>1410649000000</v>
      </c>
      <c r="J119" s="5">
        <v>1520224000000</v>
      </c>
      <c r="K119" s="5">
        <v>3169057000000</v>
      </c>
      <c r="L119" s="5">
        <v>3581022000000</v>
      </c>
      <c r="M119" s="5">
        <v>2246185000000</v>
      </c>
      <c r="N119" s="5">
        <v>506030000000</v>
      </c>
      <c r="O119" s="5">
        <v>1172351000000</v>
      </c>
      <c r="P119" s="5">
        <v>3230605000000</v>
      </c>
      <c r="Q119" s="5">
        <v>1391815000000</v>
      </c>
      <c r="R119" s="5">
        <v>243967000000</v>
      </c>
      <c r="S119" s="5">
        <v>896732000000</v>
      </c>
      <c r="T119" s="5">
        <v>757504000000</v>
      </c>
      <c r="U119" s="5">
        <v>323494000000</v>
      </c>
      <c r="V119" s="5">
        <v>454568000000</v>
      </c>
      <c r="W119" s="5">
        <v>459438000000</v>
      </c>
      <c r="X119" s="5">
        <v>133744000000</v>
      </c>
      <c r="Y119" s="5">
        <v>541435000000</v>
      </c>
      <c r="Z119" s="5">
        <v>584607000000</v>
      </c>
    </row>
    <row r="120" spans="3:26" ht="15.5" x14ac:dyDescent="0.35">
      <c r="C120" t="s">
        <v>138</v>
      </c>
      <c r="D120" s="5">
        <v>6586780000000</v>
      </c>
      <c r="E120" s="5">
        <v>6692531000000</v>
      </c>
      <c r="F120" s="5">
        <v>8029961000000</v>
      </c>
      <c r="G120" s="5">
        <v>8312612000000</v>
      </c>
      <c r="I120" s="5">
        <v>6692531000000</v>
      </c>
      <c r="J120" s="5">
        <v>6787398000000</v>
      </c>
      <c r="K120" s="5">
        <v>6568531000000</v>
      </c>
      <c r="L120" s="5">
        <v>8855532000000</v>
      </c>
      <c r="M120" s="5">
        <v>5188309000000</v>
      </c>
      <c r="N120" s="5">
        <v>3829219000000</v>
      </c>
      <c r="O120" s="5">
        <v>4350772000000</v>
      </c>
      <c r="P120" s="5">
        <v>3762960000000</v>
      </c>
      <c r="Q120" s="5">
        <v>2431218000000</v>
      </c>
      <c r="R120" s="5">
        <v>1305414000000</v>
      </c>
      <c r="S120" s="5">
        <v>1368316000000</v>
      </c>
      <c r="T120" s="5">
        <v>1008030000000</v>
      </c>
      <c r="U120" s="5">
        <v>1132218000000</v>
      </c>
      <c r="V120" s="5">
        <v>701236000000</v>
      </c>
      <c r="W120" s="5">
        <v>768211000000</v>
      </c>
      <c r="X120" s="5">
        <v>652143000000</v>
      </c>
      <c r="Y120" s="5">
        <v>664172000000</v>
      </c>
      <c r="Z120" s="5">
        <v>409106000000</v>
      </c>
    </row>
    <row r="121" spans="3:26" ht="15.5" x14ac:dyDescent="0.35">
      <c r="C121" t="s">
        <v>143</v>
      </c>
    </row>
    <row r="122" spans="3:26" ht="15.5" x14ac:dyDescent="0.35">
      <c r="C122" t="s">
        <v>144</v>
      </c>
      <c r="D122" s="5">
        <v>4880415000000</v>
      </c>
      <c r="E122" s="5">
        <v>6054620000000</v>
      </c>
      <c r="F122" s="5">
        <v>9582669000000</v>
      </c>
      <c r="G122" s="5">
        <v>10547528000000</v>
      </c>
      <c r="I122" s="5">
        <v>6054620000000</v>
      </c>
      <c r="J122" s="5">
        <v>14862421000000</v>
      </c>
      <c r="K122" s="5">
        <v>16573354000000</v>
      </c>
      <c r="M122" s="5">
        <v>2497075000000</v>
      </c>
      <c r="N122" s="5">
        <v>7757750000000</v>
      </c>
      <c r="O122" s="5">
        <v>10078232000000</v>
      </c>
      <c r="P122" s="5">
        <v>2896200000000</v>
      </c>
      <c r="Q122" s="5">
        <v>2709600000000</v>
      </c>
      <c r="S122" s="5">
        <v>228480000000</v>
      </c>
      <c r="T122" s="5">
        <v>734738000000</v>
      </c>
      <c r="U122" s="5">
        <v>1449615000000</v>
      </c>
      <c r="V122" s="5">
        <v>1508475000000</v>
      </c>
      <c r="W122" s="5">
        <v>1294684000000</v>
      </c>
      <c r="X122" s="5">
        <v>1966376000000</v>
      </c>
      <c r="Y122" s="5">
        <v>1433242000000</v>
      </c>
      <c r="Z122" s="5">
        <v>2531208000000</v>
      </c>
    </row>
    <row r="123" spans="3:26" ht="15.5" x14ac:dyDescent="0.35">
      <c r="C123" t="s">
        <v>345</v>
      </c>
      <c r="D123" s="5">
        <v>932720000000</v>
      </c>
      <c r="E123" s="5">
        <v>976309000000</v>
      </c>
      <c r="F123" s="5">
        <v>789070000000</v>
      </c>
      <c r="G123" s="5">
        <v>732127000000</v>
      </c>
      <c r="I123" s="5">
        <v>976309000000</v>
      </c>
      <c r="J123" s="5">
        <v>757535000000</v>
      </c>
      <c r="K123" s="5">
        <v>842082000000</v>
      </c>
      <c r="L123" s="5">
        <v>897411000000</v>
      </c>
      <c r="M123" s="5">
        <v>462306000000</v>
      </c>
      <c r="N123" s="5">
        <v>626906000000</v>
      </c>
      <c r="O123" s="5">
        <v>429503000000</v>
      </c>
      <c r="P123" s="5">
        <v>326464000000</v>
      </c>
      <c r="Q123" s="5">
        <v>14849000000</v>
      </c>
      <c r="R123" s="5">
        <v>64891000000</v>
      </c>
      <c r="S123" s="5">
        <v>862836000000</v>
      </c>
      <c r="T123" s="5">
        <v>583874000000</v>
      </c>
      <c r="U123" s="5">
        <v>961550000000</v>
      </c>
      <c r="V123" s="5">
        <v>895410000000</v>
      </c>
      <c r="W123" s="5">
        <v>540427000000</v>
      </c>
      <c r="X123" s="5">
        <v>419373000000</v>
      </c>
      <c r="Y123" s="5">
        <v>363689000000</v>
      </c>
      <c r="Z123" s="5">
        <v>108517000000</v>
      </c>
    </row>
    <row r="124" spans="3:26" ht="15.5" x14ac:dyDescent="0.35">
      <c r="C124" t="s">
        <v>400</v>
      </c>
      <c r="D124" s="5">
        <v>266321000000</v>
      </c>
      <c r="E124" s="5">
        <v>281698000000</v>
      </c>
      <c r="F124" s="5">
        <v>297042000000</v>
      </c>
      <c r="G124" s="5">
        <v>312355000000</v>
      </c>
      <c r="I124" s="5">
        <v>281698000000</v>
      </c>
      <c r="J124" s="5">
        <v>342891000000</v>
      </c>
      <c r="K124" s="5">
        <v>164897000000</v>
      </c>
      <c r="L124" s="5">
        <v>117424000000</v>
      </c>
      <c r="M124" s="5">
        <v>22160000000</v>
      </c>
      <c r="N124" s="5">
        <v>51397000000</v>
      </c>
      <c r="O124" s="5">
        <v>104117000000</v>
      </c>
      <c r="P124" s="5">
        <v>63083000000</v>
      </c>
      <c r="Q124" s="5">
        <v>38669000000</v>
      </c>
      <c r="R124" s="5">
        <v>20327000000</v>
      </c>
      <c r="S124" s="5">
        <v>56147000000</v>
      </c>
      <c r="U124" s="5">
        <v>78613000000</v>
      </c>
      <c r="V124" s="5">
        <v>149697000000</v>
      </c>
      <c r="W124" s="5">
        <v>280912000000</v>
      </c>
      <c r="X124" s="5">
        <v>313094000000</v>
      </c>
      <c r="Y124" s="5">
        <v>570391000000</v>
      </c>
      <c r="Z124" s="5">
        <v>327628000000</v>
      </c>
    </row>
    <row r="125" spans="3:26" ht="15.5" x14ac:dyDescent="0.35">
      <c r="C125" t="s">
        <v>568</v>
      </c>
    </row>
    <row r="126" spans="3:26" ht="15.5" x14ac:dyDescent="0.35">
      <c r="C126" t="s">
        <v>146</v>
      </c>
      <c r="D126" s="5">
        <v>19257874000000</v>
      </c>
      <c r="E126" s="5">
        <v>11044414000000</v>
      </c>
      <c r="F126" s="5">
        <v>8034740000000</v>
      </c>
      <c r="G126" s="5">
        <v>8859393000000</v>
      </c>
      <c r="I126" s="5">
        <v>11044414000000</v>
      </c>
      <c r="J126" s="5">
        <v>3801043000000</v>
      </c>
      <c r="K126" s="5">
        <v>1000283000000</v>
      </c>
      <c r="L126" s="5">
        <v>987483000000</v>
      </c>
      <c r="M126" s="5">
        <v>6063184000000</v>
      </c>
      <c r="N126" s="5">
        <v>3609161000000</v>
      </c>
      <c r="O126" s="5">
        <v>3196203000000</v>
      </c>
      <c r="P126" s="5">
        <v>163984000000</v>
      </c>
      <c r="Q126" s="5">
        <v>723436000000</v>
      </c>
      <c r="R126" s="5">
        <v>723673000000</v>
      </c>
      <c r="S126" s="5">
        <v>1112145000000</v>
      </c>
      <c r="T126" s="5">
        <v>1255484000000</v>
      </c>
      <c r="U126" s="5">
        <v>1608230000000</v>
      </c>
      <c r="V126" s="5">
        <v>2703945000000</v>
      </c>
      <c r="W126" s="5">
        <v>2583600000000</v>
      </c>
      <c r="X126" s="5">
        <v>2790693000000</v>
      </c>
      <c r="Y126" s="5">
        <v>1337516000000</v>
      </c>
      <c r="Z126" s="5">
        <v>1427623000000</v>
      </c>
    </row>
    <row r="127" spans="3:26" ht="15.5" x14ac:dyDescent="0.35">
      <c r="C127" t="s">
        <v>141</v>
      </c>
      <c r="V127" s="5">
        <v>15180000000</v>
      </c>
    </row>
    <row r="128" spans="3:26" ht="15.5" x14ac:dyDescent="0.35">
      <c r="C128" t="s">
        <v>147</v>
      </c>
      <c r="D128" s="5">
        <v>24133921000000</v>
      </c>
      <c r="E128" s="5">
        <v>21288001000000</v>
      </c>
      <c r="F128" s="5">
        <v>22931654000000</v>
      </c>
      <c r="G128" s="5">
        <v>21845939000000</v>
      </c>
      <c r="I128" s="5">
        <v>21288001000000</v>
      </c>
      <c r="J128" s="5">
        <v>26002890000000</v>
      </c>
      <c r="K128" s="5">
        <v>26954386000000</v>
      </c>
      <c r="L128" s="5">
        <v>8926993000000</v>
      </c>
      <c r="M128" s="5">
        <v>10249381000000</v>
      </c>
      <c r="N128" s="5">
        <v>15709999000000</v>
      </c>
      <c r="O128" s="5">
        <v>18017772000000</v>
      </c>
      <c r="P128" s="5">
        <v>10444622000000</v>
      </c>
      <c r="Q128" s="5">
        <v>6347606000000</v>
      </c>
      <c r="R128" s="5">
        <v>3013338000000</v>
      </c>
      <c r="S128" s="5">
        <v>4184789000000</v>
      </c>
      <c r="T128" s="5">
        <v>5417481000000</v>
      </c>
      <c r="U128" s="5">
        <v>7152682000000</v>
      </c>
      <c r="V128" s="5">
        <v>6672912000000</v>
      </c>
      <c r="W128" s="5">
        <v>4006045000000</v>
      </c>
      <c r="X128" s="5">
        <v>3616283000000</v>
      </c>
      <c r="Y128" s="5">
        <v>3227782000000</v>
      </c>
      <c r="Z128" s="5">
        <v>3770781000000</v>
      </c>
    </row>
    <row r="129" spans="3:26" ht="15.5" x14ac:dyDescent="0.35">
      <c r="C129" t="s">
        <v>148</v>
      </c>
      <c r="D129" s="5">
        <v>24133921000000</v>
      </c>
      <c r="E129" s="5">
        <v>21288001000000</v>
      </c>
      <c r="F129" s="5">
        <v>22931654000000</v>
      </c>
      <c r="G129" s="5">
        <v>21845939000000</v>
      </c>
      <c r="I129" s="5">
        <v>21288001000000</v>
      </c>
      <c r="J129" s="5">
        <v>26002890000000</v>
      </c>
      <c r="K129" s="5">
        <v>26954386000000</v>
      </c>
      <c r="L129" s="5">
        <v>8926993000000</v>
      </c>
      <c r="M129" s="5">
        <v>10249381000000</v>
      </c>
      <c r="N129" s="5">
        <v>15709999000000</v>
      </c>
      <c r="O129" s="5">
        <v>18017772000000</v>
      </c>
      <c r="P129" s="5">
        <v>10444622000000</v>
      </c>
      <c r="Q129" s="5">
        <v>6347606000000</v>
      </c>
      <c r="R129" s="5">
        <v>3013338000000</v>
      </c>
      <c r="S129" s="5">
        <v>4184789000000</v>
      </c>
      <c r="T129" s="5">
        <v>5417481000000</v>
      </c>
      <c r="U129" s="5">
        <v>7152682000000</v>
      </c>
      <c r="V129" s="5">
        <v>6672912000000</v>
      </c>
      <c r="W129" s="5">
        <v>4006045000000</v>
      </c>
      <c r="X129" s="5">
        <v>3616283000000</v>
      </c>
      <c r="Y129" s="5">
        <v>3227782000000</v>
      </c>
      <c r="Z129" s="5">
        <v>3770781000000</v>
      </c>
    </row>
    <row r="130" spans="3:26" ht="15.5" x14ac:dyDescent="0.35">
      <c r="C130" t="s">
        <v>149</v>
      </c>
      <c r="D130" s="5">
        <v>5204313000000</v>
      </c>
      <c r="E130" s="5">
        <v>3768016000000</v>
      </c>
      <c r="F130" s="5">
        <v>3763863000000</v>
      </c>
      <c r="G130" s="5">
        <v>3807666000000</v>
      </c>
      <c r="I130" s="5">
        <v>3768016000000</v>
      </c>
      <c r="J130" s="5">
        <v>4021866000000</v>
      </c>
      <c r="K130" s="5">
        <v>4462054000000</v>
      </c>
      <c r="L130" s="5">
        <v>3241216000000</v>
      </c>
      <c r="M130" s="5">
        <v>3164840000000</v>
      </c>
      <c r="N130" s="5">
        <v>3256671000000</v>
      </c>
      <c r="O130" s="5">
        <v>4071332000000</v>
      </c>
      <c r="P130" s="5">
        <v>4549674000000</v>
      </c>
      <c r="Q130" s="5">
        <v>1442159000000</v>
      </c>
      <c r="R130" s="5">
        <v>980288000000</v>
      </c>
      <c r="S130" s="5">
        <v>1028533000000</v>
      </c>
      <c r="T130" s="5">
        <v>1945110000000</v>
      </c>
      <c r="U130" s="5">
        <v>2618797000000</v>
      </c>
      <c r="V130" s="5">
        <v>2334064000000</v>
      </c>
      <c r="W130" s="5">
        <v>1289142000000</v>
      </c>
      <c r="X130" s="5">
        <v>456477000000</v>
      </c>
      <c r="Y130" s="5">
        <v>497932000000</v>
      </c>
      <c r="Z130" s="5">
        <v>514180000000</v>
      </c>
    </row>
    <row r="131" spans="3:26" ht="15.5" x14ac:dyDescent="0.35">
      <c r="C131" t="s">
        <v>150</v>
      </c>
    </row>
    <row r="132" spans="3:26" ht="15.5" x14ac:dyDescent="0.35">
      <c r="C132" t="s">
        <v>857</v>
      </c>
      <c r="Y132" s="5">
        <v>32766000000</v>
      </c>
      <c r="Z132" s="5">
        <v>4236000000</v>
      </c>
    </row>
    <row r="133" spans="3:26" ht="15.5" x14ac:dyDescent="0.35">
      <c r="C133" t="s">
        <v>151</v>
      </c>
      <c r="D133" s="5">
        <v>6079456000000</v>
      </c>
      <c r="E133" s="5">
        <v>7312627000000</v>
      </c>
      <c r="F133" s="5">
        <v>10668781000000</v>
      </c>
      <c r="G133" s="5">
        <v>11592010000000</v>
      </c>
      <c r="I133" s="5">
        <v>7312627000000</v>
      </c>
      <c r="J133" s="5">
        <v>15962847000000</v>
      </c>
      <c r="K133" s="5">
        <v>17580333000000</v>
      </c>
      <c r="L133" s="5">
        <v>1014835000000</v>
      </c>
      <c r="M133" s="5">
        <v>2981541000000</v>
      </c>
      <c r="N133" s="5">
        <v>8436053000000</v>
      </c>
      <c r="O133" s="5">
        <v>10611852000000</v>
      </c>
      <c r="P133" s="5">
        <v>3285747000000</v>
      </c>
      <c r="Q133" s="5">
        <v>2763118000000</v>
      </c>
      <c r="R133" s="5">
        <v>85218000000</v>
      </c>
      <c r="S133" s="5">
        <v>1147463000000</v>
      </c>
      <c r="T133" s="5">
        <v>1318612000000</v>
      </c>
      <c r="U133" s="5">
        <v>2489778000000</v>
      </c>
      <c r="V133" s="5">
        <v>2553582000000</v>
      </c>
      <c r="W133" s="5">
        <v>2116023000000</v>
      </c>
      <c r="X133" s="5">
        <v>2698843000000</v>
      </c>
      <c r="Y133" s="5">
        <v>2400088000000</v>
      </c>
      <c r="Z133" s="5">
        <v>2971589000000</v>
      </c>
    </row>
    <row r="134" spans="3:26" ht="15.5" x14ac:dyDescent="0.35">
      <c r="C134" t="s">
        <v>551</v>
      </c>
      <c r="D134" s="5">
        <v>5793120000000</v>
      </c>
      <c r="E134" s="5">
        <v>3555105000000</v>
      </c>
      <c r="I134" s="5">
        <v>3555105000000</v>
      </c>
      <c r="L134" s="5">
        <v>169162000000</v>
      </c>
      <c r="M134" s="5">
        <v>153724000000</v>
      </c>
      <c r="N134" s="5">
        <v>249745000000</v>
      </c>
      <c r="O134" s="5">
        <v>250644000000</v>
      </c>
      <c r="P134" s="5">
        <v>128067000000</v>
      </c>
      <c r="Q134" s="5">
        <v>120308000000</v>
      </c>
      <c r="R134" s="5">
        <v>118825000000</v>
      </c>
      <c r="S134" s="5">
        <v>305696000000</v>
      </c>
      <c r="T134" s="5">
        <v>790210000000</v>
      </c>
      <c r="U134" s="5">
        <v>799043000000</v>
      </c>
      <c r="V134" s="5">
        <v>640434000000</v>
      </c>
    </row>
    <row r="135" spans="3:26" ht="15.5" x14ac:dyDescent="0.35">
      <c r="C135" t="s">
        <v>343</v>
      </c>
      <c r="R135" s="5">
        <v>230355000000</v>
      </c>
    </row>
    <row r="136" spans="3:26" ht="15.5" x14ac:dyDescent="0.35">
      <c r="C136" t="s">
        <v>152</v>
      </c>
      <c r="D136" s="5">
        <v>81245574000000</v>
      </c>
      <c r="E136" s="5">
        <v>74500976000000</v>
      </c>
      <c r="F136" s="5">
        <v>76128075000000</v>
      </c>
      <c r="G136" s="5">
        <v>73715187000000</v>
      </c>
      <c r="I136" s="5">
        <v>74500976000000</v>
      </c>
      <c r="J136" s="5">
        <v>71305445000000</v>
      </c>
      <c r="K136" s="5">
        <v>69992685000000</v>
      </c>
      <c r="L136" s="5">
        <v>50964395000000</v>
      </c>
      <c r="M136" s="5">
        <v>40738599000000</v>
      </c>
      <c r="N136" s="5">
        <v>36653823000000</v>
      </c>
      <c r="O136" s="5">
        <v>50603301000000</v>
      </c>
      <c r="P136" s="5">
        <v>59230338000000</v>
      </c>
      <c r="Q136" s="5">
        <v>34724168000000</v>
      </c>
      <c r="R136" s="5">
        <v>21369286000000</v>
      </c>
      <c r="S136" s="5">
        <v>22465074000000</v>
      </c>
      <c r="T136" s="5">
        <v>21715297000000</v>
      </c>
      <c r="U136" s="5">
        <v>21713346000000</v>
      </c>
      <c r="V136" s="5">
        <v>18000076000000</v>
      </c>
      <c r="W136" s="5">
        <v>18936114000000</v>
      </c>
      <c r="X136" s="5">
        <v>13535508000000</v>
      </c>
      <c r="Y136" s="5">
        <v>10453748000000</v>
      </c>
      <c r="Z136" s="5">
        <v>11644916000000</v>
      </c>
    </row>
    <row r="137" spans="3:26" ht="15.5" x14ac:dyDescent="0.35">
      <c r="C137" t="s">
        <v>153</v>
      </c>
    </row>
    <row r="138" spans="3:26" ht="15.5" x14ac:dyDescent="0.35">
      <c r="C138" t="s">
        <v>154</v>
      </c>
      <c r="D138" s="5">
        <v>932534000000</v>
      </c>
      <c r="E138" s="5">
        <v>932534000000</v>
      </c>
      <c r="F138" s="5">
        <v>932534000000</v>
      </c>
      <c r="G138" s="5">
        <v>932534000000</v>
      </c>
      <c r="I138" s="5">
        <v>932534000000</v>
      </c>
      <c r="J138" s="5">
        <v>932534000000</v>
      </c>
      <c r="K138" s="5">
        <v>932534000000</v>
      </c>
      <c r="L138" s="5">
        <v>932534000000</v>
      </c>
      <c r="M138" s="5">
        <v>932534000000</v>
      </c>
      <c r="N138" s="5">
        <v>932534000000</v>
      </c>
      <c r="O138" s="5">
        <v>932534000000</v>
      </c>
      <c r="P138" s="5">
        <v>932534000000</v>
      </c>
      <c r="Q138" s="5">
        <v>932534000000</v>
      </c>
      <c r="R138" s="5">
        <v>932534000000</v>
      </c>
      <c r="S138" s="5">
        <v>932534000000</v>
      </c>
      <c r="T138" s="5">
        <v>932534000000</v>
      </c>
      <c r="U138" s="5">
        <v>932534000000</v>
      </c>
      <c r="V138" s="5">
        <v>932534000000</v>
      </c>
      <c r="W138" s="5">
        <v>932534000000</v>
      </c>
      <c r="X138" s="5">
        <v>831720000000</v>
      </c>
      <c r="Y138" s="5">
        <v>831720000000</v>
      </c>
      <c r="Z138" s="5">
        <v>831720000000</v>
      </c>
    </row>
    <row r="139" spans="3:26" ht="15.5" x14ac:dyDescent="0.35">
      <c r="C139" t="s">
        <v>155</v>
      </c>
      <c r="D139" s="5">
        <v>9703937000000</v>
      </c>
      <c r="E139" s="5">
        <v>9703937000000</v>
      </c>
      <c r="F139" s="5">
        <v>9703937000000</v>
      </c>
      <c r="G139" s="5">
        <v>9703937000000</v>
      </c>
      <c r="I139" s="5">
        <v>9703937000000</v>
      </c>
      <c r="J139" s="5">
        <v>9703937000000</v>
      </c>
      <c r="K139" s="5">
        <v>9703937000000</v>
      </c>
      <c r="L139" s="5">
        <v>9703937000000</v>
      </c>
      <c r="M139" s="5">
        <v>9703937000000</v>
      </c>
      <c r="N139" s="5">
        <v>9703937000000</v>
      </c>
      <c r="O139" s="5">
        <v>9703937000000</v>
      </c>
      <c r="P139" s="5">
        <v>9703937000000</v>
      </c>
      <c r="Q139" s="5">
        <v>9703937000000</v>
      </c>
      <c r="R139" s="5">
        <v>9703937000000</v>
      </c>
      <c r="S139" s="5">
        <v>9703937000000</v>
      </c>
      <c r="T139" s="5">
        <v>9703937000000</v>
      </c>
      <c r="U139" s="5">
        <v>9703937000000</v>
      </c>
      <c r="V139" s="5">
        <v>9703937000000</v>
      </c>
      <c r="W139" s="5">
        <v>9703937000000</v>
      </c>
      <c r="X139" s="5">
        <v>3781563000000</v>
      </c>
      <c r="Y139" s="5">
        <v>3781563000000</v>
      </c>
      <c r="Z139" s="5">
        <v>3781563000000</v>
      </c>
    </row>
    <row r="140" spans="3:26" ht="15.5" x14ac:dyDescent="0.35">
      <c r="C140" t="s">
        <v>156</v>
      </c>
      <c r="D140" s="5">
        <v>86335522000000</v>
      </c>
      <c r="E140" s="5">
        <v>85734134000000</v>
      </c>
      <c r="F140" s="5">
        <v>82177482000000</v>
      </c>
      <c r="G140" s="5">
        <v>80891270000000</v>
      </c>
      <c r="I140" s="5">
        <v>85734134000000</v>
      </c>
      <c r="J140" s="5">
        <v>78162885000000</v>
      </c>
      <c r="K140" s="5">
        <v>66871346000000</v>
      </c>
      <c r="L140" s="5">
        <v>71323525000000</v>
      </c>
      <c r="M140" s="5">
        <v>56673028000000</v>
      </c>
      <c r="N140" s="5">
        <v>49492445000000</v>
      </c>
      <c r="O140" s="5">
        <v>47059898000000</v>
      </c>
      <c r="P140" s="5">
        <v>40521820000000</v>
      </c>
      <c r="Q140" s="5">
        <v>32973767000000</v>
      </c>
      <c r="R140" s="5">
        <v>28201882000000</v>
      </c>
      <c r="S140" s="5">
        <v>25247633000000</v>
      </c>
      <c r="T140" s="5">
        <v>24420272000000</v>
      </c>
      <c r="U140" s="5">
        <v>21062159000000</v>
      </c>
      <c r="V140" s="5">
        <v>18382728000000</v>
      </c>
      <c r="W140" s="5">
        <v>15342706000000</v>
      </c>
      <c r="X140" s="5">
        <v>11139012000000</v>
      </c>
      <c r="Y140" s="5">
        <v>8896251000000</v>
      </c>
      <c r="Z140" s="5">
        <v>6243117000000</v>
      </c>
    </row>
    <row r="141" spans="3:26" ht="15.5" x14ac:dyDescent="0.35">
      <c r="C141" t="s">
        <v>157</v>
      </c>
      <c r="D141" s="5">
        <v>186507000000</v>
      </c>
      <c r="E141" s="5">
        <v>186507000000</v>
      </c>
      <c r="F141" s="5">
        <v>186507000000</v>
      </c>
      <c r="G141" s="5">
        <v>186507000000</v>
      </c>
      <c r="I141" s="5">
        <v>186507000000</v>
      </c>
      <c r="J141" s="5">
        <v>186507000000</v>
      </c>
      <c r="K141" s="5">
        <v>186507000000</v>
      </c>
      <c r="L141" s="5">
        <v>186507000000</v>
      </c>
      <c r="M141" s="5">
        <v>186507000000</v>
      </c>
      <c r="N141" s="5">
        <v>186507000000</v>
      </c>
      <c r="O141" s="5">
        <v>186507000000</v>
      </c>
      <c r="P141" s="5">
        <v>186507000000</v>
      </c>
      <c r="Q141" s="5">
        <v>186507000000</v>
      </c>
      <c r="R141" s="5">
        <v>186507000000</v>
      </c>
      <c r="S141" s="5">
        <v>186507000000</v>
      </c>
      <c r="T141" s="5">
        <v>186507000000</v>
      </c>
      <c r="U141" s="5">
        <v>186507000000</v>
      </c>
      <c r="V141" s="5">
        <v>186507000000</v>
      </c>
      <c r="W141" s="5">
        <v>166344000000</v>
      </c>
      <c r="X141" s="5">
        <v>166344000000</v>
      </c>
      <c r="Y141" s="5">
        <v>166344000000</v>
      </c>
      <c r="Z141" s="5">
        <v>142580000000</v>
      </c>
    </row>
    <row r="142" spans="3:26" ht="15.5" x14ac:dyDescent="0.35">
      <c r="C142" t="s">
        <v>158</v>
      </c>
      <c r="D142" s="5">
        <v>86149015000000</v>
      </c>
      <c r="E142" s="5">
        <v>85547627000000</v>
      </c>
      <c r="F142" s="5">
        <v>81990975000000</v>
      </c>
      <c r="G142" s="5">
        <v>80704763000000</v>
      </c>
      <c r="I142" s="5">
        <v>85547627000000</v>
      </c>
      <c r="J142" s="5">
        <v>77976378000000</v>
      </c>
      <c r="K142" s="5">
        <v>66684839000000</v>
      </c>
      <c r="L142" s="5">
        <v>71137018000000</v>
      </c>
      <c r="M142" s="5">
        <v>56486521000000</v>
      </c>
      <c r="N142" s="5">
        <v>49305938000000</v>
      </c>
      <c r="O142" s="5">
        <v>46873391000000</v>
      </c>
      <c r="P142" s="5">
        <v>40335313000000</v>
      </c>
      <c r="Q142" s="5">
        <v>32787260000000</v>
      </c>
      <c r="R142" s="5">
        <v>28015375000000</v>
      </c>
      <c r="S142" s="5">
        <v>25061126000000</v>
      </c>
      <c r="T142" s="5">
        <v>24233765000000</v>
      </c>
      <c r="U142" s="5">
        <v>20875652000000</v>
      </c>
      <c r="V142" s="5">
        <v>18196221000000</v>
      </c>
      <c r="W142" s="5">
        <v>15176362000000</v>
      </c>
      <c r="X142" s="5">
        <v>10972668000000</v>
      </c>
      <c r="Y142" s="5">
        <v>8729907000000</v>
      </c>
      <c r="Z142" s="5">
        <v>6100537000000</v>
      </c>
    </row>
    <row r="143" spans="3:26" ht="15.5" x14ac:dyDescent="0.35">
      <c r="C143" t="s">
        <v>159</v>
      </c>
      <c r="D143" s="5">
        <v>86335522000000</v>
      </c>
      <c r="E143" s="5">
        <v>85734134000000</v>
      </c>
      <c r="F143" s="5">
        <v>82177482000000</v>
      </c>
      <c r="G143" s="5">
        <v>80891270000000</v>
      </c>
      <c r="I143" s="5">
        <v>85734134000000</v>
      </c>
      <c r="J143" s="5">
        <v>78162885000000</v>
      </c>
      <c r="K143" s="5">
        <v>66871346000000</v>
      </c>
      <c r="L143" s="5">
        <v>71323525000000</v>
      </c>
      <c r="M143" s="5">
        <v>56673028000000</v>
      </c>
      <c r="N143" s="5">
        <v>49492445000000</v>
      </c>
      <c r="O143" s="5">
        <v>47059898000000</v>
      </c>
      <c r="P143" s="5">
        <v>40521820000000</v>
      </c>
      <c r="Q143" s="5">
        <v>32973767000000</v>
      </c>
      <c r="R143" s="5">
        <v>28201882000000</v>
      </c>
      <c r="S143" s="5">
        <v>25247633000000</v>
      </c>
      <c r="T143" s="5">
        <v>24420272000000</v>
      </c>
      <c r="U143" s="5">
        <v>21062159000000</v>
      </c>
      <c r="V143" s="5">
        <v>18382728000000</v>
      </c>
      <c r="W143" s="5">
        <v>15342706000000</v>
      </c>
      <c r="X143" s="5">
        <v>11139012000000</v>
      </c>
      <c r="Y143" s="5">
        <v>8896251000000</v>
      </c>
      <c r="Z143" s="5">
        <v>6243117000000</v>
      </c>
    </row>
    <row r="144" spans="3:26" ht="15.5" x14ac:dyDescent="0.35">
      <c r="C144" t="s">
        <v>160</v>
      </c>
      <c r="D144" s="5">
        <v>5209740000000</v>
      </c>
      <c r="E144" s="5">
        <v>5362703000000</v>
      </c>
      <c r="F144" s="5">
        <v>5521073000000</v>
      </c>
      <c r="G144" s="5">
        <v>5476728000000</v>
      </c>
      <c r="I144" s="5">
        <v>5362703000000</v>
      </c>
      <c r="J144" s="5">
        <v>5227779000000</v>
      </c>
      <c r="K144" s="5">
        <v>4785011000000</v>
      </c>
      <c r="L144" s="5">
        <v>4815704000000</v>
      </c>
      <c r="M144" s="5">
        <v>3262834000000</v>
      </c>
      <c r="N144" s="5">
        <v>2860757000000</v>
      </c>
      <c r="O144" s="5">
        <v>2898018000000</v>
      </c>
      <c r="P144" s="5">
        <v>3271349000000</v>
      </c>
      <c r="Q144" s="5">
        <v>2175465000000</v>
      </c>
      <c r="R144" s="5">
        <v>1761888000000</v>
      </c>
      <c r="S144" s="5">
        <v>1330603000000</v>
      </c>
      <c r="T144" s="5">
        <v>1916521000000</v>
      </c>
      <c r="U144" s="5">
        <v>2428943000000</v>
      </c>
      <c r="V144" s="5">
        <v>2664701000000</v>
      </c>
      <c r="W144" s="5">
        <v>1183499000000</v>
      </c>
      <c r="X144" s="5">
        <v>29068000000</v>
      </c>
      <c r="Y144" s="5">
        <v>107370000000</v>
      </c>
      <c r="Z144" s="5">
        <v>71198000000</v>
      </c>
    </row>
    <row r="145" spans="2:26" ht="15.5" x14ac:dyDescent="0.35">
      <c r="C145" t="s">
        <v>9</v>
      </c>
      <c r="D145" s="5">
        <v>101235364000000</v>
      </c>
      <c r="E145" s="5">
        <v>103136323000000</v>
      </c>
      <c r="F145" s="5">
        <v>102582106000000</v>
      </c>
      <c r="G145" s="5">
        <v>101283674000000</v>
      </c>
      <c r="I145" s="5">
        <v>103136323000000</v>
      </c>
      <c r="J145" s="5">
        <v>98175173000000</v>
      </c>
      <c r="K145" s="5">
        <v>84035563000000</v>
      </c>
      <c r="L145" s="5">
        <v>89513825000000</v>
      </c>
      <c r="M145" s="5">
        <v>71822757000000</v>
      </c>
      <c r="N145" s="5">
        <v>63147140000000</v>
      </c>
      <c r="O145" s="5">
        <v>61110074000000</v>
      </c>
      <c r="P145" s="5">
        <v>57050679000000</v>
      </c>
      <c r="Q145" s="5">
        <v>47537925000000</v>
      </c>
      <c r="R145" s="5">
        <v>42621943000000</v>
      </c>
      <c r="S145" s="5">
        <v>39250325000000</v>
      </c>
      <c r="T145" s="5">
        <v>38576734000000</v>
      </c>
      <c r="U145" s="5">
        <v>35648898000000</v>
      </c>
      <c r="V145" s="5">
        <v>32300557000000</v>
      </c>
      <c r="W145" s="5">
        <v>27503948000000</v>
      </c>
      <c r="X145" s="5">
        <v>16165406000000</v>
      </c>
      <c r="Y145" s="5">
        <v>13951080000000</v>
      </c>
      <c r="Z145" s="5">
        <v>11202805000000</v>
      </c>
    </row>
    <row r="146" spans="2:26" ht="15.5" x14ac:dyDescent="0.35">
      <c r="C146" t="s">
        <v>161</v>
      </c>
      <c r="D146" s="5">
        <v>182480938000000</v>
      </c>
      <c r="E146" s="5">
        <v>177637299000000</v>
      </c>
      <c r="F146" s="5">
        <v>178710181000000</v>
      </c>
      <c r="G146" s="5">
        <v>174998861000000</v>
      </c>
      <c r="I146" s="5">
        <v>177637299000000</v>
      </c>
      <c r="J146" s="5">
        <v>169480618000000</v>
      </c>
      <c r="K146" s="5">
        <v>154028248000000</v>
      </c>
      <c r="L146" s="5">
        <v>140478220000000</v>
      </c>
      <c r="M146" s="5">
        <v>112561356000000</v>
      </c>
      <c r="N146" s="5">
        <v>99800963000000</v>
      </c>
      <c r="O146" s="5">
        <v>111713375000000</v>
      </c>
      <c r="P146" s="5">
        <v>116281017000000</v>
      </c>
      <c r="Q146" s="5">
        <v>82262093000000</v>
      </c>
      <c r="R146" s="5">
        <v>63991229000000</v>
      </c>
      <c r="S146" s="5">
        <v>61715399000000</v>
      </c>
      <c r="T146" s="5">
        <v>60292031000000</v>
      </c>
      <c r="U146" s="5">
        <v>57362244000000</v>
      </c>
      <c r="V146" s="5">
        <v>50300633000000</v>
      </c>
      <c r="W146" s="5">
        <v>46440062000000</v>
      </c>
      <c r="X146" s="5">
        <v>29700914000000</v>
      </c>
      <c r="Y146" s="5">
        <v>24404828000000</v>
      </c>
      <c r="Z146" s="5">
        <v>22847721000000</v>
      </c>
    </row>
    <row r="147" spans="2:26" ht="15.5" x14ac:dyDescent="0.35">
      <c r="C147" t="s">
        <v>162</v>
      </c>
      <c r="D147" s="5">
        <v>3730135136</v>
      </c>
      <c r="E147" s="5">
        <v>3730135136</v>
      </c>
      <c r="F147" s="5">
        <v>3730135136</v>
      </c>
      <c r="G147" s="5">
        <v>3730135136</v>
      </c>
      <c r="I147" s="5">
        <v>3730135136</v>
      </c>
      <c r="J147" s="5">
        <v>3730135136</v>
      </c>
      <c r="K147" s="5">
        <v>3730135136</v>
      </c>
      <c r="L147" s="5">
        <v>3730135136</v>
      </c>
      <c r="M147" s="5">
        <v>3730135136</v>
      </c>
      <c r="N147" s="5">
        <v>3730135136</v>
      </c>
      <c r="O147" s="5">
        <v>3730135136</v>
      </c>
      <c r="P147" s="5">
        <v>3730135136</v>
      </c>
      <c r="Q147" s="5">
        <v>3730135136</v>
      </c>
      <c r="R147" s="5">
        <v>3730135136</v>
      </c>
      <c r="S147" s="5">
        <v>3730135136</v>
      </c>
      <c r="T147" s="5">
        <v>3730135136</v>
      </c>
      <c r="U147" s="5">
        <v>3730135136</v>
      </c>
      <c r="V147" s="5">
        <v>3730135136</v>
      </c>
      <c r="W147" s="5">
        <v>3730135136</v>
      </c>
      <c r="X147" s="5">
        <v>3326877283</v>
      </c>
      <c r="Y147" s="5">
        <v>3326877283</v>
      </c>
      <c r="Z147" s="5">
        <v>3326877283</v>
      </c>
    </row>
    <row r="149" spans="2:26" ht="15.5" x14ac:dyDescent="0.35">
      <c r="B149" t="s">
        <v>163</v>
      </c>
      <c r="C149" t="s">
        <v>164</v>
      </c>
      <c r="D149" s="5">
        <v>-821647000000</v>
      </c>
      <c r="E149" s="5">
        <v>8789492000000</v>
      </c>
      <c r="F149" s="5">
        <v>6990983000000</v>
      </c>
      <c r="G149" s="5">
        <v>3865128000000</v>
      </c>
      <c r="I149" s="5">
        <v>27143449000000</v>
      </c>
      <c r="J149" s="5">
        <v>30044864000000</v>
      </c>
      <c r="K149" s="5">
        <v>26346848000000</v>
      </c>
      <c r="L149" s="5">
        <v>32891585000000</v>
      </c>
      <c r="M149" s="5">
        <v>23284854000000</v>
      </c>
      <c r="N149" s="5">
        <v>18557088000000</v>
      </c>
      <c r="O149" s="5">
        <v>9435985000000</v>
      </c>
      <c r="P149" s="5">
        <v>18959739000000</v>
      </c>
      <c r="Q149" s="5">
        <v>11951265000000</v>
      </c>
      <c r="R149" s="5">
        <v>10005397000000</v>
      </c>
      <c r="S149" s="5">
        <v>12039161000000</v>
      </c>
      <c r="T149" s="5">
        <v>9364120000000</v>
      </c>
      <c r="U149" s="5">
        <v>12219782000000</v>
      </c>
      <c r="V149" s="5">
        <v>6306434000000</v>
      </c>
      <c r="W149" s="5">
        <v>10440274000000</v>
      </c>
      <c r="X149" s="5">
        <v>2423881000000</v>
      </c>
      <c r="Y149" s="5">
        <v>5101022000000</v>
      </c>
      <c r="Z149" s="5">
        <v>4253895000000</v>
      </c>
    </row>
    <row r="150" spans="2:26" ht="15.5" x14ac:dyDescent="0.35">
      <c r="C150" t="s">
        <v>347</v>
      </c>
      <c r="D150" s="5">
        <v>28345880000000</v>
      </c>
      <c r="E150" s="5">
        <v>27186362000000</v>
      </c>
      <c r="F150" s="5">
        <v>36552219000000</v>
      </c>
      <c r="G150" s="5">
        <v>34427905000000</v>
      </c>
      <c r="I150" s="5">
        <v>130663098000000</v>
      </c>
      <c r="J150" s="5">
        <v>134590648000000</v>
      </c>
      <c r="K150" s="5">
        <v>125717483000000</v>
      </c>
      <c r="L150" s="5">
        <v>118488134000000</v>
      </c>
      <c r="M150" s="5">
        <v>77190959000000</v>
      </c>
      <c r="N150" s="5">
        <v>68715870000000</v>
      </c>
      <c r="O150" s="5">
        <v>85793545000000</v>
      </c>
      <c r="P150" s="5">
        <v>80320434000000</v>
      </c>
      <c r="Q150" s="5">
        <v>59720647000000</v>
      </c>
      <c r="R150" s="5">
        <v>45797260000000</v>
      </c>
      <c r="S150" s="5">
        <v>51633164000000</v>
      </c>
      <c r="T150" s="5">
        <v>51987511000000</v>
      </c>
      <c r="U150" s="5">
        <v>51317141000000</v>
      </c>
      <c r="V150" s="5">
        <v>55858979000000</v>
      </c>
      <c r="W150" s="5">
        <v>50488595000000</v>
      </c>
      <c r="X150" s="5">
        <v>36536624000000</v>
      </c>
      <c r="Y150" s="5">
        <v>28084400000000</v>
      </c>
      <c r="Z150" s="5">
        <v>28287730000000</v>
      </c>
    </row>
    <row r="151" spans="2:26" ht="15.5" x14ac:dyDescent="0.35">
      <c r="C151" t="s">
        <v>349</v>
      </c>
      <c r="W151" s="5">
        <v>-38916528000000</v>
      </c>
      <c r="X151" s="5">
        <v>-31753560000000</v>
      </c>
      <c r="Y151" s="5">
        <v>-21190417000000</v>
      </c>
      <c r="Z151" s="5">
        <v>-23156750000000</v>
      </c>
    </row>
    <row r="152" spans="2:26" ht="15.5" x14ac:dyDescent="0.35">
      <c r="C152" t="s">
        <v>1844</v>
      </c>
      <c r="D152" s="5">
        <v>-24098166000000</v>
      </c>
      <c r="E152" s="5">
        <v>-13378367000000</v>
      </c>
      <c r="F152" s="5">
        <v>-25077696000000</v>
      </c>
      <c r="G152" s="5">
        <v>-25670292000000</v>
      </c>
      <c r="I152" s="5">
        <v>-84052046000000</v>
      </c>
      <c r="J152" s="5">
        <v>-83212970000000</v>
      </c>
      <c r="K152" s="5">
        <v>-79769361000000</v>
      </c>
      <c r="L152" s="5">
        <v>-70639129000000</v>
      </c>
      <c r="M152" s="5">
        <v>-43653095000000</v>
      </c>
      <c r="N152" s="5">
        <v>-39740583000000</v>
      </c>
      <c r="O152" s="5">
        <v>-60002545000000</v>
      </c>
      <c r="P152" s="5">
        <v>-49376128000000</v>
      </c>
      <c r="Q152" s="5">
        <v>-39447867000000</v>
      </c>
      <c r="R152" s="5">
        <v>-28515263000000</v>
      </c>
      <c r="S152" s="5">
        <v>-31467685000000</v>
      </c>
      <c r="T152" s="5">
        <v>-35631677000000</v>
      </c>
      <c r="U152" s="5">
        <v>-32464666000000</v>
      </c>
      <c r="V152" s="5">
        <v>-44164329000000</v>
      </c>
    </row>
    <row r="153" spans="2:26" ht="15.5" x14ac:dyDescent="0.35">
      <c r="C153" t="s">
        <v>168</v>
      </c>
      <c r="D153" s="5">
        <v>-3447493000000</v>
      </c>
      <c r="E153" s="5">
        <v>-3774786000000</v>
      </c>
      <c r="F153" s="5">
        <v>-2586961000000</v>
      </c>
      <c r="G153" s="5">
        <v>-3017318000000</v>
      </c>
      <c r="I153" s="5">
        <v>-12574483000000</v>
      </c>
      <c r="J153" s="5">
        <v>-12231507000000</v>
      </c>
      <c r="K153" s="5">
        <v>-10880592000000</v>
      </c>
      <c r="L153" s="5">
        <v>-9307351000000</v>
      </c>
      <c r="M153" s="5">
        <v>-8374994000000</v>
      </c>
      <c r="N153" s="5">
        <v>-7721185000000</v>
      </c>
      <c r="O153" s="5">
        <v>-8770442000000</v>
      </c>
      <c r="P153" s="5">
        <v>-7747048000000</v>
      </c>
      <c r="Q153" s="5">
        <v>-6631262000000</v>
      </c>
      <c r="R153" s="5">
        <v>-5558443000000</v>
      </c>
      <c r="S153" s="5">
        <v>-5786816000000</v>
      </c>
      <c r="T153" s="5">
        <v>-4870637000000</v>
      </c>
      <c r="U153" s="5">
        <v>-4212803000000</v>
      </c>
      <c r="V153" s="5">
        <v>-3325401000000</v>
      </c>
    </row>
    <row r="154" spans="2:26" ht="15.5" x14ac:dyDescent="0.35">
      <c r="C154" t="s">
        <v>624</v>
      </c>
      <c r="D154" s="5">
        <v>-27545659000000</v>
      </c>
      <c r="E154" s="5">
        <v>-17153153000000</v>
      </c>
      <c r="F154" s="5">
        <v>-27664657000000</v>
      </c>
      <c r="G154" s="5">
        <v>-28687610000000</v>
      </c>
      <c r="I154" s="5">
        <v>-96626529000000</v>
      </c>
      <c r="J154" s="5">
        <v>-95444477000000</v>
      </c>
      <c r="K154" s="5">
        <v>-90649953000000</v>
      </c>
      <c r="L154" s="5">
        <v>-79946480000000</v>
      </c>
      <c r="M154" s="5">
        <v>-52028089000000</v>
      </c>
      <c r="N154" s="5">
        <v>-47461768000000</v>
      </c>
      <c r="O154" s="5">
        <v>-68772987000000</v>
      </c>
      <c r="P154" s="5">
        <v>-57123176000000</v>
      </c>
      <c r="Q154" s="5">
        <v>-46079129000000</v>
      </c>
      <c r="R154" s="5">
        <v>-34073706000000</v>
      </c>
      <c r="S154" s="5">
        <v>-37254501000000</v>
      </c>
      <c r="T154" s="5">
        <v>-40502314000000</v>
      </c>
      <c r="U154" s="5">
        <v>-36677469000000</v>
      </c>
      <c r="V154" s="5">
        <v>-47489730000000</v>
      </c>
      <c r="W154" s="5">
        <v>-38916528000000</v>
      </c>
      <c r="X154" s="5">
        <v>-31753560000000</v>
      </c>
      <c r="Y154" s="5">
        <v>-21190417000000</v>
      </c>
      <c r="Z154" s="5">
        <v>-23156750000000</v>
      </c>
    </row>
    <row r="155" spans="2:26" ht="15.5" x14ac:dyDescent="0.35">
      <c r="C155" t="s">
        <v>353</v>
      </c>
      <c r="D155" s="5">
        <v>-1344529000000</v>
      </c>
      <c r="E155" s="5">
        <v>-1614943000000</v>
      </c>
      <c r="F155" s="5">
        <v>-1694718000000</v>
      </c>
      <c r="G155" s="5">
        <v>-2291777000000</v>
      </c>
      <c r="I155" s="5">
        <v>-7501626000000</v>
      </c>
      <c r="J155" s="5">
        <v>-8790904000000</v>
      </c>
      <c r="K155" s="5">
        <v>-8886440000000</v>
      </c>
      <c r="L155" s="5">
        <v>-6559745000000</v>
      </c>
      <c r="M155" s="5">
        <v>-2826391000000</v>
      </c>
      <c r="N155" s="5">
        <v>-3347588000000</v>
      </c>
      <c r="O155" s="5">
        <v>-6842083000000</v>
      </c>
      <c r="P155" s="5">
        <v>-3877972000000</v>
      </c>
      <c r="Q155" s="5">
        <v>-2033517000000</v>
      </c>
      <c r="R155" s="5">
        <v>-2028487000000</v>
      </c>
      <c r="S155" s="5">
        <v>-2782188000000</v>
      </c>
      <c r="T155" s="5">
        <v>-2594766000000</v>
      </c>
      <c r="U155" s="5">
        <v>-2554426000000</v>
      </c>
      <c r="V155" s="5">
        <v>-2223245000000</v>
      </c>
      <c r="W155" s="5">
        <v>-1908844000000</v>
      </c>
      <c r="X155" s="5">
        <v>-2279855000000</v>
      </c>
      <c r="Y155" s="5">
        <v>-1783261000000</v>
      </c>
      <c r="Z155" s="5">
        <v>-949812000000</v>
      </c>
    </row>
    <row r="156" spans="2:26" ht="15.5" x14ac:dyDescent="0.35">
      <c r="C156" t="s">
        <v>388</v>
      </c>
      <c r="D156" s="5">
        <v>-636681000000</v>
      </c>
      <c r="E156" s="5">
        <v>-608925000000</v>
      </c>
      <c r="F156" s="5">
        <v>-612979000000</v>
      </c>
      <c r="G156" s="5">
        <v>-627352000000</v>
      </c>
      <c r="I156" s="5">
        <v>-2558076000000</v>
      </c>
      <c r="J156" s="5">
        <v>-2757512000000</v>
      </c>
      <c r="K156" s="5">
        <v>-2098038000000</v>
      </c>
      <c r="L156" s="5">
        <v>-723611000000</v>
      </c>
      <c r="M156" s="5">
        <v>-752847000000</v>
      </c>
      <c r="N156" s="5">
        <v>-1342062000000</v>
      </c>
      <c r="O156" s="5">
        <v>-2019457000000</v>
      </c>
      <c r="P156" s="5">
        <v>-1787703000000</v>
      </c>
      <c r="Q156" s="5">
        <v>-1071080000000</v>
      </c>
      <c r="R156" s="5">
        <v>-717702000000</v>
      </c>
      <c r="S156" s="5">
        <v>-332553000000</v>
      </c>
      <c r="T156" s="5">
        <v>-234994000000</v>
      </c>
      <c r="U156" s="5">
        <v>-208722000000</v>
      </c>
      <c r="V156" s="5">
        <v>-280764000000</v>
      </c>
      <c r="W156" s="5">
        <v>-269163000000</v>
      </c>
      <c r="X156" s="5">
        <v>-164590000000</v>
      </c>
      <c r="Y156" s="5">
        <v>-197635000000</v>
      </c>
      <c r="Z156" s="5">
        <v>-311987000000</v>
      </c>
    </row>
    <row r="157" spans="2:26" ht="15.5" x14ac:dyDescent="0.35">
      <c r="C157" t="s">
        <v>384</v>
      </c>
      <c r="D157" s="5">
        <v>244645000000</v>
      </c>
      <c r="E157" s="5">
        <v>293245000000</v>
      </c>
      <c r="F157" s="5">
        <v>276488000000</v>
      </c>
      <c r="G157" s="5">
        <v>281489000000</v>
      </c>
      <c r="I157" s="5">
        <v>1111575000000</v>
      </c>
      <c r="J157" s="5">
        <v>978416000000</v>
      </c>
      <c r="K157" s="5">
        <v>951599000000</v>
      </c>
      <c r="L157" s="5">
        <v>822428000000</v>
      </c>
      <c r="M157" s="5">
        <v>747473000000</v>
      </c>
      <c r="N157" s="5">
        <v>706131000000</v>
      </c>
      <c r="O157" s="5">
        <v>576561000000</v>
      </c>
      <c r="P157" s="5">
        <v>803210000000</v>
      </c>
      <c r="Q157" s="5">
        <v>1010926000000</v>
      </c>
      <c r="R157" s="5">
        <v>590864000000</v>
      </c>
      <c r="S157" s="5">
        <v>398611000000</v>
      </c>
      <c r="T157" s="5">
        <v>457946000000</v>
      </c>
      <c r="U157" s="5">
        <v>293390000000</v>
      </c>
      <c r="V157" s="5">
        <v>230019000000</v>
      </c>
      <c r="W157" s="5">
        <v>181242000000</v>
      </c>
      <c r="X157" s="5">
        <v>66909000000</v>
      </c>
      <c r="Y157" s="5">
        <v>99699000000</v>
      </c>
      <c r="Z157" s="5">
        <v>93380000000</v>
      </c>
    </row>
    <row r="158" spans="2:26" ht="15.5" x14ac:dyDescent="0.35">
      <c r="C158" t="s">
        <v>1845</v>
      </c>
      <c r="D158" s="5">
        <v>11367000000</v>
      </c>
      <c r="E158" s="5">
        <v>150059000000</v>
      </c>
      <c r="F158" s="5">
        <v>653573000000</v>
      </c>
      <c r="G158" s="5">
        <v>717940000000</v>
      </c>
      <c r="I158" s="5">
        <v>1833418000000</v>
      </c>
      <c r="J158" s="5">
        <v>1087730000000</v>
      </c>
      <c r="K158" s="5">
        <v>1126322000000</v>
      </c>
      <c r="L158" s="5">
        <v>288002000000</v>
      </c>
      <c r="M158" s="5">
        <v>748812000000</v>
      </c>
      <c r="N158" s="5">
        <v>1244545000000</v>
      </c>
      <c r="O158" s="5">
        <v>692518000000</v>
      </c>
      <c r="P158" s="5">
        <v>504979000000</v>
      </c>
      <c r="Q158" s="5">
        <v>209785000000</v>
      </c>
      <c r="R158" s="5">
        <v>307901000000</v>
      </c>
      <c r="S158" s="5">
        <v>217655000000</v>
      </c>
    </row>
    <row r="159" spans="2:26" ht="15.5" x14ac:dyDescent="0.35">
      <c r="C159" t="s">
        <v>1846</v>
      </c>
      <c r="E159" s="5">
        <v>528963000000</v>
      </c>
      <c r="F159" s="5">
        <v>-528963000000</v>
      </c>
    </row>
    <row r="160" spans="2:26" ht="15.5" x14ac:dyDescent="0.35">
      <c r="C160" t="s">
        <v>1847</v>
      </c>
    </row>
    <row r="161" spans="3:26" ht="15.5" x14ac:dyDescent="0.35">
      <c r="C161" t="s">
        <v>179</v>
      </c>
      <c r="D161" s="5">
        <v>5301927000000</v>
      </c>
      <c r="E161" s="5">
        <v>-5030650000000</v>
      </c>
      <c r="F161" s="5">
        <v>-1703801000000</v>
      </c>
      <c r="G161" s="5">
        <v>-5647109000000</v>
      </c>
      <c r="I161" s="5">
        <v>-12470370000000</v>
      </c>
      <c r="J161" s="5">
        <v>-9468173000000</v>
      </c>
      <c r="K161" s="5">
        <v>-12230036000000</v>
      </c>
      <c r="L161" s="5">
        <v>-18653279000000</v>
      </c>
      <c r="M161" s="5">
        <v>-7419838000000</v>
      </c>
      <c r="N161" s="5">
        <v>-7834254000000</v>
      </c>
      <c r="O161" s="5">
        <v>-830690000000</v>
      </c>
      <c r="P161" s="5">
        <v>1120862000000</v>
      </c>
      <c r="Q161" s="5">
        <v>300175000000</v>
      </c>
      <c r="R161" s="5">
        <v>-3027686000000</v>
      </c>
      <c r="S161" s="5">
        <v>-3789232000000</v>
      </c>
      <c r="T161" s="5">
        <v>-3764374000000</v>
      </c>
      <c r="U161" s="5">
        <v>-5308775000000</v>
      </c>
      <c r="V161" s="5">
        <v>-3469953000000</v>
      </c>
      <c r="W161" s="5">
        <v>2832468000000</v>
      </c>
      <c r="X161" s="5">
        <v>-90100000000</v>
      </c>
      <c r="Y161" s="5">
        <v>-2208471000000</v>
      </c>
      <c r="Z161" s="5">
        <v>2852523000000</v>
      </c>
    </row>
    <row r="162" spans="3:26" ht="15.5" x14ac:dyDescent="0.35">
      <c r="C162" t="s">
        <v>180</v>
      </c>
      <c r="D162" s="5">
        <v>-10547301000000</v>
      </c>
      <c r="E162" s="5">
        <v>-5570387000000</v>
      </c>
      <c r="F162" s="5">
        <v>-2474814000000</v>
      </c>
      <c r="G162" s="5">
        <v>-2843848000000</v>
      </c>
      <c r="I162" s="5">
        <v>-13445531000000</v>
      </c>
      <c r="J162" s="5">
        <v>-14202531000000</v>
      </c>
      <c r="K162" s="5">
        <v>-33439773000000</v>
      </c>
      <c r="L162" s="5">
        <v>-10401292000000</v>
      </c>
      <c r="M162" s="5">
        <v>-3158997000000</v>
      </c>
      <c r="N162" s="5">
        <v>-2594328000000</v>
      </c>
      <c r="O162" s="5">
        <v>-9757541000000</v>
      </c>
      <c r="P162" s="5">
        <v>-27730809000000</v>
      </c>
      <c r="Q162" s="5">
        <v>-10951214000000</v>
      </c>
      <c r="R162" s="5">
        <v>-2485056000000</v>
      </c>
      <c r="S162" s="5">
        <v>-3806612000000</v>
      </c>
      <c r="T162" s="5">
        <v>-3482345000000</v>
      </c>
      <c r="U162" s="5">
        <v>-3497071000000</v>
      </c>
      <c r="V162" s="5">
        <v>-6122135000000</v>
      </c>
      <c r="W162" s="5">
        <v>-7664971000000</v>
      </c>
      <c r="X162" s="5">
        <v>-3629170000000</v>
      </c>
      <c r="Y162" s="5">
        <v>-3060468000000</v>
      </c>
      <c r="Z162" s="5">
        <v>-4951114000000</v>
      </c>
    </row>
    <row r="163" spans="3:26" ht="15.5" x14ac:dyDescent="0.35">
      <c r="C163" t="s">
        <v>181</v>
      </c>
      <c r="D163" s="5">
        <v>-1822386000000</v>
      </c>
      <c r="E163" s="5">
        <v>-4003073000000</v>
      </c>
      <c r="F163" s="5">
        <v>-2590529000000</v>
      </c>
      <c r="G163" s="5">
        <v>-3117735000000</v>
      </c>
      <c r="I163" s="5">
        <v>-12975247000000</v>
      </c>
      <c r="J163" s="5">
        <v>-12212202000000</v>
      </c>
      <c r="K163" s="5">
        <v>-18012102000000</v>
      </c>
      <c r="L163" s="5">
        <v>-7767587000000</v>
      </c>
      <c r="M163" s="5">
        <v>-2653897000000</v>
      </c>
      <c r="N163" s="5">
        <v>-2493706000000</v>
      </c>
      <c r="O163" s="5">
        <v>-8663420000000</v>
      </c>
      <c r="P163" s="5">
        <v>-9789973000000</v>
      </c>
      <c r="Q163" s="5">
        <v>-6496263000000</v>
      </c>
      <c r="R163" s="5">
        <v>-2522128000000</v>
      </c>
      <c r="S163" s="5">
        <v>-2358328000000</v>
      </c>
      <c r="T163" s="5">
        <v>-2893571000000</v>
      </c>
      <c r="U163" s="5">
        <v>-2984854000000</v>
      </c>
      <c r="V163" s="5">
        <v>-5249873000000</v>
      </c>
      <c r="W163" s="5">
        <v>-5067417000000</v>
      </c>
      <c r="X163" s="5">
        <v>-3223570000000</v>
      </c>
      <c r="Y163" s="5">
        <v>-3148232000000</v>
      </c>
      <c r="Z163" s="5">
        <v>-3505146000000</v>
      </c>
    </row>
    <row r="164" spans="3:26" ht="15.5" x14ac:dyDescent="0.35">
      <c r="C164" t="s">
        <v>590</v>
      </c>
      <c r="N164" s="5">
        <v>-2930000000</v>
      </c>
    </row>
    <row r="165" spans="3:26" ht="15.5" x14ac:dyDescent="0.35">
      <c r="C165" t="s">
        <v>186</v>
      </c>
      <c r="D165" s="5">
        <v>-46628000000</v>
      </c>
      <c r="E165" s="5">
        <v>204010000000</v>
      </c>
      <c r="F165" s="5">
        <v>-118401000000</v>
      </c>
      <c r="G165" s="5">
        <v>-55657000000</v>
      </c>
      <c r="K165" s="5">
        <v>-475742000000</v>
      </c>
      <c r="L165" s="5">
        <v>-686473000000</v>
      </c>
      <c r="M165" s="5">
        <v>-78500000000</v>
      </c>
      <c r="N165" s="5">
        <v>-110462000000</v>
      </c>
      <c r="O165" s="5">
        <v>-219430000000</v>
      </c>
      <c r="P165" s="5">
        <v>-538453000000</v>
      </c>
      <c r="Q165" s="5">
        <v>-87720000000</v>
      </c>
      <c r="R165" s="5">
        <v>-68812000000</v>
      </c>
      <c r="S165" s="5">
        <v>-238756000000</v>
      </c>
      <c r="T165" s="5">
        <v>-169763000000</v>
      </c>
      <c r="U165" s="5">
        <v>-181370000000</v>
      </c>
    </row>
    <row r="166" spans="3:26" ht="15.5" x14ac:dyDescent="0.35">
      <c r="C166" t="s">
        <v>368</v>
      </c>
      <c r="D166" s="5">
        <v>-8730844000000</v>
      </c>
      <c r="E166" s="5">
        <v>273000000</v>
      </c>
      <c r="G166" s="5">
        <v>-500760000000</v>
      </c>
      <c r="I166" s="5">
        <v>-500487000000</v>
      </c>
      <c r="J166" s="5">
        <v>-83070000000</v>
      </c>
      <c r="K166" s="5">
        <v>-4330584000000</v>
      </c>
      <c r="N166" s="5">
        <v>-1838000000</v>
      </c>
      <c r="P166" s="5">
        <v>-16775551000000</v>
      </c>
      <c r="Q166" s="5">
        <v>-1125152000000</v>
      </c>
      <c r="S166" s="5">
        <v>-798334000000</v>
      </c>
      <c r="V166" s="5">
        <v>-855800000000</v>
      </c>
      <c r="W166" s="5">
        <v>-1658075000000</v>
      </c>
    </row>
    <row r="167" spans="3:26" ht="15.5" x14ac:dyDescent="0.35">
      <c r="C167" t="s">
        <v>1848</v>
      </c>
    </row>
    <row r="168" spans="3:26" ht="15.5" x14ac:dyDescent="0.35">
      <c r="C168" t="s">
        <v>185</v>
      </c>
    </row>
    <row r="169" spans="3:26" ht="15.5" x14ac:dyDescent="0.35">
      <c r="C169" t="s">
        <v>639</v>
      </c>
      <c r="E169" s="5">
        <v>-1500000000000</v>
      </c>
      <c r="I169" s="5">
        <v>-1500000000000</v>
      </c>
      <c r="M169" s="5">
        <v>-114175000000</v>
      </c>
      <c r="N169" s="5">
        <v>-300000000</v>
      </c>
    </row>
    <row r="170" spans="3:26" ht="15.5" x14ac:dyDescent="0.35">
      <c r="C170" t="s">
        <v>447</v>
      </c>
      <c r="D170" s="5">
        <v>48396000000</v>
      </c>
      <c r="E170" s="5">
        <v>102140000000</v>
      </c>
      <c r="F170" s="5">
        <v>81892000000</v>
      </c>
      <c r="G170" s="5">
        <v>-54700000000</v>
      </c>
      <c r="I170" s="5">
        <v>456171000000</v>
      </c>
      <c r="J170" s="5">
        <v>419827000000</v>
      </c>
      <c r="K170" s="5">
        <v>142984000000</v>
      </c>
      <c r="L170" s="5">
        <v>341151000000</v>
      </c>
      <c r="M170" s="5">
        <v>280093000000</v>
      </c>
      <c r="N170" s="5">
        <v>344845000000</v>
      </c>
      <c r="O170" s="5">
        <v>226366000000</v>
      </c>
      <c r="P170" s="5">
        <v>97654000000</v>
      </c>
      <c r="Q170" s="5">
        <v>87344000000</v>
      </c>
      <c r="R170" s="5">
        <v>139924000000</v>
      </c>
      <c r="S170" s="5">
        <v>127768000000</v>
      </c>
      <c r="T170" s="5">
        <v>229707000000</v>
      </c>
      <c r="U170" s="5">
        <v>184320000000</v>
      </c>
      <c r="V170" s="5">
        <v>241992000000</v>
      </c>
      <c r="W170" s="5">
        <v>71316000000</v>
      </c>
      <c r="X170" s="5">
        <v>46535000000</v>
      </c>
      <c r="Y170" s="5">
        <v>71324000000</v>
      </c>
      <c r="Z170" s="5">
        <v>75615000000</v>
      </c>
    </row>
    <row r="171" spans="3:26" ht="15.5" x14ac:dyDescent="0.35">
      <c r="C171" t="s">
        <v>1849</v>
      </c>
      <c r="S171" s="5">
        <v>-1100000000000</v>
      </c>
      <c r="T171" s="5">
        <v>-1000000000000</v>
      </c>
      <c r="U171" s="5">
        <v>-600000000000</v>
      </c>
      <c r="V171" s="5">
        <v>-300000000000</v>
      </c>
    </row>
    <row r="172" spans="3:26" ht="15.5" x14ac:dyDescent="0.35">
      <c r="C172" t="s">
        <v>1850</v>
      </c>
      <c r="P172" s="5">
        <v>400000000000</v>
      </c>
      <c r="Q172" s="5">
        <v>850000000000</v>
      </c>
      <c r="R172" s="5">
        <v>800000000000</v>
      </c>
      <c r="S172" s="5">
        <v>550000000000</v>
      </c>
      <c r="T172" s="5">
        <v>300000000000</v>
      </c>
      <c r="U172" s="5">
        <v>100000000000</v>
      </c>
    </row>
    <row r="173" spans="3:26" ht="15.5" x14ac:dyDescent="0.35">
      <c r="C173" t="s">
        <v>452</v>
      </c>
      <c r="M173" s="5">
        <v>-315204000000</v>
      </c>
      <c r="N173" s="5">
        <v>-274116000000</v>
      </c>
      <c r="O173" s="5">
        <v>-338454000000</v>
      </c>
      <c r="U173" s="5">
        <v>-54098000000</v>
      </c>
      <c r="W173" s="5">
        <v>-190654000000</v>
      </c>
      <c r="X173" s="5">
        <v>-134119000000</v>
      </c>
      <c r="Y173" s="5">
        <v>-4500000000</v>
      </c>
      <c r="Z173" s="5">
        <v>-1525335000000</v>
      </c>
    </row>
    <row r="174" spans="3:26" ht="15.5" x14ac:dyDescent="0.35">
      <c r="C174" t="s">
        <v>1851</v>
      </c>
      <c r="D174" s="5">
        <v>-13850000000</v>
      </c>
      <c r="E174" s="5">
        <v>91017000000</v>
      </c>
      <c r="F174" s="5">
        <v>-215789000000</v>
      </c>
      <c r="G174" s="5">
        <v>14300000000</v>
      </c>
      <c r="I174" s="5">
        <v>-222642000000</v>
      </c>
      <c r="J174" s="5">
        <v>-442315000000</v>
      </c>
      <c r="K174" s="5">
        <v>-326693000000</v>
      </c>
      <c r="L174" s="5">
        <v>-434614000000</v>
      </c>
    </row>
    <row r="175" spans="3:26" ht="15.5" x14ac:dyDescent="0.35">
      <c r="C175" t="s">
        <v>846</v>
      </c>
      <c r="D175" s="5">
        <v>3694000000</v>
      </c>
      <c r="E175" s="5">
        <v>2000000</v>
      </c>
      <c r="F175" s="5">
        <v>129468000000</v>
      </c>
      <c r="G175" s="5">
        <v>161336000000</v>
      </c>
      <c r="I175" s="5">
        <v>301877000000</v>
      </c>
      <c r="J175" s="5">
        <v>943182000000</v>
      </c>
      <c r="K175" s="5">
        <v>273278000000</v>
      </c>
      <c r="L175" s="5">
        <v>123736000000</v>
      </c>
      <c r="M175" s="5">
        <v>39453000000</v>
      </c>
      <c r="N175" s="5">
        <v>100709000000</v>
      </c>
      <c r="O175" s="5">
        <v>167278000000</v>
      </c>
      <c r="P175" s="5">
        <v>179268000000</v>
      </c>
      <c r="Q175" s="5">
        <v>84814000000</v>
      </c>
      <c r="R175" s="5">
        <v>70222000000</v>
      </c>
      <c r="S175" s="5">
        <v>57669000000</v>
      </c>
      <c r="T175" s="5">
        <v>57310000000</v>
      </c>
      <c r="U175" s="5">
        <v>38931000000</v>
      </c>
      <c r="V175" s="5">
        <v>28335000000</v>
      </c>
      <c r="W175" s="5">
        <v>17939000000</v>
      </c>
      <c r="X175" s="5">
        <v>23550000000</v>
      </c>
      <c r="Y175" s="5">
        <v>6935000000</v>
      </c>
      <c r="Z175" s="5">
        <v>3752000000</v>
      </c>
    </row>
    <row r="176" spans="3:26" ht="15.5" x14ac:dyDescent="0.35">
      <c r="C176" t="s">
        <v>355</v>
      </c>
      <c r="K176" s="5">
        <v>14792000000</v>
      </c>
    </row>
    <row r="177" spans="3:24" ht="15.5" x14ac:dyDescent="0.35">
      <c r="C177" t="s">
        <v>1118</v>
      </c>
      <c r="E177" s="5">
        <v>-207308000000</v>
      </c>
      <c r="I177" s="5">
        <v>-207308000000</v>
      </c>
      <c r="J177" s="5">
        <v>-1464483000000</v>
      </c>
      <c r="K177" s="5">
        <v>-9377381000000</v>
      </c>
      <c r="L177" s="5">
        <v>-264381000000</v>
      </c>
      <c r="M177" s="5">
        <v>-420000000</v>
      </c>
      <c r="N177" s="5">
        <v>-200000000</v>
      </c>
      <c r="O177" s="5">
        <v>-267298000000</v>
      </c>
      <c r="P177" s="5">
        <v>-654573000000</v>
      </c>
      <c r="Q177" s="5">
        <v>-570705000000</v>
      </c>
      <c r="R177" s="5">
        <v>-225602000000</v>
      </c>
      <c r="S177" s="5">
        <v>-3255000000</v>
      </c>
      <c r="T177" s="5">
        <v>-1400000000</v>
      </c>
      <c r="V177" s="5">
        <v>-245000000</v>
      </c>
      <c r="W177" s="5">
        <v>-203320000000</v>
      </c>
    </row>
    <row r="178" spans="3:24" ht="15.5" x14ac:dyDescent="0.35">
      <c r="C178" t="s">
        <v>1054</v>
      </c>
      <c r="D178" s="5">
        <v>-47902000000</v>
      </c>
      <c r="E178" s="5">
        <v>-46160000000</v>
      </c>
      <c r="F178" s="5">
        <v>-13532000000</v>
      </c>
      <c r="G178" s="5">
        <v>-23633000000</v>
      </c>
      <c r="I178" s="5">
        <v>-90059000000</v>
      </c>
      <c r="J178" s="5">
        <v>-63575000000</v>
      </c>
      <c r="K178" s="5">
        <v>-84869000000</v>
      </c>
      <c r="L178" s="5">
        <v>-1151420000000</v>
      </c>
      <c r="M178" s="5">
        <v>-50342000000</v>
      </c>
      <c r="N178" s="5">
        <v>-151666000000</v>
      </c>
      <c r="O178" s="5">
        <v>-559417000000</v>
      </c>
    </row>
    <row r="179" spans="3:24" ht="15.5" x14ac:dyDescent="0.35">
      <c r="C179" t="s">
        <v>1216</v>
      </c>
      <c r="R179" s="5">
        <v>-30723000000</v>
      </c>
      <c r="T179" s="5">
        <v>-4873000000</v>
      </c>
    </row>
    <row r="180" spans="3:24" ht="15.5" x14ac:dyDescent="0.35">
      <c r="C180" t="s">
        <v>1852</v>
      </c>
      <c r="D180" s="5">
        <v>-51960000000</v>
      </c>
      <c r="E180" s="5">
        <v>-105614000000</v>
      </c>
      <c r="F180" s="5">
        <v>-152340000000</v>
      </c>
      <c r="G180" s="5">
        <v>-17350000000</v>
      </c>
      <c r="I180" s="5">
        <v>-350238000000</v>
      </c>
      <c r="J180" s="5">
        <v>-313152000000</v>
      </c>
      <c r="K180" s="5">
        <v>-331182000000</v>
      </c>
      <c r="L180" s="5">
        <v>-397389000000</v>
      </c>
      <c r="M180" s="5">
        <v>-406788000000</v>
      </c>
      <c r="N180" s="5">
        <v>-327013000000</v>
      </c>
      <c r="O180" s="5">
        <v>-359706000000</v>
      </c>
      <c r="P180" s="5">
        <v>-115994000000</v>
      </c>
      <c r="Q180" s="5">
        <v>-89580000000</v>
      </c>
      <c r="R180" s="5">
        <v>-90904000000</v>
      </c>
      <c r="S180" s="5">
        <v>-43376000000</v>
      </c>
    </row>
    <row r="181" spans="3:24" ht="15.5" x14ac:dyDescent="0.35">
      <c r="C181" t="s">
        <v>1244</v>
      </c>
      <c r="E181" s="5">
        <v>-551971000000</v>
      </c>
      <c r="F181" s="5">
        <v>165052000000</v>
      </c>
      <c r="G181" s="5">
        <v>-43530000000</v>
      </c>
      <c r="I181" s="5">
        <v>-551971000000</v>
      </c>
      <c r="J181" s="5">
        <v>-719084000000</v>
      </c>
      <c r="K181" s="5">
        <v>-804008000000</v>
      </c>
    </row>
    <row r="182" spans="3:24" ht="15.5" x14ac:dyDescent="0.35">
      <c r="C182" t="s">
        <v>1853</v>
      </c>
    </row>
    <row r="183" spans="3:24" ht="15.5" x14ac:dyDescent="0.35">
      <c r="C183" t="s">
        <v>1036</v>
      </c>
    </row>
    <row r="184" spans="3:24" ht="15.5" x14ac:dyDescent="0.35">
      <c r="C184" t="s">
        <v>708</v>
      </c>
    </row>
    <row r="185" spans="3:24" ht="15.5" x14ac:dyDescent="0.35">
      <c r="C185" t="s">
        <v>1854</v>
      </c>
      <c r="R185" s="5">
        <v>-154224000000</v>
      </c>
    </row>
    <row r="186" spans="3:24" ht="15.5" x14ac:dyDescent="0.35">
      <c r="C186" t="s">
        <v>1855</v>
      </c>
      <c r="P186" s="5">
        <v>-181279000000</v>
      </c>
    </row>
    <row r="187" spans="3:24" ht="15.5" x14ac:dyDescent="0.35">
      <c r="C187" t="s">
        <v>1750</v>
      </c>
      <c r="F187" s="5">
        <v>-563587000000</v>
      </c>
      <c r="G187" s="5">
        <v>563587000000</v>
      </c>
    </row>
    <row r="188" spans="3:24" ht="15.5" x14ac:dyDescent="0.35">
      <c r="C188" t="s">
        <v>1856</v>
      </c>
      <c r="D188" s="5">
        <v>-67295000000</v>
      </c>
      <c r="E188" s="5">
        <v>-25803000000</v>
      </c>
      <c r="F188" s="5">
        <v>-32301000000</v>
      </c>
      <c r="G188" s="5">
        <v>-39029000000</v>
      </c>
      <c r="I188" s="5">
        <v>-111406000000</v>
      </c>
      <c r="J188" s="5">
        <v>-337502000000</v>
      </c>
      <c r="K188" s="5">
        <v>-430109000000</v>
      </c>
      <c r="L188" s="5">
        <v>-503173000000</v>
      </c>
      <c r="M188" s="5">
        <v>-492464000000</v>
      </c>
      <c r="N188" s="5">
        <v>-434092000000</v>
      </c>
      <c r="O188" s="5">
        <v>-392177000000</v>
      </c>
      <c r="P188" s="5">
        <v>-857578000000</v>
      </c>
      <c r="Q188" s="5">
        <v>-487893000000</v>
      </c>
      <c r="R188" s="5">
        <v>-246237000000</v>
      </c>
    </row>
    <row r="189" spans="3:24" ht="15.5" x14ac:dyDescent="0.35">
      <c r="C189" t="s">
        <v>591</v>
      </c>
      <c r="D189" s="5">
        <v>59377000000</v>
      </c>
      <c r="E189" s="5">
        <v>218143000000</v>
      </c>
      <c r="F189" s="5">
        <v>78089000000</v>
      </c>
      <c r="G189" s="5">
        <v>82703000000</v>
      </c>
      <c r="I189" s="5">
        <v>466484000000</v>
      </c>
      <c r="J189" s="5">
        <v>410080000000</v>
      </c>
      <c r="K189" s="5">
        <v>434161000000</v>
      </c>
      <c r="L189" s="5">
        <v>426534000000</v>
      </c>
      <c r="M189" s="5">
        <v>486045000000</v>
      </c>
      <c r="N189" s="5">
        <v>569877000000</v>
      </c>
      <c r="O189" s="5">
        <v>534305000000</v>
      </c>
      <c r="P189" s="5">
        <v>332325000000</v>
      </c>
      <c r="Q189" s="5">
        <v>112267000000</v>
      </c>
      <c r="R189" s="5">
        <v>18258000000</v>
      </c>
    </row>
    <row r="190" spans="3:24" ht="15.5" x14ac:dyDescent="0.35">
      <c r="C190" t="s">
        <v>1857</v>
      </c>
      <c r="E190" s="5">
        <v>42256000000</v>
      </c>
      <c r="F190" s="5">
        <v>-42256000000</v>
      </c>
      <c r="W190" s="5">
        <v>-634760000000</v>
      </c>
      <c r="X190" s="5">
        <v>-372768000000</v>
      </c>
    </row>
    <row r="191" spans="3:24" ht="15.5" x14ac:dyDescent="0.35">
      <c r="C191" t="s">
        <v>195</v>
      </c>
    </row>
    <row r="192" spans="3:24" ht="15.5" x14ac:dyDescent="0.35">
      <c r="C192" t="s">
        <v>636</v>
      </c>
      <c r="L192" s="5">
        <v>316630000000</v>
      </c>
      <c r="M192" s="5">
        <v>271581000000</v>
      </c>
      <c r="N192" s="5">
        <v>285203000000</v>
      </c>
      <c r="O192" s="5">
        <v>831745000000</v>
      </c>
      <c r="P192" s="5">
        <v>966260000000</v>
      </c>
      <c r="Q192" s="5">
        <v>-2525401000000</v>
      </c>
    </row>
    <row r="193" spans="3:26" ht="15.5" x14ac:dyDescent="0.35">
      <c r="C193" t="s">
        <v>197</v>
      </c>
      <c r="D193" s="5">
        <v>5301927000000</v>
      </c>
      <c r="E193" s="5">
        <v>-5030650000000</v>
      </c>
      <c r="F193" s="5">
        <v>-1703801000000</v>
      </c>
      <c r="G193" s="5">
        <v>-5647109000000</v>
      </c>
      <c r="I193" s="5">
        <v>-12470370000000</v>
      </c>
      <c r="J193" s="5">
        <v>-9468173000000</v>
      </c>
      <c r="K193" s="5">
        <v>-12230036000000</v>
      </c>
      <c r="L193" s="5">
        <v>-18653279000000</v>
      </c>
      <c r="M193" s="5">
        <v>-7419838000000</v>
      </c>
      <c r="N193" s="5">
        <v>-7834254000000</v>
      </c>
      <c r="O193" s="5">
        <v>-830690000000</v>
      </c>
      <c r="P193" s="5">
        <v>1120862000000</v>
      </c>
      <c r="Q193" s="5">
        <v>300175000000</v>
      </c>
      <c r="R193" s="5">
        <v>-3027686000000</v>
      </c>
      <c r="S193" s="5">
        <v>-3789232000000</v>
      </c>
      <c r="T193" s="5">
        <v>-3764374000000</v>
      </c>
      <c r="U193" s="5">
        <v>-5308775000000</v>
      </c>
      <c r="V193" s="5">
        <v>-3469953000000</v>
      </c>
      <c r="W193" s="5">
        <v>2832468000000</v>
      </c>
      <c r="X193" s="5">
        <v>-90100000000</v>
      </c>
      <c r="Y193" s="5">
        <v>-2208471000000</v>
      </c>
      <c r="Z193" s="5">
        <v>2852523000000</v>
      </c>
    </row>
    <row r="194" spans="3:26" ht="15.5" x14ac:dyDescent="0.35">
      <c r="C194" t="s">
        <v>1858</v>
      </c>
      <c r="S194" s="5">
        <v>-14700000000</v>
      </c>
      <c r="T194" s="5">
        <v>-162581000000</v>
      </c>
      <c r="U194" s="5">
        <v>-49763000000</v>
      </c>
      <c r="V194" s="5">
        <v>-3361000000</v>
      </c>
      <c r="W194" s="5">
        <v>-2504000000</v>
      </c>
      <c r="X194" s="5">
        <v>-7806000000</v>
      </c>
      <c r="Y194" s="5">
        <v>-6741000000</v>
      </c>
      <c r="Z194" s="5">
        <v>-86964000000</v>
      </c>
    </row>
    <row r="195" spans="3:26" ht="15.5" x14ac:dyDescent="0.35">
      <c r="C195" t="s">
        <v>1859</v>
      </c>
      <c r="X195" s="5">
        <v>189519000000</v>
      </c>
      <c r="Y195" s="5">
        <v>-434351000000</v>
      </c>
      <c r="Z195" s="5">
        <v>60356000000</v>
      </c>
    </row>
    <row r="196" spans="3:26" ht="15.5" x14ac:dyDescent="0.35">
      <c r="C196" t="s">
        <v>882</v>
      </c>
      <c r="D196" s="5">
        <v>464940000000</v>
      </c>
      <c r="E196" s="5">
        <v>534246000000</v>
      </c>
      <c r="F196" s="5">
        <v>196507000000</v>
      </c>
      <c r="G196" s="5">
        <v>561363000000</v>
      </c>
      <c r="I196" s="5">
        <v>1639332000000</v>
      </c>
      <c r="J196" s="5">
        <v>3037018000000</v>
      </c>
      <c r="K196" s="5">
        <v>50814000000</v>
      </c>
      <c r="L196" s="5">
        <v>114083000000</v>
      </c>
      <c r="O196" s="5">
        <v>161040000000</v>
      </c>
      <c r="P196" s="5">
        <v>91545000000</v>
      </c>
      <c r="Q196" s="5">
        <v>61936000000</v>
      </c>
      <c r="S196" s="5">
        <v>191446000000</v>
      </c>
      <c r="W196" s="5">
        <v>378046000000</v>
      </c>
    </row>
    <row r="197" spans="3:26" ht="15.5" x14ac:dyDescent="0.35">
      <c r="C197" t="s">
        <v>883</v>
      </c>
      <c r="D197" s="5">
        <v>-365508000000</v>
      </c>
      <c r="E197" s="5">
        <v>-415337000000</v>
      </c>
      <c r="F197" s="5">
        <v>-404717000000</v>
      </c>
      <c r="G197" s="5">
        <v>-549982000000</v>
      </c>
      <c r="I197" s="5">
        <v>-1741519000000</v>
      </c>
      <c r="J197" s="5">
        <v>-3164406000000</v>
      </c>
      <c r="K197" s="5">
        <v>-18819000000</v>
      </c>
      <c r="L197" s="5">
        <v>-29237000000</v>
      </c>
      <c r="M197" s="5">
        <v>-52720000000</v>
      </c>
      <c r="N197" s="5">
        <v>-74272000000</v>
      </c>
      <c r="O197" s="5">
        <v>-100061000000</v>
      </c>
      <c r="P197" s="5">
        <v>-52650000000</v>
      </c>
      <c r="Q197" s="5">
        <v>-39462000000</v>
      </c>
      <c r="R197" s="5">
        <v>-124060000000</v>
      </c>
      <c r="S197" s="5">
        <v>-96011000000</v>
      </c>
      <c r="T197" s="5">
        <v>-105257000000</v>
      </c>
      <c r="V197" s="5">
        <v>-330227000000</v>
      </c>
      <c r="W197" s="5">
        <v>-547003000000</v>
      </c>
    </row>
    <row r="198" spans="3:26" ht="15.5" x14ac:dyDescent="0.35">
      <c r="C198" t="s">
        <v>1860</v>
      </c>
      <c r="D198" s="5">
        <v>170800000000</v>
      </c>
      <c r="E198" s="5">
        <v>-241400000000</v>
      </c>
      <c r="F198" s="5">
        <v>618000000000</v>
      </c>
      <c r="G198" s="5">
        <v>-452850000000</v>
      </c>
      <c r="I198" s="5">
        <v>153750000000</v>
      </c>
      <c r="J198" s="5">
        <v>100810000000</v>
      </c>
      <c r="K198" s="5">
        <v>-97860000000</v>
      </c>
      <c r="L198" s="5">
        <v>797772000000</v>
      </c>
      <c r="M198" s="5">
        <v>-526034000000</v>
      </c>
      <c r="N198" s="5">
        <v>-98174000000</v>
      </c>
      <c r="O198" s="5">
        <v>-6038719000000</v>
      </c>
      <c r="P198" s="5">
        <v>5658183000000</v>
      </c>
      <c r="Q198" s="5">
        <v>3504033000000</v>
      </c>
      <c r="R198" s="5">
        <v>-500599000000</v>
      </c>
      <c r="S198" s="5">
        <v>-1030527000000</v>
      </c>
      <c r="T198" s="5">
        <v>-977640000000</v>
      </c>
      <c r="U198" s="5">
        <v>-1772918000000</v>
      </c>
      <c r="V198" s="5">
        <v>10966000000</v>
      </c>
      <c r="W198" s="5">
        <v>-187037000000</v>
      </c>
      <c r="X198" s="5">
        <v>189519000000</v>
      </c>
      <c r="Y198" s="5">
        <v>-434351000000</v>
      </c>
      <c r="Z198" s="5">
        <v>60356000000</v>
      </c>
    </row>
    <row r="199" spans="3:26" ht="15.5" x14ac:dyDescent="0.35">
      <c r="C199" t="s">
        <v>559</v>
      </c>
      <c r="D199" s="5">
        <v>8104000000000</v>
      </c>
      <c r="E199" s="5">
        <v>4320600000000</v>
      </c>
      <c r="F199" s="5">
        <v>103979000000</v>
      </c>
      <c r="G199" s="5">
        <v>2550391000000</v>
      </c>
      <c r="I199" s="5">
        <v>8220312000000</v>
      </c>
      <c r="J199" s="5">
        <v>5656468000000</v>
      </c>
      <c r="K199" s="5">
        <v>19629600000000</v>
      </c>
      <c r="O199" s="5">
        <v>9975170000000</v>
      </c>
      <c r="V199" s="5">
        <v>3636575000000</v>
      </c>
      <c r="W199" s="5">
        <v>2332773000000</v>
      </c>
      <c r="X199" s="5">
        <v>4128303000000</v>
      </c>
      <c r="Y199" s="5">
        <v>1234400000000</v>
      </c>
      <c r="Z199" s="5">
        <v>6211616000000</v>
      </c>
    </row>
    <row r="200" spans="3:26" ht="15.5" x14ac:dyDescent="0.35">
      <c r="C200" t="s">
        <v>848</v>
      </c>
      <c r="D200" s="5">
        <v>-1336894000000</v>
      </c>
      <c r="E200" s="5">
        <v>-5160851000000</v>
      </c>
      <c r="F200" s="5">
        <v>-1852773000000</v>
      </c>
      <c r="G200" s="5">
        <v>-1752511000000</v>
      </c>
      <c r="I200" s="5">
        <v>-10004954000000</v>
      </c>
      <c r="J200" s="5">
        <v>-5529157000000</v>
      </c>
      <c r="K200" s="5">
        <v>-3650000000000</v>
      </c>
      <c r="L200" s="5">
        <v>-8216350000000</v>
      </c>
      <c r="M200" s="5">
        <v>-2508363000000</v>
      </c>
      <c r="N200" s="5">
        <v>-2706813000000</v>
      </c>
      <c r="P200" s="5">
        <v>-656367000000</v>
      </c>
      <c r="V200" s="5">
        <v>-3478764000000</v>
      </c>
      <c r="W200" s="5">
        <v>-3176344000000</v>
      </c>
      <c r="X200" s="5">
        <v>-2358590000000</v>
      </c>
      <c r="Y200" s="5">
        <v>-1784529000000</v>
      </c>
      <c r="Z200" s="5">
        <v>-4701606000000</v>
      </c>
    </row>
    <row r="201" spans="3:26" ht="15.5" x14ac:dyDescent="0.35">
      <c r="C201" t="s">
        <v>1861</v>
      </c>
    </row>
    <row r="202" spans="3:26" ht="15.5" x14ac:dyDescent="0.35">
      <c r="C202" t="s">
        <v>1862</v>
      </c>
      <c r="U202" s="5">
        <v>7500000000</v>
      </c>
      <c r="W202" s="5">
        <v>51883000000</v>
      </c>
    </row>
    <row r="203" spans="3:26" ht="15.5" x14ac:dyDescent="0.35">
      <c r="C203" t="s">
        <v>1863</v>
      </c>
      <c r="W203" s="5">
        <v>-39150000000</v>
      </c>
      <c r="X203" s="5">
        <v>-21004000000</v>
      </c>
      <c r="Y203" s="5">
        <v>-16873000000</v>
      </c>
      <c r="Z203" s="5">
        <v>-2597000000</v>
      </c>
    </row>
    <row r="204" spans="3:26" ht="15.5" x14ac:dyDescent="0.35">
      <c r="C204" t="s">
        <v>1864</v>
      </c>
      <c r="U204" s="5">
        <v>7500000000</v>
      </c>
      <c r="W204" s="5">
        <v>12733000000</v>
      </c>
      <c r="X204" s="5">
        <v>-21004000000</v>
      </c>
      <c r="Y204" s="5">
        <v>-16873000000</v>
      </c>
      <c r="Z204" s="5">
        <v>-2597000000</v>
      </c>
    </row>
    <row r="205" spans="3:26" ht="15.5" x14ac:dyDescent="0.35">
      <c r="C205" t="s">
        <v>1865</v>
      </c>
      <c r="X205" s="5">
        <v>-1669000000</v>
      </c>
    </row>
    <row r="206" spans="3:26" ht="15.5" x14ac:dyDescent="0.35">
      <c r="C206" t="s">
        <v>1866</v>
      </c>
      <c r="D206" s="5">
        <v>99432000000</v>
      </c>
      <c r="E206" s="5">
        <v>118909000000</v>
      </c>
      <c r="F206" s="5">
        <v>-208210000000</v>
      </c>
      <c r="G206" s="5">
        <v>11381000000</v>
      </c>
      <c r="I206" s="5">
        <v>-102187000000</v>
      </c>
      <c r="J206" s="5">
        <v>-127388000000</v>
      </c>
      <c r="K206" s="5">
        <v>31995000000</v>
      </c>
      <c r="L206" s="5">
        <v>84846000000</v>
      </c>
      <c r="M206" s="5">
        <v>-52720000000</v>
      </c>
      <c r="N206" s="5">
        <v>-74272000000</v>
      </c>
      <c r="O206" s="5">
        <v>60979000000</v>
      </c>
      <c r="P206" s="5">
        <v>38895000000</v>
      </c>
      <c r="Q206" s="5">
        <v>22474000000</v>
      </c>
      <c r="R206" s="5">
        <v>-124060000000</v>
      </c>
      <c r="S206" s="5">
        <v>95435000000</v>
      </c>
      <c r="T206" s="5">
        <v>-105257000000</v>
      </c>
      <c r="U206" s="5">
        <v>-166164000000</v>
      </c>
      <c r="V206" s="5">
        <v>-330227000000</v>
      </c>
      <c r="W206" s="5">
        <v>-168957000000</v>
      </c>
      <c r="X206" s="5">
        <v>-25176000000</v>
      </c>
      <c r="Y206" s="5">
        <v>314249000000</v>
      </c>
      <c r="Z206" s="5">
        <v>-739165000000</v>
      </c>
    </row>
    <row r="207" spans="3:26" ht="15.5" x14ac:dyDescent="0.35">
      <c r="C207" t="s">
        <v>1405</v>
      </c>
      <c r="D207" s="5">
        <v>-220976000000</v>
      </c>
      <c r="E207" s="5">
        <v>-421604000000</v>
      </c>
      <c r="F207" s="5">
        <v>-263696000000</v>
      </c>
      <c r="G207" s="5">
        <v>-223738000000</v>
      </c>
      <c r="I207" s="5">
        <v>-1167925000000</v>
      </c>
      <c r="J207" s="5">
        <v>-1148598000000</v>
      </c>
      <c r="K207" s="5">
        <v>-1106295000000</v>
      </c>
      <c r="L207" s="5">
        <v>-961941000000</v>
      </c>
      <c r="M207" s="5">
        <v>-1060107000000</v>
      </c>
      <c r="N207" s="5">
        <v>-1626640000000</v>
      </c>
      <c r="O207" s="5">
        <v>-138042000000</v>
      </c>
      <c r="P207" s="5">
        <v>-84925000000</v>
      </c>
      <c r="Q207" s="5">
        <v>-683036000000</v>
      </c>
      <c r="R207" s="5">
        <v>-505558000000</v>
      </c>
      <c r="S207" s="5">
        <v>-477569000000</v>
      </c>
      <c r="T207" s="5">
        <v>-482905000000</v>
      </c>
      <c r="U207" s="5">
        <v>-592265000000</v>
      </c>
      <c r="V207" s="5">
        <v>-556196000000</v>
      </c>
      <c r="W207" s="5">
        <v>-358639000000</v>
      </c>
      <c r="X207" s="5">
        <v>-329531000000</v>
      </c>
      <c r="Y207" s="5">
        <v>-362732000000</v>
      </c>
      <c r="Z207" s="5">
        <v>-633305000000</v>
      </c>
    </row>
    <row r="208" spans="3:26" ht="15.5" x14ac:dyDescent="0.35">
      <c r="C208" t="s">
        <v>1867</v>
      </c>
      <c r="U208" s="5">
        <v>-166164000000</v>
      </c>
      <c r="X208" s="5">
        <v>-25176000000</v>
      </c>
      <c r="Y208" s="5">
        <v>314249000000</v>
      </c>
      <c r="Z208" s="5">
        <v>-739165000000</v>
      </c>
    </row>
    <row r="209" spans="3:26" ht="15.5" x14ac:dyDescent="0.35">
      <c r="C209" t="s">
        <v>1868</v>
      </c>
      <c r="S209" s="5">
        <v>-2017000000</v>
      </c>
      <c r="U209" s="5">
        <v>-543317000000</v>
      </c>
    </row>
    <row r="210" spans="3:26" ht="15.5" x14ac:dyDescent="0.35">
      <c r="C210" t="s">
        <v>1869</v>
      </c>
      <c r="V210" s="5">
        <v>-231840000000</v>
      </c>
    </row>
    <row r="211" spans="3:26" ht="15.5" x14ac:dyDescent="0.35">
      <c r="C211" t="s">
        <v>1870</v>
      </c>
      <c r="N211" s="5">
        <v>509282000000</v>
      </c>
      <c r="O211" s="5">
        <v>208958000000</v>
      </c>
      <c r="P211" s="5">
        <v>47799000000</v>
      </c>
      <c r="Q211" s="5">
        <v>153000000</v>
      </c>
      <c r="R211" s="5">
        <v>297722000000</v>
      </c>
      <c r="S211" s="5">
        <v>17692000000</v>
      </c>
      <c r="U211" s="5">
        <v>58221000000</v>
      </c>
    </row>
    <row r="212" spans="3:26" ht="15.5" x14ac:dyDescent="0.35">
      <c r="C212" t="s">
        <v>198</v>
      </c>
      <c r="W212" s="5">
        <v>6023188000000</v>
      </c>
      <c r="Z212" s="5">
        <v>3526127000000</v>
      </c>
    </row>
    <row r="213" spans="3:26" ht="15.5" x14ac:dyDescent="0.35">
      <c r="C213" t="s">
        <v>1535</v>
      </c>
      <c r="T213" s="5">
        <v>-40943000000</v>
      </c>
      <c r="U213" s="5">
        <v>-75671000000</v>
      </c>
      <c r="V213" s="5">
        <v>-53262000000</v>
      </c>
      <c r="W213" s="5">
        <v>-27701000000</v>
      </c>
      <c r="X213" s="5">
        <v>-34918000000</v>
      </c>
      <c r="Y213" s="5">
        <v>-5135000000</v>
      </c>
      <c r="Z213" s="5">
        <v>-16441000000</v>
      </c>
    </row>
    <row r="214" spans="3:26" ht="15.5" x14ac:dyDescent="0.35">
      <c r="C214" t="s">
        <v>1871</v>
      </c>
      <c r="W214" s="5">
        <v>-1697214000000</v>
      </c>
      <c r="X214" s="5">
        <v>-1629228000000</v>
      </c>
      <c r="Y214" s="5">
        <v>-1165300000000</v>
      </c>
      <c r="Z214" s="5">
        <v>-760456000000</v>
      </c>
    </row>
    <row r="215" spans="3:26" ht="15.5" x14ac:dyDescent="0.35">
      <c r="C215" t="s">
        <v>7</v>
      </c>
      <c r="E215" s="5">
        <v>-2058438000000</v>
      </c>
      <c r="G215" s="5">
        <v>-5387207000000</v>
      </c>
      <c r="I215" s="5">
        <v>-7445645000000</v>
      </c>
      <c r="J215" s="5">
        <v>-8118087000000</v>
      </c>
      <c r="K215" s="5">
        <v>-25001255000000</v>
      </c>
      <c r="L215" s="5">
        <v>-6365326000000</v>
      </c>
      <c r="M215" s="5">
        <v>-3013150000000</v>
      </c>
      <c r="N215" s="5">
        <v>-3639490000000</v>
      </c>
      <c r="O215" s="5">
        <v>-4609064000000</v>
      </c>
      <c r="P215" s="5">
        <v>-3639490000000</v>
      </c>
      <c r="Q215" s="5">
        <v>-2517058000000</v>
      </c>
      <c r="R215" s="5">
        <v>-2173991000000</v>
      </c>
      <c r="S215" s="5">
        <v>-2968272000000</v>
      </c>
      <c r="T215" s="5">
        <v>-1995048000000</v>
      </c>
      <c r="U215" s="5">
        <v>-2174341000000</v>
      </c>
      <c r="V215" s="5">
        <v>-2461889000000</v>
      </c>
    </row>
    <row r="216" spans="3:26" ht="15.5" x14ac:dyDescent="0.35">
      <c r="C216" t="s">
        <v>160</v>
      </c>
      <c r="E216" s="5">
        <v>-6438000000</v>
      </c>
      <c r="F216" s="5">
        <v>-101101000000</v>
      </c>
      <c r="G216" s="5">
        <v>-434754000000</v>
      </c>
      <c r="I216" s="5">
        <v>-542293000000</v>
      </c>
      <c r="J216" s="5">
        <v>-304152000000</v>
      </c>
      <c r="K216" s="5">
        <v>-2037717000000</v>
      </c>
      <c r="L216" s="5">
        <v>-818614000000</v>
      </c>
      <c r="M216" s="5">
        <v>-239214000000</v>
      </c>
      <c r="N216" s="5">
        <v>-198147000000</v>
      </c>
      <c r="O216" s="5">
        <v>-289972000000</v>
      </c>
      <c r="P216" s="5">
        <v>-243233000000</v>
      </c>
      <c r="Q216" s="5">
        <v>-26391000000</v>
      </c>
      <c r="R216" s="5">
        <v>-21200000000</v>
      </c>
      <c r="S216" s="5">
        <v>-19904000000</v>
      </c>
      <c r="U216" s="5">
        <v>-57000000</v>
      </c>
      <c r="V216" s="5">
        <v>-1955000000</v>
      </c>
    </row>
    <row r="217" spans="3:26" ht="15.5" x14ac:dyDescent="0.35">
      <c r="C217" t="s">
        <v>1302</v>
      </c>
      <c r="E217" s="5">
        <v>-2064876000000</v>
      </c>
      <c r="F217" s="5">
        <v>-101101000000</v>
      </c>
      <c r="G217" s="5">
        <v>-5821961000000</v>
      </c>
      <c r="I217" s="5">
        <v>-7987938000000</v>
      </c>
      <c r="J217" s="5">
        <v>-8422239000000</v>
      </c>
      <c r="K217" s="5">
        <v>-27038972000000</v>
      </c>
      <c r="L217" s="5">
        <v>-7183940000000</v>
      </c>
      <c r="M217" s="5">
        <v>-3252364000000</v>
      </c>
      <c r="N217" s="5">
        <v>-3837637000000</v>
      </c>
      <c r="O217" s="5">
        <v>-4899036000000</v>
      </c>
      <c r="P217" s="5">
        <v>-3882723000000</v>
      </c>
      <c r="Q217" s="5">
        <v>-2543449000000</v>
      </c>
      <c r="R217" s="5">
        <v>-2195191000000</v>
      </c>
      <c r="S217" s="5">
        <v>-2988176000000</v>
      </c>
      <c r="T217" s="5">
        <v>-1995048000000</v>
      </c>
      <c r="U217" s="5">
        <v>-2174398000000</v>
      </c>
      <c r="V217" s="5">
        <v>-2463844000000</v>
      </c>
      <c r="W217" s="5">
        <v>-1697214000000</v>
      </c>
      <c r="X217" s="5">
        <v>-1629228000000</v>
      </c>
      <c r="Y217" s="5">
        <v>-1165300000000</v>
      </c>
      <c r="Z217" s="5">
        <v>-760456000000</v>
      </c>
    </row>
    <row r="218" spans="3:26" ht="15.5" x14ac:dyDescent="0.35">
      <c r="C218" t="s">
        <v>1872</v>
      </c>
      <c r="D218" s="5">
        <v>-168850000000</v>
      </c>
      <c r="G218" s="5">
        <v>42287000000</v>
      </c>
      <c r="Y218" s="5">
        <v>-9989000000</v>
      </c>
      <c r="Z218" s="5">
        <v>-6956000000</v>
      </c>
    </row>
    <row r="219" spans="3:26" ht="15.5" x14ac:dyDescent="0.35">
      <c r="C219" t="s">
        <v>460</v>
      </c>
      <c r="S219" s="5">
        <v>610630000000</v>
      </c>
    </row>
    <row r="220" spans="3:26" ht="15.5" x14ac:dyDescent="0.35">
      <c r="C220" t="s">
        <v>1298</v>
      </c>
      <c r="D220" s="5">
        <v>-1352235000000</v>
      </c>
      <c r="E220" s="5">
        <v>-1590420000000</v>
      </c>
      <c r="I220" s="5">
        <v>-1590420000000</v>
      </c>
      <c r="L220" s="5">
        <v>-3191273000000</v>
      </c>
    </row>
    <row r="221" spans="3:26" ht="15.5" x14ac:dyDescent="0.35">
      <c r="C221" t="s">
        <v>202</v>
      </c>
      <c r="D221" s="5">
        <v>6650000000</v>
      </c>
      <c r="E221" s="5">
        <v>8992000000</v>
      </c>
      <c r="G221" s="5">
        <v>-108000000</v>
      </c>
      <c r="I221" s="5">
        <v>8992000000</v>
      </c>
      <c r="J221" s="5">
        <v>1931000000</v>
      </c>
      <c r="K221" s="5">
        <v>37439000000</v>
      </c>
      <c r="L221" s="5">
        <v>17607000000</v>
      </c>
    </row>
    <row r="222" spans="3:26" ht="15.5" x14ac:dyDescent="0.35">
      <c r="C222" t="s">
        <v>1792</v>
      </c>
      <c r="K222" s="5">
        <v>-50735000000</v>
      </c>
      <c r="M222" s="5">
        <v>-20250000000</v>
      </c>
    </row>
    <row r="223" spans="3:26" ht="15.5" x14ac:dyDescent="0.35">
      <c r="C223" t="s">
        <v>109</v>
      </c>
    </row>
    <row r="224" spans="3:26" ht="15.5" x14ac:dyDescent="0.35">
      <c r="C224" t="s">
        <v>215</v>
      </c>
      <c r="D224" s="5">
        <v>-6067021000000</v>
      </c>
      <c r="E224" s="5">
        <v>-1811545000000</v>
      </c>
      <c r="F224" s="5">
        <v>2812368000000</v>
      </c>
      <c r="G224" s="5">
        <v>-4625829000000</v>
      </c>
      <c r="I224" s="5">
        <v>1227548000000</v>
      </c>
      <c r="J224" s="5">
        <v>6374160000000</v>
      </c>
      <c r="K224" s="5">
        <v>-19322961000000</v>
      </c>
      <c r="L224" s="5">
        <v>3837014000000</v>
      </c>
      <c r="M224" s="5">
        <v>12706019000000</v>
      </c>
      <c r="N224" s="5">
        <v>8128506000000</v>
      </c>
      <c r="O224" s="5">
        <v>-1152246000000</v>
      </c>
      <c r="P224" s="5">
        <v>-7650208000000</v>
      </c>
      <c r="Q224" s="5">
        <v>1300226000000</v>
      </c>
      <c r="R224" s="5">
        <v>4492655000000</v>
      </c>
      <c r="S224" s="5">
        <v>4443317000000</v>
      </c>
      <c r="T224" s="5">
        <v>2117401000000</v>
      </c>
      <c r="U224" s="5">
        <v>3413936000000</v>
      </c>
      <c r="V224" s="5">
        <v>-3285654000000</v>
      </c>
      <c r="W224" s="5">
        <v>5607771000000</v>
      </c>
      <c r="X224" s="5">
        <v>-1295389000000</v>
      </c>
      <c r="Y224" s="5">
        <v>-167917000000</v>
      </c>
      <c r="Z224" s="5">
        <v>2155304000000</v>
      </c>
    </row>
    <row r="225" spans="2:26" ht="15.5" x14ac:dyDescent="0.35">
      <c r="C225" t="s">
        <v>217</v>
      </c>
      <c r="D225" s="5">
        <v>26570772000000</v>
      </c>
      <c r="I225" s="5">
        <v>25092519000000</v>
      </c>
      <c r="J225" s="5">
        <v>18596609000000</v>
      </c>
      <c r="K225" s="5">
        <v>38281513000000</v>
      </c>
      <c r="L225" s="5">
        <v>33321741000000</v>
      </c>
      <c r="M225" s="5">
        <v>20498574000000</v>
      </c>
      <c r="N225" s="5">
        <v>12090661000000</v>
      </c>
      <c r="O225" s="5">
        <v>13438175000000</v>
      </c>
      <c r="P225" s="5">
        <v>20831489000000</v>
      </c>
      <c r="Q225" s="5">
        <v>19460864000000</v>
      </c>
      <c r="R225" s="5">
        <v>15413210000000</v>
      </c>
      <c r="S225" s="5">
        <v>10059803000000</v>
      </c>
      <c r="T225" s="5">
        <v>7935870000000</v>
      </c>
      <c r="U225" s="5">
        <v>3995265000000</v>
      </c>
      <c r="V225" s="5">
        <v>7135386000000</v>
      </c>
      <c r="W225" s="5">
        <v>1343220000000</v>
      </c>
      <c r="X225" s="5">
        <v>2769187000000</v>
      </c>
      <c r="Y225" s="5">
        <v>3324942000000</v>
      </c>
      <c r="Z225" s="5">
        <v>1036406000000</v>
      </c>
    </row>
    <row r="226" spans="2:26" ht="15.5" x14ac:dyDescent="0.35">
      <c r="C226" t="s">
        <v>216</v>
      </c>
      <c r="D226" s="5">
        <v>58888000000</v>
      </c>
      <c r="E226" s="5">
        <v>62107000000</v>
      </c>
      <c r="F226" s="5">
        <v>150748000000</v>
      </c>
      <c r="G226" s="5">
        <v>-128634000000</v>
      </c>
      <c r="I226" s="5">
        <v>250705000000</v>
      </c>
      <c r="J226" s="5">
        <v>121750000000</v>
      </c>
      <c r="K226" s="5">
        <v>-361943000000</v>
      </c>
      <c r="L226" s="5">
        <v>1122758000000</v>
      </c>
      <c r="M226" s="5">
        <v>117148000000</v>
      </c>
      <c r="N226" s="5">
        <v>279407000000</v>
      </c>
      <c r="O226" s="5">
        <v>-195268000000</v>
      </c>
      <c r="P226" s="5">
        <v>256894000000</v>
      </c>
      <c r="Q226" s="5">
        <v>70399000000</v>
      </c>
      <c r="R226" s="5">
        <v>-445001000000</v>
      </c>
      <c r="S226" s="5">
        <v>910090000000</v>
      </c>
      <c r="T226" s="5">
        <v>6532000000</v>
      </c>
      <c r="U226" s="5">
        <v>526669000000</v>
      </c>
      <c r="V226" s="5">
        <v>145533000000</v>
      </c>
      <c r="W226" s="5">
        <v>184395000000</v>
      </c>
      <c r="X226" s="5">
        <v>-130578000000</v>
      </c>
      <c r="Y226" s="5">
        <v>-387838000000</v>
      </c>
      <c r="Z226" s="5">
        <v>133232000000</v>
      </c>
    </row>
    <row r="227" spans="2:26" ht="15.5" x14ac:dyDescent="0.35">
      <c r="C227" t="s">
        <v>218</v>
      </c>
      <c r="D227" s="5">
        <v>20562639000000</v>
      </c>
      <c r="E227" s="5">
        <v>-1749438000000</v>
      </c>
      <c r="F227" s="5">
        <v>2963116000000</v>
      </c>
      <c r="G227" s="5">
        <v>-4754463000000</v>
      </c>
      <c r="I227" s="5">
        <v>26570772000000</v>
      </c>
      <c r="J227" s="5">
        <v>25092519000000</v>
      </c>
      <c r="K227" s="5">
        <v>18596609000000</v>
      </c>
      <c r="L227" s="5">
        <v>38281513000000</v>
      </c>
      <c r="M227" s="5">
        <v>33321741000000</v>
      </c>
      <c r="N227" s="5">
        <v>20498574000000</v>
      </c>
      <c r="O227" s="5">
        <v>12090661000000</v>
      </c>
      <c r="P227" s="5">
        <v>13438175000000</v>
      </c>
      <c r="Q227" s="5">
        <v>20831489000000</v>
      </c>
      <c r="R227" s="5">
        <v>19460864000000</v>
      </c>
      <c r="S227" s="5">
        <v>15413210000000</v>
      </c>
      <c r="T227" s="5">
        <v>10059803000000</v>
      </c>
      <c r="U227" s="5">
        <v>7935870000000</v>
      </c>
      <c r="V227" s="5">
        <v>3995265000000</v>
      </c>
      <c r="W227" s="5">
        <v>7135386000000</v>
      </c>
      <c r="X227" s="5">
        <v>1343220000000</v>
      </c>
      <c r="Y227" s="5">
        <v>2769187000000</v>
      </c>
      <c r="Z227" s="5">
        <v>3324942000000</v>
      </c>
    </row>
    <row r="229" spans="2:26" ht="15.5" x14ac:dyDescent="0.35">
      <c r="B229" t="s">
        <v>219</v>
      </c>
      <c r="C229" t="s">
        <v>11</v>
      </c>
      <c r="D229" s="5">
        <v>3730000000</v>
      </c>
      <c r="E229" s="5">
        <v>3730000000</v>
      </c>
      <c r="F229" s="5">
        <v>3730000000</v>
      </c>
      <c r="G229" s="5">
        <v>3730000000</v>
      </c>
      <c r="I229" s="5">
        <v>3730000000</v>
      </c>
      <c r="J229" s="5">
        <v>3730000000</v>
      </c>
      <c r="K229" s="5">
        <v>3730000000</v>
      </c>
      <c r="L229" s="5">
        <v>3730000000</v>
      </c>
      <c r="M229" s="5">
        <v>3730000000</v>
      </c>
      <c r="N229" s="5">
        <v>3730000000</v>
      </c>
      <c r="O229" s="5">
        <v>3730000000</v>
      </c>
      <c r="P229" s="5">
        <v>3730000000</v>
      </c>
      <c r="Q229" s="5">
        <v>3730000000</v>
      </c>
      <c r="R229" s="5">
        <v>3730000000</v>
      </c>
      <c r="S229" s="5">
        <v>3730000000</v>
      </c>
      <c r="T229" s="5">
        <v>3730000000</v>
      </c>
      <c r="U229" s="5">
        <v>3730000000</v>
      </c>
      <c r="V229" s="5">
        <v>3730000000</v>
      </c>
      <c r="W229" s="5">
        <v>3730000000</v>
      </c>
      <c r="X229" s="5">
        <v>3330000000</v>
      </c>
      <c r="Y229" s="5">
        <v>3330000000</v>
      </c>
      <c r="Z229" s="5">
        <v>3330000000</v>
      </c>
    </row>
    <row r="230" spans="2:26" ht="15.5" x14ac:dyDescent="0.35">
      <c r="C230" t="s">
        <v>220</v>
      </c>
      <c r="D230" s="6">
        <v>172.31</v>
      </c>
      <c r="E230" s="6">
        <v>894.14</v>
      </c>
      <c r="F230" s="6">
        <v>896.78</v>
      </c>
      <c r="G230" s="6">
        <v>1325.05</v>
      </c>
    </row>
    <row r="231" spans="2:26" ht="15.5" x14ac:dyDescent="0.35">
      <c r="C231" t="s">
        <v>221</v>
      </c>
      <c r="D231" s="6">
        <v>180.2</v>
      </c>
      <c r="E231" s="6">
        <v>32.99</v>
      </c>
      <c r="F231" s="6">
        <v>29.86</v>
      </c>
      <c r="G231" s="6">
        <v>16.190000000000001</v>
      </c>
    </row>
    <row r="232" spans="2:26" ht="15.5" x14ac:dyDescent="0.35">
      <c r="C232" t="s">
        <v>73</v>
      </c>
      <c r="D232" s="6">
        <v>4.0599999999999996</v>
      </c>
      <c r="E232" s="6">
        <v>3.57</v>
      </c>
      <c r="F232" s="6">
        <v>3.13</v>
      </c>
      <c r="G232" s="6">
        <v>2.34</v>
      </c>
    </row>
    <row r="233" spans="2:26" ht="15.5" x14ac:dyDescent="0.35">
      <c r="C233" t="s">
        <v>222</v>
      </c>
      <c r="D233" s="5">
        <v>5071120000000</v>
      </c>
      <c r="E233" s="6">
        <v>8315719999999.999</v>
      </c>
      <c r="F233" s="6">
        <v>8410450000000.001</v>
      </c>
      <c r="G233" s="5">
        <v>9182730000000</v>
      </c>
    </row>
    <row r="234" spans="2:26" ht="15.5" x14ac:dyDescent="0.35">
      <c r="C234" t="s">
        <v>223</v>
      </c>
      <c r="D234" s="6">
        <v>3.4999999999999996E-3</v>
      </c>
      <c r="E234" s="6">
        <v>1.8799999999999997E-2</v>
      </c>
      <c r="F234" s="6">
        <v>1.8700000000000001E-2</v>
      </c>
      <c r="G234" s="6">
        <v>2.8199999999999999E-2</v>
      </c>
    </row>
    <row r="235" spans="2:26" ht="15.5" x14ac:dyDescent="0.35">
      <c r="C235" t="s">
        <v>224</v>
      </c>
      <c r="D235" s="6">
        <v>6.7000000000000002E-3</v>
      </c>
      <c r="E235" s="6">
        <v>3.4099999999999998E-2</v>
      </c>
      <c r="F235" s="6">
        <v>3.4500000000000003E-2</v>
      </c>
      <c r="G235" s="6">
        <v>5.16E-2</v>
      </c>
    </row>
    <row r="236" spans="2:26" ht="15.5" x14ac:dyDescent="0.35">
      <c r="C236" t="s">
        <v>225</v>
      </c>
      <c r="D236" s="6">
        <v>1.77E-2</v>
      </c>
      <c r="E236" s="6">
        <v>4.1299999999999996E-2</v>
      </c>
      <c r="F236" s="6">
        <v>4.2800000000000005E-2</v>
      </c>
      <c r="G236" s="6">
        <v>4.8899999999999999E-2</v>
      </c>
    </row>
    <row r="237" spans="2:26" ht="15.5" x14ac:dyDescent="0.35">
      <c r="C237" t="s">
        <v>226</v>
      </c>
      <c r="D237" s="6">
        <v>3.55</v>
      </c>
      <c r="E237" s="6">
        <v>8.27</v>
      </c>
      <c r="F237" s="5">
        <v>8</v>
      </c>
      <c r="G237" s="6">
        <v>8.84</v>
      </c>
    </row>
    <row r="238" spans="2:26" ht="15.5" x14ac:dyDescent="0.35">
      <c r="C238" t="s">
        <v>227</v>
      </c>
      <c r="D238" s="5">
        <v>101235000000000</v>
      </c>
      <c r="E238" s="5">
        <v>103136000000000</v>
      </c>
      <c r="F238" s="5">
        <v>102582000000000</v>
      </c>
      <c r="G238" s="5">
        <v>101284000000000</v>
      </c>
    </row>
    <row r="239" spans="2:26" ht="15.5" x14ac:dyDescent="0.35">
      <c r="C239" t="s">
        <v>228</v>
      </c>
      <c r="D239" s="6">
        <v>1.21</v>
      </c>
      <c r="E239" s="6">
        <v>1.1299999999999999</v>
      </c>
      <c r="F239" s="6">
        <v>1.03</v>
      </c>
      <c r="G239" s="6">
        <v>0.84</v>
      </c>
    </row>
    <row r="240" spans="2:26" ht="15.5" x14ac:dyDescent="0.35">
      <c r="C240" t="s">
        <v>229</v>
      </c>
      <c r="D240" s="6">
        <v>25743.200000000001</v>
      </c>
      <c r="E240" s="6">
        <v>26211.82</v>
      </c>
      <c r="F240" s="6">
        <v>26020.78</v>
      </c>
      <c r="G240" s="6">
        <v>25684.58</v>
      </c>
    </row>
    <row r="241" spans="3:26" ht="15.5" x14ac:dyDescent="0.35">
      <c r="C241" t="s">
        <v>230</v>
      </c>
      <c r="D241" s="6">
        <v>1.25</v>
      </c>
      <c r="E241" s="6">
        <v>1.17</v>
      </c>
      <c r="F241" s="6">
        <v>1.07</v>
      </c>
      <c r="G241" s="6">
        <v>0.82</v>
      </c>
    </row>
    <row r="242" spans="3:26" ht="15.5" x14ac:dyDescent="0.35">
      <c r="C242" t="s">
        <v>231</v>
      </c>
      <c r="D242" s="6">
        <v>24781.360000000001</v>
      </c>
      <c r="E242" s="6">
        <v>25270.68</v>
      </c>
      <c r="F242" s="6">
        <v>25083.11</v>
      </c>
      <c r="G242" s="6">
        <v>24732.41</v>
      </c>
    </row>
    <row r="243" spans="3:26" ht="15.5" x14ac:dyDescent="0.35">
      <c r="C243" t="s">
        <v>232</v>
      </c>
      <c r="D243" s="5">
        <v>19990000000000</v>
      </c>
      <c r="E243" s="5">
        <v>11604000000000</v>
      </c>
      <c r="F243" s="5">
        <v>8836000000000</v>
      </c>
      <c r="G243" s="5">
        <v>9041000000000</v>
      </c>
    </row>
    <row r="244" spans="3:26" ht="15.5" x14ac:dyDescent="0.35">
      <c r="C244" t="s">
        <v>233</v>
      </c>
      <c r="D244" s="5">
        <v>11873000000000</v>
      </c>
      <c r="E244" s="5">
        <v>10868000000000</v>
      </c>
      <c r="F244" s="5">
        <v>10669000000000</v>
      </c>
      <c r="G244" s="5">
        <v>11592000000000</v>
      </c>
    </row>
    <row r="245" spans="3:26" ht="15.5" x14ac:dyDescent="0.35">
      <c r="C245" t="s">
        <v>234</v>
      </c>
      <c r="D245" s="5">
        <v>96026000000000</v>
      </c>
      <c r="E245" s="5">
        <v>97774000000000</v>
      </c>
      <c r="F245" s="5">
        <v>97061000000000</v>
      </c>
      <c r="G245" s="5">
        <v>95807000000000</v>
      </c>
    </row>
    <row r="246" spans="3:26" ht="15.5" x14ac:dyDescent="0.35">
      <c r="C246" t="s">
        <v>23</v>
      </c>
      <c r="D246" s="5">
        <v>31862000000000</v>
      </c>
      <c r="E246" s="5">
        <v>22472000000000</v>
      </c>
      <c r="F246" s="5">
        <v>19505000000000</v>
      </c>
      <c r="G246" s="5">
        <v>20633000000000</v>
      </c>
    </row>
    <row r="247" spans="3:26" ht="15.5" x14ac:dyDescent="0.35">
      <c r="C247" t="s">
        <v>20</v>
      </c>
      <c r="D247" s="5">
        <v>11300000000000</v>
      </c>
      <c r="E247" s="5">
        <v>-4099000000000</v>
      </c>
      <c r="F247" s="5">
        <v>-8815000000000</v>
      </c>
      <c r="G247" s="5">
        <v>-4725000000000</v>
      </c>
    </row>
    <row r="248" spans="3:26" ht="15.5" x14ac:dyDescent="0.35">
      <c r="C248" t="s">
        <v>235</v>
      </c>
      <c r="D248" s="5">
        <v>9125000000000</v>
      </c>
      <c r="E248" s="5">
        <v>18928000000000</v>
      </c>
      <c r="F248" s="5">
        <v>24968000000000</v>
      </c>
      <c r="G248" s="5">
        <v>23990000000000</v>
      </c>
    </row>
    <row r="249" spans="3:26" ht="15.5" x14ac:dyDescent="0.35">
      <c r="C249" t="s">
        <v>236</v>
      </c>
      <c r="D249" s="5">
        <v>-822000000000</v>
      </c>
      <c r="E249" s="5">
        <v>8789000000000</v>
      </c>
      <c r="F249" s="5">
        <v>6991000000000</v>
      </c>
      <c r="G249" s="5">
        <v>3865000000000</v>
      </c>
    </row>
    <row r="250" spans="3:26" ht="15.5" x14ac:dyDescent="0.35">
      <c r="C250" t="s">
        <v>237</v>
      </c>
      <c r="D250" s="5">
        <v>-1869000000000</v>
      </c>
      <c r="E250" s="5">
        <v>-3799000000000</v>
      </c>
      <c r="F250" s="5">
        <v>-2709000000000</v>
      </c>
      <c r="G250" s="5">
        <v>-3173000000000</v>
      </c>
    </row>
    <row r="251" spans="3:26" ht="15.5" x14ac:dyDescent="0.35">
      <c r="C251" t="s">
        <v>12</v>
      </c>
      <c r="D251" s="5">
        <v>-2691000000000</v>
      </c>
      <c r="E251" s="5">
        <v>4990000000000</v>
      </c>
      <c r="F251" s="5">
        <v>4282000000000</v>
      </c>
      <c r="G251" s="5">
        <v>692000000000</v>
      </c>
    </row>
    <row r="252" spans="3:26" ht="15.5" x14ac:dyDescent="0.35">
      <c r="C252" t="s">
        <v>15</v>
      </c>
      <c r="D252" s="6">
        <v>-721.33</v>
      </c>
      <c r="E252" s="6">
        <v>1337.87</v>
      </c>
      <c r="F252" s="6">
        <v>1147.96</v>
      </c>
      <c r="G252" s="6">
        <v>185.45</v>
      </c>
    </row>
    <row r="253" spans="3:26" ht="15.5" x14ac:dyDescent="0.35">
      <c r="C253" t="s">
        <v>58</v>
      </c>
      <c r="I253" s="6">
        <v>3970.48</v>
      </c>
      <c r="J253" s="6">
        <v>5236.0600000000004</v>
      </c>
      <c r="K253" s="6">
        <v>5525.74</v>
      </c>
      <c r="L253" s="6">
        <v>5631.19</v>
      </c>
      <c r="M253" s="6">
        <v>2755.85</v>
      </c>
      <c r="N253" s="6">
        <v>1609.38</v>
      </c>
      <c r="O253" s="6">
        <v>3032.62</v>
      </c>
      <c r="P253" s="6">
        <v>2982.63</v>
      </c>
      <c r="Q253" s="6">
        <v>1984.64</v>
      </c>
      <c r="R253" s="6">
        <v>1341.03</v>
      </c>
      <c r="S253" s="6">
        <v>1033.07</v>
      </c>
      <c r="T253" s="6">
        <v>1439.52</v>
      </c>
      <c r="U253" s="6">
        <v>1295.8499999999999</v>
      </c>
      <c r="V253" s="6">
        <v>1549.45</v>
      </c>
      <c r="W253" s="6">
        <v>1581.96</v>
      </c>
      <c r="X253" s="6">
        <v>1164.6099999999999</v>
      </c>
      <c r="Y253" s="6">
        <v>1157.1500000000001</v>
      </c>
      <c r="Z253" s="6">
        <v>807.19</v>
      </c>
    </row>
    <row r="254" spans="3:26" ht="15.5" x14ac:dyDescent="0.35">
      <c r="C254" t="s">
        <v>72</v>
      </c>
      <c r="I254" s="6">
        <v>7.43</v>
      </c>
      <c r="J254" s="6">
        <v>5.1100000000000003</v>
      </c>
      <c r="K254" s="6">
        <v>4.09</v>
      </c>
      <c r="L254" s="6">
        <v>4.63</v>
      </c>
      <c r="M254" s="6">
        <v>8.0399999999999991</v>
      </c>
      <c r="N254" s="6">
        <v>16.53</v>
      </c>
      <c r="O254" s="6">
        <v>7.1</v>
      </c>
      <c r="P254" s="6">
        <v>9.17</v>
      </c>
      <c r="Q254" s="6">
        <v>17.84</v>
      </c>
      <c r="R254" s="6">
        <v>15.85</v>
      </c>
      <c r="S254" s="6">
        <v>16.41</v>
      </c>
      <c r="T254" s="6">
        <v>12.05</v>
      </c>
      <c r="U254" s="6">
        <v>14.66</v>
      </c>
      <c r="V254" s="6">
        <v>12.71</v>
      </c>
      <c r="W254" s="6">
        <v>16.66</v>
      </c>
      <c r="X254" s="6">
        <v>19.649999999999999</v>
      </c>
      <c r="Y254" s="6">
        <v>12.88</v>
      </c>
      <c r="Z254" s="6">
        <v>5.24</v>
      </c>
    </row>
    <row r="255" spans="3:26" ht="15.5" x14ac:dyDescent="0.35">
      <c r="C255" t="s">
        <v>75</v>
      </c>
      <c r="I255" s="6">
        <v>0.84</v>
      </c>
      <c r="J255" s="6">
        <v>0.74</v>
      </c>
      <c r="K255" s="6">
        <v>0.66</v>
      </c>
      <c r="L255" s="6">
        <v>0.79</v>
      </c>
      <c r="M255" s="6">
        <v>1.04</v>
      </c>
      <c r="N255" s="6">
        <v>1.64</v>
      </c>
      <c r="O255" s="6">
        <v>0.95</v>
      </c>
      <c r="P255" s="6">
        <v>1.21</v>
      </c>
      <c r="Q255" s="6">
        <v>2.0499999999999998</v>
      </c>
      <c r="R255" s="6">
        <v>1.74</v>
      </c>
      <c r="S255" s="6">
        <v>1.28</v>
      </c>
      <c r="T255" s="6">
        <v>1.22</v>
      </c>
      <c r="U255" s="6">
        <v>1.39</v>
      </c>
      <c r="V255" s="6">
        <v>1.31</v>
      </c>
      <c r="W255" s="6">
        <v>1.79</v>
      </c>
      <c r="X255" s="6">
        <v>2.04</v>
      </c>
      <c r="Y255" s="6">
        <v>1.7</v>
      </c>
      <c r="Z255" s="6">
        <v>0.5</v>
      </c>
    </row>
    <row r="256" spans="3:26" ht="15.5" x14ac:dyDescent="0.35">
      <c r="C256" t="s">
        <v>238</v>
      </c>
      <c r="I256" s="5">
        <v>34232430000000</v>
      </c>
      <c r="J256" s="5">
        <v>38424590000000</v>
      </c>
      <c r="K256" s="5">
        <v>38927460000000</v>
      </c>
      <c r="L256" s="5">
        <v>37527750000000</v>
      </c>
      <c r="M256" s="5">
        <v>23640310000000</v>
      </c>
      <c r="N256" s="5">
        <v>18239520000000</v>
      </c>
      <c r="O256" s="5">
        <v>25122920000000</v>
      </c>
      <c r="P256" s="5">
        <v>21811220000000</v>
      </c>
    </row>
    <row r="257" spans="3:26" ht="15.5" x14ac:dyDescent="0.35">
      <c r="C257" t="s">
        <v>239</v>
      </c>
      <c r="I257" s="6">
        <v>8.3400000000000002E-2</v>
      </c>
      <c r="J257" s="6">
        <v>0.1152</v>
      </c>
      <c r="K257" s="6">
        <v>0.1338</v>
      </c>
      <c r="L257" s="6">
        <v>0.14949999999999999</v>
      </c>
      <c r="M257" s="6">
        <v>9.1300000000000006E-2</v>
      </c>
      <c r="N257" s="6">
        <v>6.0199999999999997E-2</v>
      </c>
      <c r="O257" s="6">
        <v>0.1013</v>
      </c>
      <c r="P257" s="6">
        <v>9.5700000000000007E-2</v>
      </c>
      <c r="Q257" s="6">
        <v>0.09</v>
      </c>
      <c r="R257" s="6">
        <v>7.8200000000000006E-2</v>
      </c>
      <c r="S257" s="6">
        <v>6.2400000000000004E-2</v>
      </c>
      <c r="T257" s="6">
        <v>8.9099999999999999E-2</v>
      </c>
      <c r="U257" s="6">
        <v>8.43E-2</v>
      </c>
      <c r="V257" s="6">
        <v>0.1149</v>
      </c>
      <c r="W257" s="6">
        <v>0.12710000000000002</v>
      </c>
      <c r="X257" s="6">
        <v>0.1305</v>
      </c>
      <c r="Y257" s="6">
        <v>0.15770000000000001</v>
      </c>
      <c r="Z257" s="6">
        <v>0.11749999999999999</v>
      </c>
    </row>
    <row r="258" spans="3:26" ht="15.5" x14ac:dyDescent="0.35">
      <c r="C258" t="s">
        <v>240</v>
      </c>
      <c r="I258" s="6">
        <v>0.1515</v>
      </c>
      <c r="J258" s="6">
        <v>0.21010000000000001</v>
      </c>
      <c r="K258" s="6">
        <v>0.2601</v>
      </c>
      <c r="L258" s="6">
        <v>0.248</v>
      </c>
      <c r="M258" s="6">
        <v>0.14990000000000001</v>
      </c>
      <c r="N258" s="6">
        <v>9.9600000000000008E-2</v>
      </c>
      <c r="O258" s="6">
        <v>0.1943</v>
      </c>
      <c r="P258" s="6">
        <v>0.2069</v>
      </c>
      <c r="Q258" s="6">
        <v>0.16320000000000001</v>
      </c>
      <c r="R258" s="6">
        <v>0.12240000000000001</v>
      </c>
      <c r="S258" s="6">
        <v>0.1016</v>
      </c>
      <c r="T258" s="6">
        <v>0.14649999999999999</v>
      </c>
      <c r="U258" s="6">
        <v>0.14550000000000002</v>
      </c>
      <c r="V258" s="6">
        <v>0.19500000000000001</v>
      </c>
      <c r="W258" s="6">
        <v>0.22420000000000001</v>
      </c>
      <c r="X258" s="6">
        <v>0.24010000000000001</v>
      </c>
      <c r="Y258" s="6">
        <v>0.27810000000000001</v>
      </c>
      <c r="Z258" s="6">
        <v>0.2412</v>
      </c>
    </row>
    <row r="259" spans="3:26" ht="15.5" x14ac:dyDescent="0.35">
      <c r="C259" t="s">
        <v>241</v>
      </c>
      <c r="I259" s="6">
        <v>0.17749999999999999</v>
      </c>
      <c r="J259" s="6">
        <v>0.23120000000000002</v>
      </c>
      <c r="K259" s="6">
        <v>0.2838</v>
      </c>
      <c r="L259" s="6">
        <v>0.32280000000000003</v>
      </c>
      <c r="M259" s="6">
        <v>0.18489999999999998</v>
      </c>
      <c r="N259" s="6">
        <v>0.105</v>
      </c>
      <c r="O259" s="6">
        <v>0.22649999999999998</v>
      </c>
      <c r="P259" s="6">
        <v>0.27629999999999999</v>
      </c>
      <c r="Q259" s="6">
        <v>0.2162</v>
      </c>
      <c r="R259" s="6">
        <v>0.15060000000000001</v>
      </c>
      <c r="S259" s="6">
        <v>0.19640000000000002</v>
      </c>
      <c r="T259" s="6">
        <v>0.20430000000000001</v>
      </c>
      <c r="U259" s="6">
        <v>0.16489999999999999</v>
      </c>
      <c r="V259" s="6">
        <v>0.2147</v>
      </c>
      <c r="W259" s="6">
        <v>0.2969</v>
      </c>
      <c r="X259" s="6">
        <v>0.27940000000000004</v>
      </c>
      <c r="Y259" s="6">
        <v>0.32150000000000001</v>
      </c>
      <c r="Z259" s="6">
        <v>0.55549999999999999</v>
      </c>
    </row>
    <row r="260" spans="3:26" ht="15.5" x14ac:dyDescent="0.35">
      <c r="C260" t="s">
        <v>242</v>
      </c>
      <c r="I260" s="6">
        <v>8.4</v>
      </c>
      <c r="J260" s="6">
        <v>10.25</v>
      </c>
      <c r="K260" s="6">
        <v>15.82</v>
      </c>
      <c r="L260" s="6">
        <v>38.340000000000003</v>
      </c>
      <c r="M260" s="6">
        <v>19.72</v>
      </c>
      <c r="N260" s="6">
        <v>5.39</v>
      </c>
      <c r="O260" s="6">
        <v>7.12</v>
      </c>
      <c r="P260" s="6">
        <v>11.67</v>
      </c>
      <c r="Q260" s="6">
        <v>12.3</v>
      </c>
      <c r="R260" s="6">
        <v>13.67</v>
      </c>
      <c r="S260" s="6">
        <v>26.53</v>
      </c>
      <c r="T260" s="6">
        <v>31.92</v>
      </c>
      <c r="U260" s="6">
        <v>23.45</v>
      </c>
      <c r="V260" s="6">
        <v>26.17</v>
      </c>
      <c r="W260" s="6">
        <v>28.45</v>
      </c>
      <c r="X260" s="6">
        <v>24.92</v>
      </c>
      <c r="Y260" s="6">
        <v>27.43</v>
      </c>
      <c r="Z260" s="6">
        <v>14.69</v>
      </c>
    </row>
    <row r="261" spans="3:26" ht="15.5" x14ac:dyDescent="0.35">
      <c r="C261" t="s">
        <v>69</v>
      </c>
      <c r="I261" s="6">
        <v>1.1299999999999999</v>
      </c>
      <c r="J261" s="6">
        <v>1.07</v>
      </c>
      <c r="K261" s="6">
        <v>1.06</v>
      </c>
      <c r="L261" s="6">
        <v>1.1499999999999999</v>
      </c>
      <c r="M261" s="6">
        <v>1.21</v>
      </c>
      <c r="N261" s="6">
        <v>1.65</v>
      </c>
      <c r="O261" s="6">
        <v>1.38</v>
      </c>
      <c r="P261" s="6">
        <v>1.9</v>
      </c>
      <c r="Q261" s="6">
        <v>2.91</v>
      </c>
      <c r="R261" s="6">
        <v>1.94</v>
      </c>
      <c r="S261" s="6">
        <v>1.67</v>
      </c>
      <c r="T261" s="6">
        <v>1.77</v>
      </c>
      <c r="U261" s="6">
        <v>2.13</v>
      </c>
      <c r="V261" s="6">
        <v>2.48</v>
      </c>
      <c r="W261" s="6">
        <v>3.73</v>
      </c>
      <c r="X261" s="6">
        <v>4.72</v>
      </c>
      <c r="Y261" s="6">
        <v>3.58</v>
      </c>
      <c r="Z261" s="6">
        <v>1.26</v>
      </c>
    </row>
    <row r="262" spans="3:26" ht="15.5" x14ac:dyDescent="0.35">
      <c r="C262" t="s">
        <v>66</v>
      </c>
      <c r="I262" s="6">
        <v>26211.82</v>
      </c>
      <c r="J262" s="6">
        <v>24917.97</v>
      </c>
      <c r="K262" s="6">
        <v>21246.03</v>
      </c>
      <c r="L262" s="6">
        <v>22706.45</v>
      </c>
      <c r="M262" s="6">
        <v>18380.009999999998</v>
      </c>
      <c r="N262" s="6">
        <v>16161.98</v>
      </c>
      <c r="O262" s="6">
        <v>15605.88</v>
      </c>
      <c r="P262" s="6">
        <v>14417.53</v>
      </c>
      <c r="Q262" s="6">
        <v>12161.08</v>
      </c>
      <c r="R262" s="6">
        <v>10954.04</v>
      </c>
      <c r="S262" s="6">
        <v>10165.780000000001</v>
      </c>
      <c r="T262" s="6">
        <v>9828.1200000000008</v>
      </c>
      <c r="U262" s="6">
        <v>8905.83</v>
      </c>
      <c r="V262" s="6">
        <v>7944.98</v>
      </c>
      <c r="W262" s="6">
        <v>7056.17</v>
      </c>
      <c r="X262" s="6">
        <v>4850.3</v>
      </c>
      <c r="Y262" s="6">
        <v>4161.17</v>
      </c>
      <c r="Z262" s="6">
        <v>3345.96</v>
      </c>
    </row>
    <row r="263" spans="3:26" ht="15.5" x14ac:dyDescent="0.35">
      <c r="C263" t="s">
        <v>243</v>
      </c>
      <c r="I263" s="6">
        <v>1.17</v>
      </c>
      <c r="J263" s="6">
        <v>1.1200000000000001</v>
      </c>
      <c r="K263" s="6">
        <v>1.1000000000000001</v>
      </c>
      <c r="L263" s="6">
        <v>1.19</v>
      </c>
      <c r="M263" s="6">
        <v>1.25</v>
      </c>
      <c r="N263" s="6">
        <v>1.72</v>
      </c>
      <c r="O263" s="6">
        <v>1.45</v>
      </c>
      <c r="P263" s="5">
        <v>2</v>
      </c>
      <c r="Q263" s="6">
        <v>2.94</v>
      </c>
      <c r="R263" s="6">
        <v>1.96</v>
      </c>
      <c r="S263" s="6">
        <v>1.69</v>
      </c>
      <c r="T263" s="6">
        <v>1.77</v>
      </c>
      <c r="U263" s="6">
        <v>2.13</v>
      </c>
      <c r="V263" s="6">
        <v>2.48</v>
      </c>
      <c r="W263" s="6">
        <v>3.73</v>
      </c>
      <c r="X263" s="6">
        <v>4.72</v>
      </c>
      <c r="Y263" s="6">
        <v>3.58</v>
      </c>
      <c r="Z263" s="6">
        <v>1.26</v>
      </c>
    </row>
    <row r="264" spans="3:26" ht="15.5" x14ac:dyDescent="0.35">
      <c r="C264" t="s">
        <v>244</v>
      </c>
      <c r="I264" s="6">
        <v>25270.68</v>
      </c>
      <c r="J264" s="6">
        <v>23993.53</v>
      </c>
      <c r="K264" s="6">
        <v>20632.830000000002</v>
      </c>
      <c r="L264" s="6">
        <v>21988.99</v>
      </c>
      <c r="M264" s="6">
        <v>17729.23</v>
      </c>
      <c r="N264" s="6">
        <v>15490.52</v>
      </c>
      <c r="O264" s="6">
        <v>14849.22</v>
      </c>
      <c r="P264" s="6">
        <v>13641.24</v>
      </c>
      <c r="Q264" s="6">
        <v>12043.18</v>
      </c>
      <c r="R264" s="6">
        <v>10836.15</v>
      </c>
      <c r="S264" s="6">
        <v>10047.879999999999</v>
      </c>
      <c r="T264" s="6">
        <v>9828.1200000000008</v>
      </c>
      <c r="U264" s="6">
        <v>8905.83</v>
      </c>
      <c r="V264" s="6">
        <v>7944.98</v>
      </c>
      <c r="W264" s="6">
        <v>7056.17</v>
      </c>
      <c r="X264" s="6">
        <v>4850.3</v>
      </c>
      <c r="Y264" s="6">
        <v>4161.17</v>
      </c>
      <c r="Z264" s="6">
        <v>3345.96</v>
      </c>
    </row>
    <row r="265" spans="3:26" ht="15.5" x14ac:dyDescent="0.35">
      <c r="C265" t="s">
        <v>245</v>
      </c>
      <c r="I265" s="5">
        <v>11604000000000</v>
      </c>
      <c r="J265" s="5">
        <v>4203000000000</v>
      </c>
      <c r="K265" s="5">
        <v>1294000000000</v>
      </c>
      <c r="L265" s="5">
        <v>1987000000000</v>
      </c>
      <c r="M265" s="5">
        <v>6205000000000</v>
      </c>
      <c r="N265" s="5">
        <v>4045000000000</v>
      </c>
      <c r="O265" s="5">
        <v>3479000000000</v>
      </c>
      <c r="P265" s="5">
        <v>7021000000000</v>
      </c>
      <c r="Q265" s="5">
        <v>1916000000000</v>
      </c>
      <c r="R265" s="5">
        <v>1028000000000</v>
      </c>
      <c r="S265" s="5">
        <v>1136000000000</v>
      </c>
      <c r="T265" s="5">
        <v>1282000000000</v>
      </c>
      <c r="U265" s="5">
        <v>1650000000000</v>
      </c>
      <c r="V265" s="5">
        <v>2719000000000</v>
      </c>
      <c r="W265" s="5">
        <v>2587000000000</v>
      </c>
      <c r="X265" s="5">
        <v>2982000000000</v>
      </c>
      <c r="Y265" s="5">
        <v>1369000000000</v>
      </c>
      <c r="Z265" s="5">
        <v>1893000000000</v>
      </c>
    </row>
    <row r="266" spans="3:26" ht="15.5" x14ac:dyDescent="0.35">
      <c r="C266" t="s">
        <v>246</v>
      </c>
      <c r="I266" s="5">
        <v>10868000000000</v>
      </c>
      <c r="J266" s="5">
        <v>15963000000000</v>
      </c>
      <c r="K266" s="5">
        <v>17580000000000</v>
      </c>
      <c r="L266" s="5">
        <v>1184000000000</v>
      </c>
      <c r="M266" s="5">
        <v>3135000000000</v>
      </c>
      <c r="N266" s="5">
        <v>8686000000000</v>
      </c>
      <c r="O266" s="5">
        <v>10862000000000</v>
      </c>
      <c r="P266" s="5">
        <v>3414000000000</v>
      </c>
      <c r="Q266" s="5">
        <v>2883000000000</v>
      </c>
      <c r="R266" s="5">
        <v>204000000000</v>
      </c>
      <c r="S266" s="5">
        <v>1453000000000</v>
      </c>
      <c r="T266" s="5">
        <v>2109000000000</v>
      </c>
      <c r="U266" s="5">
        <v>3289000000000</v>
      </c>
      <c r="W266" s="5">
        <v>2116000000000</v>
      </c>
      <c r="X266" s="5">
        <v>2699000000000</v>
      </c>
      <c r="Y266" s="5">
        <v>2400000000000</v>
      </c>
      <c r="Z266" s="5">
        <v>2972000000000</v>
      </c>
    </row>
    <row r="267" spans="3:26" ht="15.5" x14ac:dyDescent="0.35">
      <c r="C267" t="s">
        <v>25</v>
      </c>
      <c r="I267" s="5">
        <v>22472000000000</v>
      </c>
      <c r="J267" s="5">
        <v>20166000000000</v>
      </c>
      <c r="K267" s="5">
        <v>18875000000000</v>
      </c>
      <c r="L267" s="5">
        <v>3171000000000</v>
      </c>
      <c r="M267" s="5">
        <v>9341000000000</v>
      </c>
      <c r="N267" s="5">
        <v>12731000000000</v>
      </c>
      <c r="O267" s="5">
        <v>14341000000000</v>
      </c>
      <c r="P267" s="5">
        <v>10434000000000</v>
      </c>
      <c r="Q267" s="5">
        <v>4799000000000</v>
      </c>
      <c r="R267" s="5">
        <v>1232000000000</v>
      </c>
      <c r="S267" s="5">
        <v>2589000000000</v>
      </c>
      <c r="T267" s="5">
        <v>3391000000000</v>
      </c>
      <c r="U267" s="5">
        <v>4939000000000</v>
      </c>
      <c r="V267" s="5">
        <v>5928000000000</v>
      </c>
      <c r="W267" s="5">
        <v>4703000000000</v>
      </c>
      <c r="X267" s="5">
        <v>5680000000000</v>
      </c>
      <c r="Y267" s="5">
        <v>3769000000000</v>
      </c>
      <c r="Z267" s="5">
        <v>4865000000000</v>
      </c>
    </row>
    <row r="268" spans="3:26" ht="15.5" x14ac:dyDescent="0.35">
      <c r="C268" t="s">
        <v>22</v>
      </c>
      <c r="I268" s="5">
        <v>-4099000000000</v>
      </c>
      <c r="J268" s="5">
        <v>-4926000000000</v>
      </c>
      <c r="K268" s="5">
        <v>278000000000</v>
      </c>
      <c r="L268" s="5">
        <v>-35110000000000</v>
      </c>
      <c r="M268" s="5">
        <v>-23981000000000</v>
      </c>
      <c r="N268" s="5">
        <v>-7768000000000</v>
      </c>
      <c r="O268" s="5">
        <v>2250000000000</v>
      </c>
      <c r="P268" s="5">
        <v>-3004000000000</v>
      </c>
      <c r="Q268" s="5">
        <v>-16032000000000</v>
      </c>
      <c r="R268" s="5">
        <v>-18229000000000</v>
      </c>
      <c r="S268" s="5">
        <v>-12824000000000</v>
      </c>
      <c r="T268" s="5">
        <v>-6669000000000</v>
      </c>
      <c r="U268" s="5">
        <v>-2997000000000</v>
      </c>
      <c r="V268" s="5">
        <v>1933000000000</v>
      </c>
      <c r="W268" s="5">
        <v>-2432000000000</v>
      </c>
      <c r="X268" s="5">
        <v>4337000000000</v>
      </c>
      <c r="Y268" s="5">
        <v>1000000000000</v>
      </c>
      <c r="Z268" s="5">
        <v>1540000000000</v>
      </c>
    </row>
    <row r="269" spans="3:26" ht="15.5" x14ac:dyDescent="0.35">
      <c r="C269" t="s">
        <v>247</v>
      </c>
      <c r="I269" s="5">
        <v>18928000000000</v>
      </c>
      <c r="J269" s="5">
        <v>24677000000000</v>
      </c>
      <c r="K269" s="5">
        <v>19629000000000</v>
      </c>
      <c r="L269" s="5">
        <v>36893000000000</v>
      </c>
      <c r="M269" s="5">
        <v>30115000000000</v>
      </c>
      <c r="N269" s="5">
        <v>23252000000000</v>
      </c>
      <c r="O269" s="5">
        <v>18241000000000</v>
      </c>
      <c r="P269" s="5">
        <v>6866000000000</v>
      </c>
      <c r="Q269" s="5">
        <v>22826000000000</v>
      </c>
      <c r="R269" s="5">
        <v>23841000000000</v>
      </c>
      <c r="S269" s="5">
        <v>20979000000000</v>
      </c>
      <c r="T269" s="5">
        <v>17282000000000</v>
      </c>
      <c r="U269" s="5">
        <v>13253000000000</v>
      </c>
      <c r="V269" s="5">
        <v>10721000000000</v>
      </c>
      <c r="W269" s="5">
        <v>10696000000000</v>
      </c>
      <c r="X269" s="5">
        <v>5614000000000</v>
      </c>
      <c r="Y269" s="5">
        <v>4743000000000</v>
      </c>
      <c r="Z269" s="5">
        <v>5009000000000</v>
      </c>
    </row>
    <row r="270" spans="3:26" ht="15.5" x14ac:dyDescent="0.35">
      <c r="C270" t="s">
        <v>248</v>
      </c>
      <c r="I270" s="5">
        <v>27143000000000</v>
      </c>
      <c r="J270" s="5">
        <v>30045000000000</v>
      </c>
      <c r="K270" s="5">
        <v>26347000000000</v>
      </c>
      <c r="L270" s="5">
        <v>32892000000000</v>
      </c>
      <c r="M270" s="5">
        <v>23285000000000</v>
      </c>
      <c r="N270" s="5">
        <v>18557000000000</v>
      </c>
      <c r="O270" s="5">
        <v>9436000000000</v>
      </c>
      <c r="P270" s="5">
        <v>18960000000000</v>
      </c>
      <c r="Q270" s="5">
        <v>11951000000000</v>
      </c>
      <c r="R270" s="5">
        <v>10005000000000</v>
      </c>
      <c r="S270" s="5">
        <v>12039000000000</v>
      </c>
      <c r="T270" s="5">
        <v>9364000000000</v>
      </c>
      <c r="U270" s="5">
        <v>12220000000000</v>
      </c>
      <c r="V270" s="5">
        <v>6306000000000</v>
      </c>
      <c r="W270" s="5">
        <v>10440000000000</v>
      </c>
      <c r="X270" s="5">
        <v>2424000000000</v>
      </c>
      <c r="Y270" s="5">
        <v>5101000000000</v>
      </c>
      <c r="Z270" s="5">
        <v>4254000000000</v>
      </c>
    </row>
    <row r="271" spans="3:26" ht="15.5" x14ac:dyDescent="0.35">
      <c r="C271" t="s">
        <v>249</v>
      </c>
      <c r="I271" s="5">
        <v>-12975000000000</v>
      </c>
      <c r="J271" s="5">
        <v>-12212000000000</v>
      </c>
      <c r="K271" s="5">
        <v>-18488000000000</v>
      </c>
      <c r="L271" s="5">
        <v>-8454000000000</v>
      </c>
      <c r="M271" s="5">
        <v>-3048000000000</v>
      </c>
      <c r="N271" s="5">
        <v>-2881000000000</v>
      </c>
      <c r="O271" s="5">
        <v>-9221000000000</v>
      </c>
      <c r="P271" s="5">
        <v>-10328000000000</v>
      </c>
      <c r="Q271" s="5">
        <v>-6584000000000</v>
      </c>
      <c r="R271" s="5">
        <v>-2591000000000</v>
      </c>
      <c r="S271" s="5">
        <v>-2597000000000</v>
      </c>
      <c r="T271" s="5">
        <v>-3063000000000</v>
      </c>
      <c r="U271" s="5">
        <v>-3220000000000</v>
      </c>
      <c r="V271" s="5">
        <v>-5250000000000</v>
      </c>
      <c r="W271" s="5">
        <v>-5258000000000</v>
      </c>
      <c r="X271" s="5">
        <v>-3358000000000</v>
      </c>
      <c r="Y271" s="5">
        <v>-3153000000000</v>
      </c>
      <c r="Z271" s="5">
        <v>-5030000000000</v>
      </c>
    </row>
    <row r="272" spans="3:26" ht="15.5" x14ac:dyDescent="0.35">
      <c r="C272" t="s">
        <v>14</v>
      </c>
      <c r="I272" s="5">
        <v>14168000000000</v>
      </c>
      <c r="J272" s="5">
        <v>17833000000000</v>
      </c>
      <c r="K272" s="5">
        <v>7859000000000</v>
      </c>
      <c r="L272" s="5">
        <v>24438000000000</v>
      </c>
      <c r="M272" s="5">
        <v>20237000000000</v>
      </c>
      <c r="N272" s="5">
        <v>15676000000000</v>
      </c>
      <c r="O272" s="5">
        <v>215000000000</v>
      </c>
      <c r="P272" s="5">
        <v>8631000000000</v>
      </c>
      <c r="Q272" s="5">
        <v>5367000000000</v>
      </c>
      <c r="R272" s="5">
        <v>7414000000000</v>
      </c>
      <c r="S272" s="5">
        <v>9442000000000</v>
      </c>
      <c r="T272" s="5">
        <v>6301000000000</v>
      </c>
      <c r="U272" s="5">
        <v>8999000000000</v>
      </c>
      <c r="V272" s="5">
        <v>1057000000000</v>
      </c>
      <c r="W272" s="5">
        <v>5182000000000</v>
      </c>
      <c r="X272" s="5">
        <v>-934000000000</v>
      </c>
      <c r="Y272" s="5">
        <v>1948000000000</v>
      </c>
      <c r="Z272" s="5">
        <v>-777000000000</v>
      </c>
    </row>
    <row r="273" spans="2:26" ht="15.5" x14ac:dyDescent="0.35">
      <c r="C273" t="s">
        <v>16</v>
      </c>
      <c r="I273" s="6">
        <v>3798.31</v>
      </c>
      <c r="J273" s="6">
        <v>4780.7</v>
      </c>
      <c r="K273" s="6">
        <v>2106.9</v>
      </c>
      <c r="L273" s="6">
        <v>6551.38</v>
      </c>
      <c r="M273" s="6">
        <v>5425.34</v>
      </c>
      <c r="N273" s="6">
        <v>4202.49</v>
      </c>
      <c r="O273" s="6">
        <v>57.55</v>
      </c>
      <c r="P273" s="6">
        <v>2313.94</v>
      </c>
      <c r="Q273" s="6">
        <v>1438.9</v>
      </c>
      <c r="R273" s="6">
        <v>1987.72</v>
      </c>
      <c r="S273" s="6">
        <v>2531.3000000000002</v>
      </c>
      <c r="T273" s="6">
        <v>1689.16</v>
      </c>
      <c r="U273" s="6">
        <v>2412.64</v>
      </c>
      <c r="V273" s="6">
        <v>283.25</v>
      </c>
      <c r="W273" s="6">
        <v>1389.28</v>
      </c>
      <c r="X273" s="6">
        <v>-280.69</v>
      </c>
      <c r="Y273" s="6">
        <v>585.62</v>
      </c>
      <c r="Z273" s="6">
        <v>-233.43</v>
      </c>
    </row>
    <row r="275" spans="2:26" ht="15.5" x14ac:dyDescent="0.35">
      <c r="B275" t="s">
        <v>250</v>
      </c>
      <c r="C275" t="s">
        <v>251</v>
      </c>
      <c r="D275" s="5">
        <v>643000000000</v>
      </c>
      <c r="E275" s="5">
        <v>3335000000000</v>
      </c>
      <c r="F275" s="5">
        <v>3345000000000</v>
      </c>
      <c r="G275" s="5">
        <v>4943000000000</v>
      </c>
      <c r="H275" s="5">
        <v>2571000000000</v>
      </c>
      <c r="I275" s="5">
        <v>14810000000000</v>
      </c>
      <c r="J275" s="5">
        <v>19531000000000</v>
      </c>
      <c r="K275" s="5">
        <v>20612000000000</v>
      </c>
      <c r="L275" s="5">
        <v>21005000000000</v>
      </c>
      <c r="M275" s="5">
        <v>10280000000000</v>
      </c>
      <c r="N275" s="5">
        <v>6003000000000</v>
      </c>
      <c r="O275" s="5">
        <v>11312000000000</v>
      </c>
      <c r="P275" s="5">
        <v>11126000000000</v>
      </c>
      <c r="Q275" s="5">
        <v>7403000000000</v>
      </c>
    </row>
    <row r="276" spans="2:26" ht="15.5" x14ac:dyDescent="0.35">
      <c r="C276" t="s">
        <v>252</v>
      </c>
      <c r="H276" s="5">
        <v>12266000000000</v>
      </c>
      <c r="I276" s="5">
        <v>14810000000000</v>
      </c>
      <c r="J276" s="5">
        <v>19531000000000</v>
      </c>
      <c r="K276" s="5">
        <v>20612000000000</v>
      </c>
      <c r="L276" s="5">
        <v>21005000000000</v>
      </c>
      <c r="M276" s="5">
        <v>10280000000000</v>
      </c>
      <c r="N276" s="5">
        <v>6003000000000</v>
      </c>
      <c r="O276" s="5">
        <v>11312000000000</v>
      </c>
      <c r="P276" s="5">
        <v>11126000000000</v>
      </c>
      <c r="Q276" s="5">
        <v>7403000000000</v>
      </c>
    </row>
    <row r="277" spans="2:26" ht="15.5" x14ac:dyDescent="0.35">
      <c r="C277" t="s">
        <v>253</v>
      </c>
      <c r="H277" s="5">
        <v>1663</v>
      </c>
      <c r="I277" s="5">
        <v>1663</v>
      </c>
      <c r="J277" s="5">
        <v>2151</v>
      </c>
      <c r="K277" s="5">
        <v>2270</v>
      </c>
      <c r="L277" s="5">
        <v>7003</v>
      </c>
      <c r="M277" s="5">
        <v>1240</v>
      </c>
      <c r="N277" s="5">
        <v>644</v>
      </c>
      <c r="O277" s="5">
        <v>1213</v>
      </c>
      <c r="P277" s="5">
        <v>1193</v>
      </c>
      <c r="Q277" s="5">
        <v>1175</v>
      </c>
    </row>
    <row r="278" spans="2:26" ht="15.5" x14ac:dyDescent="0.35">
      <c r="C278" t="s">
        <v>77</v>
      </c>
      <c r="H278" s="6">
        <v>2.4127000000000001</v>
      </c>
      <c r="I278" s="6">
        <v>0.41880000000000001</v>
      </c>
      <c r="J278" s="6">
        <v>0.4108</v>
      </c>
      <c r="K278" s="6">
        <v>0.41049999999999998</v>
      </c>
      <c r="L278" s="6">
        <v>1.2427999999999999</v>
      </c>
      <c r="M278" s="6">
        <v>0.44969999999999999</v>
      </c>
      <c r="N278" s="6">
        <v>0.39990000000000003</v>
      </c>
      <c r="O278" s="6">
        <v>0.3997</v>
      </c>
      <c r="P278" s="6">
        <v>0.3997</v>
      </c>
      <c r="Q278" s="6">
        <v>0.5917</v>
      </c>
    </row>
    <row r="279" spans="2:26" ht="15.5" x14ac:dyDescent="0.35">
      <c r="C279" t="s">
        <v>254</v>
      </c>
      <c r="H279" s="6">
        <v>7.3899999999999993E-2</v>
      </c>
      <c r="I279" s="6">
        <v>5.2199999999999996E-2</v>
      </c>
      <c r="J279" s="6">
        <v>9.4E-2</v>
      </c>
      <c r="K279" s="6">
        <v>9.4800000000000009E-2</v>
      </c>
      <c r="L279" s="6">
        <v>0.22539999999999999</v>
      </c>
      <c r="M279" s="6">
        <v>4.1900000000000007E-2</v>
      </c>
      <c r="N279" s="6">
        <v>2.8999999999999998E-2</v>
      </c>
      <c r="O279" s="6">
        <v>6.8000000000000005E-2</v>
      </c>
      <c r="P279" s="6">
        <v>4.3200000000000002E-2</v>
      </c>
      <c r="Q279" s="6">
        <v>3.1200000000000002E-2</v>
      </c>
    </row>
    <row r="280" spans="2:26" ht="15.5" x14ac:dyDescent="0.35">
      <c r="C280" t="s">
        <v>57</v>
      </c>
      <c r="D280" s="6">
        <v>172.31</v>
      </c>
      <c r="E280" s="6">
        <v>894.14</v>
      </c>
      <c r="F280" s="6">
        <v>896.78</v>
      </c>
      <c r="G280" s="6">
        <v>1325.05</v>
      </c>
      <c r="H280" s="6">
        <v>689.26</v>
      </c>
      <c r="I280" s="6">
        <v>3970.48</v>
      </c>
      <c r="J280" s="6">
        <v>5236.0600000000004</v>
      </c>
      <c r="K280" s="6">
        <v>5525.74</v>
      </c>
      <c r="L280" s="6">
        <v>5631.19</v>
      </c>
      <c r="M280" s="6">
        <v>2755.85</v>
      </c>
      <c r="N280" s="6">
        <v>1609.38</v>
      </c>
      <c r="O280" s="6">
        <v>3032.62</v>
      </c>
      <c r="P280" s="6">
        <v>2982.63</v>
      </c>
      <c r="Q280" s="6">
        <v>1984.64</v>
      </c>
    </row>
    <row r="281" spans="2:26" ht="15.5" x14ac:dyDescent="0.35">
      <c r="C281" t="s">
        <v>255</v>
      </c>
      <c r="H281" s="6">
        <v>3288.29</v>
      </c>
      <c r="I281" s="6">
        <v>3970.48</v>
      </c>
      <c r="J281" s="6">
        <v>5236.0600000000004</v>
      </c>
      <c r="K281" s="6">
        <v>5525.74</v>
      </c>
      <c r="L281" s="6">
        <v>5631.19</v>
      </c>
      <c r="M281" s="6">
        <v>2755.85</v>
      </c>
      <c r="N281" s="6">
        <v>1609.38</v>
      </c>
      <c r="O281" s="6">
        <v>3032.62</v>
      </c>
      <c r="P281" s="6">
        <v>2982.63</v>
      </c>
      <c r="Q281" s="6">
        <v>1984.64</v>
      </c>
    </row>
    <row r="282" spans="2:26" ht="15.5" x14ac:dyDescent="0.35">
      <c r="C282" t="s">
        <v>79</v>
      </c>
      <c r="H282" s="5">
        <v>1663</v>
      </c>
      <c r="I282" s="5">
        <v>1663</v>
      </c>
      <c r="J282" s="5">
        <v>2151</v>
      </c>
      <c r="K282" s="5">
        <v>2270</v>
      </c>
      <c r="L282" s="5">
        <v>7003</v>
      </c>
      <c r="M282" s="5">
        <v>1240</v>
      </c>
      <c r="N282" s="5">
        <v>644</v>
      </c>
      <c r="O282" s="5">
        <v>1213</v>
      </c>
      <c r="P282" s="5">
        <v>1193</v>
      </c>
      <c r="Q282" s="5">
        <v>1175</v>
      </c>
    </row>
    <row r="283" spans="2:26" ht="15.5" x14ac:dyDescent="0.35">
      <c r="C283" t="s">
        <v>256</v>
      </c>
      <c r="H283" s="6">
        <v>2.4127000000000001</v>
      </c>
      <c r="I283" s="6">
        <v>0.41880000000000001</v>
      </c>
      <c r="J283" s="6">
        <v>0.4108</v>
      </c>
      <c r="K283" s="6">
        <v>0.41049999999999998</v>
      </c>
      <c r="L283" s="6">
        <v>1.2427999999999999</v>
      </c>
      <c r="M283" s="6">
        <v>0.44969999999999999</v>
      </c>
      <c r="N283" s="6">
        <v>0.39990000000000003</v>
      </c>
      <c r="O283" s="6">
        <v>0.3997</v>
      </c>
      <c r="P283" s="6">
        <v>0.3997</v>
      </c>
      <c r="Q283" s="6">
        <v>0.5917</v>
      </c>
    </row>
    <row r="284" spans="2:26" ht="15.5" x14ac:dyDescent="0.35">
      <c r="C284" t="s">
        <v>257</v>
      </c>
      <c r="H284" s="6">
        <v>7.3899999999999993E-2</v>
      </c>
      <c r="I284" s="6">
        <v>5.2199999999999996E-2</v>
      </c>
      <c r="J284" s="6">
        <v>9.4E-2</v>
      </c>
      <c r="K284" s="6">
        <v>9.4800000000000009E-2</v>
      </c>
      <c r="L284" s="6">
        <v>0.22539999999999999</v>
      </c>
      <c r="M284" s="6">
        <v>4.1900000000000007E-2</v>
      </c>
      <c r="N284" s="6">
        <v>2.8999999999999998E-2</v>
      </c>
      <c r="O284" s="6">
        <v>6.8000000000000005E-2</v>
      </c>
      <c r="P284" s="6">
        <v>4.3200000000000002E-2</v>
      </c>
      <c r="Q284" s="6">
        <v>3.1200000000000002E-2</v>
      </c>
    </row>
    <row r="285" spans="2:26" ht="15.5" x14ac:dyDescent="0.35">
      <c r="C285" t="s">
        <v>258</v>
      </c>
      <c r="D285" s="5">
        <v>28554000000000</v>
      </c>
      <c r="E285" s="5">
        <v>30836000000000</v>
      </c>
      <c r="F285" s="5">
        <v>31940000000000</v>
      </c>
      <c r="G285" s="5">
        <v>34265000000000</v>
      </c>
      <c r="H285" s="5">
        <v>114216000000000</v>
      </c>
      <c r="I285" s="5">
        <v>131301000000000</v>
      </c>
      <c r="J285" s="5">
        <v>134427000000000</v>
      </c>
      <c r="K285" s="5">
        <v>128583000000000</v>
      </c>
      <c r="L285" s="5">
        <v>123607000000000</v>
      </c>
      <c r="M285" s="5">
        <v>79461000000000</v>
      </c>
      <c r="N285" s="5">
        <v>60347000000000</v>
      </c>
      <c r="O285" s="5">
        <v>84430000000000</v>
      </c>
      <c r="P285" s="5">
        <v>84625000000000</v>
      </c>
      <c r="Q285" s="5">
        <v>64559000000000</v>
      </c>
    </row>
    <row r="286" spans="2:26" ht="15.5" x14ac:dyDescent="0.35">
      <c r="C286" t="s">
        <v>259</v>
      </c>
      <c r="H286" s="5">
        <v>125594000000000</v>
      </c>
      <c r="I286" s="5">
        <v>131301000000000</v>
      </c>
      <c r="J286" s="5">
        <v>134427000000000</v>
      </c>
      <c r="K286" s="5">
        <v>128583000000000</v>
      </c>
      <c r="L286" s="5">
        <v>123607000000000</v>
      </c>
      <c r="M286" s="5">
        <v>79461000000000</v>
      </c>
      <c r="N286" s="5">
        <v>60347000000000</v>
      </c>
      <c r="O286" s="5">
        <v>84430000000000</v>
      </c>
      <c r="P286" s="5">
        <v>84625000000000</v>
      </c>
      <c r="Q286" s="5">
        <v>64559000000000</v>
      </c>
    </row>
    <row r="287" spans="2:26" ht="15.5" x14ac:dyDescent="0.35">
      <c r="C287" t="s">
        <v>260</v>
      </c>
      <c r="H287" s="5">
        <v>1663</v>
      </c>
      <c r="I287" s="5">
        <v>1663</v>
      </c>
      <c r="J287" s="5">
        <v>2151</v>
      </c>
      <c r="K287" s="5">
        <v>2270</v>
      </c>
      <c r="L287" s="5">
        <v>7003</v>
      </c>
      <c r="M287" s="5">
        <v>1240</v>
      </c>
      <c r="N287" s="5">
        <v>644</v>
      </c>
      <c r="O287" s="5">
        <v>1213</v>
      </c>
      <c r="P287" s="5">
        <v>1193</v>
      </c>
      <c r="Q287" s="5">
        <v>1175</v>
      </c>
    </row>
    <row r="288" spans="2:26" ht="15.5" x14ac:dyDescent="0.35">
      <c r="C288" t="s">
        <v>261</v>
      </c>
      <c r="H288" s="6">
        <v>2.4127000000000001</v>
      </c>
      <c r="I288" s="6">
        <v>0.41880000000000001</v>
      </c>
      <c r="J288" s="6">
        <v>0.4108</v>
      </c>
      <c r="K288" s="6">
        <v>0.41049999999999998</v>
      </c>
      <c r="L288" s="6">
        <v>1.2427999999999999</v>
      </c>
      <c r="M288" s="6">
        <v>0.44969999999999999</v>
      </c>
      <c r="N288" s="6">
        <v>0.39990000000000003</v>
      </c>
      <c r="O288" s="6">
        <v>0.3997</v>
      </c>
      <c r="P288" s="6">
        <v>0.3997</v>
      </c>
      <c r="Q288" s="6">
        <v>0.5917</v>
      </c>
    </row>
    <row r="289" spans="3:17" ht="15.5" x14ac:dyDescent="0.35">
      <c r="C289" t="s">
        <v>262</v>
      </c>
      <c r="H289" s="6">
        <v>7.3899999999999993E-2</v>
      </c>
      <c r="I289" s="6">
        <v>5.2199999999999996E-2</v>
      </c>
      <c r="J289" s="6">
        <v>9.4E-2</v>
      </c>
      <c r="K289" s="6">
        <v>9.4800000000000009E-2</v>
      </c>
      <c r="L289" s="6">
        <v>0.22539999999999999</v>
      </c>
      <c r="M289" s="6">
        <v>4.1900000000000007E-2</v>
      </c>
      <c r="N289" s="6">
        <v>2.8999999999999998E-2</v>
      </c>
      <c r="O289" s="6">
        <v>6.8000000000000005E-2</v>
      </c>
      <c r="P289" s="6">
        <v>4.3200000000000002E-2</v>
      </c>
      <c r="Q289" s="6">
        <v>3.1200000000000002E-2</v>
      </c>
    </row>
    <row r="290" spans="3:17" ht="15.5" x14ac:dyDescent="0.35">
      <c r="C290" t="s">
        <v>263</v>
      </c>
      <c r="I290" s="6">
        <v>32.64</v>
      </c>
    </row>
    <row r="291" spans="3:17" ht="15.5" x14ac:dyDescent="0.35">
      <c r="C291" t="s">
        <v>264</v>
      </c>
      <c r="I291" s="6">
        <v>6.84</v>
      </c>
    </row>
    <row r="292" spans="3:17" ht="15.5" x14ac:dyDescent="0.35">
      <c r="C292" t="s">
        <v>612</v>
      </c>
      <c r="I292" s="6">
        <v>5.79</v>
      </c>
    </row>
    <row r="293" spans="3:17" ht="15.5" x14ac:dyDescent="0.35">
      <c r="C293" t="s">
        <v>265</v>
      </c>
      <c r="I293" s="6">
        <v>7.42</v>
      </c>
    </row>
    <row r="294" spans="3:17" ht="15.5" x14ac:dyDescent="0.35">
      <c r="C294" t="s">
        <v>266</v>
      </c>
      <c r="I294" s="6">
        <v>0.14610000000000001</v>
      </c>
    </row>
    <row r="295" spans="3:17" ht="15.5" x14ac:dyDescent="0.35">
      <c r="C295" t="s">
        <v>267</v>
      </c>
      <c r="I295" s="6">
        <v>0.67</v>
      </c>
    </row>
    <row r="296" spans="3:17" ht="15.5" x14ac:dyDescent="0.35">
      <c r="C296" t="s">
        <v>268</v>
      </c>
      <c r="I296" s="6">
        <v>0.87</v>
      </c>
    </row>
    <row r="297" spans="3:17" ht="15.5" x14ac:dyDescent="0.35">
      <c r="C297" t="s">
        <v>269</v>
      </c>
      <c r="I297" s="6">
        <v>4.46</v>
      </c>
    </row>
    <row r="298" spans="3:17" ht="15.5" x14ac:dyDescent="0.35">
      <c r="C298" t="s">
        <v>270</v>
      </c>
      <c r="I298" s="6">
        <v>11.54</v>
      </c>
    </row>
    <row r="299" spans="3:17" ht="15.5" x14ac:dyDescent="0.35">
      <c r="C299" t="s">
        <v>271</v>
      </c>
      <c r="I299" s="6">
        <v>5.33</v>
      </c>
    </row>
    <row r="300" spans="3:17" ht="15.5" x14ac:dyDescent="0.35">
      <c r="C300" t="s">
        <v>272</v>
      </c>
      <c r="I300" s="6">
        <v>3.24</v>
      </c>
    </row>
    <row r="301" spans="3:17" ht="15.5" x14ac:dyDescent="0.35">
      <c r="C301" t="s">
        <v>273</v>
      </c>
      <c r="I301" s="6">
        <v>-0.28000000000000003</v>
      </c>
    </row>
    <row r="302" spans="3:17" ht="15.5" x14ac:dyDescent="0.35">
      <c r="C302" t="s">
        <v>274</v>
      </c>
      <c r="I302" s="6">
        <v>-0.62</v>
      </c>
    </row>
    <row r="303" spans="3:17" ht="15.5" x14ac:dyDescent="0.35">
      <c r="C303" t="s">
        <v>677</v>
      </c>
      <c r="I303" s="6">
        <v>-0.61</v>
      </c>
    </row>
    <row r="304" spans="3:17" ht="15.5" x14ac:dyDescent="0.35">
      <c r="C304" t="s">
        <v>275</v>
      </c>
      <c r="I304" s="6">
        <v>3288.29</v>
      </c>
    </row>
    <row r="305" spans="3:9" ht="15.5" x14ac:dyDescent="0.35">
      <c r="C305" t="s">
        <v>276</v>
      </c>
      <c r="I305" s="6">
        <v>689.26</v>
      </c>
    </row>
    <row r="306" spans="3:9" ht="15.5" x14ac:dyDescent="0.35">
      <c r="C306" t="s">
        <v>277</v>
      </c>
      <c r="I306" s="6">
        <v>33670.120000000003</v>
      </c>
    </row>
    <row r="307" spans="3:9" ht="15.5" x14ac:dyDescent="0.35">
      <c r="C307" t="s">
        <v>278</v>
      </c>
      <c r="D307" s="6">
        <v>5512.57</v>
      </c>
    </row>
    <row r="308" spans="3:9" ht="15.5" x14ac:dyDescent="0.35">
      <c r="C308" t="s">
        <v>279</v>
      </c>
      <c r="I308" s="6">
        <v>25743.200000000001</v>
      </c>
    </row>
    <row r="309" spans="3:9" ht="15.5" x14ac:dyDescent="0.35">
      <c r="C309" t="s">
        <v>280</v>
      </c>
      <c r="I309" s="6">
        <v>1949.94</v>
      </c>
    </row>
    <row r="310" spans="3:9" ht="15.5" x14ac:dyDescent="0.35">
      <c r="C310" t="s">
        <v>281</v>
      </c>
      <c r="D310" s="6">
        <v>1.1599999999999999</v>
      </c>
    </row>
    <row r="311" spans="3:9" ht="15.5" x14ac:dyDescent="0.35">
      <c r="C311" t="s">
        <v>282</v>
      </c>
      <c r="D311" s="6">
        <v>0.89</v>
      </c>
    </row>
    <row r="312" spans="3:9" ht="15.5" x14ac:dyDescent="0.35">
      <c r="C312" t="s">
        <v>283</v>
      </c>
      <c r="D312" s="6">
        <v>0.33</v>
      </c>
    </row>
    <row r="313" spans="3:9" ht="15.5" x14ac:dyDescent="0.35">
      <c r="C313" t="s">
        <v>284</v>
      </c>
      <c r="D313" s="6">
        <v>0.12</v>
      </c>
    </row>
    <row r="314" spans="3:9" ht="15.5" x14ac:dyDescent="0.35">
      <c r="C314" t="s">
        <v>285</v>
      </c>
      <c r="D314" s="6">
        <v>0.85</v>
      </c>
    </row>
    <row r="315" spans="3:9" ht="15.5" x14ac:dyDescent="0.35">
      <c r="C315" t="s">
        <v>286</v>
      </c>
      <c r="D315" s="6">
        <v>0.17</v>
      </c>
    </row>
    <row r="316" spans="3:9" ht="15.5" x14ac:dyDescent="0.35">
      <c r="C316" t="s">
        <v>287</v>
      </c>
      <c r="D316" s="6">
        <v>1.9</v>
      </c>
    </row>
    <row r="317" spans="3:9" ht="15.5" x14ac:dyDescent="0.35">
      <c r="C317" t="s">
        <v>288</v>
      </c>
      <c r="I317" s="6">
        <v>7.23</v>
      </c>
    </row>
    <row r="318" spans="3:9" ht="15.5" x14ac:dyDescent="0.35">
      <c r="C318" t="s">
        <v>12</v>
      </c>
      <c r="D318" s="5">
        <v>-2691000000000</v>
      </c>
    </row>
    <row r="319" spans="3:9" ht="15.5" x14ac:dyDescent="0.35">
      <c r="C319" t="s">
        <v>289</v>
      </c>
      <c r="I319" s="6">
        <v>3.81</v>
      </c>
    </row>
    <row r="320" spans="3:9" ht="15.5" x14ac:dyDescent="0.35">
      <c r="C320" t="s">
        <v>290</v>
      </c>
      <c r="I320" s="6">
        <v>6.7199999999999996E-2</v>
      </c>
    </row>
    <row r="321" spans="3:9" ht="15.5" x14ac:dyDescent="0.35">
      <c r="C321" t="s">
        <v>291</v>
      </c>
      <c r="I321" s="6">
        <v>0.12770000000000001</v>
      </c>
    </row>
    <row r="322" spans="3:9" ht="15.5" x14ac:dyDescent="0.35">
      <c r="C322" t="s">
        <v>292</v>
      </c>
      <c r="I322" s="6">
        <v>0.15090000000000001</v>
      </c>
    </row>
    <row r="323" spans="3:9" ht="15.5" x14ac:dyDescent="0.35">
      <c r="C323" t="s">
        <v>293</v>
      </c>
      <c r="I323" s="6">
        <v>0.1075</v>
      </c>
    </row>
    <row r="324" spans="3:9" ht="15.5" x14ac:dyDescent="0.35">
      <c r="C324" t="s">
        <v>294</v>
      </c>
      <c r="D324" s="6">
        <v>63.5</v>
      </c>
    </row>
    <row r="325" spans="3:9" ht="15.5" x14ac:dyDescent="0.35">
      <c r="C325" t="s">
        <v>295</v>
      </c>
      <c r="D325" s="6">
        <v>61.55</v>
      </c>
    </row>
    <row r="326" spans="3:9" ht="15.5" x14ac:dyDescent="0.35">
      <c r="C326" t="s">
        <v>296</v>
      </c>
      <c r="D326" s="6">
        <v>105.3</v>
      </c>
    </row>
    <row r="327" spans="3:9" ht="15.5" x14ac:dyDescent="0.35">
      <c r="C327" t="s">
        <v>297</v>
      </c>
      <c r="D327" s="6">
        <v>19.75</v>
      </c>
    </row>
    <row r="328" spans="3:9" ht="15.5" x14ac:dyDescent="0.35">
      <c r="C328" t="s">
        <v>298</v>
      </c>
      <c r="D328" s="6">
        <v>1.43</v>
      </c>
    </row>
    <row r="329" spans="3:9" ht="15.5" x14ac:dyDescent="0.35">
      <c r="C329" t="s">
        <v>299</v>
      </c>
      <c r="I329" s="6">
        <v>0.7</v>
      </c>
    </row>
    <row r="330" spans="3:9" ht="15.5" x14ac:dyDescent="0.35">
      <c r="C330" t="s">
        <v>300</v>
      </c>
      <c r="I330" s="6">
        <v>6.12</v>
      </c>
    </row>
    <row r="331" spans="3:9" ht="15.5" x14ac:dyDescent="0.35">
      <c r="C331" t="s">
        <v>53</v>
      </c>
      <c r="I331" s="5">
        <v>83928000000000</v>
      </c>
    </row>
    <row r="332" spans="3:9" ht="15.5" x14ac:dyDescent="0.35">
      <c r="C332" t="s">
        <v>301</v>
      </c>
      <c r="I332" s="5">
        <v>100438000000000</v>
      </c>
    </row>
    <row r="333" spans="3:9" ht="15.5" x14ac:dyDescent="0.35">
      <c r="C333" t="s">
        <v>302</v>
      </c>
      <c r="I333" s="5">
        <v>3730000000</v>
      </c>
    </row>
    <row r="334" spans="3:9" ht="15.5" x14ac:dyDescent="0.35">
      <c r="C334" t="s">
        <v>303</v>
      </c>
      <c r="I334" s="6">
        <v>0.34570000000000001</v>
      </c>
    </row>
    <row r="335" spans="3:9" ht="15.5" x14ac:dyDescent="0.35">
      <c r="C335" t="s">
        <v>304</v>
      </c>
      <c r="D335" s="6">
        <v>0.1691</v>
      </c>
    </row>
    <row r="336" spans="3:9" ht="15.5" x14ac:dyDescent="0.35">
      <c r="C336" t="s">
        <v>305</v>
      </c>
      <c r="D336" s="6">
        <v>7.7300000000000008E-2</v>
      </c>
    </row>
    <row r="337" spans="3:9" ht="15.5" x14ac:dyDescent="0.35">
      <c r="C337" t="s">
        <v>306</v>
      </c>
      <c r="D337" s="6">
        <v>2.2499999999999999E-2</v>
      </c>
    </row>
    <row r="338" spans="3:9" ht="15.5" x14ac:dyDescent="0.35">
      <c r="C338" t="s">
        <v>307</v>
      </c>
      <c r="D338" s="6">
        <v>-0.1666</v>
      </c>
    </row>
    <row r="339" spans="3:9" ht="15.5" x14ac:dyDescent="0.35">
      <c r="C339" t="s">
        <v>308</v>
      </c>
      <c r="D339" s="6">
        <v>-0.31730000000000003</v>
      </c>
    </row>
    <row r="340" spans="3:9" ht="15.5" x14ac:dyDescent="0.35">
      <c r="C340" t="s">
        <v>309</v>
      </c>
      <c r="D340" s="6">
        <v>-0.79830000000000001</v>
      </c>
    </row>
    <row r="341" spans="3:9" ht="15.5" x14ac:dyDescent="0.35">
      <c r="C341" t="s">
        <v>310</v>
      </c>
      <c r="I341" s="5">
        <v>1096</v>
      </c>
    </row>
    <row r="342" spans="3:9" ht="15.5" x14ac:dyDescent="0.35">
      <c r="C342" t="s">
        <v>311</v>
      </c>
      <c r="I342" s="5">
        <v>1663</v>
      </c>
    </row>
    <row r="343" spans="3:9" ht="15.5" x14ac:dyDescent="0.35">
      <c r="C343" t="s">
        <v>312</v>
      </c>
      <c r="I343" s="6">
        <v>2.4127000000000001</v>
      </c>
    </row>
    <row r="344" spans="3:9" ht="15.5" x14ac:dyDescent="0.35">
      <c r="C344" t="s">
        <v>313</v>
      </c>
      <c r="I344" s="6">
        <v>7.3899999999999993E-2</v>
      </c>
    </row>
    <row r="345" spans="3:9" ht="15.5" x14ac:dyDescent="0.35">
      <c r="C345" t="s">
        <v>314</v>
      </c>
      <c r="I345" t="s">
        <v>1412</v>
      </c>
    </row>
    <row r="346" spans="3:9" ht="15.5" x14ac:dyDescent="0.35">
      <c r="C346" t="s">
        <v>316</v>
      </c>
      <c r="I346" s="5">
        <v>5</v>
      </c>
    </row>
    <row r="347" spans="3:9" ht="15.5" x14ac:dyDescent="0.35">
      <c r="C347" t="s">
        <v>317</v>
      </c>
      <c r="I347" s="6">
        <v>0.27</v>
      </c>
    </row>
    <row r="348" spans="3:9" ht="15.5" x14ac:dyDescent="0.35">
      <c r="C348" t="s">
        <v>318</v>
      </c>
      <c r="I348" s="6">
        <v>0.98</v>
      </c>
    </row>
    <row r="349" spans="3:9" ht="15.5" x14ac:dyDescent="0.35">
      <c r="C349" t="s">
        <v>319</v>
      </c>
      <c r="I349" s="6">
        <v>0.81</v>
      </c>
    </row>
    <row r="350" spans="3:9" ht="15.5" x14ac:dyDescent="0.35">
      <c r="C350" t="s">
        <v>320</v>
      </c>
      <c r="I350" s="6">
        <v>0.96</v>
      </c>
    </row>
    <row r="351" spans="3:9" ht="15.5" x14ac:dyDescent="0.35">
      <c r="C351" t="s">
        <v>321</v>
      </c>
      <c r="I351" s="6">
        <v>0.69</v>
      </c>
    </row>
    <row r="352" spans="3:9" ht="15.5" x14ac:dyDescent="0.35">
      <c r="C352" t="s">
        <v>322</v>
      </c>
      <c r="I352" s="6">
        <v>0.61</v>
      </c>
    </row>
    <row r="353" spans="3:9" ht="15.5" x14ac:dyDescent="0.35">
      <c r="C353" t="s">
        <v>323</v>
      </c>
      <c r="I353" s="6">
        <v>0.71</v>
      </c>
    </row>
    <row r="354" spans="3:9" ht="15.5" x14ac:dyDescent="0.35">
      <c r="C354" t="s">
        <v>324</v>
      </c>
      <c r="I354" s="5">
        <v>125594000000000</v>
      </c>
    </row>
    <row r="355" spans="3:9" ht="15.5" x14ac:dyDescent="0.35">
      <c r="C355" t="s">
        <v>325</v>
      </c>
      <c r="I355" s="5">
        <v>27459000000000</v>
      </c>
    </row>
    <row r="356" spans="3:9" ht="15.5" x14ac:dyDescent="0.35">
      <c r="C356" t="s">
        <v>326</v>
      </c>
      <c r="I356" s="5">
        <v>30980000000000</v>
      </c>
    </row>
    <row r="357" spans="3:9" ht="15.5" x14ac:dyDescent="0.35">
      <c r="C357" t="s">
        <v>327</v>
      </c>
      <c r="I357" s="5">
        <v>12266000000000</v>
      </c>
    </row>
    <row r="358" spans="3:9" ht="15.5" x14ac:dyDescent="0.35">
      <c r="C358" t="s">
        <v>328</v>
      </c>
      <c r="D358" s="5">
        <v>20563000000000</v>
      </c>
    </row>
    <row r="359" spans="3:9" ht="15.5" x14ac:dyDescent="0.35">
      <c r="C359" t="s">
        <v>329</v>
      </c>
      <c r="D359" s="5">
        <v>182481000000000</v>
      </c>
    </row>
    <row r="360" spans="3:9" ht="15.5" x14ac:dyDescent="0.35">
      <c r="C360" t="s">
        <v>330</v>
      </c>
      <c r="D360" s="5">
        <v>81246000000000</v>
      </c>
    </row>
    <row r="361" spans="3:9" ht="15.5" x14ac:dyDescent="0.35">
      <c r="C361" t="s">
        <v>235</v>
      </c>
      <c r="D361" s="5">
        <v>9125000000000</v>
      </c>
    </row>
    <row r="362" spans="3:9" ht="15.5" x14ac:dyDescent="0.35">
      <c r="C362" t="s">
        <v>234</v>
      </c>
      <c r="I362" s="5">
        <v>96026000000000</v>
      </c>
    </row>
    <row r="363" spans="3:9" ht="15.5" x14ac:dyDescent="0.35">
      <c r="C363" t="s">
        <v>233</v>
      </c>
      <c r="D363" s="5">
        <v>11873000000000</v>
      </c>
    </row>
    <row r="364" spans="3:9" ht="15.5" x14ac:dyDescent="0.35">
      <c r="C364" t="s">
        <v>232</v>
      </c>
      <c r="D364" s="5">
        <v>19990000000000</v>
      </c>
    </row>
    <row r="365" spans="3:9" ht="15.5" x14ac:dyDescent="0.35">
      <c r="C365" t="s">
        <v>23</v>
      </c>
      <c r="D365" s="5">
        <v>31862000000000</v>
      </c>
    </row>
    <row r="366" spans="3:9" ht="15.5" x14ac:dyDescent="0.35">
      <c r="C366" t="s">
        <v>20</v>
      </c>
      <c r="D366" s="5">
        <v>11300000000000</v>
      </c>
    </row>
    <row r="367" spans="3:9" ht="15.5" x14ac:dyDescent="0.35">
      <c r="C367" t="s">
        <v>331</v>
      </c>
      <c r="I367" s="5">
        <v>101235000000000</v>
      </c>
    </row>
    <row r="368" spans="3:9" ht="15.5" x14ac:dyDescent="0.35">
      <c r="C368" t="s">
        <v>332</v>
      </c>
      <c r="I368" s="5">
        <v>18824000000000</v>
      </c>
    </row>
    <row r="369" spans="3:9" ht="15.5" x14ac:dyDescent="0.35">
      <c r="C369" t="s">
        <v>333</v>
      </c>
      <c r="I369" s="5">
        <v>-21436000000000</v>
      </c>
    </row>
    <row r="370" spans="3:9" ht="15.5" x14ac:dyDescent="0.35">
      <c r="C370" t="s">
        <v>334</v>
      </c>
      <c r="I370" s="5">
        <v>-7080000000000</v>
      </c>
    </row>
    <row r="371" spans="3:9" ht="15.5" x14ac:dyDescent="0.35">
      <c r="C371" t="s">
        <v>335</v>
      </c>
      <c r="I371" s="5">
        <v>-11550000000000</v>
      </c>
    </row>
    <row r="372" spans="3:9" ht="15.5" x14ac:dyDescent="0.35">
      <c r="C372" t="s">
        <v>336</v>
      </c>
      <c r="I372" s="5">
        <v>7274000000000</v>
      </c>
    </row>
  </sheetData>
  <pageMargins left="0.7" right="0.7" top="0.75" bottom="0.75" header="0.3" footer="0.3"/>
  <ignoredErrors>
    <ignoredError sqref="A1:Z373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1873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1874</v>
      </c>
      <c r="D2" s="2" vm="496">
        <f ca="1">IFERROR(_xlfn.STOCKHISTORY("XIDX:" &amp; $C$1, D3, , 0, 0, 1), "Libur")</f>
        <v>1835</v>
      </c>
      <c r="H2" s="2" vm="496">
        <f ca="1">IFERROR(INDEX(D2:G2,COUNT(D2:G2)),"")</f>
        <v>1835</v>
      </c>
      <c r="I2" s="2" vm="279">
        <f t="shared" ref="I2:Z2" ca="1" si="0">IFERROR(_xlfn.STOCKHISTORY("XIDX:" &amp; $C$1, I1, , 0, 0, 1), "Libur")</f>
        <v>2600</v>
      </c>
      <c r="J2" s="2" vm="552">
        <f t="shared" ca="1" si="0"/>
        <v>1885</v>
      </c>
      <c r="K2" s="2" vm="553">
        <f t="shared" ca="1" si="0"/>
        <v>3530</v>
      </c>
      <c r="L2" s="2" vm="522">
        <f t="shared" ca="1" si="0"/>
        <v>4700</v>
      </c>
      <c r="M2" s="2" vm="554">
        <f t="shared" ca="1" si="0"/>
        <v>4110</v>
      </c>
      <c r="N2" s="2" vm="555">
        <f t="shared" ca="1" si="0"/>
        <v>7350</v>
      </c>
      <c r="O2" s="2" vm="186">
        <f t="shared" ca="1" si="0"/>
        <v>8400</v>
      </c>
      <c r="P2" s="2" vm="556">
        <f t="shared" ca="1" si="0"/>
        <v>9080</v>
      </c>
      <c r="Q2" s="2" vm="557">
        <f t="shared" ca="1" si="0"/>
        <v>11180</v>
      </c>
      <c r="R2" s="2" vm="558">
        <f t="shared" ca="1" si="0"/>
        <v>7760</v>
      </c>
      <c r="S2" s="2" vm="559">
        <f t="shared" ca="1" si="0"/>
        <v>7400</v>
      </c>
      <c r="T2" s="2" vm="560">
        <f t="shared" ca="1" si="0"/>
        <v>6460</v>
      </c>
      <c r="U2" s="2" vm="561">
        <f t="shared" ca="1" si="0"/>
        <v>5200</v>
      </c>
      <c r="V2" s="2" vm="562">
        <f t="shared" ca="1" si="0"/>
        <v>4170</v>
      </c>
      <c r="W2" s="2" vm="563">
        <f t="shared" ca="1" si="0"/>
        <v>3760</v>
      </c>
      <c r="X2" s="2" vm="564">
        <f t="shared" ca="1" si="0"/>
        <v>3300</v>
      </c>
      <c r="Y2" s="2" vm="565">
        <f t="shared" ca="1" si="0"/>
        <v>2200</v>
      </c>
      <c r="Z2" s="2" vm="566">
        <f t="shared" ca="1" si="0"/>
        <v>1560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8442646000000</v>
      </c>
      <c r="H4" s="2">
        <f>IFERROR(SUM(D4:G4)*(4/MAX(1,COUNT(D4:G4))),"")</f>
        <v>33770584000000</v>
      </c>
      <c r="I4" s="2">
        <f t="shared" ref="I4:Z4" si="1">IFERROR(INDEX(I51:I500,MATCH($C$4,$C$51:$C$500,0)),"")</f>
        <v>31943461000000</v>
      </c>
      <c r="J4" s="2">
        <f t="shared" si="1"/>
        <v>30622614000000</v>
      </c>
      <c r="K4" s="2">
        <f t="shared" si="1"/>
        <v>38611401000000</v>
      </c>
      <c r="L4" s="2">
        <f t="shared" si="1"/>
        <v>41218881000000</v>
      </c>
      <c r="M4" s="2">
        <f t="shared" si="1"/>
        <v>39545959000000</v>
      </c>
      <c r="N4" s="2">
        <f t="shared" si="1"/>
        <v>42972474000000</v>
      </c>
      <c r="O4" s="2">
        <f t="shared" si="1"/>
        <v>42922563000000</v>
      </c>
      <c r="P4" s="2">
        <f t="shared" si="1"/>
        <v>41802073000000</v>
      </c>
      <c r="Q4" s="2">
        <f t="shared" si="1"/>
        <v>41204510000000</v>
      </c>
      <c r="R4" s="2">
        <f t="shared" si="1"/>
        <v>40053732000000</v>
      </c>
      <c r="S4" s="2">
        <f t="shared" si="1"/>
        <v>36484030000000</v>
      </c>
      <c r="T4" s="2">
        <f t="shared" si="1"/>
        <v>34511534000000</v>
      </c>
      <c r="U4" s="2">
        <f t="shared" si="1"/>
        <v>30757435000000</v>
      </c>
      <c r="V4" s="2">
        <f t="shared" si="1"/>
        <v>27303248000000</v>
      </c>
      <c r="W4" s="2">
        <f t="shared" si="1"/>
        <v>23469218000000</v>
      </c>
      <c r="X4" s="2">
        <f t="shared" si="1"/>
        <v>19690239000000</v>
      </c>
      <c r="Y4" s="2">
        <f t="shared" si="1"/>
        <v>18246872000000</v>
      </c>
      <c r="Z4" s="2">
        <f t="shared" si="1"/>
        <v>15577811000000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2084823000000</v>
      </c>
      <c r="H5" s="2">
        <f>IFERROR(SUM(D5:G5)*(4/MAX(1,COUNT(D5:G5))),"")</f>
        <v>8339292000000</v>
      </c>
      <c r="I5" s="2">
        <f t="shared" ref="I5:Z5" si="2">IFERROR(INDEX(I51:I500,MATCH($C$5,$C$51:$C$500,0)),"")</f>
        <v>7708313000000</v>
      </c>
      <c r="J5" s="2">
        <f t="shared" si="2"/>
        <v>3269729000000</v>
      </c>
      <c r="K5" s="2">
        <f t="shared" si="2"/>
        <v>4496082000000</v>
      </c>
      <c r="L5" s="2">
        <f t="shared" si="2"/>
        <v>5512937000000</v>
      </c>
      <c r="M5" s="2">
        <f t="shared" si="2"/>
        <v>5716801000000</v>
      </c>
      <c r="N5" s="2">
        <f t="shared" si="2"/>
        <v>7056606000000</v>
      </c>
      <c r="O5" s="2">
        <f t="shared" si="2"/>
        <v>7090157000000</v>
      </c>
      <c r="P5" s="2">
        <f t="shared" si="2"/>
        <v>9386195000000</v>
      </c>
      <c r="Q5" s="2">
        <f t="shared" si="2"/>
        <v>7107230000000</v>
      </c>
      <c r="R5" s="2">
        <f t="shared" si="2"/>
        <v>5957507000000</v>
      </c>
      <c r="S5" s="2">
        <f t="shared" si="2"/>
        <v>5864386000000</v>
      </c>
      <c r="T5" s="2">
        <f t="shared" si="2"/>
        <v>5738523000000</v>
      </c>
      <c r="U5" s="2">
        <f t="shared" si="2"/>
        <v>5352625000000</v>
      </c>
      <c r="V5" s="2">
        <f t="shared" si="2"/>
        <v>4839277000000</v>
      </c>
      <c r="W5" s="2">
        <f t="shared" si="2"/>
        <v>4163369000000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6559941000000</v>
      </c>
      <c r="H6" s="2">
        <f>IFERROR(INDEX(D6:G6,COUNT(D6:G6)),"")</f>
        <v>6559941000000</v>
      </c>
      <c r="I6" s="2">
        <f t="shared" ref="I6:Z6" si="3">IFERROR(INDEX(I51:I500,MATCH($C$6,$C$51:$C$500,0)),"")</f>
        <v>4475118000000</v>
      </c>
      <c r="J6" s="2">
        <f t="shared" si="3"/>
        <v>2149267000000</v>
      </c>
      <c r="K6" s="2">
        <f t="shared" si="3"/>
        <v>3381238000000</v>
      </c>
      <c r="L6" s="2">
        <f t="shared" si="3"/>
        <v>3997256000000</v>
      </c>
      <c r="M6" s="2">
        <f t="shared" si="3"/>
        <v>4321269000000</v>
      </c>
      <c r="N6" s="2">
        <f t="shared" si="3"/>
        <v>4937368000000</v>
      </c>
      <c r="O6" s="2">
        <f t="shared" si="3"/>
        <v>5281862000000</v>
      </c>
      <c r="P6" s="2">
        <f t="shared" si="3"/>
        <v>7578133000000</v>
      </c>
      <c r="Q6" s="2">
        <f t="shared" si="3"/>
        <v>5173388000000</v>
      </c>
      <c r="R6" s="2">
        <f t="shared" si="3"/>
        <v>4704258000000</v>
      </c>
      <c r="S6" s="2">
        <f t="shared" si="3"/>
        <v>4827360000000</v>
      </c>
      <c r="T6" s="2">
        <f t="shared" si="3"/>
        <v>4598782000000</v>
      </c>
      <c r="U6" s="2">
        <f t="shared" si="3"/>
        <v>4254670000000</v>
      </c>
      <c r="V6" s="2">
        <f t="shared" si="3"/>
        <v>3968365000000</v>
      </c>
      <c r="W6" s="2">
        <f t="shared" si="3"/>
        <v>3680937000000</v>
      </c>
      <c r="X6" s="2">
        <f t="shared" si="3"/>
        <v>4048853000000</v>
      </c>
      <c r="Y6" s="2">
        <f t="shared" si="3"/>
        <v>3708575000000</v>
      </c>
      <c r="Z6" s="2">
        <f t="shared" si="3"/>
        <v>3106821000000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38.15</v>
      </c>
      <c r="H7" s="3">
        <f>IFERROR(INDEX(D7:G7,COUNT(D7:G7)),"")</f>
        <v>38.15</v>
      </c>
      <c r="I7" s="3">
        <f t="shared" ref="I7:Z7" si="4">IFERROR(INDEX(I51:I500,MATCH($C$7,$C$51:$C$500,0))/1000000000,"")</f>
        <v>38.15</v>
      </c>
      <c r="J7" s="3">
        <f t="shared" si="4"/>
        <v>38.15</v>
      </c>
      <c r="K7" s="3">
        <f t="shared" si="4"/>
        <v>38.15</v>
      </c>
      <c r="L7" s="3">
        <f t="shared" si="4"/>
        <v>38.15</v>
      </c>
      <c r="M7" s="3">
        <f t="shared" si="4"/>
        <v>38.15</v>
      </c>
      <c r="N7" s="3">
        <f t="shared" si="4"/>
        <v>38.15</v>
      </c>
      <c r="O7" s="3">
        <f t="shared" si="4"/>
        <v>7.63</v>
      </c>
      <c r="P7" s="3">
        <f t="shared" si="4"/>
        <v>7.63</v>
      </c>
      <c r="Q7" s="3">
        <f t="shared" si="4"/>
        <v>7.63</v>
      </c>
      <c r="R7" s="3">
        <f t="shared" si="4"/>
        <v>7.63</v>
      </c>
      <c r="S7" s="3">
        <f t="shared" si="4"/>
        <v>7.63</v>
      </c>
      <c r="T7" s="3">
        <f t="shared" si="4"/>
        <v>7.63</v>
      </c>
      <c r="U7" s="3">
        <f t="shared" si="4"/>
        <v>7.63</v>
      </c>
      <c r="V7" s="3">
        <f t="shared" si="4"/>
        <v>7.63</v>
      </c>
      <c r="W7" s="3">
        <f t="shared" si="4"/>
        <v>7.63</v>
      </c>
      <c r="X7" s="3">
        <f t="shared" si="4"/>
        <v>7.63</v>
      </c>
      <c r="Y7" s="3">
        <f t="shared" si="4"/>
        <v>7.63</v>
      </c>
      <c r="Z7" s="3">
        <f t="shared" si="4"/>
        <v>0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-1017000000000</v>
      </c>
      <c r="H8" s="2">
        <f>IFERROR(INDEX(D8:G8,COUNT(D8:G8)),"")</f>
        <v>-1017000000000</v>
      </c>
      <c r="I8" s="2">
        <f t="shared" ref="I8:Z8" si="5">IFERROR(INDEX(I51:I500,MATCH($C$8,$C$51:$C$500,0)),"")</f>
        <v>4935000000000</v>
      </c>
      <c r="J8" s="2">
        <f t="shared" si="5"/>
        <v>2887000000000</v>
      </c>
      <c r="K8" s="2">
        <f t="shared" si="5"/>
        <v>6283000000000</v>
      </c>
      <c r="L8" s="2">
        <f t="shared" si="5"/>
        <v>7423000000000</v>
      </c>
      <c r="M8" s="2">
        <f t="shared" si="5"/>
        <v>7215000000000</v>
      </c>
      <c r="N8" s="2">
        <f t="shared" si="5"/>
        <v>7672000000000</v>
      </c>
      <c r="O8" s="2">
        <f t="shared" si="5"/>
        <v>7220000000000</v>
      </c>
      <c r="P8" s="2">
        <f t="shared" si="5"/>
        <v>6850000000000</v>
      </c>
      <c r="Q8" s="2">
        <f t="shared" si="5"/>
        <v>5451000000000</v>
      </c>
      <c r="R8" s="2">
        <f t="shared" si="5"/>
        <v>4897000000000</v>
      </c>
      <c r="S8" s="2">
        <f t="shared" si="5"/>
        <v>4827000000000</v>
      </c>
      <c r="T8" s="2">
        <f t="shared" si="5"/>
        <v>5344000000000</v>
      </c>
      <c r="U8" s="2">
        <f t="shared" si="5"/>
        <v>5057000000000</v>
      </c>
      <c r="V8" s="2">
        <f t="shared" si="5"/>
        <v>4047000000000</v>
      </c>
      <c r="W8" s="2">
        <f t="shared" si="5"/>
        <v>3770000000000</v>
      </c>
      <c r="X8" s="2">
        <f t="shared" si="5"/>
        <v>2307000000000</v>
      </c>
      <c r="Y8" s="2">
        <f t="shared" si="5"/>
        <v>2577000000000</v>
      </c>
      <c r="Z8" s="2">
        <f t="shared" si="5"/>
        <v>1816000000000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-26.66</v>
      </c>
      <c r="H9" s="3">
        <f>IFERROR(INDEX(D9:G9,COUNT(D9:G9)),"")</f>
        <v>-26.66</v>
      </c>
      <c r="I9" s="3">
        <f t="shared" ref="I9:Z9" si="6">IFERROR(INDEX(I51:I500,MATCH($C$9,$C$51:$C$500,0)),"")</f>
        <v>129.36000000000001</v>
      </c>
      <c r="J9" s="3">
        <f t="shared" si="6"/>
        <v>75.680000000000007</v>
      </c>
      <c r="K9" s="3">
        <f t="shared" si="6"/>
        <v>164.69</v>
      </c>
      <c r="L9" s="3">
        <f t="shared" si="6"/>
        <v>194.57</v>
      </c>
      <c r="M9" s="3">
        <f t="shared" si="6"/>
        <v>189.13</v>
      </c>
      <c r="N9" s="3">
        <f t="shared" si="6"/>
        <v>201.1</v>
      </c>
      <c r="O9" s="3">
        <f t="shared" si="6"/>
        <v>946.29</v>
      </c>
      <c r="P9" s="3">
        <f t="shared" si="6"/>
        <v>897.8</v>
      </c>
      <c r="Q9" s="3">
        <f t="shared" si="6"/>
        <v>714.4</v>
      </c>
      <c r="R9" s="3">
        <f t="shared" si="6"/>
        <v>641.83000000000004</v>
      </c>
      <c r="S9" s="3">
        <f t="shared" si="6"/>
        <v>632.58000000000004</v>
      </c>
      <c r="T9" s="3">
        <f t="shared" si="6"/>
        <v>700.46</v>
      </c>
      <c r="U9" s="3">
        <f t="shared" si="6"/>
        <v>662.73</v>
      </c>
      <c r="V9" s="3">
        <f t="shared" si="6"/>
        <v>530.36</v>
      </c>
      <c r="W9" s="3">
        <f t="shared" si="6"/>
        <v>494.06</v>
      </c>
      <c r="X9" s="3">
        <f t="shared" si="6"/>
        <v>302.33</v>
      </c>
      <c r="Y9" s="3">
        <f t="shared" si="6"/>
        <v>337.69</v>
      </c>
      <c r="Z9" s="3">
        <f t="shared" si="6"/>
        <v>0</v>
      </c>
    </row>
    <row r="10" spans="1:26" ht="15.5" x14ac:dyDescent="0.35">
      <c r="C10" t="s">
        <v>17</v>
      </c>
      <c r="D10" s="3">
        <f ca="1">IFERROR(IF(D9=0,"",D2/D9),"")</f>
        <v>-68.829707426856714</v>
      </c>
      <c r="I10" s="3">
        <f t="shared" ref="I10:Z10" ca="1" si="7">IFERROR(IF(I9=0,"",I2/I9),"")</f>
        <v>20.09894867037724</v>
      </c>
      <c r="J10" s="3">
        <f t="shared" ca="1" si="7"/>
        <v>24.90750528541226</v>
      </c>
      <c r="K10" s="3">
        <f t="shared" ca="1" si="7"/>
        <v>21.434209727366568</v>
      </c>
      <c r="L10" s="3">
        <f t="shared" ca="1" si="7"/>
        <v>24.155830806393588</v>
      </c>
      <c r="M10" s="3">
        <f t="shared" ca="1" si="7"/>
        <v>21.731084439274575</v>
      </c>
      <c r="N10" s="3">
        <f t="shared" ca="1" si="7"/>
        <v>36.548980606663349</v>
      </c>
      <c r="O10" s="3">
        <f t="shared" ca="1" si="7"/>
        <v>8.8767713914339161</v>
      </c>
      <c r="P10" s="3">
        <f t="shared" ca="1" si="7"/>
        <v>10.113611049231455</v>
      </c>
      <c r="Q10" s="3">
        <f t="shared" ca="1" si="7"/>
        <v>15.649496080627101</v>
      </c>
      <c r="R10" s="3">
        <f t="shared" ca="1" si="7"/>
        <v>12.090428929778913</v>
      </c>
      <c r="S10" s="3">
        <f t="shared" ca="1" si="7"/>
        <v>11.698125138322425</v>
      </c>
      <c r="T10" s="3">
        <f t="shared" ca="1" si="7"/>
        <v>9.2225109213945125</v>
      </c>
      <c r="U10" s="3">
        <f t="shared" ca="1" si="7"/>
        <v>7.8463325939673769</v>
      </c>
      <c r="V10" s="3">
        <f t="shared" ca="1" si="7"/>
        <v>7.8625839052718902</v>
      </c>
      <c r="W10" s="3">
        <f t="shared" ca="1" si="7"/>
        <v>7.6104116908877462</v>
      </c>
      <c r="X10" s="3">
        <f t="shared" ca="1" si="7"/>
        <v>10.915225085171834</v>
      </c>
      <c r="Y10" s="3">
        <f t="shared" ca="1" si="7"/>
        <v>6.5148508987532949</v>
      </c>
      <c r="Z10" s="3" t="str">
        <f t="shared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5401521000000</v>
      </c>
      <c r="H11" s="2">
        <f>IFERROR(INDEX(D11:G11,COUNT(D11:G11)),"")</f>
        <v>5401521000000</v>
      </c>
      <c r="I11" s="2">
        <f t="shared" ref="I11:Z11" si="8">IFERROR(INDEX(I51:I500,MATCH($C$11,$C$51:$C$500,0)),"")</f>
        <v>5705674000000</v>
      </c>
      <c r="J11" s="2">
        <f t="shared" si="8"/>
        <v>671180000000</v>
      </c>
      <c r="K11" s="2">
        <f t="shared" si="8"/>
        <v>1020598000000</v>
      </c>
      <c r="L11" s="2">
        <f t="shared" si="8"/>
        <v>502882000000</v>
      </c>
      <c r="M11" s="2">
        <f t="shared" si="8"/>
        <v>325197000000</v>
      </c>
      <c r="N11" s="2">
        <f t="shared" si="8"/>
        <v>844076000000</v>
      </c>
      <c r="O11" s="2">
        <f t="shared" si="8"/>
        <v>628649000000</v>
      </c>
      <c r="P11" s="2">
        <f t="shared" si="8"/>
        <v>351667000000</v>
      </c>
      <c r="Q11" s="2">
        <f t="shared" si="8"/>
        <v>404784000000</v>
      </c>
      <c r="R11" s="2">
        <f t="shared" si="8"/>
        <v>373835000000</v>
      </c>
      <c r="S11" s="2">
        <f t="shared" si="8"/>
        <v>628159000000</v>
      </c>
      <c r="T11" s="2">
        <f t="shared" si="8"/>
        <v>859127000000</v>
      </c>
      <c r="U11" s="2">
        <f t="shared" si="8"/>
        <v>261202000000</v>
      </c>
      <c r="V11" s="2">
        <f t="shared" si="8"/>
        <v>229690000000</v>
      </c>
      <c r="W11" s="2">
        <f t="shared" si="8"/>
        <v>336143000000</v>
      </c>
      <c r="X11" s="2">
        <f t="shared" si="8"/>
        <v>317759000000</v>
      </c>
      <c r="Y11" s="2">
        <f t="shared" si="8"/>
        <v>858322000000</v>
      </c>
      <c r="Z11" s="2">
        <f t="shared" si="8"/>
        <v>722347000000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-4809000000000</v>
      </c>
      <c r="H12" s="2">
        <f>IFERROR(INDEX(D12:G12,COUNT(D12:G12)),"")</f>
        <v>-4809000000000</v>
      </c>
      <c r="I12" s="2">
        <f t="shared" ref="I12:Z12" si="9">IFERROR(INDEX(I51:I500,MATCH($C$12,$C$51:$C$500,0)),"")</f>
        <v>-5061000000000</v>
      </c>
      <c r="J12" s="2">
        <f t="shared" si="9"/>
        <v>1309000000000</v>
      </c>
      <c r="K12" s="2">
        <f t="shared" si="9"/>
        <v>-270000000000</v>
      </c>
      <c r="L12" s="2">
        <f t="shared" si="9"/>
        <v>781000000000</v>
      </c>
      <c r="M12" s="2">
        <f t="shared" si="9"/>
        <v>2412000000000</v>
      </c>
      <c r="N12" s="2">
        <f t="shared" si="9"/>
        <v>3465000000000</v>
      </c>
      <c r="O12" s="2">
        <f t="shared" si="9"/>
        <v>3336000000000</v>
      </c>
      <c r="P12" s="2">
        <f t="shared" si="9"/>
        <v>108000000000</v>
      </c>
      <c r="Q12" s="2">
        <f t="shared" si="9"/>
        <v>3045000000000</v>
      </c>
      <c r="R12" s="2">
        <f t="shared" si="9"/>
        <v>2019000000000</v>
      </c>
      <c r="S12" s="2">
        <f t="shared" si="9"/>
        <v>1072000000000</v>
      </c>
      <c r="T12" s="2">
        <f t="shared" si="9"/>
        <v>391000000000</v>
      </c>
      <c r="U12" s="2">
        <f t="shared" si="9"/>
        <v>716000000000</v>
      </c>
      <c r="V12" s="2">
        <f t="shared" si="9"/>
        <v>810000000000</v>
      </c>
      <c r="W12" s="2">
        <f t="shared" si="9"/>
        <v>363000000000</v>
      </c>
      <c r="X12" s="2">
        <f t="shared" si="9"/>
        <v>-128000000000</v>
      </c>
      <c r="Y12" s="2">
        <f t="shared" si="9"/>
        <v>-724000000000</v>
      </c>
      <c r="Z12" s="2">
        <f t="shared" si="9"/>
        <v>-560000000000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592000000000</v>
      </c>
      <c r="H13" s="2">
        <f>IFERROR(INDEX(D13:G13,COUNT(D13:G13)),"")</f>
        <v>592000000000</v>
      </c>
      <c r="I13" s="2">
        <f t="shared" ref="I13:Z13" si="10">IFERROR(INDEX(I51:I500,MATCH($C$13,$C$51:$C$500,0)),"")</f>
        <v>645000000000</v>
      </c>
      <c r="J13" s="2">
        <f t="shared" si="10"/>
        <v>1981000000000</v>
      </c>
      <c r="K13" s="2">
        <f t="shared" si="10"/>
        <v>751000000000</v>
      </c>
      <c r="L13" s="2">
        <f t="shared" si="10"/>
        <v>1284000000000</v>
      </c>
      <c r="M13" s="2">
        <f t="shared" si="10"/>
        <v>2737000000000</v>
      </c>
      <c r="N13" s="2">
        <f t="shared" si="10"/>
        <v>4309000000000</v>
      </c>
      <c r="O13" s="2">
        <f t="shared" si="10"/>
        <v>3965000000000</v>
      </c>
      <c r="P13" s="2">
        <f t="shared" si="10"/>
        <v>460000000000</v>
      </c>
      <c r="Q13" s="2">
        <f t="shared" si="10"/>
        <v>3450000000000</v>
      </c>
      <c r="R13" s="2">
        <f t="shared" si="10"/>
        <v>2393000000000</v>
      </c>
      <c r="S13" s="2">
        <f t="shared" si="10"/>
        <v>1700000000000</v>
      </c>
      <c r="T13" s="2">
        <f t="shared" si="10"/>
        <v>1250000000000</v>
      </c>
      <c r="U13" s="2">
        <f t="shared" si="10"/>
        <v>977000000000</v>
      </c>
      <c r="V13" s="2">
        <f t="shared" si="10"/>
        <v>1040000000000</v>
      </c>
      <c r="W13" s="2">
        <f t="shared" si="10"/>
        <v>699000000000</v>
      </c>
      <c r="X13" s="2">
        <f t="shared" si="10"/>
        <v>190000000000</v>
      </c>
      <c r="Y13" s="2">
        <f t="shared" si="10"/>
        <v>134000000000</v>
      </c>
      <c r="Z13" s="2">
        <f t="shared" si="10"/>
        <v>162000000000</v>
      </c>
    </row>
    <row r="14" spans="1:26" ht="15.5" x14ac:dyDescent="0.35">
      <c r="C14" t="s">
        <v>26</v>
      </c>
      <c r="D14" s="2">
        <f>IFERROR(INDEX(D51:D500,MATCH($C$14,$C$51:$C$500,0)),"")</f>
        <v>-10750000000</v>
      </c>
      <c r="H14" s="2">
        <f>IFERROR(SUM(D14:G14)*(4/MAX(1,COUNT(D14:G14))),"")</f>
        <v>-43000000000</v>
      </c>
      <c r="I14" s="2">
        <f t="shared" ref="I14:Z14" si="11">IFERROR(INDEX(I51:I500,MATCH($C$14,$C$51:$C$500,0)),"")</f>
        <v>-118188000000</v>
      </c>
      <c r="J14" s="2">
        <f t="shared" si="11"/>
        <v>-72274000000</v>
      </c>
      <c r="K14" s="2">
        <f t="shared" si="11"/>
        <v>-105970000000</v>
      </c>
      <c r="L14" s="2">
        <f t="shared" si="11"/>
        <v>-85211000000</v>
      </c>
      <c r="M14" s="2">
        <f t="shared" si="11"/>
        <v>-184876000000</v>
      </c>
      <c r="N14" s="2">
        <f t="shared" si="11"/>
        <v>-248790000000</v>
      </c>
      <c r="O14" s="2">
        <f t="shared" si="11"/>
        <v>-230230000000</v>
      </c>
      <c r="P14" s="2">
        <f t="shared" si="11"/>
        <v>-108642000000</v>
      </c>
      <c r="Q14" s="2">
        <f t="shared" si="11"/>
        <v>-127682000000</v>
      </c>
      <c r="R14" s="2">
        <f t="shared" si="11"/>
        <v>-143244000000</v>
      </c>
      <c r="S14" s="2">
        <f t="shared" si="11"/>
        <v>-120527000000</v>
      </c>
      <c r="T14" s="2">
        <f t="shared" si="11"/>
        <v>-96064000000</v>
      </c>
      <c r="U14" s="2">
        <f t="shared" si="11"/>
        <v>-20107000000</v>
      </c>
      <c r="V14" s="2">
        <f t="shared" si="11"/>
        <v>-68887000000</v>
      </c>
      <c r="W14" s="2">
        <f t="shared" si="11"/>
        <v>-26500000000</v>
      </c>
      <c r="X14" s="2">
        <f t="shared" si="11"/>
        <v>-29927000000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-341760000000</v>
      </c>
      <c r="H15" s="2">
        <f>IFERROR(SUM(D15:G15)*(4/MAX(1,COUNT(D15:G15))),"")</f>
        <v>-1367040000000</v>
      </c>
      <c r="I15" s="2">
        <f t="shared" ref="I15:Z15" si="12">IFERROR(INDEX(I51:I500,MATCH($C$15,$C$51:$C$500,0)),"")</f>
        <v>-960983000000</v>
      </c>
      <c r="J15" s="2">
        <f t="shared" si="12"/>
        <v>-846496000000</v>
      </c>
      <c r="K15" s="2">
        <f t="shared" si="12"/>
        <v>-1400936000000</v>
      </c>
      <c r="L15" s="2">
        <f t="shared" si="12"/>
        <v>-1629042000000</v>
      </c>
      <c r="M15" s="2">
        <f t="shared" si="12"/>
        <v>-1738444000000</v>
      </c>
      <c r="N15" s="2">
        <f t="shared" si="12"/>
        <v>-2043333000000</v>
      </c>
      <c r="O15" s="2">
        <f t="shared" si="12"/>
        <v>-2508935000000</v>
      </c>
      <c r="P15" s="2">
        <f t="shared" si="12"/>
        <v>-3076319000000</v>
      </c>
      <c r="Q15" s="2">
        <f t="shared" si="12"/>
        <v>-2367099000000</v>
      </c>
      <c r="R15" s="2">
        <f t="shared" si="12"/>
        <v>-2181213000000</v>
      </c>
      <c r="S15" s="2">
        <f t="shared" si="12"/>
        <v>-1977685000000</v>
      </c>
      <c r="T15" s="2">
        <f t="shared" si="12"/>
        <v>-1938199000000</v>
      </c>
      <c r="U15" s="2">
        <f t="shared" si="12"/>
        <v>-1806183000000</v>
      </c>
      <c r="V15" s="2">
        <f t="shared" si="12"/>
        <v>-1627620000000</v>
      </c>
      <c r="W15" s="2">
        <f t="shared" si="12"/>
        <v>-1410495000000</v>
      </c>
      <c r="X15" s="2">
        <f t="shared" si="12"/>
        <v>-1153995000000</v>
      </c>
      <c r="Y15" s="2">
        <f t="shared" si="12"/>
        <v>-1205236000000</v>
      </c>
      <c r="Z15" s="2">
        <f t="shared" si="12"/>
        <v>-1036643000000</v>
      </c>
    </row>
    <row r="16" spans="1:26" ht="15.5" x14ac:dyDescent="0.35">
      <c r="C16" t="s">
        <v>28</v>
      </c>
      <c r="D16" s="2">
        <f>IFERROR(INDEX(D51:D500,MATCH($C$16,$C$51:$C$500,0)),"")</f>
        <v>1594533000000</v>
      </c>
      <c r="H16" s="2">
        <f>IFERROR(SUM(D16:G16)*(4/MAX(1,COUNT(D16:G16))),"")</f>
        <v>6378132000000</v>
      </c>
      <c r="I16" s="2">
        <f t="shared" ref="I16:Z16" si="13">IFERROR(INDEX(I51:I500,MATCH($C$16,$C$51:$C$500,0)),"")</f>
        <v>4498280000000</v>
      </c>
      <c r="J16" s="2">
        <f t="shared" si="13"/>
        <v>3751144000000</v>
      </c>
      <c r="K16" s="2">
        <f t="shared" si="13"/>
        <v>6201876000000</v>
      </c>
      <c r="L16" s="2">
        <f t="shared" si="13"/>
        <v>6993803000000</v>
      </c>
      <c r="M16" s="2">
        <f t="shared" si="13"/>
        <v>7496592000000</v>
      </c>
      <c r="N16" s="2">
        <f t="shared" si="13"/>
        <v>9206869000000</v>
      </c>
      <c r="O16" s="2">
        <f t="shared" si="13"/>
        <v>9901772000000</v>
      </c>
      <c r="P16" s="2">
        <f t="shared" si="13"/>
        <v>12185764000000</v>
      </c>
      <c r="Q16" s="2">
        <f t="shared" si="13"/>
        <v>9371661000000</v>
      </c>
      <c r="R16" s="2">
        <f t="shared" si="13"/>
        <v>8571885000000</v>
      </c>
      <c r="S16" s="2">
        <f t="shared" si="13"/>
        <v>7829490000000</v>
      </c>
      <c r="T16" s="2">
        <f t="shared" si="13"/>
        <v>7676722000000</v>
      </c>
      <c r="U16" s="2">
        <f t="shared" si="13"/>
        <v>7158808000000</v>
      </c>
      <c r="V16" s="2">
        <f t="shared" si="13"/>
        <v>6466765000000</v>
      </c>
      <c r="W16" s="2">
        <f t="shared" si="13"/>
        <v>5574799000000</v>
      </c>
      <c r="X16" s="2">
        <f t="shared" si="13"/>
        <v>4538643000000</v>
      </c>
      <c r="Y16" s="2">
        <f t="shared" si="13"/>
        <v>4248590000000</v>
      </c>
      <c r="Z16" s="2">
        <f t="shared" si="13"/>
        <v>3448405000000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70005250000000</v>
      </c>
      <c r="H20" s="2">
        <f t="shared" ref="H20:Z20" ca="1" si="14">IFERROR(H21*H2,"")</f>
        <v>70005250000000</v>
      </c>
      <c r="I20" s="2">
        <f t="shared" ca="1" si="14"/>
        <v>99190000000000</v>
      </c>
      <c r="J20" s="2">
        <f t="shared" ca="1" si="14"/>
        <v>71912750000000</v>
      </c>
      <c r="K20" s="2">
        <f t="shared" ca="1" si="14"/>
        <v>134669500000000</v>
      </c>
      <c r="L20" s="2">
        <f t="shared" ca="1" si="14"/>
        <v>179305000000000</v>
      </c>
      <c r="M20" s="2">
        <f t="shared" ca="1" si="14"/>
        <v>156796500000000</v>
      </c>
      <c r="N20" s="2">
        <f t="shared" ca="1" si="14"/>
        <v>280402500000000</v>
      </c>
      <c r="O20" s="2">
        <f t="shared" ca="1" si="14"/>
        <v>64092000000000</v>
      </c>
      <c r="P20" s="2">
        <f t="shared" ca="1" si="14"/>
        <v>69280400000000</v>
      </c>
      <c r="Q20" s="2">
        <f t="shared" ca="1" si="14"/>
        <v>85303400000000</v>
      </c>
      <c r="R20" s="2">
        <f t="shared" ca="1" si="14"/>
        <v>59208800000000</v>
      </c>
      <c r="S20" s="2">
        <f t="shared" ca="1" si="14"/>
        <v>56462000000000</v>
      </c>
      <c r="T20" s="2">
        <f t="shared" ca="1" si="14"/>
        <v>49289800000000</v>
      </c>
      <c r="U20" s="2">
        <f t="shared" ca="1" si="14"/>
        <v>39676000000000</v>
      </c>
      <c r="V20" s="2">
        <f t="shared" ca="1" si="14"/>
        <v>31817100000000</v>
      </c>
      <c r="W20" s="2">
        <f t="shared" ca="1" si="14"/>
        <v>28688800000000</v>
      </c>
      <c r="X20" s="2">
        <f t="shared" ca="1" si="14"/>
        <v>25179000000000</v>
      </c>
      <c r="Y20" s="2">
        <f t="shared" ca="1" si="14"/>
        <v>16786000000000</v>
      </c>
      <c r="Z20" s="2">
        <f t="shared" ca="1" si="14"/>
        <v>0</v>
      </c>
    </row>
    <row r="21" spans="1:26" ht="15.5" x14ac:dyDescent="0.35">
      <c r="C21" t="s">
        <v>11</v>
      </c>
      <c r="D21" s="2">
        <f>IFERROR(INDEX(D51:D500,MATCH($C$7,$C$51:$C$500,0)),"")</f>
        <v>38150000000</v>
      </c>
      <c r="H21" s="2">
        <f>IFERROR(INDEX(D21:G21,COUNT(D21:G21)),"")</f>
        <v>38150000000</v>
      </c>
      <c r="I21" s="2">
        <f t="shared" ref="I21:Z21" si="15">IFERROR(INDEX(I51:I500,MATCH($C$7,$C$51:$C$500,0)),"")</f>
        <v>38150000000</v>
      </c>
      <c r="J21" s="2">
        <f t="shared" si="15"/>
        <v>38150000000</v>
      </c>
      <c r="K21" s="2">
        <f t="shared" si="15"/>
        <v>38150000000</v>
      </c>
      <c r="L21" s="2">
        <f t="shared" si="15"/>
        <v>38150000000</v>
      </c>
      <c r="M21" s="2">
        <f t="shared" si="15"/>
        <v>38150000000</v>
      </c>
      <c r="N21" s="2">
        <f t="shared" si="15"/>
        <v>38150000000</v>
      </c>
      <c r="O21" s="2">
        <f t="shared" si="15"/>
        <v>7630000000</v>
      </c>
      <c r="P21" s="2">
        <f t="shared" si="15"/>
        <v>7630000000</v>
      </c>
      <c r="Q21" s="2">
        <f t="shared" si="15"/>
        <v>7630000000</v>
      </c>
      <c r="R21" s="2">
        <f t="shared" si="15"/>
        <v>7630000000</v>
      </c>
      <c r="S21" s="2">
        <f t="shared" si="15"/>
        <v>7630000000</v>
      </c>
      <c r="T21" s="2">
        <f t="shared" si="15"/>
        <v>7630000000</v>
      </c>
      <c r="U21" s="2">
        <f t="shared" si="15"/>
        <v>7630000000</v>
      </c>
      <c r="V21" s="2">
        <f t="shared" si="15"/>
        <v>7630000000</v>
      </c>
      <c r="W21" s="2">
        <f t="shared" si="15"/>
        <v>7630000000</v>
      </c>
      <c r="X21" s="2">
        <f t="shared" si="15"/>
        <v>7630000000</v>
      </c>
      <c r="Y21" s="2">
        <f t="shared" si="15"/>
        <v>7630000000</v>
      </c>
      <c r="Z21" s="2">
        <f t="shared" si="15"/>
        <v>0</v>
      </c>
    </row>
    <row r="23" spans="1:26" ht="15.5" x14ac:dyDescent="0.35">
      <c r="B23" t="s">
        <v>54</v>
      </c>
      <c r="C23" t="s">
        <v>55</v>
      </c>
      <c r="D23" s="3">
        <f>IFERROR(D5/D6*100,"")</f>
        <v>31.78112425096506</v>
      </c>
      <c r="H23" s="3">
        <f t="shared" ref="H23:Z23" si="16">IFERROR(H5/H6*100,"")</f>
        <v>127.12449700386024</v>
      </c>
      <c r="I23" s="3">
        <f t="shared" si="16"/>
        <v>172.2482625039161</v>
      </c>
      <c r="J23" s="3">
        <f t="shared" si="16"/>
        <v>152.1322850999899</v>
      </c>
      <c r="K23" s="3">
        <f t="shared" si="16"/>
        <v>132.97147376197714</v>
      </c>
      <c r="L23" s="3">
        <f t="shared" si="16"/>
        <v>137.91803677322642</v>
      </c>
      <c r="M23" s="3">
        <f t="shared" si="16"/>
        <v>132.294494973583</v>
      </c>
      <c r="N23" s="3">
        <f t="shared" si="16"/>
        <v>142.92242344504197</v>
      </c>
      <c r="O23" s="3">
        <f t="shared" si="16"/>
        <v>134.23593800822513</v>
      </c>
      <c r="P23" s="3">
        <f t="shared" si="16"/>
        <v>123.85893728706002</v>
      </c>
      <c r="Q23" s="3">
        <f t="shared" si="16"/>
        <v>137.38057149396101</v>
      </c>
      <c r="R23" s="3">
        <f t="shared" si="16"/>
        <v>126.64073696638236</v>
      </c>
      <c r="S23" s="3">
        <f t="shared" si="16"/>
        <v>121.482259454443</v>
      </c>
      <c r="T23" s="3">
        <f t="shared" si="16"/>
        <v>124.78354051137887</v>
      </c>
      <c r="U23" s="3">
        <f t="shared" si="16"/>
        <v>125.80587918686996</v>
      </c>
      <c r="V23" s="3">
        <f t="shared" si="16"/>
        <v>121.94636834061383</v>
      </c>
      <c r="W23" s="3">
        <f t="shared" si="16"/>
        <v>113.10622811528694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-0.28681388177246026</v>
      </c>
      <c r="H24" s="4">
        <f t="shared" ref="H24:Z24" si="17">IFERROR(_xlfn.RRI(5,M23,H23),"")</f>
        <v>-7.9410147073294413E-3</v>
      </c>
      <c r="I24" s="4">
        <f t="shared" si="17"/>
        <v>3.8032367295783853E-2</v>
      </c>
      <c r="J24" s="4">
        <f t="shared" si="17"/>
        <v>2.5346179016713322E-2</v>
      </c>
      <c r="K24" s="4">
        <f t="shared" si="17"/>
        <v>1.4299535390832396E-2</v>
      </c>
      <c r="L24" s="4">
        <f t="shared" si="17"/>
        <v>7.812257087458363E-4</v>
      </c>
      <c r="M24" s="4">
        <f t="shared" si="17"/>
        <v>8.7735086139502094E-3</v>
      </c>
      <c r="N24" s="4">
        <f t="shared" si="17"/>
        <v>3.3040866201395458E-2</v>
      </c>
      <c r="O24" s="4">
        <f t="shared" si="17"/>
        <v>1.4710839339248993E-2</v>
      </c>
      <c r="P24" s="4">
        <f t="shared" si="17"/>
        <v>-3.1144922848134193E-3</v>
      </c>
      <c r="Q24" s="4">
        <f t="shared" si="17"/>
        <v>2.4121042177113861E-2</v>
      </c>
      <c r="R24" s="4">
        <f t="shared" si="17"/>
        <v>2.2862794447354728E-2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56.11</v>
      </c>
      <c r="H25" s="3">
        <f>IFERROR(INDEX(D25:G25,COUNT(D25:G25)),"")</f>
        <v>56.11</v>
      </c>
      <c r="I25" s="3">
        <f t="shared" ref="I25:Z25" si="18">IFERROR(INDEX(I51:I500,MATCH($C$25,$C$51:$C$500,0)),"")</f>
        <v>200.29</v>
      </c>
      <c r="J25" s="3">
        <f t="shared" si="18"/>
        <v>88.3</v>
      </c>
      <c r="K25" s="3">
        <f t="shared" si="18"/>
        <v>125.84</v>
      </c>
      <c r="L25" s="3">
        <f t="shared" si="18"/>
        <v>140.62</v>
      </c>
      <c r="M25" s="3">
        <f t="shared" si="18"/>
        <v>150.93</v>
      </c>
      <c r="N25" s="3">
        <f t="shared" si="18"/>
        <v>187.77</v>
      </c>
      <c r="O25" s="3">
        <f t="shared" si="18"/>
        <v>968.92</v>
      </c>
      <c r="P25" s="3">
        <f t="shared" si="18"/>
        <v>1193.9000000000001</v>
      </c>
      <c r="Q25" s="3">
        <f t="shared" si="18"/>
        <v>918.03</v>
      </c>
      <c r="R25" s="3">
        <f t="shared" si="18"/>
        <v>837.57</v>
      </c>
      <c r="S25" s="3">
        <f t="shared" si="18"/>
        <v>766.95</v>
      </c>
      <c r="T25" s="3">
        <f t="shared" si="18"/>
        <v>752.1</v>
      </c>
      <c r="U25" s="3">
        <f t="shared" si="18"/>
        <v>701.52</v>
      </c>
      <c r="V25" s="3">
        <f t="shared" si="18"/>
        <v>634.24</v>
      </c>
      <c r="W25" s="3">
        <f t="shared" si="18"/>
        <v>545.66</v>
      </c>
      <c r="X25" s="3">
        <f t="shared" si="18"/>
        <v>443.6</v>
      </c>
      <c r="Y25" s="3">
        <f t="shared" si="18"/>
        <v>398.87</v>
      </c>
      <c r="Z25" s="3">
        <f t="shared" si="18"/>
        <v>0</v>
      </c>
    </row>
    <row r="26" spans="1:26" ht="15.5" x14ac:dyDescent="0.35">
      <c r="C26" t="s">
        <v>59</v>
      </c>
      <c r="D26" s="4">
        <f>IFERROR(_xlfn.RRI(5,I25,D25),"")</f>
        <v>-0.22468854528648952</v>
      </c>
      <c r="H26" s="4">
        <f t="shared" ref="H26:Z26" si="19">IFERROR(_xlfn.RRI(5,M25,H25),"")</f>
        <v>-0.17954845092388705</v>
      </c>
      <c r="I26" s="4">
        <f t="shared" si="19"/>
        <v>1.2993391285672118E-2</v>
      </c>
      <c r="J26" s="4">
        <f t="shared" si="19"/>
        <v>-0.38065226082447368</v>
      </c>
      <c r="K26" s="4">
        <f t="shared" si="19"/>
        <v>-0.36236793072798612</v>
      </c>
      <c r="L26" s="4">
        <f t="shared" si="19"/>
        <v>-0.31287137046526714</v>
      </c>
      <c r="M26" s="4">
        <f t="shared" si="19"/>
        <v>-0.2901756527718089</v>
      </c>
      <c r="N26" s="4">
        <f t="shared" si="19"/>
        <v>-0.24530437756923296</v>
      </c>
      <c r="O26" s="4">
        <f t="shared" si="19"/>
        <v>5.1967847948778845E-2</v>
      </c>
      <c r="P26" s="4">
        <f t="shared" si="19"/>
        <v>0.1122068845445594</v>
      </c>
      <c r="Q26" s="4">
        <f t="shared" si="19"/>
        <v>7.6764302212728897E-2</v>
      </c>
      <c r="R26" s="4">
        <f t="shared" si="19"/>
        <v>8.9481346639715742E-2</v>
      </c>
      <c r="S26" s="4">
        <f t="shared" si="19"/>
        <v>0.11571970380035723</v>
      </c>
      <c r="T26" s="4">
        <f t="shared" si="19"/>
        <v>0.13524302722243853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>
        <f t="shared" si="19"/>
        <v>0</v>
      </c>
    </row>
    <row r="27" spans="1:26" ht="15.5" x14ac:dyDescent="0.35">
      <c r="C27" t="s">
        <v>60</v>
      </c>
      <c r="D27" s="3">
        <f>IFERROR(D4/D21,"")</f>
        <v>221.3013368283093</v>
      </c>
      <c r="H27" s="3">
        <f t="shared" ref="H27:Z27" si="20">IFERROR(H4/H21,"")</f>
        <v>885.20534731323721</v>
      </c>
      <c r="I27" s="3">
        <f t="shared" si="20"/>
        <v>837.31221494102226</v>
      </c>
      <c r="J27" s="3">
        <f t="shared" si="20"/>
        <v>802.68975098296198</v>
      </c>
      <c r="K27" s="3">
        <f t="shared" si="20"/>
        <v>1012.0943905635648</v>
      </c>
      <c r="L27" s="3">
        <f t="shared" si="20"/>
        <v>1080.4424901703801</v>
      </c>
      <c r="M27" s="3">
        <f t="shared" si="20"/>
        <v>1036.5913237221494</v>
      </c>
      <c r="N27" s="3">
        <f t="shared" si="20"/>
        <v>1126.4082306684143</v>
      </c>
      <c r="O27" s="3">
        <f t="shared" si="20"/>
        <v>5625.4997378768021</v>
      </c>
      <c r="P27" s="3">
        <f t="shared" si="20"/>
        <v>5478.6465268676275</v>
      </c>
      <c r="Q27" s="3">
        <f t="shared" si="20"/>
        <v>5400.328964613368</v>
      </c>
      <c r="R27" s="3">
        <f t="shared" si="20"/>
        <v>5249.5061598951506</v>
      </c>
      <c r="S27" s="3">
        <f t="shared" si="20"/>
        <v>4781.6553079947571</v>
      </c>
      <c r="T27" s="3">
        <f t="shared" si="20"/>
        <v>4523.1368283093052</v>
      </c>
      <c r="U27" s="3">
        <f t="shared" si="20"/>
        <v>4031.1186107470512</v>
      </c>
      <c r="V27" s="3">
        <f t="shared" si="20"/>
        <v>3578.4073394495413</v>
      </c>
      <c r="W27" s="3">
        <f t="shared" si="20"/>
        <v>3075.913237221494</v>
      </c>
      <c r="X27" s="3">
        <f t="shared" si="20"/>
        <v>2580.6342070773262</v>
      </c>
      <c r="Y27" s="3">
        <f t="shared" si="20"/>
        <v>2391.4642201834863</v>
      </c>
      <c r="Z27" s="3" t="str">
        <f t="shared" si="20"/>
        <v/>
      </c>
    </row>
    <row r="28" spans="1:26" ht="15.5" x14ac:dyDescent="0.35">
      <c r="C28" t="s">
        <v>61</v>
      </c>
      <c r="D28" s="4">
        <f>IFERROR(_xlfn.RRI(5,I27,D27),"")</f>
        <v>-0.23366383357632825</v>
      </c>
      <c r="H28" s="4">
        <f t="shared" ref="H28:Z28" si="21">IFERROR(_xlfn.RRI(5,M27,H27),"")</f>
        <v>-3.1081402536184077E-2</v>
      </c>
      <c r="I28" s="4">
        <f t="shared" si="21"/>
        <v>-5.759339270064523E-2</v>
      </c>
      <c r="J28" s="4">
        <f t="shared" si="21"/>
        <v>-0.32254988349075431</v>
      </c>
      <c r="K28" s="4">
        <f t="shared" si="21"/>
        <v>-0.28663869636263684</v>
      </c>
      <c r="L28" s="4">
        <f t="shared" si="21"/>
        <v>-0.27516978673075887</v>
      </c>
      <c r="M28" s="4">
        <f t="shared" si="21"/>
        <v>-0.27706737561349593</v>
      </c>
      <c r="N28" s="4">
        <f t="shared" si="21"/>
        <v>-0.25110055316938396</v>
      </c>
      <c r="O28" s="4">
        <f t="shared" si="21"/>
        <v>4.4586182043977685E-2</v>
      </c>
      <c r="P28" s="4">
        <f t="shared" si="21"/>
        <v>6.3284641717180845E-2</v>
      </c>
      <c r="Q28" s="4">
        <f t="shared" si="21"/>
        <v>8.5790626212851828E-2</v>
      </c>
      <c r="R28" s="4">
        <f t="shared" si="21"/>
        <v>0.11283012487881816</v>
      </c>
      <c r="S28" s="4">
        <f t="shared" si="21"/>
        <v>0.1312806617515605</v>
      </c>
      <c r="T28" s="4">
        <f t="shared" si="21"/>
        <v>0.13593941133657839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-0.7198562084976784</v>
      </c>
      <c r="I29" s="4">
        <f t="shared" si="22"/>
        <v>1.2682899207248017</v>
      </c>
      <c r="J29" s="4">
        <f t="shared" si="22"/>
        <v>-0.29831532104259378</v>
      </c>
      <c r="K29" s="4">
        <f t="shared" si="22"/>
        <v>-0.10510595932299815</v>
      </c>
      <c r="L29" s="4">
        <f t="shared" si="22"/>
        <v>-6.8309812495859018E-2</v>
      </c>
      <c r="M29" s="4">
        <f t="shared" si="22"/>
        <v>-0.19619747563508549</v>
      </c>
      <c r="N29" s="4">
        <f t="shared" si="22"/>
        <v>-0.80620691078726836</v>
      </c>
      <c r="O29" s="4">
        <f t="shared" si="22"/>
        <v>-0.18844124298517473</v>
      </c>
      <c r="P29" s="4">
        <f t="shared" si="22"/>
        <v>0.30050216223870696</v>
      </c>
      <c r="Q29" s="4">
        <f t="shared" si="22"/>
        <v>9.6063612593574169E-2</v>
      </c>
      <c r="R29" s="4">
        <f t="shared" si="22"/>
        <v>9.2079014277332297E-2</v>
      </c>
      <c r="S29" s="4">
        <f t="shared" si="22"/>
        <v>1.9744714798564052E-2</v>
      </c>
      <c r="T29" s="4">
        <f t="shared" si="22"/>
        <v>7.2100581594252547E-2</v>
      </c>
      <c r="U29" s="4">
        <f t="shared" si="22"/>
        <v>0.10607971745711398</v>
      </c>
      <c r="V29" s="4">
        <f t="shared" si="22"/>
        <v>0.16233552028735851</v>
      </c>
      <c r="W29" s="4">
        <f t="shared" si="22"/>
        <v>0.23007213706041466</v>
      </c>
      <c r="X29" s="4">
        <f t="shared" si="22"/>
        <v>0.11214180058665735</v>
      </c>
      <c r="Y29" s="4" t="str">
        <f t="shared" si="22"/>
        <v/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5.7198654835805059E-2</v>
      </c>
      <c r="I30" s="4">
        <f t="shared" si="23"/>
        <v>4.31330584645713E-2</v>
      </c>
      <c r="J30" s="4">
        <f t="shared" si="23"/>
        <v>-0.20690228256674756</v>
      </c>
      <c r="K30" s="4">
        <f t="shared" si="23"/>
        <v>-6.3259359224235173E-2</v>
      </c>
      <c r="L30" s="4">
        <f t="shared" si="23"/>
        <v>4.2303235078962248E-2</v>
      </c>
      <c r="M30" s="4">
        <f t="shared" si="23"/>
        <v>-7.9737438435590322E-2</v>
      </c>
      <c r="N30" s="4">
        <f t="shared" si="23"/>
        <v>-0.79976743700044195</v>
      </c>
      <c r="O30" s="4">
        <f t="shared" si="23"/>
        <v>2.6804651530080877E-2</v>
      </c>
      <c r="P30" s="4">
        <f t="shared" si="23"/>
        <v>1.4502368794095584E-2</v>
      </c>
      <c r="Q30" s="4">
        <f t="shared" si="23"/>
        <v>2.8730855841348289E-2</v>
      </c>
      <c r="R30" s="4">
        <f t="shared" si="23"/>
        <v>9.7842864398477988E-2</v>
      </c>
      <c r="S30" s="4">
        <f t="shared" si="23"/>
        <v>5.7154689212018162E-2</v>
      </c>
      <c r="T30" s="4">
        <f t="shared" si="23"/>
        <v>0.12205500881331613</v>
      </c>
      <c r="U30" s="4">
        <f t="shared" si="23"/>
        <v>0.1265119446594779</v>
      </c>
      <c r="V30" s="4">
        <f t="shared" si="23"/>
        <v>0.16336419901165863</v>
      </c>
      <c r="W30" s="4">
        <f t="shared" si="23"/>
        <v>0.19192143884083887</v>
      </c>
      <c r="X30" s="4">
        <f t="shared" si="23"/>
        <v>7.9102160633340246E-2</v>
      </c>
      <c r="Y30" s="4" t="str">
        <f t="shared" si="23"/>
        <v/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171.95</v>
      </c>
      <c r="H32" s="3">
        <f>IFERROR(INDEX(D32:G32,COUNT(D32:G32)),"")</f>
        <v>171.95</v>
      </c>
      <c r="I32" s="3">
        <f t="shared" ref="I32:Z32" si="24">IFERROR(INDEX(I51:I500,MATCH($C$32,$C$51:$C$500,0)),"")</f>
        <v>117.3</v>
      </c>
      <c r="J32" s="3">
        <f t="shared" si="24"/>
        <v>56.34</v>
      </c>
      <c r="K32" s="3">
        <f t="shared" si="24"/>
        <v>88.63</v>
      </c>
      <c r="L32" s="3">
        <f t="shared" si="24"/>
        <v>104.78</v>
      </c>
      <c r="M32" s="3">
        <f t="shared" si="24"/>
        <v>113.27</v>
      </c>
      <c r="N32" s="3">
        <f t="shared" si="24"/>
        <v>129.41999999999999</v>
      </c>
      <c r="O32" s="3">
        <f t="shared" si="24"/>
        <v>692.25</v>
      </c>
      <c r="P32" s="3">
        <f t="shared" si="24"/>
        <v>993.2</v>
      </c>
      <c r="Q32" s="3">
        <f t="shared" si="24"/>
        <v>678.03</v>
      </c>
      <c r="R32" s="3">
        <f t="shared" si="24"/>
        <v>616.54999999999995</v>
      </c>
      <c r="S32" s="3">
        <f t="shared" si="24"/>
        <v>632.67999999999995</v>
      </c>
      <c r="T32" s="3">
        <f t="shared" si="24"/>
        <v>602.72</v>
      </c>
      <c r="U32" s="3">
        <f t="shared" si="24"/>
        <v>557.62</v>
      </c>
      <c r="V32" s="3">
        <f t="shared" si="24"/>
        <v>520.1</v>
      </c>
      <c r="W32" s="3">
        <f t="shared" si="24"/>
        <v>481.86</v>
      </c>
      <c r="X32" s="3">
        <f t="shared" si="24"/>
        <v>530.20000000000005</v>
      </c>
      <c r="Y32" s="3">
        <f t="shared" si="24"/>
        <v>485.3</v>
      </c>
      <c r="Z32" s="3">
        <f t="shared" si="24"/>
        <v>0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10.58</v>
      </c>
      <c r="H33" s="3">
        <f>IFERROR(INDEX(D33:G33,COUNT(D33:G33)),"")</f>
        <v>10.58</v>
      </c>
      <c r="I33" s="3">
        <f t="shared" ref="I33:Z33" si="25">IFERROR(INDEX(I51:I500,MATCH($C$33,$C$51:$C$500,0)),"")</f>
        <v>22.17</v>
      </c>
      <c r="J33" s="3">
        <f t="shared" si="25"/>
        <v>33.46</v>
      </c>
      <c r="K33" s="3">
        <f t="shared" si="25"/>
        <v>39.83</v>
      </c>
      <c r="L33" s="3">
        <f t="shared" si="25"/>
        <v>44.86</v>
      </c>
      <c r="M33" s="3">
        <f t="shared" si="25"/>
        <v>36.28</v>
      </c>
      <c r="N33" s="3">
        <f t="shared" si="25"/>
        <v>56.79</v>
      </c>
      <c r="O33" s="3">
        <f t="shared" si="25"/>
        <v>60.67</v>
      </c>
      <c r="P33" s="3">
        <f t="shared" si="25"/>
        <v>45.71</v>
      </c>
      <c r="Q33" s="3">
        <f t="shared" si="25"/>
        <v>82.44</v>
      </c>
      <c r="R33" s="3">
        <f t="shared" si="25"/>
        <v>62.93</v>
      </c>
      <c r="S33" s="3">
        <f t="shared" si="25"/>
        <v>58.48</v>
      </c>
      <c r="T33" s="3">
        <f t="shared" si="25"/>
        <v>53.59</v>
      </c>
      <c r="U33" s="3">
        <f t="shared" si="25"/>
        <v>46.63</v>
      </c>
      <c r="V33" s="3">
        <f t="shared" si="25"/>
        <v>40.090000000000003</v>
      </c>
      <c r="W33" s="3">
        <f t="shared" si="25"/>
        <v>39.020000000000003</v>
      </c>
      <c r="X33" s="3">
        <f t="shared" si="25"/>
        <v>31.12</v>
      </c>
      <c r="Y33" s="3">
        <f t="shared" si="25"/>
        <v>22.77</v>
      </c>
      <c r="Z33" s="3">
        <f t="shared" si="25"/>
        <v>0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32.44</v>
      </c>
      <c r="H34" s="3">
        <f>IFERROR(INDEX(D34:G34,COUNT(D34:G34)),"")</f>
        <v>32.44</v>
      </c>
      <c r="I34" s="3">
        <f t="shared" ref="I34:Z34" si="26">IFERROR(INDEX(I51:I500,MATCH($C$34,$C$51:$C$500,0)),"")</f>
        <v>12.98</v>
      </c>
      <c r="J34" s="3">
        <f t="shared" si="26"/>
        <v>21.35</v>
      </c>
      <c r="K34" s="3">
        <f t="shared" si="26"/>
        <v>28.05</v>
      </c>
      <c r="L34" s="3">
        <f t="shared" si="26"/>
        <v>33.42</v>
      </c>
      <c r="M34" s="3">
        <f t="shared" si="26"/>
        <v>27.23</v>
      </c>
      <c r="N34" s="3">
        <f t="shared" si="26"/>
        <v>39.14</v>
      </c>
      <c r="O34" s="3">
        <f t="shared" si="26"/>
        <v>43.35</v>
      </c>
      <c r="P34" s="3">
        <f t="shared" si="26"/>
        <v>38.03</v>
      </c>
      <c r="Q34" s="3">
        <f t="shared" si="26"/>
        <v>60.89</v>
      </c>
      <c r="R34" s="3">
        <f t="shared" si="26"/>
        <v>46.32</v>
      </c>
      <c r="S34" s="3">
        <f t="shared" si="26"/>
        <v>48.24</v>
      </c>
      <c r="T34" s="3">
        <f t="shared" si="26"/>
        <v>42.95</v>
      </c>
      <c r="U34" s="3">
        <f t="shared" si="26"/>
        <v>37.06</v>
      </c>
      <c r="V34" s="3">
        <f t="shared" si="26"/>
        <v>32.869999999999997</v>
      </c>
      <c r="W34" s="3">
        <f t="shared" si="26"/>
        <v>34.450000000000003</v>
      </c>
      <c r="X34" s="3">
        <f t="shared" si="26"/>
        <v>37.200000000000003</v>
      </c>
      <c r="Y34" s="3">
        <f t="shared" si="26"/>
        <v>27.7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8.2200000000000006</v>
      </c>
      <c r="H35" s="3">
        <f>IFERROR(INDEX(D35:G35,COUNT(D35:G35)),"")</f>
        <v>8.2200000000000006</v>
      </c>
      <c r="I35" s="3">
        <f t="shared" ref="I35:Z35" si="27">IFERROR(INDEX(I51:I500,MATCH($C$35,$C$51:$C$500,0)),"")</f>
        <v>3.11</v>
      </c>
      <c r="J35" s="3">
        <f t="shared" si="27"/>
        <v>2.35</v>
      </c>
      <c r="K35" s="3">
        <f t="shared" si="27"/>
        <v>3.49</v>
      </c>
      <c r="L35" s="3">
        <f t="shared" si="27"/>
        <v>4.3499999999999996</v>
      </c>
      <c r="M35" s="3">
        <f t="shared" si="27"/>
        <v>3.96</v>
      </c>
      <c r="N35" s="3">
        <f t="shared" si="27"/>
        <v>6.53</v>
      </c>
      <c r="O35" s="3">
        <f t="shared" si="27"/>
        <v>7.47</v>
      </c>
      <c r="P35" s="3">
        <f t="shared" si="27"/>
        <v>8.2899999999999991</v>
      </c>
      <c r="Q35" s="3">
        <f t="shared" si="27"/>
        <v>10.35</v>
      </c>
      <c r="R35" s="3">
        <f t="shared" si="27"/>
        <v>7.39</v>
      </c>
      <c r="S35" s="3">
        <f t="shared" si="27"/>
        <v>7.74</v>
      </c>
      <c r="T35" s="3">
        <f t="shared" si="27"/>
        <v>7.14</v>
      </c>
      <c r="U35" s="3">
        <f t="shared" si="27"/>
        <v>6.45</v>
      </c>
      <c r="V35" s="3">
        <f t="shared" si="27"/>
        <v>5.83</v>
      </c>
      <c r="W35" s="3">
        <f t="shared" si="27"/>
        <v>6.11</v>
      </c>
      <c r="X35" s="3">
        <f t="shared" si="27"/>
        <v>6.39</v>
      </c>
      <c r="Y35" s="3">
        <f t="shared" si="27"/>
        <v>4.62</v>
      </c>
      <c r="Z35" s="3">
        <f t="shared" si="27"/>
        <v>0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0.89549999999999996</v>
      </c>
      <c r="I36" s="4">
        <f t="shared" si="28"/>
        <v>1.0034999999999998</v>
      </c>
      <c r="J36" s="4">
        <f t="shared" si="28"/>
        <v>0.99659999999999993</v>
      </c>
      <c r="K36" s="4">
        <f t="shared" si="28"/>
        <v>1.1125</v>
      </c>
      <c r="L36" s="4">
        <f t="shared" si="28"/>
        <v>0.99560000000000004</v>
      </c>
      <c r="M36" s="4">
        <f t="shared" si="28"/>
        <v>0.99379999999999991</v>
      </c>
      <c r="N36" s="4">
        <f t="shared" si="28"/>
        <v>0.99590000000000001</v>
      </c>
      <c r="O36" s="4">
        <f t="shared" si="28"/>
        <v>0.996</v>
      </c>
      <c r="P36" s="4">
        <f t="shared" si="28"/>
        <v>0.99250000000000005</v>
      </c>
      <c r="Q36" s="4">
        <f t="shared" si="28"/>
        <v>0.99670000000000003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201</v>
      </c>
      <c r="I37" s="3">
        <f t="shared" si="29"/>
        <v>201</v>
      </c>
      <c r="J37" s="3">
        <f t="shared" si="29"/>
        <v>88</v>
      </c>
      <c r="K37" s="3">
        <f t="shared" si="29"/>
        <v>140</v>
      </c>
      <c r="L37" s="3">
        <f t="shared" si="29"/>
        <v>140</v>
      </c>
      <c r="M37" s="3">
        <f t="shared" si="29"/>
        <v>150</v>
      </c>
      <c r="N37" s="3">
        <f t="shared" si="29"/>
        <v>187</v>
      </c>
      <c r="O37" s="3">
        <f t="shared" si="29"/>
        <v>193</v>
      </c>
      <c r="P37" s="3">
        <f t="shared" si="29"/>
        <v>237</v>
      </c>
      <c r="Q37" s="3">
        <f t="shared" si="29"/>
        <v>183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8442646000000</v>
      </c>
      <c r="E51" s="5">
        <v>4330206000000</v>
      </c>
      <c r="F51" s="5">
        <v>9408725000000</v>
      </c>
      <c r="G51" s="5">
        <v>9994194000000</v>
      </c>
      <c r="I51" s="5">
        <v>31943461000000</v>
      </c>
      <c r="J51" s="5">
        <v>30622614000000</v>
      </c>
      <c r="K51" s="5">
        <v>38611401000000</v>
      </c>
      <c r="L51" s="5">
        <v>41218881000000</v>
      </c>
      <c r="M51" s="5">
        <v>39545959000000</v>
      </c>
      <c r="N51" s="5">
        <v>42972474000000</v>
      </c>
      <c r="O51" s="5">
        <v>42922563000000</v>
      </c>
      <c r="P51" s="5">
        <v>41802073000000</v>
      </c>
      <c r="Q51" s="5">
        <v>41204510000000</v>
      </c>
      <c r="R51" s="5">
        <v>40053732000000</v>
      </c>
      <c r="S51" s="5">
        <v>36484030000000</v>
      </c>
      <c r="T51" s="5">
        <v>34511534000000</v>
      </c>
      <c r="U51" s="5">
        <v>30757435000000</v>
      </c>
      <c r="V51" s="5">
        <v>27303248000000</v>
      </c>
      <c r="W51" s="5">
        <v>23469218000000</v>
      </c>
      <c r="X51" s="5">
        <v>19690239000000</v>
      </c>
      <c r="Y51" s="5">
        <v>18246872000000</v>
      </c>
      <c r="Z51" s="5">
        <v>15577811000000</v>
      </c>
    </row>
    <row r="52" spans="2:26" ht="15.5" x14ac:dyDescent="0.35">
      <c r="C52" t="s">
        <v>86</v>
      </c>
      <c r="D52" s="5">
        <v>-4372879000000</v>
      </c>
      <c r="E52" s="5">
        <v>-2719022000000</v>
      </c>
      <c r="F52" s="5">
        <v>-4780412000000</v>
      </c>
      <c r="G52" s="5">
        <v>-5209386000000</v>
      </c>
      <c r="I52" s="5">
        <v>-16946367000000</v>
      </c>
      <c r="J52" s="5">
        <v>-16062942000000</v>
      </c>
      <c r="K52" s="5">
        <v>-19416887000000</v>
      </c>
      <c r="L52" s="5">
        <v>-22153944000000</v>
      </c>
      <c r="M52" s="5">
        <v>-19919572000000</v>
      </c>
      <c r="N52" s="5">
        <v>-20515484000000</v>
      </c>
      <c r="O52" s="5">
        <v>-20893870000000</v>
      </c>
      <c r="P52" s="5">
        <v>-20709800000000</v>
      </c>
      <c r="Q52" s="5">
        <v>-19984776000000</v>
      </c>
      <c r="R52" s="5">
        <v>-19594636000000</v>
      </c>
      <c r="S52" s="5">
        <v>-17835061000000</v>
      </c>
      <c r="T52" s="5">
        <v>-17412413000000</v>
      </c>
      <c r="U52" s="5">
        <v>-14978947000000</v>
      </c>
      <c r="V52" s="5">
        <v>-13414122000000</v>
      </c>
      <c r="W52" s="5">
        <v>-11462805000000</v>
      </c>
      <c r="X52" s="5">
        <v>-9485274000000</v>
      </c>
      <c r="Y52" s="5">
        <v>-9200878000000</v>
      </c>
      <c r="Z52" s="5">
        <v>-7946674000000</v>
      </c>
    </row>
    <row r="53" spans="2:26" ht="15.5" x14ac:dyDescent="0.35">
      <c r="C53" t="s">
        <v>87</v>
      </c>
      <c r="D53" s="5">
        <v>4069767000000</v>
      </c>
      <c r="E53" s="5">
        <v>1611184000000</v>
      </c>
      <c r="F53" s="5">
        <v>4628313000000</v>
      </c>
      <c r="G53" s="5">
        <v>4784808000000</v>
      </c>
      <c r="I53" s="5">
        <v>14997094000000</v>
      </c>
      <c r="J53" s="5">
        <v>14559672000000</v>
      </c>
      <c r="K53" s="5">
        <v>19194514000000</v>
      </c>
      <c r="L53" s="5">
        <v>19064937000000</v>
      </c>
      <c r="M53" s="5">
        <v>19626387000000</v>
      </c>
      <c r="N53" s="5">
        <v>22456990000000</v>
      </c>
      <c r="O53" s="5">
        <v>22028693000000</v>
      </c>
      <c r="P53" s="5">
        <v>21092273000000</v>
      </c>
      <c r="Q53" s="5">
        <v>21219734000000</v>
      </c>
      <c r="R53" s="5">
        <v>20459096000000</v>
      </c>
      <c r="S53" s="5">
        <v>18648969000000</v>
      </c>
      <c r="T53" s="5">
        <v>17099121000000</v>
      </c>
      <c r="U53" s="5">
        <v>15778488000000</v>
      </c>
      <c r="V53" s="5">
        <v>13889126000000</v>
      </c>
      <c r="W53" s="5">
        <v>12006413000000</v>
      </c>
      <c r="X53" s="5">
        <v>10204965000000</v>
      </c>
      <c r="Y53" s="5">
        <v>9045994000000</v>
      </c>
      <c r="Z53" s="5">
        <v>7631137000000</v>
      </c>
    </row>
    <row r="54" spans="2:26" ht="15.5" x14ac:dyDescent="0.35">
      <c r="C54" t="s">
        <v>88</v>
      </c>
      <c r="D54" s="5">
        <v>-2502388000000</v>
      </c>
      <c r="E54" s="5">
        <v>-1473873000000</v>
      </c>
      <c r="F54" s="5">
        <v>-3073297000000</v>
      </c>
      <c r="G54" s="5">
        <v>-3322691000000</v>
      </c>
      <c r="I54" s="5">
        <v>-10405073000000</v>
      </c>
      <c r="J54" s="5">
        <v>-10752355000000</v>
      </c>
      <c r="K54" s="5">
        <v>-12915231000000</v>
      </c>
      <c r="L54" s="5">
        <v>-11996129000000</v>
      </c>
      <c r="M54" s="5">
        <v>-11946936000000</v>
      </c>
      <c r="N54" s="5">
        <v>-13005978000000</v>
      </c>
      <c r="O54" s="5">
        <v>-11907787000000</v>
      </c>
      <c r="P54" s="5">
        <v>-8813643000000</v>
      </c>
      <c r="Q54" s="5">
        <v>-11723970000000</v>
      </c>
      <c r="R54" s="5">
        <v>-11751435000000</v>
      </c>
      <c r="S54" s="5">
        <v>-10709568000000</v>
      </c>
      <c r="T54" s="5">
        <v>-9336793000000</v>
      </c>
      <c r="U54" s="5">
        <v>-8614043000000</v>
      </c>
      <c r="V54" s="5">
        <v>-7391019000000</v>
      </c>
      <c r="W54" s="5">
        <v>-6551003000000</v>
      </c>
      <c r="X54" s="5">
        <v>-5662340000000</v>
      </c>
      <c r="Y54" s="5">
        <v>-4831103000000</v>
      </c>
      <c r="Z54" s="5">
        <v>-4200039000000</v>
      </c>
    </row>
    <row r="55" spans="2:26" ht="15.5" x14ac:dyDescent="0.35">
      <c r="C55" t="s">
        <v>89</v>
      </c>
      <c r="D55" s="5">
        <v>-1641605000000</v>
      </c>
      <c r="E55" s="5">
        <v>-942057000000</v>
      </c>
      <c r="F55" s="5">
        <v>-2188975000000</v>
      </c>
      <c r="G55" s="5">
        <v>-2397215000000</v>
      </c>
      <c r="I55" s="5">
        <v>-7396945000000</v>
      </c>
      <c r="J55" s="5">
        <v>-7670796000000</v>
      </c>
      <c r="K55" s="5">
        <v>-8995650000000</v>
      </c>
      <c r="L55" s="5">
        <v>-8451104000000</v>
      </c>
      <c r="M55" s="5">
        <v>-7864452000000</v>
      </c>
      <c r="N55" s="5">
        <v>-8628647000000</v>
      </c>
      <c r="O55" s="5">
        <v>-8049388000000</v>
      </c>
      <c r="P55" s="5">
        <v>-7719088000000</v>
      </c>
      <c r="Q55" s="5">
        <v>-7839387000000</v>
      </c>
      <c r="R55" s="5">
        <v>-7791556000000</v>
      </c>
      <c r="S55" s="5">
        <v>-7239165000000</v>
      </c>
      <c r="T55" s="5">
        <v>-6613992000000</v>
      </c>
      <c r="U55" s="5">
        <v>-6627850000000</v>
      </c>
      <c r="V55" s="5">
        <v>-5889372000000</v>
      </c>
      <c r="W55" s="5">
        <v>-5243477000000</v>
      </c>
      <c r="X55" s="5">
        <v>-4523283000000</v>
      </c>
      <c r="Y55" s="5">
        <v>-3735597000000</v>
      </c>
      <c r="Z55" s="5">
        <v>-3277894000000</v>
      </c>
    </row>
    <row r="56" spans="2:26" ht="15.5" x14ac:dyDescent="0.35">
      <c r="C56" t="s">
        <v>90</v>
      </c>
      <c r="D56" s="5">
        <v>-830375000000</v>
      </c>
      <c r="E56" s="5">
        <v>-490482000000</v>
      </c>
      <c r="F56" s="5">
        <v>-883531000000</v>
      </c>
      <c r="G56" s="5">
        <v>-923601000000</v>
      </c>
      <c r="I56" s="5">
        <v>-2963445000000</v>
      </c>
      <c r="J56" s="5">
        <v>-3064055000000</v>
      </c>
      <c r="K56" s="5">
        <v>-3919656000000</v>
      </c>
      <c r="L56" s="5">
        <v>-3544052000000</v>
      </c>
      <c r="M56" s="5">
        <v>-4084012000000</v>
      </c>
      <c r="N56" s="5">
        <v>-4357209000000</v>
      </c>
      <c r="O56" s="5">
        <v>-3861481000000</v>
      </c>
      <c r="P56" s="5">
        <v>-3917171000000</v>
      </c>
      <c r="Q56" s="5">
        <v>-3875371000000</v>
      </c>
      <c r="R56" s="5">
        <v>-3960830000000</v>
      </c>
      <c r="S56" s="5">
        <v>-3465924000000</v>
      </c>
      <c r="T56" s="5">
        <v>-2705822000000</v>
      </c>
      <c r="U56" s="5">
        <v>-2028895000000</v>
      </c>
      <c r="V56" s="5">
        <v>-1544946000000</v>
      </c>
      <c r="W56" s="5">
        <v>-1307526000000</v>
      </c>
      <c r="X56" s="5">
        <v>-1139057000000</v>
      </c>
      <c r="Y56" s="5">
        <v>-1095506000000</v>
      </c>
      <c r="Z56" s="5">
        <v>-922145000000</v>
      </c>
    </row>
    <row r="57" spans="2:26" ht="15.5" x14ac:dyDescent="0.35">
      <c r="C57" t="s">
        <v>91</v>
      </c>
      <c r="V57" s="5">
        <v>-132000000</v>
      </c>
      <c r="W57" s="5">
        <v>935000000</v>
      </c>
    </row>
    <row r="58" spans="2:26" ht="15.5" x14ac:dyDescent="0.35">
      <c r="C58" t="s">
        <v>92</v>
      </c>
      <c r="D58" s="5">
        <v>1567379000000</v>
      </c>
      <c r="E58" s="5">
        <v>137311000000</v>
      </c>
      <c r="F58" s="5">
        <v>1555016000000</v>
      </c>
      <c r="G58" s="5">
        <v>1462117000000</v>
      </c>
      <c r="I58" s="5">
        <v>4592021000000</v>
      </c>
      <c r="J58" s="5">
        <v>3807317000000</v>
      </c>
      <c r="K58" s="5">
        <v>6279283000000</v>
      </c>
      <c r="L58" s="5">
        <v>7068808000000</v>
      </c>
      <c r="M58" s="5">
        <v>7679451000000</v>
      </c>
      <c r="N58" s="5">
        <v>9451012000000</v>
      </c>
      <c r="O58" s="5">
        <v>10120906000000</v>
      </c>
      <c r="P58" s="5">
        <v>12278630000000</v>
      </c>
      <c r="Q58" s="5">
        <v>9495764000000</v>
      </c>
      <c r="R58" s="5">
        <v>8707661000000</v>
      </c>
      <c r="S58" s="5">
        <v>7939401000000</v>
      </c>
      <c r="T58" s="5">
        <v>7762328000000</v>
      </c>
      <c r="U58" s="5">
        <v>7164445000000</v>
      </c>
      <c r="V58" s="5">
        <v>6498107000000</v>
      </c>
      <c r="W58" s="5">
        <v>5455410000000</v>
      </c>
      <c r="X58" s="5">
        <v>4542625000000</v>
      </c>
      <c r="Y58" s="5">
        <v>4214891000000</v>
      </c>
      <c r="Z58" s="5">
        <v>3431098000000</v>
      </c>
    </row>
    <row r="59" spans="2:26" ht="15.5" x14ac:dyDescent="0.35">
      <c r="C59" t="s">
        <v>93</v>
      </c>
      <c r="D59" s="5">
        <v>27154000000</v>
      </c>
      <c r="E59" s="5">
        <v>12570000000</v>
      </c>
      <c r="F59" s="5">
        <v>-33407000000</v>
      </c>
      <c r="G59" s="5">
        <v>-49169000000</v>
      </c>
      <c r="I59" s="5">
        <v>-93741000000</v>
      </c>
      <c r="J59" s="5">
        <v>-56173000000</v>
      </c>
      <c r="K59" s="5">
        <v>-77407000000</v>
      </c>
      <c r="L59" s="5">
        <v>-75005000000</v>
      </c>
      <c r="M59" s="5">
        <v>-182859000000</v>
      </c>
      <c r="N59" s="5">
        <v>-244143000000</v>
      </c>
      <c r="O59" s="5">
        <v>-219134000000</v>
      </c>
      <c r="P59" s="5">
        <v>-92866000000</v>
      </c>
      <c r="Q59" s="5">
        <v>-124103000000</v>
      </c>
      <c r="R59" s="5">
        <v>-135776000000</v>
      </c>
      <c r="S59" s="5">
        <v>-109911000000</v>
      </c>
      <c r="T59" s="5">
        <v>-85606000000</v>
      </c>
      <c r="U59" s="5">
        <v>-5637000000</v>
      </c>
      <c r="V59" s="5">
        <v>-31342000000</v>
      </c>
      <c r="W59" s="5">
        <v>119389000000</v>
      </c>
      <c r="X59" s="5">
        <v>-3982000000</v>
      </c>
      <c r="Y59" s="5">
        <v>33699000000</v>
      </c>
      <c r="Z59" s="5">
        <v>17307000000</v>
      </c>
    </row>
    <row r="60" spans="2:26" ht="15.5" x14ac:dyDescent="0.35">
      <c r="C60" t="s">
        <v>94</v>
      </c>
      <c r="D60" s="5">
        <v>37904000000</v>
      </c>
      <c r="E60" s="5">
        <v>17368000000</v>
      </c>
      <c r="F60" s="5">
        <v>2508000000</v>
      </c>
      <c r="G60" s="5">
        <v>2663000000</v>
      </c>
      <c r="I60" s="5">
        <v>24447000000</v>
      </c>
      <c r="J60" s="5">
        <v>16101000000</v>
      </c>
      <c r="K60" s="5">
        <v>28563000000</v>
      </c>
      <c r="L60" s="5">
        <v>10206000000</v>
      </c>
      <c r="M60" s="5">
        <v>2017000000</v>
      </c>
      <c r="N60" s="5">
        <v>4647000000</v>
      </c>
      <c r="O60" s="5">
        <v>11096000000</v>
      </c>
      <c r="P60" s="5">
        <v>15776000000</v>
      </c>
      <c r="Q60" s="5">
        <v>3579000000</v>
      </c>
      <c r="R60" s="5">
        <v>7468000000</v>
      </c>
      <c r="S60" s="5">
        <v>10616000000</v>
      </c>
      <c r="T60" s="5">
        <v>10458000000</v>
      </c>
      <c r="U60" s="5">
        <v>14470000000</v>
      </c>
      <c r="V60" s="5">
        <v>37545000000</v>
      </c>
      <c r="W60" s="5">
        <v>33189000000</v>
      </c>
      <c r="X60" s="5">
        <v>36395000000</v>
      </c>
      <c r="Y60" s="5">
        <v>30842000000</v>
      </c>
      <c r="Z60" s="5">
        <v>38792000000</v>
      </c>
    </row>
    <row r="61" spans="2:26" ht="15.5" x14ac:dyDescent="0.35">
      <c r="C61" t="s">
        <v>26</v>
      </c>
      <c r="D61" s="5">
        <v>-10750000000</v>
      </c>
      <c r="E61" s="5">
        <v>-4798000000</v>
      </c>
      <c r="F61" s="5">
        <v>-35915000000</v>
      </c>
      <c r="G61" s="5">
        <v>-51832000000</v>
      </c>
      <c r="I61" s="5">
        <v>-118188000000</v>
      </c>
      <c r="J61" s="5">
        <v>-72274000000</v>
      </c>
      <c r="K61" s="5">
        <v>-105970000000</v>
      </c>
      <c r="L61" s="5">
        <v>-85211000000</v>
      </c>
      <c r="M61" s="5">
        <v>-184876000000</v>
      </c>
      <c r="N61" s="5">
        <v>-248790000000</v>
      </c>
      <c r="O61" s="5">
        <v>-230230000000</v>
      </c>
      <c r="P61" s="5">
        <v>-108642000000</v>
      </c>
      <c r="Q61" s="5">
        <v>-127682000000</v>
      </c>
      <c r="R61" s="5">
        <v>-143244000000</v>
      </c>
      <c r="S61" s="5">
        <v>-120527000000</v>
      </c>
      <c r="T61" s="5">
        <v>-96064000000</v>
      </c>
      <c r="U61" s="5">
        <v>-20107000000</v>
      </c>
      <c r="V61" s="5">
        <v>-68887000000</v>
      </c>
      <c r="W61" s="5">
        <v>-26500000000</v>
      </c>
      <c r="X61" s="5">
        <v>-29927000000</v>
      </c>
    </row>
    <row r="62" spans="2:26" ht="15.5" x14ac:dyDescent="0.35">
      <c r="C62" t="s">
        <v>339</v>
      </c>
      <c r="W62" s="5">
        <v>769000000</v>
      </c>
      <c r="X62" s="5">
        <v>318000000</v>
      </c>
      <c r="Y62" s="5">
        <v>444000000</v>
      </c>
      <c r="Z62" s="5">
        <v>6446000000</v>
      </c>
    </row>
    <row r="63" spans="2:26" ht="15.5" x14ac:dyDescent="0.35">
      <c r="C63" t="s">
        <v>96</v>
      </c>
      <c r="W63" s="5">
        <v>-831000000</v>
      </c>
      <c r="X63" s="5">
        <v>-10768000000</v>
      </c>
      <c r="Y63" s="5">
        <v>2413000000</v>
      </c>
      <c r="Z63" s="5">
        <v>-59956000000</v>
      </c>
    </row>
    <row r="64" spans="2:26" ht="15.5" x14ac:dyDescent="0.35">
      <c r="C64" t="s">
        <v>565</v>
      </c>
    </row>
    <row r="65" spans="3:26" ht="15.5" x14ac:dyDescent="0.35">
      <c r="C65" t="s">
        <v>97</v>
      </c>
      <c r="D65" s="5">
        <v>27154000000</v>
      </c>
      <c r="E65" s="5">
        <v>12570000000</v>
      </c>
      <c r="F65" s="5">
        <v>-33407000000</v>
      </c>
      <c r="G65" s="5">
        <v>-49169000000</v>
      </c>
      <c r="I65" s="5">
        <v>-93741000000</v>
      </c>
      <c r="J65" s="5">
        <v>-56173000000</v>
      </c>
      <c r="K65" s="5">
        <v>-77407000000</v>
      </c>
      <c r="L65" s="5">
        <v>-75005000000</v>
      </c>
      <c r="M65" s="5">
        <v>-182859000000</v>
      </c>
      <c r="N65" s="5">
        <v>-244143000000</v>
      </c>
      <c r="O65" s="5">
        <v>-219134000000</v>
      </c>
      <c r="P65" s="5">
        <v>-92866000000</v>
      </c>
      <c r="Q65" s="5">
        <v>-124103000000</v>
      </c>
      <c r="R65" s="5">
        <v>-135776000000</v>
      </c>
      <c r="S65" s="5">
        <v>-109911000000</v>
      </c>
      <c r="T65" s="5">
        <v>-85606000000</v>
      </c>
      <c r="U65" s="5">
        <v>-5637000000</v>
      </c>
      <c r="V65" s="5">
        <v>-31342000000</v>
      </c>
      <c r="W65" s="5">
        <v>119389000000</v>
      </c>
      <c r="X65" s="5">
        <v>-3982000000</v>
      </c>
      <c r="Y65" s="5">
        <v>33699000000</v>
      </c>
      <c r="Z65" s="5">
        <v>17307000000</v>
      </c>
    </row>
    <row r="66" spans="3:26" ht="15.5" x14ac:dyDescent="0.35">
      <c r="C66" t="s">
        <v>28</v>
      </c>
      <c r="D66" s="5">
        <v>1594533000000</v>
      </c>
      <c r="E66" s="5">
        <v>149881000000</v>
      </c>
      <c r="F66" s="5">
        <v>1521609000000</v>
      </c>
      <c r="G66" s="5">
        <v>1412948000000</v>
      </c>
      <c r="I66" s="5">
        <v>4498280000000</v>
      </c>
      <c r="J66" s="5">
        <v>3751144000000</v>
      </c>
      <c r="K66" s="5">
        <v>6201876000000</v>
      </c>
      <c r="L66" s="5">
        <v>6993803000000</v>
      </c>
      <c r="M66" s="5">
        <v>7496592000000</v>
      </c>
      <c r="N66" s="5">
        <v>9206869000000</v>
      </c>
      <c r="O66" s="5">
        <v>9901772000000</v>
      </c>
      <c r="P66" s="5">
        <v>12185764000000</v>
      </c>
      <c r="Q66" s="5">
        <v>9371661000000</v>
      </c>
      <c r="R66" s="5">
        <v>8571885000000</v>
      </c>
      <c r="S66" s="5">
        <v>7829490000000</v>
      </c>
      <c r="T66" s="5">
        <v>7676722000000</v>
      </c>
      <c r="U66" s="5">
        <v>7158808000000</v>
      </c>
      <c r="V66" s="5">
        <v>6466765000000</v>
      </c>
      <c r="W66" s="5">
        <v>5574799000000</v>
      </c>
      <c r="X66" s="5">
        <v>4538643000000</v>
      </c>
      <c r="Y66" s="5">
        <v>4248590000000</v>
      </c>
      <c r="Z66" s="5">
        <v>3448405000000</v>
      </c>
    </row>
    <row r="67" spans="3:26" ht="15.5" x14ac:dyDescent="0.35">
      <c r="C67" t="s">
        <v>27</v>
      </c>
      <c r="D67" s="5">
        <v>-341760000000</v>
      </c>
      <c r="E67" s="5">
        <v>52167000000</v>
      </c>
      <c r="F67" s="5">
        <v>-341935000000</v>
      </c>
      <c r="G67" s="5">
        <v>-355027000000</v>
      </c>
      <c r="I67" s="5">
        <v>-960983000000</v>
      </c>
      <c r="J67" s="5">
        <v>-846496000000</v>
      </c>
      <c r="K67" s="5">
        <v>-1400936000000</v>
      </c>
      <c r="L67" s="5">
        <v>-1629042000000</v>
      </c>
      <c r="M67" s="5">
        <v>-1738444000000</v>
      </c>
      <c r="N67" s="5">
        <v>-2043333000000</v>
      </c>
      <c r="O67" s="5">
        <v>-2508935000000</v>
      </c>
      <c r="P67" s="5">
        <v>-3076319000000</v>
      </c>
      <c r="Q67" s="5">
        <v>-2367099000000</v>
      </c>
      <c r="R67" s="5">
        <v>-2181213000000</v>
      </c>
      <c r="S67" s="5">
        <v>-1977685000000</v>
      </c>
      <c r="T67" s="5">
        <v>-1938199000000</v>
      </c>
      <c r="U67" s="5">
        <v>-1806183000000</v>
      </c>
      <c r="V67" s="5">
        <v>-1627620000000</v>
      </c>
      <c r="W67" s="5">
        <v>-1410495000000</v>
      </c>
      <c r="X67" s="5">
        <v>-1153995000000</v>
      </c>
      <c r="Y67" s="5">
        <v>-1205236000000</v>
      </c>
      <c r="Z67" s="5">
        <v>-1036643000000</v>
      </c>
    </row>
    <row r="68" spans="3:26" ht="15.5" x14ac:dyDescent="0.35">
      <c r="C68" t="s">
        <v>101</v>
      </c>
      <c r="D68" s="5">
        <v>1252773000000</v>
      </c>
      <c r="E68" s="5">
        <v>202048000000</v>
      </c>
      <c r="F68" s="5">
        <v>1179674000000</v>
      </c>
      <c r="G68" s="5">
        <v>1057921000000</v>
      </c>
      <c r="I68" s="5">
        <v>3537297000000</v>
      </c>
      <c r="J68" s="5">
        <v>2904648000000</v>
      </c>
      <c r="K68" s="5">
        <v>4800940000000</v>
      </c>
      <c r="L68" s="5">
        <v>5364761000000</v>
      </c>
      <c r="M68" s="5">
        <v>5758148000000</v>
      </c>
      <c r="N68" s="5">
        <v>7163536000000</v>
      </c>
      <c r="O68" s="5">
        <v>7392837000000</v>
      </c>
      <c r="P68" s="5">
        <v>9109445000000</v>
      </c>
      <c r="Q68" s="5">
        <v>7004562000000</v>
      </c>
      <c r="R68" s="5">
        <v>6390672000000</v>
      </c>
      <c r="S68" s="5">
        <v>5851805000000</v>
      </c>
      <c r="T68" s="5">
        <v>5738523000000</v>
      </c>
      <c r="U68" s="5">
        <v>5352625000000</v>
      </c>
      <c r="V68" s="5">
        <v>4839145000000</v>
      </c>
      <c r="W68" s="5">
        <v>4164304000000</v>
      </c>
      <c r="X68" s="5">
        <v>3384648000000</v>
      </c>
      <c r="Y68" s="5">
        <v>3043354000000</v>
      </c>
      <c r="Z68" s="5">
        <v>2411762000000</v>
      </c>
    </row>
    <row r="69" spans="3:26" ht="15.5" x14ac:dyDescent="0.35">
      <c r="C69" t="s">
        <v>798</v>
      </c>
      <c r="D69" s="5">
        <v>887855000000</v>
      </c>
      <c r="E69" s="5">
        <v>4103864000000</v>
      </c>
      <c r="G69" s="5">
        <v>-139725000000</v>
      </c>
      <c r="I69" s="5">
        <v>4103864000000</v>
      </c>
      <c r="J69" s="5">
        <v>464045000000</v>
      </c>
    </row>
    <row r="70" spans="3:26" ht="15.5" x14ac:dyDescent="0.35">
      <c r="C70" t="s">
        <v>102</v>
      </c>
      <c r="X70" s="5">
        <v>2322000000</v>
      </c>
      <c r="Y70" s="5">
        <v>753000000</v>
      </c>
      <c r="Z70" s="5">
        <v>-4531000000</v>
      </c>
    </row>
    <row r="71" spans="3:26" ht="15.5" x14ac:dyDescent="0.35">
      <c r="C71" t="s">
        <v>104</v>
      </c>
      <c r="D71" s="5">
        <v>2140628000000</v>
      </c>
      <c r="E71" s="5">
        <v>4305912000000</v>
      </c>
      <c r="F71" s="5">
        <v>1179674000000</v>
      </c>
      <c r="G71" s="5">
        <v>918196000000</v>
      </c>
      <c r="I71" s="5">
        <v>7641161000000</v>
      </c>
      <c r="J71" s="5">
        <v>3368693000000</v>
      </c>
      <c r="K71" s="5">
        <v>4800940000000</v>
      </c>
      <c r="L71" s="5">
        <v>5364761000000</v>
      </c>
      <c r="M71" s="5">
        <v>5758148000000</v>
      </c>
      <c r="N71" s="5">
        <v>7163536000000</v>
      </c>
      <c r="O71" s="5">
        <v>7392837000000</v>
      </c>
      <c r="P71" s="5">
        <v>9109445000000</v>
      </c>
      <c r="Q71" s="5">
        <v>7004562000000</v>
      </c>
      <c r="R71" s="5">
        <v>6390672000000</v>
      </c>
      <c r="S71" s="5">
        <v>5851805000000</v>
      </c>
      <c r="T71" s="5">
        <v>5738523000000</v>
      </c>
      <c r="U71" s="5">
        <v>5352625000000</v>
      </c>
      <c r="V71" s="5">
        <v>4839145000000</v>
      </c>
      <c r="W71" s="5">
        <v>4164304000000</v>
      </c>
      <c r="X71" s="5">
        <v>3386970000000</v>
      </c>
      <c r="Y71" s="5">
        <v>3044107000000</v>
      </c>
      <c r="Z71" s="5">
        <v>2407231000000</v>
      </c>
    </row>
    <row r="72" spans="3:26" ht="15.5" x14ac:dyDescent="0.35">
      <c r="C72" t="s">
        <v>105</v>
      </c>
      <c r="D72" s="5">
        <v>-55805000000</v>
      </c>
      <c r="E72" s="5">
        <v>119227000000</v>
      </c>
      <c r="F72" s="5">
        <v>-111780000000</v>
      </c>
      <c r="G72" s="5">
        <v>65904000000</v>
      </c>
      <c r="I72" s="5">
        <v>67152000000</v>
      </c>
      <c r="J72" s="5">
        <v>-98964000000</v>
      </c>
      <c r="K72" s="5">
        <v>-304858000000</v>
      </c>
      <c r="L72" s="5">
        <v>148176000000</v>
      </c>
      <c r="M72" s="5">
        <v>-41347000000</v>
      </c>
      <c r="N72" s="5">
        <v>-106930000000</v>
      </c>
      <c r="O72" s="5">
        <v>-302680000000</v>
      </c>
      <c r="P72" s="5">
        <v>276750000000</v>
      </c>
      <c r="Q72" s="5">
        <v>102668000000</v>
      </c>
      <c r="R72" s="5">
        <v>-433165000000</v>
      </c>
      <c r="S72" s="5">
        <v>12581000000</v>
      </c>
    </row>
    <row r="73" spans="3:26" ht="15.5" x14ac:dyDescent="0.35">
      <c r="C73" t="s">
        <v>106</v>
      </c>
      <c r="D73" s="5">
        <v>-55805000000</v>
      </c>
      <c r="E73" s="5">
        <v>119227000000</v>
      </c>
      <c r="F73" s="5">
        <v>-111780000000</v>
      </c>
      <c r="G73" s="5">
        <v>65904000000</v>
      </c>
      <c r="I73" s="5">
        <v>67152000000</v>
      </c>
      <c r="J73" s="5">
        <v>-98964000000</v>
      </c>
      <c r="K73" s="5">
        <v>-304858000000</v>
      </c>
      <c r="L73" s="5">
        <v>148176000000</v>
      </c>
      <c r="M73" s="5">
        <v>-41347000000</v>
      </c>
      <c r="N73" s="5">
        <v>-106930000000</v>
      </c>
      <c r="O73" s="5">
        <v>-302680000000</v>
      </c>
      <c r="P73" s="5">
        <v>276750000000</v>
      </c>
      <c r="Q73" s="5">
        <v>102668000000</v>
      </c>
      <c r="R73" s="5">
        <v>-433165000000</v>
      </c>
      <c r="S73" s="5">
        <v>12581000000</v>
      </c>
    </row>
    <row r="74" spans="3:26" ht="15.5" x14ac:dyDescent="0.35">
      <c r="C74" t="s">
        <v>107</v>
      </c>
      <c r="D74" s="5">
        <v>2084823000000</v>
      </c>
      <c r="E74" s="5">
        <v>4425139000000</v>
      </c>
      <c r="F74" s="5">
        <v>1067894000000</v>
      </c>
      <c r="G74" s="5">
        <v>984100000000</v>
      </c>
      <c r="I74" s="5">
        <v>7708313000000</v>
      </c>
      <c r="J74" s="5">
        <v>3269729000000</v>
      </c>
      <c r="K74" s="5">
        <v>4496082000000</v>
      </c>
      <c r="L74" s="5">
        <v>5512937000000</v>
      </c>
      <c r="M74" s="5">
        <v>5716801000000</v>
      </c>
      <c r="N74" s="5">
        <v>7056606000000</v>
      </c>
      <c r="O74" s="5">
        <v>7090157000000</v>
      </c>
      <c r="P74" s="5">
        <v>9386195000000</v>
      </c>
      <c r="Q74" s="5">
        <v>7107230000000</v>
      </c>
      <c r="R74" s="5">
        <v>5957507000000</v>
      </c>
      <c r="S74" s="5">
        <v>5864386000000</v>
      </c>
      <c r="T74" s="5">
        <v>5738523000000</v>
      </c>
      <c r="U74" s="5">
        <v>5352625000000</v>
      </c>
      <c r="V74" s="5">
        <v>4839145000000</v>
      </c>
      <c r="W74" s="5">
        <v>4164304000000</v>
      </c>
      <c r="X74" s="5">
        <v>3386970000000</v>
      </c>
      <c r="Y74" s="5">
        <v>3044107000000</v>
      </c>
      <c r="Z74" s="5">
        <v>2407231000000</v>
      </c>
    </row>
    <row r="75" spans="3:26" ht="15.5" x14ac:dyDescent="0.35">
      <c r="C75" t="s">
        <v>108</v>
      </c>
      <c r="D75" s="5">
        <v>2140628000000</v>
      </c>
      <c r="E75" s="5">
        <v>4305912000000</v>
      </c>
      <c r="F75" s="5">
        <v>1179674000000</v>
      </c>
      <c r="G75" s="5">
        <v>918196000000</v>
      </c>
      <c r="I75" s="5">
        <v>7641161000000</v>
      </c>
      <c r="J75" s="5">
        <v>3368693000000</v>
      </c>
      <c r="K75" s="5">
        <v>4800940000000</v>
      </c>
      <c r="L75" s="5">
        <v>5364761000000</v>
      </c>
      <c r="M75" s="5">
        <v>5758148000000</v>
      </c>
      <c r="N75" s="5">
        <v>7163536000000</v>
      </c>
      <c r="O75" s="5">
        <v>7392837000000</v>
      </c>
      <c r="P75" s="5">
        <v>9109445000000</v>
      </c>
      <c r="Q75" s="5">
        <v>7004562000000</v>
      </c>
      <c r="R75" s="5">
        <v>6390672000000</v>
      </c>
      <c r="S75" s="5">
        <v>5851805000000</v>
      </c>
      <c r="T75" s="5">
        <v>5738523000000</v>
      </c>
      <c r="U75" s="5">
        <v>5352625000000</v>
      </c>
      <c r="V75" s="5">
        <v>4839145000000</v>
      </c>
      <c r="W75" s="5">
        <v>4164304000000</v>
      </c>
      <c r="X75" s="5">
        <v>3386970000000</v>
      </c>
      <c r="Y75" s="5">
        <v>3044107000000</v>
      </c>
      <c r="Z75" s="5">
        <v>2407231000000</v>
      </c>
    </row>
    <row r="76" spans="3:26" ht="15.5" x14ac:dyDescent="0.35">
      <c r="C76" t="s">
        <v>7</v>
      </c>
      <c r="D76" s="5">
        <v>2084823000000</v>
      </c>
      <c r="E76" s="5">
        <v>4425139000000</v>
      </c>
      <c r="F76" s="5">
        <v>1067894000000</v>
      </c>
      <c r="G76" s="5">
        <v>984100000000</v>
      </c>
      <c r="I76" s="5">
        <v>7708313000000</v>
      </c>
      <c r="J76" s="5">
        <v>3269729000000</v>
      </c>
      <c r="K76" s="5">
        <v>4496082000000</v>
      </c>
      <c r="L76" s="5">
        <v>5512937000000</v>
      </c>
      <c r="M76" s="5">
        <v>5716801000000</v>
      </c>
      <c r="N76" s="5">
        <v>7056606000000</v>
      </c>
      <c r="O76" s="5">
        <v>7090157000000</v>
      </c>
      <c r="P76" s="5">
        <v>9386195000000</v>
      </c>
      <c r="Q76" s="5">
        <v>7107230000000</v>
      </c>
      <c r="R76" s="5">
        <v>5957507000000</v>
      </c>
      <c r="S76" s="5">
        <v>5864386000000</v>
      </c>
      <c r="T76" s="5">
        <v>5738523000000</v>
      </c>
      <c r="U76" s="5">
        <v>5352625000000</v>
      </c>
      <c r="V76" s="5">
        <v>4839277000000</v>
      </c>
      <c r="W76" s="5">
        <v>4163369000000</v>
      </c>
    </row>
    <row r="77" spans="3:26" ht="15.5" x14ac:dyDescent="0.35">
      <c r="C77" t="s">
        <v>110</v>
      </c>
      <c r="D77" s="5">
        <v>2140628000000</v>
      </c>
      <c r="E77" s="5">
        <v>4305912000000</v>
      </c>
      <c r="F77" s="5">
        <v>1179674000000</v>
      </c>
      <c r="G77" s="5">
        <v>918196000000</v>
      </c>
      <c r="I77" s="5">
        <v>7641161000000</v>
      </c>
      <c r="J77" s="5">
        <v>3368693000000</v>
      </c>
      <c r="K77" s="5">
        <v>4800940000000</v>
      </c>
      <c r="L77" s="5">
        <v>5364761000000</v>
      </c>
      <c r="M77" s="5">
        <v>5758148000000</v>
      </c>
      <c r="N77" s="5">
        <v>7163536000000</v>
      </c>
      <c r="O77" s="5">
        <v>7392837000000</v>
      </c>
      <c r="P77" s="5">
        <v>9109445000000</v>
      </c>
      <c r="Q77" s="5">
        <v>7004562000000</v>
      </c>
      <c r="R77" s="5">
        <v>6390672000000</v>
      </c>
      <c r="S77" s="5">
        <v>5851805000000</v>
      </c>
      <c r="T77" s="5">
        <v>5738523000000</v>
      </c>
      <c r="U77" s="5">
        <v>5352625000000</v>
      </c>
      <c r="V77" s="5">
        <v>4839145000000</v>
      </c>
      <c r="W77" s="5">
        <v>4164304000000</v>
      </c>
      <c r="X77" s="5">
        <v>3386970000000</v>
      </c>
      <c r="Y77" s="5">
        <v>3044107000000</v>
      </c>
      <c r="Z77" s="5">
        <v>2407231000000</v>
      </c>
    </row>
    <row r="78" spans="3:26" ht="15.5" x14ac:dyDescent="0.35">
      <c r="C78" t="s">
        <v>111</v>
      </c>
      <c r="D78" s="5">
        <v>2084823000000</v>
      </c>
      <c r="E78" s="5">
        <v>4425139000000</v>
      </c>
      <c r="F78" s="5">
        <v>1067894000000</v>
      </c>
      <c r="G78" s="5">
        <v>984100000000</v>
      </c>
      <c r="I78" s="5">
        <v>7708313000000</v>
      </c>
      <c r="J78" s="5">
        <v>3269729000000</v>
      </c>
      <c r="K78" s="5">
        <v>4496082000000</v>
      </c>
      <c r="L78" s="5">
        <v>5512937000000</v>
      </c>
      <c r="M78" s="5">
        <v>5716801000000</v>
      </c>
      <c r="N78" s="5">
        <v>7056606000000</v>
      </c>
      <c r="O78" s="5">
        <v>7090157000000</v>
      </c>
      <c r="P78" s="5">
        <v>9386195000000</v>
      </c>
      <c r="Q78" s="5">
        <v>7107230000000</v>
      </c>
      <c r="R78" s="5">
        <v>5957507000000</v>
      </c>
      <c r="S78" s="5">
        <v>5864386000000</v>
      </c>
      <c r="T78" s="5">
        <v>5738523000000</v>
      </c>
      <c r="U78" s="5">
        <v>5352625000000</v>
      </c>
      <c r="V78" s="5">
        <v>4839145000000</v>
      </c>
      <c r="W78" s="5">
        <v>4164304000000</v>
      </c>
    </row>
    <row r="79" spans="3:26" ht="15.5" x14ac:dyDescent="0.35">
      <c r="C79" t="s">
        <v>112</v>
      </c>
      <c r="D79" s="5">
        <v>2084823000000</v>
      </c>
      <c r="E79" s="5">
        <v>4425139000000</v>
      </c>
      <c r="F79" s="5">
        <v>1067894000000</v>
      </c>
      <c r="G79" s="5">
        <v>984100000000</v>
      </c>
      <c r="I79" s="5">
        <v>7708313000000</v>
      </c>
      <c r="J79" s="5">
        <v>3269729000000</v>
      </c>
      <c r="K79" s="5">
        <v>4496082000000</v>
      </c>
      <c r="L79" s="5">
        <v>5512937000000</v>
      </c>
      <c r="M79" s="5">
        <v>5716801000000</v>
      </c>
      <c r="N79" s="5">
        <v>7056606000000</v>
      </c>
      <c r="O79" s="5">
        <v>7090157000000</v>
      </c>
      <c r="P79" s="5">
        <v>9386195000000</v>
      </c>
      <c r="Q79" s="5">
        <v>7107230000000</v>
      </c>
      <c r="R79" s="5">
        <v>5957507000000</v>
      </c>
      <c r="S79" s="5">
        <v>5864386000000</v>
      </c>
      <c r="T79" s="5">
        <v>5738523000000</v>
      </c>
      <c r="U79" s="5">
        <v>5352625000000</v>
      </c>
      <c r="V79" s="5">
        <v>4839145000000</v>
      </c>
      <c r="W79" s="5">
        <v>4164304000000</v>
      </c>
    </row>
    <row r="81" spans="2:26" ht="15.5" x14ac:dyDescent="0.35">
      <c r="B81" t="s">
        <v>113</v>
      </c>
      <c r="C81" t="s">
        <v>114</v>
      </c>
    </row>
    <row r="82" spans="2:26" ht="15.5" x14ac:dyDescent="0.35">
      <c r="C82" t="s">
        <v>115</v>
      </c>
    </row>
    <row r="83" spans="2:26" ht="15.5" x14ac:dyDescent="0.35">
      <c r="C83" t="s">
        <v>19</v>
      </c>
      <c r="D83" s="5">
        <v>5401521000000</v>
      </c>
      <c r="E83" s="5">
        <v>5705674000000</v>
      </c>
      <c r="F83" s="5">
        <v>879803000000</v>
      </c>
      <c r="G83" s="5">
        <v>2001709000000</v>
      </c>
      <c r="I83" s="5">
        <v>5705674000000</v>
      </c>
      <c r="J83" s="5">
        <v>671180000000</v>
      </c>
      <c r="K83" s="5">
        <v>1020598000000</v>
      </c>
      <c r="L83" s="5">
        <v>502882000000</v>
      </c>
      <c r="M83" s="5">
        <v>325197000000</v>
      </c>
      <c r="N83" s="5">
        <v>844076000000</v>
      </c>
      <c r="O83" s="5">
        <v>628649000000</v>
      </c>
      <c r="P83" s="5">
        <v>351667000000</v>
      </c>
      <c r="Q83" s="5">
        <v>404784000000</v>
      </c>
      <c r="R83" s="5">
        <v>373835000000</v>
      </c>
      <c r="S83" s="5">
        <v>628159000000</v>
      </c>
      <c r="T83" s="5">
        <v>859127000000</v>
      </c>
      <c r="U83" s="5">
        <v>261202000000</v>
      </c>
      <c r="V83" s="5">
        <v>229690000000</v>
      </c>
      <c r="W83" s="5">
        <v>336143000000</v>
      </c>
      <c r="X83" s="5">
        <v>317759000000</v>
      </c>
      <c r="Y83" s="5">
        <v>858322000000</v>
      </c>
      <c r="Z83" s="5">
        <v>722347000000</v>
      </c>
    </row>
    <row r="84" spans="2:26" ht="15.5" x14ac:dyDescent="0.35">
      <c r="C84" t="s">
        <v>116</v>
      </c>
      <c r="D84" s="5">
        <v>2099060000000</v>
      </c>
      <c r="E84" s="5">
        <v>1677683000000</v>
      </c>
      <c r="F84" s="5">
        <v>2185052000000</v>
      </c>
      <c r="G84" s="5">
        <v>2191611000000</v>
      </c>
      <c r="I84" s="5">
        <v>1677683000000</v>
      </c>
      <c r="J84" s="5">
        <v>1880942000000</v>
      </c>
      <c r="K84" s="5">
        <v>2343012000000</v>
      </c>
      <c r="L84" s="5">
        <v>3924499000000</v>
      </c>
      <c r="M84" s="5">
        <v>4516555000000</v>
      </c>
      <c r="N84" s="5">
        <v>5295288000000</v>
      </c>
      <c r="O84" s="5">
        <v>5335489000000</v>
      </c>
      <c r="P84" s="5">
        <v>4983471000000</v>
      </c>
      <c r="Q84" s="5">
        <v>4715554000000</v>
      </c>
      <c r="R84" s="5">
        <v>3708257000000</v>
      </c>
      <c r="S84" s="5">
        <v>3244626000000</v>
      </c>
      <c r="T84" s="5">
        <v>2895515000000</v>
      </c>
      <c r="U84" s="5">
        <v>3269694000000</v>
      </c>
      <c r="V84" s="5">
        <v>2426242000000</v>
      </c>
      <c r="W84" s="5">
        <v>2076083000000</v>
      </c>
      <c r="X84" s="5">
        <v>1567538000000</v>
      </c>
      <c r="Y84" s="5">
        <v>1257921000000</v>
      </c>
      <c r="Z84" s="5">
        <v>955775000000</v>
      </c>
    </row>
    <row r="85" spans="2:26" ht="15.5" x14ac:dyDescent="0.35">
      <c r="C85" t="s">
        <v>118</v>
      </c>
      <c r="D85" s="5">
        <v>1550934000000</v>
      </c>
      <c r="E85" s="5">
        <v>1871911000000</v>
      </c>
      <c r="F85" s="5">
        <v>1605341000000</v>
      </c>
      <c r="G85" s="5">
        <v>1776506000000</v>
      </c>
      <c r="I85" s="5">
        <v>1871911000000</v>
      </c>
      <c r="J85" s="5">
        <v>1436933000000</v>
      </c>
      <c r="K85" s="5">
        <v>1668829000000</v>
      </c>
      <c r="L85" s="5">
        <v>1454252000000</v>
      </c>
      <c r="M85" s="5">
        <v>1670045000000</v>
      </c>
      <c r="N85" s="5">
        <v>1669573000000</v>
      </c>
      <c r="O85" s="5">
        <v>1293017000000</v>
      </c>
      <c r="P85" s="5">
        <v>1338860000000</v>
      </c>
      <c r="Q85" s="5">
        <v>965798000000</v>
      </c>
      <c r="R85" s="5">
        <v>1208673000000</v>
      </c>
      <c r="S85" s="5">
        <v>1132076000000</v>
      </c>
      <c r="T85" s="5">
        <v>864276000000</v>
      </c>
      <c r="U85" s="5">
        <v>1006684000000</v>
      </c>
      <c r="V85" s="5">
        <v>641198000000</v>
      </c>
      <c r="W85" s="5">
        <v>447175000000</v>
      </c>
      <c r="X85" s="5">
        <v>555057000000</v>
      </c>
    </row>
    <row r="86" spans="2:26" ht="15.5" x14ac:dyDescent="0.35">
      <c r="C86" t="s">
        <v>117</v>
      </c>
      <c r="D86" s="5">
        <v>841045000000</v>
      </c>
      <c r="E86" s="5">
        <v>812399000000</v>
      </c>
      <c r="F86" s="5">
        <v>821720000000</v>
      </c>
      <c r="G86" s="5">
        <v>2232663000000</v>
      </c>
      <c r="I86" s="5">
        <v>812399000000</v>
      </c>
      <c r="J86" s="5">
        <v>725789000000</v>
      </c>
      <c r="K86" s="5">
        <v>708471000000</v>
      </c>
      <c r="L86" s="5">
        <v>850657000000</v>
      </c>
      <c r="M86" s="5">
        <v>786534000000</v>
      </c>
      <c r="N86" s="5">
        <v>872483000000</v>
      </c>
      <c r="O86" s="5">
        <v>784606000000</v>
      </c>
      <c r="P86" s="5">
        <v>772680000000</v>
      </c>
      <c r="Q86" s="5">
        <v>709313000000</v>
      </c>
      <c r="R86" s="5">
        <v>131640000000</v>
      </c>
      <c r="S86" s="5">
        <v>640669000000</v>
      </c>
      <c r="T86" s="5">
        <v>481096000000</v>
      </c>
      <c r="U86" s="5">
        <v>358594000000</v>
      </c>
      <c r="V86" s="5">
        <v>294580000000</v>
      </c>
      <c r="W86" s="5">
        <v>232966000000</v>
      </c>
      <c r="X86" s="5">
        <v>171538000000</v>
      </c>
    </row>
    <row r="87" spans="2:26" ht="15.5" x14ac:dyDescent="0.35">
      <c r="C87" t="s">
        <v>119</v>
      </c>
      <c r="D87" s="5">
        <v>2099060000000</v>
      </c>
      <c r="E87" s="5">
        <v>1677683000000</v>
      </c>
      <c r="F87" s="5">
        <v>2185052000000</v>
      </c>
      <c r="G87" s="5">
        <v>2191611000000</v>
      </c>
      <c r="I87" s="5">
        <v>1677683000000</v>
      </c>
      <c r="J87" s="5">
        <v>1880942000000</v>
      </c>
      <c r="K87" s="5">
        <v>2343012000000</v>
      </c>
      <c r="L87" s="5">
        <v>3924499000000</v>
      </c>
      <c r="M87" s="5">
        <v>4516555000000</v>
      </c>
      <c r="N87" s="5">
        <v>5295288000000</v>
      </c>
      <c r="O87" s="5">
        <v>5335489000000</v>
      </c>
      <c r="P87" s="5">
        <v>4983471000000</v>
      </c>
      <c r="Q87" s="5">
        <v>4715554000000</v>
      </c>
      <c r="R87" s="5">
        <v>3708257000000</v>
      </c>
      <c r="S87" s="5">
        <v>3244626000000</v>
      </c>
      <c r="T87" s="5">
        <v>2895515000000</v>
      </c>
      <c r="U87" s="5">
        <v>3269694000000</v>
      </c>
      <c r="V87" s="5">
        <v>2426242000000</v>
      </c>
      <c r="W87" s="5">
        <v>2076083000000</v>
      </c>
      <c r="X87" s="5">
        <v>1567538000000</v>
      </c>
      <c r="Y87" s="5">
        <v>1257921000000</v>
      </c>
      <c r="Z87" s="5">
        <v>955775000000</v>
      </c>
    </row>
    <row r="88" spans="2:26" ht="15.5" x14ac:dyDescent="0.35">
      <c r="C88" t="s">
        <v>122</v>
      </c>
      <c r="D88" s="5">
        <v>2282753000000</v>
      </c>
      <c r="E88" s="5">
        <v>2453106000000</v>
      </c>
      <c r="F88" s="5">
        <v>2637496000000</v>
      </c>
      <c r="G88" s="5">
        <v>2497821000000</v>
      </c>
      <c r="I88" s="5">
        <v>2453106000000</v>
      </c>
      <c r="J88" s="5">
        <v>2505852000000</v>
      </c>
      <c r="K88" s="5">
        <v>2422044000000</v>
      </c>
      <c r="L88" s="5">
        <v>2625116000000</v>
      </c>
      <c r="M88" s="5">
        <v>2453871000000</v>
      </c>
      <c r="N88" s="5">
        <v>2463104000000</v>
      </c>
      <c r="O88" s="5">
        <v>2429234000000</v>
      </c>
      <c r="P88" s="5">
        <v>2658073000000</v>
      </c>
      <c r="Q88" s="5">
        <v>2393540000000</v>
      </c>
      <c r="R88" s="5">
        <v>2318130000000</v>
      </c>
      <c r="S88" s="5">
        <v>2297502000000</v>
      </c>
      <c r="T88" s="5">
        <v>2325989000000</v>
      </c>
      <c r="U88" s="5">
        <v>2084331000000</v>
      </c>
      <c r="V88" s="5">
        <v>2061899000000</v>
      </c>
      <c r="W88" s="5">
        <v>1812821000000</v>
      </c>
      <c r="X88" s="5">
        <v>1574060000000</v>
      </c>
      <c r="Y88" s="5">
        <v>1340036000000</v>
      </c>
      <c r="Z88" s="5">
        <v>1284659000000</v>
      </c>
    </row>
    <row r="89" spans="2:26" ht="15.5" x14ac:dyDescent="0.35">
      <c r="C89" t="s">
        <v>91</v>
      </c>
      <c r="D89" s="5">
        <v>-285045000000</v>
      </c>
      <c r="E89" s="5">
        <v>-285045000000</v>
      </c>
      <c r="F89" s="5">
        <v>-285045000000</v>
      </c>
      <c r="I89" s="5">
        <v>-285045000000</v>
      </c>
    </row>
    <row r="90" spans="2:26" ht="15.5" x14ac:dyDescent="0.35">
      <c r="C90" t="s">
        <v>123</v>
      </c>
      <c r="D90" s="5">
        <v>10573765000000</v>
      </c>
      <c r="E90" s="5">
        <v>10544623000000</v>
      </c>
      <c r="F90" s="5">
        <v>6044465000000</v>
      </c>
      <c r="G90" s="5">
        <v>6991320000000</v>
      </c>
      <c r="I90" s="5">
        <v>10544623000000</v>
      </c>
      <c r="J90" s="5">
        <v>5280548000000</v>
      </c>
      <c r="K90" s="5">
        <v>6191839000000</v>
      </c>
      <c r="L90" s="5">
        <v>7567768000000</v>
      </c>
      <c r="M90" s="5">
        <v>7642208000000</v>
      </c>
      <c r="N90" s="5">
        <v>8828360000000</v>
      </c>
      <c r="O90" s="5">
        <v>8530334000000</v>
      </c>
      <c r="P90" s="5">
        <v>8325029000000</v>
      </c>
      <c r="Q90" s="5">
        <v>7941635000000</v>
      </c>
      <c r="R90" s="5">
        <v>6588109000000</v>
      </c>
      <c r="S90" s="5">
        <v>6623114000000</v>
      </c>
      <c r="T90" s="5">
        <v>6337170000000</v>
      </c>
      <c r="U90" s="5">
        <v>5862939000000</v>
      </c>
      <c r="V90" s="5">
        <v>5035962000000</v>
      </c>
      <c r="W90" s="5">
        <v>4446219000000</v>
      </c>
      <c r="X90" s="5">
        <v>3748130000000</v>
      </c>
      <c r="Y90" s="5">
        <v>3598793000000</v>
      </c>
      <c r="Z90" s="5">
        <v>3103295000000</v>
      </c>
    </row>
    <row r="91" spans="2:26" ht="15.5" x14ac:dyDescent="0.35">
      <c r="C91" t="s">
        <v>124</v>
      </c>
    </row>
    <row r="92" spans="2:26" ht="15.5" x14ac:dyDescent="0.35">
      <c r="C92" t="s">
        <v>380</v>
      </c>
      <c r="Y92" s="5">
        <v>2918000000</v>
      </c>
      <c r="Z92" s="5">
        <v>2674000000</v>
      </c>
    </row>
    <row r="93" spans="2:26" ht="15.5" x14ac:dyDescent="0.35">
      <c r="C93" t="s">
        <v>125</v>
      </c>
      <c r="Z93" s="5">
        <v>25283000000</v>
      </c>
    </row>
    <row r="94" spans="2:26" ht="15.5" x14ac:dyDescent="0.35">
      <c r="C94" t="s">
        <v>126</v>
      </c>
      <c r="D94" s="5">
        <v>7151309000000</v>
      </c>
      <c r="E94" s="5">
        <v>7145889000000</v>
      </c>
      <c r="F94" s="5">
        <v>9080789000000</v>
      </c>
      <c r="G94" s="5">
        <v>9116192000000</v>
      </c>
      <c r="I94" s="5">
        <v>7145889000000</v>
      </c>
      <c r="J94" s="5">
        <v>9321605000000</v>
      </c>
      <c r="K94" s="5">
        <v>9310734000000</v>
      </c>
      <c r="L94" s="5">
        <v>9536027000000</v>
      </c>
      <c r="M94" s="5">
        <v>10102086000000</v>
      </c>
      <c r="N94" s="5">
        <v>10419902000000</v>
      </c>
      <c r="O94" s="5">
        <v>10715376000000</v>
      </c>
      <c r="P94" s="5">
        <v>10627387000000</v>
      </c>
      <c r="Q94" s="5">
        <v>10422133000000</v>
      </c>
      <c r="R94" s="5">
        <v>9529476000000</v>
      </c>
      <c r="S94" s="5">
        <v>8320917000000</v>
      </c>
      <c r="T94" s="5">
        <v>7348025000000</v>
      </c>
      <c r="U94" s="5">
        <v>6874177000000</v>
      </c>
      <c r="V94" s="5">
        <v>6283479000000</v>
      </c>
      <c r="W94" s="5">
        <v>5314311000000</v>
      </c>
      <c r="X94" s="5">
        <v>4148778000000</v>
      </c>
      <c r="Y94" s="5">
        <v>3035915000000</v>
      </c>
      <c r="Z94" s="5">
        <v>2559875000000</v>
      </c>
    </row>
    <row r="95" spans="2:26" ht="15.5" x14ac:dyDescent="0.35">
      <c r="C95" t="s">
        <v>342</v>
      </c>
      <c r="D95" s="5">
        <v>61925000000</v>
      </c>
      <c r="E95" s="5">
        <v>61925000000</v>
      </c>
      <c r="F95" s="5">
        <v>61925000000</v>
      </c>
      <c r="G95" s="5">
        <v>61925000000</v>
      </c>
      <c r="I95" s="5">
        <v>61925000000</v>
      </c>
      <c r="J95" s="5">
        <v>61925000000</v>
      </c>
      <c r="K95" s="5">
        <v>61925000000</v>
      </c>
      <c r="L95" s="5">
        <v>61925000000</v>
      </c>
      <c r="M95" s="5">
        <v>61925000000</v>
      </c>
      <c r="N95" s="5">
        <v>61925000000</v>
      </c>
      <c r="O95" s="5">
        <v>61925000000</v>
      </c>
      <c r="P95" s="5">
        <v>61925000000</v>
      </c>
      <c r="Q95" s="5">
        <v>61925000000</v>
      </c>
      <c r="R95" s="5">
        <v>61925000000</v>
      </c>
      <c r="S95" s="5">
        <v>61925000000</v>
      </c>
      <c r="T95" s="5">
        <v>61925000000</v>
      </c>
      <c r="U95" s="5">
        <v>61925000000</v>
      </c>
      <c r="V95" s="5">
        <v>61925000000</v>
      </c>
      <c r="W95" s="5">
        <v>61925000000</v>
      </c>
      <c r="X95" s="5">
        <v>61925000000</v>
      </c>
      <c r="Y95" s="5">
        <v>68371000000</v>
      </c>
      <c r="Z95" s="5">
        <v>74817000000</v>
      </c>
    </row>
    <row r="96" spans="2:26" ht="15.5" x14ac:dyDescent="0.35">
      <c r="C96" t="s">
        <v>129</v>
      </c>
      <c r="D96" s="5">
        <v>331487000000</v>
      </c>
      <c r="E96" s="5">
        <v>332219000000</v>
      </c>
      <c r="F96" s="5">
        <v>332951000000</v>
      </c>
      <c r="G96" s="5">
        <v>333683000000</v>
      </c>
      <c r="I96" s="5">
        <v>332219000000</v>
      </c>
      <c r="J96" s="5">
        <v>337348000000</v>
      </c>
      <c r="K96" s="5">
        <v>399468000000</v>
      </c>
      <c r="L96" s="5">
        <v>447059000000</v>
      </c>
      <c r="M96" s="5">
        <v>474825000000</v>
      </c>
      <c r="N96" s="5">
        <v>408242000000</v>
      </c>
      <c r="O96" s="5">
        <v>402718000000</v>
      </c>
      <c r="P96" s="5">
        <v>434205000000</v>
      </c>
      <c r="Q96" s="5">
        <v>390838000000</v>
      </c>
      <c r="R96" s="5">
        <v>409802000000</v>
      </c>
      <c r="S96" s="5">
        <v>431021000000</v>
      </c>
      <c r="T96" s="5">
        <v>452240000000</v>
      </c>
      <c r="U96" s="5">
        <v>479876000000</v>
      </c>
      <c r="V96" s="5">
        <v>533157000000</v>
      </c>
      <c r="W96" s="5">
        <v>584152000000</v>
      </c>
      <c r="X96" s="5">
        <v>646356000000</v>
      </c>
      <c r="Y96" s="5">
        <v>672550000000</v>
      </c>
      <c r="Z96" s="5">
        <v>665737000000</v>
      </c>
    </row>
    <row r="97" spans="3:26" ht="15.5" x14ac:dyDescent="0.35">
      <c r="C97" t="s">
        <v>130</v>
      </c>
      <c r="D97" s="5">
        <v>9440218000000</v>
      </c>
      <c r="E97" s="5">
        <v>9472716000000</v>
      </c>
      <c r="F97" s="5">
        <v>11448424000000</v>
      </c>
      <c r="G97" s="5">
        <v>11537151000000</v>
      </c>
      <c r="I97" s="5">
        <v>9472716000000</v>
      </c>
      <c r="J97" s="5">
        <v>10765647000000</v>
      </c>
      <c r="K97" s="5">
        <v>10472247000000</v>
      </c>
      <c r="L97" s="5">
        <v>10750346000000</v>
      </c>
      <c r="M97" s="5">
        <v>11426324000000</v>
      </c>
      <c r="N97" s="5">
        <v>11706272000000</v>
      </c>
      <c r="O97" s="5">
        <v>12119037000000</v>
      </c>
      <c r="P97" s="5">
        <v>11197941000000</v>
      </c>
      <c r="Q97" s="5">
        <v>10964778000000</v>
      </c>
      <c r="R97" s="5">
        <v>10157586000000</v>
      </c>
      <c r="S97" s="5">
        <v>9106831000000</v>
      </c>
      <c r="T97" s="5">
        <v>7943500000000</v>
      </c>
      <c r="U97" s="5">
        <v>7485249000000</v>
      </c>
      <c r="V97" s="5">
        <v>6949017000000</v>
      </c>
      <c r="W97" s="5">
        <v>6036093000000</v>
      </c>
      <c r="X97" s="5">
        <v>4953132000000</v>
      </c>
      <c r="Y97" s="5">
        <v>3886197000000</v>
      </c>
      <c r="Z97" s="5">
        <v>3401441000000</v>
      </c>
    </row>
    <row r="98" spans="3:26" ht="15.5" x14ac:dyDescent="0.35">
      <c r="C98" t="s">
        <v>131</v>
      </c>
      <c r="D98" s="5">
        <v>20013983000000</v>
      </c>
      <c r="E98" s="5">
        <v>20017339000000</v>
      </c>
      <c r="F98" s="5">
        <v>17492889000000</v>
      </c>
      <c r="G98" s="5">
        <v>18528471000000</v>
      </c>
      <c r="I98" s="5">
        <v>20017339000000</v>
      </c>
      <c r="J98" s="5">
        <v>16046195000000</v>
      </c>
      <c r="K98" s="5">
        <v>16664086000000</v>
      </c>
      <c r="L98" s="5">
        <v>18318114000000</v>
      </c>
      <c r="M98" s="5">
        <v>19068532000000</v>
      </c>
      <c r="N98" s="5">
        <v>20534632000000</v>
      </c>
      <c r="O98" s="5">
        <v>20649371000000</v>
      </c>
      <c r="P98" s="5">
        <v>19522970000000</v>
      </c>
      <c r="Q98" s="5">
        <v>18906413000000</v>
      </c>
      <c r="R98" s="5">
        <v>16745695000000</v>
      </c>
      <c r="S98" s="5">
        <v>15729945000000</v>
      </c>
      <c r="T98" s="5">
        <v>14280670000000</v>
      </c>
      <c r="U98" s="5">
        <v>13348188000000</v>
      </c>
      <c r="V98" s="5">
        <v>11984979000000</v>
      </c>
      <c r="W98" s="5">
        <v>10482312000000</v>
      </c>
      <c r="X98" s="5">
        <v>8701262000000</v>
      </c>
      <c r="Y98" s="5">
        <v>7484990000000</v>
      </c>
      <c r="Z98" s="5">
        <v>6504736000000</v>
      </c>
    </row>
    <row r="99" spans="3:26" ht="15.5" x14ac:dyDescent="0.35">
      <c r="C99" t="s">
        <v>132</v>
      </c>
    </row>
    <row r="100" spans="3:26" ht="15.5" x14ac:dyDescent="0.35">
      <c r="C100" t="s">
        <v>133</v>
      </c>
    </row>
    <row r="101" spans="3:26" ht="15.5" x14ac:dyDescent="0.35">
      <c r="C101" t="s">
        <v>134</v>
      </c>
      <c r="D101" s="5">
        <v>12152612000000</v>
      </c>
      <c r="E101" s="5">
        <v>14222619000000</v>
      </c>
      <c r="F101" s="5">
        <v>12098743000000</v>
      </c>
      <c r="G101" s="5">
        <v>14039957000000</v>
      </c>
      <c r="I101" s="5">
        <v>14222619000000</v>
      </c>
      <c r="J101" s="5">
        <v>11830201000000</v>
      </c>
      <c r="K101" s="5">
        <v>11223968000000</v>
      </c>
      <c r="L101" s="5">
        <v>12442223000000</v>
      </c>
      <c r="M101" s="5">
        <v>12445152000000</v>
      </c>
      <c r="N101" s="5">
        <v>13357536000000</v>
      </c>
      <c r="O101" s="5">
        <v>13065308000000</v>
      </c>
      <c r="P101" s="5">
        <v>11134786000000</v>
      </c>
      <c r="Q101" s="5">
        <v>12532304000000</v>
      </c>
      <c r="R101" s="5">
        <v>10878074000000</v>
      </c>
      <c r="S101" s="5">
        <v>10127542000000</v>
      </c>
      <c r="T101" s="5">
        <v>8864832000000</v>
      </c>
      <c r="U101" s="5">
        <v>8419442000000</v>
      </c>
      <c r="V101" s="5">
        <v>7535896000000</v>
      </c>
      <c r="W101" s="5">
        <v>6474594000000</v>
      </c>
      <c r="X101" s="5">
        <v>4402940000000</v>
      </c>
      <c r="Y101" s="5">
        <v>3454869000000</v>
      </c>
      <c r="Z101" s="5">
        <v>3091111000000</v>
      </c>
    </row>
    <row r="102" spans="3:26" ht="15.5" x14ac:dyDescent="0.35">
      <c r="C102" t="s">
        <v>135</v>
      </c>
      <c r="F102" s="5">
        <v>950000000000</v>
      </c>
      <c r="G102" s="5">
        <v>1300000000000</v>
      </c>
      <c r="J102" s="5">
        <v>1450000000000</v>
      </c>
      <c r="L102" s="5">
        <v>600000000000</v>
      </c>
      <c r="M102" s="5">
        <v>1850000000000</v>
      </c>
      <c r="N102" s="5">
        <v>3015000000000</v>
      </c>
      <c r="O102" s="5">
        <v>2920000000000</v>
      </c>
      <c r="P102" s="5">
        <v>460000000000</v>
      </c>
      <c r="Q102" s="5">
        <v>3450000000000</v>
      </c>
      <c r="R102" s="5">
        <v>2392970000000</v>
      </c>
      <c r="S102" s="5">
        <v>1700000000000</v>
      </c>
      <c r="T102" s="5">
        <v>1250000000000</v>
      </c>
      <c r="U102" s="5">
        <v>976792000000</v>
      </c>
      <c r="V102" s="5">
        <v>1040000000000</v>
      </c>
      <c r="W102" s="5">
        <v>699160000000</v>
      </c>
      <c r="X102" s="5">
        <v>190000000000</v>
      </c>
    </row>
    <row r="103" spans="3:26" ht="15.5" x14ac:dyDescent="0.35">
      <c r="C103" t="s">
        <v>840</v>
      </c>
    </row>
    <row r="104" spans="3:26" ht="15.5" x14ac:dyDescent="0.35">
      <c r="C104" t="s">
        <v>136</v>
      </c>
    </row>
    <row r="105" spans="3:26" ht="15.5" x14ac:dyDescent="0.35">
      <c r="C105" t="s">
        <v>137</v>
      </c>
      <c r="D105" s="5">
        <v>5283433000000</v>
      </c>
      <c r="E105" s="5">
        <v>4695329000000</v>
      </c>
      <c r="F105" s="5">
        <v>4567636000000</v>
      </c>
      <c r="G105" s="5">
        <v>4257484000000</v>
      </c>
      <c r="I105" s="5">
        <v>4695329000000</v>
      </c>
      <c r="J105" s="5">
        <v>3983297000000</v>
      </c>
      <c r="K105" s="5">
        <v>4063637000000</v>
      </c>
      <c r="L105" s="5">
        <v>4699974000000</v>
      </c>
      <c r="M105" s="5">
        <v>4571352000000</v>
      </c>
      <c r="N105" s="5">
        <v>4277617000000</v>
      </c>
      <c r="O105" s="5">
        <v>4516954000000</v>
      </c>
      <c r="P105" s="5">
        <v>4572600000000</v>
      </c>
      <c r="Q105" s="5">
        <v>4527110000000</v>
      </c>
      <c r="R105" s="5">
        <v>4641910000000</v>
      </c>
      <c r="S105" s="5">
        <v>4842170000000</v>
      </c>
      <c r="T105" s="5">
        <v>4631547000000</v>
      </c>
      <c r="U105" s="5">
        <v>3764544000000</v>
      </c>
      <c r="V105" s="5">
        <v>2764069000000</v>
      </c>
      <c r="W105" s="5">
        <v>2434260000000</v>
      </c>
      <c r="X105" s="5">
        <v>1816593000000</v>
      </c>
      <c r="Y105" s="5">
        <v>1429691000000</v>
      </c>
      <c r="Z105" s="5">
        <v>1096673000000</v>
      </c>
    </row>
    <row r="106" spans="3:26" ht="15.5" x14ac:dyDescent="0.35">
      <c r="C106" t="s">
        <v>142</v>
      </c>
      <c r="W106" s="5">
        <v>451630000000</v>
      </c>
      <c r="X106" s="5">
        <v>208778000000</v>
      </c>
      <c r="Y106" s="5">
        <v>317931000000</v>
      </c>
      <c r="Z106" s="5">
        <v>320447000000</v>
      </c>
    </row>
    <row r="107" spans="3:26" ht="15.5" x14ac:dyDescent="0.35">
      <c r="C107" t="s">
        <v>1106</v>
      </c>
      <c r="D107" s="5">
        <v>796500000000</v>
      </c>
      <c r="E107" s="5">
        <v>2311738000000</v>
      </c>
      <c r="F107" s="5">
        <v>451561000000</v>
      </c>
      <c r="G107" s="5">
        <v>378215000000</v>
      </c>
      <c r="I107" s="5">
        <v>2311738000000</v>
      </c>
      <c r="J107" s="5">
        <v>227440000000</v>
      </c>
      <c r="K107" s="5">
        <v>528939000000</v>
      </c>
      <c r="L107" s="5">
        <v>658951000000</v>
      </c>
      <c r="M107" s="5">
        <v>729913000000</v>
      </c>
      <c r="N107" s="5">
        <v>962589000000</v>
      </c>
      <c r="O107" s="5">
        <v>599162000000</v>
      </c>
      <c r="P107" s="5">
        <v>1011466000000</v>
      </c>
      <c r="Q107" s="5">
        <v>444562000000</v>
      </c>
      <c r="R107" s="5">
        <v>698477000000</v>
      </c>
      <c r="S107" s="5">
        <v>629874000000</v>
      </c>
      <c r="T107" s="5">
        <v>457504000000</v>
      </c>
      <c r="U107" s="5">
        <v>438920000000</v>
      </c>
      <c r="V107" s="5">
        <v>519274000000</v>
      </c>
      <c r="W107" s="5">
        <v>451630000000</v>
      </c>
      <c r="X107" s="5">
        <v>208778000000</v>
      </c>
      <c r="Y107" s="5">
        <v>317931000000</v>
      </c>
      <c r="Z107" s="5">
        <v>320447000000</v>
      </c>
    </row>
    <row r="108" spans="3:26" ht="15.5" x14ac:dyDescent="0.35">
      <c r="C108" t="s">
        <v>138</v>
      </c>
      <c r="D108" s="5">
        <v>3326356000000</v>
      </c>
      <c r="E108" s="5">
        <v>4103034000000</v>
      </c>
      <c r="F108" s="5">
        <v>3287505000000</v>
      </c>
      <c r="G108" s="5">
        <v>3681965000000</v>
      </c>
      <c r="I108" s="5">
        <v>4103034000000</v>
      </c>
      <c r="J108" s="5">
        <v>3797590000000</v>
      </c>
      <c r="K108" s="5">
        <v>3892014000000</v>
      </c>
      <c r="L108" s="5">
        <v>3998399000000</v>
      </c>
      <c r="M108" s="5">
        <v>2631420000000</v>
      </c>
      <c r="N108" s="5">
        <v>2360004000000</v>
      </c>
      <c r="O108" s="5">
        <v>2751404000000</v>
      </c>
      <c r="P108" s="5">
        <v>2681273000000</v>
      </c>
      <c r="Q108" s="5">
        <v>2288992000000</v>
      </c>
      <c r="R108" s="5">
        <v>1659753000000</v>
      </c>
      <c r="S108" s="5">
        <v>1119513000000</v>
      </c>
      <c r="T108" s="5">
        <v>1141375000000</v>
      </c>
      <c r="U108" s="5">
        <v>1841112000000</v>
      </c>
      <c r="V108" s="5">
        <v>2239481000000</v>
      </c>
      <c r="W108" s="5">
        <v>2209403000000</v>
      </c>
      <c r="X108" s="5">
        <v>1460974000000</v>
      </c>
      <c r="Y108" s="5">
        <v>1481827000000</v>
      </c>
      <c r="Z108" s="5">
        <v>1336761000000</v>
      </c>
    </row>
    <row r="109" spans="3:26" ht="15.5" x14ac:dyDescent="0.35">
      <c r="C109" t="s">
        <v>139</v>
      </c>
      <c r="Y109" s="5">
        <v>225420000000</v>
      </c>
      <c r="Z109" s="5">
        <v>337230000000</v>
      </c>
    </row>
    <row r="110" spans="3:26" ht="15.5" x14ac:dyDescent="0.35">
      <c r="C110" t="s">
        <v>140</v>
      </c>
      <c r="D110" s="5">
        <v>2391979000000</v>
      </c>
      <c r="E110" s="5">
        <v>2684310000000</v>
      </c>
      <c r="F110" s="5">
        <v>2427061000000</v>
      </c>
      <c r="G110" s="5">
        <v>4009169000000</v>
      </c>
      <c r="I110" s="5">
        <v>2684310000000</v>
      </c>
      <c r="J110" s="5">
        <v>2162722000000</v>
      </c>
      <c r="K110" s="5">
        <v>2377300000000</v>
      </c>
      <c r="L110" s="5">
        <v>2304909000000</v>
      </c>
      <c r="M110" s="5">
        <v>2456579000000</v>
      </c>
      <c r="N110" s="5">
        <v>2542056000000</v>
      </c>
      <c r="O110" s="5">
        <v>2077623000000</v>
      </c>
      <c r="P110" s="5">
        <v>2111540000000</v>
      </c>
      <c r="Q110" s="5">
        <v>1675111000000</v>
      </c>
      <c r="R110" s="5">
        <v>1340313000000</v>
      </c>
      <c r="S110" s="5">
        <v>1772745000000</v>
      </c>
      <c r="T110" s="5">
        <v>1345372000000</v>
      </c>
      <c r="U110" s="5">
        <v>1365278000000</v>
      </c>
      <c r="V110" s="5">
        <v>935778000000</v>
      </c>
      <c r="W110" s="5">
        <v>680141000000</v>
      </c>
      <c r="X110" s="5">
        <v>726595000000</v>
      </c>
      <c r="Y110" s="5">
        <v>225420000000</v>
      </c>
      <c r="Z110" s="5">
        <v>337230000000</v>
      </c>
    </row>
    <row r="111" spans="3:26" ht="15.5" x14ac:dyDescent="0.35">
      <c r="C111" t="s">
        <v>1044</v>
      </c>
      <c r="D111" s="5">
        <v>373318000000</v>
      </c>
      <c r="E111" s="5">
        <v>354079000000</v>
      </c>
      <c r="F111" s="5">
        <v>400942000000</v>
      </c>
      <c r="G111" s="5">
        <v>398614000000</v>
      </c>
      <c r="I111" s="5">
        <v>354079000000</v>
      </c>
      <c r="J111" s="5">
        <v>492842000000</v>
      </c>
      <c r="K111" s="5">
        <v>541257000000</v>
      </c>
      <c r="L111" s="5">
        <v>648405000000</v>
      </c>
      <c r="M111" s="5">
        <v>803617000000</v>
      </c>
      <c r="N111" s="5">
        <v>1180591000000</v>
      </c>
      <c r="O111" s="5">
        <v>918815000000</v>
      </c>
    </row>
    <row r="112" spans="3:26" ht="15.5" x14ac:dyDescent="0.35">
      <c r="C112" t="s">
        <v>147</v>
      </c>
      <c r="D112" s="5">
        <v>1301430000000</v>
      </c>
      <c r="E112" s="5">
        <v>1319602000000</v>
      </c>
      <c r="F112" s="5">
        <v>2039800000000</v>
      </c>
      <c r="G112" s="5">
        <v>1917017000000</v>
      </c>
      <c r="I112" s="5">
        <v>1319602000000</v>
      </c>
      <c r="J112" s="5">
        <v>2066727000000</v>
      </c>
      <c r="K112" s="5">
        <v>2058880000000</v>
      </c>
      <c r="L112" s="5">
        <v>1878635000000</v>
      </c>
      <c r="M112" s="5">
        <v>2302111000000</v>
      </c>
      <c r="N112" s="5">
        <v>2239728000000</v>
      </c>
      <c r="O112" s="5">
        <v>2302201000000</v>
      </c>
      <c r="P112" s="5">
        <v>810051000000</v>
      </c>
      <c r="Q112" s="5">
        <v>1200721000000</v>
      </c>
      <c r="R112" s="5">
        <v>1163363000000</v>
      </c>
      <c r="S112" s="5">
        <v>775043000000</v>
      </c>
      <c r="T112" s="5">
        <v>817056000000</v>
      </c>
      <c r="U112" s="5">
        <v>674076000000</v>
      </c>
      <c r="V112" s="5">
        <v>480718000000</v>
      </c>
      <c r="W112" s="5">
        <v>326781000000</v>
      </c>
      <c r="X112" s="5">
        <v>249469000000</v>
      </c>
      <c r="Y112" s="5">
        <v>321546000000</v>
      </c>
      <c r="Z112" s="5">
        <v>306804000000</v>
      </c>
    </row>
    <row r="113" spans="3:26" ht="15.5" x14ac:dyDescent="0.35">
      <c r="C113" t="s">
        <v>148</v>
      </c>
      <c r="D113" s="5">
        <v>1301430000000</v>
      </c>
      <c r="E113" s="5">
        <v>1319602000000</v>
      </c>
      <c r="F113" s="5">
        <v>2039800000000</v>
      </c>
      <c r="G113" s="5">
        <v>1917017000000</v>
      </c>
      <c r="I113" s="5">
        <v>1319602000000</v>
      </c>
      <c r="J113" s="5">
        <v>2066727000000</v>
      </c>
      <c r="K113" s="5">
        <v>2058880000000</v>
      </c>
      <c r="L113" s="5">
        <v>1878635000000</v>
      </c>
      <c r="M113" s="5">
        <v>2302111000000</v>
      </c>
      <c r="N113" s="5">
        <v>2239728000000</v>
      </c>
      <c r="O113" s="5">
        <v>2302201000000</v>
      </c>
      <c r="P113" s="5">
        <v>810051000000</v>
      </c>
      <c r="Q113" s="5">
        <v>1200721000000</v>
      </c>
      <c r="R113" s="5">
        <v>1163363000000</v>
      </c>
      <c r="S113" s="5">
        <v>775043000000</v>
      </c>
      <c r="T113" s="5">
        <v>817056000000</v>
      </c>
      <c r="U113" s="5">
        <v>674076000000</v>
      </c>
      <c r="V113" s="5">
        <v>480718000000</v>
      </c>
      <c r="W113" s="5">
        <v>326781000000</v>
      </c>
      <c r="X113" s="5">
        <v>249469000000</v>
      </c>
      <c r="Y113" s="5">
        <v>321546000000</v>
      </c>
      <c r="Z113" s="5">
        <v>306804000000</v>
      </c>
    </row>
    <row r="114" spans="3:26" ht="15.5" x14ac:dyDescent="0.35">
      <c r="C114" t="s">
        <v>516</v>
      </c>
      <c r="Y114" s="5">
        <v>134319000000</v>
      </c>
      <c r="Z114" s="5">
        <v>162462000000</v>
      </c>
    </row>
    <row r="115" spans="3:26" ht="15.5" x14ac:dyDescent="0.35">
      <c r="C115" t="s">
        <v>149</v>
      </c>
      <c r="D115" s="5">
        <v>179226000000</v>
      </c>
      <c r="E115" s="5">
        <v>2863000000</v>
      </c>
      <c r="F115" s="5">
        <v>240008000000</v>
      </c>
      <c r="G115" s="5">
        <v>273012000000</v>
      </c>
      <c r="I115" s="5">
        <v>2863000000</v>
      </c>
      <c r="J115" s="5">
        <v>108972000000</v>
      </c>
      <c r="K115" s="5">
        <v>165609000000</v>
      </c>
      <c r="L115" s="5">
        <v>253601000000</v>
      </c>
      <c r="M115" s="5">
        <v>258638000000</v>
      </c>
      <c r="N115" s="5">
        <v>212333000000</v>
      </c>
      <c r="O115" s="5">
        <v>335570000000</v>
      </c>
      <c r="P115" s="5">
        <v>398047000000</v>
      </c>
      <c r="Q115" s="5">
        <v>344965000000</v>
      </c>
      <c r="R115" s="5">
        <v>245152000000</v>
      </c>
      <c r="S115" s="5">
        <v>372041000000</v>
      </c>
      <c r="T115" s="5">
        <v>246093000000</v>
      </c>
      <c r="U115" s="5">
        <v>181367000000</v>
      </c>
      <c r="V115" s="5">
        <v>126991000000</v>
      </c>
      <c r="W115" s="5">
        <v>70930000000</v>
      </c>
      <c r="X115" s="5">
        <v>49939000000</v>
      </c>
      <c r="Y115" s="5">
        <v>27252000000</v>
      </c>
    </row>
    <row r="116" spans="3:26" ht="15.5" x14ac:dyDescent="0.35">
      <c r="C116" t="s">
        <v>152</v>
      </c>
      <c r="D116" s="5">
        <v>13454042000000</v>
      </c>
      <c r="E116" s="5">
        <v>15542221000000</v>
      </c>
      <c r="F116" s="5">
        <v>14138543000000</v>
      </c>
      <c r="G116" s="5">
        <v>15956974000000</v>
      </c>
      <c r="I116" s="5">
        <v>15542221000000</v>
      </c>
      <c r="J116" s="5">
        <v>13896928000000</v>
      </c>
      <c r="K116" s="5">
        <v>13282848000000</v>
      </c>
      <c r="L116" s="5">
        <v>14320858000000</v>
      </c>
      <c r="M116" s="5">
        <v>14747263000000</v>
      </c>
      <c r="N116" s="5">
        <v>15597264000000</v>
      </c>
      <c r="O116" s="5">
        <v>15367509000000</v>
      </c>
      <c r="P116" s="5">
        <v>11944837000000</v>
      </c>
      <c r="Q116" s="5">
        <v>13733025000000</v>
      </c>
      <c r="R116" s="5">
        <v>12041437000000</v>
      </c>
      <c r="S116" s="5">
        <v>10902585000000</v>
      </c>
      <c r="T116" s="5">
        <v>9681888000000</v>
      </c>
      <c r="U116" s="5">
        <v>9093518000000</v>
      </c>
      <c r="V116" s="5">
        <v>8016614000000</v>
      </c>
      <c r="W116" s="5">
        <v>6801375000000</v>
      </c>
      <c r="X116" s="5">
        <v>4652409000000</v>
      </c>
      <c r="Y116" s="5">
        <v>3776415000000</v>
      </c>
      <c r="Z116" s="5">
        <v>3397915000000</v>
      </c>
    </row>
    <row r="117" spans="3:26" ht="15.5" x14ac:dyDescent="0.35">
      <c r="C117" t="s">
        <v>153</v>
      </c>
    </row>
    <row r="118" spans="3:26" ht="15.5" x14ac:dyDescent="0.35">
      <c r="C118" t="s">
        <v>154</v>
      </c>
      <c r="D118" s="5">
        <v>76300000000</v>
      </c>
      <c r="E118" s="5">
        <v>76300000000</v>
      </c>
      <c r="F118" s="5">
        <v>76300000000</v>
      </c>
      <c r="G118" s="5">
        <v>76300000000</v>
      </c>
      <c r="I118" s="5">
        <v>76300000000</v>
      </c>
      <c r="J118" s="5">
        <v>76300000000</v>
      </c>
      <c r="K118" s="5">
        <v>76300000000</v>
      </c>
      <c r="L118" s="5">
        <v>76300000000</v>
      </c>
      <c r="M118" s="5">
        <v>76300000000</v>
      </c>
      <c r="N118" s="5">
        <v>76300000000</v>
      </c>
      <c r="O118" s="5">
        <v>76300000000</v>
      </c>
      <c r="P118" s="5">
        <v>76300000000</v>
      </c>
      <c r="Q118" s="5">
        <v>76300000000</v>
      </c>
      <c r="R118" s="5">
        <v>76300000000</v>
      </c>
      <c r="S118" s="5">
        <v>76300000000</v>
      </c>
      <c r="T118" s="5">
        <v>76300000000</v>
      </c>
      <c r="U118" s="5">
        <v>76300000000</v>
      </c>
      <c r="V118" s="5">
        <v>76300000000</v>
      </c>
      <c r="W118" s="5">
        <v>76300000000</v>
      </c>
      <c r="X118" s="5">
        <v>76300000000</v>
      </c>
      <c r="Y118" s="5">
        <v>76300000000</v>
      </c>
      <c r="Z118" s="5">
        <v>76300000000</v>
      </c>
    </row>
    <row r="119" spans="3:26" ht="15.5" x14ac:dyDescent="0.35">
      <c r="C119" t="s">
        <v>155</v>
      </c>
      <c r="D119" s="5">
        <v>96000000000</v>
      </c>
      <c r="E119" s="5">
        <v>96000000000</v>
      </c>
      <c r="F119" s="5">
        <v>96000000000</v>
      </c>
      <c r="G119" s="5">
        <v>96000000000</v>
      </c>
      <c r="I119" s="5">
        <v>96000000000</v>
      </c>
      <c r="J119" s="5">
        <v>96000000000</v>
      </c>
      <c r="K119" s="5">
        <v>96000000000</v>
      </c>
      <c r="L119" s="5">
        <v>96000000000</v>
      </c>
      <c r="M119" s="5">
        <v>96000000000</v>
      </c>
      <c r="N119" s="5">
        <v>96000000000</v>
      </c>
      <c r="O119" s="5">
        <v>96000000000</v>
      </c>
      <c r="P119" s="5">
        <v>96000000000</v>
      </c>
      <c r="Q119" s="5">
        <v>96000000000</v>
      </c>
      <c r="R119" s="5">
        <v>96000000000</v>
      </c>
      <c r="S119" s="5">
        <v>96000000000</v>
      </c>
      <c r="T119" s="5">
        <v>96000000000</v>
      </c>
      <c r="U119" s="5">
        <v>96000000000</v>
      </c>
      <c r="V119" s="5">
        <v>96000000000</v>
      </c>
      <c r="W119" s="5">
        <v>96000000000</v>
      </c>
      <c r="X119" s="5">
        <v>96000000000</v>
      </c>
      <c r="Y119" s="5">
        <v>96000000000</v>
      </c>
      <c r="Z119" s="5">
        <v>96000000000</v>
      </c>
    </row>
    <row r="120" spans="3:26" ht="15.5" x14ac:dyDescent="0.35">
      <c r="C120" t="s">
        <v>474</v>
      </c>
      <c r="D120" s="5">
        <v>96000000000</v>
      </c>
      <c r="E120" s="5">
        <v>96000000000</v>
      </c>
      <c r="F120" s="5">
        <v>96000000000</v>
      </c>
      <c r="G120" s="5">
        <v>96000000000</v>
      </c>
      <c r="I120" s="5">
        <v>96000000000</v>
      </c>
      <c r="J120" s="5">
        <v>96000000000</v>
      </c>
      <c r="K120" s="5">
        <v>96000000000</v>
      </c>
      <c r="L120" s="5">
        <v>96000000000</v>
      </c>
      <c r="M120" s="5">
        <v>96000000000</v>
      </c>
      <c r="N120" s="5">
        <v>96000000000</v>
      </c>
      <c r="O120" s="5">
        <v>96000000000</v>
      </c>
      <c r="P120" s="5">
        <v>96000000000</v>
      </c>
      <c r="Q120" s="5">
        <v>96000000000</v>
      </c>
      <c r="R120" s="5">
        <v>96000000000</v>
      </c>
      <c r="S120" s="5">
        <v>96000000000</v>
      </c>
      <c r="T120" s="5">
        <v>96000000000</v>
      </c>
      <c r="U120" s="5">
        <v>96000000000</v>
      </c>
      <c r="V120" s="5">
        <v>96000000000</v>
      </c>
      <c r="W120" s="5">
        <v>96000000000</v>
      </c>
      <c r="X120" s="5">
        <v>96000000000</v>
      </c>
      <c r="Y120" s="5">
        <v>96000000000</v>
      </c>
      <c r="Z120" s="5">
        <v>96000000000</v>
      </c>
    </row>
    <row r="121" spans="3:26" ht="15.5" x14ac:dyDescent="0.35">
      <c r="C121" t="s">
        <v>156</v>
      </c>
      <c r="D121" s="5">
        <v>6672686000000</v>
      </c>
      <c r="E121" s="5">
        <v>4587863000000</v>
      </c>
      <c r="F121" s="5">
        <v>3467091000000</v>
      </c>
      <c r="G121" s="5">
        <v>2399197000000</v>
      </c>
      <c r="I121" s="5">
        <v>4587863000000</v>
      </c>
      <c r="J121" s="5">
        <v>1976967000000</v>
      </c>
      <c r="K121" s="5">
        <v>3208938000000</v>
      </c>
      <c r="L121" s="5">
        <v>3824956000000</v>
      </c>
      <c r="M121" s="5">
        <v>4148969000000</v>
      </c>
      <c r="N121" s="5">
        <v>4765068000000</v>
      </c>
      <c r="O121" s="5">
        <v>5109562000000</v>
      </c>
      <c r="P121" s="5">
        <v>7405833000000</v>
      </c>
      <c r="Q121" s="5">
        <v>5001088000000</v>
      </c>
      <c r="R121" s="5">
        <v>4531958000000</v>
      </c>
      <c r="S121" s="5">
        <v>4655060000000</v>
      </c>
      <c r="T121" s="5">
        <v>4426482000000</v>
      </c>
      <c r="U121" s="5">
        <v>4082370000000</v>
      </c>
      <c r="V121" s="5">
        <v>3796065000000</v>
      </c>
      <c r="W121" s="5">
        <v>3504268000000</v>
      </c>
      <c r="X121" s="5">
        <v>3873119000000</v>
      </c>
      <c r="Y121" s="5">
        <v>3530519000000</v>
      </c>
      <c r="Z121" s="5">
        <v>2928012000000</v>
      </c>
    </row>
    <row r="122" spans="3:26" ht="15.5" x14ac:dyDescent="0.35">
      <c r="C122" t="s">
        <v>157</v>
      </c>
      <c r="D122" s="5">
        <v>15260000000</v>
      </c>
      <c r="E122" s="5">
        <v>15260000000</v>
      </c>
      <c r="F122" s="5">
        <v>15260000000</v>
      </c>
      <c r="G122" s="5">
        <v>15260000000</v>
      </c>
      <c r="I122" s="5">
        <v>15260000000</v>
      </c>
      <c r="J122" s="5">
        <v>15260000000</v>
      </c>
      <c r="K122" s="5">
        <v>15260000000</v>
      </c>
      <c r="L122" s="5">
        <v>15260000000</v>
      </c>
      <c r="M122" s="5">
        <v>15260000000</v>
      </c>
      <c r="N122" s="5">
        <v>15260000000</v>
      </c>
      <c r="O122" s="5">
        <v>15260000000</v>
      </c>
      <c r="P122" s="5">
        <v>15260000000</v>
      </c>
      <c r="Q122" s="5">
        <v>15260000000</v>
      </c>
      <c r="R122" s="5">
        <v>15260000000</v>
      </c>
      <c r="S122" s="5">
        <v>15260000000</v>
      </c>
      <c r="T122" s="5">
        <v>15260000000</v>
      </c>
      <c r="U122" s="5">
        <v>15260000000</v>
      </c>
      <c r="V122" s="5">
        <v>15260000000</v>
      </c>
      <c r="W122" s="5">
        <v>15260000000</v>
      </c>
      <c r="X122" s="5">
        <v>15260000000</v>
      </c>
      <c r="Y122" s="5">
        <v>15260000000</v>
      </c>
      <c r="Z122" s="5">
        <v>15260000000</v>
      </c>
    </row>
    <row r="123" spans="3:26" ht="15.5" x14ac:dyDescent="0.35">
      <c r="C123" t="s">
        <v>158</v>
      </c>
      <c r="D123" s="5">
        <v>6657426000000</v>
      </c>
      <c r="E123" s="5">
        <v>4572603000000</v>
      </c>
      <c r="F123" s="5">
        <v>3451831000000</v>
      </c>
      <c r="G123" s="5">
        <v>2383937000000</v>
      </c>
      <c r="I123" s="5">
        <v>4572603000000</v>
      </c>
      <c r="J123" s="5">
        <v>1961707000000</v>
      </c>
      <c r="K123" s="5">
        <v>3193678000000</v>
      </c>
      <c r="L123" s="5">
        <v>3809696000000</v>
      </c>
      <c r="M123" s="5">
        <v>4133709000000</v>
      </c>
      <c r="N123" s="5">
        <v>4749808000000</v>
      </c>
      <c r="O123" s="5">
        <v>5094302000000</v>
      </c>
      <c r="P123" s="5">
        <v>7390573000000</v>
      </c>
      <c r="Q123" s="5">
        <v>4985828000000</v>
      </c>
      <c r="R123" s="5">
        <v>4516698000000</v>
      </c>
      <c r="S123" s="5">
        <v>4639800000000</v>
      </c>
      <c r="T123" s="5">
        <v>4411222000000</v>
      </c>
      <c r="U123" s="5">
        <v>4067110000000</v>
      </c>
      <c r="V123" s="5">
        <v>3780805000000</v>
      </c>
      <c r="W123" s="5">
        <v>3489008000000</v>
      </c>
      <c r="X123" s="5">
        <v>3857859000000</v>
      </c>
      <c r="Y123" s="5">
        <v>3515259000000</v>
      </c>
      <c r="Z123" s="5">
        <v>2912752000000</v>
      </c>
    </row>
    <row r="124" spans="3:26" ht="15.5" x14ac:dyDescent="0.35">
      <c r="C124" t="s">
        <v>159</v>
      </c>
      <c r="D124" s="5">
        <v>6672686000000</v>
      </c>
      <c r="E124" s="5">
        <v>4587863000000</v>
      </c>
      <c r="F124" s="5">
        <v>3467091000000</v>
      </c>
      <c r="G124" s="5">
        <v>2399197000000</v>
      </c>
      <c r="I124" s="5">
        <v>4587863000000</v>
      </c>
      <c r="J124" s="5">
        <v>1976967000000</v>
      </c>
      <c r="K124" s="5">
        <v>3208938000000</v>
      </c>
      <c r="L124" s="5">
        <v>3824956000000</v>
      </c>
      <c r="M124" s="5">
        <v>4148969000000</v>
      </c>
      <c r="N124" s="5">
        <v>4765068000000</v>
      </c>
      <c r="O124" s="5">
        <v>5109562000000</v>
      </c>
      <c r="P124" s="5">
        <v>7405833000000</v>
      </c>
      <c r="Q124" s="5">
        <v>5001088000000</v>
      </c>
      <c r="R124" s="5">
        <v>4531958000000</v>
      </c>
      <c r="S124" s="5">
        <v>4655060000000</v>
      </c>
      <c r="T124" s="5">
        <v>4426482000000</v>
      </c>
      <c r="U124" s="5">
        <v>4082370000000</v>
      </c>
      <c r="V124" s="5">
        <v>3796065000000</v>
      </c>
      <c r="W124" s="5">
        <v>3504268000000</v>
      </c>
      <c r="X124" s="5">
        <v>3873119000000</v>
      </c>
      <c r="Y124" s="5">
        <v>3530519000000</v>
      </c>
      <c r="Z124" s="5">
        <v>2928012000000</v>
      </c>
    </row>
    <row r="125" spans="3:26" ht="15.5" x14ac:dyDescent="0.35">
      <c r="C125" t="s">
        <v>160</v>
      </c>
      <c r="W125" s="5">
        <v>4369000000</v>
      </c>
      <c r="X125" s="5">
        <v>3434000000</v>
      </c>
      <c r="Y125" s="5">
        <v>5756000000</v>
      </c>
      <c r="Z125" s="5">
        <v>6509000000</v>
      </c>
    </row>
    <row r="126" spans="3:26" ht="15.5" x14ac:dyDescent="0.35">
      <c r="C126" t="s">
        <v>9</v>
      </c>
      <c r="D126" s="5">
        <v>6559941000000</v>
      </c>
      <c r="E126" s="5">
        <v>4475118000000</v>
      </c>
      <c r="F126" s="5">
        <v>3354346000000</v>
      </c>
      <c r="G126" s="5">
        <v>2571497000000</v>
      </c>
      <c r="I126" s="5">
        <v>4475118000000</v>
      </c>
      <c r="J126" s="5">
        <v>2149267000000</v>
      </c>
      <c r="K126" s="5">
        <v>3381238000000</v>
      </c>
      <c r="L126" s="5">
        <v>3997256000000</v>
      </c>
      <c r="M126" s="5">
        <v>4321269000000</v>
      </c>
      <c r="N126" s="5">
        <v>4937368000000</v>
      </c>
      <c r="O126" s="5">
        <v>5281862000000</v>
      </c>
      <c r="P126" s="5">
        <v>7578133000000</v>
      </c>
      <c r="Q126" s="5">
        <v>5173388000000</v>
      </c>
      <c r="R126" s="5">
        <v>4704258000000</v>
      </c>
      <c r="S126" s="5">
        <v>4827360000000</v>
      </c>
      <c r="T126" s="5">
        <v>4598782000000</v>
      </c>
      <c r="U126" s="5">
        <v>4254670000000</v>
      </c>
      <c r="V126" s="5">
        <v>3968365000000</v>
      </c>
      <c r="W126" s="5">
        <v>3680937000000</v>
      </c>
      <c r="X126" s="5">
        <v>4048853000000</v>
      </c>
      <c r="Y126" s="5">
        <v>3708575000000</v>
      </c>
      <c r="Z126" s="5">
        <v>3106821000000</v>
      </c>
    </row>
    <row r="127" spans="3:26" ht="15.5" x14ac:dyDescent="0.35">
      <c r="C127" t="s">
        <v>161</v>
      </c>
      <c r="D127" s="5">
        <v>20013983000000</v>
      </c>
      <c r="E127" s="5">
        <v>20017339000000</v>
      </c>
      <c r="F127" s="5">
        <v>17492889000000</v>
      </c>
      <c r="G127" s="5">
        <v>18528471000000</v>
      </c>
      <c r="I127" s="5">
        <v>20017339000000</v>
      </c>
      <c r="J127" s="5">
        <v>16046195000000</v>
      </c>
      <c r="K127" s="5">
        <v>16664086000000</v>
      </c>
      <c r="L127" s="5">
        <v>18318114000000</v>
      </c>
      <c r="M127" s="5">
        <v>19068532000000</v>
      </c>
      <c r="N127" s="5">
        <v>20534632000000</v>
      </c>
      <c r="O127" s="5">
        <v>20649371000000</v>
      </c>
      <c r="P127" s="5">
        <v>19522970000000</v>
      </c>
      <c r="Q127" s="5">
        <v>18906413000000</v>
      </c>
      <c r="R127" s="5">
        <v>16745695000000</v>
      </c>
      <c r="S127" s="5">
        <v>15729945000000</v>
      </c>
      <c r="T127" s="5">
        <v>14280670000000</v>
      </c>
      <c r="U127" s="5">
        <v>13348188000000</v>
      </c>
      <c r="V127" s="5">
        <v>11984979000000</v>
      </c>
      <c r="W127" s="5">
        <v>10482312000000</v>
      </c>
      <c r="X127" s="5">
        <v>8701262000000</v>
      </c>
      <c r="Y127" s="5">
        <v>7484990000000</v>
      </c>
      <c r="Z127" s="5">
        <v>6504736000000</v>
      </c>
    </row>
    <row r="128" spans="3:26" ht="15.5" x14ac:dyDescent="0.35">
      <c r="C128" t="s">
        <v>162</v>
      </c>
      <c r="D128" s="5">
        <v>38150000000</v>
      </c>
      <c r="E128" s="5">
        <v>38150000000</v>
      </c>
      <c r="F128" s="5">
        <v>38150000000</v>
      </c>
      <c r="G128" s="5">
        <v>38150000000</v>
      </c>
      <c r="I128" s="5">
        <v>38150000000</v>
      </c>
      <c r="J128" s="5">
        <v>38150000000</v>
      </c>
      <c r="K128" s="5">
        <v>38150000000</v>
      </c>
      <c r="L128" s="5">
        <v>38150000000</v>
      </c>
      <c r="M128" s="5">
        <v>38150000000</v>
      </c>
      <c r="N128" s="5">
        <v>38150000000</v>
      </c>
      <c r="O128" s="5">
        <v>7630000000</v>
      </c>
      <c r="P128" s="5">
        <v>7630000000</v>
      </c>
      <c r="Q128" s="5">
        <v>7630000000</v>
      </c>
      <c r="R128" s="5">
        <v>7630000000</v>
      </c>
      <c r="S128" s="5">
        <v>7630000000</v>
      </c>
      <c r="T128" s="5">
        <v>7630000000</v>
      </c>
      <c r="U128" s="5">
        <v>7630000000</v>
      </c>
      <c r="V128" s="5">
        <v>7630000000</v>
      </c>
      <c r="W128" s="5">
        <v>7630000000</v>
      </c>
      <c r="X128" s="5">
        <v>7630000000</v>
      </c>
      <c r="Y128" s="5">
        <v>7630000000</v>
      </c>
    </row>
    <row r="130" spans="2:26" ht="15.5" x14ac:dyDescent="0.35">
      <c r="B130" t="s">
        <v>163</v>
      </c>
      <c r="C130" t="s">
        <v>164</v>
      </c>
      <c r="D130" s="5">
        <v>-753500000000</v>
      </c>
      <c r="E130" s="5">
        <v>2589693000000</v>
      </c>
      <c r="F130" s="5">
        <v>1396373000000</v>
      </c>
      <c r="G130" s="5">
        <v>710723000000</v>
      </c>
      <c r="I130" s="5">
        <v>5797496000000</v>
      </c>
      <c r="J130" s="5">
        <v>3959982000000</v>
      </c>
      <c r="K130" s="5">
        <v>7118088000000</v>
      </c>
      <c r="L130" s="5">
        <v>8061314000000</v>
      </c>
      <c r="M130" s="5">
        <v>7902091000000</v>
      </c>
      <c r="N130" s="5">
        <v>8363993000000</v>
      </c>
      <c r="O130" s="5">
        <v>8669069000000</v>
      </c>
      <c r="P130" s="5">
        <v>7914537000000</v>
      </c>
      <c r="Q130" s="5">
        <v>7059862000000</v>
      </c>
      <c r="R130" s="5">
        <v>6684219000000</v>
      </c>
      <c r="S130" s="5">
        <v>6299051000000</v>
      </c>
      <c r="T130" s="5">
        <v>6470380000000</v>
      </c>
      <c r="U130" s="5">
        <v>6241679000000</v>
      </c>
      <c r="V130" s="5">
        <v>5191646000000</v>
      </c>
      <c r="W130" s="5">
        <v>5461876000000</v>
      </c>
      <c r="X130" s="5">
        <v>3619189000000</v>
      </c>
      <c r="Y130" s="5">
        <v>3280710000000</v>
      </c>
      <c r="Z130" s="5">
        <v>2785785000000</v>
      </c>
    </row>
    <row r="131" spans="2:26" ht="15.5" x14ac:dyDescent="0.35">
      <c r="C131" t="s">
        <v>347</v>
      </c>
      <c r="D131" s="5">
        <v>8835318000000</v>
      </c>
      <c r="E131" s="5">
        <v>10137214000000</v>
      </c>
      <c r="F131" s="5">
        <v>10291319000000</v>
      </c>
      <c r="G131" s="5">
        <v>9952292000000</v>
      </c>
      <c r="I131" s="5">
        <v>40076743000000</v>
      </c>
      <c r="J131" s="5">
        <v>39159720000000</v>
      </c>
      <c r="K131" s="5">
        <v>43914397000000</v>
      </c>
      <c r="L131" s="5">
        <v>45598463000000</v>
      </c>
      <c r="M131" s="5">
        <v>44102256000000</v>
      </c>
      <c r="N131" s="5">
        <v>47136495000000</v>
      </c>
      <c r="O131" s="5">
        <v>46658008000000</v>
      </c>
      <c r="P131" s="5">
        <v>45483545000000</v>
      </c>
      <c r="Q131" s="5">
        <v>44072342000000</v>
      </c>
      <c r="R131" s="5">
        <v>43386819000000</v>
      </c>
      <c r="S131" s="5">
        <v>39597509000000</v>
      </c>
      <c r="T131" s="5">
        <v>37489026000000</v>
      </c>
      <c r="U131" s="5">
        <v>32815801000000</v>
      </c>
      <c r="V131" s="5">
        <v>29559749000000</v>
      </c>
      <c r="W131" s="5">
        <v>25200151000000</v>
      </c>
      <c r="X131" s="5">
        <v>21263743000000</v>
      </c>
      <c r="Y131" s="5">
        <v>19704297000000</v>
      </c>
      <c r="Z131" s="5">
        <v>16840154000000</v>
      </c>
    </row>
    <row r="132" spans="2:26" ht="15.5" x14ac:dyDescent="0.35">
      <c r="C132" t="s">
        <v>858</v>
      </c>
      <c r="D132" s="5">
        <v>-7137903000000</v>
      </c>
      <c r="E132" s="5">
        <v>-6129479000000</v>
      </c>
      <c r="F132" s="5">
        <v>-7409759000000</v>
      </c>
      <c r="G132" s="5">
        <v>-7012511000000</v>
      </c>
      <c r="I132" s="5">
        <v>-27657268000000</v>
      </c>
      <c r="J132" s="5">
        <v>-28547341000000</v>
      </c>
      <c r="K132" s="5">
        <v>-29983184000000</v>
      </c>
      <c r="L132" s="5">
        <v>-31176502000000</v>
      </c>
      <c r="M132" s="5">
        <v>-29019040000000</v>
      </c>
      <c r="N132" s="5">
        <v>-31326497000000</v>
      </c>
      <c r="O132" s="5">
        <v>-29940845000000</v>
      </c>
      <c r="P132" s="5">
        <v>-30674878000000</v>
      </c>
      <c r="Q132" s="5">
        <v>-30712887000000</v>
      </c>
      <c r="R132" s="5">
        <v>-29625520000000</v>
      </c>
      <c r="S132" s="5">
        <v>-27530887000000</v>
      </c>
      <c r="T132" s="5">
        <v>-26008556000000</v>
      </c>
      <c r="U132" s="5">
        <v>-22215474000000</v>
      </c>
      <c r="V132" s="5">
        <v>-20919599000000</v>
      </c>
      <c r="W132" s="5">
        <v>-16842494000000</v>
      </c>
      <c r="X132" s="5">
        <v>-14903716000000</v>
      </c>
      <c r="Y132" s="5">
        <v>-13849849000000</v>
      </c>
      <c r="Z132" s="5">
        <v>-12060186000000</v>
      </c>
    </row>
    <row r="133" spans="2:26" ht="15.5" x14ac:dyDescent="0.35">
      <c r="C133" t="s">
        <v>1875</v>
      </c>
      <c r="D133" s="5">
        <v>-269060000000</v>
      </c>
      <c r="E133" s="5">
        <v>-392161000000</v>
      </c>
      <c r="F133" s="5">
        <v>-528671000000</v>
      </c>
      <c r="G133" s="5">
        <v>-506331000000</v>
      </c>
      <c r="I133" s="5">
        <v>-1756877000000</v>
      </c>
      <c r="J133" s="5">
        <v>-2313210000000</v>
      </c>
      <c r="K133" s="5">
        <v>-2048978000000</v>
      </c>
      <c r="L133" s="5">
        <v>-1762802000000</v>
      </c>
      <c r="M133" s="5">
        <v>-1730940000000</v>
      </c>
      <c r="N133" s="5">
        <v>-1812689000000</v>
      </c>
      <c r="O133" s="5">
        <v>-1712441000000</v>
      </c>
      <c r="P133" s="5">
        <v>-1614213000000</v>
      </c>
      <c r="Q133" s="5">
        <v>-1546135000000</v>
      </c>
      <c r="R133" s="5">
        <v>-1497467000000</v>
      </c>
      <c r="S133" s="5">
        <v>-1271640000000</v>
      </c>
      <c r="T133" s="5">
        <v>-1196494000000</v>
      </c>
      <c r="U133" s="5">
        <v>-1236602000000</v>
      </c>
      <c r="V133" s="5">
        <v>-1051221000000</v>
      </c>
      <c r="W133" s="5">
        <v>-834310000000</v>
      </c>
      <c r="X133" s="5">
        <v>-849176000000</v>
      </c>
      <c r="Y133" s="5">
        <v>-718456000000</v>
      </c>
      <c r="Z133" s="5">
        <v>-695929000000</v>
      </c>
    </row>
    <row r="134" spans="2:26" ht="15.5" x14ac:dyDescent="0.35">
      <c r="C134" t="s">
        <v>1876</v>
      </c>
      <c r="D134" s="5">
        <v>-186216000000</v>
      </c>
      <c r="E134" s="5">
        <v>-225264000000</v>
      </c>
      <c r="G134" s="5">
        <v>151818000000</v>
      </c>
      <c r="I134" s="5">
        <v>-225264000000</v>
      </c>
      <c r="J134" s="5">
        <v>-101468000000</v>
      </c>
      <c r="K134" s="5">
        <v>-123588000000</v>
      </c>
      <c r="L134" s="5">
        <v>-165846000000</v>
      </c>
      <c r="M134" s="5">
        <v>-238794000000</v>
      </c>
      <c r="N134" s="5">
        <v>-501059000000</v>
      </c>
      <c r="O134" s="5">
        <v>-52024000000</v>
      </c>
      <c r="P134" s="5">
        <v>-42262000000</v>
      </c>
      <c r="Q134" s="5">
        <v>-42669000000</v>
      </c>
      <c r="R134" s="5">
        <v>-48406000000</v>
      </c>
      <c r="S134" s="5">
        <v>-39083000000</v>
      </c>
      <c r="T134" s="5">
        <v>-31500000000</v>
      </c>
      <c r="U134" s="5">
        <v>-33149000000</v>
      </c>
      <c r="V134" s="5">
        <v>-23133000000</v>
      </c>
      <c r="W134" s="5">
        <v>-20076000000</v>
      </c>
      <c r="X134" s="5">
        <v>-26642000000</v>
      </c>
      <c r="Y134" s="5">
        <v>-72923000000</v>
      </c>
      <c r="Z134" s="5">
        <v>-33669000000</v>
      </c>
    </row>
    <row r="135" spans="2:26" ht="15.5" x14ac:dyDescent="0.35">
      <c r="C135" t="s">
        <v>1877</v>
      </c>
      <c r="D135" s="5">
        <v>-157908000000</v>
      </c>
      <c r="E135" s="5">
        <v>-115020000000</v>
      </c>
      <c r="F135" s="5">
        <v>-18052000000</v>
      </c>
      <c r="G135" s="5">
        <v>-17463000000</v>
      </c>
      <c r="I135" s="5">
        <v>-173885000000</v>
      </c>
      <c r="J135" s="5">
        <v>-70787000000</v>
      </c>
      <c r="K135" s="5">
        <v>-62697000000</v>
      </c>
      <c r="L135" s="5">
        <v>-57166000000</v>
      </c>
      <c r="M135" s="5">
        <v>-41448000000</v>
      </c>
      <c r="N135" s="5">
        <v>-37549000000</v>
      </c>
    </row>
    <row r="136" spans="2:26" ht="15.5" x14ac:dyDescent="0.35">
      <c r="C136" t="s">
        <v>1878</v>
      </c>
      <c r="E136" s="5">
        <v>911000000</v>
      </c>
      <c r="F136" s="5">
        <v>256000000</v>
      </c>
      <c r="G136" s="5">
        <v>-6946000000</v>
      </c>
      <c r="I136" s="5">
        <v>-5779000000</v>
      </c>
      <c r="J136" s="5">
        <v>-7399000000</v>
      </c>
      <c r="K136" s="5">
        <v>-192000000</v>
      </c>
    </row>
    <row r="137" spans="2:26" ht="15.5" x14ac:dyDescent="0.35">
      <c r="C137" t="s">
        <v>1879</v>
      </c>
      <c r="D137" s="5">
        <v>-640145000000</v>
      </c>
      <c r="E137" s="5">
        <v>-645206000000</v>
      </c>
      <c r="F137" s="5">
        <v>-620940000000</v>
      </c>
      <c r="G137" s="5">
        <v>-655881000000</v>
      </c>
      <c r="I137" s="5">
        <v>-2477443000000</v>
      </c>
      <c r="J137" s="5">
        <v>-2417793000000</v>
      </c>
      <c r="K137" s="5">
        <v>-3039170000000</v>
      </c>
      <c r="L137" s="5">
        <v>-2594515000000</v>
      </c>
      <c r="M137" s="5">
        <v>-3135084000000</v>
      </c>
      <c r="N137" s="5">
        <v>-3161414000000</v>
      </c>
      <c r="O137" s="5">
        <v>-2939363000000</v>
      </c>
      <c r="P137" s="5">
        <v>-2804332000000</v>
      </c>
      <c r="Q137" s="5">
        <v>-2191174000000</v>
      </c>
      <c r="R137" s="5">
        <v>-3320491000000</v>
      </c>
      <c r="S137" s="5">
        <v>-2430214000000</v>
      </c>
      <c r="T137" s="5">
        <v>-1836023000000</v>
      </c>
      <c r="U137" s="5">
        <v>-1274424000000</v>
      </c>
      <c r="V137" s="5">
        <v>-867927000000</v>
      </c>
      <c r="W137" s="5">
        <v>-740521000000</v>
      </c>
      <c r="X137" s="5">
        <v>-643432000000</v>
      </c>
      <c r="Y137" s="5">
        <v>-587192000000</v>
      </c>
      <c r="Z137" s="5">
        <v>-483778000000</v>
      </c>
    </row>
    <row r="138" spans="2:26" ht="15.5" x14ac:dyDescent="0.35">
      <c r="C138" t="s">
        <v>1880</v>
      </c>
      <c r="T138" s="5">
        <v>-7658000000</v>
      </c>
      <c r="U138" s="5">
        <v>-5375000000</v>
      </c>
      <c r="V138" s="5">
        <v>-4193000000</v>
      </c>
    </row>
    <row r="139" spans="2:26" ht="15.5" x14ac:dyDescent="0.35">
      <c r="C139" t="s">
        <v>1881</v>
      </c>
    </row>
    <row r="140" spans="2:26" ht="15.5" x14ac:dyDescent="0.35">
      <c r="C140" t="s">
        <v>445</v>
      </c>
      <c r="D140" s="5">
        <v>38706000000</v>
      </c>
      <c r="E140" s="5">
        <v>20759000000</v>
      </c>
      <c r="F140" s="5">
        <v>2508000000</v>
      </c>
      <c r="G140" s="5">
        <v>2372000000</v>
      </c>
      <c r="I140" s="5">
        <v>27838000000</v>
      </c>
      <c r="J140" s="5">
        <v>18476000000</v>
      </c>
      <c r="K140" s="5">
        <v>28562000000</v>
      </c>
      <c r="L140" s="5">
        <v>10206000000</v>
      </c>
      <c r="M140" s="5">
        <v>2017000000</v>
      </c>
      <c r="N140" s="5">
        <v>4647000000</v>
      </c>
      <c r="O140" s="5">
        <v>7307000000</v>
      </c>
      <c r="P140" s="5">
        <v>8704000000</v>
      </c>
      <c r="Q140" s="5">
        <v>2566000000</v>
      </c>
      <c r="R140" s="5">
        <v>6057000000</v>
      </c>
      <c r="S140" s="5">
        <v>8476000000</v>
      </c>
      <c r="T140" s="5">
        <v>9080000000</v>
      </c>
      <c r="U140" s="5">
        <v>11737000000</v>
      </c>
      <c r="V140" s="5">
        <v>30083000000</v>
      </c>
      <c r="W140" s="5">
        <v>26701000000</v>
      </c>
      <c r="X140" s="5">
        <v>37145000000</v>
      </c>
      <c r="Y140" s="5">
        <v>31620000000</v>
      </c>
      <c r="Z140" s="5">
        <v>38789000000</v>
      </c>
    </row>
    <row r="141" spans="2:26" ht="15.5" x14ac:dyDescent="0.35">
      <c r="C141" t="s">
        <v>895</v>
      </c>
      <c r="D141" s="5">
        <v>2768000000</v>
      </c>
      <c r="E141" s="5">
        <v>-8394000000</v>
      </c>
      <c r="F141" s="5">
        <v>-23806000000</v>
      </c>
      <c r="G141" s="5">
        <v>-35699000000</v>
      </c>
      <c r="I141" s="5">
        <v>-88869000000</v>
      </c>
      <c r="J141" s="5">
        <v>-43600000000</v>
      </c>
      <c r="K141" s="5">
        <v>-57944000000</v>
      </c>
      <c r="L141" s="5">
        <v>-32404000000</v>
      </c>
      <c r="M141" s="5">
        <v>-184876000000</v>
      </c>
      <c r="N141" s="5">
        <v>-248790000000</v>
      </c>
      <c r="O141" s="5">
        <v>-230230000000</v>
      </c>
      <c r="P141" s="5">
        <v>-108642000000</v>
      </c>
      <c r="Q141" s="5">
        <v>-127682000000</v>
      </c>
      <c r="R141" s="5">
        <v>-143244000000</v>
      </c>
      <c r="S141" s="5">
        <v>-120527000000</v>
      </c>
      <c r="T141" s="5">
        <v>-96064000000</v>
      </c>
      <c r="U141" s="5">
        <v>-20107000000</v>
      </c>
      <c r="V141" s="5">
        <v>-68887000000</v>
      </c>
      <c r="W141" s="5">
        <v>-26500000000</v>
      </c>
      <c r="X141" s="5">
        <v>-29927000000</v>
      </c>
    </row>
    <row r="142" spans="2:26" ht="15.5" x14ac:dyDescent="0.35">
      <c r="C142" t="s">
        <v>1108</v>
      </c>
    </row>
    <row r="143" spans="2:26" ht="15.5" x14ac:dyDescent="0.35">
      <c r="C143" t="s">
        <v>841</v>
      </c>
      <c r="Z143" s="5">
        <v>120887000000</v>
      </c>
    </row>
    <row r="144" spans="2:26" ht="15.5" x14ac:dyDescent="0.35">
      <c r="C144" t="s">
        <v>1882</v>
      </c>
      <c r="Y144" s="5">
        <v>-4554000000</v>
      </c>
    </row>
    <row r="145" spans="3:26" ht="15.5" x14ac:dyDescent="0.35">
      <c r="C145" t="s">
        <v>172</v>
      </c>
      <c r="D145" s="5">
        <v>-1235527000000</v>
      </c>
      <c r="E145" s="5">
        <v>-332054000000</v>
      </c>
      <c r="F145" s="5">
        <v>-253152000000</v>
      </c>
      <c r="G145" s="5">
        <v>-374073000000</v>
      </c>
      <c r="I145" s="5">
        <v>-1051509000000</v>
      </c>
      <c r="J145" s="5">
        <v>-1206945000000</v>
      </c>
      <c r="K145" s="5">
        <v>-1509118000000</v>
      </c>
      <c r="L145" s="5">
        <v>-1759317000000</v>
      </c>
      <c r="M145" s="5">
        <v>-1848151000000</v>
      </c>
      <c r="N145" s="5">
        <v>-1693036000000</v>
      </c>
      <c r="O145" s="5">
        <v>-3120471000000</v>
      </c>
      <c r="P145" s="5">
        <v>-2340586000000</v>
      </c>
      <c r="Q145" s="5">
        <v>-2406049000000</v>
      </c>
      <c r="R145" s="5">
        <v>-2066894000000</v>
      </c>
      <c r="S145" s="5">
        <v>-1910609000000</v>
      </c>
      <c r="T145" s="5">
        <v>-1859089000000</v>
      </c>
      <c r="U145" s="5">
        <v>-1806103000000</v>
      </c>
      <c r="V145" s="5">
        <v>-1484624000000</v>
      </c>
      <c r="W145" s="5">
        <v>-1304473000000</v>
      </c>
      <c r="X145" s="5">
        <v>-1232933000000</v>
      </c>
      <c r="Y145" s="5">
        <v>-1227893000000</v>
      </c>
      <c r="Z145" s="5">
        <v>-947705000000</v>
      </c>
    </row>
    <row r="146" spans="3:26" ht="15.5" x14ac:dyDescent="0.35">
      <c r="C146" t="s">
        <v>1883</v>
      </c>
      <c r="V146" s="5">
        <v>17205000000</v>
      </c>
    </row>
    <row r="147" spans="3:26" ht="15.5" x14ac:dyDescent="0.35">
      <c r="C147" t="s">
        <v>1884</v>
      </c>
      <c r="F147" s="5">
        <v>1275000000</v>
      </c>
      <c r="G147" s="5">
        <v>-559915000000</v>
      </c>
      <c r="I147" s="5">
        <v>-870191000000</v>
      </c>
      <c r="J147" s="5">
        <v>-509671000000</v>
      </c>
    </row>
    <row r="148" spans="3:26" ht="15.5" x14ac:dyDescent="0.35">
      <c r="C148" t="s">
        <v>179</v>
      </c>
      <c r="D148" s="5">
        <v>-17336000000</v>
      </c>
      <c r="E148" s="5">
        <v>-4292768000000</v>
      </c>
      <c r="F148" s="5">
        <v>-2444741000000</v>
      </c>
      <c r="G148" s="5">
        <v>390916000000</v>
      </c>
      <c r="I148" s="5">
        <v>-6912264000000</v>
      </c>
      <c r="J148" s="5">
        <v>-3294681000000</v>
      </c>
      <c r="K148" s="5">
        <v>-5771276000000</v>
      </c>
      <c r="L148" s="5">
        <v>-7357788000000</v>
      </c>
      <c r="M148" s="5">
        <v>-7739754000000</v>
      </c>
      <c r="N148" s="5">
        <v>-7458509000000</v>
      </c>
      <c r="O148" s="5">
        <v>-6937190000000</v>
      </c>
      <c r="P148" s="5">
        <v>-9916201000000</v>
      </c>
      <c r="Q148" s="5">
        <v>-5437015000000</v>
      </c>
      <c r="R148" s="5">
        <v>-5150214000000</v>
      </c>
      <c r="S148" s="5">
        <v>-5142332000000</v>
      </c>
      <c r="T148" s="5">
        <v>-4853509000000</v>
      </c>
      <c r="U148" s="5">
        <v>-5121735000000</v>
      </c>
      <c r="V148" s="5">
        <v>-4196937000000</v>
      </c>
      <c r="W148" s="5">
        <v>-4010747000000</v>
      </c>
      <c r="X148" s="5">
        <v>-2847461000000</v>
      </c>
      <c r="Y148" s="5">
        <v>-2436028000000</v>
      </c>
      <c r="Z148" s="5">
        <v>-1994516000000</v>
      </c>
    </row>
    <row r="149" spans="3:26" ht="15.5" x14ac:dyDescent="0.35">
      <c r="C149" t="s">
        <v>180</v>
      </c>
      <c r="D149" s="5">
        <v>466498000000</v>
      </c>
      <c r="E149" s="5">
        <v>6528928000000</v>
      </c>
      <c r="F149" s="5">
        <v>-73517000000</v>
      </c>
      <c r="G149" s="5">
        <v>-180503000000</v>
      </c>
      <c r="I149" s="5">
        <v>6149111000000</v>
      </c>
      <c r="J149" s="5">
        <v>-1014874000000</v>
      </c>
      <c r="K149" s="5">
        <v>-829323000000</v>
      </c>
      <c r="L149" s="5">
        <v>-526063000000</v>
      </c>
      <c r="M149" s="5">
        <v>-681255000000</v>
      </c>
      <c r="N149" s="5">
        <v>-690216000000</v>
      </c>
      <c r="O149" s="5">
        <v>-1446367000000</v>
      </c>
      <c r="P149" s="5">
        <v>1942485000000</v>
      </c>
      <c r="Q149" s="5">
        <v>-1601761000000</v>
      </c>
      <c r="R149" s="5">
        <v>-1779098000000</v>
      </c>
      <c r="S149" s="5">
        <v>-1429245000000</v>
      </c>
      <c r="T149" s="5">
        <v>-1014599000000</v>
      </c>
      <c r="U149" s="5">
        <v>-1129148000000</v>
      </c>
      <c r="V149" s="5">
        <v>-1102030000000</v>
      </c>
      <c r="W149" s="5">
        <v>-1433138000000</v>
      </c>
      <c r="X149" s="5">
        <v>-1310024000000</v>
      </c>
      <c r="Y149" s="5">
        <v>-700047000000</v>
      </c>
      <c r="Z149" s="5">
        <v>-509114000000</v>
      </c>
    </row>
    <row r="150" spans="3:26" ht="15.5" x14ac:dyDescent="0.35">
      <c r="C150" t="s">
        <v>181</v>
      </c>
      <c r="D150" s="5">
        <v>-263562000000</v>
      </c>
      <c r="E150" s="5">
        <v>-477145000000</v>
      </c>
      <c r="F150" s="5">
        <v>-73517000000</v>
      </c>
      <c r="G150" s="5">
        <v>-185545000000</v>
      </c>
      <c r="I150" s="5">
        <v>-862296000000</v>
      </c>
      <c r="J150" s="5">
        <v>-1072728000000</v>
      </c>
      <c r="K150" s="5">
        <v>-835028000000</v>
      </c>
      <c r="L150" s="5">
        <v>-638363000000</v>
      </c>
      <c r="M150" s="5">
        <v>-585163000000</v>
      </c>
      <c r="N150" s="5">
        <v>-649743000000</v>
      </c>
      <c r="O150" s="5">
        <v>-1448845000000</v>
      </c>
      <c r="P150" s="5">
        <v>-998329000000</v>
      </c>
      <c r="Q150" s="5">
        <v>-1606734000000</v>
      </c>
      <c r="R150" s="5">
        <v>-1787056000000</v>
      </c>
      <c r="S150" s="5">
        <v>-1472444000000</v>
      </c>
      <c r="T150" s="5">
        <v>-1125906000000</v>
      </c>
      <c r="U150" s="5">
        <v>-1149550000000</v>
      </c>
      <c r="V150" s="5">
        <v>-1112389000000</v>
      </c>
      <c r="W150" s="5">
        <v>-1600786000000</v>
      </c>
      <c r="X150" s="5">
        <v>-1238520000000</v>
      </c>
      <c r="Y150" s="5">
        <v>-563129000000</v>
      </c>
      <c r="Z150" s="5">
        <v>-506243000000</v>
      </c>
    </row>
    <row r="151" spans="3:26" ht="15.5" x14ac:dyDescent="0.35">
      <c r="C151" t="s">
        <v>195</v>
      </c>
      <c r="M151" s="5">
        <v>-101564000000</v>
      </c>
      <c r="N151" s="5">
        <v>-42207000000</v>
      </c>
      <c r="P151" s="5">
        <v>-66028000000</v>
      </c>
      <c r="Q151" s="5">
        <v>-2255000000</v>
      </c>
      <c r="U151" s="5">
        <v>-35499000000</v>
      </c>
      <c r="V151" s="5">
        <v>-32642000000</v>
      </c>
      <c r="W151" s="5">
        <v>-91438000000</v>
      </c>
      <c r="X151" s="5">
        <v>-73872000000</v>
      </c>
      <c r="Y151" s="5">
        <v>-140994000000</v>
      </c>
      <c r="Z151" s="5">
        <v>-463481000000</v>
      </c>
    </row>
    <row r="152" spans="3:26" ht="15.5" x14ac:dyDescent="0.35">
      <c r="C152" t="s">
        <v>1885</v>
      </c>
      <c r="V152" s="5">
        <v>30679000000</v>
      </c>
    </row>
    <row r="153" spans="3:26" ht="15.5" x14ac:dyDescent="0.35">
      <c r="C153" t="s">
        <v>1886</v>
      </c>
      <c r="W153" s="5">
        <v>175679000000</v>
      </c>
    </row>
    <row r="154" spans="3:26" ht="15.5" x14ac:dyDescent="0.35">
      <c r="C154" t="s">
        <v>187</v>
      </c>
      <c r="D154" s="5">
        <v>60000000</v>
      </c>
      <c r="E154" s="5">
        <v>6073000000</v>
      </c>
      <c r="G154" s="5">
        <v>5042000000</v>
      </c>
      <c r="I154" s="5">
        <v>11407000000</v>
      </c>
      <c r="J154" s="5">
        <v>57854000000</v>
      </c>
      <c r="K154" s="5">
        <v>5705000000</v>
      </c>
      <c r="L154" s="5">
        <v>112300000000</v>
      </c>
      <c r="M154" s="5">
        <v>5472000000</v>
      </c>
      <c r="N154" s="5">
        <v>1734000000</v>
      </c>
      <c r="O154" s="5">
        <v>2478000000</v>
      </c>
      <c r="P154" s="5">
        <v>12209000000</v>
      </c>
      <c r="Q154" s="5">
        <v>7228000000</v>
      </c>
      <c r="R154" s="5">
        <v>7958000000</v>
      </c>
      <c r="S154" s="5">
        <v>35638000000</v>
      </c>
      <c r="T154" s="5">
        <v>118965000000</v>
      </c>
      <c r="U154" s="5">
        <v>4082000000</v>
      </c>
      <c r="V154" s="5">
        <v>16515000000</v>
      </c>
      <c r="W154" s="5">
        <v>83407000000</v>
      </c>
      <c r="X154" s="5">
        <v>2368000000</v>
      </c>
      <c r="Y154" s="5">
        <v>4076000000</v>
      </c>
      <c r="Z154" s="5">
        <v>12924000000</v>
      </c>
    </row>
    <row r="155" spans="3:26" ht="15.5" x14ac:dyDescent="0.35">
      <c r="C155" t="s">
        <v>1887</v>
      </c>
      <c r="P155" s="5">
        <v>195479000000</v>
      </c>
    </row>
    <row r="156" spans="3:26" ht="15.5" x14ac:dyDescent="0.35">
      <c r="C156" t="s">
        <v>1888</v>
      </c>
      <c r="P156" s="5">
        <v>2799154000000</v>
      </c>
      <c r="S156" s="5">
        <v>7561000000</v>
      </c>
    </row>
    <row r="157" spans="3:26" ht="15.5" x14ac:dyDescent="0.35">
      <c r="C157" t="s">
        <v>1889</v>
      </c>
      <c r="U157" s="5">
        <v>57194000000</v>
      </c>
    </row>
    <row r="158" spans="3:26" ht="15.5" x14ac:dyDescent="0.35">
      <c r="C158" t="s">
        <v>1890</v>
      </c>
      <c r="Z158" s="5">
        <v>447686000000</v>
      </c>
    </row>
    <row r="159" spans="3:26" ht="15.5" x14ac:dyDescent="0.35">
      <c r="C159" t="s">
        <v>1891</v>
      </c>
      <c r="D159" s="5">
        <v>-770000000000</v>
      </c>
    </row>
    <row r="160" spans="3:26" ht="15.5" x14ac:dyDescent="0.35">
      <c r="C160" t="s">
        <v>1892</v>
      </c>
      <c r="D160" s="5">
        <v>1500000000000</v>
      </c>
      <c r="E160" s="5">
        <v>7000000000000</v>
      </c>
      <c r="I160" s="5">
        <v>7000000000000</v>
      </c>
    </row>
    <row r="161" spans="2:26" ht="15.5" x14ac:dyDescent="0.35">
      <c r="C161" t="s">
        <v>197</v>
      </c>
      <c r="D161" s="5">
        <v>-17336000000</v>
      </c>
      <c r="E161" s="5">
        <v>-4292768000000</v>
      </c>
      <c r="F161" s="5">
        <v>-2444741000000</v>
      </c>
      <c r="G161" s="5">
        <v>390916000000</v>
      </c>
      <c r="I161" s="5">
        <v>-6912264000000</v>
      </c>
      <c r="J161" s="5">
        <v>-3294681000000</v>
      </c>
      <c r="K161" s="5">
        <v>-5771276000000</v>
      </c>
      <c r="L161" s="5">
        <v>-7357788000000</v>
      </c>
      <c r="M161" s="5">
        <v>-7739754000000</v>
      </c>
      <c r="N161" s="5">
        <v>-7458509000000</v>
      </c>
      <c r="O161" s="5">
        <v>-6937190000000</v>
      </c>
      <c r="P161" s="5">
        <v>-9916201000000</v>
      </c>
      <c r="Q161" s="5">
        <v>-5437015000000</v>
      </c>
      <c r="R161" s="5">
        <v>-5150214000000</v>
      </c>
      <c r="S161" s="5">
        <v>-5142332000000</v>
      </c>
      <c r="T161" s="5">
        <v>-4853509000000</v>
      </c>
      <c r="U161" s="5">
        <v>-5121735000000</v>
      </c>
      <c r="V161" s="5">
        <v>-4196937000000</v>
      </c>
      <c r="W161" s="5">
        <v>-4010747000000</v>
      </c>
      <c r="X161" s="5">
        <v>-2847461000000</v>
      </c>
      <c r="Y161" s="5">
        <v>-2436028000000</v>
      </c>
      <c r="Z161" s="5">
        <v>-1994516000000</v>
      </c>
    </row>
    <row r="162" spans="2:26" ht="15.5" x14ac:dyDescent="0.35">
      <c r="C162" t="s">
        <v>1893</v>
      </c>
      <c r="E162" s="5">
        <v>-950000000000</v>
      </c>
      <c r="F162" s="5">
        <v>-350000000000</v>
      </c>
      <c r="G162" s="5">
        <v>400000000000</v>
      </c>
      <c r="I162" s="5">
        <v>-1450000000000</v>
      </c>
      <c r="J162" s="5">
        <v>1450000000000</v>
      </c>
      <c r="K162" s="5">
        <v>-600000000000</v>
      </c>
      <c r="L162" s="5">
        <v>-1250000000000</v>
      </c>
      <c r="M162" s="5">
        <v>-1165000000000</v>
      </c>
      <c r="N162" s="5">
        <v>95000000000</v>
      </c>
      <c r="O162" s="5">
        <v>2460000000000</v>
      </c>
      <c r="P162" s="5">
        <v>-2990000000000</v>
      </c>
      <c r="Q162" s="5">
        <v>1057030000000</v>
      </c>
      <c r="R162" s="5">
        <v>692970000000</v>
      </c>
      <c r="S162" s="5">
        <v>450000000000</v>
      </c>
    </row>
    <row r="163" spans="2:26" ht="15.5" x14ac:dyDescent="0.35">
      <c r="C163" t="s">
        <v>1169</v>
      </c>
      <c r="T163" s="5">
        <v>1250000000000</v>
      </c>
      <c r="U163" s="5">
        <v>976792000000</v>
      </c>
      <c r="V163" s="5">
        <v>1040000000000</v>
      </c>
      <c r="W163" s="5">
        <v>699160000000</v>
      </c>
      <c r="X163" s="5">
        <v>190000000000</v>
      </c>
    </row>
    <row r="164" spans="2:26" ht="15.5" x14ac:dyDescent="0.35">
      <c r="C164" t="s">
        <v>1406</v>
      </c>
      <c r="T164" s="5">
        <v>-976792000000</v>
      </c>
      <c r="U164" s="5">
        <v>-1040000000000</v>
      </c>
      <c r="V164" s="5">
        <v>-699160000000</v>
      </c>
      <c r="W164" s="5">
        <v>-190000000000</v>
      </c>
    </row>
    <row r="165" spans="2:26" ht="15.5" x14ac:dyDescent="0.35">
      <c r="C165" t="s">
        <v>1894</v>
      </c>
      <c r="E165" s="5">
        <v>-950000000000</v>
      </c>
      <c r="F165" s="5">
        <v>-350000000000</v>
      </c>
      <c r="G165" s="5">
        <v>400000000000</v>
      </c>
      <c r="I165" s="5">
        <v>-1450000000000</v>
      </c>
      <c r="J165" s="5">
        <v>1450000000000</v>
      </c>
      <c r="K165" s="5">
        <v>-600000000000</v>
      </c>
      <c r="L165" s="5">
        <v>-1250000000000</v>
      </c>
      <c r="M165" s="5">
        <v>-1165000000000</v>
      </c>
      <c r="N165" s="5">
        <v>95000000000</v>
      </c>
      <c r="O165" s="5">
        <v>2460000000000</v>
      </c>
      <c r="P165" s="5">
        <v>-2990000000000</v>
      </c>
      <c r="Q165" s="5">
        <v>1057030000000</v>
      </c>
      <c r="R165" s="5">
        <v>692970000000</v>
      </c>
      <c r="S165" s="5">
        <v>450000000000</v>
      </c>
      <c r="T165" s="5">
        <v>273208000000</v>
      </c>
      <c r="U165" s="5">
        <v>-63208000000</v>
      </c>
      <c r="V165" s="5">
        <v>340840000000</v>
      </c>
      <c r="W165" s="5">
        <v>509160000000</v>
      </c>
      <c r="X165" s="5">
        <v>190000000000</v>
      </c>
    </row>
    <row r="166" spans="2:26" ht="15.5" x14ac:dyDescent="0.35">
      <c r="C166" t="s">
        <v>212</v>
      </c>
      <c r="D166" s="5">
        <v>-17336000000</v>
      </c>
      <c r="E166" s="5">
        <v>-38401000000</v>
      </c>
      <c r="F166" s="5">
        <v>-16646000000</v>
      </c>
      <c r="G166" s="5">
        <v>-9084000000</v>
      </c>
      <c r="I166" s="5">
        <v>-79802000000</v>
      </c>
      <c r="J166" s="5">
        <v>-247243000000</v>
      </c>
      <c r="K166" s="5">
        <v>-63530000000</v>
      </c>
      <c r="L166" s="5">
        <v>-283400000000</v>
      </c>
      <c r="M166" s="5">
        <v>-232418000000</v>
      </c>
      <c r="N166" s="5">
        <v>-182440000000</v>
      </c>
      <c r="O166" s="5">
        <v>-220773000000</v>
      </c>
    </row>
    <row r="167" spans="2:26" ht="15.5" x14ac:dyDescent="0.35">
      <c r="C167" t="s">
        <v>965</v>
      </c>
      <c r="E167" s="5">
        <v>285045000000</v>
      </c>
      <c r="F167" s="5">
        <v>-285045000000</v>
      </c>
    </row>
    <row r="168" spans="2:26" ht="15.5" x14ac:dyDescent="0.35">
      <c r="C168" t="s">
        <v>213</v>
      </c>
      <c r="E168" s="5">
        <v>-285045000000</v>
      </c>
      <c r="I168" s="5">
        <v>-285045000000</v>
      </c>
    </row>
    <row r="169" spans="2:26" ht="15.5" x14ac:dyDescent="0.35">
      <c r="C169" t="s">
        <v>575</v>
      </c>
      <c r="E169" s="5">
        <v>-3304367000000</v>
      </c>
      <c r="F169" s="5">
        <v>-1793050000000</v>
      </c>
      <c r="I169" s="5">
        <v>-5097417000000</v>
      </c>
      <c r="J169" s="5">
        <v>-4497438000000</v>
      </c>
      <c r="K169" s="5">
        <v>-5107746000000</v>
      </c>
      <c r="L169" s="5">
        <v>-5824388000000</v>
      </c>
      <c r="M169" s="5">
        <v>-6342336000000</v>
      </c>
      <c r="N169" s="5">
        <v>-7371069000000</v>
      </c>
      <c r="O169" s="5">
        <v>-9176417000000</v>
      </c>
      <c r="P169" s="5">
        <v>-6926201000000</v>
      </c>
      <c r="Q169" s="5">
        <v>-6494045000000</v>
      </c>
      <c r="R169" s="5">
        <v>-5843184000000</v>
      </c>
      <c r="S169" s="5">
        <v>-5592332000000</v>
      </c>
      <c r="T169" s="5">
        <v>-5126717000000</v>
      </c>
      <c r="U169" s="5">
        <v>-5058527000000</v>
      </c>
      <c r="V169" s="5">
        <v>-4537777000000</v>
      </c>
      <c r="W169" s="5">
        <v>-4519907000000</v>
      </c>
      <c r="X169" s="5">
        <v>-3037461000000</v>
      </c>
      <c r="Y169" s="5">
        <v>-2436028000000</v>
      </c>
      <c r="Z169" s="5">
        <v>-1994516000000</v>
      </c>
    </row>
    <row r="170" spans="2:26" ht="15.5" x14ac:dyDescent="0.35">
      <c r="C170" t="s">
        <v>215</v>
      </c>
      <c r="D170" s="5">
        <v>-304338000000</v>
      </c>
      <c r="E170" s="5">
        <v>4825853000000</v>
      </c>
      <c r="F170" s="5">
        <v>-1121885000000</v>
      </c>
      <c r="G170" s="5">
        <v>921136000000</v>
      </c>
      <c r="I170" s="5">
        <v>5034343000000</v>
      </c>
      <c r="J170" s="5">
        <v>-349573000000</v>
      </c>
      <c r="K170" s="5">
        <v>517489000000</v>
      </c>
      <c r="L170" s="5">
        <v>177463000000</v>
      </c>
      <c r="M170" s="5">
        <v>-518918000000</v>
      </c>
      <c r="N170" s="5">
        <v>215268000000</v>
      </c>
      <c r="O170" s="5">
        <v>285512000000</v>
      </c>
      <c r="P170" s="5">
        <v>-59179000000</v>
      </c>
      <c r="Q170" s="5">
        <v>21086000000</v>
      </c>
      <c r="R170" s="5">
        <v>-245093000000</v>
      </c>
      <c r="S170" s="5">
        <v>-272526000000</v>
      </c>
      <c r="T170" s="5">
        <v>602272000000</v>
      </c>
      <c r="U170" s="5">
        <v>-9204000000</v>
      </c>
      <c r="V170" s="5">
        <v>-107321000000</v>
      </c>
      <c r="W170" s="5">
        <v>17991000000</v>
      </c>
      <c r="X170" s="5">
        <v>-538296000000</v>
      </c>
      <c r="Y170" s="5">
        <v>144635000000</v>
      </c>
      <c r="Z170" s="5">
        <v>282155000000</v>
      </c>
    </row>
    <row r="171" spans="2:26" ht="15.5" x14ac:dyDescent="0.35">
      <c r="C171" t="s">
        <v>216</v>
      </c>
      <c r="D171" s="5">
        <v>185000000</v>
      </c>
      <c r="E171" s="5">
        <v>18000000</v>
      </c>
      <c r="F171" s="5">
        <v>-21000000</v>
      </c>
      <c r="G171" s="5">
        <v>-1000000</v>
      </c>
      <c r="I171" s="5">
        <v>151000000</v>
      </c>
      <c r="J171" s="5">
        <v>155000000</v>
      </c>
      <c r="K171" s="5">
        <v>227000000</v>
      </c>
      <c r="L171" s="5">
        <v>222000000</v>
      </c>
      <c r="M171" s="5">
        <v>39000000</v>
      </c>
      <c r="N171" s="5">
        <v>159000000</v>
      </c>
      <c r="O171" s="5">
        <v>-8530000000</v>
      </c>
      <c r="P171" s="5">
        <v>6062000000</v>
      </c>
      <c r="Q171" s="5">
        <v>9863000000</v>
      </c>
      <c r="R171" s="5">
        <v>-9231000000</v>
      </c>
      <c r="S171" s="5">
        <v>41558000000</v>
      </c>
      <c r="T171" s="5">
        <v>-4347000000</v>
      </c>
      <c r="U171" s="5">
        <v>40716000000</v>
      </c>
      <c r="V171" s="5">
        <v>868000000</v>
      </c>
      <c r="W171" s="5">
        <v>393000000</v>
      </c>
      <c r="X171" s="5">
        <v>-2267000000</v>
      </c>
      <c r="Y171" s="5">
        <v>-8660000000</v>
      </c>
      <c r="Z171" s="5">
        <v>2968000000</v>
      </c>
    </row>
    <row r="172" spans="2:26" ht="15.5" x14ac:dyDescent="0.35">
      <c r="C172" t="s">
        <v>217</v>
      </c>
      <c r="D172" s="5">
        <v>5705674000000</v>
      </c>
      <c r="I172" s="5">
        <v>671180000000</v>
      </c>
      <c r="J172" s="5">
        <v>1020598000000</v>
      </c>
      <c r="K172" s="5">
        <v>502882000000</v>
      </c>
      <c r="L172" s="5">
        <v>325197000000</v>
      </c>
      <c r="M172" s="5">
        <v>844076000000</v>
      </c>
      <c r="N172" s="5">
        <v>628649000000</v>
      </c>
      <c r="O172" s="5">
        <v>351667000000</v>
      </c>
      <c r="P172" s="5">
        <v>404784000000</v>
      </c>
      <c r="Q172" s="5">
        <v>373835000000</v>
      </c>
      <c r="R172" s="5">
        <v>628159000000</v>
      </c>
      <c r="S172" s="5">
        <v>859127000000</v>
      </c>
      <c r="T172" s="5">
        <v>261202000000</v>
      </c>
      <c r="U172" s="5">
        <v>229690000000</v>
      </c>
      <c r="V172" s="5">
        <v>336143000000</v>
      </c>
      <c r="W172" s="5">
        <v>317759000000</v>
      </c>
      <c r="X172" s="5">
        <v>858322000000</v>
      </c>
      <c r="Y172" s="5">
        <v>722347000000</v>
      </c>
      <c r="Z172" s="5">
        <v>437224000000</v>
      </c>
    </row>
    <row r="173" spans="2:26" ht="15.5" x14ac:dyDescent="0.35">
      <c r="C173" t="s">
        <v>218</v>
      </c>
      <c r="D173" s="5">
        <v>5401521000000</v>
      </c>
      <c r="E173" s="5">
        <v>4825871000000</v>
      </c>
      <c r="F173" s="5">
        <v>-1121906000000</v>
      </c>
      <c r="G173" s="5">
        <v>921135000000</v>
      </c>
      <c r="I173" s="5">
        <v>5705674000000</v>
      </c>
      <c r="J173" s="5">
        <v>671180000000</v>
      </c>
      <c r="K173" s="5">
        <v>1020598000000</v>
      </c>
      <c r="L173" s="5">
        <v>502882000000</v>
      </c>
      <c r="M173" s="5">
        <v>325197000000</v>
      </c>
      <c r="N173" s="5">
        <v>844076000000</v>
      </c>
      <c r="O173" s="5">
        <v>628649000000</v>
      </c>
      <c r="P173" s="5">
        <v>351667000000</v>
      </c>
      <c r="Q173" s="5">
        <v>404784000000</v>
      </c>
      <c r="R173" s="5">
        <v>373835000000</v>
      </c>
      <c r="S173" s="5">
        <v>628159000000</v>
      </c>
      <c r="T173" s="5">
        <v>859127000000</v>
      </c>
      <c r="U173" s="5">
        <v>261202000000</v>
      </c>
      <c r="V173" s="5">
        <v>229690000000</v>
      </c>
      <c r="W173" s="5">
        <v>336143000000</v>
      </c>
      <c r="X173" s="5">
        <v>317759000000</v>
      </c>
      <c r="Y173" s="5">
        <v>858322000000</v>
      </c>
      <c r="Z173" s="5">
        <v>722347000000</v>
      </c>
    </row>
    <row r="175" spans="2:26" ht="15.5" x14ac:dyDescent="0.35">
      <c r="B175" t="s">
        <v>219</v>
      </c>
      <c r="C175" t="s">
        <v>11</v>
      </c>
      <c r="D175" s="5">
        <v>38150000000</v>
      </c>
      <c r="E175" s="5">
        <v>38150000000</v>
      </c>
      <c r="F175" s="5">
        <v>38150000000</v>
      </c>
      <c r="G175" s="5">
        <v>38150000000</v>
      </c>
      <c r="I175" s="5">
        <v>38150000000</v>
      </c>
      <c r="J175" s="5">
        <v>38150000000</v>
      </c>
      <c r="K175" s="5">
        <v>38150000000</v>
      </c>
      <c r="L175" s="5">
        <v>38150000000</v>
      </c>
      <c r="M175" s="5">
        <v>38150000000</v>
      </c>
      <c r="N175" s="5">
        <v>38150000000</v>
      </c>
      <c r="O175" s="5">
        <v>7630000000</v>
      </c>
      <c r="P175" s="5">
        <v>7630000000</v>
      </c>
      <c r="Q175" s="5">
        <v>7630000000</v>
      </c>
      <c r="R175" s="5">
        <v>7630000000</v>
      </c>
      <c r="S175" s="5">
        <v>7630000000</v>
      </c>
      <c r="T175" s="5">
        <v>7630000000</v>
      </c>
      <c r="U175" s="5">
        <v>7630000000</v>
      </c>
      <c r="V175" s="5">
        <v>7630000000</v>
      </c>
      <c r="W175" s="5">
        <v>7630000000</v>
      </c>
      <c r="X175" s="5">
        <v>7630000000</v>
      </c>
      <c r="Y175" s="5">
        <v>7630000000</v>
      </c>
    </row>
    <row r="176" spans="2:26" ht="15.5" x14ac:dyDescent="0.35">
      <c r="C176" t="s">
        <v>220</v>
      </c>
      <c r="D176" s="6">
        <v>56.11</v>
      </c>
      <c r="E176" s="6">
        <v>112.87</v>
      </c>
      <c r="F176" s="6">
        <v>30.92</v>
      </c>
      <c r="G176" s="6">
        <v>24.07</v>
      </c>
    </row>
    <row r="177" spans="3:7" ht="15.5" x14ac:dyDescent="0.35">
      <c r="C177" t="s">
        <v>221</v>
      </c>
      <c r="D177" s="6">
        <v>32.44</v>
      </c>
      <c r="E177" s="6">
        <v>23.04</v>
      </c>
      <c r="F177" s="6">
        <v>57.57</v>
      </c>
      <c r="G177" s="6">
        <v>60.24</v>
      </c>
    </row>
    <row r="178" spans="3:7" ht="15.5" x14ac:dyDescent="0.35">
      <c r="C178" t="s">
        <v>73</v>
      </c>
      <c r="D178" s="6">
        <v>8.2200000000000006</v>
      </c>
      <c r="E178" s="6">
        <v>22.91</v>
      </c>
      <c r="F178" s="6">
        <v>7.22</v>
      </c>
      <c r="G178" s="6">
        <v>5.53</v>
      </c>
    </row>
    <row r="179" spans="3:7" ht="15.5" x14ac:dyDescent="0.35">
      <c r="C179" t="s">
        <v>222</v>
      </c>
      <c r="D179" s="5">
        <v>1720660000000</v>
      </c>
      <c r="E179" s="5">
        <v>135590000000</v>
      </c>
      <c r="F179" s="5">
        <v>1792300000000</v>
      </c>
      <c r="G179" s="5">
        <v>1693720000000</v>
      </c>
    </row>
    <row r="180" spans="3:7" ht="15.5" x14ac:dyDescent="0.35">
      <c r="C180" t="s">
        <v>223</v>
      </c>
      <c r="D180" s="6">
        <v>0.107</v>
      </c>
      <c r="E180" s="6">
        <v>0.21510000000000001</v>
      </c>
      <c r="F180" s="6">
        <v>6.7400000000000002E-2</v>
      </c>
      <c r="G180" s="6">
        <v>4.9599999999999998E-2</v>
      </c>
    </row>
    <row r="181" spans="3:7" ht="15.5" x14ac:dyDescent="0.35">
      <c r="C181" t="s">
        <v>224</v>
      </c>
      <c r="D181" s="6">
        <v>0.32630000000000003</v>
      </c>
      <c r="E181" s="6">
        <v>0.96219999999999994</v>
      </c>
      <c r="F181" s="6">
        <v>0.35170000000000001</v>
      </c>
      <c r="G181" s="6">
        <v>0.35710000000000003</v>
      </c>
    </row>
    <row r="182" spans="3:7" ht="15.5" x14ac:dyDescent="0.35">
      <c r="C182" t="s">
        <v>225</v>
      </c>
      <c r="D182" s="6">
        <v>0.2296</v>
      </c>
      <c r="E182" s="6">
        <v>2.4500000000000001E-2</v>
      </c>
      <c r="F182" s="6">
        <v>0.31469999999999998</v>
      </c>
      <c r="G182" s="6">
        <v>0.29380000000000001</v>
      </c>
    </row>
    <row r="183" spans="3:7" ht="15.5" x14ac:dyDescent="0.35">
      <c r="C183" t="s">
        <v>226</v>
      </c>
      <c r="D183" s="6">
        <v>145.80000000000001</v>
      </c>
      <c r="E183" s="6">
        <v>28.62</v>
      </c>
      <c r="F183" s="6">
        <v>43.3</v>
      </c>
      <c r="G183" s="6">
        <v>28.21</v>
      </c>
    </row>
    <row r="184" spans="3:7" ht="15.5" x14ac:dyDescent="0.35">
      <c r="C184" t="s">
        <v>227</v>
      </c>
      <c r="D184" s="5">
        <v>6560000000000</v>
      </c>
      <c r="E184" s="5">
        <v>4475000000000</v>
      </c>
      <c r="F184" s="5">
        <v>3354000000000</v>
      </c>
      <c r="G184" s="5">
        <v>2571000000000</v>
      </c>
    </row>
    <row r="185" spans="3:7" ht="15.5" x14ac:dyDescent="0.35">
      <c r="C185" t="s">
        <v>228</v>
      </c>
      <c r="D185" s="6">
        <v>10.58</v>
      </c>
      <c r="E185" s="6">
        <v>22.17</v>
      </c>
      <c r="F185" s="6">
        <v>20.239999999999998</v>
      </c>
      <c r="G185" s="6">
        <v>21.51</v>
      </c>
    </row>
    <row r="186" spans="3:7" ht="15.5" x14ac:dyDescent="0.35">
      <c r="C186" t="s">
        <v>229</v>
      </c>
      <c r="D186" s="6">
        <v>171.95</v>
      </c>
      <c r="E186" s="6">
        <v>117.3</v>
      </c>
      <c r="F186" s="6">
        <v>87.93</v>
      </c>
      <c r="G186" s="6">
        <v>67.400000000000006</v>
      </c>
    </row>
    <row r="187" spans="3:7" ht="15.5" x14ac:dyDescent="0.35">
      <c r="C187" t="s">
        <v>230</v>
      </c>
      <c r="D187" s="6">
        <v>11.26</v>
      </c>
      <c r="E187" s="6">
        <v>24.31</v>
      </c>
      <c r="F187" s="6">
        <v>22.95</v>
      </c>
      <c r="G187" s="6">
        <v>25.42</v>
      </c>
    </row>
    <row r="188" spans="3:7" ht="15.5" x14ac:dyDescent="0.35">
      <c r="C188" t="s">
        <v>231</v>
      </c>
      <c r="D188" s="6">
        <v>161.63999999999999</v>
      </c>
      <c r="E188" s="6">
        <v>106.97</v>
      </c>
      <c r="F188" s="6">
        <v>77.569999999999993</v>
      </c>
      <c r="G188" s="6">
        <v>57.04</v>
      </c>
    </row>
    <row r="189" spans="3:7" ht="15.5" x14ac:dyDescent="0.35">
      <c r="C189" t="s">
        <v>232</v>
      </c>
      <c r="D189" s="5">
        <v>219000000000</v>
      </c>
      <c r="E189" s="5">
        <v>291000000000</v>
      </c>
      <c r="F189" s="5">
        <v>1194000000000</v>
      </c>
      <c r="G189" s="5">
        <v>1542000000000</v>
      </c>
    </row>
    <row r="190" spans="3:7" ht="15.5" x14ac:dyDescent="0.35">
      <c r="C190" t="s">
        <v>233</v>
      </c>
      <c r="D190" s="5">
        <v>373000000000</v>
      </c>
      <c r="E190" s="5">
        <v>354000000000</v>
      </c>
      <c r="F190" s="5">
        <v>401000000000</v>
      </c>
      <c r="G190" s="5">
        <v>399000000000</v>
      </c>
    </row>
    <row r="191" spans="3:7" ht="15.5" x14ac:dyDescent="0.35">
      <c r="C191" t="s">
        <v>234</v>
      </c>
      <c r="D191" s="5">
        <v>6560000000000</v>
      </c>
      <c r="E191" s="5">
        <v>4475000000000</v>
      </c>
      <c r="F191" s="5">
        <v>3354000000000</v>
      </c>
      <c r="G191" s="5">
        <v>2571000000000</v>
      </c>
    </row>
    <row r="192" spans="3:7" ht="15.5" x14ac:dyDescent="0.35">
      <c r="C192" t="s">
        <v>23</v>
      </c>
      <c r="D192" s="5">
        <v>592000000000</v>
      </c>
      <c r="E192" s="5">
        <v>645000000000</v>
      </c>
      <c r="F192" s="5">
        <v>1595000000000</v>
      </c>
      <c r="G192" s="5">
        <v>1941000000000</v>
      </c>
    </row>
    <row r="193" spans="3:26" ht="15.5" x14ac:dyDescent="0.35">
      <c r="C193" t="s">
        <v>20</v>
      </c>
      <c r="D193" s="5">
        <v>-4809000000000</v>
      </c>
      <c r="E193" s="5">
        <v>-5061000000000</v>
      </c>
      <c r="F193" s="5">
        <v>715000000000</v>
      </c>
      <c r="G193" s="5">
        <v>-61000000000</v>
      </c>
    </row>
    <row r="194" spans="3:26" ht="15.5" x14ac:dyDescent="0.35">
      <c r="C194" t="s">
        <v>235</v>
      </c>
      <c r="D194" s="5">
        <v>-1579000000000</v>
      </c>
      <c r="E194" s="5">
        <v>-3678000000000</v>
      </c>
      <c r="F194" s="5">
        <v>-6054000000000</v>
      </c>
      <c r="G194" s="5">
        <v>-7049000000000</v>
      </c>
    </row>
    <row r="195" spans="3:26" ht="15.5" x14ac:dyDescent="0.35">
      <c r="C195" t="s">
        <v>236</v>
      </c>
      <c r="D195" s="5">
        <v>-754000000000</v>
      </c>
      <c r="E195" s="5">
        <v>2590000000000</v>
      </c>
      <c r="F195" s="5">
        <v>1396000000000</v>
      </c>
      <c r="G195" s="5">
        <v>711000000000</v>
      </c>
    </row>
    <row r="196" spans="3:26" ht="15.5" x14ac:dyDescent="0.35">
      <c r="C196" t="s">
        <v>237</v>
      </c>
      <c r="D196" s="5">
        <v>-264000000000</v>
      </c>
      <c r="E196" s="5">
        <v>-477000000000</v>
      </c>
      <c r="F196" s="5">
        <v>-74000000000</v>
      </c>
      <c r="G196" s="5">
        <v>-186000000000</v>
      </c>
    </row>
    <row r="197" spans="3:26" ht="15.5" x14ac:dyDescent="0.35">
      <c r="C197" t="s">
        <v>12</v>
      </c>
      <c r="D197" s="5">
        <v>-1017000000000</v>
      </c>
      <c r="E197" s="5">
        <v>2113000000000</v>
      </c>
      <c r="F197" s="5">
        <v>1323000000000</v>
      </c>
      <c r="G197" s="5">
        <v>525000000000</v>
      </c>
    </row>
    <row r="198" spans="3:26" ht="15.5" x14ac:dyDescent="0.35">
      <c r="C198" t="s">
        <v>15</v>
      </c>
      <c r="D198" s="6">
        <v>-26.66</v>
      </c>
      <c r="E198" s="6">
        <v>55.37</v>
      </c>
      <c r="F198" s="6">
        <v>34.68</v>
      </c>
      <c r="G198" s="6">
        <v>13.77</v>
      </c>
    </row>
    <row r="199" spans="3:26" ht="15.5" x14ac:dyDescent="0.35">
      <c r="C199" t="s">
        <v>58</v>
      </c>
      <c r="I199" s="6">
        <v>200.29</v>
      </c>
      <c r="J199" s="6">
        <v>88.3</v>
      </c>
      <c r="K199" s="6">
        <v>125.84</v>
      </c>
      <c r="L199" s="6">
        <v>140.62</v>
      </c>
      <c r="M199" s="6">
        <v>150.93</v>
      </c>
      <c r="N199" s="6">
        <v>187.77</v>
      </c>
      <c r="O199" s="6">
        <v>968.92</v>
      </c>
      <c r="P199" s="6">
        <v>1193.9000000000001</v>
      </c>
      <c r="Q199" s="6">
        <v>918.03</v>
      </c>
      <c r="R199" s="6">
        <v>837.57</v>
      </c>
      <c r="S199" s="6">
        <v>766.95</v>
      </c>
      <c r="T199" s="6">
        <v>752.1</v>
      </c>
      <c r="U199" s="6">
        <v>701.52</v>
      </c>
      <c r="V199" s="6">
        <v>634.24</v>
      </c>
      <c r="W199" s="6">
        <v>545.66</v>
      </c>
      <c r="X199" s="6">
        <v>443.6</v>
      </c>
      <c r="Y199" s="6">
        <v>398.87</v>
      </c>
    </row>
    <row r="200" spans="3:26" ht="15.5" x14ac:dyDescent="0.35">
      <c r="C200" t="s">
        <v>72</v>
      </c>
      <c r="I200" s="6">
        <v>12.98</v>
      </c>
      <c r="J200" s="6">
        <v>21.35</v>
      </c>
      <c r="K200" s="6">
        <v>28.05</v>
      </c>
      <c r="L200" s="6">
        <v>33.42</v>
      </c>
      <c r="M200" s="6">
        <v>27.23</v>
      </c>
      <c r="N200" s="6">
        <v>39.14</v>
      </c>
      <c r="O200" s="6">
        <v>43.35</v>
      </c>
      <c r="P200" s="6">
        <v>38.03</v>
      </c>
      <c r="Q200" s="6">
        <v>60.89</v>
      </c>
      <c r="R200" s="6">
        <v>46.32</v>
      </c>
      <c r="S200" s="6">
        <v>48.24</v>
      </c>
      <c r="T200" s="6">
        <v>42.95</v>
      </c>
      <c r="U200" s="6">
        <v>37.06</v>
      </c>
      <c r="V200" s="6">
        <v>32.869999999999997</v>
      </c>
      <c r="W200" s="6">
        <v>34.450000000000003</v>
      </c>
      <c r="X200" s="6">
        <v>37.200000000000003</v>
      </c>
      <c r="Y200" s="6">
        <v>27.7</v>
      </c>
      <c r="Z200" s="5">
        <v>0</v>
      </c>
    </row>
    <row r="201" spans="3:26" ht="15.5" x14ac:dyDescent="0.35">
      <c r="C201" t="s">
        <v>75</v>
      </c>
      <c r="I201" s="6">
        <v>3.11</v>
      </c>
      <c r="J201" s="6">
        <v>2.35</v>
      </c>
      <c r="K201" s="6">
        <v>3.49</v>
      </c>
      <c r="L201" s="6">
        <v>4.3499999999999996</v>
      </c>
      <c r="M201" s="6">
        <v>3.96</v>
      </c>
      <c r="N201" s="6">
        <v>6.53</v>
      </c>
      <c r="O201" s="6">
        <v>7.47</v>
      </c>
      <c r="P201" s="6">
        <v>8.2899999999999991</v>
      </c>
      <c r="Q201" s="6">
        <v>10.35</v>
      </c>
      <c r="R201" s="6">
        <v>7.39</v>
      </c>
      <c r="S201" s="6">
        <v>7.74</v>
      </c>
      <c r="T201" s="6">
        <v>7.14</v>
      </c>
      <c r="U201" s="6">
        <v>6.45</v>
      </c>
      <c r="V201" s="6">
        <v>5.83</v>
      </c>
      <c r="W201" s="6">
        <v>6.11</v>
      </c>
      <c r="X201" s="6">
        <v>6.39</v>
      </c>
      <c r="Y201" s="6">
        <v>4.62</v>
      </c>
      <c r="Z201" s="5">
        <v>0</v>
      </c>
    </row>
    <row r="202" spans="3:26" ht="15.5" x14ac:dyDescent="0.35">
      <c r="C202" t="s">
        <v>238</v>
      </c>
      <c r="I202" s="5">
        <v>5260720000000</v>
      </c>
      <c r="J202" s="5">
        <v>4684890000000</v>
      </c>
      <c r="K202" s="5">
        <v>7232830000000</v>
      </c>
      <c r="L202" s="5">
        <v>8122790000000</v>
      </c>
      <c r="M202" s="6">
        <v>8756360000000.001</v>
      </c>
      <c r="N202" s="5">
        <v>10554450000000</v>
      </c>
      <c r="O202" s="5">
        <v>11250250000000</v>
      </c>
      <c r="P202" s="5">
        <v>13327950000000</v>
      </c>
    </row>
    <row r="203" spans="3:26" ht="15.5" x14ac:dyDescent="0.35">
      <c r="C203" t="s">
        <v>239</v>
      </c>
      <c r="I203" s="6">
        <v>0.38170000000000004</v>
      </c>
      <c r="J203" s="6">
        <v>0.20989999999999998</v>
      </c>
      <c r="K203" s="6">
        <v>0.28809999999999997</v>
      </c>
      <c r="L203" s="6">
        <v>0.29289999999999999</v>
      </c>
      <c r="M203" s="6">
        <v>0.30199999999999999</v>
      </c>
      <c r="N203" s="6">
        <v>0.34889999999999999</v>
      </c>
      <c r="O203" s="6">
        <v>0.35799999999999998</v>
      </c>
      <c r="P203" s="6">
        <v>0.46659999999999996</v>
      </c>
      <c r="Q203" s="6">
        <v>0.3705</v>
      </c>
      <c r="R203" s="6">
        <v>0.38159999999999994</v>
      </c>
      <c r="S203" s="6">
        <v>0.37200000000000005</v>
      </c>
      <c r="T203" s="6">
        <v>0.40179999999999999</v>
      </c>
      <c r="U203" s="6">
        <v>0.40100000000000002</v>
      </c>
      <c r="V203" s="6">
        <v>0.40380000000000005</v>
      </c>
      <c r="W203" s="6">
        <v>0.3972</v>
      </c>
      <c r="X203" s="6">
        <v>0.38900000000000001</v>
      </c>
      <c r="Y203" s="6">
        <v>0.40659999999999996</v>
      </c>
      <c r="Z203" s="6">
        <v>0.37079999999999996</v>
      </c>
    </row>
    <row r="204" spans="3:26" ht="15.5" x14ac:dyDescent="0.35">
      <c r="C204" t="s">
        <v>240</v>
      </c>
      <c r="I204" s="6">
        <v>1.7075</v>
      </c>
      <c r="J204" s="6">
        <v>1.5674000000000001</v>
      </c>
      <c r="K204" s="6">
        <v>1.4199000000000002</v>
      </c>
      <c r="L204" s="6">
        <v>1.3421000000000001</v>
      </c>
      <c r="M204" s="6">
        <v>1.3325</v>
      </c>
      <c r="N204" s="6">
        <v>1.4509000000000001</v>
      </c>
      <c r="O204" s="6">
        <v>1.3996999999999999</v>
      </c>
      <c r="P204" s="6">
        <v>1.2020999999999999</v>
      </c>
      <c r="Q204" s="6">
        <v>1.3540000000000001</v>
      </c>
      <c r="R204" s="6">
        <v>1.3585</v>
      </c>
      <c r="S204" s="6">
        <v>1.2121999999999999</v>
      </c>
      <c r="T204" s="6">
        <v>1.2478</v>
      </c>
      <c r="U204" s="6">
        <v>1.2581</v>
      </c>
      <c r="V204" s="6">
        <v>1.2195</v>
      </c>
      <c r="W204" s="6">
        <v>1.1323999999999999</v>
      </c>
      <c r="X204" s="6">
        <v>0.8367</v>
      </c>
      <c r="Y204" s="6">
        <v>0.82189999999999996</v>
      </c>
      <c r="Z204" s="6">
        <v>0.77790000000000004</v>
      </c>
    </row>
    <row r="205" spans="3:26" ht="15.5" x14ac:dyDescent="0.35">
      <c r="C205" t="s">
        <v>241</v>
      </c>
      <c r="I205" s="6">
        <v>0.91739999999999999</v>
      </c>
      <c r="J205" s="6">
        <v>0.78859999999999997</v>
      </c>
      <c r="K205" s="6">
        <v>1.1098000000000001</v>
      </c>
      <c r="L205" s="6">
        <v>1.1311</v>
      </c>
      <c r="M205" s="6">
        <v>1.1129</v>
      </c>
      <c r="N205" s="6">
        <v>1.2805000000000002</v>
      </c>
      <c r="O205" s="6">
        <v>1.2673000000000001</v>
      </c>
      <c r="P205" s="6">
        <v>1.6635</v>
      </c>
      <c r="Q205" s="6">
        <v>1.5513999999999999</v>
      </c>
      <c r="R205" s="6">
        <v>1.5183000000000002</v>
      </c>
      <c r="S205" s="6">
        <v>1.4411</v>
      </c>
      <c r="T205" s="6">
        <v>1.5008000000000001</v>
      </c>
      <c r="U205" s="6">
        <v>1.528</v>
      </c>
      <c r="V205" s="6">
        <v>1.5368000000000002</v>
      </c>
      <c r="W205" s="6">
        <v>1.3136000000000001</v>
      </c>
      <c r="X205" s="6">
        <v>1.0909</v>
      </c>
      <c r="Y205" s="6">
        <v>1.1325000000000001</v>
      </c>
      <c r="Z205" s="6">
        <v>2.0102000000000002</v>
      </c>
    </row>
    <row r="206" spans="3:26" ht="15.5" x14ac:dyDescent="0.35">
      <c r="C206" t="s">
        <v>242</v>
      </c>
      <c r="I206" s="6">
        <v>38.85</v>
      </c>
      <c r="J206" s="6">
        <v>52.68</v>
      </c>
      <c r="K206" s="6">
        <v>59.26</v>
      </c>
      <c r="L206" s="6">
        <v>82.96</v>
      </c>
      <c r="M206" s="6">
        <v>41.54</v>
      </c>
      <c r="N206" s="6">
        <v>37.99</v>
      </c>
      <c r="O206" s="6">
        <v>43.96</v>
      </c>
      <c r="P206" s="6">
        <v>113.02</v>
      </c>
      <c r="Q206" s="6">
        <v>74.37</v>
      </c>
      <c r="R206" s="6">
        <v>60.79</v>
      </c>
      <c r="S206" s="6">
        <v>65.87</v>
      </c>
      <c r="T206" s="6">
        <v>80.8</v>
      </c>
      <c r="U206" s="6">
        <v>356.32</v>
      </c>
      <c r="V206" s="6">
        <v>94.33</v>
      </c>
      <c r="W206" s="6">
        <v>205.86</v>
      </c>
      <c r="X206" s="6">
        <v>151.79</v>
      </c>
    </row>
    <row r="207" spans="3:26" ht="15.5" x14ac:dyDescent="0.35">
      <c r="C207" t="s">
        <v>69</v>
      </c>
      <c r="I207" s="6">
        <v>22.17</v>
      </c>
      <c r="J207" s="6">
        <v>33.46</v>
      </c>
      <c r="K207" s="6">
        <v>39.83</v>
      </c>
      <c r="L207" s="6">
        <v>44.86</v>
      </c>
      <c r="M207" s="6">
        <v>36.28</v>
      </c>
      <c r="N207" s="6">
        <v>56.79</v>
      </c>
      <c r="O207" s="6">
        <v>60.67</v>
      </c>
      <c r="P207" s="6">
        <v>45.71</v>
      </c>
      <c r="Q207" s="6">
        <v>82.44</v>
      </c>
      <c r="R207" s="6">
        <v>62.93</v>
      </c>
      <c r="S207" s="6">
        <v>58.48</v>
      </c>
      <c r="T207" s="6">
        <v>53.59</v>
      </c>
      <c r="U207" s="6">
        <v>46.63</v>
      </c>
      <c r="V207" s="6">
        <v>40.090000000000003</v>
      </c>
      <c r="W207" s="6">
        <v>39.020000000000003</v>
      </c>
      <c r="X207" s="6">
        <v>31.12</v>
      </c>
      <c r="Y207" s="6">
        <v>22.77</v>
      </c>
      <c r="Z207" s="5">
        <v>0</v>
      </c>
    </row>
    <row r="208" spans="3:26" ht="15.5" x14ac:dyDescent="0.35">
      <c r="C208" t="s">
        <v>66</v>
      </c>
      <c r="I208" s="6">
        <v>117.3</v>
      </c>
      <c r="J208" s="6">
        <v>56.34</v>
      </c>
      <c r="K208" s="6">
        <v>88.63</v>
      </c>
      <c r="L208" s="6">
        <v>104.78</v>
      </c>
      <c r="M208" s="6">
        <v>113.27</v>
      </c>
      <c r="N208" s="6">
        <v>129.41999999999999</v>
      </c>
      <c r="O208" s="6">
        <v>692.25</v>
      </c>
      <c r="P208" s="6">
        <v>993.2</v>
      </c>
      <c r="Q208" s="6">
        <v>678.03</v>
      </c>
      <c r="R208" s="6">
        <v>616.54999999999995</v>
      </c>
      <c r="S208" s="6">
        <v>632.67999999999995</v>
      </c>
      <c r="T208" s="6">
        <v>602.72</v>
      </c>
      <c r="U208" s="6">
        <v>557.62</v>
      </c>
      <c r="V208" s="6">
        <v>520.1</v>
      </c>
      <c r="W208" s="6">
        <v>481.86</v>
      </c>
      <c r="X208" s="6">
        <v>530.20000000000005</v>
      </c>
      <c r="Y208" s="6">
        <v>485.3</v>
      </c>
      <c r="Z208" s="5">
        <v>0</v>
      </c>
    </row>
    <row r="209" spans="2:26" ht="15.5" x14ac:dyDescent="0.35">
      <c r="C209" t="s">
        <v>243</v>
      </c>
      <c r="I209" s="6">
        <v>24.31</v>
      </c>
      <c r="J209" s="6">
        <v>41.09</v>
      </c>
      <c r="K209" s="6">
        <v>46.12</v>
      </c>
      <c r="L209" s="6">
        <v>51.4</v>
      </c>
      <c r="M209" s="6">
        <v>41.43</v>
      </c>
      <c r="N209" s="6">
        <v>62.77</v>
      </c>
      <c r="O209" s="6">
        <v>66.52</v>
      </c>
      <c r="P209" s="6">
        <v>48.91</v>
      </c>
      <c r="Q209" s="6">
        <v>90.35</v>
      </c>
      <c r="R209" s="6">
        <v>69.95</v>
      </c>
      <c r="S209" s="6">
        <v>65.13</v>
      </c>
      <c r="T209" s="6">
        <v>60.34</v>
      </c>
      <c r="U209" s="6">
        <v>53.43</v>
      </c>
      <c r="V209" s="6">
        <v>47.16</v>
      </c>
      <c r="W209" s="6">
        <v>47.33</v>
      </c>
      <c r="X209" s="6">
        <v>37.729999999999997</v>
      </c>
      <c r="Y209" s="6">
        <v>28.47</v>
      </c>
      <c r="Z209" s="5">
        <v>0</v>
      </c>
    </row>
    <row r="210" spans="2:26" ht="15.5" x14ac:dyDescent="0.35">
      <c r="C210" t="s">
        <v>244</v>
      </c>
      <c r="I210" s="6">
        <v>106.97</v>
      </c>
      <c r="J210" s="6">
        <v>45.87</v>
      </c>
      <c r="K210" s="6">
        <v>76.540000000000006</v>
      </c>
      <c r="L210" s="6">
        <v>91.44</v>
      </c>
      <c r="M210" s="6">
        <v>99.2</v>
      </c>
      <c r="N210" s="6">
        <v>117.1</v>
      </c>
      <c r="O210" s="6">
        <v>631.35</v>
      </c>
      <c r="P210" s="6">
        <v>928.18</v>
      </c>
      <c r="Q210" s="6">
        <v>618.69000000000005</v>
      </c>
      <c r="R210" s="6">
        <v>554.72</v>
      </c>
      <c r="S210" s="6">
        <v>568.08000000000004</v>
      </c>
      <c r="T210" s="6">
        <v>535.34</v>
      </c>
      <c r="U210" s="6">
        <v>486.61</v>
      </c>
      <c r="V210" s="6">
        <v>442.11</v>
      </c>
      <c r="W210" s="6">
        <v>397.18</v>
      </c>
      <c r="X210" s="6">
        <v>437.37</v>
      </c>
      <c r="Y210" s="6">
        <v>388.19</v>
      </c>
      <c r="Z210" s="5">
        <v>0</v>
      </c>
    </row>
    <row r="211" spans="2:26" ht="15.5" x14ac:dyDescent="0.35">
      <c r="C211" t="s">
        <v>245</v>
      </c>
      <c r="I211" s="5">
        <v>291000000000</v>
      </c>
      <c r="J211" s="5">
        <v>1488000000000</v>
      </c>
      <c r="K211" s="5">
        <v>210000000000</v>
      </c>
      <c r="L211" s="5">
        <v>636000000000</v>
      </c>
      <c r="M211" s="5">
        <v>1933000000000</v>
      </c>
      <c r="N211" s="5">
        <v>3128000000000</v>
      </c>
      <c r="O211" s="5">
        <v>3046000000000</v>
      </c>
      <c r="P211" s="5">
        <v>460000000000</v>
      </c>
      <c r="Q211" s="5">
        <v>3450000000000</v>
      </c>
      <c r="R211" s="5">
        <v>2393000000000</v>
      </c>
      <c r="S211" s="5">
        <v>1700000000000</v>
      </c>
      <c r="T211" s="5">
        <v>1250000000000</v>
      </c>
      <c r="U211" s="5">
        <v>977000000000</v>
      </c>
      <c r="V211" s="5">
        <v>1040000000000</v>
      </c>
      <c r="W211" s="5">
        <v>699000000000</v>
      </c>
      <c r="X211" s="5">
        <v>190000000000</v>
      </c>
    </row>
    <row r="212" spans="2:26" ht="15.5" x14ac:dyDescent="0.35">
      <c r="C212" t="s">
        <v>246</v>
      </c>
      <c r="I212" s="5">
        <v>354000000000</v>
      </c>
      <c r="J212" s="5">
        <v>493000000000</v>
      </c>
      <c r="K212" s="5">
        <v>541000000000</v>
      </c>
      <c r="L212" s="5">
        <v>648000000000</v>
      </c>
      <c r="M212" s="5">
        <v>804000000000</v>
      </c>
      <c r="N212" s="5">
        <v>1181000000000</v>
      </c>
      <c r="O212" s="5">
        <v>919000000000</v>
      </c>
      <c r="Y212" s="5">
        <v>134000000000</v>
      </c>
      <c r="Z212" s="5">
        <v>162000000000</v>
      </c>
    </row>
    <row r="213" spans="2:26" ht="15.5" x14ac:dyDescent="0.35">
      <c r="C213" t="s">
        <v>25</v>
      </c>
      <c r="I213" s="5">
        <v>645000000000</v>
      </c>
      <c r="J213" s="5">
        <v>1981000000000</v>
      </c>
      <c r="K213" s="5">
        <v>751000000000</v>
      </c>
      <c r="L213" s="5">
        <v>1284000000000</v>
      </c>
      <c r="M213" s="5">
        <v>2737000000000</v>
      </c>
      <c r="N213" s="5">
        <v>4309000000000</v>
      </c>
      <c r="O213" s="5">
        <v>3965000000000</v>
      </c>
      <c r="P213" s="5">
        <v>460000000000</v>
      </c>
      <c r="Q213" s="5">
        <v>3450000000000</v>
      </c>
      <c r="R213" s="5">
        <v>2393000000000</v>
      </c>
      <c r="S213" s="5">
        <v>1700000000000</v>
      </c>
      <c r="T213" s="5">
        <v>1250000000000</v>
      </c>
      <c r="U213" s="5">
        <v>977000000000</v>
      </c>
      <c r="V213" s="5">
        <v>1040000000000</v>
      </c>
      <c r="W213" s="5">
        <v>699000000000</v>
      </c>
      <c r="X213" s="5">
        <v>190000000000</v>
      </c>
      <c r="Y213" s="5">
        <v>134000000000</v>
      </c>
      <c r="Z213" s="5">
        <v>162000000000</v>
      </c>
    </row>
    <row r="214" spans="2:26" ht="15.5" x14ac:dyDescent="0.35">
      <c r="C214" t="s">
        <v>22</v>
      </c>
      <c r="I214" s="5">
        <v>-5061000000000</v>
      </c>
      <c r="J214" s="5">
        <v>1309000000000</v>
      </c>
      <c r="K214" s="5">
        <v>-270000000000</v>
      </c>
      <c r="L214" s="5">
        <v>781000000000</v>
      </c>
      <c r="M214" s="5">
        <v>2412000000000</v>
      </c>
      <c r="N214" s="5">
        <v>3465000000000</v>
      </c>
      <c r="O214" s="5">
        <v>3336000000000</v>
      </c>
      <c r="P214" s="5">
        <v>108000000000</v>
      </c>
      <c r="Q214" s="5">
        <v>3045000000000</v>
      </c>
      <c r="R214" s="5">
        <v>2019000000000</v>
      </c>
      <c r="S214" s="5">
        <v>1072000000000</v>
      </c>
      <c r="T214" s="5">
        <v>391000000000</v>
      </c>
      <c r="U214" s="5">
        <v>716000000000</v>
      </c>
      <c r="V214" s="5">
        <v>810000000000</v>
      </c>
      <c r="W214" s="5">
        <v>363000000000</v>
      </c>
      <c r="X214" s="5">
        <v>-128000000000</v>
      </c>
      <c r="Y214" s="5">
        <v>-724000000000</v>
      </c>
      <c r="Z214" s="5">
        <v>-560000000000</v>
      </c>
    </row>
    <row r="215" spans="2:26" ht="15.5" x14ac:dyDescent="0.35">
      <c r="C215" t="s">
        <v>247</v>
      </c>
      <c r="I215" s="5">
        <v>-3678000000000</v>
      </c>
      <c r="J215" s="5">
        <v>-6550000000000</v>
      </c>
      <c r="K215" s="5">
        <v>-5032000000000</v>
      </c>
      <c r="L215" s="5">
        <v>-4874000000000</v>
      </c>
      <c r="M215" s="5">
        <v>-4803000000000</v>
      </c>
      <c r="N215" s="5">
        <v>-4529000000000</v>
      </c>
      <c r="O215" s="5">
        <v>-4535000000000</v>
      </c>
      <c r="P215" s="5">
        <v>-2810000000000</v>
      </c>
      <c r="Q215" s="5">
        <v>-4591000000000</v>
      </c>
      <c r="R215" s="5">
        <v>-4290000000000</v>
      </c>
      <c r="S215" s="5">
        <v>-3504000000000</v>
      </c>
      <c r="T215" s="5">
        <v>-2528000000000</v>
      </c>
      <c r="U215" s="5">
        <v>-2557000000000</v>
      </c>
      <c r="V215" s="5">
        <v>-2500000000000</v>
      </c>
      <c r="W215" s="5">
        <v>-2028000000000</v>
      </c>
      <c r="X215" s="5">
        <v>-655000000000</v>
      </c>
      <c r="Y215" s="5">
        <v>144000000000</v>
      </c>
      <c r="Z215" s="5">
        <v>12000000000</v>
      </c>
    </row>
    <row r="216" spans="2:26" ht="15.5" x14ac:dyDescent="0.35">
      <c r="C216" t="s">
        <v>248</v>
      </c>
      <c r="I216" s="5">
        <v>5797000000000</v>
      </c>
      <c r="J216" s="5">
        <v>3960000000000</v>
      </c>
      <c r="K216" s="5">
        <v>7118000000000</v>
      </c>
      <c r="L216" s="5">
        <v>8061000000000</v>
      </c>
      <c r="M216" s="5">
        <v>7902000000000</v>
      </c>
      <c r="N216" s="5">
        <v>8364000000000</v>
      </c>
      <c r="O216" s="5">
        <v>8669000000000</v>
      </c>
      <c r="P216" s="5">
        <v>7915000000000</v>
      </c>
      <c r="Q216" s="5">
        <v>7060000000000</v>
      </c>
      <c r="R216" s="5">
        <v>6684000000000</v>
      </c>
      <c r="S216" s="5">
        <v>6299000000000</v>
      </c>
      <c r="T216" s="5">
        <v>6470000000000</v>
      </c>
      <c r="U216" s="5">
        <v>6242000000000</v>
      </c>
      <c r="V216" s="5">
        <v>5192000000000</v>
      </c>
      <c r="W216" s="5">
        <v>5462000000000</v>
      </c>
      <c r="X216" s="5">
        <v>3619000000000</v>
      </c>
      <c r="Y216" s="5">
        <v>3281000000000</v>
      </c>
      <c r="Z216" s="5">
        <v>2786000000000</v>
      </c>
    </row>
    <row r="217" spans="2:26" ht="15.5" x14ac:dyDescent="0.35">
      <c r="C217" t="s">
        <v>249</v>
      </c>
      <c r="I217" s="5">
        <v>-862000000000</v>
      </c>
      <c r="J217" s="5">
        <v>-1073000000000</v>
      </c>
      <c r="K217" s="5">
        <v>-835000000000</v>
      </c>
      <c r="L217" s="5">
        <v>-638000000000</v>
      </c>
      <c r="M217" s="5">
        <v>-687000000000</v>
      </c>
      <c r="N217" s="5">
        <v>-692000000000</v>
      </c>
      <c r="O217" s="5">
        <v>-1449000000000</v>
      </c>
      <c r="P217" s="5">
        <v>-1064000000000</v>
      </c>
      <c r="Q217" s="5">
        <v>-1609000000000</v>
      </c>
      <c r="R217" s="5">
        <v>-1787000000000</v>
      </c>
      <c r="S217" s="5">
        <v>-1472000000000</v>
      </c>
      <c r="T217" s="5">
        <v>-1126000000000</v>
      </c>
      <c r="U217" s="5">
        <v>-1185000000000</v>
      </c>
      <c r="V217" s="5">
        <v>-1145000000000</v>
      </c>
      <c r="W217" s="5">
        <v>-1692000000000</v>
      </c>
      <c r="X217" s="5">
        <v>-1312000000000</v>
      </c>
      <c r="Y217" s="5">
        <v>-704000000000</v>
      </c>
      <c r="Z217" s="5">
        <v>-970000000000</v>
      </c>
    </row>
    <row r="218" spans="2:26" ht="15.5" x14ac:dyDescent="0.35">
      <c r="C218" t="s">
        <v>14</v>
      </c>
      <c r="I218" s="5">
        <v>4935000000000</v>
      </c>
      <c r="J218" s="5">
        <v>2887000000000</v>
      </c>
      <c r="K218" s="5">
        <v>6283000000000</v>
      </c>
      <c r="L218" s="5">
        <v>7423000000000</v>
      </c>
      <c r="M218" s="5">
        <v>7215000000000</v>
      </c>
      <c r="N218" s="5">
        <v>7672000000000</v>
      </c>
      <c r="O218" s="5">
        <v>7220000000000</v>
      </c>
      <c r="P218" s="5">
        <v>6850000000000</v>
      </c>
      <c r="Q218" s="5">
        <v>5451000000000</v>
      </c>
      <c r="R218" s="5">
        <v>4897000000000</v>
      </c>
      <c r="S218" s="5">
        <v>4827000000000</v>
      </c>
      <c r="T218" s="5">
        <v>5344000000000</v>
      </c>
      <c r="U218" s="5">
        <v>5057000000000</v>
      </c>
      <c r="V218" s="5">
        <v>4047000000000</v>
      </c>
      <c r="W218" s="5">
        <v>3770000000000</v>
      </c>
      <c r="X218" s="5">
        <v>2307000000000</v>
      </c>
      <c r="Y218" s="5">
        <v>2577000000000</v>
      </c>
      <c r="Z218" s="5">
        <v>1816000000000</v>
      </c>
    </row>
    <row r="219" spans="2:26" ht="15.5" x14ac:dyDescent="0.35">
      <c r="C219" t="s">
        <v>16</v>
      </c>
      <c r="I219" s="6">
        <v>129.36000000000001</v>
      </c>
      <c r="J219" s="6">
        <v>75.680000000000007</v>
      </c>
      <c r="K219" s="6">
        <v>164.69</v>
      </c>
      <c r="L219" s="6">
        <v>194.57</v>
      </c>
      <c r="M219" s="6">
        <v>189.13</v>
      </c>
      <c r="N219" s="6">
        <v>201.1</v>
      </c>
      <c r="O219" s="6">
        <v>946.29</v>
      </c>
      <c r="P219" s="6">
        <v>897.8</v>
      </c>
      <c r="Q219" s="6">
        <v>714.4</v>
      </c>
      <c r="R219" s="6">
        <v>641.83000000000004</v>
      </c>
      <c r="S219" s="6">
        <v>632.58000000000004</v>
      </c>
      <c r="T219" s="6">
        <v>700.46</v>
      </c>
      <c r="U219" s="6">
        <v>662.73</v>
      </c>
      <c r="V219" s="6">
        <v>530.36</v>
      </c>
      <c r="W219" s="6">
        <v>494.06</v>
      </c>
      <c r="X219" s="6">
        <v>302.33</v>
      </c>
      <c r="Y219" s="6">
        <v>337.69</v>
      </c>
      <c r="Z219" s="5">
        <v>0</v>
      </c>
    </row>
    <row r="221" spans="2:26" ht="15.5" x14ac:dyDescent="0.35">
      <c r="B221" t="s">
        <v>250</v>
      </c>
      <c r="C221" t="s">
        <v>251</v>
      </c>
      <c r="D221" s="5">
        <v>2141000000000</v>
      </c>
      <c r="E221" s="5">
        <v>4306000000000</v>
      </c>
      <c r="F221" s="5">
        <v>1180000000000</v>
      </c>
      <c r="G221" s="5">
        <v>918000000000</v>
      </c>
      <c r="H221" s="5">
        <v>8563000000000</v>
      </c>
      <c r="I221" s="5">
        <v>7641000000000</v>
      </c>
      <c r="J221" s="5">
        <v>3369000000000</v>
      </c>
      <c r="K221" s="5">
        <v>4801000000000</v>
      </c>
      <c r="L221" s="5">
        <v>5365000000000</v>
      </c>
      <c r="M221" s="5">
        <v>5758000000000</v>
      </c>
      <c r="N221" s="5">
        <v>7164000000000</v>
      </c>
      <c r="O221" s="5">
        <v>7393000000000</v>
      </c>
      <c r="P221" s="5">
        <v>9109000000000</v>
      </c>
      <c r="Q221" s="5">
        <v>7005000000000</v>
      </c>
    </row>
    <row r="222" spans="2:26" ht="15.5" x14ac:dyDescent="0.35">
      <c r="C222" t="s">
        <v>252</v>
      </c>
      <c r="H222" s="5">
        <v>8544000000000</v>
      </c>
      <c r="I222" s="5">
        <v>7641000000000</v>
      </c>
      <c r="J222" s="5">
        <v>3369000000000</v>
      </c>
      <c r="K222" s="5">
        <v>4801000000000</v>
      </c>
      <c r="L222" s="5">
        <v>5365000000000</v>
      </c>
      <c r="M222" s="5">
        <v>5758000000000</v>
      </c>
      <c r="N222" s="5">
        <v>7164000000000</v>
      </c>
      <c r="O222" s="5">
        <v>7393000000000</v>
      </c>
      <c r="P222" s="5">
        <v>9109000000000</v>
      </c>
      <c r="Q222" s="5">
        <v>7005000000000</v>
      </c>
    </row>
    <row r="223" spans="2:26" ht="15.5" x14ac:dyDescent="0.35">
      <c r="C223" t="s">
        <v>253</v>
      </c>
      <c r="H223" s="5">
        <v>201</v>
      </c>
      <c r="I223" s="5">
        <v>201</v>
      </c>
      <c r="J223" s="5">
        <v>88</v>
      </c>
      <c r="K223" s="5">
        <v>140</v>
      </c>
      <c r="L223" s="5">
        <v>140</v>
      </c>
      <c r="M223" s="5">
        <v>150</v>
      </c>
      <c r="N223" s="5">
        <v>187</v>
      </c>
      <c r="O223" s="5">
        <v>193</v>
      </c>
      <c r="P223" s="5">
        <v>237</v>
      </c>
      <c r="Q223" s="5">
        <v>183</v>
      </c>
    </row>
    <row r="224" spans="2:26" ht="15.5" x14ac:dyDescent="0.35">
      <c r="C224" t="s">
        <v>77</v>
      </c>
      <c r="H224" s="6">
        <v>0.89549999999999996</v>
      </c>
      <c r="I224" s="6">
        <v>1.0034999999999998</v>
      </c>
      <c r="J224" s="6">
        <v>0.99659999999999993</v>
      </c>
      <c r="K224" s="6">
        <v>1.1125</v>
      </c>
      <c r="L224" s="6">
        <v>0.99560000000000004</v>
      </c>
      <c r="M224" s="6">
        <v>0.99379999999999991</v>
      </c>
      <c r="N224" s="6">
        <v>0.99590000000000001</v>
      </c>
      <c r="O224" s="6">
        <v>0.996</v>
      </c>
      <c r="P224" s="6">
        <v>0.99250000000000005</v>
      </c>
      <c r="Q224" s="6">
        <v>0.99670000000000003</v>
      </c>
    </row>
    <row r="225" spans="3:17" ht="15.5" x14ac:dyDescent="0.35">
      <c r="C225" t="s">
        <v>254</v>
      </c>
      <c r="H225" s="6">
        <v>0.1215</v>
      </c>
      <c r="I225" s="6">
        <v>7.6399999999999996E-2</v>
      </c>
      <c r="J225" s="6">
        <v>5.6399999999999999E-2</v>
      </c>
      <c r="K225" s="6">
        <v>4.6399999999999997E-2</v>
      </c>
      <c r="L225" s="6">
        <v>3.2500000000000001E-2</v>
      </c>
      <c r="M225" s="6">
        <v>3.0200000000000001E-2</v>
      </c>
      <c r="N225" s="6">
        <v>3.32E-2</v>
      </c>
      <c r="O225" s="6">
        <v>2.35E-2</v>
      </c>
      <c r="P225" s="6">
        <v>2.7200000000000002E-2</v>
      </c>
      <c r="Q225" s="6">
        <v>2.0099999999999996E-2</v>
      </c>
    </row>
    <row r="226" spans="3:17" ht="15.5" x14ac:dyDescent="0.35">
      <c r="C226" t="s">
        <v>57</v>
      </c>
      <c r="D226" s="6">
        <v>56.11</v>
      </c>
      <c r="E226" s="6">
        <v>112.87</v>
      </c>
      <c r="F226" s="6">
        <v>30.92</v>
      </c>
      <c r="G226" s="6">
        <v>24.07</v>
      </c>
      <c r="H226" s="6">
        <v>224.44</v>
      </c>
      <c r="I226" s="6">
        <v>200.29</v>
      </c>
      <c r="J226" s="6">
        <v>88.3</v>
      </c>
      <c r="K226" s="6">
        <v>125.84</v>
      </c>
      <c r="L226" s="6">
        <v>140.62</v>
      </c>
      <c r="M226" s="6">
        <v>150.93</v>
      </c>
      <c r="N226" s="6">
        <v>187.77</v>
      </c>
      <c r="O226" s="6">
        <v>193.78</v>
      </c>
      <c r="P226" s="6">
        <v>238.78</v>
      </c>
      <c r="Q226" s="6">
        <v>183.61</v>
      </c>
    </row>
    <row r="227" spans="3:17" ht="15.5" x14ac:dyDescent="0.35">
      <c r="C227" t="s">
        <v>255</v>
      </c>
      <c r="H227" s="6">
        <v>223.97</v>
      </c>
      <c r="I227" s="6">
        <v>200.29</v>
      </c>
      <c r="J227" s="6">
        <v>88.3</v>
      </c>
      <c r="K227" s="6">
        <v>125.84</v>
      </c>
      <c r="L227" s="6">
        <v>140.62</v>
      </c>
      <c r="M227" s="6">
        <v>150.93</v>
      </c>
      <c r="N227" s="6">
        <v>187.77</v>
      </c>
      <c r="O227" s="6">
        <v>193.78</v>
      </c>
      <c r="P227" s="6">
        <v>238.78</v>
      </c>
      <c r="Q227" s="6">
        <v>183.61</v>
      </c>
    </row>
    <row r="228" spans="3:17" ht="15.5" x14ac:dyDescent="0.35">
      <c r="C228" t="s">
        <v>79</v>
      </c>
      <c r="H228" s="5">
        <v>201</v>
      </c>
      <c r="I228" s="5">
        <v>201</v>
      </c>
      <c r="J228" s="5">
        <v>88</v>
      </c>
      <c r="K228" s="5">
        <v>140</v>
      </c>
      <c r="L228" s="5">
        <v>140</v>
      </c>
      <c r="M228" s="5">
        <v>150</v>
      </c>
      <c r="N228" s="5">
        <v>187</v>
      </c>
      <c r="O228" s="5">
        <v>193</v>
      </c>
      <c r="P228" s="5">
        <v>237</v>
      </c>
      <c r="Q228" s="5">
        <v>183</v>
      </c>
    </row>
    <row r="229" spans="3:17" ht="15.5" x14ac:dyDescent="0.35">
      <c r="C229" t="s">
        <v>256</v>
      </c>
      <c r="H229" s="6">
        <v>0.89549999999999996</v>
      </c>
      <c r="I229" s="6">
        <v>1.0034999999999998</v>
      </c>
      <c r="J229" s="6">
        <v>0.99659999999999993</v>
      </c>
      <c r="K229" s="6">
        <v>1.1125</v>
      </c>
      <c r="L229" s="6">
        <v>0.99560000000000004</v>
      </c>
      <c r="M229" s="6">
        <v>0.99379999999999991</v>
      </c>
      <c r="N229" s="6">
        <v>0.99590000000000001</v>
      </c>
      <c r="O229" s="6">
        <v>0.996</v>
      </c>
      <c r="P229" s="6">
        <v>0.99250000000000005</v>
      </c>
      <c r="Q229" s="6">
        <v>0.99670000000000003</v>
      </c>
    </row>
    <row r="230" spans="3:17" ht="15.5" x14ac:dyDescent="0.35">
      <c r="C230" t="s">
        <v>257</v>
      </c>
      <c r="H230" s="6">
        <v>0.1215</v>
      </c>
      <c r="I230" s="6">
        <v>7.6399999999999996E-2</v>
      </c>
      <c r="J230" s="6">
        <v>5.6399999999999999E-2</v>
      </c>
      <c r="K230" s="6">
        <v>4.6399999999999997E-2</v>
      </c>
      <c r="L230" s="6">
        <v>3.2500000000000001E-2</v>
      </c>
      <c r="M230" s="6">
        <v>3.0200000000000001E-2</v>
      </c>
      <c r="N230" s="6">
        <v>3.32E-2</v>
      </c>
      <c r="O230" s="6">
        <v>2.35E-2</v>
      </c>
      <c r="P230" s="6">
        <v>2.7200000000000002E-2</v>
      </c>
      <c r="Q230" s="6">
        <v>2.0099999999999996E-2</v>
      </c>
    </row>
    <row r="231" spans="3:17" ht="15.5" x14ac:dyDescent="0.35">
      <c r="C231" t="s">
        <v>258</v>
      </c>
      <c r="D231" s="5">
        <v>8443000000000</v>
      </c>
      <c r="E231" s="5">
        <v>4330000000000</v>
      </c>
      <c r="F231" s="5">
        <v>9409000000000</v>
      </c>
      <c r="G231" s="5">
        <v>9994000000000</v>
      </c>
      <c r="H231" s="5">
        <v>33771000000000</v>
      </c>
      <c r="I231" s="5">
        <v>31943000000000</v>
      </c>
      <c r="J231" s="5">
        <v>30623000000000</v>
      </c>
      <c r="K231" s="5">
        <v>38611000000000</v>
      </c>
      <c r="L231" s="5">
        <v>41219000000000</v>
      </c>
      <c r="M231" s="5">
        <v>39546000000000</v>
      </c>
      <c r="N231" s="5">
        <v>42972000000000</v>
      </c>
      <c r="O231" s="5">
        <v>42923000000000</v>
      </c>
      <c r="P231" s="5">
        <v>41802000000000</v>
      </c>
      <c r="Q231" s="5">
        <v>41205000000000</v>
      </c>
    </row>
    <row r="232" spans="3:17" ht="15.5" x14ac:dyDescent="0.35">
      <c r="C232" t="s">
        <v>259</v>
      </c>
      <c r="H232" s="5">
        <v>32176000000000</v>
      </c>
      <c r="I232" s="5">
        <v>31943000000000</v>
      </c>
      <c r="J232" s="5">
        <v>30623000000000</v>
      </c>
      <c r="K232" s="5">
        <v>38611000000000</v>
      </c>
      <c r="L232" s="5">
        <v>41219000000000</v>
      </c>
      <c r="M232" s="5">
        <v>39546000000000</v>
      </c>
      <c r="N232" s="5">
        <v>42972000000000</v>
      </c>
      <c r="O232" s="5">
        <v>42923000000000</v>
      </c>
      <c r="P232" s="5">
        <v>41802000000000</v>
      </c>
      <c r="Q232" s="5">
        <v>41205000000000</v>
      </c>
    </row>
    <row r="233" spans="3:17" ht="15.5" x14ac:dyDescent="0.35">
      <c r="C233" t="s">
        <v>260</v>
      </c>
      <c r="H233" s="5">
        <v>201</v>
      </c>
      <c r="I233" s="5">
        <v>201</v>
      </c>
      <c r="J233" s="5">
        <v>88</v>
      </c>
      <c r="K233" s="5">
        <v>140</v>
      </c>
      <c r="L233" s="5">
        <v>140</v>
      </c>
      <c r="M233" s="5">
        <v>150</v>
      </c>
      <c r="N233" s="5">
        <v>187</v>
      </c>
      <c r="O233" s="5">
        <v>193</v>
      </c>
      <c r="P233" s="5">
        <v>237</v>
      </c>
      <c r="Q233" s="5">
        <v>183</v>
      </c>
    </row>
    <row r="234" spans="3:17" ht="15.5" x14ac:dyDescent="0.35">
      <c r="C234" t="s">
        <v>261</v>
      </c>
      <c r="H234" s="6">
        <v>0.89549999999999996</v>
      </c>
      <c r="I234" s="6">
        <v>1.0034999999999998</v>
      </c>
      <c r="J234" s="6">
        <v>0.99659999999999993</v>
      </c>
      <c r="K234" s="6">
        <v>1.1125</v>
      </c>
      <c r="L234" s="6">
        <v>0.99560000000000004</v>
      </c>
      <c r="M234" s="6">
        <v>0.99379999999999991</v>
      </c>
      <c r="N234" s="6">
        <v>0.99590000000000001</v>
      </c>
      <c r="O234" s="6">
        <v>0.996</v>
      </c>
      <c r="P234" s="6">
        <v>0.99250000000000005</v>
      </c>
      <c r="Q234" s="6">
        <v>0.99670000000000003</v>
      </c>
    </row>
    <row r="235" spans="3:17" ht="15.5" x14ac:dyDescent="0.35">
      <c r="C235" t="s">
        <v>262</v>
      </c>
      <c r="H235" s="6">
        <v>0.1215</v>
      </c>
      <c r="I235" s="6">
        <v>7.6399999999999996E-2</v>
      </c>
      <c r="J235" s="6">
        <v>5.6399999999999999E-2</v>
      </c>
      <c r="K235" s="6">
        <v>4.6399999999999997E-2</v>
      </c>
      <c r="L235" s="6">
        <v>3.2500000000000001E-2</v>
      </c>
      <c r="M235" s="6">
        <v>3.0200000000000001E-2</v>
      </c>
      <c r="N235" s="6">
        <v>3.32E-2</v>
      </c>
      <c r="O235" s="6">
        <v>2.35E-2</v>
      </c>
      <c r="P235" s="6">
        <v>2.7200000000000002E-2</v>
      </c>
      <c r="Q235" s="6">
        <v>2.0099999999999996E-2</v>
      </c>
    </row>
    <row r="236" spans="3:17" ht="15.5" x14ac:dyDescent="0.35">
      <c r="C236" t="s">
        <v>263</v>
      </c>
      <c r="I236" s="6">
        <v>7.37</v>
      </c>
    </row>
    <row r="237" spans="3:17" ht="15.5" x14ac:dyDescent="0.35">
      <c r="C237" t="s">
        <v>264</v>
      </c>
      <c r="I237" s="6">
        <v>7.39</v>
      </c>
    </row>
    <row r="238" spans="3:17" ht="15.5" x14ac:dyDescent="0.35">
      <c r="C238" t="s">
        <v>612</v>
      </c>
      <c r="I238" s="6">
        <v>14.36</v>
      </c>
    </row>
    <row r="239" spans="3:17" ht="15.5" x14ac:dyDescent="0.35">
      <c r="C239" t="s">
        <v>265</v>
      </c>
      <c r="I239" s="6">
        <v>7.42</v>
      </c>
    </row>
    <row r="240" spans="3:17" ht="15.5" x14ac:dyDescent="0.35">
      <c r="C240" t="s">
        <v>266</v>
      </c>
      <c r="I240" s="6">
        <v>0.1353</v>
      </c>
    </row>
    <row r="241" spans="3:9" ht="15.5" x14ac:dyDescent="0.35">
      <c r="C241" t="s">
        <v>267</v>
      </c>
      <c r="I241" s="6">
        <v>1.96</v>
      </c>
    </row>
    <row r="242" spans="3:9" ht="15.5" x14ac:dyDescent="0.35">
      <c r="C242" t="s">
        <v>268</v>
      </c>
      <c r="I242" s="6">
        <v>9.6199999999999992</v>
      </c>
    </row>
    <row r="243" spans="3:9" ht="15.5" x14ac:dyDescent="0.35">
      <c r="C243" t="s">
        <v>269</v>
      </c>
      <c r="I243" s="6">
        <v>16.010000000000002</v>
      </c>
    </row>
    <row r="244" spans="3:9" ht="15.5" x14ac:dyDescent="0.35">
      <c r="C244" t="s">
        <v>270</v>
      </c>
      <c r="I244" s="6">
        <v>21.45</v>
      </c>
    </row>
    <row r="245" spans="3:9" ht="15.5" x14ac:dyDescent="0.35">
      <c r="C245" t="s">
        <v>271</v>
      </c>
      <c r="I245" s="6">
        <v>12.35</v>
      </c>
    </row>
    <row r="246" spans="3:9" ht="15.5" x14ac:dyDescent="0.35">
      <c r="C246" t="s">
        <v>272</v>
      </c>
      <c r="I246" s="6">
        <v>10.92</v>
      </c>
    </row>
    <row r="247" spans="3:9" ht="15.5" x14ac:dyDescent="0.35">
      <c r="C247" t="s">
        <v>273</v>
      </c>
      <c r="I247" s="6">
        <v>0.06</v>
      </c>
    </row>
    <row r="248" spans="3:9" ht="15.5" x14ac:dyDescent="0.35">
      <c r="C248" t="s">
        <v>274</v>
      </c>
      <c r="I248" s="6">
        <v>0.59</v>
      </c>
    </row>
    <row r="249" spans="3:9" ht="15.5" x14ac:dyDescent="0.35">
      <c r="C249" t="s">
        <v>677</v>
      </c>
      <c r="I249" s="6">
        <v>-0.28000000000000003</v>
      </c>
    </row>
    <row r="250" spans="3:9" ht="15.5" x14ac:dyDescent="0.35">
      <c r="C250" t="s">
        <v>275</v>
      </c>
      <c r="I250" s="6">
        <v>223.97</v>
      </c>
    </row>
    <row r="251" spans="3:9" ht="15.5" x14ac:dyDescent="0.35">
      <c r="C251" t="s">
        <v>276</v>
      </c>
      <c r="I251" s="6">
        <v>224.44</v>
      </c>
    </row>
    <row r="252" spans="3:9" ht="15.5" x14ac:dyDescent="0.35">
      <c r="C252" t="s">
        <v>277</v>
      </c>
      <c r="I252" s="6">
        <v>843.4</v>
      </c>
    </row>
    <row r="253" spans="3:9" ht="15.5" x14ac:dyDescent="0.35">
      <c r="C253" t="s">
        <v>278</v>
      </c>
      <c r="D253" s="6">
        <v>141.59</v>
      </c>
    </row>
    <row r="254" spans="3:9" ht="15.5" x14ac:dyDescent="0.35">
      <c r="C254" t="s">
        <v>279</v>
      </c>
      <c r="I254" s="6">
        <v>171.95</v>
      </c>
    </row>
    <row r="255" spans="3:9" ht="15.5" x14ac:dyDescent="0.35">
      <c r="C255" t="s">
        <v>280</v>
      </c>
      <c r="I255" s="6">
        <v>77.16</v>
      </c>
    </row>
    <row r="256" spans="3:9" ht="15.5" x14ac:dyDescent="0.35">
      <c r="C256" t="s">
        <v>281</v>
      </c>
      <c r="D256" s="6">
        <v>0.87</v>
      </c>
    </row>
    <row r="257" spans="3:9" ht="15.5" x14ac:dyDescent="0.35">
      <c r="C257" t="s">
        <v>282</v>
      </c>
      <c r="D257" s="6">
        <v>0.68</v>
      </c>
    </row>
    <row r="258" spans="3:9" ht="15.5" x14ac:dyDescent="0.35">
      <c r="C258" t="s">
        <v>283</v>
      </c>
      <c r="D258" s="6">
        <v>0.09</v>
      </c>
    </row>
    <row r="259" spans="3:9" ht="15.5" x14ac:dyDescent="0.35">
      <c r="C259" t="s">
        <v>284</v>
      </c>
      <c r="D259" s="6">
        <v>0.06</v>
      </c>
    </row>
    <row r="260" spans="3:9" ht="15.5" x14ac:dyDescent="0.35">
      <c r="C260" t="s">
        <v>285</v>
      </c>
      <c r="D260" s="6">
        <v>2.0499999999999998</v>
      </c>
    </row>
    <row r="261" spans="3:9" ht="15.5" x14ac:dyDescent="0.35">
      <c r="C261" t="s">
        <v>286</v>
      </c>
      <c r="D261" s="6">
        <v>0.03</v>
      </c>
    </row>
    <row r="262" spans="3:9" ht="15.5" x14ac:dyDescent="0.35">
      <c r="C262" t="s">
        <v>287</v>
      </c>
      <c r="D262" s="6">
        <v>3.05</v>
      </c>
    </row>
    <row r="263" spans="3:9" ht="15.5" x14ac:dyDescent="0.35">
      <c r="C263" t="s">
        <v>288</v>
      </c>
      <c r="I263" s="6">
        <v>45.71</v>
      </c>
    </row>
    <row r="264" spans="3:9" ht="15.5" x14ac:dyDescent="0.35">
      <c r="C264" t="s">
        <v>12</v>
      </c>
      <c r="D264" s="5">
        <v>-1017000000000</v>
      </c>
    </row>
    <row r="265" spans="3:9" ht="15.5" x14ac:dyDescent="0.35">
      <c r="C265" t="s">
        <v>289</v>
      </c>
      <c r="I265" s="6">
        <v>2.67</v>
      </c>
    </row>
    <row r="266" spans="3:9" ht="15.5" x14ac:dyDescent="0.35">
      <c r="C266" t="s">
        <v>290</v>
      </c>
      <c r="I266" s="6">
        <v>0.4269</v>
      </c>
    </row>
    <row r="267" spans="3:9" ht="15.5" x14ac:dyDescent="0.35">
      <c r="C267" t="s">
        <v>291</v>
      </c>
      <c r="I267" s="6">
        <v>1.3025</v>
      </c>
    </row>
    <row r="268" spans="3:9" ht="15.5" x14ac:dyDescent="0.35">
      <c r="C268" t="s">
        <v>292</v>
      </c>
      <c r="I268" s="6">
        <v>0.6915</v>
      </c>
    </row>
    <row r="269" spans="3:9" ht="15.5" x14ac:dyDescent="0.35">
      <c r="C269" t="s">
        <v>293</v>
      </c>
      <c r="I269" s="6">
        <v>0.60729999999999995</v>
      </c>
    </row>
    <row r="270" spans="3:9" ht="15.5" x14ac:dyDescent="0.35">
      <c r="C270" t="s">
        <v>294</v>
      </c>
      <c r="D270" s="6">
        <v>20.350000000000001</v>
      </c>
    </row>
    <row r="271" spans="3:9" ht="15.5" x14ac:dyDescent="0.35">
      <c r="C271" t="s">
        <v>295</v>
      </c>
      <c r="D271" s="6">
        <v>49.28</v>
      </c>
    </row>
    <row r="272" spans="3:9" ht="15.5" x14ac:dyDescent="0.35">
      <c r="C272" t="s">
        <v>296</v>
      </c>
      <c r="D272" s="6">
        <v>103.83</v>
      </c>
    </row>
    <row r="273" spans="3:9" ht="15.5" x14ac:dyDescent="0.35">
      <c r="C273" t="s">
        <v>297</v>
      </c>
      <c r="D273" s="6">
        <v>-34.200000000000003</v>
      </c>
    </row>
    <row r="274" spans="3:9" ht="15.5" x14ac:dyDescent="0.35">
      <c r="C274" t="s">
        <v>298</v>
      </c>
      <c r="D274" s="6">
        <v>4.47</v>
      </c>
    </row>
    <row r="275" spans="3:9" ht="15.5" x14ac:dyDescent="0.35">
      <c r="C275" t="s">
        <v>299</v>
      </c>
      <c r="I275" s="6">
        <v>1.61</v>
      </c>
    </row>
    <row r="276" spans="3:9" ht="15.5" x14ac:dyDescent="0.35">
      <c r="C276" t="s">
        <v>300</v>
      </c>
      <c r="I276" s="6">
        <v>7.21</v>
      </c>
    </row>
    <row r="277" spans="3:9" ht="15.5" x14ac:dyDescent="0.35">
      <c r="C277" t="s">
        <v>53</v>
      </c>
      <c r="I277" s="5">
        <v>63138000000000</v>
      </c>
    </row>
    <row r="278" spans="3:9" ht="15.5" x14ac:dyDescent="0.35">
      <c r="C278" t="s">
        <v>301</v>
      </c>
      <c r="I278" s="5">
        <v>58329000000000</v>
      </c>
    </row>
    <row r="279" spans="3:9" ht="15.5" x14ac:dyDescent="0.35">
      <c r="C279" t="s">
        <v>302</v>
      </c>
      <c r="I279" s="5">
        <v>38150000000</v>
      </c>
    </row>
    <row r="280" spans="3:9" ht="15.5" x14ac:dyDescent="0.35">
      <c r="C280" t="s">
        <v>303</v>
      </c>
      <c r="I280" s="6">
        <v>0.1404</v>
      </c>
    </row>
    <row r="281" spans="3:9" ht="15.5" x14ac:dyDescent="0.35">
      <c r="C281" t="s">
        <v>304</v>
      </c>
      <c r="D281" s="6">
        <v>0.48200000000000004</v>
      </c>
    </row>
    <row r="282" spans="3:9" ht="15.5" x14ac:dyDescent="0.35">
      <c r="C282" t="s">
        <v>305</v>
      </c>
      <c r="D282" s="6">
        <v>0.1857</v>
      </c>
    </row>
    <row r="283" spans="3:9" ht="15.5" x14ac:dyDescent="0.35">
      <c r="C283" t="s">
        <v>306</v>
      </c>
      <c r="D283" s="6">
        <v>0.2535</v>
      </c>
    </row>
    <row r="284" spans="3:9" ht="15.5" x14ac:dyDescent="0.35">
      <c r="C284" t="s">
        <v>307</v>
      </c>
      <c r="D284" s="6">
        <v>2.8300000000000002E-2</v>
      </c>
    </row>
    <row r="285" spans="3:9" ht="15.5" x14ac:dyDescent="0.35">
      <c r="C285" t="s">
        <v>308</v>
      </c>
      <c r="D285" s="6">
        <v>2.4399999999999998E-2</v>
      </c>
    </row>
    <row r="286" spans="3:9" ht="15.5" x14ac:dyDescent="0.35">
      <c r="C286" t="s">
        <v>309</v>
      </c>
      <c r="D286" s="6">
        <v>0.73</v>
      </c>
    </row>
    <row r="287" spans="3:9" ht="15.5" x14ac:dyDescent="0.35">
      <c r="C287" t="s">
        <v>310</v>
      </c>
      <c r="I287" s="5">
        <v>114</v>
      </c>
    </row>
    <row r="288" spans="3:9" ht="15.5" x14ac:dyDescent="0.35">
      <c r="C288" t="s">
        <v>311</v>
      </c>
      <c r="I288" s="5">
        <v>201</v>
      </c>
    </row>
    <row r="289" spans="3:9" ht="15.5" x14ac:dyDescent="0.35">
      <c r="C289" t="s">
        <v>312</v>
      </c>
      <c r="I289" s="6">
        <v>0.89549999999999996</v>
      </c>
    </row>
    <row r="290" spans="3:9" ht="15.5" x14ac:dyDescent="0.35">
      <c r="C290" t="s">
        <v>313</v>
      </c>
      <c r="I290" s="6">
        <v>0.1215</v>
      </c>
    </row>
    <row r="291" spans="3:9" ht="15.5" x14ac:dyDescent="0.35">
      <c r="C291" t="s">
        <v>314</v>
      </c>
      <c r="I291" t="s">
        <v>1895</v>
      </c>
    </row>
    <row r="292" spans="3:9" ht="15.5" x14ac:dyDescent="0.35">
      <c r="C292" t="s">
        <v>316</v>
      </c>
      <c r="I292" s="5">
        <v>6</v>
      </c>
    </row>
    <row r="293" spans="3:9" ht="15.5" x14ac:dyDescent="0.35">
      <c r="C293" t="s">
        <v>317</v>
      </c>
      <c r="I293" s="6">
        <v>0.37</v>
      </c>
    </row>
    <row r="294" spans="3:9" ht="15.5" x14ac:dyDescent="0.35">
      <c r="C294" t="s">
        <v>318</v>
      </c>
      <c r="I294" s="6">
        <v>0.97</v>
      </c>
    </row>
    <row r="295" spans="3:9" ht="15.5" x14ac:dyDescent="0.35">
      <c r="C295" t="s">
        <v>319</v>
      </c>
      <c r="I295" s="6">
        <v>0.78</v>
      </c>
    </row>
    <row r="296" spans="3:9" ht="15.5" x14ac:dyDescent="0.35">
      <c r="C296" t="s">
        <v>320</v>
      </c>
      <c r="I296" s="6">
        <v>0.55000000000000004</v>
      </c>
    </row>
    <row r="297" spans="3:9" ht="15.5" x14ac:dyDescent="0.35">
      <c r="C297" t="s">
        <v>321</v>
      </c>
      <c r="I297" s="6">
        <v>0.41</v>
      </c>
    </row>
    <row r="298" spans="3:9" ht="15.5" x14ac:dyDescent="0.35">
      <c r="C298" t="s">
        <v>322</v>
      </c>
      <c r="I298" s="6">
        <v>0.06</v>
      </c>
    </row>
    <row r="299" spans="3:9" ht="15.5" x14ac:dyDescent="0.35">
      <c r="C299" t="s">
        <v>323</v>
      </c>
      <c r="I299" s="6">
        <v>0.54</v>
      </c>
    </row>
    <row r="300" spans="3:9" ht="15.5" x14ac:dyDescent="0.35">
      <c r="C300" t="s">
        <v>324</v>
      </c>
      <c r="I300" s="5">
        <v>32176000000000</v>
      </c>
    </row>
    <row r="301" spans="3:9" ht="15.5" x14ac:dyDescent="0.35">
      <c r="C301" t="s">
        <v>325</v>
      </c>
      <c r="I301" s="5">
        <v>15094000000000</v>
      </c>
    </row>
    <row r="302" spans="3:9" ht="15.5" x14ac:dyDescent="0.35">
      <c r="C302" t="s">
        <v>326</v>
      </c>
      <c r="I302" s="5">
        <v>5159000000000</v>
      </c>
    </row>
    <row r="303" spans="3:9" ht="15.5" x14ac:dyDescent="0.35">
      <c r="C303" t="s">
        <v>327</v>
      </c>
      <c r="I303" s="5">
        <v>8544000000000</v>
      </c>
    </row>
    <row r="304" spans="3:9" ht="15.5" x14ac:dyDescent="0.35">
      <c r="C304" t="s">
        <v>328</v>
      </c>
      <c r="D304" s="5">
        <v>5402000000000</v>
      </c>
    </row>
    <row r="305" spans="3:9" ht="15.5" x14ac:dyDescent="0.35">
      <c r="C305" t="s">
        <v>329</v>
      </c>
      <c r="D305" s="5">
        <v>20014000000000</v>
      </c>
    </row>
    <row r="306" spans="3:9" ht="15.5" x14ac:dyDescent="0.35">
      <c r="C306" t="s">
        <v>330</v>
      </c>
      <c r="D306" s="5">
        <v>13454000000000</v>
      </c>
    </row>
    <row r="307" spans="3:9" ht="15.5" x14ac:dyDescent="0.35">
      <c r="C307" t="s">
        <v>235</v>
      </c>
      <c r="D307" s="5">
        <v>-1579000000000</v>
      </c>
    </row>
    <row r="308" spans="3:9" ht="15.5" x14ac:dyDescent="0.35">
      <c r="C308" t="s">
        <v>234</v>
      </c>
      <c r="I308" s="5">
        <v>6560000000000</v>
      </c>
    </row>
    <row r="309" spans="3:9" ht="15.5" x14ac:dyDescent="0.35">
      <c r="C309" t="s">
        <v>233</v>
      </c>
      <c r="D309" s="5">
        <v>373000000000</v>
      </c>
    </row>
    <row r="310" spans="3:9" ht="15.5" x14ac:dyDescent="0.35">
      <c r="C310" t="s">
        <v>232</v>
      </c>
      <c r="D310" s="5">
        <v>219000000000</v>
      </c>
    </row>
    <row r="311" spans="3:9" ht="15.5" x14ac:dyDescent="0.35">
      <c r="C311" t="s">
        <v>23</v>
      </c>
      <c r="D311" s="5">
        <v>592000000000</v>
      </c>
    </row>
    <row r="312" spans="3:9" ht="15.5" x14ac:dyDescent="0.35">
      <c r="C312" t="s">
        <v>20</v>
      </c>
      <c r="D312" s="5">
        <v>-4809000000000</v>
      </c>
    </row>
    <row r="313" spans="3:9" ht="15.5" x14ac:dyDescent="0.35">
      <c r="C313" t="s">
        <v>331</v>
      </c>
      <c r="I313" s="5">
        <v>6560000000000</v>
      </c>
    </row>
    <row r="314" spans="3:9" ht="15.5" x14ac:dyDescent="0.35">
      <c r="C314" t="s">
        <v>332</v>
      </c>
      <c r="I314" s="5">
        <v>3943000000000</v>
      </c>
    </row>
    <row r="315" spans="3:9" ht="15.5" x14ac:dyDescent="0.35">
      <c r="C315" t="s">
        <v>333</v>
      </c>
      <c r="I315" s="5">
        <v>6741000000000</v>
      </c>
    </row>
    <row r="316" spans="3:9" ht="15.5" x14ac:dyDescent="0.35">
      <c r="C316" t="s">
        <v>334</v>
      </c>
      <c r="I316" s="5">
        <v>-6364000000000</v>
      </c>
    </row>
    <row r="317" spans="3:9" ht="15.5" x14ac:dyDescent="0.35">
      <c r="C317" t="s">
        <v>335</v>
      </c>
      <c r="I317" s="5">
        <v>-1000000000000</v>
      </c>
    </row>
    <row r="318" spans="3:9" ht="15.5" x14ac:dyDescent="0.35">
      <c r="C318" t="s">
        <v>336</v>
      </c>
      <c r="I318" s="5">
        <v>2944000000000</v>
      </c>
    </row>
  </sheetData>
  <pageMargins left="0.7" right="0.7" top="0.75" bottom="0.75" header="0.3" footer="0.3"/>
  <ignoredErrors>
    <ignoredError sqref="A1:Z319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V3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1896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1897</v>
      </c>
      <c r="D2" s="2" vm="567">
        <f ca="1">IFERROR(_xlfn.STOCKHISTORY("XIDX:" &amp; $C$1, D3, , 0, 0, 1), "Libur")</f>
        <v>146</v>
      </c>
      <c r="H2" s="2" vm="567">
        <f ca="1">IFERROR(INDEX(D2:G2,COUNT(D2:G2)),"")</f>
        <v>146</v>
      </c>
      <c r="I2" s="2" vm="568">
        <f t="shared" ref="I2:V2" ca="1" si="0">IFERROR(_xlfn.STOCKHISTORY("XIDX:" &amp; $C$1, I1, , 0, 0, 1), "Libur")</f>
        <v>202</v>
      </c>
      <c r="J2" s="2" vm="569">
        <f t="shared" ca="1" si="0"/>
        <v>194</v>
      </c>
      <c r="K2" s="2" vm="570">
        <f t="shared" ca="1" si="0"/>
        <v>119</v>
      </c>
      <c r="L2" s="2" vm="571">
        <f t="shared" ca="1" si="0"/>
        <v>164</v>
      </c>
      <c r="M2" s="2" vm="572">
        <f t="shared" ca="1" si="0"/>
        <v>234</v>
      </c>
      <c r="N2" s="2" vm="573">
        <f t="shared" ca="1" si="0"/>
        <v>80</v>
      </c>
      <c r="O2" s="2" vm="312">
        <f t="shared" ca="1" si="0"/>
        <v>112</v>
      </c>
      <c r="P2" s="2" vm="574">
        <f t="shared" ca="1" si="0"/>
        <v>104</v>
      </c>
      <c r="Q2" s="2" vm="69">
        <f t="shared" ca="1" si="0"/>
        <v>204</v>
      </c>
      <c r="R2" s="2" vm="314">
        <f t="shared" ca="1" si="0"/>
        <v>89</v>
      </c>
      <c r="S2" s="2" vm="176">
        <f t="shared" ca="1" si="0"/>
        <v>101</v>
      </c>
      <c r="T2" s="2" vm="172">
        <f t="shared" ca="1" si="0"/>
        <v>135</v>
      </c>
      <c r="U2" s="2" vm="570">
        <f t="shared" ca="1" si="0"/>
        <v>119</v>
      </c>
      <c r="V2" s="2" t="str">
        <f t="shared" ca="1" si="0"/>
        <v>Libur</v>
      </c>
    </row>
    <row r="3" spans="1:22" ht="15.5" x14ac:dyDescent="0.35">
      <c r="D3" s="1">
        <v>46111</v>
      </c>
      <c r="H3" s="1">
        <f>IFERROR(INDEX(D3:G3,COUNT(D3:G3)),"")</f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233496391000</v>
      </c>
      <c r="H4" s="2">
        <f>IFERROR(SUM(D4:G4)*(4/MAX(1,COUNT(D4:G4))),"")</f>
        <v>933985564000</v>
      </c>
      <c r="I4" s="2">
        <f t="shared" ref="I4:V4" si="1">IFERROR(INDEX(I51:I500,MATCH($C$4,$C$51:$C$500,0)),"")</f>
        <v>1056726319000</v>
      </c>
      <c r="J4" s="2">
        <f t="shared" si="1"/>
        <v>1102122579000</v>
      </c>
      <c r="K4" s="2">
        <f t="shared" si="1"/>
        <v>1034413354000</v>
      </c>
      <c r="L4" s="2">
        <f t="shared" si="1"/>
        <v>1577420145000</v>
      </c>
      <c r="M4" s="2">
        <f t="shared" si="1"/>
        <v>1257886339000</v>
      </c>
      <c r="N4" s="2">
        <f t="shared" si="1"/>
        <v>864181616000</v>
      </c>
      <c r="O4" s="2">
        <f t="shared" si="1"/>
        <v>1081783774000</v>
      </c>
      <c r="P4" s="2">
        <f t="shared" si="1"/>
        <v>1011253358000</v>
      </c>
      <c r="Q4" s="2">
        <f t="shared" si="1"/>
        <v>1014875516000</v>
      </c>
      <c r="R4" s="2">
        <f t="shared" si="1"/>
        <v>263111378000</v>
      </c>
      <c r="S4" s="2">
        <f t="shared" si="1"/>
        <v>73940950276</v>
      </c>
      <c r="T4" s="2">
        <f t="shared" si="1"/>
        <v>68044786784</v>
      </c>
      <c r="U4" s="2">
        <f t="shared" si="1"/>
        <v>60682718878</v>
      </c>
      <c r="V4" s="2">
        <f t="shared" si="1"/>
        <v>54575014974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-48946480000</v>
      </c>
      <c r="H5" s="2">
        <f>IFERROR(SUM(D5:G5)*(4/MAX(1,COUNT(D5:G5))),"")</f>
        <v>-195785920000</v>
      </c>
      <c r="I5" s="2">
        <f t="shared" ref="I5:V5" si="2">IFERROR(INDEX(I51:I500,MATCH($C$5,$C$51:$C$500,0)),"")</f>
        <v>582224224000</v>
      </c>
      <c r="J5" s="2">
        <f t="shared" si="2"/>
        <v>5558949000</v>
      </c>
      <c r="K5" s="2">
        <f t="shared" si="2"/>
        <v>-902128000</v>
      </c>
      <c r="L5" s="2">
        <f t="shared" si="2"/>
        <v>-88934950000</v>
      </c>
      <c r="M5" s="2">
        <f t="shared" si="2"/>
        <v>91574453000</v>
      </c>
      <c r="N5" s="2">
        <f t="shared" si="2"/>
        <v>-71273436000</v>
      </c>
      <c r="O5" s="2">
        <f t="shared" si="2"/>
        <v>103980021000</v>
      </c>
      <c r="P5" s="2">
        <f t="shared" si="2"/>
        <v>-41058714000</v>
      </c>
      <c r="Q5" s="2">
        <f t="shared" si="2"/>
        <v>152117646000</v>
      </c>
      <c r="R5" s="2">
        <f t="shared" si="2"/>
        <v>503491404000</v>
      </c>
      <c r="S5" s="2">
        <f t="shared" si="2"/>
        <v>165717487171</v>
      </c>
      <c r="T5" s="2">
        <f t="shared" si="2"/>
        <v>49575277460</v>
      </c>
      <c r="U5" s="2">
        <f t="shared" si="2"/>
        <v>89808433565</v>
      </c>
      <c r="V5" s="2">
        <f t="shared" si="2"/>
        <v>110189689051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5591683105000</v>
      </c>
      <c r="H6" s="2">
        <f>IFERROR(INDEX(D6:G6,COUNT(D6:G6)),"")</f>
        <v>5591683105000</v>
      </c>
      <c r="I6" s="2">
        <f t="shared" ref="I6:V6" si="3">IFERROR(INDEX(I51:I500,MATCH($C$6,$C$51:$C$500,0)),"")</f>
        <v>5620694763000</v>
      </c>
      <c r="J6" s="2">
        <f t="shared" si="3"/>
        <v>5111953574000</v>
      </c>
      <c r="K6" s="2">
        <f t="shared" si="3"/>
        <v>5012226784000</v>
      </c>
      <c r="L6" s="2">
        <f t="shared" si="3"/>
        <v>4961622334000</v>
      </c>
      <c r="M6" s="2">
        <f t="shared" si="3"/>
        <v>3657152385000</v>
      </c>
      <c r="N6" s="2">
        <f t="shared" si="3"/>
        <v>3134994520000</v>
      </c>
      <c r="O6" s="2">
        <f t="shared" si="3"/>
        <v>3503719943000</v>
      </c>
      <c r="P6" s="2">
        <f t="shared" si="3"/>
        <v>3287794997000</v>
      </c>
      <c r="Q6" s="2">
        <f t="shared" si="3"/>
        <v>3351360535000</v>
      </c>
      <c r="R6" s="2">
        <f t="shared" si="3"/>
        <v>3086743797000</v>
      </c>
      <c r="S6" s="2">
        <f t="shared" si="3"/>
        <v>1231155089804</v>
      </c>
      <c r="T6" s="2">
        <f t="shared" si="3"/>
        <v>1016874846157</v>
      </c>
      <c r="U6" s="2">
        <f t="shared" si="3"/>
        <v>924739573668</v>
      </c>
      <c r="V6" s="2">
        <f t="shared" si="3"/>
        <v>689372528453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15.22</v>
      </c>
      <c r="H7" s="3">
        <f>IFERROR(INDEX(D7:G7,COUNT(D7:G7)),"")</f>
        <v>15.22</v>
      </c>
      <c r="I7" s="3">
        <f t="shared" ref="I7:V7" si="4">IFERROR(INDEX(I51:I500,MATCH($C$7,$C$51:$C$500,0))/1000000000,"")</f>
        <v>15.22</v>
      </c>
      <c r="J7" s="3">
        <f t="shared" si="4"/>
        <v>15.22</v>
      </c>
      <c r="K7" s="3">
        <f t="shared" si="4"/>
        <v>15.22</v>
      </c>
      <c r="L7" s="3">
        <f t="shared" si="4"/>
        <v>15.22</v>
      </c>
      <c r="M7" s="3">
        <f t="shared" si="4"/>
        <v>10.06</v>
      </c>
      <c r="N7" s="3">
        <f t="shared" si="4"/>
        <v>9.15</v>
      </c>
      <c r="O7" s="3">
        <f t="shared" si="4"/>
        <v>9.15</v>
      </c>
      <c r="P7" s="3">
        <f t="shared" si="4"/>
        <v>9.15</v>
      </c>
      <c r="Q7" s="3">
        <f t="shared" si="4"/>
        <v>9.15</v>
      </c>
      <c r="R7" s="3">
        <f t="shared" si="4"/>
        <v>9.15</v>
      </c>
      <c r="S7" s="3">
        <f t="shared" si="4"/>
        <v>7.74</v>
      </c>
      <c r="T7" s="3">
        <f t="shared" si="4"/>
        <v>7.74</v>
      </c>
      <c r="U7" s="3">
        <f t="shared" si="4"/>
        <v>7.35</v>
      </c>
      <c r="V7" s="3">
        <f t="shared" si="4"/>
        <v>2.6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-1422000000000</v>
      </c>
      <c r="H8" s="2">
        <f>IFERROR(INDEX(D8:G8,COUNT(D8:G8)),"")</f>
        <v>-1422000000000</v>
      </c>
      <c r="I8" s="2">
        <f t="shared" ref="I8:V8" si="5">IFERROR(INDEX(I51:I500,MATCH($C$8,$C$51:$C$500,0)),"")</f>
        <v>-231000000000</v>
      </c>
      <c r="J8" s="2">
        <f t="shared" si="5"/>
        <v>-2650000000000</v>
      </c>
      <c r="K8" s="2">
        <f t="shared" si="5"/>
        <v>604000000000</v>
      </c>
      <c r="L8" s="2">
        <f t="shared" si="5"/>
        <v>587000000000</v>
      </c>
      <c r="M8" s="2">
        <f t="shared" si="5"/>
        <v>-1887000000000</v>
      </c>
      <c r="N8" s="2">
        <f t="shared" si="5"/>
        <v>-1239000000000</v>
      </c>
      <c r="O8" s="2">
        <f t="shared" si="5"/>
        <v>-1281000000000</v>
      </c>
      <c r="P8" s="2">
        <f t="shared" si="5"/>
        <v>-1147000000000</v>
      </c>
      <c r="Q8" s="2">
        <f t="shared" si="5"/>
        <v>1556000000000</v>
      </c>
      <c r="R8" s="2">
        <f t="shared" si="5"/>
        <v>1377000000000</v>
      </c>
      <c r="S8" s="2">
        <f t="shared" si="5"/>
        <v>61000000000</v>
      </c>
      <c r="T8" s="2">
        <f t="shared" si="5"/>
        <v>-25000000000</v>
      </c>
      <c r="U8" s="2">
        <f t="shared" si="5"/>
        <v>-14000000000</v>
      </c>
      <c r="V8" s="2">
        <f t="shared" si="5"/>
        <v>-19000000000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-93.44</v>
      </c>
      <c r="H9" s="3">
        <f>IFERROR(INDEX(D9:G9,COUNT(D9:G9)),"")</f>
        <v>-93.44</v>
      </c>
      <c r="I9" s="3">
        <f t="shared" ref="I9:V9" si="6">IFERROR(INDEX(I51:I500,MATCH($C$9,$C$51:$C$500,0)),"")</f>
        <v>-15.2</v>
      </c>
      <c r="J9" s="3">
        <f t="shared" si="6"/>
        <v>-174.12</v>
      </c>
      <c r="K9" s="3">
        <f t="shared" si="6"/>
        <v>39.72</v>
      </c>
      <c r="L9" s="3">
        <f t="shared" si="6"/>
        <v>38.549999999999997</v>
      </c>
      <c r="M9" s="3">
        <f t="shared" si="6"/>
        <v>-187.46</v>
      </c>
      <c r="N9" s="3">
        <f t="shared" si="6"/>
        <v>-135.36000000000001</v>
      </c>
      <c r="O9" s="3">
        <f t="shared" si="6"/>
        <v>-140</v>
      </c>
      <c r="P9" s="3">
        <f t="shared" si="6"/>
        <v>-125.36</v>
      </c>
      <c r="Q9" s="3">
        <f t="shared" si="6"/>
        <v>170.02</v>
      </c>
      <c r="R9" s="3">
        <f t="shared" si="6"/>
        <v>150.44999999999999</v>
      </c>
      <c r="S9" s="3">
        <f t="shared" si="6"/>
        <v>7.91</v>
      </c>
      <c r="T9" s="3">
        <f t="shared" si="6"/>
        <v>-3.28</v>
      </c>
      <c r="U9" s="3">
        <f t="shared" si="6"/>
        <v>-1.9</v>
      </c>
      <c r="V9" s="3">
        <f t="shared" si="6"/>
        <v>-7.47</v>
      </c>
    </row>
    <row r="10" spans="1:22" ht="15.5" x14ac:dyDescent="0.35">
      <c r="C10" t="s">
        <v>17</v>
      </c>
      <c r="D10" s="3">
        <f ca="1">IFERROR(IF(D9=0,"",D2/D9),"")</f>
        <v>-1.5625</v>
      </c>
      <c r="I10" s="3">
        <f t="shared" ref="I10:V10" ca="1" si="7">IFERROR(IF(I9=0,"",I2/I9),"")</f>
        <v>-13.289473684210527</v>
      </c>
      <c r="J10" s="3">
        <f t="shared" ca="1" si="7"/>
        <v>-1.1141741327819894</v>
      </c>
      <c r="K10" s="3">
        <f t="shared" ca="1" si="7"/>
        <v>2.9959718026183282</v>
      </c>
      <c r="L10" s="3">
        <f t="shared" ca="1" si="7"/>
        <v>4.2542153047989624</v>
      </c>
      <c r="M10" s="3">
        <f t="shared" ca="1" si="7"/>
        <v>-1.248266296809986</v>
      </c>
      <c r="N10" s="3">
        <f t="shared" ca="1" si="7"/>
        <v>-0.59101654846335694</v>
      </c>
      <c r="O10" s="3">
        <f t="shared" ca="1" si="7"/>
        <v>-0.8</v>
      </c>
      <c r="P10" s="3">
        <f t="shared" ca="1" si="7"/>
        <v>-0.82961072112316525</v>
      </c>
      <c r="Q10" s="3">
        <f t="shared" ca="1" si="7"/>
        <v>1.1998588401364545</v>
      </c>
      <c r="R10" s="3">
        <f t="shared" ca="1" si="7"/>
        <v>0.59155865736124968</v>
      </c>
      <c r="S10" s="3">
        <f t="shared" ca="1" si="7"/>
        <v>12.768647281921618</v>
      </c>
      <c r="T10" s="3">
        <f t="shared" ca="1" si="7"/>
        <v>-41.158536585365859</v>
      </c>
      <c r="U10" s="3">
        <f t="shared" ca="1" si="7"/>
        <v>-62.631578947368425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0</v>
      </c>
      <c r="H11" s="2">
        <f>IFERROR(INDEX(D11:G11,COUNT(D11:G11)),"")</f>
        <v>0</v>
      </c>
      <c r="I11" s="2">
        <f t="shared" ref="I11:V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V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26</v>
      </c>
      <c r="D14" s="2">
        <f>IFERROR(INDEX(D51:D500,MATCH($C$14,$C$51:$C$500,0)),"")</f>
        <v>-2742385000</v>
      </c>
      <c r="H14" s="2">
        <f>IFERROR(SUM(D14:G14)*(4/MAX(1,COUNT(D14:G14))),"")</f>
        <v>-10969540000</v>
      </c>
      <c r="I14" s="2">
        <f t="shared" ref="I14:V14" si="11">IFERROR(INDEX(I51:I500,MATCH($C$14,$C$51:$C$500,0)),"")</f>
        <v>-17710834000</v>
      </c>
      <c r="J14" s="2">
        <f t="shared" si="11"/>
        <v>-22442522000</v>
      </c>
      <c r="K14" s="2">
        <f t="shared" si="11"/>
        <v>-15767335000</v>
      </c>
      <c r="L14" s="2">
        <f t="shared" si="11"/>
        <v>-12083928000</v>
      </c>
      <c r="M14" s="2">
        <f t="shared" si="11"/>
        <v>-14247829000</v>
      </c>
      <c r="N14" s="2">
        <f t="shared" si="11"/>
        <v>-14576853000</v>
      </c>
      <c r="O14" s="2">
        <f t="shared" si="11"/>
        <v>-13231345000</v>
      </c>
      <c r="P14" s="2">
        <f t="shared" si="11"/>
        <v>-5802144000</v>
      </c>
      <c r="Q14" s="2">
        <f t="shared" si="11"/>
        <v>-5713227000</v>
      </c>
      <c r="R14" s="2">
        <f t="shared" si="11"/>
        <v>-3134311000</v>
      </c>
      <c r="S14" s="2">
        <f t="shared" si="11"/>
        <v>-2929461005</v>
      </c>
      <c r="T14" s="2">
        <f t="shared" si="11"/>
        <v>-2664821126</v>
      </c>
      <c r="U14" s="2">
        <f t="shared" si="11"/>
        <v>-4364740878</v>
      </c>
      <c r="V14" s="2">
        <f t="shared" si="11"/>
        <v>-8155913708</v>
      </c>
    </row>
    <row r="15" spans="1:22" ht="15.5" x14ac:dyDescent="0.35">
      <c r="C15" t="s">
        <v>27</v>
      </c>
      <c r="D15" s="2">
        <f>IFERROR(INDEX(D51:D500,MATCH($C$15,$C$51:$C$500,0)),"")</f>
        <v>-27931469000</v>
      </c>
      <c r="H15" s="2">
        <f>IFERROR(SUM(D15:G15)*(4/MAX(1,COUNT(D15:G15))),"")</f>
        <v>-111725876000</v>
      </c>
      <c r="I15" s="2">
        <f t="shared" ref="I15:V15" si="12">IFERROR(INDEX(I51:I500,MATCH($C$15,$C$51:$C$500,0)),"")</f>
        <v>-120149990000</v>
      </c>
      <c r="J15" s="2">
        <f t="shared" si="12"/>
        <v>-38485282000</v>
      </c>
      <c r="K15" s="2">
        <f t="shared" si="12"/>
        <v>-34761607000</v>
      </c>
      <c r="L15" s="2">
        <f t="shared" si="12"/>
        <v>-133069062000</v>
      </c>
      <c r="M15" s="2">
        <f t="shared" si="12"/>
        <v>30957588000</v>
      </c>
      <c r="N15" s="2">
        <f t="shared" si="12"/>
        <v>50138833000</v>
      </c>
      <c r="O15" s="2">
        <f t="shared" si="12"/>
        <v>7270752000</v>
      </c>
      <c r="P15" s="2">
        <f t="shared" si="12"/>
        <v>-18984480000</v>
      </c>
      <c r="Q15" s="2">
        <f t="shared" si="12"/>
        <v>-39091950000</v>
      </c>
      <c r="R15" s="2">
        <f t="shared" si="12"/>
        <v>13083760000</v>
      </c>
      <c r="S15" s="2">
        <f t="shared" si="12"/>
        <v>-1395927459</v>
      </c>
      <c r="T15" s="2">
        <f t="shared" si="12"/>
        <v>-998797495</v>
      </c>
      <c r="U15" s="2">
        <f t="shared" si="12"/>
        <v>-1046620025</v>
      </c>
      <c r="V15" s="2">
        <f t="shared" si="12"/>
        <v>-899596169</v>
      </c>
    </row>
    <row r="16" spans="1:22" ht="15.5" x14ac:dyDescent="0.35">
      <c r="C16" t="s">
        <v>28</v>
      </c>
      <c r="D16" s="2">
        <f>IFERROR(INDEX(D51:D500,MATCH($C$16,$C$51:$C$500,0)),"")</f>
        <v>79737264000</v>
      </c>
      <c r="H16" s="2">
        <f>IFERROR(SUM(D16:G16)*(4/MAX(1,COUNT(D16:G16))),"")</f>
        <v>318949056000</v>
      </c>
      <c r="I16" s="2">
        <f t="shared" ref="I16:V16" si="13">IFERROR(INDEX(I51:I500,MATCH($C$16,$C$51:$C$500,0)),"")</f>
        <v>649146597000</v>
      </c>
      <c r="J16" s="2">
        <f t="shared" si="13"/>
        <v>170149243000</v>
      </c>
      <c r="K16" s="2">
        <f t="shared" si="13"/>
        <v>145092756000</v>
      </c>
      <c r="L16" s="2">
        <f t="shared" si="13"/>
        <v>375217110000</v>
      </c>
      <c r="M16" s="2">
        <f t="shared" si="13"/>
        <v>-132571748000</v>
      </c>
      <c r="N16" s="2">
        <f t="shared" si="13"/>
        <v>-288219153000</v>
      </c>
      <c r="O16" s="2">
        <f t="shared" si="13"/>
        <v>40395261000</v>
      </c>
      <c r="P16" s="2">
        <f t="shared" si="13"/>
        <v>99806364000</v>
      </c>
      <c r="Q16" s="2">
        <f t="shared" si="13"/>
        <v>208145193000</v>
      </c>
      <c r="R16" s="2">
        <f t="shared" si="13"/>
        <v>509050914000</v>
      </c>
      <c r="S16" s="2">
        <f t="shared" si="13"/>
        <v>63499694942</v>
      </c>
      <c r="T16" s="2">
        <f t="shared" si="13"/>
        <v>68600476406</v>
      </c>
      <c r="U16" s="2">
        <f t="shared" si="13"/>
        <v>119879437797</v>
      </c>
      <c r="V16" s="2">
        <f t="shared" si="13"/>
        <v>97599674845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2222120000000</v>
      </c>
      <c r="H20" s="2">
        <f t="shared" ref="H20:V20" ca="1" si="14">IFERROR(H21*H2,"")</f>
        <v>2222120000000</v>
      </c>
      <c r="I20" s="2">
        <f t="shared" ca="1" si="14"/>
        <v>3074440000000</v>
      </c>
      <c r="J20" s="2">
        <f t="shared" ca="1" si="14"/>
        <v>2952680000000</v>
      </c>
      <c r="K20" s="2">
        <f t="shared" ca="1" si="14"/>
        <v>1811180000000</v>
      </c>
      <c r="L20" s="2">
        <f t="shared" ca="1" si="14"/>
        <v>2496080000000</v>
      </c>
      <c r="M20" s="2">
        <f t="shared" ca="1" si="14"/>
        <v>2354040000000</v>
      </c>
      <c r="N20" s="2">
        <f t="shared" ca="1" si="14"/>
        <v>732000000000</v>
      </c>
      <c r="O20" s="2">
        <f t="shared" ca="1" si="14"/>
        <v>1024800000000</v>
      </c>
      <c r="P20" s="2">
        <f t="shared" ca="1" si="14"/>
        <v>951600000000</v>
      </c>
      <c r="Q20" s="2">
        <f t="shared" ca="1" si="14"/>
        <v>1866600000000</v>
      </c>
      <c r="R20" s="2">
        <f t="shared" ca="1" si="14"/>
        <v>814350000000</v>
      </c>
      <c r="S20" s="2">
        <f t="shared" ca="1" si="14"/>
        <v>781740000000</v>
      </c>
      <c r="T20" s="2">
        <f t="shared" ca="1" si="14"/>
        <v>1044900000000</v>
      </c>
      <c r="U20" s="2">
        <f t="shared" ca="1" si="14"/>
        <v>874650000000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15220000000</v>
      </c>
      <c r="H21" s="2">
        <f>IFERROR(INDEX(D21:G21,COUNT(D21:G21)),"")</f>
        <v>15220000000</v>
      </c>
      <c r="I21" s="2">
        <f t="shared" ref="I21:V21" si="15">IFERROR(INDEX(I51:I500,MATCH($C$7,$C$51:$C$500,0)),"")</f>
        <v>15220000000</v>
      </c>
      <c r="J21" s="2">
        <f t="shared" si="15"/>
        <v>15220000000</v>
      </c>
      <c r="K21" s="2">
        <f t="shared" si="15"/>
        <v>15220000000</v>
      </c>
      <c r="L21" s="2">
        <f t="shared" si="15"/>
        <v>15220000000</v>
      </c>
      <c r="M21" s="2">
        <f t="shared" si="15"/>
        <v>10060000000</v>
      </c>
      <c r="N21" s="2">
        <f t="shared" si="15"/>
        <v>9150000000</v>
      </c>
      <c r="O21" s="2">
        <f t="shared" si="15"/>
        <v>9150000000</v>
      </c>
      <c r="P21" s="2">
        <f t="shared" si="15"/>
        <v>9150000000</v>
      </c>
      <c r="Q21" s="2">
        <f t="shared" si="15"/>
        <v>9150000000</v>
      </c>
      <c r="R21" s="2">
        <f t="shared" si="15"/>
        <v>9150000000</v>
      </c>
      <c r="S21" s="2">
        <f t="shared" si="15"/>
        <v>7740000000</v>
      </c>
      <c r="T21" s="2">
        <f t="shared" si="15"/>
        <v>7740000000</v>
      </c>
      <c r="U21" s="2">
        <f t="shared" si="15"/>
        <v>7350000000</v>
      </c>
      <c r="V21" s="2">
        <f t="shared" si="15"/>
        <v>2600000000</v>
      </c>
    </row>
    <row r="23" spans="1:22" ht="15.5" x14ac:dyDescent="0.35">
      <c r="B23" t="s">
        <v>54</v>
      </c>
      <c r="C23" t="s">
        <v>55</v>
      </c>
      <c r="D23" s="3">
        <f>IFERROR(D5/D6*100,"")</f>
        <v>-0.87534431191625983</v>
      </c>
      <c r="H23" s="3">
        <f t="shared" ref="H23:V23" si="16">IFERROR(H5/H6*100,"")</f>
        <v>-3.5013772476650393</v>
      </c>
      <c r="I23" s="3">
        <f t="shared" si="16"/>
        <v>10.358581074935344</v>
      </c>
      <c r="J23" s="3">
        <f t="shared" si="16"/>
        <v>0.10874412139174096</v>
      </c>
      <c r="K23" s="3">
        <f t="shared" si="16"/>
        <v>-1.7998547130384592E-2</v>
      </c>
      <c r="L23" s="3">
        <f t="shared" si="16"/>
        <v>-1.7924570637020194</v>
      </c>
      <c r="M23" s="3">
        <f t="shared" si="16"/>
        <v>2.5039824256598484</v>
      </c>
      <c r="N23" s="3">
        <f t="shared" si="16"/>
        <v>-2.2734788065913429</v>
      </c>
      <c r="O23" s="3">
        <f t="shared" si="16"/>
        <v>2.9677035462762729</v>
      </c>
      <c r="P23" s="3">
        <f t="shared" si="16"/>
        <v>-1.248822205686932</v>
      </c>
      <c r="Q23" s="3">
        <f t="shared" si="16"/>
        <v>4.5389818377150517</v>
      </c>
      <c r="R23" s="3">
        <f t="shared" si="16"/>
        <v>16.311408951055228</v>
      </c>
      <c r="S23" s="3">
        <f t="shared" si="16"/>
        <v>13.460325879608087</v>
      </c>
      <c r="T23" s="3">
        <f t="shared" si="16"/>
        <v>4.8752585086902469</v>
      </c>
      <c r="U23" s="3">
        <f t="shared" si="16"/>
        <v>9.7117541113518975</v>
      </c>
      <c r="V23" s="3">
        <f t="shared" si="16"/>
        <v>15.984055717780535</v>
      </c>
    </row>
    <row r="24" spans="1:22" ht="15.5" x14ac:dyDescent="0.35">
      <c r="C24" t="s">
        <v>56</v>
      </c>
      <c r="D24" s="4" t="str">
        <f>IFERROR(_xlfn.RRI(5,I23,D23),"")</f>
        <v/>
      </c>
      <c r="H24" s="4" t="str">
        <f t="shared" ref="H24:V24" si="17">IFERROR(_xlfn.RRI(5,M23,H23),"")</f>
        <v/>
      </c>
      <c r="I24" s="4" t="str">
        <f t="shared" si="17"/>
        <v/>
      </c>
      <c r="J24" s="4">
        <f t="shared" si="17"/>
        <v>-0.48382489522397221</v>
      </c>
      <c r="K24" s="4">
        <f t="shared" si="17"/>
        <v>-0.57170069720322503</v>
      </c>
      <c r="L24" s="4" t="str">
        <f t="shared" si="17"/>
        <v/>
      </c>
      <c r="M24" s="4">
        <f t="shared" si="17"/>
        <v>-0.3125708248986675</v>
      </c>
      <c r="N24" s="4" t="str">
        <f t="shared" si="17"/>
        <v/>
      </c>
      <c r="O24" s="4">
        <f t="shared" si="17"/>
        <v>-9.450809245135583E-2</v>
      </c>
      <c r="P24" s="4" t="str">
        <f t="shared" si="17"/>
        <v/>
      </c>
      <c r="Q24" s="4">
        <f t="shared" si="17"/>
        <v>-0.22258253673267869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>
        <f>IFERROR(INDEX(D51:D500,MATCH($A$25,$C$51:$C$500,0)),"")</f>
        <v>1.88</v>
      </c>
      <c r="H25" s="3">
        <f>IFERROR(INDEX(D25:G25,COUNT(D25:G25)),"")</f>
        <v>1.88</v>
      </c>
      <c r="I25" s="3">
        <f t="shared" ref="I25:V25" si="18">IFERROR(INDEX(I51:I500,MATCH($C$25,$C$51:$C$500,0)),"")</f>
        <v>31.15</v>
      </c>
      <c r="J25" s="3">
        <f t="shared" si="18"/>
        <v>4.26</v>
      </c>
      <c r="K25" s="3">
        <f t="shared" si="18"/>
        <v>3.44</v>
      </c>
      <c r="L25" s="3">
        <f t="shared" si="18"/>
        <v>7.39</v>
      </c>
      <c r="M25" s="3">
        <f t="shared" si="18"/>
        <v>-3.17</v>
      </c>
      <c r="N25" s="3">
        <f t="shared" si="18"/>
        <v>-11.94</v>
      </c>
      <c r="O25" s="3">
        <f t="shared" si="18"/>
        <v>5.43</v>
      </c>
      <c r="P25" s="3">
        <f t="shared" si="18"/>
        <v>4.28</v>
      </c>
      <c r="Q25" s="3">
        <f t="shared" si="18"/>
        <v>10.36</v>
      </c>
      <c r="R25" s="3">
        <f t="shared" si="18"/>
        <v>52.06</v>
      </c>
      <c r="S25" s="3">
        <f t="shared" si="18"/>
        <v>7.92</v>
      </c>
      <c r="T25" s="3">
        <f t="shared" si="18"/>
        <v>8.7100000000000009</v>
      </c>
      <c r="U25" s="3">
        <f t="shared" si="18"/>
        <v>16.149999999999999</v>
      </c>
      <c r="V25" s="3">
        <f t="shared" si="18"/>
        <v>37.17</v>
      </c>
    </row>
    <row r="26" spans="1:22" ht="15.5" x14ac:dyDescent="0.35">
      <c r="C26" t="s">
        <v>59</v>
      </c>
      <c r="D26" s="4">
        <f>IFERROR(_xlfn.RRI(5,I25,D25),"")</f>
        <v>-0.4296519518313715</v>
      </c>
      <c r="H26" s="4" t="str">
        <f t="shared" ref="H26:V26" si="19">IFERROR(_xlfn.RRI(5,M25,H25),"")</f>
        <v/>
      </c>
      <c r="I26" s="4" t="str">
        <f t="shared" si="19"/>
        <v/>
      </c>
      <c r="J26" s="4">
        <f t="shared" si="19"/>
        <v>-4.73750454755133E-2</v>
      </c>
      <c r="K26" s="4">
        <f t="shared" si="19"/>
        <v>-4.2755378788860265E-2</v>
      </c>
      <c r="L26" s="4">
        <f t="shared" si="19"/>
        <v>-6.5332941594336558E-2</v>
      </c>
      <c r="M26" s="4" t="str">
        <f t="shared" si="19"/>
        <v/>
      </c>
      <c r="N26" s="4" t="str">
        <f t="shared" si="19"/>
        <v/>
      </c>
      <c r="O26" s="4">
        <f t="shared" si="19"/>
        <v>-9.0178207788611964E-2</v>
      </c>
      <c r="P26" s="4">
        <f t="shared" si="19"/>
        <v>-0.23324918113143045</v>
      </c>
      <c r="Q26" s="4">
        <f t="shared" si="19"/>
        <v>-0.22547856957535228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15.341418593955321</v>
      </c>
      <c r="H27" s="3">
        <f t="shared" ref="H27:V27" si="20">IFERROR(H4/H21,"")</f>
        <v>61.365674375821285</v>
      </c>
      <c r="I27" s="3">
        <f t="shared" si="20"/>
        <v>69.430112943495402</v>
      </c>
      <c r="J27" s="3">
        <f t="shared" si="20"/>
        <v>72.412784428383702</v>
      </c>
      <c r="K27" s="3">
        <f t="shared" si="20"/>
        <v>67.964083705650467</v>
      </c>
      <c r="L27" s="3">
        <f t="shared" si="20"/>
        <v>103.64127102496715</v>
      </c>
      <c r="M27" s="3">
        <f t="shared" si="20"/>
        <v>125.03840347912525</v>
      </c>
      <c r="N27" s="3">
        <f t="shared" si="20"/>
        <v>94.446078251366117</v>
      </c>
      <c r="O27" s="3">
        <f t="shared" si="20"/>
        <v>118.22773486338798</v>
      </c>
      <c r="P27" s="3">
        <f t="shared" si="20"/>
        <v>110.51949267759562</v>
      </c>
      <c r="Q27" s="3">
        <f t="shared" si="20"/>
        <v>110.91535693989071</v>
      </c>
      <c r="R27" s="3">
        <f t="shared" si="20"/>
        <v>28.755341857923497</v>
      </c>
      <c r="S27" s="3">
        <f t="shared" si="20"/>
        <v>9.5530943509043933</v>
      </c>
      <c r="T27" s="3">
        <f t="shared" si="20"/>
        <v>8.7913161219638241</v>
      </c>
      <c r="U27" s="3">
        <f t="shared" si="20"/>
        <v>8.2561522282993192</v>
      </c>
      <c r="V27" s="3">
        <f t="shared" si="20"/>
        <v>20.990390374615384</v>
      </c>
    </row>
    <row r="28" spans="1:22" ht="15.5" x14ac:dyDescent="0.35">
      <c r="C28" t="s">
        <v>61</v>
      </c>
      <c r="D28" s="4">
        <f>IFERROR(_xlfn.RRI(5,I27,D27),"")</f>
        <v>-0.26062709801616513</v>
      </c>
      <c r="H28" s="4">
        <f t="shared" ref="H28:V28" si="21">IFERROR(_xlfn.RRI(5,M27,H27),"")</f>
        <v>-0.13268587710464763</v>
      </c>
      <c r="I28" s="4">
        <f t="shared" si="21"/>
        <v>-5.9686246158871081E-2</v>
      </c>
      <c r="J28" s="4">
        <f t="shared" si="21"/>
        <v>-9.3392775145107132E-2</v>
      </c>
      <c r="K28" s="4">
        <f t="shared" si="21"/>
        <v>-9.2664054030708543E-2</v>
      </c>
      <c r="L28" s="4">
        <f t="shared" si="21"/>
        <v>-1.3474740002839769E-2</v>
      </c>
      <c r="M28" s="4">
        <f t="shared" si="21"/>
        <v>0.34172952608131024</v>
      </c>
      <c r="N28" s="4">
        <f t="shared" si="21"/>
        <v>0.58127706675665092</v>
      </c>
      <c r="O28" s="4">
        <f t="shared" si="21"/>
        <v>0.68164025304492859</v>
      </c>
      <c r="P28" s="4">
        <f t="shared" si="21"/>
        <v>0.68008880565934038</v>
      </c>
      <c r="Q28" s="4">
        <f t="shared" si="21"/>
        <v>0.39506432554185045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>
        <f t="shared" ref="H29:V29" si="22">IFERROR(((H25-I25)/I25)*100%,"")</f>
        <v>-0.93964686998394864</v>
      </c>
      <c r="I29" s="4">
        <f t="shared" si="22"/>
        <v>6.3122065727699539</v>
      </c>
      <c r="J29" s="4">
        <f t="shared" si="22"/>
        <v>0.23837209302325577</v>
      </c>
      <c r="K29" s="4">
        <f t="shared" si="22"/>
        <v>-0.5345060893098782</v>
      </c>
      <c r="L29" s="4">
        <f t="shared" si="22"/>
        <v>-3.3312302839116716</v>
      </c>
      <c r="M29" s="4">
        <f t="shared" si="22"/>
        <v>-0.73450586264656614</v>
      </c>
      <c r="N29" s="4">
        <f t="shared" si="22"/>
        <v>-3.1988950276243089</v>
      </c>
      <c r="O29" s="4">
        <f t="shared" si="22"/>
        <v>0.26869158878504656</v>
      </c>
      <c r="P29" s="4">
        <f t="shared" si="22"/>
        <v>-0.58687258687258681</v>
      </c>
      <c r="Q29" s="4">
        <f t="shared" si="22"/>
        <v>-0.80099884748367267</v>
      </c>
      <c r="R29" s="4">
        <f t="shared" si="22"/>
        <v>5.5732323232323235</v>
      </c>
      <c r="S29" s="4">
        <f t="shared" si="22"/>
        <v>-9.0700344431687813E-2</v>
      </c>
      <c r="T29" s="4">
        <f t="shared" si="22"/>
        <v>-0.46068111455108351</v>
      </c>
      <c r="U29" s="4">
        <f t="shared" si="22"/>
        <v>-0.5655098197471079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-0.11615188605896741</v>
      </c>
      <c r="I30" s="4">
        <f t="shared" si="23"/>
        <v>-4.1189846633202791E-2</v>
      </c>
      <c r="J30" s="4">
        <f t="shared" si="23"/>
        <v>6.5456642393655562E-2</v>
      </c>
      <c r="K30" s="4">
        <f t="shared" si="23"/>
        <v>-0.34423726153186662</v>
      </c>
      <c r="L30" s="4">
        <f t="shared" si="23"/>
        <v>-0.171124485428433</v>
      </c>
      <c r="M30" s="4">
        <f t="shared" si="23"/>
        <v>0.32391313428958213</v>
      </c>
      <c r="N30" s="4">
        <f t="shared" si="23"/>
        <v>-0.20115124965814105</v>
      </c>
      <c r="O30" s="4">
        <f t="shared" si="23"/>
        <v>6.9745544419739847E-2</v>
      </c>
      <c r="P30" s="4">
        <f t="shared" si="23"/>
        <v>-3.5690662971911624E-3</v>
      </c>
      <c r="Q30" s="4">
        <f t="shared" si="23"/>
        <v>2.8572087749090045</v>
      </c>
      <c r="R30" s="4">
        <f t="shared" si="23"/>
        <v>2.0100552555728943</v>
      </c>
      <c r="S30" s="4">
        <f t="shared" si="23"/>
        <v>8.6651215628269496E-2</v>
      </c>
      <c r="T30" s="4">
        <f t="shared" si="23"/>
        <v>6.4820012866301402E-2</v>
      </c>
      <c r="U30" s="4">
        <f t="shared" si="23"/>
        <v>-0.60666990556384059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244.92</v>
      </c>
      <c r="H32" s="3">
        <f>IFERROR(INDEX(D32:G32,COUNT(D32:G32)),"")</f>
        <v>244.92</v>
      </c>
      <c r="I32" s="3">
        <f t="shared" ref="I32:V32" si="24">IFERROR(INDEX(I51:I500,MATCH($C$32,$C$51:$C$500,0)),"")</f>
        <v>248.07</v>
      </c>
      <c r="J32" s="3">
        <f t="shared" si="24"/>
        <v>210.37</v>
      </c>
      <c r="K32" s="3">
        <f t="shared" si="24"/>
        <v>205.24</v>
      </c>
      <c r="L32" s="3">
        <f t="shared" si="24"/>
        <v>205.3</v>
      </c>
      <c r="M32" s="3">
        <f t="shared" si="24"/>
        <v>229.96</v>
      </c>
      <c r="N32" s="3">
        <f t="shared" si="24"/>
        <v>213.2</v>
      </c>
      <c r="O32" s="3">
        <f t="shared" si="24"/>
        <v>231.42</v>
      </c>
      <c r="P32" s="3">
        <f t="shared" si="24"/>
        <v>219.82</v>
      </c>
      <c r="Q32" s="3">
        <f t="shared" si="24"/>
        <v>224.32</v>
      </c>
      <c r="R32" s="3">
        <f t="shared" si="24"/>
        <v>209.13</v>
      </c>
      <c r="S32" s="3">
        <f t="shared" si="24"/>
        <v>152.44</v>
      </c>
      <c r="T32" s="3">
        <f t="shared" si="24"/>
        <v>131.01</v>
      </c>
      <c r="U32" s="3">
        <f t="shared" si="24"/>
        <v>125.49</v>
      </c>
      <c r="V32" s="3">
        <f t="shared" si="24"/>
        <v>263.3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</v>
      </c>
      <c r="H33" s="3">
        <f>IFERROR(INDEX(D33:G33,COUNT(D33:G33)),"")</f>
        <v>0.6</v>
      </c>
      <c r="I33" s="3">
        <f t="shared" ref="I33:V33" si="25">IFERROR(INDEX(I51:I500,MATCH($C$33,$C$51:$C$500,0)),"")</f>
        <v>0.81</v>
      </c>
      <c r="J33" s="3">
        <f t="shared" si="25"/>
        <v>0.92</v>
      </c>
      <c r="K33" s="3">
        <f t="shared" si="25"/>
        <v>0.57999999999999996</v>
      </c>
      <c r="L33" s="3">
        <f t="shared" si="25"/>
        <v>0.8</v>
      </c>
      <c r="M33" s="3">
        <f t="shared" si="25"/>
        <v>1.02</v>
      </c>
      <c r="N33" s="3">
        <f t="shared" si="25"/>
        <v>0.38</v>
      </c>
      <c r="O33" s="3">
        <f t="shared" si="25"/>
        <v>0.48</v>
      </c>
      <c r="P33" s="3">
        <f t="shared" si="25"/>
        <v>0.47</v>
      </c>
      <c r="Q33" s="3">
        <f t="shared" si="25"/>
        <v>0.91</v>
      </c>
      <c r="R33" s="3">
        <f t="shared" si="25"/>
        <v>0.43</v>
      </c>
      <c r="S33" s="3">
        <f t="shared" si="25"/>
        <v>0.66</v>
      </c>
      <c r="T33" s="3">
        <f t="shared" si="25"/>
        <v>1.03</v>
      </c>
      <c r="U33" s="3">
        <f t="shared" si="25"/>
        <v>0.95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77.66</v>
      </c>
      <c r="H34" s="3">
        <f>IFERROR(INDEX(D34:G34,COUNT(D34:G34)),"")</f>
        <v>77.66</v>
      </c>
      <c r="I34" s="3">
        <f t="shared" ref="I34:V34" si="26">IFERROR(INDEX(I51:I500,MATCH($C$34,$C$51:$C$500,0)),"")</f>
        <v>6.48</v>
      </c>
      <c r="J34" s="3">
        <f t="shared" si="26"/>
        <v>45.54</v>
      </c>
      <c r="K34" s="3">
        <f t="shared" si="26"/>
        <v>34.590000000000003</v>
      </c>
      <c r="L34" s="3">
        <f t="shared" si="26"/>
        <v>22.19</v>
      </c>
      <c r="M34" s="3">
        <f t="shared" si="26"/>
        <v>-73.819999999999993</v>
      </c>
      <c r="N34" s="3">
        <f t="shared" si="26"/>
        <v>-6.7</v>
      </c>
      <c r="O34" s="3">
        <f t="shared" si="26"/>
        <v>20.63</v>
      </c>
      <c r="P34" s="3">
        <f t="shared" si="26"/>
        <v>24.3</v>
      </c>
      <c r="Q34" s="3">
        <f t="shared" si="26"/>
        <v>19.690000000000001</v>
      </c>
      <c r="R34" s="3">
        <f t="shared" si="26"/>
        <v>1.71</v>
      </c>
      <c r="S34" s="3">
        <f t="shared" si="26"/>
        <v>12.75</v>
      </c>
      <c r="T34" s="3">
        <f t="shared" si="26"/>
        <v>15.5</v>
      </c>
      <c r="U34" s="3">
        <f t="shared" si="26"/>
        <v>7.37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9.51</v>
      </c>
      <c r="H35" s="3">
        <f>IFERROR(INDEX(D35:G35,COUNT(D35:G35)),"")</f>
        <v>9.51</v>
      </c>
      <c r="I35" s="3">
        <f t="shared" ref="I35:V35" si="27">IFERROR(INDEX(I51:I500,MATCH($C$35,$C$51:$C$500,0)),"")</f>
        <v>2.91</v>
      </c>
      <c r="J35" s="3">
        <f t="shared" si="27"/>
        <v>2.68</v>
      </c>
      <c r="K35" s="3">
        <f t="shared" si="27"/>
        <v>1.75</v>
      </c>
      <c r="L35" s="3">
        <f t="shared" si="27"/>
        <v>1.58</v>
      </c>
      <c r="M35" s="3">
        <f t="shared" si="27"/>
        <v>1.87</v>
      </c>
      <c r="N35" s="3">
        <f t="shared" si="27"/>
        <v>0.85</v>
      </c>
      <c r="O35" s="3">
        <f t="shared" si="27"/>
        <v>0.95</v>
      </c>
      <c r="P35" s="3">
        <f t="shared" si="27"/>
        <v>0.94</v>
      </c>
      <c r="Q35" s="3">
        <f t="shared" si="27"/>
        <v>1.84</v>
      </c>
      <c r="R35" s="3">
        <f t="shared" si="27"/>
        <v>3.1</v>
      </c>
      <c r="S35" s="3">
        <f t="shared" si="27"/>
        <v>10.58</v>
      </c>
      <c r="T35" s="3">
        <f t="shared" si="27"/>
        <v>15.36</v>
      </c>
      <c r="U35" s="3">
        <f t="shared" si="27"/>
        <v>14.41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85</v>
      </c>
      <c r="C51" t="s">
        <v>5</v>
      </c>
      <c r="D51" s="5">
        <v>233496391000</v>
      </c>
      <c r="E51" s="5">
        <v>204193683000</v>
      </c>
      <c r="F51" s="5">
        <v>232228499000</v>
      </c>
      <c r="G51" s="5">
        <v>321285227000</v>
      </c>
      <c r="I51" s="5">
        <v>1056726319000</v>
      </c>
      <c r="J51" s="5">
        <v>1102122579000</v>
      </c>
      <c r="K51" s="5">
        <v>1034413354000</v>
      </c>
      <c r="L51" s="5">
        <v>1577420145000</v>
      </c>
      <c r="M51" s="5">
        <v>1257886339000</v>
      </c>
      <c r="N51" s="5">
        <v>864181616000</v>
      </c>
      <c r="O51" s="5">
        <v>1081783774000</v>
      </c>
      <c r="P51" s="5">
        <v>1011253358000</v>
      </c>
      <c r="Q51" s="5">
        <v>1014875516000</v>
      </c>
      <c r="R51" s="5">
        <v>263111378000</v>
      </c>
      <c r="S51" s="5">
        <v>73940950276</v>
      </c>
      <c r="T51" s="5">
        <v>68044786784</v>
      </c>
      <c r="U51" s="5">
        <v>60682718878</v>
      </c>
      <c r="V51" s="5">
        <v>54575014974</v>
      </c>
    </row>
    <row r="52" spans="2:22" ht="15.5" x14ac:dyDescent="0.35">
      <c r="C52" t="s">
        <v>749</v>
      </c>
      <c r="D52" s="5">
        <v>-3824884000</v>
      </c>
      <c r="E52" s="5">
        <v>75071182000</v>
      </c>
      <c r="F52" s="5">
        <v>35164388000</v>
      </c>
      <c r="G52" s="5">
        <v>5256308000</v>
      </c>
      <c r="I52" s="5">
        <v>122335087000</v>
      </c>
      <c r="J52" s="5">
        <v>44547596000</v>
      </c>
      <c r="K52" s="5">
        <v>62412406000</v>
      </c>
      <c r="L52" s="5">
        <v>69541697000</v>
      </c>
      <c r="M52" s="5">
        <v>208924707000</v>
      </c>
      <c r="N52" s="5">
        <v>383727063000</v>
      </c>
      <c r="O52" s="5">
        <v>318573559000</v>
      </c>
      <c r="P52" s="5">
        <v>240667287000</v>
      </c>
      <c r="Q52" s="5">
        <v>383381194000</v>
      </c>
      <c r="R52" s="5">
        <v>73658621000</v>
      </c>
      <c r="S52" s="5">
        <v>26259039042</v>
      </c>
      <c r="T52" s="5">
        <v>30269956310</v>
      </c>
      <c r="U52" s="5">
        <v>21513788622</v>
      </c>
      <c r="V52" s="5">
        <v>20838676046</v>
      </c>
    </row>
    <row r="53" spans="2:22" ht="15.5" x14ac:dyDescent="0.35">
      <c r="C53" t="s">
        <v>177</v>
      </c>
      <c r="D53" s="5">
        <v>166493710000</v>
      </c>
      <c r="E53" s="5">
        <v>183381776000</v>
      </c>
      <c r="F53" s="5">
        <v>121981476000</v>
      </c>
      <c r="G53" s="5">
        <v>111150874000</v>
      </c>
      <c r="I53" s="5">
        <v>577576830000</v>
      </c>
      <c r="J53" s="5">
        <v>689570585000</v>
      </c>
      <c r="K53" s="5">
        <v>690956907000</v>
      </c>
      <c r="L53" s="5">
        <v>756844583000</v>
      </c>
      <c r="M53" s="5">
        <v>480257822000</v>
      </c>
      <c r="N53" s="5">
        <v>218398555000</v>
      </c>
      <c r="O53" s="5">
        <v>307422157000</v>
      </c>
      <c r="P53" s="5">
        <v>479342266000</v>
      </c>
      <c r="Q53" s="5">
        <v>476719588000</v>
      </c>
      <c r="R53" s="5">
        <v>121418831000</v>
      </c>
      <c r="S53" s="5">
        <v>13177395026</v>
      </c>
      <c r="T53" s="5">
        <v>20727142304</v>
      </c>
      <c r="U53" s="5">
        <v>16559987338</v>
      </c>
      <c r="V53" s="5">
        <v>9366705867</v>
      </c>
    </row>
    <row r="54" spans="2:22" ht="15.5" x14ac:dyDescent="0.35">
      <c r="C54" t="s">
        <v>1611</v>
      </c>
      <c r="D54" s="5">
        <v>801857000</v>
      </c>
      <c r="E54" s="5">
        <v>1959226000</v>
      </c>
      <c r="F54" s="5">
        <v>2158723000</v>
      </c>
      <c r="G54" s="5">
        <v>456664000</v>
      </c>
      <c r="I54" s="5">
        <v>5593872000</v>
      </c>
      <c r="J54" s="5">
        <v>8176646000</v>
      </c>
      <c r="K54" s="5">
        <v>4066711000</v>
      </c>
      <c r="L54" s="5">
        <v>11775710000</v>
      </c>
      <c r="M54" s="5">
        <v>5570001000</v>
      </c>
      <c r="N54" s="5">
        <v>3960220000</v>
      </c>
      <c r="O54" s="5">
        <v>3922544000</v>
      </c>
      <c r="P54" s="5">
        <v>8891992000</v>
      </c>
      <c r="Q54" s="5">
        <v>2422802000</v>
      </c>
      <c r="R54" s="5">
        <v>10203435000</v>
      </c>
      <c r="S54" s="5">
        <v>6716691251</v>
      </c>
      <c r="T54" s="5">
        <v>3151723801</v>
      </c>
      <c r="U54" s="5">
        <v>13101799280</v>
      </c>
      <c r="V54" s="5">
        <v>17596710651</v>
      </c>
    </row>
    <row r="55" spans="2:22" ht="15.5" x14ac:dyDescent="0.35">
      <c r="C55" t="s">
        <v>1610</v>
      </c>
      <c r="D55" s="5">
        <v>3067166000</v>
      </c>
      <c r="E55" s="5">
        <v>712373000</v>
      </c>
      <c r="F55" s="5">
        <v>4704359000</v>
      </c>
      <c r="G55" s="5">
        <v>3568121000</v>
      </c>
      <c r="I55" s="5">
        <v>10919902000</v>
      </c>
      <c r="J55" s="5">
        <v>5943719000</v>
      </c>
      <c r="K55" s="5">
        <v>6671320000</v>
      </c>
      <c r="L55" s="5">
        <v>12613739000</v>
      </c>
      <c r="M55" s="5">
        <v>10649058000</v>
      </c>
      <c r="N55" s="5">
        <v>6927823000</v>
      </c>
      <c r="O55" s="5">
        <v>5400601000</v>
      </c>
      <c r="P55" s="5">
        <v>5434336000</v>
      </c>
      <c r="Q55" s="5">
        <v>6573176000</v>
      </c>
      <c r="R55" s="5">
        <v>5290254000</v>
      </c>
      <c r="S55" s="5">
        <v>10607931722</v>
      </c>
      <c r="T55" s="5">
        <v>8713551569</v>
      </c>
      <c r="U55" s="5">
        <v>8266930272</v>
      </c>
      <c r="V55" s="5">
        <v>4678956168</v>
      </c>
    </row>
    <row r="56" spans="2:22" ht="15.5" x14ac:dyDescent="0.35">
      <c r="C56" t="s">
        <v>1898</v>
      </c>
      <c r="D56" s="5">
        <v>14431689000</v>
      </c>
      <c r="E56" s="5">
        <v>2937868000</v>
      </c>
      <c r="F56" s="5">
        <v>16654548000</v>
      </c>
      <c r="G56" s="5">
        <v>8591456000</v>
      </c>
      <c r="I56" s="5">
        <v>36712983000</v>
      </c>
      <c r="J56" s="5">
        <v>22753900000</v>
      </c>
      <c r="K56" s="5">
        <v>62384440000</v>
      </c>
      <c r="L56" s="5">
        <v>341550398000</v>
      </c>
      <c r="M56" s="5">
        <v>268864472000</v>
      </c>
      <c r="N56" s="5">
        <v>96473197000</v>
      </c>
      <c r="O56" s="5">
        <v>340632029000</v>
      </c>
      <c r="P56" s="5">
        <v>196444079000</v>
      </c>
      <c r="Q56" s="5">
        <v>57464660000</v>
      </c>
      <c r="R56" s="5">
        <v>24581332000</v>
      </c>
      <c r="S56" s="5">
        <v>15703483735</v>
      </c>
      <c r="T56" s="5">
        <v>4931560675</v>
      </c>
      <c r="U56" s="5">
        <v>1173701644</v>
      </c>
      <c r="V56" s="5">
        <v>1692652335</v>
      </c>
    </row>
    <row r="57" spans="2:22" ht="15.5" x14ac:dyDescent="0.35">
      <c r="C57" t="s">
        <v>1686</v>
      </c>
      <c r="D57" s="5">
        <v>3771768000</v>
      </c>
      <c r="E57" s="5">
        <v>1808276000</v>
      </c>
      <c r="F57" s="5">
        <v>1728626000</v>
      </c>
      <c r="G57" s="5">
        <v>1815786000</v>
      </c>
      <c r="I57" s="5">
        <v>8121993000</v>
      </c>
      <c r="J57" s="5">
        <v>8083187000</v>
      </c>
      <c r="K57" s="5">
        <v>14549109000</v>
      </c>
      <c r="L57" s="5">
        <v>11306092000</v>
      </c>
      <c r="M57" s="5">
        <v>13270603000</v>
      </c>
      <c r="N57" s="5">
        <v>19062753000</v>
      </c>
      <c r="O57" s="5">
        <v>12383913000</v>
      </c>
      <c r="P57" s="5">
        <v>15047748000</v>
      </c>
      <c r="Q57" s="5">
        <v>23177733000</v>
      </c>
      <c r="R57" s="5">
        <v>6881466000</v>
      </c>
      <c r="S57" s="5">
        <v>1355114933</v>
      </c>
      <c r="T57" s="5">
        <v>250852125</v>
      </c>
      <c r="U57" s="5">
        <v>66511722</v>
      </c>
      <c r="V57" s="5">
        <v>401313907</v>
      </c>
    </row>
    <row r="58" spans="2:22" ht="15.5" x14ac:dyDescent="0.35">
      <c r="C58" t="s">
        <v>1899</v>
      </c>
      <c r="D58" s="5">
        <v>47442804000</v>
      </c>
      <c r="E58" s="5">
        <v>-63762341000</v>
      </c>
      <c r="F58" s="5">
        <v>48569409000</v>
      </c>
      <c r="G58" s="5">
        <v>189791567000</v>
      </c>
      <c r="I58" s="5">
        <v>290878234000</v>
      </c>
      <c r="J58" s="5">
        <v>324382674000</v>
      </c>
      <c r="K58" s="5">
        <v>190000912000</v>
      </c>
      <c r="L58" s="5">
        <v>367440735000</v>
      </c>
      <c r="M58" s="5">
        <v>264460730000</v>
      </c>
      <c r="N58" s="5">
        <v>127025565000</v>
      </c>
      <c r="O58" s="5">
        <v>79486604000</v>
      </c>
      <c r="P58" s="5">
        <v>51814768000</v>
      </c>
      <c r="Q58" s="5">
        <v>53246120000</v>
      </c>
      <c r="R58" s="5">
        <v>17464931000</v>
      </c>
    </row>
    <row r="59" spans="2:22" ht="15.5" x14ac:dyDescent="0.35">
      <c r="C59" t="s">
        <v>91</v>
      </c>
      <c r="D59" s="5">
        <v>16683061000</v>
      </c>
      <c r="E59" s="5">
        <v>86277556000</v>
      </c>
      <c r="F59" s="5">
        <v>-3976261000</v>
      </c>
      <c r="G59" s="5">
        <v>454616944000</v>
      </c>
      <c r="I59" s="5">
        <v>538784088000</v>
      </c>
      <c r="J59" s="5">
        <v>-107622370000</v>
      </c>
      <c r="K59" s="5">
        <v>-48247130000</v>
      </c>
      <c r="L59" s="5">
        <v>-59359772000</v>
      </c>
      <c r="M59" s="5">
        <v>-85902856000</v>
      </c>
      <c r="N59" s="5">
        <v>-54828397000</v>
      </c>
      <c r="O59" s="5">
        <v>11636240000</v>
      </c>
      <c r="P59" s="5">
        <v>95059429000</v>
      </c>
      <c r="Q59" s="5">
        <v>35713766000</v>
      </c>
      <c r="R59" s="5">
        <v>408896703000</v>
      </c>
      <c r="S59" s="5">
        <v>1312638938</v>
      </c>
      <c r="T59" s="5">
        <v>-148435428</v>
      </c>
      <c r="U59" s="5">
        <v>124214492</v>
      </c>
      <c r="V59" s="5">
        <v>-319007807</v>
      </c>
    </row>
    <row r="60" spans="2:22" ht="15.5" x14ac:dyDescent="0.35">
      <c r="C60" t="s">
        <v>88</v>
      </c>
      <c r="D60" s="5">
        <v>-147038156000</v>
      </c>
      <c r="E60" s="5">
        <v>-170819773000</v>
      </c>
      <c r="F60" s="5">
        <v>-147732089000</v>
      </c>
      <c r="G60" s="5">
        <v>-129277746000</v>
      </c>
      <c r="I60" s="5">
        <v>-600929183000</v>
      </c>
      <c r="J60" s="5">
        <v>-625065235000</v>
      </c>
      <c r="K60" s="5">
        <v>-609836290000</v>
      </c>
      <c r="L60" s="5">
        <v>-856291719000</v>
      </c>
      <c r="M60" s="5">
        <v>-714832763000</v>
      </c>
      <c r="N60" s="5">
        <v>-596052897000</v>
      </c>
      <c r="O60" s="5">
        <v>-835314940000</v>
      </c>
      <c r="P60" s="5">
        <v>-662534518000</v>
      </c>
      <c r="Q60" s="5">
        <v>-465275145000</v>
      </c>
      <c r="R60" s="5">
        <v>-170623263000</v>
      </c>
      <c r="S60" s="5">
        <v>-50759753118</v>
      </c>
      <c r="T60" s="5">
        <v>-40656851637</v>
      </c>
      <c r="U60" s="5">
        <v>-34527264600</v>
      </c>
      <c r="V60" s="5">
        <v>-23903204866</v>
      </c>
    </row>
    <row r="61" spans="2:22" ht="15.5" x14ac:dyDescent="0.35">
      <c r="C61" t="s">
        <v>1133</v>
      </c>
      <c r="D61" s="5">
        <v>-57801744000</v>
      </c>
      <c r="E61" s="5">
        <v>-69838248000</v>
      </c>
      <c r="F61" s="5">
        <v>-54573131000</v>
      </c>
      <c r="G61" s="5">
        <v>-46743349000</v>
      </c>
      <c r="I61" s="5">
        <v>-232102039000</v>
      </c>
      <c r="J61" s="5">
        <v>-228488257000</v>
      </c>
      <c r="K61" s="5">
        <v>-204197069000</v>
      </c>
      <c r="L61" s="5">
        <v>-191240081000</v>
      </c>
      <c r="M61" s="5">
        <v>-174088989000</v>
      </c>
      <c r="N61" s="5">
        <v>-203650773000</v>
      </c>
      <c r="O61" s="5">
        <v>-220597210000</v>
      </c>
      <c r="P61" s="5">
        <v>-220748744000</v>
      </c>
      <c r="Q61" s="5">
        <v>-218769035000</v>
      </c>
      <c r="R61" s="5">
        <v>-79766064000</v>
      </c>
      <c r="S61" s="5">
        <v>-20432691998</v>
      </c>
      <c r="T61" s="5">
        <v>-16211593801</v>
      </c>
      <c r="U61" s="5">
        <v>-15824092963</v>
      </c>
      <c r="V61" s="5">
        <v>-12406746131</v>
      </c>
    </row>
    <row r="62" spans="2:22" ht="15.5" x14ac:dyDescent="0.35">
      <c r="C62" t="s">
        <v>1900</v>
      </c>
      <c r="K62" s="5">
        <v>-49754160000</v>
      </c>
      <c r="L62" s="5">
        <v>-343384946000</v>
      </c>
      <c r="M62" s="5">
        <v>-279701748000</v>
      </c>
      <c r="N62" s="5">
        <v>-115920517000</v>
      </c>
      <c r="O62" s="5">
        <v>-352694585000</v>
      </c>
      <c r="P62" s="5">
        <v>-200425583000</v>
      </c>
      <c r="Q62" s="5">
        <v>-46496485000</v>
      </c>
      <c r="R62" s="5">
        <v>-16151001000</v>
      </c>
      <c r="S62" s="5">
        <v>-6942133626</v>
      </c>
      <c r="T62" s="5">
        <v>-1646576494</v>
      </c>
      <c r="U62" s="5">
        <v>-1680674325</v>
      </c>
      <c r="V62" s="5">
        <v>-617405950</v>
      </c>
    </row>
    <row r="63" spans="2:22" ht="15.5" x14ac:dyDescent="0.35">
      <c r="C63" t="s">
        <v>682</v>
      </c>
      <c r="D63" s="5">
        <v>-8536540000</v>
      </c>
      <c r="E63" s="5">
        <v>-8612860000</v>
      </c>
      <c r="F63" s="5">
        <v>-8382322000</v>
      </c>
      <c r="G63" s="5">
        <v>-7186971000</v>
      </c>
      <c r="I63" s="5">
        <v>-33292554000</v>
      </c>
      <c r="J63" s="5">
        <v>-33774482000</v>
      </c>
      <c r="K63" s="5">
        <v>-31563683000</v>
      </c>
      <c r="L63" s="5">
        <v>-32348422000</v>
      </c>
      <c r="M63" s="5">
        <v>-35415779000</v>
      </c>
      <c r="N63" s="5">
        <v>-33400224000</v>
      </c>
      <c r="O63" s="5">
        <v>-17845862000</v>
      </c>
      <c r="P63" s="5">
        <v>-17217456000</v>
      </c>
      <c r="Q63" s="5">
        <v>-18450656000</v>
      </c>
      <c r="R63" s="5">
        <v>-5652327000</v>
      </c>
      <c r="S63" s="5">
        <v>-1673859243</v>
      </c>
      <c r="T63" s="5">
        <v>-1884338419</v>
      </c>
      <c r="U63" s="5">
        <v>-2194665721</v>
      </c>
      <c r="V63" s="5">
        <v>-2146089479</v>
      </c>
    </row>
    <row r="64" spans="2:22" ht="15.5" x14ac:dyDescent="0.35">
      <c r="C64" t="s">
        <v>1612</v>
      </c>
      <c r="D64" s="5">
        <v>-799721000</v>
      </c>
      <c r="E64" s="5">
        <v>-1574879000</v>
      </c>
      <c r="F64" s="5">
        <v>-903131000</v>
      </c>
      <c r="G64" s="5">
        <v>-589275000</v>
      </c>
      <c r="I64" s="5">
        <v>-3599478000</v>
      </c>
      <c r="J64" s="5">
        <v>-3058634000</v>
      </c>
      <c r="K64" s="5">
        <v>-5053917000</v>
      </c>
      <c r="L64" s="5">
        <v>-6150613000</v>
      </c>
      <c r="M64" s="5">
        <v>-4427633000</v>
      </c>
      <c r="N64" s="5">
        <v>-3208992000</v>
      </c>
      <c r="O64" s="5">
        <v>-5463301000</v>
      </c>
      <c r="P64" s="5">
        <v>-4947770000</v>
      </c>
      <c r="Q64" s="5">
        <v>-4514805000</v>
      </c>
      <c r="R64" s="5">
        <v>-2211364000</v>
      </c>
      <c r="S64" s="5">
        <v>-3739976122</v>
      </c>
      <c r="T64" s="5">
        <v>-3837282260</v>
      </c>
      <c r="U64" s="5">
        <v>-2128556252</v>
      </c>
      <c r="V64" s="5">
        <v>-649041991</v>
      </c>
    </row>
    <row r="65" spans="3:22" ht="15.5" x14ac:dyDescent="0.35">
      <c r="C65" t="s">
        <v>1134</v>
      </c>
      <c r="D65" s="5">
        <v>-7817196000</v>
      </c>
      <c r="E65" s="5">
        <v>-3234163000</v>
      </c>
      <c r="F65" s="5">
        <v>-9209159000</v>
      </c>
      <c r="G65" s="5">
        <v>-6089150000</v>
      </c>
      <c r="I65" s="5">
        <v>-29189141000</v>
      </c>
      <c r="J65" s="5">
        <v>-39326473000</v>
      </c>
      <c r="K65" s="5">
        <v>-28208980000</v>
      </c>
      <c r="L65" s="5">
        <v>-19527441000</v>
      </c>
      <c r="M65" s="5">
        <v>-16986060000</v>
      </c>
      <c r="N65" s="5">
        <v>-20310111000</v>
      </c>
      <c r="O65" s="5">
        <v>-27641641000</v>
      </c>
      <c r="P65" s="5">
        <v>-26314471000</v>
      </c>
      <c r="Q65" s="5">
        <v>-25694849000</v>
      </c>
      <c r="R65" s="5">
        <v>-8218848000</v>
      </c>
      <c r="S65" s="5">
        <v>-3211950529</v>
      </c>
      <c r="T65" s="5">
        <v>-2271361575</v>
      </c>
      <c r="U65" s="5">
        <v>-1665770280</v>
      </c>
      <c r="V65" s="5">
        <v>-1453004002</v>
      </c>
    </row>
    <row r="66" spans="3:22" ht="15.5" x14ac:dyDescent="0.35">
      <c r="C66" t="s">
        <v>1901</v>
      </c>
      <c r="K66" s="5">
        <v>-1950292000</v>
      </c>
      <c r="L66" s="5">
        <v>-3160342000</v>
      </c>
      <c r="M66" s="5">
        <v>-3999744000</v>
      </c>
      <c r="N66" s="5">
        <v>-3524271000</v>
      </c>
    </row>
    <row r="67" spans="3:22" ht="15.5" x14ac:dyDescent="0.35">
      <c r="C67" t="s">
        <v>109</v>
      </c>
    </row>
    <row r="68" spans="3:22" ht="15.5" x14ac:dyDescent="0.35">
      <c r="C68" t="s">
        <v>92</v>
      </c>
      <c r="D68" s="5">
        <v>86458235000</v>
      </c>
      <c r="E68" s="5">
        <v>33373910000</v>
      </c>
      <c r="F68" s="5">
        <v>84496410000</v>
      </c>
      <c r="G68" s="5">
        <v>192007481000</v>
      </c>
      <c r="I68" s="5">
        <v>455797136000</v>
      </c>
      <c r="J68" s="5">
        <v>477057344000</v>
      </c>
      <c r="K68" s="5">
        <v>424577064000</v>
      </c>
      <c r="L68" s="5">
        <v>721128426000</v>
      </c>
      <c r="M68" s="5">
        <v>543053576000</v>
      </c>
      <c r="N68" s="5">
        <v>268128719000</v>
      </c>
      <c r="O68" s="5">
        <v>246468834000</v>
      </c>
      <c r="P68" s="5">
        <v>348718840000</v>
      </c>
      <c r="Q68" s="5">
        <v>549600371000</v>
      </c>
      <c r="R68" s="5">
        <v>92488115000</v>
      </c>
      <c r="S68" s="5">
        <v>23181197158</v>
      </c>
      <c r="T68" s="5">
        <v>27387935147</v>
      </c>
      <c r="U68" s="5">
        <v>26155454278</v>
      </c>
      <c r="V68" s="5">
        <v>30671810108</v>
      </c>
    </row>
    <row r="69" spans="3:22" ht="15.5" x14ac:dyDescent="0.35">
      <c r="C69" t="s">
        <v>93</v>
      </c>
      <c r="D69" s="5">
        <v>-6720971000</v>
      </c>
      <c r="E69" s="5">
        <v>-22846067000</v>
      </c>
      <c r="F69" s="5">
        <v>-53877196000</v>
      </c>
      <c r="G69" s="5">
        <v>362210355000</v>
      </c>
      <c r="I69" s="5">
        <v>193349461000</v>
      </c>
      <c r="J69" s="5">
        <v>-306908101000</v>
      </c>
      <c r="K69" s="5">
        <v>-279484308000</v>
      </c>
      <c r="L69" s="5">
        <v>-345911316000</v>
      </c>
      <c r="M69" s="5">
        <v>-675625324000</v>
      </c>
      <c r="N69" s="5">
        <v>-556347872000</v>
      </c>
      <c r="O69" s="5">
        <v>-206073573000</v>
      </c>
      <c r="P69" s="5">
        <v>-248912476000</v>
      </c>
      <c r="Q69" s="5">
        <v>-341455178000</v>
      </c>
      <c r="R69" s="5">
        <v>416562799000</v>
      </c>
      <c r="S69" s="5">
        <v>40318497784</v>
      </c>
      <c r="T69" s="5">
        <v>41212541259</v>
      </c>
      <c r="U69" s="5">
        <v>93723983519</v>
      </c>
      <c r="V69" s="5">
        <v>66927864737</v>
      </c>
    </row>
    <row r="70" spans="3:22" ht="15.5" x14ac:dyDescent="0.35">
      <c r="C70" t="s">
        <v>95</v>
      </c>
      <c r="R70" s="5">
        <v>2109978000</v>
      </c>
      <c r="S70" s="5">
        <v>38272708276</v>
      </c>
      <c r="T70" s="5">
        <v>40696065862</v>
      </c>
      <c r="U70" s="5">
        <v>95147828444</v>
      </c>
      <c r="V70" s="5">
        <v>74766134733</v>
      </c>
    </row>
    <row r="71" spans="3:22" ht="15.5" x14ac:dyDescent="0.35">
      <c r="C71" t="s">
        <v>94</v>
      </c>
      <c r="D71" s="5">
        <v>1611540000</v>
      </c>
      <c r="E71" s="5">
        <v>13973169000</v>
      </c>
      <c r="F71" s="5">
        <v>1119634000</v>
      </c>
      <c r="G71" s="5">
        <v>-768336000</v>
      </c>
      <c r="I71" s="5">
        <v>14378102000</v>
      </c>
      <c r="J71" s="5">
        <v>306116000</v>
      </c>
      <c r="K71" s="5">
        <v>77454000</v>
      </c>
      <c r="L71" s="5">
        <v>623020000</v>
      </c>
      <c r="M71" s="5">
        <v>3088683000</v>
      </c>
      <c r="N71" s="5">
        <v>3358140000</v>
      </c>
      <c r="O71" s="5">
        <v>2626088000</v>
      </c>
      <c r="P71" s="5">
        <v>3478513000</v>
      </c>
      <c r="Q71" s="5">
        <v>3230373000</v>
      </c>
      <c r="R71" s="5">
        <v>3717521000</v>
      </c>
      <c r="S71" s="5">
        <v>3359380962</v>
      </c>
      <c r="T71" s="5">
        <v>3241436050</v>
      </c>
      <c r="U71" s="5">
        <v>2474167432</v>
      </c>
      <c r="V71" s="5">
        <v>558566089</v>
      </c>
    </row>
    <row r="72" spans="3:22" ht="15.5" x14ac:dyDescent="0.35">
      <c r="C72" t="s">
        <v>96</v>
      </c>
      <c r="D72" s="5">
        <v>18865000</v>
      </c>
      <c r="E72" s="5">
        <v>-13586000</v>
      </c>
      <c r="F72" s="5">
        <v>127351000</v>
      </c>
      <c r="G72" s="5">
        <v>-89402000</v>
      </c>
      <c r="I72" s="5">
        <v>390291000</v>
      </c>
      <c r="J72" s="5">
        <v>563387000</v>
      </c>
      <c r="K72" s="5">
        <v>-31429000</v>
      </c>
      <c r="L72" s="5">
        <v>443583000</v>
      </c>
      <c r="M72" s="5">
        <v>-39212000</v>
      </c>
      <c r="N72" s="5">
        <v>-106760000</v>
      </c>
      <c r="O72" s="5">
        <v>-156090000</v>
      </c>
      <c r="P72" s="5">
        <v>420888000</v>
      </c>
      <c r="Q72" s="5">
        <v>-74074000</v>
      </c>
      <c r="R72" s="5">
        <v>-75898000</v>
      </c>
      <c r="S72" s="5">
        <v>303230613</v>
      </c>
      <c r="T72" s="5">
        <v>88295901</v>
      </c>
      <c r="U72" s="5">
        <v>233541591</v>
      </c>
      <c r="V72" s="5">
        <v>52106263</v>
      </c>
    </row>
    <row r="73" spans="3:22" ht="15.5" x14ac:dyDescent="0.35">
      <c r="C73" t="s">
        <v>339</v>
      </c>
      <c r="D73" s="5">
        <v>505000</v>
      </c>
      <c r="F73" s="5">
        <v>190220000</v>
      </c>
      <c r="I73" s="5">
        <v>213658000</v>
      </c>
      <c r="J73" s="5">
        <v>-11750315000</v>
      </c>
      <c r="K73" s="5">
        <v>-7017657000</v>
      </c>
      <c r="L73" s="5">
        <v>762412000</v>
      </c>
      <c r="M73" s="5">
        <v>-3053001000</v>
      </c>
      <c r="N73" s="5">
        <v>1060034000</v>
      </c>
      <c r="O73" s="5">
        <v>-1707381000</v>
      </c>
      <c r="P73" s="5">
        <v>753824000</v>
      </c>
      <c r="Q73" s="5">
        <v>3511117000</v>
      </c>
      <c r="R73" s="5">
        <v>10299166000</v>
      </c>
      <c r="U73" s="5">
        <v>108972438</v>
      </c>
      <c r="V73" s="5">
        <v>25979167</v>
      </c>
    </row>
    <row r="74" spans="3:22" ht="15.5" x14ac:dyDescent="0.35">
      <c r="C74" t="s">
        <v>1902</v>
      </c>
      <c r="E74" s="5">
        <v>7882551000</v>
      </c>
      <c r="F74" s="5">
        <v>-40000000000</v>
      </c>
      <c r="G74" s="5">
        <v>-5341594000</v>
      </c>
      <c r="I74" s="5">
        <v>-33117449000</v>
      </c>
      <c r="J74" s="5">
        <v>60827052000</v>
      </c>
      <c r="K74" s="5">
        <v>50964162000</v>
      </c>
      <c r="L74" s="5">
        <v>-42974932000</v>
      </c>
      <c r="M74" s="5">
        <v>-4578717000</v>
      </c>
      <c r="N74" s="5">
        <v>-109717512000</v>
      </c>
      <c r="O74" s="5">
        <v>-13171274000</v>
      </c>
      <c r="P74" s="5">
        <v>-81400646000</v>
      </c>
      <c r="Q74" s="5">
        <v>-60381047000</v>
      </c>
      <c r="R74" s="5">
        <v>-15379031000</v>
      </c>
    </row>
    <row r="75" spans="3:22" ht="15.5" x14ac:dyDescent="0.35">
      <c r="C75" t="s">
        <v>26</v>
      </c>
      <c r="D75" s="5">
        <v>-2742385000</v>
      </c>
      <c r="E75" s="5">
        <v>-2313007000</v>
      </c>
      <c r="F75" s="5">
        <v>-1898321000</v>
      </c>
      <c r="G75" s="5">
        <v>-6486768000</v>
      </c>
      <c r="I75" s="5">
        <v>-17710834000</v>
      </c>
      <c r="J75" s="5">
        <v>-22442522000</v>
      </c>
      <c r="K75" s="5">
        <v>-15767335000</v>
      </c>
      <c r="L75" s="5">
        <v>-12083928000</v>
      </c>
      <c r="M75" s="5">
        <v>-14247829000</v>
      </c>
      <c r="N75" s="5">
        <v>-14576853000</v>
      </c>
      <c r="O75" s="5">
        <v>-13231345000</v>
      </c>
      <c r="P75" s="5">
        <v>-5802144000</v>
      </c>
      <c r="Q75" s="5">
        <v>-5713227000</v>
      </c>
      <c r="R75" s="5">
        <v>-3134311000</v>
      </c>
      <c r="S75" s="5">
        <v>-2929461005</v>
      </c>
      <c r="T75" s="5">
        <v>-2664821126</v>
      </c>
      <c r="U75" s="5">
        <v>-4364740878</v>
      </c>
      <c r="V75" s="5">
        <v>-8155913708</v>
      </c>
    </row>
    <row r="76" spans="3:22" ht="15.5" x14ac:dyDescent="0.35">
      <c r="C76" t="s">
        <v>97</v>
      </c>
      <c r="D76" s="5">
        <v>-6720971000</v>
      </c>
      <c r="E76" s="5">
        <v>-22846067000</v>
      </c>
      <c r="F76" s="5">
        <v>-53877196000</v>
      </c>
      <c r="G76" s="5">
        <v>362210355000</v>
      </c>
      <c r="I76" s="5">
        <v>193349461000</v>
      </c>
      <c r="J76" s="5">
        <v>-306908101000</v>
      </c>
      <c r="K76" s="5">
        <v>-279484308000</v>
      </c>
      <c r="L76" s="5">
        <v>-345911316000</v>
      </c>
      <c r="M76" s="5">
        <v>-675625324000</v>
      </c>
      <c r="N76" s="5">
        <v>-556347872000</v>
      </c>
      <c r="O76" s="5">
        <v>-206073573000</v>
      </c>
      <c r="P76" s="5">
        <v>-248912476000</v>
      </c>
      <c r="Q76" s="5">
        <v>-341455178000</v>
      </c>
      <c r="R76" s="5">
        <v>416562799000</v>
      </c>
      <c r="S76" s="5">
        <v>40318497784</v>
      </c>
      <c r="T76" s="5">
        <v>41212541259</v>
      </c>
      <c r="U76" s="5">
        <v>93723983519</v>
      </c>
      <c r="V76" s="5">
        <v>66927864737</v>
      </c>
    </row>
    <row r="77" spans="3:22" ht="15.5" x14ac:dyDescent="0.35">
      <c r="C77" t="s">
        <v>28</v>
      </c>
      <c r="D77" s="5">
        <v>79737264000</v>
      </c>
      <c r="E77" s="5">
        <v>10527843000</v>
      </c>
      <c r="F77" s="5">
        <v>30619214000</v>
      </c>
      <c r="G77" s="5">
        <v>554217836000</v>
      </c>
      <c r="I77" s="5">
        <v>649146597000</v>
      </c>
      <c r="J77" s="5">
        <v>170149243000</v>
      </c>
      <c r="K77" s="5">
        <v>145092756000</v>
      </c>
      <c r="L77" s="5">
        <v>375217110000</v>
      </c>
      <c r="M77" s="5">
        <v>-132571748000</v>
      </c>
      <c r="N77" s="5">
        <v>-288219153000</v>
      </c>
      <c r="O77" s="5">
        <v>40395261000</v>
      </c>
      <c r="P77" s="5">
        <v>99806364000</v>
      </c>
      <c r="Q77" s="5">
        <v>208145193000</v>
      </c>
      <c r="R77" s="5">
        <v>509050914000</v>
      </c>
      <c r="S77" s="5">
        <v>63499694942</v>
      </c>
      <c r="T77" s="5">
        <v>68600476406</v>
      </c>
      <c r="U77" s="5">
        <v>119879437797</v>
      </c>
      <c r="V77" s="5">
        <v>97599674845</v>
      </c>
    </row>
    <row r="78" spans="3:22" ht="15.5" x14ac:dyDescent="0.35">
      <c r="C78" t="s">
        <v>27</v>
      </c>
      <c r="D78" s="5">
        <v>-27931469000</v>
      </c>
      <c r="E78" s="5">
        <v>14178210000</v>
      </c>
      <c r="F78" s="5">
        <v>-5296466000</v>
      </c>
      <c r="G78" s="5">
        <v>-115796116000</v>
      </c>
      <c r="I78" s="5">
        <v>-120149990000</v>
      </c>
      <c r="J78" s="5">
        <v>-38485282000</v>
      </c>
      <c r="K78" s="5">
        <v>-34761607000</v>
      </c>
      <c r="L78" s="5">
        <v>-133069062000</v>
      </c>
      <c r="M78" s="5">
        <v>30957588000</v>
      </c>
      <c r="N78" s="5">
        <v>50138833000</v>
      </c>
      <c r="O78" s="5">
        <v>7270752000</v>
      </c>
      <c r="P78" s="5">
        <v>-18984480000</v>
      </c>
      <c r="Q78" s="5">
        <v>-39091950000</v>
      </c>
      <c r="R78" s="5">
        <v>13083760000</v>
      </c>
      <c r="S78" s="5">
        <v>-1395927459</v>
      </c>
      <c r="T78" s="5">
        <v>-998797495</v>
      </c>
      <c r="U78" s="5">
        <v>-1046620025</v>
      </c>
      <c r="V78" s="5">
        <v>-899596169</v>
      </c>
    </row>
    <row r="79" spans="3:22" ht="15.5" x14ac:dyDescent="0.35">
      <c r="C79" t="s">
        <v>104</v>
      </c>
      <c r="D79" s="5">
        <v>51805795000</v>
      </c>
      <c r="E79" s="5">
        <v>24706053000</v>
      </c>
      <c r="F79" s="5">
        <v>25322748000</v>
      </c>
      <c r="G79" s="5">
        <v>438421720000</v>
      </c>
      <c r="I79" s="5">
        <v>528996607000</v>
      </c>
      <c r="J79" s="5">
        <v>131663961000</v>
      </c>
      <c r="K79" s="5">
        <v>110331149000</v>
      </c>
      <c r="L79" s="5">
        <v>242148048000</v>
      </c>
      <c r="M79" s="5">
        <v>-101614160000</v>
      </c>
      <c r="N79" s="5">
        <v>-238080320000</v>
      </c>
      <c r="O79" s="5">
        <v>47666013000</v>
      </c>
      <c r="P79" s="5">
        <v>80821884000</v>
      </c>
      <c r="Q79" s="5">
        <v>169053243000</v>
      </c>
      <c r="R79" s="5">
        <v>522134674000</v>
      </c>
      <c r="S79" s="5">
        <v>62103767483</v>
      </c>
      <c r="T79" s="5">
        <v>67601678911</v>
      </c>
      <c r="U79" s="5">
        <v>118832817772</v>
      </c>
      <c r="V79" s="5">
        <v>96700078676</v>
      </c>
    </row>
    <row r="80" spans="3:22" ht="15.5" x14ac:dyDescent="0.35">
      <c r="C80" t="s">
        <v>105</v>
      </c>
      <c r="D80" s="5">
        <v>-123629107000</v>
      </c>
      <c r="E80" s="5">
        <v>-19911174000</v>
      </c>
      <c r="F80" s="5">
        <v>39809572000</v>
      </c>
      <c r="G80" s="5">
        <v>112532605000</v>
      </c>
      <c r="I80" s="5">
        <v>128911887000</v>
      </c>
      <c r="J80" s="5">
        <v>-107367653000</v>
      </c>
      <c r="K80" s="5">
        <v>-45744085000</v>
      </c>
      <c r="L80" s="5">
        <v>-245049417000</v>
      </c>
      <c r="M80" s="5">
        <v>79013374000</v>
      </c>
      <c r="N80" s="5">
        <v>97172053000</v>
      </c>
      <c r="O80" s="5">
        <v>103123959000</v>
      </c>
      <c r="P80" s="5">
        <v>-144062396000</v>
      </c>
      <c r="Q80" s="5">
        <v>102968388000</v>
      </c>
      <c r="R80" s="5">
        <v>155302611000</v>
      </c>
      <c r="S80" s="5">
        <v>104513633955</v>
      </c>
      <c r="T80" s="5">
        <v>-17865345340</v>
      </c>
      <c r="U80" s="5">
        <v>-28904731420</v>
      </c>
      <c r="V80" s="5">
        <v>13553920100</v>
      </c>
    </row>
    <row r="81" spans="2:22" ht="15.5" x14ac:dyDescent="0.35">
      <c r="C81" t="s">
        <v>107</v>
      </c>
      <c r="D81" s="5">
        <v>-71823312000</v>
      </c>
      <c r="E81" s="5">
        <v>4794879000</v>
      </c>
      <c r="F81" s="5">
        <v>65132320000</v>
      </c>
      <c r="G81" s="5">
        <v>550954325000</v>
      </c>
      <c r="I81" s="5">
        <v>657908494000</v>
      </c>
      <c r="J81" s="5">
        <v>24296308000</v>
      </c>
      <c r="K81" s="5">
        <v>64587064000</v>
      </c>
      <c r="L81" s="5">
        <v>-2901369000</v>
      </c>
      <c r="M81" s="5">
        <v>-22600786000</v>
      </c>
      <c r="N81" s="5">
        <v>-140908267000</v>
      </c>
      <c r="O81" s="5">
        <v>150789972000</v>
      </c>
      <c r="P81" s="5">
        <v>-63240512000</v>
      </c>
      <c r="Q81" s="5">
        <v>272021631000</v>
      </c>
      <c r="R81" s="5">
        <v>677437285000</v>
      </c>
      <c r="S81" s="5">
        <v>166617401438</v>
      </c>
      <c r="T81" s="5">
        <v>49736333571</v>
      </c>
      <c r="U81" s="5">
        <v>89928086352</v>
      </c>
      <c r="V81" s="5">
        <v>110253998776</v>
      </c>
    </row>
    <row r="82" spans="2:22" ht="15.5" x14ac:dyDescent="0.35">
      <c r="C82" t="s">
        <v>108</v>
      </c>
      <c r="D82" s="5">
        <v>51805795000</v>
      </c>
      <c r="E82" s="5">
        <v>24706053000</v>
      </c>
      <c r="F82" s="5">
        <v>25322748000</v>
      </c>
      <c r="G82" s="5">
        <v>438421719000</v>
      </c>
      <c r="I82" s="5">
        <v>528996607000</v>
      </c>
      <c r="J82" s="5">
        <v>131663961000</v>
      </c>
      <c r="K82" s="5">
        <v>110331150000</v>
      </c>
      <c r="L82" s="5">
        <v>242148048000</v>
      </c>
      <c r="M82" s="5">
        <v>-101614160000</v>
      </c>
      <c r="N82" s="5">
        <v>-238080320000</v>
      </c>
      <c r="O82" s="5">
        <v>47666013000</v>
      </c>
      <c r="P82" s="5">
        <v>80821884000</v>
      </c>
      <c r="Q82" s="5">
        <v>169053244000</v>
      </c>
      <c r="R82" s="5">
        <v>522134674000</v>
      </c>
      <c r="S82" s="5">
        <v>62103767483</v>
      </c>
      <c r="T82" s="5">
        <v>67601678911</v>
      </c>
      <c r="U82" s="5">
        <v>118832817772</v>
      </c>
      <c r="V82" s="5">
        <v>96700078676</v>
      </c>
    </row>
    <row r="83" spans="2:22" ht="15.5" x14ac:dyDescent="0.35">
      <c r="C83" t="s">
        <v>7</v>
      </c>
      <c r="D83" s="5">
        <v>-48946480000</v>
      </c>
      <c r="E83" s="5">
        <v>13539173000</v>
      </c>
      <c r="F83" s="5">
        <v>58769919000</v>
      </c>
      <c r="G83" s="5">
        <v>496047997000</v>
      </c>
      <c r="I83" s="5">
        <v>582224224000</v>
      </c>
      <c r="J83" s="5">
        <v>5558949000</v>
      </c>
      <c r="K83" s="5">
        <v>-902128000</v>
      </c>
      <c r="L83" s="5">
        <v>-88934950000</v>
      </c>
      <c r="M83" s="5">
        <v>91574453000</v>
      </c>
      <c r="N83" s="5">
        <v>-71273436000</v>
      </c>
      <c r="O83" s="5">
        <v>103980021000</v>
      </c>
      <c r="P83" s="5">
        <v>-41058714000</v>
      </c>
      <c r="Q83" s="5">
        <v>152117646000</v>
      </c>
      <c r="R83" s="5">
        <v>503491404000</v>
      </c>
      <c r="S83" s="5">
        <v>165717487171</v>
      </c>
      <c r="T83" s="5">
        <v>49575277460</v>
      </c>
      <c r="U83" s="5">
        <v>89808433565</v>
      </c>
      <c r="V83" s="5">
        <v>110189689051</v>
      </c>
    </row>
    <row r="84" spans="2:22" ht="15.5" x14ac:dyDescent="0.35">
      <c r="C84" t="s">
        <v>466</v>
      </c>
      <c r="D84" s="5">
        <v>-22876832000</v>
      </c>
      <c r="E84" s="5">
        <v>-8744294000</v>
      </c>
      <c r="F84" s="5">
        <v>6362401000</v>
      </c>
      <c r="G84" s="5">
        <v>54906327000</v>
      </c>
      <c r="I84" s="5">
        <v>75684270000</v>
      </c>
      <c r="J84" s="5">
        <v>18737359000</v>
      </c>
      <c r="K84" s="5">
        <v>65489193000</v>
      </c>
      <c r="L84" s="5">
        <v>86033581000</v>
      </c>
      <c r="M84" s="5">
        <v>-114175239000</v>
      </c>
      <c r="N84" s="5">
        <v>-69634831000</v>
      </c>
      <c r="O84" s="5">
        <v>46809951000</v>
      </c>
      <c r="P84" s="5">
        <v>-22181798000</v>
      </c>
      <c r="Q84" s="5">
        <v>119903986000</v>
      </c>
      <c r="R84" s="5">
        <v>173945881000</v>
      </c>
      <c r="S84" s="5">
        <v>899914267</v>
      </c>
      <c r="T84" s="5">
        <v>161056111</v>
      </c>
      <c r="U84" s="5">
        <v>119652787</v>
      </c>
      <c r="V84" s="5">
        <v>64309725</v>
      </c>
    </row>
    <row r="85" spans="2:22" ht="15.5" x14ac:dyDescent="0.35">
      <c r="C85" t="s">
        <v>110</v>
      </c>
      <c r="D85" s="5">
        <v>51805795000</v>
      </c>
      <c r="E85" s="5">
        <v>24706053000</v>
      </c>
      <c r="F85" s="5">
        <v>25322748000</v>
      </c>
      <c r="G85" s="5">
        <v>438421719000</v>
      </c>
      <c r="I85" s="5">
        <v>528996607000</v>
      </c>
      <c r="J85" s="5">
        <v>131663961000</v>
      </c>
      <c r="K85" s="5">
        <v>110331150000</v>
      </c>
      <c r="L85" s="5">
        <v>242148048000</v>
      </c>
      <c r="M85" s="5">
        <v>-101614160000</v>
      </c>
      <c r="N85" s="5">
        <v>-238080320000</v>
      </c>
      <c r="O85" s="5">
        <v>47666013000</v>
      </c>
      <c r="P85" s="5">
        <v>80821884000</v>
      </c>
      <c r="Q85" s="5">
        <v>169053244000</v>
      </c>
      <c r="R85" s="5">
        <v>522134674000</v>
      </c>
      <c r="S85" s="5">
        <v>62103767483</v>
      </c>
      <c r="T85" s="5">
        <v>67601678911</v>
      </c>
      <c r="U85" s="5">
        <v>118832817772</v>
      </c>
      <c r="V85" s="5">
        <v>96700078676</v>
      </c>
    </row>
    <row r="86" spans="2:22" ht="15.5" x14ac:dyDescent="0.35">
      <c r="C86" t="s">
        <v>111</v>
      </c>
      <c r="D86" s="5">
        <v>-71823312000</v>
      </c>
      <c r="E86" s="5">
        <v>4794879000</v>
      </c>
      <c r="F86" s="5">
        <v>65132320000</v>
      </c>
      <c r="G86" s="5">
        <v>550954324000</v>
      </c>
      <c r="I86" s="5">
        <v>657908494000</v>
      </c>
      <c r="J86" s="5">
        <v>24296308000</v>
      </c>
      <c r="K86" s="5">
        <v>64587065000</v>
      </c>
      <c r="L86" s="5">
        <v>-2901369000</v>
      </c>
      <c r="M86" s="5">
        <v>-22600786000</v>
      </c>
      <c r="N86" s="5">
        <v>-140908267000</v>
      </c>
      <c r="O86" s="5">
        <v>150789972000</v>
      </c>
      <c r="P86" s="5">
        <v>-63240512000</v>
      </c>
      <c r="Q86" s="5">
        <v>272021632000</v>
      </c>
      <c r="R86" s="5">
        <v>677437285000</v>
      </c>
      <c r="S86" s="5">
        <v>166617401438</v>
      </c>
      <c r="T86" s="5">
        <v>49736333571</v>
      </c>
      <c r="U86" s="5">
        <v>89928086352</v>
      </c>
      <c r="V86" s="5">
        <v>110253998776</v>
      </c>
    </row>
    <row r="87" spans="2:22" ht="15.5" x14ac:dyDescent="0.35">
      <c r="C87" t="s">
        <v>112</v>
      </c>
      <c r="D87" s="5">
        <v>-71823312000</v>
      </c>
      <c r="E87" s="5">
        <v>4794879000</v>
      </c>
      <c r="F87" s="5">
        <v>65132320000</v>
      </c>
      <c r="G87" s="5">
        <v>550954324000</v>
      </c>
      <c r="I87" s="5">
        <v>657908494000</v>
      </c>
      <c r="J87" s="5">
        <v>24296308000</v>
      </c>
      <c r="K87" s="5">
        <v>64587065000</v>
      </c>
      <c r="L87" s="5">
        <v>-2901369000</v>
      </c>
      <c r="M87" s="5">
        <v>-22600786000</v>
      </c>
      <c r="N87" s="5">
        <v>-140908267000</v>
      </c>
      <c r="O87" s="5">
        <v>150789972000</v>
      </c>
      <c r="P87" s="5">
        <v>-63240512000</v>
      </c>
      <c r="Q87" s="5">
        <v>272021632000</v>
      </c>
      <c r="R87" s="5">
        <v>677437285000</v>
      </c>
      <c r="S87" s="5">
        <v>166617401438</v>
      </c>
      <c r="T87" s="5">
        <v>49736333571</v>
      </c>
      <c r="U87" s="5">
        <v>89928086352</v>
      </c>
      <c r="V87" s="5">
        <v>110253998776</v>
      </c>
    </row>
    <row r="89" spans="2:22" ht="15.5" x14ac:dyDescent="0.35">
      <c r="B89" t="s">
        <v>113</v>
      </c>
      <c r="C89" t="s">
        <v>114</v>
      </c>
    </row>
    <row r="90" spans="2:22" ht="15.5" x14ac:dyDescent="0.35">
      <c r="C90" t="s">
        <v>19</v>
      </c>
    </row>
    <row r="91" spans="2:22" ht="15.5" x14ac:dyDescent="0.35">
      <c r="C91" t="s">
        <v>117</v>
      </c>
    </row>
    <row r="92" spans="2:22" ht="15.5" x14ac:dyDescent="0.35">
      <c r="C92" t="s">
        <v>118</v>
      </c>
      <c r="U92" s="5">
        <v>21823470</v>
      </c>
      <c r="V92" s="5">
        <v>309193393</v>
      </c>
    </row>
    <row r="93" spans="2:22" ht="15.5" x14ac:dyDescent="0.35">
      <c r="C93" t="s">
        <v>1903</v>
      </c>
      <c r="D93" s="5">
        <v>2098303391000</v>
      </c>
      <c r="E93" s="5">
        <v>3185681380000</v>
      </c>
      <c r="F93" s="5">
        <v>4855811716000</v>
      </c>
      <c r="G93" s="5">
        <v>4289987599000</v>
      </c>
      <c r="I93" s="5">
        <v>3185681380000</v>
      </c>
      <c r="J93" s="5">
        <v>1880326817000</v>
      </c>
      <c r="K93" s="5">
        <v>3304797938000</v>
      </c>
      <c r="L93" s="5">
        <v>3174709205000</v>
      </c>
      <c r="M93" s="5">
        <v>1905758111000</v>
      </c>
      <c r="N93" s="5">
        <v>2556290042000</v>
      </c>
      <c r="O93" s="5">
        <v>2286736072000</v>
      </c>
      <c r="P93" s="5">
        <v>4104064531000</v>
      </c>
      <c r="Q93" s="5">
        <v>4033091295000</v>
      </c>
      <c r="R93" s="5">
        <v>3013116732000</v>
      </c>
      <c r="S93" s="5">
        <v>35269274623</v>
      </c>
      <c r="T93" s="5">
        <v>27986539218</v>
      </c>
      <c r="U93" s="5">
        <v>58533976609</v>
      </c>
      <c r="V93" s="5">
        <v>9694589702</v>
      </c>
    </row>
    <row r="94" spans="2:22" ht="15.5" x14ac:dyDescent="0.35">
      <c r="C94" t="s">
        <v>341</v>
      </c>
    </row>
    <row r="95" spans="2:22" ht="15.5" x14ac:dyDescent="0.35">
      <c r="C95" t="s">
        <v>1904</v>
      </c>
      <c r="D95" s="5">
        <v>8628375000</v>
      </c>
      <c r="E95" s="5">
        <v>8628375000</v>
      </c>
      <c r="F95" s="5">
        <v>9442789000</v>
      </c>
      <c r="G95" s="5">
        <v>8628375000</v>
      </c>
      <c r="I95" s="5">
        <v>8628375000</v>
      </c>
      <c r="J95" s="5">
        <v>8657549000</v>
      </c>
      <c r="K95" s="5">
        <v>8662487000</v>
      </c>
      <c r="L95" s="5">
        <v>35793580000</v>
      </c>
      <c r="M95" s="5">
        <v>47000570000</v>
      </c>
      <c r="N95" s="5">
        <v>69017107000</v>
      </c>
      <c r="O95" s="5">
        <v>100030104000</v>
      </c>
      <c r="P95" s="5">
        <v>1373239000</v>
      </c>
      <c r="Q95" s="5">
        <v>19423239000</v>
      </c>
      <c r="R95" s="5">
        <v>15773239000</v>
      </c>
      <c r="S95" s="5">
        <v>832517758566</v>
      </c>
      <c r="T95" s="5">
        <v>688552239859</v>
      </c>
      <c r="U95" s="5">
        <v>614154316117</v>
      </c>
      <c r="V95" s="5">
        <v>533457774363</v>
      </c>
    </row>
    <row r="96" spans="2:22" ht="15.5" x14ac:dyDescent="0.35">
      <c r="C96" t="s">
        <v>1905</v>
      </c>
    </row>
    <row r="97" spans="3:22" ht="15.5" x14ac:dyDescent="0.35">
      <c r="C97" t="s">
        <v>1906</v>
      </c>
      <c r="D97" s="5">
        <v>23678924000</v>
      </c>
      <c r="E97" s="5">
        <v>46638817000</v>
      </c>
      <c r="F97" s="5">
        <v>52293690000</v>
      </c>
      <c r="G97" s="5">
        <v>15158183000</v>
      </c>
      <c r="I97" s="5">
        <v>46638817000</v>
      </c>
      <c r="J97" s="5">
        <v>32427741000</v>
      </c>
      <c r="K97" s="5">
        <v>26418546000</v>
      </c>
      <c r="L97" s="5">
        <v>30114321000</v>
      </c>
      <c r="M97" s="5">
        <v>39710271000</v>
      </c>
      <c r="N97" s="5">
        <v>62275676000</v>
      </c>
      <c r="O97" s="5">
        <v>22076988000</v>
      </c>
      <c r="P97" s="5">
        <v>13966084000</v>
      </c>
      <c r="Q97" s="5">
        <v>14257805000</v>
      </c>
      <c r="R97" s="5">
        <v>35635012000</v>
      </c>
      <c r="S97" s="5">
        <v>21578697455</v>
      </c>
      <c r="T97" s="5">
        <v>9233257866</v>
      </c>
      <c r="U97" s="5">
        <v>6479621485</v>
      </c>
      <c r="V97" s="5">
        <v>2453969453</v>
      </c>
    </row>
    <row r="98" spans="3:22" ht="15.5" x14ac:dyDescent="0.35">
      <c r="C98" t="s">
        <v>1907</v>
      </c>
      <c r="D98" s="5">
        <v>79193878000</v>
      </c>
      <c r="E98" s="5">
        <v>60214281000</v>
      </c>
      <c r="F98" s="5">
        <v>79854919000</v>
      </c>
      <c r="G98" s="5">
        <v>54619856000</v>
      </c>
      <c r="I98" s="5">
        <v>60214281000</v>
      </c>
      <c r="J98" s="5">
        <v>54137856000</v>
      </c>
      <c r="K98" s="5">
        <v>46843707000</v>
      </c>
      <c r="L98" s="5">
        <v>59987398000</v>
      </c>
      <c r="M98" s="5">
        <v>64491383000</v>
      </c>
      <c r="N98" s="5">
        <v>67519727000</v>
      </c>
      <c r="O98" s="5">
        <v>60143735000</v>
      </c>
      <c r="P98" s="5">
        <v>48129043000</v>
      </c>
      <c r="Q98" s="5">
        <v>22479881000</v>
      </c>
      <c r="R98" s="5">
        <v>20671240000</v>
      </c>
      <c r="S98" s="5">
        <v>15042913357</v>
      </c>
      <c r="T98" s="5">
        <v>26272143775</v>
      </c>
      <c r="U98" s="5">
        <v>7578143082</v>
      </c>
      <c r="V98" s="5">
        <v>2121122552</v>
      </c>
    </row>
    <row r="99" spans="3:22" ht="15.5" x14ac:dyDescent="0.35">
      <c r="C99" t="s">
        <v>1616</v>
      </c>
      <c r="D99" s="5">
        <v>12412398000</v>
      </c>
      <c r="E99" s="5">
        <v>16393294000</v>
      </c>
      <c r="F99" s="5">
        <v>29644344000</v>
      </c>
      <c r="G99" s="5">
        <v>17110991000</v>
      </c>
      <c r="I99" s="5">
        <v>16393294000</v>
      </c>
      <c r="J99" s="5">
        <v>3713591000</v>
      </c>
      <c r="K99" s="5">
        <v>6170919000</v>
      </c>
      <c r="L99" s="5">
        <v>8335252000</v>
      </c>
      <c r="M99" s="5">
        <v>3627959000</v>
      </c>
      <c r="N99" s="5">
        <v>19320560000</v>
      </c>
      <c r="O99" s="5">
        <v>6108137000</v>
      </c>
      <c r="P99" s="5">
        <v>3889397000</v>
      </c>
      <c r="Q99" s="5">
        <v>13095255000</v>
      </c>
      <c r="R99" s="5">
        <v>19403332000</v>
      </c>
      <c r="S99" s="5">
        <v>6704679958</v>
      </c>
      <c r="T99" s="5">
        <v>3563858662</v>
      </c>
      <c r="U99" s="5">
        <v>20167536469</v>
      </c>
      <c r="V99" s="5">
        <v>6647203292</v>
      </c>
    </row>
    <row r="100" spans="3:22" ht="15.5" x14ac:dyDescent="0.35">
      <c r="C100" t="s">
        <v>1617</v>
      </c>
      <c r="D100" s="5">
        <v>11443455000</v>
      </c>
      <c r="E100" s="5">
        <v>8621667000</v>
      </c>
      <c r="F100" s="5">
        <v>30663471000</v>
      </c>
      <c r="G100" s="5">
        <v>24798400000</v>
      </c>
      <c r="I100" s="5">
        <v>8621667000</v>
      </c>
      <c r="J100" s="5">
        <v>15589282000</v>
      </c>
      <c r="K100" s="5">
        <v>9990361000</v>
      </c>
      <c r="L100" s="5">
        <v>3447674000</v>
      </c>
      <c r="M100" s="5">
        <v>13526083000</v>
      </c>
      <c r="N100" s="5">
        <v>5712380000</v>
      </c>
      <c r="O100" s="5">
        <v>7145536000</v>
      </c>
      <c r="P100" s="5">
        <v>3784550000</v>
      </c>
      <c r="Q100" s="5">
        <v>11143147000</v>
      </c>
      <c r="R100" s="5">
        <v>15999555000</v>
      </c>
      <c r="S100" s="5">
        <v>17426204782</v>
      </c>
      <c r="T100" s="5">
        <v>38022163379</v>
      </c>
      <c r="U100" s="5">
        <v>20122479331</v>
      </c>
      <c r="V100" s="5">
        <v>13195624496</v>
      </c>
    </row>
    <row r="101" spans="3:22" ht="15.5" x14ac:dyDescent="0.35">
      <c r="C101" t="s">
        <v>120</v>
      </c>
      <c r="D101" s="5">
        <v>33181866000</v>
      </c>
      <c r="E101" s="5">
        <v>30022009000</v>
      </c>
      <c r="F101" s="5">
        <v>22458190000</v>
      </c>
      <c r="G101" s="5">
        <v>17336311000</v>
      </c>
      <c r="I101" s="5">
        <v>30022009000</v>
      </c>
      <c r="J101" s="5">
        <v>17241050000</v>
      </c>
      <c r="K101" s="5">
        <v>13772305000</v>
      </c>
      <c r="L101" s="5">
        <v>7675139000</v>
      </c>
      <c r="M101" s="5">
        <v>34784992000</v>
      </c>
      <c r="N101" s="5">
        <v>36212025000</v>
      </c>
      <c r="O101" s="5">
        <v>16250875000</v>
      </c>
      <c r="P101" s="5">
        <v>25261827000</v>
      </c>
      <c r="Q101" s="5">
        <v>44043863000</v>
      </c>
      <c r="R101" s="5">
        <v>13027189000</v>
      </c>
    </row>
    <row r="102" spans="3:22" ht="15.5" x14ac:dyDescent="0.35">
      <c r="C102" t="s">
        <v>1137</v>
      </c>
      <c r="D102" s="5">
        <v>33181866000</v>
      </c>
      <c r="E102" s="5">
        <v>30022009000</v>
      </c>
      <c r="F102" s="5">
        <v>22458190000</v>
      </c>
      <c r="G102" s="5">
        <v>17336311000</v>
      </c>
      <c r="I102" s="5">
        <v>30022009000</v>
      </c>
      <c r="J102" s="5">
        <v>17241050000</v>
      </c>
      <c r="K102" s="5">
        <v>13772305000</v>
      </c>
      <c r="L102" s="5">
        <v>7675139000</v>
      </c>
      <c r="M102" s="5">
        <v>34784992000</v>
      </c>
      <c r="N102" s="5">
        <v>36212025000</v>
      </c>
      <c r="O102" s="5">
        <v>16250875000</v>
      </c>
      <c r="P102" s="5">
        <v>25261827000</v>
      </c>
      <c r="Q102" s="5">
        <v>44043863000</v>
      </c>
      <c r="R102" s="5">
        <v>13027189000</v>
      </c>
      <c r="S102" s="5">
        <v>4487440921</v>
      </c>
      <c r="T102" s="5">
        <v>2886479870</v>
      </c>
      <c r="U102" s="5">
        <v>5705975714</v>
      </c>
      <c r="V102" s="5">
        <v>25441654341</v>
      </c>
    </row>
    <row r="103" spans="3:22" ht="15.5" x14ac:dyDescent="0.35">
      <c r="C103" t="s">
        <v>1908</v>
      </c>
      <c r="O103" s="5">
        <v>49005961000</v>
      </c>
      <c r="P103" s="5">
        <v>161198275000</v>
      </c>
      <c r="Q103" s="5">
        <v>77660147000</v>
      </c>
      <c r="R103" s="5">
        <v>4682005000</v>
      </c>
    </row>
    <row r="104" spans="3:22" ht="15.5" x14ac:dyDescent="0.35">
      <c r="C104" t="s">
        <v>381</v>
      </c>
    </row>
    <row r="105" spans="3:22" ht="15.5" x14ac:dyDescent="0.35">
      <c r="C105" t="s">
        <v>125</v>
      </c>
      <c r="D105" s="5">
        <v>93363909000</v>
      </c>
      <c r="E105" s="5">
        <v>92150333000</v>
      </c>
      <c r="F105" s="5">
        <v>80407356000</v>
      </c>
      <c r="G105" s="5">
        <v>89803048000</v>
      </c>
      <c r="I105" s="5">
        <v>92150333000</v>
      </c>
      <c r="J105" s="5">
        <v>138945622000</v>
      </c>
      <c r="K105" s="5">
        <v>165665556000</v>
      </c>
      <c r="L105" s="5">
        <v>201833870000</v>
      </c>
      <c r="M105" s="5">
        <v>298386324000</v>
      </c>
      <c r="N105" s="5">
        <v>249372267000</v>
      </c>
      <c r="O105" s="5">
        <v>164874627000</v>
      </c>
      <c r="P105" s="5">
        <v>176320036000</v>
      </c>
      <c r="Q105" s="5">
        <v>93091849000</v>
      </c>
      <c r="R105" s="5">
        <v>100744157000</v>
      </c>
      <c r="S105" s="5">
        <v>1340671469</v>
      </c>
      <c r="T105" s="5">
        <v>1326798310</v>
      </c>
      <c r="U105" s="5">
        <v>1169053776</v>
      </c>
      <c r="V105" s="5">
        <v>875122934</v>
      </c>
    </row>
    <row r="106" spans="3:22" ht="15.5" x14ac:dyDescent="0.35">
      <c r="C106" t="s">
        <v>127</v>
      </c>
      <c r="D106" s="5">
        <v>928641000</v>
      </c>
      <c r="E106" s="5">
        <v>931497000</v>
      </c>
      <c r="F106" s="5">
        <v>934353000</v>
      </c>
      <c r="G106" s="5">
        <v>937209000</v>
      </c>
      <c r="I106" s="5">
        <v>931497000</v>
      </c>
      <c r="J106" s="5">
        <v>942921000</v>
      </c>
      <c r="K106" s="5">
        <v>954345000</v>
      </c>
      <c r="L106" s="5">
        <v>965769000</v>
      </c>
      <c r="M106" s="5">
        <v>977193000</v>
      </c>
      <c r="N106" s="5">
        <v>988617000</v>
      </c>
      <c r="O106" s="5">
        <v>1000041000</v>
      </c>
      <c r="P106" s="5">
        <v>4012216000</v>
      </c>
      <c r="Q106" s="5">
        <v>4073715000</v>
      </c>
      <c r="R106" s="5">
        <v>4135215000</v>
      </c>
      <c r="S106" s="5">
        <v>1045736418</v>
      </c>
      <c r="T106" s="5">
        <v>1057160330</v>
      </c>
      <c r="U106" s="5">
        <v>1068584242</v>
      </c>
      <c r="V106" s="5">
        <v>1080008154</v>
      </c>
    </row>
    <row r="107" spans="3:22" ht="15.5" x14ac:dyDescent="0.35">
      <c r="C107" t="s">
        <v>126</v>
      </c>
      <c r="D107" s="5">
        <v>384185037000</v>
      </c>
      <c r="E107" s="5">
        <v>391373272000</v>
      </c>
      <c r="F107" s="5">
        <v>391409670000</v>
      </c>
      <c r="G107" s="5">
        <v>391078091000</v>
      </c>
      <c r="I107" s="5">
        <v>391373272000</v>
      </c>
      <c r="J107" s="5">
        <v>407643059000</v>
      </c>
      <c r="K107" s="5">
        <v>443891945000</v>
      </c>
      <c r="L107" s="5">
        <v>484412456000</v>
      </c>
      <c r="M107" s="5">
        <v>520874185000</v>
      </c>
      <c r="N107" s="5">
        <v>572564466000</v>
      </c>
      <c r="O107" s="5">
        <v>529228073000</v>
      </c>
      <c r="P107" s="5">
        <v>544030482000</v>
      </c>
      <c r="Q107" s="5">
        <v>531435551000</v>
      </c>
      <c r="R107" s="5">
        <v>548243195000</v>
      </c>
      <c r="S107" s="5">
        <v>2288768802</v>
      </c>
      <c r="T107" s="5">
        <v>3135200552</v>
      </c>
      <c r="U107" s="5">
        <v>4243074965</v>
      </c>
      <c r="V107" s="5">
        <v>6538843226</v>
      </c>
    </row>
    <row r="108" spans="3:22" ht="15.5" x14ac:dyDescent="0.35">
      <c r="C108" t="s">
        <v>342</v>
      </c>
      <c r="D108" s="5">
        <v>20611323000</v>
      </c>
      <c r="E108" s="5">
        <v>20092896000</v>
      </c>
      <c r="F108" s="5">
        <v>21359656000</v>
      </c>
      <c r="G108" s="5">
        <v>22676619000</v>
      </c>
      <c r="I108" s="5">
        <v>20092896000</v>
      </c>
      <c r="J108" s="5">
        <v>17984445000</v>
      </c>
      <c r="K108" s="5">
        <v>14784129000</v>
      </c>
      <c r="L108" s="5">
        <v>9027213000</v>
      </c>
      <c r="M108" s="5">
        <v>10532986000</v>
      </c>
      <c r="N108" s="5">
        <v>13839732000</v>
      </c>
      <c r="O108" s="5">
        <v>12649306000</v>
      </c>
      <c r="P108" s="5">
        <v>13756902000</v>
      </c>
      <c r="Q108" s="5">
        <v>11139847000</v>
      </c>
      <c r="U108" s="5">
        <v>5103148824</v>
      </c>
      <c r="V108" s="5">
        <v>5103148824</v>
      </c>
    </row>
    <row r="109" spans="3:22" ht="15.5" x14ac:dyDescent="0.35">
      <c r="C109" t="s">
        <v>91</v>
      </c>
      <c r="D109" s="5">
        <v>59621537000</v>
      </c>
      <c r="E109" s="5">
        <v>136068772000</v>
      </c>
      <c r="F109" s="5">
        <v>139579296000</v>
      </c>
      <c r="G109" s="5">
        <v>106513626000</v>
      </c>
      <c r="I109" s="5">
        <v>136068772000</v>
      </c>
      <c r="J109" s="5">
        <v>23169810000</v>
      </c>
      <c r="K109" s="5">
        <v>80731163000</v>
      </c>
      <c r="L109" s="5">
        <v>143674345000</v>
      </c>
      <c r="M109" s="5">
        <v>362074845000</v>
      </c>
      <c r="N109" s="5">
        <v>257606215000</v>
      </c>
      <c r="O109" s="5">
        <v>197955026000</v>
      </c>
      <c r="P109" s="5">
        <v>152247431000</v>
      </c>
      <c r="Q109" s="5">
        <v>237093450000</v>
      </c>
      <c r="R109" s="5">
        <v>198560538000</v>
      </c>
      <c r="S109" s="5">
        <v>121934936460</v>
      </c>
      <c r="T109" s="5">
        <v>17365354020</v>
      </c>
      <c r="U109" s="5">
        <v>35230636686</v>
      </c>
      <c r="V109" s="5">
        <v>64135368106</v>
      </c>
    </row>
    <row r="110" spans="3:22" ht="15.5" x14ac:dyDescent="0.35">
      <c r="C110" t="s">
        <v>131</v>
      </c>
      <c r="D110" s="5">
        <v>35333726750000</v>
      </c>
      <c r="E110" s="5">
        <v>37685783247000</v>
      </c>
      <c r="F110" s="5">
        <v>35571546925000</v>
      </c>
      <c r="G110" s="5">
        <v>33945883102000</v>
      </c>
      <c r="I110" s="5">
        <v>37685783247000</v>
      </c>
      <c r="J110" s="5">
        <v>34738308024000</v>
      </c>
      <c r="K110" s="5">
        <v>32987430971000</v>
      </c>
      <c r="L110" s="5">
        <v>28532246282000</v>
      </c>
      <c r="M110" s="5">
        <v>25942150369000</v>
      </c>
      <c r="N110" s="5">
        <v>26961960681000</v>
      </c>
      <c r="O110" s="5">
        <v>31243747963000</v>
      </c>
      <c r="P110" s="5">
        <v>30815122948000</v>
      </c>
      <c r="Q110" s="5">
        <v>29446129354000</v>
      </c>
      <c r="R110" s="5">
        <v>26500836521000</v>
      </c>
      <c r="S110" s="5">
        <v>1288666570379</v>
      </c>
      <c r="T110" s="5">
        <v>1114593191080</v>
      </c>
      <c r="U110" s="5">
        <v>1000399961539</v>
      </c>
      <c r="V110" s="5">
        <v>772642322249</v>
      </c>
    </row>
    <row r="111" spans="3:22" ht="15.5" x14ac:dyDescent="0.35">
      <c r="C111" t="s">
        <v>132</v>
      </c>
    </row>
    <row r="112" spans="3:22" ht="15.5" x14ac:dyDescent="0.35">
      <c r="C112" t="s">
        <v>133</v>
      </c>
    </row>
    <row r="113" spans="3:22" ht="15.5" x14ac:dyDescent="0.35">
      <c r="C113" t="s">
        <v>1909</v>
      </c>
      <c r="J113" s="5">
        <v>280821000</v>
      </c>
      <c r="K113" s="5">
        <v>833321000</v>
      </c>
      <c r="L113" s="5">
        <v>1023752000</v>
      </c>
      <c r="M113" s="5">
        <v>335926000</v>
      </c>
      <c r="N113" s="5">
        <v>2086598000</v>
      </c>
      <c r="O113" s="5">
        <v>2077421000</v>
      </c>
      <c r="P113" s="5">
        <v>4393198000</v>
      </c>
      <c r="Q113" s="5">
        <v>4494773000</v>
      </c>
      <c r="R113" s="5">
        <v>3372928000</v>
      </c>
    </row>
    <row r="114" spans="3:22" ht="15.5" x14ac:dyDescent="0.35">
      <c r="C114" t="s">
        <v>1910</v>
      </c>
      <c r="D114" s="5">
        <v>22708548971000</v>
      </c>
      <c r="E114" s="5">
        <v>24152815716000</v>
      </c>
      <c r="F114" s="5">
        <v>24053203131000</v>
      </c>
      <c r="G114" s="5">
        <v>22751661721000</v>
      </c>
      <c r="I114" s="5">
        <v>24152815716000</v>
      </c>
      <c r="J114" s="5">
        <v>23335231521000</v>
      </c>
      <c r="K114" s="5">
        <v>22443499141000</v>
      </c>
      <c r="L114" s="5">
        <v>19355927834000</v>
      </c>
      <c r="M114" s="5">
        <v>18066303416000</v>
      </c>
      <c r="N114" s="5">
        <v>18323825400000</v>
      </c>
      <c r="O114" s="5">
        <v>21781172146000</v>
      </c>
      <c r="P114" s="5">
        <v>20624832358000</v>
      </c>
      <c r="Q114" s="5">
        <v>20761285696000</v>
      </c>
      <c r="R114" s="5">
        <v>19520928045000</v>
      </c>
    </row>
    <row r="115" spans="3:22" ht="15.5" x14ac:dyDescent="0.35">
      <c r="C115" t="s">
        <v>1911</v>
      </c>
      <c r="D115" s="5">
        <v>22708548971000</v>
      </c>
      <c r="E115" s="5">
        <v>24152815716000</v>
      </c>
      <c r="F115" s="5">
        <v>24053203131000</v>
      </c>
      <c r="G115" s="5">
        <v>22751661721000</v>
      </c>
      <c r="I115" s="5">
        <v>24152815716000</v>
      </c>
      <c r="J115" s="5">
        <v>23335231521000</v>
      </c>
      <c r="K115" s="5">
        <v>22443499141000</v>
      </c>
      <c r="L115" s="5">
        <v>19355927834000</v>
      </c>
      <c r="M115" s="5">
        <v>18066303416000</v>
      </c>
      <c r="N115" s="5">
        <v>18323825400000</v>
      </c>
      <c r="O115" s="5">
        <v>21781172146000</v>
      </c>
      <c r="P115" s="5">
        <v>20624832358000</v>
      </c>
      <c r="Q115" s="5">
        <v>20761285696000</v>
      </c>
      <c r="R115" s="5">
        <v>19520928045000</v>
      </c>
    </row>
    <row r="116" spans="3:22" ht="15.5" x14ac:dyDescent="0.35">
      <c r="C116" t="s">
        <v>1912</v>
      </c>
      <c r="D116" s="5">
        <v>1888116503000</v>
      </c>
      <c r="E116" s="5">
        <v>2580560150000</v>
      </c>
      <c r="F116" s="5">
        <v>1408169679000</v>
      </c>
      <c r="G116" s="5">
        <v>1826666149000</v>
      </c>
      <c r="I116" s="5">
        <v>2580560150000</v>
      </c>
      <c r="J116" s="5">
        <v>1406017972000</v>
      </c>
      <c r="K116" s="5">
        <v>1923003359000</v>
      </c>
      <c r="L116" s="5">
        <v>1559952620000</v>
      </c>
      <c r="M116" s="5">
        <v>1037173068000</v>
      </c>
      <c r="N116" s="5">
        <v>2060970040000</v>
      </c>
      <c r="O116" s="5">
        <v>909309808000</v>
      </c>
      <c r="P116" s="5">
        <v>1835799330000</v>
      </c>
      <c r="Q116" s="5">
        <v>2236882484000</v>
      </c>
      <c r="R116" s="5">
        <v>1332527013000</v>
      </c>
    </row>
    <row r="117" spans="3:22" ht="15.5" x14ac:dyDescent="0.35">
      <c r="C117" t="s">
        <v>1347</v>
      </c>
      <c r="D117" s="5">
        <v>9808090000</v>
      </c>
      <c r="E117" s="5">
        <v>23415490000</v>
      </c>
      <c r="G117" s="5">
        <v>50544718000</v>
      </c>
      <c r="I117" s="5">
        <v>23415490000</v>
      </c>
      <c r="J117" s="5">
        <v>144476247000</v>
      </c>
      <c r="K117" s="5">
        <v>33013481000</v>
      </c>
      <c r="L117" s="5">
        <v>59803217000</v>
      </c>
      <c r="M117" s="5">
        <v>81064000000</v>
      </c>
      <c r="N117" s="5">
        <v>60378025000</v>
      </c>
      <c r="O117" s="5">
        <v>54254414000</v>
      </c>
      <c r="P117" s="5">
        <v>1700000000</v>
      </c>
      <c r="Q117" s="5">
        <v>38493300000</v>
      </c>
      <c r="R117" s="5">
        <v>13634734000</v>
      </c>
      <c r="S117" s="5">
        <v>2850000000</v>
      </c>
      <c r="T117" s="5">
        <v>30203868644</v>
      </c>
      <c r="U117" s="5">
        <v>24069734173</v>
      </c>
      <c r="V117" s="5">
        <v>28220723359</v>
      </c>
    </row>
    <row r="118" spans="3:22" ht="15.5" x14ac:dyDescent="0.35">
      <c r="C118" t="s">
        <v>1913</v>
      </c>
      <c r="D118" s="5">
        <v>9808090000</v>
      </c>
      <c r="E118" s="5">
        <v>23415490000</v>
      </c>
      <c r="G118" s="5">
        <v>50544718000</v>
      </c>
      <c r="I118" s="5">
        <v>23415490000</v>
      </c>
      <c r="J118" s="5">
        <v>144476247000</v>
      </c>
      <c r="K118" s="5">
        <v>33013481000</v>
      </c>
      <c r="L118" s="5">
        <v>59803217000</v>
      </c>
      <c r="M118" s="5">
        <v>81064000000</v>
      </c>
      <c r="N118" s="5">
        <v>60378025000</v>
      </c>
      <c r="O118" s="5">
        <v>54254414000</v>
      </c>
      <c r="P118" s="5">
        <v>1700000000</v>
      </c>
      <c r="Q118" s="5">
        <v>38493300000</v>
      </c>
      <c r="R118" s="5">
        <v>13634734000</v>
      </c>
      <c r="S118" s="5">
        <v>2850000000</v>
      </c>
      <c r="T118" s="5">
        <v>30203868644</v>
      </c>
      <c r="U118" s="5">
        <v>24069734173</v>
      </c>
      <c r="V118" s="5">
        <v>28220723359</v>
      </c>
    </row>
    <row r="119" spans="3:22" ht="15.5" x14ac:dyDescent="0.35">
      <c r="C119" t="s">
        <v>1914</v>
      </c>
      <c r="K119" s="5">
        <v>270516000</v>
      </c>
      <c r="L119" s="5">
        <v>6129137000</v>
      </c>
      <c r="M119" s="5">
        <v>190685000</v>
      </c>
      <c r="N119" s="5">
        <v>31231000</v>
      </c>
      <c r="O119" s="5">
        <v>1113532000</v>
      </c>
      <c r="P119" s="5">
        <v>254846000</v>
      </c>
      <c r="Q119" s="5">
        <v>391338000</v>
      </c>
      <c r="R119" s="5">
        <v>62685000</v>
      </c>
      <c r="S119" s="5">
        <v>617555858</v>
      </c>
      <c r="T119" s="5">
        <v>7406286</v>
      </c>
      <c r="U119" s="5">
        <v>29210970</v>
      </c>
      <c r="V119" s="5">
        <v>16984218</v>
      </c>
    </row>
    <row r="120" spans="3:22" ht="15.5" x14ac:dyDescent="0.35">
      <c r="C120" t="s">
        <v>1915</v>
      </c>
      <c r="D120" s="5">
        <v>39857704000</v>
      </c>
      <c r="E120" s="5">
        <v>27394098000</v>
      </c>
      <c r="F120" s="5">
        <v>44991254000</v>
      </c>
      <c r="G120" s="5">
        <v>12663035000</v>
      </c>
      <c r="I120" s="5">
        <v>27394098000</v>
      </c>
      <c r="J120" s="5">
        <v>28762152000</v>
      </c>
      <c r="K120" s="5">
        <v>20412698000</v>
      </c>
      <c r="L120" s="5">
        <v>19838053000</v>
      </c>
      <c r="M120" s="5">
        <v>26823054000</v>
      </c>
      <c r="N120" s="5">
        <v>48104013000</v>
      </c>
      <c r="O120" s="5">
        <v>15950899000</v>
      </c>
      <c r="P120" s="5">
        <v>13489271000</v>
      </c>
      <c r="Q120" s="5">
        <v>7308211000</v>
      </c>
      <c r="R120" s="5">
        <v>13668365000</v>
      </c>
      <c r="S120" s="5">
        <v>9096291598</v>
      </c>
      <c r="T120" s="5">
        <v>6410979055</v>
      </c>
      <c r="U120" s="5">
        <v>4420439672</v>
      </c>
      <c r="V120" s="5">
        <v>1889342262</v>
      </c>
    </row>
    <row r="121" spans="3:22" ht="15.5" x14ac:dyDescent="0.35">
      <c r="C121" t="s">
        <v>1619</v>
      </c>
      <c r="P121" s="5">
        <v>2013361000</v>
      </c>
      <c r="R121" s="5">
        <v>9233122000</v>
      </c>
      <c r="S121" s="5">
        <v>2447964100</v>
      </c>
      <c r="T121" s="5">
        <v>12006277200</v>
      </c>
      <c r="U121" s="5">
        <v>17664237500</v>
      </c>
      <c r="V121" s="5">
        <v>3571953000</v>
      </c>
    </row>
    <row r="122" spans="3:22" ht="15.5" x14ac:dyDescent="0.35">
      <c r="C122" t="s">
        <v>1620</v>
      </c>
      <c r="D122" s="5">
        <v>8460466000</v>
      </c>
      <c r="E122" s="5">
        <v>13210021000</v>
      </c>
      <c r="F122" s="5">
        <v>26012144000</v>
      </c>
      <c r="G122" s="5">
        <v>13273990000</v>
      </c>
      <c r="I122" s="5">
        <v>13210021000</v>
      </c>
      <c r="J122" s="5">
        <v>4433760000</v>
      </c>
      <c r="K122" s="5">
        <v>4716143000</v>
      </c>
      <c r="L122" s="5">
        <v>3709623000</v>
      </c>
      <c r="M122" s="5">
        <v>10536283000</v>
      </c>
      <c r="N122" s="5">
        <v>21264235000</v>
      </c>
      <c r="O122" s="5">
        <v>4851355000</v>
      </c>
      <c r="P122" s="5">
        <v>2337318000</v>
      </c>
      <c r="Q122" s="5">
        <v>15261927000</v>
      </c>
      <c r="R122" s="5">
        <v>22554541000</v>
      </c>
      <c r="S122" s="5">
        <v>3669826415</v>
      </c>
      <c r="T122" s="5">
        <v>2536834740</v>
      </c>
      <c r="U122" s="5">
        <v>11133936255</v>
      </c>
      <c r="V122" s="5">
        <v>6055869060</v>
      </c>
    </row>
    <row r="123" spans="3:22" ht="15.5" x14ac:dyDescent="0.35">
      <c r="C123" t="s">
        <v>142</v>
      </c>
      <c r="D123" s="5">
        <v>113553232000</v>
      </c>
      <c r="E123" s="5">
        <v>122256275000</v>
      </c>
      <c r="F123" s="5">
        <v>120466154000</v>
      </c>
      <c r="G123" s="5">
        <v>122307928000</v>
      </c>
      <c r="I123" s="5">
        <v>122256275000</v>
      </c>
      <c r="J123" s="5">
        <v>31964589000</v>
      </c>
      <c r="K123" s="5">
        <v>33540834000</v>
      </c>
      <c r="L123" s="5">
        <v>32944081000</v>
      </c>
      <c r="M123" s="5">
        <v>14135313000</v>
      </c>
      <c r="N123" s="5">
        <v>23077701000</v>
      </c>
      <c r="O123" s="5">
        <v>31757955000</v>
      </c>
      <c r="P123" s="5">
        <v>66010750000</v>
      </c>
      <c r="Q123" s="5">
        <v>42722994000</v>
      </c>
      <c r="R123" s="5">
        <v>31506039000</v>
      </c>
      <c r="S123" s="5">
        <v>926349776</v>
      </c>
      <c r="T123" s="5">
        <v>1048290897</v>
      </c>
      <c r="U123" s="5">
        <v>1131428057</v>
      </c>
      <c r="V123" s="5">
        <v>967346988</v>
      </c>
    </row>
    <row r="124" spans="3:22" ht="15.5" x14ac:dyDescent="0.35">
      <c r="C124" t="s">
        <v>138</v>
      </c>
      <c r="D124" s="5">
        <v>244346572000</v>
      </c>
      <c r="E124" s="5">
        <v>239731488000</v>
      </c>
      <c r="F124" s="5">
        <v>292755494000</v>
      </c>
      <c r="G124" s="5">
        <v>252711498000</v>
      </c>
      <c r="I124" s="5">
        <v>239731488000</v>
      </c>
      <c r="J124" s="5">
        <v>284316217000</v>
      </c>
      <c r="K124" s="5">
        <v>274461003000</v>
      </c>
      <c r="L124" s="5">
        <v>200602713000</v>
      </c>
      <c r="M124" s="5">
        <v>144110004000</v>
      </c>
      <c r="N124" s="5">
        <v>187205076000</v>
      </c>
      <c r="O124" s="5">
        <v>157312066000</v>
      </c>
      <c r="P124" s="5">
        <v>145923612000</v>
      </c>
      <c r="Q124" s="5">
        <v>134464234000</v>
      </c>
      <c r="R124" s="5">
        <v>122205854000</v>
      </c>
      <c r="S124" s="5">
        <v>1072550660</v>
      </c>
      <c r="T124" s="5">
        <v>940293556</v>
      </c>
      <c r="U124" s="5">
        <v>630178398</v>
      </c>
      <c r="V124" s="5">
        <v>326306088</v>
      </c>
    </row>
    <row r="125" spans="3:22" ht="15.5" x14ac:dyDescent="0.35">
      <c r="C125" t="s">
        <v>1916</v>
      </c>
      <c r="D125" s="5">
        <v>251811796000</v>
      </c>
      <c r="E125" s="5">
        <v>199706125000</v>
      </c>
      <c r="F125" s="5">
        <v>163942560000</v>
      </c>
      <c r="G125" s="5">
        <v>109487095000</v>
      </c>
      <c r="I125" s="5">
        <v>199706125000</v>
      </c>
      <c r="J125" s="5">
        <v>90430420000</v>
      </c>
      <c r="K125" s="5">
        <v>70081025000</v>
      </c>
      <c r="L125" s="5">
        <v>283978433000</v>
      </c>
      <c r="M125" s="5">
        <v>288944117000</v>
      </c>
      <c r="N125" s="5">
        <v>170765162000</v>
      </c>
      <c r="O125" s="5">
        <v>295426582000</v>
      </c>
      <c r="P125" s="5">
        <v>249784802000</v>
      </c>
      <c r="Q125" s="5">
        <v>75812284000</v>
      </c>
      <c r="R125" s="5">
        <v>38873770000</v>
      </c>
      <c r="S125" s="5">
        <v>24101610746</v>
      </c>
      <c r="T125" s="5">
        <v>33353392283</v>
      </c>
      <c r="U125" s="5">
        <v>11907801002</v>
      </c>
      <c r="V125" s="5">
        <v>3149134569</v>
      </c>
    </row>
    <row r="126" spans="3:22" ht="15.5" x14ac:dyDescent="0.35">
      <c r="C126" t="s">
        <v>1917</v>
      </c>
      <c r="R126" s="5">
        <v>13070183000</v>
      </c>
      <c r="S126" s="5">
        <v>6756257273</v>
      </c>
      <c r="V126" s="5">
        <v>453197419</v>
      </c>
    </row>
    <row r="127" spans="3:22" ht="15.5" x14ac:dyDescent="0.35">
      <c r="C127" t="s">
        <v>1918</v>
      </c>
      <c r="R127" s="5">
        <v>25803587000</v>
      </c>
      <c r="S127" s="5">
        <v>17345353473</v>
      </c>
      <c r="V127" s="5">
        <v>2695937150</v>
      </c>
    </row>
    <row r="128" spans="3:22" ht="15.5" x14ac:dyDescent="0.35">
      <c r="C128" t="s">
        <v>1919</v>
      </c>
      <c r="D128" s="5">
        <v>251811796000</v>
      </c>
      <c r="E128" s="5">
        <v>199706125000</v>
      </c>
      <c r="F128" s="5">
        <v>163942560000</v>
      </c>
      <c r="G128" s="5">
        <v>109487095000</v>
      </c>
      <c r="I128" s="5">
        <v>199706125000</v>
      </c>
      <c r="J128" s="5">
        <v>90430420000</v>
      </c>
      <c r="K128" s="5">
        <v>70081025000</v>
      </c>
      <c r="L128" s="5">
        <v>283978433000</v>
      </c>
      <c r="M128" s="5">
        <v>288944117000</v>
      </c>
      <c r="N128" s="5">
        <v>170765162000</v>
      </c>
      <c r="O128" s="5">
        <v>295426582000</v>
      </c>
      <c r="P128" s="5">
        <v>249784802000</v>
      </c>
      <c r="Q128" s="5">
        <v>75812284000</v>
      </c>
      <c r="R128" s="5">
        <v>38873770000</v>
      </c>
      <c r="S128" s="5">
        <v>24101610746</v>
      </c>
      <c r="T128" s="5">
        <v>33353392283</v>
      </c>
      <c r="U128" s="5">
        <v>11907801002</v>
      </c>
      <c r="V128" s="5">
        <v>3149134569</v>
      </c>
    </row>
    <row r="129" spans="3:22" ht="15.5" x14ac:dyDescent="0.35">
      <c r="C129" t="s">
        <v>1920</v>
      </c>
      <c r="D129" s="5">
        <v>3323334475000</v>
      </c>
      <c r="E129" s="5">
        <v>3922381139000</v>
      </c>
      <c r="F129" s="5">
        <v>3660714697000</v>
      </c>
      <c r="G129" s="5">
        <v>2426292772000</v>
      </c>
      <c r="I129" s="5">
        <v>3922381139000</v>
      </c>
      <c r="J129" s="5">
        <v>2289412649000</v>
      </c>
      <c r="K129" s="5">
        <v>1347639528000</v>
      </c>
      <c r="L129" s="5">
        <v>962361552000</v>
      </c>
      <c r="M129" s="5">
        <v>1332845304000</v>
      </c>
      <c r="N129" s="5">
        <v>1484694502000</v>
      </c>
      <c r="O129" s="5">
        <v>1667121009000</v>
      </c>
      <c r="P129" s="5">
        <v>1504608555000</v>
      </c>
      <c r="Q129" s="5">
        <v>1121971255000</v>
      </c>
      <c r="R129" s="5">
        <v>951174870000</v>
      </c>
    </row>
    <row r="130" spans="3:22" ht="15.5" x14ac:dyDescent="0.35">
      <c r="C130" t="s">
        <v>1921</v>
      </c>
      <c r="S130" s="5">
        <v>370692250</v>
      </c>
      <c r="T130" s="5">
        <v>930461430</v>
      </c>
      <c r="U130" s="5">
        <v>1595704161</v>
      </c>
      <c r="V130" s="5">
        <v>35315917521</v>
      </c>
    </row>
    <row r="131" spans="3:22" ht="15.5" x14ac:dyDescent="0.35">
      <c r="C131" t="s">
        <v>139</v>
      </c>
      <c r="S131" s="5">
        <v>1682914689</v>
      </c>
    </row>
    <row r="132" spans="3:22" ht="15.5" x14ac:dyDescent="0.35">
      <c r="C132" t="s">
        <v>140</v>
      </c>
      <c r="S132" s="5">
        <v>1682914689</v>
      </c>
    </row>
    <row r="133" spans="3:22" ht="15.5" x14ac:dyDescent="0.35">
      <c r="C133" t="s">
        <v>1922</v>
      </c>
    </row>
    <row r="134" spans="3:22" ht="15.5" x14ac:dyDescent="0.35">
      <c r="C134" t="s">
        <v>1923</v>
      </c>
      <c r="U134" s="5">
        <v>21823470</v>
      </c>
      <c r="V134" s="5">
        <v>309193393</v>
      </c>
    </row>
    <row r="135" spans="3:22" ht="15.5" x14ac:dyDescent="0.35">
      <c r="C135" t="s">
        <v>1924</v>
      </c>
      <c r="S135" s="5">
        <v>370692250</v>
      </c>
      <c r="T135" s="5">
        <v>930461430</v>
      </c>
      <c r="U135" s="5">
        <v>1595704161</v>
      </c>
      <c r="V135" s="5">
        <v>35315917521</v>
      </c>
    </row>
    <row r="136" spans="3:22" ht="15.5" x14ac:dyDescent="0.35">
      <c r="C136" t="s">
        <v>148</v>
      </c>
      <c r="S136" s="5">
        <v>1682914689</v>
      </c>
      <c r="U136" s="5">
        <v>21823470</v>
      </c>
      <c r="V136" s="5">
        <v>309193393</v>
      </c>
    </row>
    <row r="137" spans="3:22" ht="15.5" x14ac:dyDescent="0.35">
      <c r="C137" t="s">
        <v>147</v>
      </c>
      <c r="S137" s="5">
        <v>1682914689</v>
      </c>
      <c r="U137" s="5">
        <v>21823470</v>
      </c>
      <c r="V137" s="5">
        <v>309193393</v>
      </c>
    </row>
    <row r="138" spans="3:22" ht="15.5" x14ac:dyDescent="0.35">
      <c r="C138" t="s">
        <v>401</v>
      </c>
      <c r="J138" s="5">
        <v>1345870038000</v>
      </c>
      <c r="K138" s="5">
        <v>1117478912000</v>
      </c>
      <c r="L138" s="5">
        <v>794309326000</v>
      </c>
      <c r="M138" s="5">
        <v>1230492312000</v>
      </c>
      <c r="N138" s="5">
        <v>1379182361000</v>
      </c>
      <c r="O138" s="5">
        <v>1687484616000</v>
      </c>
      <c r="P138" s="5">
        <v>1534219692000</v>
      </c>
      <c r="Q138" s="5">
        <v>1495287572000</v>
      </c>
      <c r="R138" s="5">
        <v>1172299002000</v>
      </c>
    </row>
    <row r="139" spans="3:22" ht="15.5" x14ac:dyDescent="0.35">
      <c r="C139" t="s">
        <v>1925</v>
      </c>
      <c r="J139" s="5">
        <v>7573998000</v>
      </c>
      <c r="K139" s="5">
        <v>7994510000</v>
      </c>
      <c r="L139" s="5">
        <v>4500000000</v>
      </c>
      <c r="M139" s="5">
        <v>8500000000</v>
      </c>
      <c r="N139" s="5">
        <v>54500000000</v>
      </c>
      <c r="O139" s="5">
        <v>181500000000</v>
      </c>
      <c r="P139" s="5">
        <v>107700000000</v>
      </c>
      <c r="Q139" s="5">
        <v>21600000000</v>
      </c>
      <c r="R139" s="5">
        <v>31250000000</v>
      </c>
    </row>
    <row r="140" spans="3:22" ht="15.5" x14ac:dyDescent="0.35">
      <c r="C140" t="s">
        <v>1926</v>
      </c>
      <c r="J140" s="5">
        <v>1345870038000</v>
      </c>
      <c r="K140" s="5">
        <v>1117478912000</v>
      </c>
      <c r="L140" s="5">
        <v>794309326000</v>
      </c>
      <c r="M140" s="5">
        <v>1230492312000</v>
      </c>
      <c r="N140" s="5">
        <v>1379182361000</v>
      </c>
      <c r="O140" s="5">
        <v>1687484616000</v>
      </c>
      <c r="P140" s="5">
        <v>1534219692000</v>
      </c>
      <c r="Q140" s="5">
        <v>1495287572000</v>
      </c>
      <c r="R140" s="5">
        <v>1172299002000</v>
      </c>
    </row>
    <row r="141" spans="3:22" ht="15.5" x14ac:dyDescent="0.35">
      <c r="C141" t="s">
        <v>1140</v>
      </c>
      <c r="O141" s="5">
        <v>1190089000</v>
      </c>
      <c r="Q141" s="5">
        <v>376028000</v>
      </c>
    </row>
    <row r="142" spans="3:22" ht="15.5" x14ac:dyDescent="0.35">
      <c r="C142" t="s">
        <v>152</v>
      </c>
      <c r="D142" s="5">
        <v>29742043645000</v>
      </c>
      <c r="E142" s="5">
        <v>32065088484000</v>
      </c>
      <c r="F142" s="5">
        <v>29921830583000</v>
      </c>
      <c r="G142" s="5">
        <v>28320595949000</v>
      </c>
      <c r="I142" s="5">
        <v>32065088484000</v>
      </c>
      <c r="J142" s="5">
        <v>29626354449000</v>
      </c>
      <c r="K142" s="5">
        <v>27975204187000</v>
      </c>
      <c r="L142" s="5">
        <v>23570623948000</v>
      </c>
      <c r="M142" s="5">
        <v>22284997984000</v>
      </c>
      <c r="N142" s="5">
        <v>23826966161000</v>
      </c>
      <c r="O142" s="5">
        <v>27740028020000</v>
      </c>
      <c r="P142" s="5">
        <v>27527327951000</v>
      </c>
      <c r="Q142" s="5">
        <v>26094768819000</v>
      </c>
      <c r="R142" s="5">
        <v>23414092724000</v>
      </c>
      <c r="S142" s="5">
        <v>57511480575</v>
      </c>
      <c r="T142" s="5">
        <v>97718344923</v>
      </c>
      <c r="U142" s="5">
        <v>75660387871</v>
      </c>
      <c r="V142" s="5">
        <v>83269793796</v>
      </c>
    </row>
    <row r="143" spans="3:22" ht="15.5" x14ac:dyDescent="0.35">
      <c r="C143" t="s">
        <v>153</v>
      </c>
    </row>
    <row r="144" spans="3:22" ht="15.5" x14ac:dyDescent="0.35">
      <c r="C144" t="s">
        <v>154</v>
      </c>
      <c r="D144" s="5">
        <v>1521707566000</v>
      </c>
      <c r="E144" s="5">
        <v>1521707566000</v>
      </c>
      <c r="F144" s="5">
        <v>1521707566000</v>
      </c>
      <c r="G144" s="5">
        <v>1521707566000</v>
      </c>
      <c r="I144" s="5">
        <v>1521707566000</v>
      </c>
      <c r="J144" s="5">
        <v>1521707566000</v>
      </c>
      <c r="K144" s="5">
        <v>1521707566000</v>
      </c>
      <c r="L144" s="5">
        <v>1521707566000</v>
      </c>
      <c r="M144" s="5">
        <v>1006456836000</v>
      </c>
      <c r="N144" s="5">
        <v>915009468000</v>
      </c>
      <c r="O144" s="5">
        <v>915009468000</v>
      </c>
      <c r="P144" s="5">
        <v>915009468000</v>
      </c>
      <c r="Q144" s="5">
        <v>915009468000</v>
      </c>
      <c r="R144" s="5">
        <v>915009468000</v>
      </c>
      <c r="S144" s="5">
        <v>774200018000</v>
      </c>
      <c r="T144" s="5">
        <v>774200005000</v>
      </c>
      <c r="U144" s="5">
        <v>735000000000</v>
      </c>
      <c r="V144" s="5">
        <v>260000000000</v>
      </c>
    </row>
    <row r="145" spans="2:22" ht="15.5" x14ac:dyDescent="0.35">
      <c r="C145" t="s">
        <v>155</v>
      </c>
      <c r="D145" s="5">
        <v>635698635000</v>
      </c>
      <c r="E145" s="5">
        <v>635698635000</v>
      </c>
      <c r="F145" s="5">
        <v>675691336000</v>
      </c>
      <c r="G145" s="5">
        <v>675691336000</v>
      </c>
      <c r="I145" s="5">
        <v>635698635000</v>
      </c>
      <c r="J145" s="5">
        <v>675691336000</v>
      </c>
      <c r="K145" s="5">
        <v>675691336000</v>
      </c>
      <c r="L145" s="5">
        <v>675691336000</v>
      </c>
      <c r="M145" s="5">
        <v>264398605000</v>
      </c>
      <c r="N145" s="5">
        <v>77330262000</v>
      </c>
      <c r="O145" s="5">
        <v>77330262000</v>
      </c>
      <c r="P145" s="5">
        <v>77330262000</v>
      </c>
      <c r="Q145" s="5">
        <v>77330262000</v>
      </c>
      <c r="R145" s="5">
        <v>77330262000</v>
      </c>
      <c r="S145" s="5">
        <v>37738963363</v>
      </c>
      <c r="T145" s="5">
        <v>37738960113</v>
      </c>
      <c r="U145" s="5">
        <v>27938958863</v>
      </c>
    </row>
    <row r="146" spans="2:22" ht="15.5" x14ac:dyDescent="0.35">
      <c r="C146" t="s">
        <v>156</v>
      </c>
      <c r="D146" s="5">
        <v>1510013673000</v>
      </c>
      <c r="E146" s="5">
        <v>1481368945000</v>
      </c>
      <c r="F146" s="5">
        <v>1452551975000</v>
      </c>
      <c r="G146" s="5">
        <v>1424023881000</v>
      </c>
      <c r="I146" s="5">
        <v>1481368945000</v>
      </c>
      <c r="J146" s="5">
        <v>980705480000</v>
      </c>
      <c r="K146" s="5">
        <v>844981212000</v>
      </c>
      <c r="L146" s="5">
        <v>782940158000</v>
      </c>
      <c r="M146" s="5">
        <v>681536675000</v>
      </c>
      <c r="N146" s="5">
        <v>700888291000</v>
      </c>
      <c r="O146" s="5">
        <v>927250071000</v>
      </c>
      <c r="P146" s="5">
        <v>866792420000</v>
      </c>
      <c r="Q146" s="5">
        <v>823079158000</v>
      </c>
      <c r="R146" s="5">
        <v>722674373000</v>
      </c>
      <c r="S146" s="5">
        <v>246310616561</v>
      </c>
      <c r="T146" s="5">
        <v>184999463730</v>
      </c>
      <c r="U146" s="5">
        <v>124159970936</v>
      </c>
      <c r="V146" s="5">
        <v>360446805951</v>
      </c>
    </row>
    <row r="147" spans="2:22" ht="15.5" x14ac:dyDescent="0.35">
      <c r="C147" t="s">
        <v>157</v>
      </c>
      <c r="D147" s="5">
        <v>10000000000</v>
      </c>
      <c r="E147" s="5">
        <v>10000000000</v>
      </c>
      <c r="F147" s="5">
        <v>10000000000</v>
      </c>
      <c r="G147" s="5">
        <v>10000000000</v>
      </c>
      <c r="I147" s="5">
        <v>10000000000</v>
      </c>
      <c r="J147" s="5">
        <v>9000000000</v>
      </c>
      <c r="K147" s="5">
        <v>8000000000</v>
      </c>
      <c r="L147" s="5">
        <v>7000000000</v>
      </c>
      <c r="M147" s="5">
        <v>7000000000</v>
      </c>
      <c r="N147" s="5">
        <v>7000000000</v>
      </c>
      <c r="O147" s="5">
        <v>7000000000</v>
      </c>
      <c r="P147" s="5">
        <v>6000000000</v>
      </c>
      <c r="Q147" s="5">
        <v>5000000000</v>
      </c>
      <c r="R147" s="5">
        <v>4000000000</v>
      </c>
      <c r="S147" s="5">
        <v>2000000000</v>
      </c>
      <c r="T147" s="5">
        <v>2000000000</v>
      </c>
      <c r="U147" s="5">
        <v>1000000000</v>
      </c>
    </row>
    <row r="148" spans="2:22" ht="15.5" x14ac:dyDescent="0.35">
      <c r="C148" t="s">
        <v>158</v>
      </c>
      <c r="D148" s="5">
        <v>1500013673000</v>
      </c>
      <c r="E148" s="5">
        <v>1471368945000</v>
      </c>
      <c r="F148" s="5">
        <v>1442551975000</v>
      </c>
      <c r="G148" s="5">
        <v>1414023881000</v>
      </c>
      <c r="I148" s="5">
        <v>1471368945000</v>
      </c>
      <c r="J148" s="5">
        <v>971705480000</v>
      </c>
      <c r="K148" s="5">
        <v>836981212000</v>
      </c>
      <c r="L148" s="5">
        <v>775940158000</v>
      </c>
      <c r="M148" s="5">
        <v>674536675000</v>
      </c>
      <c r="N148" s="5">
        <v>693888291000</v>
      </c>
      <c r="O148" s="5">
        <v>920250071000</v>
      </c>
      <c r="P148" s="5">
        <v>860792420000</v>
      </c>
      <c r="Q148" s="5">
        <v>818079158000</v>
      </c>
      <c r="R148" s="5">
        <v>718674373000</v>
      </c>
      <c r="S148" s="5">
        <v>244310616561</v>
      </c>
      <c r="T148" s="5">
        <v>182999463730</v>
      </c>
      <c r="U148" s="5">
        <v>123159970936</v>
      </c>
    </row>
    <row r="149" spans="2:22" ht="15.5" x14ac:dyDescent="0.35">
      <c r="C149" t="s">
        <v>159</v>
      </c>
      <c r="D149" s="5">
        <v>1510013673000</v>
      </c>
      <c r="E149" s="5">
        <v>1481368945000</v>
      </c>
      <c r="F149" s="5">
        <v>1452551975000</v>
      </c>
      <c r="G149" s="5">
        <v>1424023881000</v>
      </c>
      <c r="I149" s="5">
        <v>1481368945000</v>
      </c>
      <c r="J149" s="5">
        <v>980705480000</v>
      </c>
      <c r="K149" s="5">
        <v>844981212000</v>
      </c>
      <c r="L149" s="5">
        <v>782940158000</v>
      </c>
      <c r="M149" s="5">
        <v>681536675000</v>
      </c>
      <c r="N149" s="5">
        <v>700888291000</v>
      </c>
      <c r="O149" s="5">
        <v>927250071000</v>
      </c>
      <c r="P149" s="5">
        <v>866792420000</v>
      </c>
      <c r="Q149" s="5">
        <v>823079158000</v>
      </c>
      <c r="R149" s="5">
        <v>722674373000</v>
      </c>
      <c r="S149" s="5">
        <v>246310616561</v>
      </c>
      <c r="T149" s="5">
        <v>184999463730</v>
      </c>
      <c r="U149" s="5">
        <v>124159970936</v>
      </c>
      <c r="V149" s="5">
        <v>360446805951</v>
      </c>
    </row>
    <row r="150" spans="2:22" ht="15.5" x14ac:dyDescent="0.35">
      <c r="C150" t="s">
        <v>160</v>
      </c>
      <c r="D150" s="5">
        <v>1864641694000</v>
      </c>
      <c r="E150" s="5">
        <v>1845850845000</v>
      </c>
      <c r="F150" s="5">
        <v>1860186169000</v>
      </c>
      <c r="G150" s="5">
        <v>1897350744000</v>
      </c>
      <c r="I150" s="5">
        <v>1845850845000</v>
      </c>
      <c r="J150" s="5">
        <v>1910679382000</v>
      </c>
      <c r="K150" s="5">
        <v>1889115507000</v>
      </c>
      <c r="L150" s="5">
        <v>1837608929000</v>
      </c>
      <c r="M150" s="5">
        <v>1342685424000</v>
      </c>
      <c r="N150" s="5">
        <v>1184160284000</v>
      </c>
      <c r="O150" s="5">
        <v>1386175116000</v>
      </c>
      <c r="P150" s="5">
        <v>1276415416000</v>
      </c>
      <c r="Q150" s="5">
        <v>1298848197000</v>
      </c>
      <c r="R150" s="5">
        <v>1173169156000</v>
      </c>
      <c r="S150" s="5">
        <v>50970555420</v>
      </c>
      <c r="T150" s="5">
        <v>2571063294</v>
      </c>
      <c r="U150" s="5">
        <v>2410007183</v>
      </c>
      <c r="V150" s="5">
        <v>4790354396</v>
      </c>
    </row>
    <row r="151" spans="2:22" ht="15.5" x14ac:dyDescent="0.35">
      <c r="C151" t="s">
        <v>9</v>
      </c>
      <c r="D151" s="5">
        <v>5591683105000</v>
      </c>
      <c r="E151" s="5">
        <v>5620694763000</v>
      </c>
      <c r="F151" s="5">
        <v>5649716342000</v>
      </c>
      <c r="G151" s="5">
        <v>5625287153000</v>
      </c>
      <c r="I151" s="5">
        <v>5620694763000</v>
      </c>
      <c r="J151" s="5">
        <v>5111953574000</v>
      </c>
      <c r="K151" s="5">
        <v>5012226784000</v>
      </c>
      <c r="L151" s="5">
        <v>4961622334000</v>
      </c>
      <c r="M151" s="5">
        <v>3657152385000</v>
      </c>
      <c r="N151" s="5">
        <v>3134994520000</v>
      </c>
      <c r="O151" s="5">
        <v>3503719943000</v>
      </c>
      <c r="P151" s="5">
        <v>3287794997000</v>
      </c>
      <c r="Q151" s="5">
        <v>3351360535000</v>
      </c>
      <c r="R151" s="5">
        <v>3086743797000</v>
      </c>
      <c r="S151" s="5">
        <v>1231155089804</v>
      </c>
      <c r="T151" s="5">
        <v>1016874846157</v>
      </c>
      <c r="U151" s="5">
        <v>924739573668</v>
      </c>
      <c r="V151" s="5">
        <v>689372528453</v>
      </c>
    </row>
    <row r="152" spans="2:22" ht="15.5" x14ac:dyDescent="0.35">
      <c r="C152" t="s">
        <v>161</v>
      </c>
      <c r="D152" s="5">
        <v>35333726750000</v>
      </c>
      <c r="E152" s="5">
        <v>37685783247000</v>
      </c>
      <c r="F152" s="5">
        <v>35571546925000</v>
      </c>
      <c r="G152" s="5">
        <v>33945883102000</v>
      </c>
      <c r="I152" s="5">
        <v>37685783247000</v>
      </c>
      <c r="J152" s="5">
        <v>34738308023000</v>
      </c>
      <c r="K152" s="5">
        <v>32987430971000</v>
      </c>
      <c r="L152" s="5">
        <v>28532246282000</v>
      </c>
      <c r="M152" s="5">
        <v>25942150369000</v>
      </c>
      <c r="N152" s="5">
        <v>26961960681000</v>
      </c>
      <c r="O152" s="5">
        <v>31243747963000</v>
      </c>
      <c r="P152" s="5">
        <v>30815122948000</v>
      </c>
      <c r="Q152" s="5">
        <v>29446129354000</v>
      </c>
      <c r="R152" s="5">
        <v>26500836521000</v>
      </c>
      <c r="S152" s="5">
        <v>1288666570379</v>
      </c>
      <c r="T152" s="5">
        <v>1114593191080</v>
      </c>
      <c r="U152" s="5">
        <v>1000399961539</v>
      </c>
      <c r="V152" s="5">
        <v>772642322249</v>
      </c>
    </row>
    <row r="153" spans="2:22" ht="15.5" x14ac:dyDescent="0.35">
      <c r="C153" t="s">
        <v>162</v>
      </c>
      <c r="D153" s="5">
        <v>15217075658</v>
      </c>
      <c r="E153" s="5">
        <v>15217075658</v>
      </c>
      <c r="F153" s="5">
        <v>15217075658</v>
      </c>
      <c r="G153" s="5">
        <v>15217075658</v>
      </c>
      <c r="I153" s="5">
        <v>15217075658</v>
      </c>
      <c r="J153" s="5">
        <v>15217075658</v>
      </c>
      <c r="K153" s="5">
        <v>15217075658</v>
      </c>
      <c r="L153" s="5">
        <v>15217075658</v>
      </c>
      <c r="M153" s="5">
        <v>10064568363</v>
      </c>
      <c r="N153" s="5">
        <v>9150094680</v>
      </c>
      <c r="O153" s="5">
        <v>9150094680</v>
      </c>
      <c r="P153" s="5">
        <v>9150094680</v>
      </c>
      <c r="Q153" s="5">
        <v>9150094680</v>
      </c>
      <c r="R153" s="5">
        <v>9150094680</v>
      </c>
      <c r="S153" s="5">
        <v>7742000180</v>
      </c>
      <c r="T153" s="5">
        <v>7742000050</v>
      </c>
      <c r="U153" s="5">
        <v>7350000000</v>
      </c>
      <c r="V153" s="5">
        <v>2600000000</v>
      </c>
    </row>
    <row r="155" spans="2:22" ht="15.5" x14ac:dyDescent="0.35">
      <c r="B155" t="s">
        <v>163</v>
      </c>
      <c r="C155" t="s">
        <v>164</v>
      </c>
      <c r="D155" s="5">
        <v>-1420585966000</v>
      </c>
      <c r="E155" s="5">
        <v>-194262581000</v>
      </c>
      <c r="F155" s="5">
        <v>404297831000</v>
      </c>
      <c r="G155" s="5">
        <v>-483919343000</v>
      </c>
      <c r="I155" s="5">
        <v>-209752052000</v>
      </c>
      <c r="J155" s="5">
        <v>-2622195502000</v>
      </c>
      <c r="K155" s="5">
        <v>628643892000</v>
      </c>
      <c r="L155" s="5">
        <v>633015196000</v>
      </c>
      <c r="M155" s="5">
        <v>-1882039429000</v>
      </c>
      <c r="N155" s="5">
        <v>-1233563027000</v>
      </c>
      <c r="O155" s="5">
        <v>-1268477057000</v>
      </c>
      <c r="P155" s="5">
        <v>-1118338554000</v>
      </c>
      <c r="Q155" s="5">
        <v>1566018508000</v>
      </c>
      <c r="R155" s="5">
        <v>1387145427000</v>
      </c>
      <c r="S155" s="5">
        <v>62045461158</v>
      </c>
      <c r="T155" s="5">
        <v>-24630858662</v>
      </c>
      <c r="U155" s="5">
        <v>-12122644366</v>
      </c>
      <c r="V155" s="5">
        <v>-19318410300</v>
      </c>
    </row>
    <row r="156" spans="2:22" ht="15.5" x14ac:dyDescent="0.35">
      <c r="C156" t="s">
        <v>1927</v>
      </c>
      <c r="E156" s="5">
        <v>-126726967000</v>
      </c>
      <c r="F156" s="5">
        <v>324502587000</v>
      </c>
      <c r="G156" s="5">
        <v>-197775620000</v>
      </c>
      <c r="N156" s="5">
        <v>-1000000721000</v>
      </c>
      <c r="O156" s="5">
        <v>-302662876000</v>
      </c>
      <c r="P156" s="5">
        <v>1302663597000</v>
      </c>
      <c r="Q156" s="5">
        <v>-101621102000</v>
      </c>
      <c r="R156" s="5">
        <v>101621102000</v>
      </c>
    </row>
    <row r="157" spans="2:22" ht="15.5" x14ac:dyDescent="0.35">
      <c r="C157" t="s">
        <v>1928</v>
      </c>
      <c r="D157" s="5">
        <v>138167830000</v>
      </c>
      <c r="E157" s="5">
        <v>164567462000</v>
      </c>
      <c r="F157" s="5">
        <v>120014533000</v>
      </c>
      <c r="G157" s="5">
        <v>158186061000</v>
      </c>
      <c r="I157" s="5">
        <v>603536769000</v>
      </c>
      <c r="J157" s="5">
        <v>744775249000</v>
      </c>
      <c r="K157" s="5">
        <v>719505098000</v>
      </c>
      <c r="L157" s="5">
        <v>1644393214000</v>
      </c>
      <c r="M157" s="5">
        <v>378891611000</v>
      </c>
      <c r="N157" s="5">
        <v>182408162000</v>
      </c>
      <c r="O157" s="5">
        <v>262750199000</v>
      </c>
      <c r="P157" s="5">
        <v>481954822000</v>
      </c>
      <c r="Q157" s="5">
        <v>441127086000</v>
      </c>
      <c r="R157" s="5">
        <v>67098395000</v>
      </c>
    </row>
    <row r="158" spans="2:22" ht="15.5" x14ac:dyDescent="0.35">
      <c r="C158" t="s">
        <v>384</v>
      </c>
      <c r="S158" s="5">
        <v>15357006952</v>
      </c>
      <c r="T158" s="5">
        <v>23114112807</v>
      </c>
      <c r="U158" s="5">
        <v>16824731034</v>
      </c>
      <c r="V158" s="5">
        <v>11022827512</v>
      </c>
    </row>
    <row r="159" spans="2:22" ht="15.5" x14ac:dyDescent="0.35">
      <c r="C159" t="s">
        <v>1929</v>
      </c>
      <c r="S159" s="5">
        <v>2706279233</v>
      </c>
      <c r="T159" s="5">
        <v>-128720269</v>
      </c>
      <c r="U159" s="5">
        <v>151474079</v>
      </c>
      <c r="V159" s="5">
        <v>394606469</v>
      </c>
    </row>
    <row r="160" spans="2:22" ht="15.5" x14ac:dyDescent="0.35">
      <c r="C160" t="s">
        <v>1930</v>
      </c>
      <c r="D160" s="5">
        <v>138167830000</v>
      </c>
      <c r="E160" s="5">
        <v>164567462000</v>
      </c>
      <c r="F160" s="5">
        <v>120014533000</v>
      </c>
      <c r="G160" s="5">
        <v>158186061000</v>
      </c>
      <c r="I160" s="5">
        <v>603536769000</v>
      </c>
      <c r="J160" s="5">
        <v>744775249000</v>
      </c>
      <c r="K160" s="5">
        <v>719505098000</v>
      </c>
      <c r="L160" s="5">
        <v>1644393214000</v>
      </c>
      <c r="M160" s="5">
        <v>378891611000</v>
      </c>
      <c r="N160" s="5">
        <v>182408162000</v>
      </c>
      <c r="O160" s="5">
        <v>262750199000</v>
      </c>
      <c r="P160" s="5">
        <v>481954822000</v>
      </c>
      <c r="Q160" s="5">
        <v>441127086000</v>
      </c>
      <c r="R160" s="5">
        <v>67098395000</v>
      </c>
      <c r="S160" s="5">
        <v>18063286185</v>
      </c>
      <c r="T160" s="5">
        <v>22985392538</v>
      </c>
      <c r="U160" s="5">
        <v>16976205113</v>
      </c>
      <c r="V160" s="5">
        <v>11417433981</v>
      </c>
    </row>
    <row r="161" spans="3:22" ht="15.5" x14ac:dyDescent="0.35">
      <c r="C161" t="s">
        <v>1931</v>
      </c>
      <c r="D161" s="5">
        <v>-35564278000</v>
      </c>
      <c r="E161" s="5">
        <v>-79105028000</v>
      </c>
      <c r="F161" s="5">
        <v>-971593954000</v>
      </c>
      <c r="I161" s="5">
        <v>-1372368175000</v>
      </c>
      <c r="J161" s="5">
        <v>-1498663826000</v>
      </c>
      <c r="K161" s="5">
        <v>-1241689538000</v>
      </c>
      <c r="L161" s="5">
        <v>-958237239000</v>
      </c>
    </row>
    <row r="162" spans="3:22" ht="15.5" x14ac:dyDescent="0.35">
      <c r="C162" t="s">
        <v>447</v>
      </c>
      <c r="E162" s="5">
        <v>532840918000</v>
      </c>
      <c r="I162" s="5">
        <v>532840918000</v>
      </c>
    </row>
    <row r="163" spans="3:22" ht="15.5" x14ac:dyDescent="0.35">
      <c r="C163" t="s">
        <v>834</v>
      </c>
    </row>
    <row r="164" spans="3:22" ht="15.5" x14ac:dyDescent="0.35">
      <c r="C164" t="s">
        <v>1932</v>
      </c>
      <c r="D164" s="5">
        <v>801857000</v>
      </c>
      <c r="E164" s="5">
        <v>1959226000</v>
      </c>
      <c r="F164" s="5">
        <v>2158723000</v>
      </c>
      <c r="G164" s="5">
        <v>456664000</v>
      </c>
      <c r="I164" s="5">
        <v>5593872000</v>
      </c>
      <c r="J164" s="5">
        <v>8176646000</v>
      </c>
      <c r="K164" s="5">
        <v>4066711000</v>
      </c>
      <c r="L164" s="5">
        <v>11775710000</v>
      </c>
      <c r="M164" s="5">
        <v>5570001000</v>
      </c>
      <c r="N164" s="5">
        <v>3960220000</v>
      </c>
      <c r="O164" s="5">
        <v>3922544000</v>
      </c>
      <c r="P164" s="5">
        <v>8891993000</v>
      </c>
      <c r="Q164" s="5">
        <v>6647654000</v>
      </c>
      <c r="R164" s="5">
        <v>10205830000</v>
      </c>
      <c r="S164" s="5">
        <v>6716691251</v>
      </c>
      <c r="T164" s="5">
        <v>3151723801</v>
      </c>
      <c r="U164" s="5">
        <v>13101799280</v>
      </c>
      <c r="V164" s="5">
        <v>15573983378</v>
      </c>
    </row>
    <row r="165" spans="3:22" ht="15.5" x14ac:dyDescent="0.35">
      <c r="C165" t="s">
        <v>1933</v>
      </c>
      <c r="D165" s="5">
        <v>3067166000</v>
      </c>
      <c r="E165" s="5">
        <v>-4019834000</v>
      </c>
      <c r="F165" s="5">
        <v>4704359000</v>
      </c>
      <c r="G165" s="5">
        <v>5488585000</v>
      </c>
      <c r="I165" s="5">
        <v>6187695000</v>
      </c>
      <c r="J165" s="5">
        <v>4557584000</v>
      </c>
      <c r="K165" s="5">
        <v>7920706000</v>
      </c>
      <c r="L165" s="5">
        <v>12560902000</v>
      </c>
      <c r="M165" s="5">
        <v>10649058000</v>
      </c>
      <c r="N165" s="5">
        <v>6927823000</v>
      </c>
      <c r="O165" s="5">
        <v>5202470000</v>
      </c>
      <c r="P165" s="5">
        <v>5434336000</v>
      </c>
      <c r="Q165" s="5">
        <v>6573176000</v>
      </c>
      <c r="R165" s="5">
        <v>5290254000</v>
      </c>
      <c r="S165" s="5">
        <v>10607931722</v>
      </c>
      <c r="T165" s="5">
        <v>8713551569</v>
      </c>
      <c r="U165" s="5">
        <v>8266930272</v>
      </c>
      <c r="V165" s="5">
        <v>4678956168</v>
      </c>
    </row>
    <row r="166" spans="3:22" ht="15.5" x14ac:dyDescent="0.35">
      <c r="C166" t="s">
        <v>1934</v>
      </c>
    </row>
    <row r="167" spans="3:22" ht="15.5" x14ac:dyDescent="0.35">
      <c r="C167" t="s">
        <v>1935</v>
      </c>
    </row>
    <row r="168" spans="3:22" ht="15.5" x14ac:dyDescent="0.35">
      <c r="C168" t="s">
        <v>1936</v>
      </c>
    </row>
    <row r="169" spans="3:22" ht="15.5" x14ac:dyDescent="0.35">
      <c r="C169" t="s">
        <v>406</v>
      </c>
    </row>
    <row r="170" spans="3:22" ht="15.5" x14ac:dyDescent="0.35">
      <c r="C170" t="s">
        <v>1937</v>
      </c>
      <c r="D170" s="5">
        <v>1559021000</v>
      </c>
      <c r="E170" s="5">
        <v>1372148000</v>
      </c>
      <c r="F170" s="5">
        <v>899378000</v>
      </c>
      <c r="G170" s="5">
        <v>603061000</v>
      </c>
      <c r="I170" s="5">
        <v>3480989000</v>
      </c>
      <c r="J170" s="5">
        <v>2895809000</v>
      </c>
      <c r="K170" s="5">
        <v>3317543000</v>
      </c>
      <c r="L170" s="5">
        <v>6504344000</v>
      </c>
      <c r="M170" s="5">
        <v>6409128000</v>
      </c>
      <c r="N170" s="5">
        <v>8958491000</v>
      </c>
      <c r="O170" s="5">
        <v>13912571000</v>
      </c>
      <c r="P170" s="5">
        <v>13462019000</v>
      </c>
      <c r="Q170" s="5">
        <v>11521881000</v>
      </c>
      <c r="R170" s="5">
        <v>2811624000</v>
      </c>
      <c r="S170" s="5">
        <v>121294567</v>
      </c>
    </row>
    <row r="171" spans="3:22" ht="15.5" x14ac:dyDescent="0.35">
      <c r="C171" t="s">
        <v>1938</v>
      </c>
      <c r="F171" s="5">
        <v>-2163888000</v>
      </c>
      <c r="I171" s="5">
        <v>-2163888000</v>
      </c>
      <c r="J171" s="5">
        <v>2163888000</v>
      </c>
      <c r="K171" s="5">
        <v>252000000</v>
      </c>
      <c r="M171" s="5">
        <v>143232000</v>
      </c>
      <c r="N171" s="5">
        <v>476768000</v>
      </c>
      <c r="O171" s="5">
        <v>-620000000</v>
      </c>
      <c r="P171" s="5">
        <v>-2358000000</v>
      </c>
      <c r="Q171" s="5">
        <v>7705600000</v>
      </c>
    </row>
    <row r="172" spans="3:22" ht="15.5" x14ac:dyDescent="0.35">
      <c r="C172" t="s">
        <v>1632</v>
      </c>
    </row>
    <row r="173" spans="3:22" ht="15.5" x14ac:dyDescent="0.35">
      <c r="C173" t="s">
        <v>1939</v>
      </c>
      <c r="D173" s="5">
        <v>-7571343000</v>
      </c>
      <c r="E173" s="5">
        <v>-8668082000</v>
      </c>
      <c r="F173" s="5">
        <v>9036970000</v>
      </c>
      <c r="G173" s="5">
        <v>-7095269000</v>
      </c>
    </row>
    <row r="174" spans="3:22" ht="15.5" x14ac:dyDescent="0.35">
      <c r="C174" t="s">
        <v>1940</v>
      </c>
      <c r="U174" s="5">
        <v>2022727273</v>
      </c>
    </row>
    <row r="175" spans="3:22" ht="15.5" x14ac:dyDescent="0.35">
      <c r="C175" t="s">
        <v>1941</v>
      </c>
      <c r="D175" s="5">
        <v>50981937000</v>
      </c>
      <c r="E175" s="5">
        <v>-82259420000</v>
      </c>
      <c r="G175" s="5">
        <v>62097840000</v>
      </c>
      <c r="I175" s="5">
        <v>-82259420000</v>
      </c>
      <c r="J175" s="5">
        <v>-103387010000</v>
      </c>
      <c r="K175" s="5">
        <v>-153904385000</v>
      </c>
      <c r="L175" s="5">
        <v>-378413180000</v>
      </c>
      <c r="M175" s="5">
        <v>-318953150000</v>
      </c>
      <c r="N175" s="5">
        <v>-158434603000</v>
      </c>
      <c r="O175" s="5">
        <v>-336793513000</v>
      </c>
      <c r="P175" s="5">
        <v>-55788879000</v>
      </c>
      <c r="Q175" s="5">
        <v>-20372162000</v>
      </c>
      <c r="R175" s="5">
        <v>-24227726000</v>
      </c>
      <c r="S175" s="5">
        <v>-14845684036</v>
      </c>
      <c r="T175" s="5">
        <v>-1693727713</v>
      </c>
      <c r="U175" s="5">
        <v>-3580665956</v>
      </c>
      <c r="V175" s="5">
        <v>-1347046193</v>
      </c>
    </row>
    <row r="176" spans="3:22" ht="15.5" x14ac:dyDescent="0.35">
      <c r="C176" t="s">
        <v>1942</v>
      </c>
      <c r="D176" s="5">
        <v>-7533000</v>
      </c>
      <c r="E176" s="5">
        <v>-76028671000</v>
      </c>
      <c r="I176" s="5">
        <v>-76028671000</v>
      </c>
    </row>
    <row r="177" spans="3:22" ht="15.5" x14ac:dyDescent="0.35">
      <c r="C177" t="s">
        <v>1943</v>
      </c>
      <c r="D177" s="5">
        <v>18977643000</v>
      </c>
      <c r="E177" s="5">
        <v>91438747000</v>
      </c>
      <c r="I177" s="5">
        <v>91438747000</v>
      </c>
    </row>
    <row r="178" spans="3:22" ht="15.5" x14ac:dyDescent="0.35">
      <c r="C178" t="s">
        <v>1944</v>
      </c>
      <c r="D178" s="5">
        <v>12617553000</v>
      </c>
      <c r="E178" s="5">
        <v>-1368053000</v>
      </c>
      <c r="G178" s="5">
        <v>-24111550000</v>
      </c>
      <c r="I178" s="5">
        <v>-1368053000</v>
      </c>
      <c r="J178" s="5">
        <v>19158147000</v>
      </c>
      <c r="K178" s="5">
        <v>-213897408000</v>
      </c>
      <c r="L178" s="5">
        <v>-105601086000</v>
      </c>
      <c r="M178" s="5">
        <v>-100420935000</v>
      </c>
      <c r="N178" s="5">
        <v>-59407167000</v>
      </c>
      <c r="O178" s="5">
        <v>-47814476000</v>
      </c>
      <c r="P178" s="5">
        <v>-28610976000</v>
      </c>
      <c r="Q178" s="5">
        <v>-28962028000</v>
      </c>
      <c r="R178" s="5">
        <v>-30778338000</v>
      </c>
      <c r="S178" s="5">
        <v>-20582390410</v>
      </c>
      <c r="T178" s="5">
        <v>-14764609533</v>
      </c>
      <c r="U178" s="5">
        <v>-10536394820</v>
      </c>
      <c r="V178" s="5">
        <v>-6491607998</v>
      </c>
    </row>
    <row r="179" spans="3:22" ht="15.5" x14ac:dyDescent="0.35">
      <c r="C179" t="s">
        <v>176</v>
      </c>
    </row>
    <row r="180" spans="3:22" ht="15.5" x14ac:dyDescent="0.35">
      <c r="C180" t="s">
        <v>1945</v>
      </c>
      <c r="E180" s="5">
        <v>15743876000</v>
      </c>
      <c r="I180" s="5">
        <v>15743876000</v>
      </c>
      <c r="J180" s="5">
        <v>-8045192000</v>
      </c>
      <c r="K180" s="5">
        <v>-5788167000</v>
      </c>
      <c r="L180" s="5">
        <v>3251749000</v>
      </c>
      <c r="M180" s="5">
        <v>-18541655000</v>
      </c>
      <c r="N180" s="5">
        <v>17846036000</v>
      </c>
      <c r="O180" s="5">
        <v>-846949000</v>
      </c>
      <c r="P180" s="5">
        <v>-5566012000</v>
      </c>
      <c r="Q180" s="5">
        <v>-4183463000</v>
      </c>
      <c r="R180" s="5">
        <v>14862617000</v>
      </c>
      <c r="S180" s="5">
        <v>10952430272</v>
      </c>
      <c r="T180" s="5">
        <v>-26496785563</v>
      </c>
      <c r="U180" s="5">
        <v>-1848787640</v>
      </c>
      <c r="V180" s="5">
        <v>-16631154686</v>
      </c>
    </row>
    <row r="181" spans="3:22" ht="15.5" x14ac:dyDescent="0.35">
      <c r="C181" t="s">
        <v>349</v>
      </c>
      <c r="D181" s="5">
        <v>-297445756000</v>
      </c>
      <c r="E181" s="5">
        <v>-546291801000</v>
      </c>
      <c r="F181" s="5">
        <v>-148861586000</v>
      </c>
      <c r="G181" s="5">
        <v>76448720000</v>
      </c>
      <c r="I181" s="5">
        <v>-939007850000</v>
      </c>
      <c r="J181" s="5">
        <v>-712002830000</v>
      </c>
      <c r="K181" s="5">
        <v>-572005514000</v>
      </c>
      <c r="L181" s="5">
        <v>-464895261000</v>
      </c>
      <c r="M181" s="5">
        <v>-503453772000</v>
      </c>
      <c r="N181" s="5">
        <v>-434618175000</v>
      </c>
      <c r="O181" s="5">
        <v>-381981125000</v>
      </c>
      <c r="P181" s="5">
        <v>-377190030000</v>
      </c>
      <c r="Q181" s="5">
        <v>-360347852000</v>
      </c>
      <c r="R181" s="5">
        <v>-105698640000</v>
      </c>
      <c r="S181" s="5">
        <v>-41652239711</v>
      </c>
      <c r="T181" s="5">
        <v>-35237531666</v>
      </c>
      <c r="U181" s="5">
        <v>-30342545940</v>
      </c>
      <c r="V181" s="5">
        <v>-21497237329</v>
      </c>
    </row>
    <row r="182" spans="3:22" ht="15.5" x14ac:dyDescent="0.35">
      <c r="C182" t="s">
        <v>1877</v>
      </c>
      <c r="D182" s="5">
        <v>1521648000</v>
      </c>
      <c r="E182" s="5">
        <v>7506661000</v>
      </c>
      <c r="F182" s="5">
        <v>2354238000</v>
      </c>
      <c r="G182" s="5">
        <v>-8712840000</v>
      </c>
      <c r="I182" s="5">
        <v>7570240000</v>
      </c>
      <c r="J182" s="5">
        <v>14293651000</v>
      </c>
      <c r="K182" s="5">
        <v>-5152359000</v>
      </c>
      <c r="L182" s="5">
        <v>-12872242000</v>
      </c>
      <c r="M182" s="5">
        <v>-11112141000</v>
      </c>
      <c r="N182" s="5">
        <v>-14803130000</v>
      </c>
    </row>
    <row r="183" spans="3:22" ht="15.5" x14ac:dyDescent="0.35">
      <c r="C183" t="s">
        <v>1946</v>
      </c>
      <c r="S183" s="5">
        <v>-162584833333</v>
      </c>
      <c r="T183" s="5">
        <v>-231603888890</v>
      </c>
      <c r="U183" s="5">
        <v>-225036666668</v>
      </c>
      <c r="V183" s="5">
        <v>-124607997778</v>
      </c>
    </row>
    <row r="184" spans="3:22" ht="15.5" x14ac:dyDescent="0.35">
      <c r="C184" t="s">
        <v>1947</v>
      </c>
      <c r="S184" s="5">
        <v>231100000000</v>
      </c>
      <c r="T184" s="5">
        <v>210953750000</v>
      </c>
      <c r="U184" s="5">
        <v>188156250000</v>
      </c>
      <c r="V184" s="5">
        <v>114319886667</v>
      </c>
    </row>
    <row r="185" spans="3:22" ht="15.5" x14ac:dyDescent="0.35">
      <c r="C185" t="s">
        <v>1003</v>
      </c>
      <c r="D185" s="5">
        <v>-16934303000</v>
      </c>
      <c r="E185" s="5">
        <v>21999999000</v>
      </c>
      <c r="F185" s="5">
        <v>-50544717000</v>
      </c>
      <c r="G185" s="5">
        <v>-79809964000</v>
      </c>
      <c r="I185" s="5">
        <v>-122476247000</v>
      </c>
      <c r="J185" s="5">
        <v>87391176000</v>
      </c>
      <c r="K185" s="5">
        <v>-42651282000</v>
      </c>
      <c r="L185" s="5">
        <v>-21260783000</v>
      </c>
      <c r="M185" s="5">
        <v>-30585044000</v>
      </c>
      <c r="N185" s="5">
        <v>6123611000</v>
      </c>
      <c r="O185" s="5">
        <v>52721219000</v>
      </c>
      <c r="P185" s="5">
        <v>-36793300000</v>
      </c>
      <c r="Q185" s="5">
        <v>24858566000</v>
      </c>
      <c r="R185" s="5">
        <v>10206364000</v>
      </c>
      <c r="S185" s="5">
        <v>-27353868644</v>
      </c>
      <c r="T185" s="5">
        <v>6134134471</v>
      </c>
      <c r="U185" s="5">
        <v>-4150989186</v>
      </c>
      <c r="V185" s="5">
        <v>-52079276641</v>
      </c>
    </row>
    <row r="186" spans="3:22" ht="15.5" x14ac:dyDescent="0.35">
      <c r="C186" t="s">
        <v>178</v>
      </c>
      <c r="D186" s="5">
        <v>66383804000</v>
      </c>
      <c r="E186" s="5">
        <v>87182506000</v>
      </c>
      <c r="F186" s="5">
        <v>-282205690000</v>
      </c>
      <c r="G186" s="5">
        <v>184077689000</v>
      </c>
      <c r="I186" s="5">
        <v>377629467000</v>
      </c>
      <c r="J186" s="5">
        <v>374369660000</v>
      </c>
      <c r="K186" s="5">
        <v>687370398000</v>
      </c>
      <c r="L186" s="5">
        <v>246857863000</v>
      </c>
      <c r="M186" s="5">
        <v>216177936000</v>
      </c>
      <c r="N186" s="5">
        <v>84999299000</v>
      </c>
      <c r="O186" s="5">
        <v>92925583000</v>
      </c>
      <c r="P186" s="5">
        <v>321023506000</v>
      </c>
      <c r="Q186" s="5">
        <v>365477766000</v>
      </c>
      <c r="R186" s="5">
        <v>7433878000</v>
      </c>
      <c r="S186" s="5">
        <v>-1755968707</v>
      </c>
      <c r="T186" s="5">
        <v>2975326491</v>
      </c>
      <c r="U186" s="5">
        <v>17111631346</v>
      </c>
      <c r="V186" s="5">
        <v>-20812790956</v>
      </c>
    </row>
    <row r="187" spans="3:22" ht="15.5" x14ac:dyDescent="0.35">
      <c r="C187" t="s">
        <v>109</v>
      </c>
    </row>
    <row r="188" spans="3:22" ht="15.5" x14ac:dyDescent="0.35">
      <c r="C188" t="s">
        <v>172</v>
      </c>
      <c r="D188" s="5">
        <v>-38219087000</v>
      </c>
      <c r="E188" s="5">
        <v>4996853000</v>
      </c>
      <c r="F188" s="5">
        <v>1749348000</v>
      </c>
      <c r="G188" s="5">
        <v>17999120000</v>
      </c>
      <c r="I188" s="5">
        <v>16424453000</v>
      </c>
      <c r="J188" s="5">
        <v>-13378759000</v>
      </c>
      <c r="K188" s="5">
        <v>2003460000</v>
      </c>
      <c r="L188" s="5">
        <v>-2102468000</v>
      </c>
      <c r="M188" s="5">
        <v>-26999513000</v>
      </c>
      <c r="N188" s="5">
        <v>-44211437000</v>
      </c>
      <c r="O188" s="5">
        <v>-46193497000</v>
      </c>
      <c r="P188" s="5">
        <v>-41764217000</v>
      </c>
      <c r="Q188" s="5">
        <v>-47865000000</v>
      </c>
      <c r="R188" s="5">
        <v>-14992072000</v>
      </c>
      <c r="S188" s="5">
        <v>-1305016221</v>
      </c>
      <c r="T188" s="5">
        <v>-1454400068</v>
      </c>
      <c r="U188" s="5">
        <v>-1327439125</v>
      </c>
      <c r="V188" s="5">
        <v>-728740495</v>
      </c>
    </row>
    <row r="189" spans="3:22" ht="15.5" x14ac:dyDescent="0.35">
      <c r="C189" t="s">
        <v>1948</v>
      </c>
    </row>
    <row r="190" spans="3:22" ht="15.5" x14ac:dyDescent="0.35">
      <c r="C190" t="s">
        <v>1949</v>
      </c>
      <c r="D190" s="5">
        <v>566077818000</v>
      </c>
      <c r="E190" s="5">
        <v>-2640636810000</v>
      </c>
      <c r="F190" s="5">
        <v>-491646636000</v>
      </c>
      <c r="G190" s="5">
        <v>-565505346000</v>
      </c>
      <c r="I190" s="5">
        <v>-2065448874000</v>
      </c>
      <c r="J190" s="5">
        <v>-2286596140000</v>
      </c>
      <c r="K190" s="5">
        <v>-3374819059000</v>
      </c>
      <c r="L190" s="5">
        <v>-1093952270000</v>
      </c>
      <c r="M190" s="5">
        <v>-542036310000</v>
      </c>
      <c r="N190" s="5">
        <v>2564166159000</v>
      </c>
      <c r="O190" s="5">
        <v>-1140580650000</v>
      </c>
      <c r="P190" s="5">
        <v>-745350966000</v>
      </c>
      <c r="Q190" s="5">
        <v>-1682431366000</v>
      </c>
      <c r="R190" s="5">
        <v>-622358029000</v>
      </c>
    </row>
    <row r="191" spans="3:22" ht="15.5" x14ac:dyDescent="0.35">
      <c r="C191" t="s">
        <v>566</v>
      </c>
      <c r="N191" s="5">
        <v>20000000000</v>
      </c>
      <c r="O191" s="5">
        <v>-20000000000</v>
      </c>
    </row>
    <row r="192" spans="3:22" ht="15.5" x14ac:dyDescent="0.35">
      <c r="C192" t="s">
        <v>1950</v>
      </c>
    </row>
    <row r="193" spans="3:18" ht="15.5" x14ac:dyDescent="0.35">
      <c r="C193" t="s">
        <v>1951</v>
      </c>
    </row>
    <row r="194" spans="3:18" ht="15.5" x14ac:dyDescent="0.35">
      <c r="C194" t="s">
        <v>1952</v>
      </c>
      <c r="D194" s="5">
        <v>-67261000</v>
      </c>
      <c r="E194" s="5">
        <v>-29158002000</v>
      </c>
      <c r="F194" s="5">
        <v>-6759356000</v>
      </c>
      <c r="G194" s="5">
        <v>1781977000</v>
      </c>
      <c r="I194" s="5">
        <v>-38729154000</v>
      </c>
      <c r="J194" s="5">
        <v>-315636144000</v>
      </c>
      <c r="K194" s="5">
        <v>-22665846000</v>
      </c>
      <c r="L194" s="5">
        <v>-99893928000</v>
      </c>
      <c r="M194" s="5">
        <v>-43016855000</v>
      </c>
      <c r="N194" s="5">
        <v>-547540402000</v>
      </c>
      <c r="O194" s="5">
        <v>-343313775000</v>
      </c>
      <c r="P194" s="5">
        <v>-817569561000</v>
      </c>
      <c r="Q194" s="5">
        <v>181892768000</v>
      </c>
    </row>
    <row r="195" spans="3:18" ht="15.5" x14ac:dyDescent="0.35">
      <c r="C195" t="s">
        <v>1953</v>
      </c>
    </row>
    <row r="196" spans="3:18" ht="15.5" x14ac:dyDescent="0.35">
      <c r="C196" t="s">
        <v>1954</v>
      </c>
    </row>
    <row r="197" spans="3:18" ht="15.5" x14ac:dyDescent="0.35">
      <c r="C197" t="s">
        <v>1955</v>
      </c>
      <c r="D197" s="5">
        <v>367471879000</v>
      </c>
      <c r="E197" s="5">
        <v>106094206000</v>
      </c>
      <c r="F197" s="5">
        <v>148595189000</v>
      </c>
      <c r="G197" s="5">
        <v>-545299443000</v>
      </c>
      <c r="I197" s="5">
        <v>106094206000</v>
      </c>
      <c r="J197" s="5">
        <v>-55791717000</v>
      </c>
      <c r="K197" s="5">
        <v>402401571000</v>
      </c>
      <c r="L197" s="5">
        <v>-175363955000</v>
      </c>
    </row>
    <row r="198" spans="3:18" ht="15.5" x14ac:dyDescent="0.35">
      <c r="C198" t="s">
        <v>1956</v>
      </c>
    </row>
    <row r="199" spans="3:18" ht="15.5" x14ac:dyDescent="0.35">
      <c r="C199" t="s">
        <v>1957</v>
      </c>
    </row>
    <row r="200" spans="3:18" ht="15.5" x14ac:dyDescent="0.35">
      <c r="C200" t="s">
        <v>1958</v>
      </c>
      <c r="D200" s="5">
        <v>566010557000</v>
      </c>
      <c r="E200" s="5">
        <v>-2082319798000</v>
      </c>
      <c r="F200" s="5">
        <v>-1085881006000</v>
      </c>
      <c r="G200" s="5">
        <v>-563723369000</v>
      </c>
      <c r="I200" s="5">
        <v>-2104178028000</v>
      </c>
      <c r="J200" s="5">
        <v>-2602232284000</v>
      </c>
      <c r="K200" s="5">
        <v>-3397484905000</v>
      </c>
      <c r="L200" s="5">
        <v>-1193846198000</v>
      </c>
      <c r="M200" s="5">
        <v>-585053165000</v>
      </c>
      <c r="N200" s="5">
        <v>2036625757000</v>
      </c>
      <c r="O200" s="5">
        <v>-1503894425000</v>
      </c>
      <c r="P200" s="5">
        <v>-1562920527000</v>
      </c>
      <c r="Q200" s="5">
        <v>-1500538598000</v>
      </c>
      <c r="R200" s="5">
        <v>-622358029000</v>
      </c>
    </row>
    <row r="201" spans="3:18" ht="15.5" x14ac:dyDescent="0.35">
      <c r="C201" t="s">
        <v>1959</v>
      </c>
    </row>
    <row r="202" spans="3:18" ht="15.5" x14ac:dyDescent="0.35">
      <c r="C202" t="s">
        <v>1960</v>
      </c>
    </row>
    <row r="203" spans="3:18" ht="15.5" x14ac:dyDescent="0.35">
      <c r="C203" t="s">
        <v>1961</v>
      </c>
    </row>
    <row r="204" spans="3:18" ht="15.5" x14ac:dyDescent="0.35">
      <c r="C204" t="s">
        <v>1909</v>
      </c>
      <c r="G204" s="5">
        <v>-702550000</v>
      </c>
      <c r="I204" s="5">
        <v>-280821000</v>
      </c>
      <c r="J204" s="5">
        <v>-552500000</v>
      </c>
      <c r="K204" s="5">
        <v>-190431000</v>
      </c>
      <c r="L204" s="5">
        <v>687826000</v>
      </c>
      <c r="M204" s="5">
        <v>-1750672000</v>
      </c>
      <c r="N204" s="5">
        <v>9177000</v>
      </c>
      <c r="O204" s="5">
        <v>-2808981000</v>
      </c>
      <c r="P204" s="5">
        <v>-119722000</v>
      </c>
      <c r="Q204" s="5">
        <v>1121845000</v>
      </c>
      <c r="R204" s="5">
        <v>36550000</v>
      </c>
    </row>
    <row r="205" spans="3:18" ht="15.5" x14ac:dyDescent="0.35">
      <c r="C205" t="s">
        <v>1910</v>
      </c>
      <c r="D205" s="5">
        <v>-1550188299000</v>
      </c>
      <c r="E205" s="5">
        <v>-1069381311000</v>
      </c>
      <c r="F205" s="5">
        <v>2615537715000</v>
      </c>
      <c r="G205" s="5">
        <v>486291559000</v>
      </c>
      <c r="I205" s="5">
        <v>962586604000</v>
      </c>
      <c r="J205" s="5">
        <v>891732380000</v>
      </c>
      <c r="K205" s="5">
        <v>3087571307000</v>
      </c>
      <c r="L205" s="5">
        <v>1289624418000</v>
      </c>
      <c r="M205" s="5">
        <v>-257521984000</v>
      </c>
      <c r="N205" s="5">
        <v>-3457346746000</v>
      </c>
      <c r="O205" s="5">
        <v>1155838581000</v>
      </c>
      <c r="P205" s="5">
        <v>-136507489000</v>
      </c>
      <c r="Q205" s="5">
        <v>1240357651000</v>
      </c>
      <c r="R205" s="5">
        <v>959854692000</v>
      </c>
    </row>
    <row r="206" spans="3:18" ht="15.5" x14ac:dyDescent="0.35">
      <c r="C206" t="s">
        <v>1912</v>
      </c>
      <c r="D206" s="5">
        <v>-692443647000</v>
      </c>
      <c r="E206" s="5">
        <v>1987390471000</v>
      </c>
      <c r="F206" s="5">
        <v>-418496469000</v>
      </c>
      <c r="G206" s="5">
        <v>176045779000</v>
      </c>
      <c r="I206" s="5">
        <v>1989542178000</v>
      </c>
      <c r="J206" s="5">
        <v>-516985387000</v>
      </c>
      <c r="K206" s="5">
        <v>363050739000</v>
      </c>
      <c r="L206" s="5">
        <v>522779552000</v>
      </c>
      <c r="M206" s="5">
        <v>-1023796972000</v>
      </c>
      <c r="N206" s="5">
        <v>1151660232000</v>
      </c>
      <c r="O206" s="5">
        <v>-926042467000</v>
      </c>
      <c r="P206" s="5">
        <v>-431030526000</v>
      </c>
      <c r="Q206" s="5">
        <v>904355471000</v>
      </c>
      <c r="R206" s="5">
        <v>729239024000</v>
      </c>
    </row>
    <row r="207" spans="3:18" ht="15.5" x14ac:dyDescent="0.35">
      <c r="C207" t="s">
        <v>401</v>
      </c>
      <c r="E207" s="5">
        <v>1345870039000</v>
      </c>
      <c r="G207" s="5">
        <v>-468448982000</v>
      </c>
      <c r="J207" s="5">
        <v>228391127000</v>
      </c>
      <c r="K207" s="5">
        <v>323169586000</v>
      </c>
      <c r="L207" s="5">
        <v>-436182986000</v>
      </c>
      <c r="M207" s="5">
        <v>-148690049000</v>
      </c>
      <c r="N207" s="5">
        <v>-308302255000</v>
      </c>
      <c r="O207" s="5">
        <v>153264924000</v>
      </c>
      <c r="P207" s="5">
        <v>38932120000</v>
      </c>
      <c r="Q207" s="5">
        <v>322988570000</v>
      </c>
      <c r="R207" s="5">
        <v>198444510000</v>
      </c>
    </row>
    <row r="208" spans="3:18" ht="15.5" x14ac:dyDescent="0.35">
      <c r="C208" t="s">
        <v>1962</v>
      </c>
      <c r="D208" s="5">
        <v>-1875160067000</v>
      </c>
      <c r="E208" s="5">
        <v>2369973405000</v>
      </c>
      <c r="F208" s="5">
        <v>2345636435000</v>
      </c>
      <c r="G208" s="5">
        <v>-352113637000</v>
      </c>
      <c r="I208" s="5">
        <v>3057942167000</v>
      </c>
      <c r="J208" s="5">
        <v>546793903000</v>
      </c>
      <c r="K208" s="5">
        <v>4176002772000</v>
      </c>
      <c r="L208" s="5">
        <v>1201544855000</v>
      </c>
      <c r="M208" s="5">
        <v>-1431759677000</v>
      </c>
      <c r="N208" s="5">
        <v>-2613979592000</v>
      </c>
      <c r="O208" s="5">
        <v>380252057000</v>
      </c>
      <c r="P208" s="5">
        <v>-528725617000</v>
      </c>
      <c r="Q208" s="5">
        <v>2468823537000</v>
      </c>
      <c r="R208" s="5">
        <v>1887574776000</v>
      </c>
    </row>
    <row r="209" spans="3:22" ht="15.5" x14ac:dyDescent="0.35">
      <c r="C209" t="s">
        <v>179</v>
      </c>
      <c r="D209" s="5">
        <v>-327473674000</v>
      </c>
      <c r="E209" s="5">
        <v>221909609000</v>
      </c>
      <c r="F209" s="5">
        <v>1132900819000</v>
      </c>
      <c r="G209" s="5">
        <v>-47429441000</v>
      </c>
      <c r="I209" s="5">
        <v>1384680940000</v>
      </c>
      <c r="J209" s="5">
        <v>951241730000</v>
      </c>
      <c r="K209" s="5">
        <v>-162944609000</v>
      </c>
      <c r="L209" s="5">
        <v>926785720000</v>
      </c>
      <c r="M209" s="5">
        <v>72781668000</v>
      </c>
      <c r="N209" s="5">
        <v>-178632048000</v>
      </c>
      <c r="O209" s="5">
        <v>276497420000</v>
      </c>
      <c r="P209" s="5">
        <v>343870533000</v>
      </c>
      <c r="Q209" s="5">
        <v>160327118000</v>
      </c>
      <c r="R209" s="5">
        <v>444936391000</v>
      </c>
      <c r="S209" s="5">
        <v>17168161025</v>
      </c>
      <c r="T209" s="5">
        <v>52260042359</v>
      </c>
      <c r="U209" s="5">
        <v>106597473045</v>
      </c>
      <c r="V209" s="5">
        <v>-54493118335</v>
      </c>
    </row>
    <row r="210" spans="3:22" ht="15.5" x14ac:dyDescent="0.35">
      <c r="C210" t="s">
        <v>180</v>
      </c>
      <c r="D210" s="5">
        <v>660681649000</v>
      </c>
      <c r="E210" s="5">
        <v>-1697777364000</v>
      </c>
      <c r="F210" s="5">
        <v>-971374533000</v>
      </c>
      <c r="G210" s="5">
        <v>1371759072000</v>
      </c>
      <c r="I210" s="5">
        <v>130425675000</v>
      </c>
      <c r="J210" s="5">
        <v>246482651000</v>
      </c>
      <c r="K210" s="5">
        <v>-335610550000</v>
      </c>
      <c r="L210" s="5">
        <v>-290849822000</v>
      </c>
      <c r="M210" s="5">
        <v>1158725830000</v>
      </c>
      <c r="N210" s="5">
        <v>1681749045000</v>
      </c>
      <c r="O210" s="5">
        <v>-825348822000</v>
      </c>
      <c r="P210" s="5">
        <v>845441257000</v>
      </c>
      <c r="Q210" s="5">
        <v>-706371093000</v>
      </c>
      <c r="R210" s="5">
        <v>-1296470534000</v>
      </c>
      <c r="S210" s="5">
        <v>-71930886778</v>
      </c>
      <c r="T210" s="5">
        <v>-58176621088</v>
      </c>
      <c r="U210" s="5">
        <v>-45635441772</v>
      </c>
      <c r="V210" s="5">
        <v>56843896003</v>
      </c>
    </row>
    <row r="211" spans="3:22" ht="15.5" x14ac:dyDescent="0.35">
      <c r="C211" t="s">
        <v>1963</v>
      </c>
    </row>
    <row r="212" spans="3:22" ht="15.5" x14ac:dyDescent="0.35">
      <c r="C212" t="s">
        <v>1964</v>
      </c>
      <c r="S212" s="5">
        <v>55554109225</v>
      </c>
      <c r="T212" s="5">
        <v>26590140300</v>
      </c>
      <c r="U212" s="5">
        <v>51650158432</v>
      </c>
      <c r="V212" s="5">
        <v>58345392193</v>
      </c>
    </row>
    <row r="213" spans="3:22" ht="15.5" x14ac:dyDescent="0.35">
      <c r="C213" t="s">
        <v>1965</v>
      </c>
      <c r="S213" s="5">
        <v>-71185170621</v>
      </c>
      <c r="T213" s="5">
        <v>-59043316373</v>
      </c>
      <c r="U213" s="5">
        <v>-64116700300</v>
      </c>
      <c r="V213" s="5">
        <v>-12214735500</v>
      </c>
    </row>
    <row r="214" spans="3:22" ht="15.5" x14ac:dyDescent="0.35">
      <c r="C214" t="s">
        <v>1433</v>
      </c>
      <c r="S214" s="5">
        <v>-15631061396</v>
      </c>
      <c r="T214" s="5">
        <v>-32453176073</v>
      </c>
      <c r="U214" s="5">
        <v>-12466541868</v>
      </c>
      <c r="V214" s="5">
        <v>46130656693</v>
      </c>
    </row>
    <row r="215" spans="3:22" ht="15.5" x14ac:dyDescent="0.35">
      <c r="C215" t="s">
        <v>628</v>
      </c>
      <c r="D215" s="5">
        <v>-23599364000</v>
      </c>
      <c r="E215" s="5">
        <v>122715232000</v>
      </c>
      <c r="F215" s="5">
        <v>-319551314000</v>
      </c>
      <c r="G215" s="5">
        <v>-75333665000</v>
      </c>
      <c r="I215" s="5">
        <v>39026884000</v>
      </c>
      <c r="J215" s="5">
        <v>252360481000</v>
      </c>
      <c r="K215" s="5">
        <v>60871051000</v>
      </c>
      <c r="L215" s="5">
        <v>62860572000</v>
      </c>
      <c r="M215" s="5">
        <v>291313470000</v>
      </c>
      <c r="N215" s="5">
        <v>75802618000</v>
      </c>
      <c r="O215" s="5">
        <v>137240520000</v>
      </c>
      <c r="S215" s="5">
        <v>25099614783</v>
      </c>
      <c r="T215" s="5">
        <v>15582211453</v>
      </c>
      <c r="U215" s="5">
        <v>10161133916</v>
      </c>
      <c r="V215" s="5">
        <v>11049627620</v>
      </c>
    </row>
    <row r="216" spans="3:22" ht="15.5" x14ac:dyDescent="0.35">
      <c r="C216" t="s">
        <v>876</v>
      </c>
      <c r="D216" s="5">
        <v>687715912000</v>
      </c>
      <c r="E216" s="5">
        <v>-1906554874000</v>
      </c>
      <c r="F216" s="5">
        <v>-643003685000</v>
      </c>
      <c r="G216" s="5">
        <v>1013795111000</v>
      </c>
      <c r="I216" s="5">
        <v>-416752836000</v>
      </c>
      <c r="J216" s="5">
        <v>-670385000</v>
      </c>
      <c r="K216" s="5">
        <v>-416770345000</v>
      </c>
      <c r="L216" s="5">
        <v>-315287509000</v>
      </c>
      <c r="M216" s="5">
        <v>850568290000</v>
      </c>
      <c r="N216" s="5">
        <v>1584534046000</v>
      </c>
      <c r="O216" s="5">
        <v>-993877283000</v>
      </c>
    </row>
    <row r="217" spans="3:22" ht="15.5" x14ac:dyDescent="0.35">
      <c r="C217" t="s">
        <v>183</v>
      </c>
    </row>
    <row r="218" spans="3:22" ht="15.5" x14ac:dyDescent="0.35">
      <c r="C218" t="s">
        <v>1966</v>
      </c>
      <c r="E218" s="5">
        <v>-441903016000</v>
      </c>
      <c r="G218" s="5">
        <v>441903016000</v>
      </c>
    </row>
    <row r="219" spans="3:22" ht="15.5" x14ac:dyDescent="0.35">
      <c r="C219" t="s">
        <v>449</v>
      </c>
      <c r="O219" s="5">
        <v>75617800000</v>
      </c>
      <c r="P219" s="5">
        <v>51116300000</v>
      </c>
      <c r="Q219" s="5">
        <v>223075000000</v>
      </c>
      <c r="R219" s="5">
        <v>14500000000</v>
      </c>
      <c r="S219" s="5">
        <v>3246543299</v>
      </c>
      <c r="T219" s="5">
        <v>31623300731</v>
      </c>
      <c r="U219" s="5">
        <v>5600000000</v>
      </c>
      <c r="V219" s="5">
        <v>2600000000</v>
      </c>
    </row>
    <row r="220" spans="3:22" ht="15.5" x14ac:dyDescent="0.35">
      <c r="C220" t="s">
        <v>193</v>
      </c>
      <c r="O220" s="5">
        <v>-42011850000</v>
      </c>
      <c r="P220" s="5">
        <v>-50317800000</v>
      </c>
      <c r="Q220" s="5">
        <v>-242101400000</v>
      </c>
      <c r="R220" s="5">
        <v>-6000000000</v>
      </c>
      <c r="S220" s="5">
        <v>-31400000000</v>
      </c>
      <c r="T220" s="5">
        <v>-23446543299</v>
      </c>
      <c r="U220" s="5">
        <v>-20118387270</v>
      </c>
      <c r="V220" s="5">
        <v>-26504913461</v>
      </c>
    </row>
    <row r="221" spans="3:22" ht="15.5" x14ac:dyDescent="0.35">
      <c r="C221" t="s">
        <v>1967</v>
      </c>
      <c r="P221" s="5">
        <v>25908913000</v>
      </c>
      <c r="Q221" s="5">
        <v>18089244000</v>
      </c>
      <c r="R221" s="5">
        <v>14151472000</v>
      </c>
      <c r="T221" s="5">
        <v>2416338448</v>
      </c>
      <c r="V221" s="5">
        <v>14200000</v>
      </c>
    </row>
    <row r="222" spans="3:22" ht="15.5" x14ac:dyDescent="0.35">
      <c r="C222" t="s">
        <v>1968</v>
      </c>
    </row>
    <row r="223" spans="3:22" ht="15.5" x14ac:dyDescent="0.35">
      <c r="C223" t="s">
        <v>187</v>
      </c>
      <c r="D223" s="5">
        <v>505000</v>
      </c>
      <c r="E223" s="5">
        <v>3713458000</v>
      </c>
      <c r="F223" s="5">
        <v>190220000</v>
      </c>
      <c r="G223" s="5">
        <v>-694362000</v>
      </c>
      <c r="I223" s="5">
        <v>4578678000</v>
      </c>
      <c r="J223" s="5">
        <v>28814131000</v>
      </c>
      <c r="K223" s="5">
        <v>46107035000</v>
      </c>
      <c r="L223" s="5">
        <v>17945037000</v>
      </c>
      <c r="M223" s="5">
        <v>22500374000</v>
      </c>
      <c r="N223" s="5">
        <v>27152953000</v>
      </c>
      <c r="O223" s="5">
        <v>7411835000</v>
      </c>
      <c r="P223" s="5">
        <v>1277166000</v>
      </c>
      <c r="Q223" s="5">
        <v>12638472000</v>
      </c>
      <c r="R223" s="5">
        <v>19248356000</v>
      </c>
      <c r="U223" s="5">
        <v>2062440457</v>
      </c>
      <c r="V223" s="5">
        <v>229625000</v>
      </c>
    </row>
    <row r="224" spans="3:22" ht="15.5" x14ac:dyDescent="0.35">
      <c r="C224" t="s">
        <v>639</v>
      </c>
      <c r="Q224" s="5">
        <v>-3650000000</v>
      </c>
      <c r="R224" s="5">
        <v>-15438375000</v>
      </c>
      <c r="T224" s="5">
        <v>-52534840300</v>
      </c>
      <c r="U224" s="5">
        <v>-18025500000</v>
      </c>
    </row>
    <row r="225" spans="3:22" ht="15.5" x14ac:dyDescent="0.35">
      <c r="C225" t="s">
        <v>1969</v>
      </c>
      <c r="T225" s="5">
        <v>14318339583</v>
      </c>
    </row>
    <row r="226" spans="3:22" ht="15.5" x14ac:dyDescent="0.35">
      <c r="C226" t="s">
        <v>181</v>
      </c>
      <c r="D226" s="5">
        <v>-1345450000</v>
      </c>
      <c r="E226" s="5">
        <v>-9345293000</v>
      </c>
      <c r="F226" s="5">
        <v>-8782973000</v>
      </c>
      <c r="G226" s="5">
        <v>-1864421000</v>
      </c>
      <c r="I226" s="5">
        <v>-21585488000</v>
      </c>
      <c r="J226" s="5">
        <v>-27399800000</v>
      </c>
      <c r="K226" s="5">
        <v>-24287955000</v>
      </c>
      <c r="L226" s="5">
        <v>-46375028000</v>
      </c>
      <c r="M226" s="5">
        <v>-4672388000</v>
      </c>
      <c r="N226" s="5">
        <v>-4987318000</v>
      </c>
      <c r="O226" s="5">
        <v>-12558131000</v>
      </c>
      <c r="P226" s="5">
        <v>-28745325000</v>
      </c>
      <c r="Q226" s="5">
        <v>-10293519000</v>
      </c>
      <c r="R226" s="5">
        <v>-7405020000</v>
      </c>
      <c r="S226" s="5">
        <v>-816003581</v>
      </c>
      <c r="T226" s="5">
        <v>-765040094</v>
      </c>
      <c r="U226" s="5">
        <v>-1840941567</v>
      </c>
      <c r="V226" s="5">
        <v>-97996000</v>
      </c>
    </row>
    <row r="227" spans="3:22" ht="15.5" x14ac:dyDescent="0.35">
      <c r="C227" t="s">
        <v>590</v>
      </c>
      <c r="R227" s="5">
        <v>-3100902000</v>
      </c>
    </row>
    <row r="228" spans="3:22" ht="15.5" x14ac:dyDescent="0.35">
      <c r="C228" t="s">
        <v>1886</v>
      </c>
      <c r="E228" s="5">
        <v>986089000</v>
      </c>
      <c r="I228" s="5">
        <v>986089000</v>
      </c>
    </row>
    <row r="229" spans="3:22" ht="15.5" x14ac:dyDescent="0.35">
      <c r="C229" t="s">
        <v>189</v>
      </c>
      <c r="O229" s="5">
        <v>4125000000</v>
      </c>
    </row>
    <row r="230" spans="3:22" ht="15.5" x14ac:dyDescent="0.35">
      <c r="C230" t="s">
        <v>357</v>
      </c>
      <c r="D230" s="5">
        <v>-2089954000</v>
      </c>
      <c r="E230" s="5">
        <v>-229878000</v>
      </c>
      <c r="F230" s="5">
        <v>-226781000</v>
      </c>
      <c r="G230" s="5">
        <v>-6046607000</v>
      </c>
      <c r="I230" s="5">
        <v>-8668570000</v>
      </c>
      <c r="J230" s="5">
        <v>-6621776000</v>
      </c>
      <c r="K230" s="5">
        <v>-1530336000</v>
      </c>
      <c r="L230" s="5">
        <v>-9992894000</v>
      </c>
      <c r="M230" s="5">
        <v>-983916000</v>
      </c>
      <c r="N230" s="5">
        <v>-753254000</v>
      </c>
      <c r="O230" s="5">
        <v>-1296713000</v>
      </c>
      <c r="P230" s="5">
        <v>-5453316000</v>
      </c>
      <c r="Q230" s="5">
        <v>-3347874000</v>
      </c>
      <c r="R230" s="5">
        <v>-839137000</v>
      </c>
    </row>
    <row r="231" spans="3:22" ht="15.5" x14ac:dyDescent="0.35">
      <c r="C231" t="s">
        <v>1970</v>
      </c>
    </row>
    <row r="232" spans="3:22" ht="15.5" x14ac:dyDescent="0.35">
      <c r="C232" t="s">
        <v>1971</v>
      </c>
      <c r="S232" s="5">
        <v>-77979511209</v>
      </c>
      <c r="T232" s="5">
        <v>-43744363986</v>
      </c>
      <c r="U232" s="5">
        <v>-28840020493</v>
      </c>
    </row>
    <row r="233" spans="3:22" ht="15.5" x14ac:dyDescent="0.35">
      <c r="C233" t="s">
        <v>1972</v>
      </c>
      <c r="S233" s="5">
        <v>25549531326</v>
      </c>
      <c r="T233" s="5">
        <v>30827152449</v>
      </c>
      <c r="U233" s="5">
        <v>17832375053</v>
      </c>
      <c r="V233" s="5">
        <v>23422696151</v>
      </c>
    </row>
    <row r="234" spans="3:22" ht="15.5" x14ac:dyDescent="0.35">
      <c r="C234" t="s">
        <v>1973</v>
      </c>
      <c r="S234" s="5">
        <v>-52429979883</v>
      </c>
      <c r="T234" s="5">
        <v>-12917211537</v>
      </c>
      <c r="U234" s="5">
        <v>-11007645440</v>
      </c>
      <c r="V234" s="5">
        <v>23422696151</v>
      </c>
    </row>
    <row r="235" spans="3:22" ht="15.5" x14ac:dyDescent="0.35">
      <c r="C235" t="s">
        <v>1974</v>
      </c>
      <c r="P235" s="5">
        <v>851655319000</v>
      </c>
      <c r="Q235" s="5">
        <v>-700781016000</v>
      </c>
      <c r="R235" s="5">
        <v>-1311586928000</v>
      </c>
    </row>
    <row r="236" spans="3:22" ht="15.5" x14ac:dyDescent="0.35">
      <c r="C236" t="s">
        <v>1975</v>
      </c>
    </row>
    <row r="237" spans="3:22" ht="15.5" x14ac:dyDescent="0.35">
      <c r="C237" t="s">
        <v>197</v>
      </c>
      <c r="D237" s="5">
        <v>-327473674000</v>
      </c>
      <c r="E237" s="5">
        <v>221909609000</v>
      </c>
      <c r="F237" s="5">
        <v>1132900819000</v>
      </c>
      <c r="G237" s="5">
        <v>-47429441000</v>
      </c>
      <c r="I237" s="5">
        <v>1384680940000</v>
      </c>
      <c r="J237" s="5">
        <v>951241730000</v>
      </c>
      <c r="K237" s="5">
        <v>-162944609000</v>
      </c>
      <c r="L237" s="5">
        <v>926785720000</v>
      </c>
      <c r="M237" s="5">
        <v>72781668000</v>
      </c>
      <c r="N237" s="5">
        <v>-178632048000</v>
      </c>
      <c r="O237" s="5">
        <v>276497420000</v>
      </c>
      <c r="P237" s="5">
        <v>343870533000</v>
      </c>
      <c r="Q237" s="5">
        <v>160327118000</v>
      </c>
      <c r="R237" s="5">
        <v>444936391000</v>
      </c>
      <c r="S237" s="5">
        <v>17168161025</v>
      </c>
      <c r="T237" s="5">
        <v>52260042359</v>
      </c>
      <c r="U237" s="5">
        <v>106597473045</v>
      </c>
      <c r="V237" s="5">
        <v>-54493118335</v>
      </c>
    </row>
    <row r="238" spans="3:22" ht="15.5" x14ac:dyDescent="0.35">
      <c r="C238" t="s">
        <v>826</v>
      </c>
    </row>
    <row r="239" spans="3:22" ht="15.5" x14ac:dyDescent="0.35">
      <c r="C239" t="s">
        <v>1976</v>
      </c>
      <c r="U239" s="5">
        <v>1250000000</v>
      </c>
      <c r="V239" s="5">
        <v>8000000000</v>
      </c>
    </row>
    <row r="240" spans="3:22" ht="15.5" x14ac:dyDescent="0.35">
      <c r="C240" t="s">
        <v>1977</v>
      </c>
      <c r="U240" s="5">
        <v>-22960000000</v>
      </c>
      <c r="V240" s="5">
        <v>-1500000000</v>
      </c>
    </row>
    <row r="241" spans="3:22" ht="15.5" x14ac:dyDescent="0.35">
      <c r="C241" t="s">
        <v>836</v>
      </c>
      <c r="U241" s="5">
        <v>-21710000000</v>
      </c>
      <c r="V241" s="5">
        <v>6500000000</v>
      </c>
    </row>
    <row r="242" spans="3:22" ht="15.5" x14ac:dyDescent="0.35">
      <c r="C242" t="s">
        <v>1448</v>
      </c>
    </row>
    <row r="243" spans="3:22" ht="15.5" x14ac:dyDescent="0.35">
      <c r="C243" t="s">
        <v>1978</v>
      </c>
      <c r="E243" s="5">
        <v>2628697952000</v>
      </c>
      <c r="F243" s="5">
        <v>-628697952000</v>
      </c>
      <c r="I243" s="5">
        <v>2000000000000</v>
      </c>
      <c r="J243" s="5">
        <v>1000000000000</v>
      </c>
      <c r="K243" s="5">
        <v>500000000000</v>
      </c>
      <c r="L243" s="5">
        <v>520909143000</v>
      </c>
      <c r="M243" s="5">
        <v>171165324000</v>
      </c>
      <c r="N243" s="5">
        <v>126765500000</v>
      </c>
      <c r="O243" s="5">
        <v>461200000000</v>
      </c>
      <c r="P243" s="5">
        <v>581151906000</v>
      </c>
      <c r="Q243" s="5">
        <v>335500000000</v>
      </c>
    </row>
    <row r="244" spans="3:22" ht="15.5" x14ac:dyDescent="0.35">
      <c r="C244" t="s">
        <v>1979</v>
      </c>
      <c r="D244" s="5">
        <v>-300000000000</v>
      </c>
      <c r="E244" s="5">
        <v>-2350000000000</v>
      </c>
      <c r="F244" s="5">
        <v>1863119877000</v>
      </c>
      <c r="G244" s="5">
        <v>146797401000</v>
      </c>
      <c r="I244" s="5">
        <v>-350000000000</v>
      </c>
      <c r="J244" s="5">
        <v>-50000000000</v>
      </c>
      <c r="K244" s="5">
        <v>-581008670000</v>
      </c>
      <c r="L244" s="5">
        <v>-891392895000</v>
      </c>
      <c r="M244" s="5">
        <v>-327505550000</v>
      </c>
      <c r="N244" s="5">
        <v>-300000000000</v>
      </c>
      <c r="O244" s="5">
        <v>-300000000000</v>
      </c>
      <c r="P244" s="5">
        <v>-200000000000</v>
      </c>
      <c r="Q244" s="5">
        <v>-200000000000</v>
      </c>
    </row>
    <row r="245" spans="3:22" ht="15.5" x14ac:dyDescent="0.35">
      <c r="C245" t="s">
        <v>175</v>
      </c>
    </row>
    <row r="246" spans="3:22" ht="15.5" x14ac:dyDescent="0.35">
      <c r="C246" t="s">
        <v>204</v>
      </c>
      <c r="D246" s="5">
        <v>-519834303000</v>
      </c>
      <c r="E246" s="5">
        <v>-618319507000</v>
      </c>
      <c r="F246" s="5">
        <v>159170538000</v>
      </c>
      <c r="G246" s="5">
        <v>884553646000</v>
      </c>
      <c r="I246" s="5">
        <v>268751677000</v>
      </c>
      <c r="J246" s="5">
        <v>1257248505000</v>
      </c>
      <c r="K246" s="5">
        <v>937977019000</v>
      </c>
      <c r="L246" s="5">
        <v>553568700000</v>
      </c>
      <c r="M246" s="5">
        <v>2559367375000</v>
      </c>
      <c r="N246" s="5">
        <v>445074809000</v>
      </c>
      <c r="O246" s="5">
        <v>375455200000</v>
      </c>
      <c r="P246" s="5">
        <v>606847700000</v>
      </c>
      <c r="Q246" s="5">
        <v>573699566000</v>
      </c>
      <c r="R246" s="5">
        <v>1809999000000</v>
      </c>
      <c r="S246" s="5">
        <v>1750423896196</v>
      </c>
      <c r="T246" s="5">
        <v>2041868530667</v>
      </c>
      <c r="U246" s="5">
        <v>1601935491919</v>
      </c>
      <c r="V246" s="5">
        <v>98600000000</v>
      </c>
    </row>
    <row r="247" spans="3:22" ht="15.5" x14ac:dyDescent="0.35">
      <c r="C247" t="s">
        <v>208</v>
      </c>
      <c r="D247" s="5">
        <v>502900000000</v>
      </c>
      <c r="E247" s="5">
        <v>640319506000</v>
      </c>
      <c r="F247" s="5">
        <v>-209715255000</v>
      </c>
      <c r="G247" s="5">
        <v>-964363610000</v>
      </c>
      <c r="I247" s="5">
        <v>-391227924000</v>
      </c>
      <c r="J247" s="5">
        <v>-1169857329000</v>
      </c>
      <c r="K247" s="5">
        <v>-980628301000</v>
      </c>
      <c r="L247" s="5">
        <v>-574829483000</v>
      </c>
      <c r="M247" s="5">
        <v>-2589952419000</v>
      </c>
      <c r="N247" s="5">
        <v>-438951198000</v>
      </c>
      <c r="O247" s="5">
        <v>-322733981000</v>
      </c>
      <c r="P247" s="5">
        <v>-643641000000</v>
      </c>
      <c r="Q247" s="5">
        <v>-548841000000</v>
      </c>
      <c r="R247" s="5">
        <v>-1799792636000</v>
      </c>
      <c r="S247" s="5">
        <v>-1777777764840</v>
      </c>
      <c r="T247" s="5">
        <v>-2035734396196</v>
      </c>
      <c r="U247" s="5">
        <v>-1606086481105</v>
      </c>
      <c r="V247" s="5">
        <v>-150679276641</v>
      </c>
    </row>
    <row r="248" spans="3:22" ht="15.5" x14ac:dyDescent="0.35">
      <c r="C248" t="s">
        <v>498</v>
      </c>
      <c r="U248" s="5">
        <v>-10660428135</v>
      </c>
    </row>
    <row r="249" spans="3:22" ht="15.5" x14ac:dyDescent="0.35">
      <c r="C249" t="s">
        <v>394</v>
      </c>
      <c r="K249" s="5">
        <v>-1342876000</v>
      </c>
      <c r="L249" s="5">
        <v>-1393093000</v>
      </c>
      <c r="M249" s="5">
        <v>-827383000</v>
      </c>
      <c r="N249" s="5">
        <v>-2649293000</v>
      </c>
      <c r="O249" s="5">
        <v>-3386773000</v>
      </c>
      <c r="P249" s="5">
        <v>-403934000</v>
      </c>
    </row>
    <row r="250" spans="3:22" ht="15.5" x14ac:dyDescent="0.35">
      <c r="C250" t="s">
        <v>1519</v>
      </c>
      <c r="E250" s="5">
        <v>335059000</v>
      </c>
      <c r="F250" s="5">
        <v>-335059000</v>
      </c>
      <c r="J250" s="5">
        <v>-286816000</v>
      </c>
      <c r="K250" s="5">
        <v>-560785000</v>
      </c>
      <c r="L250" s="5">
        <v>-507629000</v>
      </c>
      <c r="M250" s="5">
        <v>-434769000</v>
      </c>
      <c r="N250" s="5">
        <v>-126433000</v>
      </c>
      <c r="O250" s="5">
        <v>-373548000</v>
      </c>
      <c r="P250" s="5">
        <v>-237091000</v>
      </c>
      <c r="Q250" s="5">
        <v>-215852000</v>
      </c>
      <c r="R250" s="5">
        <v>-517448000</v>
      </c>
      <c r="S250" s="5">
        <v>-21823470</v>
      </c>
      <c r="T250" s="5">
        <v>-209277236</v>
      </c>
      <c r="U250" s="5">
        <v>-455327619</v>
      </c>
      <c r="V250" s="5">
        <v>-460075575</v>
      </c>
    </row>
    <row r="251" spans="3:22" ht="15.5" x14ac:dyDescent="0.35">
      <c r="C251" t="s">
        <v>388</v>
      </c>
      <c r="D251" s="5">
        <v>-2742385000</v>
      </c>
      <c r="E251" s="5">
        <v>-3354534000</v>
      </c>
      <c r="F251" s="5">
        <v>-1898321000</v>
      </c>
      <c r="G251" s="5">
        <v>-6486768000</v>
      </c>
      <c r="I251" s="5">
        <v>-18752361000</v>
      </c>
      <c r="J251" s="5">
        <v>-22636456000</v>
      </c>
      <c r="K251" s="5">
        <v>-15767335000</v>
      </c>
      <c r="L251" s="5">
        <v>-12083926000</v>
      </c>
      <c r="S251" s="5">
        <v>-2929461005</v>
      </c>
      <c r="T251" s="5">
        <v>-2664821126</v>
      </c>
      <c r="U251" s="5">
        <v>-4364740878</v>
      </c>
      <c r="V251" s="5">
        <v>-8453766119</v>
      </c>
    </row>
    <row r="252" spans="3:22" ht="15.5" x14ac:dyDescent="0.35">
      <c r="C252" t="s">
        <v>212</v>
      </c>
      <c r="D252" s="5">
        <v>-3429650000</v>
      </c>
      <c r="E252" s="5">
        <v>8417365000</v>
      </c>
      <c r="F252" s="5">
        <v>-11958822000</v>
      </c>
      <c r="I252" s="5">
        <v>-3541457000</v>
      </c>
      <c r="J252" s="5">
        <v>-17940574000</v>
      </c>
      <c r="K252" s="5">
        <v>-8973922000</v>
      </c>
      <c r="L252" s="5">
        <v>-2795942000</v>
      </c>
      <c r="M252" s="5">
        <v>-14146682000</v>
      </c>
      <c r="N252" s="5">
        <v>-14061088000</v>
      </c>
    </row>
    <row r="253" spans="3:22" ht="15.5" x14ac:dyDescent="0.35">
      <c r="C253" t="s">
        <v>1980</v>
      </c>
      <c r="D253" s="5">
        <v>-4367336000</v>
      </c>
      <c r="E253" s="5">
        <v>36362763000</v>
      </c>
      <c r="F253" s="5">
        <v>-36784187000</v>
      </c>
      <c r="G253" s="5">
        <v>-107930110000</v>
      </c>
    </row>
    <row r="254" spans="3:22" ht="15.5" x14ac:dyDescent="0.35">
      <c r="C254" t="s">
        <v>1249</v>
      </c>
      <c r="R254" s="5">
        <v>176011813000</v>
      </c>
      <c r="S254" s="5">
        <v>16250</v>
      </c>
      <c r="T254" s="5">
        <v>49000006250</v>
      </c>
    </row>
    <row r="255" spans="3:22" ht="15.5" x14ac:dyDescent="0.35">
      <c r="C255" t="s">
        <v>593</v>
      </c>
      <c r="U255" s="5">
        <v>120000000000</v>
      </c>
    </row>
    <row r="256" spans="3:22" ht="15.5" x14ac:dyDescent="0.35">
      <c r="C256" t="s">
        <v>600</v>
      </c>
      <c r="E256" s="5">
        <v>-120548995000</v>
      </c>
      <c r="I256" s="5">
        <v>-120548995000</v>
      </c>
      <c r="J256" s="5">
        <v>-45285600000</v>
      </c>
      <c r="K256" s="5">
        <v>-12639739000</v>
      </c>
      <c r="L256" s="5">
        <v>410283019000</v>
      </c>
      <c r="M256" s="5">
        <v>275115772000</v>
      </c>
      <c r="N256" s="5">
        <v>5315655000</v>
      </c>
      <c r="O256" s="5">
        <v>66336522000</v>
      </c>
      <c r="P256" s="5">
        <v>152952000</v>
      </c>
      <c r="Q256" s="5">
        <v>184404000</v>
      </c>
      <c r="R256" s="5">
        <v>257681700000</v>
      </c>
      <c r="S256" s="5">
        <v>47473297894</v>
      </c>
    </row>
    <row r="257" spans="2:22" ht="15.5" x14ac:dyDescent="0.35">
      <c r="C257" t="s">
        <v>198</v>
      </c>
      <c r="L257" s="5">
        <v>925027826000</v>
      </c>
    </row>
    <row r="258" spans="2:22" ht="15.5" x14ac:dyDescent="0.35">
      <c r="C258" t="s">
        <v>1981</v>
      </c>
      <c r="U258" s="5">
        <v>30000000000</v>
      </c>
    </row>
    <row r="259" spans="2:22" ht="15.5" x14ac:dyDescent="0.35">
      <c r="C259" t="s">
        <v>1982</v>
      </c>
      <c r="R259" s="5">
        <v>1553962000</v>
      </c>
    </row>
    <row r="260" spans="2:22" ht="15.5" x14ac:dyDescent="0.35">
      <c r="C260" t="s">
        <v>598</v>
      </c>
      <c r="U260" s="5">
        <v>-2061041137</v>
      </c>
    </row>
    <row r="261" spans="2:22" ht="15.5" x14ac:dyDescent="0.35">
      <c r="C261" t="s">
        <v>1983</v>
      </c>
    </row>
    <row r="262" spans="2:22" ht="15.5" x14ac:dyDescent="0.35">
      <c r="C262" t="s">
        <v>215</v>
      </c>
      <c r="D262" s="5">
        <v>-1087377991000</v>
      </c>
      <c r="E262" s="5">
        <v>-1670130336000</v>
      </c>
      <c r="F262" s="5">
        <v>565824117000</v>
      </c>
      <c r="G262" s="5">
        <v>840410288000</v>
      </c>
      <c r="I262" s="5">
        <v>1305354563000</v>
      </c>
      <c r="J262" s="5">
        <v>-1424471121000</v>
      </c>
      <c r="K262" s="5">
        <v>130088733000</v>
      </c>
      <c r="L262" s="5">
        <v>1268951094000</v>
      </c>
      <c r="M262" s="5">
        <v>-650531931000</v>
      </c>
      <c r="N262" s="5">
        <v>269553970000</v>
      </c>
      <c r="O262" s="5">
        <v>-1817328459000</v>
      </c>
      <c r="P262" s="5">
        <v>70973236000</v>
      </c>
      <c r="Q262" s="5">
        <v>1019974533000</v>
      </c>
      <c r="R262" s="5">
        <v>535611284000</v>
      </c>
      <c r="S262" s="5">
        <v>7282735405</v>
      </c>
      <c r="T262" s="5">
        <v>-30547437391</v>
      </c>
      <c r="U262" s="5">
        <v>48839386907</v>
      </c>
      <c r="V262" s="5">
        <v>-16967632632</v>
      </c>
    </row>
    <row r="263" spans="2:22" ht="15.5" x14ac:dyDescent="0.35">
      <c r="C263" t="s">
        <v>217</v>
      </c>
      <c r="D263" s="5">
        <v>3185681380000</v>
      </c>
      <c r="I263" s="5">
        <v>1880326817000</v>
      </c>
      <c r="J263" s="5">
        <v>3304797938000</v>
      </c>
      <c r="K263" s="5">
        <v>3174709205000</v>
      </c>
      <c r="L263" s="5">
        <v>1905758111000</v>
      </c>
      <c r="M263" s="5">
        <v>2556290042000</v>
      </c>
      <c r="N263" s="5">
        <v>2286736072000</v>
      </c>
      <c r="O263" s="5">
        <v>4104064531000</v>
      </c>
      <c r="P263" s="5">
        <v>4033091295000</v>
      </c>
      <c r="Q263" s="5">
        <v>3013116732000</v>
      </c>
      <c r="R263" s="5">
        <v>35269274000</v>
      </c>
      <c r="S263" s="5">
        <v>27986539218</v>
      </c>
      <c r="T263" s="5">
        <v>58533976609</v>
      </c>
      <c r="U263" s="5">
        <v>9694589702</v>
      </c>
      <c r="V263" s="5">
        <v>26662222334</v>
      </c>
    </row>
    <row r="264" spans="2:22" ht="15.5" x14ac:dyDescent="0.35">
      <c r="C264" t="s">
        <v>1984</v>
      </c>
      <c r="R264" s="5">
        <v>2442236174000</v>
      </c>
    </row>
    <row r="265" spans="2:22" ht="15.5" x14ac:dyDescent="0.35">
      <c r="C265" t="s">
        <v>218</v>
      </c>
      <c r="D265" s="5">
        <v>2098303389000</v>
      </c>
      <c r="E265" s="5">
        <v>-1670130336000</v>
      </c>
      <c r="F265" s="5">
        <v>565824117000</v>
      </c>
      <c r="G265" s="5">
        <v>840410288000</v>
      </c>
      <c r="I265" s="5">
        <v>3185681380000</v>
      </c>
      <c r="J265" s="5">
        <v>1880326817000</v>
      </c>
      <c r="K265" s="5">
        <v>3304797938000</v>
      </c>
      <c r="L265" s="5">
        <v>3174709205000</v>
      </c>
      <c r="M265" s="5">
        <v>1905758111000</v>
      </c>
      <c r="N265" s="5">
        <v>2556290042000</v>
      </c>
      <c r="O265" s="5">
        <v>2286736072000</v>
      </c>
      <c r="P265" s="5">
        <v>4104064531000</v>
      </c>
      <c r="Q265" s="5">
        <v>4033091265000</v>
      </c>
      <c r="R265" s="5">
        <v>3013116732000</v>
      </c>
      <c r="S265" s="5">
        <v>35269274623</v>
      </c>
      <c r="T265" s="5">
        <v>27986539218</v>
      </c>
      <c r="U265" s="5">
        <v>58533976609</v>
      </c>
      <c r="V265" s="5">
        <v>9694589702</v>
      </c>
    </row>
    <row r="267" spans="2:22" ht="15.5" x14ac:dyDescent="0.35">
      <c r="B267" t="s">
        <v>219</v>
      </c>
      <c r="C267" t="s">
        <v>11</v>
      </c>
      <c r="D267" s="5">
        <v>15220000000</v>
      </c>
      <c r="E267" s="5">
        <v>15220000000</v>
      </c>
      <c r="F267" s="5">
        <v>15220000000</v>
      </c>
      <c r="G267" s="5">
        <v>15220000000</v>
      </c>
      <c r="I267" s="5">
        <v>15220000000</v>
      </c>
      <c r="J267" s="5">
        <v>15220000000</v>
      </c>
      <c r="K267" s="5">
        <v>15220000000</v>
      </c>
      <c r="L267" s="5">
        <v>15220000000</v>
      </c>
      <c r="M267" s="5">
        <v>10060000000</v>
      </c>
      <c r="N267" s="5">
        <v>9150000000</v>
      </c>
      <c r="O267" s="5">
        <v>9150000000</v>
      </c>
      <c r="P267" s="5">
        <v>9150000000</v>
      </c>
      <c r="Q267" s="5">
        <v>9150000000</v>
      </c>
      <c r="R267" s="5">
        <v>9150000000</v>
      </c>
      <c r="S267" s="5">
        <v>7740000000</v>
      </c>
      <c r="T267" s="5">
        <v>7740000000</v>
      </c>
      <c r="U267" s="5">
        <v>7350000000</v>
      </c>
      <c r="V267" s="5">
        <v>2600000000</v>
      </c>
    </row>
    <row r="268" spans="2:22" ht="15.5" x14ac:dyDescent="0.35">
      <c r="C268" t="s">
        <v>220</v>
      </c>
      <c r="D268" s="6">
        <v>1.88</v>
      </c>
      <c r="E268" s="6">
        <v>1.47</v>
      </c>
      <c r="F268" s="6">
        <v>1.69</v>
      </c>
      <c r="G268" s="6">
        <v>26.57</v>
      </c>
    </row>
    <row r="269" spans="2:22" ht="15.5" x14ac:dyDescent="0.35">
      <c r="C269" t="s">
        <v>221</v>
      </c>
      <c r="D269" s="6">
        <v>77.66</v>
      </c>
      <c r="E269" s="6">
        <v>137.41</v>
      </c>
      <c r="F269" s="6">
        <v>111.24</v>
      </c>
      <c r="G269" s="6">
        <v>5.42</v>
      </c>
    </row>
    <row r="270" spans="2:22" ht="15.5" x14ac:dyDescent="0.35">
      <c r="C270" t="s">
        <v>73</v>
      </c>
      <c r="D270" s="6">
        <v>9.51</v>
      </c>
      <c r="E270" s="6">
        <v>15.05</v>
      </c>
      <c r="F270" s="6">
        <v>12.32</v>
      </c>
      <c r="G270" s="6">
        <v>6.82</v>
      </c>
    </row>
    <row r="271" spans="2:22" ht="15.5" x14ac:dyDescent="0.35">
      <c r="C271" t="s">
        <v>222</v>
      </c>
      <c r="E271" s="5">
        <v>43480000000</v>
      </c>
      <c r="F271" s="5">
        <v>94420000000</v>
      </c>
      <c r="G271" s="5">
        <v>200580000000</v>
      </c>
    </row>
    <row r="272" spans="2:22" ht="15.5" x14ac:dyDescent="0.35">
      <c r="C272" t="s">
        <v>223</v>
      </c>
      <c r="D272" s="6">
        <v>8.0000000000000004E-4</v>
      </c>
      <c r="E272" s="6">
        <v>5.9999999999999995E-4</v>
      </c>
      <c r="F272" s="6">
        <v>7.000000000000001E-4</v>
      </c>
      <c r="G272" s="6">
        <v>1.1899999999999999E-2</v>
      </c>
    </row>
    <row r="273" spans="3:7" ht="15.5" x14ac:dyDescent="0.35">
      <c r="C273" t="s">
        <v>224</v>
      </c>
      <c r="D273" s="6">
        <v>7.7000000000000002E-3</v>
      </c>
      <c r="E273" s="6">
        <v>5.8999999999999999E-3</v>
      </c>
      <c r="F273" s="6">
        <v>6.8000000000000005E-3</v>
      </c>
      <c r="G273" s="6">
        <v>0.1085</v>
      </c>
    </row>
    <row r="274" spans="3:7" ht="15.5" x14ac:dyDescent="0.35">
      <c r="C274" t="s">
        <v>225</v>
      </c>
      <c r="D274" s="6">
        <v>2.3999999999999998E-3</v>
      </c>
      <c r="E274" s="6">
        <v>8.9999999999999998E-4</v>
      </c>
      <c r="F274" s="6">
        <v>2.3999999999999998E-3</v>
      </c>
      <c r="G274" s="6">
        <v>5.6999999999999993E-3</v>
      </c>
    </row>
    <row r="275" spans="3:7" ht="15.5" x14ac:dyDescent="0.35">
      <c r="C275" t="s">
        <v>226</v>
      </c>
      <c r="D275" s="6">
        <v>31.53</v>
      </c>
      <c r="E275" s="6">
        <v>14.43</v>
      </c>
      <c r="F275" s="6">
        <v>44.51</v>
      </c>
      <c r="G275" s="6">
        <v>29.6</v>
      </c>
    </row>
    <row r="276" spans="3:7" ht="15.5" x14ac:dyDescent="0.35">
      <c r="C276" t="s">
        <v>227</v>
      </c>
      <c r="D276" s="5">
        <v>5592000000000</v>
      </c>
      <c r="E276" s="5">
        <v>5621000000000</v>
      </c>
      <c r="F276" s="5">
        <v>5650000000000</v>
      </c>
      <c r="G276" s="5">
        <v>5625000000000</v>
      </c>
    </row>
    <row r="277" spans="3:7" ht="15.5" x14ac:dyDescent="0.35">
      <c r="C277" t="s">
        <v>228</v>
      </c>
      <c r="D277" s="6">
        <v>0.6</v>
      </c>
      <c r="E277" s="6">
        <v>0.81</v>
      </c>
      <c r="F277" s="6">
        <v>0.75</v>
      </c>
      <c r="G277" s="6">
        <v>0.59</v>
      </c>
    </row>
    <row r="278" spans="3:7" ht="15.5" x14ac:dyDescent="0.35">
      <c r="C278" t="s">
        <v>229</v>
      </c>
      <c r="D278" s="6">
        <v>244.92</v>
      </c>
      <c r="E278" s="6">
        <v>248.07</v>
      </c>
      <c r="F278" s="6">
        <v>249.03</v>
      </c>
      <c r="G278" s="6">
        <v>244.98</v>
      </c>
    </row>
    <row r="279" spans="3:7" ht="15.5" x14ac:dyDescent="0.35">
      <c r="C279" t="s">
        <v>230</v>
      </c>
      <c r="D279" s="6">
        <v>0.6</v>
      </c>
      <c r="E279" s="6">
        <v>0.82</v>
      </c>
      <c r="F279" s="6">
        <v>0.76</v>
      </c>
      <c r="G279" s="6">
        <v>0.59</v>
      </c>
    </row>
    <row r="280" spans="3:7" ht="15.5" x14ac:dyDescent="0.35">
      <c r="C280" t="s">
        <v>231</v>
      </c>
      <c r="D280" s="6">
        <v>243.57</v>
      </c>
      <c r="E280" s="6">
        <v>246.75</v>
      </c>
      <c r="F280" s="6">
        <v>247.63</v>
      </c>
      <c r="G280" s="6">
        <v>243.49</v>
      </c>
    </row>
    <row r="281" spans="3:7" ht="15.5" x14ac:dyDescent="0.35">
      <c r="C281" t="s">
        <v>232</v>
      </c>
    </row>
    <row r="282" spans="3:7" ht="15.5" x14ac:dyDescent="0.35">
      <c r="C282" t="s">
        <v>233</v>
      </c>
    </row>
    <row r="283" spans="3:7" ht="15.5" x14ac:dyDescent="0.35">
      <c r="C283" t="s">
        <v>234</v>
      </c>
      <c r="D283" s="5">
        <v>3727000000000</v>
      </c>
      <c r="E283" s="5">
        <v>3775000000000</v>
      </c>
      <c r="F283" s="5">
        <v>3790000000000</v>
      </c>
      <c r="G283" s="5">
        <v>3728000000000</v>
      </c>
    </row>
    <row r="284" spans="3:7" ht="15.5" x14ac:dyDescent="0.35">
      <c r="C284" t="s">
        <v>23</v>
      </c>
    </row>
    <row r="285" spans="3:7" ht="15.5" x14ac:dyDescent="0.35">
      <c r="C285" t="s">
        <v>20</v>
      </c>
    </row>
    <row r="286" spans="3:7" ht="15.5" x14ac:dyDescent="0.35">
      <c r="C286" t="s">
        <v>235</v>
      </c>
    </row>
    <row r="287" spans="3:7" ht="15.5" x14ac:dyDescent="0.35">
      <c r="C287" t="s">
        <v>236</v>
      </c>
      <c r="D287" s="5">
        <v>-1421000000000</v>
      </c>
      <c r="E287" s="5">
        <v>-194000000000</v>
      </c>
      <c r="F287" s="5">
        <v>404000000000</v>
      </c>
      <c r="G287" s="5">
        <v>-484000000000</v>
      </c>
    </row>
    <row r="288" spans="3:7" ht="15.5" x14ac:dyDescent="0.35">
      <c r="C288" t="s">
        <v>237</v>
      </c>
      <c r="D288" s="5">
        <v>-1000000000</v>
      </c>
      <c r="E288" s="5">
        <v>-9000000000</v>
      </c>
      <c r="F288" s="5">
        <v>-9000000000</v>
      </c>
      <c r="G288" s="5">
        <v>-2000000000</v>
      </c>
    </row>
    <row r="289" spans="3:22" ht="15.5" x14ac:dyDescent="0.35">
      <c r="C289" t="s">
        <v>12</v>
      </c>
      <c r="D289" s="5">
        <v>-1422000000000</v>
      </c>
      <c r="E289" s="5">
        <v>-204000000000</v>
      </c>
      <c r="F289" s="5">
        <v>396000000000</v>
      </c>
      <c r="G289" s="5">
        <v>-486000000000</v>
      </c>
    </row>
    <row r="290" spans="3:22" ht="15.5" x14ac:dyDescent="0.35">
      <c r="C290" t="s">
        <v>15</v>
      </c>
      <c r="D290" s="6">
        <v>-93.44</v>
      </c>
      <c r="E290" s="6">
        <v>-13.38</v>
      </c>
      <c r="F290" s="6">
        <v>25.99</v>
      </c>
      <c r="G290" s="6">
        <v>-31.92</v>
      </c>
    </row>
    <row r="291" spans="3:22" ht="15.5" x14ac:dyDescent="0.35">
      <c r="C291" t="s">
        <v>58</v>
      </c>
      <c r="I291" s="6">
        <v>31.15</v>
      </c>
      <c r="J291" s="6">
        <v>4.26</v>
      </c>
      <c r="K291" s="6">
        <v>3.44</v>
      </c>
      <c r="L291" s="6">
        <v>7.39</v>
      </c>
      <c r="M291" s="6">
        <v>-3.17</v>
      </c>
      <c r="N291" s="6">
        <v>-11.94</v>
      </c>
      <c r="O291" s="6">
        <v>5.43</v>
      </c>
      <c r="P291" s="6">
        <v>4.28</v>
      </c>
      <c r="Q291" s="6">
        <v>10.36</v>
      </c>
      <c r="R291" s="6">
        <v>52.06</v>
      </c>
      <c r="S291" s="6">
        <v>7.92</v>
      </c>
      <c r="T291" s="6">
        <v>8.7100000000000009</v>
      </c>
      <c r="U291" s="6">
        <v>16.149999999999999</v>
      </c>
      <c r="V291" s="6">
        <v>37.17</v>
      </c>
    </row>
    <row r="292" spans="3:22" ht="15.5" x14ac:dyDescent="0.35">
      <c r="C292" t="s">
        <v>72</v>
      </c>
      <c r="I292" s="6">
        <v>6.48</v>
      </c>
      <c r="J292" s="6">
        <v>45.54</v>
      </c>
      <c r="K292" s="6">
        <v>34.590000000000003</v>
      </c>
      <c r="L292" s="6">
        <v>22.19</v>
      </c>
      <c r="M292" s="6">
        <v>-73.819999999999993</v>
      </c>
      <c r="N292" s="6">
        <v>-6.7</v>
      </c>
      <c r="O292" s="6">
        <v>20.63</v>
      </c>
      <c r="P292" s="6">
        <v>24.3</v>
      </c>
      <c r="Q292" s="6">
        <v>19.690000000000001</v>
      </c>
      <c r="R292" s="6">
        <v>1.71</v>
      </c>
      <c r="S292" s="6">
        <v>12.75</v>
      </c>
      <c r="T292" s="6">
        <v>15.5</v>
      </c>
      <c r="U292" s="6">
        <v>7.37</v>
      </c>
      <c r="V292" s="5">
        <v>0</v>
      </c>
    </row>
    <row r="293" spans="3:22" ht="15.5" x14ac:dyDescent="0.35">
      <c r="C293" t="s">
        <v>75</v>
      </c>
      <c r="I293" s="6">
        <v>2.91</v>
      </c>
      <c r="J293" s="6">
        <v>2.68</v>
      </c>
      <c r="K293" s="6">
        <v>1.75</v>
      </c>
      <c r="L293" s="6">
        <v>1.58</v>
      </c>
      <c r="M293" s="6">
        <v>1.87</v>
      </c>
      <c r="N293" s="6">
        <v>0.85</v>
      </c>
      <c r="O293" s="6">
        <v>0.95</v>
      </c>
      <c r="P293" s="6">
        <v>0.94</v>
      </c>
      <c r="Q293" s="6">
        <v>1.84</v>
      </c>
      <c r="R293" s="6">
        <v>3.1</v>
      </c>
      <c r="S293" s="6">
        <v>10.58</v>
      </c>
      <c r="T293" s="6">
        <v>15.36</v>
      </c>
      <c r="U293" s="6">
        <v>14.41</v>
      </c>
      <c r="V293" s="5">
        <v>0</v>
      </c>
    </row>
    <row r="294" spans="3:22" ht="15.5" x14ac:dyDescent="0.35">
      <c r="C294" t="s">
        <v>238</v>
      </c>
      <c r="I294" s="5">
        <v>494650000000</v>
      </c>
      <c r="J294" s="5">
        <v>514240000000</v>
      </c>
      <c r="K294" s="5">
        <v>458510000000</v>
      </c>
      <c r="L294" s="5">
        <v>763970000000</v>
      </c>
      <c r="M294" s="5">
        <v>582790000000</v>
      </c>
      <c r="N294" s="5">
        <v>308260000000</v>
      </c>
      <c r="O294" s="6">
        <v>267420000000.00003</v>
      </c>
      <c r="P294" s="5">
        <v>368980000000</v>
      </c>
    </row>
    <row r="295" spans="3:22" ht="15.5" x14ac:dyDescent="0.35">
      <c r="C295" t="s">
        <v>239</v>
      </c>
      <c r="I295" s="6">
        <v>1.26E-2</v>
      </c>
      <c r="J295" s="6">
        <v>1.9E-3</v>
      </c>
      <c r="K295" s="6">
        <v>1.6000000000000001E-3</v>
      </c>
      <c r="L295" s="6">
        <v>3.9000000000000003E-3</v>
      </c>
      <c r="M295" s="6">
        <v>-1.1999999999999999E-3</v>
      </c>
      <c r="N295" s="6">
        <v>-4.0999999999999995E-3</v>
      </c>
      <c r="O295" s="6">
        <v>1.6000000000000001E-3</v>
      </c>
      <c r="P295" s="6">
        <v>1.2999999999999999E-3</v>
      </c>
      <c r="Q295" s="6">
        <v>3.2000000000000002E-3</v>
      </c>
      <c r="R295" s="6">
        <v>1.8000000000000002E-2</v>
      </c>
      <c r="S295" s="6">
        <v>4.7599999999999996E-2</v>
      </c>
      <c r="T295" s="6">
        <v>6.0499999999999998E-2</v>
      </c>
      <c r="U295" s="6">
        <v>0.11869999999999999</v>
      </c>
      <c r="V295" s="6">
        <v>0.12509999999999999</v>
      </c>
    </row>
    <row r="296" spans="3:22" ht="15.5" x14ac:dyDescent="0.35">
      <c r="C296" t="s">
        <v>240</v>
      </c>
      <c r="I296" s="6">
        <v>0.12560000000000002</v>
      </c>
      <c r="J296" s="6">
        <v>2.0199999999999999E-2</v>
      </c>
      <c r="K296" s="6">
        <v>1.6799999999999999E-2</v>
      </c>
      <c r="L296" s="6">
        <v>3.6000000000000004E-2</v>
      </c>
      <c r="M296" s="6">
        <v>-1.38E-2</v>
      </c>
      <c r="N296" s="6">
        <v>-5.5999999999999994E-2</v>
      </c>
      <c r="O296" s="6">
        <v>2.35E-2</v>
      </c>
      <c r="P296" s="6">
        <v>1.95E-2</v>
      </c>
      <c r="Q296" s="6">
        <v>4.6199999999999998E-2</v>
      </c>
      <c r="R296" s="6">
        <v>0.24890000000000001</v>
      </c>
      <c r="S296" s="6">
        <v>5.2000000000000005E-2</v>
      </c>
      <c r="T296" s="6">
        <v>6.6500000000000004E-2</v>
      </c>
      <c r="U296" s="6">
        <v>0.12869999999999998</v>
      </c>
      <c r="V296" s="6">
        <v>0.14119999999999999</v>
      </c>
    </row>
    <row r="297" spans="3:22" ht="15.5" x14ac:dyDescent="0.35">
      <c r="C297" t="s">
        <v>241</v>
      </c>
      <c r="I297" s="6">
        <v>1.26E-2</v>
      </c>
      <c r="J297" s="6">
        <v>1.41E-2</v>
      </c>
      <c r="K297" s="6">
        <v>1.38E-2</v>
      </c>
      <c r="L297" s="6">
        <v>2.6499999999999999E-2</v>
      </c>
      <c r="M297" s="6">
        <v>2.0499999999999997E-2</v>
      </c>
      <c r="N297" s="6">
        <v>9.1999999999999998E-3</v>
      </c>
      <c r="O297" s="6">
        <v>7.9000000000000008E-3</v>
      </c>
      <c r="P297" s="6">
        <v>1.1599999999999999E-2</v>
      </c>
      <c r="Q297" s="6">
        <v>1.9599999999999999E-2</v>
      </c>
      <c r="R297" s="6">
        <v>6.7000000000000002E-3</v>
      </c>
      <c r="S297" s="6">
        <v>1.9299999999999998E-2</v>
      </c>
      <c r="T297" s="6">
        <v>2.5899999999999999E-2</v>
      </c>
      <c r="U297" s="6">
        <v>2.9500000000000002E-2</v>
      </c>
      <c r="V297" s="6">
        <v>7.9399999999999998E-2</v>
      </c>
    </row>
    <row r="298" spans="3:22" ht="15.5" x14ac:dyDescent="0.35">
      <c r="C298" t="s">
        <v>242</v>
      </c>
      <c r="I298" s="6">
        <v>25.74</v>
      </c>
      <c r="J298" s="6">
        <v>21.26</v>
      </c>
      <c r="K298" s="6">
        <v>26.93</v>
      </c>
      <c r="L298" s="6">
        <v>59.68</v>
      </c>
      <c r="M298" s="6">
        <v>38.11</v>
      </c>
      <c r="N298" s="6">
        <v>18.39</v>
      </c>
      <c r="O298" s="6">
        <v>18.63</v>
      </c>
      <c r="P298" s="6">
        <v>60.1</v>
      </c>
      <c r="Q298" s="6">
        <v>96.2</v>
      </c>
      <c r="R298" s="6">
        <v>29.51</v>
      </c>
      <c r="S298" s="6">
        <v>7.91</v>
      </c>
      <c r="T298" s="6">
        <v>10.28</v>
      </c>
      <c r="U298" s="6">
        <v>5.99</v>
      </c>
      <c r="V298" s="6">
        <v>3.76</v>
      </c>
    </row>
    <row r="299" spans="3:22" ht="15.5" x14ac:dyDescent="0.35">
      <c r="C299" t="s">
        <v>69</v>
      </c>
      <c r="I299" s="6">
        <v>0.81</v>
      </c>
      <c r="J299" s="6">
        <v>0.92</v>
      </c>
      <c r="K299" s="6">
        <v>0.57999999999999996</v>
      </c>
      <c r="L299" s="6">
        <v>0.8</v>
      </c>
      <c r="M299" s="6">
        <v>1.02</v>
      </c>
      <c r="N299" s="6">
        <v>0.38</v>
      </c>
      <c r="O299" s="6">
        <v>0.48</v>
      </c>
      <c r="P299" s="6">
        <v>0.47</v>
      </c>
      <c r="Q299" s="6">
        <v>0.91</v>
      </c>
      <c r="R299" s="6">
        <v>0.43</v>
      </c>
      <c r="S299" s="6">
        <v>0.66</v>
      </c>
      <c r="T299" s="6">
        <v>1.03</v>
      </c>
      <c r="U299" s="6">
        <v>0.95</v>
      </c>
      <c r="V299" s="5">
        <v>0</v>
      </c>
    </row>
    <row r="300" spans="3:22" ht="15.5" x14ac:dyDescent="0.35">
      <c r="C300" t="s">
        <v>66</v>
      </c>
      <c r="I300" s="6">
        <v>248.07</v>
      </c>
      <c r="J300" s="6">
        <v>210.37</v>
      </c>
      <c r="K300" s="6">
        <v>205.24</v>
      </c>
      <c r="L300" s="6">
        <v>205.3</v>
      </c>
      <c r="M300" s="6">
        <v>229.96</v>
      </c>
      <c r="N300" s="6">
        <v>213.2</v>
      </c>
      <c r="O300" s="6">
        <v>231.42</v>
      </c>
      <c r="P300" s="6">
        <v>219.82</v>
      </c>
      <c r="Q300" s="6">
        <v>224.32</v>
      </c>
      <c r="R300" s="6">
        <v>209.13</v>
      </c>
      <c r="S300" s="6">
        <v>152.44</v>
      </c>
      <c r="T300" s="6">
        <v>131.01</v>
      </c>
      <c r="U300" s="6">
        <v>125.49</v>
      </c>
      <c r="V300" s="6">
        <v>263.3</v>
      </c>
    </row>
    <row r="301" spans="3:22" ht="15.5" x14ac:dyDescent="0.35">
      <c r="C301" t="s">
        <v>243</v>
      </c>
      <c r="I301" s="6">
        <v>0.82</v>
      </c>
      <c r="J301" s="6">
        <v>0.93</v>
      </c>
      <c r="K301" s="6">
        <v>0.57999999999999996</v>
      </c>
      <c r="L301" s="6">
        <v>0.8</v>
      </c>
      <c r="M301" s="6">
        <v>1.02</v>
      </c>
      <c r="N301" s="6">
        <v>0.38</v>
      </c>
      <c r="O301" s="6">
        <v>0.49</v>
      </c>
      <c r="P301" s="6">
        <v>0.48</v>
      </c>
      <c r="Q301" s="6">
        <v>0.91</v>
      </c>
      <c r="R301" s="6">
        <v>0.43</v>
      </c>
      <c r="S301" s="6">
        <v>0.66</v>
      </c>
      <c r="T301" s="6">
        <v>1.03</v>
      </c>
      <c r="U301" s="6">
        <v>0.95</v>
      </c>
      <c r="V301" s="5">
        <v>0</v>
      </c>
    </row>
    <row r="302" spans="3:22" ht="15.5" x14ac:dyDescent="0.35">
      <c r="C302" t="s">
        <v>244</v>
      </c>
      <c r="I302" s="6">
        <v>246.75</v>
      </c>
      <c r="J302" s="6">
        <v>209.19</v>
      </c>
      <c r="K302" s="6">
        <v>204.27</v>
      </c>
      <c r="L302" s="6">
        <v>204.7</v>
      </c>
      <c r="M302" s="6">
        <v>228.92</v>
      </c>
      <c r="N302" s="6">
        <v>211.69</v>
      </c>
      <c r="O302" s="6">
        <v>230.04</v>
      </c>
      <c r="P302" s="6">
        <v>218.32</v>
      </c>
      <c r="Q302" s="6">
        <v>223.1</v>
      </c>
      <c r="R302" s="6">
        <v>209.13</v>
      </c>
      <c r="S302" s="6">
        <v>152.44</v>
      </c>
      <c r="T302" s="6">
        <v>131.01</v>
      </c>
      <c r="U302" s="6">
        <v>124.79</v>
      </c>
      <c r="V302" s="6">
        <v>261.33999999999997</v>
      </c>
    </row>
    <row r="303" spans="3:22" ht="15.5" x14ac:dyDescent="0.35">
      <c r="C303" t="s">
        <v>245</v>
      </c>
    </row>
    <row r="304" spans="3:22" ht="15.5" x14ac:dyDescent="0.35">
      <c r="C304" t="s">
        <v>246</v>
      </c>
    </row>
    <row r="305" spans="2:22" ht="15.5" x14ac:dyDescent="0.35">
      <c r="C305" t="s">
        <v>25</v>
      </c>
    </row>
    <row r="306" spans="2:22" ht="15.5" x14ac:dyDescent="0.35">
      <c r="C306" t="s">
        <v>22</v>
      </c>
    </row>
    <row r="307" spans="2:22" ht="15.5" x14ac:dyDescent="0.35">
      <c r="C307" t="s">
        <v>247</v>
      </c>
    </row>
    <row r="308" spans="2:22" ht="15.5" x14ac:dyDescent="0.35">
      <c r="C308" t="s">
        <v>248</v>
      </c>
      <c r="I308" s="5">
        <v>-210000000000</v>
      </c>
      <c r="J308" s="5">
        <v>-2622000000000</v>
      </c>
      <c r="K308" s="5">
        <v>629000000000</v>
      </c>
      <c r="L308" s="5">
        <v>633000000000</v>
      </c>
      <c r="M308" s="5">
        <v>-1882000000000</v>
      </c>
      <c r="N308" s="5">
        <v>-1234000000000</v>
      </c>
      <c r="O308" s="5">
        <v>-1268000000000</v>
      </c>
      <c r="P308" s="5">
        <v>-1118000000000</v>
      </c>
      <c r="Q308" s="5">
        <v>1566000000000</v>
      </c>
      <c r="R308" s="5">
        <v>1387000000000</v>
      </c>
      <c r="S308" s="5">
        <v>62000000000</v>
      </c>
      <c r="T308" s="5">
        <v>-25000000000</v>
      </c>
      <c r="U308" s="5">
        <v>-12000000000</v>
      </c>
      <c r="V308" s="5">
        <v>-19000000000</v>
      </c>
    </row>
    <row r="309" spans="2:22" ht="15.5" x14ac:dyDescent="0.35">
      <c r="C309" t="s">
        <v>249</v>
      </c>
      <c r="I309" s="5">
        <v>-22000000000</v>
      </c>
      <c r="J309" s="5">
        <v>-27000000000</v>
      </c>
      <c r="K309" s="5">
        <v>-24000000000</v>
      </c>
      <c r="L309" s="5">
        <v>-46000000000</v>
      </c>
      <c r="M309" s="5">
        <v>-5000000000</v>
      </c>
      <c r="N309" s="5">
        <v>-5000000000</v>
      </c>
      <c r="O309" s="5">
        <v>-13000000000</v>
      </c>
      <c r="P309" s="5">
        <v>-29000000000</v>
      </c>
      <c r="Q309" s="5">
        <v>-10000000000</v>
      </c>
      <c r="R309" s="5">
        <v>-11000000000</v>
      </c>
      <c r="S309" s="5">
        <v>-1000000000</v>
      </c>
      <c r="T309" s="5">
        <v>-1000000000</v>
      </c>
      <c r="U309" s="5">
        <v>-2000000000</v>
      </c>
      <c r="V309" s="5">
        <v>0</v>
      </c>
    </row>
    <row r="310" spans="2:22" ht="15.5" x14ac:dyDescent="0.35">
      <c r="C310" t="s">
        <v>14</v>
      </c>
      <c r="I310" s="5">
        <v>-231000000000</v>
      </c>
      <c r="J310" s="5">
        <v>-2650000000000</v>
      </c>
      <c r="K310" s="5">
        <v>604000000000</v>
      </c>
      <c r="L310" s="5">
        <v>587000000000</v>
      </c>
      <c r="M310" s="5">
        <v>-1887000000000</v>
      </c>
      <c r="N310" s="5">
        <v>-1239000000000</v>
      </c>
      <c r="O310" s="5">
        <v>-1281000000000</v>
      </c>
      <c r="P310" s="5">
        <v>-1147000000000</v>
      </c>
      <c r="Q310" s="5">
        <v>1556000000000</v>
      </c>
      <c r="R310" s="5">
        <v>1377000000000</v>
      </c>
      <c r="S310" s="5">
        <v>61000000000</v>
      </c>
      <c r="T310" s="5">
        <v>-25000000000</v>
      </c>
      <c r="U310" s="5">
        <v>-14000000000</v>
      </c>
      <c r="V310" s="5">
        <v>-19000000000</v>
      </c>
    </row>
    <row r="311" spans="2:22" ht="15.5" x14ac:dyDescent="0.35">
      <c r="C311" t="s">
        <v>16</v>
      </c>
      <c r="I311" s="6">
        <v>-15.2</v>
      </c>
      <c r="J311" s="6">
        <v>-174.12</v>
      </c>
      <c r="K311" s="6">
        <v>39.72</v>
      </c>
      <c r="L311" s="6">
        <v>38.549999999999997</v>
      </c>
      <c r="M311" s="6">
        <v>-187.46</v>
      </c>
      <c r="N311" s="6">
        <v>-135.36000000000001</v>
      </c>
      <c r="O311" s="5">
        <v>-140</v>
      </c>
      <c r="P311" s="6">
        <v>-125.36</v>
      </c>
      <c r="Q311" s="6">
        <v>170.02</v>
      </c>
      <c r="R311" s="6">
        <v>150.44999999999999</v>
      </c>
      <c r="S311" s="6">
        <v>7.91</v>
      </c>
      <c r="T311" s="6">
        <v>-3.28</v>
      </c>
      <c r="U311" s="6">
        <v>-1.9</v>
      </c>
      <c r="V311" s="6">
        <v>-7.47</v>
      </c>
    </row>
    <row r="313" spans="2:22" ht="15.5" x14ac:dyDescent="0.35">
      <c r="B313" t="s">
        <v>250</v>
      </c>
      <c r="C313" t="s">
        <v>251</v>
      </c>
      <c r="D313" s="5">
        <v>29000000000</v>
      </c>
      <c r="E313" s="5">
        <v>22000000000</v>
      </c>
      <c r="F313" s="5">
        <v>26000000000</v>
      </c>
      <c r="G313" s="5">
        <v>404000000000</v>
      </c>
      <c r="H313" s="5">
        <v>115000000000</v>
      </c>
      <c r="I313" s="5">
        <v>474000000000</v>
      </c>
      <c r="J313" s="5">
        <v>65000000000</v>
      </c>
      <c r="K313" s="5">
        <v>52000000000</v>
      </c>
      <c r="L313" s="5">
        <v>113000000000</v>
      </c>
      <c r="M313" s="5">
        <v>-32000000000</v>
      </c>
      <c r="N313" s="5">
        <v>-109000000000</v>
      </c>
      <c r="O313" s="5">
        <v>50000000000</v>
      </c>
      <c r="P313" s="5">
        <v>39000000000</v>
      </c>
      <c r="Q313" s="5">
        <v>95000000000</v>
      </c>
    </row>
    <row r="314" spans="2:22" ht="15.5" x14ac:dyDescent="0.35">
      <c r="C314" t="s">
        <v>252</v>
      </c>
      <c r="H314" s="5">
        <v>481000000000</v>
      </c>
      <c r="I314" s="5">
        <v>474000000000</v>
      </c>
      <c r="J314" s="5">
        <v>65000000000</v>
      </c>
      <c r="K314" s="5">
        <v>52000000000</v>
      </c>
      <c r="L314" s="5">
        <v>113000000000</v>
      </c>
      <c r="M314" s="5">
        <v>-32000000000</v>
      </c>
      <c r="N314" s="5">
        <v>-109000000000</v>
      </c>
      <c r="O314" s="5">
        <v>50000000000</v>
      </c>
      <c r="P314" s="5">
        <v>39000000000</v>
      </c>
      <c r="Q314" s="5">
        <v>95000000000</v>
      </c>
    </row>
    <row r="315" spans="2:22" ht="15.5" x14ac:dyDescent="0.35">
      <c r="C315" t="s">
        <v>57</v>
      </c>
      <c r="D315" s="6">
        <v>1.88</v>
      </c>
      <c r="E315" s="6">
        <v>1.47</v>
      </c>
      <c r="F315" s="6">
        <v>1.69</v>
      </c>
      <c r="G315" s="6">
        <v>26.57</v>
      </c>
      <c r="H315" s="6">
        <v>7.53</v>
      </c>
      <c r="I315" s="6">
        <v>31.15</v>
      </c>
      <c r="J315" s="6">
        <v>4.26</v>
      </c>
      <c r="K315" s="6">
        <v>3.44</v>
      </c>
      <c r="L315" s="6">
        <v>7.39</v>
      </c>
      <c r="M315" s="6">
        <v>-2.1</v>
      </c>
      <c r="N315" s="6">
        <v>-7.18</v>
      </c>
      <c r="O315" s="6">
        <v>3.26</v>
      </c>
      <c r="P315" s="6">
        <v>2.57</v>
      </c>
      <c r="Q315" s="6">
        <v>6.23</v>
      </c>
    </row>
    <row r="316" spans="2:22" ht="15.5" x14ac:dyDescent="0.35">
      <c r="C316" t="s">
        <v>255</v>
      </c>
      <c r="H316" s="6">
        <v>31.62</v>
      </c>
      <c r="I316" s="6">
        <v>31.15</v>
      </c>
      <c r="J316" s="6">
        <v>4.26</v>
      </c>
      <c r="K316" s="6">
        <v>3.44</v>
      </c>
      <c r="L316" s="6">
        <v>7.39</v>
      </c>
      <c r="M316" s="6">
        <v>-2.1</v>
      </c>
      <c r="N316" s="6">
        <v>-7.18</v>
      </c>
      <c r="O316" s="6">
        <v>3.26</v>
      </c>
      <c r="P316" s="6">
        <v>2.57</v>
      </c>
      <c r="Q316" s="6">
        <v>6.23</v>
      </c>
    </row>
    <row r="317" spans="2:22" ht="15.5" x14ac:dyDescent="0.35">
      <c r="C317" t="s">
        <v>258</v>
      </c>
      <c r="D317" s="5">
        <v>233000000000</v>
      </c>
      <c r="E317" s="5">
        <v>204000000000</v>
      </c>
      <c r="F317" s="5">
        <v>232000000000</v>
      </c>
      <c r="G317" s="5">
        <v>321000000000</v>
      </c>
      <c r="H317" s="5">
        <v>934000000000</v>
      </c>
      <c r="I317" s="5">
        <v>1057000000000</v>
      </c>
      <c r="J317" s="5">
        <v>1102000000000</v>
      </c>
      <c r="K317" s="5">
        <v>1034000000000</v>
      </c>
      <c r="L317" s="5">
        <v>1577000000000</v>
      </c>
      <c r="M317" s="5">
        <v>1258000000000</v>
      </c>
      <c r="N317" s="5">
        <v>864000000000</v>
      </c>
      <c r="O317" s="5">
        <v>1082000000000</v>
      </c>
      <c r="P317" s="5">
        <v>1011000000000</v>
      </c>
      <c r="Q317" s="5">
        <v>1015000000000</v>
      </c>
    </row>
    <row r="318" spans="2:22" ht="15.5" x14ac:dyDescent="0.35">
      <c r="C318" t="s">
        <v>259</v>
      </c>
      <c r="H318" s="5">
        <v>991000000000</v>
      </c>
      <c r="I318" s="5">
        <v>1057000000000</v>
      </c>
      <c r="J318" s="5">
        <v>1102000000000</v>
      </c>
      <c r="K318" s="5">
        <v>1034000000000</v>
      </c>
      <c r="L318" s="5">
        <v>1577000000000</v>
      </c>
      <c r="M318" s="5">
        <v>1258000000000</v>
      </c>
      <c r="N318" s="5">
        <v>864000000000</v>
      </c>
      <c r="O318" s="5">
        <v>1082000000000</v>
      </c>
      <c r="P318" s="5">
        <v>1011000000000</v>
      </c>
      <c r="Q318" s="5">
        <v>1015000000000</v>
      </c>
    </row>
    <row r="319" spans="2:22" ht="15.5" x14ac:dyDescent="0.35">
      <c r="C319" t="s">
        <v>263</v>
      </c>
      <c r="I319" s="6">
        <v>18.86</v>
      </c>
    </row>
    <row r="320" spans="2:22" ht="15.5" x14ac:dyDescent="0.35">
      <c r="C320" t="s">
        <v>264</v>
      </c>
      <c r="I320" s="6">
        <v>4.49</v>
      </c>
    </row>
    <row r="321" spans="3:9" ht="15.5" x14ac:dyDescent="0.35">
      <c r="C321" t="s">
        <v>265</v>
      </c>
      <c r="I321" s="6">
        <v>7.42</v>
      </c>
    </row>
    <row r="322" spans="3:9" ht="15.5" x14ac:dyDescent="0.35">
      <c r="C322" t="s">
        <v>266</v>
      </c>
      <c r="I322" s="6">
        <v>0.22260000000000002</v>
      </c>
    </row>
    <row r="323" spans="3:9" ht="15.5" x14ac:dyDescent="0.35">
      <c r="C323" t="s">
        <v>267</v>
      </c>
      <c r="I323" s="6">
        <v>2.1800000000000002</v>
      </c>
    </row>
    <row r="324" spans="3:9" ht="15.5" x14ac:dyDescent="0.35">
      <c r="C324" t="s">
        <v>268</v>
      </c>
      <c r="I324" s="6">
        <v>0.57999999999999996</v>
      </c>
    </row>
    <row r="325" spans="3:9" ht="15.5" x14ac:dyDescent="0.35">
      <c r="C325" t="s">
        <v>269</v>
      </c>
      <c r="I325" s="6">
        <v>-1.28</v>
      </c>
    </row>
    <row r="326" spans="3:9" ht="15.5" x14ac:dyDescent="0.35">
      <c r="C326" t="s">
        <v>270</v>
      </c>
      <c r="I326" s="6">
        <v>-1.26</v>
      </c>
    </row>
    <row r="327" spans="3:9" ht="15.5" x14ac:dyDescent="0.35">
      <c r="C327" t="s">
        <v>271</v>
      </c>
      <c r="I327" s="6">
        <v>4.91</v>
      </c>
    </row>
    <row r="328" spans="3:9" ht="15.5" x14ac:dyDescent="0.35">
      <c r="C328" t="s">
        <v>272</v>
      </c>
      <c r="I328" s="6">
        <v>3.94</v>
      </c>
    </row>
    <row r="329" spans="3:9" ht="15.5" x14ac:dyDescent="0.35">
      <c r="C329" t="s">
        <v>273</v>
      </c>
      <c r="I329" s="6">
        <v>0.01</v>
      </c>
    </row>
    <row r="330" spans="3:9" ht="15.5" x14ac:dyDescent="0.35">
      <c r="C330" t="s">
        <v>274</v>
      </c>
      <c r="I330" s="6">
        <v>7.0000000000000007E-2</v>
      </c>
    </row>
    <row r="331" spans="3:9" ht="15.5" x14ac:dyDescent="0.35">
      <c r="C331" t="s">
        <v>275</v>
      </c>
      <c r="I331" s="6">
        <v>31.62</v>
      </c>
    </row>
    <row r="332" spans="3:9" ht="15.5" x14ac:dyDescent="0.35">
      <c r="C332" t="s">
        <v>276</v>
      </c>
      <c r="I332" s="6">
        <v>7.53</v>
      </c>
    </row>
    <row r="333" spans="3:9" ht="15.5" x14ac:dyDescent="0.35">
      <c r="C333" t="s">
        <v>277</v>
      </c>
      <c r="I333" s="6">
        <v>65.14</v>
      </c>
    </row>
    <row r="334" spans="3:9" ht="15.5" x14ac:dyDescent="0.35">
      <c r="C334" t="s">
        <v>278</v>
      </c>
      <c r="D334" s="6">
        <v>137.88999999999999</v>
      </c>
    </row>
    <row r="335" spans="3:9" ht="15.5" x14ac:dyDescent="0.35">
      <c r="C335" t="s">
        <v>279</v>
      </c>
      <c r="I335" s="6">
        <v>244.92</v>
      </c>
    </row>
    <row r="336" spans="3:9" ht="15.5" x14ac:dyDescent="0.35">
      <c r="C336" t="s">
        <v>280</v>
      </c>
      <c r="I336" s="6">
        <v>-112.76</v>
      </c>
    </row>
    <row r="337" spans="3:9" ht="15.5" x14ac:dyDescent="0.35">
      <c r="C337" t="s">
        <v>283</v>
      </c>
      <c r="D337" s="6">
        <v>0.01</v>
      </c>
    </row>
    <row r="338" spans="3:9" ht="15.5" x14ac:dyDescent="0.35">
      <c r="C338" t="s">
        <v>285</v>
      </c>
      <c r="D338" s="6">
        <v>7.98</v>
      </c>
    </row>
    <row r="339" spans="3:9" ht="15.5" x14ac:dyDescent="0.35">
      <c r="C339" t="s">
        <v>287</v>
      </c>
      <c r="D339" s="6">
        <v>9.48</v>
      </c>
    </row>
    <row r="340" spans="3:9" ht="15.5" x14ac:dyDescent="0.35">
      <c r="C340" t="s">
        <v>288</v>
      </c>
      <c r="I340" s="6">
        <v>29.49</v>
      </c>
    </row>
    <row r="341" spans="3:9" ht="15.5" x14ac:dyDescent="0.35">
      <c r="C341" t="s">
        <v>12</v>
      </c>
      <c r="D341" s="5">
        <v>-1422000000000</v>
      </c>
    </row>
    <row r="342" spans="3:9" ht="15.5" x14ac:dyDescent="0.35">
      <c r="C342" t="s">
        <v>289</v>
      </c>
      <c r="I342" s="6">
        <v>0.35</v>
      </c>
    </row>
    <row r="343" spans="3:9" ht="15.5" x14ac:dyDescent="0.35">
      <c r="C343" t="s">
        <v>290</v>
      </c>
      <c r="I343" s="6">
        <v>1.3600000000000001E-2</v>
      </c>
    </row>
    <row r="344" spans="3:9" ht="15.5" x14ac:dyDescent="0.35">
      <c r="C344" t="s">
        <v>291</v>
      </c>
      <c r="I344" s="6">
        <v>0.12909999999999999</v>
      </c>
    </row>
    <row r="345" spans="3:9" ht="15.5" x14ac:dyDescent="0.35">
      <c r="C345" t="s">
        <v>292</v>
      </c>
      <c r="I345" s="6">
        <v>1.09E-2</v>
      </c>
    </row>
    <row r="346" spans="3:9" ht="15.5" x14ac:dyDescent="0.35">
      <c r="C346" t="s">
        <v>293</v>
      </c>
      <c r="I346" s="6">
        <v>5.62E-2</v>
      </c>
    </row>
    <row r="347" spans="3:9" ht="15.5" x14ac:dyDescent="0.35">
      <c r="C347" t="s">
        <v>299</v>
      </c>
      <c r="I347" s="6">
        <v>0.03</v>
      </c>
    </row>
    <row r="348" spans="3:9" ht="15.5" x14ac:dyDescent="0.35">
      <c r="C348" t="s">
        <v>53</v>
      </c>
      <c r="I348" s="5">
        <v>2161000000000</v>
      </c>
    </row>
    <row r="349" spans="3:9" ht="15.5" x14ac:dyDescent="0.35">
      <c r="C349" t="s">
        <v>301</v>
      </c>
      <c r="I349" s="5">
        <v>1947000000000</v>
      </c>
    </row>
    <row r="350" spans="3:9" ht="15.5" x14ac:dyDescent="0.35">
      <c r="C350" t="s">
        <v>302</v>
      </c>
      <c r="I350" s="5">
        <v>15220000000</v>
      </c>
    </row>
    <row r="351" spans="3:9" ht="15.5" x14ac:dyDescent="0.35">
      <c r="C351" t="s">
        <v>303</v>
      </c>
      <c r="I351" s="6">
        <v>0.1457</v>
      </c>
    </row>
    <row r="352" spans="3:9" ht="15.5" x14ac:dyDescent="0.35">
      <c r="C352" t="s">
        <v>305</v>
      </c>
      <c r="D352" s="6">
        <v>0.37030000000000002</v>
      </c>
    </row>
    <row r="353" spans="3:9" ht="15.5" x14ac:dyDescent="0.35">
      <c r="C353" t="s">
        <v>306</v>
      </c>
      <c r="D353" s="6">
        <v>0.12269999999999999</v>
      </c>
    </row>
    <row r="354" spans="3:9" ht="15.5" x14ac:dyDescent="0.35">
      <c r="C354" t="s">
        <v>307</v>
      </c>
      <c r="D354" s="6">
        <v>-0.21909999999999999</v>
      </c>
    </row>
    <row r="355" spans="3:9" ht="15.5" x14ac:dyDescent="0.35">
      <c r="C355" t="s">
        <v>309</v>
      </c>
      <c r="D355" s="6">
        <v>0.32929999999999998</v>
      </c>
    </row>
    <row r="356" spans="3:9" ht="15.5" x14ac:dyDescent="0.35">
      <c r="C356" t="s">
        <v>316</v>
      </c>
      <c r="I356" s="5">
        <v>4</v>
      </c>
    </row>
    <row r="357" spans="3:9" ht="15.5" x14ac:dyDescent="0.35">
      <c r="C357" t="s">
        <v>317</v>
      </c>
      <c r="I357" s="6">
        <v>0.35</v>
      </c>
    </row>
    <row r="358" spans="3:9" ht="15.5" x14ac:dyDescent="0.35">
      <c r="C358" t="s">
        <v>318</v>
      </c>
      <c r="I358" s="6">
        <v>0.64</v>
      </c>
    </row>
    <row r="359" spans="3:9" ht="15.5" x14ac:dyDescent="0.35">
      <c r="C359" t="s">
        <v>319</v>
      </c>
      <c r="I359" s="6">
        <v>0.95</v>
      </c>
    </row>
    <row r="360" spans="3:9" ht="15.5" x14ac:dyDescent="0.35">
      <c r="C360" t="s">
        <v>320</v>
      </c>
      <c r="I360" s="6">
        <v>0.67</v>
      </c>
    </row>
    <row r="361" spans="3:9" ht="15.5" x14ac:dyDescent="0.35">
      <c r="C361" t="s">
        <v>321</v>
      </c>
      <c r="I361" s="6">
        <v>0.38</v>
      </c>
    </row>
    <row r="362" spans="3:9" ht="15.5" x14ac:dyDescent="0.35">
      <c r="C362" t="s">
        <v>322</v>
      </c>
      <c r="I362" s="6">
        <v>0.75</v>
      </c>
    </row>
    <row r="363" spans="3:9" ht="15.5" x14ac:dyDescent="0.35">
      <c r="C363" t="s">
        <v>323</v>
      </c>
      <c r="I363" s="6">
        <v>0.61</v>
      </c>
    </row>
    <row r="364" spans="3:9" ht="15.5" x14ac:dyDescent="0.35">
      <c r="C364" t="s">
        <v>324</v>
      </c>
      <c r="I364" s="5">
        <v>991000000000</v>
      </c>
    </row>
    <row r="365" spans="3:9" ht="15.5" x14ac:dyDescent="0.35">
      <c r="C365" t="s">
        <v>326</v>
      </c>
      <c r="I365" s="5">
        <v>495000000000</v>
      </c>
    </row>
    <row r="366" spans="3:9" ht="15.5" x14ac:dyDescent="0.35">
      <c r="C366" t="s">
        <v>327</v>
      </c>
      <c r="I366" s="5">
        <v>481000000000</v>
      </c>
    </row>
    <row r="367" spans="3:9" ht="15.5" x14ac:dyDescent="0.35">
      <c r="C367" t="s">
        <v>328</v>
      </c>
      <c r="D367" s="5">
        <v>2098000000000</v>
      </c>
    </row>
    <row r="368" spans="3:9" ht="15.5" x14ac:dyDescent="0.35">
      <c r="C368" t="s">
        <v>329</v>
      </c>
      <c r="D368" s="5">
        <v>35334000000000</v>
      </c>
    </row>
    <row r="369" spans="3:9" ht="15.5" x14ac:dyDescent="0.35">
      <c r="C369" t="s">
        <v>330</v>
      </c>
      <c r="D369" s="5">
        <v>29742000000000</v>
      </c>
    </row>
    <row r="370" spans="3:9" ht="15.5" x14ac:dyDescent="0.35">
      <c r="C370" t="s">
        <v>234</v>
      </c>
      <c r="I370" s="5">
        <v>3727000000000</v>
      </c>
    </row>
    <row r="371" spans="3:9" ht="15.5" x14ac:dyDescent="0.35">
      <c r="C371" t="s">
        <v>331</v>
      </c>
      <c r="I371" s="5">
        <v>5592000000000</v>
      </c>
    </row>
    <row r="372" spans="3:9" ht="15.5" x14ac:dyDescent="0.35">
      <c r="C372" t="s">
        <v>332</v>
      </c>
      <c r="I372" s="5">
        <v>-1694000000000</v>
      </c>
    </row>
    <row r="373" spans="3:9" ht="15.5" x14ac:dyDescent="0.35">
      <c r="C373" t="s">
        <v>333</v>
      </c>
      <c r="I373" s="5">
        <v>-637000000000</v>
      </c>
    </row>
    <row r="374" spans="3:9" ht="15.5" x14ac:dyDescent="0.35">
      <c r="C374" t="s">
        <v>334</v>
      </c>
      <c r="I374" s="5">
        <v>980000000000</v>
      </c>
    </row>
    <row r="375" spans="3:9" ht="15.5" x14ac:dyDescent="0.35">
      <c r="C375" t="s">
        <v>335</v>
      </c>
      <c r="I375" s="5">
        <v>-21000000000</v>
      </c>
    </row>
    <row r="376" spans="3:9" ht="15.5" x14ac:dyDescent="0.35">
      <c r="C376" t="s">
        <v>336</v>
      </c>
      <c r="I376" s="5">
        <v>-1716000000000</v>
      </c>
    </row>
  </sheetData>
  <pageMargins left="0.7" right="0.7" top="0.75" bottom="0.75" header="0.3" footer="0.3"/>
  <ignoredErrors>
    <ignoredError sqref="A1:V377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T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1985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1986</v>
      </c>
      <c r="D2" s="2" vm="575">
        <f ca="1">IFERROR(_xlfn.STOCKHISTORY("XIDX:" &amp; $C$1, D3, , 0, 0, 1), "Libur")</f>
        <v>160</v>
      </c>
      <c r="H2" s="2" vm="575">
        <f ca="1">IFERROR(INDEX(D2:G2,COUNT(D2:G2)),"")</f>
        <v>160</v>
      </c>
      <c r="I2" s="2" vm="449">
        <f t="shared" ref="I2:T2" ca="1" si="0">IFERROR(_xlfn.STOCKHISTORY("XIDX:" &amp; $C$1, I1, , 0, 0, 1), "Libur")</f>
        <v>165</v>
      </c>
      <c r="J2" s="2" vm="529">
        <f t="shared" ca="1" si="0"/>
        <v>109</v>
      </c>
      <c r="K2" s="2" vm="286">
        <f t="shared" ca="1" si="0"/>
        <v>150</v>
      </c>
      <c r="L2" s="2" vm="576">
        <f t="shared" ca="1" si="0"/>
        <v>178</v>
      </c>
      <c r="M2" s="2" vm="85">
        <f t="shared" ca="1" si="0"/>
        <v>163</v>
      </c>
      <c r="N2" s="2" vm="577">
        <f t="shared" ca="1" si="0"/>
        <v>91</v>
      </c>
      <c r="O2" s="2" vm="578">
        <f t="shared" ca="1" si="0"/>
        <v>123</v>
      </c>
      <c r="P2" s="2" vm="579">
        <f t="shared" ca="1" si="0"/>
        <v>126</v>
      </c>
      <c r="Q2" s="2" vm="580">
        <f t="shared" ca="1" si="0"/>
        <v>189</v>
      </c>
      <c r="R2" s="2" t="str">
        <f t="shared" ca="1" si="0"/>
        <v>Libur</v>
      </c>
      <c r="S2" s="2" vm="574">
        <f t="shared" ca="1" si="0"/>
        <v>104</v>
      </c>
      <c r="T2" s="2" t="str">
        <f t="shared" ca="1" si="0"/>
        <v>Libur</v>
      </c>
    </row>
    <row r="3" spans="1:20" ht="15.5" x14ac:dyDescent="0.35">
      <c r="D3" s="1">
        <v>46111</v>
      </c>
      <c r="H3" s="1">
        <f>IFERROR(INDEX(D3:G3,COUNT(D3:G3)),"")</f>
        <v>46111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2133088381</v>
      </c>
      <c r="H4" s="2">
        <f>IFERROR(SUM(D4:G4)*(4/MAX(1,COUNT(D4:G4))),"")</f>
        <v>8532353524</v>
      </c>
      <c r="I4" s="2">
        <f t="shared" ref="I4:T4" si="1">IFERROR(INDEX(I51:I500,MATCH($C$4,$C$51:$C$500,0)),"")</f>
        <v>83105586701</v>
      </c>
      <c r="J4" s="2">
        <f t="shared" si="1"/>
        <v>72608112988</v>
      </c>
      <c r="K4" s="2">
        <f t="shared" si="1"/>
        <v>57607895281</v>
      </c>
      <c r="L4" s="2">
        <f t="shared" si="1"/>
        <v>41993407912</v>
      </c>
      <c r="M4" s="2">
        <f t="shared" si="1"/>
        <v>44867615460</v>
      </c>
      <c r="N4" s="2">
        <f t="shared" si="1"/>
        <v>37119173157</v>
      </c>
      <c r="O4" s="2">
        <f t="shared" si="1"/>
        <v>48420594853</v>
      </c>
      <c r="P4" s="2">
        <f t="shared" si="1"/>
        <v>37165598367</v>
      </c>
      <c r="Q4" s="2">
        <f t="shared" si="1"/>
        <v>45599372423</v>
      </c>
      <c r="R4" s="2">
        <f t="shared" si="1"/>
        <v>38124533316</v>
      </c>
      <c r="S4" s="2">
        <f t="shared" si="1"/>
        <v>32302221293</v>
      </c>
      <c r="T4" s="2">
        <f t="shared" si="1"/>
        <v>18246788001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-743974175</v>
      </c>
      <c r="H5" s="2">
        <f>IFERROR(SUM(D5:G5)*(4/MAX(1,COUNT(D5:G5))),"")</f>
        <v>-2975896700</v>
      </c>
      <c r="I5" s="2">
        <f t="shared" ref="I5:T5" si="2">IFERROR(INDEX(I51:I500,MATCH($C$5,$C$51:$C$500,0)),"")</f>
        <v>67207750362</v>
      </c>
      <c r="J5" s="2">
        <f t="shared" si="2"/>
        <v>-1051844603</v>
      </c>
      <c r="K5" s="2">
        <f t="shared" si="2"/>
        <v>-26040949058</v>
      </c>
      <c r="L5" s="2">
        <f t="shared" si="2"/>
        <v>-49102831798</v>
      </c>
      <c r="M5" s="2">
        <f t="shared" si="2"/>
        <v>61322819487</v>
      </c>
      <c r="N5" s="2">
        <f t="shared" si="2"/>
        <v>11475742070</v>
      </c>
      <c r="O5" s="2">
        <f t="shared" si="2"/>
        <v>18917533645</v>
      </c>
      <c r="P5" s="2">
        <f t="shared" si="2"/>
        <v>-8003567762</v>
      </c>
      <c r="Q5" s="2">
        <f t="shared" si="2"/>
        <v>22451190209</v>
      </c>
      <c r="R5" s="2">
        <f t="shared" si="2"/>
        <v>1964846244</v>
      </c>
      <c r="S5" s="2">
        <f t="shared" si="2"/>
        <v>18538794389</v>
      </c>
      <c r="T5" s="2">
        <f t="shared" si="2"/>
        <v>2201481929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231365718403</v>
      </c>
      <c r="H6" s="2">
        <f>IFERROR(INDEX(D6:G6,COUNT(D6:G6)),"")</f>
        <v>231365718403</v>
      </c>
      <c r="I6" s="2">
        <f t="shared" ref="I6:T6" si="3">IFERROR(INDEX(I51:I500,MATCH($C$6,$C$51:$C$500,0)),"")</f>
        <v>232109692578</v>
      </c>
      <c r="J6" s="2">
        <f t="shared" si="3"/>
        <v>152440292196</v>
      </c>
      <c r="K6" s="2">
        <f t="shared" si="3"/>
        <v>153629532490</v>
      </c>
      <c r="L6" s="2">
        <f t="shared" si="3"/>
        <v>186535177545</v>
      </c>
      <c r="M6" s="2">
        <f t="shared" si="3"/>
        <v>240603959637</v>
      </c>
      <c r="N6" s="2">
        <f t="shared" si="3"/>
        <v>184247090444</v>
      </c>
      <c r="O6" s="2">
        <f t="shared" si="3"/>
        <v>186332264743</v>
      </c>
      <c r="P6" s="2">
        <f t="shared" si="3"/>
        <v>179728315478</v>
      </c>
      <c r="Q6" s="2">
        <f t="shared" si="3"/>
        <v>189901877562</v>
      </c>
      <c r="R6" s="2">
        <f t="shared" si="3"/>
        <v>167266283353</v>
      </c>
      <c r="S6" s="2">
        <f t="shared" si="3"/>
        <v>164579537109</v>
      </c>
      <c r="T6" s="2">
        <f t="shared" si="3"/>
        <v>109046836346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1.46</v>
      </c>
      <c r="H7" s="3">
        <f>IFERROR(INDEX(D7:G7,COUNT(D7:G7)),"")</f>
        <v>1.46</v>
      </c>
      <c r="I7" s="3">
        <f t="shared" ref="I7:T7" si="4">IFERROR(INDEX(I51:I500,MATCH($C$7,$C$51:$C$500,0))/1000000000,"")</f>
        <v>1.46</v>
      </c>
      <c r="J7" s="3">
        <f t="shared" si="4"/>
        <v>1.46</v>
      </c>
      <c r="K7" s="3">
        <f t="shared" si="4"/>
        <v>1.46</v>
      </c>
      <c r="L7" s="3">
        <f t="shared" si="4"/>
        <v>1.46</v>
      </c>
      <c r="M7" s="3">
        <f t="shared" si="4"/>
        <v>1.46</v>
      </c>
      <c r="N7" s="3">
        <f t="shared" si="4"/>
        <v>1.46</v>
      </c>
      <c r="O7" s="3">
        <f t="shared" si="4"/>
        <v>1.46</v>
      </c>
      <c r="P7" s="3">
        <f t="shared" si="4"/>
        <v>1.45</v>
      </c>
      <c r="Q7" s="3">
        <f t="shared" si="4"/>
        <v>1.45</v>
      </c>
      <c r="R7" s="3">
        <f t="shared" si="4"/>
        <v>1.45</v>
      </c>
      <c r="S7" s="3">
        <f t="shared" si="4"/>
        <v>1.45</v>
      </c>
      <c r="T7" s="3">
        <f t="shared" si="4"/>
        <v>0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 t="shared" ref="I8:T8" si="5">IFERROR(INDEX(I51:I500,MATCH($C$8,$C$51:$C$500,0)),"")</f>
        <v>5000000000</v>
      </c>
      <c r="J8" s="2">
        <f t="shared" si="5"/>
        <v>5000000000</v>
      </c>
      <c r="K8" s="2">
        <f t="shared" si="5"/>
        <v>-3000000000</v>
      </c>
      <c r="L8" s="2">
        <f t="shared" si="5"/>
        <v>10000000000</v>
      </c>
      <c r="M8" s="2">
        <f t="shared" si="5"/>
        <v>0</v>
      </c>
      <c r="N8" s="2">
        <f t="shared" si="5"/>
        <v>-12000000000</v>
      </c>
      <c r="O8" s="2">
        <f t="shared" si="5"/>
        <v>-7000000000</v>
      </c>
      <c r="P8" s="2">
        <f t="shared" si="5"/>
        <v>-5000000000</v>
      </c>
      <c r="Q8" s="2">
        <f t="shared" si="5"/>
        <v>14000000000</v>
      </c>
      <c r="R8" s="2">
        <f t="shared" si="5"/>
        <v>-3000000000</v>
      </c>
      <c r="S8" s="2">
        <f t="shared" si="5"/>
        <v>-2000000000</v>
      </c>
      <c r="T8" s="2">
        <f t="shared" si="5"/>
        <v>3000000000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2.16</v>
      </c>
      <c r="H9" s="3">
        <f>IFERROR(INDEX(D9:G9,COUNT(D9:G9)),"")</f>
        <v>2.16</v>
      </c>
      <c r="I9" s="3">
        <f t="shared" ref="I9:T9" si="6">IFERROR(INDEX(I51:I500,MATCH($C$9,$C$51:$C$500,0)),"")</f>
        <v>3.69</v>
      </c>
      <c r="J9" s="3">
        <f t="shared" si="6"/>
        <v>3.52</v>
      </c>
      <c r="K9" s="3">
        <f t="shared" si="6"/>
        <v>-2.29</v>
      </c>
      <c r="L9" s="3">
        <f t="shared" si="6"/>
        <v>7.15</v>
      </c>
      <c r="M9" s="3">
        <f t="shared" si="6"/>
        <v>0.26</v>
      </c>
      <c r="N9" s="3">
        <f t="shared" si="6"/>
        <v>-8.43</v>
      </c>
      <c r="O9" s="3">
        <f t="shared" si="6"/>
        <v>-4.95</v>
      </c>
      <c r="P9" s="3">
        <f t="shared" si="6"/>
        <v>-3.38</v>
      </c>
      <c r="Q9" s="3">
        <f t="shared" si="6"/>
        <v>9.6300000000000008</v>
      </c>
      <c r="R9" s="3">
        <f t="shared" si="6"/>
        <v>-2.06</v>
      </c>
      <c r="S9" s="3">
        <f t="shared" si="6"/>
        <v>-1.22</v>
      </c>
      <c r="T9" s="3">
        <f t="shared" si="6"/>
        <v>34194.870000000003</v>
      </c>
    </row>
    <row r="10" spans="1:20" ht="15.5" x14ac:dyDescent="0.35">
      <c r="C10" t="s">
        <v>17</v>
      </c>
      <c r="D10" s="3">
        <f ca="1">IFERROR(IF(D9=0,"",D2/D9),"")</f>
        <v>74.074074074074076</v>
      </c>
      <c r="I10" s="3">
        <f t="shared" ref="I10:T10" ca="1" si="7">IFERROR(IF(I9=0,"",I2/I9),"")</f>
        <v>44.715447154471548</v>
      </c>
      <c r="J10" s="3">
        <f t="shared" ca="1" si="7"/>
        <v>30.96590909090909</v>
      </c>
      <c r="K10" s="3">
        <f t="shared" ca="1" si="7"/>
        <v>-65.502183406113531</v>
      </c>
      <c r="L10" s="3">
        <f t="shared" ca="1" si="7"/>
        <v>24.895104895104893</v>
      </c>
      <c r="M10" s="3">
        <f t="shared" ca="1" si="7"/>
        <v>626.92307692307691</v>
      </c>
      <c r="N10" s="3">
        <f t="shared" ca="1" si="7"/>
        <v>-10.794780545670227</v>
      </c>
      <c r="O10" s="3">
        <f t="shared" ca="1" si="7"/>
        <v>-24.848484848484848</v>
      </c>
      <c r="P10" s="3">
        <f t="shared" ca="1" si="7"/>
        <v>-37.278106508875737</v>
      </c>
      <c r="Q10" s="3">
        <f t="shared" ca="1" si="7"/>
        <v>19.626168224299064</v>
      </c>
      <c r="R10" s="3" t="str">
        <f t="shared" ca="1" si="7"/>
        <v/>
      </c>
      <c r="S10" s="3">
        <f t="shared" ca="1" si="7"/>
        <v>-85.245901639344268</v>
      </c>
      <c r="T10" s="3" t="str">
        <f t="shared" ca="1" si="7"/>
        <v/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0</v>
      </c>
      <c r="H11" s="2">
        <f>IFERROR(INDEX(D11:G11,COUNT(D11:G11)),"")</f>
        <v>0</v>
      </c>
      <c r="I11" s="2">
        <f t="shared" ref="I11:T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T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T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</row>
    <row r="14" spans="1:20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T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</row>
    <row r="15" spans="1:20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T15" si="12">IFERROR(INDEX(I51:I500,MATCH($C$15,$C$51:$C$500,0)),"")</f>
        <v>-1428684326</v>
      </c>
      <c r="J15" s="2">
        <f t="shared" si="12"/>
        <v>-430175331</v>
      </c>
      <c r="K15" s="2">
        <f t="shared" si="12"/>
        <v>200580147</v>
      </c>
      <c r="L15" s="2">
        <f t="shared" si="12"/>
        <v>-486935050</v>
      </c>
      <c r="M15" s="2">
        <f t="shared" si="12"/>
        <v>628778941</v>
      </c>
      <c r="N15" s="2">
        <f t="shared" si="12"/>
        <v>-135853743</v>
      </c>
      <c r="O15" s="2">
        <f t="shared" si="12"/>
        <v>-254105670</v>
      </c>
      <c r="P15" s="2">
        <f t="shared" si="12"/>
        <v>-845640086</v>
      </c>
      <c r="Q15" s="2">
        <f t="shared" si="12"/>
        <v>302250254</v>
      </c>
      <c r="R15" s="2">
        <f t="shared" si="12"/>
        <v>-241532641</v>
      </c>
      <c r="S15" s="2">
        <f t="shared" si="12"/>
        <v>-328477928</v>
      </c>
      <c r="T15" s="2">
        <f t="shared" si="12"/>
        <v>-23850245</v>
      </c>
    </row>
    <row r="16" spans="1:20" ht="15.5" x14ac:dyDescent="0.35">
      <c r="C16" t="s">
        <v>28</v>
      </c>
      <c r="D16" s="2">
        <f>IFERROR(INDEX(D51:D500,MATCH($C$16,$C$51:$C$500,0)),"")</f>
        <v>6909292581</v>
      </c>
      <c r="H16" s="2">
        <f>IFERROR(SUM(D16:G16)*(4/MAX(1,COUNT(D16:G16))),"")</f>
        <v>27637170324</v>
      </c>
      <c r="I16" s="2">
        <f t="shared" ref="I16:T16" si="13">IFERROR(INDEX(I51:I500,MATCH($C$16,$C$51:$C$500,0)),"")</f>
        <v>14591035792</v>
      </c>
      <c r="J16" s="2">
        <f t="shared" si="13"/>
        <v>7905383405</v>
      </c>
      <c r="K16" s="2">
        <f t="shared" si="13"/>
        <v>6278483242</v>
      </c>
      <c r="L16" s="2">
        <f t="shared" si="13"/>
        <v>9150484402</v>
      </c>
      <c r="M16" s="2">
        <f t="shared" si="13"/>
        <v>11680236491</v>
      </c>
      <c r="N16" s="2">
        <f t="shared" si="13"/>
        <v>6347499499</v>
      </c>
      <c r="O16" s="2">
        <f t="shared" si="13"/>
        <v>22060135701</v>
      </c>
      <c r="P16" s="2">
        <f t="shared" si="13"/>
        <v>4793298009</v>
      </c>
      <c r="Q16" s="2">
        <f t="shared" si="13"/>
        <v>8512528406</v>
      </c>
      <c r="R16" s="2">
        <f t="shared" si="13"/>
        <v>8233897795</v>
      </c>
      <c r="S16" s="2">
        <f t="shared" si="13"/>
        <v>17301120684</v>
      </c>
      <c r="T16" s="2">
        <f t="shared" si="13"/>
        <v>8323655135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</row>
    <row r="19" spans="1:20" ht="15.5" x14ac:dyDescent="0.35">
      <c r="A19" t="s">
        <v>50</v>
      </c>
      <c r="C19" t="s">
        <v>51</v>
      </c>
    </row>
    <row r="20" spans="1:20" ht="15.5" x14ac:dyDescent="0.35">
      <c r="A20" t="s">
        <v>52</v>
      </c>
      <c r="C20" t="s">
        <v>53</v>
      </c>
      <c r="D20" s="2">
        <f ca="1">IFERROR(D21*D2,"")</f>
        <v>233600000000</v>
      </c>
      <c r="H20" s="2">
        <f t="shared" ref="H20:T20" ca="1" si="14">IFERROR(H21*H2,"")</f>
        <v>233600000000</v>
      </c>
      <c r="I20" s="2">
        <f t="shared" ca="1" si="14"/>
        <v>240900000000</v>
      </c>
      <c r="J20" s="2">
        <f t="shared" ca="1" si="14"/>
        <v>159140000000</v>
      </c>
      <c r="K20" s="2">
        <f t="shared" ca="1" si="14"/>
        <v>219000000000</v>
      </c>
      <c r="L20" s="2">
        <f t="shared" ca="1" si="14"/>
        <v>259880000000</v>
      </c>
      <c r="M20" s="2">
        <f t="shared" ca="1" si="14"/>
        <v>237980000000</v>
      </c>
      <c r="N20" s="2">
        <f t="shared" ca="1" si="14"/>
        <v>132860000000</v>
      </c>
      <c r="O20" s="2">
        <f t="shared" ca="1" si="14"/>
        <v>179580000000</v>
      </c>
      <c r="P20" s="2">
        <f t="shared" ca="1" si="14"/>
        <v>182700000000</v>
      </c>
      <c r="Q20" s="2">
        <f t="shared" ca="1" si="14"/>
        <v>274050000000</v>
      </c>
      <c r="R20" s="2" t="str">
        <f t="shared" ca="1" si="14"/>
        <v/>
      </c>
      <c r="S20" s="2">
        <f t="shared" ca="1" si="14"/>
        <v>150800000000</v>
      </c>
      <c r="T20" s="2" t="str">
        <f t="shared" ca="1" si="14"/>
        <v/>
      </c>
    </row>
    <row r="21" spans="1:20" ht="15.5" x14ac:dyDescent="0.35">
      <c r="C21" t="s">
        <v>11</v>
      </c>
      <c r="D21" s="2">
        <f>IFERROR(INDEX(D51:D500,MATCH($C$7,$C$51:$C$500,0)),"")</f>
        <v>1460000000</v>
      </c>
      <c r="H21" s="2">
        <f>IFERROR(INDEX(D21:G21,COUNT(D21:G21)),"")</f>
        <v>1460000000</v>
      </c>
      <c r="I21" s="2">
        <f t="shared" ref="I21:T21" si="15">IFERROR(INDEX(I51:I500,MATCH($C$7,$C$51:$C$500,0)),"")</f>
        <v>1460000000</v>
      </c>
      <c r="J21" s="2">
        <f t="shared" si="15"/>
        <v>1460000000</v>
      </c>
      <c r="K21" s="2">
        <f t="shared" si="15"/>
        <v>1460000000</v>
      </c>
      <c r="L21" s="2">
        <f t="shared" si="15"/>
        <v>1460000000</v>
      </c>
      <c r="M21" s="2">
        <f t="shared" si="15"/>
        <v>1460000000</v>
      </c>
      <c r="N21" s="2">
        <f t="shared" si="15"/>
        <v>1460000000</v>
      </c>
      <c r="O21" s="2">
        <f t="shared" si="15"/>
        <v>1460000000</v>
      </c>
      <c r="P21" s="2">
        <f t="shared" si="15"/>
        <v>1450000000</v>
      </c>
      <c r="Q21" s="2">
        <f t="shared" si="15"/>
        <v>1450000000</v>
      </c>
      <c r="R21" s="2">
        <f t="shared" si="15"/>
        <v>1450000000</v>
      </c>
      <c r="S21" s="2">
        <f t="shared" si="15"/>
        <v>1450000000</v>
      </c>
      <c r="T21" s="2">
        <f t="shared" si="15"/>
        <v>0</v>
      </c>
    </row>
    <row r="23" spans="1:20" ht="15.5" x14ac:dyDescent="0.35">
      <c r="B23" t="s">
        <v>54</v>
      </c>
      <c r="C23" t="s">
        <v>55</v>
      </c>
      <c r="D23" s="3">
        <f>IFERROR(D5/D6*100,"")</f>
        <v>-0.32155765345673321</v>
      </c>
      <c r="H23" s="3">
        <f t="shared" ref="H23:T23" si="16">IFERROR(H5/H6*100,"")</f>
        <v>-1.2862306138269328</v>
      </c>
      <c r="I23" s="3">
        <f t="shared" si="16"/>
        <v>28.955167539767849</v>
      </c>
      <c r="J23" s="3">
        <f t="shared" si="16"/>
        <v>-0.69000432093608921</v>
      </c>
      <c r="K23" s="3">
        <f t="shared" si="16"/>
        <v>-16.950483826861252</v>
      </c>
      <c r="L23" s="3">
        <f t="shared" si="16"/>
        <v>-26.323630987058387</v>
      </c>
      <c r="M23" s="3">
        <f t="shared" si="16"/>
        <v>25.487036696951265</v>
      </c>
      <c r="N23" s="3">
        <f t="shared" si="16"/>
        <v>6.228452260681931</v>
      </c>
      <c r="O23" s="3">
        <f t="shared" si="16"/>
        <v>10.152580751965921</v>
      </c>
      <c r="P23" s="3">
        <f t="shared" si="16"/>
        <v>-4.4531479309278303</v>
      </c>
      <c r="Q23" s="3">
        <f t="shared" si="16"/>
        <v>11.822521450147345</v>
      </c>
      <c r="R23" s="3">
        <f t="shared" si="16"/>
        <v>1.1746815942896118</v>
      </c>
      <c r="S23" s="3">
        <f t="shared" si="16"/>
        <v>11.264337422897157</v>
      </c>
      <c r="T23" s="3">
        <f t="shared" si="16"/>
        <v>2.01884071355799</v>
      </c>
    </row>
    <row r="24" spans="1:20" ht="15.5" x14ac:dyDescent="0.35">
      <c r="C24" t="s">
        <v>56</v>
      </c>
      <c r="D24" s="4" t="str">
        <f>IFERROR(_xlfn.RRI(5,I23,D23),"")</f>
        <v/>
      </c>
      <c r="H24" s="4" t="str">
        <f t="shared" ref="H24:T24" si="17">IFERROR(_xlfn.RRI(5,M23,H23),"")</f>
        <v/>
      </c>
      <c r="I24" s="4">
        <f t="shared" si="17"/>
        <v>0.35978168842134917</v>
      </c>
      <c r="J24" s="4" t="str">
        <f t="shared" si="17"/>
        <v/>
      </c>
      <c r="K24" s="4">
        <f t="shared" si="17"/>
        <v>0.30648069048736826</v>
      </c>
      <c r="L24" s="4" t="str">
        <f t="shared" si="17"/>
        <v/>
      </c>
      <c r="M24" s="4">
        <f t="shared" si="17"/>
        <v>0.85046057239657147</v>
      </c>
      <c r="N24" s="4">
        <f t="shared" si="17"/>
        <v>-0.11175065122427996</v>
      </c>
      <c r="O24" s="4">
        <f t="shared" si="17"/>
        <v>0.38132184359219989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57</v>
      </c>
      <c r="C25" t="s">
        <v>58</v>
      </c>
      <c r="D25" s="3">
        <f>IFERROR(INDEX(D51:D500,MATCH($A$25,$C$51:$C$500,0)),"")</f>
        <v>4.45</v>
      </c>
      <c r="H25" s="3">
        <f>IFERROR(INDEX(D25:G25,COUNT(D25:G25)),"")</f>
        <v>4.45</v>
      </c>
      <c r="I25" s="3">
        <f t="shared" ref="I25:T25" si="18">IFERROR(INDEX(I51:I500,MATCH($C$25,$C$51:$C$500,0)),"")</f>
        <v>9.01</v>
      </c>
      <c r="J25" s="3">
        <f t="shared" si="18"/>
        <v>5.12</v>
      </c>
      <c r="K25" s="3">
        <f t="shared" si="18"/>
        <v>4.4400000000000004</v>
      </c>
      <c r="L25" s="3">
        <f t="shared" si="18"/>
        <v>5.93</v>
      </c>
      <c r="M25" s="3">
        <f t="shared" si="18"/>
        <v>8.43</v>
      </c>
      <c r="N25" s="3">
        <f t="shared" si="18"/>
        <v>4.25</v>
      </c>
      <c r="O25" s="3">
        <f t="shared" si="18"/>
        <v>14.97</v>
      </c>
      <c r="P25" s="3">
        <f t="shared" si="18"/>
        <v>2.72</v>
      </c>
      <c r="Q25" s="3">
        <f t="shared" si="18"/>
        <v>6.07</v>
      </c>
      <c r="R25" s="3">
        <f t="shared" si="18"/>
        <v>5.51</v>
      </c>
      <c r="S25" s="3">
        <f t="shared" si="18"/>
        <v>11.7</v>
      </c>
      <c r="T25" s="3">
        <f t="shared" si="18"/>
        <v>82998.05</v>
      </c>
    </row>
    <row r="26" spans="1:20" ht="15.5" x14ac:dyDescent="0.35">
      <c r="C26" t="s">
        <v>59</v>
      </c>
      <c r="D26" s="4">
        <f>IFERROR(_xlfn.RRI(5,I25,D25),"")</f>
        <v>-0.13158554458917682</v>
      </c>
      <c r="H26" s="4">
        <f t="shared" ref="H26:T26" si="19">IFERROR(_xlfn.RRI(5,M25,H25),"")</f>
        <v>-0.11995174269525455</v>
      </c>
      <c r="I26" s="4">
        <f t="shared" si="19"/>
        <v>0.16216334139411681</v>
      </c>
      <c r="J26" s="4">
        <f t="shared" si="19"/>
        <v>-0.19311873418365832</v>
      </c>
      <c r="K26" s="4">
        <f t="shared" si="19"/>
        <v>0.10296774759988492</v>
      </c>
      <c r="L26" s="4">
        <f t="shared" si="19"/>
        <v>-4.6560054561276543E-3</v>
      </c>
      <c r="M26" s="4">
        <f t="shared" si="19"/>
        <v>8.8767616754674705E-2</v>
      </c>
      <c r="N26" s="4">
        <f t="shared" si="19"/>
        <v>-0.18334126121882166</v>
      </c>
      <c r="O26" s="4">
        <f t="shared" si="19"/>
        <v>-0.82166738322012023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60</v>
      </c>
      <c r="D27" s="3">
        <f>IFERROR(D4/D21,"")</f>
        <v>1.461019439041096</v>
      </c>
      <c r="H27" s="3">
        <f t="shared" ref="H27:T27" si="20">IFERROR(H4/H21,"")</f>
        <v>5.844077756164384</v>
      </c>
      <c r="I27" s="3">
        <f t="shared" si="20"/>
        <v>56.921634726712327</v>
      </c>
      <c r="J27" s="3">
        <f t="shared" si="20"/>
        <v>49.731584238356163</v>
      </c>
      <c r="K27" s="3">
        <f t="shared" si="20"/>
        <v>39.457462521232877</v>
      </c>
      <c r="L27" s="3">
        <f t="shared" si="20"/>
        <v>28.762608158904108</v>
      </c>
      <c r="M27" s="3">
        <f t="shared" si="20"/>
        <v>30.731243465753426</v>
      </c>
      <c r="N27" s="3">
        <f t="shared" si="20"/>
        <v>25.424091203424659</v>
      </c>
      <c r="O27" s="3">
        <f t="shared" si="20"/>
        <v>33.164790995205479</v>
      </c>
      <c r="P27" s="3">
        <f t="shared" si="20"/>
        <v>25.631447149655173</v>
      </c>
      <c r="Q27" s="3">
        <f t="shared" si="20"/>
        <v>31.447843050344826</v>
      </c>
      <c r="R27" s="3">
        <f t="shared" si="20"/>
        <v>26.29278159724138</v>
      </c>
      <c r="S27" s="3">
        <f t="shared" si="20"/>
        <v>22.277393995172414</v>
      </c>
      <c r="T27" s="3" t="str">
        <f t="shared" si="20"/>
        <v/>
      </c>
    </row>
    <row r="28" spans="1:20" ht="15.5" x14ac:dyDescent="0.35">
      <c r="C28" t="s">
        <v>61</v>
      </c>
      <c r="D28" s="4">
        <f>IFERROR(_xlfn.RRI(5,I27,D27),"")</f>
        <v>-0.51929822468932496</v>
      </c>
      <c r="H28" s="4">
        <f t="shared" ref="H28:T28" si="21">IFERROR(_xlfn.RRI(5,M27,H27),"")</f>
        <v>-0.28249130151000001</v>
      </c>
      <c r="I28" s="4">
        <f t="shared" si="21"/>
        <v>0.17491482909212897</v>
      </c>
      <c r="J28" s="4">
        <f t="shared" si="21"/>
        <v>8.4403737892531527E-2</v>
      </c>
      <c r="K28" s="4">
        <f t="shared" si="21"/>
        <v>9.0112212628847388E-2</v>
      </c>
      <c r="L28" s="4">
        <f t="shared" si="21"/>
        <v>-1.7692453955143739E-2</v>
      </c>
      <c r="M28" s="4">
        <f t="shared" si="21"/>
        <v>3.1688809500343362E-2</v>
      </c>
      <c r="N28" s="4">
        <f t="shared" si="21"/>
        <v>2.6777185763201539E-2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62</v>
      </c>
      <c r="H29" s="4">
        <f t="shared" ref="H29:T29" si="22">IFERROR(((H25-I25)/I25)*100%,"")</f>
        <v>-0.50610432852386233</v>
      </c>
      <c r="I29" s="4">
        <f t="shared" si="22"/>
        <v>0.75976562499999989</v>
      </c>
      <c r="J29" s="4">
        <f t="shared" si="22"/>
        <v>0.15315315315315309</v>
      </c>
      <c r="K29" s="4">
        <f t="shared" si="22"/>
        <v>-0.251264755480607</v>
      </c>
      <c r="L29" s="4">
        <f t="shared" si="22"/>
        <v>-0.29655990510083036</v>
      </c>
      <c r="M29" s="4">
        <f t="shared" si="22"/>
        <v>0.98352941176470576</v>
      </c>
      <c r="N29" s="4">
        <f t="shared" si="22"/>
        <v>-0.71609886439545756</v>
      </c>
      <c r="O29" s="4">
        <f t="shared" si="22"/>
        <v>4.5036764705882346</v>
      </c>
      <c r="P29" s="4">
        <f t="shared" si="22"/>
        <v>-0.55189456342668863</v>
      </c>
      <c r="Q29" s="4">
        <f t="shared" si="22"/>
        <v>0.10163339382940119</v>
      </c>
      <c r="R29" s="4">
        <f t="shared" si="22"/>
        <v>-0.52905982905982907</v>
      </c>
      <c r="S29" s="4">
        <f t="shared" si="22"/>
        <v>-0.99985903283269917</v>
      </c>
      <c r="T29" s="4" t="str">
        <f t="shared" si="22"/>
        <v/>
      </c>
    </row>
    <row r="30" spans="1:20" ht="15.5" x14ac:dyDescent="0.35">
      <c r="C30" t="s">
        <v>63</v>
      </c>
      <c r="H30" s="4">
        <f t="shared" ref="H30:T30" si="23">IFERROR(((H27-I27)/I27)*100%,"")</f>
        <v>-0.89733116794304124</v>
      </c>
      <c r="I30" s="4">
        <f t="shared" si="23"/>
        <v>0.14457714545941891</v>
      </c>
      <c r="J30" s="4">
        <f t="shared" si="23"/>
        <v>0.26038475514218806</v>
      </c>
      <c r="K30" s="4">
        <f t="shared" si="23"/>
        <v>0.37183186946201674</v>
      </c>
      <c r="L30" s="4">
        <f t="shared" si="23"/>
        <v>-6.4059734811679356E-2</v>
      </c>
      <c r="M30" s="4">
        <f t="shared" si="23"/>
        <v>0.20874501353322264</v>
      </c>
      <c r="N30" s="4">
        <f t="shared" si="23"/>
        <v>-0.23340113293341322</v>
      </c>
      <c r="O30" s="4">
        <f t="shared" si="23"/>
        <v>0.29391020341399854</v>
      </c>
      <c r="P30" s="4">
        <f t="shared" si="23"/>
        <v>-0.18495373089270986</v>
      </c>
      <c r="Q30" s="4">
        <f t="shared" si="23"/>
        <v>0.19606375362142406</v>
      </c>
      <c r="R30" s="4">
        <f t="shared" si="23"/>
        <v>0.18024494260590418</v>
      </c>
      <c r="S30" s="4" t="str">
        <f t="shared" si="23"/>
        <v/>
      </c>
      <c r="T30" s="4" t="str">
        <f t="shared" si="23"/>
        <v/>
      </c>
    </row>
    <row r="32" spans="1:20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158.41</v>
      </c>
      <c r="H32" s="3">
        <f>IFERROR(INDEX(D32:G32,COUNT(D32:G32)),"")</f>
        <v>158.41</v>
      </c>
      <c r="I32" s="3">
        <f t="shared" ref="I32:T32" si="24">IFERROR(INDEX(I51:I500,MATCH($C$32,$C$51:$C$500,0)),"")</f>
        <v>158.91999999999999</v>
      </c>
      <c r="J32" s="3">
        <f t="shared" si="24"/>
        <v>104.37</v>
      </c>
      <c r="K32" s="3">
        <f t="shared" si="24"/>
        <v>105.18</v>
      </c>
      <c r="L32" s="3">
        <f t="shared" si="24"/>
        <v>127.71</v>
      </c>
      <c r="M32" s="3">
        <f t="shared" si="24"/>
        <v>164.73</v>
      </c>
      <c r="N32" s="3">
        <f t="shared" si="24"/>
        <v>126.15</v>
      </c>
      <c r="O32" s="3">
        <f t="shared" si="24"/>
        <v>127.92</v>
      </c>
      <c r="P32" s="3">
        <f t="shared" si="24"/>
        <v>123.65</v>
      </c>
      <c r="Q32" s="3">
        <f t="shared" si="24"/>
        <v>130.77000000000001</v>
      </c>
      <c r="R32" s="3">
        <f t="shared" si="24"/>
        <v>115.32</v>
      </c>
      <c r="S32" s="3">
        <f t="shared" si="24"/>
        <v>113.46</v>
      </c>
      <c r="T32" s="3">
        <f t="shared" si="24"/>
        <v>1090468.3600000001</v>
      </c>
    </row>
    <row r="33" spans="1:20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1.01</v>
      </c>
      <c r="H33" s="3">
        <f>IFERROR(INDEX(D33:G33,COUNT(D33:G33)),"")</f>
        <v>1.01</v>
      </c>
      <c r="I33" s="3">
        <f t="shared" ref="I33:T33" si="25">IFERROR(INDEX(I51:I500,MATCH($C$33,$C$51:$C$500,0)),"")</f>
        <v>1.04</v>
      </c>
      <c r="J33" s="3">
        <f t="shared" si="25"/>
        <v>1.04</v>
      </c>
      <c r="K33" s="3">
        <f t="shared" si="25"/>
        <v>1.43</v>
      </c>
      <c r="L33" s="3">
        <f t="shared" si="25"/>
        <v>1.39</v>
      </c>
      <c r="M33" s="3">
        <f t="shared" si="25"/>
        <v>0.99</v>
      </c>
      <c r="N33" s="3">
        <f t="shared" si="25"/>
        <v>0.72</v>
      </c>
      <c r="O33" s="3">
        <f t="shared" si="25"/>
        <v>0.96</v>
      </c>
      <c r="P33" s="3">
        <f t="shared" si="25"/>
        <v>1.02</v>
      </c>
      <c r="Q33" s="3">
        <f t="shared" si="25"/>
        <v>1.45</v>
      </c>
      <c r="R33" s="3">
        <f t="shared" si="25"/>
        <v>0.71</v>
      </c>
      <c r="S33" s="3">
        <f t="shared" si="25"/>
        <v>0.92</v>
      </c>
      <c r="T33" s="3">
        <f t="shared" si="25"/>
        <v>0</v>
      </c>
    </row>
    <row r="34" spans="1:20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33.83</v>
      </c>
      <c r="H34" s="3">
        <f>IFERROR(INDEX(D34:G34,COUNT(D34:G34)),"")</f>
        <v>33.83</v>
      </c>
      <c r="I34" s="3">
        <f t="shared" ref="I34:T34" si="26">IFERROR(INDEX(I51:I500,MATCH($C$34,$C$51:$C$500,0)),"")</f>
        <v>18.309999999999999</v>
      </c>
      <c r="J34" s="3">
        <f t="shared" si="26"/>
        <v>21.29</v>
      </c>
      <c r="K34" s="3">
        <f t="shared" si="26"/>
        <v>33.78</v>
      </c>
      <c r="L34" s="3">
        <f t="shared" si="26"/>
        <v>30.02</v>
      </c>
      <c r="M34" s="3">
        <f t="shared" si="26"/>
        <v>19.34</v>
      </c>
      <c r="N34" s="3">
        <f t="shared" si="26"/>
        <v>21.41</v>
      </c>
      <c r="O34" s="3">
        <f t="shared" si="26"/>
        <v>8.2200000000000006</v>
      </c>
      <c r="P34" s="3">
        <f t="shared" si="26"/>
        <v>46.32</v>
      </c>
      <c r="Q34" s="3">
        <f t="shared" si="26"/>
        <v>31.14</v>
      </c>
      <c r="R34" s="3">
        <f t="shared" si="26"/>
        <v>14.88</v>
      </c>
      <c r="S34" s="3">
        <f t="shared" si="26"/>
        <v>8.89</v>
      </c>
      <c r="T34" s="3">
        <f t="shared" si="26"/>
        <v>0</v>
      </c>
    </row>
    <row r="35" spans="1:20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109.56</v>
      </c>
      <c r="H35" s="3">
        <f>IFERROR(INDEX(D35:G35,COUNT(D35:G35)),"")</f>
        <v>109.56</v>
      </c>
      <c r="I35" s="3">
        <f t="shared" ref="I35:T35" si="27">IFERROR(INDEX(I51:I500,MATCH($C$35,$C$51:$C$500,0)),"")</f>
        <v>2.9</v>
      </c>
      <c r="J35" s="3">
        <f t="shared" si="27"/>
        <v>2.19</v>
      </c>
      <c r="K35" s="3">
        <f t="shared" si="27"/>
        <v>3.8</v>
      </c>
      <c r="L35" s="3">
        <f t="shared" si="27"/>
        <v>6.19</v>
      </c>
      <c r="M35" s="3">
        <f t="shared" si="27"/>
        <v>5.31</v>
      </c>
      <c r="N35" s="3">
        <f t="shared" si="27"/>
        <v>3.58</v>
      </c>
      <c r="O35" s="3">
        <f t="shared" si="27"/>
        <v>3.7</v>
      </c>
      <c r="P35" s="3">
        <f t="shared" si="27"/>
        <v>4.93</v>
      </c>
      <c r="Q35" s="3">
        <f t="shared" si="27"/>
        <v>6.02</v>
      </c>
      <c r="R35" s="3">
        <f t="shared" si="27"/>
        <v>3.12</v>
      </c>
      <c r="S35" s="3">
        <f t="shared" si="27"/>
        <v>4.67</v>
      </c>
      <c r="T35" s="3">
        <f t="shared" si="27"/>
        <v>0</v>
      </c>
    </row>
    <row r="36" spans="1:20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T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0.8427</v>
      </c>
      <c r="M36" s="4">
        <f t="shared" si="28"/>
        <v>0.40340000000000004</v>
      </c>
      <c r="N36" s="4">
        <f t="shared" si="28"/>
        <v>0.79949999999999999</v>
      </c>
      <c r="O36" s="4">
        <f t="shared" si="28"/>
        <v>0.63629999999999998</v>
      </c>
      <c r="P36" s="4">
        <f t="shared" si="28"/>
        <v>3.2188999999999997</v>
      </c>
      <c r="Q36" s="4">
        <f t="shared" si="28"/>
        <v>0.2651</v>
      </c>
      <c r="R36" s="4">
        <f t="shared" si="28"/>
        <v>0</v>
      </c>
      <c r="S36" s="4">
        <f t="shared" si="28"/>
        <v>0</v>
      </c>
      <c r="T36" s="4">
        <f t="shared" si="28"/>
        <v>0</v>
      </c>
    </row>
    <row r="37" spans="1:20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T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4.7</v>
      </c>
      <c r="M37" s="3">
        <f t="shared" si="29"/>
        <v>3.4</v>
      </c>
      <c r="N37" s="3">
        <f t="shared" si="29"/>
        <v>3.4</v>
      </c>
      <c r="O37" s="3">
        <f t="shared" si="29"/>
        <v>9.5</v>
      </c>
      <c r="P37" s="3">
        <f t="shared" si="29"/>
        <v>8.6999999999999993</v>
      </c>
      <c r="Q37" s="3">
        <f t="shared" si="29"/>
        <v>1.6</v>
      </c>
      <c r="R37" s="3">
        <f t="shared" si="29"/>
        <v>0</v>
      </c>
      <c r="S37" s="3">
        <f t="shared" si="29"/>
        <v>0</v>
      </c>
      <c r="T37" s="3">
        <f t="shared" si="29"/>
        <v>0</v>
      </c>
    </row>
    <row r="50" spans="2:20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</row>
    <row r="51" spans="2:20" ht="15.5" x14ac:dyDescent="0.35">
      <c r="B51" t="s">
        <v>85</v>
      </c>
      <c r="C51" t="s">
        <v>5</v>
      </c>
      <c r="D51" s="5">
        <v>2133088381</v>
      </c>
      <c r="E51" s="5">
        <v>39572347674</v>
      </c>
      <c r="F51" s="5">
        <v>9523031174</v>
      </c>
      <c r="G51" s="5">
        <v>16503633092</v>
      </c>
      <c r="I51" s="5">
        <v>83105586701</v>
      </c>
      <c r="J51" s="5">
        <v>72608112988</v>
      </c>
      <c r="K51" s="5">
        <v>57607895281</v>
      </c>
      <c r="L51" s="5">
        <v>41993407912</v>
      </c>
      <c r="M51" s="5">
        <v>44867615460</v>
      </c>
      <c r="N51" s="5">
        <v>37119173157</v>
      </c>
      <c r="O51" s="5">
        <v>48420594853</v>
      </c>
      <c r="P51" s="5">
        <v>37165598367</v>
      </c>
      <c r="Q51" s="5">
        <v>45599372423</v>
      </c>
      <c r="R51" s="5">
        <v>38124533316</v>
      </c>
      <c r="S51" s="5">
        <v>32302221293</v>
      </c>
      <c r="T51" s="5">
        <v>18246788001</v>
      </c>
    </row>
    <row r="52" spans="2:20" ht="15.5" x14ac:dyDescent="0.35">
      <c r="C52" t="s">
        <v>1987</v>
      </c>
      <c r="D52" s="5">
        <v>33319276099</v>
      </c>
      <c r="E52" s="5">
        <v>32575561431</v>
      </c>
      <c r="F52" s="5">
        <v>31941400342</v>
      </c>
      <c r="G52" s="5">
        <v>32279008607</v>
      </c>
      <c r="I52" s="5">
        <v>126201605556</v>
      </c>
      <c r="J52" s="5">
        <v>133431610383</v>
      </c>
      <c r="K52" s="5">
        <v>125312545131</v>
      </c>
      <c r="L52" s="5">
        <v>130851697483</v>
      </c>
      <c r="M52" s="5">
        <v>101078629161</v>
      </c>
      <c r="N52" s="5">
        <v>106850587146</v>
      </c>
      <c r="O52" s="5">
        <v>69095156501</v>
      </c>
      <c r="P52" s="5">
        <v>50674198295</v>
      </c>
      <c r="Q52" s="5">
        <v>51644914662</v>
      </c>
      <c r="R52" s="5">
        <v>64742327024</v>
      </c>
      <c r="S52" s="5">
        <v>39824051269</v>
      </c>
      <c r="T52" s="5">
        <v>26453550544</v>
      </c>
    </row>
    <row r="53" spans="2:20" ht="15.5" x14ac:dyDescent="0.35">
      <c r="C53" t="s">
        <v>1988</v>
      </c>
      <c r="D53" s="5">
        <v>-34990910345</v>
      </c>
      <c r="E53" s="5">
        <v>-54953424285</v>
      </c>
      <c r="G53" s="5">
        <v>13677019137</v>
      </c>
      <c r="I53" s="5">
        <v>-54953424285</v>
      </c>
      <c r="J53" s="5">
        <v>-67998270583</v>
      </c>
      <c r="K53" s="5">
        <v>-75453561218</v>
      </c>
      <c r="L53" s="5">
        <v>-104979345917</v>
      </c>
      <c r="M53" s="5">
        <v>-78873347610</v>
      </c>
      <c r="N53" s="5">
        <v>-91121785098</v>
      </c>
      <c r="O53" s="5">
        <v>-49690955777</v>
      </c>
      <c r="P53" s="5">
        <v>-34313150728</v>
      </c>
      <c r="Q53" s="5">
        <v>-22498838588</v>
      </c>
      <c r="R53" s="5">
        <v>-35350410997</v>
      </c>
      <c r="S53" s="5">
        <v>-23267702953</v>
      </c>
      <c r="T53" s="5">
        <v>-16755148916</v>
      </c>
    </row>
    <row r="54" spans="2:20" ht="15.5" x14ac:dyDescent="0.35">
      <c r="C54" t="s">
        <v>1686</v>
      </c>
      <c r="K54" s="5">
        <v>-1234136042</v>
      </c>
      <c r="L54" s="5">
        <v>4083151931</v>
      </c>
      <c r="M54" s="5">
        <v>8510011681</v>
      </c>
      <c r="N54" s="5">
        <v>11426123782</v>
      </c>
      <c r="O54" s="5">
        <v>7040181309</v>
      </c>
      <c r="P54" s="5">
        <v>2764606754</v>
      </c>
      <c r="Q54" s="5">
        <v>1530595828</v>
      </c>
      <c r="R54" s="5">
        <v>2183829653</v>
      </c>
      <c r="S54" s="5">
        <v>1355114933</v>
      </c>
      <c r="T54" s="5">
        <v>250852125</v>
      </c>
    </row>
    <row r="55" spans="2:20" ht="15.5" x14ac:dyDescent="0.35">
      <c r="C55" t="s">
        <v>749</v>
      </c>
      <c r="E55" s="5">
        <v>-7807339592</v>
      </c>
      <c r="F55" s="5">
        <v>7807339592</v>
      </c>
    </row>
    <row r="56" spans="2:20" ht="15.5" x14ac:dyDescent="0.35">
      <c r="C56" t="s">
        <v>91</v>
      </c>
      <c r="D56" s="5">
        <v>-11477917</v>
      </c>
      <c r="E56" s="5">
        <v>-38942332</v>
      </c>
      <c r="F56" s="5">
        <v>-194859776</v>
      </c>
      <c r="G56" s="5">
        <v>44905644</v>
      </c>
      <c r="I56" s="5">
        <v>-253893867</v>
      </c>
      <c r="J56" s="5">
        <v>-273924610</v>
      </c>
      <c r="K56" s="5">
        <v>2253624618</v>
      </c>
      <c r="L56" s="5">
        <v>-1268108064</v>
      </c>
      <c r="M56" s="5">
        <v>823287446</v>
      </c>
      <c r="N56" s="5">
        <v>524682757</v>
      </c>
      <c r="O56" s="5">
        <v>1766908169</v>
      </c>
      <c r="P56" s="5">
        <v>5196006756</v>
      </c>
      <c r="Q56" s="5">
        <v>-4912541276</v>
      </c>
      <c r="R56" s="5">
        <v>-5665703433</v>
      </c>
      <c r="S56" s="5">
        <v>-1124584298</v>
      </c>
      <c r="T56" s="5">
        <v>-493943749</v>
      </c>
    </row>
    <row r="57" spans="2:20" ht="15.5" x14ac:dyDescent="0.35">
      <c r="C57" t="s">
        <v>88</v>
      </c>
      <c r="D57" s="5">
        <v>4715563370</v>
      </c>
      <c r="E57" s="5">
        <v>-37096553829</v>
      </c>
      <c r="F57" s="5">
        <v>-3697032973</v>
      </c>
      <c r="G57" s="5">
        <v>-13337659845</v>
      </c>
      <c r="I57" s="5">
        <v>-69135620861</v>
      </c>
      <c r="J57" s="5">
        <v>-65433062925</v>
      </c>
      <c r="K57" s="5">
        <v>-51818617654</v>
      </c>
      <c r="L57" s="5">
        <v>-33502361569</v>
      </c>
      <c r="M57" s="5">
        <v>-33331317886</v>
      </c>
      <c r="N57" s="5">
        <v>-30817364304</v>
      </c>
      <c r="O57" s="5">
        <v>-26671648838</v>
      </c>
      <c r="P57" s="5">
        <v>-26661680257</v>
      </c>
      <c r="Q57" s="5">
        <v>-35249415518</v>
      </c>
      <c r="R57" s="5">
        <v>-29899011696</v>
      </c>
      <c r="S57" s="5">
        <v>-16924590328</v>
      </c>
      <c r="T57" s="5">
        <v>-10249513349</v>
      </c>
    </row>
    <row r="58" spans="2:20" ht="15.5" x14ac:dyDescent="0.35">
      <c r="C58" t="s">
        <v>1989</v>
      </c>
      <c r="D58" s="5">
        <v>8991247227</v>
      </c>
      <c r="E58" s="5">
        <v>-24047159103</v>
      </c>
      <c r="F58" s="5">
        <v>-7990966938</v>
      </c>
      <c r="G58" s="5">
        <v>-9017332866</v>
      </c>
      <c r="I58" s="5">
        <v>-52107500768</v>
      </c>
      <c r="J58" s="5">
        <v>-49938096695</v>
      </c>
      <c r="K58" s="5">
        <v>-71952898129</v>
      </c>
      <c r="L58" s="5">
        <v>-60307076505</v>
      </c>
      <c r="M58" s="5">
        <v>-58382641000</v>
      </c>
      <c r="N58" s="5">
        <v>-48295988093</v>
      </c>
      <c r="O58" s="5">
        <v>-30826730285</v>
      </c>
      <c r="P58" s="5">
        <v>-28281870443</v>
      </c>
      <c r="Q58" s="5">
        <v>-20700814350</v>
      </c>
      <c r="R58" s="5">
        <v>-23672855398</v>
      </c>
      <c r="S58" s="5">
        <v>-15455833608</v>
      </c>
      <c r="T58" s="5">
        <v>-1671923029</v>
      </c>
    </row>
    <row r="59" spans="2:20" ht="15.5" x14ac:dyDescent="0.35">
      <c r="C59" t="s">
        <v>1900</v>
      </c>
      <c r="K59" s="5">
        <v>35135293464</v>
      </c>
      <c r="L59" s="5">
        <v>45470671545</v>
      </c>
      <c r="M59" s="5">
        <v>42439200451</v>
      </c>
      <c r="N59" s="5">
        <v>34055792166</v>
      </c>
      <c r="O59" s="5">
        <v>18281136199</v>
      </c>
      <c r="P59" s="5">
        <v>9831083879</v>
      </c>
      <c r="Q59" s="5">
        <v>5036200875</v>
      </c>
      <c r="R59" s="5">
        <v>13145804077</v>
      </c>
      <c r="S59" s="5">
        <v>9638284280</v>
      </c>
      <c r="T59" s="5">
        <v>519290284</v>
      </c>
    </row>
    <row r="60" spans="2:20" ht="15.5" x14ac:dyDescent="0.35">
      <c r="C60" t="s">
        <v>90</v>
      </c>
      <c r="D60" s="5">
        <v>-4208283290</v>
      </c>
      <c r="E60" s="5">
        <v>-5130044126</v>
      </c>
      <c r="F60" s="5">
        <v>-3362370174</v>
      </c>
      <c r="G60" s="5">
        <v>-4236613837</v>
      </c>
      <c r="I60" s="5">
        <v>-16572004549</v>
      </c>
      <c r="J60" s="5">
        <v>-15052268282</v>
      </c>
    </row>
    <row r="61" spans="2:20" ht="15.5" x14ac:dyDescent="0.35">
      <c r="C61" t="s">
        <v>1901</v>
      </c>
      <c r="K61" s="5">
        <v>-1950291753</v>
      </c>
      <c r="L61" s="5">
        <v>-3160342413</v>
      </c>
      <c r="M61" s="5">
        <v>-4002930721</v>
      </c>
      <c r="N61" s="5">
        <v>-3524271229</v>
      </c>
      <c r="O61" s="5">
        <v>-577853964</v>
      </c>
    </row>
    <row r="62" spans="2:20" ht="15.5" x14ac:dyDescent="0.35">
      <c r="C62" t="s">
        <v>1612</v>
      </c>
      <c r="D62" s="5">
        <v>-55922650</v>
      </c>
      <c r="E62" s="5">
        <v>-73068676</v>
      </c>
      <c r="F62" s="5">
        <v>-46301254</v>
      </c>
      <c r="G62" s="5">
        <v>-38493209</v>
      </c>
      <c r="I62" s="5">
        <v>-202221677</v>
      </c>
      <c r="J62" s="5">
        <v>-168773338</v>
      </c>
    </row>
    <row r="63" spans="2:20" ht="15.5" x14ac:dyDescent="0.35">
      <c r="C63" t="s">
        <v>438</v>
      </c>
      <c r="F63" s="5">
        <v>90125577</v>
      </c>
      <c r="G63" s="5">
        <v>-90125577</v>
      </c>
      <c r="K63" s="5">
        <v>-15304345854</v>
      </c>
      <c r="L63" s="5">
        <v>-14237506132</v>
      </c>
      <c r="M63" s="5">
        <v>-14208234062</v>
      </c>
      <c r="N63" s="5">
        <v>-13577579905</v>
      </c>
      <c r="O63" s="5">
        <v>-15315108957</v>
      </c>
      <c r="P63" s="5">
        <v>-13406900449</v>
      </c>
      <c r="Q63" s="5">
        <v>-14672260767</v>
      </c>
      <c r="R63" s="5">
        <v>-13706256942</v>
      </c>
      <c r="S63" s="5">
        <v>-9982456702</v>
      </c>
      <c r="T63" s="5">
        <v>-8602936855</v>
      </c>
    </row>
    <row r="64" spans="2:20" ht="15.5" x14ac:dyDescent="0.35">
      <c r="C64" t="s">
        <v>92</v>
      </c>
      <c r="D64" s="5">
        <v>6848651751</v>
      </c>
      <c r="E64" s="5">
        <v>2475793845</v>
      </c>
      <c r="F64" s="5">
        <v>5825998201</v>
      </c>
      <c r="G64" s="5">
        <v>3165973247</v>
      </c>
      <c r="I64" s="5">
        <v>13969965840</v>
      </c>
      <c r="J64" s="5">
        <v>7175050063</v>
      </c>
      <c r="K64" s="5">
        <v>5789277627</v>
      </c>
      <c r="L64" s="5">
        <v>8491046343</v>
      </c>
      <c r="M64" s="5">
        <v>11536297574</v>
      </c>
      <c r="N64" s="5">
        <v>6301808853</v>
      </c>
      <c r="O64" s="5">
        <v>21748946015</v>
      </c>
      <c r="P64" s="5">
        <v>10503918110</v>
      </c>
      <c r="Q64" s="5">
        <v>10349956905</v>
      </c>
      <c r="R64" s="5">
        <v>8225521620</v>
      </c>
      <c r="S64" s="5">
        <v>15377630965</v>
      </c>
      <c r="T64" s="5">
        <v>7997274652</v>
      </c>
    </row>
    <row r="65" spans="2:20" ht="15.5" x14ac:dyDescent="0.35">
      <c r="C65" t="s">
        <v>93</v>
      </c>
      <c r="D65" s="5">
        <v>60640830</v>
      </c>
      <c r="E65" s="5">
        <v>669413649</v>
      </c>
      <c r="F65" s="5">
        <v>1453105526</v>
      </c>
      <c r="G65" s="5">
        <v>-1387108196</v>
      </c>
      <c r="I65" s="5">
        <v>621069952</v>
      </c>
      <c r="J65" s="5">
        <v>730333342</v>
      </c>
      <c r="K65" s="5">
        <v>489205615</v>
      </c>
      <c r="L65" s="5">
        <v>659438059</v>
      </c>
      <c r="M65" s="5">
        <v>143938917</v>
      </c>
      <c r="N65" s="5">
        <v>45690646</v>
      </c>
      <c r="O65" s="5">
        <v>311189686</v>
      </c>
      <c r="P65" s="5">
        <v>-5710620101</v>
      </c>
      <c r="Q65" s="5">
        <v>-1837428499</v>
      </c>
      <c r="R65" s="5">
        <v>8376175</v>
      </c>
      <c r="S65" s="5">
        <v>1923489719</v>
      </c>
      <c r="T65" s="5">
        <v>326380483</v>
      </c>
    </row>
    <row r="66" spans="2:20" ht="15.5" x14ac:dyDescent="0.35">
      <c r="C66" t="s">
        <v>28</v>
      </c>
      <c r="D66" s="5">
        <v>6909292581</v>
      </c>
      <c r="E66" s="5">
        <v>3145207494</v>
      </c>
      <c r="F66" s="5">
        <v>7279103727</v>
      </c>
      <c r="G66" s="5">
        <v>1778865051</v>
      </c>
      <c r="I66" s="5">
        <v>14591035792</v>
      </c>
      <c r="J66" s="5">
        <v>7905383405</v>
      </c>
      <c r="K66" s="5">
        <v>6278483242</v>
      </c>
      <c r="L66" s="5">
        <v>9150484402</v>
      </c>
      <c r="M66" s="5">
        <v>11680236491</v>
      </c>
      <c r="N66" s="5">
        <v>6347499499</v>
      </c>
      <c r="O66" s="5">
        <v>22060135701</v>
      </c>
      <c r="P66" s="5">
        <v>4793298009</v>
      </c>
      <c r="Q66" s="5">
        <v>8512528406</v>
      </c>
      <c r="R66" s="5">
        <v>8233897795</v>
      </c>
      <c r="S66" s="5">
        <v>17301120684</v>
      </c>
      <c r="T66" s="5">
        <v>8323655135</v>
      </c>
    </row>
    <row r="67" spans="2:20" ht="15.5" x14ac:dyDescent="0.35">
      <c r="C67" t="s">
        <v>27</v>
      </c>
      <c r="E67" s="5">
        <v>-1428684326</v>
      </c>
      <c r="I67" s="5">
        <v>-1428684326</v>
      </c>
      <c r="J67" s="5">
        <v>-430175331</v>
      </c>
      <c r="K67" s="5">
        <v>200580147</v>
      </c>
      <c r="L67" s="5">
        <v>-486935050</v>
      </c>
      <c r="M67" s="5">
        <v>628778941</v>
      </c>
      <c r="N67" s="5">
        <v>-135853743</v>
      </c>
      <c r="O67" s="5">
        <v>-254105670</v>
      </c>
      <c r="P67" s="5">
        <v>-845640086</v>
      </c>
      <c r="Q67" s="5">
        <v>302250254</v>
      </c>
      <c r="R67" s="5">
        <v>-241532641</v>
      </c>
      <c r="S67" s="5">
        <v>-328477928</v>
      </c>
      <c r="T67" s="5">
        <v>-23850245</v>
      </c>
    </row>
    <row r="68" spans="2:20" ht="15.5" x14ac:dyDescent="0.35">
      <c r="C68" t="s">
        <v>104</v>
      </c>
      <c r="D68" s="5">
        <v>6909292581</v>
      </c>
      <c r="E68" s="5">
        <v>1716523168</v>
      </c>
      <c r="F68" s="5">
        <v>7279103727</v>
      </c>
      <c r="G68" s="5">
        <v>1778865051</v>
      </c>
      <c r="I68" s="5">
        <v>13162351466</v>
      </c>
      <c r="J68" s="5">
        <v>7475208074</v>
      </c>
      <c r="K68" s="5">
        <v>6479063389</v>
      </c>
      <c r="L68" s="5">
        <v>8663549352</v>
      </c>
      <c r="M68" s="5">
        <v>12309015432</v>
      </c>
      <c r="N68" s="5">
        <v>6211645756</v>
      </c>
      <c r="O68" s="5">
        <v>21806030031</v>
      </c>
      <c r="P68" s="5">
        <v>3947657923</v>
      </c>
      <c r="Q68" s="5">
        <v>8814778660</v>
      </c>
      <c r="R68" s="5">
        <v>7992365154</v>
      </c>
      <c r="S68" s="5">
        <v>16972642756</v>
      </c>
      <c r="T68" s="5">
        <v>8299804890</v>
      </c>
    </row>
    <row r="69" spans="2:20" ht="15.5" x14ac:dyDescent="0.35">
      <c r="C69" t="s">
        <v>105</v>
      </c>
      <c r="D69" s="5">
        <v>-7653266756</v>
      </c>
      <c r="E69" s="5">
        <v>145799317</v>
      </c>
      <c r="F69" s="5">
        <v>3595024791</v>
      </c>
      <c r="G69" s="5">
        <v>55456681249</v>
      </c>
      <c r="I69" s="5">
        <v>54045398896</v>
      </c>
      <c r="J69" s="5">
        <v>-8527052677</v>
      </c>
      <c r="K69" s="5">
        <v>-32520012447</v>
      </c>
      <c r="L69" s="5">
        <v>-57766381150</v>
      </c>
      <c r="M69" s="5">
        <v>49013804055</v>
      </c>
      <c r="N69" s="5">
        <v>5264096314</v>
      </c>
      <c r="O69" s="5">
        <v>-2888496386</v>
      </c>
      <c r="P69" s="5">
        <v>-11951225685</v>
      </c>
      <c r="Q69" s="5">
        <v>13636411549</v>
      </c>
      <c r="R69" s="5">
        <v>-6027518910</v>
      </c>
      <c r="S69" s="5">
        <v>1566151633</v>
      </c>
      <c r="T69" s="5">
        <v>-6098322961</v>
      </c>
    </row>
    <row r="70" spans="2:20" ht="15.5" x14ac:dyDescent="0.35">
      <c r="C70" t="s">
        <v>107</v>
      </c>
      <c r="D70" s="5">
        <v>-743974175</v>
      </c>
      <c r="E70" s="5">
        <v>1862322485</v>
      </c>
      <c r="F70" s="5">
        <v>10874128518</v>
      </c>
      <c r="G70" s="5">
        <v>57235546300</v>
      </c>
      <c r="I70" s="5">
        <v>67207750362</v>
      </c>
      <c r="J70" s="5">
        <v>-1051844603</v>
      </c>
      <c r="K70" s="5">
        <v>-26040949058</v>
      </c>
      <c r="L70" s="5">
        <v>-49102831798</v>
      </c>
      <c r="M70" s="5">
        <v>61322819487</v>
      </c>
      <c r="N70" s="5">
        <v>11475742070</v>
      </c>
      <c r="O70" s="5">
        <v>18917533645</v>
      </c>
      <c r="P70" s="5">
        <v>-8003567762</v>
      </c>
      <c r="Q70" s="5">
        <v>22451190209</v>
      </c>
      <c r="R70" s="5">
        <v>1964846244</v>
      </c>
      <c r="S70" s="5">
        <v>18538794389</v>
      </c>
      <c r="T70" s="5">
        <v>2201481929</v>
      </c>
    </row>
    <row r="71" spans="2:20" ht="15.5" x14ac:dyDescent="0.35">
      <c r="C71" t="s">
        <v>108</v>
      </c>
      <c r="D71" s="5">
        <v>6909292581</v>
      </c>
      <c r="E71" s="5">
        <v>1716523168</v>
      </c>
      <c r="F71" s="5">
        <v>7279103727</v>
      </c>
      <c r="G71" s="5">
        <v>1778865051</v>
      </c>
      <c r="I71" s="5">
        <v>13162351466</v>
      </c>
      <c r="J71" s="5">
        <v>7475208074</v>
      </c>
      <c r="K71" s="5">
        <v>6479063389</v>
      </c>
      <c r="L71" s="5">
        <v>8663549352</v>
      </c>
      <c r="M71" s="5">
        <v>12309015432</v>
      </c>
      <c r="N71" s="5">
        <v>6211645756</v>
      </c>
      <c r="O71" s="5">
        <v>21806030031</v>
      </c>
      <c r="P71" s="5">
        <v>3947657923</v>
      </c>
      <c r="Q71" s="5">
        <v>8814778660</v>
      </c>
      <c r="R71" s="5">
        <v>7992365154</v>
      </c>
      <c r="S71" s="5">
        <v>16972642756</v>
      </c>
      <c r="T71" s="5">
        <v>8299804890</v>
      </c>
    </row>
    <row r="72" spans="2:20" ht="15.5" x14ac:dyDescent="0.35">
      <c r="C72" t="s">
        <v>7</v>
      </c>
      <c r="D72" s="5">
        <v>-743974175</v>
      </c>
      <c r="E72" s="5">
        <v>1862322485</v>
      </c>
      <c r="F72" s="5">
        <v>10874128518</v>
      </c>
      <c r="G72" s="5">
        <v>57235546300</v>
      </c>
      <c r="I72" s="5">
        <v>67207750362</v>
      </c>
      <c r="J72" s="5">
        <v>-1051844603</v>
      </c>
      <c r="K72" s="5">
        <v>-26040949058</v>
      </c>
      <c r="L72" s="5">
        <v>-49102831798</v>
      </c>
      <c r="M72" s="5">
        <v>61322819487</v>
      </c>
      <c r="N72" s="5">
        <v>11475742070</v>
      </c>
      <c r="O72" s="5">
        <v>18917533645</v>
      </c>
      <c r="P72" s="5">
        <v>-8003567762</v>
      </c>
      <c r="Q72" s="5">
        <v>22451190209</v>
      </c>
      <c r="R72" s="5">
        <v>1964846244</v>
      </c>
      <c r="S72" s="5">
        <v>18538794389</v>
      </c>
      <c r="T72" s="5">
        <v>2201481929</v>
      </c>
    </row>
    <row r="73" spans="2:20" ht="15.5" x14ac:dyDescent="0.35">
      <c r="C73" t="s">
        <v>466</v>
      </c>
    </row>
    <row r="74" spans="2:20" ht="15.5" x14ac:dyDescent="0.35">
      <c r="C74" t="s">
        <v>110</v>
      </c>
      <c r="D74" s="5">
        <v>6909292581</v>
      </c>
      <c r="E74" s="5">
        <v>1716523168</v>
      </c>
      <c r="F74" s="5">
        <v>7279103727</v>
      </c>
      <c r="G74" s="5">
        <v>1778865051</v>
      </c>
      <c r="I74" s="5">
        <v>13162351466</v>
      </c>
      <c r="J74" s="5">
        <v>7475208074</v>
      </c>
      <c r="K74" s="5">
        <v>6479063389</v>
      </c>
      <c r="L74" s="5">
        <v>8663549352</v>
      </c>
      <c r="M74" s="5">
        <v>12309015432</v>
      </c>
      <c r="N74" s="5">
        <v>6211645756</v>
      </c>
      <c r="O74" s="5">
        <v>21806030031</v>
      </c>
      <c r="P74" s="5">
        <v>3947657923</v>
      </c>
      <c r="Q74" s="5">
        <v>8814778660</v>
      </c>
      <c r="R74" s="5">
        <v>7992365154</v>
      </c>
      <c r="S74" s="5">
        <v>16972642756</v>
      </c>
      <c r="T74" s="5">
        <v>8299804890</v>
      </c>
    </row>
    <row r="75" spans="2:20" ht="15.5" x14ac:dyDescent="0.35">
      <c r="C75" t="s">
        <v>111</v>
      </c>
      <c r="D75" s="5">
        <v>-743974175</v>
      </c>
      <c r="E75" s="5">
        <v>1862322485</v>
      </c>
      <c r="F75" s="5">
        <v>10874128518</v>
      </c>
      <c r="G75" s="5">
        <v>57235546300</v>
      </c>
      <c r="I75" s="5">
        <v>67207750362</v>
      </c>
      <c r="J75" s="5">
        <v>-1051844603</v>
      </c>
      <c r="K75" s="5">
        <v>-26040949058</v>
      </c>
      <c r="L75" s="5">
        <v>-49102831798</v>
      </c>
      <c r="M75" s="5">
        <v>61322819487</v>
      </c>
      <c r="N75" s="5">
        <v>11475742070</v>
      </c>
      <c r="O75" s="5">
        <v>18917533645</v>
      </c>
      <c r="P75" s="5">
        <v>-8003567762</v>
      </c>
      <c r="Q75" s="5">
        <v>22451190209</v>
      </c>
      <c r="R75" s="5">
        <v>1964846244</v>
      </c>
      <c r="S75" s="5">
        <v>18538794389</v>
      </c>
      <c r="T75" s="5">
        <v>2201481929</v>
      </c>
    </row>
    <row r="76" spans="2:20" ht="15.5" x14ac:dyDescent="0.35">
      <c r="C76" t="s">
        <v>112</v>
      </c>
      <c r="D76" s="5">
        <v>-743974175</v>
      </c>
      <c r="E76" s="5">
        <v>1862322485</v>
      </c>
      <c r="F76" s="5">
        <v>10874128518</v>
      </c>
      <c r="G76" s="5">
        <v>57235546300</v>
      </c>
      <c r="I76" s="5">
        <v>67207750362</v>
      </c>
      <c r="J76" s="5">
        <v>-1051844603</v>
      </c>
      <c r="K76" s="5">
        <v>-26040949058</v>
      </c>
      <c r="L76" s="5">
        <v>-49102831798</v>
      </c>
      <c r="M76" s="5">
        <v>61322819487</v>
      </c>
      <c r="N76" s="5">
        <v>11475742070</v>
      </c>
      <c r="O76" s="5">
        <v>18917533645</v>
      </c>
      <c r="P76" s="5">
        <v>-8003567762</v>
      </c>
      <c r="Q76" s="5">
        <v>22451190209</v>
      </c>
      <c r="R76" s="5">
        <v>1964846244</v>
      </c>
      <c r="S76" s="5">
        <v>18538794389</v>
      </c>
      <c r="T76" s="5">
        <v>2201481929</v>
      </c>
    </row>
    <row r="78" spans="2:20" ht="15.5" x14ac:dyDescent="0.35">
      <c r="B78" t="s">
        <v>113</v>
      </c>
      <c r="C78" t="s">
        <v>114</v>
      </c>
    </row>
    <row r="79" spans="2:20" ht="15.5" x14ac:dyDescent="0.35">
      <c r="C79" t="s">
        <v>19</v>
      </c>
    </row>
    <row r="80" spans="2:20" ht="15.5" x14ac:dyDescent="0.35">
      <c r="C80" t="s">
        <v>91</v>
      </c>
      <c r="D80" s="5">
        <v>-2310279415</v>
      </c>
      <c r="E80" s="5">
        <v>5340104474</v>
      </c>
      <c r="F80" s="5">
        <v>5069912224</v>
      </c>
      <c r="G80" s="5">
        <v>1475997890</v>
      </c>
      <c r="I80" s="5">
        <v>5340104474</v>
      </c>
      <c r="J80" s="5">
        <v>-48828435818</v>
      </c>
      <c r="K80" s="5">
        <v>-40293141489</v>
      </c>
      <c r="L80" s="5">
        <v>-7778132970</v>
      </c>
      <c r="M80" s="5">
        <v>49985247875</v>
      </c>
      <c r="N80" s="5">
        <v>1128037739</v>
      </c>
      <c r="O80" s="5">
        <v>-4140343473</v>
      </c>
      <c r="P80" s="5">
        <v>-1310720571</v>
      </c>
      <c r="Q80" s="5">
        <v>10809783458</v>
      </c>
      <c r="R80" s="5">
        <v>-2825414247</v>
      </c>
      <c r="S80" s="5">
        <v>3202104663</v>
      </c>
      <c r="T80" s="5">
        <v>1616182941</v>
      </c>
    </row>
    <row r="81" spans="3:20" ht="15.5" x14ac:dyDescent="0.35">
      <c r="C81" t="s">
        <v>1903</v>
      </c>
      <c r="D81" s="5">
        <v>4966389017</v>
      </c>
      <c r="E81" s="5">
        <v>1251428180</v>
      </c>
      <c r="F81" s="5">
        <v>2975578346</v>
      </c>
      <c r="G81" s="5">
        <v>2469558318</v>
      </c>
      <c r="I81" s="5">
        <v>1251428180</v>
      </c>
      <c r="J81" s="5">
        <v>1254672807</v>
      </c>
      <c r="K81" s="5">
        <v>3162408112</v>
      </c>
      <c r="L81" s="5">
        <v>6224774666</v>
      </c>
      <c r="M81" s="5">
        <v>4191422955</v>
      </c>
      <c r="N81" s="5">
        <v>4445852808</v>
      </c>
      <c r="O81" s="5">
        <v>2143712050</v>
      </c>
      <c r="P81" s="5">
        <v>2018400502</v>
      </c>
      <c r="Q81" s="5">
        <v>2476004813</v>
      </c>
      <c r="R81" s="5">
        <v>1875646444</v>
      </c>
      <c r="S81" s="5">
        <v>2520936305</v>
      </c>
      <c r="T81" s="5">
        <v>1981635437</v>
      </c>
    </row>
    <row r="82" spans="3:20" ht="15.5" x14ac:dyDescent="0.35">
      <c r="C82" t="s">
        <v>1990</v>
      </c>
      <c r="D82" s="5">
        <v>13159440000</v>
      </c>
      <c r="E82" s="5">
        <v>13400000000</v>
      </c>
      <c r="F82" s="5">
        <v>12702800000</v>
      </c>
      <c r="G82" s="5">
        <v>90946600000</v>
      </c>
      <c r="I82" s="5">
        <v>13400000000</v>
      </c>
      <c r="J82" s="5">
        <v>39003180000</v>
      </c>
      <c r="K82" s="5">
        <v>50383200000</v>
      </c>
      <c r="L82" s="5">
        <v>26300000000</v>
      </c>
      <c r="M82" s="5">
        <v>20700000000</v>
      </c>
      <c r="N82" s="5">
        <v>27200000000</v>
      </c>
      <c r="O82" s="5">
        <v>38195050500</v>
      </c>
      <c r="P82" s="5">
        <v>52696200000</v>
      </c>
      <c r="Q82" s="5">
        <v>36354800000</v>
      </c>
      <c r="R82" s="5">
        <v>59000000000</v>
      </c>
      <c r="S82" s="5">
        <v>62000000000</v>
      </c>
      <c r="T82" s="5">
        <v>40246543299</v>
      </c>
    </row>
    <row r="83" spans="3:20" ht="15.5" x14ac:dyDescent="0.35">
      <c r="C83" t="s">
        <v>1991</v>
      </c>
      <c r="D83" s="5">
        <v>207651406700</v>
      </c>
      <c r="E83" s="5">
        <v>212994080600</v>
      </c>
      <c r="F83" s="5">
        <v>194392081500</v>
      </c>
      <c r="G83" s="5">
        <v>113122291500</v>
      </c>
      <c r="I83" s="5">
        <v>212994080600</v>
      </c>
      <c r="J83" s="5">
        <v>70598775000</v>
      </c>
      <c r="K83" s="5">
        <v>48776000000</v>
      </c>
      <c r="L83" s="5">
        <v>75269800000</v>
      </c>
      <c r="M83" s="5">
        <v>68317800000</v>
      </c>
      <c r="N83" s="5">
        <v>148914617746</v>
      </c>
      <c r="O83" s="5">
        <v>147767266661</v>
      </c>
      <c r="P83" s="5">
        <v>132402308372</v>
      </c>
      <c r="Q83" s="5">
        <v>140963180410</v>
      </c>
      <c r="R83" s="5">
        <v>93477629351</v>
      </c>
      <c r="S83" s="5">
        <v>105808399420</v>
      </c>
      <c r="T83" s="5">
        <v>65255402370</v>
      </c>
    </row>
    <row r="84" spans="3:20" ht="15.5" x14ac:dyDescent="0.35">
      <c r="C84" t="s">
        <v>1992</v>
      </c>
      <c r="D84" s="5">
        <v>225645003189</v>
      </c>
      <c r="E84" s="5">
        <v>229797792808</v>
      </c>
      <c r="F84" s="5">
        <v>215521858008</v>
      </c>
      <c r="G84" s="5">
        <v>125633794676</v>
      </c>
      <c r="I84" s="5">
        <v>229797792808</v>
      </c>
      <c r="J84" s="5">
        <v>122752678571</v>
      </c>
      <c r="K84" s="5">
        <v>107198089400</v>
      </c>
      <c r="L84" s="5">
        <v>165590148533</v>
      </c>
      <c r="M84" s="5">
        <v>214823463830</v>
      </c>
      <c r="N84" s="5">
        <v>150909852004</v>
      </c>
      <c r="O84" s="5">
        <v>150883374661</v>
      </c>
      <c r="P84" s="5">
        <v>132492308372</v>
      </c>
      <c r="Q84" s="5">
        <v>159103180410</v>
      </c>
      <c r="R84" s="5">
        <v>107967629351</v>
      </c>
      <c r="S84" s="5">
        <v>105898399420</v>
      </c>
      <c r="T84" s="5">
        <v>66961585311</v>
      </c>
    </row>
    <row r="85" spans="3:20" ht="15.5" x14ac:dyDescent="0.35">
      <c r="C85" t="s">
        <v>1993</v>
      </c>
    </row>
    <row r="86" spans="3:20" ht="15.5" x14ac:dyDescent="0.35">
      <c r="C86" t="s">
        <v>117</v>
      </c>
      <c r="R86" s="5">
        <v>3743316798</v>
      </c>
      <c r="S86" s="5">
        <v>2545478426</v>
      </c>
      <c r="T86" s="5">
        <v>3131025558</v>
      </c>
    </row>
    <row r="87" spans="3:20" ht="15.5" x14ac:dyDescent="0.35">
      <c r="C87" t="s">
        <v>118</v>
      </c>
    </row>
    <row r="88" spans="3:20" ht="15.5" x14ac:dyDescent="0.35">
      <c r="C88" t="s">
        <v>1994</v>
      </c>
      <c r="D88" s="5">
        <v>17796923858</v>
      </c>
      <c r="E88" s="5">
        <v>19932454989</v>
      </c>
      <c r="F88" s="5">
        <v>32243400441</v>
      </c>
      <c r="G88" s="5">
        <v>2461002831</v>
      </c>
      <c r="I88" s="5">
        <v>19932454989</v>
      </c>
      <c r="J88" s="5">
        <v>23416919537</v>
      </c>
      <c r="K88" s="5">
        <v>20877711294</v>
      </c>
      <c r="L88" s="5">
        <v>27630953203</v>
      </c>
      <c r="M88" s="5">
        <v>34248304093</v>
      </c>
      <c r="N88" s="5">
        <v>54390165289</v>
      </c>
      <c r="O88" s="5">
        <v>22547085607</v>
      </c>
      <c r="P88" s="5">
        <v>14309593114</v>
      </c>
      <c r="Q88" s="5">
        <v>11980224149</v>
      </c>
      <c r="R88" s="5">
        <v>23787233657</v>
      </c>
      <c r="S88" s="5">
        <v>15223352425</v>
      </c>
      <c r="T88" s="5">
        <v>9180361529</v>
      </c>
    </row>
    <row r="89" spans="3:20" ht="15.5" x14ac:dyDescent="0.35">
      <c r="C89" t="s">
        <v>120</v>
      </c>
    </row>
    <row r="90" spans="3:20" ht="15.5" x14ac:dyDescent="0.35">
      <c r="C90" t="s">
        <v>1137</v>
      </c>
      <c r="D90" s="5">
        <v>5480041499</v>
      </c>
      <c r="E90" s="5">
        <v>5750989243</v>
      </c>
      <c r="F90" s="5">
        <v>5191635416</v>
      </c>
      <c r="G90" s="5">
        <v>1437443020</v>
      </c>
      <c r="I90" s="5">
        <v>5750989243</v>
      </c>
      <c r="J90" s="5">
        <v>1232320119</v>
      </c>
      <c r="K90" s="5">
        <v>789612375</v>
      </c>
      <c r="L90" s="5">
        <v>1567441601</v>
      </c>
      <c r="M90" s="5">
        <v>2397816704</v>
      </c>
      <c r="N90" s="5">
        <v>2253526422</v>
      </c>
      <c r="O90" s="5">
        <v>2885606787</v>
      </c>
      <c r="P90" s="5">
        <v>4897545454</v>
      </c>
      <c r="Q90" s="5">
        <v>13518270213</v>
      </c>
    </row>
    <row r="91" spans="3:20" ht="15.5" x14ac:dyDescent="0.35">
      <c r="C91" t="s">
        <v>1995</v>
      </c>
      <c r="K91" s="5">
        <v>5658135545</v>
      </c>
      <c r="L91" s="5">
        <v>3570718739</v>
      </c>
      <c r="M91" s="5">
        <v>6835481980</v>
      </c>
      <c r="N91" s="5">
        <v>10151962791</v>
      </c>
      <c r="O91" s="5">
        <v>1056079345</v>
      </c>
      <c r="P91" s="5">
        <v>1051739853</v>
      </c>
      <c r="Q91" s="5">
        <v>2560757275</v>
      </c>
      <c r="R91" s="5">
        <v>12670236965</v>
      </c>
      <c r="S91" s="5">
        <v>6355345030</v>
      </c>
      <c r="T91" s="5">
        <v>52896337</v>
      </c>
    </row>
    <row r="92" spans="3:20" ht="15.5" x14ac:dyDescent="0.35">
      <c r="C92" t="s">
        <v>1907</v>
      </c>
      <c r="D92" s="5">
        <v>45315914050</v>
      </c>
      <c r="E92" s="5">
        <v>60214281443</v>
      </c>
      <c r="F92" s="5">
        <v>57564861667</v>
      </c>
      <c r="G92" s="5">
        <v>39273972500</v>
      </c>
      <c r="I92" s="5">
        <v>60214281443</v>
      </c>
      <c r="J92" s="5">
        <v>41693437528</v>
      </c>
      <c r="K92" s="5">
        <v>46597156163</v>
      </c>
      <c r="L92" s="5">
        <v>59728079500</v>
      </c>
      <c r="M92" s="5">
        <v>64307436165</v>
      </c>
      <c r="N92" s="5">
        <v>67400947254</v>
      </c>
      <c r="O92" s="5">
        <v>60108697573</v>
      </c>
      <c r="P92" s="5">
        <v>48106717662</v>
      </c>
      <c r="Q92" s="5">
        <v>22456935533</v>
      </c>
      <c r="R92" s="5">
        <v>20671239877</v>
      </c>
      <c r="S92" s="5">
        <v>15042913357</v>
      </c>
      <c r="T92" s="5">
        <v>26272143775</v>
      </c>
    </row>
    <row r="93" spans="3:20" ht="15.5" x14ac:dyDescent="0.35">
      <c r="C93" t="s">
        <v>125</v>
      </c>
      <c r="D93" s="5">
        <v>156626268</v>
      </c>
      <c r="E93" s="5">
        <v>156626268</v>
      </c>
      <c r="F93" s="5">
        <v>729781143</v>
      </c>
      <c r="G93" s="5">
        <v>729781143</v>
      </c>
      <c r="I93" s="5">
        <v>156626268</v>
      </c>
      <c r="J93" s="5">
        <v>729781143</v>
      </c>
      <c r="K93" s="5">
        <v>754418938</v>
      </c>
      <c r="L93" s="5">
        <v>550863887</v>
      </c>
      <c r="M93" s="5">
        <v>1027850636</v>
      </c>
      <c r="N93" s="5">
        <v>95499268</v>
      </c>
      <c r="O93" s="5">
        <v>1765705167</v>
      </c>
      <c r="P93" s="5">
        <v>704184709</v>
      </c>
      <c r="R93" s="5">
        <v>161129208</v>
      </c>
      <c r="S93" s="5">
        <v>95004898</v>
      </c>
      <c r="T93" s="5">
        <v>47249487</v>
      </c>
    </row>
    <row r="94" spans="3:20" ht="15.5" x14ac:dyDescent="0.35">
      <c r="C94" t="s">
        <v>126</v>
      </c>
      <c r="D94" s="5">
        <v>1564288491</v>
      </c>
      <c r="E94" s="5">
        <v>1275989830</v>
      </c>
      <c r="F94" s="5">
        <v>1353815675</v>
      </c>
      <c r="G94" s="5">
        <v>1481282737</v>
      </c>
      <c r="I94" s="5">
        <v>1275989830</v>
      </c>
      <c r="J94" s="5">
        <v>1305120178</v>
      </c>
      <c r="K94" s="5">
        <v>1816655427</v>
      </c>
      <c r="L94" s="5">
        <v>2650799620</v>
      </c>
      <c r="M94" s="5">
        <v>4433003494</v>
      </c>
      <c r="N94" s="5">
        <v>3518827068</v>
      </c>
      <c r="O94" s="5">
        <v>2050262917</v>
      </c>
      <c r="P94" s="5">
        <v>1162886570</v>
      </c>
      <c r="Q94" s="5">
        <v>1391799788</v>
      </c>
      <c r="R94" s="5">
        <v>1635610624</v>
      </c>
      <c r="S94" s="5">
        <v>629879500</v>
      </c>
      <c r="T94" s="5">
        <v>983888166</v>
      </c>
    </row>
    <row r="95" spans="3:20" ht="15.5" x14ac:dyDescent="0.35">
      <c r="C95" t="s">
        <v>131</v>
      </c>
      <c r="D95" s="5">
        <v>316476518704</v>
      </c>
      <c r="E95" s="5">
        <v>334277570905</v>
      </c>
      <c r="F95" s="5">
        <v>330834054988</v>
      </c>
      <c r="G95" s="5">
        <v>267326085943</v>
      </c>
      <c r="I95" s="5">
        <v>334277570905</v>
      </c>
      <c r="J95" s="5">
        <v>235001576843</v>
      </c>
      <c r="K95" s="5">
        <v>242935248490</v>
      </c>
      <c r="L95" s="5">
        <v>297046208202</v>
      </c>
      <c r="M95" s="5">
        <v>356588372475</v>
      </c>
      <c r="N95" s="5">
        <v>322342387320</v>
      </c>
      <c r="O95" s="5">
        <v>284170955431</v>
      </c>
      <c r="P95" s="5">
        <v>262118630829</v>
      </c>
      <c r="Q95" s="5">
        <v>253642764681</v>
      </c>
      <c r="R95" s="5">
        <v>233874624756</v>
      </c>
      <c r="S95" s="5">
        <v>210608052893</v>
      </c>
      <c r="T95" s="5">
        <v>158172628863</v>
      </c>
    </row>
    <row r="96" spans="3:20" ht="15.5" x14ac:dyDescent="0.35">
      <c r="C96" t="s">
        <v>109</v>
      </c>
      <c r="T96" s="5">
        <v>38171858</v>
      </c>
    </row>
    <row r="97" spans="3:20" ht="15.5" x14ac:dyDescent="0.35">
      <c r="C97" t="s">
        <v>132</v>
      </c>
    </row>
    <row r="98" spans="3:20" ht="15.5" x14ac:dyDescent="0.35">
      <c r="C98" t="s">
        <v>133</v>
      </c>
    </row>
    <row r="99" spans="3:20" ht="15.5" x14ac:dyDescent="0.35">
      <c r="C99" t="s">
        <v>1914</v>
      </c>
      <c r="K99" s="5">
        <v>120516442</v>
      </c>
      <c r="L99" s="5">
        <v>6129136977</v>
      </c>
      <c r="M99" s="5">
        <v>190685183</v>
      </c>
      <c r="N99" s="5">
        <v>31231096</v>
      </c>
      <c r="O99" s="5">
        <v>1113531655</v>
      </c>
      <c r="P99" s="5">
        <v>254845526</v>
      </c>
      <c r="Q99" s="5">
        <v>391337584</v>
      </c>
      <c r="R99" s="5">
        <v>62684859</v>
      </c>
      <c r="S99" s="5">
        <v>617555858</v>
      </c>
      <c r="T99" s="5">
        <v>7406286</v>
      </c>
    </row>
    <row r="100" spans="3:20" ht="15.5" x14ac:dyDescent="0.35">
      <c r="C100" t="s">
        <v>1915</v>
      </c>
      <c r="D100" s="5">
        <v>25601920817</v>
      </c>
      <c r="E100" s="5">
        <v>25755867514</v>
      </c>
      <c r="F100" s="5">
        <v>39343853065</v>
      </c>
      <c r="G100" s="5">
        <v>8683246814</v>
      </c>
      <c r="I100" s="5">
        <v>25755867514</v>
      </c>
      <c r="J100" s="5">
        <v>26933245402</v>
      </c>
      <c r="K100" s="5">
        <v>20038369687</v>
      </c>
      <c r="L100" s="5">
        <v>19232623426</v>
      </c>
      <c r="M100" s="5">
        <v>26645445067</v>
      </c>
      <c r="N100" s="5">
        <v>48033632126</v>
      </c>
      <c r="O100" s="5">
        <v>15714696825</v>
      </c>
      <c r="P100" s="5">
        <v>13192218204</v>
      </c>
      <c r="Q100" s="5">
        <v>7265174708</v>
      </c>
      <c r="R100" s="5">
        <v>13668364576</v>
      </c>
      <c r="S100" s="5">
        <v>9096291598</v>
      </c>
      <c r="T100" s="5">
        <v>6410979055</v>
      </c>
    </row>
    <row r="101" spans="3:20" ht="15.5" x14ac:dyDescent="0.35">
      <c r="C101" t="s">
        <v>1996</v>
      </c>
      <c r="D101" s="5">
        <v>25601920817</v>
      </c>
      <c r="E101" s="5">
        <v>25755867514</v>
      </c>
      <c r="F101" s="5">
        <v>39343853065</v>
      </c>
      <c r="G101" s="5">
        <v>8683246814</v>
      </c>
      <c r="I101" s="5">
        <v>25755867514</v>
      </c>
      <c r="J101" s="5">
        <v>26933245402</v>
      </c>
      <c r="K101" s="5">
        <v>20038369687</v>
      </c>
      <c r="L101" s="5">
        <v>19232623426</v>
      </c>
      <c r="M101" s="5">
        <v>26645445067</v>
      </c>
      <c r="N101" s="5">
        <v>48033632126</v>
      </c>
      <c r="O101" s="5">
        <v>15714696825</v>
      </c>
      <c r="P101" s="5">
        <v>13192218204</v>
      </c>
      <c r="Q101" s="5">
        <v>7265174708</v>
      </c>
      <c r="R101" s="5">
        <v>13668364576</v>
      </c>
      <c r="S101" s="5">
        <v>9096291598</v>
      </c>
      <c r="T101" s="5">
        <v>6410979055</v>
      </c>
    </row>
    <row r="102" spans="3:20" ht="15.5" x14ac:dyDescent="0.35">
      <c r="C102" t="s">
        <v>139</v>
      </c>
      <c r="D102" s="5">
        <v>2078170442</v>
      </c>
      <c r="E102" s="5">
        <v>1975099010</v>
      </c>
      <c r="F102" s="5">
        <v>2650050318</v>
      </c>
      <c r="G102" s="5">
        <v>3923024494</v>
      </c>
      <c r="I102" s="5">
        <v>1975099010</v>
      </c>
      <c r="J102" s="5">
        <v>2077697526</v>
      </c>
      <c r="K102" s="5">
        <v>1464904861</v>
      </c>
      <c r="L102" s="5">
        <v>2255474688</v>
      </c>
      <c r="M102" s="5">
        <v>2796953645</v>
      </c>
      <c r="N102" s="5">
        <v>1307422178</v>
      </c>
      <c r="O102" s="5">
        <v>2210647751</v>
      </c>
      <c r="P102" s="5">
        <v>1479674649</v>
      </c>
      <c r="Q102" s="5">
        <v>834102871</v>
      </c>
      <c r="R102" s="5">
        <v>738456137</v>
      </c>
      <c r="S102" s="5">
        <v>1868500</v>
      </c>
      <c r="T102" s="5">
        <v>154632500</v>
      </c>
    </row>
    <row r="103" spans="3:20" ht="15.5" x14ac:dyDescent="0.35">
      <c r="C103" t="s">
        <v>142</v>
      </c>
      <c r="D103" s="5">
        <v>839814784</v>
      </c>
      <c r="E103" s="5">
        <v>828586544</v>
      </c>
      <c r="F103" s="5">
        <v>79733257</v>
      </c>
      <c r="G103" s="5">
        <v>249091167</v>
      </c>
      <c r="I103" s="5">
        <v>828586544</v>
      </c>
      <c r="J103" s="5">
        <v>537956419</v>
      </c>
      <c r="K103" s="5">
        <v>167724376</v>
      </c>
      <c r="L103" s="5">
        <v>145922908</v>
      </c>
      <c r="M103" s="5">
        <v>129410281</v>
      </c>
      <c r="N103" s="5">
        <v>118292425</v>
      </c>
      <c r="O103" s="5">
        <v>220245414</v>
      </c>
      <c r="P103" s="5">
        <v>47146429</v>
      </c>
      <c r="Q103" s="5">
        <v>66390491</v>
      </c>
      <c r="R103" s="5">
        <v>184889985</v>
      </c>
      <c r="S103" s="5">
        <v>363205610</v>
      </c>
      <c r="T103" s="5">
        <v>47394751</v>
      </c>
    </row>
    <row r="104" spans="3:20" ht="15.5" x14ac:dyDescent="0.35">
      <c r="C104" t="s">
        <v>138</v>
      </c>
      <c r="D104" s="5">
        <v>2659590931</v>
      </c>
      <c r="E104" s="5">
        <v>3138248326</v>
      </c>
      <c r="F104" s="5">
        <v>2100806641</v>
      </c>
      <c r="G104" s="5">
        <v>2371580876</v>
      </c>
      <c r="I104" s="5">
        <v>3138248326</v>
      </c>
      <c r="J104" s="5">
        <v>2587492006</v>
      </c>
      <c r="K104" s="5">
        <v>2700535173</v>
      </c>
      <c r="L104" s="5">
        <v>2334203041</v>
      </c>
      <c r="M104" s="5">
        <v>2520062946</v>
      </c>
      <c r="N104" s="5">
        <v>1559857520</v>
      </c>
      <c r="O104" s="5">
        <v>1255311383</v>
      </c>
      <c r="P104" s="5">
        <v>1394049308</v>
      </c>
      <c r="Q104" s="5">
        <v>1130111842</v>
      </c>
      <c r="R104" s="5">
        <v>1472885309</v>
      </c>
      <c r="S104" s="5">
        <v>792239400</v>
      </c>
      <c r="T104" s="5">
        <v>438464852</v>
      </c>
    </row>
    <row r="105" spans="3:20" ht="15.5" x14ac:dyDescent="0.35">
      <c r="C105" t="s">
        <v>1916</v>
      </c>
      <c r="D105" s="5">
        <v>51018898349</v>
      </c>
      <c r="E105" s="5">
        <v>67391602177</v>
      </c>
      <c r="F105" s="5">
        <v>64382500513</v>
      </c>
      <c r="G105" s="5">
        <v>43621689324</v>
      </c>
      <c r="I105" s="5">
        <v>67391602177</v>
      </c>
      <c r="J105" s="5">
        <v>46514224209</v>
      </c>
      <c r="K105" s="5">
        <v>57607323411</v>
      </c>
      <c r="L105" s="5">
        <v>74910800847</v>
      </c>
      <c r="M105" s="5">
        <v>77984423990</v>
      </c>
      <c r="N105" s="5">
        <v>81941158817</v>
      </c>
      <c r="O105" s="5">
        <v>74528634696</v>
      </c>
      <c r="P105" s="5">
        <v>63966665289</v>
      </c>
      <c r="Q105" s="5">
        <v>49783396747</v>
      </c>
      <c r="R105" s="5">
        <v>38873770760</v>
      </c>
      <c r="S105" s="5">
        <v>24101610746</v>
      </c>
      <c r="T105" s="5">
        <v>33353392283</v>
      </c>
    </row>
    <row r="106" spans="3:20" ht="15.5" x14ac:dyDescent="0.35">
      <c r="C106" t="s">
        <v>1917</v>
      </c>
      <c r="R106" s="5">
        <v>13070183472</v>
      </c>
      <c r="S106" s="5">
        <v>6756257273</v>
      </c>
      <c r="T106" s="5">
        <v>17267688451</v>
      </c>
    </row>
    <row r="107" spans="3:20" ht="15.5" x14ac:dyDescent="0.35">
      <c r="C107" t="s">
        <v>1918</v>
      </c>
      <c r="R107" s="5">
        <v>25803587288</v>
      </c>
      <c r="S107" s="5">
        <v>17345353473</v>
      </c>
      <c r="T107" s="5">
        <v>16085703832</v>
      </c>
    </row>
    <row r="108" spans="3:20" ht="15.5" x14ac:dyDescent="0.35">
      <c r="C108" t="s">
        <v>1919</v>
      </c>
      <c r="D108" s="5">
        <v>51018898349</v>
      </c>
      <c r="E108" s="5">
        <v>67391602177</v>
      </c>
      <c r="F108" s="5">
        <v>64382500513</v>
      </c>
      <c r="G108" s="5">
        <v>43621689324</v>
      </c>
      <c r="I108" s="5">
        <v>67391602177</v>
      </c>
      <c r="J108" s="5">
        <v>46514224209</v>
      </c>
      <c r="K108" s="5">
        <v>57607323411</v>
      </c>
      <c r="L108" s="5">
        <v>74910800847</v>
      </c>
      <c r="M108" s="5">
        <v>77984423990</v>
      </c>
      <c r="N108" s="5">
        <v>81941158817</v>
      </c>
      <c r="O108" s="5">
        <v>74528634696</v>
      </c>
      <c r="P108" s="5">
        <v>63966665289</v>
      </c>
      <c r="Q108" s="5">
        <v>49783396747</v>
      </c>
      <c r="R108" s="5">
        <v>38873770760</v>
      </c>
      <c r="S108" s="5">
        <v>24101610746</v>
      </c>
      <c r="T108" s="5">
        <v>33353392283</v>
      </c>
    </row>
    <row r="109" spans="3:20" ht="15.5" x14ac:dyDescent="0.35">
      <c r="C109" t="s">
        <v>1620</v>
      </c>
      <c r="R109" s="5">
        <v>7313652819</v>
      </c>
      <c r="S109" s="5">
        <v>8711922578</v>
      </c>
      <c r="T109" s="5">
        <v>7330110571</v>
      </c>
    </row>
    <row r="110" spans="3:20" ht="15.5" x14ac:dyDescent="0.35">
      <c r="C110" t="s">
        <v>1621</v>
      </c>
      <c r="R110" s="5">
        <v>7313652819</v>
      </c>
      <c r="S110" s="5">
        <v>8711922578</v>
      </c>
      <c r="T110" s="5">
        <v>7330110571</v>
      </c>
    </row>
    <row r="111" spans="3:20" ht="15.5" x14ac:dyDescent="0.35">
      <c r="C111" t="s">
        <v>1997</v>
      </c>
      <c r="T111" s="5">
        <v>21823470</v>
      </c>
    </row>
    <row r="112" spans="3:20" ht="15.5" x14ac:dyDescent="0.35">
      <c r="C112" t="s">
        <v>1998</v>
      </c>
      <c r="T112" s="5">
        <v>21823470</v>
      </c>
    </row>
    <row r="113" spans="2:20" ht="15.5" x14ac:dyDescent="0.35">
      <c r="C113" t="s">
        <v>1140</v>
      </c>
      <c r="Q113" s="5">
        <v>2793343850</v>
      </c>
    </row>
    <row r="114" spans="2:20" ht="15.5" x14ac:dyDescent="0.35">
      <c r="C114" t="s">
        <v>152</v>
      </c>
      <c r="D114" s="5">
        <v>85110800301</v>
      </c>
      <c r="E114" s="5">
        <v>102167878327</v>
      </c>
      <c r="F114" s="5">
        <v>112073494735</v>
      </c>
      <c r="G114" s="5">
        <v>62263499198</v>
      </c>
      <c r="I114" s="5">
        <v>102167878327</v>
      </c>
      <c r="J114" s="5">
        <v>82561284646</v>
      </c>
      <c r="K114" s="5">
        <v>89305716000</v>
      </c>
      <c r="L114" s="5">
        <v>110511030657</v>
      </c>
      <c r="M114" s="5">
        <v>115984412838</v>
      </c>
      <c r="N114" s="5">
        <v>138095296876</v>
      </c>
      <c r="O114" s="5">
        <v>97838690688</v>
      </c>
      <c r="P114" s="5">
        <v>82390315351</v>
      </c>
      <c r="Q114" s="5">
        <v>63740887119</v>
      </c>
      <c r="R114" s="5">
        <v>66608341403</v>
      </c>
      <c r="S114" s="5">
        <v>46028515784</v>
      </c>
      <c r="T114" s="5">
        <v>49087620658</v>
      </c>
    </row>
    <row r="115" spans="2:20" ht="15.5" x14ac:dyDescent="0.35">
      <c r="C115" t="s">
        <v>153</v>
      </c>
    </row>
    <row r="116" spans="2:20" ht="15.5" x14ac:dyDescent="0.35">
      <c r="C116" t="s">
        <v>154</v>
      </c>
      <c r="D116" s="5">
        <v>146057361600</v>
      </c>
      <c r="E116" s="5">
        <v>146057361600</v>
      </c>
      <c r="F116" s="5">
        <v>146057361600</v>
      </c>
      <c r="G116" s="5">
        <v>146057361600</v>
      </c>
      <c r="I116" s="5">
        <v>146057361600</v>
      </c>
      <c r="J116" s="5">
        <v>146057361600</v>
      </c>
      <c r="K116" s="5">
        <v>146057361600</v>
      </c>
      <c r="L116" s="5">
        <v>146057361600</v>
      </c>
      <c r="M116" s="5">
        <v>146057361600</v>
      </c>
      <c r="N116" s="5">
        <v>146057361600</v>
      </c>
      <c r="O116" s="5">
        <v>145660620100</v>
      </c>
      <c r="P116" s="5">
        <v>145358270000</v>
      </c>
      <c r="Q116" s="5">
        <v>145216690000</v>
      </c>
      <c r="R116" s="5">
        <v>145049050000</v>
      </c>
      <c r="S116" s="5">
        <v>145049050000</v>
      </c>
      <c r="T116" s="5">
        <v>100000000000</v>
      </c>
    </row>
    <row r="117" spans="2:20" ht="15.5" x14ac:dyDescent="0.35">
      <c r="C117" t="s">
        <v>155</v>
      </c>
      <c r="D117" s="5">
        <v>12640115696</v>
      </c>
      <c r="E117" s="5">
        <v>12640115696</v>
      </c>
      <c r="F117" s="5">
        <v>178465676</v>
      </c>
      <c r="G117" s="5">
        <v>178465676</v>
      </c>
      <c r="I117" s="5">
        <v>12640115696</v>
      </c>
      <c r="J117" s="5">
        <v>178465676</v>
      </c>
      <c r="K117" s="5">
        <v>178465676</v>
      </c>
      <c r="L117" s="5">
        <v>178465676</v>
      </c>
      <c r="M117" s="5">
        <v>178465676</v>
      </c>
      <c r="N117" s="5">
        <v>178465676</v>
      </c>
      <c r="O117" s="5">
        <v>138791526</v>
      </c>
      <c r="P117" s="5">
        <v>108556516</v>
      </c>
      <c r="Q117" s="5">
        <v>94398516</v>
      </c>
      <c r="R117" s="5">
        <v>77634516</v>
      </c>
      <c r="S117" s="5">
        <v>-644265484</v>
      </c>
    </row>
    <row r="118" spans="2:20" ht="15.5" x14ac:dyDescent="0.35">
      <c r="C118" t="s">
        <v>156</v>
      </c>
      <c r="D118" s="5">
        <v>74978520522</v>
      </c>
      <c r="E118" s="5">
        <v>68072110808</v>
      </c>
      <c r="F118" s="5">
        <v>67454820753</v>
      </c>
      <c r="G118" s="5">
        <v>57350761579</v>
      </c>
      <c r="I118" s="5">
        <v>68072110808</v>
      </c>
      <c r="J118" s="5">
        <v>55032900738</v>
      </c>
      <c r="K118" s="5">
        <v>47686846703</v>
      </c>
      <c r="L118" s="5">
        <v>48077483239</v>
      </c>
      <c r="M118" s="5">
        <v>44382884486</v>
      </c>
      <c r="N118" s="5">
        <v>36883225429</v>
      </c>
      <c r="O118" s="5">
        <v>44673196590</v>
      </c>
      <c r="P118" s="5">
        <v>35572209533</v>
      </c>
      <c r="Q118" s="5">
        <v>33781005588</v>
      </c>
      <c r="R118" s="5">
        <v>24965013084</v>
      </c>
      <c r="S118" s="5">
        <v>16972647930</v>
      </c>
      <c r="T118" s="5">
        <v>7430653405</v>
      </c>
    </row>
    <row r="119" spans="2:20" ht="15.5" x14ac:dyDescent="0.35">
      <c r="C119" t="s">
        <v>157</v>
      </c>
      <c r="D119" s="5">
        <v>19000000000</v>
      </c>
      <c r="E119" s="5">
        <v>19000000000</v>
      </c>
      <c r="F119" s="5">
        <v>19000000000</v>
      </c>
      <c r="G119" s="5">
        <v>19000000000</v>
      </c>
      <c r="I119" s="5">
        <v>19000000000</v>
      </c>
      <c r="J119" s="5">
        <v>18000000000</v>
      </c>
      <c r="K119" s="5">
        <v>18000000000</v>
      </c>
      <c r="L119" s="5">
        <v>17000000000</v>
      </c>
      <c r="M119" s="5">
        <v>16000000000</v>
      </c>
      <c r="N119" s="5">
        <v>15000000000</v>
      </c>
      <c r="O119" s="5">
        <v>13000000000</v>
      </c>
      <c r="P119" s="5">
        <v>3000000000</v>
      </c>
      <c r="Q119" s="5">
        <v>2000000000</v>
      </c>
    </row>
    <row r="120" spans="2:20" ht="15.5" x14ac:dyDescent="0.35">
      <c r="C120" t="s">
        <v>158</v>
      </c>
      <c r="D120" s="5">
        <v>55978520522</v>
      </c>
      <c r="E120" s="5">
        <v>49072110808</v>
      </c>
      <c r="F120" s="5">
        <v>48454820753</v>
      </c>
      <c r="G120" s="5">
        <v>38350761579</v>
      </c>
      <c r="I120" s="5">
        <v>49072110808</v>
      </c>
      <c r="J120" s="5">
        <v>37032900738</v>
      </c>
      <c r="K120" s="5">
        <v>29686846703</v>
      </c>
      <c r="L120" s="5">
        <v>31077483239</v>
      </c>
      <c r="M120" s="5">
        <v>28382884486</v>
      </c>
      <c r="N120" s="5">
        <v>21883225429</v>
      </c>
      <c r="O120" s="5">
        <v>31673196590</v>
      </c>
      <c r="P120" s="5">
        <v>32572209533</v>
      </c>
      <c r="Q120" s="5">
        <v>31781005588</v>
      </c>
    </row>
    <row r="121" spans="2:20" ht="15.5" x14ac:dyDescent="0.35">
      <c r="C121" t="s">
        <v>159</v>
      </c>
      <c r="D121" s="5">
        <v>74978520522</v>
      </c>
      <c r="E121" s="5">
        <v>68072110808</v>
      </c>
      <c r="F121" s="5">
        <v>67454820753</v>
      </c>
      <c r="G121" s="5">
        <v>57350761579</v>
      </c>
      <c r="I121" s="5">
        <v>68072110808</v>
      </c>
      <c r="J121" s="5">
        <v>55032900738</v>
      </c>
      <c r="K121" s="5">
        <v>47686846703</v>
      </c>
      <c r="L121" s="5">
        <v>48077483239</v>
      </c>
      <c r="M121" s="5">
        <v>44382884486</v>
      </c>
      <c r="N121" s="5">
        <v>36883225429</v>
      </c>
      <c r="O121" s="5">
        <v>44673196590</v>
      </c>
      <c r="P121" s="5">
        <v>35572209533</v>
      </c>
      <c r="Q121" s="5">
        <v>33781005588</v>
      </c>
      <c r="R121" s="5">
        <v>24965013084</v>
      </c>
      <c r="S121" s="5">
        <v>16972647930</v>
      </c>
      <c r="T121" s="5">
        <v>7430653405</v>
      </c>
    </row>
    <row r="122" spans="2:20" ht="15.5" x14ac:dyDescent="0.35">
      <c r="C122" t="s">
        <v>9</v>
      </c>
      <c r="D122" s="5">
        <v>231365718403</v>
      </c>
      <c r="E122" s="5">
        <v>232109692578</v>
      </c>
      <c r="F122" s="5">
        <v>218760560253</v>
      </c>
      <c r="G122" s="5">
        <v>205062586745</v>
      </c>
      <c r="I122" s="5">
        <v>232109692578</v>
      </c>
      <c r="J122" s="5">
        <v>152440292196</v>
      </c>
      <c r="K122" s="5">
        <v>153629532490</v>
      </c>
      <c r="L122" s="5">
        <v>186535177545</v>
      </c>
      <c r="M122" s="5">
        <v>240603959637</v>
      </c>
      <c r="N122" s="5">
        <v>184247090444</v>
      </c>
      <c r="O122" s="5">
        <v>186332264743</v>
      </c>
      <c r="P122" s="5">
        <v>179728315478</v>
      </c>
      <c r="Q122" s="5">
        <v>189901877562</v>
      </c>
      <c r="R122" s="5">
        <v>167266283353</v>
      </c>
      <c r="S122" s="5">
        <v>164579537109</v>
      </c>
      <c r="T122" s="5">
        <v>109046836346</v>
      </c>
    </row>
    <row r="123" spans="2:20" ht="15.5" x14ac:dyDescent="0.35">
      <c r="C123" t="s">
        <v>161</v>
      </c>
      <c r="D123" s="5">
        <v>316476518704</v>
      </c>
      <c r="E123" s="5">
        <v>334277570905</v>
      </c>
      <c r="F123" s="5">
        <v>330834054988</v>
      </c>
      <c r="G123" s="5">
        <v>267326085943</v>
      </c>
      <c r="I123" s="5">
        <v>334277570905</v>
      </c>
      <c r="J123" s="5">
        <v>235001576842</v>
      </c>
      <c r="K123" s="5">
        <v>242935248490</v>
      </c>
      <c r="L123" s="5">
        <v>297046208202</v>
      </c>
      <c r="M123" s="5">
        <v>356588372475</v>
      </c>
      <c r="N123" s="5">
        <v>322342387320</v>
      </c>
      <c r="O123" s="5">
        <v>284170955431</v>
      </c>
      <c r="P123" s="5">
        <v>262118630829</v>
      </c>
      <c r="Q123" s="5">
        <v>253642764681</v>
      </c>
      <c r="R123" s="5">
        <v>233874624756</v>
      </c>
      <c r="S123" s="5">
        <v>210608052893</v>
      </c>
      <c r="T123" s="5">
        <v>158172628862</v>
      </c>
    </row>
    <row r="124" spans="2:20" ht="15.5" x14ac:dyDescent="0.35">
      <c r="C124" t="s">
        <v>162</v>
      </c>
      <c r="D124" s="5">
        <v>1460573616</v>
      </c>
      <c r="E124" s="5">
        <v>1460573616</v>
      </c>
      <c r="F124" s="5">
        <v>1460573616</v>
      </c>
      <c r="G124" s="5">
        <v>1460573616</v>
      </c>
      <c r="I124" s="5">
        <v>1460573616</v>
      </c>
      <c r="J124" s="5">
        <v>1460573616</v>
      </c>
      <c r="K124" s="5">
        <v>1460573616</v>
      </c>
      <c r="L124" s="5">
        <v>1460573616</v>
      </c>
      <c r="M124" s="5">
        <v>1460573616</v>
      </c>
      <c r="N124" s="5">
        <v>1460573616</v>
      </c>
      <c r="O124" s="5">
        <v>1456606201</v>
      </c>
      <c r="P124" s="5">
        <v>1453582700</v>
      </c>
      <c r="Q124" s="5">
        <v>1452166900</v>
      </c>
      <c r="R124" s="5">
        <v>1450490500</v>
      </c>
      <c r="S124" s="5">
        <v>1450490500</v>
      </c>
      <c r="T124" s="5">
        <v>100000</v>
      </c>
    </row>
    <row r="126" spans="2:20" ht="15.5" x14ac:dyDescent="0.35">
      <c r="B126" t="s">
        <v>163</v>
      </c>
      <c r="C126" t="s">
        <v>164</v>
      </c>
      <c r="D126" s="5">
        <v>3600745096</v>
      </c>
      <c r="E126" s="5">
        <v>-2311059487</v>
      </c>
      <c r="F126" s="5">
        <v>5565480031</v>
      </c>
      <c r="G126" s="5">
        <v>-8084984646</v>
      </c>
      <c r="I126" s="5">
        <v>6302774963</v>
      </c>
      <c r="J126" s="5">
        <v>5198519746</v>
      </c>
      <c r="K126" s="5">
        <v>-3260191798</v>
      </c>
      <c r="L126" s="5">
        <v>10509885246</v>
      </c>
      <c r="M126" s="5">
        <v>1344624035</v>
      </c>
      <c r="N126" s="5">
        <v>-11657561273</v>
      </c>
      <c r="O126" s="5">
        <v>-5902837807</v>
      </c>
      <c r="P126" s="5">
        <v>-4719694169</v>
      </c>
      <c r="Q126" s="5">
        <v>14185118211</v>
      </c>
      <c r="R126" s="5">
        <v>-2770211140</v>
      </c>
      <c r="S126" s="5">
        <v>-1757680835</v>
      </c>
      <c r="T126" s="5">
        <v>3497610345</v>
      </c>
    </row>
    <row r="127" spans="2:20" ht="15.5" x14ac:dyDescent="0.35">
      <c r="C127" t="s">
        <v>1999</v>
      </c>
      <c r="E127" s="5">
        <v>-11445828298</v>
      </c>
      <c r="F127" s="5">
        <v>7279103727</v>
      </c>
      <c r="G127" s="5">
        <v>4166724571</v>
      </c>
    </row>
    <row r="128" spans="2:20" ht="15.5" x14ac:dyDescent="0.35">
      <c r="C128" t="s">
        <v>636</v>
      </c>
      <c r="D128" s="5">
        <v>14744420696</v>
      </c>
      <c r="E128" s="5">
        <v>-16237405328</v>
      </c>
      <c r="F128" s="5">
        <v>12321672399</v>
      </c>
      <c r="G128" s="5">
        <v>-19829610251</v>
      </c>
      <c r="I128" s="5">
        <v>-19698221804</v>
      </c>
    </row>
    <row r="129" spans="3:20" ht="15.5" x14ac:dyDescent="0.35">
      <c r="C129" t="s">
        <v>2000</v>
      </c>
      <c r="D129" s="5">
        <v>-7533123</v>
      </c>
      <c r="E129" s="5">
        <v>-7532592</v>
      </c>
      <c r="F129" s="5">
        <v>-38412007</v>
      </c>
      <c r="G129" s="5">
        <v>-8333774</v>
      </c>
      <c r="I129" s="5">
        <v>-76028671</v>
      </c>
    </row>
    <row r="130" spans="3:20" ht="15.5" x14ac:dyDescent="0.35">
      <c r="C130" t="s">
        <v>2001</v>
      </c>
      <c r="D130" s="5">
        <v>316004350</v>
      </c>
      <c r="E130" s="5">
        <v>332167547</v>
      </c>
      <c r="F130" s="5">
        <v>376048624</v>
      </c>
      <c r="G130" s="5">
        <v>373018137</v>
      </c>
      <c r="I130" s="5">
        <v>1466208343</v>
      </c>
    </row>
    <row r="131" spans="3:20" ht="15.5" x14ac:dyDescent="0.35">
      <c r="C131" t="s">
        <v>2002</v>
      </c>
      <c r="D131" s="5">
        <v>2777492747</v>
      </c>
      <c r="E131" s="5">
        <v>9719959476</v>
      </c>
      <c r="F131" s="5">
        <v>-4976564715</v>
      </c>
      <c r="G131" s="5">
        <v>-5134961484</v>
      </c>
      <c r="I131" s="5">
        <v>172945908</v>
      </c>
    </row>
    <row r="132" spans="3:20" ht="15.5" x14ac:dyDescent="0.35">
      <c r="C132" t="s">
        <v>1943</v>
      </c>
      <c r="J132" s="5">
        <v>119263958931</v>
      </c>
      <c r="K132" s="5">
        <v>131842582860</v>
      </c>
      <c r="L132" s="5">
        <v>134311447142</v>
      </c>
      <c r="M132" s="5">
        <v>117217603942</v>
      </c>
      <c r="N132" s="5">
        <v>71469512396</v>
      </c>
      <c r="O132" s="5">
        <v>60857664008</v>
      </c>
      <c r="P132" s="5">
        <v>48344829330</v>
      </c>
      <c r="Q132" s="5">
        <v>63985048870</v>
      </c>
      <c r="R132" s="5">
        <v>54780176033</v>
      </c>
      <c r="S132" s="5">
        <v>35162872380</v>
      </c>
      <c r="T132" s="5">
        <v>26442407598</v>
      </c>
    </row>
    <row r="133" spans="3:20" ht="15.5" x14ac:dyDescent="0.35">
      <c r="C133" t="s">
        <v>2003</v>
      </c>
      <c r="J133" s="5">
        <v>4905548716</v>
      </c>
      <c r="K133" s="5">
        <v>33047876658</v>
      </c>
      <c r="L133" s="5">
        <v>48735434788</v>
      </c>
      <c r="M133" s="5">
        <v>45755636956</v>
      </c>
      <c r="N133" s="5">
        <v>32545939971</v>
      </c>
      <c r="O133" s="5">
        <v>18276796707</v>
      </c>
      <c r="P133" s="5">
        <v>11340101301</v>
      </c>
      <c r="Q133" s="5">
        <v>15145680565</v>
      </c>
      <c r="R133" s="5">
        <v>6830912142</v>
      </c>
      <c r="S133" s="5">
        <v>4746221595</v>
      </c>
      <c r="T133" s="5">
        <v>477674501</v>
      </c>
    </row>
    <row r="134" spans="3:20" ht="15.5" x14ac:dyDescent="0.35">
      <c r="C134" t="s">
        <v>1944</v>
      </c>
      <c r="J134" s="5">
        <v>-61842359311</v>
      </c>
      <c r="K134" s="5">
        <v>-74647814956</v>
      </c>
      <c r="L134" s="5">
        <v>-112392167560</v>
      </c>
      <c r="M134" s="5">
        <v>-100261534669</v>
      </c>
      <c r="N134" s="5">
        <v>-67399445295</v>
      </c>
      <c r="O134" s="5">
        <v>-47168477156</v>
      </c>
      <c r="P134" s="5">
        <v>-28386107232</v>
      </c>
      <c r="Q134" s="5">
        <v>-28902028456</v>
      </c>
      <c r="R134" s="5">
        <v>-30778338019</v>
      </c>
      <c r="S134" s="5">
        <v>-20582390410</v>
      </c>
      <c r="T134" s="5">
        <v>-14764609533</v>
      </c>
    </row>
    <row r="135" spans="3:20" ht="15.5" x14ac:dyDescent="0.35">
      <c r="C135" t="s">
        <v>1941</v>
      </c>
      <c r="J135" s="5">
        <v>-43627327541</v>
      </c>
      <c r="K135" s="5">
        <v>-77961518664</v>
      </c>
      <c r="L135" s="5">
        <v>-53462850699</v>
      </c>
      <c r="M135" s="5">
        <v>-58145491979</v>
      </c>
      <c r="N135" s="5">
        <v>-49368538653</v>
      </c>
      <c r="O135" s="5">
        <v>-29968044156</v>
      </c>
      <c r="P135" s="5">
        <v>-28418362501</v>
      </c>
      <c r="Q135" s="5">
        <v>-20372161625</v>
      </c>
      <c r="R135" s="5">
        <v>-24227726398</v>
      </c>
      <c r="S135" s="5">
        <v>-14845684036</v>
      </c>
      <c r="T135" s="5">
        <v>-1693727713</v>
      </c>
    </row>
    <row r="136" spans="3:20" ht="15.5" x14ac:dyDescent="0.35">
      <c r="C136" t="s">
        <v>625</v>
      </c>
    </row>
    <row r="137" spans="3:20" ht="15.5" x14ac:dyDescent="0.35">
      <c r="C137" t="s">
        <v>2004</v>
      </c>
      <c r="J137" s="5">
        <v>5738947642</v>
      </c>
      <c r="K137" s="5">
        <v>4625143332</v>
      </c>
      <c r="L137" s="5">
        <v>8951623076</v>
      </c>
      <c r="M137" s="5">
        <v>12158881109</v>
      </c>
      <c r="N137" s="5">
        <v>14915480128</v>
      </c>
      <c r="O137" s="5">
        <v>10209116565</v>
      </c>
      <c r="P137" s="5">
        <v>5848419928</v>
      </c>
      <c r="Q137" s="5">
        <v>3649420383</v>
      </c>
      <c r="R137" s="5">
        <v>8695010429</v>
      </c>
      <c r="S137" s="5">
        <v>5363411046</v>
      </c>
      <c r="T137" s="5">
        <v>3277067191</v>
      </c>
    </row>
    <row r="138" spans="3:20" ht="15.5" x14ac:dyDescent="0.35">
      <c r="C138" t="s">
        <v>2005</v>
      </c>
      <c r="J138" s="5">
        <v>-6075628523</v>
      </c>
      <c r="K138" s="5">
        <v>-6513217252</v>
      </c>
      <c r="L138" s="5">
        <v>-4656136746</v>
      </c>
      <c r="M138" s="5">
        <v>-2149035419</v>
      </c>
      <c r="N138" s="5">
        <v>-3067385481</v>
      </c>
      <c r="O138" s="5">
        <v>-3480133497</v>
      </c>
      <c r="P138" s="5">
        <v>-2735030331</v>
      </c>
      <c r="Q138" s="5">
        <v>-4941548091</v>
      </c>
      <c r="R138" s="5">
        <v>-4588376270</v>
      </c>
      <c r="S138" s="5">
        <v>-2657131813</v>
      </c>
      <c r="T138" s="5">
        <v>-3405787460</v>
      </c>
    </row>
    <row r="139" spans="3:20" ht="15.5" x14ac:dyDescent="0.35">
      <c r="C139" t="s">
        <v>1003</v>
      </c>
      <c r="J139" s="5">
        <v>1077240176</v>
      </c>
      <c r="K139" s="5">
        <v>-264585106</v>
      </c>
      <c r="L139" s="5">
        <v>706707598</v>
      </c>
      <c r="M139" s="5">
        <v>-219929231</v>
      </c>
      <c r="N139" s="5">
        <v>1484519355</v>
      </c>
      <c r="O139" s="5">
        <v>361326831</v>
      </c>
      <c r="P139" s="5">
        <v>766392965</v>
      </c>
      <c r="Q139" s="5">
        <v>123430388</v>
      </c>
      <c r="R139" s="5">
        <v>-440483454</v>
      </c>
      <c r="S139" s="5">
        <v>59862967</v>
      </c>
      <c r="T139" s="5">
        <v>-170622107</v>
      </c>
    </row>
    <row r="140" spans="3:20" ht="15.5" x14ac:dyDescent="0.35">
      <c r="C140" t="s">
        <v>171</v>
      </c>
      <c r="J140" s="5">
        <v>-14240296804</v>
      </c>
      <c r="K140" s="5">
        <v>-13383883570</v>
      </c>
      <c r="L140" s="5">
        <v>-11656811338</v>
      </c>
      <c r="M140" s="5">
        <v>-13044208400</v>
      </c>
      <c r="N140" s="5">
        <v>-11968281136</v>
      </c>
      <c r="O140" s="5">
        <v>-14654251130</v>
      </c>
      <c r="P140" s="5">
        <v>-11137326308</v>
      </c>
      <c r="Q140" s="5">
        <v>-14168371065</v>
      </c>
      <c r="R140" s="5">
        <v>-12421291216</v>
      </c>
      <c r="S140" s="5">
        <v>-8956094862</v>
      </c>
      <c r="T140" s="5">
        <v>-6621067762</v>
      </c>
    </row>
    <row r="141" spans="3:20" ht="15.5" x14ac:dyDescent="0.35">
      <c r="C141" t="s">
        <v>178</v>
      </c>
      <c r="O141" s="5">
        <v>361326831</v>
      </c>
      <c r="P141" s="5">
        <v>766392965</v>
      </c>
      <c r="Q141" s="5">
        <v>123430388</v>
      </c>
      <c r="R141" s="5">
        <v>-440483454</v>
      </c>
      <c r="S141" s="5">
        <v>59862967</v>
      </c>
      <c r="T141" s="5">
        <v>-170622107</v>
      </c>
    </row>
    <row r="142" spans="3:20" ht="15.5" x14ac:dyDescent="0.35">
      <c r="C142" t="s">
        <v>1151</v>
      </c>
      <c r="J142" s="5">
        <v>1077240176</v>
      </c>
      <c r="K142" s="5">
        <v>-264585106</v>
      </c>
      <c r="L142" s="5">
        <v>706707598</v>
      </c>
      <c r="M142" s="5">
        <v>-219929231</v>
      </c>
      <c r="N142" s="5">
        <v>1484519355</v>
      </c>
    </row>
    <row r="143" spans="3:20" ht="15.5" x14ac:dyDescent="0.35">
      <c r="C143" t="s">
        <v>1755</v>
      </c>
    </row>
    <row r="144" spans="3:20" ht="15.5" x14ac:dyDescent="0.35">
      <c r="C144" t="s">
        <v>2006</v>
      </c>
      <c r="J144" s="5">
        <v>-1563540</v>
      </c>
      <c r="K144" s="5">
        <v>-4775100</v>
      </c>
      <c r="L144" s="5">
        <v>-27361015</v>
      </c>
      <c r="M144" s="5">
        <v>32701726</v>
      </c>
      <c r="N144" s="5">
        <v>-269362558</v>
      </c>
      <c r="O144" s="5">
        <v>-336835979</v>
      </c>
      <c r="P144" s="5">
        <v>-342611321</v>
      </c>
      <c r="Q144" s="5">
        <v>-334352758</v>
      </c>
      <c r="R144" s="5">
        <v>-620094387</v>
      </c>
      <c r="S144" s="5">
        <v>-48747702</v>
      </c>
      <c r="T144" s="5">
        <v>-43724370</v>
      </c>
    </row>
    <row r="145" spans="3:20" ht="15.5" x14ac:dyDescent="0.35">
      <c r="C145" t="s">
        <v>109</v>
      </c>
      <c r="T145" s="5">
        <v>21446306</v>
      </c>
    </row>
    <row r="146" spans="3:20" ht="15.5" x14ac:dyDescent="0.35">
      <c r="C146" t="s">
        <v>179</v>
      </c>
      <c r="D146" s="5">
        <v>-273900000</v>
      </c>
      <c r="E146" s="5">
        <v>11933780627</v>
      </c>
      <c r="F146" s="5">
        <v>-5390606</v>
      </c>
      <c r="G146" s="5">
        <v>-377553588</v>
      </c>
      <c r="I146" s="5">
        <v>11137610021</v>
      </c>
      <c r="J146" s="5">
        <v>-1129353587</v>
      </c>
      <c r="K146" s="5">
        <v>-8752368407</v>
      </c>
      <c r="L146" s="5">
        <v>-6719118597</v>
      </c>
      <c r="M146" s="5">
        <v>-6346302328</v>
      </c>
      <c r="N146" s="5">
        <v>-14568962630</v>
      </c>
      <c r="O146" s="5">
        <v>-12520328380</v>
      </c>
      <c r="P146" s="5">
        <v>-2169994322</v>
      </c>
      <c r="Q146" s="5">
        <v>184404000</v>
      </c>
      <c r="R146" s="5">
        <v>721900000</v>
      </c>
      <c r="S146" s="5">
        <v>36955734516</v>
      </c>
    </row>
    <row r="147" spans="3:20" ht="15.5" x14ac:dyDescent="0.35">
      <c r="C147" t="s">
        <v>180</v>
      </c>
      <c r="D147" s="5">
        <v>388115741</v>
      </c>
      <c r="E147" s="5">
        <v>-11346871306</v>
      </c>
      <c r="F147" s="5">
        <v>-5054069397</v>
      </c>
      <c r="G147" s="5">
        <v>9287970864</v>
      </c>
      <c r="I147" s="5">
        <v>-17443629611</v>
      </c>
      <c r="J147" s="5">
        <v>-5976901464</v>
      </c>
      <c r="K147" s="5">
        <v>8950193651</v>
      </c>
      <c r="L147" s="5">
        <v>-1757414938</v>
      </c>
      <c r="M147" s="5">
        <v>4747248441</v>
      </c>
      <c r="N147" s="5">
        <v>28528664661</v>
      </c>
      <c r="O147" s="5">
        <v>18548477735</v>
      </c>
      <c r="P147" s="5">
        <v>6432084180</v>
      </c>
      <c r="Q147" s="5">
        <v>-13769163842</v>
      </c>
      <c r="R147" s="5">
        <v>1403021280</v>
      </c>
      <c r="S147" s="5">
        <v>-34658752813</v>
      </c>
      <c r="T147" s="5">
        <v>-4639774283</v>
      </c>
    </row>
    <row r="148" spans="3:20" ht="15.5" x14ac:dyDescent="0.35">
      <c r="C148" t="s">
        <v>449</v>
      </c>
      <c r="D148" s="5">
        <v>240560000</v>
      </c>
      <c r="E148" s="5">
        <v>-377661341500</v>
      </c>
      <c r="F148" s="5">
        <v>200434101500</v>
      </c>
      <c r="G148" s="5">
        <v>202830420000</v>
      </c>
      <c r="I148" s="5">
        <v>25603180000</v>
      </c>
      <c r="J148" s="5">
        <v>110317590000</v>
      </c>
      <c r="K148" s="5">
        <v>226455900000</v>
      </c>
      <c r="L148" s="5">
        <v>86400000000</v>
      </c>
      <c r="M148" s="5">
        <v>142533766024</v>
      </c>
      <c r="N148" s="5">
        <v>198385050500</v>
      </c>
      <c r="O148" s="5">
        <v>30167800000</v>
      </c>
      <c r="P148" s="5">
        <v>13441300000</v>
      </c>
      <c r="Q148" s="5">
        <v>27500000000</v>
      </c>
      <c r="R148" s="5">
        <v>14500000000</v>
      </c>
      <c r="S148" s="5">
        <v>3246543299</v>
      </c>
      <c r="T148" s="5">
        <v>31623300731</v>
      </c>
    </row>
    <row r="149" spans="3:20" ht="15.5" x14ac:dyDescent="0.35">
      <c r="C149" t="s">
        <v>193</v>
      </c>
      <c r="E149" s="5">
        <v>376964141500</v>
      </c>
      <c r="F149" s="5">
        <v>-122190301500</v>
      </c>
      <c r="G149" s="5">
        <v>-249016060000</v>
      </c>
      <c r="J149" s="5">
        <v>-98937570000</v>
      </c>
      <c r="K149" s="5">
        <v>-250539100000</v>
      </c>
      <c r="L149" s="5">
        <v>-92000000000</v>
      </c>
      <c r="M149" s="5">
        <v>-136033766024</v>
      </c>
      <c r="N149" s="5">
        <v>-187390000000</v>
      </c>
      <c r="O149" s="5">
        <v>-15711850000</v>
      </c>
      <c r="P149" s="5">
        <v>-29667800000</v>
      </c>
      <c r="Q149" s="5">
        <v>-4851400000</v>
      </c>
      <c r="R149" s="5">
        <v>-11500000000</v>
      </c>
      <c r="S149" s="5">
        <v>-25000000000</v>
      </c>
      <c r="T149" s="5">
        <v>-23446543299</v>
      </c>
    </row>
    <row r="150" spans="3:20" ht="15.5" x14ac:dyDescent="0.35">
      <c r="C150" t="s">
        <v>2007</v>
      </c>
      <c r="D150" s="5">
        <v>31955630730</v>
      </c>
      <c r="E150" s="5">
        <v>-168276700224</v>
      </c>
      <c r="F150" s="5">
        <v>28021943237</v>
      </c>
      <c r="G150" s="5">
        <v>105949376987</v>
      </c>
      <c r="J150" s="5">
        <v>30683605063</v>
      </c>
      <c r="K150" s="5">
        <v>64272379728</v>
      </c>
      <c r="L150" s="5">
        <v>121149236691</v>
      </c>
      <c r="M150" s="5">
        <v>112092729890</v>
      </c>
      <c r="N150" s="5">
        <v>232621246794</v>
      </c>
      <c r="O150" s="5">
        <v>28825911175</v>
      </c>
      <c r="P150" s="5">
        <v>27843000000</v>
      </c>
      <c r="Q150" s="5">
        <v>27878895362</v>
      </c>
      <c r="R150" s="5">
        <v>28202768174</v>
      </c>
      <c r="S150" s="5">
        <v>19818465808</v>
      </c>
      <c r="T150" s="5">
        <v>42845288098</v>
      </c>
    </row>
    <row r="151" spans="3:20" ht="15.5" x14ac:dyDescent="0.35">
      <c r="C151" t="s">
        <v>2008</v>
      </c>
      <c r="D151" s="5">
        <v>-35453225000</v>
      </c>
      <c r="E151" s="5">
        <v>207147531618</v>
      </c>
      <c r="F151" s="5">
        <v>-114316092235</v>
      </c>
      <c r="G151" s="5">
        <v>-51758074983</v>
      </c>
      <c r="J151" s="5">
        <v>-54773488563</v>
      </c>
      <c r="K151" s="5">
        <v>-40033920000</v>
      </c>
      <c r="L151" s="5">
        <v>-129939893394</v>
      </c>
      <c r="M151" s="5">
        <v>-126346422300</v>
      </c>
      <c r="N151" s="5">
        <v>-226801937818</v>
      </c>
      <c r="O151" s="5">
        <v>-47963700000</v>
      </c>
      <c r="P151" s="5">
        <v>-17392800000</v>
      </c>
      <c r="Q151" s="5">
        <v>-71317900000</v>
      </c>
      <c r="R151" s="5">
        <v>-22925000000</v>
      </c>
      <c r="S151" s="5">
        <v>-55359798000</v>
      </c>
      <c r="T151" s="5">
        <v>-53346161187</v>
      </c>
    </row>
    <row r="152" spans="3:20" ht="15.5" x14ac:dyDescent="0.35">
      <c r="C152" t="s">
        <v>2009</v>
      </c>
      <c r="T152" s="5">
        <v>-9786667450</v>
      </c>
    </row>
    <row r="153" spans="3:20" ht="15.5" x14ac:dyDescent="0.35">
      <c r="C153" t="s">
        <v>2010</v>
      </c>
      <c r="S153" s="5">
        <v>9690000150</v>
      </c>
    </row>
    <row r="154" spans="3:20" ht="15.5" x14ac:dyDescent="0.35">
      <c r="C154" t="s">
        <v>2011</v>
      </c>
    </row>
    <row r="155" spans="3:20" ht="15.5" x14ac:dyDescent="0.35">
      <c r="C155" t="s">
        <v>2012</v>
      </c>
      <c r="E155" s="5">
        <v>186024668445</v>
      </c>
      <c r="I155" s="5">
        <v>186024668445</v>
      </c>
    </row>
    <row r="156" spans="3:20" ht="15.5" x14ac:dyDescent="0.35">
      <c r="C156" t="s">
        <v>2013</v>
      </c>
      <c r="E156" s="5">
        <v>-238901242384</v>
      </c>
      <c r="I156" s="5">
        <v>-238901242384</v>
      </c>
    </row>
    <row r="157" spans="3:20" ht="15.5" x14ac:dyDescent="0.35">
      <c r="C157" t="s">
        <v>2014</v>
      </c>
    </row>
    <row r="158" spans="3:20" ht="15.5" x14ac:dyDescent="0.35">
      <c r="C158" t="s">
        <v>2015</v>
      </c>
    </row>
    <row r="159" spans="3:20" ht="15.5" x14ac:dyDescent="0.35">
      <c r="C159" t="s">
        <v>628</v>
      </c>
      <c r="D159" s="5">
        <v>4093659648</v>
      </c>
      <c r="E159" s="5">
        <v>3275020596</v>
      </c>
      <c r="F159" s="5">
        <v>3012237794</v>
      </c>
      <c r="G159" s="5">
        <v>2158529260</v>
      </c>
      <c r="I159" s="5">
        <v>10237715078</v>
      </c>
      <c r="J159" s="5">
        <v>6784499840</v>
      </c>
      <c r="K159" s="5">
        <v>8882134023</v>
      </c>
      <c r="L159" s="5">
        <v>12685551765</v>
      </c>
      <c r="M159" s="5">
        <v>13131273874</v>
      </c>
      <c r="N159" s="5">
        <v>12364829002</v>
      </c>
      <c r="O159" s="5">
        <v>24513095760</v>
      </c>
      <c r="P159" s="5">
        <v>12357685783</v>
      </c>
      <c r="Q159" s="5">
        <v>11090895079</v>
      </c>
      <c r="R159" s="5">
        <v>11366607477</v>
      </c>
      <c r="S159" s="5">
        <v>12984721400</v>
      </c>
      <c r="T159" s="5">
        <v>7642318306</v>
      </c>
    </row>
    <row r="160" spans="3:20" ht="15.5" x14ac:dyDescent="0.35">
      <c r="C160" t="s">
        <v>187</v>
      </c>
      <c r="D160" s="5">
        <v>104762</v>
      </c>
      <c r="I160" s="5">
        <v>500000000</v>
      </c>
      <c r="J160" s="5">
        <v>13040000</v>
      </c>
      <c r="K160" s="5">
        <v>400000</v>
      </c>
      <c r="L160" s="5">
        <v>13500000</v>
      </c>
      <c r="M160" s="5">
        <v>334000000</v>
      </c>
      <c r="N160" s="5">
        <v>9030468</v>
      </c>
      <c r="O160" s="5">
        <v>22953300</v>
      </c>
      <c r="P160" s="5">
        <v>281000000</v>
      </c>
    </row>
    <row r="161" spans="3:20" ht="15.5" x14ac:dyDescent="0.35">
      <c r="C161" t="s">
        <v>1546</v>
      </c>
      <c r="Q161" s="5">
        <v>-3650000000</v>
      </c>
      <c r="R161" s="5">
        <v>-14400000000</v>
      </c>
    </row>
    <row r="162" spans="3:20" ht="15.5" x14ac:dyDescent="0.35">
      <c r="C162" t="s">
        <v>181</v>
      </c>
      <c r="D162" s="5">
        <v>-448614399</v>
      </c>
      <c r="E162" s="5">
        <v>81050643</v>
      </c>
      <c r="F162" s="5">
        <v>-15958193</v>
      </c>
      <c r="G162" s="5">
        <v>-876220400</v>
      </c>
      <c r="I162" s="5">
        <v>-907950750</v>
      </c>
      <c r="J162" s="5">
        <v>-64577804</v>
      </c>
      <c r="K162" s="5">
        <v>-87600100</v>
      </c>
      <c r="L162" s="5">
        <v>-65810000</v>
      </c>
      <c r="M162" s="5">
        <v>-964333023</v>
      </c>
      <c r="N162" s="5">
        <v>-659554285</v>
      </c>
      <c r="O162" s="5">
        <v>-1305732500</v>
      </c>
      <c r="P162" s="5">
        <v>-193211100</v>
      </c>
      <c r="Q162" s="5">
        <v>-203802200</v>
      </c>
      <c r="R162" s="5">
        <v>-223004082</v>
      </c>
      <c r="S162" s="5">
        <v>-16862000</v>
      </c>
      <c r="T162" s="5">
        <v>-78123672</v>
      </c>
    </row>
    <row r="163" spans="3:20" ht="15.5" x14ac:dyDescent="0.35">
      <c r="C163" t="s">
        <v>542</v>
      </c>
    </row>
    <row r="164" spans="3:20" ht="15.5" x14ac:dyDescent="0.35">
      <c r="C164" t="s">
        <v>2016</v>
      </c>
      <c r="R164" s="5">
        <v>-3100902000</v>
      </c>
    </row>
    <row r="165" spans="3:20" ht="15.5" x14ac:dyDescent="0.35">
      <c r="C165" t="s">
        <v>1519</v>
      </c>
      <c r="E165" s="5">
        <v>169008176</v>
      </c>
      <c r="F165" s="5">
        <v>-169008176</v>
      </c>
      <c r="J165" s="5">
        <v>-286815894</v>
      </c>
      <c r="K165" s="5">
        <v>-560784894</v>
      </c>
      <c r="L165" s="5">
        <v>-507629456</v>
      </c>
      <c r="M165" s="5">
        <v>-434769756</v>
      </c>
      <c r="N165" s="5">
        <v>-49269628</v>
      </c>
      <c r="O165" s="5">
        <v>-206744000</v>
      </c>
    </row>
    <row r="166" spans="3:20" ht="15.5" x14ac:dyDescent="0.35">
      <c r="C166" t="s">
        <v>2017</v>
      </c>
    </row>
    <row r="167" spans="3:20" ht="15.5" x14ac:dyDescent="0.35">
      <c r="C167" t="s">
        <v>197</v>
      </c>
      <c r="D167" s="5">
        <v>-273900000</v>
      </c>
      <c r="E167" s="5">
        <v>11933780627</v>
      </c>
      <c r="F167" s="5">
        <v>-5390606</v>
      </c>
      <c r="G167" s="5">
        <v>-377553588</v>
      </c>
      <c r="I167" s="5">
        <v>11137610021</v>
      </c>
      <c r="J167" s="5">
        <v>-1129353587</v>
      </c>
      <c r="K167" s="5">
        <v>-8752368407</v>
      </c>
      <c r="L167" s="5">
        <v>-6719118597</v>
      </c>
      <c r="M167" s="5">
        <v>-6346302328</v>
      </c>
      <c r="N167" s="5">
        <v>-14568962630</v>
      </c>
      <c r="O167" s="5">
        <v>-12520328380</v>
      </c>
      <c r="P167" s="5">
        <v>-2169994322</v>
      </c>
      <c r="Q167" s="5">
        <v>184404000</v>
      </c>
      <c r="R167" s="5">
        <v>721900000</v>
      </c>
      <c r="S167" s="5">
        <v>36955734516</v>
      </c>
    </row>
    <row r="168" spans="3:20" ht="15.5" x14ac:dyDescent="0.35">
      <c r="C168" t="s">
        <v>828</v>
      </c>
      <c r="E168" s="5">
        <v>12461650020</v>
      </c>
      <c r="I168" s="5">
        <v>12461650020</v>
      </c>
      <c r="N168" s="5">
        <v>436415650</v>
      </c>
      <c r="O168" s="5">
        <v>332585110</v>
      </c>
      <c r="P168" s="5">
        <v>155738000</v>
      </c>
      <c r="Q168" s="5">
        <v>184404000</v>
      </c>
      <c r="R168" s="5">
        <v>721900000</v>
      </c>
      <c r="S168" s="5">
        <v>36955734516</v>
      </c>
    </row>
    <row r="169" spans="3:20" ht="15.5" x14ac:dyDescent="0.35">
      <c r="C169" t="s">
        <v>212</v>
      </c>
      <c r="D169" s="5">
        <v>-237400715</v>
      </c>
      <c r="E169" s="5">
        <v>-480782948</v>
      </c>
      <c r="F169" s="5">
        <v>-4688962</v>
      </c>
      <c r="G169" s="5">
        <v>-209691067</v>
      </c>
      <c r="I169" s="5">
        <v>-1107945378</v>
      </c>
      <c r="J169" s="5">
        <v>-539413252</v>
      </c>
      <c r="K169" s="5">
        <v>-1209472264</v>
      </c>
      <c r="L169" s="5">
        <v>-1053767964</v>
      </c>
      <c r="M169" s="5">
        <v>-729155036</v>
      </c>
      <c r="N169" s="5">
        <v>-879623328</v>
      </c>
    </row>
    <row r="170" spans="3:20" ht="15.5" x14ac:dyDescent="0.35">
      <c r="C170" t="s">
        <v>388</v>
      </c>
      <c r="D170" s="5">
        <v>-36499285</v>
      </c>
      <c r="E170" s="5">
        <v>-216094621</v>
      </c>
      <c r="F170" s="5">
        <v>168306532</v>
      </c>
      <c r="G170" s="5">
        <v>-167862521</v>
      </c>
      <c r="I170" s="5">
        <v>-216094621</v>
      </c>
      <c r="J170" s="5">
        <v>-303124441</v>
      </c>
      <c r="K170" s="5">
        <v>-117415252</v>
      </c>
      <c r="L170" s="5">
        <v>-191770883</v>
      </c>
      <c r="M170" s="5">
        <v>-216427242</v>
      </c>
      <c r="N170" s="5">
        <v>-202089342</v>
      </c>
    </row>
    <row r="171" spans="3:20" ht="15.5" x14ac:dyDescent="0.35">
      <c r="C171" t="s">
        <v>394</v>
      </c>
      <c r="K171" s="5">
        <v>-6864695997</v>
      </c>
      <c r="L171" s="5">
        <v>-4965950294</v>
      </c>
      <c r="M171" s="5">
        <v>-4965950294</v>
      </c>
      <c r="N171" s="5">
        <v>-13874395982</v>
      </c>
      <c r="O171" s="5">
        <v>-12646169490</v>
      </c>
      <c r="P171" s="5">
        <v>-2325732322</v>
      </c>
    </row>
    <row r="172" spans="3:20" ht="15.5" x14ac:dyDescent="0.35">
      <c r="C172" t="s">
        <v>2018</v>
      </c>
    </row>
    <row r="173" spans="3:20" ht="15.5" x14ac:dyDescent="0.35">
      <c r="C173" t="s">
        <v>216</v>
      </c>
    </row>
    <row r="174" spans="3:20" ht="15.5" x14ac:dyDescent="0.35">
      <c r="C174" t="s">
        <v>215</v>
      </c>
      <c r="D174" s="5">
        <v>3714960837</v>
      </c>
      <c r="E174" s="5">
        <v>-1724150166</v>
      </c>
      <c r="F174" s="5">
        <v>506020028</v>
      </c>
      <c r="G174" s="5">
        <v>825432630</v>
      </c>
      <c r="I174" s="5">
        <v>-3244627</v>
      </c>
      <c r="J174" s="5">
        <v>-1907735305</v>
      </c>
      <c r="K174" s="5">
        <v>-3062366554</v>
      </c>
      <c r="L174" s="5">
        <v>2033351711</v>
      </c>
      <c r="M174" s="5">
        <v>-254429852</v>
      </c>
      <c r="N174" s="5">
        <v>2302140758</v>
      </c>
      <c r="O174" s="5">
        <v>125311548</v>
      </c>
      <c r="P174" s="5">
        <v>-457604311</v>
      </c>
      <c r="Q174" s="5">
        <v>600358369</v>
      </c>
      <c r="R174" s="5">
        <v>-645289860</v>
      </c>
      <c r="S174" s="5">
        <v>539300868</v>
      </c>
      <c r="T174" s="5">
        <v>-1120717632</v>
      </c>
    </row>
    <row r="175" spans="3:20" ht="15.5" x14ac:dyDescent="0.35">
      <c r="C175" t="s">
        <v>217</v>
      </c>
      <c r="D175" s="5">
        <v>1251428180</v>
      </c>
      <c r="I175" s="5">
        <v>1254672807</v>
      </c>
      <c r="J175" s="5">
        <v>3162408112</v>
      </c>
      <c r="K175" s="5">
        <v>6224774666</v>
      </c>
      <c r="L175" s="5">
        <v>4191422955</v>
      </c>
      <c r="M175" s="5">
        <v>4445952808</v>
      </c>
      <c r="N175" s="5">
        <v>2143712050</v>
      </c>
      <c r="O175" s="5">
        <v>2018400502</v>
      </c>
      <c r="P175" s="5">
        <v>2476004813</v>
      </c>
      <c r="Q175" s="5">
        <v>1875646444</v>
      </c>
      <c r="R175" s="5">
        <v>2520936305</v>
      </c>
      <c r="S175" s="5">
        <v>1981635437</v>
      </c>
      <c r="T175" s="5">
        <v>3102353069</v>
      </c>
    </row>
    <row r="176" spans="3:20" ht="15.5" x14ac:dyDescent="0.35">
      <c r="C176" t="s">
        <v>218</v>
      </c>
      <c r="D176" s="5">
        <v>4966389017</v>
      </c>
      <c r="E176" s="5">
        <v>-1724150166</v>
      </c>
      <c r="F176" s="5">
        <v>506020028</v>
      </c>
      <c r="G176" s="5">
        <v>825432630</v>
      </c>
      <c r="I176" s="5">
        <v>1251428180</v>
      </c>
      <c r="J176" s="5">
        <v>1254672807</v>
      </c>
      <c r="K176" s="5">
        <v>3162408112</v>
      </c>
      <c r="L176" s="5">
        <v>6224774666</v>
      </c>
      <c r="M176" s="5">
        <v>4191522956</v>
      </c>
      <c r="N176" s="5">
        <v>4445852808</v>
      </c>
      <c r="O176" s="5">
        <v>2143712050</v>
      </c>
      <c r="P176" s="5">
        <v>2018400502</v>
      </c>
      <c r="Q176" s="5">
        <v>2476004813</v>
      </c>
      <c r="R176" s="5">
        <v>1875646445</v>
      </c>
      <c r="S176" s="5">
        <v>2520936305</v>
      </c>
      <c r="T176" s="5">
        <v>1981635437</v>
      </c>
    </row>
    <row r="178" spans="2:20" ht="15.5" x14ac:dyDescent="0.35">
      <c r="B178" t="s">
        <v>219</v>
      </c>
      <c r="C178" t="s">
        <v>11</v>
      </c>
      <c r="D178" s="5">
        <v>1460000000</v>
      </c>
      <c r="E178" s="5">
        <v>1460000000</v>
      </c>
      <c r="F178" s="5">
        <v>1460000000</v>
      </c>
      <c r="G178" s="5">
        <v>1460000000</v>
      </c>
      <c r="I178" s="5">
        <v>1460000000</v>
      </c>
      <c r="J178" s="5">
        <v>1460000000</v>
      </c>
      <c r="K178" s="5">
        <v>1460000000</v>
      </c>
      <c r="L178" s="5">
        <v>1460000000</v>
      </c>
      <c r="M178" s="5">
        <v>1460000000</v>
      </c>
      <c r="N178" s="5">
        <v>1460000000</v>
      </c>
      <c r="O178" s="5">
        <v>1460000000</v>
      </c>
      <c r="P178" s="5">
        <v>1450000000</v>
      </c>
      <c r="Q178" s="5">
        <v>1450000000</v>
      </c>
      <c r="R178" s="5">
        <v>1450000000</v>
      </c>
      <c r="S178" s="5">
        <v>1450000000</v>
      </c>
      <c r="T178" s="5">
        <v>0</v>
      </c>
    </row>
    <row r="179" spans="2:20" ht="15.5" x14ac:dyDescent="0.35">
      <c r="C179" t="s">
        <v>220</v>
      </c>
      <c r="D179" s="6">
        <v>4.7300000000000004</v>
      </c>
      <c r="E179" s="6">
        <v>1.18</v>
      </c>
      <c r="F179" s="6">
        <v>4.9800000000000004</v>
      </c>
      <c r="G179" s="6">
        <v>1.22</v>
      </c>
    </row>
    <row r="180" spans="2:20" ht="15.5" x14ac:dyDescent="0.35">
      <c r="C180" t="s">
        <v>221</v>
      </c>
      <c r="D180" s="6">
        <v>33.83</v>
      </c>
      <c r="E180" s="6">
        <v>139.83000000000001</v>
      </c>
      <c r="F180" s="6">
        <v>28.92</v>
      </c>
      <c r="G180" s="6">
        <v>93.44</v>
      </c>
    </row>
    <row r="181" spans="2:20" ht="15.5" x14ac:dyDescent="0.35">
      <c r="C181" t="s">
        <v>73</v>
      </c>
      <c r="D181" s="6">
        <v>109.56</v>
      </c>
      <c r="E181" s="6">
        <v>6.09</v>
      </c>
      <c r="F181" s="6">
        <v>22.09</v>
      </c>
      <c r="G181" s="6">
        <v>10.09</v>
      </c>
    </row>
    <row r="182" spans="2:20" ht="15.5" x14ac:dyDescent="0.35">
      <c r="C182" t="s">
        <v>222</v>
      </c>
      <c r="D182" s="5">
        <v>7160000000</v>
      </c>
      <c r="E182" s="5">
        <v>2810000000</v>
      </c>
      <c r="F182" s="5">
        <v>6200000000</v>
      </c>
      <c r="G182" s="5">
        <v>3540000000</v>
      </c>
    </row>
    <row r="183" spans="2:20" ht="15.5" x14ac:dyDescent="0.35">
      <c r="C183" t="s">
        <v>223</v>
      </c>
      <c r="D183" s="6">
        <v>2.18E-2</v>
      </c>
      <c r="E183" s="6">
        <v>5.1000000000000004E-3</v>
      </c>
      <c r="F183" s="6">
        <v>2.2000000000000002E-2</v>
      </c>
      <c r="G183" s="6">
        <v>6.7000000000000002E-3</v>
      </c>
    </row>
    <row r="184" spans="2:20" ht="15.5" x14ac:dyDescent="0.35">
      <c r="C184" t="s">
        <v>224</v>
      </c>
      <c r="D184" s="6">
        <v>2.9900000000000003E-2</v>
      </c>
      <c r="E184" s="6">
        <v>7.4000000000000003E-3</v>
      </c>
      <c r="F184" s="6">
        <v>3.3300000000000003E-2</v>
      </c>
      <c r="G184" s="6">
        <v>8.6999999999999994E-3</v>
      </c>
    </row>
    <row r="185" spans="2:20" ht="15.5" x14ac:dyDescent="0.35">
      <c r="C185" t="s">
        <v>225</v>
      </c>
      <c r="D185" s="6">
        <v>2.1000000000000001E-2</v>
      </c>
      <c r="E185" s="6">
        <v>7.4000000000000003E-3</v>
      </c>
      <c r="F185" s="6">
        <v>1.95E-2</v>
      </c>
      <c r="G185" s="6">
        <v>1.1899999999999999E-2</v>
      </c>
    </row>
    <row r="186" spans="2:20" ht="15.5" x14ac:dyDescent="0.35">
      <c r="C186" t="s">
        <v>226</v>
      </c>
    </row>
    <row r="187" spans="2:20" ht="15.5" x14ac:dyDescent="0.35">
      <c r="C187" t="s">
        <v>227</v>
      </c>
      <c r="D187" s="5">
        <v>231000000000</v>
      </c>
      <c r="E187" s="5">
        <v>232000000000</v>
      </c>
      <c r="F187" s="5">
        <v>219000000000</v>
      </c>
      <c r="G187" s="5">
        <v>205000000000</v>
      </c>
    </row>
    <row r="188" spans="2:20" ht="15.5" x14ac:dyDescent="0.35">
      <c r="C188" t="s">
        <v>228</v>
      </c>
      <c r="D188" s="6">
        <v>1.01</v>
      </c>
      <c r="E188" s="6">
        <v>1.04</v>
      </c>
      <c r="F188" s="6">
        <v>0.96</v>
      </c>
      <c r="G188" s="6">
        <v>0.81</v>
      </c>
    </row>
    <row r="189" spans="2:20" ht="15.5" x14ac:dyDescent="0.35">
      <c r="C189" t="s">
        <v>229</v>
      </c>
      <c r="D189" s="6">
        <v>158.41</v>
      </c>
      <c r="E189" s="6">
        <v>158.91999999999999</v>
      </c>
      <c r="F189" s="6">
        <v>149.78</v>
      </c>
      <c r="G189" s="6">
        <v>140.4</v>
      </c>
    </row>
    <row r="190" spans="2:20" ht="15.5" x14ac:dyDescent="0.35">
      <c r="C190" t="s">
        <v>230</v>
      </c>
      <c r="D190" s="6">
        <v>1.01</v>
      </c>
      <c r="E190" s="6">
        <v>1.04</v>
      </c>
      <c r="F190" s="6">
        <v>0.96</v>
      </c>
      <c r="G190" s="6">
        <v>0.81</v>
      </c>
    </row>
    <row r="191" spans="2:20" ht="15.5" x14ac:dyDescent="0.35">
      <c r="C191" t="s">
        <v>231</v>
      </c>
      <c r="D191" s="6">
        <v>158.41</v>
      </c>
      <c r="E191" s="6">
        <v>158.91999999999999</v>
      </c>
      <c r="F191" s="6">
        <v>149.78</v>
      </c>
      <c r="G191" s="6">
        <v>140.4</v>
      </c>
    </row>
    <row r="192" spans="2:20" ht="15.5" x14ac:dyDescent="0.35">
      <c r="C192" t="s">
        <v>232</v>
      </c>
    </row>
    <row r="193" spans="3:20" ht="15.5" x14ac:dyDescent="0.35">
      <c r="C193" t="s">
        <v>233</v>
      </c>
    </row>
    <row r="194" spans="3:20" ht="15.5" x14ac:dyDescent="0.35">
      <c r="C194" t="s">
        <v>234</v>
      </c>
      <c r="D194" s="5">
        <v>231000000000</v>
      </c>
      <c r="E194" s="5">
        <v>232000000000</v>
      </c>
      <c r="F194" s="5">
        <v>219000000000</v>
      </c>
      <c r="G194" s="5">
        <v>205000000000</v>
      </c>
    </row>
    <row r="195" spans="3:20" ht="15.5" x14ac:dyDescent="0.35">
      <c r="C195" t="s">
        <v>23</v>
      </c>
    </row>
    <row r="196" spans="3:20" ht="15.5" x14ac:dyDescent="0.35">
      <c r="C196" t="s">
        <v>20</v>
      </c>
    </row>
    <row r="197" spans="3:20" ht="15.5" x14ac:dyDescent="0.35">
      <c r="C197" t="s">
        <v>235</v>
      </c>
    </row>
    <row r="198" spans="3:20" ht="15.5" x14ac:dyDescent="0.35">
      <c r="C198" t="s">
        <v>236</v>
      </c>
      <c r="D198" s="5">
        <v>4000000000</v>
      </c>
      <c r="E198" s="5">
        <v>-2000000000</v>
      </c>
      <c r="F198" s="5">
        <v>6000000000</v>
      </c>
      <c r="G198" s="5">
        <v>-8000000000</v>
      </c>
    </row>
    <row r="199" spans="3:20" ht="15.5" x14ac:dyDescent="0.35">
      <c r="C199" t="s">
        <v>237</v>
      </c>
      <c r="D199" s="5">
        <v>0</v>
      </c>
      <c r="E199" s="5">
        <v>0</v>
      </c>
      <c r="F199" s="5">
        <v>0</v>
      </c>
      <c r="G199" s="5">
        <v>-1000000000</v>
      </c>
    </row>
    <row r="200" spans="3:20" ht="15.5" x14ac:dyDescent="0.35">
      <c r="C200" t="s">
        <v>12</v>
      </c>
      <c r="D200" s="5">
        <v>3000000000</v>
      </c>
      <c r="E200" s="5">
        <v>-2000000000</v>
      </c>
      <c r="F200" s="5">
        <v>6000000000</v>
      </c>
      <c r="G200" s="5">
        <v>-9000000000</v>
      </c>
    </row>
    <row r="201" spans="3:20" ht="15.5" x14ac:dyDescent="0.35">
      <c r="C201" t="s">
        <v>15</v>
      </c>
      <c r="D201" s="6">
        <v>2.16</v>
      </c>
      <c r="E201" s="6">
        <v>-1.53</v>
      </c>
      <c r="F201" s="6">
        <v>3.8</v>
      </c>
      <c r="G201" s="6">
        <v>-6.14</v>
      </c>
    </row>
    <row r="202" spans="3:20" ht="15.5" x14ac:dyDescent="0.35">
      <c r="C202" t="s">
        <v>58</v>
      </c>
      <c r="I202" s="6">
        <v>9.01</v>
      </c>
      <c r="J202" s="6">
        <v>5.12</v>
      </c>
      <c r="K202" s="6">
        <v>4.4400000000000004</v>
      </c>
      <c r="L202" s="6">
        <v>5.93</v>
      </c>
      <c r="M202" s="6">
        <v>8.43</v>
      </c>
      <c r="N202" s="6">
        <v>4.25</v>
      </c>
      <c r="O202" s="6">
        <v>14.97</v>
      </c>
      <c r="P202" s="6">
        <v>2.72</v>
      </c>
      <c r="Q202" s="6">
        <v>6.07</v>
      </c>
      <c r="R202" s="6">
        <v>5.51</v>
      </c>
      <c r="S202" s="6">
        <v>11.7</v>
      </c>
      <c r="T202" s="6">
        <v>82998.05</v>
      </c>
    </row>
    <row r="203" spans="3:20" ht="15.5" x14ac:dyDescent="0.35">
      <c r="C203" t="s">
        <v>72</v>
      </c>
      <c r="I203" s="6">
        <v>18.309999999999999</v>
      </c>
      <c r="J203" s="6">
        <v>21.29</v>
      </c>
      <c r="K203" s="6">
        <v>33.78</v>
      </c>
      <c r="L203" s="6">
        <v>30.02</v>
      </c>
      <c r="M203" s="6">
        <v>19.34</v>
      </c>
      <c r="N203" s="6">
        <v>21.41</v>
      </c>
      <c r="O203" s="6">
        <v>8.2200000000000006</v>
      </c>
      <c r="P203" s="6">
        <v>46.32</v>
      </c>
      <c r="Q203" s="6">
        <v>31.14</v>
      </c>
      <c r="R203" s="6">
        <v>14.88</v>
      </c>
      <c r="S203" s="6">
        <v>8.89</v>
      </c>
      <c r="T203" s="5">
        <v>0</v>
      </c>
    </row>
    <row r="204" spans="3:20" ht="15.5" x14ac:dyDescent="0.35">
      <c r="C204" t="s">
        <v>75</v>
      </c>
      <c r="I204" s="6">
        <v>2.9</v>
      </c>
      <c r="J204" s="6">
        <v>2.19</v>
      </c>
      <c r="K204" s="6">
        <v>3.8</v>
      </c>
      <c r="L204" s="6">
        <v>6.19</v>
      </c>
      <c r="M204" s="6">
        <v>5.31</v>
      </c>
      <c r="N204" s="6">
        <v>3.58</v>
      </c>
      <c r="O204" s="6">
        <v>3.7</v>
      </c>
      <c r="P204" s="6">
        <v>4.93</v>
      </c>
      <c r="Q204" s="6">
        <v>6.02</v>
      </c>
      <c r="R204" s="6">
        <v>3.12</v>
      </c>
      <c r="S204" s="6">
        <v>4.67</v>
      </c>
      <c r="T204" s="5">
        <v>0</v>
      </c>
    </row>
    <row r="205" spans="3:20" ht="15.5" x14ac:dyDescent="0.35">
      <c r="C205" t="s">
        <v>238</v>
      </c>
      <c r="I205" s="5">
        <v>15440000000</v>
      </c>
      <c r="J205" s="5">
        <v>8800000000</v>
      </c>
      <c r="K205" s="5">
        <v>7710000000</v>
      </c>
      <c r="L205" s="5">
        <v>10400000000</v>
      </c>
      <c r="M205" s="5">
        <v>13270000000</v>
      </c>
      <c r="N205" s="6">
        <v>8050000000.000001</v>
      </c>
      <c r="O205" s="5">
        <v>22200000000</v>
      </c>
      <c r="P205" s="5">
        <v>10900000000</v>
      </c>
    </row>
    <row r="206" spans="3:20" ht="15.5" x14ac:dyDescent="0.35">
      <c r="C206" t="s">
        <v>239</v>
      </c>
      <c r="I206" s="6">
        <v>3.9399999999999998E-2</v>
      </c>
      <c r="J206" s="6">
        <v>3.1800000000000002E-2</v>
      </c>
      <c r="K206" s="6">
        <v>2.6699999999999998E-2</v>
      </c>
      <c r="L206" s="6">
        <v>2.92E-2</v>
      </c>
      <c r="M206" s="6">
        <v>3.4500000000000003E-2</v>
      </c>
      <c r="N206" s="6">
        <v>1.9299999999999998E-2</v>
      </c>
      <c r="O206" s="6">
        <v>7.6700000000000004E-2</v>
      </c>
      <c r="P206" s="6">
        <v>1.5100000000000001E-2</v>
      </c>
      <c r="Q206" s="6">
        <v>3.4799999999999998E-2</v>
      </c>
      <c r="R206" s="6">
        <v>3.4200000000000001E-2</v>
      </c>
      <c r="S206" s="6">
        <v>8.0600000000000005E-2</v>
      </c>
      <c r="T206" s="6">
        <v>5.2499999999999998E-2</v>
      </c>
    </row>
    <row r="207" spans="3:20" ht="15.5" x14ac:dyDescent="0.35">
      <c r="C207" t="s">
        <v>240</v>
      </c>
      <c r="I207" s="6">
        <v>5.67E-2</v>
      </c>
      <c r="J207" s="6">
        <v>4.9000000000000002E-2</v>
      </c>
      <c r="K207" s="6">
        <v>4.2199999999999994E-2</v>
      </c>
      <c r="L207" s="6">
        <v>4.6399999999999997E-2</v>
      </c>
      <c r="M207" s="6">
        <v>5.1200000000000002E-2</v>
      </c>
      <c r="N207" s="6">
        <v>3.3700000000000001E-2</v>
      </c>
      <c r="O207" s="6">
        <v>0.11699999999999999</v>
      </c>
      <c r="P207" s="6">
        <v>2.2000000000000002E-2</v>
      </c>
      <c r="Q207" s="6">
        <v>4.6399999999999997E-2</v>
      </c>
      <c r="R207" s="6">
        <v>4.7800000000000002E-2</v>
      </c>
      <c r="S207" s="6">
        <v>0.10310000000000001</v>
      </c>
      <c r="T207" s="6">
        <v>7.6100000000000001E-2</v>
      </c>
    </row>
    <row r="208" spans="3:20" ht="15.5" x14ac:dyDescent="0.35">
      <c r="C208" t="s">
        <v>241</v>
      </c>
      <c r="I208" s="6">
        <v>4.9100000000000005E-2</v>
      </c>
      <c r="J208" s="6">
        <v>0.03</v>
      </c>
      <c r="K208" s="6">
        <v>2.1400000000000002E-2</v>
      </c>
      <c r="L208" s="6">
        <v>2.6000000000000002E-2</v>
      </c>
      <c r="M208" s="6">
        <v>3.4000000000000002E-2</v>
      </c>
      <c r="N208" s="6">
        <v>2.0799999999999999E-2</v>
      </c>
      <c r="O208" s="6">
        <v>7.9600000000000004E-2</v>
      </c>
      <c r="P208" s="6">
        <v>4.07E-2</v>
      </c>
      <c r="Q208" s="6">
        <v>4.2500000000000003E-2</v>
      </c>
      <c r="R208" s="6">
        <v>3.7000000000000005E-2</v>
      </c>
      <c r="S208" s="6">
        <v>8.3400000000000002E-2</v>
      </c>
      <c r="T208" s="6">
        <v>0.1011</v>
      </c>
    </row>
    <row r="209" spans="2:20" ht="15.5" x14ac:dyDescent="0.35">
      <c r="C209" t="s">
        <v>242</v>
      </c>
    </row>
    <row r="210" spans="2:20" ht="15.5" x14ac:dyDescent="0.35">
      <c r="C210" t="s">
        <v>69</v>
      </c>
      <c r="I210" s="6">
        <v>1.04</v>
      </c>
      <c r="J210" s="6">
        <v>1.04</v>
      </c>
      <c r="K210" s="6">
        <v>1.43</v>
      </c>
      <c r="L210" s="6">
        <v>1.39</v>
      </c>
      <c r="M210" s="6">
        <v>0.99</v>
      </c>
      <c r="N210" s="6">
        <v>0.72</v>
      </c>
      <c r="O210" s="6">
        <v>0.96</v>
      </c>
      <c r="P210" s="6">
        <v>1.02</v>
      </c>
      <c r="Q210" s="6">
        <v>1.45</v>
      </c>
      <c r="R210" s="6">
        <v>0.71</v>
      </c>
      <c r="S210" s="6">
        <v>0.92</v>
      </c>
      <c r="T210" s="5">
        <v>0</v>
      </c>
    </row>
    <row r="211" spans="2:20" ht="15.5" x14ac:dyDescent="0.35">
      <c r="C211" t="s">
        <v>66</v>
      </c>
      <c r="I211" s="6">
        <v>158.91999999999999</v>
      </c>
      <c r="J211" s="6">
        <v>104.37</v>
      </c>
      <c r="K211" s="6">
        <v>105.18</v>
      </c>
      <c r="L211" s="6">
        <v>127.71</v>
      </c>
      <c r="M211" s="6">
        <v>164.73</v>
      </c>
      <c r="N211" s="6">
        <v>126.15</v>
      </c>
      <c r="O211" s="6">
        <v>127.92</v>
      </c>
      <c r="P211" s="6">
        <v>123.65</v>
      </c>
      <c r="Q211" s="6">
        <v>130.77000000000001</v>
      </c>
      <c r="R211" s="6">
        <v>115.32</v>
      </c>
      <c r="S211" s="6">
        <v>113.46</v>
      </c>
      <c r="T211" s="6">
        <v>1090468.3600000001</v>
      </c>
    </row>
    <row r="212" spans="2:20" ht="15.5" x14ac:dyDescent="0.35">
      <c r="C212" t="s">
        <v>243</v>
      </c>
      <c r="I212" s="6">
        <v>1.04</v>
      </c>
      <c r="J212" s="6">
        <v>1.04</v>
      </c>
      <c r="K212" s="6">
        <v>1.43</v>
      </c>
      <c r="L212" s="6">
        <v>1.39</v>
      </c>
      <c r="M212" s="6">
        <v>0.99</v>
      </c>
      <c r="N212" s="6">
        <v>0.72</v>
      </c>
      <c r="O212" s="6">
        <v>0.96</v>
      </c>
      <c r="P212" s="6">
        <v>1.02</v>
      </c>
      <c r="Q212" s="6">
        <v>1.45</v>
      </c>
      <c r="R212" s="6">
        <v>0.71</v>
      </c>
      <c r="S212" s="6">
        <v>0.92</v>
      </c>
      <c r="T212" s="5">
        <v>0</v>
      </c>
    </row>
    <row r="213" spans="2:20" ht="15.5" x14ac:dyDescent="0.35">
      <c r="C213" t="s">
        <v>244</v>
      </c>
      <c r="I213" s="6">
        <v>158.91999999999999</v>
      </c>
      <c r="J213" s="6">
        <v>104.37</v>
      </c>
      <c r="K213" s="6">
        <v>105.18</v>
      </c>
      <c r="L213" s="6">
        <v>127.71</v>
      </c>
      <c r="M213" s="6">
        <v>164.73</v>
      </c>
      <c r="N213" s="6">
        <v>126.15</v>
      </c>
      <c r="O213" s="6">
        <v>127.92</v>
      </c>
      <c r="P213" s="6">
        <v>123.65</v>
      </c>
      <c r="Q213" s="6">
        <v>130.77000000000001</v>
      </c>
      <c r="R213" s="6">
        <v>115.32</v>
      </c>
      <c r="S213" s="6">
        <v>113.46</v>
      </c>
      <c r="T213" s="6">
        <v>1090468.3600000001</v>
      </c>
    </row>
    <row r="214" spans="2:20" ht="15.5" x14ac:dyDescent="0.35">
      <c r="C214" t="s">
        <v>245</v>
      </c>
    </row>
    <row r="215" spans="2:20" ht="15.5" x14ac:dyDescent="0.35">
      <c r="C215" t="s">
        <v>246</v>
      </c>
    </row>
    <row r="216" spans="2:20" ht="15.5" x14ac:dyDescent="0.35">
      <c r="C216" t="s">
        <v>25</v>
      </c>
    </row>
    <row r="217" spans="2:20" ht="15.5" x14ac:dyDescent="0.35">
      <c r="C217" t="s">
        <v>22</v>
      </c>
    </row>
    <row r="218" spans="2:20" ht="15.5" x14ac:dyDescent="0.35">
      <c r="C218" t="s">
        <v>247</v>
      </c>
    </row>
    <row r="219" spans="2:20" ht="15.5" x14ac:dyDescent="0.35">
      <c r="C219" t="s">
        <v>248</v>
      </c>
      <c r="I219" s="5">
        <v>6000000000</v>
      </c>
      <c r="J219" s="5">
        <v>5000000000</v>
      </c>
      <c r="K219" s="5">
        <v>-3000000000</v>
      </c>
      <c r="L219" s="5">
        <v>11000000000</v>
      </c>
      <c r="M219" s="5">
        <v>1000000000</v>
      </c>
      <c r="N219" s="5">
        <v>-12000000000</v>
      </c>
      <c r="O219" s="5">
        <v>-6000000000</v>
      </c>
      <c r="P219" s="5">
        <v>-5000000000</v>
      </c>
      <c r="Q219" s="5">
        <v>14000000000</v>
      </c>
      <c r="R219" s="5">
        <v>-3000000000</v>
      </c>
      <c r="S219" s="5">
        <v>-2000000000</v>
      </c>
      <c r="T219" s="5">
        <v>3000000000</v>
      </c>
    </row>
    <row r="220" spans="2:20" ht="15.5" x14ac:dyDescent="0.35">
      <c r="C220" t="s">
        <v>249</v>
      </c>
      <c r="I220" s="5">
        <v>-1000000000</v>
      </c>
      <c r="J220" s="5">
        <v>0</v>
      </c>
      <c r="K220" s="5">
        <v>0</v>
      </c>
      <c r="L220" s="5">
        <v>0</v>
      </c>
      <c r="M220" s="5">
        <v>-1000000000</v>
      </c>
      <c r="N220" s="5">
        <v>-1000000000</v>
      </c>
      <c r="O220" s="5">
        <v>-1000000000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</row>
    <row r="221" spans="2:20" ht="15.5" x14ac:dyDescent="0.35">
      <c r="C221" t="s">
        <v>14</v>
      </c>
      <c r="I221" s="5">
        <v>5000000000</v>
      </c>
      <c r="J221" s="5">
        <v>5000000000</v>
      </c>
      <c r="K221" s="5">
        <v>-3000000000</v>
      </c>
      <c r="L221" s="5">
        <v>10000000000</v>
      </c>
      <c r="M221" s="5">
        <v>0</v>
      </c>
      <c r="N221" s="5">
        <v>-12000000000</v>
      </c>
      <c r="O221" s="5">
        <v>-7000000000</v>
      </c>
      <c r="P221" s="5">
        <v>-5000000000</v>
      </c>
      <c r="Q221" s="5">
        <v>14000000000</v>
      </c>
      <c r="R221" s="5">
        <v>-3000000000</v>
      </c>
      <c r="S221" s="5">
        <v>-2000000000</v>
      </c>
      <c r="T221" s="5">
        <v>3000000000</v>
      </c>
    </row>
    <row r="222" spans="2:20" ht="15.5" x14ac:dyDescent="0.35">
      <c r="C222" t="s">
        <v>16</v>
      </c>
      <c r="I222" s="6">
        <v>3.69</v>
      </c>
      <c r="J222" s="6">
        <v>3.52</v>
      </c>
      <c r="K222" s="6">
        <v>-2.29</v>
      </c>
      <c r="L222" s="6">
        <v>7.15</v>
      </c>
      <c r="M222" s="6">
        <v>0.26</v>
      </c>
      <c r="N222" s="6">
        <v>-8.43</v>
      </c>
      <c r="O222" s="6">
        <v>-4.95</v>
      </c>
      <c r="P222" s="6">
        <v>-3.38</v>
      </c>
      <c r="Q222" s="6">
        <v>9.6300000000000008</v>
      </c>
      <c r="R222" s="6">
        <v>-2.06</v>
      </c>
      <c r="S222" s="6">
        <v>-1.22</v>
      </c>
      <c r="T222" s="6">
        <v>34194.870000000003</v>
      </c>
    </row>
    <row r="224" spans="2:20" ht="15.5" x14ac:dyDescent="0.35">
      <c r="B224" t="s">
        <v>250</v>
      </c>
      <c r="C224" t="s">
        <v>251</v>
      </c>
      <c r="D224" s="5">
        <v>7000000000</v>
      </c>
      <c r="E224" s="5">
        <v>2000000000</v>
      </c>
      <c r="F224" s="5">
        <v>7000000000</v>
      </c>
      <c r="G224" s="5">
        <v>2000000000</v>
      </c>
      <c r="H224" s="5">
        <v>28000000000</v>
      </c>
      <c r="I224" s="5">
        <v>13000000000</v>
      </c>
      <c r="J224" s="5">
        <v>7000000000</v>
      </c>
      <c r="K224" s="5">
        <v>6000000000</v>
      </c>
      <c r="L224" s="5">
        <v>9000000000</v>
      </c>
      <c r="M224" s="5">
        <v>12000000000</v>
      </c>
      <c r="N224" s="5">
        <v>6000000000</v>
      </c>
      <c r="O224" s="5">
        <v>22000000000</v>
      </c>
      <c r="P224" s="5">
        <v>4000000000</v>
      </c>
      <c r="Q224" s="5">
        <v>9000000000</v>
      </c>
    </row>
    <row r="225" spans="3:17" ht="15.5" x14ac:dyDescent="0.35">
      <c r="C225" t="s">
        <v>252</v>
      </c>
      <c r="H225" s="5">
        <v>18000000000</v>
      </c>
      <c r="I225" s="5">
        <v>13000000000</v>
      </c>
      <c r="J225" s="5">
        <v>7000000000</v>
      </c>
      <c r="K225" s="5">
        <v>6000000000</v>
      </c>
      <c r="L225" s="5">
        <v>9000000000</v>
      </c>
      <c r="M225" s="5">
        <v>12000000000</v>
      </c>
      <c r="N225" s="5">
        <v>6000000000</v>
      </c>
      <c r="O225" s="5">
        <v>22000000000</v>
      </c>
      <c r="P225" s="5">
        <v>4000000000</v>
      </c>
      <c r="Q225" s="5">
        <v>9000000000</v>
      </c>
    </row>
    <row r="226" spans="3:17" ht="15.5" x14ac:dyDescent="0.35">
      <c r="C226" t="s">
        <v>253</v>
      </c>
      <c r="L226" s="6">
        <v>4.7</v>
      </c>
      <c r="M226" s="6">
        <v>3.4</v>
      </c>
      <c r="N226" s="6">
        <v>3.4</v>
      </c>
      <c r="O226" s="6">
        <v>9.5</v>
      </c>
      <c r="P226" s="6">
        <v>8.6999999999999993</v>
      </c>
      <c r="Q226" s="6">
        <v>1.6</v>
      </c>
    </row>
    <row r="227" spans="3:17" ht="15.5" x14ac:dyDescent="0.35">
      <c r="C227" t="s">
        <v>77</v>
      </c>
      <c r="L227" s="6">
        <v>0.8427</v>
      </c>
      <c r="M227" s="6">
        <v>0.40340000000000004</v>
      </c>
      <c r="N227" s="6">
        <v>0.79949999999999999</v>
      </c>
      <c r="O227" s="6">
        <v>0.63629999999999998</v>
      </c>
      <c r="P227" s="6">
        <v>3.2188999999999997</v>
      </c>
      <c r="Q227" s="6">
        <v>0.2651</v>
      </c>
    </row>
    <row r="228" spans="3:17" ht="15.5" x14ac:dyDescent="0.35">
      <c r="C228" t="s">
        <v>254</v>
      </c>
      <c r="L228" s="6">
        <v>4.7500000000000001E-2</v>
      </c>
      <c r="M228" s="6">
        <v>1.9900000000000001E-2</v>
      </c>
      <c r="N228" s="6">
        <v>3.27E-2</v>
      </c>
      <c r="O228" s="6">
        <v>7.7899999999999997E-2</v>
      </c>
      <c r="P228" s="6">
        <v>6.8000000000000005E-2</v>
      </c>
      <c r="Q228" s="6">
        <v>1.0700000000000001E-2</v>
      </c>
    </row>
    <row r="229" spans="3:17" ht="15.5" x14ac:dyDescent="0.35">
      <c r="C229" t="s">
        <v>57</v>
      </c>
      <c r="D229" s="6">
        <v>4.45</v>
      </c>
      <c r="E229" s="6">
        <v>1.1000000000000001</v>
      </c>
      <c r="F229" s="6">
        <v>4.6900000000000004</v>
      </c>
      <c r="G229" s="6">
        <v>1.1499999999999999</v>
      </c>
      <c r="H229" s="6">
        <v>17.79</v>
      </c>
      <c r="I229" s="6">
        <v>8.4700000000000006</v>
      </c>
      <c r="J229" s="6">
        <v>4.8099999999999996</v>
      </c>
      <c r="K229" s="6">
        <v>4.17</v>
      </c>
      <c r="L229" s="6">
        <v>5.58</v>
      </c>
      <c r="M229" s="6">
        <v>7.92</v>
      </c>
      <c r="N229" s="5">
        <v>4</v>
      </c>
      <c r="O229" s="6">
        <v>14.04</v>
      </c>
      <c r="P229" s="6">
        <v>2.54</v>
      </c>
      <c r="Q229" s="6">
        <v>5.67</v>
      </c>
    </row>
    <row r="230" spans="3:17" ht="15.5" x14ac:dyDescent="0.35">
      <c r="C230" t="s">
        <v>255</v>
      </c>
      <c r="H230" s="6">
        <v>11.38</v>
      </c>
      <c r="I230" s="6">
        <v>8.4700000000000006</v>
      </c>
      <c r="J230" s="6">
        <v>4.8099999999999996</v>
      </c>
      <c r="K230" s="6">
        <v>4.17</v>
      </c>
      <c r="L230" s="6">
        <v>5.58</v>
      </c>
      <c r="M230" s="6">
        <v>7.92</v>
      </c>
      <c r="N230" s="5">
        <v>4</v>
      </c>
      <c r="O230" s="6">
        <v>14.04</v>
      </c>
      <c r="P230" s="6">
        <v>2.54</v>
      </c>
      <c r="Q230" s="6">
        <v>5.67</v>
      </c>
    </row>
    <row r="231" spans="3:17" ht="15.5" x14ac:dyDescent="0.35">
      <c r="C231" t="s">
        <v>79</v>
      </c>
      <c r="L231" s="6">
        <v>4.7</v>
      </c>
      <c r="M231" s="6">
        <v>3.4</v>
      </c>
      <c r="N231" s="6">
        <v>3.4</v>
      </c>
      <c r="O231" s="6">
        <v>9.5</v>
      </c>
      <c r="P231" s="6">
        <v>8.6999999999999993</v>
      </c>
      <c r="Q231" s="6">
        <v>1.6</v>
      </c>
    </row>
    <row r="232" spans="3:17" ht="15.5" x14ac:dyDescent="0.35">
      <c r="C232" t="s">
        <v>256</v>
      </c>
      <c r="L232" s="6">
        <v>0.8427</v>
      </c>
      <c r="M232" s="6">
        <v>0.40340000000000004</v>
      </c>
      <c r="N232" s="6">
        <v>0.79949999999999999</v>
      </c>
      <c r="O232" s="6">
        <v>0.63629999999999998</v>
      </c>
      <c r="P232" s="6">
        <v>3.2188999999999997</v>
      </c>
      <c r="Q232" s="6">
        <v>0.2651</v>
      </c>
    </row>
    <row r="233" spans="3:17" ht="15.5" x14ac:dyDescent="0.35">
      <c r="C233" t="s">
        <v>257</v>
      </c>
      <c r="L233" s="6">
        <v>4.7500000000000001E-2</v>
      </c>
      <c r="M233" s="6">
        <v>1.9900000000000001E-2</v>
      </c>
      <c r="N233" s="6">
        <v>3.27E-2</v>
      </c>
      <c r="O233" s="6">
        <v>7.7899999999999997E-2</v>
      </c>
      <c r="P233" s="6">
        <v>6.8000000000000005E-2</v>
      </c>
      <c r="Q233" s="6">
        <v>1.0700000000000001E-2</v>
      </c>
    </row>
    <row r="234" spans="3:17" ht="15.5" x14ac:dyDescent="0.35">
      <c r="C234" t="s">
        <v>258</v>
      </c>
      <c r="D234" s="5">
        <v>2000000000</v>
      </c>
      <c r="E234" s="5">
        <v>40000000000</v>
      </c>
      <c r="F234" s="5">
        <v>10000000000</v>
      </c>
      <c r="G234" s="5">
        <v>17000000000</v>
      </c>
      <c r="H234" s="5">
        <v>9000000000</v>
      </c>
      <c r="I234" s="5">
        <v>83000000000</v>
      </c>
      <c r="J234" s="5">
        <v>73000000000</v>
      </c>
      <c r="K234" s="5">
        <v>58000000000</v>
      </c>
      <c r="L234" s="5">
        <v>42000000000</v>
      </c>
      <c r="M234" s="5">
        <v>45000000000</v>
      </c>
      <c r="N234" s="5">
        <v>37000000000</v>
      </c>
      <c r="O234" s="5">
        <v>48000000000</v>
      </c>
      <c r="P234" s="5">
        <v>37000000000</v>
      </c>
      <c r="Q234" s="5">
        <v>46000000000</v>
      </c>
    </row>
    <row r="235" spans="3:17" ht="15.5" x14ac:dyDescent="0.35">
      <c r="C235" t="s">
        <v>259</v>
      </c>
      <c r="H235" s="5">
        <v>68000000000</v>
      </c>
      <c r="I235" s="5">
        <v>83000000000</v>
      </c>
      <c r="J235" s="5">
        <v>73000000000</v>
      </c>
      <c r="K235" s="5">
        <v>58000000000</v>
      </c>
      <c r="L235" s="5">
        <v>42000000000</v>
      </c>
      <c r="M235" s="5">
        <v>45000000000</v>
      </c>
      <c r="N235" s="5">
        <v>37000000000</v>
      </c>
      <c r="O235" s="5">
        <v>48000000000</v>
      </c>
      <c r="P235" s="5">
        <v>37000000000</v>
      </c>
      <c r="Q235" s="5">
        <v>46000000000</v>
      </c>
    </row>
    <row r="236" spans="3:17" ht="15.5" x14ac:dyDescent="0.35">
      <c r="C236" t="s">
        <v>260</v>
      </c>
      <c r="L236" s="6">
        <v>4.7</v>
      </c>
      <c r="M236" s="6">
        <v>3.4</v>
      </c>
      <c r="N236" s="6">
        <v>3.4</v>
      </c>
      <c r="O236" s="6">
        <v>9.5</v>
      </c>
      <c r="P236" s="6">
        <v>8.6999999999999993</v>
      </c>
      <c r="Q236" s="6">
        <v>1.6</v>
      </c>
    </row>
    <row r="237" spans="3:17" ht="15.5" x14ac:dyDescent="0.35">
      <c r="C237" t="s">
        <v>261</v>
      </c>
      <c r="L237" s="6">
        <v>0.8427</v>
      </c>
      <c r="M237" s="6">
        <v>0.40340000000000004</v>
      </c>
      <c r="N237" s="6">
        <v>0.79949999999999999</v>
      </c>
      <c r="O237" s="6">
        <v>0.63629999999999998</v>
      </c>
      <c r="P237" s="6">
        <v>3.2188999999999997</v>
      </c>
      <c r="Q237" s="6">
        <v>0.2651</v>
      </c>
    </row>
    <row r="238" spans="3:17" ht="15.5" x14ac:dyDescent="0.35">
      <c r="C238" t="s">
        <v>262</v>
      </c>
      <c r="L238" s="6">
        <v>4.7500000000000001E-2</v>
      </c>
      <c r="M238" s="6">
        <v>1.9900000000000001E-2</v>
      </c>
      <c r="N238" s="6">
        <v>3.27E-2</v>
      </c>
      <c r="O238" s="6">
        <v>7.7899999999999997E-2</v>
      </c>
      <c r="P238" s="6">
        <v>6.8000000000000005E-2</v>
      </c>
      <c r="Q238" s="6">
        <v>1.0700000000000001E-2</v>
      </c>
    </row>
    <row r="239" spans="3:17" ht="15.5" x14ac:dyDescent="0.35">
      <c r="C239" t="s">
        <v>263</v>
      </c>
      <c r="I239" s="6">
        <v>7.42</v>
      </c>
    </row>
    <row r="240" spans="3:17" ht="15.5" x14ac:dyDescent="0.35">
      <c r="C240" t="s">
        <v>264</v>
      </c>
      <c r="I240" s="6">
        <v>11.6</v>
      </c>
    </row>
    <row r="241" spans="3:9" ht="15.5" x14ac:dyDescent="0.35">
      <c r="C241" t="s">
        <v>265</v>
      </c>
      <c r="I241" s="6">
        <v>7.42</v>
      </c>
    </row>
    <row r="242" spans="3:9" ht="15.5" x14ac:dyDescent="0.35">
      <c r="C242" t="s">
        <v>266</v>
      </c>
      <c r="I242" s="6">
        <v>8.6199999999999999E-2</v>
      </c>
    </row>
    <row r="243" spans="3:9" ht="15.5" x14ac:dyDescent="0.35">
      <c r="C243" t="s">
        <v>267</v>
      </c>
      <c r="I243" s="6">
        <v>3.03</v>
      </c>
    </row>
    <row r="244" spans="3:9" ht="15.5" x14ac:dyDescent="0.35">
      <c r="C244" t="s">
        <v>268</v>
      </c>
      <c r="I244" s="6">
        <v>0.89</v>
      </c>
    </row>
    <row r="245" spans="3:9" ht="15.5" x14ac:dyDescent="0.35">
      <c r="C245" t="s">
        <v>269</v>
      </c>
      <c r="I245" s="6">
        <v>-166.73</v>
      </c>
    </row>
    <row r="246" spans="3:9" ht="15.5" x14ac:dyDescent="0.35">
      <c r="C246" t="s">
        <v>270</v>
      </c>
      <c r="I246" s="6">
        <v>-82.37</v>
      </c>
    </row>
    <row r="247" spans="3:9" ht="15.5" x14ac:dyDescent="0.35">
      <c r="C247" t="s">
        <v>271</v>
      </c>
      <c r="I247" s="6">
        <v>10.92</v>
      </c>
    </row>
    <row r="248" spans="3:9" ht="15.5" x14ac:dyDescent="0.35">
      <c r="C248" t="s">
        <v>272</v>
      </c>
      <c r="I248" s="6">
        <v>10.15</v>
      </c>
    </row>
    <row r="249" spans="3:9" ht="15.5" x14ac:dyDescent="0.35">
      <c r="C249" t="s">
        <v>273</v>
      </c>
      <c r="I249" s="6">
        <v>0.15</v>
      </c>
    </row>
    <row r="250" spans="3:9" ht="15.5" x14ac:dyDescent="0.35">
      <c r="C250" t="s">
        <v>274</v>
      </c>
      <c r="I250" s="6">
        <v>0.78</v>
      </c>
    </row>
    <row r="251" spans="3:9" ht="15.5" x14ac:dyDescent="0.35">
      <c r="C251" t="s">
        <v>275</v>
      </c>
      <c r="I251" s="6">
        <v>11.38</v>
      </c>
    </row>
    <row r="252" spans="3:9" ht="15.5" x14ac:dyDescent="0.35">
      <c r="C252" t="s">
        <v>276</v>
      </c>
      <c r="I252" s="6">
        <v>17.79</v>
      </c>
    </row>
    <row r="253" spans="3:9" ht="15.5" x14ac:dyDescent="0.35">
      <c r="C253" t="s">
        <v>277</v>
      </c>
      <c r="I253" s="6">
        <v>43.6</v>
      </c>
    </row>
    <row r="254" spans="3:9" ht="15.5" x14ac:dyDescent="0.35">
      <c r="C254" t="s">
        <v>278</v>
      </c>
      <c r="D254" s="6">
        <v>3.2</v>
      </c>
    </row>
    <row r="255" spans="3:9" ht="15.5" x14ac:dyDescent="0.35">
      <c r="C255" t="s">
        <v>279</v>
      </c>
      <c r="I255" s="6">
        <v>148.94</v>
      </c>
    </row>
    <row r="256" spans="3:9" ht="15.5" x14ac:dyDescent="0.35">
      <c r="C256" t="s">
        <v>280</v>
      </c>
      <c r="I256" s="6">
        <v>-1.6</v>
      </c>
    </row>
    <row r="257" spans="3:9" ht="15.5" x14ac:dyDescent="0.35">
      <c r="C257" t="s">
        <v>285</v>
      </c>
      <c r="D257" s="6">
        <v>0.37</v>
      </c>
    </row>
    <row r="258" spans="3:9" ht="15.5" x14ac:dyDescent="0.35">
      <c r="C258" t="s">
        <v>287</v>
      </c>
      <c r="D258" s="6">
        <v>1.37</v>
      </c>
    </row>
    <row r="259" spans="3:9" ht="15.5" x14ac:dyDescent="0.35">
      <c r="C259" t="s">
        <v>12</v>
      </c>
      <c r="D259" s="5">
        <v>3000000000</v>
      </c>
    </row>
    <row r="260" spans="3:9" ht="15.5" x14ac:dyDescent="0.35">
      <c r="C260" t="s">
        <v>289</v>
      </c>
      <c r="I260" s="6">
        <v>4.0199999999999996</v>
      </c>
    </row>
    <row r="261" spans="3:9" ht="15.5" x14ac:dyDescent="0.35">
      <c r="C261" t="s">
        <v>290</v>
      </c>
      <c r="I261" s="6">
        <v>5.5899999999999998E-2</v>
      </c>
    </row>
    <row r="262" spans="3:9" ht="15.5" x14ac:dyDescent="0.35">
      <c r="C262" t="s">
        <v>291</v>
      </c>
      <c r="I262" s="6">
        <v>7.6399999999999996E-2</v>
      </c>
    </row>
    <row r="263" spans="3:9" ht="15.5" x14ac:dyDescent="0.35">
      <c r="C263" t="s">
        <v>292</v>
      </c>
      <c r="I263" s="6">
        <v>5.6299999999999996E-2</v>
      </c>
    </row>
    <row r="264" spans="3:9" ht="15.5" x14ac:dyDescent="0.35">
      <c r="C264" t="s">
        <v>293</v>
      </c>
      <c r="I264" s="6">
        <v>7.3099999999999998E-2</v>
      </c>
    </row>
    <row r="265" spans="3:9" ht="15.5" x14ac:dyDescent="0.35">
      <c r="C265" t="s">
        <v>299</v>
      </c>
      <c r="I265" s="6">
        <v>0.21</v>
      </c>
    </row>
    <row r="266" spans="3:9" ht="15.5" x14ac:dyDescent="0.35">
      <c r="C266" t="s">
        <v>53</v>
      </c>
      <c r="I266" s="5">
        <v>205000000000</v>
      </c>
    </row>
    <row r="267" spans="3:9" ht="15.5" x14ac:dyDescent="0.35">
      <c r="C267" t="s">
        <v>301</v>
      </c>
      <c r="I267" s="5">
        <v>200000000000</v>
      </c>
    </row>
    <row r="268" spans="3:9" ht="15.5" x14ac:dyDescent="0.35">
      <c r="C268" t="s">
        <v>302</v>
      </c>
      <c r="I268" s="5">
        <v>1550000000</v>
      </c>
    </row>
    <row r="269" spans="3:9" ht="15.5" x14ac:dyDescent="0.35">
      <c r="C269" t="s">
        <v>303</v>
      </c>
      <c r="I269" s="6">
        <v>0.1002</v>
      </c>
    </row>
    <row r="270" spans="3:9" ht="15.5" x14ac:dyDescent="0.35">
      <c r="C270" t="s">
        <v>305</v>
      </c>
      <c r="D270" s="6">
        <v>3.2107000000000001</v>
      </c>
    </row>
    <row r="271" spans="3:9" ht="15.5" x14ac:dyDescent="0.35">
      <c r="C271" t="s">
        <v>306</v>
      </c>
      <c r="D271" s="6">
        <v>3.2391000000000001</v>
      </c>
    </row>
    <row r="272" spans="3:9" ht="15.5" x14ac:dyDescent="0.35">
      <c r="C272" t="s">
        <v>307</v>
      </c>
      <c r="D272" s="6">
        <v>-0.87819999999999998</v>
      </c>
    </row>
    <row r="273" spans="3:9" ht="15.5" x14ac:dyDescent="0.35">
      <c r="C273" t="s">
        <v>309</v>
      </c>
      <c r="D273" s="6">
        <v>1.8935</v>
      </c>
    </row>
    <row r="274" spans="3:9" ht="15.5" x14ac:dyDescent="0.35">
      <c r="C274" t="s">
        <v>310</v>
      </c>
      <c r="I274" s="6">
        <v>4.7</v>
      </c>
    </row>
    <row r="275" spans="3:9" ht="15.5" x14ac:dyDescent="0.35">
      <c r="C275" t="s">
        <v>314</v>
      </c>
      <c r="I275" t="s">
        <v>2019</v>
      </c>
    </row>
    <row r="276" spans="3:9" ht="15.5" x14ac:dyDescent="0.35">
      <c r="C276" t="s">
        <v>316</v>
      </c>
      <c r="I276" s="5">
        <v>4</v>
      </c>
    </row>
    <row r="277" spans="3:9" ht="15.5" x14ac:dyDescent="0.35">
      <c r="C277" t="s">
        <v>317</v>
      </c>
      <c r="I277" s="6">
        <v>0.45</v>
      </c>
    </row>
    <row r="278" spans="3:9" ht="15.5" x14ac:dyDescent="0.35">
      <c r="C278" t="s">
        <v>318</v>
      </c>
      <c r="I278" s="6">
        <v>0.21</v>
      </c>
    </row>
    <row r="279" spans="3:9" ht="15.5" x14ac:dyDescent="0.35">
      <c r="C279" t="s">
        <v>319</v>
      </c>
      <c r="I279" s="6">
        <v>0.56999999999999995</v>
      </c>
    </row>
    <row r="280" spans="3:9" ht="15.5" x14ac:dyDescent="0.35">
      <c r="C280" t="s">
        <v>320</v>
      </c>
      <c r="I280" s="6">
        <v>0.62</v>
      </c>
    </row>
    <row r="281" spans="3:9" ht="15.5" x14ac:dyDescent="0.35">
      <c r="C281" t="s">
        <v>321</v>
      </c>
      <c r="I281" s="6">
        <v>0.31</v>
      </c>
    </row>
    <row r="282" spans="3:9" ht="15.5" x14ac:dyDescent="0.35">
      <c r="C282" t="s">
        <v>322</v>
      </c>
      <c r="I282" s="6">
        <v>0.6</v>
      </c>
    </row>
    <row r="283" spans="3:9" ht="15.5" x14ac:dyDescent="0.35">
      <c r="C283" t="s">
        <v>323</v>
      </c>
      <c r="I283" s="6">
        <v>0.33</v>
      </c>
    </row>
    <row r="284" spans="3:9" ht="15.5" x14ac:dyDescent="0.35">
      <c r="C284" t="s">
        <v>324</v>
      </c>
      <c r="I284" s="5">
        <v>68000000000</v>
      </c>
    </row>
    <row r="285" spans="3:9" ht="15.5" x14ac:dyDescent="0.35">
      <c r="C285" t="s">
        <v>326</v>
      </c>
      <c r="I285" s="5">
        <v>19000000000</v>
      </c>
    </row>
    <row r="286" spans="3:9" ht="15.5" x14ac:dyDescent="0.35">
      <c r="C286" t="s">
        <v>327</v>
      </c>
      <c r="I286" s="5">
        <v>18000000000</v>
      </c>
    </row>
    <row r="287" spans="3:9" ht="15.5" x14ac:dyDescent="0.35">
      <c r="C287" t="s">
        <v>328</v>
      </c>
      <c r="D287" s="5">
        <v>5000000000</v>
      </c>
    </row>
    <row r="288" spans="3:9" ht="15.5" x14ac:dyDescent="0.35">
      <c r="C288" t="s">
        <v>329</v>
      </c>
      <c r="D288" s="5">
        <v>316000000000</v>
      </c>
    </row>
    <row r="289" spans="3:9" ht="15.5" x14ac:dyDescent="0.35">
      <c r="C289" t="s">
        <v>330</v>
      </c>
      <c r="D289" s="5">
        <v>85000000000</v>
      </c>
    </row>
    <row r="290" spans="3:9" ht="15.5" x14ac:dyDescent="0.35">
      <c r="C290" t="s">
        <v>234</v>
      </c>
      <c r="I290" s="5">
        <v>231000000000</v>
      </c>
    </row>
    <row r="291" spans="3:9" ht="15.5" x14ac:dyDescent="0.35">
      <c r="C291" t="s">
        <v>331</v>
      </c>
      <c r="I291" s="5">
        <v>231000000000</v>
      </c>
    </row>
    <row r="292" spans="3:9" ht="15.5" x14ac:dyDescent="0.35">
      <c r="C292" t="s">
        <v>332</v>
      </c>
      <c r="I292" s="5">
        <v>-1000000000</v>
      </c>
    </row>
    <row r="293" spans="3:9" ht="15.5" x14ac:dyDescent="0.35">
      <c r="C293" t="s">
        <v>333</v>
      </c>
      <c r="I293" s="5">
        <v>-7000000000</v>
      </c>
    </row>
    <row r="294" spans="3:9" ht="15.5" x14ac:dyDescent="0.35">
      <c r="C294" t="s">
        <v>334</v>
      </c>
      <c r="I294" s="5">
        <v>11000000000</v>
      </c>
    </row>
    <row r="295" spans="3:9" ht="15.5" x14ac:dyDescent="0.35">
      <c r="C295" t="s">
        <v>335</v>
      </c>
      <c r="I295" s="5">
        <v>-1000000000</v>
      </c>
    </row>
    <row r="296" spans="3:9" ht="15.5" x14ac:dyDescent="0.35">
      <c r="C296" t="s">
        <v>336</v>
      </c>
      <c r="I296" s="5">
        <v>-2000000000</v>
      </c>
    </row>
  </sheetData>
  <pageMargins left="0.7" right="0.7" top="0.75" bottom="0.75" header="0.3" footer="0.3"/>
  <ignoredErrors>
    <ignoredError sqref="A1:T297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X3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2020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2021</v>
      </c>
      <c r="D2" s="2" vm="581">
        <f ca="1">IFERROR(_xlfn.STOCKHISTORY("XIDX:" &amp; $C$1, D3, , 0, 0, 1), "Libur")</f>
        <v>34</v>
      </c>
      <c r="H2" s="2" vm="581">
        <f ca="1">IFERROR(INDEX(D2:G2,COUNT(D2:G2)),"")</f>
        <v>34</v>
      </c>
      <c r="I2" s="2" vm="582">
        <f t="shared" ref="I2:X2" ca="1" si="0">IFERROR(_xlfn.STOCKHISTORY("XIDX:" &amp; $C$1, I1, , 0, 0, 1), "Libur")</f>
        <v>48</v>
      </c>
      <c r="J2" s="2" t="str">
        <f t="shared" ca="1" si="0"/>
        <v>Libur</v>
      </c>
      <c r="K2" s="2" t="str">
        <f t="shared" ca="1" si="0"/>
        <v>Libur</v>
      </c>
      <c r="L2" s="2" vm="89">
        <f t="shared" ca="1" si="0"/>
        <v>50</v>
      </c>
      <c r="M2" s="2" vm="89">
        <f t="shared" ca="1" si="0"/>
        <v>50</v>
      </c>
      <c r="N2" s="2" vm="89">
        <f t="shared" ca="1" si="0"/>
        <v>50</v>
      </c>
      <c r="O2" s="2" vm="583">
        <f t="shared" ca="1" si="0"/>
        <v>75</v>
      </c>
      <c r="P2" s="2" vm="28">
        <f t="shared" ca="1" si="0"/>
        <v>131</v>
      </c>
      <c r="Q2" s="2" vm="584">
        <f t="shared" ca="1" si="0"/>
        <v>326</v>
      </c>
      <c r="R2" s="2" vm="193">
        <f t="shared" ca="1" si="0"/>
        <v>298</v>
      </c>
      <c r="S2" s="2" vm="271">
        <f t="shared" ca="1" si="0"/>
        <v>250</v>
      </c>
      <c r="T2" s="2" vm="585">
        <f t="shared" ca="1" si="0"/>
        <v>478</v>
      </c>
      <c r="U2" s="2" vm="586">
        <f t="shared" ca="1" si="0"/>
        <v>275</v>
      </c>
      <c r="V2" s="2" vm="118">
        <f t="shared" ca="1" si="0"/>
        <v>560</v>
      </c>
      <c r="W2" s="2" vm="387">
        <f t="shared" ca="1" si="0"/>
        <v>520</v>
      </c>
      <c r="X2" s="2" t="str">
        <f t="shared" ca="1" si="0"/>
        <v>Libur</v>
      </c>
    </row>
    <row r="3" spans="1:24" ht="15.5" x14ac:dyDescent="0.35">
      <c r="D3" s="1">
        <v>46111</v>
      </c>
      <c r="H3" s="1">
        <f>IFERROR(INDEX(D3:G3,COUNT(D3:G3)),"")</f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240598870000</v>
      </c>
      <c r="H4" s="2">
        <f>IFERROR(SUM(D4:G4)*(4/MAX(1,COUNT(D4:G4))),"")</f>
        <v>962395480000</v>
      </c>
      <c r="I4" s="2">
        <f t="shared" ref="I4:X4" si="1">IFERROR(INDEX(I51:I500,MATCH($C$4,$C$51:$C$500,0)),"")</f>
        <v>954457636000</v>
      </c>
      <c r="J4" s="2">
        <f t="shared" si="1"/>
        <v>1215340814000</v>
      </c>
      <c r="K4" s="2">
        <f t="shared" si="1"/>
        <v>1196672161000</v>
      </c>
      <c r="L4" s="2">
        <f t="shared" si="1"/>
        <v>1698619532000</v>
      </c>
      <c r="M4" s="2">
        <f t="shared" si="1"/>
        <v>1812198622000</v>
      </c>
      <c r="N4" s="2">
        <f t="shared" si="1"/>
        <v>1830516513000</v>
      </c>
      <c r="O4" s="2">
        <f t="shared" si="1"/>
        <v>2117781960000</v>
      </c>
      <c r="P4" s="2">
        <f t="shared" si="1"/>
        <v>2400197838000</v>
      </c>
      <c r="Q4" s="2">
        <f t="shared" si="1"/>
        <v>2774985411000</v>
      </c>
      <c r="R4" s="2">
        <f t="shared" si="1"/>
        <v>2685707668000</v>
      </c>
      <c r="S4" s="2">
        <f t="shared" si="1"/>
        <v>2108743624000</v>
      </c>
      <c r="T4" s="2">
        <f t="shared" si="1"/>
        <v>2252677016000</v>
      </c>
      <c r="U4" s="2">
        <f t="shared" si="1"/>
        <v>1674375150000</v>
      </c>
      <c r="V4" s="2">
        <f t="shared" si="1"/>
        <v>1241436902000</v>
      </c>
      <c r="W4" s="2">
        <f t="shared" si="1"/>
        <v>992634826000</v>
      </c>
      <c r="X4" s="2">
        <f t="shared" si="1"/>
        <v>889101136000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-16131934000</v>
      </c>
      <c r="H5" s="2">
        <f>IFERROR(SUM(D5:G5)*(4/MAX(1,COUNT(D5:G5))),"")</f>
        <v>-64527736000</v>
      </c>
      <c r="I5" s="2">
        <f t="shared" ref="I5:X5" si="2">IFERROR(INDEX(I51:I500,MATCH($C$5,$C$51:$C$500,0)),"")</f>
        <v>1139738394000</v>
      </c>
      <c r="J5" s="2">
        <f t="shared" si="2"/>
        <v>4444708264000</v>
      </c>
      <c r="K5" s="2">
        <f t="shared" si="2"/>
        <v>-3434535191000</v>
      </c>
      <c r="L5" s="2">
        <f t="shared" si="2"/>
        <v>-997309053000</v>
      </c>
      <c r="M5" s="2">
        <f t="shared" si="2"/>
        <v>-839600620000</v>
      </c>
      <c r="N5" s="2">
        <f t="shared" si="2"/>
        <v>-896489618000</v>
      </c>
      <c r="O5" s="2">
        <f t="shared" si="2"/>
        <v>-553935878000</v>
      </c>
      <c r="P5" s="2">
        <f t="shared" si="2"/>
        <v>-1068764847000</v>
      </c>
      <c r="Q5" s="2">
        <f t="shared" si="2"/>
        <v>106846591000</v>
      </c>
      <c r="R5" s="2">
        <f t="shared" si="2"/>
        <v>394510388000</v>
      </c>
      <c r="S5" s="2">
        <f t="shared" si="2"/>
        <v>-512818718000</v>
      </c>
      <c r="T5" s="2">
        <f t="shared" si="2"/>
        <v>143929565000</v>
      </c>
      <c r="U5" s="2">
        <f t="shared" si="2"/>
        <v>107391514000</v>
      </c>
      <c r="V5" s="2">
        <f t="shared" si="2"/>
        <v>72921821000</v>
      </c>
      <c r="W5" s="2">
        <f t="shared" si="2"/>
        <v>0</v>
      </c>
      <c r="X5" s="2">
        <f t="shared" si="2"/>
        <v>0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361610831000</v>
      </c>
      <c r="H6" s="2">
        <f>IFERROR(INDEX(D6:G6,COUNT(D6:G6)),"")</f>
        <v>361610831000</v>
      </c>
      <c r="I6" s="2">
        <f t="shared" ref="I6:X6" si="3">IFERROR(INDEX(I51:I500,MATCH($C$6,$C$51:$C$500,0)),"")</f>
        <v>361610831000</v>
      </c>
      <c r="J6" s="2">
        <f t="shared" si="3"/>
        <v>-772896793000</v>
      </c>
      <c r="K6" s="2">
        <f t="shared" si="3"/>
        <v>-5122862474000</v>
      </c>
      <c r="L6" s="2">
        <f t="shared" si="3"/>
        <v>-1584394850000</v>
      </c>
      <c r="M6" s="2">
        <f t="shared" si="3"/>
        <v>-617338250000</v>
      </c>
      <c r="N6" s="2">
        <f t="shared" si="3"/>
        <v>214435245000</v>
      </c>
      <c r="O6" s="2">
        <f t="shared" si="3"/>
        <v>1147987436000</v>
      </c>
      <c r="P6" s="2">
        <f t="shared" si="3"/>
        <v>1692421172000</v>
      </c>
      <c r="Q6" s="2">
        <f t="shared" si="3"/>
        <v>2780311022000</v>
      </c>
      <c r="R6" s="2">
        <f t="shared" si="3"/>
        <v>2627249511000</v>
      </c>
      <c r="S6" s="2">
        <f t="shared" si="3"/>
        <v>2157119481000</v>
      </c>
      <c r="T6" s="2">
        <f t="shared" si="3"/>
        <v>2663688815000</v>
      </c>
      <c r="U6" s="2">
        <f t="shared" si="3"/>
        <v>2086775486000</v>
      </c>
      <c r="V6" s="2">
        <f t="shared" si="3"/>
        <v>1678561198000</v>
      </c>
      <c r="W6" s="2">
        <f t="shared" si="3"/>
        <v>1595284306000</v>
      </c>
      <c r="X6" s="2">
        <f t="shared" si="3"/>
        <v>1105106675000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16.46</v>
      </c>
      <c r="H7" s="3">
        <f>IFERROR(INDEX(D7:G7,COUNT(D7:G7)),"")</f>
        <v>16.46</v>
      </c>
      <c r="I7" s="3">
        <f t="shared" ref="I7:X7" si="4">IFERROR(INDEX(I51:I500,MATCH($C$7,$C$51:$C$500,0))/1000000000,"")</f>
        <v>16.46</v>
      </c>
      <c r="J7" s="3">
        <f t="shared" si="4"/>
        <v>16.46</v>
      </c>
      <c r="K7" s="3">
        <f t="shared" si="4"/>
        <v>16.46</v>
      </c>
      <c r="L7" s="3">
        <f t="shared" si="4"/>
        <v>16.46</v>
      </c>
      <c r="M7" s="3">
        <f t="shared" si="4"/>
        <v>16.46</v>
      </c>
      <c r="N7" s="3">
        <f t="shared" si="4"/>
        <v>16.46</v>
      </c>
      <c r="O7" s="3">
        <f t="shared" si="4"/>
        <v>16.46</v>
      </c>
      <c r="P7" s="3">
        <f t="shared" si="4"/>
        <v>16.46</v>
      </c>
      <c r="Q7" s="3">
        <f t="shared" si="4"/>
        <v>16.46</v>
      </c>
      <c r="R7" s="3">
        <f t="shared" si="4"/>
        <v>16.46</v>
      </c>
      <c r="S7" s="3">
        <f t="shared" si="4"/>
        <v>16.46</v>
      </c>
      <c r="T7" s="3">
        <f t="shared" si="4"/>
        <v>16.46</v>
      </c>
      <c r="U7" s="3">
        <f t="shared" si="4"/>
        <v>16.46</v>
      </c>
      <c r="V7" s="3">
        <f t="shared" si="4"/>
        <v>15.47</v>
      </c>
      <c r="W7" s="3">
        <f t="shared" si="4"/>
        <v>15.46</v>
      </c>
      <c r="X7" s="3">
        <f t="shared" si="4"/>
        <v>0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30000000000</v>
      </c>
      <c r="H8" s="2">
        <f>IFERROR(INDEX(D8:G8,COUNT(D8:G8)),"")</f>
        <v>30000000000</v>
      </c>
      <c r="I8" s="2">
        <f t="shared" ref="I8:X8" si="5">IFERROR(INDEX(I51:I500,MATCH($C$8,$C$51:$C$500,0)),"")</f>
        <v>74000000000</v>
      </c>
      <c r="J8" s="2">
        <f t="shared" si="5"/>
        <v>-2000000000</v>
      </c>
      <c r="K8" s="2">
        <f t="shared" si="5"/>
        <v>13000000000</v>
      </c>
      <c r="L8" s="2">
        <f t="shared" si="5"/>
        <v>-14000000000</v>
      </c>
      <c r="M8" s="2">
        <f t="shared" si="5"/>
        <v>-29000000000</v>
      </c>
      <c r="N8" s="2">
        <f t="shared" si="5"/>
        <v>95000000000</v>
      </c>
      <c r="O8" s="2">
        <f t="shared" si="5"/>
        <v>1000000000</v>
      </c>
      <c r="P8" s="2">
        <f t="shared" si="5"/>
        <v>82000000000</v>
      </c>
      <c r="Q8" s="2">
        <f t="shared" si="5"/>
        <v>74000000000</v>
      </c>
      <c r="R8" s="2">
        <f t="shared" si="5"/>
        <v>-39000000000</v>
      </c>
      <c r="S8" s="2">
        <f t="shared" si="5"/>
        <v>-106000000000</v>
      </c>
      <c r="T8" s="2">
        <f t="shared" si="5"/>
        <v>15000000000</v>
      </c>
      <c r="U8" s="2">
        <f t="shared" si="5"/>
        <v>-1529000000000</v>
      </c>
      <c r="V8" s="2">
        <f t="shared" si="5"/>
        <v>60000000000</v>
      </c>
      <c r="W8" s="2">
        <f t="shared" si="5"/>
        <v>-166000000000</v>
      </c>
      <c r="X8" s="2">
        <f t="shared" si="5"/>
        <v>-69000000000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1.85</v>
      </c>
      <c r="H9" s="3">
        <f>IFERROR(INDEX(D9:G9,COUNT(D9:G9)),"")</f>
        <v>1.85</v>
      </c>
      <c r="I9" s="3">
        <f t="shared" ref="I9:X9" si="6">IFERROR(INDEX(I51:I500,MATCH($C$9,$C$51:$C$500,0)),"")</f>
        <v>4.47</v>
      </c>
      <c r="J9" s="3">
        <f t="shared" si="6"/>
        <v>-0.1</v>
      </c>
      <c r="K9" s="3">
        <f t="shared" si="6"/>
        <v>0.77</v>
      </c>
      <c r="L9" s="3">
        <f t="shared" si="6"/>
        <v>-0.84</v>
      </c>
      <c r="M9" s="3">
        <f t="shared" si="6"/>
        <v>-1.74</v>
      </c>
      <c r="N9" s="3">
        <f t="shared" si="6"/>
        <v>5.78</v>
      </c>
      <c r="O9" s="3">
        <f t="shared" si="6"/>
        <v>0.05</v>
      </c>
      <c r="P9" s="3">
        <f t="shared" si="6"/>
        <v>4.9800000000000004</v>
      </c>
      <c r="Q9" s="3">
        <f t="shared" si="6"/>
        <v>4.47</v>
      </c>
      <c r="R9" s="3">
        <f t="shared" si="6"/>
        <v>-2.35</v>
      </c>
      <c r="S9" s="3">
        <f t="shared" si="6"/>
        <v>-6.42</v>
      </c>
      <c r="T9" s="3">
        <f t="shared" si="6"/>
        <v>0.91</v>
      </c>
      <c r="U9" s="3">
        <f t="shared" si="6"/>
        <v>-92.86</v>
      </c>
      <c r="V9" s="3">
        <f t="shared" si="6"/>
        <v>3.9</v>
      </c>
      <c r="W9" s="3">
        <f t="shared" si="6"/>
        <v>-10.75</v>
      </c>
      <c r="X9" s="3">
        <f t="shared" si="6"/>
        <v>-50212.24</v>
      </c>
    </row>
    <row r="10" spans="1:24" ht="15.5" x14ac:dyDescent="0.35">
      <c r="C10" t="s">
        <v>17</v>
      </c>
      <c r="D10" s="3">
        <f ca="1">IFERROR(IF(D9=0,"",D2/D9),"")</f>
        <v>18.378378378378379</v>
      </c>
      <c r="I10" s="3">
        <f t="shared" ref="I10:X10" ca="1" si="7">IFERROR(IF(I9=0,"",I2/I9),"")</f>
        <v>10.738255033557047</v>
      </c>
      <c r="J10" s="3" t="str">
        <f t="shared" ca="1" si="7"/>
        <v/>
      </c>
      <c r="K10" s="3" t="str">
        <f t="shared" ca="1" si="7"/>
        <v/>
      </c>
      <c r="L10" s="3">
        <f t="shared" ca="1" si="7"/>
        <v>-59.523809523809526</v>
      </c>
      <c r="M10" s="3">
        <f t="shared" ca="1" si="7"/>
        <v>-28.735632183908045</v>
      </c>
      <c r="N10" s="3">
        <f t="shared" ca="1" si="7"/>
        <v>8.6505190311418687</v>
      </c>
      <c r="O10" s="3">
        <f t="shared" ca="1" si="7"/>
        <v>1500</v>
      </c>
      <c r="P10" s="3">
        <f t="shared" ca="1" si="7"/>
        <v>26.305220883534133</v>
      </c>
      <c r="Q10" s="3">
        <f t="shared" ca="1" si="7"/>
        <v>72.930648769574944</v>
      </c>
      <c r="R10" s="3">
        <f t="shared" ca="1" si="7"/>
        <v>-126.80851063829786</v>
      </c>
      <c r="S10" s="3">
        <f t="shared" ca="1" si="7"/>
        <v>-38.940809968847354</v>
      </c>
      <c r="T10" s="3">
        <f t="shared" ca="1" si="7"/>
        <v>525.27472527472526</v>
      </c>
      <c r="U10" s="3">
        <f t="shared" ca="1" si="7"/>
        <v>-2.9614473400818437</v>
      </c>
      <c r="V10" s="3">
        <f t="shared" ca="1" si="7"/>
        <v>143.58974358974359</v>
      </c>
      <c r="W10" s="3">
        <f t="shared" ca="1" si="7"/>
        <v>-48.372093023255815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10482491000</v>
      </c>
      <c r="H11" s="2">
        <f>IFERROR(INDEX(D11:G11,COUNT(D11:G11)),"")</f>
        <v>10482491000</v>
      </c>
      <c r="I11" s="2">
        <f t="shared" ref="I11:X11" si="8">IFERROR(INDEX(I51:I500,MATCH($C$11,$C$51:$C$500,0)),"")</f>
        <v>10482491000</v>
      </c>
      <c r="J11" s="2">
        <f t="shared" si="8"/>
        <v>16885911000</v>
      </c>
      <c r="K11" s="2">
        <f t="shared" si="8"/>
        <v>27247583000</v>
      </c>
      <c r="L11" s="2">
        <f t="shared" si="8"/>
        <v>13746718000</v>
      </c>
      <c r="M11" s="2">
        <f t="shared" si="8"/>
        <v>16750205000</v>
      </c>
      <c r="N11" s="2">
        <f t="shared" si="8"/>
        <v>39436201000</v>
      </c>
      <c r="O11" s="2">
        <f t="shared" si="8"/>
        <v>22235701000</v>
      </c>
      <c r="P11" s="2">
        <f t="shared" si="8"/>
        <v>32328658000</v>
      </c>
      <c r="Q11" s="2">
        <f t="shared" si="8"/>
        <v>81350458000</v>
      </c>
      <c r="R11" s="2">
        <f t="shared" si="8"/>
        <v>37624879000</v>
      </c>
      <c r="S11" s="2">
        <f t="shared" si="8"/>
        <v>64919874000</v>
      </c>
      <c r="T11" s="2">
        <f t="shared" si="8"/>
        <v>462628250000</v>
      </c>
      <c r="U11" s="2">
        <f t="shared" si="8"/>
        <v>815879925000</v>
      </c>
      <c r="V11" s="2">
        <f t="shared" si="8"/>
        <v>554954183000</v>
      </c>
      <c r="W11" s="2">
        <f t="shared" si="8"/>
        <v>561872940000</v>
      </c>
      <c r="X11" s="2">
        <f t="shared" si="8"/>
        <v>426644248000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-3000000000</v>
      </c>
      <c r="H12" s="2">
        <f>IFERROR(INDEX(D12:G12,COUNT(D12:G12)),"")</f>
        <v>-3000000000</v>
      </c>
      <c r="I12" s="2">
        <f t="shared" ref="I12:X12" si="9">IFERROR(INDEX(I51:I500,MATCH($C$12,$C$51:$C$500,0)),"")</f>
        <v>-3000000000</v>
      </c>
      <c r="J12" s="2">
        <f t="shared" si="9"/>
        <v>-8000000000</v>
      </c>
      <c r="K12" s="2">
        <f t="shared" si="9"/>
        <v>3681000000000</v>
      </c>
      <c r="L12" s="2">
        <f t="shared" si="9"/>
        <v>3765000000000</v>
      </c>
      <c r="M12" s="2">
        <f t="shared" si="9"/>
        <v>3408000000000</v>
      </c>
      <c r="N12" s="2">
        <f t="shared" si="9"/>
        <v>3348000000000</v>
      </c>
      <c r="O12" s="2">
        <f t="shared" si="9"/>
        <v>3306000000000</v>
      </c>
      <c r="P12" s="2">
        <f t="shared" si="9"/>
        <v>3426000000000</v>
      </c>
      <c r="Q12" s="2">
        <f t="shared" si="9"/>
        <v>3263000000000</v>
      </c>
      <c r="R12" s="2">
        <f t="shared" si="9"/>
        <v>3179000000000</v>
      </c>
      <c r="S12" s="2">
        <f t="shared" si="9"/>
        <v>2954000000000</v>
      </c>
      <c r="T12" s="2">
        <f t="shared" si="9"/>
        <v>2447000000000</v>
      </c>
      <c r="U12" s="2">
        <f t="shared" si="9"/>
        <v>1946000000000</v>
      </c>
      <c r="V12" s="2">
        <f t="shared" si="9"/>
        <v>320000000000</v>
      </c>
      <c r="W12" s="2">
        <f t="shared" si="9"/>
        <v>-61000000000</v>
      </c>
      <c r="X12" s="2">
        <f t="shared" si="9"/>
        <v>171000000000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8000000000</v>
      </c>
      <c r="H13" s="2">
        <f>IFERROR(INDEX(D13:G13,COUNT(D13:G13)),"")</f>
        <v>8000000000</v>
      </c>
      <c r="I13" s="2">
        <f t="shared" ref="I13:X13" si="10">IFERROR(INDEX(I51:I500,MATCH($C$13,$C$51:$C$500,0)),"")</f>
        <v>8000000000</v>
      </c>
      <c r="J13" s="2">
        <f t="shared" si="10"/>
        <v>9000000000</v>
      </c>
      <c r="K13" s="2">
        <f t="shared" si="10"/>
        <v>3708000000000</v>
      </c>
      <c r="L13" s="2">
        <f t="shared" si="10"/>
        <v>3778000000000</v>
      </c>
      <c r="M13" s="2">
        <f t="shared" si="10"/>
        <v>3425000000000</v>
      </c>
      <c r="N13" s="2">
        <f t="shared" si="10"/>
        <v>3387000000000</v>
      </c>
      <c r="O13" s="2">
        <f t="shared" si="10"/>
        <v>3329000000000</v>
      </c>
      <c r="P13" s="2">
        <f t="shared" si="10"/>
        <v>3458000000000</v>
      </c>
      <c r="Q13" s="2">
        <f t="shared" si="10"/>
        <v>3344000000000</v>
      </c>
      <c r="R13" s="2">
        <f t="shared" si="10"/>
        <v>3217000000000</v>
      </c>
      <c r="S13" s="2">
        <f t="shared" si="10"/>
        <v>3019000000000</v>
      </c>
      <c r="T13" s="2">
        <f t="shared" si="10"/>
        <v>2909000000000</v>
      </c>
      <c r="U13" s="2">
        <f t="shared" si="10"/>
        <v>2762000000000</v>
      </c>
      <c r="V13" s="2">
        <f t="shared" si="10"/>
        <v>875000000000</v>
      </c>
      <c r="W13" s="2">
        <f t="shared" si="10"/>
        <v>501000000000</v>
      </c>
      <c r="X13" s="2">
        <f t="shared" si="10"/>
        <v>597000000000</v>
      </c>
    </row>
    <row r="14" spans="1:24" ht="15.5" x14ac:dyDescent="0.35">
      <c r="C14" t="s">
        <v>26</v>
      </c>
      <c r="D14" s="2">
        <f>IFERROR(INDEX(D51:D500,MATCH($C$14,$C$51:$C$500,0)),"")</f>
        <v>-6976148000</v>
      </c>
      <c r="H14" s="2">
        <f>IFERROR(SUM(D14:G14)*(4/MAX(1,COUNT(D14:G14))),"")</f>
        <v>-27904592000</v>
      </c>
      <c r="I14" s="2">
        <f t="shared" ref="I14:X14" si="11">IFERROR(INDEX(I51:I500,MATCH($C$14,$C$51:$C$500,0)),"")</f>
        <v>-23554062000</v>
      </c>
      <c r="J14" s="2">
        <f t="shared" si="11"/>
        <v>-3619405000</v>
      </c>
      <c r="K14" s="2">
        <f t="shared" si="11"/>
        <v>-1478368468000</v>
      </c>
      <c r="L14" s="2">
        <f t="shared" si="11"/>
        <v>-985208386000</v>
      </c>
      <c r="M14" s="2">
        <f t="shared" si="11"/>
        <v>-750832492000</v>
      </c>
      <c r="N14" s="2">
        <f t="shared" si="11"/>
        <v>-647373848000</v>
      </c>
      <c r="O14" s="2">
        <f t="shared" si="11"/>
        <v>-559811724000</v>
      </c>
      <c r="P14" s="2">
        <f t="shared" si="11"/>
        <v>-459938283000</v>
      </c>
      <c r="Q14" s="2">
        <f t="shared" si="11"/>
        <v>-337287900000</v>
      </c>
      <c r="R14" s="2">
        <f t="shared" si="11"/>
        <v>-486009651000</v>
      </c>
      <c r="S14" s="2">
        <f t="shared" si="11"/>
        <v>-603849162000</v>
      </c>
      <c r="T14" s="2">
        <f t="shared" si="11"/>
        <v>-572265184000</v>
      </c>
      <c r="U14" s="2">
        <f t="shared" si="11"/>
        <v>-210880283000</v>
      </c>
      <c r="V14" s="2">
        <f t="shared" si="11"/>
        <v>-144386706000</v>
      </c>
      <c r="W14" s="2">
        <f t="shared" si="11"/>
        <v>-119091007000</v>
      </c>
      <c r="X14" s="2">
        <f t="shared" si="11"/>
        <v>-43993186000</v>
      </c>
    </row>
    <row r="15" spans="1:24" ht="15.5" x14ac:dyDescent="0.35">
      <c r="C15" t="s">
        <v>27</v>
      </c>
      <c r="D15" s="2">
        <f>IFERROR(INDEX(D51:D500,MATCH($C$15,$C$51:$C$500,0)),"")</f>
        <v>-3850245000</v>
      </c>
      <c r="H15" s="2">
        <f>IFERROR(SUM(D15:G15)*(4/MAX(1,COUNT(D15:G15))),"")</f>
        <v>-15400980000</v>
      </c>
      <c r="I15" s="2">
        <f t="shared" ref="I15:X15" si="12">IFERROR(INDEX(I51:I500,MATCH($C$15,$C$51:$C$500,0)),"")</f>
        <v>-3850245000</v>
      </c>
      <c r="J15" s="2">
        <f t="shared" si="12"/>
        <v>89201453000</v>
      </c>
      <c r="K15" s="2">
        <f t="shared" si="12"/>
        <v>-9491644000</v>
      </c>
      <c r="L15" s="2">
        <f t="shared" si="12"/>
        <v>-10946513000</v>
      </c>
      <c r="M15" s="2">
        <f t="shared" si="12"/>
        <v>-41431879000</v>
      </c>
      <c r="N15" s="2">
        <f t="shared" si="12"/>
        <v>-31013260000</v>
      </c>
      <c r="O15" s="2">
        <f t="shared" si="12"/>
        <v>-35206505000</v>
      </c>
      <c r="P15" s="2">
        <f t="shared" si="12"/>
        <v>-24896552000</v>
      </c>
      <c r="Q15" s="2">
        <f t="shared" si="12"/>
        <v>-95731649000</v>
      </c>
      <c r="R15" s="2">
        <f t="shared" si="12"/>
        <v>-166572403000</v>
      </c>
      <c r="S15" s="2">
        <f t="shared" si="12"/>
        <v>-136305385000</v>
      </c>
      <c r="T15" s="2">
        <f t="shared" si="12"/>
        <v>-201570164000</v>
      </c>
      <c r="U15" s="2">
        <f t="shared" si="12"/>
        <v>-136971775000</v>
      </c>
      <c r="V15" s="2">
        <f t="shared" si="12"/>
        <v>-111153645000</v>
      </c>
      <c r="W15" s="2">
        <f t="shared" si="12"/>
        <v>-15272985000</v>
      </c>
      <c r="X15" s="2">
        <f t="shared" si="12"/>
        <v>14606490000</v>
      </c>
    </row>
    <row r="16" spans="1:24" ht="15.5" x14ac:dyDescent="0.35">
      <c r="C16" t="s">
        <v>28</v>
      </c>
      <c r="D16" s="2">
        <f>IFERROR(INDEX(D51:D500,MATCH($C$16,$C$51:$C$500,0)),"")</f>
        <v>-29403571000</v>
      </c>
      <c r="H16" s="2">
        <f>IFERROR(SUM(D16:G16)*(4/MAX(1,COUNT(D16:G16))),"")</f>
        <v>-117614284000</v>
      </c>
      <c r="I16" s="2">
        <f t="shared" ref="I16:X16" si="13">IFERROR(INDEX(I51:I500,MATCH($C$16,$C$51:$C$500,0)),"")</f>
        <v>1125207397000</v>
      </c>
      <c r="J16" s="2">
        <f t="shared" si="13"/>
        <v>4253547026000</v>
      </c>
      <c r="K16" s="2">
        <f t="shared" si="13"/>
        <v>-3373526592000</v>
      </c>
      <c r="L16" s="2">
        <f t="shared" si="13"/>
        <v>-1708542048000</v>
      </c>
      <c r="M16" s="2">
        <f t="shared" si="13"/>
        <v>-841897344000</v>
      </c>
      <c r="N16" s="2">
        <f t="shared" si="13"/>
        <v>-778068215000</v>
      </c>
      <c r="O16" s="2">
        <f t="shared" si="13"/>
        <v>-505676857000</v>
      </c>
      <c r="P16" s="2">
        <f t="shared" si="13"/>
        <v>-1086791310000</v>
      </c>
      <c r="Q16" s="2">
        <f t="shared" si="13"/>
        <v>305408516000</v>
      </c>
      <c r="R16" s="2">
        <f t="shared" si="13"/>
        <v>643576936000</v>
      </c>
      <c r="S16" s="2">
        <f t="shared" si="13"/>
        <v>-345985528000</v>
      </c>
      <c r="T16" s="2">
        <f t="shared" si="13"/>
        <v>374638307000</v>
      </c>
      <c r="U16" s="2">
        <f t="shared" si="13"/>
        <v>242767337000</v>
      </c>
      <c r="V16" s="2">
        <f t="shared" si="13"/>
        <v>184078730000</v>
      </c>
      <c r="W16" s="2">
        <f t="shared" si="13"/>
        <v>41579462000</v>
      </c>
      <c r="X16" s="2">
        <f t="shared" si="13"/>
        <v>-10950280000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559640000000</v>
      </c>
      <c r="H20" s="2">
        <f t="shared" ref="H20:X20" ca="1" si="14">IFERROR(H21*H2,"")</f>
        <v>559640000000</v>
      </c>
      <c r="I20" s="2">
        <f t="shared" ca="1" si="14"/>
        <v>790080000000</v>
      </c>
      <c r="J20" s="2" t="str">
        <f t="shared" ca="1" si="14"/>
        <v/>
      </c>
      <c r="K20" s="2" t="str">
        <f t="shared" ca="1" si="14"/>
        <v/>
      </c>
      <c r="L20" s="2">
        <f t="shared" ca="1" si="14"/>
        <v>823000000000</v>
      </c>
      <c r="M20" s="2">
        <f t="shared" ca="1" si="14"/>
        <v>823000000000</v>
      </c>
      <c r="N20" s="2">
        <f t="shared" ca="1" si="14"/>
        <v>823000000000</v>
      </c>
      <c r="O20" s="2">
        <f t="shared" ca="1" si="14"/>
        <v>1234500000000</v>
      </c>
      <c r="P20" s="2">
        <f t="shared" ca="1" si="14"/>
        <v>2156260000000</v>
      </c>
      <c r="Q20" s="2">
        <f t="shared" ca="1" si="14"/>
        <v>5365960000000</v>
      </c>
      <c r="R20" s="2">
        <f t="shared" ca="1" si="14"/>
        <v>4905080000000</v>
      </c>
      <c r="S20" s="2">
        <f t="shared" ca="1" si="14"/>
        <v>4115000000000</v>
      </c>
      <c r="T20" s="2">
        <f t="shared" ca="1" si="14"/>
        <v>7867880000000</v>
      </c>
      <c r="U20" s="2">
        <f t="shared" ca="1" si="14"/>
        <v>4526500000000</v>
      </c>
      <c r="V20" s="2">
        <f t="shared" ca="1" si="14"/>
        <v>8663200000000</v>
      </c>
      <c r="W20" s="2">
        <f t="shared" ca="1" si="14"/>
        <v>8039200000000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16460000000</v>
      </c>
      <c r="H21" s="2">
        <f>IFERROR(INDEX(D21:G21,COUNT(D21:G21)),"")</f>
        <v>16460000000</v>
      </c>
      <c r="I21" s="2">
        <f t="shared" ref="I21:X21" si="15">IFERROR(INDEX(I51:I500,MATCH($C$7,$C$51:$C$500,0)),"")</f>
        <v>16460000000</v>
      </c>
      <c r="J21" s="2">
        <f t="shared" si="15"/>
        <v>16460000000</v>
      </c>
      <c r="K21" s="2">
        <f t="shared" si="15"/>
        <v>16460000000</v>
      </c>
      <c r="L21" s="2">
        <f t="shared" si="15"/>
        <v>16460000000</v>
      </c>
      <c r="M21" s="2">
        <f t="shared" si="15"/>
        <v>16460000000</v>
      </c>
      <c r="N21" s="2">
        <f t="shared" si="15"/>
        <v>16460000000</v>
      </c>
      <c r="O21" s="2">
        <f t="shared" si="15"/>
        <v>16460000000</v>
      </c>
      <c r="P21" s="2">
        <f t="shared" si="15"/>
        <v>16460000000</v>
      </c>
      <c r="Q21" s="2">
        <f t="shared" si="15"/>
        <v>16460000000</v>
      </c>
      <c r="R21" s="2">
        <f t="shared" si="15"/>
        <v>16460000000</v>
      </c>
      <c r="S21" s="2">
        <f t="shared" si="15"/>
        <v>16460000000</v>
      </c>
      <c r="T21" s="2">
        <f t="shared" si="15"/>
        <v>16460000000</v>
      </c>
      <c r="U21" s="2">
        <f t="shared" si="15"/>
        <v>16460000000</v>
      </c>
      <c r="V21" s="2">
        <f t="shared" si="15"/>
        <v>15470000000</v>
      </c>
      <c r="W21" s="2">
        <f t="shared" si="15"/>
        <v>15460000000</v>
      </c>
      <c r="X21" s="2">
        <f t="shared" si="15"/>
        <v>0</v>
      </c>
    </row>
    <row r="23" spans="1:24" ht="15.5" x14ac:dyDescent="0.35">
      <c r="B23" t="s">
        <v>54</v>
      </c>
      <c r="C23" t="s">
        <v>55</v>
      </c>
      <c r="D23" s="3">
        <f>IFERROR(D5/D6*100,"")</f>
        <v>-4.4611313094214262</v>
      </c>
      <c r="H23" s="3">
        <f t="shared" ref="H23:X23" si="16">IFERROR(H5/H6*100,"")</f>
        <v>-17.844525237685705</v>
      </c>
      <c r="I23" s="3">
        <f t="shared" si="16"/>
        <v>315.1836992404688</v>
      </c>
      <c r="J23" s="3">
        <f t="shared" si="16"/>
        <v>-575.07138136100411</v>
      </c>
      <c r="K23" s="3">
        <f t="shared" si="16"/>
        <v>67.04328309477863</v>
      </c>
      <c r="L23" s="3">
        <f t="shared" si="16"/>
        <v>62.94573937803446</v>
      </c>
      <c r="M23" s="3">
        <f t="shared" si="16"/>
        <v>136.00333690646903</v>
      </c>
      <c r="N23" s="3">
        <f t="shared" si="16"/>
        <v>-418.07008824505505</v>
      </c>
      <c r="O23" s="3">
        <f t="shared" si="16"/>
        <v>-48.252782271739079</v>
      </c>
      <c r="P23" s="3">
        <f t="shared" si="16"/>
        <v>-63.150051812280218</v>
      </c>
      <c r="Q23" s="3">
        <f t="shared" si="16"/>
        <v>3.8429726082638247</v>
      </c>
      <c r="R23" s="3">
        <f t="shared" si="16"/>
        <v>15.016099017174772</v>
      </c>
      <c r="S23" s="3">
        <f t="shared" si="16"/>
        <v>-23.773310774712716</v>
      </c>
      <c r="T23" s="3">
        <f t="shared" si="16"/>
        <v>5.403392625650981</v>
      </c>
      <c r="U23" s="3">
        <f t="shared" si="16"/>
        <v>5.1462898007227214</v>
      </c>
      <c r="V23" s="3">
        <f t="shared" si="16"/>
        <v>4.3443051755804971</v>
      </c>
      <c r="W23" s="3">
        <f t="shared" si="16"/>
        <v>0</v>
      </c>
      <c r="X23" s="3">
        <f t="shared" si="16"/>
        <v>0</v>
      </c>
    </row>
    <row r="24" spans="1:24" ht="15.5" x14ac:dyDescent="0.35">
      <c r="C24" t="s">
        <v>56</v>
      </c>
      <c r="D24" s="4" t="str">
        <f>IFERROR(_xlfn.RRI(5,I23,D23),"")</f>
        <v/>
      </c>
      <c r="H24" s="4" t="str">
        <f t="shared" ref="H24:X24" si="17">IFERROR(_xlfn.RRI(5,M23,H23),"")</f>
        <v/>
      </c>
      <c r="I24" s="4" t="str">
        <f t="shared" si="17"/>
        <v/>
      </c>
      <c r="J24" s="4">
        <f t="shared" si="17"/>
        <v>0.64149619008514835</v>
      </c>
      <c r="K24" s="4" t="str">
        <f t="shared" si="17"/>
        <v/>
      </c>
      <c r="L24" s="4">
        <f t="shared" si="17"/>
        <v>0.74928193057012638</v>
      </c>
      <c r="M24" s="4">
        <f t="shared" si="17"/>
        <v>0.55381206078765022</v>
      </c>
      <c r="N24" s="4">
        <f t="shared" si="17"/>
        <v>0.7743197457755111</v>
      </c>
      <c r="O24" s="4" t="str">
        <f t="shared" si="17"/>
        <v/>
      </c>
      <c r="P24" s="4" t="str">
        <f t="shared" si="17"/>
        <v/>
      </c>
      <c r="Q24" s="4">
        <f t="shared" si="17"/>
        <v>-2.4225661349791316E-2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</row>
    <row r="25" spans="1:24" ht="15.5" x14ac:dyDescent="0.35">
      <c r="A25" t="s">
        <v>57</v>
      </c>
      <c r="C25" t="s">
        <v>58</v>
      </c>
      <c r="D25" s="3">
        <f>IFERROR(INDEX(D51:D500,MATCH($A$25,$C$51:$C$500,0)),"")</f>
        <v>-1.78</v>
      </c>
      <c r="H25" s="3">
        <f>IFERROR(INDEX(D25:G25,COUNT(D25:G25)),"")</f>
        <v>-1.78</v>
      </c>
      <c r="I25" s="3">
        <f t="shared" ref="I25:X25" si="18">IFERROR(INDEX(I51:I500,MATCH($C$25,$C$51:$C$500,0)),"")</f>
        <v>68.42</v>
      </c>
      <c r="J25" s="3">
        <f t="shared" si="18"/>
        <v>269.5</v>
      </c>
      <c r="K25" s="3">
        <f t="shared" si="18"/>
        <v>-199.57</v>
      </c>
      <c r="L25" s="3">
        <f t="shared" si="18"/>
        <v>-104.56</v>
      </c>
      <c r="M25" s="3">
        <f t="shared" si="18"/>
        <v>-54.06</v>
      </c>
      <c r="N25" s="3">
        <f t="shared" si="18"/>
        <v>-49.68</v>
      </c>
      <c r="O25" s="3">
        <f t="shared" si="18"/>
        <v>-33.46</v>
      </c>
      <c r="P25" s="3">
        <f t="shared" si="18"/>
        <v>-66.87</v>
      </c>
      <c r="Q25" s="3">
        <f t="shared" si="18"/>
        <v>9.2100000000000009</v>
      </c>
      <c r="R25" s="3">
        <f t="shared" si="18"/>
        <v>24.82</v>
      </c>
      <c r="S25" s="3">
        <f t="shared" si="18"/>
        <v>-31.09</v>
      </c>
      <c r="T25" s="3">
        <f t="shared" si="18"/>
        <v>8.74</v>
      </c>
      <c r="U25" s="3">
        <f t="shared" si="18"/>
        <v>6.52</v>
      </c>
      <c r="V25" s="3">
        <f t="shared" si="18"/>
        <v>4.71</v>
      </c>
      <c r="W25" s="3">
        <f t="shared" si="18"/>
        <v>1.7</v>
      </c>
      <c r="X25" s="3">
        <f t="shared" si="18"/>
        <v>2649.88</v>
      </c>
    </row>
    <row r="26" spans="1:24" ht="15.5" x14ac:dyDescent="0.35">
      <c r="C26" t="s">
        <v>59</v>
      </c>
      <c r="D26" s="4" t="str">
        <f>IFERROR(_xlfn.RRI(5,I25,D25),"")</f>
        <v/>
      </c>
      <c r="H26" s="4">
        <f t="shared" ref="H26:X26" si="19">IFERROR(_xlfn.RRI(5,M25,H25),"")</f>
        <v>-0.4947471264382608</v>
      </c>
      <c r="I26" s="4" t="str">
        <f t="shared" si="19"/>
        <v/>
      </c>
      <c r="J26" s="4" t="str">
        <f t="shared" si="19"/>
        <v/>
      </c>
      <c r="K26" s="4">
        <f t="shared" si="19"/>
        <v>0.24443663211799826</v>
      </c>
      <c r="L26" s="4" t="str">
        <f t="shared" si="19"/>
        <v/>
      </c>
      <c r="M26" s="4" t="str">
        <f t="shared" si="19"/>
        <v/>
      </c>
      <c r="N26" s="4">
        <f t="shared" si="19"/>
        <v>9.8277718902706201E-2</v>
      </c>
      <c r="O26" s="4" t="str">
        <f t="shared" si="19"/>
        <v/>
      </c>
      <c r="P26" s="4" t="str">
        <f t="shared" si="19"/>
        <v/>
      </c>
      <c r="Q26" s="4">
        <f t="shared" si="19"/>
        <v>0.14353047921754913</v>
      </c>
      <c r="R26" s="4">
        <f t="shared" si="19"/>
        <v>0.70950577067596021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14.617185297691373</v>
      </c>
      <c r="H27" s="3">
        <f t="shared" ref="H27:X27" si="20">IFERROR(H4/H21,"")</f>
        <v>58.468741190765492</v>
      </c>
      <c r="I27" s="3">
        <f t="shared" si="20"/>
        <v>57.98649064398542</v>
      </c>
      <c r="J27" s="3">
        <f t="shared" si="20"/>
        <v>73.836015431348727</v>
      </c>
      <c r="K27" s="3">
        <f t="shared" si="20"/>
        <v>72.701832381530991</v>
      </c>
      <c r="L27" s="3">
        <f t="shared" si="20"/>
        <v>103.19681239368165</v>
      </c>
      <c r="M27" s="3">
        <f t="shared" si="20"/>
        <v>110.09712162818956</v>
      </c>
      <c r="N27" s="3">
        <f t="shared" si="20"/>
        <v>111.2099947144593</v>
      </c>
      <c r="O27" s="3">
        <f t="shared" si="20"/>
        <v>128.6623304981774</v>
      </c>
      <c r="P27" s="3">
        <f t="shared" si="20"/>
        <v>145.82003876063183</v>
      </c>
      <c r="Q27" s="3">
        <f t="shared" si="20"/>
        <v>168.58963614823816</v>
      </c>
      <c r="R27" s="3">
        <f t="shared" si="20"/>
        <v>163.16571494532198</v>
      </c>
      <c r="S27" s="3">
        <f t="shared" si="20"/>
        <v>128.11322138517619</v>
      </c>
      <c r="T27" s="3">
        <f t="shared" si="20"/>
        <v>136.85765589307411</v>
      </c>
      <c r="U27" s="3">
        <f t="shared" si="20"/>
        <v>101.72388517618469</v>
      </c>
      <c r="V27" s="3">
        <f t="shared" si="20"/>
        <v>80.248022107304465</v>
      </c>
      <c r="W27" s="3">
        <f t="shared" si="20"/>
        <v>64.206651099611904</v>
      </c>
      <c r="X27" s="3" t="str">
        <f t="shared" si="20"/>
        <v/>
      </c>
    </row>
    <row r="28" spans="1:24" ht="15.5" x14ac:dyDescent="0.35">
      <c r="C28" t="s">
        <v>61</v>
      </c>
      <c r="D28" s="4">
        <f>IFERROR(_xlfn.RRI(5,I27,D27),"")</f>
        <v>-0.24088532827693876</v>
      </c>
      <c r="H28" s="4">
        <f t="shared" ref="H28:X28" si="21">IFERROR(_xlfn.RRI(5,M27,H27),"")</f>
        <v>-0.11889116547987499</v>
      </c>
      <c r="I28" s="4">
        <f t="shared" si="21"/>
        <v>-0.12211707666890392</v>
      </c>
      <c r="J28" s="4">
        <f t="shared" si="21"/>
        <v>-0.10512295548879347</v>
      </c>
      <c r="K28" s="4">
        <f t="shared" si="21"/>
        <v>-0.129947158876205</v>
      </c>
      <c r="L28" s="4">
        <f t="shared" si="21"/>
        <v>-9.3501516531900974E-2</v>
      </c>
      <c r="M28" s="4">
        <f t="shared" si="21"/>
        <v>-7.5664971467144015E-2</v>
      </c>
      <c r="N28" s="4">
        <f t="shared" si="21"/>
        <v>-2.7902169906707908E-2</v>
      </c>
      <c r="O28" s="4">
        <f t="shared" si="21"/>
        <v>-1.2274051363303395E-2</v>
      </c>
      <c r="P28" s="4">
        <f t="shared" si="21"/>
        <v>7.4679226513994612E-2</v>
      </c>
      <c r="Q28" s="4">
        <f t="shared" si="21"/>
        <v>0.16005694184440844</v>
      </c>
      <c r="R28" s="4">
        <f t="shared" si="21"/>
        <v>0.20506307152960046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>
        <f t="shared" ref="H29:X29" si="22">IFERROR(((H25-I25)/I25)*100%,"")</f>
        <v>-1.0260157848582285</v>
      </c>
      <c r="I29" s="4">
        <f t="shared" si="22"/>
        <v>-0.74612244897959179</v>
      </c>
      <c r="J29" s="4">
        <f t="shared" si="22"/>
        <v>-2.350403367239565</v>
      </c>
      <c r="K29" s="4">
        <f t="shared" si="22"/>
        <v>0.90866488140780399</v>
      </c>
      <c r="L29" s="4">
        <f t="shared" si="22"/>
        <v>0.93414724380318159</v>
      </c>
      <c r="M29" s="4">
        <f t="shared" si="22"/>
        <v>8.8164251207729527E-2</v>
      </c>
      <c r="N29" s="4">
        <f t="shared" si="22"/>
        <v>0.4847579199043634</v>
      </c>
      <c r="O29" s="4">
        <f t="shared" si="22"/>
        <v>-0.49962614027216989</v>
      </c>
      <c r="P29" s="4">
        <f t="shared" si="22"/>
        <v>-8.2605863192182412</v>
      </c>
      <c r="Q29" s="4">
        <f t="shared" si="22"/>
        <v>-0.62892828364222397</v>
      </c>
      <c r="R29" s="4">
        <f t="shared" si="22"/>
        <v>-1.7983274364747506</v>
      </c>
      <c r="S29" s="4">
        <f t="shared" si="22"/>
        <v>-4.5572082379862699</v>
      </c>
      <c r="T29" s="4">
        <f t="shared" si="22"/>
        <v>0.34049079754601241</v>
      </c>
      <c r="U29" s="4">
        <f t="shared" si="22"/>
        <v>0.3842887473460721</v>
      </c>
      <c r="V29" s="4">
        <f t="shared" si="22"/>
        <v>1.7705882352941176</v>
      </c>
      <c r="W29" s="4">
        <f t="shared" si="22"/>
        <v>-0.99935846151523855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8.316601701953372E-3</v>
      </c>
      <c r="I30" s="4">
        <f t="shared" si="23"/>
        <v>-0.21465845217636215</v>
      </c>
      <c r="J30" s="4">
        <f t="shared" si="23"/>
        <v>1.5600474054982157E-2</v>
      </c>
      <c r="K30" s="4">
        <f t="shared" si="23"/>
        <v>-0.29550311976513871</v>
      </c>
      <c r="L30" s="4">
        <f t="shared" si="23"/>
        <v>-6.2674746918552751E-2</v>
      </c>
      <c r="M30" s="4">
        <f t="shared" si="23"/>
        <v>-1.0006952065119109E-2</v>
      </c>
      <c r="N30" s="4">
        <f t="shared" si="23"/>
        <v>-0.13564448674404606</v>
      </c>
      <c r="O30" s="4">
        <f t="shared" si="23"/>
        <v>-0.11766358319667813</v>
      </c>
      <c r="P30" s="4">
        <f t="shared" si="23"/>
        <v>-0.13505929491173102</v>
      </c>
      <c r="Q30" s="4">
        <f t="shared" si="23"/>
        <v>3.3241794728345792E-2</v>
      </c>
      <c r="R30" s="4">
        <f t="shared" si="23"/>
        <v>0.27360559028298442</v>
      </c>
      <c r="S30" s="4">
        <f t="shared" si="23"/>
        <v>-6.3894375881535515E-2</v>
      </c>
      <c r="T30" s="4">
        <f t="shared" si="23"/>
        <v>0.34538368895405536</v>
      </c>
      <c r="U30" s="4">
        <f t="shared" si="23"/>
        <v>0.26761859675698374</v>
      </c>
      <c r="V30" s="4">
        <f t="shared" si="23"/>
        <v>0.24983970870565345</v>
      </c>
      <c r="W30" s="4" t="str">
        <f t="shared" si="23"/>
        <v/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-2.61</v>
      </c>
      <c r="H32" s="3">
        <f>IFERROR(INDEX(D32:G32,COUNT(D32:G32)),"")</f>
        <v>-2.61</v>
      </c>
      <c r="I32" s="3">
        <f t="shared" ref="I32:X32" si="24">IFERROR(INDEX(I51:I500,MATCH($C$32,$C$51:$C$500,0)),"")</f>
        <v>-2.61</v>
      </c>
      <c r="J32" s="3">
        <f t="shared" si="24"/>
        <v>-71.83</v>
      </c>
      <c r="K32" s="3">
        <f t="shared" si="24"/>
        <v>-341.79</v>
      </c>
      <c r="L32" s="3">
        <f t="shared" si="24"/>
        <v>-133.11000000000001</v>
      </c>
      <c r="M32" s="3">
        <f t="shared" si="24"/>
        <v>-72.540000000000006</v>
      </c>
      <c r="N32" s="3">
        <f t="shared" si="24"/>
        <v>-21.54</v>
      </c>
      <c r="O32" s="3">
        <f t="shared" si="24"/>
        <v>35.46</v>
      </c>
      <c r="P32" s="3">
        <f t="shared" si="24"/>
        <v>69.11</v>
      </c>
      <c r="Q32" s="3">
        <f t="shared" si="24"/>
        <v>134.02000000000001</v>
      </c>
      <c r="R32" s="3">
        <f t="shared" si="24"/>
        <v>127.53</v>
      </c>
      <c r="S32" s="3">
        <f t="shared" si="24"/>
        <v>102.85</v>
      </c>
      <c r="T32" s="3">
        <f t="shared" si="24"/>
        <v>135.11000000000001</v>
      </c>
      <c r="U32" s="3">
        <f t="shared" si="24"/>
        <v>126.37</v>
      </c>
      <c r="V32" s="3">
        <f t="shared" si="24"/>
        <v>108</v>
      </c>
      <c r="W32" s="3">
        <f t="shared" si="24"/>
        <v>103.16</v>
      </c>
      <c r="X32" s="3">
        <f t="shared" si="24"/>
        <v>800958.88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-18.39</v>
      </c>
      <c r="H33" s="3">
        <f>IFERROR(INDEX(D33:G33,COUNT(D33:G33)),"")</f>
        <v>-18.39</v>
      </c>
      <c r="I33" s="3">
        <f t="shared" ref="I33:X33" si="25">IFERROR(INDEX(I51:I500,MATCH($C$33,$C$51:$C$500,0)),"")</f>
        <v>-18.39</v>
      </c>
      <c r="J33" s="3">
        <f t="shared" si="25"/>
        <v>-0.08</v>
      </c>
      <c r="K33" s="3">
        <f t="shared" si="25"/>
        <v>-0.15</v>
      </c>
      <c r="L33" s="3">
        <f t="shared" si="25"/>
        <v>-0.38</v>
      </c>
      <c r="M33" s="3">
        <f t="shared" si="25"/>
        <v>-0.69</v>
      </c>
      <c r="N33" s="3">
        <f t="shared" si="25"/>
        <v>-2.3199999999999998</v>
      </c>
      <c r="O33" s="3">
        <f t="shared" si="25"/>
        <v>2.12</v>
      </c>
      <c r="P33" s="3">
        <f t="shared" si="25"/>
        <v>1.9</v>
      </c>
      <c r="Q33" s="3">
        <f t="shared" si="25"/>
        <v>2.4300000000000002</v>
      </c>
      <c r="R33" s="3">
        <f t="shared" si="25"/>
        <v>2.34</v>
      </c>
      <c r="S33" s="3">
        <f t="shared" si="25"/>
        <v>2.4300000000000002</v>
      </c>
      <c r="T33" s="3">
        <f t="shared" si="25"/>
        <v>3.54</v>
      </c>
      <c r="U33" s="3">
        <f t="shared" si="25"/>
        <v>2.1800000000000002</v>
      </c>
      <c r="V33" s="3">
        <f t="shared" si="25"/>
        <v>5.19</v>
      </c>
      <c r="W33" s="3">
        <f t="shared" si="25"/>
        <v>5.04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-26.97</v>
      </c>
      <c r="H34" s="3">
        <f>IFERROR(INDEX(D34:G34,COUNT(D34:G34)),"")</f>
        <v>-26.97</v>
      </c>
      <c r="I34" s="3">
        <f t="shared" ref="I34:X34" si="26">IFERROR(INDEX(I51:I500,MATCH($C$34,$C$51:$C$500,0)),"")</f>
        <v>0.7</v>
      </c>
      <c r="J34" s="3">
        <f t="shared" si="26"/>
        <v>0.02</v>
      </c>
      <c r="K34" s="3">
        <f t="shared" si="26"/>
        <v>-0.25</v>
      </c>
      <c r="L34" s="3">
        <f t="shared" si="26"/>
        <v>-0.48</v>
      </c>
      <c r="M34" s="3">
        <f t="shared" si="26"/>
        <v>-0.92</v>
      </c>
      <c r="N34" s="3">
        <f t="shared" si="26"/>
        <v>-1.01</v>
      </c>
      <c r="O34" s="3">
        <f t="shared" si="26"/>
        <v>-2.2400000000000002</v>
      </c>
      <c r="P34" s="3">
        <f t="shared" si="26"/>
        <v>-1.96</v>
      </c>
      <c r="Q34" s="3">
        <f t="shared" si="26"/>
        <v>35.4</v>
      </c>
      <c r="R34" s="3">
        <f t="shared" si="26"/>
        <v>12.01</v>
      </c>
      <c r="S34" s="3">
        <f t="shared" si="26"/>
        <v>-8.0399999999999991</v>
      </c>
      <c r="T34" s="3">
        <f t="shared" si="26"/>
        <v>54.69</v>
      </c>
      <c r="U34" s="3">
        <f t="shared" si="26"/>
        <v>42.18</v>
      </c>
      <c r="V34" s="3">
        <f t="shared" si="26"/>
        <v>118.9</v>
      </c>
      <c r="W34" s="3">
        <f t="shared" si="26"/>
        <v>305.88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3.28</v>
      </c>
      <c r="H35" s="3">
        <f>IFERROR(INDEX(D35:G35,COUNT(D35:G35)),"")</f>
        <v>3.28</v>
      </c>
      <c r="I35" s="3">
        <f t="shared" ref="I35:X35" si="27">IFERROR(INDEX(I51:I500,MATCH($C$35,$C$51:$C$500,0)),"")</f>
        <v>0.83</v>
      </c>
      <c r="J35" s="3">
        <f t="shared" si="27"/>
        <v>0.08</v>
      </c>
      <c r="K35" s="3">
        <f t="shared" si="27"/>
        <v>0.69</v>
      </c>
      <c r="L35" s="3">
        <f t="shared" si="27"/>
        <v>0.48</v>
      </c>
      <c r="M35" s="3">
        <f t="shared" si="27"/>
        <v>0.45</v>
      </c>
      <c r="N35" s="3">
        <f t="shared" si="27"/>
        <v>0.45</v>
      </c>
      <c r="O35" s="3">
        <f t="shared" si="27"/>
        <v>0.57999999999999996</v>
      </c>
      <c r="P35" s="3">
        <f t="shared" si="27"/>
        <v>0.9</v>
      </c>
      <c r="Q35" s="3">
        <f t="shared" si="27"/>
        <v>1.93</v>
      </c>
      <c r="R35" s="3">
        <f t="shared" si="27"/>
        <v>1.83</v>
      </c>
      <c r="S35" s="3">
        <f t="shared" si="27"/>
        <v>1.95</v>
      </c>
      <c r="T35" s="3">
        <f t="shared" si="27"/>
        <v>3.49</v>
      </c>
      <c r="U35" s="3">
        <f t="shared" si="27"/>
        <v>2.7</v>
      </c>
      <c r="V35" s="3">
        <f t="shared" si="27"/>
        <v>6.98</v>
      </c>
      <c r="W35" s="3">
        <f t="shared" si="27"/>
        <v>8.1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81</v>
      </c>
      <c r="E50" t="s">
        <v>82</v>
      </c>
      <c r="F50" t="s">
        <v>83</v>
      </c>
      <c r="G50" t="s">
        <v>436</v>
      </c>
      <c r="H50" t="s">
        <v>437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85</v>
      </c>
      <c r="C51" t="s">
        <v>5</v>
      </c>
      <c r="D51" s="5">
        <v>240598870000</v>
      </c>
      <c r="E51" s="5">
        <v>235914595000</v>
      </c>
      <c r="F51" s="5">
        <v>210766858000</v>
      </c>
      <c r="G51" s="5">
        <v>267177313000</v>
      </c>
      <c r="I51" s="5">
        <v>954457636000</v>
      </c>
      <c r="J51" s="5">
        <v>1215340814000</v>
      </c>
      <c r="K51" s="5">
        <v>1196672161000</v>
      </c>
      <c r="L51" s="5">
        <v>1698619532000</v>
      </c>
      <c r="M51" s="5">
        <v>1812198622000</v>
      </c>
      <c r="N51" s="5">
        <v>1830516513000</v>
      </c>
      <c r="O51" s="5">
        <v>2117781960000</v>
      </c>
      <c r="P51" s="5">
        <v>2400197838000</v>
      </c>
      <c r="Q51" s="5">
        <v>2774985411000</v>
      </c>
      <c r="R51" s="5">
        <v>2685707668000</v>
      </c>
      <c r="S51" s="5">
        <v>2108743624000</v>
      </c>
      <c r="T51" s="5">
        <v>2252677016000</v>
      </c>
      <c r="U51" s="5">
        <v>1674375150000</v>
      </c>
      <c r="V51" s="5">
        <v>1241436902000</v>
      </c>
      <c r="W51" s="5">
        <v>992634826000</v>
      </c>
      <c r="X51" s="5">
        <v>889101136000</v>
      </c>
    </row>
    <row r="52" spans="2:24" ht="15.5" x14ac:dyDescent="0.35">
      <c r="C52" t="s">
        <v>86</v>
      </c>
      <c r="D52" s="5">
        <v>-95178520000</v>
      </c>
      <c r="E52" s="5">
        <v>-82608665000</v>
      </c>
      <c r="F52" s="5">
        <v>-74950608000</v>
      </c>
      <c r="G52" s="5">
        <v>-93155680000</v>
      </c>
      <c r="I52" s="5">
        <v>-345893473000</v>
      </c>
      <c r="J52" s="5">
        <v>-447839241000</v>
      </c>
      <c r="K52" s="5">
        <v>-656010501000</v>
      </c>
      <c r="L52" s="5">
        <v>-724388877000</v>
      </c>
      <c r="M52" s="5">
        <v>-752957151000</v>
      </c>
      <c r="N52" s="5">
        <v>-733801953000</v>
      </c>
      <c r="O52" s="5">
        <v>-917497659000</v>
      </c>
      <c r="P52" s="5">
        <v>-1010168027000</v>
      </c>
      <c r="Q52" s="5">
        <v>-920891216000</v>
      </c>
      <c r="R52" s="5">
        <v>-865299224000</v>
      </c>
      <c r="S52" s="5">
        <v>-717575321000</v>
      </c>
      <c r="T52" s="5">
        <v>-746433851000</v>
      </c>
      <c r="U52" s="5">
        <v>-473747834000</v>
      </c>
      <c r="V52" s="5">
        <v>-456344643000</v>
      </c>
      <c r="W52" s="5">
        <v>-309181226000</v>
      </c>
      <c r="X52" s="5">
        <v>-368820576000</v>
      </c>
    </row>
    <row r="53" spans="2:24" ht="15.5" x14ac:dyDescent="0.35">
      <c r="C53" t="s">
        <v>87</v>
      </c>
      <c r="D53" s="5">
        <v>145420350000</v>
      </c>
      <c r="E53" s="5">
        <v>153305930000</v>
      </c>
      <c r="F53" s="5">
        <v>135816250000</v>
      </c>
      <c r="G53" s="5">
        <v>174021633000</v>
      </c>
      <c r="I53" s="5">
        <v>608564163000</v>
      </c>
      <c r="J53" s="5">
        <v>767501573000</v>
      </c>
      <c r="K53" s="5">
        <v>540661660000</v>
      </c>
      <c r="L53" s="5">
        <v>974230655000</v>
      </c>
      <c r="M53" s="5">
        <v>1059241471000</v>
      </c>
      <c r="N53" s="5">
        <v>1096714560000</v>
      </c>
      <c r="O53" s="5">
        <v>1200284301000</v>
      </c>
      <c r="P53" s="5">
        <v>1390029811000</v>
      </c>
      <c r="Q53" s="5">
        <v>1854094195000</v>
      </c>
      <c r="R53" s="5">
        <v>1820408444000</v>
      </c>
      <c r="S53" s="5">
        <v>1391168303000</v>
      </c>
      <c r="T53" s="5">
        <v>1506243165000</v>
      </c>
      <c r="U53" s="5">
        <v>1200627316000</v>
      </c>
      <c r="V53" s="5">
        <v>785092259000</v>
      </c>
      <c r="W53" s="5">
        <v>683453600000</v>
      </c>
      <c r="X53" s="5">
        <v>520280560000</v>
      </c>
    </row>
    <row r="54" spans="2:24" ht="15.5" x14ac:dyDescent="0.35">
      <c r="C54" t="s">
        <v>88</v>
      </c>
      <c r="D54" s="5">
        <v>-111612166000</v>
      </c>
      <c r="E54" s="5">
        <v>-144715288000</v>
      </c>
      <c r="F54" s="5">
        <v>-158049218000</v>
      </c>
      <c r="G54" s="5">
        <v>-168518333000</v>
      </c>
      <c r="I54" s="5">
        <v>-582895005000</v>
      </c>
      <c r="J54" s="5">
        <v>-748334667000</v>
      </c>
      <c r="K54" s="5">
        <v>-835912172000</v>
      </c>
      <c r="L54" s="5">
        <v>-933740722000</v>
      </c>
      <c r="M54" s="5">
        <v>-912634667000</v>
      </c>
      <c r="N54" s="5">
        <v>-1046289906000</v>
      </c>
      <c r="O54" s="5">
        <v>-1232204726000</v>
      </c>
      <c r="P54" s="5">
        <v>-1332657089000</v>
      </c>
      <c r="Q54" s="5">
        <v>-1147860482000</v>
      </c>
      <c r="R54" s="5">
        <v>-1064127837000</v>
      </c>
      <c r="S54" s="5">
        <v>-868568212000</v>
      </c>
      <c r="T54" s="5">
        <v>-734813525000</v>
      </c>
      <c r="U54" s="5">
        <v>-613806050000</v>
      </c>
      <c r="V54" s="5">
        <v>-526139286000</v>
      </c>
      <c r="W54" s="5">
        <v>-531095385000</v>
      </c>
      <c r="X54" s="5">
        <v>-454465113000</v>
      </c>
    </row>
    <row r="55" spans="2:24" ht="15.5" x14ac:dyDescent="0.35">
      <c r="C55" t="s">
        <v>90</v>
      </c>
      <c r="D55" s="5">
        <v>-111612166000</v>
      </c>
      <c r="E55" s="5">
        <v>-144715288000</v>
      </c>
      <c r="F55" s="5">
        <v>-158049218000</v>
      </c>
      <c r="G55" s="5">
        <v>-168518333000</v>
      </c>
      <c r="I55" s="5">
        <v>-582895005000</v>
      </c>
      <c r="J55" s="5">
        <v>-748334667000</v>
      </c>
      <c r="K55" s="5">
        <v>-835912172000</v>
      </c>
      <c r="L55" s="5">
        <v>-933740722000</v>
      </c>
      <c r="M55" s="5">
        <v>-912634667000</v>
      </c>
      <c r="N55" s="5">
        <v>-1046289906000</v>
      </c>
      <c r="O55" s="5">
        <v>-1232204726000</v>
      </c>
      <c r="P55" s="5">
        <v>-1332657089000</v>
      </c>
      <c r="Q55" s="5">
        <v>-1147860482000</v>
      </c>
      <c r="R55" s="5">
        <v>-1064127837000</v>
      </c>
      <c r="S55" s="5">
        <v>-868568212000</v>
      </c>
      <c r="T55" s="5">
        <v>-734813525000</v>
      </c>
      <c r="U55" s="5">
        <v>-613806050000</v>
      </c>
      <c r="V55" s="5">
        <v>-526139286000</v>
      </c>
      <c r="W55" s="5">
        <v>-531095385000</v>
      </c>
      <c r="X55" s="5">
        <v>-454465113000</v>
      </c>
    </row>
    <row r="56" spans="2:24" ht="15.5" x14ac:dyDescent="0.35">
      <c r="C56" t="s">
        <v>92</v>
      </c>
      <c r="D56" s="5">
        <v>33808184000</v>
      </c>
      <c r="E56" s="5">
        <v>8590642000</v>
      </c>
      <c r="F56" s="5">
        <v>-22232968000</v>
      </c>
      <c r="G56" s="5">
        <v>5503300000</v>
      </c>
      <c r="I56" s="5">
        <v>25669158000</v>
      </c>
      <c r="J56" s="5">
        <v>19166906000</v>
      </c>
      <c r="K56" s="5">
        <v>-295250512000</v>
      </c>
      <c r="L56" s="5">
        <v>40489933000</v>
      </c>
      <c r="M56" s="5">
        <v>146606804000</v>
      </c>
      <c r="N56" s="5">
        <v>50424654000</v>
      </c>
      <c r="O56" s="5">
        <v>-31920425000</v>
      </c>
      <c r="P56" s="5">
        <v>57372722000</v>
      </c>
      <c r="Q56" s="5">
        <v>706233713000</v>
      </c>
      <c r="R56" s="5">
        <v>756280607000</v>
      </c>
      <c r="S56" s="5">
        <v>522600091000</v>
      </c>
      <c r="T56" s="5">
        <v>771429640000</v>
      </c>
      <c r="U56" s="5">
        <v>586821266000</v>
      </c>
      <c r="V56" s="5">
        <v>258952973000</v>
      </c>
      <c r="W56" s="5">
        <v>152358215000</v>
      </c>
      <c r="X56" s="5">
        <v>65815447000</v>
      </c>
    </row>
    <row r="57" spans="2:24" ht="15.5" x14ac:dyDescent="0.35">
      <c r="C57" t="s">
        <v>93</v>
      </c>
      <c r="D57" s="5">
        <v>-63211755000</v>
      </c>
      <c r="E57" s="5">
        <v>-45847778000</v>
      </c>
      <c r="F57" s="5">
        <v>1342255953000</v>
      </c>
      <c r="G57" s="5">
        <v>-133658181000</v>
      </c>
      <c r="I57" s="5">
        <v>1099538239000</v>
      </c>
      <c r="J57" s="5">
        <v>4234380120000</v>
      </c>
      <c r="K57" s="5">
        <v>-3078276080000</v>
      </c>
      <c r="L57" s="5">
        <v>-1749031981000</v>
      </c>
      <c r="M57" s="5">
        <v>-988504148000</v>
      </c>
      <c r="N57" s="5">
        <v>-828492869000</v>
      </c>
      <c r="O57" s="5">
        <v>-473756432000</v>
      </c>
      <c r="P57" s="5">
        <v>-1144164032000</v>
      </c>
      <c r="Q57" s="5">
        <v>-400825197000</v>
      </c>
      <c r="R57" s="5">
        <v>-112703671000</v>
      </c>
      <c r="S57" s="5">
        <v>-868585619000</v>
      </c>
      <c r="T57" s="5">
        <v>-396791333000</v>
      </c>
      <c r="U57" s="5">
        <v>-344053929000</v>
      </c>
      <c r="V57" s="5">
        <v>-74874243000</v>
      </c>
      <c r="W57" s="5">
        <v>-110778753000</v>
      </c>
      <c r="X57" s="5">
        <v>-76765727000</v>
      </c>
    </row>
    <row r="58" spans="2:24" ht="15.5" x14ac:dyDescent="0.35">
      <c r="C58" t="s">
        <v>94</v>
      </c>
      <c r="D58" s="5">
        <v>457839000</v>
      </c>
      <c r="E58" s="5">
        <v>-242300000</v>
      </c>
      <c r="F58" s="5">
        <v>33900000</v>
      </c>
      <c r="G58" s="5">
        <v>68030000</v>
      </c>
      <c r="I58" s="5">
        <v>317469000</v>
      </c>
      <c r="J58" s="5">
        <v>272402000</v>
      </c>
      <c r="K58" s="5">
        <v>342665000</v>
      </c>
      <c r="L58" s="5">
        <v>302512000</v>
      </c>
      <c r="M58" s="5">
        <v>403199000</v>
      </c>
      <c r="N58" s="5">
        <v>605342000</v>
      </c>
      <c r="O58" s="5">
        <v>1784375000</v>
      </c>
      <c r="P58" s="5">
        <v>1136371000</v>
      </c>
      <c r="Q58" s="5">
        <v>1386198000</v>
      </c>
      <c r="R58" s="5">
        <v>2558680000</v>
      </c>
      <c r="S58" s="5">
        <v>20711383000</v>
      </c>
      <c r="T58" s="5">
        <v>9809448000</v>
      </c>
      <c r="U58" s="5">
        <v>8099277000</v>
      </c>
      <c r="V58" s="5">
        <v>6830872000</v>
      </c>
      <c r="W58" s="5">
        <v>4258498000</v>
      </c>
      <c r="X58" s="5">
        <v>932136000</v>
      </c>
    </row>
    <row r="59" spans="2:24" ht="15.5" x14ac:dyDescent="0.35">
      <c r="C59" t="s">
        <v>26</v>
      </c>
      <c r="D59" s="5">
        <v>-6976148000</v>
      </c>
      <c r="E59" s="5">
        <v>-5222702000</v>
      </c>
      <c r="F59" s="5">
        <v>-5714767000</v>
      </c>
      <c r="G59" s="5">
        <v>-5640445000</v>
      </c>
      <c r="I59" s="5">
        <v>-23554062000</v>
      </c>
      <c r="J59" s="5">
        <v>-3619405000</v>
      </c>
      <c r="K59" s="5">
        <v>-1478368468000</v>
      </c>
      <c r="L59" s="5">
        <v>-985208386000</v>
      </c>
      <c r="M59" s="5">
        <v>-750832492000</v>
      </c>
      <c r="N59" s="5">
        <v>-647373848000</v>
      </c>
      <c r="O59" s="5">
        <v>-559811724000</v>
      </c>
      <c r="P59" s="5">
        <v>-459938283000</v>
      </c>
      <c r="Q59" s="5">
        <v>-337287900000</v>
      </c>
      <c r="R59" s="5">
        <v>-486009651000</v>
      </c>
      <c r="S59" s="5">
        <v>-603849162000</v>
      </c>
      <c r="T59" s="5">
        <v>-572265184000</v>
      </c>
      <c r="U59" s="5">
        <v>-210880283000</v>
      </c>
      <c r="V59" s="5">
        <v>-144386706000</v>
      </c>
      <c r="W59" s="5">
        <v>-119091007000</v>
      </c>
      <c r="X59" s="5">
        <v>-43993186000</v>
      </c>
    </row>
    <row r="60" spans="2:24" ht="15.5" x14ac:dyDescent="0.35">
      <c r="C60" t="s">
        <v>96</v>
      </c>
      <c r="D60" s="5">
        <v>46044582000</v>
      </c>
      <c r="E60" s="5">
        <v>-71826696000</v>
      </c>
      <c r="F60" s="5">
        <v>84826352000</v>
      </c>
      <c r="G60" s="5">
        <v>-101803106000</v>
      </c>
      <c r="I60" s="5">
        <v>-42758868000</v>
      </c>
      <c r="J60" s="5">
        <v>-224428397000</v>
      </c>
      <c r="K60" s="5">
        <v>101782754000</v>
      </c>
      <c r="L60" s="5">
        <v>-657353663000</v>
      </c>
      <c r="M60" s="5">
        <v>-53794625000</v>
      </c>
      <c r="N60" s="5">
        <v>-38774569000</v>
      </c>
      <c r="O60" s="5">
        <v>158504308000</v>
      </c>
      <c r="P60" s="5">
        <v>-242588907000</v>
      </c>
      <c r="Q60" s="5">
        <v>-25527773000</v>
      </c>
      <c r="R60" s="5">
        <v>58584676000</v>
      </c>
      <c r="S60" s="5">
        <v>-189516162000</v>
      </c>
      <c r="T60" s="5">
        <v>-36868010000</v>
      </c>
      <c r="U60" s="5">
        <v>-110991553000</v>
      </c>
      <c r="V60" s="5">
        <v>-1889488000</v>
      </c>
      <c r="W60" s="5">
        <v>-8056705000</v>
      </c>
      <c r="X60" s="5">
        <v>-2312872000</v>
      </c>
    </row>
    <row r="61" spans="2:24" ht="15.5" x14ac:dyDescent="0.35">
      <c r="C61" t="s">
        <v>95</v>
      </c>
      <c r="L61" s="5">
        <v>-581502000</v>
      </c>
      <c r="N61" s="5">
        <v>-3722381000</v>
      </c>
      <c r="O61" s="5">
        <v>21410000</v>
      </c>
      <c r="P61" s="5">
        <v>-125705000</v>
      </c>
    </row>
    <row r="62" spans="2:24" ht="15.5" x14ac:dyDescent="0.35">
      <c r="C62" t="s">
        <v>565</v>
      </c>
      <c r="T62" s="5">
        <v>-3700748000</v>
      </c>
    </row>
    <row r="63" spans="2:24" ht="15.5" x14ac:dyDescent="0.35">
      <c r="C63" t="s">
        <v>339</v>
      </c>
      <c r="D63" s="5">
        <v>-5386831000</v>
      </c>
      <c r="F63" s="5">
        <v>229001000</v>
      </c>
      <c r="G63" s="5">
        <v>-6365000</v>
      </c>
      <c r="I63" s="5">
        <v>-5164195000</v>
      </c>
      <c r="J63" s="5">
        <v>2848620000</v>
      </c>
      <c r="K63" s="5">
        <v>-7838340000</v>
      </c>
      <c r="L63" s="5">
        <v>9054610000</v>
      </c>
      <c r="M63" s="5">
        <v>3276587000</v>
      </c>
      <c r="N63" s="5">
        <v>2138349000</v>
      </c>
      <c r="O63" s="5">
        <v>2665365000</v>
      </c>
      <c r="P63" s="5">
        <v>3679556000</v>
      </c>
      <c r="Q63" s="5">
        <v>3737444000</v>
      </c>
      <c r="R63" s="5">
        <v>3049620000</v>
      </c>
      <c r="S63" s="5">
        <v>2581689000</v>
      </c>
      <c r="T63" s="5">
        <v>1481475000</v>
      </c>
    </row>
    <row r="64" spans="2:24" ht="15.5" x14ac:dyDescent="0.35">
      <c r="C64" t="s">
        <v>109</v>
      </c>
      <c r="D64" s="5">
        <v>-280740000</v>
      </c>
      <c r="E64" s="5">
        <v>280740000</v>
      </c>
    </row>
    <row r="65" spans="2:24" ht="15.5" x14ac:dyDescent="0.35">
      <c r="C65" t="s">
        <v>91</v>
      </c>
      <c r="D65" s="5">
        <v>-3971410000</v>
      </c>
      <c r="E65" s="5">
        <v>-124527000</v>
      </c>
      <c r="F65" s="5">
        <v>4553869000</v>
      </c>
      <c r="G65" s="5">
        <v>-5688702000</v>
      </c>
      <c r="I65" s="5">
        <v>-5230770000</v>
      </c>
      <c r="J65" s="5">
        <v>-94742583000</v>
      </c>
      <c r="K65" s="5">
        <v>-102651767000</v>
      </c>
      <c r="L65" s="5">
        <v>30252380000</v>
      </c>
      <c r="M65" s="5">
        <v>7827125000</v>
      </c>
      <c r="N65" s="5">
        <v>6829005000</v>
      </c>
      <c r="O65" s="5">
        <v>9933062000</v>
      </c>
      <c r="P65" s="5">
        <v>-9745748000</v>
      </c>
      <c r="Q65" s="5">
        <v>56390233000</v>
      </c>
      <c r="R65" s="5">
        <v>67665979000</v>
      </c>
      <c r="S65" s="5">
        <v>29650633000</v>
      </c>
      <c r="T65" s="5">
        <v>29138578000</v>
      </c>
      <c r="U65" s="5">
        <v>-1595952000</v>
      </c>
      <c r="V65" s="5">
        <v>3264000</v>
      </c>
    </row>
    <row r="66" spans="2:24" ht="15.5" x14ac:dyDescent="0.35">
      <c r="C66" t="s">
        <v>97</v>
      </c>
      <c r="D66" s="5">
        <v>-63211755000</v>
      </c>
      <c r="E66" s="5">
        <v>-45847778000</v>
      </c>
      <c r="F66" s="5">
        <v>1342255953000</v>
      </c>
      <c r="G66" s="5">
        <v>-133658181000</v>
      </c>
      <c r="I66" s="5">
        <v>1099538239000</v>
      </c>
      <c r="J66" s="5">
        <v>4234380120000</v>
      </c>
      <c r="K66" s="5">
        <v>-3078276080000</v>
      </c>
      <c r="L66" s="5">
        <v>-1749031981000</v>
      </c>
      <c r="M66" s="5">
        <v>-988504148000</v>
      </c>
      <c r="N66" s="5">
        <v>-828492869000</v>
      </c>
      <c r="O66" s="5">
        <v>-473756432000</v>
      </c>
      <c r="P66" s="5">
        <v>-1144164032000</v>
      </c>
      <c r="Q66" s="5">
        <v>-400825197000</v>
      </c>
      <c r="R66" s="5">
        <v>-112703671000</v>
      </c>
      <c r="S66" s="5">
        <v>-868585619000</v>
      </c>
      <c r="T66" s="5">
        <v>-396791333000</v>
      </c>
      <c r="U66" s="5">
        <v>-344053929000</v>
      </c>
      <c r="V66" s="5">
        <v>-74874243000</v>
      </c>
      <c r="W66" s="5">
        <v>-110778753000</v>
      </c>
      <c r="X66" s="5">
        <v>-76765727000</v>
      </c>
    </row>
    <row r="67" spans="2:24" ht="15.5" x14ac:dyDescent="0.35">
      <c r="C67" t="s">
        <v>28</v>
      </c>
      <c r="D67" s="5">
        <v>-29403571000</v>
      </c>
      <c r="E67" s="5">
        <v>-37257136000</v>
      </c>
      <c r="F67" s="5">
        <v>1320022985000</v>
      </c>
      <c r="G67" s="5">
        <v>-128154881000</v>
      </c>
      <c r="I67" s="5">
        <v>1125207397000</v>
      </c>
      <c r="J67" s="5">
        <v>4253547026000</v>
      </c>
      <c r="K67" s="5">
        <v>-3373526592000</v>
      </c>
      <c r="L67" s="5">
        <v>-1708542048000</v>
      </c>
      <c r="M67" s="5">
        <v>-841897344000</v>
      </c>
      <c r="N67" s="5">
        <v>-778068215000</v>
      </c>
      <c r="O67" s="5">
        <v>-505676857000</v>
      </c>
      <c r="P67" s="5">
        <v>-1086791310000</v>
      </c>
      <c r="Q67" s="5">
        <v>305408516000</v>
      </c>
      <c r="R67" s="5">
        <v>643576936000</v>
      </c>
      <c r="S67" s="5">
        <v>-345985528000</v>
      </c>
      <c r="T67" s="5">
        <v>374638307000</v>
      </c>
      <c r="U67" s="5">
        <v>242767337000</v>
      </c>
      <c r="V67" s="5">
        <v>184078730000</v>
      </c>
      <c r="W67" s="5">
        <v>41579462000</v>
      </c>
      <c r="X67" s="5">
        <v>-10950280000</v>
      </c>
    </row>
    <row r="68" spans="2:24" ht="15.5" x14ac:dyDescent="0.35">
      <c r="C68" t="s">
        <v>27</v>
      </c>
      <c r="D68" s="5">
        <v>-3850245000</v>
      </c>
      <c r="I68" s="5">
        <v>-3850245000</v>
      </c>
      <c r="J68" s="5">
        <v>89201453000</v>
      </c>
      <c r="K68" s="5">
        <v>-9491644000</v>
      </c>
      <c r="L68" s="5">
        <v>-10946513000</v>
      </c>
      <c r="M68" s="5">
        <v>-41431879000</v>
      </c>
      <c r="N68" s="5">
        <v>-31013260000</v>
      </c>
      <c r="O68" s="5">
        <v>-35206505000</v>
      </c>
      <c r="P68" s="5">
        <v>-24896552000</v>
      </c>
      <c r="Q68" s="5">
        <v>-95731649000</v>
      </c>
      <c r="R68" s="5">
        <v>-166572403000</v>
      </c>
      <c r="S68" s="5">
        <v>-136305385000</v>
      </c>
      <c r="T68" s="5">
        <v>-201570164000</v>
      </c>
      <c r="U68" s="5">
        <v>-136971775000</v>
      </c>
      <c r="V68" s="5">
        <v>-111153645000</v>
      </c>
      <c r="W68" s="5">
        <v>-15272985000</v>
      </c>
      <c r="X68" s="5">
        <v>14606490000</v>
      </c>
    </row>
    <row r="69" spans="2:24" ht="15.5" x14ac:dyDescent="0.35">
      <c r="C69" t="s">
        <v>104</v>
      </c>
      <c r="D69" s="5">
        <v>-33253816000</v>
      </c>
      <c r="E69" s="5">
        <v>-37257136000</v>
      </c>
      <c r="F69" s="5">
        <v>1320022985000</v>
      </c>
      <c r="G69" s="5">
        <v>-128154881000</v>
      </c>
      <c r="I69" s="5">
        <v>1121357152000</v>
      </c>
      <c r="J69" s="5">
        <v>4342748479000</v>
      </c>
      <c r="K69" s="5">
        <v>-3383018236000</v>
      </c>
      <c r="L69" s="5">
        <v>-1719488561000</v>
      </c>
      <c r="M69" s="5">
        <v>-883329223000</v>
      </c>
      <c r="N69" s="5">
        <v>-809081475000</v>
      </c>
      <c r="O69" s="5">
        <v>-540883362000</v>
      </c>
      <c r="P69" s="5">
        <v>-1111687862000</v>
      </c>
      <c r="Q69" s="5">
        <v>209676867000</v>
      </c>
      <c r="R69" s="5">
        <v>477004533000</v>
      </c>
      <c r="S69" s="5">
        <v>-482290913000</v>
      </c>
      <c r="T69" s="5">
        <v>173068143000</v>
      </c>
      <c r="U69" s="5">
        <v>105795562000</v>
      </c>
      <c r="V69" s="5">
        <v>72925085000</v>
      </c>
      <c r="W69" s="5">
        <v>26306477000</v>
      </c>
      <c r="X69" s="5">
        <v>3656210000</v>
      </c>
    </row>
    <row r="70" spans="2:24" ht="15.5" x14ac:dyDescent="0.35">
      <c r="C70" t="s">
        <v>105</v>
      </c>
      <c r="D70" s="5">
        <v>13150472000</v>
      </c>
      <c r="I70" s="5">
        <v>13150472000</v>
      </c>
      <c r="J70" s="5">
        <v>7217202000</v>
      </c>
      <c r="K70" s="5">
        <v>-154168722000</v>
      </c>
      <c r="L70" s="5">
        <v>752431888000</v>
      </c>
      <c r="M70" s="5">
        <v>51555728000</v>
      </c>
      <c r="N70" s="5">
        <v>-80579138000</v>
      </c>
      <c r="O70" s="5">
        <v>-3119454000</v>
      </c>
      <c r="P70" s="5">
        <v>33177267000</v>
      </c>
      <c r="Q70" s="5">
        <v>-46440043000</v>
      </c>
      <c r="R70" s="5">
        <v>-14828166000</v>
      </c>
      <c r="S70" s="5">
        <v>-877172000</v>
      </c>
    </row>
    <row r="71" spans="2:24" ht="15.5" x14ac:dyDescent="0.35">
      <c r="C71" t="s">
        <v>107</v>
      </c>
      <c r="D71" s="5">
        <v>-20103344000</v>
      </c>
      <c r="E71" s="5">
        <v>-37257136000</v>
      </c>
      <c r="F71" s="5">
        <v>1320022985000</v>
      </c>
      <c r="G71" s="5">
        <v>-128154881000</v>
      </c>
      <c r="I71" s="5">
        <v>1134507624000</v>
      </c>
      <c r="J71" s="5">
        <v>4349965681000</v>
      </c>
      <c r="K71" s="5">
        <v>-3537186958000</v>
      </c>
      <c r="L71" s="5">
        <v>-967056673000</v>
      </c>
      <c r="M71" s="5">
        <v>-831773495000</v>
      </c>
      <c r="N71" s="5">
        <v>-889660613000</v>
      </c>
      <c r="O71" s="5">
        <v>-544002816000</v>
      </c>
      <c r="P71" s="5">
        <v>-1078510595000</v>
      </c>
      <c r="Q71" s="5">
        <v>163236824000</v>
      </c>
      <c r="R71" s="5">
        <v>462176367000</v>
      </c>
      <c r="S71" s="5">
        <v>-483168085000</v>
      </c>
      <c r="T71" s="5">
        <v>173068143000</v>
      </c>
      <c r="U71" s="5">
        <v>105795562000</v>
      </c>
      <c r="V71" s="5">
        <v>72925085000</v>
      </c>
    </row>
    <row r="72" spans="2:24" ht="15.5" x14ac:dyDescent="0.35">
      <c r="C72" t="s">
        <v>108</v>
      </c>
      <c r="D72" s="5">
        <v>-33253816000</v>
      </c>
      <c r="E72" s="5">
        <v>-37257136000</v>
      </c>
      <c r="F72" s="5">
        <v>1320022985000</v>
      </c>
      <c r="G72" s="5">
        <v>-128154881000</v>
      </c>
      <c r="I72" s="5">
        <v>1121357152000</v>
      </c>
      <c r="J72" s="5">
        <v>4342748479000</v>
      </c>
      <c r="K72" s="5">
        <v>-3383018236000</v>
      </c>
      <c r="L72" s="5">
        <v>-1719488561000</v>
      </c>
      <c r="M72" s="5">
        <v>-883329223000</v>
      </c>
      <c r="N72" s="5">
        <v>-809081475000</v>
      </c>
      <c r="O72" s="5">
        <v>-540883362000</v>
      </c>
      <c r="P72" s="5">
        <v>-1111687862000</v>
      </c>
      <c r="Q72" s="5">
        <v>209676867000</v>
      </c>
      <c r="R72" s="5">
        <v>477004533000</v>
      </c>
      <c r="S72" s="5">
        <v>-482290913000</v>
      </c>
      <c r="T72" s="5">
        <v>173068143000</v>
      </c>
      <c r="U72" s="5">
        <v>105795562000</v>
      </c>
      <c r="V72" s="5">
        <v>72925085000</v>
      </c>
      <c r="W72" s="5">
        <v>26306477000</v>
      </c>
      <c r="X72" s="5">
        <v>3656210000</v>
      </c>
    </row>
    <row r="73" spans="2:24" ht="15.5" x14ac:dyDescent="0.35">
      <c r="C73" t="s">
        <v>7</v>
      </c>
      <c r="D73" s="5">
        <v>-16131934000</v>
      </c>
      <c r="E73" s="5">
        <v>-37132609000</v>
      </c>
      <c r="F73" s="5">
        <v>1315469116000</v>
      </c>
      <c r="G73" s="5">
        <v>-122466179000</v>
      </c>
      <c r="I73" s="5">
        <v>1139738394000</v>
      </c>
      <c r="J73" s="5">
        <v>4444708264000</v>
      </c>
      <c r="K73" s="5">
        <v>-3434535191000</v>
      </c>
      <c r="L73" s="5">
        <v>-997309053000</v>
      </c>
      <c r="M73" s="5">
        <v>-839600620000</v>
      </c>
      <c r="N73" s="5">
        <v>-896489618000</v>
      </c>
      <c r="O73" s="5">
        <v>-553935878000</v>
      </c>
      <c r="P73" s="5">
        <v>-1068764847000</v>
      </c>
      <c r="Q73" s="5">
        <v>106846591000</v>
      </c>
      <c r="R73" s="5">
        <v>394510388000</v>
      </c>
      <c r="S73" s="5">
        <v>-512818718000</v>
      </c>
      <c r="T73" s="5">
        <v>143929565000</v>
      </c>
      <c r="U73" s="5">
        <v>107391514000</v>
      </c>
      <c r="V73" s="5">
        <v>72921821000</v>
      </c>
    </row>
    <row r="74" spans="2:24" ht="15.5" x14ac:dyDescent="0.35">
      <c r="C74" t="s">
        <v>110</v>
      </c>
      <c r="D74" s="5">
        <v>-33253816000</v>
      </c>
      <c r="E74" s="5">
        <v>-37257136000</v>
      </c>
      <c r="F74" s="5">
        <v>1320022985000</v>
      </c>
      <c r="G74" s="5">
        <v>-128154881000</v>
      </c>
      <c r="I74" s="5">
        <v>1121357152000</v>
      </c>
      <c r="J74" s="5">
        <v>4342748479000</v>
      </c>
      <c r="K74" s="5">
        <v>-3383018236000</v>
      </c>
      <c r="L74" s="5">
        <v>-1719488561000</v>
      </c>
      <c r="M74" s="5">
        <v>-883329223000</v>
      </c>
      <c r="N74" s="5">
        <v>-809081475000</v>
      </c>
      <c r="O74" s="5">
        <v>-540883362000</v>
      </c>
      <c r="P74" s="5">
        <v>-1111687862000</v>
      </c>
      <c r="Q74" s="5">
        <v>209676867000</v>
      </c>
      <c r="R74" s="5">
        <v>477004533000</v>
      </c>
      <c r="S74" s="5">
        <v>-482290913000</v>
      </c>
      <c r="T74" s="5">
        <v>173068143000</v>
      </c>
      <c r="U74" s="5">
        <v>105795562000</v>
      </c>
      <c r="V74" s="5">
        <v>72925085000</v>
      </c>
      <c r="W74" s="5">
        <v>26306477000</v>
      </c>
      <c r="X74" s="5">
        <v>3656210000</v>
      </c>
    </row>
    <row r="75" spans="2:24" ht="15.5" x14ac:dyDescent="0.35">
      <c r="C75" t="s">
        <v>111</v>
      </c>
      <c r="D75" s="5">
        <v>-20103344000</v>
      </c>
      <c r="E75" s="5">
        <v>-37257136000</v>
      </c>
      <c r="F75" s="5">
        <v>1320022985000</v>
      </c>
      <c r="G75" s="5">
        <v>-128154881000</v>
      </c>
      <c r="I75" s="5">
        <v>1134507624000</v>
      </c>
      <c r="J75" s="5">
        <v>4349965681000</v>
      </c>
      <c r="K75" s="5">
        <v>-3537186958000</v>
      </c>
      <c r="L75" s="5">
        <v>-967056673000</v>
      </c>
      <c r="M75" s="5">
        <v>-831773495000</v>
      </c>
      <c r="N75" s="5">
        <v>-889660613000</v>
      </c>
      <c r="O75" s="5">
        <v>-544002816000</v>
      </c>
      <c r="P75" s="5">
        <v>-1078510595000</v>
      </c>
      <c r="Q75" s="5">
        <v>163236824000</v>
      </c>
      <c r="R75" s="5">
        <v>462176367000</v>
      </c>
      <c r="S75" s="5">
        <v>-483168085000</v>
      </c>
      <c r="T75" s="5">
        <v>173068143000</v>
      </c>
      <c r="U75" s="5">
        <v>105795562000</v>
      </c>
      <c r="V75" s="5">
        <v>72925085000</v>
      </c>
    </row>
    <row r="76" spans="2:24" ht="15.5" x14ac:dyDescent="0.35">
      <c r="C76" t="s">
        <v>112</v>
      </c>
      <c r="D76" s="5">
        <v>-20103344000</v>
      </c>
      <c r="E76" s="5">
        <v>-37257136000</v>
      </c>
      <c r="F76" s="5">
        <v>1320022985000</v>
      </c>
      <c r="G76" s="5">
        <v>-128154881000</v>
      </c>
      <c r="I76" s="5">
        <v>1134507624000</v>
      </c>
      <c r="J76" s="5">
        <v>4349965681000</v>
      </c>
      <c r="K76" s="5">
        <v>-3537186958000</v>
      </c>
      <c r="L76" s="5">
        <v>-967056673000</v>
      </c>
      <c r="M76" s="5">
        <v>-831773495000</v>
      </c>
      <c r="N76" s="5">
        <v>-889660613000</v>
      </c>
      <c r="O76" s="5">
        <v>-544002816000</v>
      </c>
      <c r="P76" s="5">
        <v>-1078510595000</v>
      </c>
      <c r="Q76" s="5">
        <v>163236824000</v>
      </c>
      <c r="R76" s="5">
        <v>462176367000</v>
      </c>
      <c r="S76" s="5">
        <v>-483168085000</v>
      </c>
      <c r="T76" s="5">
        <v>173068143000</v>
      </c>
      <c r="U76" s="5">
        <v>105795562000</v>
      </c>
      <c r="V76" s="5">
        <v>72925085000</v>
      </c>
    </row>
    <row r="78" spans="2:24" ht="15.5" x14ac:dyDescent="0.35">
      <c r="B78" t="s">
        <v>113</v>
      </c>
      <c r="C78" t="s">
        <v>114</v>
      </c>
    </row>
    <row r="79" spans="2:24" ht="15.5" x14ac:dyDescent="0.35">
      <c r="C79" t="s">
        <v>115</v>
      </c>
    </row>
    <row r="80" spans="2:24" ht="15.5" x14ac:dyDescent="0.35">
      <c r="C80" t="s">
        <v>19</v>
      </c>
      <c r="D80" s="5">
        <v>10482491000</v>
      </c>
      <c r="E80" s="5">
        <v>8501907000</v>
      </c>
      <c r="F80" s="5">
        <v>8885837000</v>
      </c>
      <c r="G80" s="5">
        <v>9953597000</v>
      </c>
      <c r="I80" s="5">
        <v>10482491000</v>
      </c>
      <c r="J80" s="5">
        <v>16885911000</v>
      </c>
      <c r="K80" s="5">
        <v>27247583000</v>
      </c>
      <c r="L80" s="5">
        <v>13746718000</v>
      </c>
      <c r="M80" s="5">
        <v>16750205000</v>
      </c>
      <c r="N80" s="5">
        <v>39436201000</v>
      </c>
      <c r="O80" s="5">
        <v>22235701000</v>
      </c>
      <c r="P80" s="5">
        <v>32328658000</v>
      </c>
      <c r="Q80" s="5">
        <v>81350458000</v>
      </c>
      <c r="R80" s="5">
        <v>37624879000</v>
      </c>
      <c r="S80" s="5">
        <v>64919874000</v>
      </c>
      <c r="T80" s="5">
        <v>462628250000</v>
      </c>
      <c r="U80" s="5">
        <v>815879925000</v>
      </c>
      <c r="V80" s="5">
        <v>554954183000</v>
      </c>
      <c r="W80" s="5">
        <v>561872940000</v>
      </c>
      <c r="X80" s="5">
        <v>426644248000</v>
      </c>
    </row>
    <row r="81" spans="3:24" ht="15.5" x14ac:dyDescent="0.35">
      <c r="C81" t="s">
        <v>341</v>
      </c>
      <c r="R81" s="5">
        <v>45750000000</v>
      </c>
      <c r="S81" s="5">
        <v>120658879000</v>
      </c>
      <c r="T81" s="5">
        <v>394339724000</v>
      </c>
    </row>
    <row r="82" spans="3:24" ht="15.5" x14ac:dyDescent="0.35">
      <c r="C82" t="s">
        <v>116</v>
      </c>
      <c r="D82" s="5">
        <v>263232448000</v>
      </c>
      <c r="E82" s="5">
        <v>291533163000</v>
      </c>
      <c r="F82" s="5">
        <v>292578873000</v>
      </c>
      <c r="G82" s="5">
        <v>290755005000</v>
      </c>
      <c r="I82" s="5">
        <v>263232448000</v>
      </c>
      <c r="J82" s="5">
        <v>266979461000</v>
      </c>
      <c r="K82" s="5">
        <v>263375650000</v>
      </c>
      <c r="L82" s="5">
        <v>345481627000</v>
      </c>
      <c r="M82" s="5">
        <v>454006412000</v>
      </c>
      <c r="N82" s="5">
        <v>489891799000</v>
      </c>
      <c r="O82" s="5">
        <v>568183164000</v>
      </c>
      <c r="P82" s="5">
        <v>419484055000</v>
      </c>
      <c r="Q82" s="5">
        <v>1113610628000</v>
      </c>
      <c r="R82" s="5">
        <v>979377561000</v>
      </c>
      <c r="S82" s="5">
        <v>588262750000</v>
      </c>
      <c r="T82" s="5">
        <v>964855540000</v>
      </c>
      <c r="U82" s="5">
        <v>686272352000</v>
      </c>
      <c r="V82" s="5">
        <v>469524199000</v>
      </c>
      <c r="W82" s="5">
        <v>323604928000</v>
      </c>
      <c r="X82" s="5">
        <v>305201270000</v>
      </c>
    </row>
    <row r="83" spans="3:24" ht="15.5" x14ac:dyDescent="0.35">
      <c r="C83" t="s">
        <v>117</v>
      </c>
      <c r="D83" s="5">
        <v>17709784000</v>
      </c>
      <c r="E83" s="5">
        <v>12408020000</v>
      </c>
      <c r="F83" s="5">
        <v>12494329000</v>
      </c>
      <c r="G83" s="5">
        <v>11673539000</v>
      </c>
      <c r="I83" s="5">
        <v>17709784000</v>
      </c>
      <c r="J83" s="5">
        <v>9209807000</v>
      </c>
      <c r="K83" s="5">
        <v>773365449000</v>
      </c>
      <c r="L83" s="5">
        <v>472927268000</v>
      </c>
      <c r="M83" s="5">
        <v>521912451000</v>
      </c>
      <c r="N83" s="5">
        <v>176446307000</v>
      </c>
      <c r="O83" s="5">
        <v>1200035000</v>
      </c>
      <c r="P83" s="5">
        <v>1200046000</v>
      </c>
      <c r="R83" s="5">
        <v>6370027000</v>
      </c>
      <c r="S83" s="5">
        <v>1729750000</v>
      </c>
      <c r="T83" s="5">
        <v>1518287000</v>
      </c>
      <c r="U83" s="5">
        <v>1526824000</v>
      </c>
      <c r="V83" s="5">
        <v>203379000</v>
      </c>
      <c r="W83" s="5">
        <v>616149000</v>
      </c>
      <c r="X83" s="5">
        <v>572714000</v>
      </c>
    </row>
    <row r="84" spans="3:24" ht="15.5" x14ac:dyDescent="0.35">
      <c r="C84" t="s">
        <v>118</v>
      </c>
      <c r="D84" s="5">
        <v>171260050000</v>
      </c>
      <c r="E84" s="5">
        <v>133797704000</v>
      </c>
      <c r="F84" s="5">
        <v>132100063000</v>
      </c>
      <c r="G84" s="5">
        <v>113229988000</v>
      </c>
      <c r="I84" s="5">
        <v>171260050000</v>
      </c>
      <c r="J84" s="5">
        <v>120772888000</v>
      </c>
      <c r="K84" s="5">
        <v>105894592000</v>
      </c>
      <c r="L84" s="5">
        <v>64593762000</v>
      </c>
      <c r="M84" s="5">
        <v>78273190000</v>
      </c>
      <c r="N84" s="5">
        <v>32242541000</v>
      </c>
      <c r="O84" s="5">
        <v>23541876000</v>
      </c>
      <c r="P84" s="5">
        <v>20434408000</v>
      </c>
      <c r="Q84" s="5">
        <v>13609203000</v>
      </c>
      <c r="R84" s="5">
        <v>5741107000</v>
      </c>
      <c r="S84" s="5">
        <v>6722034000</v>
      </c>
      <c r="T84" s="5">
        <v>8920539000</v>
      </c>
      <c r="U84" s="5">
        <v>11636572000</v>
      </c>
      <c r="V84" s="5">
        <v>25981201000</v>
      </c>
      <c r="W84" s="5">
        <v>44919180000</v>
      </c>
      <c r="X84" s="5">
        <v>35068083000</v>
      </c>
    </row>
    <row r="85" spans="3:24" ht="15.5" x14ac:dyDescent="0.35">
      <c r="C85" t="s">
        <v>119</v>
      </c>
      <c r="D85" s="5">
        <v>263232448000</v>
      </c>
      <c r="E85" s="5">
        <v>291533163000</v>
      </c>
      <c r="F85" s="5">
        <v>292578873000</v>
      </c>
      <c r="G85" s="5">
        <v>290755005000</v>
      </c>
      <c r="I85" s="5">
        <v>263232448000</v>
      </c>
      <c r="J85" s="5">
        <v>266979461000</v>
      </c>
      <c r="K85" s="5">
        <v>263375650000</v>
      </c>
      <c r="L85" s="5">
        <v>345481627000</v>
      </c>
      <c r="M85" s="5">
        <v>454006412000</v>
      </c>
      <c r="N85" s="5">
        <v>489891799000</v>
      </c>
      <c r="O85" s="5">
        <v>568183164000</v>
      </c>
      <c r="P85" s="5">
        <v>419484055000</v>
      </c>
      <c r="Q85" s="5">
        <v>1113610628000</v>
      </c>
      <c r="R85" s="5">
        <v>979377561000</v>
      </c>
      <c r="S85" s="5">
        <v>588262750000</v>
      </c>
      <c r="T85" s="5">
        <v>964855540000</v>
      </c>
      <c r="U85" s="5">
        <v>686272352000</v>
      </c>
      <c r="V85" s="5">
        <v>469524199000</v>
      </c>
      <c r="W85" s="5">
        <v>323604928000</v>
      </c>
      <c r="X85" s="5">
        <v>305201270000</v>
      </c>
    </row>
    <row r="86" spans="3:24" ht="15.5" x14ac:dyDescent="0.35">
      <c r="C86" t="s">
        <v>120</v>
      </c>
      <c r="D86" s="5">
        <v>38525120000</v>
      </c>
      <c r="E86" s="5">
        <v>44603518000</v>
      </c>
      <c r="F86" s="5">
        <v>34131611000</v>
      </c>
      <c r="G86" s="5">
        <v>38078600000</v>
      </c>
      <c r="I86" s="5">
        <v>38525120000</v>
      </c>
      <c r="J86" s="5">
        <v>38921803000</v>
      </c>
      <c r="K86" s="5">
        <v>369924773000</v>
      </c>
      <c r="L86" s="5">
        <v>18605977000</v>
      </c>
      <c r="M86" s="5">
        <v>613506001000</v>
      </c>
      <c r="N86" s="5">
        <v>612605391000</v>
      </c>
      <c r="O86" s="5">
        <v>25238359000</v>
      </c>
      <c r="P86" s="5">
        <v>169828958000</v>
      </c>
      <c r="Q86" s="5">
        <v>15992836000</v>
      </c>
      <c r="R86" s="5">
        <v>16372192000</v>
      </c>
      <c r="S86" s="5">
        <v>33320433000</v>
      </c>
      <c r="T86" s="5">
        <v>151866887000</v>
      </c>
      <c r="U86" s="5">
        <v>164637939000</v>
      </c>
      <c r="V86" s="5">
        <v>115162917000</v>
      </c>
      <c r="W86" s="5">
        <v>9412904000</v>
      </c>
      <c r="X86" s="5">
        <v>12655867000</v>
      </c>
    </row>
    <row r="87" spans="3:24" ht="15.5" x14ac:dyDescent="0.35">
      <c r="C87" t="s">
        <v>121</v>
      </c>
      <c r="D87" s="5">
        <v>38525120000</v>
      </c>
      <c r="E87" s="5">
        <v>44603518000</v>
      </c>
      <c r="F87" s="5">
        <v>34131611000</v>
      </c>
      <c r="G87" s="5">
        <v>38078600000</v>
      </c>
      <c r="I87" s="5">
        <v>38525120000</v>
      </c>
      <c r="J87" s="5">
        <v>38921803000</v>
      </c>
      <c r="K87" s="5">
        <v>369924773000</v>
      </c>
      <c r="L87" s="5">
        <v>18605977000</v>
      </c>
      <c r="M87" s="5">
        <v>613506001000</v>
      </c>
      <c r="N87" s="5">
        <v>612605391000</v>
      </c>
      <c r="O87" s="5">
        <v>25238359000</v>
      </c>
      <c r="P87" s="5">
        <v>169828958000</v>
      </c>
      <c r="Q87" s="5">
        <v>15992836000</v>
      </c>
      <c r="R87" s="5">
        <v>16372192000</v>
      </c>
      <c r="S87" s="5">
        <v>33320433000</v>
      </c>
      <c r="T87" s="5">
        <v>151866887000</v>
      </c>
      <c r="U87" s="5">
        <v>164637939000</v>
      </c>
      <c r="V87" s="5">
        <v>115162917000</v>
      </c>
      <c r="W87" s="5">
        <v>9412904000</v>
      </c>
      <c r="X87" s="5">
        <v>12655867000</v>
      </c>
    </row>
    <row r="88" spans="3:24" ht="15.5" x14ac:dyDescent="0.35">
      <c r="C88" t="s">
        <v>91</v>
      </c>
      <c r="D88" s="5">
        <v>518189916000</v>
      </c>
      <c r="E88" s="5">
        <v>504970734000</v>
      </c>
      <c r="F88" s="5">
        <v>504970734000</v>
      </c>
      <c r="G88" s="5">
        <v>504970734000</v>
      </c>
      <c r="I88" s="5">
        <v>518189916000</v>
      </c>
      <c r="J88" s="5">
        <v>504970734000</v>
      </c>
      <c r="K88" s="5">
        <v>497340085000</v>
      </c>
      <c r="L88" s="5">
        <v>647410292000</v>
      </c>
      <c r="M88" s="5">
        <v>-76752041000</v>
      </c>
      <c r="N88" s="5">
        <v>-127278026000</v>
      </c>
      <c r="O88" s="5">
        <v>-48937513000</v>
      </c>
      <c r="P88" s="5">
        <v>-45834623000</v>
      </c>
      <c r="Q88" s="5">
        <v>-78080280000</v>
      </c>
      <c r="R88" s="5">
        <v>-33270109000</v>
      </c>
      <c r="S88" s="5">
        <v>-19140700000</v>
      </c>
      <c r="U88" s="5">
        <v>-32862613000</v>
      </c>
      <c r="V88" s="5">
        <v>-32934601000</v>
      </c>
      <c r="W88" s="5">
        <v>-32934601000</v>
      </c>
      <c r="X88" s="5">
        <v>-32934601000</v>
      </c>
    </row>
    <row r="89" spans="3:24" ht="15.5" x14ac:dyDescent="0.35">
      <c r="C89" t="s">
        <v>123</v>
      </c>
      <c r="D89" s="5">
        <v>2448294668000</v>
      </c>
      <c r="E89" s="5">
        <v>2548735021000</v>
      </c>
      <c r="F89" s="5">
        <v>2549743073000</v>
      </c>
      <c r="G89" s="5">
        <v>2547008218000</v>
      </c>
      <c r="I89" s="5">
        <v>2448294668000</v>
      </c>
      <c r="J89" s="5">
        <v>2512881193000</v>
      </c>
      <c r="K89" s="5">
        <v>2885739994000</v>
      </c>
      <c r="L89" s="5">
        <v>3550810168000</v>
      </c>
      <c r="M89" s="5">
        <v>3919385522000</v>
      </c>
      <c r="N89" s="5">
        <v>3859597008000</v>
      </c>
      <c r="O89" s="5">
        <v>4420038464000</v>
      </c>
      <c r="P89" s="5">
        <v>3863718030000</v>
      </c>
      <c r="Q89" s="5">
        <v>3524633762000</v>
      </c>
      <c r="R89" s="5">
        <v>2728117459000</v>
      </c>
      <c r="S89" s="5">
        <v>2119005946000</v>
      </c>
      <c r="T89" s="5">
        <v>3060220336000</v>
      </c>
      <c r="U89" s="5">
        <v>2509765411000</v>
      </c>
      <c r="V89" s="5">
        <v>1340859378000</v>
      </c>
      <c r="W89" s="5">
        <v>1167391584000</v>
      </c>
      <c r="X89" s="5">
        <v>909827890000</v>
      </c>
    </row>
    <row r="90" spans="3:24" ht="15.5" x14ac:dyDescent="0.35">
      <c r="C90" t="s">
        <v>124</v>
      </c>
    </row>
    <row r="91" spans="3:24" ht="15.5" x14ac:dyDescent="0.35">
      <c r="C91" t="s">
        <v>125</v>
      </c>
      <c r="D91" s="5">
        <v>111428795000</v>
      </c>
      <c r="E91" s="5">
        <v>112666023000</v>
      </c>
      <c r="F91" s="5">
        <v>112666023000</v>
      </c>
      <c r="G91" s="5">
        <v>112666023000</v>
      </c>
      <c r="I91" s="5">
        <v>111428795000</v>
      </c>
      <c r="J91" s="5">
        <v>112666023000</v>
      </c>
      <c r="K91" s="5">
        <v>40444971000</v>
      </c>
      <c r="L91" s="5">
        <v>107119381000</v>
      </c>
      <c r="M91" s="5">
        <v>92691082000</v>
      </c>
      <c r="N91" s="5">
        <v>115038280000</v>
      </c>
      <c r="O91" s="5">
        <v>80915551000</v>
      </c>
      <c r="P91" s="5">
        <v>72725696000</v>
      </c>
      <c r="Q91" s="5">
        <v>57993920000</v>
      </c>
      <c r="R91" s="5">
        <v>34009327000</v>
      </c>
      <c r="S91" s="5">
        <v>20205170000</v>
      </c>
      <c r="T91" s="5">
        <v>13292444000</v>
      </c>
      <c r="U91" s="5">
        <v>19378674000</v>
      </c>
      <c r="V91" s="5">
        <v>19694015000</v>
      </c>
      <c r="W91" s="5">
        <v>38946315000</v>
      </c>
      <c r="X91" s="5">
        <v>49290065000</v>
      </c>
    </row>
    <row r="92" spans="3:24" ht="15.5" x14ac:dyDescent="0.35">
      <c r="C92" t="s">
        <v>380</v>
      </c>
      <c r="D92" s="5">
        <v>439378414000</v>
      </c>
      <c r="E92" s="5">
        <v>439291170000</v>
      </c>
      <c r="F92" s="5">
        <v>437915327000</v>
      </c>
      <c r="G92" s="5">
        <v>435442588000</v>
      </c>
      <c r="I92" s="5">
        <v>439378414000</v>
      </c>
      <c r="J92" s="5">
        <v>433200213000</v>
      </c>
      <c r="K92" s="5">
        <v>1015053708000</v>
      </c>
      <c r="L92" s="5">
        <v>907222492000</v>
      </c>
      <c r="M92" s="5">
        <v>1252253978000</v>
      </c>
      <c r="N92" s="5">
        <v>1252708214000</v>
      </c>
      <c r="O92" s="5">
        <v>591051045000</v>
      </c>
      <c r="P92" s="5">
        <v>575603893000</v>
      </c>
      <c r="Q92" s="5">
        <v>647323106000</v>
      </c>
      <c r="R92" s="5">
        <v>643201534000</v>
      </c>
      <c r="S92" s="5">
        <v>636035260000</v>
      </c>
      <c r="T92" s="5">
        <v>528696352000</v>
      </c>
      <c r="U92" s="5">
        <v>11420805000</v>
      </c>
      <c r="V92" s="5">
        <v>6745000000</v>
      </c>
      <c r="X92" s="5">
        <v>56435000</v>
      </c>
    </row>
    <row r="93" spans="3:24" ht="15.5" x14ac:dyDescent="0.35">
      <c r="C93" t="s">
        <v>128</v>
      </c>
      <c r="D93" s="5">
        <v>4418139000</v>
      </c>
      <c r="E93" s="5">
        <v>4418139000</v>
      </c>
      <c r="F93" s="5">
        <v>4418139000</v>
      </c>
      <c r="G93" s="5">
        <v>4428973000</v>
      </c>
      <c r="I93" s="5">
        <v>4418139000</v>
      </c>
      <c r="J93" s="5">
        <v>4428973000</v>
      </c>
      <c r="K93" s="5">
        <v>4537191000</v>
      </c>
      <c r="L93" s="5">
        <v>8403923000</v>
      </c>
      <c r="M93" s="5">
        <v>4485424000</v>
      </c>
      <c r="N93" s="5">
        <v>1165424000</v>
      </c>
      <c r="O93" s="5">
        <v>919235000</v>
      </c>
      <c r="P93" s="5">
        <v>897825000</v>
      </c>
      <c r="Q93" s="5">
        <v>1023530000</v>
      </c>
      <c r="R93" s="5">
        <v>1023530000</v>
      </c>
      <c r="S93" s="5">
        <v>2938184000</v>
      </c>
      <c r="T93" s="5">
        <v>1963140000</v>
      </c>
      <c r="U93" s="5">
        <v>1989999000</v>
      </c>
      <c r="V93" s="5">
        <v>2065044000</v>
      </c>
      <c r="W93" s="5">
        <v>2414262000</v>
      </c>
    </row>
    <row r="94" spans="3:24" ht="15.5" x14ac:dyDescent="0.35">
      <c r="C94" t="s">
        <v>126</v>
      </c>
      <c r="D94" s="5">
        <v>1154923389000</v>
      </c>
      <c r="E94" s="5">
        <v>1183401679000</v>
      </c>
      <c r="F94" s="5">
        <v>1197266850000</v>
      </c>
      <c r="G94" s="5">
        <v>1217713471000</v>
      </c>
      <c r="I94" s="5">
        <v>1154923389000</v>
      </c>
      <c r="J94" s="5">
        <v>1238283803000</v>
      </c>
      <c r="K94" s="5">
        <v>1319590017000</v>
      </c>
      <c r="L94" s="5">
        <v>1409444352000</v>
      </c>
      <c r="M94" s="5">
        <v>631227792000</v>
      </c>
      <c r="N94" s="5">
        <v>680914303000</v>
      </c>
      <c r="O94" s="5">
        <v>755556286000</v>
      </c>
      <c r="P94" s="5">
        <v>801699400000</v>
      </c>
      <c r="Q94" s="5">
        <v>839769742000</v>
      </c>
      <c r="R94" s="5">
        <v>839013472000</v>
      </c>
      <c r="S94" s="5">
        <v>857263118000</v>
      </c>
      <c r="T94" s="5">
        <v>940829071000</v>
      </c>
      <c r="U94" s="5">
        <v>933018912000</v>
      </c>
      <c r="V94" s="5">
        <v>494485226000</v>
      </c>
      <c r="W94" s="5">
        <v>469006967000</v>
      </c>
      <c r="X94" s="5">
        <v>426591291000</v>
      </c>
    </row>
    <row r="95" spans="3:24" ht="15.5" x14ac:dyDescent="0.35">
      <c r="C95" t="s">
        <v>342</v>
      </c>
      <c r="D95" s="5">
        <v>601686785000</v>
      </c>
      <c r="E95" s="5">
        <v>601686785000</v>
      </c>
      <c r="F95" s="5">
        <v>601686785000</v>
      </c>
      <c r="G95" s="5">
        <v>601686785000</v>
      </c>
      <c r="I95" s="5">
        <v>601686785000</v>
      </c>
      <c r="J95" s="5">
        <v>601686785000</v>
      </c>
      <c r="K95" s="5">
        <v>601686785000</v>
      </c>
      <c r="L95" s="5">
        <v>601686785000</v>
      </c>
      <c r="M95" s="5">
        <v>601686785000</v>
      </c>
      <c r="N95" s="5">
        <v>601686785000</v>
      </c>
      <c r="O95" s="5">
        <v>607807898000</v>
      </c>
      <c r="P95" s="5">
        <v>607807898000</v>
      </c>
      <c r="Q95" s="5">
        <v>607807898000</v>
      </c>
      <c r="R95" s="5">
        <v>606843129000</v>
      </c>
      <c r="S95" s="5">
        <v>600722016000</v>
      </c>
      <c r="T95" s="5">
        <v>600722016000</v>
      </c>
      <c r="U95" s="5">
        <v>600722016000</v>
      </c>
      <c r="V95" s="5">
        <v>600722016000</v>
      </c>
      <c r="W95" s="5">
        <v>600722016000</v>
      </c>
      <c r="X95" s="5">
        <v>600722016000</v>
      </c>
    </row>
    <row r="96" spans="3:24" ht="15.5" x14ac:dyDescent="0.35">
      <c r="C96" t="s">
        <v>130</v>
      </c>
      <c r="D96" s="5">
        <v>3935666930000</v>
      </c>
      <c r="E96" s="5">
        <v>3951305705000</v>
      </c>
      <c r="F96" s="5">
        <v>3965708073000</v>
      </c>
      <c r="G96" s="5">
        <v>3982086267000</v>
      </c>
      <c r="I96" s="5">
        <v>3935666930000</v>
      </c>
      <c r="J96" s="5">
        <v>3995492743000</v>
      </c>
      <c r="K96" s="5">
        <v>4991255260000</v>
      </c>
      <c r="L96" s="5">
        <v>5322372243000</v>
      </c>
      <c r="M96" s="5">
        <v>4654131035000</v>
      </c>
      <c r="N96" s="5">
        <v>4724684922000</v>
      </c>
      <c r="O96" s="5">
        <v>4147615139000</v>
      </c>
      <c r="P96" s="5">
        <v>4160847783000</v>
      </c>
      <c r="Q96" s="5">
        <v>4207197177000</v>
      </c>
      <c r="R96" s="5">
        <v>4108433708000</v>
      </c>
      <c r="S96" s="5">
        <v>4087131175000</v>
      </c>
      <c r="T96" s="5">
        <v>3096221482000</v>
      </c>
      <c r="U96" s="5">
        <v>2793318100000</v>
      </c>
      <c r="V96" s="5">
        <v>1652517057000</v>
      </c>
      <c r="W96" s="5">
        <v>1250169095000</v>
      </c>
      <c r="X96" s="5">
        <v>1190459456000</v>
      </c>
    </row>
    <row r="97" spans="3:24" ht="15.5" x14ac:dyDescent="0.35">
      <c r="C97" t="s">
        <v>131</v>
      </c>
      <c r="D97" s="5">
        <v>6383961598000</v>
      </c>
      <c r="E97" s="5">
        <v>6500040726000</v>
      </c>
      <c r="F97" s="5">
        <v>6515451146000</v>
      </c>
      <c r="G97" s="5">
        <v>6529094485000</v>
      </c>
      <c r="I97" s="5">
        <v>6383961598000</v>
      </c>
      <c r="J97" s="5">
        <v>6508373936000</v>
      </c>
      <c r="K97" s="5">
        <v>7876995254000</v>
      </c>
      <c r="L97" s="5">
        <v>8873182411000</v>
      </c>
      <c r="M97" s="5">
        <v>8573516557000</v>
      </c>
      <c r="N97" s="5">
        <v>8584281930000</v>
      </c>
      <c r="O97" s="5">
        <v>8567653603000</v>
      </c>
      <c r="P97" s="5">
        <v>8024565813000</v>
      </c>
      <c r="Q97" s="5">
        <v>7731830939000</v>
      </c>
      <c r="R97" s="5">
        <v>6836551167000</v>
      </c>
      <c r="S97" s="5">
        <v>6206137121000</v>
      </c>
      <c r="T97" s="5">
        <v>6156441818000</v>
      </c>
      <c r="U97" s="5">
        <v>5303083511000</v>
      </c>
      <c r="V97" s="5">
        <v>2993376435000</v>
      </c>
      <c r="W97" s="5">
        <v>2417560679000</v>
      </c>
      <c r="X97" s="5">
        <v>2100287346000</v>
      </c>
    </row>
    <row r="98" spans="3:24" ht="15.5" x14ac:dyDescent="0.35">
      <c r="C98" t="s">
        <v>132</v>
      </c>
    </row>
    <row r="99" spans="3:24" ht="15.5" x14ac:dyDescent="0.35">
      <c r="C99" t="s">
        <v>133</v>
      </c>
    </row>
    <row r="100" spans="3:24" ht="15.5" x14ac:dyDescent="0.35">
      <c r="C100" t="s">
        <v>134</v>
      </c>
      <c r="D100" s="5">
        <v>2221833818000</v>
      </c>
      <c r="E100" s="5">
        <v>2408098042000</v>
      </c>
      <c r="F100" s="5">
        <v>4451184773000</v>
      </c>
      <c r="G100" s="5">
        <v>5769081867000</v>
      </c>
      <c r="I100" s="5">
        <v>2221833818000</v>
      </c>
      <c r="J100" s="5">
        <v>5620576113000</v>
      </c>
      <c r="K100" s="5">
        <v>12710309807000</v>
      </c>
      <c r="L100" s="5">
        <v>10197136632000</v>
      </c>
      <c r="M100" s="5">
        <v>8854188785000</v>
      </c>
      <c r="N100" s="5">
        <v>7910773514000</v>
      </c>
      <c r="O100" s="5">
        <v>7113791519000</v>
      </c>
      <c r="P100" s="5">
        <v>3382175325000</v>
      </c>
      <c r="Q100" s="5">
        <v>1572069242000</v>
      </c>
      <c r="R100" s="5">
        <v>1028519043000</v>
      </c>
      <c r="S100" s="5">
        <v>1509053923000</v>
      </c>
      <c r="T100" s="5">
        <v>1057647209000</v>
      </c>
      <c r="U100" s="5">
        <v>371756913000</v>
      </c>
      <c r="V100" s="5">
        <v>367284828000</v>
      </c>
      <c r="W100" s="5">
        <v>681700801000</v>
      </c>
      <c r="X100" s="5">
        <v>352704635000</v>
      </c>
    </row>
    <row r="101" spans="3:24" ht="15.5" x14ac:dyDescent="0.35">
      <c r="C101" t="s">
        <v>136</v>
      </c>
    </row>
    <row r="102" spans="3:24" ht="15.5" x14ac:dyDescent="0.35">
      <c r="C102" t="s">
        <v>137</v>
      </c>
      <c r="D102" s="5">
        <v>226594703000</v>
      </c>
      <c r="E102" s="5">
        <v>242130455000</v>
      </c>
      <c r="F102" s="5">
        <v>234523916000</v>
      </c>
      <c r="G102" s="5">
        <v>200654108000</v>
      </c>
      <c r="I102" s="5">
        <v>226594703000</v>
      </c>
      <c r="J102" s="5">
        <v>176940560000</v>
      </c>
      <c r="K102" s="5">
        <v>2481854636000</v>
      </c>
      <c r="L102" s="5">
        <v>2192328876000</v>
      </c>
      <c r="M102" s="5">
        <v>2384904922000</v>
      </c>
      <c r="N102" s="5">
        <v>2355001694000</v>
      </c>
      <c r="O102" s="5">
        <v>2268392550000</v>
      </c>
      <c r="P102" s="5">
        <v>1611697785000</v>
      </c>
      <c r="Q102" s="5">
        <v>721277903000</v>
      </c>
      <c r="R102" s="5">
        <v>327371014000</v>
      </c>
      <c r="S102" s="5">
        <v>244638845000</v>
      </c>
      <c r="T102" s="5">
        <v>105977998000</v>
      </c>
      <c r="U102" s="5">
        <v>132482223000</v>
      </c>
      <c r="V102" s="5">
        <v>141346647000</v>
      </c>
      <c r="W102" s="5">
        <v>83498405000</v>
      </c>
      <c r="X102" s="5">
        <v>134475934000</v>
      </c>
    </row>
    <row r="103" spans="3:24" ht="15.5" x14ac:dyDescent="0.35">
      <c r="C103" t="s">
        <v>139</v>
      </c>
    </row>
    <row r="104" spans="3:24" ht="15.5" x14ac:dyDescent="0.35">
      <c r="C104" t="s">
        <v>140</v>
      </c>
      <c r="D104" s="5">
        <v>171260050000</v>
      </c>
      <c r="E104" s="5">
        <v>133797704000</v>
      </c>
      <c r="F104" s="5">
        <v>132100063000</v>
      </c>
      <c r="G104" s="5">
        <v>113229988000</v>
      </c>
      <c r="I104" s="5">
        <v>171260050000</v>
      </c>
      <c r="J104" s="5">
        <v>120772888000</v>
      </c>
      <c r="K104" s="5">
        <v>105894592000</v>
      </c>
      <c r="L104" s="5">
        <v>64593762000</v>
      </c>
      <c r="M104" s="5">
        <v>78273190000</v>
      </c>
      <c r="N104" s="5">
        <v>32242541000</v>
      </c>
      <c r="O104" s="5">
        <v>23541876000</v>
      </c>
      <c r="P104" s="5">
        <v>20434408000</v>
      </c>
      <c r="Q104" s="5">
        <v>13609203000</v>
      </c>
      <c r="R104" s="5">
        <v>5741107000</v>
      </c>
      <c r="S104" s="5">
        <v>6722034000</v>
      </c>
      <c r="T104" s="5">
        <v>8920539000</v>
      </c>
      <c r="U104" s="5">
        <v>11636572000</v>
      </c>
      <c r="V104" s="5">
        <v>25981201000</v>
      </c>
      <c r="W104" s="5">
        <v>44919180000</v>
      </c>
      <c r="X104" s="5">
        <v>35068083000</v>
      </c>
    </row>
    <row r="105" spans="3:24" ht="15.5" x14ac:dyDescent="0.35">
      <c r="C105" t="s">
        <v>138</v>
      </c>
      <c r="D105" s="5">
        <v>681677358000</v>
      </c>
      <c r="E105" s="5">
        <v>692124077000</v>
      </c>
      <c r="F105" s="5">
        <v>695250864000</v>
      </c>
      <c r="G105" s="5">
        <v>684298517000</v>
      </c>
      <c r="I105" s="5">
        <v>681677358000</v>
      </c>
      <c r="J105" s="5">
        <v>650790892000</v>
      </c>
      <c r="K105" s="5">
        <v>5564347242000</v>
      </c>
      <c r="L105" s="5">
        <v>3662769582000</v>
      </c>
      <c r="M105" s="5">
        <v>2368522254000</v>
      </c>
      <c r="N105" s="5">
        <v>1498569475000</v>
      </c>
      <c r="O105" s="5">
        <v>858302797000</v>
      </c>
      <c r="P105" s="5">
        <v>342391912000</v>
      </c>
      <c r="Q105" s="5">
        <v>105498946000</v>
      </c>
      <c r="R105" s="5">
        <v>123129282000</v>
      </c>
      <c r="S105" s="5">
        <v>108818355000</v>
      </c>
      <c r="T105" s="5">
        <v>115560664000</v>
      </c>
      <c r="U105" s="5">
        <v>109130652000</v>
      </c>
      <c r="V105" s="5">
        <v>91314907000</v>
      </c>
      <c r="W105" s="5">
        <v>65402860000</v>
      </c>
      <c r="X105" s="5">
        <v>58609944000</v>
      </c>
    </row>
    <row r="106" spans="3:24" ht="15.5" x14ac:dyDescent="0.35">
      <c r="C106" t="s">
        <v>142</v>
      </c>
      <c r="D106" s="5">
        <v>710745205000</v>
      </c>
      <c r="E106" s="5">
        <v>761246276000</v>
      </c>
      <c r="F106" s="5">
        <v>762329945000</v>
      </c>
      <c r="G106" s="5">
        <v>748685297000</v>
      </c>
      <c r="I106" s="5">
        <v>710745205000</v>
      </c>
      <c r="J106" s="5">
        <v>749686588000</v>
      </c>
      <c r="K106" s="5">
        <v>783295394000</v>
      </c>
      <c r="L106" s="5">
        <v>452487034000</v>
      </c>
      <c r="M106" s="5">
        <v>471066242000</v>
      </c>
      <c r="N106" s="5">
        <v>492327833000</v>
      </c>
      <c r="O106" s="5">
        <v>532261488000</v>
      </c>
      <c r="P106" s="5">
        <v>583886841000</v>
      </c>
      <c r="Q106" s="5">
        <v>466131926000</v>
      </c>
      <c r="R106" s="5">
        <v>300837367000</v>
      </c>
      <c r="S106" s="5">
        <v>502483677000</v>
      </c>
      <c r="T106" s="5">
        <v>220763971000</v>
      </c>
      <c r="U106" s="5">
        <v>92199596000</v>
      </c>
      <c r="V106" s="5">
        <v>79933326000</v>
      </c>
      <c r="W106" s="5">
        <v>25671343000</v>
      </c>
      <c r="X106" s="5">
        <v>55038940000</v>
      </c>
    </row>
    <row r="107" spans="3:24" ht="15.5" x14ac:dyDescent="0.35">
      <c r="C107" t="s">
        <v>143</v>
      </c>
    </row>
    <row r="108" spans="3:24" ht="15.5" x14ac:dyDescent="0.35">
      <c r="C108" t="s">
        <v>144</v>
      </c>
      <c r="P108" s="5">
        <v>2675467258000</v>
      </c>
      <c r="Q108" s="5">
        <v>3092954995000</v>
      </c>
      <c r="R108" s="5">
        <v>2989927752000</v>
      </c>
      <c r="S108" s="5">
        <v>2399626369000</v>
      </c>
      <c r="T108" s="5">
        <v>2329301117000</v>
      </c>
      <c r="U108" s="5">
        <v>2753842911000</v>
      </c>
      <c r="V108" s="5">
        <v>781250033000</v>
      </c>
      <c r="X108" s="5">
        <v>489456433000</v>
      </c>
    </row>
    <row r="109" spans="3:24" ht="15.5" x14ac:dyDescent="0.35">
      <c r="C109" t="s">
        <v>346</v>
      </c>
      <c r="D109" s="5">
        <v>657011000</v>
      </c>
      <c r="E109" s="5">
        <v>1040514000</v>
      </c>
      <c r="F109" s="5">
        <v>1416189000</v>
      </c>
      <c r="G109" s="5">
        <v>1784198000</v>
      </c>
      <c r="I109" s="5">
        <v>657011000</v>
      </c>
      <c r="J109" s="5">
        <v>2144694000</v>
      </c>
      <c r="K109" s="5">
        <v>3812661000</v>
      </c>
      <c r="L109" s="5">
        <v>459827000</v>
      </c>
      <c r="M109" s="5">
        <v>1508943000</v>
      </c>
      <c r="N109" s="5">
        <v>1705596000</v>
      </c>
      <c r="O109" s="5">
        <v>2033884000</v>
      </c>
      <c r="P109" s="5">
        <v>4017472000</v>
      </c>
      <c r="Q109" s="5">
        <v>7182994000</v>
      </c>
      <c r="R109" s="5">
        <v>6783726000</v>
      </c>
      <c r="S109" s="5">
        <v>3762655000</v>
      </c>
      <c r="T109" s="5">
        <v>2278227000</v>
      </c>
      <c r="U109" s="5">
        <v>2717571000</v>
      </c>
      <c r="V109" s="5">
        <v>1443047000</v>
      </c>
      <c r="W109" s="5">
        <v>1689094000</v>
      </c>
      <c r="X109" s="5">
        <v>4993721000</v>
      </c>
    </row>
    <row r="110" spans="3:24" ht="15.5" x14ac:dyDescent="0.35">
      <c r="C110" t="s">
        <v>146</v>
      </c>
      <c r="D110" s="5">
        <v>41751378000</v>
      </c>
      <c r="E110" s="5">
        <v>2176648000</v>
      </c>
      <c r="F110" s="5">
        <v>4457248000</v>
      </c>
      <c r="G110" s="5">
        <v>7485202000</v>
      </c>
      <c r="I110" s="5">
        <v>41751378000</v>
      </c>
      <c r="J110" s="5">
        <v>8225513000</v>
      </c>
      <c r="K110" s="5">
        <v>3705634472000</v>
      </c>
      <c r="L110" s="5">
        <v>3802564738000</v>
      </c>
      <c r="M110" s="5">
        <v>3452947221000</v>
      </c>
      <c r="N110" s="5">
        <v>3397015014000</v>
      </c>
      <c r="O110" s="5">
        <v>3323863968000</v>
      </c>
      <c r="P110" s="5">
        <v>777353782000</v>
      </c>
      <c r="Q110" s="5">
        <v>242424980000</v>
      </c>
      <c r="R110" s="5">
        <v>218601046000</v>
      </c>
      <c r="S110" s="5">
        <v>613566197000</v>
      </c>
      <c r="T110" s="5">
        <v>577422197000</v>
      </c>
      <c r="U110" s="5">
        <v>5199397000</v>
      </c>
      <c r="V110" s="5">
        <v>4108258000</v>
      </c>
      <c r="W110" s="5">
        <v>422509910000</v>
      </c>
      <c r="X110" s="5">
        <v>3963626000</v>
      </c>
    </row>
    <row r="111" spans="3:24" ht="15.5" x14ac:dyDescent="0.35">
      <c r="C111" t="s">
        <v>147</v>
      </c>
      <c r="D111" s="5">
        <v>3800516949000</v>
      </c>
      <c r="E111" s="5">
        <v>3710228509000</v>
      </c>
      <c r="F111" s="5">
        <v>1645295062000</v>
      </c>
      <c r="G111" s="5">
        <v>1661064292000</v>
      </c>
      <c r="I111" s="5">
        <v>3800516949000</v>
      </c>
      <c r="J111" s="5">
        <v>1660694616000</v>
      </c>
      <c r="K111" s="5">
        <v>289547921000</v>
      </c>
      <c r="L111" s="5">
        <v>260440629000</v>
      </c>
      <c r="M111" s="5">
        <v>336666022000</v>
      </c>
      <c r="N111" s="5">
        <v>459073171000</v>
      </c>
      <c r="O111" s="5">
        <v>305874648000</v>
      </c>
      <c r="P111" s="5">
        <v>2949969316000</v>
      </c>
      <c r="Q111" s="5">
        <v>3379450675000</v>
      </c>
      <c r="R111" s="5">
        <v>3180782613000</v>
      </c>
      <c r="S111" s="5">
        <v>2539963717000</v>
      </c>
      <c r="T111" s="5">
        <v>2435105794000</v>
      </c>
      <c r="U111" s="5">
        <v>2844551112000</v>
      </c>
      <c r="V111" s="5">
        <v>947530409000</v>
      </c>
      <c r="W111" s="5">
        <v>140575572000</v>
      </c>
      <c r="X111" s="5">
        <v>642476036000</v>
      </c>
    </row>
    <row r="112" spans="3:24" ht="15.5" x14ac:dyDescent="0.35">
      <c r="C112" t="s">
        <v>148</v>
      </c>
      <c r="D112" s="5">
        <v>3800516949000</v>
      </c>
      <c r="E112" s="5">
        <v>3710228509000</v>
      </c>
      <c r="F112" s="5">
        <v>1645295062000</v>
      </c>
      <c r="G112" s="5">
        <v>1661064292000</v>
      </c>
      <c r="I112" s="5">
        <v>3800516949000</v>
      </c>
      <c r="J112" s="5">
        <v>1660694616000</v>
      </c>
      <c r="K112" s="5">
        <v>289547921000</v>
      </c>
      <c r="L112" s="5">
        <v>260440629000</v>
      </c>
      <c r="M112" s="5">
        <v>336666022000</v>
      </c>
      <c r="N112" s="5">
        <v>459073171000</v>
      </c>
      <c r="O112" s="5">
        <v>305874648000</v>
      </c>
      <c r="P112" s="5">
        <v>2949969316000</v>
      </c>
      <c r="Q112" s="5">
        <v>3379450675000</v>
      </c>
      <c r="R112" s="5">
        <v>3180782613000</v>
      </c>
      <c r="S112" s="5">
        <v>2539963717000</v>
      </c>
      <c r="T112" s="5">
        <v>2435105794000</v>
      </c>
      <c r="U112" s="5">
        <v>2844551112000</v>
      </c>
      <c r="V112" s="5">
        <v>947530409000</v>
      </c>
      <c r="W112" s="5">
        <v>140575572000</v>
      </c>
      <c r="X112" s="5">
        <v>642476036000</v>
      </c>
    </row>
    <row r="113" spans="2:24" ht="15.5" x14ac:dyDescent="0.35">
      <c r="C113" t="s">
        <v>149</v>
      </c>
      <c r="D113" s="5">
        <v>68028272000</v>
      </c>
      <c r="E113" s="5">
        <v>74849595000</v>
      </c>
      <c r="F113" s="5">
        <v>74849595000</v>
      </c>
      <c r="G113" s="5">
        <v>74849595000</v>
      </c>
      <c r="I113" s="5">
        <v>68028272000</v>
      </c>
      <c r="J113" s="5">
        <v>74849595000</v>
      </c>
      <c r="K113" s="5">
        <v>90089739000</v>
      </c>
      <c r="S113" s="5">
        <v>602021000</v>
      </c>
      <c r="T113" s="5">
        <v>9300596000</v>
      </c>
      <c r="U113" s="5">
        <v>10569171000</v>
      </c>
      <c r="V113" s="5">
        <v>10006926000</v>
      </c>
    </row>
    <row r="114" spans="2:24" ht="15.5" x14ac:dyDescent="0.35">
      <c r="C114" t="s">
        <v>516</v>
      </c>
      <c r="D114" s="5">
        <v>5421960000</v>
      </c>
      <c r="E114" s="5">
        <v>12826735000</v>
      </c>
      <c r="F114" s="5">
        <v>9467482000</v>
      </c>
      <c r="G114" s="5">
        <v>8286560000</v>
      </c>
      <c r="I114" s="5">
        <v>5421960000</v>
      </c>
      <c r="J114" s="5">
        <v>5729724000</v>
      </c>
      <c r="K114" s="5">
        <v>6807035000</v>
      </c>
      <c r="L114" s="5">
        <v>5259854000</v>
      </c>
      <c r="M114" s="5">
        <v>1311584000</v>
      </c>
      <c r="N114" s="5">
        <v>1334091000</v>
      </c>
      <c r="O114" s="5">
        <v>2682092000</v>
      </c>
      <c r="P114" s="5">
        <v>1040376000</v>
      </c>
      <c r="Q114" s="5">
        <v>1295340000</v>
      </c>
      <c r="R114" s="5">
        <v>1295340000</v>
      </c>
      <c r="S114" s="5">
        <v>1600154000</v>
      </c>
      <c r="T114" s="5">
        <v>288431000</v>
      </c>
      <c r="U114" s="5">
        <v>306106000</v>
      </c>
      <c r="V114" s="5">
        <v>87877289000</v>
      </c>
      <c r="W114" s="5">
        <v>76934734000</v>
      </c>
      <c r="X114" s="5">
        <v>99026999000</v>
      </c>
    </row>
    <row r="115" spans="2:24" ht="15.5" x14ac:dyDescent="0.35">
      <c r="C115" t="s">
        <v>150</v>
      </c>
    </row>
    <row r="116" spans="2:24" ht="15.5" x14ac:dyDescent="0.35">
      <c r="C116" t="s">
        <v>151</v>
      </c>
      <c r="D116" s="5">
        <v>189147579000</v>
      </c>
      <c r="E116" s="5">
        <v>1040514000</v>
      </c>
      <c r="F116" s="5">
        <v>1416189000</v>
      </c>
      <c r="G116" s="5">
        <v>1889537000</v>
      </c>
      <c r="I116" s="5">
        <v>189147579000</v>
      </c>
      <c r="J116" s="5">
        <v>3971203000</v>
      </c>
      <c r="K116" s="5">
        <v>8621987000</v>
      </c>
      <c r="L116" s="5">
        <v>12534232000</v>
      </c>
      <c r="M116" s="5">
        <v>40123845000</v>
      </c>
      <c r="N116" s="5">
        <v>24390968000</v>
      </c>
      <c r="O116" s="5">
        <v>2033884000</v>
      </c>
      <c r="P116" s="5">
        <v>2679484730000</v>
      </c>
      <c r="Q116" s="5">
        <v>3100137989000</v>
      </c>
      <c r="R116" s="5">
        <v>2996711478000</v>
      </c>
      <c r="S116" s="5">
        <v>2403389024000</v>
      </c>
      <c r="T116" s="5">
        <v>2331579344000</v>
      </c>
      <c r="U116" s="5">
        <v>2756560482000</v>
      </c>
      <c r="V116" s="5">
        <v>782693080000</v>
      </c>
      <c r="W116" s="5">
        <v>1689094000</v>
      </c>
      <c r="X116" s="5">
        <v>494450154000</v>
      </c>
    </row>
    <row r="117" spans="2:24" ht="15.5" x14ac:dyDescent="0.35">
      <c r="C117" t="s">
        <v>152</v>
      </c>
      <c r="D117" s="5">
        <v>6022350767000</v>
      </c>
      <c r="E117" s="5">
        <v>6118326551000</v>
      </c>
      <c r="F117" s="5">
        <v>6096479835000</v>
      </c>
      <c r="G117" s="5">
        <v>7430146159000</v>
      </c>
      <c r="I117" s="5">
        <v>6022350767000</v>
      </c>
      <c r="J117" s="5">
        <v>7281270729000</v>
      </c>
      <c r="K117" s="5">
        <v>12999857728000</v>
      </c>
      <c r="L117" s="5">
        <v>10457577261000</v>
      </c>
      <c r="M117" s="5">
        <v>9190854807000</v>
      </c>
      <c r="N117" s="5">
        <v>8369846685000</v>
      </c>
      <c r="O117" s="5">
        <v>7419666167000</v>
      </c>
      <c r="P117" s="5">
        <v>6332144641000</v>
      </c>
      <c r="Q117" s="5">
        <v>4951519917000</v>
      </c>
      <c r="R117" s="5">
        <v>4209301656000</v>
      </c>
      <c r="S117" s="5">
        <v>4049017640000</v>
      </c>
      <c r="T117" s="5">
        <v>3492753003000</v>
      </c>
      <c r="U117" s="5">
        <v>3216308025000</v>
      </c>
      <c r="V117" s="5">
        <v>1314815237000</v>
      </c>
      <c r="W117" s="5">
        <v>822276373000</v>
      </c>
      <c r="X117" s="5">
        <v>995180671000</v>
      </c>
    </row>
    <row r="118" spans="2:24" ht="15.5" x14ac:dyDescent="0.35">
      <c r="C118" t="s">
        <v>153</v>
      </c>
    </row>
    <row r="119" spans="2:24" ht="15.5" x14ac:dyDescent="0.35">
      <c r="C119" t="s">
        <v>154</v>
      </c>
      <c r="D119" s="5">
        <v>1803512716000</v>
      </c>
      <c r="E119" s="5">
        <v>1803512716000</v>
      </c>
      <c r="F119" s="5">
        <v>1803512716000</v>
      </c>
      <c r="G119" s="5">
        <v>1803512716000</v>
      </c>
      <c r="I119" s="5">
        <v>1803512716000</v>
      </c>
      <c r="J119" s="5">
        <v>1803512716000</v>
      </c>
      <c r="K119" s="5">
        <v>1803512716000</v>
      </c>
      <c r="L119" s="5">
        <v>1803512716000</v>
      </c>
      <c r="M119" s="5">
        <v>1803512716000</v>
      </c>
      <c r="N119" s="5">
        <v>1803512716000</v>
      </c>
      <c r="O119" s="5">
        <v>1803512716000</v>
      </c>
      <c r="P119" s="5">
        <v>1803512716000</v>
      </c>
      <c r="Q119" s="5">
        <v>1803512716000</v>
      </c>
      <c r="R119" s="5">
        <v>1803512716000</v>
      </c>
      <c r="S119" s="5">
        <v>1803512716000</v>
      </c>
      <c r="T119" s="5">
        <v>1803512716000</v>
      </c>
      <c r="U119" s="5">
        <v>1803512716000</v>
      </c>
      <c r="V119" s="5">
        <v>1704545416000</v>
      </c>
      <c r="W119" s="5">
        <v>1703513676000</v>
      </c>
      <c r="X119" s="5">
        <v>1536813676000</v>
      </c>
    </row>
    <row r="120" spans="2:24" ht="15.5" x14ac:dyDescent="0.35">
      <c r="C120" t="s">
        <v>155</v>
      </c>
      <c r="D120" s="5">
        <v>480830278000</v>
      </c>
      <c r="E120" s="5">
        <v>480830278000</v>
      </c>
      <c r="F120" s="5">
        <v>480830278000</v>
      </c>
      <c r="G120" s="5">
        <v>480830278000</v>
      </c>
      <c r="I120" s="5">
        <v>480830278000</v>
      </c>
      <c r="J120" s="5">
        <v>480830278000</v>
      </c>
      <c r="K120" s="5">
        <v>480830278000</v>
      </c>
      <c r="L120" s="5">
        <v>480830278000</v>
      </c>
      <c r="M120" s="5">
        <v>480830278000</v>
      </c>
      <c r="N120" s="5">
        <v>480830278000</v>
      </c>
      <c r="O120" s="5">
        <v>481280278000</v>
      </c>
      <c r="P120" s="5">
        <v>481280278000</v>
      </c>
      <c r="Q120" s="5">
        <v>481260278000</v>
      </c>
      <c r="R120" s="5">
        <v>481181053000</v>
      </c>
      <c r="S120" s="5">
        <v>469305278000</v>
      </c>
      <c r="T120" s="5">
        <v>469305278000</v>
      </c>
      <c r="U120" s="5">
        <v>502167891000</v>
      </c>
      <c r="V120" s="5">
        <v>299288453000</v>
      </c>
      <c r="W120" s="5">
        <v>297173386000</v>
      </c>
      <c r="X120" s="5">
        <v>2232000</v>
      </c>
    </row>
    <row r="121" spans="2:24" ht="15.5" x14ac:dyDescent="0.35">
      <c r="C121" t="s">
        <v>474</v>
      </c>
      <c r="D121" s="5">
        <v>480830278000</v>
      </c>
      <c r="E121" s="5">
        <v>480830278000</v>
      </c>
      <c r="F121" s="5">
        <v>480830278000</v>
      </c>
      <c r="G121" s="5">
        <v>480830278000</v>
      </c>
      <c r="I121" s="5">
        <v>480830278000</v>
      </c>
      <c r="J121" s="5">
        <v>480830278000</v>
      </c>
      <c r="K121" s="5">
        <v>480830278000</v>
      </c>
      <c r="L121" s="5">
        <v>480830278000</v>
      </c>
      <c r="M121" s="5">
        <v>480830278000</v>
      </c>
      <c r="N121" s="5">
        <v>480830278000</v>
      </c>
      <c r="O121" s="5">
        <v>481280278000</v>
      </c>
      <c r="P121" s="5">
        <v>481280278000</v>
      </c>
      <c r="Q121" s="5">
        <v>481260278000</v>
      </c>
      <c r="R121" s="5">
        <v>481181053000</v>
      </c>
      <c r="S121" s="5">
        <v>469305278000</v>
      </c>
      <c r="T121" s="5">
        <v>469305278000</v>
      </c>
      <c r="U121" s="5">
        <v>502167891000</v>
      </c>
      <c r="V121" s="5">
        <v>299288453000</v>
      </c>
      <c r="W121" s="5">
        <v>297173386000</v>
      </c>
      <c r="X121" s="5">
        <v>2232000</v>
      </c>
    </row>
    <row r="122" spans="2:24" ht="15.5" x14ac:dyDescent="0.35">
      <c r="C122" t="s">
        <v>156</v>
      </c>
      <c r="D122" s="5">
        <v>-2845447489000</v>
      </c>
      <c r="E122" s="5">
        <v>-2816096373000</v>
      </c>
      <c r="F122" s="5">
        <v>-2778963764000</v>
      </c>
      <c r="G122" s="5">
        <v>-4094432880000</v>
      </c>
      <c r="I122" s="5">
        <v>-2845447489000</v>
      </c>
      <c r="J122" s="5">
        <v>-3971966701000</v>
      </c>
      <c r="K122" s="5">
        <v>-8409044316000</v>
      </c>
      <c r="L122" s="5">
        <v>-5123298666000</v>
      </c>
      <c r="M122" s="5">
        <v>-3401827353000</v>
      </c>
      <c r="N122" s="5">
        <v>-2511700748000</v>
      </c>
      <c r="O122" s="5">
        <v>-1651953467000</v>
      </c>
      <c r="P122" s="5">
        <v>-1101120479000</v>
      </c>
      <c r="Q122" s="5">
        <v>-110021000</v>
      </c>
      <c r="R122" s="5">
        <v>-151766783000</v>
      </c>
      <c r="S122" s="5">
        <v>-560406580000</v>
      </c>
      <c r="T122" s="5">
        <v>-48273035000</v>
      </c>
      <c r="U122" s="5">
        <v>-192202600000</v>
      </c>
      <c r="V122" s="5">
        <v>-299594114000</v>
      </c>
      <c r="W122" s="5">
        <v>-372515935000</v>
      </c>
      <c r="X122" s="5">
        <v>-398775909000</v>
      </c>
    </row>
    <row r="123" spans="2:24" ht="15.5" x14ac:dyDescent="0.35">
      <c r="C123" t="s">
        <v>160</v>
      </c>
      <c r="D123" s="5">
        <v>404525410000</v>
      </c>
      <c r="E123" s="5">
        <v>408496820000</v>
      </c>
      <c r="F123" s="5">
        <v>408621347000</v>
      </c>
      <c r="G123" s="5">
        <v>404067478000</v>
      </c>
      <c r="I123" s="5">
        <v>404525410000</v>
      </c>
      <c r="J123" s="5">
        <v>409756180000</v>
      </c>
      <c r="K123" s="5">
        <v>504498763000</v>
      </c>
      <c r="L123" s="5">
        <v>607150530000</v>
      </c>
      <c r="M123" s="5">
        <v>576898150000</v>
      </c>
      <c r="N123" s="5">
        <v>569071025000</v>
      </c>
      <c r="O123" s="5">
        <v>564085422000</v>
      </c>
      <c r="P123" s="5">
        <v>554583280000</v>
      </c>
      <c r="Q123" s="5">
        <v>573728329000</v>
      </c>
      <c r="R123" s="5">
        <v>527592634000</v>
      </c>
      <c r="S123" s="5">
        <v>463848767000</v>
      </c>
      <c r="T123" s="5">
        <v>439143856000</v>
      </c>
      <c r="U123" s="5">
        <v>6160092000</v>
      </c>
      <c r="V123" s="5">
        <v>7256044000</v>
      </c>
      <c r="W123" s="5">
        <v>47780000</v>
      </c>
      <c r="X123" s="5">
        <v>1277000</v>
      </c>
    </row>
    <row r="124" spans="2:24" ht="15.5" x14ac:dyDescent="0.35">
      <c r="C124" t="s">
        <v>9</v>
      </c>
      <c r="D124" s="5">
        <v>361610831000</v>
      </c>
      <c r="E124" s="5">
        <v>381714175000</v>
      </c>
      <c r="F124" s="5">
        <v>418971311000</v>
      </c>
      <c r="G124" s="5">
        <v>-901051674000</v>
      </c>
      <c r="I124" s="5">
        <v>361610831000</v>
      </c>
      <c r="J124" s="5">
        <v>-772896793000</v>
      </c>
      <c r="K124" s="5">
        <v>-5122862474000</v>
      </c>
      <c r="L124" s="5">
        <v>-1584394850000</v>
      </c>
      <c r="M124" s="5">
        <v>-617338250000</v>
      </c>
      <c r="N124" s="5">
        <v>214435245000</v>
      </c>
      <c r="O124" s="5">
        <v>1147987436000</v>
      </c>
      <c r="P124" s="5">
        <v>1692421172000</v>
      </c>
      <c r="Q124" s="5">
        <v>2780311022000</v>
      </c>
      <c r="R124" s="5">
        <v>2627249511000</v>
      </c>
      <c r="S124" s="5">
        <v>2157119481000</v>
      </c>
      <c r="T124" s="5">
        <v>2663688815000</v>
      </c>
      <c r="U124" s="5">
        <v>2086775486000</v>
      </c>
      <c r="V124" s="5">
        <v>1678561198000</v>
      </c>
      <c r="W124" s="5">
        <v>1595284306000</v>
      </c>
      <c r="X124" s="5">
        <v>1105106675000</v>
      </c>
    </row>
    <row r="125" spans="2:24" ht="15.5" x14ac:dyDescent="0.35">
      <c r="C125" t="s">
        <v>161</v>
      </c>
      <c r="D125" s="5">
        <v>6383961598000</v>
      </c>
      <c r="E125" s="5">
        <v>6500040726000</v>
      </c>
      <c r="F125" s="5">
        <v>6515451146000</v>
      </c>
      <c r="G125" s="5">
        <v>6529094485000</v>
      </c>
      <c r="I125" s="5">
        <v>6383961598000</v>
      </c>
      <c r="J125" s="5">
        <v>6508373936000</v>
      </c>
      <c r="K125" s="5">
        <v>7876995254000</v>
      </c>
      <c r="L125" s="5">
        <v>8873182411000</v>
      </c>
      <c r="M125" s="5">
        <v>8573516557000</v>
      </c>
      <c r="N125" s="5">
        <v>8584281930000</v>
      </c>
      <c r="O125" s="5">
        <v>8567653603000</v>
      </c>
      <c r="P125" s="5">
        <v>8024565813000</v>
      </c>
      <c r="Q125" s="5">
        <v>7731830939000</v>
      </c>
      <c r="R125" s="5">
        <v>6836551167000</v>
      </c>
      <c r="S125" s="5">
        <v>6206137121000</v>
      </c>
      <c r="T125" s="5">
        <v>6156441818000</v>
      </c>
      <c r="U125" s="5">
        <v>5303083511000</v>
      </c>
      <c r="V125" s="5">
        <v>2993376435000</v>
      </c>
      <c r="W125" s="5">
        <v>2417560679000</v>
      </c>
      <c r="X125" s="5">
        <v>2100287346000</v>
      </c>
    </row>
    <row r="126" spans="2:24" ht="15.5" x14ac:dyDescent="0.35">
      <c r="C126" t="s">
        <v>162</v>
      </c>
      <c r="D126" s="5">
        <v>16464270400</v>
      </c>
      <c r="E126" s="5">
        <v>16464270400</v>
      </c>
      <c r="F126" s="5">
        <v>16464270400</v>
      </c>
      <c r="G126" s="5">
        <v>16464270400</v>
      </c>
      <c r="I126" s="5">
        <v>16464270400</v>
      </c>
      <c r="J126" s="5">
        <v>16464270400</v>
      </c>
      <c r="K126" s="5">
        <v>16464270400</v>
      </c>
      <c r="L126" s="5">
        <v>16464270400</v>
      </c>
      <c r="M126" s="5">
        <v>16464270400</v>
      </c>
      <c r="N126" s="5">
        <v>16464270400</v>
      </c>
      <c r="O126" s="5">
        <v>16464270400</v>
      </c>
      <c r="P126" s="5">
        <v>16464270400</v>
      </c>
      <c r="Q126" s="5">
        <v>16464270400</v>
      </c>
      <c r="R126" s="5">
        <v>16464270400</v>
      </c>
      <c r="S126" s="5">
        <v>16464270400</v>
      </c>
      <c r="T126" s="5">
        <v>16464270400</v>
      </c>
      <c r="U126" s="5">
        <v>16464270400</v>
      </c>
      <c r="V126" s="5">
        <v>15474597400</v>
      </c>
      <c r="W126" s="5">
        <v>15464280000</v>
      </c>
      <c r="X126" s="5">
        <v>1379728</v>
      </c>
    </row>
    <row r="128" spans="2:24" ht="15.5" x14ac:dyDescent="0.35">
      <c r="B128" t="s">
        <v>163</v>
      </c>
      <c r="C128" t="s">
        <v>164</v>
      </c>
      <c r="D128" s="5">
        <v>32410085000</v>
      </c>
      <c r="E128" s="5">
        <v>25435999000</v>
      </c>
      <c r="F128" s="5">
        <v>28582837000</v>
      </c>
      <c r="G128" s="5">
        <v>4573711000</v>
      </c>
      <c r="I128" s="5">
        <v>91002632000</v>
      </c>
      <c r="J128" s="5">
        <v>14991617000</v>
      </c>
      <c r="K128" s="5">
        <v>38765338000</v>
      </c>
      <c r="L128" s="5">
        <v>82064761000</v>
      </c>
      <c r="M128" s="5">
        <v>47011497000</v>
      </c>
      <c r="N128" s="5">
        <v>121780014000</v>
      </c>
      <c r="O128" s="5">
        <v>52243053000</v>
      </c>
      <c r="P128" s="5">
        <v>179361433000</v>
      </c>
      <c r="Q128" s="5">
        <v>182694537000</v>
      </c>
      <c r="R128" s="5">
        <v>89204683000</v>
      </c>
      <c r="S128" s="5">
        <v>849125243000</v>
      </c>
      <c r="T128" s="5">
        <v>648109975000</v>
      </c>
      <c r="U128" s="5">
        <v>-638673299000</v>
      </c>
      <c r="V128" s="5">
        <v>189810277000</v>
      </c>
      <c r="W128" s="5">
        <v>-6934487000</v>
      </c>
      <c r="X128" s="5">
        <v>-3185502000</v>
      </c>
    </row>
    <row r="129" spans="3:24" ht="15.5" x14ac:dyDescent="0.35">
      <c r="C129" t="s">
        <v>165</v>
      </c>
      <c r="D129" s="5">
        <v>274736840000</v>
      </c>
      <c r="E129" s="5">
        <v>235435740000</v>
      </c>
      <c r="F129" s="5">
        <v>195470076000</v>
      </c>
      <c r="G129" s="5">
        <v>248479695000</v>
      </c>
      <c r="I129" s="5">
        <v>954122351000</v>
      </c>
      <c r="J129" s="5">
        <v>1182498185000</v>
      </c>
      <c r="K129" s="5">
        <v>1323462372000</v>
      </c>
      <c r="L129" s="5">
        <v>1726562874000</v>
      </c>
      <c r="M129" s="5">
        <v>1816270106000</v>
      </c>
      <c r="N129" s="5">
        <v>1851546321000</v>
      </c>
      <c r="O129" s="5">
        <v>2025990027000</v>
      </c>
      <c r="P129" s="5">
        <v>3080999795000</v>
      </c>
      <c r="Q129" s="5">
        <v>2612127168000</v>
      </c>
      <c r="R129" s="5">
        <v>2313123545000</v>
      </c>
      <c r="S129" s="5">
        <v>2486388920000</v>
      </c>
      <c r="T129" s="5">
        <v>1979949940000</v>
      </c>
      <c r="U129" s="5">
        <v>1454011159000</v>
      </c>
      <c r="V129" s="5">
        <v>1072972003000</v>
      </c>
      <c r="W129" s="5">
        <v>948731349000</v>
      </c>
      <c r="X129" s="5">
        <v>814301444000</v>
      </c>
    </row>
    <row r="130" spans="3:24" ht="15.5" x14ac:dyDescent="0.35">
      <c r="C130" t="s">
        <v>476</v>
      </c>
      <c r="V130" s="5">
        <v>-748596353000</v>
      </c>
      <c r="W130" s="5">
        <v>-868401624000</v>
      </c>
      <c r="X130" s="5">
        <v>-738923227000</v>
      </c>
    </row>
    <row r="131" spans="3:24" ht="15.5" x14ac:dyDescent="0.35">
      <c r="C131" t="s">
        <v>622</v>
      </c>
      <c r="D131" s="5">
        <v>-25600981000</v>
      </c>
      <c r="E131" s="5">
        <v>-90232918000</v>
      </c>
      <c r="F131" s="5">
        <v>-52422934000</v>
      </c>
      <c r="G131" s="5">
        <v>-51885344000</v>
      </c>
      <c r="I131" s="5">
        <v>-220142177000</v>
      </c>
      <c r="J131" s="5">
        <v>-380384088000</v>
      </c>
      <c r="K131" s="5">
        <v>-409108808000</v>
      </c>
      <c r="L131" s="5">
        <v>-771937446000</v>
      </c>
      <c r="M131" s="5">
        <v>-784855775000</v>
      </c>
      <c r="N131" s="5">
        <v>-768357538000</v>
      </c>
      <c r="O131" s="5">
        <v>-696970105000</v>
      </c>
      <c r="P131" s="5">
        <v>-1492350587000</v>
      </c>
      <c r="Q131" s="5">
        <v>-1165077424000</v>
      </c>
      <c r="R131" s="5">
        <v>-861683411000</v>
      </c>
      <c r="S131" s="5">
        <v>-1025003041000</v>
      </c>
      <c r="T131" s="5">
        <v>-606447502000</v>
      </c>
      <c r="U131" s="5">
        <v>-1425389838000</v>
      </c>
    </row>
    <row r="132" spans="3:24" ht="15.5" x14ac:dyDescent="0.35">
      <c r="C132" t="s">
        <v>623</v>
      </c>
      <c r="D132" s="5">
        <v>-192023784000</v>
      </c>
      <c r="E132" s="5">
        <v>-114553841000</v>
      </c>
      <c r="F132" s="5">
        <v>-109813983000</v>
      </c>
      <c r="G132" s="5">
        <v>-186756265000</v>
      </c>
      <c r="I132" s="5">
        <v>-603147873000</v>
      </c>
      <c r="J132" s="5">
        <v>-763640855000</v>
      </c>
      <c r="K132" s="5">
        <v>-783440333000</v>
      </c>
      <c r="L132" s="5">
        <v>-844465059000</v>
      </c>
      <c r="M132" s="5">
        <v>-903282541000</v>
      </c>
      <c r="N132" s="5">
        <v>-881235398000</v>
      </c>
      <c r="O132" s="5">
        <v>-1119223055000</v>
      </c>
      <c r="P132" s="5">
        <v>-1073036394000</v>
      </c>
      <c r="Q132" s="5">
        <v>-877833039000</v>
      </c>
      <c r="R132" s="5">
        <v>-908231186000</v>
      </c>
      <c r="S132" s="5">
        <v>-361315428000</v>
      </c>
      <c r="T132" s="5">
        <v>-329985159000</v>
      </c>
      <c r="U132" s="5">
        <v>-387229816000</v>
      </c>
    </row>
    <row r="133" spans="3:24" ht="15.5" x14ac:dyDescent="0.35">
      <c r="C133" t="s">
        <v>169</v>
      </c>
      <c r="D133" s="5">
        <v>-217624765000</v>
      </c>
      <c r="E133" s="5">
        <v>-204786759000</v>
      </c>
      <c r="F133" s="5">
        <v>-162236917000</v>
      </c>
      <c r="G133" s="5">
        <v>-238641609000</v>
      </c>
      <c r="I133" s="5">
        <v>-823290050000</v>
      </c>
      <c r="J133" s="5">
        <v>-1144024943000</v>
      </c>
      <c r="K133" s="5">
        <v>-1192549141000</v>
      </c>
      <c r="L133" s="5">
        <v>-1616402505000</v>
      </c>
      <c r="M133" s="5">
        <v>-1688138316000</v>
      </c>
      <c r="N133" s="5">
        <v>-1649592936000</v>
      </c>
      <c r="O133" s="5">
        <v>-1816193160000</v>
      </c>
      <c r="P133" s="5">
        <v>-2565386981000</v>
      </c>
      <c r="Q133" s="5">
        <v>-2042910463000</v>
      </c>
      <c r="R133" s="5">
        <v>-1769914597000</v>
      </c>
      <c r="S133" s="5">
        <v>-1386318469000</v>
      </c>
      <c r="T133" s="5">
        <v>-936432661000</v>
      </c>
      <c r="U133" s="5">
        <v>-1812619654000</v>
      </c>
      <c r="V133" s="5">
        <v>-748596353000</v>
      </c>
      <c r="W133" s="5">
        <v>-868401624000</v>
      </c>
      <c r="X133" s="5">
        <v>-738923227000</v>
      </c>
    </row>
    <row r="134" spans="3:24" ht="15.5" x14ac:dyDescent="0.35">
      <c r="C134" t="s">
        <v>384</v>
      </c>
      <c r="D134" s="5">
        <v>177099000</v>
      </c>
      <c r="E134" s="5">
        <v>38440000</v>
      </c>
      <c r="F134" s="5">
        <v>33900000</v>
      </c>
      <c r="G134" s="5">
        <v>68030000</v>
      </c>
      <c r="I134" s="5">
        <v>317469000</v>
      </c>
      <c r="J134" s="5">
        <v>272402000</v>
      </c>
      <c r="K134" s="5">
        <v>342665000</v>
      </c>
      <c r="L134" s="5">
        <v>302512000</v>
      </c>
      <c r="M134" s="5">
        <v>403199000</v>
      </c>
      <c r="N134" s="5">
        <v>605342000</v>
      </c>
      <c r="O134" s="5">
        <v>1784375000</v>
      </c>
      <c r="P134" s="5">
        <v>1136371000</v>
      </c>
      <c r="Q134" s="5">
        <v>1386198000</v>
      </c>
      <c r="R134" s="5">
        <v>2558680000</v>
      </c>
      <c r="S134" s="5">
        <v>20711383000</v>
      </c>
      <c r="T134" s="5">
        <v>9809448000</v>
      </c>
      <c r="U134" s="5">
        <v>8099277000</v>
      </c>
      <c r="V134" s="5">
        <v>6830872000</v>
      </c>
      <c r="W134" s="5">
        <v>4258498000</v>
      </c>
      <c r="X134" s="5">
        <v>932136000</v>
      </c>
    </row>
    <row r="135" spans="3:24" ht="15.5" x14ac:dyDescent="0.35">
      <c r="C135" t="s">
        <v>806</v>
      </c>
      <c r="D135" s="5">
        <v>-559713000</v>
      </c>
      <c r="E135" s="5">
        <v>-100220000</v>
      </c>
      <c r="F135" s="5">
        <v>-118318000</v>
      </c>
      <c r="G135" s="5">
        <v>-141217000</v>
      </c>
      <c r="I135" s="5">
        <v>-919468000</v>
      </c>
      <c r="J135" s="5">
        <v>-813133000</v>
      </c>
      <c r="K135" s="5">
        <v>-1770075000</v>
      </c>
      <c r="L135" s="5">
        <v>-928815000</v>
      </c>
      <c r="M135" s="5">
        <v>-1044823000</v>
      </c>
      <c r="N135" s="5">
        <v>-11305904000</v>
      </c>
      <c r="O135" s="5">
        <v>-82134355000</v>
      </c>
      <c r="P135" s="5">
        <v>-236742430000</v>
      </c>
      <c r="Q135" s="5">
        <v>-253101660000</v>
      </c>
      <c r="R135" s="5">
        <v>-170614420000</v>
      </c>
      <c r="S135" s="5">
        <v>-207584917000</v>
      </c>
      <c r="T135" s="5">
        <v>-221919402000</v>
      </c>
      <c r="U135" s="5">
        <v>-143085738000</v>
      </c>
      <c r="V135" s="5">
        <v>-71745114000</v>
      </c>
      <c r="W135" s="5">
        <v>-52952254000</v>
      </c>
      <c r="X135" s="5">
        <v>-22223768000</v>
      </c>
    </row>
    <row r="136" spans="3:24" ht="15.5" x14ac:dyDescent="0.35">
      <c r="C136" t="s">
        <v>382</v>
      </c>
      <c r="S136" s="5">
        <v>26181630000</v>
      </c>
    </row>
    <row r="137" spans="3:24" ht="15.5" x14ac:dyDescent="0.35">
      <c r="C137" t="s">
        <v>172</v>
      </c>
      <c r="U137" s="5">
        <v>-145078343000</v>
      </c>
      <c r="V137" s="5">
        <v>-69651131000</v>
      </c>
      <c r="W137" s="5">
        <v>-38570456000</v>
      </c>
      <c r="X137" s="5">
        <v>-57272087000</v>
      </c>
    </row>
    <row r="138" spans="3:24" ht="15.5" x14ac:dyDescent="0.35">
      <c r="C138" t="s">
        <v>2022</v>
      </c>
      <c r="D138" s="5">
        <v>-6736317000</v>
      </c>
      <c r="E138" s="5">
        <v>-10581585000</v>
      </c>
      <c r="F138" s="5">
        <v>2191699000</v>
      </c>
      <c r="G138" s="5">
        <v>-4087721000</v>
      </c>
      <c r="I138" s="5">
        <v>-19213924000</v>
      </c>
      <c r="J138" s="5">
        <v>-20163349000</v>
      </c>
      <c r="K138" s="5">
        <v>-37406110000</v>
      </c>
      <c r="L138" s="5">
        <v>-16251379000</v>
      </c>
      <c r="M138" s="5">
        <v>-47735327000</v>
      </c>
      <c r="N138" s="5">
        <v>-57303635000</v>
      </c>
      <c r="O138" s="5">
        <v>-62053050000</v>
      </c>
      <c r="P138" s="5">
        <v>-84368423000</v>
      </c>
      <c r="Q138" s="5">
        <v>-96979276000</v>
      </c>
      <c r="R138" s="5">
        <v>-269863430000</v>
      </c>
      <c r="S138" s="5">
        <v>-76627581000</v>
      </c>
      <c r="T138" s="5">
        <v>-149730956000</v>
      </c>
    </row>
    <row r="139" spans="3:24" ht="15.5" x14ac:dyDescent="0.35">
      <c r="C139" t="s">
        <v>1108</v>
      </c>
      <c r="D139" s="5">
        <v>-17583059000</v>
      </c>
      <c r="E139" s="5">
        <v>5430383000</v>
      </c>
      <c r="F139" s="5">
        <v>-6757603000</v>
      </c>
      <c r="G139" s="5">
        <v>-1103467000</v>
      </c>
      <c r="I139" s="5">
        <v>-20013746000</v>
      </c>
      <c r="J139" s="5">
        <v>-2777545000</v>
      </c>
      <c r="K139" s="5">
        <v>-53314373000</v>
      </c>
      <c r="L139" s="5">
        <v>-11217926000</v>
      </c>
      <c r="M139" s="5">
        <v>-32743342000</v>
      </c>
      <c r="N139" s="5">
        <v>-12169174000</v>
      </c>
      <c r="O139" s="5">
        <v>-15150784000</v>
      </c>
      <c r="P139" s="5">
        <v>-16276899000</v>
      </c>
      <c r="Q139" s="5">
        <v>-37827430000</v>
      </c>
      <c r="R139" s="5">
        <v>-16085095000</v>
      </c>
      <c r="S139" s="5">
        <v>-13625723000</v>
      </c>
      <c r="T139" s="5">
        <v>-33566394000</v>
      </c>
    </row>
    <row r="140" spans="3:24" ht="15.5" x14ac:dyDescent="0.35">
      <c r="C140" t="s">
        <v>2023</v>
      </c>
      <c r="D140" s="5">
        <v>-24319376000</v>
      </c>
      <c r="E140" s="5">
        <v>-5151202000</v>
      </c>
      <c r="F140" s="5">
        <v>-4565904000</v>
      </c>
      <c r="G140" s="5">
        <v>-5191188000</v>
      </c>
      <c r="I140" s="5">
        <v>-39227670000</v>
      </c>
      <c r="J140" s="5">
        <v>-22940894000</v>
      </c>
      <c r="K140" s="5">
        <v>-90720483000</v>
      </c>
      <c r="L140" s="5">
        <v>-27469305000</v>
      </c>
      <c r="M140" s="5">
        <v>-80478669000</v>
      </c>
      <c r="N140" s="5">
        <v>-69472809000</v>
      </c>
      <c r="O140" s="5">
        <v>-77203834000</v>
      </c>
      <c r="P140" s="5">
        <v>-100645322000</v>
      </c>
      <c r="Q140" s="5">
        <v>-134806706000</v>
      </c>
      <c r="R140" s="5">
        <v>-285948525000</v>
      </c>
      <c r="S140" s="5">
        <v>-90253304000</v>
      </c>
      <c r="T140" s="5">
        <v>-183297350000</v>
      </c>
      <c r="U140" s="5">
        <v>-145078343000</v>
      </c>
      <c r="V140" s="5">
        <v>-69651131000</v>
      </c>
      <c r="W140" s="5">
        <v>-38570456000</v>
      </c>
      <c r="X140" s="5">
        <v>-57272087000</v>
      </c>
    </row>
    <row r="141" spans="3:24" ht="15.5" x14ac:dyDescent="0.35">
      <c r="C141" t="s">
        <v>179</v>
      </c>
      <c r="D141" s="5">
        <v>45904768000</v>
      </c>
      <c r="E141" s="5">
        <v>1497585000</v>
      </c>
      <c r="F141" s="5">
        <v>-122585837000</v>
      </c>
      <c r="G141" s="5">
        <v>-4737849000</v>
      </c>
      <c r="I141" s="5">
        <v>-79921333000</v>
      </c>
      <c r="J141" s="5">
        <v>-6901542000</v>
      </c>
      <c r="K141" s="5">
        <v>-1656313000</v>
      </c>
      <c r="L141" s="5">
        <v>-19273409000</v>
      </c>
      <c r="M141" s="5">
        <v>-25877791000</v>
      </c>
      <c r="N141" s="5">
        <v>-19790260000</v>
      </c>
      <c r="O141" s="5">
        <v>-10542144000</v>
      </c>
      <c r="P141" s="5">
        <v>-149814447000</v>
      </c>
      <c r="Q141" s="5">
        <v>-67778210000</v>
      </c>
      <c r="R141" s="5">
        <v>-77794965000</v>
      </c>
      <c r="S141" s="5">
        <v>-604659508000</v>
      </c>
      <c r="T141" s="5">
        <v>321120845000</v>
      </c>
      <c r="U141" s="5">
        <v>2005922046000</v>
      </c>
      <c r="V141" s="5">
        <v>298721324000</v>
      </c>
      <c r="W141" s="5">
        <v>301590664000</v>
      </c>
      <c r="X141" s="5">
        <v>448265917000</v>
      </c>
    </row>
    <row r="142" spans="3:24" ht="15.5" x14ac:dyDescent="0.35">
      <c r="C142" t="s">
        <v>180</v>
      </c>
      <c r="D142" s="5">
        <v>1060411000</v>
      </c>
      <c r="E142" s="5">
        <v>-6450601000</v>
      </c>
      <c r="F142" s="5">
        <v>-5322610000</v>
      </c>
      <c r="G142" s="5">
        <v>-6786401000</v>
      </c>
      <c r="I142" s="5">
        <v>-17499201000</v>
      </c>
      <c r="J142" s="5">
        <v>-18489859000</v>
      </c>
      <c r="K142" s="5">
        <v>-23601426000</v>
      </c>
      <c r="L142" s="5">
        <v>-66152545000</v>
      </c>
      <c r="M142" s="5">
        <v>-41586801000</v>
      </c>
      <c r="N142" s="5">
        <v>-86252710000</v>
      </c>
      <c r="O142" s="5">
        <v>-51529156000</v>
      </c>
      <c r="P142" s="5">
        <v>-77421478000</v>
      </c>
      <c r="Q142" s="5">
        <v>-71277564000</v>
      </c>
      <c r="R142" s="5">
        <v>-30472345000</v>
      </c>
      <c r="S142" s="5">
        <v>-661742450000</v>
      </c>
      <c r="T142" s="5">
        <v>-1332617890000</v>
      </c>
      <c r="U142" s="5">
        <v>-1210515666000</v>
      </c>
      <c r="V142" s="5">
        <v>-494460801000</v>
      </c>
      <c r="W142" s="5">
        <v>-158103501000</v>
      </c>
      <c r="X142" s="5">
        <v>-69891177000</v>
      </c>
    </row>
    <row r="143" spans="3:24" ht="15.5" x14ac:dyDescent="0.35">
      <c r="C143" t="s">
        <v>187</v>
      </c>
      <c r="D143" s="5">
        <v>773093000</v>
      </c>
      <c r="F143" s="5">
        <v>611695000</v>
      </c>
      <c r="G143" s="5">
        <v>31041000</v>
      </c>
      <c r="I143" s="5">
        <v>1415829000</v>
      </c>
      <c r="J143" s="5">
        <v>3647562000</v>
      </c>
      <c r="K143" s="5">
        <v>5067784000</v>
      </c>
      <c r="L143" s="5">
        <v>9794555000</v>
      </c>
      <c r="M143" s="5">
        <v>4057376000</v>
      </c>
      <c r="N143" s="5">
        <v>11255918000</v>
      </c>
      <c r="O143" s="5">
        <v>3999683000</v>
      </c>
      <c r="P143" s="5">
        <v>6956188000</v>
      </c>
      <c r="Q143" s="5">
        <v>4856846000</v>
      </c>
      <c r="R143" s="5">
        <v>3049620000</v>
      </c>
      <c r="S143" s="5">
        <v>3212143000</v>
      </c>
      <c r="T143" s="5">
        <v>1777620000</v>
      </c>
      <c r="U143" s="5">
        <v>1494019000</v>
      </c>
      <c r="V143" s="5">
        <v>633450000</v>
      </c>
      <c r="W143" s="5">
        <v>1131147000</v>
      </c>
      <c r="X143" s="5">
        <v>2624513000</v>
      </c>
    </row>
    <row r="144" spans="3:24" ht="15.5" x14ac:dyDescent="0.35">
      <c r="C144" t="s">
        <v>181</v>
      </c>
      <c r="D144" s="5">
        <v>-1987949000</v>
      </c>
      <c r="E144" s="5">
        <v>-10809728000</v>
      </c>
      <c r="F144" s="5">
        <v>-3417287000</v>
      </c>
      <c r="G144" s="5">
        <v>-1138436000</v>
      </c>
      <c r="I144" s="5">
        <v>-17353400000</v>
      </c>
      <c r="J144" s="5">
        <v>-16586943000</v>
      </c>
      <c r="K144" s="5">
        <v>-26163497000</v>
      </c>
      <c r="L144" s="5">
        <v>-95962425000</v>
      </c>
      <c r="M144" s="5">
        <v>-75711178000</v>
      </c>
      <c r="N144" s="5">
        <v>-26626314000</v>
      </c>
      <c r="O144" s="5">
        <v>-51366715000</v>
      </c>
      <c r="P144" s="5">
        <v>-97357214000</v>
      </c>
      <c r="Q144" s="5">
        <v>-109140846000</v>
      </c>
      <c r="R144" s="5">
        <v>-127863547000</v>
      </c>
      <c r="S144" s="5">
        <v>-954878596000</v>
      </c>
      <c r="T144" s="5">
        <v>-633061261000</v>
      </c>
      <c r="U144" s="5">
        <v>-890276092000</v>
      </c>
      <c r="V144" s="5">
        <v>-129406379000</v>
      </c>
      <c r="W144" s="5">
        <v>-159368259000</v>
      </c>
      <c r="X144" s="5">
        <v>-66093725000</v>
      </c>
    </row>
    <row r="145" spans="3:24" ht="15.5" x14ac:dyDescent="0.35">
      <c r="C145" t="s">
        <v>2024</v>
      </c>
      <c r="E145" s="5">
        <v>4715114000</v>
      </c>
      <c r="F145" s="5">
        <v>-4715114000</v>
      </c>
    </row>
    <row r="146" spans="3:24" ht="15.5" x14ac:dyDescent="0.35">
      <c r="C146" t="s">
        <v>1695</v>
      </c>
    </row>
    <row r="147" spans="3:24" ht="15.5" x14ac:dyDescent="0.35">
      <c r="C147" t="s">
        <v>2025</v>
      </c>
      <c r="U147" s="5">
        <v>-320916000000</v>
      </c>
      <c r="V147" s="5">
        <v>-227696305000</v>
      </c>
    </row>
    <row r="148" spans="3:24" ht="15.5" x14ac:dyDescent="0.35">
      <c r="C148" t="s">
        <v>1820</v>
      </c>
      <c r="D148" s="5">
        <v>-87244000</v>
      </c>
      <c r="E148" s="5">
        <v>-6090957000</v>
      </c>
      <c r="F148" s="5">
        <v>2242375000</v>
      </c>
      <c r="G148" s="5">
        <v>-2242375000</v>
      </c>
      <c r="I148" s="5">
        <v>-6178201000</v>
      </c>
      <c r="J148" s="5">
        <v>-8607890000</v>
      </c>
      <c r="K148" s="5">
        <v>5284370000</v>
      </c>
      <c r="L148" s="5">
        <v>-1638925000</v>
      </c>
      <c r="M148" s="5">
        <v>454236000</v>
      </c>
      <c r="N148" s="5">
        <v>-54673782000</v>
      </c>
      <c r="O148" s="5">
        <v>-306778000</v>
      </c>
      <c r="P148" s="5">
        <v>7802827000</v>
      </c>
      <c r="Q148" s="5">
        <v>-4515759000</v>
      </c>
      <c r="R148" s="5">
        <v>-7166274000</v>
      </c>
      <c r="S148" s="5">
        <v>-21450158000</v>
      </c>
      <c r="T148" s="5">
        <v>-707980000</v>
      </c>
      <c r="U148" s="5">
        <v>-4603817000</v>
      </c>
      <c r="V148" s="5">
        <v>-6745000000</v>
      </c>
    </row>
    <row r="149" spans="3:24" ht="15.5" x14ac:dyDescent="0.35">
      <c r="C149" t="s">
        <v>2026</v>
      </c>
      <c r="S149" s="5">
        <v>5917000</v>
      </c>
      <c r="T149" s="5">
        <v>1471288000</v>
      </c>
    </row>
    <row r="150" spans="3:24" ht="15.5" x14ac:dyDescent="0.35">
      <c r="C150" t="s">
        <v>2027</v>
      </c>
      <c r="D150" s="5">
        <v>2362511000</v>
      </c>
      <c r="E150" s="5">
        <v>5734970000</v>
      </c>
      <c r="F150" s="5">
        <v>-44279000</v>
      </c>
      <c r="G150" s="5">
        <v>-3436631000</v>
      </c>
      <c r="I150" s="5">
        <v>4616571000</v>
      </c>
      <c r="J150" s="5">
        <v>3057412000</v>
      </c>
      <c r="K150" s="5">
        <v>-7790083000</v>
      </c>
      <c r="L150" s="5">
        <v>21654250000</v>
      </c>
      <c r="M150" s="5">
        <v>29612765000</v>
      </c>
      <c r="N150" s="5">
        <v>-16208532000</v>
      </c>
      <c r="O150" s="5">
        <v>-3855346000</v>
      </c>
      <c r="P150" s="5">
        <v>5176721000</v>
      </c>
      <c r="Q150" s="5">
        <v>-18677006000</v>
      </c>
      <c r="R150" s="5">
        <v>-42258146000</v>
      </c>
      <c r="S150" s="5">
        <v>-4615581000</v>
      </c>
      <c r="T150" s="5">
        <v>-161662000</v>
      </c>
      <c r="V150" s="5">
        <v>-726335000</v>
      </c>
    </row>
    <row r="151" spans="3:24" ht="15.5" x14ac:dyDescent="0.35">
      <c r="C151" t="s">
        <v>2028</v>
      </c>
      <c r="U151" s="5">
        <v>1092529000</v>
      </c>
      <c r="W151" s="5">
        <v>133611000</v>
      </c>
      <c r="X151" s="5">
        <v>3242776000</v>
      </c>
    </row>
    <row r="152" spans="3:24" ht="15.5" x14ac:dyDescent="0.35">
      <c r="C152" t="s">
        <v>2029</v>
      </c>
      <c r="Q152" s="5">
        <v>10449201000</v>
      </c>
      <c r="R152" s="5">
        <v>68857123000</v>
      </c>
      <c r="S152" s="5">
        <v>48919400000</v>
      </c>
      <c r="T152" s="5">
        <v>14628238000</v>
      </c>
      <c r="U152" s="5">
        <v>35972400000</v>
      </c>
    </row>
    <row r="153" spans="3:24" ht="15.5" x14ac:dyDescent="0.35">
      <c r="C153" t="s">
        <v>494</v>
      </c>
      <c r="S153" s="5">
        <v>-6616420000</v>
      </c>
      <c r="T153" s="5">
        <v>-133210000</v>
      </c>
      <c r="U153" s="5">
        <v>-33278705000</v>
      </c>
      <c r="V153" s="5">
        <v>-130520232000</v>
      </c>
      <c r="X153" s="5">
        <v>-9664741000</v>
      </c>
    </row>
    <row r="154" spans="3:24" ht="15.5" x14ac:dyDescent="0.35">
      <c r="C154" t="s">
        <v>750</v>
      </c>
      <c r="Q154" s="5">
        <v>45750000000</v>
      </c>
      <c r="R154" s="5">
        <v>-45750000000</v>
      </c>
      <c r="S154" s="5">
        <v>-120658879000</v>
      </c>
      <c r="T154" s="5">
        <v>-394339724000</v>
      </c>
    </row>
    <row r="155" spans="3:24" ht="15.5" x14ac:dyDescent="0.35">
      <c r="C155" t="s">
        <v>2030</v>
      </c>
      <c r="R155" s="5">
        <v>120658879000</v>
      </c>
      <c r="S155" s="5">
        <v>394339724000</v>
      </c>
    </row>
    <row r="156" spans="3:24" ht="15.5" x14ac:dyDescent="0.35">
      <c r="C156" t="s">
        <v>2031</v>
      </c>
      <c r="T156" s="5">
        <v>-293633971000</v>
      </c>
    </row>
    <row r="157" spans="3:24" ht="15.5" x14ac:dyDescent="0.35">
      <c r="C157" t="s">
        <v>2032</v>
      </c>
    </row>
    <row r="158" spans="3:24" ht="15.5" x14ac:dyDescent="0.35">
      <c r="C158" t="s">
        <v>2033</v>
      </c>
      <c r="T158" s="5">
        <v>-28457228000</v>
      </c>
    </row>
    <row r="159" spans="3:24" ht="15.5" x14ac:dyDescent="0.35">
      <c r="C159" t="s">
        <v>197</v>
      </c>
      <c r="D159" s="5">
        <v>45904768000</v>
      </c>
      <c r="E159" s="5">
        <v>1497585000</v>
      </c>
      <c r="F159" s="5">
        <v>-122585837000</v>
      </c>
      <c r="G159" s="5">
        <v>-4737849000</v>
      </c>
      <c r="I159" s="5">
        <v>-79921333000</v>
      </c>
      <c r="J159" s="5">
        <v>-6901542000</v>
      </c>
      <c r="K159" s="5">
        <v>-1656313000</v>
      </c>
      <c r="L159" s="5">
        <v>-19273409000</v>
      </c>
      <c r="M159" s="5">
        <v>-25877791000</v>
      </c>
      <c r="N159" s="5">
        <v>-19790260000</v>
      </c>
      <c r="O159" s="5">
        <v>-10542144000</v>
      </c>
      <c r="P159" s="5">
        <v>-149814447000</v>
      </c>
      <c r="Q159" s="5">
        <v>-67778210000</v>
      </c>
      <c r="R159" s="5">
        <v>-77794965000</v>
      </c>
      <c r="S159" s="5">
        <v>-604659508000</v>
      </c>
      <c r="T159" s="5">
        <v>321120845000</v>
      </c>
      <c r="U159" s="5">
        <v>2005922046000</v>
      </c>
      <c r="V159" s="5">
        <v>298721324000</v>
      </c>
      <c r="W159" s="5">
        <v>301590664000</v>
      </c>
      <c r="X159" s="5">
        <v>448265917000</v>
      </c>
    </row>
    <row r="160" spans="3:24" ht="15.5" x14ac:dyDescent="0.35">
      <c r="C160" t="s">
        <v>2034</v>
      </c>
      <c r="T160" s="5">
        <v>405880080000</v>
      </c>
    </row>
    <row r="161" spans="3:24" ht="15.5" x14ac:dyDescent="0.35">
      <c r="C161" t="s">
        <v>2035</v>
      </c>
      <c r="T161" s="5">
        <v>-15139340000</v>
      </c>
    </row>
    <row r="162" spans="3:24" ht="15.5" x14ac:dyDescent="0.35">
      <c r="C162" t="s">
        <v>2036</v>
      </c>
      <c r="T162" s="5">
        <v>135293820000</v>
      </c>
    </row>
    <row r="163" spans="3:24" ht="15.5" x14ac:dyDescent="0.35">
      <c r="C163" t="s">
        <v>2037</v>
      </c>
      <c r="T163" s="5">
        <v>-3653278000</v>
      </c>
    </row>
    <row r="164" spans="3:24" ht="15.5" x14ac:dyDescent="0.35">
      <c r="C164" t="s">
        <v>1644</v>
      </c>
      <c r="U164" s="5">
        <v>301846738000</v>
      </c>
      <c r="V164" s="5">
        <v>3146807000</v>
      </c>
    </row>
    <row r="165" spans="3:24" ht="15.5" x14ac:dyDescent="0.35">
      <c r="C165" t="s">
        <v>826</v>
      </c>
    </row>
    <row r="166" spans="3:24" ht="15.5" x14ac:dyDescent="0.35">
      <c r="C166" t="s">
        <v>2038</v>
      </c>
      <c r="D166" s="5">
        <v>-307764000</v>
      </c>
      <c r="F166" s="5">
        <v>-2556836000</v>
      </c>
      <c r="G166" s="5">
        <v>2556836000</v>
      </c>
      <c r="I166" s="5">
        <v>-307764000</v>
      </c>
      <c r="J166" s="5">
        <v>-1077311000</v>
      </c>
      <c r="K166" s="5">
        <v>1547181000</v>
      </c>
      <c r="L166" s="5">
        <v>3948270000</v>
      </c>
      <c r="M166" s="5">
        <v>-22507000</v>
      </c>
      <c r="N166" s="5">
        <v>-1275149000</v>
      </c>
      <c r="R166" s="5">
        <v>-304814000</v>
      </c>
      <c r="T166" s="5">
        <v>-17675000</v>
      </c>
      <c r="U166" s="5">
        <v>-91184394000</v>
      </c>
      <c r="W166" s="5">
        <v>-20595547000</v>
      </c>
      <c r="X166" s="5">
        <v>-15307269000</v>
      </c>
    </row>
    <row r="167" spans="3:24" ht="15.5" x14ac:dyDescent="0.35">
      <c r="C167" t="s">
        <v>803</v>
      </c>
      <c r="O167" s="5">
        <v>55832000</v>
      </c>
      <c r="V167" s="5">
        <v>7132263000</v>
      </c>
      <c r="W167" s="5">
        <v>56435000</v>
      </c>
      <c r="X167" s="5">
        <v>1392993000</v>
      </c>
    </row>
    <row r="168" spans="3:24" ht="15.5" x14ac:dyDescent="0.35">
      <c r="C168" t="s">
        <v>493</v>
      </c>
      <c r="D168" s="5">
        <v>54135164000</v>
      </c>
      <c r="F168" s="5">
        <v>-122441987000</v>
      </c>
      <c r="G168" s="5">
        <v>122441987000</v>
      </c>
      <c r="I168" s="5">
        <v>54135164000</v>
      </c>
    </row>
    <row r="169" spans="3:24" ht="15.5" x14ac:dyDescent="0.35">
      <c r="C169" t="s">
        <v>718</v>
      </c>
      <c r="D169" s="5">
        <v>-353139000</v>
      </c>
      <c r="E169" s="5">
        <v>-345931000</v>
      </c>
      <c r="F169" s="5">
        <v>-338872000</v>
      </c>
      <c r="G169" s="5">
        <v>-385570000</v>
      </c>
      <c r="I169" s="5">
        <v>-1423512000</v>
      </c>
      <c r="J169" s="5">
        <v>-1559505000</v>
      </c>
      <c r="K169" s="5">
        <v>-906957000</v>
      </c>
      <c r="L169" s="5">
        <v>-1452023000</v>
      </c>
      <c r="M169" s="5">
        <v>-2653754000</v>
      </c>
      <c r="N169" s="5">
        <v>-3934425000</v>
      </c>
      <c r="O169" s="5">
        <v>-8263759000</v>
      </c>
      <c r="P169" s="5">
        <v>-11768114000</v>
      </c>
      <c r="Q169" s="5">
        <v>-14518887000</v>
      </c>
      <c r="R169" s="5">
        <v>-8849573000</v>
      </c>
      <c r="S169" s="5">
        <v>-9054482000</v>
      </c>
      <c r="T169" s="5">
        <v>-5139355000</v>
      </c>
      <c r="U169" s="5">
        <v>-8088078000</v>
      </c>
      <c r="V169" s="5">
        <v>-6021270000</v>
      </c>
      <c r="W169" s="5">
        <v>-5728770000</v>
      </c>
      <c r="X169" s="5">
        <v>-5981177000</v>
      </c>
    </row>
    <row r="170" spans="3:24" ht="15.5" x14ac:dyDescent="0.35">
      <c r="C170" t="s">
        <v>212</v>
      </c>
      <c r="D170" s="5">
        <v>1037266000</v>
      </c>
      <c r="E170" s="5">
        <v>-1515737000</v>
      </c>
      <c r="F170" s="5">
        <v>-985900000</v>
      </c>
      <c r="G170" s="5">
        <v>-259877000</v>
      </c>
      <c r="I170" s="5">
        <v>-1724248000</v>
      </c>
      <c r="J170" s="5">
        <v>-4264726000</v>
      </c>
      <c r="K170" s="5">
        <v>-2296537000</v>
      </c>
      <c r="L170" s="5">
        <v>-21769656000</v>
      </c>
      <c r="M170" s="5">
        <v>-23201530000</v>
      </c>
      <c r="N170" s="5">
        <v>-14580686000</v>
      </c>
    </row>
    <row r="171" spans="3:24" ht="15.5" x14ac:dyDescent="0.35">
      <c r="C171" t="s">
        <v>198</v>
      </c>
      <c r="W171" s="5">
        <v>463871154000</v>
      </c>
    </row>
    <row r="172" spans="3:24" ht="15.5" x14ac:dyDescent="0.35">
      <c r="C172" t="s">
        <v>2039</v>
      </c>
      <c r="D172" s="5">
        <v>-1509748000</v>
      </c>
      <c r="F172" s="5">
        <v>-129091225000</v>
      </c>
      <c r="I172" s="5">
        <v>-130600973000</v>
      </c>
    </row>
    <row r="173" spans="3:24" ht="15.5" x14ac:dyDescent="0.35">
      <c r="C173" t="s">
        <v>2040</v>
      </c>
      <c r="P173" s="5">
        <v>-10980690000</v>
      </c>
      <c r="Q173" s="5">
        <v>-10196355000</v>
      </c>
      <c r="R173" s="5">
        <v>-3921671000</v>
      </c>
      <c r="S173" s="5">
        <v>-3921671000</v>
      </c>
      <c r="T173" s="5">
        <v>-3921671000</v>
      </c>
    </row>
    <row r="174" spans="3:24" ht="15.5" x14ac:dyDescent="0.35">
      <c r="C174" t="s">
        <v>359</v>
      </c>
      <c r="U174" s="5">
        <v>2803470000000</v>
      </c>
      <c r="V174" s="5">
        <v>773600000000</v>
      </c>
      <c r="X174" s="5">
        <v>468161370000</v>
      </c>
    </row>
    <row r="175" spans="3:24" ht="15.5" x14ac:dyDescent="0.35">
      <c r="C175" t="s">
        <v>360</v>
      </c>
      <c r="F175" s="5">
        <v>129091225000</v>
      </c>
      <c r="G175" s="5">
        <v>-129091225000</v>
      </c>
      <c r="O175" s="5">
        <v>-2334217000</v>
      </c>
      <c r="P175" s="5">
        <v>-126810679000</v>
      </c>
      <c r="Q175" s="5">
        <v>-43062968000</v>
      </c>
      <c r="R175" s="5">
        <v>-64718907000</v>
      </c>
      <c r="S175" s="5">
        <v>-591970078000</v>
      </c>
      <c r="T175" s="5">
        <v>-192181736000</v>
      </c>
      <c r="U175" s="5">
        <v>-1000122220000</v>
      </c>
      <c r="V175" s="5">
        <v>-479136476000</v>
      </c>
      <c r="W175" s="5">
        <v>-136012608000</v>
      </c>
      <c r="X175" s="5">
        <v>-10324624000</v>
      </c>
    </row>
    <row r="176" spans="3:24" ht="15.5" x14ac:dyDescent="0.35">
      <c r="C176" t="s">
        <v>2041</v>
      </c>
      <c r="E176" s="5">
        <v>-3737758000</v>
      </c>
      <c r="F176" s="5">
        <v>3737758000</v>
      </c>
    </row>
    <row r="177" spans="2:24" ht="15.5" x14ac:dyDescent="0.35">
      <c r="C177" t="s">
        <v>831</v>
      </c>
      <c r="D177" s="5">
        <v>-7097011000</v>
      </c>
      <c r="E177" s="5">
        <v>7097011000</v>
      </c>
      <c r="P177" s="5">
        <v>-254964000</v>
      </c>
      <c r="S177" s="5">
        <v>286723000</v>
      </c>
    </row>
    <row r="178" spans="2:24" ht="15.5" x14ac:dyDescent="0.35">
      <c r="C178" t="s">
        <v>2042</v>
      </c>
    </row>
    <row r="179" spans="2:24" ht="15.5" x14ac:dyDescent="0.35">
      <c r="C179" t="s">
        <v>1751</v>
      </c>
      <c r="X179" s="5">
        <v>10324624000</v>
      </c>
    </row>
    <row r="180" spans="2:24" ht="15.5" x14ac:dyDescent="0.35">
      <c r="C180" t="s">
        <v>215</v>
      </c>
      <c r="D180" s="5">
        <v>1979222000</v>
      </c>
      <c r="E180" s="5">
        <v>-395289000</v>
      </c>
      <c r="F180" s="5">
        <v>-1051296000</v>
      </c>
      <c r="G180" s="5">
        <v>-6950539000</v>
      </c>
      <c r="I180" s="5">
        <v>-6417902000</v>
      </c>
      <c r="J180" s="5">
        <v>-10399784000</v>
      </c>
      <c r="K180" s="5">
        <v>13507599000</v>
      </c>
      <c r="L180" s="5">
        <v>-3361193000</v>
      </c>
      <c r="M180" s="5">
        <v>-20453095000</v>
      </c>
      <c r="N180" s="5">
        <v>15737044000</v>
      </c>
      <c r="O180" s="5">
        <v>-9828247000</v>
      </c>
      <c r="P180" s="5">
        <v>-47874492000</v>
      </c>
      <c r="Q180" s="5">
        <v>43638763000</v>
      </c>
      <c r="R180" s="5">
        <v>-19062627000</v>
      </c>
      <c r="S180" s="5">
        <v>-417276715000</v>
      </c>
      <c r="T180" s="5">
        <v>-363387070000</v>
      </c>
      <c r="U180" s="5">
        <v>156733081000</v>
      </c>
      <c r="V180" s="5">
        <v>-5929200000</v>
      </c>
      <c r="W180" s="5">
        <v>136552676000</v>
      </c>
      <c r="X180" s="5">
        <v>375189238000</v>
      </c>
    </row>
    <row r="181" spans="2:24" ht="15.5" x14ac:dyDescent="0.35">
      <c r="C181" t="s">
        <v>217</v>
      </c>
      <c r="G181" s="5">
        <v>16885911000</v>
      </c>
      <c r="I181" s="5">
        <v>16885911000</v>
      </c>
      <c r="J181" s="5">
        <v>27247583000</v>
      </c>
      <c r="K181" s="5">
        <v>13746718000</v>
      </c>
      <c r="L181" s="5">
        <v>16750205000</v>
      </c>
      <c r="M181" s="5">
        <v>39436201000</v>
      </c>
      <c r="N181" s="5">
        <v>22235701000</v>
      </c>
      <c r="O181" s="5">
        <v>32328658000</v>
      </c>
      <c r="P181" s="5">
        <v>81350458000</v>
      </c>
      <c r="Q181" s="5">
        <v>37624879000</v>
      </c>
      <c r="R181" s="5">
        <v>64919874000</v>
      </c>
      <c r="S181" s="5">
        <v>462628250000</v>
      </c>
      <c r="T181" s="5">
        <v>815879925000</v>
      </c>
      <c r="U181" s="5">
        <v>554954183000</v>
      </c>
      <c r="V181" s="5">
        <v>561872940000</v>
      </c>
      <c r="W181" s="5">
        <v>426644248000</v>
      </c>
      <c r="X181" s="5">
        <v>54227043000</v>
      </c>
    </row>
    <row r="182" spans="2:24" ht="15.5" x14ac:dyDescent="0.35">
      <c r="C182" t="s">
        <v>216</v>
      </c>
      <c r="D182" s="5">
        <v>1362000</v>
      </c>
      <c r="E182" s="5">
        <v>11359000</v>
      </c>
      <c r="F182" s="5">
        <v>-16464000</v>
      </c>
      <c r="G182" s="5">
        <v>18225000</v>
      </c>
      <c r="I182" s="5">
        <v>14482000</v>
      </c>
      <c r="J182" s="5">
        <v>38112000</v>
      </c>
      <c r="K182" s="5">
        <v>-6734000</v>
      </c>
      <c r="L182" s="5">
        <v>357706000</v>
      </c>
      <c r="M182" s="5">
        <v>-2232901000</v>
      </c>
      <c r="N182" s="5">
        <v>1463456000</v>
      </c>
      <c r="O182" s="5">
        <v>-264710000</v>
      </c>
      <c r="P182" s="5">
        <v>-1147308000</v>
      </c>
      <c r="Q182" s="5">
        <v>86816000</v>
      </c>
      <c r="R182" s="5">
        <v>-8232368000</v>
      </c>
      <c r="S182" s="5">
        <v>19568339000</v>
      </c>
      <c r="T182" s="5">
        <v>10135395000</v>
      </c>
      <c r="U182" s="5">
        <v>104192661000</v>
      </c>
      <c r="V182" s="5">
        <v>-989557000</v>
      </c>
      <c r="W182" s="5">
        <v>-1323984000</v>
      </c>
      <c r="X182" s="5">
        <v>-2772033000</v>
      </c>
    </row>
    <row r="183" spans="2:24" ht="15.5" x14ac:dyDescent="0.35">
      <c r="C183" t="s">
        <v>218</v>
      </c>
      <c r="D183" s="5">
        <v>1980584000</v>
      </c>
      <c r="E183" s="5">
        <v>-383930000</v>
      </c>
      <c r="F183" s="5">
        <v>-1067760000</v>
      </c>
      <c r="G183" s="5">
        <v>9953597000</v>
      </c>
      <c r="I183" s="5">
        <v>10482491000</v>
      </c>
      <c r="J183" s="5">
        <v>16885911000</v>
      </c>
      <c r="K183" s="5">
        <v>27247583000</v>
      </c>
      <c r="L183" s="5">
        <v>13746718000</v>
      </c>
      <c r="M183" s="5">
        <v>16750205000</v>
      </c>
      <c r="N183" s="5">
        <v>39436201000</v>
      </c>
      <c r="O183" s="5">
        <v>22235701000</v>
      </c>
      <c r="P183" s="5">
        <v>32328658000</v>
      </c>
      <c r="Q183" s="5">
        <v>81350458000</v>
      </c>
      <c r="R183" s="5">
        <v>37624879000</v>
      </c>
      <c r="S183" s="5">
        <v>64919874000</v>
      </c>
      <c r="T183" s="5">
        <v>462628250000</v>
      </c>
      <c r="U183" s="5">
        <v>815879925000</v>
      </c>
      <c r="V183" s="5">
        <v>554954183000</v>
      </c>
      <c r="W183" s="5">
        <v>561872940000</v>
      </c>
      <c r="X183" s="5">
        <v>426644248000</v>
      </c>
    </row>
    <row r="185" spans="2:24" ht="15.5" x14ac:dyDescent="0.35">
      <c r="B185" t="s">
        <v>219</v>
      </c>
      <c r="C185" t="s">
        <v>11</v>
      </c>
      <c r="D185" s="5">
        <v>16460000000</v>
      </c>
      <c r="E185" s="5">
        <v>16460000000</v>
      </c>
      <c r="F185" s="5">
        <v>16460000000</v>
      </c>
      <c r="G185" s="5">
        <v>16460000000</v>
      </c>
      <c r="I185" s="5">
        <v>16460000000</v>
      </c>
      <c r="J185" s="5">
        <v>16460000000</v>
      </c>
      <c r="K185" s="5">
        <v>16460000000</v>
      </c>
      <c r="L185" s="5">
        <v>16460000000</v>
      </c>
      <c r="M185" s="5">
        <v>16460000000</v>
      </c>
      <c r="N185" s="5">
        <v>16460000000</v>
      </c>
      <c r="O185" s="5">
        <v>16460000000</v>
      </c>
      <c r="P185" s="5">
        <v>16460000000</v>
      </c>
      <c r="Q185" s="5">
        <v>16460000000</v>
      </c>
      <c r="R185" s="5">
        <v>16460000000</v>
      </c>
      <c r="S185" s="5">
        <v>16460000000</v>
      </c>
      <c r="T185" s="5">
        <v>16460000000</v>
      </c>
      <c r="U185" s="5">
        <v>16460000000</v>
      </c>
      <c r="V185" s="5">
        <v>15470000000</v>
      </c>
      <c r="W185" s="5">
        <v>15460000000</v>
      </c>
      <c r="X185" s="5">
        <v>0</v>
      </c>
    </row>
    <row r="186" spans="2:24" ht="15.5" x14ac:dyDescent="0.35">
      <c r="C186" t="s">
        <v>220</v>
      </c>
      <c r="D186" s="6">
        <v>-1.78</v>
      </c>
      <c r="E186" s="6">
        <v>-2.2599999999999998</v>
      </c>
      <c r="F186" s="6">
        <v>79.900000000000006</v>
      </c>
      <c r="G186" s="6">
        <v>-7.44</v>
      </c>
    </row>
    <row r="187" spans="2:24" ht="15.5" x14ac:dyDescent="0.35">
      <c r="C187" t="s">
        <v>221</v>
      </c>
      <c r="D187" s="6">
        <v>-26.97</v>
      </c>
      <c r="E187" s="6">
        <v>-15.49</v>
      </c>
      <c r="F187" s="6">
        <v>0.14000000000000001</v>
      </c>
      <c r="G187" s="6">
        <v>-1.75</v>
      </c>
    </row>
    <row r="188" spans="2:24" ht="15.5" x14ac:dyDescent="0.35">
      <c r="C188" t="s">
        <v>73</v>
      </c>
      <c r="D188" s="6">
        <v>3.28</v>
      </c>
      <c r="E188" s="6">
        <v>2.44</v>
      </c>
      <c r="F188" s="6">
        <v>0.86</v>
      </c>
      <c r="G188" s="6">
        <v>0.8</v>
      </c>
    </row>
    <row r="189" spans="2:24" ht="15.5" x14ac:dyDescent="0.35">
      <c r="C189" t="s">
        <v>222</v>
      </c>
      <c r="E189" s="6">
        <v>34060000000.000004</v>
      </c>
      <c r="F189" s="5">
        <v>3420000000</v>
      </c>
      <c r="G189" s="5">
        <v>29350000000</v>
      </c>
    </row>
    <row r="190" spans="2:24" ht="15.5" x14ac:dyDescent="0.35">
      <c r="C190" t="s">
        <v>223</v>
      </c>
      <c r="D190" s="6">
        <v>-4.5999999999999999E-3</v>
      </c>
      <c r="E190" s="6">
        <v>-5.6999999999999993E-3</v>
      </c>
      <c r="F190" s="6">
        <v>0.20190000000000002</v>
      </c>
      <c r="G190" s="6">
        <v>-1.8799999999999997E-2</v>
      </c>
    </row>
    <row r="191" spans="2:24" ht="15.5" x14ac:dyDescent="0.35">
      <c r="C191" t="s">
        <v>224</v>
      </c>
      <c r="D191" s="6">
        <v>0.68389999999999995</v>
      </c>
      <c r="E191" s="6">
        <v>1.3863999999999999</v>
      </c>
      <c r="F191" s="6">
        <v>127.0989</v>
      </c>
      <c r="G191" s="6">
        <v>9.3800000000000008E-2</v>
      </c>
    </row>
    <row r="192" spans="2:24" ht="15.5" x14ac:dyDescent="0.35">
      <c r="C192" t="s">
        <v>225</v>
      </c>
      <c r="D192" s="6">
        <v>8.199999999999999E-3</v>
      </c>
      <c r="E192" s="6">
        <v>2.8000000000000004E-3</v>
      </c>
      <c r="F192" s="6">
        <v>-1.5700000000000002E-2</v>
      </c>
      <c r="G192" s="6">
        <v>6.7000000000000002E-3</v>
      </c>
    </row>
    <row r="193" spans="3:7" ht="15.5" x14ac:dyDescent="0.35">
      <c r="C193" t="s">
        <v>226</v>
      </c>
      <c r="D193" s="6">
        <v>4.8499999999999996</v>
      </c>
      <c r="E193" s="6">
        <v>1.64</v>
      </c>
      <c r="F193" s="6">
        <v>-3.89</v>
      </c>
      <c r="G193" s="6">
        <v>0.98</v>
      </c>
    </row>
    <row r="194" spans="3:7" ht="15.5" x14ac:dyDescent="0.35">
      <c r="C194" t="s">
        <v>227</v>
      </c>
      <c r="D194" s="5">
        <v>362000000000</v>
      </c>
      <c r="E194" s="5">
        <v>382000000000</v>
      </c>
      <c r="F194" s="5">
        <v>419000000000</v>
      </c>
      <c r="G194" s="5">
        <v>-901000000000</v>
      </c>
    </row>
    <row r="195" spans="3:7" ht="15.5" x14ac:dyDescent="0.35">
      <c r="C195" t="s">
        <v>228</v>
      </c>
      <c r="D195" s="6">
        <v>-18.39</v>
      </c>
      <c r="E195" s="6">
        <v>-21.47</v>
      </c>
      <c r="F195" s="6">
        <v>17.46</v>
      </c>
      <c r="G195" s="6">
        <v>-0.16</v>
      </c>
    </row>
    <row r="196" spans="3:7" ht="15.5" x14ac:dyDescent="0.35">
      <c r="C196" t="s">
        <v>229</v>
      </c>
      <c r="D196" s="6">
        <v>-2.61</v>
      </c>
      <c r="E196" s="6">
        <v>-1.63</v>
      </c>
      <c r="F196" s="6">
        <v>0.63</v>
      </c>
      <c r="G196" s="6">
        <v>-79.27</v>
      </c>
    </row>
    <row r="197" spans="3:7" ht="15.5" x14ac:dyDescent="0.35">
      <c r="C197" t="s">
        <v>230</v>
      </c>
      <c r="D197" s="6">
        <v>-1.23</v>
      </c>
      <c r="E197" s="6">
        <v>-0.92</v>
      </c>
      <c r="F197" s="6">
        <v>-0.31</v>
      </c>
      <c r="G197" s="6">
        <v>-0.11</v>
      </c>
    </row>
    <row r="198" spans="3:7" ht="15.5" x14ac:dyDescent="0.35">
      <c r="C198" t="s">
        <v>231</v>
      </c>
      <c r="D198" s="6">
        <v>-39.15</v>
      </c>
      <c r="E198" s="6">
        <v>-38.17</v>
      </c>
      <c r="F198" s="6">
        <v>-35.92</v>
      </c>
      <c r="G198" s="6">
        <v>-115.81</v>
      </c>
    </row>
    <row r="199" spans="3:7" ht="15.5" x14ac:dyDescent="0.35">
      <c r="C199" t="s">
        <v>232</v>
      </c>
      <c r="D199" s="5">
        <v>1000000000</v>
      </c>
      <c r="E199" s="5">
        <v>1000000000</v>
      </c>
      <c r="F199" s="5">
        <v>1000000000</v>
      </c>
      <c r="G199" s="5">
        <v>1000000000</v>
      </c>
    </row>
    <row r="200" spans="3:7" ht="15.5" x14ac:dyDescent="0.35">
      <c r="C200" t="s">
        <v>233</v>
      </c>
      <c r="D200" s="5">
        <v>6000000000</v>
      </c>
      <c r="E200" s="5">
        <v>14000000000</v>
      </c>
      <c r="F200" s="5">
        <v>11000000000</v>
      </c>
      <c r="G200" s="5">
        <v>10000000000</v>
      </c>
    </row>
    <row r="201" spans="3:7" ht="15.5" x14ac:dyDescent="0.35">
      <c r="C201" t="s">
        <v>234</v>
      </c>
      <c r="D201" s="5">
        <v>-43000000000</v>
      </c>
      <c r="E201" s="5">
        <v>-27000000000</v>
      </c>
      <c r="F201" s="5">
        <v>10000000000</v>
      </c>
      <c r="G201" s="5">
        <v>-1305000000000</v>
      </c>
    </row>
    <row r="202" spans="3:7" ht="15.5" x14ac:dyDescent="0.35">
      <c r="C202" t="s">
        <v>23</v>
      </c>
      <c r="D202" s="5">
        <v>8000000000</v>
      </c>
      <c r="E202" s="5">
        <v>15000000000</v>
      </c>
      <c r="F202" s="5">
        <v>12000000000</v>
      </c>
      <c r="G202" s="5">
        <v>11000000000</v>
      </c>
    </row>
    <row r="203" spans="3:7" ht="15.5" x14ac:dyDescent="0.35">
      <c r="C203" t="s">
        <v>20</v>
      </c>
      <c r="D203" s="5">
        <v>-3000000000</v>
      </c>
      <c r="E203" s="5">
        <v>7000000000</v>
      </c>
      <c r="F203" s="5">
        <v>3000000000</v>
      </c>
      <c r="G203" s="5">
        <v>2000000000</v>
      </c>
    </row>
    <row r="204" spans="3:7" ht="15.5" x14ac:dyDescent="0.35">
      <c r="C204" t="s">
        <v>235</v>
      </c>
      <c r="D204" s="5">
        <v>226000000000</v>
      </c>
      <c r="E204" s="5">
        <v>141000000000</v>
      </c>
      <c r="F204" s="5">
        <v>-1901000000000</v>
      </c>
      <c r="G204" s="5">
        <v>-3222000000000</v>
      </c>
    </row>
    <row r="205" spans="3:7" ht="15.5" x14ac:dyDescent="0.35">
      <c r="C205" t="s">
        <v>236</v>
      </c>
      <c r="D205" s="5">
        <v>32000000000</v>
      </c>
      <c r="E205" s="5">
        <v>25000000000</v>
      </c>
      <c r="F205" s="5">
        <v>29000000000</v>
      </c>
      <c r="G205" s="5">
        <v>5000000000</v>
      </c>
    </row>
    <row r="206" spans="3:7" ht="15.5" x14ac:dyDescent="0.35">
      <c r="C206" t="s">
        <v>237</v>
      </c>
      <c r="D206" s="5">
        <v>-2000000000</v>
      </c>
      <c r="E206" s="5">
        <v>-11000000000</v>
      </c>
      <c r="F206" s="5">
        <v>-3000000000</v>
      </c>
      <c r="G206" s="5">
        <v>-1000000000</v>
      </c>
    </row>
    <row r="207" spans="3:7" ht="15.5" x14ac:dyDescent="0.35">
      <c r="C207" t="s">
        <v>12</v>
      </c>
      <c r="D207" s="5">
        <v>30000000000</v>
      </c>
      <c r="E207" s="5">
        <v>15000000000</v>
      </c>
      <c r="F207" s="5">
        <v>25000000000</v>
      </c>
      <c r="G207" s="5">
        <v>3000000000</v>
      </c>
    </row>
    <row r="208" spans="3:7" ht="15.5" x14ac:dyDescent="0.35">
      <c r="C208" t="s">
        <v>15</v>
      </c>
      <c r="D208" s="6">
        <v>1.85</v>
      </c>
      <c r="E208" s="6">
        <v>0.89</v>
      </c>
      <c r="F208" s="6">
        <v>1.53</v>
      </c>
      <c r="G208" s="6">
        <v>0.21</v>
      </c>
    </row>
    <row r="209" spans="3:24" ht="15.5" x14ac:dyDescent="0.35">
      <c r="C209" t="s">
        <v>58</v>
      </c>
      <c r="I209" s="6">
        <v>68.42</v>
      </c>
      <c r="J209" s="6">
        <v>269.5</v>
      </c>
      <c r="K209" s="6">
        <v>-199.57</v>
      </c>
      <c r="L209" s="6">
        <v>-104.56</v>
      </c>
      <c r="M209" s="6">
        <v>-54.06</v>
      </c>
      <c r="N209" s="6">
        <v>-49.68</v>
      </c>
      <c r="O209" s="6">
        <v>-33.46</v>
      </c>
      <c r="P209" s="6">
        <v>-66.87</v>
      </c>
      <c r="Q209" s="6">
        <v>9.2100000000000009</v>
      </c>
      <c r="R209" s="6">
        <v>24.82</v>
      </c>
      <c r="S209" s="6">
        <v>-31.09</v>
      </c>
      <c r="T209" s="6">
        <v>8.74</v>
      </c>
      <c r="U209" s="6">
        <v>6.52</v>
      </c>
      <c r="V209" s="6">
        <v>4.71</v>
      </c>
      <c r="W209" s="6">
        <v>1.7</v>
      </c>
      <c r="X209" s="6">
        <v>2649.88</v>
      </c>
    </row>
    <row r="210" spans="3:24" ht="15.5" x14ac:dyDescent="0.35">
      <c r="C210" t="s">
        <v>72</v>
      </c>
      <c r="I210" s="6">
        <v>0.7</v>
      </c>
      <c r="J210" s="6">
        <v>0.02</v>
      </c>
      <c r="K210" s="6">
        <v>-0.25</v>
      </c>
      <c r="L210" s="6">
        <v>-0.48</v>
      </c>
      <c r="M210" s="6">
        <v>-0.92</v>
      </c>
      <c r="N210" s="6">
        <v>-1.01</v>
      </c>
      <c r="O210" s="6">
        <v>-2.2400000000000002</v>
      </c>
      <c r="P210" s="6">
        <v>-1.96</v>
      </c>
      <c r="Q210" s="6">
        <v>35.4</v>
      </c>
      <c r="R210" s="6">
        <v>12.01</v>
      </c>
      <c r="S210" s="6">
        <v>-8.0399999999999991</v>
      </c>
      <c r="T210" s="6">
        <v>54.69</v>
      </c>
      <c r="U210" s="6">
        <v>42.18</v>
      </c>
      <c r="V210" s="6">
        <v>118.9</v>
      </c>
      <c r="W210" s="6">
        <v>305.88</v>
      </c>
      <c r="X210" s="5">
        <v>0</v>
      </c>
    </row>
    <row r="211" spans="3:24" ht="15.5" x14ac:dyDescent="0.35">
      <c r="C211" t="s">
        <v>75</v>
      </c>
      <c r="I211" s="6">
        <v>0.83</v>
      </c>
      <c r="J211" s="6">
        <v>0.08</v>
      </c>
      <c r="K211" s="6">
        <v>0.69</v>
      </c>
      <c r="L211" s="6">
        <v>0.48</v>
      </c>
      <c r="M211" s="6">
        <v>0.45</v>
      </c>
      <c r="N211" s="6">
        <v>0.45</v>
      </c>
      <c r="O211" s="6">
        <v>0.57999999999999996</v>
      </c>
      <c r="P211" s="6">
        <v>0.9</v>
      </c>
      <c r="Q211" s="6">
        <v>1.93</v>
      </c>
      <c r="R211" s="6">
        <v>1.83</v>
      </c>
      <c r="S211" s="6">
        <v>1.95</v>
      </c>
      <c r="T211" s="6">
        <v>3.49</v>
      </c>
      <c r="U211" s="6">
        <v>2.7</v>
      </c>
      <c r="V211" s="6">
        <v>6.98</v>
      </c>
      <c r="W211" s="6">
        <v>8.1</v>
      </c>
      <c r="X211" s="5">
        <v>0</v>
      </c>
    </row>
    <row r="212" spans="3:24" ht="15.5" x14ac:dyDescent="0.35">
      <c r="C212" t="s">
        <v>238</v>
      </c>
      <c r="J212" s="5">
        <v>124820000000</v>
      </c>
      <c r="K212" s="5">
        <v>-166340000000</v>
      </c>
      <c r="L212" s="5">
        <v>144130000000</v>
      </c>
      <c r="M212" s="5">
        <v>245500000000</v>
      </c>
      <c r="N212" s="5">
        <v>167930000000</v>
      </c>
      <c r="O212" s="5">
        <v>60690000000</v>
      </c>
      <c r="P212" s="5">
        <v>151760000000</v>
      </c>
    </row>
    <row r="213" spans="3:24" ht="15.5" x14ac:dyDescent="0.35">
      <c r="C213" t="s">
        <v>239</v>
      </c>
      <c r="I213" s="6">
        <v>0.17649999999999999</v>
      </c>
      <c r="J213" s="6">
        <v>0.68169999999999997</v>
      </c>
      <c r="K213" s="6">
        <v>-0.41710000000000003</v>
      </c>
      <c r="L213" s="6">
        <v>-0.19399999999999998</v>
      </c>
      <c r="M213" s="6">
        <v>-0.1038</v>
      </c>
      <c r="N213" s="6">
        <v>-9.5299999999999996E-2</v>
      </c>
      <c r="O213" s="6">
        <v>-6.4299999999999996E-2</v>
      </c>
      <c r="P213" s="6">
        <v>-0.13720000000000002</v>
      </c>
      <c r="Q213" s="6">
        <v>1.9599999999999999E-2</v>
      </c>
      <c r="R213" s="6">
        <v>5.9800000000000006E-2</v>
      </c>
      <c r="S213" s="6">
        <v>-8.2500000000000004E-2</v>
      </c>
      <c r="T213" s="6">
        <v>2.3399999999999997E-2</v>
      </c>
      <c r="U213" s="6">
        <v>2.0299999999999999E-2</v>
      </c>
      <c r="V213" s="6">
        <v>2.4399999999999998E-2</v>
      </c>
      <c r="W213" s="6">
        <v>1.09E-2</v>
      </c>
      <c r="X213" s="6">
        <v>1.7000000000000001E-3</v>
      </c>
    </row>
    <row r="214" spans="3:24" ht="15.5" x14ac:dyDescent="0.35">
      <c r="C214" t="s">
        <v>240</v>
      </c>
      <c r="I214" s="6">
        <v>-26.250300000000003</v>
      </c>
      <c r="J214" s="6">
        <v>-3.7518000000000002</v>
      </c>
      <c r="K214" s="6">
        <v>0.58389999999999997</v>
      </c>
      <c r="L214" s="6">
        <v>0.78549999999999998</v>
      </c>
      <c r="M214" s="6">
        <v>0.74540000000000006</v>
      </c>
      <c r="N214" s="6">
        <v>2.3066</v>
      </c>
      <c r="O214" s="6">
        <v>-0.94340000000000002</v>
      </c>
      <c r="P214" s="6">
        <v>-0.96760000000000002</v>
      </c>
      <c r="Q214" s="6">
        <v>6.8699999999999997E-2</v>
      </c>
      <c r="R214" s="6">
        <v>0.1946</v>
      </c>
      <c r="S214" s="6">
        <v>-0.30230000000000001</v>
      </c>
      <c r="T214" s="6">
        <v>6.4699999999999994E-2</v>
      </c>
      <c r="U214" s="6">
        <v>5.16E-2</v>
      </c>
      <c r="V214" s="6">
        <v>4.36E-2</v>
      </c>
      <c r="W214" s="6">
        <v>1.6500000000000001E-2</v>
      </c>
      <c r="X214" s="6">
        <v>3.3E-3</v>
      </c>
    </row>
    <row r="215" spans="3:24" ht="15.5" x14ac:dyDescent="0.35">
      <c r="C215" t="s">
        <v>241</v>
      </c>
      <c r="I215" s="6">
        <v>1.0200000000000001E-2</v>
      </c>
      <c r="J215" s="6">
        <v>-9.7000000000000003E-3</v>
      </c>
      <c r="K215" s="6">
        <v>9.5899999999999999E-2</v>
      </c>
      <c r="L215" s="6">
        <v>-5.0499999999999996E-2</v>
      </c>
      <c r="M215" s="6">
        <v>0.74639999999999995</v>
      </c>
      <c r="N215" s="6">
        <v>4.7400000000000005E-2</v>
      </c>
      <c r="O215" s="6">
        <v>-1.0500000000000001E-2</v>
      </c>
      <c r="P215" s="6">
        <v>1.06E-2</v>
      </c>
      <c r="Q215" s="6">
        <v>0.11800000000000001</v>
      </c>
      <c r="R215" s="6">
        <v>0.14400000000000002</v>
      </c>
      <c r="S215" s="6">
        <v>0.1067</v>
      </c>
      <c r="T215" s="6">
        <v>0.15380000000000002</v>
      </c>
      <c r="U215" s="6">
        <v>0.15529999999999999</v>
      </c>
      <c r="V215" s="6">
        <v>0.11869999999999999</v>
      </c>
      <c r="W215" s="6">
        <v>8.7499999999999994E-2</v>
      </c>
      <c r="X215" s="6">
        <v>4.3799999999999999E-2</v>
      </c>
    </row>
    <row r="216" spans="3:24" ht="15.5" x14ac:dyDescent="0.35">
      <c r="C216" t="s">
        <v>242</v>
      </c>
      <c r="I216" s="6">
        <v>1.0900000000000001</v>
      </c>
      <c r="J216" s="6">
        <v>5.3</v>
      </c>
      <c r="K216" s="6">
        <v>-0.2</v>
      </c>
      <c r="L216" s="6">
        <v>0.04</v>
      </c>
      <c r="M216" s="6">
        <v>0.2</v>
      </c>
      <c r="N216" s="6">
        <v>0.08</v>
      </c>
      <c r="O216" s="6">
        <v>-0.06</v>
      </c>
      <c r="P216" s="6">
        <v>0.12</v>
      </c>
      <c r="Q216" s="6">
        <v>2.09</v>
      </c>
      <c r="R216" s="6">
        <v>1.56</v>
      </c>
      <c r="S216" s="6">
        <v>0.87</v>
      </c>
      <c r="T216" s="6">
        <v>1.35</v>
      </c>
      <c r="U216" s="6">
        <v>2.78</v>
      </c>
      <c r="V216" s="6">
        <v>1.79</v>
      </c>
      <c r="W216" s="6">
        <v>1.28</v>
      </c>
      <c r="X216" s="6">
        <v>1.5</v>
      </c>
    </row>
    <row r="217" spans="3:24" ht="15.5" x14ac:dyDescent="0.35">
      <c r="C217" t="s">
        <v>69</v>
      </c>
      <c r="I217" s="6">
        <v>-18.39</v>
      </c>
      <c r="J217" s="6">
        <v>-0.08</v>
      </c>
      <c r="K217" s="6">
        <v>-0.15</v>
      </c>
      <c r="L217" s="6">
        <v>-0.38</v>
      </c>
      <c r="M217" s="6">
        <v>-0.69</v>
      </c>
      <c r="N217" s="6">
        <v>-2.3199999999999998</v>
      </c>
      <c r="O217" s="6">
        <v>2.12</v>
      </c>
      <c r="P217" s="6">
        <v>1.9</v>
      </c>
      <c r="Q217" s="6">
        <v>2.4300000000000002</v>
      </c>
      <c r="R217" s="6">
        <v>2.34</v>
      </c>
      <c r="S217" s="6">
        <v>2.4300000000000002</v>
      </c>
      <c r="T217" s="6">
        <v>3.54</v>
      </c>
      <c r="U217" s="6">
        <v>2.1800000000000002</v>
      </c>
      <c r="V217" s="6">
        <v>5.19</v>
      </c>
      <c r="W217" s="6">
        <v>5.04</v>
      </c>
      <c r="X217" s="5">
        <v>0</v>
      </c>
    </row>
    <row r="218" spans="3:24" ht="15.5" x14ac:dyDescent="0.35">
      <c r="C218" t="s">
        <v>66</v>
      </c>
      <c r="I218" s="6">
        <v>-2.61</v>
      </c>
      <c r="J218" s="6">
        <v>-71.83</v>
      </c>
      <c r="K218" s="6">
        <v>-341.79</v>
      </c>
      <c r="L218" s="6">
        <v>-133.11000000000001</v>
      </c>
      <c r="M218" s="6">
        <v>-72.540000000000006</v>
      </c>
      <c r="N218" s="6">
        <v>-21.54</v>
      </c>
      <c r="O218" s="6">
        <v>35.46</v>
      </c>
      <c r="P218" s="6">
        <v>69.11</v>
      </c>
      <c r="Q218" s="6">
        <v>134.02000000000001</v>
      </c>
      <c r="R218" s="6">
        <v>127.53</v>
      </c>
      <c r="S218" s="6">
        <v>102.85</v>
      </c>
      <c r="T218" s="6">
        <v>135.11000000000001</v>
      </c>
      <c r="U218" s="6">
        <v>126.37</v>
      </c>
      <c r="V218" s="5">
        <v>108</v>
      </c>
      <c r="W218" s="6">
        <v>103.16</v>
      </c>
      <c r="X218" s="6">
        <v>800958.88</v>
      </c>
    </row>
    <row r="219" spans="3:24" ht="15.5" x14ac:dyDescent="0.35">
      <c r="C219" t="s">
        <v>243</v>
      </c>
      <c r="I219" s="6">
        <v>-1.23</v>
      </c>
      <c r="J219" s="6">
        <v>-0.06</v>
      </c>
      <c r="K219" s="6">
        <v>-0.13</v>
      </c>
      <c r="L219" s="6">
        <v>-0.28999999999999998</v>
      </c>
      <c r="M219" s="6">
        <v>-0.46</v>
      </c>
      <c r="N219" s="6">
        <v>-0.86</v>
      </c>
      <c r="O219" s="6">
        <v>-51.72</v>
      </c>
      <c r="P219" s="6">
        <v>4.07</v>
      </c>
      <c r="Q219" s="6">
        <v>3.36</v>
      </c>
      <c r="R219" s="6">
        <v>3.29</v>
      </c>
      <c r="S219" s="6">
        <v>3.77</v>
      </c>
      <c r="T219" s="6">
        <v>4.8499999999999996</v>
      </c>
      <c r="U219" s="6">
        <v>3.06</v>
      </c>
      <c r="V219" s="6">
        <v>8.09</v>
      </c>
      <c r="W219" s="6">
        <v>8.09</v>
      </c>
      <c r="X219" s="5">
        <v>0</v>
      </c>
    </row>
    <row r="220" spans="3:24" ht="15.5" x14ac:dyDescent="0.35">
      <c r="C220" t="s">
        <v>244</v>
      </c>
      <c r="I220" s="6">
        <v>-39.15</v>
      </c>
      <c r="J220" s="6">
        <v>-108.38</v>
      </c>
      <c r="K220" s="6">
        <v>-378.34</v>
      </c>
      <c r="L220" s="6">
        <v>-169.65</v>
      </c>
      <c r="M220" s="6">
        <v>-109.08</v>
      </c>
      <c r="N220" s="6">
        <v>-58.08</v>
      </c>
      <c r="O220" s="6">
        <v>-1.45</v>
      </c>
      <c r="P220" s="6">
        <v>32.19</v>
      </c>
      <c r="Q220" s="6">
        <v>97.11</v>
      </c>
      <c r="R220" s="6">
        <v>90.67</v>
      </c>
      <c r="S220" s="6">
        <v>66.36</v>
      </c>
      <c r="T220" s="6">
        <v>98.63</v>
      </c>
      <c r="U220" s="6">
        <v>89.89</v>
      </c>
      <c r="V220" s="6">
        <v>69.180000000000007</v>
      </c>
      <c r="W220" s="6">
        <v>64.31</v>
      </c>
      <c r="X220" s="6">
        <v>365567.26</v>
      </c>
    </row>
    <row r="221" spans="3:24" ht="15.5" x14ac:dyDescent="0.35">
      <c r="C221" t="s">
        <v>245</v>
      </c>
      <c r="I221" s="5">
        <v>1000000000</v>
      </c>
      <c r="J221" s="5">
        <v>1000000000</v>
      </c>
      <c r="K221" s="5">
        <v>3698000000000</v>
      </c>
      <c r="L221" s="5">
        <v>3773000000000</v>
      </c>
      <c r="M221" s="5">
        <v>3422000000000</v>
      </c>
      <c r="N221" s="5">
        <v>3384000000000</v>
      </c>
      <c r="O221" s="5">
        <v>3324000000000</v>
      </c>
      <c r="P221" s="5">
        <v>777000000000</v>
      </c>
      <c r="Q221" s="5">
        <v>242000000000</v>
      </c>
      <c r="R221" s="5">
        <v>219000000000</v>
      </c>
      <c r="S221" s="5">
        <v>614000000000</v>
      </c>
      <c r="T221" s="5">
        <v>577000000000</v>
      </c>
      <c r="U221" s="5">
        <v>5000000000</v>
      </c>
      <c r="V221" s="5">
        <v>4000000000</v>
      </c>
      <c r="W221" s="5">
        <v>423000000000</v>
      </c>
      <c r="X221" s="5">
        <v>4000000000</v>
      </c>
    </row>
    <row r="222" spans="3:24" ht="15.5" x14ac:dyDescent="0.35">
      <c r="C222" t="s">
        <v>246</v>
      </c>
      <c r="I222" s="5">
        <v>6000000000</v>
      </c>
      <c r="J222" s="5">
        <v>8000000000</v>
      </c>
      <c r="K222" s="5">
        <v>11000000000</v>
      </c>
      <c r="L222" s="5">
        <v>6000000000</v>
      </c>
      <c r="M222" s="5">
        <v>3000000000</v>
      </c>
      <c r="N222" s="5">
        <v>3000000000</v>
      </c>
      <c r="O222" s="5">
        <v>5000000000</v>
      </c>
      <c r="P222" s="5">
        <v>2681000000000</v>
      </c>
      <c r="Q222" s="5">
        <v>3101000000000</v>
      </c>
      <c r="R222" s="5">
        <v>2998000000000</v>
      </c>
      <c r="S222" s="5">
        <v>2405000000000</v>
      </c>
      <c r="T222" s="5">
        <v>2332000000000</v>
      </c>
      <c r="U222" s="5">
        <v>2757000000000</v>
      </c>
      <c r="V222" s="5">
        <v>871000000000</v>
      </c>
      <c r="W222" s="5">
        <v>79000000000</v>
      </c>
      <c r="X222" s="5">
        <v>593000000000</v>
      </c>
    </row>
    <row r="223" spans="3:24" ht="15.5" x14ac:dyDescent="0.35">
      <c r="C223" t="s">
        <v>25</v>
      </c>
      <c r="I223" s="5">
        <v>8000000000</v>
      </c>
      <c r="J223" s="5">
        <v>9000000000</v>
      </c>
      <c r="K223" s="5">
        <v>3708000000000</v>
      </c>
      <c r="L223" s="5">
        <v>3778000000000</v>
      </c>
      <c r="M223" s="5">
        <v>3425000000000</v>
      </c>
      <c r="N223" s="5">
        <v>3387000000000</v>
      </c>
      <c r="O223" s="5">
        <v>3329000000000</v>
      </c>
      <c r="P223" s="5">
        <v>3458000000000</v>
      </c>
      <c r="Q223" s="5">
        <v>3344000000000</v>
      </c>
      <c r="R223" s="5">
        <v>3217000000000</v>
      </c>
      <c r="S223" s="5">
        <v>3019000000000</v>
      </c>
      <c r="T223" s="5">
        <v>2909000000000</v>
      </c>
      <c r="U223" s="5">
        <v>2762000000000</v>
      </c>
      <c r="V223" s="5">
        <v>875000000000</v>
      </c>
      <c r="W223" s="5">
        <v>501000000000</v>
      </c>
      <c r="X223" s="5">
        <v>597000000000</v>
      </c>
    </row>
    <row r="224" spans="3:24" ht="15.5" x14ac:dyDescent="0.35">
      <c r="C224" t="s">
        <v>22</v>
      </c>
      <c r="I224" s="5">
        <v>-3000000000</v>
      </c>
      <c r="J224" s="5">
        <v>-8000000000</v>
      </c>
      <c r="K224" s="5">
        <v>3681000000000</v>
      </c>
      <c r="L224" s="5">
        <v>3765000000000</v>
      </c>
      <c r="M224" s="5">
        <v>3408000000000</v>
      </c>
      <c r="N224" s="5">
        <v>3348000000000</v>
      </c>
      <c r="O224" s="5">
        <v>3306000000000</v>
      </c>
      <c r="P224" s="5">
        <v>3426000000000</v>
      </c>
      <c r="Q224" s="5">
        <v>3263000000000</v>
      </c>
      <c r="R224" s="5">
        <v>3179000000000</v>
      </c>
      <c r="S224" s="5">
        <v>2954000000000</v>
      </c>
      <c r="T224" s="5">
        <v>2447000000000</v>
      </c>
      <c r="U224" s="5">
        <v>1946000000000</v>
      </c>
      <c r="V224" s="5">
        <v>320000000000</v>
      </c>
      <c r="W224" s="5">
        <v>-61000000000</v>
      </c>
      <c r="X224" s="5">
        <v>171000000000</v>
      </c>
    </row>
    <row r="225" spans="2:24" ht="15.5" x14ac:dyDescent="0.35">
      <c r="C225" t="s">
        <v>247</v>
      </c>
      <c r="I225" s="5">
        <v>226000000000</v>
      </c>
      <c r="J225" s="5">
        <v>-3108000000000</v>
      </c>
      <c r="K225" s="5">
        <v>-9825000000000</v>
      </c>
      <c r="L225" s="5">
        <v>-6646000000000</v>
      </c>
      <c r="M225" s="5">
        <v>-4935000000000</v>
      </c>
      <c r="N225" s="5">
        <v>-4051000000000</v>
      </c>
      <c r="O225" s="5">
        <v>-2694000000000</v>
      </c>
      <c r="P225" s="5">
        <v>482000000000</v>
      </c>
      <c r="Q225" s="5">
        <v>1953000000000</v>
      </c>
      <c r="R225" s="5">
        <v>1700000000000</v>
      </c>
      <c r="S225" s="5">
        <v>610000000000</v>
      </c>
      <c r="T225" s="5">
        <v>2003000000000</v>
      </c>
      <c r="U225" s="5">
        <v>2138000000000</v>
      </c>
      <c r="V225" s="5">
        <v>974000000000</v>
      </c>
      <c r="W225" s="5">
        <v>486000000000</v>
      </c>
      <c r="X225" s="5">
        <v>557000000000</v>
      </c>
    </row>
    <row r="226" spans="2:24" ht="15.5" x14ac:dyDescent="0.35">
      <c r="C226" t="s">
        <v>248</v>
      </c>
      <c r="I226" s="5">
        <v>91000000000</v>
      </c>
      <c r="J226" s="5">
        <v>15000000000</v>
      </c>
      <c r="K226" s="5">
        <v>39000000000</v>
      </c>
      <c r="L226" s="5">
        <v>82000000000</v>
      </c>
      <c r="M226" s="5">
        <v>47000000000</v>
      </c>
      <c r="N226" s="5">
        <v>122000000000</v>
      </c>
      <c r="O226" s="5">
        <v>52000000000</v>
      </c>
      <c r="P226" s="5">
        <v>179000000000</v>
      </c>
      <c r="Q226" s="5">
        <v>183000000000</v>
      </c>
      <c r="R226" s="5">
        <v>89000000000</v>
      </c>
      <c r="S226" s="5">
        <v>849000000000</v>
      </c>
      <c r="T226" s="5">
        <v>648000000000</v>
      </c>
      <c r="U226" s="5">
        <v>-639000000000</v>
      </c>
      <c r="V226" s="5">
        <v>190000000000</v>
      </c>
      <c r="W226" s="5">
        <v>-7000000000</v>
      </c>
      <c r="X226" s="5">
        <v>-3000000000</v>
      </c>
    </row>
    <row r="227" spans="2:24" ht="15.5" x14ac:dyDescent="0.35">
      <c r="C227" t="s">
        <v>249</v>
      </c>
      <c r="I227" s="5">
        <v>-17000000000</v>
      </c>
      <c r="J227" s="5">
        <v>-17000000000</v>
      </c>
      <c r="K227" s="5">
        <v>-26000000000</v>
      </c>
      <c r="L227" s="5">
        <v>-96000000000</v>
      </c>
      <c r="M227" s="5">
        <v>-76000000000</v>
      </c>
      <c r="N227" s="5">
        <v>-27000000000</v>
      </c>
      <c r="O227" s="5">
        <v>-51000000000</v>
      </c>
      <c r="P227" s="5">
        <v>-97000000000</v>
      </c>
      <c r="Q227" s="5">
        <v>-109000000000</v>
      </c>
      <c r="R227" s="5">
        <v>-128000000000</v>
      </c>
      <c r="S227" s="5">
        <v>-955000000000</v>
      </c>
      <c r="T227" s="5">
        <v>-633000000000</v>
      </c>
      <c r="U227" s="5">
        <v>-890000000000</v>
      </c>
      <c r="V227" s="5">
        <v>-129000000000</v>
      </c>
      <c r="W227" s="5">
        <v>-159000000000</v>
      </c>
      <c r="X227" s="5">
        <v>-66000000000</v>
      </c>
    </row>
    <row r="228" spans="2:24" ht="15.5" x14ac:dyDescent="0.35">
      <c r="C228" t="s">
        <v>14</v>
      </c>
      <c r="I228" s="5">
        <v>74000000000</v>
      </c>
      <c r="J228" s="5">
        <v>-2000000000</v>
      </c>
      <c r="K228" s="5">
        <v>13000000000</v>
      </c>
      <c r="L228" s="5">
        <v>-14000000000</v>
      </c>
      <c r="M228" s="5">
        <v>-29000000000</v>
      </c>
      <c r="N228" s="5">
        <v>95000000000</v>
      </c>
      <c r="O228" s="5">
        <v>1000000000</v>
      </c>
      <c r="P228" s="5">
        <v>82000000000</v>
      </c>
      <c r="Q228" s="5">
        <v>74000000000</v>
      </c>
      <c r="R228" s="5">
        <v>-39000000000</v>
      </c>
      <c r="S228" s="5">
        <v>-106000000000</v>
      </c>
      <c r="T228" s="5">
        <v>15000000000</v>
      </c>
      <c r="U228" s="5">
        <v>-1529000000000</v>
      </c>
      <c r="V228" s="5">
        <v>60000000000</v>
      </c>
      <c r="W228" s="5">
        <v>-166000000000</v>
      </c>
      <c r="X228" s="5">
        <v>-69000000000</v>
      </c>
    </row>
    <row r="229" spans="2:24" ht="15.5" x14ac:dyDescent="0.35">
      <c r="C229" t="s">
        <v>16</v>
      </c>
      <c r="I229" s="6">
        <v>4.47</v>
      </c>
      <c r="J229" s="6">
        <v>-0.1</v>
      </c>
      <c r="K229" s="6">
        <v>0.77</v>
      </c>
      <c r="L229" s="6">
        <v>-0.84</v>
      </c>
      <c r="M229" s="6">
        <v>-1.74</v>
      </c>
      <c r="N229" s="6">
        <v>5.78</v>
      </c>
      <c r="O229" s="6">
        <v>0.05</v>
      </c>
      <c r="P229" s="6">
        <v>4.9800000000000004</v>
      </c>
      <c r="Q229" s="6">
        <v>4.47</v>
      </c>
      <c r="R229" s="6">
        <v>-2.35</v>
      </c>
      <c r="S229" s="6">
        <v>-6.42</v>
      </c>
      <c r="T229" s="6">
        <v>0.91</v>
      </c>
      <c r="U229" s="6">
        <v>-92.86</v>
      </c>
      <c r="V229" s="6">
        <v>3.9</v>
      </c>
      <c r="W229" s="6">
        <v>-10.75</v>
      </c>
      <c r="X229" s="6">
        <v>-50212.24</v>
      </c>
    </row>
    <row r="231" spans="2:24" ht="15.5" x14ac:dyDescent="0.35">
      <c r="B231" t="s">
        <v>250</v>
      </c>
      <c r="C231" t="s">
        <v>251</v>
      </c>
      <c r="D231" s="5">
        <v>-29000000000</v>
      </c>
      <c r="E231" s="5">
        <v>-37000000000</v>
      </c>
      <c r="F231" s="5">
        <v>1315000000000</v>
      </c>
      <c r="G231" s="5">
        <v>-122000000000</v>
      </c>
      <c r="H231" s="5">
        <v>1127000000000</v>
      </c>
      <c r="J231" s="5">
        <v>4437000000000</v>
      </c>
      <c r="K231" s="5">
        <v>-3286000000000</v>
      </c>
      <c r="L231" s="5">
        <v>-1721000000000</v>
      </c>
      <c r="M231" s="5">
        <v>-890000000000</v>
      </c>
      <c r="N231" s="5">
        <v>-818000000000</v>
      </c>
      <c r="O231" s="5">
        <v>-551000000000</v>
      </c>
      <c r="P231" s="5">
        <v>-1101000000000</v>
      </c>
      <c r="Q231" s="5">
        <v>152000000000</v>
      </c>
      <c r="R231" s="5">
        <v>409000000000</v>
      </c>
    </row>
    <row r="232" spans="2:24" ht="15.5" x14ac:dyDescent="0.35">
      <c r="C232" t="s">
        <v>57</v>
      </c>
      <c r="D232" s="6">
        <v>-1.78</v>
      </c>
      <c r="E232" s="6">
        <v>-2.2599999999999998</v>
      </c>
      <c r="F232" s="6">
        <v>79.900000000000006</v>
      </c>
      <c r="G232" s="6">
        <v>-7.44</v>
      </c>
      <c r="H232" s="6">
        <v>68.42</v>
      </c>
      <c r="J232" s="6">
        <v>269.5</v>
      </c>
      <c r="K232" s="6">
        <v>-199.57</v>
      </c>
      <c r="L232" s="6">
        <v>-104.56</v>
      </c>
      <c r="M232" s="6">
        <v>-54.06</v>
      </c>
      <c r="N232" s="6">
        <v>-49.68</v>
      </c>
      <c r="O232" s="6">
        <v>-33.46</v>
      </c>
      <c r="P232" s="6">
        <v>-66.87</v>
      </c>
      <c r="Q232" s="6">
        <v>9.2100000000000009</v>
      </c>
      <c r="R232" s="6">
        <v>24.82</v>
      </c>
    </row>
    <row r="233" spans="2:24" ht="15.5" x14ac:dyDescent="0.35">
      <c r="C233" t="s">
        <v>258</v>
      </c>
      <c r="D233" s="5">
        <v>241000000000</v>
      </c>
      <c r="E233" s="5">
        <v>236000000000</v>
      </c>
      <c r="F233" s="5">
        <v>211000000000</v>
      </c>
      <c r="G233" s="5">
        <v>267000000000</v>
      </c>
      <c r="H233" s="5">
        <v>954000000000</v>
      </c>
      <c r="J233" s="5">
        <v>1215000000000</v>
      </c>
      <c r="K233" s="5">
        <v>1197000000000</v>
      </c>
      <c r="L233" s="5">
        <v>1699000000000</v>
      </c>
      <c r="M233" s="5">
        <v>1812000000000</v>
      </c>
      <c r="N233" s="5">
        <v>1831000000000</v>
      </c>
      <c r="O233" s="5">
        <v>2118000000000</v>
      </c>
      <c r="P233" s="5">
        <v>2400000000000</v>
      </c>
      <c r="Q233" s="5">
        <v>2775000000000</v>
      </c>
      <c r="R233" s="5">
        <v>2686000000000</v>
      </c>
    </row>
    <row r="234" spans="2:24" ht="15.5" x14ac:dyDescent="0.35">
      <c r="C234" t="s">
        <v>263</v>
      </c>
      <c r="I234" s="6">
        <v>0.48</v>
      </c>
    </row>
    <row r="235" spans="2:24" ht="15.5" x14ac:dyDescent="0.35">
      <c r="C235" t="s">
        <v>264</v>
      </c>
      <c r="I235" s="6">
        <v>0.48</v>
      </c>
    </row>
    <row r="236" spans="2:24" ht="15.5" x14ac:dyDescent="0.35">
      <c r="C236" t="s">
        <v>265</v>
      </c>
      <c r="I236" s="6">
        <v>7.42</v>
      </c>
    </row>
    <row r="237" spans="2:24" ht="15.5" x14ac:dyDescent="0.35">
      <c r="C237" t="s">
        <v>266</v>
      </c>
      <c r="I237" s="6">
        <v>2.0733999999999999</v>
      </c>
    </row>
    <row r="238" spans="2:24" ht="15.5" x14ac:dyDescent="0.35">
      <c r="C238" t="s">
        <v>267</v>
      </c>
      <c r="I238" s="6">
        <v>0.56999999999999995</v>
      </c>
    </row>
    <row r="239" spans="2:24" ht="15.5" x14ac:dyDescent="0.35">
      <c r="C239" t="s">
        <v>268</v>
      </c>
      <c r="I239" s="6">
        <v>-12.66</v>
      </c>
    </row>
    <row r="240" spans="2:24" ht="15.5" x14ac:dyDescent="0.35">
      <c r="C240" t="s">
        <v>269</v>
      </c>
      <c r="I240" s="6">
        <v>5.97</v>
      </c>
    </row>
    <row r="241" spans="3:9" ht="15.5" x14ac:dyDescent="0.35">
      <c r="C241" t="s">
        <v>270</v>
      </c>
      <c r="I241" s="6">
        <v>7.38</v>
      </c>
    </row>
    <row r="242" spans="3:9" ht="15.5" x14ac:dyDescent="0.35">
      <c r="C242" t="s">
        <v>271</v>
      </c>
      <c r="I242" s="6">
        <v>36.81</v>
      </c>
    </row>
    <row r="243" spans="3:9" ht="15.5" x14ac:dyDescent="0.35">
      <c r="C243" t="s">
        <v>272</v>
      </c>
      <c r="I243" s="5">
        <v>10</v>
      </c>
    </row>
    <row r="244" spans="3:9" ht="15.5" x14ac:dyDescent="0.35">
      <c r="C244" t="s">
        <v>273</v>
      </c>
      <c r="I244" s="6">
        <v>-0.01</v>
      </c>
    </row>
    <row r="245" spans="3:9" ht="15.5" x14ac:dyDescent="0.35">
      <c r="C245" t="s">
        <v>274</v>
      </c>
      <c r="I245" s="6">
        <v>-0.04</v>
      </c>
    </row>
    <row r="246" spans="3:9" ht="15.5" x14ac:dyDescent="0.35">
      <c r="C246" t="s">
        <v>275</v>
      </c>
      <c r="I246" s="6">
        <v>68.42</v>
      </c>
    </row>
    <row r="247" spans="3:9" ht="15.5" x14ac:dyDescent="0.35">
      <c r="C247" t="s">
        <v>276</v>
      </c>
      <c r="I247" s="6">
        <v>68.42</v>
      </c>
    </row>
    <row r="248" spans="3:9" ht="15.5" x14ac:dyDescent="0.35">
      <c r="C248" t="s">
        <v>277</v>
      </c>
      <c r="I248" s="6">
        <v>57.97</v>
      </c>
    </row>
    <row r="249" spans="3:9" ht="15.5" x14ac:dyDescent="0.35">
      <c r="C249" t="s">
        <v>278</v>
      </c>
      <c r="D249" s="6">
        <v>0.64</v>
      </c>
    </row>
    <row r="250" spans="3:9" ht="15.5" x14ac:dyDescent="0.35">
      <c r="C250" t="s">
        <v>279</v>
      </c>
      <c r="I250" s="6">
        <v>-2.61</v>
      </c>
    </row>
    <row r="251" spans="3:9" ht="15.5" x14ac:dyDescent="0.35">
      <c r="C251" t="s">
        <v>280</v>
      </c>
      <c r="I251" s="6">
        <v>4.47</v>
      </c>
    </row>
    <row r="252" spans="3:9" ht="15.5" x14ac:dyDescent="0.35">
      <c r="C252" t="s">
        <v>281</v>
      </c>
      <c r="D252" s="6">
        <v>1.1000000000000001</v>
      </c>
    </row>
    <row r="253" spans="3:9" ht="15.5" x14ac:dyDescent="0.35">
      <c r="C253" t="s">
        <v>282</v>
      </c>
      <c r="D253" s="6">
        <v>1.1000000000000001</v>
      </c>
    </row>
    <row r="254" spans="3:9" ht="15.5" x14ac:dyDescent="0.35">
      <c r="C254" t="s">
        <v>283</v>
      </c>
      <c r="D254" s="6">
        <v>-0.18</v>
      </c>
    </row>
    <row r="255" spans="3:9" ht="15.5" x14ac:dyDescent="0.35">
      <c r="C255" t="s">
        <v>284</v>
      </c>
      <c r="D255" s="6">
        <v>-0.14000000000000001</v>
      </c>
    </row>
    <row r="256" spans="3:9" ht="15.5" x14ac:dyDescent="0.35">
      <c r="C256" t="s">
        <v>285</v>
      </c>
      <c r="D256" s="6">
        <v>-140.33000000000001</v>
      </c>
    </row>
    <row r="257" spans="3:9" ht="15.5" x14ac:dyDescent="0.35">
      <c r="C257" t="s">
        <v>287</v>
      </c>
      <c r="D257" s="6">
        <v>-148.76</v>
      </c>
    </row>
    <row r="258" spans="3:9" ht="15.5" x14ac:dyDescent="0.35">
      <c r="C258" t="s">
        <v>288</v>
      </c>
      <c r="I258" s="6">
        <v>1.0900000000000001</v>
      </c>
    </row>
    <row r="259" spans="3:9" ht="15.5" x14ac:dyDescent="0.35">
      <c r="C259" t="s">
        <v>12</v>
      </c>
      <c r="D259" s="5">
        <v>30000000000</v>
      </c>
    </row>
    <row r="260" spans="3:9" ht="15.5" x14ac:dyDescent="0.35">
      <c r="C260" t="s">
        <v>289</v>
      </c>
      <c r="I260" s="6">
        <v>-1.2</v>
      </c>
    </row>
    <row r="261" spans="3:9" ht="15.5" x14ac:dyDescent="0.35">
      <c r="C261" t="s">
        <v>290</v>
      </c>
      <c r="I261" s="6">
        <v>0.17649999999999999</v>
      </c>
    </row>
    <row r="262" spans="3:9" ht="15.5" x14ac:dyDescent="0.35">
      <c r="C262" t="s">
        <v>291</v>
      </c>
      <c r="I262" s="6">
        <v>-26.250300000000003</v>
      </c>
    </row>
    <row r="263" spans="3:9" ht="15.5" x14ac:dyDescent="0.35">
      <c r="C263" t="s">
        <v>292</v>
      </c>
      <c r="I263" s="6">
        <v>6.1999999999999998E-3</v>
      </c>
    </row>
    <row r="264" spans="3:9" ht="15.5" x14ac:dyDescent="0.35">
      <c r="C264" t="s">
        <v>293</v>
      </c>
      <c r="I264" s="6">
        <v>6.6799999999999998E-2</v>
      </c>
    </row>
    <row r="265" spans="3:9" ht="15.5" x14ac:dyDescent="0.35">
      <c r="C265" t="s">
        <v>294</v>
      </c>
      <c r="D265" s="6">
        <v>104.91</v>
      </c>
    </row>
    <row r="266" spans="3:9" ht="15.5" x14ac:dyDescent="0.35">
      <c r="C266" t="s">
        <v>296</v>
      </c>
      <c r="D266" s="6">
        <v>224.07</v>
      </c>
    </row>
    <row r="267" spans="3:9" ht="15.5" x14ac:dyDescent="0.35">
      <c r="C267" t="s">
        <v>298</v>
      </c>
      <c r="D267" s="6">
        <v>0.87</v>
      </c>
    </row>
    <row r="268" spans="3:9" ht="15.5" x14ac:dyDescent="0.35">
      <c r="C268" t="s">
        <v>299</v>
      </c>
      <c r="I268" s="6">
        <v>0.15</v>
      </c>
    </row>
    <row r="269" spans="3:9" ht="15.5" x14ac:dyDescent="0.35">
      <c r="C269" t="s">
        <v>53</v>
      </c>
      <c r="I269" s="5">
        <v>543000000000</v>
      </c>
    </row>
    <row r="270" spans="3:9" ht="15.5" x14ac:dyDescent="0.35">
      <c r="C270" t="s">
        <v>301</v>
      </c>
      <c r="I270" s="5">
        <v>945000000000</v>
      </c>
    </row>
    <row r="271" spans="3:9" ht="15.5" x14ac:dyDescent="0.35">
      <c r="C271" t="s">
        <v>302</v>
      </c>
      <c r="I271" s="5">
        <v>16460000000</v>
      </c>
    </row>
    <row r="272" spans="3:9" ht="15.5" x14ac:dyDescent="0.35">
      <c r="C272" t="s">
        <v>303</v>
      </c>
      <c r="I272" s="6">
        <v>0.55130000000000001</v>
      </c>
    </row>
    <row r="273" spans="3:9" ht="15.5" x14ac:dyDescent="0.35">
      <c r="C273" t="s">
        <v>304</v>
      </c>
      <c r="D273" s="6">
        <v>0.60439999999999994</v>
      </c>
    </row>
    <row r="274" spans="3:9" ht="15.5" x14ac:dyDescent="0.35">
      <c r="C274" t="s">
        <v>305</v>
      </c>
      <c r="D274" s="6">
        <v>0.14050000000000001</v>
      </c>
    </row>
    <row r="275" spans="3:9" ht="15.5" x14ac:dyDescent="0.35">
      <c r="C275" t="s">
        <v>306</v>
      </c>
      <c r="D275" s="6">
        <v>-0.122</v>
      </c>
    </row>
    <row r="276" spans="3:9" ht="15.5" x14ac:dyDescent="0.35">
      <c r="C276" t="s">
        <v>307</v>
      </c>
      <c r="D276" s="6">
        <v>-0.32240000000000002</v>
      </c>
    </row>
    <row r="277" spans="3:9" ht="15.5" x14ac:dyDescent="0.35">
      <c r="C277" t="s">
        <v>308</v>
      </c>
      <c r="D277" s="6">
        <v>-0.28639999999999999</v>
      </c>
    </row>
    <row r="278" spans="3:9" ht="15.5" x14ac:dyDescent="0.35">
      <c r="C278" t="s">
        <v>309</v>
      </c>
      <c r="D278" s="6">
        <v>-1.0065999999999999</v>
      </c>
    </row>
    <row r="279" spans="3:9" ht="15.5" x14ac:dyDescent="0.35">
      <c r="C279" t="s">
        <v>316</v>
      </c>
      <c r="I279" s="5">
        <v>6</v>
      </c>
    </row>
    <row r="280" spans="3:9" ht="15.5" x14ac:dyDescent="0.35">
      <c r="C280" t="s">
        <v>317</v>
      </c>
      <c r="I280" s="6">
        <v>0.86</v>
      </c>
    </row>
    <row r="281" spans="3:9" ht="15.5" x14ac:dyDescent="0.35">
      <c r="C281" t="s">
        <v>318</v>
      </c>
      <c r="I281" s="6">
        <v>0.4</v>
      </c>
    </row>
    <row r="282" spans="3:9" ht="15.5" x14ac:dyDescent="0.35">
      <c r="C282" t="s">
        <v>319</v>
      </c>
      <c r="I282" s="5">
        <v>1</v>
      </c>
    </row>
    <row r="283" spans="3:9" ht="15.5" x14ac:dyDescent="0.35">
      <c r="C283" t="s">
        <v>320</v>
      </c>
      <c r="I283" s="6">
        <v>0.01</v>
      </c>
    </row>
    <row r="284" spans="3:9" ht="15.5" x14ac:dyDescent="0.35">
      <c r="C284" t="s">
        <v>321</v>
      </c>
      <c r="I284" s="6">
        <v>0.73</v>
      </c>
    </row>
    <row r="285" spans="3:9" ht="15.5" x14ac:dyDescent="0.35">
      <c r="C285" t="s">
        <v>322</v>
      </c>
      <c r="I285" s="6">
        <v>0.02</v>
      </c>
    </row>
    <row r="286" spans="3:9" ht="15.5" x14ac:dyDescent="0.35">
      <c r="C286" t="s">
        <v>323</v>
      </c>
      <c r="I286" s="6">
        <v>0.23</v>
      </c>
    </row>
    <row r="287" spans="3:9" ht="15.5" x14ac:dyDescent="0.35">
      <c r="C287" t="s">
        <v>324</v>
      </c>
      <c r="I287" s="5">
        <v>954000000000</v>
      </c>
    </row>
    <row r="288" spans="3:9" ht="15.5" x14ac:dyDescent="0.35">
      <c r="C288" t="s">
        <v>325</v>
      </c>
      <c r="I288" s="5">
        <v>609000000000</v>
      </c>
    </row>
    <row r="289" spans="3:9" ht="15.5" x14ac:dyDescent="0.35">
      <c r="C289" t="s">
        <v>326</v>
      </c>
      <c r="I289" s="5">
        <v>95000000000</v>
      </c>
    </row>
    <row r="290" spans="3:9" ht="15.5" x14ac:dyDescent="0.35">
      <c r="C290" t="s">
        <v>327</v>
      </c>
      <c r="I290" s="5">
        <v>1127000000000</v>
      </c>
    </row>
    <row r="291" spans="3:9" ht="15.5" x14ac:dyDescent="0.35">
      <c r="C291" t="s">
        <v>328</v>
      </c>
      <c r="D291" s="5">
        <v>10000000000</v>
      </c>
    </row>
    <row r="292" spans="3:9" ht="15.5" x14ac:dyDescent="0.35">
      <c r="C292" t="s">
        <v>329</v>
      </c>
      <c r="D292" s="5">
        <v>6384000000000</v>
      </c>
    </row>
    <row r="293" spans="3:9" ht="15.5" x14ac:dyDescent="0.35">
      <c r="C293" t="s">
        <v>330</v>
      </c>
      <c r="D293" s="5">
        <v>6022000000000</v>
      </c>
    </row>
    <row r="294" spans="3:9" ht="15.5" x14ac:dyDescent="0.35">
      <c r="C294" t="s">
        <v>235</v>
      </c>
      <c r="D294" s="5">
        <v>226000000000</v>
      </c>
    </row>
    <row r="295" spans="3:9" ht="15.5" x14ac:dyDescent="0.35">
      <c r="C295" t="s">
        <v>234</v>
      </c>
      <c r="I295" s="5">
        <v>-43000000000</v>
      </c>
    </row>
    <row r="296" spans="3:9" ht="15.5" x14ac:dyDescent="0.35">
      <c r="C296" t="s">
        <v>233</v>
      </c>
      <c r="D296" s="5">
        <v>6000000000</v>
      </c>
    </row>
    <row r="297" spans="3:9" ht="15.5" x14ac:dyDescent="0.35">
      <c r="C297" t="s">
        <v>232</v>
      </c>
      <c r="D297" s="5">
        <v>1000000000</v>
      </c>
    </row>
    <row r="298" spans="3:9" ht="15.5" x14ac:dyDescent="0.35">
      <c r="C298" t="s">
        <v>23</v>
      </c>
      <c r="D298" s="5">
        <v>8000000000</v>
      </c>
    </row>
    <row r="299" spans="3:9" ht="15.5" x14ac:dyDescent="0.35">
      <c r="C299" t="s">
        <v>20</v>
      </c>
      <c r="D299" s="5">
        <v>-3000000000</v>
      </c>
    </row>
    <row r="300" spans="3:9" ht="15.5" x14ac:dyDescent="0.35">
      <c r="C300" t="s">
        <v>331</v>
      </c>
      <c r="I300" s="5">
        <v>362000000000</v>
      </c>
    </row>
    <row r="301" spans="3:9" ht="15.5" x14ac:dyDescent="0.35">
      <c r="C301" t="s">
        <v>332</v>
      </c>
      <c r="I301" s="5">
        <v>91000000000</v>
      </c>
    </row>
    <row r="302" spans="3:9" ht="15.5" x14ac:dyDescent="0.35">
      <c r="C302" t="s">
        <v>333</v>
      </c>
      <c r="I302" s="5">
        <v>-17000000000</v>
      </c>
    </row>
    <row r="303" spans="3:9" ht="15.5" x14ac:dyDescent="0.35">
      <c r="C303" t="s">
        <v>334</v>
      </c>
      <c r="I303" s="5">
        <v>-80000000000</v>
      </c>
    </row>
    <row r="304" spans="3:9" ht="15.5" x14ac:dyDescent="0.35">
      <c r="C304" t="s">
        <v>335</v>
      </c>
      <c r="I304" s="5">
        <v>-17000000000</v>
      </c>
    </row>
    <row r="305" spans="3:9" ht="15.5" x14ac:dyDescent="0.35">
      <c r="C305" t="s">
        <v>336</v>
      </c>
      <c r="I305" s="5">
        <v>74000000000</v>
      </c>
    </row>
  </sheetData>
  <pageMargins left="0.7" right="0.7" top="0.75" bottom="0.75" header="0.3" footer="0.3"/>
  <ignoredErrors>
    <ignoredError sqref="A1:X306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33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2043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2044</v>
      </c>
      <c r="D2" s="2" vm="285">
        <f ca="1">IFERROR(_xlfn.STOCKHISTORY("XIDX:" &amp; $C$1, D3, , 0, 0, 1), "Libur")</f>
        <v>192</v>
      </c>
      <c r="H2" s="2" vm="285">
        <f ca="1">IFERROR(INDEX(D2:G2,COUNT(D2:G2)),"")</f>
        <v>192</v>
      </c>
      <c r="I2" s="2" vm="71">
        <f t="shared" ref="I2:Z2" ca="1" si="0">IFERROR(_xlfn.STOCKHISTORY("XIDX:" &amp; $C$1, I1, , 0, 0, 1), "Libur")</f>
        <v>254</v>
      </c>
      <c r="J2" s="2" vm="83">
        <f t="shared" ca="1" si="0"/>
        <v>230</v>
      </c>
      <c r="K2" s="2" vm="409">
        <f t="shared" ca="1" si="0"/>
        <v>220</v>
      </c>
      <c r="L2" s="2" vm="287">
        <f t="shared" ca="1" si="0"/>
        <v>139</v>
      </c>
      <c r="M2" s="2" vm="143">
        <f t="shared" ca="1" si="0"/>
        <v>180</v>
      </c>
      <c r="N2" s="2" vm="29">
        <f t="shared" ca="1" si="0"/>
        <v>236</v>
      </c>
      <c r="O2" s="2" vm="587">
        <f t="shared" ca="1" si="0"/>
        <v>402</v>
      </c>
      <c r="P2" s="2" vm="66">
        <f t="shared" ca="1" si="0"/>
        <v>300</v>
      </c>
      <c r="Q2" s="2" vm="191">
        <f t="shared" ca="1" si="0"/>
        <v>312</v>
      </c>
      <c r="R2" s="2" vm="588">
        <f t="shared" ca="1" si="0"/>
        <v>293</v>
      </c>
      <c r="S2" s="2" t="str">
        <f t="shared" ca="1" si="0"/>
        <v>Libur</v>
      </c>
      <c r="T2" s="2" vm="175">
        <f t="shared" ca="1" si="0"/>
        <v>159</v>
      </c>
      <c r="U2" s="2" vm="589">
        <f t="shared" ca="1" si="0"/>
        <v>148</v>
      </c>
      <c r="V2" s="2" t="str">
        <f t="shared" ca="1" si="0"/>
        <v>Libur</v>
      </c>
      <c r="W2" s="2" vm="571">
        <f t="shared" ca="1" si="0"/>
        <v>164</v>
      </c>
      <c r="X2" s="2" vm="590">
        <f t="shared" ca="1" si="0"/>
        <v>90</v>
      </c>
      <c r="Y2" s="2" t="str">
        <f t="shared" ca="1" si="0"/>
        <v>Libur</v>
      </c>
      <c r="Z2" s="2" vm="591">
        <f t="shared" ca="1" si="0"/>
        <v>60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539739863040</v>
      </c>
      <c r="H4" s="2">
        <f>IFERROR(SUM(D4:G4)*(4/MAX(1,COUNT(D4:G4))),"")</f>
        <v>2158959452160</v>
      </c>
      <c r="I4" s="2">
        <f t="shared" ref="I4:Z4" si="1">IFERROR(INDEX(I51:I500,MATCH($C$4,$C$51:$C$500,0)),"")</f>
        <v>1988107966787</v>
      </c>
      <c r="J4" s="2">
        <f t="shared" si="1"/>
        <v>1879353267138</v>
      </c>
      <c r="K4" s="2">
        <f t="shared" si="1"/>
        <v>3055441987857</v>
      </c>
      <c r="L4" s="2">
        <f t="shared" si="1"/>
        <v>2628553150836</v>
      </c>
      <c r="M4" s="2">
        <f t="shared" si="1"/>
        <v>1710091470427</v>
      </c>
      <c r="N4" s="2">
        <f t="shared" si="1"/>
        <v>1834162436964</v>
      </c>
      <c r="O4" s="2">
        <f t="shared" si="1"/>
        <v>2669686185127</v>
      </c>
      <c r="P4" s="2">
        <f t="shared" si="1"/>
        <v>2684419276973</v>
      </c>
      <c r="Q4" s="2">
        <f t="shared" si="1"/>
        <v>2258316807862</v>
      </c>
      <c r="R4" s="2">
        <f t="shared" si="1"/>
        <v>2022350276358</v>
      </c>
      <c r="S4" s="2">
        <f t="shared" si="1"/>
        <v>1597736461981</v>
      </c>
      <c r="T4" s="2">
        <f t="shared" si="1"/>
        <v>2003353488967</v>
      </c>
      <c r="U4" s="2">
        <f t="shared" si="1"/>
        <v>2510817836680</v>
      </c>
      <c r="V4" s="2">
        <f t="shared" si="1"/>
        <v>2484172510398</v>
      </c>
      <c r="W4" s="2">
        <f t="shared" si="1"/>
        <v>2014608187195</v>
      </c>
      <c r="X4" s="2">
        <f t="shared" si="1"/>
        <v>1309570310227</v>
      </c>
      <c r="Y4" s="2">
        <f t="shared" si="1"/>
        <v>1729113224781</v>
      </c>
      <c r="Z4" s="2">
        <f t="shared" si="1"/>
        <v>2267484324910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-10095983276</v>
      </c>
      <c r="H5" s="2">
        <f>IFERROR(SUM(D5:G5)*(4/MAX(1,COUNT(D5:G5))),"")</f>
        <v>-40383933104</v>
      </c>
      <c r="I5" s="2">
        <f t="shared" ref="I5:Z5" si="2">IFERROR(INDEX(I51:I500,MATCH($C$5,$C$51:$C$500,0)),"")</f>
        <v>-70258931251</v>
      </c>
      <c r="J5" s="2">
        <f t="shared" si="2"/>
        <v>-87344539883</v>
      </c>
      <c r="K5" s="2">
        <f t="shared" si="2"/>
        <v>16782344111</v>
      </c>
      <c r="L5" s="2">
        <f t="shared" si="2"/>
        <v>-186675245734</v>
      </c>
      <c r="M5" s="2">
        <f t="shared" si="2"/>
        <v>-206349732901</v>
      </c>
      <c r="N5" s="2">
        <f t="shared" si="2"/>
        <v>2502860323</v>
      </c>
      <c r="O5" s="2">
        <f t="shared" si="2"/>
        <v>207766572136</v>
      </c>
      <c r="P5" s="2">
        <f t="shared" si="2"/>
        <v>108507316383</v>
      </c>
      <c r="Q5" s="2">
        <f t="shared" si="2"/>
        <v>161701164885</v>
      </c>
      <c r="R5" s="2">
        <f t="shared" si="2"/>
        <v>159390624016</v>
      </c>
      <c r="S5" s="2">
        <f t="shared" si="2"/>
        <v>5880476118</v>
      </c>
      <c r="T5" s="2">
        <f t="shared" si="2"/>
        <v>-85393833586</v>
      </c>
      <c r="U5" s="2">
        <f t="shared" si="2"/>
        <v>39092753172</v>
      </c>
      <c r="V5" s="2">
        <f t="shared" si="2"/>
        <v>146894619622</v>
      </c>
      <c r="W5" s="2">
        <f t="shared" si="2"/>
        <v>110546891727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568181850016</v>
      </c>
      <c r="H6" s="2">
        <f>IFERROR(INDEX(D6:G6,COUNT(D6:G6)),"")</f>
        <v>568181850016</v>
      </c>
      <c r="I6" s="2">
        <f t="shared" ref="I6:Z6" si="3">IFERROR(INDEX(I51:I500,MATCH($C$6,$C$51:$C$500,0)),"")</f>
        <v>578277833292</v>
      </c>
      <c r="J6" s="2">
        <f t="shared" si="3"/>
        <v>648533867853</v>
      </c>
      <c r="K6" s="2">
        <f t="shared" si="3"/>
        <v>735878407736</v>
      </c>
      <c r="L6" s="2">
        <f t="shared" si="3"/>
        <v>719096063625</v>
      </c>
      <c r="M6" s="2">
        <f t="shared" si="3"/>
        <v>905771309359</v>
      </c>
      <c r="N6" s="2">
        <f t="shared" si="3"/>
        <v>1112121042260</v>
      </c>
      <c r="O6" s="2">
        <f t="shared" si="3"/>
        <v>1109618181937</v>
      </c>
      <c r="P6" s="2">
        <f t="shared" si="3"/>
        <v>922629622776</v>
      </c>
      <c r="Q6" s="2">
        <f t="shared" si="3"/>
        <v>814122306393</v>
      </c>
      <c r="R6" s="2">
        <f t="shared" si="3"/>
        <v>669043551888</v>
      </c>
      <c r="S6" s="2">
        <f t="shared" si="3"/>
        <v>509652927872</v>
      </c>
      <c r="T6" s="2">
        <f t="shared" si="3"/>
        <v>515855185377</v>
      </c>
      <c r="U6" s="2">
        <f t="shared" si="3"/>
        <v>601249018963</v>
      </c>
      <c r="V6" s="2">
        <f t="shared" si="3"/>
        <v>603066052747</v>
      </c>
      <c r="W6" s="2">
        <f t="shared" si="3"/>
        <v>496645502491</v>
      </c>
      <c r="X6" s="2">
        <f t="shared" si="3"/>
        <v>386024474444</v>
      </c>
      <c r="Y6" s="2">
        <f t="shared" si="3"/>
        <v>375762794571</v>
      </c>
      <c r="Z6" s="2">
        <f t="shared" si="3"/>
        <v>315345127958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4.16</v>
      </c>
      <c r="H7" s="3">
        <f>IFERROR(INDEX(D7:G7,COUNT(D7:G7)),"")</f>
        <v>4.16</v>
      </c>
      <c r="I7" s="3">
        <f t="shared" ref="I7:Z7" si="4">IFERROR(INDEX(I51:I500,MATCH($C$7,$C$51:$C$500,0))/1000000000,"")</f>
        <v>4.16</v>
      </c>
      <c r="J7" s="3">
        <f t="shared" si="4"/>
        <v>4.16</v>
      </c>
      <c r="K7" s="3">
        <f t="shared" si="4"/>
        <v>4.16</v>
      </c>
      <c r="L7" s="3">
        <f t="shared" si="4"/>
        <v>4.16</v>
      </c>
      <c r="M7" s="3">
        <f t="shared" si="4"/>
        <v>4.16</v>
      </c>
      <c r="N7" s="3">
        <f t="shared" si="4"/>
        <v>4.16</v>
      </c>
      <c r="O7" s="3">
        <f t="shared" si="4"/>
        <v>4.16</v>
      </c>
      <c r="P7" s="3">
        <f t="shared" si="4"/>
        <v>4.16</v>
      </c>
      <c r="Q7" s="3">
        <f t="shared" si="4"/>
        <v>4.16</v>
      </c>
      <c r="R7" s="3">
        <f t="shared" si="4"/>
        <v>0.83</v>
      </c>
      <c r="S7" s="3">
        <f t="shared" si="4"/>
        <v>0.83</v>
      </c>
      <c r="T7" s="3">
        <f t="shared" si="4"/>
        <v>0.83</v>
      </c>
      <c r="U7" s="3">
        <f t="shared" si="4"/>
        <v>0.83</v>
      </c>
      <c r="V7" s="3">
        <f t="shared" si="4"/>
        <v>0.83</v>
      </c>
      <c r="W7" s="3">
        <f t="shared" si="4"/>
        <v>0.83</v>
      </c>
      <c r="X7" s="3">
        <f t="shared" si="4"/>
        <v>0.83</v>
      </c>
      <c r="Y7" s="3">
        <f t="shared" si="4"/>
        <v>0.83</v>
      </c>
      <c r="Z7" s="3">
        <f t="shared" si="4"/>
        <v>0.83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-233000000000</v>
      </c>
      <c r="H8" s="2">
        <f>IFERROR(INDEX(D8:G8,COUNT(D8:G8)),"")</f>
        <v>-233000000000</v>
      </c>
      <c r="I8" s="2">
        <f t="shared" ref="I8:Z8" si="5">IFERROR(INDEX(I51:I500,MATCH($C$8,$C$51:$C$500,0)),"")</f>
        <v>-27000000000</v>
      </c>
      <c r="J8" s="2">
        <f t="shared" si="5"/>
        <v>268000000000</v>
      </c>
      <c r="K8" s="2">
        <f t="shared" si="5"/>
        <v>-109000000000</v>
      </c>
      <c r="L8" s="2">
        <f t="shared" si="5"/>
        <v>48000000000</v>
      </c>
      <c r="M8" s="2">
        <f t="shared" si="5"/>
        <v>-13000000000</v>
      </c>
      <c r="N8" s="2">
        <f t="shared" si="5"/>
        <v>-202000000000</v>
      </c>
      <c r="O8" s="2">
        <f t="shared" si="5"/>
        <v>-3000000000</v>
      </c>
      <c r="P8" s="2">
        <f t="shared" si="5"/>
        <v>-91000000000</v>
      </c>
      <c r="Q8" s="2">
        <f t="shared" si="5"/>
        <v>27000000000</v>
      </c>
      <c r="R8" s="2">
        <f t="shared" si="5"/>
        <v>156000000000</v>
      </c>
      <c r="S8" s="2">
        <f t="shared" si="5"/>
        <v>-2000000000</v>
      </c>
      <c r="T8" s="2">
        <f t="shared" si="5"/>
        <v>-118000000000</v>
      </c>
      <c r="U8" s="2">
        <f t="shared" si="5"/>
        <v>213000000000</v>
      </c>
      <c r="V8" s="2">
        <f t="shared" si="5"/>
        <v>32000000000</v>
      </c>
      <c r="W8" s="2">
        <f t="shared" si="5"/>
        <v>128000000000</v>
      </c>
      <c r="X8" s="2">
        <f t="shared" si="5"/>
        <v>89000000000</v>
      </c>
      <c r="Y8" s="2">
        <f t="shared" si="5"/>
        <v>-2000000000</v>
      </c>
      <c r="Z8" s="2">
        <f t="shared" si="5"/>
        <v>-106000000000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-56.13</v>
      </c>
      <c r="H9" s="3">
        <f>IFERROR(INDEX(D9:G9,COUNT(D9:G9)),"")</f>
        <v>-56.13</v>
      </c>
      <c r="I9" s="3">
        <f t="shared" ref="I9:Z9" si="6">IFERROR(INDEX(I51:I500,MATCH($C$9,$C$51:$C$500,0)),"")</f>
        <v>-6.41</v>
      </c>
      <c r="J9" s="3">
        <f t="shared" si="6"/>
        <v>64.61</v>
      </c>
      <c r="K9" s="3">
        <f t="shared" si="6"/>
        <v>-26.15</v>
      </c>
      <c r="L9" s="3">
        <f t="shared" si="6"/>
        <v>11.55</v>
      </c>
      <c r="M9" s="3">
        <f t="shared" si="6"/>
        <v>-3.21</v>
      </c>
      <c r="N9" s="3">
        <f t="shared" si="6"/>
        <v>-48.56</v>
      </c>
      <c r="O9" s="3">
        <f t="shared" si="6"/>
        <v>-0.68</v>
      </c>
      <c r="P9" s="3">
        <f t="shared" si="6"/>
        <v>-21.79</v>
      </c>
      <c r="Q9" s="3">
        <f t="shared" si="6"/>
        <v>6.42</v>
      </c>
      <c r="R9" s="3">
        <f t="shared" si="6"/>
        <v>187.71</v>
      </c>
      <c r="S9" s="3">
        <f t="shared" si="6"/>
        <v>-2.35</v>
      </c>
      <c r="T9" s="3">
        <f t="shared" si="6"/>
        <v>-142.52000000000001</v>
      </c>
      <c r="U9" s="3">
        <f t="shared" si="6"/>
        <v>255.89</v>
      </c>
      <c r="V9" s="3">
        <f t="shared" si="6"/>
        <v>38.380000000000003</v>
      </c>
      <c r="W9" s="3">
        <f t="shared" si="6"/>
        <v>154.28</v>
      </c>
      <c r="X9" s="3">
        <f t="shared" si="6"/>
        <v>106.98</v>
      </c>
      <c r="Y9" s="3">
        <f t="shared" si="6"/>
        <v>-2.66</v>
      </c>
      <c r="Z9" s="3">
        <f t="shared" si="6"/>
        <v>-126.96</v>
      </c>
    </row>
    <row r="10" spans="1:26" ht="15.5" x14ac:dyDescent="0.35">
      <c r="C10" t="s">
        <v>17</v>
      </c>
      <c r="D10" s="3">
        <f ca="1">IFERROR(IF(D9=0,"",D2/D9),"")</f>
        <v>-3.4206306787814</v>
      </c>
      <c r="I10" s="3">
        <f t="shared" ref="I10:Z10" ca="1" si="7">IFERROR(IF(I9=0,"",I2/I9),"")</f>
        <v>-39.625585023400937</v>
      </c>
      <c r="J10" s="3">
        <f t="shared" ca="1" si="7"/>
        <v>3.5598204612289122</v>
      </c>
      <c r="K10" s="3">
        <f t="shared" ca="1" si="7"/>
        <v>-8.413001912045889</v>
      </c>
      <c r="L10" s="3">
        <f t="shared" ca="1" si="7"/>
        <v>12.034632034632034</v>
      </c>
      <c r="M10" s="3">
        <f t="shared" ca="1" si="7"/>
        <v>-56.074766355140184</v>
      </c>
      <c r="N10" s="3">
        <f t="shared" ca="1" si="7"/>
        <v>-4.8599670510708401</v>
      </c>
      <c r="O10" s="3">
        <f t="shared" ca="1" si="7"/>
        <v>-591.17647058823525</v>
      </c>
      <c r="P10" s="3">
        <f t="shared" ca="1" si="7"/>
        <v>-13.767783386874713</v>
      </c>
      <c r="Q10" s="3">
        <f t="shared" ca="1" si="7"/>
        <v>48.598130841121495</v>
      </c>
      <c r="R10" s="3">
        <f t="shared" ca="1" si="7"/>
        <v>1.5609184380160885</v>
      </c>
      <c r="S10" s="3" t="str">
        <f t="shared" ca="1" si="7"/>
        <v/>
      </c>
      <c r="T10" s="3">
        <f t="shared" ca="1" si="7"/>
        <v>-1.1156328936289643</v>
      </c>
      <c r="U10" s="3">
        <f t="shared" ca="1" si="7"/>
        <v>0.57837351987181995</v>
      </c>
      <c r="V10" s="3" t="str">
        <f t="shared" ca="1" si="7"/>
        <v/>
      </c>
      <c r="W10" s="3">
        <f t="shared" ca="1" si="7"/>
        <v>1.0630023334197563</v>
      </c>
      <c r="X10" s="3">
        <f t="shared" ca="1" si="7"/>
        <v>0.84127874369040934</v>
      </c>
      <c r="Y10" s="3" t="str">
        <f t="shared" ca="1" si="7"/>
        <v/>
      </c>
      <c r="Z10" s="3">
        <f t="shared" ca="1" si="7"/>
        <v>-0.47258979206049151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116192379725</v>
      </c>
      <c r="H11" s="2">
        <f>IFERROR(INDEX(D11:G11,COUNT(D11:G11)),"")</f>
        <v>116192379725</v>
      </c>
      <c r="I11" s="2">
        <f t="shared" ref="I11:Z11" si="8">IFERROR(INDEX(I51:I500,MATCH($C$11,$C$51:$C$500,0)),"")</f>
        <v>343808332476</v>
      </c>
      <c r="J11" s="2">
        <f t="shared" si="8"/>
        <v>273362762897</v>
      </c>
      <c r="K11" s="2">
        <f t="shared" si="8"/>
        <v>234737156111</v>
      </c>
      <c r="L11" s="2">
        <f t="shared" si="8"/>
        <v>202941497155</v>
      </c>
      <c r="M11" s="2">
        <f t="shared" si="8"/>
        <v>226546411145</v>
      </c>
      <c r="N11" s="2">
        <f t="shared" si="8"/>
        <v>142143289755</v>
      </c>
      <c r="O11" s="2">
        <f t="shared" si="8"/>
        <v>629843941973</v>
      </c>
      <c r="P11" s="2">
        <f t="shared" si="8"/>
        <v>217976984486</v>
      </c>
      <c r="Q11" s="2">
        <f t="shared" si="8"/>
        <v>154381240915</v>
      </c>
      <c r="R11" s="2">
        <f t="shared" si="8"/>
        <v>75959925517</v>
      </c>
      <c r="S11" s="2">
        <f t="shared" si="8"/>
        <v>78857548545</v>
      </c>
      <c r="T11" s="2">
        <f t="shared" si="8"/>
        <v>33328783565</v>
      </c>
      <c r="U11" s="2">
        <f t="shared" si="8"/>
        <v>98190561686</v>
      </c>
      <c r="V11" s="2">
        <f t="shared" si="8"/>
        <v>156850174509</v>
      </c>
      <c r="W11" s="2">
        <f t="shared" si="8"/>
        <v>132922679125</v>
      </c>
      <c r="X11" s="2">
        <f t="shared" si="8"/>
        <v>37210123084</v>
      </c>
      <c r="Y11" s="2">
        <f t="shared" si="8"/>
        <v>32824450880</v>
      </c>
      <c r="Z11" s="2">
        <f t="shared" si="8"/>
        <v>48944006728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721000000000</v>
      </c>
      <c r="H12" s="2">
        <f>IFERROR(INDEX(D12:G12,COUNT(D12:G12)),"")</f>
        <v>721000000000</v>
      </c>
      <c r="I12" s="2">
        <f t="shared" ref="I12:Z12" si="9">IFERROR(INDEX(I51:I500,MATCH($C$12,$C$51:$C$500,0)),"")</f>
        <v>234000000000</v>
      </c>
      <c r="J12" s="2">
        <f t="shared" si="9"/>
        <v>-273000000000</v>
      </c>
      <c r="K12" s="2">
        <f t="shared" si="9"/>
        <v>432000000000</v>
      </c>
      <c r="L12" s="2">
        <f t="shared" si="9"/>
        <v>649000000000</v>
      </c>
      <c r="M12" s="2">
        <f t="shared" si="9"/>
        <v>977000000000</v>
      </c>
      <c r="N12" s="2">
        <f t="shared" si="9"/>
        <v>412000000000</v>
      </c>
      <c r="O12" s="2">
        <f t="shared" si="9"/>
        <v>-116000000000</v>
      </c>
      <c r="P12" s="2">
        <f t="shared" si="9"/>
        <v>463000000000</v>
      </c>
      <c r="Q12" s="2">
        <f t="shared" si="9"/>
        <v>330000000000</v>
      </c>
      <c r="R12" s="2">
        <f t="shared" si="9"/>
        <v>328000000000</v>
      </c>
      <c r="S12" s="2">
        <f t="shared" si="9"/>
        <v>480000000000</v>
      </c>
      <c r="T12" s="2">
        <f t="shared" si="9"/>
        <v>409000000000</v>
      </c>
      <c r="U12" s="2">
        <f t="shared" si="9"/>
        <v>261000000000</v>
      </c>
      <c r="V12" s="2">
        <f t="shared" si="9"/>
        <v>-27000000000</v>
      </c>
      <c r="W12" s="2">
        <f t="shared" si="9"/>
        <v>150000000000</v>
      </c>
      <c r="X12" s="2">
        <f t="shared" si="9"/>
        <v>123000000000</v>
      </c>
      <c r="Y12" s="2">
        <f t="shared" si="9"/>
        <v>236000000000</v>
      </c>
      <c r="Z12" s="2">
        <f t="shared" si="9"/>
        <v>231000000000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837000000000</v>
      </c>
      <c r="H13" s="2">
        <f>IFERROR(INDEX(D13:G13,COUNT(D13:G13)),"")</f>
        <v>837000000000</v>
      </c>
      <c r="I13" s="2">
        <f t="shared" ref="I13:Z13" si="10">IFERROR(INDEX(I51:I500,MATCH($C$13,$C$51:$C$500,0)),"")</f>
        <v>578000000000</v>
      </c>
      <c r="J13" s="2">
        <f t="shared" si="10"/>
        <v>690000000000</v>
      </c>
      <c r="K13" s="2">
        <f t="shared" si="10"/>
        <v>667000000000</v>
      </c>
      <c r="L13" s="2">
        <f t="shared" si="10"/>
        <v>852000000000</v>
      </c>
      <c r="M13" s="2">
        <f t="shared" si="10"/>
        <v>1204000000000</v>
      </c>
      <c r="N13" s="2">
        <f t="shared" si="10"/>
        <v>554000000000</v>
      </c>
      <c r="O13" s="2">
        <f t="shared" si="10"/>
        <v>513000000000</v>
      </c>
      <c r="P13" s="2">
        <f t="shared" si="10"/>
        <v>681000000000</v>
      </c>
      <c r="Q13" s="2">
        <f t="shared" si="10"/>
        <v>484000000000</v>
      </c>
      <c r="R13" s="2">
        <f t="shared" si="10"/>
        <v>404000000000</v>
      </c>
      <c r="S13" s="2">
        <f t="shared" si="10"/>
        <v>558000000000</v>
      </c>
      <c r="T13" s="2">
        <f t="shared" si="10"/>
        <v>443000000000</v>
      </c>
      <c r="U13" s="2">
        <f t="shared" si="10"/>
        <v>0</v>
      </c>
      <c r="V13" s="2">
        <f t="shared" si="10"/>
        <v>130000000000</v>
      </c>
      <c r="W13" s="2">
        <f t="shared" si="10"/>
        <v>283000000000</v>
      </c>
      <c r="X13" s="2">
        <f t="shared" si="10"/>
        <v>0</v>
      </c>
      <c r="Y13" s="2">
        <f t="shared" si="10"/>
        <v>269000000000</v>
      </c>
      <c r="Z13" s="2">
        <f t="shared" si="10"/>
        <v>280000000000</v>
      </c>
    </row>
    <row r="14" spans="1:26" ht="15.5" x14ac:dyDescent="0.35">
      <c r="C14" t="s">
        <v>26</v>
      </c>
      <c r="D14" s="2">
        <f>IFERROR(INDEX(D51:D500,MATCH($C$14,$C$51:$C$500,0)),"")</f>
        <v>-10530981894</v>
      </c>
      <c r="H14" s="2">
        <f>IFERROR(SUM(D14:G14)*(4/MAX(1,COUNT(D14:G14))),"")</f>
        <v>-42123927576</v>
      </c>
      <c r="I14" s="2">
        <f t="shared" ref="I14:Z14" si="11">IFERROR(INDEX(I51:I500,MATCH($C$14,$C$51:$C$500,0)),"")</f>
        <v>-38465963400</v>
      </c>
      <c r="J14" s="2">
        <f t="shared" si="11"/>
        <v>-72546086577</v>
      </c>
      <c r="K14" s="2">
        <f t="shared" si="11"/>
        <v>-95455517501</v>
      </c>
      <c r="L14" s="2">
        <f t="shared" si="11"/>
        <v>-107017528285</v>
      </c>
      <c r="M14" s="2">
        <f t="shared" si="11"/>
        <v>-110142131188</v>
      </c>
      <c r="N14" s="2">
        <f t="shared" si="11"/>
        <v>-109457217754</v>
      </c>
      <c r="O14" s="2">
        <f t="shared" si="11"/>
        <v>-57533413415</v>
      </c>
      <c r="P14" s="2">
        <f t="shared" si="11"/>
        <v>-50458751008</v>
      </c>
      <c r="Q14" s="2">
        <f t="shared" si="11"/>
        <v>-43509863158</v>
      </c>
      <c r="R14" s="2">
        <f t="shared" si="11"/>
        <v>-69994185988</v>
      </c>
      <c r="S14" s="2">
        <f t="shared" si="11"/>
        <v>-52909798958</v>
      </c>
      <c r="T14" s="2">
        <f t="shared" si="11"/>
        <v>-36473625275</v>
      </c>
      <c r="U14" s="2">
        <f t="shared" si="11"/>
        <v>-19349966046</v>
      </c>
      <c r="V14" s="2">
        <f t="shared" si="11"/>
        <v>-19048656469</v>
      </c>
      <c r="W14" s="2">
        <f t="shared" si="11"/>
        <v>-20296966622</v>
      </c>
      <c r="X14" s="2">
        <f t="shared" si="11"/>
        <v>-24863949663</v>
      </c>
      <c r="Y14" s="2">
        <f t="shared" si="11"/>
        <v>-40619792387</v>
      </c>
      <c r="Z14" s="2">
        <f t="shared" si="11"/>
        <v>-17009898372</v>
      </c>
    </row>
    <row r="15" spans="1:26" ht="15.5" x14ac:dyDescent="0.35">
      <c r="C15" t="s">
        <v>27</v>
      </c>
      <c r="D15" s="2">
        <f>IFERROR(INDEX(D51:D500,MATCH($C$15,$C$51:$C$500,0)),"")</f>
        <v>2530019060</v>
      </c>
      <c r="H15" s="2">
        <f>IFERROR(SUM(D15:G15)*(4/MAX(1,COUNT(D15:G15))),"")</f>
        <v>10120076240</v>
      </c>
      <c r="I15" s="2">
        <f t="shared" ref="I15:Z15" si="12">IFERROR(INDEX(I51:I500,MATCH($C$15,$C$51:$C$500,0)),"")</f>
        <v>-15330803379</v>
      </c>
      <c r="J15" s="2">
        <f t="shared" si="12"/>
        <v>-11262228912</v>
      </c>
      <c r="K15" s="2">
        <f t="shared" si="12"/>
        <v>-12765036257</v>
      </c>
      <c r="L15" s="2">
        <f t="shared" si="12"/>
        <v>33306695161</v>
      </c>
      <c r="M15" s="2">
        <f t="shared" si="12"/>
        <v>41375314078</v>
      </c>
      <c r="N15" s="2">
        <f t="shared" si="12"/>
        <v>-4374599744</v>
      </c>
      <c r="O15" s="2">
        <f t="shared" si="12"/>
        <v>-50697996282</v>
      </c>
      <c r="P15" s="2">
        <f t="shared" si="12"/>
        <v>-41346305983</v>
      </c>
      <c r="Q15" s="2">
        <f t="shared" si="12"/>
        <v>-65367419859</v>
      </c>
      <c r="R15" s="2">
        <f t="shared" si="12"/>
        <v>-65261550010</v>
      </c>
      <c r="S15" s="2">
        <f t="shared" si="12"/>
        <v>-2666205148</v>
      </c>
      <c r="T15" s="2">
        <f t="shared" si="12"/>
        <v>27524984066</v>
      </c>
      <c r="U15" s="2">
        <f t="shared" si="12"/>
        <v>-12509464270</v>
      </c>
      <c r="V15" s="2">
        <f t="shared" si="12"/>
        <v>-37634654837</v>
      </c>
      <c r="W15" s="2">
        <f t="shared" si="12"/>
        <v>-30275322766</v>
      </c>
      <c r="X15" s="2">
        <f t="shared" si="12"/>
        <v>-6781899207</v>
      </c>
      <c r="Y15" s="2">
        <f t="shared" si="12"/>
        <v>-21989138824</v>
      </c>
      <c r="Z15" s="2">
        <f t="shared" si="12"/>
        <v>-5225853206</v>
      </c>
    </row>
    <row r="16" spans="1:26" ht="15.5" x14ac:dyDescent="0.35">
      <c r="C16" t="s">
        <v>28</v>
      </c>
      <c r="D16" s="2">
        <f>IFERROR(INDEX(D51:D500,MATCH($C$16,$C$51:$C$500,0)),"")</f>
        <v>-12626002336</v>
      </c>
      <c r="H16" s="2">
        <f>IFERROR(SUM(D16:G16)*(4/MAX(1,COUNT(D16:G16))),"")</f>
        <v>-50504009344</v>
      </c>
      <c r="I16" s="2">
        <f t="shared" ref="I16:Z16" si="13">IFERROR(INDEX(I51:I500,MATCH($C$16,$C$51:$C$500,0)),"")</f>
        <v>-53296028081</v>
      </c>
      <c r="J16" s="2">
        <f t="shared" si="13"/>
        <v>-77920406658</v>
      </c>
      <c r="K16" s="2">
        <f t="shared" si="13"/>
        <v>30783088559</v>
      </c>
      <c r="L16" s="2">
        <f t="shared" si="13"/>
        <v>-224346964002</v>
      </c>
      <c r="M16" s="2">
        <f t="shared" si="13"/>
        <v>-252197581617</v>
      </c>
      <c r="N16" s="2">
        <f t="shared" si="13"/>
        <v>7158362929</v>
      </c>
      <c r="O16" s="2">
        <f t="shared" si="13"/>
        <v>258947121683</v>
      </c>
      <c r="P16" s="2">
        <f t="shared" si="13"/>
        <v>146815050570</v>
      </c>
      <c r="Q16" s="2">
        <f t="shared" si="13"/>
        <v>231572379198</v>
      </c>
      <c r="R16" s="2">
        <f t="shared" si="13"/>
        <v>225307423403</v>
      </c>
      <c r="S16" s="2">
        <f t="shared" si="13"/>
        <v>2943313114</v>
      </c>
      <c r="T16" s="2">
        <f t="shared" si="13"/>
        <v>-112918817652</v>
      </c>
      <c r="U16" s="2">
        <f t="shared" si="13"/>
        <v>51602217442</v>
      </c>
      <c r="V16" s="2">
        <f t="shared" si="13"/>
        <v>184655229128</v>
      </c>
      <c r="W16" s="2">
        <f t="shared" si="13"/>
        <v>140896350811</v>
      </c>
      <c r="X16" s="2">
        <f t="shared" si="13"/>
        <v>17043579079</v>
      </c>
      <c r="Y16" s="2">
        <f t="shared" si="13"/>
        <v>75591322861</v>
      </c>
      <c r="Z16" s="2">
        <f t="shared" si="13"/>
        <v>10653288061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798720000000</v>
      </c>
      <c r="H20" s="2">
        <f t="shared" ref="H20:Z20" ca="1" si="14">IFERROR(H21*H2,"")</f>
        <v>798720000000</v>
      </c>
      <c r="I20" s="2">
        <f t="shared" ca="1" si="14"/>
        <v>1056640000000</v>
      </c>
      <c r="J20" s="2">
        <f t="shared" ca="1" si="14"/>
        <v>956800000000</v>
      </c>
      <c r="K20" s="2">
        <f t="shared" ca="1" si="14"/>
        <v>915200000000</v>
      </c>
      <c r="L20" s="2">
        <f t="shared" ca="1" si="14"/>
        <v>578240000000</v>
      </c>
      <c r="M20" s="2">
        <f t="shared" ca="1" si="14"/>
        <v>748800000000</v>
      </c>
      <c r="N20" s="2">
        <f t="shared" ca="1" si="14"/>
        <v>981760000000</v>
      </c>
      <c r="O20" s="2">
        <f t="shared" ca="1" si="14"/>
        <v>1672320000000</v>
      </c>
      <c r="P20" s="2">
        <f t="shared" ca="1" si="14"/>
        <v>1248000000000</v>
      </c>
      <c r="Q20" s="2">
        <f t="shared" ca="1" si="14"/>
        <v>1297920000000</v>
      </c>
      <c r="R20" s="2">
        <f t="shared" ca="1" si="14"/>
        <v>243190000000</v>
      </c>
      <c r="S20" s="2" t="str">
        <f t="shared" ca="1" si="14"/>
        <v/>
      </c>
      <c r="T20" s="2">
        <f t="shared" ca="1" si="14"/>
        <v>131970000000</v>
      </c>
      <c r="U20" s="2">
        <f t="shared" ca="1" si="14"/>
        <v>122840000000</v>
      </c>
      <c r="V20" s="2" t="str">
        <f t="shared" ca="1" si="14"/>
        <v/>
      </c>
      <c r="W20" s="2">
        <f t="shared" ca="1" si="14"/>
        <v>136120000000</v>
      </c>
      <c r="X20" s="2">
        <f t="shared" ca="1" si="14"/>
        <v>74700000000</v>
      </c>
      <c r="Y20" s="2" t="str">
        <f t="shared" ca="1" si="14"/>
        <v/>
      </c>
      <c r="Z20" s="2">
        <f t="shared" ca="1" si="14"/>
        <v>49800000000</v>
      </c>
    </row>
    <row r="21" spans="1:26" ht="15.5" x14ac:dyDescent="0.35">
      <c r="C21" t="s">
        <v>11</v>
      </c>
      <c r="D21" s="2">
        <f>IFERROR(INDEX(D51:D500,MATCH($C$7,$C$51:$C$500,0)),"")</f>
        <v>4160000000</v>
      </c>
      <c r="H21" s="2">
        <f>IFERROR(INDEX(D21:G21,COUNT(D21:G21)),"")</f>
        <v>4160000000</v>
      </c>
      <c r="I21" s="2">
        <f t="shared" ref="I21:Z21" si="15">IFERROR(INDEX(I51:I500,MATCH($C$7,$C$51:$C$500,0)),"")</f>
        <v>4160000000</v>
      </c>
      <c r="J21" s="2">
        <f t="shared" si="15"/>
        <v>4160000000</v>
      </c>
      <c r="K21" s="2">
        <f t="shared" si="15"/>
        <v>4160000000</v>
      </c>
      <c r="L21" s="2">
        <f t="shared" si="15"/>
        <v>4160000000</v>
      </c>
      <c r="M21" s="2">
        <f t="shared" si="15"/>
        <v>4160000000</v>
      </c>
      <c r="N21" s="2">
        <f t="shared" si="15"/>
        <v>4160000000</v>
      </c>
      <c r="O21" s="2">
        <f t="shared" si="15"/>
        <v>4160000000</v>
      </c>
      <c r="P21" s="2">
        <f t="shared" si="15"/>
        <v>4160000000</v>
      </c>
      <c r="Q21" s="2">
        <f t="shared" si="15"/>
        <v>4160000000</v>
      </c>
      <c r="R21" s="2">
        <f t="shared" si="15"/>
        <v>830000000</v>
      </c>
      <c r="S21" s="2">
        <f t="shared" si="15"/>
        <v>830000000</v>
      </c>
      <c r="T21" s="2">
        <f t="shared" si="15"/>
        <v>830000000</v>
      </c>
      <c r="U21" s="2">
        <f t="shared" si="15"/>
        <v>830000000</v>
      </c>
      <c r="V21" s="2">
        <f t="shared" si="15"/>
        <v>830000000</v>
      </c>
      <c r="W21" s="2">
        <f t="shared" si="15"/>
        <v>830000000</v>
      </c>
      <c r="X21" s="2">
        <f t="shared" si="15"/>
        <v>830000000</v>
      </c>
      <c r="Y21" s="2">
        <f t="shared" si="15"/>
        <v>830000000</v>
      </c>
      <c r="Z21" s="2">
        <f t="shared" si="15"/>
        <v>830000000</v>
      </c>
    </row>
    <row r="23" spans="1:26" ht="15.5" x14ac:dyDescent="0.35">
      <c r="B23" t="s">
        <v>54</v>
      </c>
      <c r="C23" t="s">
        <v>55</v>
      </c>
      <c r="D23" s="3">
        <f>IFERROR(D5/D6*100,"")</f>
        <v>-1.7768929570199572</v>
      </c>
      <c r="H23" s="3">
        <f t="shared" ref="H23:Z23" si="16">IFERROR(H5/H6*100,"")</f>
        <v>-7.1075718280798288</v>
      </c>
      <c r="I23" s="3">
        <f t="shared" si="16"/>
        <v>-12.149684322332121</v>
      </c>
      <c r="J23" s="3">
        <f t="shared" si="16"/>
        <v>-13.467999778046744</v>
      </c>
      <c r="K23" s="3">
        <f t="shared" si="16"/>
        <v>2.2805865662823943</v>
      </c>
      <c r="L23" s="3">
        <f t="shared" si="16"/>
        <v>-25.959709025934664</v>
      </c>
      <c r="M23" s="3">
        <f t="shared" si="16"/>
        <v>-22.781659207888847</v>
      </c>
      <c r="N23" s="3">
        <f t="shared" si="16"/>
        <v>0.22505286995683538</v>
      </c>
      <c r="O23" s="3">
        <f t="shared" si="16"/>
        <v>18.724149938973891</v>
      </c>
      <c r="P23" s="3">
        <f t="shared" si="16"/>
        <v>11.760658199606048</v>
      </c>
      <c r="Q23" s="3">
        <f t="shared" si="16"/>
        <v>19.862023631488885</v>
      </c>
      <c r="R23" s="3">
        <f t="shared" si="16"/>
        <v>23.823654464079265</v>
      </c>
      <c r="S23" s="3">
        <f t="shared" si="16"/>
        <v>1.1538197460285933</v>
      </c>
      <c r="T23" s="3">
        <f t="shared" si="16"/>
        <v>-16.553838365236558</v>
      </c>
      <c r="U23" s="3">
        <f t="shared" si="16"/>
        <v>6.5019238184246761</v>
      </c>
      <c r="V23" s="3">
        <f t="shared" si="16"/>
        <v>24.357965259839563</v>
      </c>
      <c r="W23" s="3">
        <f t="shared" si="16"/>
        <v>22.258711932864685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-0.31920045883254655</v>
      </c>
      <c r="H24" s="4">
        <f t="shared" ref="H24:Z24" si="17">IFERROR(_xlfn.RRI(5,M23,H23),"")</f>
        <v>-0.2078139666979173</v>
      </c>
      <c r="I24" s="4" t="str">
        <f t="shared" si="17"/>
        <v/>
      </c>
      <c r="J24" s="4" t="str">
        <f t="shared" si="17"/>
        <v/>
      </c>
      <c r="K24" s="4">
        <f t="shared" si="17"/>
        <v>-0.27968412427358869</v>
      </c>
      <c r="L24" s="4" t="str">
        <f t="shared" si="17"/>
        <v/>
      </c>
      <c r="M24" s="4" t="str">
        <f t="shared" si="17"/>
        <v/>
      </c>
      <c r="N24" s="4">
        <f t="shared" si="17"/>
        <v>-0.27884383971353632</v>
      </c>
      <c r="O24" s="4" t="str">
        <f t="shared" si="17"/>
        <v/>
      </c>
      <c r="P24" s="4">
        <f t="shared" si="17"/>
        <v>0.12584330694635248</v>
      </c>
      <c r="Q24" s="4">
        <f t="shared" si="17"/>
        <v>-3.9988362918170539E-2</v>
      </c>
      <c r="R24" s="4">
        <f t="shared" si="17"/>
        <v>1.3681849984205963E-2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-2.4300000000000002</v>
      </c>
      <c r="H25" s="3">
        <f>IFERROR(INDEX(D25:G25,COUNT(D25:G25)),"")</f>
        <v>-2.4300000000000002</v>
      </c>
      <c r="I25" s="3">
        <f t="shared" ref="I25:Z25" si="18">IFERROR(INDEX(I51:I500,MATCH($C$25,$C$51:$C$500,0)),"")</f>
        <v>-16.510000000000002</v>
      </c>
      <c r="J25" s="3">
        <f t="shared" si="18"/>
        <v>-21.46</v>
      </c>
      <c r="K25" s="3">
        <f t="shared" si="18"/>
        <v>4.34</v>
      </c>
      <c r="L25" s="3">
        <f t="shared" si="18"/>
        <v>-45.97</v>
      </c>
      <c r="M25" s="3">
        <f t="shared" si="18"/>
        <v>-50.73</v>
      </c>
      <c r="N25" s="3">
        <f t="shared" si="18"/>
        <v>0.67</v>
      </c>
      <c r="O25" s="3">
        <f t="shared" si="18"/>
        <v>50.11</v>
      </c>
      <c r="P25" s="3">
        <f t="shared" si="18"/>
        <v>25.38</v>
      </c>
      <c r="Q25" s="3">
        <f t="shared" si="18"/>
        <v>40</v>
      </c>
      <c r="R25" s="3">
        <f t="shared" si="18"/>
        <v>192.57</v>
      </c>
      <c r="S25" s="3">
        <f t="shared" si="18"/>
        <v>0.33</v>
      </c>
      <c r="T25" s="3">
        <f t="shared" si="18"/>
        <v>-102.75</v>
      </c>
      <c r="U25" s="3">
        <f t="shared" si="18"/>
        <v>47.04</v>
      </c>
      <c r="V25" s="3">
        <f t="shared" si="18"/>
        <v>176.74</v>
      </c>
      <c r="W25" s="3">
        <f t="shared" si="18"/>
        <v>133.01</v>
      </c>
      <c r="X25" s="3">
        <f t="shared" si="18"/>
        <v>12.35</v>
      </c>
      <c r="Y25" s="3">
        <f t="shared" si="18"/>
        <v>64.489999999999995</v>
      </c>
      <c r="Z25" s="3">
        <f t="shared" si="18"/>
        <v>6.53</v>
      </c>
    </row>
    <row r="26" spans="1:26" ht="15.5" x14ac:dyDescent="0.35">
      <c r="C26" t="s">
        <v>59</v>
      </c>
      <c r="D26" s="4">
        <f>IFERROR(_xlfn.RRI(5,I25,D25),"")</f>
        <v>-0.31833367480910058</v>
      </c>
      <c r="H26" s="4">
        <f t="shared" ref="H26:Z26" si="19">IFERROR(_xlfn.RRI(5,M25,H25),"")</f>
        <v>-0.45541173061361817</v>
      </c>
      <c r="I26" s="4" t="str">
        <f t="shared" si="19"/>
        <v/>
      </c>
      <c r="J26" s="4" t="str">
        <f t="shared" si="19"/>
        <v/>
      </c>
      <c r="K26" s="4">
        <f t="shared" si="19"/>
        <v>-0.29757554634264516</v>
      </c>
      <c r="L26" s="4" t="str">
        <f t="shared" si="19"/>
        <v/>
      </c>
      <c r="M26" s="4" t="str">
        <f t="shared" si="19"/>
        <v/>
      </c>
      <c r="N26" s="4">
        <f t="shared" si="19"/>
        <v>0.15215835248897069</v>
      </c>
      <c r="O26" s="4" t="str">
        <f t="shared" si="19"/>
        <v/>
      </c>
      <c r="P26" s="4">
        <f t="shared" si="19"/>
        <v>-0.11609648502817915</v>
      </c>
      <c r="Q26" s="4">
        <f t="shared" si="19"/>
        <v>-0.25707490558113055</v>
      </c>
      <c r="R26" s="4">
        <f t="shared" si="19"/>
        <v>7.6814431603964506E-2</v>
      </c>
      <c r="S26" s="4">
        <f t="shared" si="19"/>
        <v>-0.51541563629687603</v>
      </c>
      <c r="T26" s="4" t="str">
        <f t="shared" si="19"/>
        <v/>
      </c>
      <c r="U26" s="4">
        <f t="shared" si="19"/>
        <v>0.48426288021672925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129.74515938461539</v>
      </c>
      <c r="H27" s="3">
        <f t="shared" ref="H27:Z27" si="20">IFERROR(H4/H21,"")</f>
        <v>518.98063753846156</v>
      </c>
      <c r="I27" s="3">
        <f t="shared" si="20"/>
        <v>477.91056893918267</v>
      </c>
      <c r="J27" s="3">
        <f t="shared" si="20"/>
        <v>451.76761229278844</v>
      </c>
      <c r="K27" s="3">
        <f t="shared" si="20"/>
        <v>734.48124708100966</v>
      </c>
      <c r="L27" s="3">
        <f t="shared" si="20"/>
        <v>631.86373818173081</v>
      </c>
      <c r="M27" s="3">
        <f t="shared" si="20"/>
        <v>411.0796803911058</v>
      </c>
      <c r="N27" s="3">
        <f t="shared" si="20"/>
        <v>440.90443196249998</v>
      </c>
      <c r="O27" s="3">
        <f t="shared" si="20"/>
        <v>641.75148680937502</v>
      </c>
      <c r="P27" s="3">
        <f t="shared" si="20"/>
        <v>645.29309542620194</v>
      </c>
      <c r="Q27" s="3">
        <f t="shared" si="20"/>
        <v>542.86461727451922</v>
      </c>
      <c r="R27" s="3">
        <f t="shared" si="20"/>
        <v>2436.5665980216868</v>
      </c>
      <c r="S27" s="3">
        <f t="shared" si="20"/>
        <v>1924.983689133735</v>
      </c>
      <c r="T27" s="3">
        <f t="shared" si="20"/>
        <v>2413.6789023698793</v>
      </c>
      <c r="U27" s="3">
        <f t="shared" si="20"/>
        <v>3025.0817309397589</v>
      </c>
      <c r="V27" s="3">
        <f t="shared" si="20"/>
        <v>2992.9789281903613</v>
      </c>
      <c r="W27" s="3">
        <f t="shared" si="20"/>
        <v>2427.2387797530118</v>
      </c>
      <c r="X27" s="3">
        <f t="shared" si="20"/>
        <v>1577.7955544903614</v>
      </c>
      <c r="Y27" s="3">
        <f t="shared" si="20"/>
        <v>2083.2689455192772</v>
      </c>
      <c r="Z27" s="3">
        <f t="shared" si="20"/>
        <v>2731.908825192771</v>
      </c>
    </row>
    <row r="28" spans="1:26" ht="15.5" x14ac:dyDescent="0.35">
      <c r="C28" t="s">
        <v>61</v>
      </c>
      <c r="D28" s="4">
        <f>IFERROR(_xlfn.RRI(5,I27,D27),"")</f>
        <v>-0.22954211214551001</v>
      </c>
      <c r="H28" s="4">
        <f t="shared" ref="H28:Z28" si="21">IFERROR(_xlfn.RRI(5,M27,H27),"")</f>
        <v>4.7719504807559154E-2</v>
      </c>
      <c r="I28" s="4">
        <f t="shared" si="21"/>
        <v>1.6249708727322343E-2</v>
      </c>
      <c r="J28" s="4">
        <f t="shared" si="21"/>
        <v>-6.7798833968145455E-2</v>
      </c>
      <c r="K28" s="4">
        <f t="shared" si="21"/>
        <v>2.6230076519655698E-2</v>
      </c>
      <c r="L28" s="4">
        <f t="shared" si="21"/>
        <v>3.0828409765155218E-2</v>
      </c>
      <c r="M28" s="4">
        <f t="shared" si="21"/>
        <v>-0.29946547347857611</v>
      </c>
      <c r="N28" s="4">
        <f t="shared" si="21"/>
        <v>-0.25529635063140632</v>
      </c>
      <c r="O28" s="4">
        <f t="shared" si="21"/>
        <v>-0.23274897404577777</v>
      </c>
      <c r="P28" s="4">
        <f t="shared" si="21"/>
        <v>-0.2658175800469702</v>
      </c>
      <c r="Q28" s="4">
        <f t="shared" si="21"/>
        <v>-0.2892488428953216</v>
      </c>
      <c r="R28" s="4">
        <f t="shared" si="21"/>
        <v>7.6741626658471951E-4</v>
      </c>
      <c r="S28" s="4">
        <f t="shared" si="21"/>
        <v>4.0579498512667289E-2</v>
      </c>
      <c r="T28" s="4">
        <f t="shared" si="21"/>
        <v>2.9880489732087678E-2</v>
      </c>
      <c r="U28" s="4">
        <f t="shared" si="21"/>
        <v>2.0596753096132403E-2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-0.85281647486371903</v>
      </c>
      <c r="I29" s="4">
        <f t="shared" si="22"/>
        <v>-0.2306616961789375</v>
      </c>
      <c r="J29" s="4">
        <f t="shared" si="22"/>
        <v>-5.9447004608294938</v>
      </c>
      <c r="K29" s="4">
        <f t="shared" si="22"/>
        <v>-1.0944093974331086</v>
      </c>
      <c r="L29" s="4">
        <f t="shared" si="22"/>
        <v>-9.383008082002757E-2</v>
      </c>
      <c r="M29" s="4">
        <f t="shared" si="22"/>
        <v>-76.71641791044776</v>
      </c>
      <c r="N29" s="4">
        <f t="shared" si="22"/>
        <v>-0.98662941528636994</v>
      </c>
      <c r="O29" s="4">
        <f t="shared" si="22"/>
        <v>0.97438928289992122</v>
      </c>
      <c r="P29" s="4">
        <f t="shared" si="22"/>
        <v>-0.36550000000000005</v>
      </c>
      <c r="Q29" s="4">
        <f t="shared" si="22"/>
        <v>-0.79228332554395808</v>
      </c>
      <c r="R29" s="4">
        <f t="shared" si="22"/>
        <v>582.5454545454545</v>
      </c>
      <c r="S29" s="4">
        <f t="shared" si="22"/>
        <v>-1.0032116788321168</v>
      </c>
      <c r="T29" s="4">
        <f t="shared" si="22"/>
        <v>-3.1843112244897958</v>
      </c>
      <c r="U29" s="4">
        <f t="shared" si="22"/>
        <v>-0.73384632793934601</v>
      </c>
      <c r="V29" s="4">
        <f t="shared" si="22"/>
        <v>0.32877227276144666</v>
      </c>
      <c r="W29" s="4">
        <f t="shared" si="22"/>
        <v>9.7700404858299592</v>
      </c>
      <c r="X29" s="4">
        <f t="shared" si="22"/>
        <v>-0.80849744146379277</v>
      </c>
      <c r="Y29" s="4">
        <f t="shared" si="22"/>
        <v>8.8759571209800914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8.5936723873761708E-2</v>
      </c>
      <c r="I30" s="4">
        <f t="shared" si="23"/>
        <v>5.7868151534181025E-2</v>
      </c>
      <c r="J30" s="4">
        <f t="shared" si="23"/>
        <v>-0.38491606955492397</v>
      </c>
      <c r="K30" s="4">
        <f t="shared" si="23"/>
        <v>0.16240449118756828</v>
      </c>
      <c r="L30" s="4">
        <f t="shared" si="23"/>
        <v>0.53708336442357985</v>
      </c>
      <c r="M30" s="4">
        <f t="shared" si="23"/>
        <v>-6.7644481228373896E-2</v>
      </c>
      <c r="N30" s="4">
        <f t="shared" si="23"/>
        <v>-0.31296702691790468</v>
      </c>
      <c r="O30" s="4">
        <f t="shared" si="23"/>
        <v>-5.4883720931304331E-3</v>
      </c>
      <c r="P30" s="4">
        <f t="shared" si="23"/>
        <v>0.18868144080918436</v>
      </c>
      <c r="Q30" s="4">
        <f t="shared" si="23"/>
        <v>-0.77720099351469174</v>
      </c>
      <c r="R30" s="4">
        <f t="shared" si="23"/>
        <v>0.2657596070947334</v>
      </c>
      <c r="S30" s="4">
        <f t="shared" si="23"/>
        <v>-0.20246902467280017</v>
      </c>
      <c r="T30" s="4">
        <f t="shared" si="23"/>
        <v>-0.20211117680445079</v>
      </c>
      <c r="U30" s="4">
        <f t="shared" si="23"/>
        <v>1.0726037008489014E-2</v>
      </c>
      <c r="V30" s="4">
        <f t="shared" si="23"/>
        <v>0.23307972547098041</v>
      </c>
      <c r="W30" s="4">
        <f t="shared" si="23"/>
        <v>0.53837344315311264</v>
      </c>
      <c r="X30" s="4">
        <f t="shared" si="23"/>
        <v>-0.24263472659931631</v>
      </c>
      <c r="Y30" s="4">
        <f t="shared" si="23"/>
        <v>-0.23743101295766122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136.72999999999999</v>
      </c>
      <c r="H32" s="3">
        <f>IFERROR(INDEX(D32:G32,COUNT(D32:G32)),"")</f>
        <v>136.72999999999999</v>
      </c>
      <c r="I32" s="3">
        <f t="shared" ref="I32:Z32" si="24">IFERROR(INDEX(I51:I500,MATCH($C$32,$C$51:$C$500,0)),"")</f>
        <v>139.16</v>
      </c>
      <c r="J32" s="3">
        <f t="shared" si="24"/>
        <v>156.06</v>
      </c>
      <c r="K32" s="3">
        <f t="shared" si="24"/>
        <v>177.08</v>
      </c>
      <c r="L32" s="3">
        <f t="shared" si="24"/>
        <v>173.04</v>
      </c>
      <c r="M32" s="3">
        <f t="shared" si="24"/>
        <v>217.96</v>
      </c>
      <c r="N32" s="3">
        <f t="shared" si="24"/>
        <v>267.62</v>
      </c>
      <c r="O32" s="3">
        <f t="shared" si="24"/>
        <v>267.02</v>
      </c>
      <c r="P32" s="3">
        <f t="shared" si="24"/>
        <v>222.02</v>
      </c>
      <c r="Q32" s="3">
        <f t="shared" si="24"/>
        <v>195.91</v>
      </c>
      <c r="R32" s="3">
        <f t="shared" si="24"/>
        <v>804.99</v>
      </c>
      <c r="S32" s="3">
        <f t="shared" si="24"/>
        <v>613.21</v>
      </c>
      <c r="T32" s="3">
        <f t="shared" si="24"/>
        <v>620.66999999999996</v>
      </c>
      <c r="U32" s="3">
        <f t="shared" si="24"/>
        <v>723.42</v>
      </c>
      <c r="V32" s="3">
        <f t="shared" si="24"/>
        <v>725.6</v>
      </c>
      <c r="W32" s="3">
        <f t="shared" si="24"/>
        <v>596.87</v>
      </c>
      <c r="X32" s="3">
        <f t="shared" si="24"/>
        <v>463.86</v>
      </c>
      <c r="Y32" s="3">
        <f t="shared" si="24"/>
        <v>451.74</v>
      </c>
      <c r="Z32" s="3">
        <f t="shared" si="24"/>
        <v>379.1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1.4</v>
      </c>
      <c r="H33" s="3">
        <f>IFERROR(INDEX(D33:G33,COUNT(D33:G33)),"")</f>
        <v>1.4</v>
      </c>
      <c r="I33" s="3">
        <f t="shared" ref="I33:Z33" si="25">IFERROR(INDEX(I51:I500,MATCH($C$33,$C$51:$C$500,0)),"")</f>
        <v>1.83</v>
      </c>
      <c r="J33" s="3">
        <f t="shared" si="25"/>
        <v>1.47</v>
      </c>
      <c r="K33" s="3">
        <f t="shared" si="25"/>
        <v>1.24</v>
      </c>
      <c r="L33" s="3">
        <f t="shared" si="25"/>
        <v>0.8</v>
      </c>
      <c r="M33" s="3">
        <f t="shared" si="25"/>
        <v>0.83</v>
      </c>
      <c r="N33" s="3">
        <f t="shared" si="25"/>
        <v>0.88</v>
      </c>
      <c r="O33" s="3">
        <f t="shared" si="25"/>
        <v>1.51</v>
      </c>
      <c r="P33" s="3">
        <f t="shared" si="25"/>
        <v>1.35</v>
      </c>
      <c r="Q33" s="3">
        <f t="shared" si="25"/>
        <v>1.59</v>
      </c>
      <c r="R33" s="3">
        <f t="shared" si="25"/>
        <v>1.82</v>
      </c>
      <c r="S33" s="3">
        <f t="shared" si="25"/>
        <v>1.6</v>
      </c>
      <c r="T33" s="3">
        <f t="shared" si="25"/>
        <v>1.28</v>
      </c>
      <c r="U33" s="3">
        <f t="shared" si="25"/>
        <v>1.02</v>
      </c>
      <c r="V33" s="3">
        <f t="shared" si="25"/>
        <v>1.42</v>
      </c>
      <c r="W33" s="3">
        <f t="shared" si="25"/>
        <v>1.37</v>
      </c>
      <c r="X33" s="3">
        <f t="shared" si="25"/>
        <v>0.97</v>
      </c>
      <c r="Y33" s="3">
        <f t="shared" si="25"/>
        <v>0.91</v>
      </c>
      <c r="Z33" s="3">
        <f t="shared" si="25"/>
        <v>0.79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-78.599999999999994</v>
      </c>
      <c r="H34" s="3">
        <f>IFERROR(INDEX(D34:G34,COUNT(D34:G34)),"")</f>
        <v>-78.599999999999994</v>
      </c>
      <c r="I34" s="3">
        <f t="shared" ref="I34:Z34" si="26">IFERROR(INDEX(I51:I500,MATCH($C$34,$C$51:$C$500,0)),"")</f>
        <v>-15.38</v>
      </c>
      <c r="J34" s="3">
        <f t="shared" si="26"/>
        <v>-10.72</v>
      </c>
      <c r="K34" s="3">
        <f t="shared" si="26"/>
        <v>50.69</v>
      </c>
      <c r="L34" s="3">
        <f t="shared" si="26"/>
        <v>-3.02</v>
      </c>
      <c r="M34" s="3">
        <f t="shared" si="26"/>
        <v>-3.55</v>
      </c>
      <c r="N34" s="3">
        <f t="shared" si="26"/>
        <v>352.24</v>
      </c>
      <c r="O34" s="3">
        <f t="shared" si="26"/>
        <v>8.02</v>
      </c>
      <c r="P34" s="3">
        <f t="shared" si="26"/>
        <v>11.82</v>
      </c>
      <c r="Q34" s="3">
        <f t="shared" si="26"/>
        <v>7.8</v>
      </c>
      <c r="R34" s="3">
        <f t="shared" si="26"/>
        <v>7.61</v>
      </c>
      <c r="S34" s="3">
        <f t="shared" si="26"/>
        <v>2969.7</v>
      </c>
      <c r="T34" s="3">
        <f t="shared" si="26"/>
        <v>-7.74</v>
      </c>
      <c r="U34" s="3">
        <f t="shared" si="26"/>
        <v>15.73</v>
      </c>
      <c r="V34" s="3">
        <f t="shared" si="26"/>
        <v>5.83</v>
      </c>
      <c r="W34" s="3">
        <f t="shared" si="26"/>
        <v>6.16</v>
      </c>
      <c r="X34" s="3">
        <f t="shared" si="26"/>
        <v>36.44</v>
      </c>
      <c r="Y34" s="3">
        <f t="shared" si="26"/>
        <v>6.36</v>
      </c>
      <c r="Z34" s="3">
        <f t="shared" si="26"/>
        <v>45.94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1.47</v>
      </c>
      <c r="H35" s="3">
        <f>IFERROR(INDEX(D35:G35,COUNT(D35:G35)),"")</f>
        <v>1.47</v>
      </c>
      <c r="I35" s="3">
        <f t="shared" ref="I35:Z35" si="27">IFERROR(INDEX(I51:I500,MATCH($C$35,$C$51:$C$500,0)),"")</f>
        <v>0.53</v>
      </c>
      <c r="J35" s="3">
        <f t="shared" si="27"/>
        <v>0.51</v>
      </c>
      <c r="K35" s="3">
        <f t="shared" si="27"/>
        <v>0.3</v>
      </c>
      <c r="L35" s="3">
        <f t="shared" si="27"/>
        <v>0.22</v>
      </c>
      <c r="M35" s="3">
        <f t="shared" si="27"/>
        <v>0.44</v>
      </c>
      <c r="N35" s="3">
        <f t="shared" si="27"/>
        <v>0.53</v>
      </c>
      <c r="O35" s="3">
        <f t="shared" si="27"/>
        <v>0.63</v>
      </c>
      <c r="P35" s="3">
        <f t="shared" si="27"/>
        <v>0.46</v>
      </c>
      <c r="Q35" s="3">
        <f t="shared" si="27"/>
        <v>0.56999999999999995</v>
      </c>
      <c r="R35" s="3">
        <f t="shared" si="27"/>
        <v>0.6</v>
      </c>
      <c r="S35" s="3">
        <f t="shared" si="27"/>
        <v>0.51</v>
      </c>
      <c r="T35" s="3">
        <f t="shared" si="27"/>
        <v>0.33</v>
      </c>
      <c r="U35" s="3">
        <f t="shared" si="27"/>
        <v>0.24</v>
      </c>
      <c r="V35" s="3">
        <f t="shared" si="27"/>
        <v>0.34</v>
      </c>
      <c r="W35" s="3">
        <f t="shared" si="27"/>
        <v>0.34</v>
      </c>
      <c r="X35" s="3">
        <f t="shared" si="27"/>
        <v>0.28999999999999998</v>
      </c>
      <c r="Y35" s="3">
        <f t="shared" si="27"/>
        <v>0.2</v>
      </c>
      <c r="Z35" s="3">
        <f t="shared" si="27"/>
        <v>0.11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0.19699999999999998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5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539739863040</v>
      </c>
      <c r="E51" s="5">
        <v>371878494778</v>
      </c>
      <c r="F51" s="5">
        <v>486266094418</v>
      </c>
      <c r="G51" s="5">
        <v>629492543767</v>
      </c>
      <c r="I51" s="5">
        <v>1988107966787</v>
      </c>
      <c r="J51" s="5">
        <v>1879353267138</v>
      </c>
      <c r="K51" s="5">
        <v>3055441987857</v>
      </c>
      <c r="L51" s="5">
        <v>2628553150836</v>
      </c>
      <c r="M51" s="5">
        <v>1710091470427</v>
      </c>
      <c r="N51" s="5">
        <v>1834162436964</v>
      </c>
      <c r="O51" s="5">
        <v>2669686185127</v>
      </c>
      <c r="P51" s="5">
        <v>2684419276973</v>
      </c>
      <c r="Q51" s="5">
        <v>2258316807862</v>
      </c>
      <c r="R51" s="5">
        <v>2022350276358</v>
      </c>
      <c r="S51" s="5">
        <v>1597736461981</v>
      </c>
      <c r="T51" s="5">
        <v>2003353488967</v>
      </c>
      <c r="U51" s="5">
        <v>2510817836680</v>
      </c>
      <c r="V51" s="5">
        <v>2484172510398</v>
      </c>
      <c r="W51" s="5">
        <v>2014608187195</v>
      </c>
      <c r="X51" s="5">
        <v>1309570310227</v>
      </c>
      <c r="Y51" s="5">
        <v>1729113224781</v>
      </c>
      <c r="Z51" s="5">
        <v>2267484324910</v>
      </c>
    </row>
    <row r="52" spans="2:26" ht="15.5" x14ac:dyDescent="0.35">
      <c r="C52" t="s">
        <v>86</v>
      </c>
      <c r="D52" s="5">
        <v>-507638592966</v>
      </c>
      <c r="E52" s="5">
        <v>-337029333375</v>
      </c>
      <c r="F52" s="5">
        <v>-422127518546</v>
      </c>
      <c r="G52" s="5">
        <v>-595873669066</v>
      </c>
      <c r="I52" s="5">
        <v>-1820105055679</v>
      </c>
      <c r="J52" s="5">
        <v>-1644941641671</v>
      </c>
      <c r="K52" s="5">
        <v>-2646603797653</v>
      </c>
      <c r="L52" s="5">
        <v>-2507581683223</v>
      </c>
      <c r="M52" s="5">
        <v>-1616654443325</v>
      </c>
      <c r="N52" s="5">
        <v>-1475150649282</v>
      </c>
      <c r="O52" s="5">
        <v>-2101709505639</v>
      </c>
      <c r="P52" s="5">
        <v>-2242168678855</v>
      </c>
      <c r="Q52" s="5">
        <v>-1784978654927</v>
      </c>
      <c r="R52" s="5">
        <v>-1541589323022</v>
      </c>
      <c r="S52" s="5">
        <v>-1356439679407</v>
      </c>
      <c r="T52" s="5">
        <v>-1898380886031</v>
      </c>
      <c r="U52" s="5">
        <v>-2252807051857</v>
      </c>
      <c r="V52" s="5">
        <v>-2112066541490</v>
      </c>
      <c r="W52" s="5">
        <v>-1711066779583</v>
      </c>
      <c r="X52" s="5">
        <v>-1156342353988</v>
      </c>
      <c r="Y52" s="5">
        <v>-1531229601421</v>
      </c>
      <c r="Z52" s="5">
        <v>-2013100001364</v>
      </c>
    </row>
    <row r="53" spans="2:26" ht="15.5" x14ac:dyDescent="0.35">
      <c r="C53" t="s">
        <v>87</v>
      </c>
      <c r="D53" s="5">
        <v>32101270074</v>
      </c>
      <c r="E53" s="5">
        <v>34849161403</v>
      </c>
      <c r="F53" s="5">
        <v>64138575872</v>
      </c>
      <c r="G53" s="5">
        <v>33618874701</v>
      </c>
      <c r="I53" s="5">
        <v>168002911108</v>
      </c>
      <c r="J53" s="5">
        <v>234411625467</v>
      </c>
      <c r="K53" s="5">
        <v>408838190204</v>
      </c>
      <c r="L53" s="5">
        <v>120971467613</v>
      </c>
      <c r="M53" s="5">
        <v>93437027102</v>
      </c>
      <c r="N53" s="5">
        <v>359011787682</v>
      </c>
      <c r="O53" s="5">
        <v>567976679488</v>
      </c>
      <c r="P53" s="5">
        <v>442250598118</v>
      </c>
      <c r="Q53" s="5">
        <v>473338152935</v>
      </c>
      <c r="R53" s="5">
        <v>480760953336</v>
      </c>
      <c r="S53" s="5">
        <v>241296782574</v>
      </c>
      <c r="T53" s="5">
        <v>104972602936</v>
      </c>
      <c r="U53" s="5">
        <v>258010784823</v>
      </c>
      <c r="V53" s="5">
        <v>372105968908</v>
      </c>
      <c r="W53" s="5">
        <v>303541407612</v>
      </c>
      <c r="X53" s="5">
        <v>153227956239</v>
      </c>
      <c r="Y53" s="5">
        <v>197883623360</v>
      </c>
      <c r="Z53" s="5">
        <v>254384323546</v>
      </c>
    </row>
    <row r="54" spans="2:26" ht="15.5" x14ac:dyDescent="0.35">
      <c r="C54" t="s">
        <v>88</v>
      </c>
      <c r="D54" s="5">
        <v>-32783644869</v>
      </c>
      <c r="E54" s="5">
        <v>-27272138662</v>
      </c>
      <c r="F54" s="5">
        <v>-32500497243</v>
      </c>
      <c r="G54" s="5">
        <v>-31897676263</v>
      </c>
      <c r="I54" s="5">
        <v>-125727078897</v>
      </c>
      <c r="J54" s="5">
        <v>-173103693646</v>
      </c>
      <c r="K54" s="5">
        <v>-247115951481</v>
      </c>
      <c r="L54" s="5">
        <v>-216665552772</v>
      </c>
      <c r="M54" s="5">
        <v>-184864136596</v>
      </c>
      <c r="N54" s="5">
        <v>-214235268246</v>
      </c>
      <c r="O54" s="5">
        <v>-232696454955</v>
      </c>
      <c r="P54" s="5">
        <v>-210518826931</v>
      </c>
      <c r="Q54" s="5">
        <v>-199287250025</v>
      </c>
      <c r="R54" s="5">
        <v>-181433986657</v>
      </c>
      <c r="S54" s="5">
        <v>-131747148264</v>
      </c>
      <c r="T54" s="5">
        <v>-129284009512</v>
      </c>
      <c r="U54" s="5">
        <v>-135261460437</v>
      </c>
      <c r="V54" s="5">
        <v>-154867113857</v>
      </c>
      <c r="W54" s="5">
        <v>-128232100403</v>
      </c>
      <c r="X54" s="5">
        <v>-105941310632</v>
      </c>
      <c r="Y54" s="5">
        <v>-115406469170</v>
      </c>
      <c r="Z54" s="5">
        <v>-113748607773</v>
      </c>
    </row>
    <row r="55" spans="2:26" ht="15.5" x14ac:dyDescent="0.35">
      <c r="C55" t="s">
        <v>438</v>
      </c>
      <c r="D55" s="5">
        <v>-13671539292</v>
      </c>
      <c r="E55" s="5">
        <v>-11905420731</v>
      </c>
      <c r="F55" s="5">
        <v>-13717935632</v>
      </c>
      <c r="G55" s="5">
        <v>-12273471397</v>
      </c>
      <c r="I55" s="5">
        <v>-50552265077</v>
      </c>
      <c r="J55" s="5">
        <v>-80906843340</v>
      </c>
      <c r="K55" s="5">
        <v>-121981857700</v>
      </c>
      <c r="L55" s="5">
        <v>-106901932358</v>
      </c>
      <c r="M55" s="5">
        <v>-63199771254</v>
      </c>
      <c r="N55" s="5">
        <v>-87131691587</v>
      </c>
      <c r="O55" s="5">
        <v>-102635199051</v>
      </c>
      <c r="P55" s="5">
        <v>-101150499541</v>
      </c>
      <c r="Q55" s="5">
        <v>-96474490239</v>
      </c>
      <c r="R55" s="5">
        <v>-78600696919</v>
      </c>
      <c r="S55" s="5">
        <v>-56969269014</v>
      </c>
      <c r="T55" s="5">
        <v>-63887089609</v>
      </c>
      <c r="U55" s="5">
        <v>-66104530962</v>
      </c>
      <c r="V55" s="5">
        <v>-87177882872</v>
      </c>
      <c r="W55" s="5">
        <v>-78691845882</v>
      </c>
      <c r="X55" s="5">
        <v>-59987231832</v>
      </c>
      <c r="Y55" s="5">
        <v>-65571346016</v>
      </c>
      <c r="Z55" s="5">
        <v>-76465962784</v>
      </c>
    </row>
    <row r="56" spans="2:26" ht="15.5" x14ac:dyDescent="0.35">
      <c r="C56" t="s">
        <v>90</v>
      </c>
      <c r="D56" s="5">
        <v>-19112105577</v>
      </c>
      <c r="E56" s="5">
        <v>-15366717931</v>
      </c>
      <c r="F56" s="5">
        <v>-18782561611</v>
      </c>
      <c r="G56" s="5">
        <v>-19624204866</v>
      </c>
      <c r="I56" s="5">
        <v>-75174813820</v>
      </c>
      <c r="J56" s="5">
        <v>-92196850306</v>
      </c>
      <c r="K56" s="5">
        <v>-125134093781</v>
      </c>
      <c r="L56" s="5">
        <v>-109763620414</v>
      </c>
      <c r="M56" s="5">
        <v>-121664365342</v>
      </c>
      <c r="N56" s="5">
        <v>-127103576659</v>
      </c>
      <c r="O56" s="5">
        <v>-130061255904</v>
      </c>
      <c r="P56" s="5">
        <v>-109368327390</v>
      </c>
      <c r="Q56" s="5">
        <v>-102812759786</v>
      </c>
      <c r="R56" s="5">
        <v>-102833289738</v>
      </c>
      <c r="S56" s="5">
        <v>-74777879250</v>
      </c>
      <c r="T56" s="5">
        <v>-65396919903</v>
      </c>
      <c r="U56" s="5">
        <v>-69156929475</v>
      </c>
      <c r="V56" s="5">
        <v>-67689230985</v>
      </c>
      <c r="W56" s="5">
        <v>-49540254521</v>
      </c>
      <c r="X56" s="5">
        <v>-45954078800</v>
      </c>
      <c r="Y56" s="5">
        <v>-49835123154</v>
      </c>
      <c r="Z56" s="5">
        <v>-37282644989</v>
      </c>
    </row>
    <row r="57" spans="2:26" ht="15.5" x14ac:dyDescent="0.35">
      <c r="C57" t="s">
        <v>92</v>
      </c>
      <c r="D57" s="5">
        <v>-682374795</v>
      </c>
      <c r="E57" s="5">
        <v>7577022741</v>
      </c>
      <c r="F57" s="5">
        <v>31638078629</v>
      </c>
      <c r="G57" s="5">
        <v>1721198438</v>
      </c>
      <c r="I57" s="5">
        <v>42275832211</v>
      </c>
      <c r="J57" s="5">
        <v>61307931821</v>
      </c>
      <c r="K57" s="5">
        <v>161722238723</v>
      </c>
      <c r="L57" s="5">
        <v>-95694085159</v>
      </c>
      <c r="M57" s="5">
        <v>-91427109494</v>
      </c>
      <c r="N57" s="5">
        <v>144776519436</v>
      </c>
      <c r="O57" s="5">
        <v>335280224533</v>
      </c>
      <c r="P57" s="5">
        <v>231731771187</v>
      </c>
      <c r="Q57" s="5">
        <v>274050902910</v>
      </c>
      <c r="R57" s="5">
        <v>299326966679</v>
      </c>
      <c r="S57" s="5">
        <v>109549634310</v>
      </c>
      <c r="T57" s="5">
        <v>-24311406576</v>
      </c>
      <c r="U57" s="5">
        <v>122749324386</v>
      </c>
      <c r="V57" s="5">
        <v>217238855051</v>
      </c>
      <c r="W57" s="5">
        <v>175309307209</v>
      </c>
      <c r="X57" s="5">
        <v>47286645607</v>
      </c>
      <c r="Y57" s="5">
        <v>82477154190</v>
      </c>
      <c r="Z57" s="5">
        <v>140635715773</v>
      </c>
    </row>
    <row r="58" spans="2:26" ht="15.5" x14ac:dyDescent="0.35">
      <c r="C58" t="s">
        <v>93</v>
      </c>
      <c r="D58" s="5">
        <v>-11943627541</v>
      </c>
      <c r="E58" s="5">
        <v>-46185921470</v>
      </c>
      <c r="F58" s="5">
        <v>-20005767923</v>
      </c>
      <c r="G58" s="5">
        <v>-6740048921</v>
      </c>
      <c r="I58" s="5">
        <v>-95571860292</v>
      </c>
      <c r="J58" s="5">
        <v>-139228338479</v>
      </c>
      <c r="K58" s="5">
        <v>-130939150164</v>
      </c>
      <c r="L58" s="5">
        <v>-128652878843</v>
      </c>
      <c r="M58" s="5">
        <v>-160770472123</v>
      </c>
      <c r="N58" s="5">
        <v>-137618156507</v>
      </c>
      <c r="O58" s="5">
        <v>-76333102850</v>
      </c>
      <c r="P58" s="5">
        <v>-84916720617</v>
      </c>
      <c r="Q58" s="5">
        <v>-42478523712</v>
      </c>
      <c r="R58" s="5">
        <v>-74019543276</v>
      </c>
      <c r="S58" s="5">
        <v>-106606321196</v>
      </c>
      <c r="T58" s="5">
        <v>-88607411076</v>
      </c>
      <c r="U58" s="5">
        <v>-71147106944</v>
      </c>
      <c r="V58" s="5">
        <v>-32583625923</v>
      </c>
      <c r="W58" s="5">
        <v>-34412956398</v>
      </c>
      <c r="X58" s="5">
        <v>-30243066528</v>
      </c>
      <c r="Y58" s="5">
        <v>-6885831329</v>
      </c>
      <c r="Z58" s="5">
        <v>-129982427712</v>
      </c>
    </row>
    <row r="59" spans="2:26" ht="15.5" x14ac:dyDescent="0.35">
      <c r="C59" t="s">
        <v>26</v>
      </c>
      <c r="D59" s="5">
        <v>-10530981894</v>
      </c>
      <c r="E59" s="5">
        <v>-9993260270</v>
      </c>
      <c r="F59" s="5">
        <v>-7909475260</v>
      </c>
      <c r="G59" s="5">
        <v>-9006544678</v>
      </c>
      <c r="I59" s="5">
        <v>-38465963400</v>
      </c>
      <c r="J59" s="5">
        <v>-72546086577</v>
      </c>
      <c r="K59" s="5">
        <v>-95455517501</v>
      </c>
      <c r="L59" s="5">
        <v>-107017528285</v>
      </c>
      <c r="M59" s="5">
        <v>-110142131188</v>
      </c>
      <c r="N59" s="5">
        <v>-109457217754</v>
      </c>
      <c r="O59" s="5">
        <v>-57533413415</v>
      </c>
      <c r="P59" s="5">
        <v>-50458751008</v>
      </c>
      <c r="Q59" s="5">
        <v>-43509863158</v>
      </c>
      <c r="R59" s="5">
        <v>-69994185988</v>
      </c>
      <c r="S59" s="5">
        <v>-52909798958</v>
      </c>
      <c r="T59" s="5">
        <v>-36473625275</v>
      </c>
      <c r="U59" s="5">
        <v>-19349966046</v>
      </c>
      <c r="V59" s="5">
        <v>-19048656469</v>
      </c>
      <c r="W59" s="5">
        <v>-20296966622</v>
      </c>
      <c r="X59" s="5">
        <v>-24863949663</v>
      </c>
      <c r="Y59" s="5">
        <v>-40619792387</v>
      </c>
      <c r="Z59" s="5">
        <v>-17009898372</v>
      </c>
    </row>
    <row r="60" spans="2:26" ht="15.5" x14ac:dyDescent="0.35">
      <c r="C60" t="s">
        <v>96</v>
      </c>
      <c r="D60" s="5">
        <v>-17733052998</v>
      </c>
      <c r="E60" s="5">
        <v>-27677790608</v>
      </c>
      <c r="F60" s="5">
        <v>-10158879738</v>
      </c>
      <c r="G60" s="5">
        <v>5010493353</v>
      </c>
      <c r="I60" s="5">
        <v>-44614120161</v>
      </c>
      <c r="J60" s="5">
        <v>-17114193551</v>
      </c>
      <c r="K60" s="5">
        <v>7777467572</v>
      </c>
      <c r="L60" s="5">
        <v>-23044439144</v>
      </c>
      <c r="M60" s="5">
        <v>-1442029998</v>
      </c>
      <c r="N60" s="5">
        <v>-6754878096</v>
      </c>
      <c r="O60" s="5">
        <v>10237467111</v>
      </c>
      <c r="P60" s="5">
        <v>-23285926110</v>
      </c>
      <c r="Q60" s="5">
        <v>-3135797191</v>
      </c>
      <c r="R60" s="5">
        <v>2451371933</v>
      </c>
      <c r="S60" s="5">
        <v>-60526762218</v>
      </c>
      <c r="T60" s="5">
        <v>-31999175874</v>
      </c>
      <c r="U60" s="5">
        <v>-80853515077</v>
      </c>
      <c r="V60" s="5">
        <v>-26122026758</v>
      </c>
      <c r="W60" s="5">
        <v>-5990939556</v>
      </c>
      <c r="X60" s="5">
        <v>14357888612</v>
      </c>
      <c r="Y60" s="5">
        <v>40372374666</v>
      </c>
      <c r="Z60" s="5">
        <v>-110477699933</v>
      </c>
    </row>
    <row r="61" spans="2:26" ht="15.5" x14ac:dyDescent="0.35">
      <c r="C61" t="s">
        <v>339</v>
      </c>
      <c r="D61" s="5">
        <v>-782518598</v>
      </c>
      <c r="E61" s="5">
        <v>-3598192410</v>
      </c>
      <c r="F61" s="5">
        <v>100282905</v>
      </c>
      <c r="G61" s="5">
        <v>138612775</v>
      </c>
      <c r="I61" s="5">
        <v>-3498222481</v>
      </c>
      <c r="J61" s="5">
        <v>-13241665</v>
      </c>
      <c r="K61" s="5">
        <v>-7129422231</v>
      </c>
      <c r="L61" s="5">
        <v>233188507</v>
      </c>
      <c r="T61" s="5">
        <v>247213728</v>
      </c>
      <c r="V61" s="5">
        <v>8969964752</v>
      </c>
      <c r="W61" s="5">
        <v>8391285745</v>
      </c>
      <c r="X61" s="5">
        <v>299436186</v>
      </c>
      <c r="Y61" s="5">
        <v>42500000</v>
      </c>
      <c r="Z61" s="5">
        <v>-475615220</v>
      </c>
    </row>
    <row r="62" spans="2:26" ht="15.5" x14ac:dyDescent="0.35">
      <c r="C62" t="s">
        <v>94</v>
      </c>
      <c r="D62" s="5">
        <v>792688206</v>
      </c>
      <c r="E62" s="5">
        <v>1090680569</v>
      </c>
      <c r="F62" s="5">
        <v>1180496984</v>
      </c>
      <c r="G62" s="5">
        <v>1554550403</v>
      </c>
      <c r="I62" s="5">
        <v>5030304702</v>
      </c>
      <c r="J62" s="5">
        <v>4300181766</v>
      </c>
      <c r="K62" s="5">
        <v>1815956238</v>
      </c>
      <c r="L62" s="5">
        <v>5654039600</v>
      </c>
      <c r="M62" s="5">
        <v>6782627503</v>
      </c>
      <c r="N62" s="5">
        <v>13614500353</v>
      </c>
      <c r="O62" s="5">
        <v>3242805106</v>
      </c>
      <c r="P62" s="5">
        <v>1690788652</v>
      </c>
      <c r="Q62" s="5">
        <v>969475424</v>
      </c>
      <c r="R62" s="5">
        <v>915334078</v>
      </c>
      <c r="S62" s="5">
        <v>585023239</v>
      </c>
      <c r="T62" s="5">
        <v>560800593</v>
      </c>
      <c r="U62" s="5">
        <v>524084546</v>
      </c>
      <c r="V62" s="5">
        <v>711303565</v>
      </c>
      <c r="W62" s="5">
        <v>415865351</v>
      </c>
      <c r="X62" s="5">
        <v>282981299</v>
      </c>
      <c r="Y62" s="5">
        <v>307193903</v>
      </c>
      <c r="Z62" s="5">
        <v>866422439</v>
      </c>
    </row>
    <row r="63" spans="2:26" ht="15.5" x14ac:dyDescent="0.35">
      <c r="C63" t="s">
        <v>95</v>
      </c>
      <c r="E63" s="5">
        <v>-27224965944</v>
      </c>
      <c r="F63" s="5">
        <v>9</v>
      </c>
      <c r="G63" s="5">
        <v>27224965935</v>
      </c>
      <c r="J63" s="5">
        <v>-21220291475</v>
      </c>
      <c r="K63" s="5">
        <v>2585437897</v>
      </c>
      <c r="L63" s="5">
        <v>-6602121063</v>
      </c>
      <c r="M63" s="5">
        <v>318480224</v>
      </c>
      <c r="N63" s="5">
        <v>-1636133404</v>
      </c>
      <c r="O63" s="5">
        <v>-1176406411</v>
      </c>
    </row>
    <row r="64" spans="2:26" ht="15.5" x14ac:dyDescent="0.35">
      <c r="C64" t="s">
        <v>565</v>
      </c>
      <c r="E64" s="5">
        <v>2409477349</v>
      </c>
      <c r="I64" s="5">
        <v>2409477349</v>
      </c>
      <c r="J64" s="5">
        <v>312669545</v>
      </c>
    </row>
    <row r="65" spans="3:26" ht="15.5" x14ac:dyDescent="0.35">
      <c r="C65" t="s">
        <v>109</v>
      </c>
    </row>
    <row r="66" spans="3:26" ht="15.5" x14ac:dyDescent="0.35">
      <c r="C66" t="s">
        <v>91</v>
      </c>
      <c r="E66" s="5">
        <v>-103310</v>
      </c>
      <c r="I66" s="5">
        <v>-103310</v>
      </c>
      <c r="V66" s="5">
        <v>125954669</v>
      </c>
      <c r="W66" s="5">
        <v>74136321</v>
      </c>
    </row>
    <row r="67" spans="3:26" ht="15.5" x14ac:dyDescent="0.35">
      <c r="C67" t="s">
        <v>97</v>
      </c>
      <c r="D67" s="5">
        <v>-11943627541</v>
      </c>
      <c r="E67" s="5">
        <v>-46185921470</v>
      </c>
      <c r="F67" s="5">
        <v>-20005767923</v>
      </c>
      <c r="G67" s="5">
        <v>-6740048921</v>
      </c>
      <c r="I67" s="5">
        <v>-95571860292</v>
      </c>
      <c r="J67" s="5">
        <v>-139228338479</v>
      </c>
      <c r="K67" s="5">
        <v>-130939150164</v>
      </c>
      <c r="L67" s="5">
        <v>-128652878843</v>
      </c>
      <c r="M67" s="5">
        <v>-160770472123</v>
      </c>
      <c r="N67" s="5">
        <v>-137618156507</v>
      </c>
      <c r="O67" s="5">
        <v>-76333102850</v>
      </c>
      <c r="P67" s="5">
        <v>-84916720617</v>
      </c>
      <c r="Q67" s="5">
        <v>-42478523712</v>
      </c>
      <c r="R67" s="5">
        <v>-74019543276</v>
      </c>
      <c r="S67" s="5">
        <v>-106606321196</v>
      </c>
      <c r="T67" s="5">
        <v>-88607411076</v>
      </c>
      <c r="U67" s="5">
        <v>-71147106944</v>
      </c>
      <c r="V67" s="5">
        <v>-32583625923</v>
      </c>
      <c r="W67" s="5">
        <v>-34412956398</v>
      </c>
      <c r="X67" s="5">
        <v>-30243066528</v>
      </c>
      <c r="Y67" s="5">
        <v>-6885831329</v>
      </c>
      <c r="Z67" s="5">
        <v>-129982427712</v>
      </c>
    </row>
    <row r="68" spans="3:26" ht="15.5" x14ac:dyDescent="0.35">
      <c r="C68" t="s">
        <v>28</v>
      </c>
      <c r="D68" s="5">
        <v>-12626002336</v>
      </c>
      <c r="E68" s="5">
        <v>-38608898729</v>
      </c>
      <c r="F68" s="5">
        <v>11632310706</v>
      </c>
      <c r="G68" s="5">
        <v>-5018850483</v>
      </c>
      <c r="I68" s="5">
        <v>-53296028081</v>
      </c>
      <c r="J68" s="5">
        <v>-77920406658</v>
      </c>
      <c r="K68" s="5">
        <v>30783088559</v>
      </c>
      <c r="L68" s="5">
        <v>-224346964002</v>
      </c>
      <c r="M68" s="5">
        <v>-252197581617</v>
      </c>
      <c r="N68" s="5">
        <v>7158362929</v>
      </c>
      <c r="O68" s="5">
        <v>258947121683</v>
      </c>
      <c r="P68" s="5">
        <v>146815050570</v>
      </c>
      <c r="Q68" s="5">
        <v>231572379198</v>
      </c>
      <c r="R68" s="5">
        <v>225307423403</v>
      </c>
      <c r="S68" s="5">
        <v>2943313114</v>
      </c>
      <c r="T68" s="5">
        <v>-112918817652</v>
      </c>
      <c r="U68" s="5">
        <v>51602217442</v>
      </c>
      <c r="V68" s="5">
        <v>184655229128</v>
      </c>
      <c r="W68" s="5">
        <v>140896350811</v>
      </c>
      <c r="X68" s="5">
        <v>17043579079</v>
      </c>
      <c r="Y68" s="5">
        <v>75591322861</v>
      </c>
      <c r="Z68" s="5">
        <v>10653288061</v>
      </c>
    </row>
    <row r="69" spans="3:26" ht="15.5" x14ac:dyDescent="0.35">
      <c r="C69" t="s">
        <v>27</v>
      </c>
      <c r="D69" s="5">
        <v>2530019060</v>
      </c>
      <c r="E69" s="5">
        <v>-11655920640</v>
      </c>
      <c r="F69" s="5">
        <v>-4870787975</v>
      </c>
      <c r="G69" s="5">
        <v>150248712</v>
      </c>
      <c r="I69" s="5">
        <v>-15330803379</v>
      </c>
      <c r="J69" s="5">
        <v>-11262228912</v>
      </c>
      <c r="K69" s="5">
        <v>-12765036257</v>
      </c>
      <c r="L69" s="5">
        <v>33306695161</v>
      </c>
      <c r="M69" s="5">
        <v>41375314078</v>
      </c>
      <c r="N69" s="5">
        <v>-4374599744</v>
      </c>
      <c r="O69" s="5">
        <v>-50697996282</v>
      </c>
      <c r="P69" s="5">
        <v>-41346305983</v>
      </c>
      <c r="Q69" s="5">
        <v>-65367419859</v>
      </c>
      <c r="R69" s="5">
        <v>-65261550010</v>
      </c>
      <c r="S69" s="5">
        <v>-2666205148</v>
      </c>
      <c r="T69" s="5">
        <v>27524984066</v>
      </c>
      <c r="U69" s="5">
        <v>-12509464270</v>
      </c>
      <c r="V69" s="5">
        <v>-37634654837</v>
      </c>
      <c r="W69" s="5">
        <v>-30275322766</v>
      </c>
      <c r="X69" s="5">
        <v>-6781899207</v>
      </c>
      <c r="Y69" s="5">
        <v>-21989138824</v>
      </c>
      <c r="Z69" s="5">
        <v>-5225853206</v>
      </c>
    </row>
    <row r="70" spans="3:26" ht="15.5" x14ac:dyDescent="0.35">
      <c r="C70" t="s">
        <v>98</v>
      </c>
      <c r="D70" s="5">
        <v>-402965536</v>
      </c>
      <c r="E70" s="5">
        <v>2917492323</v>
      </c>
      <c r="F70" s="5">
        <v>-3667996285</v>
      </c>
      <c r="G70" s="5">
        <v>-6886454</v>
      </c>
      <c r="I70" s="5">
        <v>-757390416</v>
      </c>
      <c r="J70" s="5">
        <v>-437705700</v>
      </c>
      <c r="K70" s="5">
        <v>-4300150580</v>
      </c>
      <c r="L70" s="5">
        <v>-6944922820</v>
      </c>
      <c r="M70" s="5">
        <v>-6677238164</v>
      </c>
      <c r="N70" s="5">
        <v>-6807287860</v>
      </c>
      <c r="O70" s="5">
        <v>-58802756372</v>
      </c>
      <c r="P70" s="5">
        <v>-39023933314</v>
      </c>
      <c r="Q70" s="5">
        <v>-67408978068</v>
      </c>
      <c r="R70" s="5">
        <v>-34977988411</v>
      </c>
      <c r="S70" s="5">
        <v>-3090786375</v>
      </c>
      <c r="T70" s="5">
        <v>-1928527046</v>
      </c>
      <c r="U70" s="5">
        <v>-9460595453</v>
      </c>
      <c r="V70" s="5">
        <v>-36433396800</v>
      </c>
      <c r="W70" s="5">
        <v>-31381327289</v>
      </c>
    </row>
    <row r="71" spans="3:26" ht="15.5" x14ac:dyDescent="0.35">
      <c r="C71" t="s">
        <v>99</v>
      </c>
      <c r="D71" s="5">
        <v>2932984596</v>
      </c>
      <c r="E71" s="5">
        <v>-14573412963</v>
      </c>
      <c r="F71" s="5">
        <v>-1202791690</v>
      </c>
      <c r="G71" s="5">
        <v>157135166</v>
      </c>
      <c r="I71" s="5">
        <v>-14573412963</v>
      </c>
      <c r="J71" s="5">
        <v>-10824523212</v>
      </c>
      <c r="K71" s="5">
        <v>-8464885677</v>
      </c>
      <c r="L71" s="5">
        <v>40251617981</v>
      </c>
      <c r="M71" s="5">
        <v>48052552242</v>
      </c>
      <c r="N71" s="5">
        <v>2432688116</v>
      </c>
      <c r="O71" s="5">
        <v>8104760090</v>
      </c>
      <c r="P71" s="5">
        <v>2502723048</v>
      </c>
      <c r="Q71" s="5">
        <v>3371275828</v>
      </c>
      <c r="R71" s="5">
        <v>-29319962302</v>
      </c>
      <c r="S71" s="5">
        <v>974440560</v>
      </c>
      <c r="T71" s="5">
        <v>29453511112</v>
      </c>
      <c r="U71" s="5">
        <v>-3048868817</v>
      </c>
      <c r="V71" s="5">
        <v>-1201258037</v>
      </c>
      <c r="W71" s="5">
        <v>1106004523</v>
      </c>
    </row>
    <row r="72" spans="3:26" ht="15.5" x14ac:dyDescent="0.35">
      <c r="C72" t="s">
        <v>547</v>
      </c>
      <c r="P72" s="5">
        <v>-4825095717</v>
      </c>
      <c r="Q72" s="5">
        <v>-1329717619</v>
      </c>
      <c r="R72" s="5">
        <v>-963599297</v>
      </c>
      <c r="S72" s="5">
        <v>-549859333</v>
      </c>
    </row>
    <row r="73" spans="3:26" ht="15.5" x14ac:dyDescent="0.35">
      <c r="C73" t="s">
        <v>100</v>
      </c>
      <c r="D73" s="5">
        <v>2530019060</v>
      </c>
      <c r="E73" s="5">
        <v>-11655920640</v>
      </c>
      <c r="F73" s="5">
        <v>-4870787975</v>
      </c>
      <c r="G73" s="5">
        <v>150248712</v>
      </c>
      <c r="I73" s="5">
        <v>-15330803379</v>
      </c>
      <c r="J73" s="5">
        <v>-11262228912</v>
      </c>
      <c r="K73" s="5">
        <v>-12765036257</v>
      </c>
      <c r="L73" s="5">
        <v>33306695161</v>
      </c>
      <c r="M73" s="5">
        <v>41375314078</v>
      </c>
      <c r="N73" s="5">
        <v>-4374599744</v>
      </c>
      <c r="O73" s="5">
        <v>-50697996282</v>
      </c>
      <c r="P73" s="5">
        <v>-41346305983</v>
      </c>
      <c r="Q73" s="5">
        <v>-65367419859</v>
      </c>
      <c r="R73" s="5">
        <v>-65261550010</v>
      </c>
      <c r="S73" s="5">
        <v>-2666205148</v>
      </c>
      <c r="T73" s="5">
        <v>27524984066</v>
      </c>
      <c r="U73" s="5">
        <v>-12509464270</v>
      </c>
      <c r="V73" s="5">
        <v>-37634654837</v>
      </c>
      <c r="W73" s="5">
        <v>-30275322766</v>
      </c>
      <c r="X73" s="5">
        <v>-6781899207</v>
      </c>
      <c r="Y73" s="5">
        <v>-21989138824</v>
      </c>
      <c r="Z73" s="5">
        <v>-5225853206</v>
      </c>
    </row>
    <row r="74" spans="3:26" ht="15.5" x14ac:dyDescent="0.35">
      <c r="C74" t="s">
        <v>101</v>
      </c>
      <c r="D74" s="5">
        <v>-10095983276</v>
      </c>
      <c r="E74" s="5">
        <v>-50264819369</v>
      </c>
      <c r="F74" s="5">
        <v>6761522731</v>
      </c>
      <c r="G74" s="5">
        <v>-4868601771</v>
      </c>
      <c r="I74" s="5">
        <v>-68626831460</v>
      </c>
      <c r="J74" s="5">
        <v>-89182635570</v>
      </c>
      <c r="K74" s="5">
        <v>18018052302</v>
      </c>
      <c r="L74" s="5">
        <v>-191040268841</v>
      </c>
      <c r="M74" s="5">
        <v>-210822267539</v>
      </c>
      <c r="N74" s="5">
        <v>2783763185</v>
      </c>
      <c r="O74" s="5">
        <v>208249125401</v>
      </c>
      <c r="P74" s="5">
        <v>105468744587</v>
      </c>
      <c r="Q74" s="5">
        <v>166204959339</v>
      </c>
      <c r="R74" s="5">
        <v>160045873393</v>
      </c>
      <c r="S74" s="5">
        <v>277107966</v>
      </c>
      <c r="T74" s="5">
        <v>-85393833586</v>
      </c>
      <c r="U74" s="5">
        <v>39092753172</v>
      </c>
      <c r="V74" s="5">
        <v>147020574291</v>
      </c>
      <c r="W74" s="5">
        <v>110621028045</v>
      </c>
      <c r="X74" s="5">
        <v>10261679872</v>
      </c>
      <c r="Y74" s="5">
        <v>53602184037</v>
      </c>
      <c r="Z74" s="5">
        <v>5427434855</v>
      </c>
    </row>
    <row r="75" spans="3:26" ht="15.5" x14ac:dyDescent="0.35">
      <c r="C75" t="s">
        <v>102</v>
      </c>
      <c r="X75" s="5">
        <v>-195449661</v>
      </c>
      <c r="Y75" s="5">
        <v>-38714172</v>
      </c>
      <c r="Z75" s="5">
        <v>-189450500</v>
      </c>
    </row>
    <row r="76" spans="3:26" ht="15.5" x14ac:dyDescent="0.35">
      <c r="C76" t="s">
        <v>104</v>
      </c>
      <c r="D76" s="5">
        <v>-10095983276</v>
      </c>
      <c r="E76" s="5">
        <v>-50264819369</v>
      </c>
      <c r="F76" s="5">
        <v>6761522731</v>
      </c>
      <c r="G76" s="5">
        <v>-4868601771</v>
      </c>
      <c r="I76" s="5">
        <v>-68626831460</v>
      </c>
      <c r="J76" s="5">
        <v>-89182635570</v>
      </c>
      <c r="K76" s="5">
        <v>18018052302</v>
      </c>
      <c r="L76" s="5">
        <v>-191040268841</v>
      </c>
      <c r="M76" s="5">
        <v>-210822267539</v>
      </c>
      <c r="N76" s="5">
        <v>2783763185</v>
      </c>
      <c r="O76" s="5">
        <v>208249125401</v>
      </c>
      <c r="P76" s="5">
        <v>105468744587</v>
      </c>
      <c r="Q76" s="5">
        <v>166204959339</v>
      </c>
      <c r="R76" s="5">
        <v>160045873393</v>
      </c>
      <c r="S76" s="5">
        <v>277107966</v>
      </c>
      <c r="T76" s="5">
        <v>-85393833586</v>
      </c>
      <c r="U76" s="5">
        <v>39092753172</v>
      </c>
      <c r="V76" s="5">
        <v>147020574291</v>
      </c>
      <c r="W76" s="5">
        <v>110621028045</v>
      </c>
      <c r="X76" s="5">
        <v>10066230211</v>
      </c>
      <c r="Y76" s="5">
        <v>53563469865</v>
      </c>
      <c r="Z76" s="5">
        <v>5237984355</v>
      </c>
    </row>
    <row r="77" spans="3:26" ht="15.5" x14ac:dyDescent="0.35">
      <c r="C77" t="s">
        <v>105</v>
      </c>
      <c r="E77" s="5">
        <v>-1632203101</v>
      </c>
      <c r="I77" s="5">
        <v>-1632203101</v>
      </c>
      <c r="J77" s="5">
        <v>1838095687</v>
      </c>
      <c r="K77" s="5">
        <v>-1235708191</v>
      </c>
      <c r="L77" s="5">
        <v>4365023107</v>
      </c>
      <c r="M77" s="5">
        <v>4472534638</v>
      </c>
      <c r="N77" s="5">
        <v>-280902862</v>
      </c>
      <c r="O77" s="5">
        <v>-482553265</v>
      </c>
      <c r="P77" s="5">
        <v>3038571796</v>
      </c>
      <c r="Q77" s="5">
        <v>-4503794454</v>
      </c>
      <c r="R77" s="5">
        <v>-655249377</v>
      </c>
      <c r="S77" s="5">
        <v>5603368152</v>
      </c>
    </row>
    <row r="78" spans="3:26" ht="15.5" x14ac:dyDescent="0.35">
      <c r="C78" t="s">
        <v>107</v>
      </c>
      <c r="D78" s="5">
        <v>-10095983276</v>
      </c>
      <c r="E78" s="5">
        <v>-51897022470</v>
      </c>
      <c r="F78" s="5">
        <v>6761522731</v>
      </c>
      <c r="G78" s="5">
        <v>-4868601771</v>
      </c>
      <c r="I78" s="5">
        <v>-70259034561</v>
      </c>
      <c r="J78" s="5">
        <v>-87344539883</v>
      </c>
      <c r="K78" s="5">
        <v>16782344111</v>
      </c>
      <c r="L78" s="5">
        <v>-186675245734</v>
      </c>
      <c r="M78" s="5">
        <v>-206349732901</v>
      </c>
      <c r="N78" s="5">
        <v>2502860323</v>
      </c>
      <c r="O78" s="5">
        <v>207766572136</v>
      </c>
      <c r="P78" s="5">
        <v>108507316383</v>
      </c>
      <c r="Q78" s="5">
        <v>161701164885</v>
      </c>
      <c r="R78" s="5">
        <v>159390624016</v>
      </c>
      <c r="S78" s="5">
        <v>5880476118</v>
      </c>
      <c r="T78" s="5">
        <v>-85393833586</v>
      </c>
      <c r="U78" s="5">
        <v>39092753172</v>
      </c>
      <c r="V78" s="5">
        <v>147020574291</v>
      </c>
      <c r="W78" s="5">
        <v>110621028045</v>
      </c>
    </row>
    <row r="79" spans="3:26" ht="15.5" x14ac:dyDescent="0.35">
      <c r="C79" t="s">
        <v>108</v>
      </c>
      <c r="D79" s="5">
        <v>-10095983276</v>
      </c>
      <c r="E79" s="5">
        <v>-50264819369</v>
      </c>
      <c r="F79" s="5">
        <v>6761522731</v>
      </c>
      <c r="G79" s="5">
        <v>-4868601771</v>
      </c>
      <c r="I79" s="5">
        <v>-68626831460</v>
      </c>
      <c r="J79" s="5">
        <v>-89182635570</v>
      </c>
      <c r="K79" s="5">
        <v>18018052302</v>
      </c>
      <c r="L79" s="5">
        <v>-191040268841</v>
      </c>
      <c r="M79" s="5">
        <v>-210822267539</v>
      </c>
      <c r="N79" s="5">
        <v>2783763185</v>
      </c>
      <c r="O79" s="5">
        <v>208249125401</v>
      </c>
      <c r="P79" s="5">
        <v>105468744587</v>
      </c>
      <c r="Q79" s="5">
        <v>166204959339</v>
      </c>
      <c r="R79" s="5">
        <v>160045873393</v>
      </c>
      <c r="S79" s="5">
        <v>277107966</v>
      </c>
      <c r="T79" s="5">
        <v>-85393833586</v>
      </c>
      <c r="U79" s="5">
        <v>39092753172</v>
      </c>
      <c r="V79" s="5">
        <v>147020574291</v>
      </c>
      <c r="W79" s="5">
        <v>110621028048</v>
      </c>
      <c r="X79" s="5">
        <v>10066230211</v>
      </c>
      <c r="Y79" s="5">
        <v>53563469865</v>
      </c>
      <c r="Z79" s="5">
        <v>5237984355</v>
      </c>
    </row>
    <row r="80" spans="3:26" ht="15.5" x14ac:dyDescent="0.35">
      <c r="C80" t="s">
        <v>7</v>
      </c>
      <c r="D80" s="5">
        <v>-10095983276</v>
      </c>
      <c r="E80" s="5">
        <v>-51896919160</v>
      </c>
      <c r="F80" s="5">
        <v>6761522731</v>
      </c>
      <c r="G80" s="5">
        <v>-4868601771</v>
      </c>
      <c r="I80" s="5">
        <v>-70258931251</v>
      </c>
      <c r="J80" s="5">
        <v>-87344539883</v>
      </c>
      <c r="K80" s="5">
        <v>16782344111</v>
      </c>
      <c r="L80" s="5">
        <v>-186675245734</v>
      </c>
      <c r="M80" s="5">
        <v>-206349732901</v>
      </c>
      <c r="N80" s="5">
        <v>2502860323</v>
      </c>
      <c r="O80" s="5">
        <v>207766572136</v>
      </c>
      <c r="P80" s="5">
        <v>108507316383</v>
      </c>
      <c r="Q80" s="5">
        <v>161701164885</v>
      </c>
      <c r="R80" s="5">
        <v>159390624016</v>
      </c>
      <c r="S80" s="5">
        <v>5880476118</v>
      </c>
      <c r="T80" s="5">
        <v>-85393833586</v>
      </c>
      <c r="U80" s="5">
        <v>39092753172</v>
      </c>
      <c r="V80" s="5">
        <v>146894619622</v>
      </c>
      <c r="W80" s="5">
        <v>110546891727</v>
      </c>
    </row>
    <row r="81" spans="2:26" ht="15.5" x14ac:dyDescent="0.35">
      <c r="C81" t="s">
        <v>110</v>
      </c>
      <c r="D81" s="5">
        <v>-10095983276</v>
      </c>
      <c r="E81" s="5">
        <v>-50264819369</v>
      </c>
      <c r="F81" s="5">
        <v>6761522731</v>
      </c>
      <c r="G81" s="5">
        <v>-4868601771</v>
      </c>
      <c r="I81" s="5">
        <v>-68626831460</v>
      </c>
      <c r="J81" s="5">
        <v>-89182635570</v>
      </c>
      <c r="K81" s="5">
        <v>18018052302</v>
      </c>
      <c r="L81" s="5">
        <v>-191040268841</v>
      </c>
      <c r="M81" s="5">
        <v>-210822267539</v>
      </c>
      <c r="N81" s="5">
        <v>2783763185</v>
      </c>
      <c r="O81" s="5">
        <v>208249125401</v>
      </c>
      <c r="P81" s="5">
        <v>105468744587</v>
      </c>
      <c r="Q81" s="5">
        <v>166204959339</v>
      </c>
      <c r="R81" s="5">
        <v>160045873393</v>
      </c>
      <c r="S81" s="5">
        <v>277107966</v>
      </c>
      <c r="T81" s="5">
        <v>-85393833586</v>
      </c>
      <c r="U81" s="5">
        <v>39092753172</v>
      </c>
      <c r="V81" s="5">
        <v>147020574291</v>
      </c>
      <c r="W81" s="5">
        <v>110621028048</v>
      </c>
      <c r="X81" s="5">
        <v>10066230211</v>
      </c>
      <c r="Y81" s="5">
        <v>53563469865</v>
      </c>
      <c r="Z81" s="5">
        <v>5237984355</v>
      </c>
    </row>
    <row r="82" spans="2:26" ht="15.5" x14ac:dyDescent="0.35">
      <c r="C82" t="s">
        <v>111</v>
      </c>
      <c r="D82" s="5">
        <v>-10095983276</v>
      </c>
      <c r="E82" s="5">
        <v>-51897022470</v>
      </c>
      <c r="F82" s="5">
        <v>6761522731</v>
      </c>
      <c r="G82" s="5">
        <v>-4868601771</v>
      </c>
      <c r="I82" s="5">
        <v>-70259034561</v>
      </c>
      <c r="J82" s="5">
        <v>-87344539883</v>
      </c>
      <c r="K82" s="5">
        <v>16782344111</v>
      </c>
      <c r="L82" s="5">
        <v>-186675245734</v>
      </c>
      <c r="M82" s="5">
        <v>-206349732901</v>
      </c>
      <c r="N82" s="5">
        <v>2502860323</v>
      </c>
      <c r="O82" s="5">
        <v>207766572136</v>
      </c>
      <c r="P82" s="5">
        <v>108507316383</v>
      </c>
      <c r="Q82" s="5">
        <v>161701164885</v>
      </c>
      <c r="R82" s="5">
        <v>159390624016</v>
      </c>
      <c r="S82" s="5">
        <v>5880476118</v>
      </c>
      <c r="T82" s="5">
        <v>-85393833586</v>
      </c>
      <c r="U82" s="5">
        <v>39092753172</v>
      </c>
      <c r="V82" s="5">
        <v>147020574291</v>
      </c>
      <c r="W82" s="5">
        <v>110621028048</v>
      </c>
    </row>
    <row r="83" spans="2:26" ht="15.5" x14ac:dyDescent="0.35">
      <c r="C83" t="s">
        <v>112</v>
      </c>
      <c r="D83" s="5">
        <v>-10095983276</v>
      </c>
      <c r="E83" s="5">
        <v>-51897022470</v>
      </c>
      <c r="F83" s="5">
        <v>6761522731</v>
      </c>
      <c r="G83" s="5">
        <v>-4868601771</v>
      </c>
      <c r="I83" s="5">
        <v>-70259034561</v>
      </c>
      <c r="J83" s="5">
        <v>-87344539883</v>
      </c>
      <c r="K83" s="5">
        <v>16782344111</v>
      </c>
      <c r="L83" s="5">
        <v>-186675245734</v>
      </c>
      <c r="M83" s="5">
        <v>-206349732901</v>
      </c>
      <c r="N83" s="5">
        <v>2502860323</v>
      </c>
      <c r="O83" s="5">
        <v>207766572136</v>
      </c>
      <c r="P83" s="5">
        <v>108507316383</v>
      </c>
      <c r="Q83" s="5">
        <v>161701164885</v>
      </c>
      <c r="R83" s="5">
        <v>159390624016</v>
      </c>
      <c r="S83" s="5">
        <v>5880476118</v>
      </c>
      <c r="T83" s="5">
        <v>-85393833586</v>
      </c>
      <c r="U83" s="5">
        <v>39092753172</v>
      </c>
      <c r="V83" s="5">
        <v>147020574291</v>
      </c>
      <c r="W83" s="5">
        <v>110621028048</v>
      </c>
    </row>
    <row r="85" spans="2:26" ht="15.5" x14ac:dyDescent="0.35">
      <c r="B85" t="s">
        <v>113</v>
      </c>
      <c r="C85" t="s">
        <v>114</v>
      </c>
    </row>
    <row r="86" spans="2:26" ht="15.5" x14ac:dyDescent="0.35">
      <c r="C86" t="s">
        <v>115</v>
      </c>
    </row>
    <row r="87" spans="2:26" ht="15.5" x14ac:dyDescent="0.35">
      <c r="C87" t="s">
        <v>19</v>
      </c>
      <c r="D87" s="5">
        <v>116192379725</v>
      </c>
      <c r="E87" s="5">
        <v>343808332476</v>
      </c>
      <c r="F87" s="5">
        <v>288202146204</v>
      </c>
      <c r="G87" s="5">
        <v>348043706431</v>
      </c>
      <c r="I87" s="5">
        <v>343808332476</v>
      </c>
      <c r="J87" s="5">
        <v>273362762897</v>
      </c>
      <c r="K87" s="5">
        <v>234737156111</v>
      </c>
      <c r="L87" s="5">
        <v>202941497155</v>
      </c>
      <c r="M87" s="5">
        <v>226546411145</v>
      </c>
      <c r="N87" s="5">
        <v>142143289755</v>
      </c>
      <c r="O87" s="5">
        <v>629843941973</v>
      </c>
      <c r="P87" s="5">
        <v>217976984486</v>
      </c>
      <c r="Q87" s="5">
        <v>154381240915</v>
      </c>
      <c r="R87" s="5">
        <v>75959925517</v>
      </c>
      <c r="S87" s="5">
        <v>78857548545</v>
      </c>
      <c r="T87" s="5">
        <v>33328783565</v>
      </c>
      <c r="U87" s="5">
        <v>98190561686</v>
      </c>
      <c r="V87" s="5">
        <v>156850174509</v>
      </c>
      <c r="W87" s="5">
        <v>132922679125</v>
      </c>
      <c r="X87" s="5">
        <v>37210123084</v>
      </c>
      <c r="Y87" s="5">
        <v>32824450880</v>
      </c>
      <c r="Z87" s="5">
        <v>48944006728</v>
      </c>
    </row>
    <row r="88" spans="2:26" ht="15.5" x14ac:dyDescent="0.35">
      <c r="C88" t="s">
        <v>341</v>
      </c>
      <c r="P88" s="5">
        <v>10000000000</v>
      </c>
      <c r="Q88" s="5">
        <v>13530796681</v>
      </c>
      <c r="R88" s="5">
        <v>5571658103</v>
      </c>
      <c r="S88" s="5">
        <v>5562226821</v>
      </c>
      <c r="T88" s="5">
        <v>5401480917</v>
      </c>
      <c r="U88" s="5">
        <v>18746777</v>
      </c>
      <c r="V88" s="5">
        <v>162364043</v>
      </c>
      <c r="W88" s="5">
        <v>206803784203</v>
      </c>
      <c r="X88" s="5">
        <v>471087914</v>
      </c>
      <c r="Y88" s="5">
        <v>154500000</v>
      </c>
      <c r="Z88" s="5">
        <v>4360038700</v>
      </c>
    </row>
    <row r="89" spans="2:26" ht="15.5" x14ac:dyDescent="0.35">
      <c r="C89" t="s">
        <v>116</v>
      </c>
      <c r="D89" s="5">
        <v>559798827667</v>
      </c>
      <c r="E89" s="5">
        <v>303167195733</v>
      </c>
      <c r="F89" s="5">
        <v>573140435852</v>
      </c>
      <c r="G89" s="5">
        <v>635541897381</v>
      </c>
      <c r="I89" s="5">
        <v>303167195733</v>
      </c>
      <c r="J89" s="5">
        <v>444442892506</v>
      </c>
      <c r="K89" s="5">
        <v>880356655536</v>
      </c>
      <c r="L89" s="5">
        <v>803593627934</v>
      </c>
      <c r="M89" s="5">
        <v>727484989971</v>
      </c>
      <c r="N89" s="5">
        <v>965973884748</v>
      </c>
      <c r="O89" s="5">
        <v>899573174874</v>
      </c>
      <c r="P89" s="5">
        <v>795926761740</v>
      </c>
      <c r="Q89" s="5">
        <v>714558597427</v>
      </c>
      <c r="R89" s="5">
        <v>652395292537</v>
      </c>
      <c r="S89" s="5">
        <v>546126243676</v>
      </c>
      <c r="T89" s="5">
        <v>538965234722</v>
      </c>
      <c r="U89" s="5">
        <v>888289210329</v>
      </c>
      <c r="V89" s="5">
        <v>774807258716</v>
      </c>
      <c r="W89" s="5">
        <v>586024279396</v>
      </c>
      <c r="X89" s="5">
        <v>501847779710</v>
      </c>
      <c r="Y89" s="5">
        <v>571499382393</v>
      </c>
      <c r="Z89" s="5">
        <v>417849370324</v>
      </c>
    </row>
    <row r="90" spans="2:26" ht="15.5" x14ac:dyDescent="0.35">
      <c r="C90" t="s">
        <v>118</v>
      </c>
      <c r="D90" s="5">
        <v>24767478656</v>
      </c>
      <c r="E90" s="5">
        <v>6340817921</v>
      </c>
      <c r="F90" s="5">
        <v>8644965383</v>
      </c>
      <c r="I90" s="5">
        <v>6340817921</v>
      </c>
    </row>
    <row r="91" spans="2:26" ht="15.5" x14ac:dyDescent="0.35">
      <c r="C91" t="s">
        <v>117</v>
      </c>
      <c r="D91" s="5">
        <v>50000000</v>
      </c>
      <c r="E91" s="5">
        <v>50000000</v>
      </c>
      <c r="F91" s="5">
        <v>234395999960</v>
      </c>
      <c r="G91" s="5">
        <v>232689192187</v>
      </c>
      <c r="I91" s="5">
        <v>50000000</v>
      </c>
      <c r="J91" s="5">
        <v>5103869661</v>
      </c>
      <c r="K91" s="5">
        <v>4944561497</v>
      </c>
      <c r="L91" s="5">
        <v>6807388477</v>
      </c>
      <c r="M91" s="5">
        <v>10151057206</v>
      </c>
      <c r="N91" s="5">
        <v>6513255910</v>
      </c>
      <c r="O91" s="5">
        <v>10084940653</v>
      </c>
      <c r="P91" s="5">
        <v>11896150724</v>
      </c>
      <c r="Q91" s="5">
        <v>9364089780</v>
      </c>
      <c r="R91" s="5">
        <v>40804489284</v>
      </c>
      <c r="S91" s="5">
        <v>5585408910</v>
      </c>
      <c r="T91" s="5">
        <v>59336192853</v>
      </c>
      <c r="U91" s="5">
        <v>65750427358</v>
      </c>
      <c r="V91" s="5">
        <v>67779218899</v>
      </c>
      <c r="W91" s="5">
        <v>43986127180</v>
      </c>
      <c r="X91" s="5">
        <v>51006877281</v>
      </c>
      <c r="Y91" s="5">
        <v>89251244742</v>
      </c>
      <c r="Z91" s="5">
        <v>2815591437</v>
      </c>
    </row>
    <row r="92" spans="2:26" ht="15.5" x14ac:dyDescent="0.35">
      <c r="C92" t="s">
        <v>119</v>
      </c>
      <c r="D92" s="5">
        <v>559798827667</v>
      </c>
      <c r="E92" s="5">
        <v>303167195733</v>
      </c>
      <c r="F92" s="5">
        <v>573140435852</v>
      </c>
      <c r="G92" s="5">
        <v>635541897381</v>
      </c>
      <c r="I92" s="5">
        <v>303167195733</v>
      </c>
      <c r="J92" s="5">
        <v>444442892506</v>
      </c>
      <c r="K92" s="5">
        <v>880356655536</v>
      </c>
      <c r="L92" s="5">
        <v>803593627934</v>
      </c>
      <c r="M92" s="5">
        <v>727484989971</v>
      </c>
      <c r="N92" s="5">
        <v>965973884748</v>
      </c>
      <c r="O92" s="5">
        <v>899573174874</v>
      </c>
      <c r="P92" s="5">
        <v>795926761740</v>
      </c>
      <c r="Q92" s="5">
        <v>714558597427</v>
      </c>
      <c r="R92" s="5">
        <v>652395292537</v>
      </c>
      <c r="S92" s="5">
        <v>546126243676</v>
      </c>
      <c r="T92" s="5">
        <v>538965234722</v>
      </c>
      <c r="U92" s="5">
        <v>888289210329</v>
      </c>
      <c r="V92" s="5">
        <v>774807258716</v>
      </c>
      <c r="W92" s="5">
        <v>586024279396</v>
      </c>
      <c r="X92" s="5">
        <v>501847779710</v>
      </c>
      <c r="Y92" s="5">
        <v>571499382393</v>
      </c>
      <c r="Z92" s="5">
        <v>417849370324</v>
      </c>
    </row>
    <row r="93" spans="2:26" ht="15.5" x14ac:dyDescent="0.35">
      <c r="C93" t="s">
        <v>120</v>
      </c>
      <c r="D93" s="5">
        <v>236171604</v>
      </c>
      <c r="E93" s="5">
        <v>236171604</v>
      </c>
      <c r="F93" s="5">
        <v>236171604</v>
      </c>
      <c r="G93" s="5">
        <v>236171604</v>
      </c>
      <c r="I93" s="5">
        <v>236171604</v>
      </c>
      <c r="J93" s="5">
        <v>236171604</v>
      </c>
      <c r="K93" s="5">
        <v>236171604</v>
      </c>
      <c r="L93" s="5">
        <v>236171604</v>
      </c>
      <c r="M93" s="5">
        <v>236171604</v>
      </c>
    </row>
    <row r="94" spans="2:26" ht="15.5" x14ac:dyDescent="0.35">
      <c r="C94" t="s">
        <v>121</v>
      </c>
      <c r="D94" s="5">
        <v>236171604</v>
      </c>
      <c r="E94" s="5">
        <v>236171604</v>
      </c>
      <c r="F94" s="5">
        <v>236171604</v>
      </c>
      <c r="G94" s="5">
        <v>236171604</v>
      </c>
      <c r="I94" s="5">
        <v>236171604</v>
      </c>
      <c r="J94" s="5">
        <v>236171604</v>
      </c>
      <c r="K94" s="5">
        <v>236171604</v>
      </c>
      <c r="L94" s="5">
        <v>236171604</v>
      </c>
      <c r="M94" s="5">
        <v>236171604</v>
      </c>
    </row>
    <row r="95" spans="2:26" ht="15.5" x14ac:dyDescent="0.35">
      <c r="C95" t="s">
        <v>122</v>
      </c>
      <c r="D95" s="5">
        <v>607076980042</v>
      </c>
      <c r="E95" s="5">
        <v>461490314164</v>
      </c>
      <c r="F95" s="5">
        <v>415362235541</v>
      </c>
      <c r="G95" s="5">
        <v>461247639150</v>
      </c>
      <c r="I95" s="5">
        <v>461490314164</v>
      </c>
      <c r="J95" s="5">
        <v>419163607233</v>
      </c>
      <c r="K95" s="5">
        <v>481185194780</v>
      </c>
      <c r="L95" s="5">
        <v>610990589786</v>
      </c>
      <c r="M95" s="5">
        <v>658625285308</v>
      </c>
      <c r="N95" s="5">
        <v>580435561773</v>
      </c>
      <c r="O95" s="5">
        <v>492484069244</v>
      </c>
      <c r="P95" s="5">
        <v>561248980145</v>
      </c>
      <c r="Q95" s="5">
        <v>653016684959</v>
      </c>
      <c r="R95" s="5">
        <v>443479179250</v>
      </c>
      <c r="S95" s="5">
        <v>428533328072</v>
      </c>
      <c r="T95" s="5">
        <v>437889107015</v>
      </c>
      <c r="U95" s="5">
        <v>365801446338</v>
      </c>
      <c r="V95" s="5">
        <v>321885974691</v>
      </c>
      <c r="W95" s="5">
        <v>316069391959</v>
      </c>
      <c r="X95" s="5">
        <v>251280814192</v>
      </c>
      <c r="Y95" s="5">
        <v>253460666541</v>
      </c>
      <c r="Z95" s="5">
        <v>364784357636</v>
      </c>
    </row>
    <row r="96" spans="2:26" ht="15.5" x14ac:dyDescent="0.35">
      <c r="C96" t="s">
        <v>109</v>
      </c>
    </row>
    <row r="97" spans="3:26" ht="15.5" x14ac:dyDescent="0.35">
      <c r="C97" t="s">
        <v>91</v>
      </c>
      <c r="F97" s="5">
        <v>8734744561</v>
      </c>
      <c r="G97" s="5">
        <v>8734744561</v>
      </c>
      <c r="J97" s="5">
        <v>8734744561</v>
      </c>
      <c r="K97" s="5">
        <v>6896648874</v>
      </c>
      <c r="L97" s="5">
        <v>8132357065</v>
      </c>
      <c r="M97" s="5">
        <v>3767333958</v>
      </c>
      <c r="N97" s="5">
        <v>-705200680</v>
      </c>
      <c r="O97" s="5">
        <v>-424297818</v>
      </c>
      <c r="P97" s="5">
        <v>1211453451</v>
      </c>
      <c r="Q97" s="5">
        <v>-1827118345</v>
      </c>
      <c r="R97" s="5">
        <v>2676676109</v>
      </c>
      <c r="S97" s="5">
        <v>3331925486</v>
      </c>
      <c r="T97" s="5">
        <v>1153198004</v>
      </c>
      <c r="U97" s="5">
        <v>1153198004</v>
      </c>
      <c r="V97" s="5">
        <v>1153198004</v>
      </c>
      <c r="W97" s="5">
        <v>1153198004</v>
      </c>
      <c r="X97" s="5">
        <v>1153198004</v>
      </c>
      <c r="Y97" s="5">
        <v>1153198004</v>
      </c>
      <c r="Z97" s="5">
        <v>-5662284571</v>
      </c>
    </row>
    <row r="98" spans="3:26" ht="15.5" x14ac:dyDescent="0.35">
      <c r="C98" t="s">
        <v>123</v>
      </c>
      <c r="D98" s="5">
        <v>1598999843368</v>
      </c>
      <c r="E98" s="5">
        <v>1357074151842</v>
      </c>
      <c r="F98" s="5">
        <v>1442126867053</v>
      </c>
      <c r="G98" s="5">
        <v>1599240311728</v>
      </c>
      <c r="I98" s="5">
        <v>1357074151842</v>
      </c>
      <c r="J98" s="5">
        <v>1329199612119</v>
      </c>
      <c r="K98" s="5">
        <v>1953852287572</v>
      </c>
      <c r="L98" s="5">
        <v>1909986082577</v>
      </c>
      <c r="M98" s="5">
        <v>2138618230319</v>
      </c>
      <c r="N98" s="5">
        <v>2173087705411</v>
      </c>
      <c r="O98" s="5">
        <v>2280902024124</v>
      </c>
      <c r="P98" s="5">
        <v>1905388216804</v>
      </c>
      <c r="Q98" s="5">
        <v>1667656034897</v>
      </c>
      <c r="R98" s="5">
        <v>1291317191672</v>
      </c>
      <c r="S98" s="5">
        <v>1151962694102</v>
      </c>
      <c r="T98" s="5">
        <v>1161045746008</v>
      </c>
      <c r="U98" s="5">
        <v>1507266436412</v>
      </c>
      <c r="V98" s="5">
        <v>1430617352840</v>
      </c>
      <c r="W98" s="5">
        <v>1357376655273</v>
      </c>
      <c r="X98" s="5">
        <v>891949588734</v>
      </c>
      <c r="Y98" s="5">
        <v>960356221579</v>
      </c>
      <c r="Z98" s="5">
        <v>904529118008</v>
      </c>
    </row>
    <row r="99" spans="3:26" ht="15.5" x14ac:dyDescent="0.35">
      <c r="C99" t="s">
        <v>124</v>
      </c>
    </row>
    <row r="100" spans="3:26" ht="15.5" x14ac:dyDescent="0.35">
      <c r="C100" t="s">
        <v>125</v>
      </c>
      <c r="D100" s="5">
        <v>76462613984</v>
      </c>
      <c r="E100" s="5">
        <v>73529629386</v>
      </c>
      <c r="F100" s="5">
        <v>83967794633</v>
      </c>
      <c r="G100" s="5">
        <v>88845469062</v>
      </c>
      <c r="I100" s="5">
        <v>73529629386</v>
      </c>
      <c r="J100" s="5">
        <v>87642677372</v>
      </c>
      <c r="K100" s="5">
        <v>101758860598</v>
      </c>
      <c r="L100" s="5">
        <v>109875213196</v>
      </c>
      <c r="M100" s="5">
        <v>70854755559</v>
      </c>
      <c r="N100" s="5">
        <v>24063687447</v>
      </c>
      <c r="O100" s="5">
        <v>21560773611</v>
      </c>
      <c r="P100" s="5">
        <v>13295162433</v>
      </c>
      <c r="Q100" s="5">
        <v>11805296651</v>
      </c>
      <c r="R100" s="5">
        <v>6932756005</v>
      </c>
      <c r="S100" s="5">
        <v>36034301848</v>
      </c>
      <c r="T100" s="5">
        <v>32871515102</v>
      </c>
      <c r="U100" s="5">
        <v>3418003990</v>
      </c>
      <c r="V100" s="5">
        <v>6466872807</v>
      </c>
      <c r="W100" s="5">
        <v>7668130845</v>
      </c>
      <c r="X100" s="5">
        <v>6572056671</v>
      </c>
      <c r="Y100" s="5">
        <v>6635388129</v>
      </c>
      <c r="Z100" s="5">
        <v>6952080717</v>
      </c>
    </row>
    <row r="101" spans="3:26" ht="15.5" x14ac:dyDescent="0.35">
      <c r="C101" t="s">
        <v>128</v>
      </c>
      <c r="K101" s="5">
        <v>21220291475</v>
      </c>
      <c r="L101" s="5">
        <v>18634853578</v>
      </c>
      <c r="M101" s="5">
        <v>25236974641</v>
      </c>
      <c r="N101" s="5">
        <v>24918494417</v>
      </c>
      <c r="O101" s="5">
        <v>26554627821</v>
      </c>
      <c r="P101" s="5">
        <v>22731034232</v>
      </c>
    </row>
    <row r="102" spans="3:26" ht="15.5" x14ac:dyDescent="0.35">
      <c r="C102" t="s">
        <v>1841</v>
      </c>
      <c r="O102" s="5">
        <v>111560832288</v>
      </c>
      <c r="P102" s="5">
        <v>94211051069</v>
      </c>
      <c r="Q102" s="5">
        <v>33916176807</v>
      </c>
      <c r="R102" s="5">
        <v>20131991203</v>
      </c>
      <c r="S102" s="5">
        <v>22383026993</v>
      </c>
      <c r="T102" s="5">
        <v>14190382574</v>
      </c>
      <c r="U102" s="5">
        <v>23200137921</v>
      </c>
      <c r="V102" s="5">
        <v>11133269918</v>
      </c>
      <c r="W102" s="5">
        <v>3035350813</v>
      </c>
      <c r="X102" s="5">
        <v>2417730581</v>
      </c>
      <c r="Y102" s="5">
        <v>3278661458</v>
      </c>
      <c r="Z102" s="5">
        <v>1563222548</v>
      </c>
    </row>
    <row r="103" spans="3:26" ht="15.5" x14ac:dyDescent="0.35">
      <c r="C103" t="s">
        <v>129</v>
      </c>
      <c r="G103" s="5">
        <v>625000</v>
      </c>
      <c r="J103" s="5">
        <v>8330625</v>
      </c>
      <c r="K103" s="5">
        <v>958474356</v>
      </c>
      <c r="L103" s="5">
        <v>372105788</v>
      </c>
      <c r="M103" s="5">
        <v>220940063</v>
      </c>
    </row>
    <row r="104" spans="3:26" ht="15.5" x14ac:dyDescent="0.35">
      <c r="C104" t="s">
        <v>126</v>
      </c>
      <c r="D104" s="5">
        <v>427625905877</v>
      </c>
      <c r="E104" s="5">
        <v>391459711997</v>
      </c>
      <c r="F104" s="5">
        <v>381136332462</v>
      </c>
      <c r="G104" s="5">
        <v>389354944437</v>
      </c>
      <c r="I104" s="5">
        <v>391459711997</v>
      </c>
      <c r="J104" s="5">
        <v>400752898143</v>
      </c>
      <c r="K104" s="5">
        <v>523462881054</v>
      </c>
      <c r="L104" s="5">
        <v>541547712694</v>
      </c>
      <c r="M104" s="5">
        <v>574541779285</v>
      </c>
      <c r="N104" s="5">
        <v>573952743869</v>
      </c>
      <c r="O104" s="5">
        <v>565275159039</v>
      </c>
      <c r="P104" s="5">
        <v>432718446687</v>
      </c>
      <c r="Q104" s="5">
        <v>305671637987</v>
      </c>
      <c r="R104" s="5">
        <v>294723998885</v>
      </c>
      <c r="S104" s="5">
        <v>286291542830</v>
      </c>
      <c r="T104" s="5">
        <v>304976104296</v>
      </c>
      <c r="U104" s="5">
        <v>293146493185</v>
      </c>
      <c r="V104" s="5">
        <v>232745037636</v>
      </c>
      <c r="W104" s="5">
        <v>193288855939</v>
      </c>
      <c r="X104" s="5">
        <v>210898326363</v>
      </c>
      <c r="Y104" s="5">
        <v>212462042571</v>
      </c>
      <c r="Z104" s="5">
        <v>199160304129</v>
      </c>
    </row>
    <row r="105" spans="3:26" ht="15.5" x14ac:dyDescent="0.35">
      <c r="C105" t="s">
        <v>130</v>
      </c>
      <c r="D105" s="5">
        <v>524282341605</v>
      </c>
      <c r="E105" s="5">
        <v>485415798129</v>
      </c>
      <c r="F105" s="5">
        <v>468585605631</v>
      </c>
      <c r="G105" s="5">
        <v>483983804167</v>
      </c>
      <c r="I105" s="5">
        <v>485415798129</v>
      </c>
      <c r="J105" s="5">
        <v>504224535048</v>
      </c>
      <c r="K105" s="5">
        <v>669292603583</v>
      </c>
      <c r="L105" s="5">
        <v>755960714414</v>
      </c>
      <c r="M105" s="5">
        <v>754549338951</v>
      </c>
      <c r="N105" s="5">
        <v>742547354481</v>
      </c>
      <c r="O105" s="5">
        <v>747040131233</v>
      </c>
      <c r="P105" s="5">
        <v>579994361206</v>
      </c>
      <c r="Q105" s="5">
        <v>442510461698</v>
      </c>
      <c r="R105" s="5">
        <v>376892902806</v>
      </c>
      <c r="S105" s="5">
        <v>384281940454</v>
      </c>
      <c r="T105" s="5">
        <v>392858853134</v>
      </c>
      <c r="U105" s="5">
        <v>448563884658</v>
      </c>
      <c r="V105" s="5">
        <v>267461002631</v>
      </c>
      <c r="W105" s="5">
        <v>215662506964</v>
      </c>
      <c r="X105" s="5">
        <v>234531166295</v>
      </c>
      <c r="Y105" s="5">
        <v>277601463492</v>
      </c>
      <c r="Z105" s="5">
        <v>260598714534</v>
      </c>
    </row>
    <row r="106" spans="3:26" ht="15.5" x14ac:dyDescent="0.35">
      <c r="C106" t="s">
        <v>131</v>
      </c>
      <c r="D106" s="5">
        <v>2123282184973</v>
      </c>
      <c r="E106" s="5">
        <v>1842489949971</v>
      </c>
      <c r="F106" s="5">
        <v>1910712472684</v>
      </c>
      <c r="G106" s="5">
        <v>2083224115895</v>
      </c>
      <c r="I106" s="5">
        <v>1842489949971</v>
      </c>
      <c r="J106" s="5">
        <v>1833424147167</v>
      </c>
      <c r="K106" s="5">
        <v>2623144891155</v>
      </c>
      <c r="L106" s="5">
        <v>2665946796991</v>
      </c>
      <c r="M106" s="5">
        <v>2893167569270</v>
      </c>
      <c r="N106" s="5">
        <v>2915635059892</v>
      </c>
      <c r="O106" s="5">
        <v>3027942155357</v>
      </c>
      <c r="P106" s="5">
        <v>2485382578010</v>
      </c>
      <c r="Q106" s="5">
        <v>2110166496595</v>
      </c>
      <c r="R106" s="5">
        <v>1668210094478</v>
      </c>
      <c r="S106" s="5">
        <v>1536244634556</v>
      </c>
      <c r="T106" s="5">
        <v>1553904599142</v>
      </c>
      <c r="U106" s="5">
        <v>1955830321070</v>
      </c>
      <c r="V106" s="5">
        <v>1698078355471</v>
      </c>
      <c r="W106" s="5">
        <v>1573039162237</v>
      </c>
      <c r="X106" s="5">
        <v>1126480755029</v>
      </c>
      <c r="Y106" s="5">
        <v>1237957685071</v>
      </c>
      <c r="Z106" s="5">
        <v>1165127832542</v>
      </c>
    </row>
    <row r="107" spans="3:26" ht="15.5" x14ac:dyDescent="0.35">
      <c r="C107" t="s">
        <v>132</v>
      </c>
    </row>
    <row r="108" spans="3:26" ht="15.5" x14ac:dyDescent="0.35">
      <c r="C108" t="s">
        <v>133</v>
      </c>
    </row>
    <row r="109" spans="3:26" ht="15.5" x14ac:dyDescent="0.35">
      <c r="C109" t="s">
        <v>134</v>
      </c>
      <c r="D109" s="5">
        <v>1535166019108</v>
      </c>
      <c r="E109" s="5">
        <v>1245701963230</v>
      </c>
      <c r="F109" s="5">
        <v>1262616463759</v>
      </c>
      <c r="G109" s="5">
        <v>1440334728717</v>
      </c>
      <c r="I109" s="5">
        <v>1245701963230</v>
      </c>
      <c r="J109" s="5">
        <v>1166391567481</v>
      </c>
      <c r="K109" s="5">
        <v>1467308532113</v>
      </c>
      <c r="L109" s="5">
        <v>1837461124059</v>
      </c>
      <c r="M109" s="5">
        <v>1765612333045</v>
      </c>
      <c r="N109" s="5">
        <v>1180663259903</v>
      </c>
      <c r="O109" s="5">
        <v>1284816720522</v>
      </c>
      <c r="P109" s="5">
        <v>1497401925999</v>
      </c>
      <c r="Q109" s="5">
        <v>1260868218485</v>
      </c>
      <c r="R109" s="5">
        <v>968322757177</v>
      </c>
      <c r="S109" s="5">
        <v>986156352701</v>
      </c>
      <c r="T109" s="5">
        <v>1002912808674</v>
      </c>
      <c r="U109" s="5">
        <v>1328173841664</v>
      </c>
      <c r="V109" s="5">
        <v>1072477833009</v>
      </c>
      <c r="W109" s="5">
        <v>1054553072579</v>
      </c>
      <c r="X109" s="5">
        <v>719231769224</v>
      </c>
      <c r="Y109" s="5">
        <v>843860671910</v>
      </c>
      <c r="Z109" s="5">
        <v>831755075270</v>
      </c>
    </row>
    <row r="110" spans="3:26" ht="15.5" x14ac:dyDescent="0.35">
      <c r="C110" t="s">
        <v>135</v>
      </c>
      <c r="D110" s="5">
        <v>836976871499</v>
      </c>
      <c r="E110" s="5">
        <v>577692376321</v>
      </c>
      <c r="F110" s="5">
        <v>485754171258</v>
      </c>
      <c r="G110" s="5">
        <v>382677358837</v>
      </c>
      <c r="I110" s="5">
        <v>577692376321</v>
      </c>
      <c r="J110" s="5">
        <v>682575906830</v>
      </c>
      <c r="K110" s="5">
        <v>575651259411</v>
      </c>
      <c r="L110" s="5">
        <v>448824577331</v>
      </c>
      <c r="M110" s="5">
        <v>466839965865</v>
      </c>
      <c r="N110" s="5">
        <v>452622799573</v>
      </c>
      <c r="O110" s="5">
        <v>498020873242</v>
      </c>
      <c r="P110" s="5">
        <v>665675845674</v>
      </c>
      <c r="Q110" s="5">
        <v>479135275627</v>
      </c>
      <c r="R110" s="5">
        <v>393853661070</v>
      </c>
      <c r="S110" s="5">
        <v>542395254237</v>
      </c>
      <c r="T110" s="5">
        <v>415897729003</v>
      </c>
      <c r="U110" s="5">
        <v>337359547673</v>
      </c>
      <c r="V110" s="5">
        <v>127060385578</v>
      </c>
      <c r="W110" s="5">
        <v>278283205689</v>
      </c>
      <c r="X110" s="5">
        <v>157032236182</v>
      </c>
      <c r="Y110" s="5">
        <v>263280848692</v>
      </c>
      <c r="Z110" s="5">
        <v>279592710206</v>
      </c>
    </row>
    <row r="111" spans="3:26" ht="15.5" x14ac:dyDescent="0.35">
      <c r="C111" t="s">
        <v>136</v>
      </c>
    </row>
    <row r="112" spans="3:26" ht="15.5" x14ac:dyDescent="0.35">
      <c r="C112" t="s">
        <v>137</v>
      </c>
      <c r="D112" s="5">
        <v>545323039068</v>
      </c>
      <c r="E112" s="5">
        <v>327558263751</v>
      </c>
      <c r="F112" s="5">
        <v>460922221748</v>
      </c>
      <c r="G112" s="5">
        <v>759263579498</v>
      </c>
      <c r="I112" s="5">
        <v>327558263751</v>
      </c>
      <c r="J112" s="5">
        <v>419508076025</v>
      </c>
      <c r="K112" s="5">
        <v>727533236230</v>
      </c>
      <c r="L112" s="5">
        <v>899108206513</v>
      </c>
      <c r="M112" s="5">
        <v>610309896230</v>
      </c>
      <c r="N112" s="5">
        <v>579766621959</v>
      </c>
      <c r="O112" s="5">
        <v>644920395143</v>
      </c>
      <c r="P112" s="5">
        <v>708411514626</v>
      </c>
      <c r="Q112" s="5">
        <v>657793312170</v>
      </c>
      <c r="R112" s="5">
        <v>472648900774</v>
      </c>
      <c r="S112" s="5">
        <v>382469877247</v>
      </c>
      <c r="T112" s="5">
        <v>477765651516</v>
      </c>
      <c r="U112" s="5">
        <v>827373226348</v>
      </c>
      <c r="V112" s="5">
        <v>790377437610</v>
      </c>
      <c r="W112" s="5">
        <v>666938521760</v>
      </c>
      <c r="X112" s="5">
        <v>470123812091</v>
      </c>
      <c r="Y112" s="5">
        <v>424753836238</v>
      </c>
      <c r="Z112" s="5">
        <v>462360487041</v>
      </c>
    </row>
    <row r="113" spans="3:26" ht="15.5" x14ac:dyDescent="0.35">
      <c r="C113" t="s">
        <v>139</v>
      </c>
    </row>
    <row r="114" spans="3:26" ht="15.5" x14ac:dyDescent="0.35">
      <c r="C114" t="s">
        <v>140</v>
      </c>
      <c r="D114" s="5">
        <v>24817478656</v>
      </c>
      <c r="E114" s="5">
        <v>6390817921</v>
      </c>
      <c r="F114" s="5">
        <v>243040965343</v>
      </c>
      <c r="G114" s="5">
        <v>232689192187</v>
      </c>
      <c r="I114" s="5">
        <v>6390817921</v>
      </c>
      <c r="J114" s="5">
        <v>5103869661</v>
      </c>
      <c r="K114" s="5">
        <v>4944561497</v>
      </c>
      <c r="L114" s="5">
        <v>6807388477</v>
      </c>
      <c r="M114" s="5">
        <v>10151057206</v>
      </c>
      <c r="N114" s="5">
        <v>6513255910</v>
      </c>
      <c r="O114" s="5">
        <v>10084940653</v>
      </c>
      <c r="P114" s="5">
        <v>11896150724</v>
      </c>
      <c r="Q114" s="5">
        <v>9364089780</v>
      </c>
      <c r="R114" s="5">
        <v>40804489284</v>
      </c>
      <c r="S114" s="5">
        <v>5585408910</v>
      </c>
      <c r="T114" s="5">
        <v>59336192853</v>
      </c>
      <c r="U114" s="5">
        <v>65750427358</v>
      </c>
      <c r="V114" s="5">
        <v>67779218899</v>
      </c>
      <c r="W114" s="5">
        <v>43986127180</v>
      </c>
      <c r="X114" s="5">
        <v>51006877281</v>
      </c>
      <c r="Y114" s="5">
        <v>89251244742</v>
      </c>
      <c r="Z114" s="5">
        <v>2815591437</v>
      </c>
    </row>
    <row r="115" spans="3:26" ht="15.5" x14ac:dyDescent="0.35">
      <c r="C115" t="s">
        <v>142</v>
      </c>
      <c r="D115" s="5">
        <v>4355037601</v>
      </c>
      <c r="E115" s="5">
        <v>1149292846</v>
      </c>
      <c r="F115" s="5">
        <v>2173903351</v>
      </c>
      <c r="G115" s="5">
        <v>1179881570</v>
      </c>
      <c r="I115" s="5">
        <v>1149292846</v>
      </c>
      <c r="J115" s="5">
        <v>891472598</v>
      </c>
      <c r="K115" s="5">
        <v>4478615752</v>
      </c>
      <c r="L115" s="5">
        <v>4605007139</v>
      </c>
      <c r="M115" s="5">
        <v>5252914649</v>
      </c>
      <c r="N115" s="5">
        <v>3845115535</v>
      </c>
      <c r="O115" s="5">
        <v>8823531906</v>
      </c>
      <c r="P115" s="5">
        <v>12912044563</v>
      </c>
      <c r="Q115" s="5">
        <v>23468404442</v>
      </c>
      <c r="R115" s="5">
        <v>11632094792</v>
      </c>
      <c r="S115" s="5">
        <v>2366102547</v>
      </c>
      <c r="T115" s="5">
        <v>2880712997</v>
      </c>
      <c r="U115" s="5">
        <v>1788931679</v>
      </c>
      <c r="V115" s="5">
        <v>8943568259</v>
      </c>
      <c r="W115" s="5">
        <v>7608088058</v>
      </c>
      <c r="X115" s="5">
        <v>3474820271</v>
      </c>
      <c r="Y115" s="5">
        <v>5971431056</v>
      </c>
      <c r="Z115" s="5">
        <v>11490771441</v>
      </c>
    </row>
    <row r="116" spans="3:26" ht="15.5" x14ac:dyDescent="0.35">
      <c r="C116" t="s">
        <v>138</v>
      </c>
      <c r="D116" s="5">
        <v>68531636944</v>
      </c>
      <c r="E116" s="5">
        <v>30526204728</v>
      </c>
      <c r="F116" s="5">
        <v>16130924793</v>
      </c>
      <c r="G116" s="5">
        <v>14460709278</v>
      </c>
      <c r="I116" s="5">
        <v>30526204728</v>
      </c>
      <c r="J116" s="5">
        <v>11442481974</v>
      </c>
      <c r="K116" s="5">
        <v>28032288374</v>
      </c>
      <c r="L116" s="5">
        <v>26402215835</v>
      </c>
      <c r="M116" s="5">
        <v>19857936559</v>
      </c>
      <c r="N116" s="5">
        <v>16436598416</v>
      </c>
      <c r="O116" s="5">
        <v>13237160241</v>
      </c>
      <c r="P116" s="5">
        <v>8005417419</v>
      </c>
      <c r="Q116" s="5">
        <v>11505410269</v>
      </c>
      <c r="R116" s="5">
        <v>9360575279</v>
      </c>
      <c r="S116" s="5">
        <v>11283606533</v>
      </c>
      <c r="T116" s="5">
        <v>5212094430</v>
      </c>
      <c r="U116" s="5">
        <v>19066589194</v>
      </c>
      <c r="V116" s="5">
        <v>4732267289</v>
      </c>
      <c r="W116" s="5">
        <v>8151101086</v>
      </c>
      <c r="X116" s="5">
        <v>1485037545</v>
      </c>
      <c r="Y116" s="5">
        <v>8262013777</v>
      </c>
      <c r="Z116" s="5">
        <v>1575671934</v>
      </c>
    </row>
    <row r="117" spans="3:26" ht="15.5" x14ac:dyDescent="0.35">
      <c r="C117" t="s">
        <v>141</v>
      </c>
      <c r="K117" s="5">
        <v>24026247299</v>
      </c>
      <c r="P117" s="5">
        <v>15071429</v>
      </c>
      <c r="Q117" s="5">
        <v>10669582</v>
      </c>
      <c r="T117" s="5">
        <v>4756621491</v>
      </c>
    </row>
    <row r="118" spans="3:26" ht="15.5" x14ac:dyDescent="0.35">
      <c r="C118" t="s">
        <v>401</v>
      </c>
      <c r="S118" s="5">
        <v>7805024509</v>
      </c>
      <c r="T118" s="5">
        <v>8307933680</v>
      </c>
    </row>
    <row r="119" spans="3:26" ht="15.5" x14ac:dyDescent="0.35">
      <c r="C119" t="s">
        <v>143</v>
      </c>
    </row>
    <row r="120" spans="3:26" ht="15.5" x14ac:dyDescent="0.35">
      <c r="C120" t="s">
        <v>399</v>
      </c>
      <c r="K120" s="5">
        <v>28295445202</v>
      </c>
      <c r="L120" s="5">
        <v>40764608882</v>
      </c>
      <c r="M120" s="5">
        <v>105984403359</v>
      </c>
      <c r="N120" s="5">
        <v>9737404372</v>
      </c>
      <c r="O120" s="5">
        <v>12177409573</v>
      </c>
      <c r="P120" s="5">
        <v>13544886239</v>
      </c>
      <c r="R120" s="5">
        <v>4341786330</v>
      </c>
      <c r="S120" s="5">
        <v>10108052637</v>
      </c>
      <c r="T120" s="5">
        <v>15806468022</v>
      </c>
      <c r="U120" s="5">
        <v>15587574178</v>
      </c>
    </row>
    <row r="121" spans="3:26" ht="15.5" x14ac:dyDescent="0.35">
      <c r="C121" t="s">
        <v>145</v>
      </c>
      <c r="K121" s="5">
        <v>13450000000</v>
      </c>
      <c r="L121" s="5">
        <v>250000000000</v>
      </c>
      <c r="M121" s="5">
        <v>486550000000</v>
      </c>
    </row>
    <row r="122" spans="3:26" ht="15.5" x14ac:dyDescent="0.35">
      <c r="C122" t="s">
        <v>345</v>
      </c>
      <c r="F122" s="5">
        <v>942918181</v>
      </c>
      <c r="G122" s="5">
        <v>942918181</v>
      </c>
      <c r="J122" s="5">
        <v>942918181</v>
      </c>
      <c r="K122" s="5">
        <v>7876866445</v>
      </c>
      <c r="L122" s="5">
        <v>22684984235</v>
      </c>
      <c r="M122" s="5">
        <v>57350571243</v>
      </c>
      <c r="N122" s="5">
        <v>66838972722</v>
      </c>
      <c r="S122" s="5">
        <v>40448428</v>
      </c>
      <c r="T122" s="5">
        <v>161782107</v>
      </c>
      <c r="U122" s="5">
        <v>141743794</v>
      </c>
      <c r="V122" s="5">
        <v>1410751427</v>
      </c>
      <c r="W122" s="5">
        <v>1875543460</v>
      </c>
      <c r="X122" s="5">
        <v>1633473698</v>
      </c>
      <c r="Y122" s="5">
        <v>3741270872</v>
      </c>
    </row>
    <row r="123" spans="3:26" ht="15.5" x14ac:dyDescent="0.35">
      <c r="C123" t="s">
        <v>346</v>
      </c>
      <c r="O123" s="5">
        <v>562718226</v>
      </c>
      <c r="P123" s="5">
        <v>267715964</v>
      </c>
      <c r="Q123" s="5">
        <v>327866741</v>
      </c>
      <c r="R123" s="5">
        <v>173183583</v>
      </c>
      <c r="T123" s="5">
        <v>51181758</v>
      </c>
      <c r="U123" s="5">
        <v>180023083</v>
      </c>
      <c r="V123" s="5">
        <v>167142151</v>
      </c>
    </row>
    <row r="124" spans="3:26" ht="15.5" x14ac:dyDescent="0.35">
      <c r="C124" t="s">
        <v>146</v>
      </c>
      <c r="D124" s="5">
        <v>171171878</v>
      </c>
      <c r="E124" s="5">
        <v>166921535</v>
      </c>
      <c r="F124" s="5">
        <v>1564096618</v>
      </c>
      <c r="G124" s="5">
        <v>3081659354</v>
      </c>
      <c r="I124" s="5">
        <v>166921535</v>
      </c>
      <c r="J124" s="5">
        <v>6566353049</v>
      </c>
      <c r="K124" s="5">
        <v>31010090034</v>
      </c>
      <c r="L124" s="5">
        <v>339733831480</v>
      </c>
      <c r="M124" s="5">
        <v>573764528223</v>
      </c>
      <c r="N124" s="5">
        <v>25102525208</v>
      </c>
      <c r="O124" s="5">
        <v>21626994567</v>
      </c>
      <c r="P124" s="5">
        <v>4999715434</v>
      </c>
      <c r="Q124" s="5">
        <v>4651704153</v>
      </c>
      <c r="R124" s="5">
        <v>5856836228</v>
      </c>
      <c r="S124" s="5">
        <v>5870930822</v>
      </c>
      <c r="T124" s="5">
        <v>6028402425</v>
      </c>
      <c r="U124" s="5">
        <v>6027188103</v>
      </c>
      <c r="V124" s="5">
        <v>1626954834</v>
      </c>
      <c r="W124" s="5">
        <v>2605595226</v>
      </c>
      <c r="X124" s="5">
        <v>1955238178</v>
      </c>
      <c r="Y124" s="5">
        <v>1924150842</v>
      </c>
    </row>
    <row r="125" spans="3:26" ht="15.5" x14ac:dyDescent="0.35">
      <c r="C125" t="s">
        <v>147</v>
      </c>
      <c r="D125" s="5">
        <v>19934315849</v>
      </c>
      <c r="E125" s="5">
        <v>18510153449</v>
      </c>
      <c r="F125" s="5">
        <v>17924153162</v>
      </c>
      <c r="G125" s="5">
        <v>19479054147</v>
      </c>
      <c r="I125" s="5">
        <v>18510153449</v>
      </c>
      <c r="J125" s="5">
        <v>18498711833</v>
      </c>
      <c r="K125" s="5">
        <v>419957951306</v>
      </c>
      <c r="L125" s="5">
        <v>109389609307</v>
      </c>
      <c r="M125" s="5">
        <v>221783926866</v>
      </c>
      <c r="N125" s="5">
        <v>622850757729</v>
      </c>
      <c r="O125" s="5">
        <v>633507252898</v>
      </c>
      <c r="P125" s="5">
        <v>65351029235</v>
      </c>
      <c r="Q125" s="5">
        <v>35175971717</v>
      </c>
      <c r="R125" s="5">
        <v>30843785413</v>
      </c>
      <c r="S125" s="5">
        <v>40435353983</v>
      </c>
      <c r="T125" s="5">
        <v>35136605091</v>
      </c>
      <c r="U125" s="5">
        <v>26407460443</v>
      </c>
      <c r="V125" s="5">
        <v>22534469715</v>
      </c>
      <c r="W125" s="5">
        <v>21840587167</v>
      </c>
      <c r="X125" s="5">
        <v>21224511361</v>
      </c>
      <c r="Y125" s="5">
        <v>18334218590</v>
      </c>
      <c r="Z125" s="5">
        <v>18027629314</v>
      </c>
    </row>
    <row r="126" spans="3:26" ht="15.5" x14ac:dyDescent="0.35">
      <c r="C126" t="s">
        <v>148</v>
      </c>
      <c r="D126" s="5">
        <v>19934315849</v>
      </c>
      <c r="E126" s="5">
        <v>18510153449</v>
      </c>
      <c r="F126" s="5">
        <v>17924153162</v>
      </c>
      <c r="G126" s="5">
        <v>19479054147</v>
      </c>
      <c r="I126" s="5">
        <v>18510153449</v>
      </c>
      <c r="J126" s="5">
        <v>18498711833</v>
      </c>
      <c r="K126" s="5">
        <v>419957951306</v>
      </c>
      <c r="L126" s="5">
        <v>109389609307</v>
      </c>
      <c r="M126" s="5">
        <v>221783926866</v>
      </c>
      <c r="N126" s="5">
        <v>622850757729</v>
      </c>
      <c r="O126" s="5">
        <v>633507252898</v>
      </c>
      <c r="P126" s="5">
        <v>65351029235</v>
      </c>
      <c r="Q126" s="5">
        <v>35175971717</v>
      </c>
      <c r="R126" s="5">
        <v>30843785413</v>
      </c>
      <c r="S126" s="5">
        <v>40435353983</v>
      </c>
      <c r="T126" s="5">
        <v>35136605091</v>
      </c>
      <c r="U126" s="5">
        <v>26407460443</v>
      </c>
      <c r="V126" s="5">
        <v>22534469715</v>
      </c>
      <c r="W126" s="5">
        <v>21840587167</v>
      </c>
      <c r="X126" s="5">
        <v>21224511361</v>
      </c>
      <c r="Y126" s="5">
        <v>18334218590</v>
      </c>
      <c r="Z126" s="5">
        <v>18027629314</v>
      </c>
    </row>
    <row r="127" spans="3:26" ht="15.5" x14ac:dyDescent="0.35">
      <c r="C127" t="s">
        <v>150</v>
      </c>
    </row>
    <row r="128" spans="3:26" ht="15.5" x14ac:dyDescent="0.35">
      <c r="C128" t="s">
        <v>151</v>
      </c>
      <c r="F128" s="5">
        <v>942918181</v>
      </c>
      <c r="G128" s="5">
        <v>942918181</v>
      </c>
      <c r="J128" s="5">
        <v>942918181</v>
      </c>
      <c r="K128" s="5">
        <v>36172311647</v>
      </c>
      <c r="L128" s="5">
        <v>63449593117</v>
      </c>
      <c r="M128" s="5">
        <v>163334974602</v>
      </c>
      <c r="N128" s="5">
        <v>76576377094</v>
      </c>
      <c r="O128" s="5">
        <v>91173307917</v>
      </c>
      <c r="P128" s="5">
        <v>29186878330</v>
      </c>
      <c r="Q128" s="5">
        <v>327866741</v>
      </c>
      <c r="R128" s="5">
        <v>4514969913</v>
      </c>
      <c r="S128" s="5">
        <v>10148501065</v>
      </c>
      <c r="T128" s="5">
        <v>16019431887</v>
      </c>
      <c r="U128" s="5">
        <v>15909341055</v>
      </c>
      <c r="V128" s="5">
        <v>1577893578</v>
      </c>
      <c r="W128" s="5">
        <v>1875543460</v>
      </c>
      <c r="X128" s="5">
        <v>1633473698</v>
      </c>
      <c r="Y128" s="5">
        <v>3741270872</v>
      </c>
    </row>
    <row r="129" spans="2:26" ht="15.5" x14ac:dyDescent="0.35">
      <c r="C129" t="s">
        <v>149</v>
      </c>
      <c r="X129" s="5">
        <v>9930350</v>
      </c>
      <c r="Y129" s="5">
        <v>4982600</v>
      </c>
      <c r="Z129" s="5">
        <v>1060360</v>
      </c>
    </row>
    <row r="130" spans="2:26" ht="15.5" x14ac:dyDescent="0.35">
      <c r="C130" t="s">
        <v>152</v>
      </c>
      <c r="D130" s="5">
        <v>1555100334957</v>
      </c>
      <c r="E130" s="5">
        <v>1264212116679</v>
      </c>
      <c r="F130" s="5">
        <v>1280540616921</v>
      </c>
      <c r="G130" s="5">
        <v>1459813782864</v>
      </c>
      <c r="I130" s="5">
        <v>1264212116679</v>
      </c>
      <c r="J130" s="5">
        <v>1184890279314</v>
      </c>
      <c r="K130" s="5">
        <v>1887266483419</v>
      </c>
      <c r="L130" s="5">
        <v>1946850733366</v>
      </c>
      <c r="M130" s="5">
        <v>1987396259911</v>
      </c>
      <c r="N130" s="5">
        <v>1803514017632</v>
      </c>
      <c r="O130" s="5">
        <v>1918323973420</v>
      </c>
      <c r="P130" s="5">
        <v>1562752955234</v>
      </c>
      <c r="Q130" s="5">
        <v>1296044190202</v>
      </c>
      <c r="R130" s="5">
        <v>999166542590</v>
      </c>
      <c r="S130" s="5">
        <v>1026591706684</v>
      </c>
      <c r="T130" s="5">
        <v>1038049413765</v>
      </c>
      <c r="U130" s="5">
        <v>1354581302107</v>
      </c>
      <c r="V130" s="5">
        <v>1095012302724</v>
      </c>
      <c r="W130" s="5">
        <v>1076393659746</v>
      </c>
      <c r="X130" s="5">
        <v>740456280585</v>
      </c>
      <c r="Y130" s="5">
        <v>862194890500</v>
      </c>
      <c r="Z130" s="5">
        <v>849782704584</v>
      </c>
    </row>
    <row r="131" spans="2:26" ht="15.5" x14ac:dyDescent="0.35">
      <c r="C131" t="s">
        <v>153</v>
      </c>
    </row>
    <row r="132" spans="2:26" ht="15.5" x14ac:dyDescent="0.35">
      <c r="C132" t="s">
        <v>154</v>
      </c>
      <c r="D132" s="5">
        <v>415560259500</v>
      </c>
      <c r="E132" s="5">
        <v>415560259500</v>
      </c>
      <c r="F132" s="5">
        <v>415560259500</v>
      </c>
      <c r="G132" s="5">
        <v>415560259500</v>
      </c>
      <c r="I132" s="5">
        <v>415560259500</v>
      </c>
      <c r="J132" s="5">
        <v>415560259500</v>
      </c>
      <c r="K132" s="5">
        <v>415560259500</v>
      </c>
      <c r="L132" s="5">
        <v>415560259500</v>
      </c>
      <c r="M132" s="5">
        <v>415560259500</v>
      </c>
      <c r="N132" s="5">
        <v>415560259500</v>
      </c>
      <c r="O132" s="5">
        <v>415560259500</v>
      </c>
      <c r="P132" s="5">
        <v>415560259500</v>
      </c>
      <c r="Q132" s="5">
        <v>415560259500</v>
      </c>
      <c r="R132" s="5">
        <v>415560259500</v>
      </c>
      <c r="S132" s="5">
        <v>415560259500</v>
      </c>
      <c r="T132" s="5">
        <v>415560259500</v>
      </c>
      <c r="U132" s="5">
        <v>415560259500</v>
      </c>
      <c r="V132" s="5">
        <v>415560259500</v>
      </c>
      <c r="W132" s="5">
        <v>415560259500</v>
      </c>
      <c r="X132" s="5">
        <v>415560259500</v>
      </c>
      <c r="Y132" s="5">
        <v>415560259500</v>
      </c>
      <c r="Z132" s="5">
        <v>415560259500</v>
      </c>
    </row>
    <row r="133" spans="2:26" ht="15.5" x14ac:dyDescent="0.35">
      <c r="C133" t="s">
        <v>155</v>
      </c>
      <c r="D133" s="5">
        <v>940000000</v>
      </c>
      <c r="E133" s="5">
        <v>940000000</v>
      </c>
      <c r="F133" s="5">
        <v>940000000</v>
      </c>
      <c r="G133" s="5">
        <v>940000000</v>
      </c>
      <c r="I133" s="5">
        <v>940000000</v>
      </c>
      <c r="J133" s="5">
        <v>940000000</v>
      </c>
      <c r="K133" s="5">
        <v>940000000</v>
      </c>
      <c r="L133" s="5">
        <v>940000000</v>
      </c>
      <c r="M133" s="5">
        <v>940000000</v>
      </c>
      <c r="N133" s="5">
        <v>940000000</v>
      </c>
      <c r="O133" s="5">
        <v>940000000</v>
      </c>
      <c r="P133" s="5">
        <v>940000000</v>
      </c>
      <c r="Q133" s="5">
        <v>940000000</v>
      </c>
      <c r="R133" s="5">
        <v>940000000</v>
      </c>
      <c r="S133" s="5">
        <v>940000000</v>
      </c>
      <c r="T133" s="5">
        <v>940000000</v>
      </c>
      <c r="U133" s="5">
        <v>940000000</v>
      </c>
      <c r="V133" s="5">
        <v>940000000</v>
      </c>
      <c r="W133" s="5">
        <v>940000000</v>
      </c>
      <c r="X133" s="5">
        <v>940000000</v>
      </c>
      <c r="Y133" s="5">
        <v>940000000</v>
      </c>
      <c r="Z133" s="5">
        <v>940000000</v>
      </c>
    </row>
    <row r="134" spans="2:26" ht="15.5" x14ac:dyDescent="0.35">
      <c r="C134" t="s">
        <v>156</v>
      </c>
      <c r="D134" s="5">
        <v>151678693826</v>
      </c>
      <c r="E134" s="5">
        <v>161774677102</v>
      </c>
      <c r="F134" s="5">
        <v>204936851701</v>
      </c>
      <c r="G134" s="5">
        <v>198175328970</v>
      </c>
      <c r="I134" s="5">
        <v>161774677102</v>
      </c>
      <c r="J134" s="5">
        <v>223298863792</v>
      </c>
      <c r="K134" s="5">
        <v>312481499362</v>
      </c>
      <c r="L134" s="5">
        <v>294463447060</v>
      </c>
      <c r="M134" s="5">
        <v>485503715901</v>
      </c>
      <c r="N134" s="5">
        <v>696325983440</v>
      </c>
      <c r="O134" s="5">
        <v>693542220255</v>
      </c>
      <c r="P134" s="5">
        <v>504917909825</v>
      </c>
      <c r="Q134" s="5">
        <v>399449165238</v>
      </c>
      <c r="R134" s="5">
        <v>249866616279</v>
      </c>
      <c r="S134" s="5">
        <v>89820742886</v>
      </c>
      <c r="T134" s="5">
        <v>98201727873</v>
      </c>
      <c r="U134" s="5">
        <v>183595561459</v>
      </c>
      <c r="V134" s="5">
        <v>185409605837</v>
      </c>
      <c r="W134" s="5">
        <v>78413771168</v>
      </c>
      <c r="X134" s="5">
        <v>-32133120559</v>
      </c>
      <c r="Y134" s="5">
        <v>-42199350770</v>
      </c>
      <c r="Z134" s="5">
        <v>-95762820635</v>
      </c>
    </row>
    <row r="135" spans="2:26" ht="15.5" x14ac:dyDescent="0.35">
      <c r="C135" t="s">
        <v>157</v>
      </c>
      <c r="D135" s="5">
        <v>6000000000</v>
      </c>
      <c r="E135" s="5">
        <v>6000000000</v>
      </c>
      <c r="F135" s="5">
        <v>6000000000</v>
      </c>
      <c r="G135" s="5">
        <v>6000000000</v>
      </c>
      <c r="I135" s="5">
        <v>6000000000</v>
      </c>
      <c r="J135" s="5">
        <v>6000000000</v>
      </c>
      <c r="K135" s="5">
        <v>6000000000</v>
      </c>
      <c r="L135" s="5">
        <v>6000000000</v>
      </c>
      <c r="M135" s="5">
        <v>6000000000</v>
      </c>
      <c r="N135" s="5">
        <v>6000000000</v>
      </c>
      <c r="O135" s="5">
        <v>5000000000</v>
      </c>
      <c r="P135" s="5">
        <v>4000000000</v>
      </c>
      <c r="Q135" s="5">
        <v>4000000000</v>
      </c>
      <c r="R135" s="5">
        <v>3000000000</v>
      </c>
      <c r="S135" s="5">
        <v>3000000000</v>
      </c>
      <c r="T135" s="5">
        <v>3000000000</v>
      </c>
      <c r="U135" s="5">
        <v>2000000000</v>
      </c>
    </row>
    <row r="136" spans="2:26" ht="15.5" x14ac:dyDescent="0.35">
      <c r="C136" t="s">
        <v>158</v>
      </c>
      <c r="D136" s="5">
        <v>145678693826</v>
      </c>
      <c r="E136" s="5">
        <v>155774677102</v>
      </c>
      <c r="F136" s="5">
        <v>198936851701</v>
      </c>
      <c r="G136" s="5">
        <v>192175328970</v>
      </c>
      <c r="I136" s="5">
        <v>155774677102</v>
      </c>
      <c r="J136" s="5">
        <v>217298863792</v>
      </c>
      <c r="K136" s="5">
        <v>306481499362</v>
      </c>
      <c r="L136" s="5">
        <v>288463447060</v>
      </c>
      <c r="M136" s="5">
        <v>479503715901</v>
      </c>
      <c r="N136" s="5">
        <v>690325983440</v>
      </c>
      <c r="O136" s="5">
        <v>688542220255</v>
      </c>
      <c r="P136" s="5">
        <v>500917909825</v>
      </c>
      <c r="Q136" s="5">
        <v>395449165238</v>
      </c>
      <c r="R136" s="5">
        <v>246866616279</v>
      </c>
      <c r="S136" s="5">
        <v>86820742886</v>
      </c>
      <c r="T136" s="5">
        <v>95201727873</v>
      </c>
      <c r="U136" s="5">
        <v>181595561459</v>
      </c>
    </row>
    <row r="137" spans="2:26" ht="15.5" x14ac:dyDescent="0.35">
      <c r="C137" t="s">
        <v>159</v>
      </c>
      <c r="D137" s="5">
        <v>151678693826</v>
      </c>
      <c r="E137" s="5">
        <v>161774677102</v>
      </c>
      <c r="F137" s="5">
        <v>204936851701</v>
      </c>
      <c r="G137" s="5">
        <v>198175328970</v>
      </c>
      <c r="I137" s="5">
        <v>161774677102</v>
      </c>
      <c r="J137" s="5">
        <v>223298863792</v>
      </c>
      <c r="K137" s="5">
        <v>312481499362</v>
      </c>
      <c r="L137" s="5">
        <v>294463447060</v>
      </c>
      <c r="M137" s="5">
        <v>485503715901</v>
      </c>
      <c r="N137" s="5">
        <v>696325983440</v>
      </c>
      <c r="O137" s="5">
        <v>693542220255</v>
      </c>
      <c r="P137" s="5">
        <v>504917909825</v>
      </c>
      <c r="Q137" s="5">
        <v>399449165238</v>
      </c>
      <c r="R137" s="5">
        <v>249866616279</v>
      </c>
      <c r="S137" s="5">
        <v>89820742886</v>
      </c>
      <c r="T137" s="5">
        <v>98201727873</v>
      </c>
      <c r="U137" s="5">
        <v>183595561459</v>
      </c>
      <c r="V137" s="5">
        <v>185409605837</v>
      </c>
      <c r="W137" s="5">
        <v>78413771168</v>
      </c>
      <c r="X137" s="5">
        <v>-32133120559</v>
      </c>
      <c r="Y137" s="5">
        <v>-42199350770</v>
      </c>
      <c r="Z137" s="5">
        <v>-95762820635</v>
      </c>
    </row>
    <row r="138" spans="2:26" ht="15.5" x14ac:dyDescent="0.35">
      <c r="C138" t="s">
        <v>160</v>
      </c>
      <c r="D138" s="5">
        <v>2896690</v>
      </c>
      <c r="E138" s="5">
        <v>2896690</v>
      </c>
      <c r="I138" s="5">
        <v>2896690</v>
      </c>
      <c r="V138" s="5">
        <v>2989406</v>
      </c>
      <c r="W138" s="5">
        <v>578273819</v>
      </c>
      <c r="X138" s="5">
        <v>504137499</v>
      </c>
      <c r="Y138" s="5">
        <v>308687837</v>
      </c>
      <c r="Z138" s="5">
        <v>269973664</v>
      </c>
    </row>
    <row r="139" spans="2:26" ht="15.5" x14ac:dyDescent="0.35">
      <c r="C139" t="s">
        <v>9</v>
      </c>
      <c r="D139" s="5">
        <v>568181850016</v>
      </c>
      <c r="E139" s="5">
        <v>578277833292</v>
      </c>
      <c r="F139" s="5">
        <v>630171855762</v>
      </c>
      <c r="G139" s="5">
        <v>623410333031</v>
      </c>
      <c r="I139" s="5">
        <v>578277833292</v>
      </c>
      <c r="J139" s="5">
        <v>648533867853</v>
      </c>
      <c r="K139" s="5">
        <v>735878407736</v>
      </c>
      <c r="L139" s="5">
        <v>719096063625</v>
      </c>
      <c r="M139" s="5">
        <v>905771309359</v>
      </c>
      <c r="N139" s="5">
        <v>1112121042260</v>
      </c>
      <c r="O139" s="5">
        <v>1109618181937</v>
      </c>
      <c r="P139" s="5">
        <v>922629622776</v>
      </c>
      <c r="Q139" s="5">
        <v>814122306393</v>
      </c>
      <c r="R139" s="5">
        <v>669043551888</v>
      </c>
      <c r="S139" s="5">
        <v>509652927872</v>
      </c>
      <c r="T139" s="5">
        <v>515855185377</v>
      </c>
      <c r="U139" s="5">
        <v>601249018963</v>
      </c>
      <c r="V139" s="5">
        <v>603066052747</v>
      </c>
      <c r="W139" s="5">
        <v>496645502491</v>
      </c>
      <c r="X139" s="5">
        <v>386024474444</v>
      </c>
      <c r="Y139" s="5">
        <v>375762794571</v>
      </c>
      <c r="Z139" s="5">
        <v>315345127958</v>
      </c>
    </row>
    <row r="140" spans="2:26" ht="15.5" x14ac:dyDescent="0.35">
      <c r="C140" t="s">
        <v>161</v>
      </c>
      <c r="D140" s="5">
        <v>2123282184973</v>
      </c>
      <c r="E140" s="5">
        <v>1842489949971</v>
      </c>
      <c r="F140" s="5">
        <v>1910712472683</v>
      </c>
      <c r="G140" s="5">
        <v>2083224115895</v>
      </c>
      <c r="I140" s="5">
        <v>1842489949971</v>
      </c>
      <c r="J140" s="5">
        <v>1833424147167</v>
      </c>
      <c r="K140" s="5">
        <v>2623144891155</v>
      </c>
      <c r="L140" s="5">
        <v>2665946796991</v>
      </c>
      <c r="M140" s="5">
        <v>2893167569270</v>
      </c>
      <c r="N140" s="5">
        <v>2915635059892</v>
      </c>
      <c r="O140" s="5">
        <v>3027942155357</v>
      </c>
      <c r="P140" s="5">
        <v>2485382578010</v>
      </c>
      <c r="Q140" s="5">
        <v>2110166496595</v>
      </c>
      <c r="R140" s="5">
        <v>1668210094478</v>
      </c>
      <c r="S140" s="5">
        <v>1536244634556</v>
      </c>
      <c r="T140" s="5">
        <v>1553904599142</v>
      </c>
      <c r="U140" s="5">
        <v>1955830321070</v>
      </c>
      <c r="V140" s="5">
        <v>1698078355471</v>
      </c>
      <c r="W140" s="5">
        <v>1573039162237</v>
      </c>
      <c r="X140" s="5">
        <v>1126480755029</v>
      </c>
      <c r="Y140" s="5">
        <v>1237957685071</v>
      </c>
      <c r="Z140" s="5">
        <v>1165127832542</v>
      </c>
    </row>
    <row r="141" spans="2:26" ht="15.5" x14ac:dyDescent="0.35">
      <c r="C141" t="s">
        <v>162</v>
      </c>
      <c r="D141" s="5">
        <v>4155602595</v>
      </c>
      <c r="E141" s="5">
        <v>4155602595</v>
      </c>
      <c r="F141" s="5">
        <v>4155602595</v>
      </c>
      <c r="G141" s="5">
        <v>4155602595</v>
      </c>
      <c r="I141" s="5">
        <v>4155602595</v>
      </c>
      <c r="J141" s="5">
        <v>4155602595</v>
      </c>
      <c r="K141" s="5">
        <v>4155602595</v>
      </c>
      <c r="L141" s="5">
        <v>4155602595</v>
      </c>
      <c r="M141" s="5">
        <v>4155602595</v>
      </c>
      <c r="N141" s="5">
        <v>4155602595</v>
      </c>
      <c r="O141" s="5">
        <v>4155602595</v>
      </c>
      <c r="P141" s="5">
        <v>4155602595</v>
      </c>
      <c r="Q141" s="5">
        <v>4155602595</v>
      </c>
      <c r="R141" s="5">
        <v>831120519</v>
      </c>
      <c r="S141" s="5">
        <v>831120519</v>
      </c>
      <c r="T141" s="5">
        <v>831120519</v>
      </c>
      <c r="U141" s="5">
        <v>831120519</v>
      </c>
      <c r="V141" s="5">
        <v>831120519</v>
      </c>
      <c r="W141" s="5">
        <v>831120519</v>
      </c>
      <c r="X141" s="5">
        <v>831120519</v>
      </c>
      <c r="Y141" s="5">
        <v>831120519</v>
      </c>
      <c r="Z141" s="5">
        <v>831120519</v>
      </c>
    </row>
    <row r="143" spans="2:26" ht="15.5" x14ac:dyDescent="0.35">
      <c r="B143" t="s">
        <v>163</v>
      </c>
      <c r="C143" t="s">
        <v>164</v>
      </c>
      <c r="D143" s="5">
        <v>-187385014472</v>
      </c>
      <c r="E143" s="5">
        <v>35525597189</v>
      </c>
      <c r="F143" s="5">
        <v>-212680716183</v>
      </c>
      <c r="G143" s="5">
        <v>219059782011</v>
      </c>
      <c r="I143" s="5">
        <v>10711352982</v>
      </c>
      <c r="J143" s="5">
        <v>277940646437</v>
      </c>
      <c r="K143" s="5">
        <v>-53573744295</v>
      </c>
      <c r="L143" s="5">
        <v>80734911790</v>
      </c>
      <c r="M143" s="5">
        <v>58257180300</v>
      </c>
      <c r="N143" s="5">
        <v>-137823461640</v>
      </c>
      <c r="O143" s="5">
        <v>169486566476</v>
      </c>
      <c r="P143" s="5">
        <v>67756473097</v>
      </c>
      <c r="Q143" s="5">
        <v>68692517377</v>
      </c>
      <c r="R143" s="5">
        <v>194253220963</v>
      </c>
      <c r="S143" s="5">
        <v>16054543972</v>
      </c>
      <c r="T143" s="5">
        <v>-72598588767</v>
      </c>
      <c r="U143" s="5">
        <v>308725401687</v>
      </c>
      <c r="V143" s="5">
        <v>104783511298</v>
      </c>
      <c r="W143" s="5">
        <v>138014318426</v>
      </c>
      <c r="X143" s="5">
        <v>114921610808</v>
      </c>
      <c r="Y143" s="5">
        <v>27307165942</v>
      </c>
      <c r="Z143" s="5">
        <v>-15602207045</v>
      </c>
    </row>
    <row r="144" spans="2:26" ht="15.5" x14ac:dyDescent="0.35">
      <c r="C144" t="s">
        <v>2045</v>
      </c>
      <c r="D144" s="5">
        <v>384182493820</v>
      </c>
      <c r="E144" s="5">
        <v>540950475906</v>
      </c>
      <c r="F144" s="5">
        <v>574195071594</v>
      </c>
      <c r="G144" s="5">
        <v>670703596531</v>
      </c>
      <c r="I144" s="5">
        <v>2145507497149</v>
      </c>
      <c r="J144" s="5">
        <v>2313222795872</v>
      </c>
      <c r="K144" s="5">
        <v>2999552931994</v>
      </c>
      <c r="L144" s="5">
        <v>2754797742240</v>
      </c>
      <c r="M144" s="5">
        <v>1992973807230</v>
      </c>
      <c r="N144" s="5">
        <v>1771123323772</v>
      </c>
      <c r="O144" s="5">
        <v>2580160478446</v>
      </c>
      <c r="P144" s="5">
        <v>2757260318219</v>
      </c>
      <c r="Q144" s="5">
        <v>2304660983415</v>
      </c>
      <c r="R144" s="5">
        <v>2028824763207</v>
      </c>
      <c r="S144" s="5">
        <v>1753508294937</v>
      </c>
      <c r="T144" s="5">
        <v>2310427663793</v>
      </c>
      <c r="U144" s="5">
        <v>2635666026562</v>
      </c>
      <c r="V144" s="5">
        <v>3042312053493</v>
      </c>
      <c r="W144" s="5">
        <v>1859392342628</v>
      </c>
      <c r="X144" s="5">
        <v>884251537083</v>
      </c>
      <c r="Y144" s="5">
        <v>688784596864</v>
      </c>
      <c r="Z144" s="5">
        <v>540183551789</v>
      </c>
    </row>
    <row r="145" spans="3:26" ht="15.5" x14ac:dyDescent="0.35">
      <c r="C145" t="s">
        <v>476</v>
      </c>
      <c r="D145" s="5">
        <v>-537136098419</v>
      </c>
      <c r="E145" s="5">
        <v>-421021324387</v>
      </c>
      <c r="F145" s="5">
        <v>-771477829495</v>
      </c>
      <c r="G145" s="5">
        <v>-455126675858</v>
      </c>
      <c r="I145" s="5">
        <v>-2067537582474</v>
      </c>
      <c r="J145" s="5">
        <v>-1975071712495</v>
      </c>
      <c r="K145" s="5">
        <v>-2735601530085</v>
      </c>
      <c r="L145" s="5">
        <v>-2366058615514</v>
      </c>
      <c r="M145" s="5">
        <v>-1644539968371</v>
      </c>
      <c r="N145" s="5">
        <v>-1609421749408</v>
      </c>
      <c r="O145" s="5">
        <v>-2154483209987</v>
      </c>
      <c r="P145" s="5">
        <v>-2409939434568</v>
      </c>
      <c r="Q145" s="5">
        <v>-1935778729961</v>
      </c>
      <c r="R145" s="5">
        <v>-1586030142291</v>
      </c>
      <c r="S145" s="5">
        <v>-1556196512397</v>
      </c>
      <c r="T145" s="5">
        <v>-2238881450764</v>
      </c>
      <c r="U145" s="5">
        <v>-2020247519917</v>
      </c>
      <c r="V145" s="5">
        <v>-2704862941639</v>
      </c>
      <c r="W145" s="5">
        <v>-1577557807755</v>
      </c>
      <c r="X145" s="5">
        <v>-644072192807</v>
      </c>
      <c r="Y145" s="5">
        <v>-485398797972</v>
      </c>
      <c r="Z145" s="5">
        <v>-359439778952</v>
      </c>
    </row>
    <row r="146" spans="3:26" ht="15.5" x14ac:dyDescent="0.35">
      <c r="C146" t="s">
        <v>350</v>
      </c>
      <c r="D146" s="5">
        <v>790376793</v>
      </c>
      <c r="E146" s="5">
        <v>1101132256</v>
      </c>
      <c r="F146" s="5">
        <v>1170012030</v>
      </c>
      <c r="G146" s="5">
        <v>1554584951</v>
      </c>
      <c r="I146" s="5">
        <v>5030304702</v>
      </c>
      <c r="J146" s="5">
        <v>3894612478</v>
      </c>
      <c r="K146" s="5">
        <v>1910902854</v>
      </c>
      <c r="L146" s="5">
        <v>5661176743</v>
      </c>
      <c r="M146" s="5">
        <v>6782627503</v>
      </c>
      <c r="N146" s="5">
        <v>13992657941</v>
      </c>
      <c r="O146" s="5">
        <v>3215542215</v>
      </c>
      <c r="P146" s="5">
        <v>1690093891</v>
      </c>
      <c r="Q146" s="5">
        <v>970698541</v>
      </c>
      <c r="R146" s="5">
        <v>933118033</v>
      </c>
      <c r="S146" s="5">
        <v>545185988</v>
      </c>
      <c r="T146" s="5">
        <v>385213747</v>
      </c>
      <c r="U146" s="5">
        <v>524084537</v>
      </c>
      <c r="V146" s="5">
        <v>705163512</v>
      </c>
      <c r="W146" s="5">
        <v>280428226</v>
      </c>
      <c r="X146" s="5">
        <v>282981299</v>
      </c>
      <c r="Y146" s="5">
        <v>307193903</v>
      </c>
      <c r="Z146" s="5">
        <v>950805006</v>
      </c>
    </row>
    <row r="147" spans="3:26" ht="15.5" x14ac:dyDescent="0.35">
      <c r="C147" t="s">
        <v>690</v>
      </c>
      <c r="D147" s="5">
        <v>25992767703</v>
      </c>
      <c r="E147" s="5">
        <v>4123230294</v>
      </c>
      <c r="F147" s="5">
        <v>22895243571</v>
      </c>
      <c r="G147" s="5">
        <v>36184228012</v>
      </c>
      <c r="I147" s="5">
        <v>114791845526</v>
      </c>
      <c r="J147" s="5">
        <v>91306982081</v>
      </c>
      <c r="K147" s="5">
        <v>208073526980</v>
      </c>
      <c r="L147" s="5">
        <v>67096430023</v>
      </c>
      <c r="M147" s="5">
        <v>26095091904</v>
      </c>
      <c r="N147" s="5">
        <v>40350596937</v>
      </c>
      <c r="O147" s="5">
        <v>74474761454</v>
      </c>
      <c r="P147" s="5">
        <v>75484876059</v>
      </c>
      <c r="Q147" s="5">
        <v>55819301082</v>
      </c>
      <c r="R147" s="5">
        <v>40239305669</v>
      </c>
      <c r="S147" s="5">
        <v>45826737383</v>
      </c>
      <c r="T147" s="5">
        <v>139810352855</v>
      </c>
      <c r="V147" s="5">
        <v>6731362350</v>
      </c>
      <c r="W147" s="5">
        <v>14742199251</v>
      </c>
      <c r="X147" s="5">
        <v>29796083301</v>
      </c>
      <c r="Z147" s="5">
        <v>7684439104</v>
      </c>
    </row>
    <row r="148" spans="3:26" ht="15.5" x14ac:dyDescent="0.35">
      <c r="C148" t="s">
        <v>2046</v>
      </c>
      <c r="D148" s="5">
        <v>-54932281039</v>
      </c>
      <c r="E148" s="5">
        <v>-24999792354</v>
      </c>
      <c r="F148" s="5">
        <v>-25210055043</v>
      </c>
      <c r="G148" s="5">
        <v>-24187765572</v>
      </c>
      <c r="I148" s="5">
        <v>-95100662005</v>
      </c>
      <c r="J148" s="5">
        <v>-69658352059</v>
      </c>
      <c r="K148" s="5">
        <v>-138959875092</v>
      </c>
      <c r="L148" s="5">
        <v>-123093778091</v>
      </c>
      <c r="M148" s="5">
        <v>-71169286643</v>
      </c>
      <c r="N148" s="5">
        <v>-60452396977</v>
      </c>
      <c r="O148" s="5">
        <v>-108328948691</v>
      </c>
      <c r="P148" s="5">
        <v>-145526446588</v>
      </c>
      <c r="Q148" s="5">
        <v>-125333754671</v>
      </c>
      <c r="R148" s="5">
        <v>-61071508582</v>
      </c>
      <c r="S148" s="5">
        <v>-76073586099</v>
      </c>
      <c r="T148" s="5">
        <v>-110125931858</v>
      </c>
      <c r="U148" s="5">
        <v>-119923441525</v>
      </c>
      <c r="V148" s="5">
        <v>-69418852034</v>
      </c>
      <c r="W148" s="5">
        <v>-41168814606</v>
      </c>
      <c r="X148" s="5">
        <v>-17863885645</v>
      </c>
      <c r="Y148" s="5">
        <v>-52535608034</v>
      </c>
      <c r="Z148" s="5">
        <v>-89505107638</v>
      </c>
    </row>
    <row r="149" spans="3:26" ht="15.5" x14ac:dyDescent="0.35">
      <c r="C149" t="s">
        <v>405</v>
      </c>
      <c r="D149" s="5">
        <v>-10530981894</v>
      </c>
      <c r="E149" s="5">
        <v>-8205707051</v>
      </c>
      <c r="F149" s="5">
        <v>-1155626477</v>
      </c>
      <c r="G149" s="5">
        <v>-9881147195</v>
      </c>
      <c r="I149" s="5">
        <v>-29924561398</v>
      </c>
      <c r="J149" s="5">
        <v>-81315364529</v>
      </c>
      <c r="K149" s="5">
        <v>-83460109128</v>
      </c>
      <c r="L149" s="5">
        <v>-98033532478</v>
      </c>
      <c r="M149" s="5">
        <v>-105472081965</v>
      </c>
      <c r="N149" s="5">
        <v>-104653134471</v>
      </c>
      <c r="O149" s="5">
        <v>-55843152178</v>
      </c>
      <c r="P149" s="5">
        <v>-50795795680</v>
      </c>
      <c r="Q149" s="5">
        <v>-42974349246</v>
      </c>
      <c r="R149" s="5">
        <v>-72329213903</v>
      </c>
      <c r="S149" s="5">
        <v>-45716698722</v>
      </c>
      <c r="T149" s="5">
        <v>-34834291717</v>
      </c>
      <c r="U149" s="5">
        <v>-19112171889</v>
      </c>
      <c r="V149" s="5">
        <v>-18618034971</v>
      </c>
      <c r="W149" s="5">
        <v>-20129710362</v>
      </c>
      <c r="X149" s="5">
        <v>-30138884431</v>
      </c>
      <c r="Y149" s="5">
        <v>-40619792387</v>
      </c>
      <c r="Z149" s="5">
        <v>-17009898372</v>
      </c>
    </row>
    <row r="150" spans="3:26" ht="15.5" x14ac:dyDescent="0.35">
      <c r="C150" t="s">
        <v>556</v>
      </c>
    </row>
    <row r="151" spans="3:26" ht="15.5" x14ac:dyDescent="0.35">
      <c r="C151" t="s">
        <v>897</v>
      </c>
    </row>
    <row r="152" spans="3:26" ht="15.5" x14ac:dyDescent="0.35">
      <c r="C152" t="s">
        <v>1653</v>
      </c>
      <c r="E152" s="5">
        <v>-51915328257</v>
      </c>
      <c r="I152" s="5">
        <v>-51915328257</v>
      </c>
      <c r="J152" s="5">
        <v>-134595079287</v>
      </c>
      <c r="K152" s="5">
        <v>-122279101065</v>
      </c>
      <c r="X152" s="5">
        <v>-8916510464</v>
      </c>
      <c r="Y152" s="5">
        <v>-10481579297</v>
      </c>
    </row>
    <row r="153" spans="3:26" ht="15.5" x14ac:dyDescent="0.35">
      <c r="C153" t="s">
        <v>2047</v>
      </c>
      <c r="D153" s="5">
        <v>4501546164</v>
      </c>
      <c r="E153" s="5">
        <v>-3709582468</v>
      </c>
      <c r="F153" s="5">
        <v>-9976781378</v>
      </c>
      <c r="G153" s="5">
        <v>919911825</v>
      </c>
      <c r="I153" s="5">
        <v>-4070544840</v>
      </c>
      <c r="J153" s="5">
        <v>135566573423</v>
      </c>
      <c r="K153" s="5">
        <v>-179258046605</v>
      </c>
      <c r="L153" s="5">
        <v>-156690599432</v>
      </c>
      <c r="M153" s="5">
        <v>-144344606054</v>
      </c>
      <c r="N153" s="5">
        <v>-182914978956</v>
      </c>
      <c r="O153" s="5">
        <v>-167023027352</v>
      </c>
      <c r="P153" s="5">
        <v>-159707674178</v>
      </c>
      <c r="Q153" s="5">
        <v>-184361860222</v>
      </c>
      <c r="R153" s="5">
        <v>-154785818570</v>
      </c>
      <c r="S153" s="5">
        <v>-102503026348</v>
      </c>
      <c r="T153" s="5">
        <v>-136566306673</v>
      </c>
      <c r="U153" s="5">
        <v>-162603513983</v>
      </c>
      <c r="V153" s="5">
        <v>-152065239413</v>
      </c>
      <c r="W153" s="5">
        <v>-97544318956</v>
      </c>
      <c r="X153" s="5">
        <v>-98417517528</v>
      </c>
      <c r="Y153" s="5">
        <v>-72748847135</v>
      </c>
      <c r="Z153" s="5">
        <v>-98466217982</v>
      </c>
    </row>
    <row r="154" spans="3:26" ht="15.5" x14ac:dyDescent="0.35">
      <c r="C154" t="s">
        <v>687</v>
      </c>
    </row>
    <row r="155" spans="3:26" ht="15.5" x14ac:dyDescent="0.35">
      <c r="C155" t="s">
        <v>2048</v>
      </c>
      <c r="D155" s="5">
        <v>-252837600</v>
      </c>
      <c r="E155" s="5">
        <v>-797506750</v>
      </c>
      <c r="F155" s="5">
        <v>-3120750985</v>
      </c>
      <c r="G155" s="5">
        <v>-1106950683</v>
      </c>
      <c r="I155" s="5">
        <v>-6069615421</v>
      </c>
      <c r="J155" s="5">
        <v>-5409809047</v>
      </c>
      <c r="K155" s="5">
        <v>-3552444148</v>
      </c>
      <c r="L155" s="5">
        <v>-2943911701</v>
      </c>
      <c r="M155" s="5">
        <v>-2068403304</v>
      </c>
      <c r="N155" s="5">
        <v>-5847780478</v>
      </c>
      <c r="O155" s="5">
        <v>-2685877431</v>
      </c>
      <c r="P155" s="5">
        <v>-709464058</v>
      </c>
      <c r="Q155" s="5">
        <v>-4309771561</v>
      </c>
      <c r="R155" s="5">
        <v>-1527282600</v>
      </c>
      <c r="S155" s="5">
        <v>-3335850770</v>
      </c>
      <c r="T155" s="5">
        <v>-2813838150</v>
      </c>
      <c r="U155" s="5">
        <v>-5578062098</v>
      </c>
    </row>
    <row r="156" spans="3:26" ht="15.5" x14ac:dyDescent="0.35">
      <c r="C156" t="s">
        <v>109</v>
      </c>
      <c r="X156" s="5">
        <v>30102116400</v>
      </c>
      <c r="Y156" s="5">
        <v>-4466648318</v>
      </c>
      <c r="Z156" s="5">
        <v>27109263913</v>
      </c>
    </row>
    <row r="157" spans="3:26" ht="15.5" x14ac:dyDescent="0.35">
      <c r="C157" t="s">
        <v>179</v>
      </c>
      <c r="D157" s="5">
        <v>5960429556</v>
      </c>
      <c r="E157" s="5">
        <v>39074507181</v>
      </c>
      <c r="F157" s="5">
        <v>152752850003</v>
      </c>
      <c r="G157" s="5">
        <v>-16264052339</v>
      </c>
      <c r="I157" s="5">
        <v>91530995343</v>
      </c>
      <c r="J157" s="5">
        <v>-315609985697</v>
      </c>
      <c r="K157" s="5">
        <v>139803431951</v>
      </c>
      <c r="L157" s="5">
        <v>-68277098746</v>
      </c>
      <c r="M157" s="5">
        <v>118689441099</v>
      </c>
      <c r="N157" s="5">
        <v>-39413343192</v>
      </c>
      <c r="O157" s="5">
        <v>403584942137</v>
      </c>
      <c r="P157" s="5">
        <v>194923633111</v>
      </c>
      <c r="Q157" s="5">
        <v>54915686776</v>
      </c>
      <c r="R157" s="5">
        <v>-162905900418</v>
      </c>
      <c r="S157" s="5">
        <v>116813094122</v>
      </c>
      <c r="T157" s="5">
        <v>81021772959</v>
      </c>
      <c r="U157" s="5">
        <v>-253641898604</v>
      </c>
      <c r="V157" s="5">
        <v>-57418530613</v>
      </c>
      <c r="W157" s="5">
        <v>119112061861</v>
      </c>
      <c r="X157" s="5">
        <v>-106438438525</v>
      </c>
      <c r="Y157" s="5">
        <v>-16770618953</v>
      </c>
      <c r="Z157" s="5">
        <v>141334076843</v>
      </c>
    </row>
    <row r="158" spans="3:26" ht="15.5" x14ac:dyDescent="0.35">
      <c r="C158" t="s">
        <v>180</v>
      </c>
      <c r="D158" s="5">
        <v>-45871990485</v>
      </c>
      <c r="E158" s="5">
        <v>-19874926909</v>
      </c>
      <c r="F158" s="5">
        <v>17847813</v>
      </c>
      <c r="G158" s="5">
        <v>-3989508117</v>
      </c>
      <c r="I158" s="5">
        <v>-30833654452</v>
      </c>
      <c r="J158" s="5">
        <v>98238078267</v>
      </c>
      <c r="K158" s="5">
        <v>-55088245146</v>
      </c>
      <c r="L158" s="5">
        <v>-30802896794</v>
      </c>
      <c r="M158" s="5">
        <v>-96526134946</v>
      </c>
      <c r="N158" s="5">
        <v>-313766704976</v>
      </c>
      <c r="O158" s="5">
        <v>-161371625355</v>
      </c>
      <c r="P158" s="5">
        <v>-193085235446</v>
      </c>
      <c r="Q158" s="5">
        <v>-41376621460</v>
      </c>
      <c r="R158" s="5">
        <v>-38186417252</v>
      </c>
      <c r="S158" s="5">
        <v>-18005156251</v>
      </c>
      <c r="T158" s="5">
        <v>-45253976589</v>
      </c>
      <c r="U158" s="5">
        <v>-95324050139</v>
      </c>
      <c r="V158" s="5">
        <v>9404853276</v>
      </c>
      <c r="W158" s="5">
        <v>-175857110525</v>
      </c>
      <c r="X158" s="5">
        <v>-34199616482</v>
      </c>
      <c r="Y158" s="5">
        <v>-31122751155</v>
      </c>
      <c r="Z158" s="5">
        <v>-99756477255</v>
      </c>
    </row>
    <row r="159" spans="3:26" ht="15.5" x14ac:dyDescent="0.35">
      <c r="C159" t="s">
        <v>2049</v>
      </c>
      <c r="E159" s="5">
        <v>-95594705180</v>
      </c>
      <c r="I159" s="5">
        <v>-95594705180</v>
      </c>
      <c r="W159" s="5">
        <v>-119474660383</v>
      </c>
      <c r="X159" s="5">
        <v>-8546615259</v>
      </c>
      <c r="Y159" s="5">
        <v>-1668319650</v>
      </c>
      <c r="Z159" s="5">
        <v>-10582522823</v>
      </c>
    </row>
    <row r="160" spans="3:26" ht="15.5" x14ac:dyDescent="0.35">
      <c r="C160" t="s">
        <v>412</v>
      </c>
      <c r="E160" s="5">
        <v>820683041</v>
      </c>
      <c r="F160" s="5">
        <v>170107500</v>
      </c>
      <c r="I160" s="5">
        <v>990790541</v>
      </c>
      <c r="K160" s="5">
        <v>2000000</v>
      </c>
      <c r="L160" s="5">
        <v>453000000</v>
      </c>
      <c r="M160" s="5">
        <v>58063033</v>
      </c>
      <c r="N160" s="5">
        <v>202654939</v>
      </c>
      <c r="O160" s="5">
        <v>938408193</v>
      </c>
      <c r="P160" s="5">
        <v>207115000</v>
      </c>
      <c r="Q160" s="5">
        <v>621799726</v>
      </c>
      <c r="R160" s="5">
        <v>57072727</v>
      </c>
      <c r="T160" s="5">
        <v>424500000</v>
      </c>
      <c r="U160" s="5">
        <v>183266667</v>
      </c>
      <c r="V160" s="5">
        <v>12292995000</v>
      </c>
      <c r="W160" s="5">
        <v>23299595455</v>
      </c>
      <c r="X160" s="5">
        <v>304545457</v>
      </c>
      <c r="Y160" s="5">
        <v>42500000</v>
      </c>
      <c r="Z160" s="5">
        <v>742164639</v>
      </c>
    </row>
    <row r="161" spans="3:26" ht="15.5" x14ac:dyDescent="0.35">
      <c r="C161" t="s">
        <v>2050</v>
      </c>
      <c r="E161" s="5">
        <v>-2000000000</v>
      </c>
      <c r="F161" s="5">
        <v>2000000000</v>
      </c>
    </row>
    <row r="162" spans="3:26" ht="15.5" x14ac:dyDescent="0.35">
      <c r="C162" t="s">
        <v>1885</v>
      </c>
      <c r="E162" s="5">
        <v>1156439357</v>
      </c>
      <c r="I162" s="5">
        <v>1156439357</v>
      </c>
      <c r="J162" s="5">
        <v>107700061081</v>
      </c>
    </row>
    <row r="163" spans="3:26" ht="15.5" x14ac:dyDescent="0.35">
      <c r="C163" t="s">
        <v>2051</v>
      </c>
      <c r="E163" s="5">
        <v>125000000000</v>
      </c>
      <c r="G163" s="5">
        <v>-125000000000</v>
      </c>
      <c r="L163" s="5">
        <v>-519626302</v>
      </c>
      <c r="M163" s="5">
        <v>75000000000</v>
      </c>
      <c r="N163" s="5">
        <v>-250000000000</v>
      </c>
      <c r="O163" s="5">
        <v>10000000000</v>
      </c>
      <c r="P163" s="5">
        <v>-10000000000</v>
      </c>
      <c r="T163" s="5">
        <v>172630133</v>
      </c>
      <c r="U163" s="5">
        <v>541667333</v>
      </c>
      <c r="V163" s="5">
        <v>70000000000</v>
      </c>
      <c r="W163" s="5">
        <v>-69895500000</v>
      </c>
      <c r="X163" s="5">
        <v>50000000</v>
      </c>
      <c r="Y163" s="5">
        <v>17625000</v>
      </c>
    </row>
    <row r="164" spans="3:26" ht="15.5" x14ac:dyDescent="0.35">
      <c r="C164" t="s">
        <v>449</v>
      </c>
      <c r="E164" s="5">
        <v>-125000000000</v>
      </c>
      <c r="G164" s="5">
        <v>125000000000</v>
      </c>
      <c r="L164" s="5">
        <v>2000000000</v>
      </c>
      <c r="M164" s="5">
        <v>-100000000000</v>
      </c>
    </row>
    <row r="165" spans="3:26" ht="15.5" x14ac:dyDescent="0.35">
      <c r="C165" t="s">
        <v>846</v>
      </c>
    </row>
    <row r="166" spans="3:26" ht="15.5" x14ac:dyDescent="0.35">
      <c r="C166" t="s">
        <v>2052</v>
      </c>
      <c r="E166" s="5">
        <v>99975705180</v>
      </c>
      <c r="I166" s="5">
        <v>99975705180</v>
      </c>
    </row>
    <row r="167" spans="3:26" ht="15.5" x14ac:dyDescent="0.35">
      <c r="C167" t="s">
        <v>2053</v>
      </c>
      <c r="P167" s="5">
        <v>-25000000000</v>
      </c>
    </row>
    <row r="168" spans="3:26" ht="15.5" x14ac:dyDescent="0.35">
      <c r="C168" t="s">
        <v>876</v>
      </c>
    </row>
    <row r="169" spans="3:26" ht="15.5" x14ac:dyDescent="0.35">
      <c r="C169" t="s">
        <v>195</v>
      </c>
      <c r="K169" s="5">
        <v>-865000000</v>
      </c>
      <c r="L169" s="5">
        <v>-251682720</v>
      </c>
      <c r="N169" s="5">
        <v>-16000000</v>
      </c>
      <c r="O169" s="5">
        <v>-445798537</v>
      </c>
    </row>
    <row r="170" spans="3:26" ht="15.5" x14ac:dyDescent="0.35">
      <c r="C170" t="s">
        <v>181</v>
      </c>
      <c r="D170" s="5">
        <v>-45871990485</v>
      </c>
      <c r="E170" s="5">
        <v>-24233049307</v>
      </c>
      <c r="F170" s="5">
        <v>-2152259687</v>
      </c>
      <c r="G170" s="5">
        <v>-3989508117</v>
      </c>
      <c r="I170" s="5">
        <v>-37361884350</v>
      </c>
      <c r="J170" s="5">
        <v>-9461982814</v>
      </c>
      <c r="K170" s="5">
        <v>-54225245146</v>
      </c>
      <c r="L170" s="5">
        <v>-32484587772</v>
      </c>
      <c r="M170" s="5">
        <v>-71584197979</v>
      </c>
      <c r="N170" s="5">
        <v>-63953359915</v>
      </c>
      <c r="O170" s="5">
        <v>-171864235011</v>
      </c>
      <c r="P170" s="5">
        <v>-158292350446</v>
      </c>
      <c r="Q170" s="5">
        <v>-41998421186</v>
      </c>
      <c r="R170" s="5">
        <v>-38243489979</v>
      </c>
      <c r="S170" s="5">
        <v>-18005156251</v>
      </c>
      <c r="T170" s="5">
        <v>-45851106722</v>
      </c>
      <c r="U170" s="5">
        <v>-96048984139</v>
      </c>
      <c r="V170" s="5">
        <v>-72888141724</v>
      </c>
      <c r="W170" s="5">
        <v>-9786545597</v>
      </c>
      <c r="X170" s="5">
        <v>-26007546680</v>
      </c>
      <c r="Y170" s="5">
        <v>-29514556505</v>
      </c>
      <c r="Z170" s="5">
        <v>-89916119071</v>
      </c>
    </row>
    <row r="171" spans="3:26" ht="15.5" x14ac:dyDescent="0.35">
      <c r="C171" t="s">
        <v>197</v>
      </c>
      <c r="D171" s="5">
        <v>5960429556</v>
      </c>
      <c r="E171" s="5">
        <v>39074507181</v>
      </c>
      <c r="F171" s="5">
        <v>152752850003</v>
      </c>
      <c r="G171" s="5">
        <v>-16264052339</v>
      </c>
      <c r="I171" s="5">
        <v>91530995343</v>
      </c>
      <c r="J171" s="5">
        <v>-315609985697</v>
      </c>
      <c r="K171" s="5">
        <v>139803431951</v>
      </c>
      <c r="L171" s="5">
        <v>-68277098746</v>
      </c>
      <c r="M171" s="5">
        <v>118689441099</v>
      </c>
      <c r="N171" s="5">
        <v>-39413343192</v>
      </c>
      <c r="O171" s="5">
        <v>403584942137</v>
      </c>
      <c r="P171" s="5">
        <v>194923633111</v>
      </c>
      <c r="Q171" s="5">
        <v>54915686776</v>
      </c>
      <c r="R171" s="5">
        <v>-162905900418</v>
      </c>
      <c r="S171" s="5">
        <v>116813094122</v>
      </c>
      <c r="T171" s="5">
        <v>81021772959</v>
      </c>
      <c r="U171" s="5">
        <v>-253641898604</v>
      </c>
      <c r="V171" s="5">
        <v>-57418530613</v>
      </c>
      <c r="W171" s="5">
        <v>119112061861</v>
      </c>
      <c r="X171" s="5">
        <v>-106438438525</v>
      </c>
      <c r="Y171" s="5">
        <v>-16770618953</v>
      </c>
      <c r="Z171" s="5">
        <v>141334076843</v>
      </c>
    </row>
    <row r="172" spans="3:26" ht="15.5" x14ac:dyDescent="0.35">
      <c r="C172" t="s">
        <v>655</v>
      </c>
      <c r="D172" s="5">
        <v>-96457326263</v>
      </c>
      <c r="E172" s="5">
        <v>738777329055</v>
      </c>
      <c r="F172" s="5">
        <v>-440571337562</v>
      </c>
      <c r="G172" s="5">
        <v>558422219338</v>
      </c>
      <c r="I172" s="5">
        <v>738777329055</v>
      </c>
      <c r="J172" s="5">
        <v>926328130945</v>
      </c>
      <c r="K172" s="5">
        <v>905020599152</v>
      </c>
      <c r="L172" s="5">
        <v>1082089084757</v>
      </c>
      <c r="M172" s="5">
        <v>1151646361889</v>
      </c>
      <c r="O172" s="5">
        <v>-168486936479</v>
      </c>
      <c r="P172" s="5">
        <v>197394766409</v>
      </c>
      <c r="Q172" s="5">
        <v>79578567179</v>
      </c>
      <c r="R172" s="5">
        <v>-154303224484</v>
      </c>
      <c r="S172" s="5">
        <v>122221807631</v>
      </c>
      <c r="T172" s="5">
        <v>79610706123</v>
      </c>
      <c r="U172" s="5">
        <v>-209610735649</v>
      </c>
      <c r="V172" s="5">
        <v>-151222820111</v>
      </c>
      <c r="W172" s="5">
        <v>121253969508</v>
      </c>
      <c r="X172" s="5">
        <v>43687076248</v>
      </c>
      <c r="Y172" s="5">
        <v>165237340703</v>
      </c>
      <c r="Z172" s="5">
        <v>141334076843</v>
      </c>
    </row>
    <row r="173" spans="3:26" ht="15.5" x14ac:dyDescent="0.35">
      <c r="C173" t="s">
        <v>2054</v>
      </c>
      <c r="R173" s="5">
        <v>-8307933745</v>
      </c>
      <c r="S173" s="5">
        <v>-2725065256</v>
      </c>
      <c r="T173" s="5">
        <v>8739060530</v>
      </c>
    </row>
    <row r="174" spans="3:26" ht="15.5" x14ac:dyDescent="0.35">
      <c r="C174" t="s">
        <v>460</v>
      </c>
      <c r="O174" s="5">
        <v>78934255675</v>
      </c>
      <c r="P174" s="5">
        <v>18407694303</v>
      </c>
    </row>
    <row r="175" spans="3:26" ht="15.5" x14ac:dyDescent="0.35">
      <c r="C175" t="s">
        <v>778</v>
      </c>
    </row>
    <row r="176" spans="3:26" ht="15.5" x14ac:dyDescent="0.35">
      <c r="C176" t="s">
        <v>419</v>
      </c>
    </row>
    <row r="177" spans="3:26" ht="15.5" x14ac:dyDescent="0.35">
      <c r="C177" t="s">
        <v>2055</v>
      </c>
      <c r="D177" s="5">
        <v>-245864000000</v>
      </c>
      <c r="E177" s="5">
        <v>-5629200000</v>
      </c>
      <c r="G177" s="5">
        <v>-86374800000</v>
      </c>
      <c r="I177" s="5">
        <v>-92004000000</v>
      </c>
    </row>
    <row r="178" spans="3:26" ht="15.5" x14ac:dyDescent="0.35">
      <c r="C178" t="s">
        <v>539</v>
      </c>
      <c r="E178" s="5">
        <v>-2518600000</v>
      </c>
      <c r="G178" s="5">
        <v>323674400000</v>
      </c>
      <c r="I178" s="5">
        <v>321155800000</v>
      </c>
    </row>
    <row r="179" spans="3:26" ht="15.5" x14ac:dyDescent="0.35">
      <c r="C179" t="s">
        <v>2056</v>
      </c>
      <c r="S179" s="5">
        <v>-2109996197</v>
      </c>
    </row>
    <row r="180" spans="3:26" ht="15.5" x14ac:dyDescent="0.35">
      <c r="C180" t="s">
        <v>2057</v>
      </c>
      <c r="E180" s="5">
        <v>32076262314</v>
      </c>
      <c r="F180" s="5">
        <v>-60262314</v>
      </c>
      <c r="G180" s="5">
        <v>20563863634</v>
      </c>
      <c r="J180" s="5">
        <v>-168360222914</v>
      </c>
      <c r="K180" s="5">
        <v>-251965791600</v>
      </c>
      <c r="L180" s="5">
        <v>-441237522739</v>
      </c>
      <c r="M180" s="5">
        <v>-124624906586</v>
      </c>
    </row>
    <row r="181" spans="3:26" ht="15.5" x14ac:dyDescent="0.35">
      <c r="C181" t="s">
        <v>2058</v>
      </c>
      <c r="E181" s="5">
        <v>-36457262314</v>
      </c>
      <c r="F181" s="5">
        <v>28796262314</v>
      </c>
      <c r="G181" s="5">
        <v>-8750003803</v>
      </c>
      <c r="J181" s="5">
        <v>148991871314</v>
      </c>
      <c r="K181" s="5">
        <v>264958440000</v>
      </c>
      <c r="L181" s="5">
        <v>724891890755</v>
      </c>
      <c r="M181" s="5">
        <v>80226580870</v>
      </c>
      <c r="N181" s="5">
        <v>18898795359</v>
      </c>
      <c r="O181" s="5">
        <v>14140502705</v>
      </c>
      <c r="P181" s="5">
        <v>-20506869668</v>
      </c>
      <c r="Q181" s="5">
        <v>-7959138578</v>
      </c>
      <c r="R181" s="5">
        <v>-43101093</v>
      </c>
      <c r="S181" s="5">
        <v>-160745904</v>
      </c>
      <c r="T181" s="5">
        <v>-5382734140</v>
      </c>
      <c r="U181" s="5">
        <v>138685566</v>
      </c>
      <c r="V181" s="5">
        <v>136641420160</v>
      </c>
    </row>
    <row r="182" spans="3:26" ht="15.5" x14ac:dyDescent="0.35">
      <c r="C182" t="s">
        <v>2059</v>
      </c>
      <c r="O182" s="5">
        <v>-259478289</v>
      </c>
      <c r="P182" s="5">
        <v>-371957933</v>
      </c>
      <c r="Q182" s="5">
        <v>-187577025</v>
      </c>
      <c r="R182" s="5">
        <v>-251641096</v>
      </c>
      <c r="S182" s="5">
        <v>-412906152</v>
      </c>
      <c r="T182" s="5">
        <v>-1945259554</v>
      </c>
      <c r="U182" s="5">
        <v>-2444040569</v>
      </c>
      <c r="V182" s="5">
        <v>-3210703213</v>
      </c>
      <c r="W182" s="5">
        <v>-2141907647</v>
      </c>
      <c r="X182" s="5">
        <v>-1876903393</v>
      </c>
      <c r="Y182" s="5">
        <v>-458757438</v>
      </c>
    </row>
    <row r="183" spans="3:26" ht="15.5" x14ac:dyDescent="0.35">
      <c r="C183" t="s">
        <v>2060</v>
      </c>
      <c r="M183" s="5">
        <v>24357852000</v>
      </c>
    </row>
    <row r="184" spans="3:26" ht="15.5" x14ac:dyDescent="0.35">
      <c r="C184" t="s">
        <v>212</v>
      </c>
      <c r="E184" s="5">
        <v>-2290316096</v>
      </c>
      <c r="F184" s="5">
        <v>-1509777566</v>
      </c>
      <c r="G184" s="5">
        <v>-1436964557</v>
      </c>
      <c r="I184" s="5">
        <v>-7292572527</v>
      </c>
      <c r="J184" s="5">
        <v>-15092106897</v>
      </c>
      <c r="K184" s="5">
        <v>-33226308745</v>
      </c>
      <c r="L184" s="5">
        <v>-30994296586</v>
      </c>
      <c r="M184" s="5">
        <v>-26953983335</v>
      </c>
      <c r="N184" s="5">
        <v>-10727282680</v>
      </c>
    </row>
    <row r="185" spans="3:26" ht="15.5" x14ac:dyDescent="0.35">
      <c r="C185" t="s">
        <v>2061</v>
      </c>
    </row>
    <row r="186" spans="3:26" ht="15.5" x14ac:dyDescent="0.35">
      <c r="C186" t="s">
        <v>2062</v>
      </c>
    </row>
    <row r="187" spans="3:26" ht="15.5" x14ac:dyDescent="0.35">
      <c r="C187" t="s">
        <v>2063</v>
      </c>
      <c r="K187" s="5">
        <v>350000000000</v>
      </c>
      <c r="L187" s="5">
        <v>250000000000</v>
      </c>
      <c r="O187" s="5">
        <v>500000000000</v>
      </c>
    </row>
    <row r="188" spans="3:26" ht="15.5" x14ac:dyDescent="0.35">
      <c r="C188" t="s">
        <v>501</v>
      </c>
      <c r="J188" s="5">
        <v>-363450000000</v>
      </c>
      <c r="K188" s="5">
        <v>-250000000000</v>
      </c>
      <c r="L188" s="5">
        <v>-486550000000</v>
      </c>
    </row>
    <row r="189" spans="3:26" ht="15.5" x14ac:dyDescent="0.35">
      <c r="C189" t="s">
        <v>394</v>
      </c>
      <c r="O189" s="5">
        <v>-20743401475</v>
      </c>
      <c r="Q189" s="5">
        <v>-16516164800</v>
      </c>
      <c r="U189" s="5">
        <v>-41725807952</v>
      </c>
      <c r="V189" s="5">
        <v>-39626427449</v>
      </c>
    </row>
    <row r="190" spans="3:26" ht="15.5" x14ac:dyDescent="0.35">
      <c r="C190" t="s">
        <v>215</v>
      </c>
      <c r="D190" s="5">
        <v>-227296575401</v>
      </c>
      <c r="E190" s="5">
        <v>54725177461</v>
      </c>
      <c r="F190" s="5">
        <v>-59910018367</v>
      </c>
      <c r="G190" s="5">
        <v>198806221555</v>
      </c>
      <c r="I190" s="5">
        <v>71408693873</v>
      </c>
      <c r="J190" s="5">
        <v>60568739007</v>
      </c>
      <c r="K190" s="5">
        <v>31141442510</v>
      </c>
      <c r="L190" s="5">
        <v>-18345083750</v>
      </c>
      <c r="M190" s="5">
        <v>80420486453</v>
      </c>
      <c r="N190" s="5">
        <v>-491003509808</v>
      </c>
      <c r="O190" s="5">
        <v>411699883258</v>
      </c>
      <c r="P190" s="5">
        <v>69594870762</v>
      </c>
      <c r="Q190" s="5">
        <v>82231582693</v>
      </c>
      <c r="R190" s="5">
        <v>-6839096707</v>
      </c>
      <c r="S190" s="5">
        <v>114862481843</v>
      </c>
      <c r="T190" s="5">
        <v>-36830792397</v>
      </c>
      <c r="U190" s="5">
        <v>-40240547056</v>
      </c>
      <c r="V190" s="5">
        <v>56769833961</v>
      </c>
      <c r="W190" s="5">
        <v>81269269762</v>
      </c>
      <c r="X190" s="5">
        <v>-30102116401</v>
      </c>
      <c r="Y190" s="5">
        <v>-16119555848</v>
      </c>
      <c r="Z190" s="5">
        <v>-1133871370</v>
      </c>
    </row>
    <row r="191" spans="3:26" ht="15.5" x14ac:dyDescent="0.35">
      <c r="C191" t="s">
        <v>217</v>
      </c>
      <c r="D191" s="5">
        <v>343808332477</v>
      </c>
      <c r="I191" s="5">
        <v>273362762897</v>
      </c>
      <c r="J191" s="5">
        <v>234737156111</v>
      </c>
      <c r="K191" s="5">
        <v>202941497155</v>
      </c>
      <c r="L191" s="5">
        <v>226546411145</v>
      </c>
      <c r="M191" s="5">
        <v>142143289755</v>
      </c>
      <c r="N191" s="5">
        <v>629843941973</v>
      </c>
      <c r="O191" s="5">
        <v>217976984486</v>
      </c>
      <c r="P191" s="5">
        <v>154381240915</v>
      </c>
      <c r="Q191" s="5">
        <v>-3810267295</v>
      </c>
      <c r="R191" s="5">
        <v>78857548545</v>
      </c>
      <c r="S191" s="5">
        <v>33328783565</v>
      </c>
      <c r="T191" s="5">
        <v>98190561686</v>
      </c>
      <c r="U191" s="5">
        <v>156855106209</v>
      </c>
      <c r="V191" s="5">
        <v>132922679125</v>
      </c>
      <c r="W191" s="5">
        <v>37210123084</v>
      </c>
      <c r="X191" s="5">
        <v>32824450880</v>
      </c>
      <c r="Y191" s="5">
        <v>48944006728</v>
      </c>
      <c r="Z191" s="5">
        <v>50077878098</v>
      </c>
    </row>
    <row r="192" spans="3:26" ht="15.5" x14ac:dyDescent="0.35">
      <c r="C192" t="s">
        <v>2064</v>
      </c>
      <c r="E192" s="5">
        <v>843560641</v>
      </c>
      <c r="F192" s="5">
        <v>-843560641</v>
      </c>
    </row>
    <row r="193" spans="2:26" ht="15.5" x14ac:dyDescent="0.35">
      <c r="C193" t="s">
        <v>2065</v>
      </c>
      <c r="F193" s="5">
        <v>843560641</v>
      </c>
      <c r="G193" s="5">
        <v>-843560641</v>
      </c>
      <c r="J193" s="5">
        <v>-14600784152</v>
      </c>
      <c r="P193" s="5">
        <v>-348037262</v>
      </c>
      <c r="U193" s="5">
        <v>1663909154</v>
      </c>
    </row>
    <row r="194" spans="2:26" ht="15.5" x14ac:dyDescent="0.35">
      <c r="C194" t="s">
        <v>216</v>
      </c>
      <c r="D194" s="5">
        <v>-319377351</v>
      </c>
      <c r="E194" s="5">
        <v>37448170</v>
      </c>
      <c r="F194" s="5">
        <v>68458140</v>
      </c>
      <c r="G194" s="5">
        <v>-448819283</v>
      </c>
      <c r="I194" s="5">
        <v>-963124294</v>
      </c>
      <c r="J194" s="5">
        <v>-7342348069</v>
      </c>
      <c r="K194" s="5">
        <v>654216446</v>
      </c>
      <c r="L194" s="5">
        <v>-5259830240</v>
      </c>
      <c r="M194" s="5">
        <v>3982634937</v>
      </c>
      <c r="N194" s="5">
        <v>3302857590</v>
      </c>
      <c r="O194" s="5">
        <v>167074229</v>
      </c>
      <c r="P194" s="5">
        <v>-5651089929</v>
      </c>
      <c r="Q194" s="5">
        <v>75959925517</v>
      </c>
      <c r="R194" s="5">
        <v>3941473679</v>
      </c>
      <c r="S194" s="5">
        <v>-69333716863</v>
      </c>
      <c r="T194" s="5">
        <v>-28030985724</v>
      </c>
      <c r="U194" s="5">
        <v>-20087906621</v>
      </c>
      <c r="V194" s="5">
        <v>-32842338577</v>
      </c>
      <c r="W194" s="5">
        <v>14443286281</v>
      </c>
      <c r="X194" s="5">
        <v>4385672202</v>
      </c>
      <c r="Y194" s="5">
        <v>4466648318</v>
      </c>
      <c r="Z194" s="5">
        <v>-27109263913</v>
      </c>
    </row>
    <row r="195" spans="2:26" ht="15.5" x14ac:dyDescent="0.35">
      <c r="C195" t="s">
        <v>218</v>
      </c>
      <c r="D195" s="5">
        <v>116192379725</v>
      </c>
      <c r="E195" s="5">
        <v>55606186272</v>
      </c>
      <c r="F195" s="5">
        <v>-59841560227</v>
      </c>
      <c r="G195" s="5">
        <v>197513841631</v>
      </c>
      <c r="I195" s="5">
        <v>343808332476</v>
      </c>
      <c r="J195" s="5">
        <v>273362762897</v>
      </c>
      <c r="K195" s="5">
        <v>234737156111</v>
      </c>
      <c r="L195" s="5">
        <v>202941497155</v>
      </c>
      <c r="M195" s="5">
        <v>226546411145</v>
      </c>
      <c r="N195" s="5">
        <v>142143289755</v>
      </c>
      <c r="O195" s="5">
        <v>629843941973</v>
      </c>
      <c r="P195" s="5">
        <v>217976984486</v>
      </c>
      <c r="Q195" s="5">
        <v>154381240915</v>
      </c>
      <c r="R195" s="5">
        <v>75959925517</v>
      </c>
      <c r="S195" s="5">
        <v>78857548545</v>
      </c>
      <c r="T195" s="5">
        <v>33328783565</v>
      </c>
      <c r="U195" s="5">
        <v>98190561686</v>
      </c>
      <c r="V195" s="5">
        <v>156850174509</v>
      </c>
      <c r="W195" s="5">
        <v>132922679127</v>
      </c>
      <c r="X195" s="5">
        <v>37210123081</v>
      </c>
      <c r="Y195" s="5">
        <v>32824450880</v>
      </c>
      <c r="Z195" s="5">
        <v>48944006728</v>
      </c>
    </row>
    <row r="197" spans="2:26" ht="15.5" x14ac:dyDescent="0.35">
      <c r="B197" t="s">
        <v>219</v>
      </c>
      <c r="C197" t="s">
        <v>11</v>
      </c>
      <c r="D197" s="5">
        <v>4160000000</v>
      </c>
      <c r="E197" s="5">
        <v>4160000000</v>
      </c>
      <c r="F197" s="5">
        <v>4160000000</v>
      </c>
      <c r="G197" s="5">
        <v>4160000000</v>
      </c>
      <c r="I197" s="5">
        <v>4160000000</v>
      </c>
      <c r="J197" s="5">
        <v>4160000000</v>
      </c>
      <c r="K197" s="5">
        <v>4160000000</v>
      </c>
      <c r="L197" s="5">
        <v>4160000000</v>
      </c>
      <c r="M197" s="5">
        <v>4160000000</v>
      </c>
      <c r="N197" s="5">
        <v>4160000000</v>
      </c>
      <c r="O197" s="5">
        <v>4160000000</v>
      </c>
      <c r="P197" s="5">
        <v>4160000000</v>
      </c>
      <c r="Q197" s="5">
        <v>4160000000</v>
      </c>
      <c r="R197" s="5">
        <v>830000000</v>
      </c>
      <c r="S197" s="5">
        <v>830000000</v>
      </c>
      <c r="T197" s="5">
        <v>830000000</v>
      </c>
      <c r="U197" s="5">
        <v>830000000</v>
      </c>
      <c r="V197" s="5">
        <v>830000000</v>
      </c>
      <c r="W197" s="5">
        <v>830000000</v>
      </c>
      <c r="X197" s="5">
        <v>830000000</v>
      </c>
      <c r="Y197" s="5">
        <v>830000000</v>
      </c>
      <c r="Z197" s="5">
        <v>830000000</v>
      </c>
    </row>
    <row r="198" spans="2:26" ht="15.5" x14ac:dyDescent="0.35">
      <c r="C198" t="s">
        <v>220</v>
      </c>
      <c r="D198" s="6">
        <v>-2.4300000000000002</v>
      </c>
      <c r="E198" s="6">
        <v>-12.1</v>
      </c>
      <c r="F198" s="6">
        <v>1.63</v>
      </c>
      <c r="G198" s="6">
        <v>-1.17</v>
      </c>
    </row>
    <row r="199" spans="2:26" ht="15.5" x14ac:dyDescent="0.35">
      <c r="C199" t="s">
        <v>221</v>
      </c>
      <c r="D199" s="6">
        <v>-78.599999999999994</v>
      </c>
      <c r="E199" s="6">
        <v>-20.99</v>
      </c>
      <c r="F199" s="6">
        <v>191.41</v>
      </c>
      <c r="G199" s="6">
        <v>-163.25</v>
      </c>
    </row>
    <row r="200" spans="2:26" ht="15.5" x14ac:dyDescent="0.35">
      <c r="C200" t="s">
        <v>73</v>
      </c>
      <c r="D200" s="6">
        <v>1.47</v>
      </c>
      <c r="E200" s="6">
        <v>2.84</v>
      </c>
      <c r="F200" s="6">
        <v>2.67</v>
      </c>
      <c r="G200" s="6">
        <v>1.26</v>
      </c>
    </row>
    <row r="201" spans="2:26" ht="15.5" x14ac:dyDescent="0.35">
      <c r="C201" t="s">
        <v>222</v>
      </c>
      <c r="D201" s="6">
        <v>1070000000.0000001</v>
      </c>
      <c r="E201" s="5">
        <v>17900000000</v>
      </c>
      <c r="F201" s="5">
        <v>41860000000</v>
      </c>
      <c r="G201" s="5">
        <v>12350000000</v>
      </c>
    </row>
    <row r="202" spans="2:26" ht="15.5" x14ac:dyDescent="0.35">
      <c r="C202" t="s">
        <v>223</v>
      </c>
      <c r="D202" s="6">
        <v>-4.7999999999999996E-3</v>
      </c>
      <c r="E202" s="6">
        <v>-2.7300000000000001E-2</v>
      </c>
      <c r="F202" s="6">
        <v>3.4999999999999996E-3</v>
      </c>
      <c r="G202" s="6">
        <v>-2.3E-3</v>
      </c>
    </row>
    <row r="203" spans="2:26" ht="15.5" x14ac:dyDescent="0.35">
      <c r="C203" t="s">
        <v>224</v>
      </c>
      <c r="D203" s="6">
        <v>-1.78E-2</v>
      </c>
      <c r="E203" s="6">
        <v>-8.6899999999999991E-2</v>
      </c>
      <c r="F203" s="6">
        <v>1.0700000000000001E-2</v>
      </c>
      <c r="G203" s="6">
        <v>-7.8000000000000005E-3</v>
      </c>
    </row>
    <row r="204" spans="2:26" ht="15.5" x14ac:dyDescent="0.35">
      <c r="C204" t="s">
        <v>225</v>
      </c>
      <c r="D204" s="6">
        <v>-1.1999999999999999E-3</v>
      </c>
      <c r="E204" s="6">
        <v>1.2199999999999999E-2</v>
      </c>
      <c r="F204" s="6">
        <v>4.9000000000000002E-2</v>
      </c>
      <c r="G204" s="6">
        <v>2.7000000000000001E-3</v>
      </c>
    </row>
    <row r="205" spans="2:26" ht="15.5" x14ac:dyDescent="0.35">
      <c r="C205" t="s">
        <v>226</v>
      </c>
      <c r="D205" s="6">
        <v>-0.06</v>
      </c>
      <c r="E205" s="6">
        <v>0.76</v>
      </c>
      <c r="F205" s="5">
        <v>4</v>
      </c>
      <c r="G205" s="6">
        <v>0.19</v>
      </c>
    </row>
    <row r="206" spans="2:26" ht="15.5" x14ac:dyDescent="0.35">
      <c r="C206" t="s">
        <v>227</v>
      </c>
      <c r="D206" s="5">
        <v>568000000000</v>
      </c>
      <c r="E206" s="5">
        <v>578000000000</v>
      </c>
      <c r="F206" s="5">
        <v>630000000000</v>
      </c>
      <c r="G206" s="5">
        <v>623000000000</v>
      </c>
    </row>
    <row r="207" spans="2:26" ht="15.5" x14ac:dyDescent="0.35">
      <c r="C207" t="s">
        <v>228</v>
      </c>
      <c r="D207" s="6">
        <v>1.4</v>
      </c>
      <c r="E207" s="6">
        <v>1.83</v>
      </c>
      <c r="F207" s="6">
        <v>2.06</v>
      </c>
      <c r="G207" s="6">
        <v>1.27</v>
      </c>
    </row>
    <row r="208" spans="2:26" ht="15.5" x14ac:dyDescent="0.35">
      <c r="C208" t="s">
        <v>229</v>
      </c>
      <c r="D208" s="6">
        <v>136.72999999999999</v>
      </c>
      <c r="E208" s="6">
        <v>139.16</v>
      </c>
      <c r="F208" s="6">
        <v>151.63999999999999</v>
      </c>
      <c r="G208" s="6">
        <v>150.02000000000001</v>
      </c>
    </row>
    <row r="209" spans="3:26" ht="15.5" x14ac:dyDescent="0.35">
      <c r="C209" t="s">
        <v>230</v>
      </c>
      <c r="D209" s="6">
        <v>1.4</v>
      </c>
      <c r="E209" s="6">
        <v>1.83</v>
      </c>
      <c r="F209" s="6">
        <v>2.06</v>
      </c>
      <c r="G209" s="6">
        <v>1.27</v>
      </c>
    </row>
    <row r="210" spans="3:26" ht="15.5" x14ac:dyDescent="0.35">
      <c r="C210" t="s">
        <v>231</v>
      </c>
      <c r="D210" s="6">
        <v>136.72999999999999</v>
      </c>
      <c r="E210" s="6">
        <v>139.16</v>
      </c>
      <c r="F210" s="6">
        <v>151.63999999999999</v>
      </c>
      <c r="G210" s="6">
        <v>150.02000000000001</v>
      </c>
    </row>
    <row r="211" spans="3:26" ht="15.5" x14ac:dyDescent="0.35">
      <c r="C211" t="s">
        <v>232</v>
      </c>
      <c r="D211" s="5">
        <v>837000000000</v>
      </c>
      <c r="E211" s="5">
        <v>578000000000</v>
      </c>
      <c r="F211" s="5">
        <v>487000000000</v>
      </c>
      <c r="G211" s="5">
        <v>386000000000</v>
      </c>
    </row>
    <row r="212" spans="3:26" ht="15.5" x14ac:dyDescent="0.35">
      <c r="C212" t="s">
        <v>233</v>
      </c>
      <c r="F212" s="5">
        <v>1000000000</v>
      </c>
      <c r="G212" s="5">
        <v>1000000000</v>
      </c>
    </row>
    <row r="213" spans="3:26" ht="15.5" x14ac:dyDescent="0.35">
      <c r="C213" t="s">
        <v>234</v>
      </c>
      <c r="D213" s="5">
        <v>568000000000</v>
      </c>
      <c r="E213" s="5">
        <v>578000000000</v>
      </c>
      <c r="F213" s="5">
        <v>630000000000</v>
      </c>
      <c r="G213" s="5">
        <v>623000000000</v>
      </c>
    </row>
    <row r="214" spans="3:26" ht="15.5" x14ac:dyDescent="0.35">
      <c r="C214" t="s">
        <v>23</v>
      </c>
      <c r="D214" s="5">
        <v>837000000000</v>
      </c>
      <c r="E214" s="5">
        <v>578000000000</v>
      </c>
      <c r="F214" s="5">
        <v>488000000000</v>
      </c>
      <c r="G214" s="5">
        <v>387000000000</v>
      </c>
    </row>
    <row r="215" spans="3:26" ht="15.5" x14ac:dyDescent="0.35">
      <c r="C215" t="s">
        <v>20</v>
      </c>
      <c r="D215" s="5">
        <v>721000000000</v>
      </c>
      <c r="E215" s="5">
        <v>234000000000</v>
      </c>
      <c r="F215" s="5">
        <v>200000000000</v>
      </c>
      <c r="G215" s="5">
        <v>39000000000</v>
      </c>
    </row>
    <row r="216" spans="3:26" ht="15.5" x14ac:dyDescent="0.35">
      <c r="C216" t="s">
        <v>235</v>
      </c>
      <c r="D216" s="5">
        <v>64000000000</v>
      </c>
      <c r="E216" s="5">
        <v>111000000000</v>
      </c>
      <c r="F216" s="5">
        <v>180000000000</v>
      </c>
      <c r="G216" s="5">
        <v>159000000000</v>
      </c>
    </row>
    <row r="217" spans="3:26" ht="15.5" x14ac:dyDescent="0.35">
      <c r="C217" t="s">
        <v>236</v>
      </c>
      <c r="D217" s="5">
        <v>-187000000000</v>
      </c>
      <c r="E217" s="5">
        <v>36000000000</v>
      </c>
      <c r="F217" s="5">
        <v>-213000000000</v>
      </c>
      <c r="G217" s="5">
        <v>219000000000</v>
      </c>
    </row>
    <row r="218" spans="3:26" ht="15.5" x14ac:dyDescent="0.35">
      <c r="C218" t="s">
        <v>237</v>
      </c>
      <c r="D218" s="5">
        <v>-46000000000</v>
      </c>
      <c r="E218" s="5">
        <v>-24000000000</v>
      </c>
      <c r="F218" s="5">
        <v>-2000000000</v>
      </c>
      <c r="G218" s="5">
        <v>-4000000000</v>
      </c>
    </row>
    <row r="219" spans="3:26" ht="15.5" x14ac:dyDescent="0.35">
      <c r="C219" t="s">
        <v>12</v>
      </c>
      <c r="D219" s="5">
        <v>-233000000000</v>
      </c>
      <c r="E219" s="5">
        <v>11000000000</v>
      </c>
      <c r="F219" s="5">
        <v>-215000000000</v>
      </c>
      <c r="G219" s="5">
        <v>215000000000</v>
      </c>
    </row>
    <row r="220" spans="3:26" ht="15.5" x14ac:dyDescent="0.35">
      <c r="C220" t="s">
        <v>15</v>
      </c>
      <c r="D220" s="6">
        <v>-56.13</v>
      </c>
      <c r="E220" s="6">
        <v>2.72</v>
      </c>
      <c r="F220" s="6">
        <v>-51.7</v>
      </c>
      <c r="G220" s="6">
        <v>51.75</v>
      </c>
    </row>
    <row r="221" spans="3:26" ht="15.5" x14ac:dyDescent="0.35">
      <c r="C221" t="s">
        <v>58</v>
      </c>
      <c r="I221" s="6">
        <v>-16.510000000000002</v>
      </c>
      <c r="J221" s="6">
        <v>-21.46</v>
      </c>
      <c r="K221" s="6">
        <v>4.34</v>
      </c>
      <c r="L221" s="6">
        <v>-45.97</v>
      </c>
      <c r="M221" s="6">
        <v>-50.73</v>
      </c>
      <c r="N221" s="6">
        <v>0.67</v>
      </c>
      <c r="O221" s="6">
        <v>50.11</v>
      </c>
      <c r="P221" s="6">
        <v>25.38</v>
      </c>
      <c r="Q221" s="5">
        <v>40</v>
      </c>
      <c r="R221" s="6">
        <v>192.57</v>
      </c>
      <c r="S221" s="6">
        <v>0.33</v>
      </c>
      <c r="T221" s="6">
        <v>-102.75</v>
      </c>
      <c r="U221" s="6">
        <v>47.04</v>
      </c>
      <c r="V221" s="6">
        <v>176.74</v>
      </c>
      <c r="W221" s="6">
        <v>133.01</v>
      </c>
      <c r="X221" s="6">
        <v>12.35</v>
      </c>
      <c r="Y221" s="6">
        <v>64.489999999999995</v>
      </c>
      <c r="Z221" s="6">
        <v>6.53</v>
      </c>
    </row>
    <row r="222" spans="3:26" ht="15.5" x14ac:dyDescent="0.35">
      <c r="C222" t="s">
        <v>72</v>
      </c>
      <c r="I222" s="6">
        <v>-15.38</v>
      </c>
      <c r="J222" s="6">
        <v>-10.72</v>
      </c>
      <c r="K222" s="6">
        <v>50.69</v>
      </c>
      <c r="L222" s="6">
        <v>-3.02</v>
      </c>
      <c r="M222" s="6">
        <v>-3.55</v>
      </c>
      <c r="N222" s="6">
        <v>352.24</v>
      </c>
      <c r="O222" s="6">
        <v>8.02</v>
      </c>
      <c r="P222" s="6">
        <v>11.82</v>
      </c>
      <c r="Q222" s="6">
        <v>7.8</v>
      </c>
      <c r="R222" s="6">
        <v>7.61</v>
      </c>
      <c r="S222" s="6">
        <v>2969.7</v>
      </c>
      <c r="T222" s="6">
        <v>-7.74</v>
      </c>
      <c r="U222" s="6">
        <v>15.73</v>
      </c>
      <c r="V222" s="6">
        <v>5.83</v>
      </c>
      <c r="W222" s="6">
        <v>6.16</v>
      </c>
      <c r="X222" s="6">
        <v>36.44</v>
      </c>
      <c r="Y222" s="6">
        <v>6.36</v>
      </c>
      <c r="Z222" s="6">
        <v>45.94</v>
      </c>
    </row>
    <row r="223" spans="3:26" ht="15.5" x14ac:dyDescent="0.35">
      <c r="C223" t="s">
        <v>75</v>
      </c>
      <c r="I223" s="6">
        <v>0.53</v>
      </c>
      <c r="J223" s="6">
        <v>0.51</v>
      </c>
      <c r="K223" s="6">
        <v>0.3</v>
      </c>
      <c r="L223" s="6">
        <v>0.22</v>
      </c>
      <c r="M223" s="6">
        <v>0.44</v>
      </c>
      <c r="N223" s="6">
        <v>0.53</v>
      </c>
      <c r="O223" s="6">
        <v>0.63</v>
      </c>
      <c r="P223" s="6">
        <v>0.46</v>
      </c>
      <c r="Q223" s="6">
        <v>0.56999999999999995</v>
      </c>
      <c r="R223" s="6">
        <v>0.6</v>
      </c>
      <c r="S223" s="6">
        <v>0.51</v>
      </c>
      <c r="T223" s="6">
        <v>0.33</v>
      </c>
      <c r="U223" s="6">
        <v>0.24</v>
      </c>
      <c r="V223" s="6">
        <v>0.34</v>
      </c>
      <c r="W223" s="6">
        <v>0.34</v>
      </c>
      <c r="X223" s="6">
        <v>0.28999999999999998</v>
      </c>
      <c r="Y223" s="6">
        <v>0.2</v>
      </c>
      <c r="Z223" s="6">
        <v>0.11</v>
      </c>
    </row>
    <row r="224" spans="3:26" ht="15.5" x14ac:dyDescent="0.35">
      <c r="C224" t="s">
        <v>238</v>
      </c>
      <c r="I224" s="5">
        <v>84960000000</v>
      </c>
      <c r="J224" s="5">
        <v>110280000000</v>
      </c>
      <c r="K224" s="5">
        <v>226580000000</v>
      </c>
      <c r="L224" s="5">
        <v>-31040000000</v>
      </c>
      <c r="M224" s="5">
        <v>-20880000000</v>
      </c>
      <c r="N224" s="5">
        <v>202080000000</v>
      </c>
      <c r="O224" s="5">
        <v>373790000000</v>
      </c>
      <c r="P224" s="5">
        <v>268390000000</v>
      </c>
    </row>
    <row r="225" spans="3:26" ht="15.5" x14ac:dyDescent="0.35">
      <c r="C225" t="s">
        <v>239</v>
      </c>
      <c r="I225" s="6">
        <v>-3.7200000000000004E-2</v>
      </c>
      <c r="J225" s="6">
        <v>-4.8600000000000004E-2</v>
      </c>
      <c r="K225" s="6">
        <v>6.8999999999999999E-3</v>
      </c>
      <c r="L225" s="6">
        <v>-7.17E-2</v>
      </c>
      <c r="M225" s="6">
        <v>-7.2900000000000006E-2</v>
      </c>
      <c r="N225" s="6">
        <v>1E-3</v>
      </c>
      <c r="O225" s="6">
        <v>6.88E-2</v>
      </c>
      <c r="P225" s="6">
        <v>4.24E-2</v>
      </c>
      <c r="Q225" s="6">
        <v>7.8799999999999995E-2</v>
      </c>
      <c r="R225" s="6">
        <v>9.5899999999999999E-2</v>
      </c>
      <c r="S225" s="6">
        <v>2.0000000000000001E-4</v>
      </c>
      <c r="T225" s="6">
        <v>-5.5E-2</v>
      </c>
      <c r="U225" s="6">
        <v>0.02</v>
      </c>
      <c r="V225" s="6">
        <v>8.6500000000000007E-2</v>
      </c>
      <c r="W225" s="6">
        <v>7.0300000000000001E-2</v>
      </c>
      <c r="X225" s="6">
        <v>9.1000000000000004E-3</v>
      </c>
      <c r="Y225" s="6">
        <v>4.3299999999999998E-2</v>
      </c>
      <c r="Z225" s="6">
        <v>4.6999999999999993E-3</v>
      </c>
    </row>
    <row r="226" spans="3:26" ht="15.5" x14ac:dyDescent="0.35">
      <c r="C226" t="s">
        <v>240</v>
      </c>
      <c r="I226" s="6">
        <v>-0.11869999999999999</v>
      </c>
      <c r="J226" s="6">
        <v>-0.13750000000000001</v>
      </c>
      <c r="K226" s="6">
        <v>2.4500000000000001E-2</v>
      </c>
      <c r="L226" s="6">
        <v>-0.26569999999999999</v>
      </c>
      <c r="M226" s="6">
        <v>-0.23280000000000001</v>
      </c>
      <c r="N226" s="6">
        <v>2.5000000000000001E-3</v>
      </c>
      <c r="O226" s="6">
        <v>0.18770000000000001</v>
      </c>
      <c r="P226" s="6">
        <v>0.1143</v>
      </c>
      <c r="Q226" s="6">
        <v>0.20420000000000002</v>
      </c>
      <c r="R226" s="6">
        <v>0.23920000000000002</v>
      </c>
      <c r="S226" s="6">
        <v>5.0000000000000001E-4</v>
      </c>
      <c r="T226" s="6">
        <v>-0.16550000000000001</v>
      </c>
      <c r="U226" s="6">
        <v>6.5000000000000002E-2</v>
      </c>
      <c r="V226" s="6">
        <v>0.24359999999999998</v>
      </c>
      <c r="W226" s="6">
        <v>0.2228</v>
      </c>
      <c r="X226" s="6">
        <v>2.6600000000000002E-2</v>
      </c>
      <c r="Y226" s="6">
        <v>0.14279999999999998</v>
      </c>
      <c r="Z226" s="6">
        <v>1.72E-2</v>
      </c>
    </row>
    <row r="227" spans="3:26" ht="15.5" x14ac:dyDescent="0.35">
      <c r="C227" t="s">
        <v>241</v>
      </c>
      <c r="I227" s="6">
        <v>6.6900000000000001E-2</v>
      </c>
      <c r="J227" s="6">
        <v>6.7299999999999999E-2</v>
      </c>
      <c r="K227" s="6">
        <v>0.16300000000000001</v>
      </c>
      <c r="L227" s="6">
        <v>-9.7799999999999998E-2</v>
      </c>
      <c r="M227" s="6">
        <v>-6.3899999999999998E-2</v>
      </c>
      <c r="N227" s="6">
        <v>8.3299999999999999E-2</v>
      </c>
      <c r="O227" s="6">
        <v>0.2455</v>
      </c>
      <c r="P227" s="6">
        <v>0.25230000000000002</v>
      </c>
      <c r="Q227" s="6">
        <v>0.3538</v>
      </c>
      <c r="R227" s="6">
        <v>0.47889999999999999</v>
      </c>
      <c r="S227" s="6">
        <v>0.19899999999999998</v>
      </c>
      <c r="T227" s="6">
        <v>-4.1299999999999996E-2</v>
      </c>
      <c r="U227" s="6">
        <v>0.19589999999999999</v>
      </c>
      <c r="V227" s="6">
        <v>0.37979999999999997</v>
      </c>
      <c r="W227" s="6">
        <v>0.37869999999999998</v>
      </c>
      <c r="X227" s="6">
        <v>0.11800000000000001</v>
      </c>
      <c r="Y227" s="6">
        <v>0.2268</v>
      </c>
      <c r="Z227" s="6">
        <v>0.84370000000000001</v>
      </c>
    </row>
    <row r="228" spans="3:26" ht="15.5" x14ac:dyDescent="0.35">
      <c r="C228" t="s">
        <v>242</v>
      </c>
      <c r="I228" s="6">
        <v>1.1000000000000001</v>
      </c>
      <c r="J228" s="6">
        <v>0.85</v>
      </c>
      <c r="K228" s="6">
        <v>1.69</v>
      </c>
      <c r="L228" s="6">
        <v>-0.89</v>
      </c>
      <c r="M228" s="6">
        <v>-0.83</v>
      </c>
      <c r="N228" s="6">
        <v>1.32</v>
      </c>
      <c r="O228" s="6">
        <v>5.83</v>
      </c>
      <c r="P228" s="6">
        <v>4.59</v>
      </c>
      <c r="Q228" s="6">
        <v>6.3</v>
      </c>
      <c r="R228" s="6">
        <v>4.28</v>
      </c>
      <c r="S228" s="6">
        <v>2.0699999999999998</v>
      </c>
      <c r="T228" s="6">
        <v>-0.67</v>
      </c>
      <c r="U228" s="6">
        <v>6.34</v>
      </c>
      <c r="V228" s="6">
        <v>11.4</v>
      </c>
      <c r="W228" s="6">
        <v>8.64</v>
      </c>
      <c r="X228" s="6">
        <v>1.9</v>
      </c>
      <c r="Y228" s="6">
        <v>2.0299999999999998</v>
      </c>
      <c r="Z228" s="6">
        <v>8.27</v>
      </c>
    </row>
    <row r="229" spans="3:26" ht="15.5" x14ac:dyDescent="0.35">
      <c r="C229" t="s">
        <v>69</v>
      </c>
      <c r="I229" s="6">
        <v>1.83</v>
      </c>
      <c r="J229" s="6">
        <v>1.47</v>
      </c>
      <c r="K229" s="6">
        <v>1.24</v>
      </c>
      <c r="L229" s="6">
        <v>0.8</v>
      </c>
      <c r="M229" s="6">
        <v>0.83</v>
      </c>
      <c r="N229" s="6">
        <v>0.88</v>
      </c>
      <c r="O229" s="6">
        <v>1.51</v>
      </c>
      <c r="P229" s="6">
        <v>1.35</v>
      </c>
      <c r="Q229" s="6">
        <v>1.59</v>
      </c>
      <c r="R229" s="6">
        <v>1.82</v>
      </c>
      <c r="S229" s="6">
        <v>1.6</v>
      </c>
      <c r="T229" s="6">
        <v>1.28</v>
      </c>
      <c r="U229" s="6">
        <v>1.02</v>
      </c>
      <c r="V229" s="6">
        <v>1.42</v>
      </c>
      <c r="W229" s="6">
        <v>1.37</v>
      </c>
      <c r="X229" s="6">
        <v>0.97</v>
      </c>
      <c r="Y229" s="6">
        <v>0.91</v>
      </c>
      <c r="Z229" s="6">
        <v>0.79</v>
      </c>
    </row>
    <row r="230" spans="3:26" ht="15.5" x14ac:dyDescent="0.35">
      <c r="C230" t="s">
        <v>66</v>
      </c>
      <c r="I230" s="6">
        <v>139.16</v>
      </c>
      <c r="J230" s="6">
        <v>156.06</v>
      </c>
      <c r="K230" s="6">
        <v>177.08</v>
      </c>
      <c r="L230" s="6">
        <v>173.04</v>
      </c>
      <c r="M230" s="6">
        <v>217.96</v>
      </c>
      <c r="N230" s="6">
        <v>267.62</v>
      </c>
      <c r="O230" s="6">
        <v>267.02</v>
      </c>
      <c r="P230" s="6">
        <v>222.02</v>
      </c>
      <c r="Q230" s="6">
        <v>195.91</v>
      </c>
      <c r="R230" s="6">
        <v>804.99</v>
      </c>
      <c r="S230" s="6">
        <v>613.21</v>
      </c>
      <c r="T230" s="6">
        <v>620.66999999999996</v>
      </c>
      <c r="U230" s="6">
        <v>723.42</v>
      </c>
      <c r="V230" s="6">
        <v>725.6</v>
      </c>
      <c r="W230" s="6">
        <v>596.87</v>
      </c>
      <c r="X230" s="6">
        <v>463.86</v>
      </c>
      <c r="Y230" s="6">
        <v>451.74</v>
      </c>
      <c r="Z230" s="6">
        <v>379.1</v>
      </c>
    </row>
    <row r="231" spans="3:26" ht="15.5" x14ac:dyDescent="0.35">
      <c r="C231" t="s">
        <v>243</v>
      </c>
      <c r="I231" s="6">
        <v>1.83</v>
      </c>
      <c r="J231" s="6">
        <v>1.47</v>
      </c>
      <c r="K231" s="6">
        <v>1.24</v>
      </c>
      <c r="L231" s="6">
        <v>0.8</v>
      </c>
      <c r="M231" s="6">
        <v>0.83</v>
      </c>
      <c r="N231" s="6">
        <v>0.88</v>
      </c>
      <c r="O231" s="6">
        <v>1.51</v>
      </c>
      <c r="P231" s="6">
        <v>1.35</v>
      </c>
      <c r="Q231" s="6">
        <v>1.59</v>
      </c>
      <c r="R231" s="6">
        <v>1.82</v>
      </c>
      <c r="S231" s="6">
        <v>1.6</v>
      </c>
      <c r="T231" s="6">
        <v>1.28</v>
      </c>
      <c r="U231" s="6">
        <v>1.02</v>
      </c>
      <c r="V231" s="6">
        <v>1.42</v>
      </c>
      <c r="W231" s="6">
        <v>1.37</v>
      </c>
      <c r="X231" s="6">
        <v>0.97</v>
      </c>
      <c r="Y231" s="6">
        <v>0.91</v>
      </c>
      <c r="Z231" s="6">
        <v>0.79</v>
      </c>
    </row>
    <row r="232" spans="3:26" ht="15.5" x14ac:dyDescent="0.35">
      <c r="C232" t="s">
        <v>244</v>
      </c>
      <c r="I232" s="6">
        <v>139.16</v>
      </c>
      <c r="J232" s="6">
        <v>156.06</v>
      </c>
      <c r="K232" s="6">
        <v>176.85</v>
      </c>
      <c r="L232" s="6">
        <v>172.95</v>
      </c>
      <c r="M232" s="6">
        <v>217.91</v>
      </c>
      <c r="N232" s="6">
        <v>267.62</v>
      </c>
      <c r="O232" s="6">
        <v>267.02</v>
      </c>
      <c r="P232" s="6">
        <v>222.02</v>
      </c>
      <c r="Q232" s="6">
        <v>195.91</v>
      </c>
      <c r="R232" s="6">
        <v>804.99</v>
      </c>
      <c r="S232" s="6">
        <v>613.21</v>
      </c>
      <c r="T232" s="6">
        <v>620.66999999999996</v>
      </c>
      <c r="U232" s="6">
        <v>723.42</v>
      </c>
      <c r="V232" s="6">
        <v>725.6</v>
      </c>
      <c r="W232" s="6">
        <v>596.87</v>
      </c>
      <c r="X232" s="6">
        <v>463.86</v>
      </c>
      <c r="Y232" s="6">
        <v>451.74</v>
      </c>
      <c r="Z232" s="6">
        <v>379.1</v>
      </c>
    </row>
    <row r="233" spans="3:26" ht="15.5" x14ac:dyDescent="0.35">
      <c r="C233" t="s">
        <v>245</v>
      </c>
      <c r="I233" s="5">
        <v>578000000000</v>
      </c>
      <c r="J233" s="5">
        <v>689000000000</v>
      </c>
      <c r="K233" s="5">
        <v>631000000000</v>
      </c>
      <c r="L233" s="5">
        <v>789000000000</v>
      </c>
      <c r="M233" s="5">
        <v>1041000000000</v>
      </c>
      <c r="N233" s="5">
        <v>478000000000</v>
      </c>
      <c r="O233" s="5">
        <v>501000000000</v>
      </c>
      <c r="P233" s="5">
        <v>668000000000</v>
      </c>
      <c r="Q233" s="5">
        <v>484000000000</v>
      </c>
      <c r="R233" s="5">
        <v>400000000000</v>
      </c>
      <c r="S233" s="5">
        <v>548000000000</v>
      </c>
      <c r="T233" s="5">
        <v>427000000000</v>
      </c>
      <c r="U233" s="5">
        <v>343000000000</v>
      </c>
      <c r="V233" s="5">
        <v>129000000000</v>
      </c>
      <c r="W233" s="5">
        <v>281000000000</v>
      </c>
      <c r="X233" s="5">
        <v>159000000000</v>
      </c>
      <c r="Y233" s="5">
        <v>265000000000</v>
      </c>
      <c r="Z233" s="5">
        <v>280000000000</v>
      </c>
    </row>
    <row r="234" spans="3:26" ht="15.5" x14ac:dyDescent="0.35">
      <c r="C234" t="s">
        <v>246</v>
      </c>
      <c r="J234" s="5">
        <v>1000000000</v>
      </c>
      <c r="K234" s="5">
        <v>36000000000</v>
      </c>
      <c r="L234" s="5">
        <v>63000000000</v>
      </c>
      <c r="M234" s="5">
        <v>163000000000</v>
      </c>
      <c r="N234" s="5">
        <v>77000000000</v>
      </c>
      <c r="O234" s="5">
        <v>13000000000</v>
      </c>
      <c r="P234" s="5">
        <v>14000000000</v>
      </c>
      <c r="Q234" s="5">
        <v>0</v>
      </c>
      <c r="R234" s="5">
        <v>5000000000</v>
      </c>
      <c r="S234" s="5">
        <v>10000000000</v>
      </c>
      <c r="T234" s="5">
        <v>16000000000</v>
      </c>
      <c r="U234" s="5">
        <v>16000000000</v>
      </c>
      <c r="V234" s="5">
        <v>2000000000</v>
      </c>
      <c r="W234" s="5">
        <v>2000000000</v>
      </c>
      <c r="X234" s="5">
        <v>2000000000</v>
      </c>
      <c r="Y234" s="5">
        <v>4000000000</v>
      </c>
    </row>
    <row r="235" spans="3:26" ht="15.5" x14ac:dyDescent="0.35">
      <c r="C235" t="s">
        <v>25</v>
      </c>
      <c r="I235" s="5">
        <v>578000000000</v>
      </c>
      <c r="J235" s="5">
        <v>690000000000</v>
      </c>
      <c r="K235" s="5">
        <v>667000000000</v>
      </c>
      <c r="L235" s="5">
        <v>852000000000</v>
      </c>
      <c r="M235" s="5">
        <v>1204000000000</v>
      </c>
      <c r="N235" s="5">
        <v>554000000000</v>
      </c>
      <c r="O235" s="5">
        <v>513000000000</v>
      </c>
      <c r="P235" s="5">
        <v>681000000000</v>
      </c>
      <c r="Q235" s="5">
        <v>484000000000</v>
      </c>
      <c r="R235" s="5">
        <v>404000000000</v>
      </c>
      <c r="S235" s="5">
        <v>558000000000</v>
      </c>
      <c r="T235" s="5">
        <v>443000000000</v>
      </c>
      <c r="V235" s="5">
        <v>130000000000</v>
      </c>
      <c r="W235" s="5">
        <v>283000000000</v>
      </c>
      <c r="Y235" s="5">
        <v>269000000000</v>
      </c>
      <c r="Z235" s="5">
        <v>280000000000</v>
      </c>
    </row>
    <row r="236" spans="3:26" ht="15.5" x14ac:dyDescent="0.35">
      <c r="C236" t="s">
        <v>22</v>
      </c>
      <c r="I236" s="5">
        <v>234000000000</v>
      </c>
      <c r="J236" s="5">
        <v>-273000000000</v>
      </c>
      <c r="K236" s="5">
        <v>432000000000</v>
      </c>
      <c r="L236" s="5">
        <v>649000000000</v>
      </c>
      <c r="M236" s="5">
        <v>977000000000</v>
      </c>
      <c r="N236" s="5">
        <v>412000000000</v>
      </c>
      <c r="O236" s="5">
        <v>-116000000000</v>
      </c>
      <c r="P236" s="5">
        <v>463000000000</v>
      </c>
      <c r="Q236" s="5">
        <v>330000000000</v>
      </c>
      <c r="R236" s="5">
        <v>328000000000</v>
      </c>
      <c r="S236" s="5">
        <v>480000000000</v>
      </c>
      <c r="T236" s="5">
        <v>409000000000</v>
      </c>
      <c r="U236" s="5">
        <v>261000000000</v>
      </c>
      <c r="V236" s="5">
        <v>-27000000000</v>
      </c>
      <c r="W236" s="5">
        <v>150000000000</v>
      </c>
      <c r="X236" s="5">
        <v>123000000000</v>
      </c>
      <c r="Y236" s="5">
        <v>236000000000</v>
      </c>
      <c r="Z236" s="5">
        <v>231000000000</v>
      </c>
    </row>
    <row r="237" spans="3:26" ht="15.5" x14ac:dyDescent="0.35">
      <c r="C237" t="s">
        <v>247</v>
      </c>
      <c r="I237" s="5">
        <v>111000000000</v>
      </c>
      <c r="J237" s="5">
        <v>163000000000</v>
      </c>
      <c r="K237" s="5">
        <v>487000000000</v>
      </c>
      <c r="L237" s="5">
        <v>73000000000</v>
      </c>
      <c r="M237" s="5">
        <v>373000000000</v>
      </c>
      <c r="N237" s="5">
        <v>992000000000</v>
      </c>
      <c r="O237" s="5">
        <v>996000000000</v>
      </c>
      <c r="P237" s="5">
        <v>408000000000</v>
      </c>
      <c r="Q237" s="5">
        <v>407000000000</v>
      </c>
      <c r="R237" s="5">
        <v>323000000000</v>
      </c>
      <c r="S237" s="5">
        <v>166000000000</v>
      </c>
      <c r="T237" s="5">
        <v>158000000000</v>
      </c>
      <c r="U237" s="5">
        <v>179000000000</v>
      </c>
      <c r="V237" s="5">
        <v>358000000000</v>
      </c>
      <c r="W237" s="5">
        <v>303000000000</v>
      </c>
      <c r="X237" s="5">
        <v>173000000000</v>
      </c>
      <c r="Y237" s="5">
        <v>116000000000</v>
      </c>
      <c r="Z237" s="5">
        <v>73000000000</v>
      </c>
    </row>
    <row r="238" spans="3:26" ht="15.5" x14ac:dyDescent="0.35">
      <c r="C238" t="s">
        <v>248</v>
      </c>
      <c r="I238" s="5">
        <v>11000000000</v>
      </c>
      <c r="J238" s="5">
        <v>278000000000</v>
      </c>
      <c r="K238" s="5">
        <v>-54000000000</v>
      </c>
      <c r="L238" s="5">
        <v>81000000000</v>
      </c>
      <c r="M238" s="5">
        <v>58000000000</v>
      </c>
      <c r="N238" s="5">
        <v>-138000000000</v>
      </c>
      <c r="O238" s="5">
        <v>169000000000</v>
      </c>
      <c r="P238" s="5">
        <v>68000000000</v>
      </c>
      <c r="Q238" s="5">
        <v>69000000000</v>
      </c>
      <c r="R238" s="5">
        <v>194000000000</v>
      </c>
      <c r="S238" s="5">
        <v>16000000000</v>
      </c>
      <c r="T238" s="5">
        <v>-73000000000</v>
      </c>
      <c r="U238" s="5">
        <v>309000000000</v>
      </c>
      <c r="V238" s="5">
        <v>105000000000</v>
      </c>
      <c r="W238" s="5">
        <v>138000000000</v>
      </c>
      <c r="X238" s="5">
        <v>115000000000</v>
      </c>
      <c r="Y238" s="5">
        <v>27000000000</v>
      </c>
      <c r="Z238" s="5">
        <v>-16000000000</v>
      </c>
    </row>
    <row r="239" spans="3:26" ht="15.5" x14ac:dyDescent="0.35">
      <c r="C239" t="s">
        <v>249</v>
      </c>
      <c r="I239" s="5">
        <v>-37000000000</v>
      </c>
      <c r="J239" s="5">
        <v>-9000000000</v>
      </c>
      <c r="K239" s="5">
        <v>-55000000000</v>
      </c>
      <c r="L239" s="5">
        <v>-33000000000</v>
      </c>
      <c r="M239" s="5">
        <v>-72000000000</v>
      </c>
      <c r="N239" s="5">
        <v>-64000000000</v>
      </c>
      <c r="O239" s="5">
        <v>-172000000000</v>
      </c>
      <c r="P239" s="5">
        <v>-158000000000</v>
      </c>
      <c r="Q239" s="5">
        <v>-42000000000</v>
      </c>
      <c r="R239" s="5">
        <v>-38000000000</v>
      </c>
      <c r="S239" s="5">
        <v>-18000000000</v>
      </c>
      <c r="T239" s="5">
        <v>-46000000000</v>
      </c>
      <c r="U239" s="5">
        <v>-96000000000</v>
      </c>
      <c r="V239" s="5">
        <v>-73000000000</v>
      </c>
      <c r="W239" s="5">
        <v>-10000000000</v>
      </c>
      <c r="X239" s="5">
        <v>-26000000000</v>
      </c>
      <c r="Y239" s="5">
        <v>-30000000000</v>
      </c>
      <c r="Z239" s="5">
        <v>-90000000000</v>
      </c>
    </row>
    <row r="240" spans="3:26" ht="15.5" x14ac:dyDescent="0.35">
      <c r="C240" t="s">
        <v>14</v>
      </c>
      <c r="I240" s="5">
        <v>-27000000000</v>
      </c>
      <c r="J240" s="5">
        <v>268000000000</v>
      </c>
      <c r="K240" s="5">
        <v>-109000000000</v>
      </c>
      <c r="L240" s="5">
        <v>48000000000</v>
      </c>
      <c r="M240" s="5">
        <v>-13000000000</v>
      </c>
      <c r="N240" s="5">
        <v>-202000000000</v>
      </c>
      <c r="O240" s="5">
        <v>-3000000000</v>
      </c>
      <c r="P240" s="5">
        <v>-91000000000</v>
      </c>
      <c r="Q240" s="5">
        <v>27000000000</v>
      </c>
      <c r="R240" s="5">
        <v>156000000000</v>
      </c>
      <c r="S240" s="5">
        <v>-2000000000</v>
      </c>
      <c r="T240" s="5">
        <v>-118000000000</v>
      </c>
      <c r="U240" s="5">
        <v>213000000000</v>
      </c>
      <c r="V240" s="5">
        <v>32000000000</v>
      </c>
      <c r="W240" s="5">
        <v>128000000000</v>
      </c>
      <c r="X240" s="5">
        <v>89000000000</v>
      </c>
      <c r="Y240" s="5">
        <v>-2000000000</v>
      </c>
      <c r="Z240" s="5">
        <v>-106000000000</v>
      </c>
    </row>
    <row r="241" spans="2:26" ht="15.5" x14ac:dyDescent="0.35">
      <c r="C241" t="s">
        <v>16</v>
      </c>
      <c r="I241" s="6">
        <v>-6.41</v>
      </c>
      <c r="J241" s="6">
        <v>64.61</v>
      </c>
      <c r="K241" s="6">
        <v>-26.15</v>
      </c>
      <c r="L241" s="6">
        <v>11.55</v>
      </c>
      <c r="M241" s="6">
        <v>-3.21</v>
      </c>
      <c r="N241" s="6">
        <v>-48.56</v>
      </c>
      <c r="O241" s="6">
        <v>-0.68</v>
      </c>
      <c r="P241" s="6">
        <v>-21.79</v>
      </c>
      <c r="Q241" s="6">
        <v>6.42</v>
      </c>
      <c r="R241" s="6">
        <v>187.71</v>
      </c>
      <c r="S241" s="6">
        <v>-2.35</v>
      </c>
      <c r="T241" s="6">
        <v>-142.52000000000001</v>
      </c>
      <c r="U241" s="6">
        <v>255.89</v>
      </c>
      <c r="V241" s="6">
        <v>38.380000000000003</v>
      </c>
      <c r="W241" s="6">
        <v>154.28</v>
      </c>
      <c r="X241" s="6">
        <v>106.98</v>
      </c>
      <c r="Y241" s="6">
        <v>-2.66</v>
      </c>
      <c r="Z241" s="6">
        <v>-126.96</v>
      </c>
    </row>
    <row r="243" spans="2:26" ht="15.5" x14ac:dyDescent="0.35">
      <c r="B243" t="s">
        <v>250</v>
      </c>
      <c r="C243" t="s">
        <v>251</v>
      </c>
      <c r="D243" s="5">
        <v>-10000000000</v>
      </c>
      <c r="E243" s="5">
        <v>-50000000000</v>
      </c>
      <c r="F243" s="5">
        <v>7000000000</v>
      </c>
      <c r="G243" s="5">
        <v>-5000000000</v>
      </c>
      <c r="H243" s="5">
        <v>-40000000000</v>
      </c>
      <c r="I243" s="5">
        <v>-69000000000</v>
      </c>
      <c r="J243" s="5">
        <v>-89000000000</v>
      </c>
      <c r="K243" s="5">
        <v>18000000000</v>
      </c>
      <c r="L243" s="5">
        <v>-191000000000</v>
      </c>
      <c r="M243" s="5">
        <v>-211000000000</v>
      </c>
      <c r="N243" s="5">
        <v>3000000000</v>
      </c>
      <c r="O243" s="5">
        <v>208000000000</v>
      </c>
      <c r="P243" s="5">
        <v>105000000000</v>
      </c>
      <c r="Q243" s="5">
        <v>166000000000</v>
      </c>
    </row>
    <row r="244" spans="2:26" ht="15.5" x14ac:dyDescent="0.35">
      <c r="C244" t="s">
        <v>252</v>
      </c>
      <c r="H244" s="5">
        <v>-58000000000</v>
      </c>
      <c r="I244" s="5">
        <v>-69000000000</v>
      </c>
      <c r="J244" s="5">
        <v>-89000000000</v>
      </c>
      <c r="K244" s="5">
        <v>18000000000</v>
      </c>
      <c r="L244" s="5">
        <v>-191000000000</v>
      </c>
      <c r="M244" s="5">
        <v>-211000000000</v>
      </c>
      <c r="N244" s="5">
        <v>3000000000</v>
      </c>
      <c r="O244" s="5">
        <v>208000000000</v>
      </c>
      <c r="P244" s="5">
        <v>105000000000</v>
      </c>
      <c r="Q244" s="5">
        <v>166000000000</v>
      </c>
    </row>
    <row r="245" spans="2:26" ht="15.5" x14ac:dyDescent="0.35">
      <c r="C245" t="s">
        <v>253</v>
      </c>
      <c r="P245" s="5">
        <v>5</v>
      </c>
    </row>
    <row r="246" spans="2:26" ht="15.5" x14ac:dyDescent="0.35">
      <c r="C246" t="s">
        <v>77</v>
      </c>
      <c r="P246" s="6">
        <v>0.19699999999999998</v>
      </c>
    </row>
    <row r="247" spans="2:26" ht="15.5" x14ac:dyDescent="0.35">
      <c r="C247" t="s">
        <v>254</v>
      </c>
      <c r="P247" s="6">
        <v>1.67E-2</v>
      </c>
    </row>
    <row r="248" spans="2:26" ht="15.5" x14ac:dyDescent="0.35">
      <c r="C248" t="s">
        <v>57</v>
      </c>
      <c r="D248" s="6">
        <v>-2.4300000000000002</v>
      </c>
      <c r="E248" s="6">
        <v>-12.1</v>
      </c>
      <c r="F248" s="6">
        <v>1.63</v>
      </c>
      <c r="G248" s="6">
        <v>-1.17</v>
      </c>
      <c r="H248" s="6">
        <v>-9.7200000000000006</v>
      </c>
      <c r="I248" s="6">
        <v>-16.510000000000002</v>
      </c>
      <c r="J248" s="6">
        <v>-21.46</v>
      </c>
      <c r="K248" s="6">
        <v>4.34</v>
      </c>
      <c r="L248" s="6">
        <v>-45.97</v>
      </c>
      <c r="M248" s="6">
        <v>-50.73</v>
      </c>
      <c r="N248" s="6">
        <v>0.67</v>
      </c>
      <c r="O248" s="6">
        <v>50.11</v>
      </c>
      <c r="P248" s="6">
        <v>25.38</v>
      </c>
      <c r="Q248" s="5">
        <v>40</v>
      </c>
    </row>
    <row r="249" spans="2:26" ht="15.5" x14ac:dyDescent="0.35">
      <c r="C249" t="s">
        <v>255</v>
      </c>
      <c r="H249" s="6">
        <v>-14.07</v>
      </c>
      <c r="I249" s="6">
        <v>-16.510000000000002</v>
      </c>
      <c r="J249" s="6">
        <v>-21.46</v>
      </c>
      <c r="K249" s="6">
        <v>4.34</v>
      </c>
      <c r="L249" s="6">
        <v>-45.97</v>
      </c>
      <c r="M249" s="6">
        <v>-50.73</v>
      </c>
      <c r="N249" s="6">
        <v>0.67</v>
      </c>
      <c r="O249" s="6">
        <v>50.11</v>
      </c>
      <c r="P249" s="6">
        <v>25.38</v>
      </c>
      <c r="Q249" s="5">
        <v>40</v>
      </c>
    </row>
    <row r="250" spans="2:26" ht="15.5" x14ac:dyDescent="0.35">
      <c r="C250" t="s">
        <v>79</v>
      </c>
      <c r="P250" s="5">
        <v>5</v>
      </c>
    </row>
    <row r="251" spans="2:26" ht="15.5" x14ac:dyDescent="0.35">
      <c r="C251" t="s">
        <v>256</v>
      </c>
      <c r="P251" s="6">
        <v>0.19699999999999998</v>
      </c>
    </row>
    <row r="252" spans="2:26" ht="15.5" x14ac:dyDescent="0.35">
      <c r="C252" t="s">
        <v>257</v>
      </c>
      <c r="P252" s="6">
        <v>1.67E-2</v>
      </c>
    </row>
    <row r="253" spans="2:26" ht="15.5" x14ac:dyDescent="0.35">
      <c r="C253" t="s">
        <v>258</v>
      </c>
      <c r="D253" s="5">
        <v>540000000000</v>
      </c>
      <c r="E253" s="5">
        <v>372000000000</v>
      </c>
      <c r="F253" s="5">
        <v>486000000000</v>
      </c>
      <c r="G253" s="5">
        <v>629000000000</v>
      </c>
      <c r="H253" s="5">
        <v>2159000000000</v>
      </c>
      <c r="I253" s="5">
        <v>1988000000000</v>
      </c>
      <c r="J253" s="5">
        <v>1879000000000</v>
      </c>
      <c r="K253" s="5">
        <v>3055000000000</v>
      </c>
      <c r="L253" s="5">
        <v>2629000000000</v>
      </c>
      <c r="M253" s="5">
        <v>1710000000000</v>
      </c>
      <c r="N253" s="5">
        <v>1834000000000</v>
      </c>
      <c r="O253" s="5">
        <v>2670000000000</v>
      </c>
      <c r="P253" s="5">
        <v>2684000000000</v>
      </c>
      <c r="Q253" s="5">
        <v>2258000000000</v>
      </c>
    </row>
    <row r="254" spans="2:26" ht="15.5" x14ac:dyDescent="0.35">
      <c r="C254" t="s">
        <v>259</v>
      </c>
      <c r="H254" s="5">
        <v>2027000000000</v>
      </c>
      <c r="I254" s="5">
        <v>1988000000000</v>
      </c>
      <c r="J254" s="5">
        <v>1879000000000</v>
      </c>
      <c r="K254" s="5">
        <v>3055000000000</v>
      </c>
      <c r="L254" s="5">
        <v>2629000000000</v>
      </c>
      <c r="M254" s="5">
        <v>1710000000000</v>
      </c>
      <c r="N254" s="5">
        <v>1834000000000</v>
      </c>
      <c r="O254" s="5">
        <v>2670000000000</v>
      </c>
      <c r="P254" s="5">
        <v>2684000000000</v>
      </c>
      <c r="Q254" s="5">
        <v>2258000000000</v>
      </c>
    </row>
    <row r="255" spans="2:26" ht="15.5" x14ac:dyDescent="0.35">
      <c r="C255" t="s">
        <v>260</v>
      </c>
      <c r="P255" s="5">
        <v>5</v>
      </c>
    </row>
    <row r="256" spans="2:26" ht="15.5" x14ac:dyDescent="0.35">
      <c r="C256" t="s">
        <v>261</v>
      </c>
      <c r="P256" s="6">
        <v>0.19699999999999998</v>
      </c>
    </row>
    <row r="257" spans="3:16" ht="15.5" x14ac:dyDescent="0.35">
      <c r="C257" t="s">
        <v>262</v>
      </c>
      <c r="P257" s="6">
        <v>1.67E-2</v>
      </c>
    </row>
    <row r="258" spans="3:16" ht="15.5" x14ac:dyDescent="0.35">
      <c r="C258" t="s">
        <v>263</v>
      </c>
      <c r="I258" s="6">
        <v>-20.58</v>
      </c>
    </row>
    <row r="259" spans="3:16" ht="15.5" x14ac:dyDescent="0.35">
      <c r="C259" t="s">
        <v>264</v>
      </c>
      <c r="I259" s="6">
        <v>-14.22</v>
      </c>
    </row>
    <row r="260" spans="3:16" ht="15.5" x14ac:dyDescent="0.35">
      <c r="C260" t="s">
        <v>265</v>
      </c>
      <c r="I260" s="6">
        <v>7.42</v>
      </c>
    </row>
    <row r="261" spans="3:16" ht="15.5" x14ac:dyDescent="0.35">
      <c r="C261" t="s">
        <v>266</v>
      </c>
      <c r="I261" s="6">
        <v>-7.0300000000000001E-2</v>
      </c>
    </row>
    <row r="262" spans="3:16" ht="15.5" x14ac:dyDescent="0.35">
      <c r="C262" t="s">
        <v>267</v>
      </c>
      <c r="I262" s="6">
        <v>0.41</v>
      </c>
    </row>
    <row r="263" spans="3:16" ht="15.5" x14ac:dyDescent="0.35">
      <c r="C263" t="s">
        <v>268</v>
      </c>
      <c r="I263" s="6">
        <v>1.46</v>
      </c>
    </row>
    <row r="264" spans="3:16" ht="15.5" x14ac:dyDescent="0.35">
      <c r="C264" t="s">
        <v>269</v>
      </c>
      <c r="I264" s="6">
        <v>-5.71</v>
      </c>
    </row>
    <row r="265" spans="3:16" ht="15.5" x14ac:dyDescent="0.35">
      <c r="C265" t="s">
        <v>270</v>
      </c>
      <c r="I265" s="6">
        <v>-3.75</v>
      </c>
    </row>
    <row r="266" spans="3:16" ht="15.5" x14ac:dyDescent="0.35">
      <c r="C266" t="s">
        <v>271</v>
      </c>
      <c r="I266" s="6">
        <v>38.56</v>
      </c>
    </row>
    <row r="267" spans="3:16" ht="15.5" x14ac:dyDescent="0.35">
      <c r="C267" t="s">
        <v>272</v>
      </c>
      <c r="I267" s="6">
        <v>21.21</v>
      </c>
    </row>
    <row r="268" spans="3:16" ht="15.5" x14ac:dyDescent="0.35">
      <c r="C268" t="s">
        <v>273</v>
      </c>
      <c r="I268" s="6">
        <v>-0.62</v>
      </c>
    </row>
    <row r="269" spans="3:16" ht="15.5" x14ac:dyDescent="0.35">
      <c r="C269" t="s">
        <v>275</v>
      </c>
      <c r="I269" s="6">
        <v>-14.07</v>
      </c>
    </row>
    <row r="270" spans="3:16" ht="15.5" x14ac:dyDescent="0.35">
      <c r="C270" t="s">
        <v>276</v>
      </c>
      <c r="I270" s="6">
        <v>-9.7200000000000006</v>
      </c>
    </row>
    <row r="271" spans="3:16" ht="15.5" x14ac:dyDescent="0.35">
      <c r="C271" t="s">
        <v>277</v>
      </c>
      <c r="I271" s="6">
        <v>487.87</v>
      </c>
    </row>
    <row r="272" spans="3:16" ht="15.5" x14ac:dyDescent="0.35">
      <c r="C272" t="s">
        <v>278</v>
      </c>
      <c r="D272" s="6">
        <v>27.96</v>
      </c>
    </row>
    <row r="273" spans="3:9" ht="15.5" x14ac:dyDescent="0.35">
      <c r="C273" t="s">
        <v>279</v>
      </c>
      <c r="I273" s="6">
        <v>136.72999999999999</v>
      </c>
    </row>
    <row r="274" spans="3:9" ht="15.5" x14ac:dyDescent="0.35">
      <c r="C274" t="s">
        <v>280</v>
      </c>
      <c r="I274" s="6">
        <v>-53.36</v>
      </c>
    </row>
    <row r="275" spans="3:9" ht="15.5" x14ac:dyDescent="0.35">
      <c r="C275" t="s">
        <v>281</v>
      </c>
      <c r="D275" s="6">
        <v>1.04</v>
      </c>
    </row>
    <row r="276" spans="3:9" ht="15.5" x14ac:dyDescent="0.35">
      <c r="C276" t="s">
        <v>282</v>
      </c>
      <c r="D276" s="6">
        <v>0.65</v>
      </c>
    </row>
    <row r="277" spans="3:9" ht="15.5" x14ac:dyDescent="0.35">
      <c r="C277" t="s">
        <v>283</v>
      </c>
      <c r="D277" s="6">
        <v>1.47</v>
      </c>
    </row>
    <row r="278" spans="3:9" ht="15.5" x14ac:dyDescent="0.35">
      <c r="C278" t="s">
        <v>285</v>
      </c>
      <c r="D278" s="6">
        <v>2.74</v>
      </c>
    </row>
    <row r="279" spans="3:9" ht="15.5" x14ac:dyDescent="0.35">
      <c r="C279" t="s">
        <v>286</v>
      </c>
      <c r="D279" s="6">
        <v>0.39</v>
      </c>
    </row>
    <row r="280" spans="3:9" ht="15.5" x14ac:dyDescent="0.35">
      <c r="C280" t="s">
        <v>287</v>
      </c>
      <c r="D280" s="6">
        <v>3.74</v>
      </c>
    </row>
    <row r="281" spans="3:9" ht="15.5" x14ac:dyDescent="0.35">
      <c r="C281" t="s">
        <v>288</v>
      </c>
      <c r="I281" s="6">
        <v>1.08</v>
      </c>
    </row>
    <row r="282" spans="3:9" ht="15.5" x14ac:dyDescent="0.35">
      <c r="C282" t="s">
        <v>12</v>
      </c>
      <c r="D282" s="5">
        <v>-233000000000</v>
      </c>
    </row>
    <row r="283" spans="3:9" ht="15.5" x14ac:dyDescent="0.35">
      <c r="C283" t="s">
        <v>289</v>
      </c>
      <c r="I283" s="6">
        <v>0.94</v>
      </c>
    </row>
    <row r="284" spans="3:9" ht="15.5" x14ac:dyDescent="0.35">
      <c r="C284" t="s">
        <v>290</v>
      </c>
      <c r="I284" s="6">
        <v>-2.75E-2</v>
      </c>
    </row>
    <row r="285" spans="3:9" ht="15.5" x14ac:dyDescent="0.35">
      <c r="C285" t="s">
        <v>291</v>
      </c>
      <c r="I285" s="6">
        <v>-0.10289999999999999</v>
      </c>
    </row>
    <row r="286" spans="3:9" ht="15.5" x14ac:dyDescent="0.35">
      <c r="C286" t="s">
        <v>292</v>
      </c>
      <c r="I286" s="6">
        <v>6.7900000000000002E-2</v>
      </c>
    </row>
    <row r="287" spans="3:9" ht="15.5" x14ac:dyDescent="0.35">
      <c r="C287" t="s">
        <v>293</v>
      </c>
      <c r="I287" s="6">
        <v>2.1700000000000001E-2</v>
      </c>
    </row>
    <row r="288" spans="3:9" ht="15.5" x14ac:dyDescent="0.35">
      <c r="C288" t="s">
        <v>294</v>
      </c>
      <c r="D288" s="6">
        <v>72.75</v>
      </c>
    </row>
    <row r="289" spans="3:9" ht="15.5" x14ac:dyDescent="0.35">
      <c r="C289" t="s">
        <v>295</v>
      </c>
      <c r="D289" s="6">
        <v>95.78</v>
      </c>
    </row>
    <row r="290" spans="3:9" ht="15.5" x14ac:dyDescent="0.35">
      <c r="C290" t="s">
        <v>296</v>
      </c>
      <c r="D290" s="6">
        <v>78.239999999999995</v>
      </c>
    </row>
    <row r="291" spans="3:9" ht="15.5" x14ac:dyDescent="0.35">
      <c r="C291" t="s">
        <v>297</v>
      </c>
      <c r="D291" s="6">
        <v>-7.52</v>
      </c>
    </row>
    <row r="292" spans="3:9" ht="15.5" x14ac:dyDescent="0.35">
      <c r="C292" t="s">
        <v>298</v>
      </c>
      <c r="D292" s="6">
        <v>1.25</v>
      </c>
    </row>
    <row r="293" spans="3:9" ht="15.5" x14ac:dyDescent="0.35">
      <c r="C293" t="s">
        <v>299</v>
      </c>
      <c r="I293" s="6">
        <v>1.02</v>
      </c>
    </row>
    <row r="294" spans="3:9" ht="15.5" x14ac:dyDescent="0.35">
      <c r="C294" t="s">
        <v>300</v>
      </c>
      <c r="I294" s="6">
        <v>3.49</v>
      </c>
    </row>
    <row r="295" spans="3:9" ht="15.5" x14ac:dyDescent="0.35">
      <c r="C295" t="s">
        <v>53</v>
      </c>
      <c r="I295" s="5">
        <v>831000000000</v>
      </c>
    </row>
    <row r="296" spans="3:9" ht="15.5" x14ac:dyDescent="0.35">
      <c r="C296" t="s">
        <v>301</v>
      </c>
      <c r="I296" s="5">
        <v>1552000000000</v>
      </c>
    </row>
    <row r="297" spans="3:9" ht="15.5" x14ac:dyDescent="0.35">
      <c r="C297" t="s">
        <v>302</v>
      </c>
      <c r="I297" s="5">
        <v>4160000000</v>
      </c>
    </row>
    <row r="298" spans="3:9" ht="15.5" x14ac:dyDescent="0.35">
      <c r="C298" t="s">
        <v>303</v>
      </c>
      <c r="I298" s="6">
        <v>0.19980000000000001</v>
      </c>
    </row>
    <row r="299" spans="3:9" ht="15.5" x14ac:dyDescent="0.35">
      <c r="C299" t="s">
        <v>304</v>
      </c>
      <c r="D299" s="6">
        <v>5.9500000000000004E-2</v>
      </c>
    </row>
    <row r="300" spans="3:9" ht="15.5" x14ac:dyDescent="0.35">
      <c r="C300" t="s">
        <v>305</v>
      </c>
      <c r="D300" s="6">
        <v>-1.2999999999999999E-3</v>
      </c>
    </row>
    <row r="301" spans="3:9" ht="15.5" x14ac:dyDescent="0.35">
      <c r="C301" t="s">
        <v>306</v>
      </c>
      <c r="D301" s="6">
        <v>-1.8700000000000001E-2</v>
      </c>
    </row>
    <row r="302" spans="3:9" ht="15.5" x14ac:dyDescent="0.35">
      <c r="C302" t="s">
        <v>307</v>
      </c>
      <c r="D302" s="6">
        <v>7.85E-2</v>
      </c>
    </row>
    <row r="303" spans="3:9" ht="15.5" x14ac:dyDescent="0.35">
      <c r="C303" t="s">
        <v>308</v>
      </c>
      <c r="D303" s="6">
        <v>-9.3100000000000002E-2</v>
      </c>
    </row>
    <row r="304" spans="3:9" ht="15.5" x14ac:dyDescent="0.35">
      <c r="C304" t="s">
        <v>309</v>
      </c>
      <c r="D304" s="6">
        <v>0.50159999999999993</v>
      </c>
    </row>
    <row r="305" spans="3:9" ht="15.5" x14ac:dyDescent="0.35">
      <c r="C305" t="s">
        <v>310</v>
      </c>
      <c r="I305" s="6">
        <v>9.6</v>
      </c>
    </row>
    <row r="306" spans="3:9" ht="15.5" x14ac:dyDescent="0.35">
      <c r="C306" t="s">
        <v>314</v>
      </c>
      <c r="I306" t="s">
        <v>2066</v>
      </c>
    </row>
    <row r="307" spans="3:9" ht="15.5" x14ac:dyDescent="0.35">
      <c r="C307" t="s">
        <v>316</v>
      </c>
      <c r="I307" s="5">
        <v>4</v>
      </c>
    </row>
    <row r="308" spans="3:9" ht="15.5" x14ac:dyDescent="0.35">
      <c r="C308" t="s">
        <v>317</v>
      </c>
      <c r="I308" s="6">
        <v>0.43</v>
      </c>
    </row>
    <row r="309" spans="3:9" ht="15.5" x14ac:dyDescent="0.35">
      <c r="C309" t="s">
        <v>318</v>
      </c>
      <c r="I309" s="6">
        <v>0.48</v>
      </c>
    </row>
    <row r="310" spans="3:9" ht="15.5" x14ac:dyDescent="0.35">
      <c r="C310" t="s">
        <v>320</v>
      </c>
      <c r="I310" s="6">
        <v>0.6</v>
      </c>
    </row>
    <row r="311" spans="3:9" ht="15.5" x14ac:dyDescent="0.35">
      <c r="C311" t="s">
        <v>321</v>
      </c>
      <c r="I311" s="6">
        <v>0.8</v>
      </c>
    </row>
    <row r="312" spans="3:9" ht="15.5" x14ac:dyDescent="0.35">
      <c r="C312" t="s">
        <v>322</v>
      </c>
      <c r="I312" s="6">
        <v>0.42</v>
      </c>
    </row>
    <row r="313" spans="3:9" ht="15.5" x14ac:dyDescent="0.35">
      <c r="C313" t="s">
        <v>323</v>
      </c>
      <c r="I313" s="6">
        <v>0.39</v>
      </c>
    </row>
    <row r="314" spans="3:9" ht="15.5" x14ac:dyDescent="0.35">
      <c r="C314" t="s">
        <v>324</v>
      </c>
      <c r="I314" s="5">
        <v>2027000000000</v>
      </c>
    </row>
    <row r="315" spans="3:9" ht="15.5" x14ac:dyDescent="0.35">
      <c r="C315" t="s">
        <v>325</v>
      </c>
      <c r="I315" s="5">
        <v>165000000000</v>
      </c>
    </row>
    <row r="316" spans="3:9" ht="15.5" x14ac:dyDescent="0.35">
      <c r="C316" t="s">
        <v>326</v>
      </c>
      <c r="I316" s="5">
        <v>31000000000</v>
      </c>
    </row>
    <row r="317" spans="3:9" ht="15.5" x14ac:dyDescent="0.35">
      <c r="C317" t="s">
        <v>327</v>
      </c>
      <c r="I317" s="5">
        <v>-58000000000</v>
      </c>
    </row>
    <row r="318" spans="3:9" ht="15.5" x14ac:dyDescent="0.35">
      <c r="C318" t="s">
        <v>328</v>
      </c>
      <c r="D318" s="5">
        <v>116000000000</v>
      </c>
    </row>
    <row r="319" spans="3:9" ht="15.5" x14ac:dyDescent="0.35">
      <c r="C319" t="s">
        <v>329</v>
      </c>
      <c r="D319" s="5">
        <v>2123000000000</v>
      </c>
    </row>
    <row r="320" spans="3:9" ht="15.5" x14ac:dyDescent="0.35">
      <c r="C320" t="s">
        <v>330</v>
      </c>
      <c r="D320" s="5">
        <v>1555000000000</v>
      </c>
    </row>
    <row r="321" spans="3:9" ht="15.5" x14ac:dyDescent="0.35">
      <c r="C321" t="s">
        <v>235</v>
      </c>
      <c r="D321" s="5">
        <v>64000000000</v>
      </c>
    </row>
    <row r="322" spans="3:9" ht="15.5" x14ac:dyDescent="0.35">
      <c r="C322" t="s">
        <v>234</v>
      </c>
      <c r="I322" s="5">
        <v>568000000000</v>
      </c>
    </row>
    <row r="323" spans="3:9" ht="15.5" x14ac:dyDescent="0.35">
      <c r="C323" t="s">
        <v>232</v>
      </c>
      <c r="D323" s="5">
        <v>837000000000</v>
      </c>
    </row>
    <row r="324" spans="3:9" ht="15.5" x14ac:dyDescent="0.35">
      <c r="C324" t="s">
        <v>23</v>
      </c>
      <c r="D324" s="5">
        <v>837000000000</v>
      </c>
    </row>
    <row r="325" spans="3:9" ht="15.5" x14ac:dyDescent="0.35">
      <c r="C325" t="s">
        <v>20</v>
      </c>
      <c r="D325" s="5">
        <v>721000000000</v>
      </c>
    </row>
    <row r="326" spans="3:9" ht="15.5" x14ac:dyDescent="0.35">
      <c r="C326" t="s">
        <v>331</v>
      </c>
      <c r="I326" s="5">
        <v>568000000000</v>
      </c>
    </row>
    <row r="327" spans="3:9" ht="15.5" x14ac:dyDescent="0.35">
      <c r="C327" t="s">
        <v>332</v>
      </c>
      <c r="I327" s="5">
        <v>-145000000000</v>
      </c>
    </row>
    <row r="328" spans="3:9" ht="15.5" x14ac:dyDescent="0.35">
      <c r="C328" t="s">
        <v>333</v>
      </c>
      <c r="I328" s="5">
        <v>-70000000000</v>
      </c>
    </row>
    <row r="329" spans="3:9" ht="15.5" x14ac:dyDescent="0.35">
      <c r="C329" t="s">
        <v>334</v>
      </c>
      <c r="I329" s="5">
        <v>182000000000</v>
      </c>
    </row>
    <row r="330" spans="3:9" ht="15.5" x14ac:dyDescent="0.35">
      <c r="C330" t="s">
        <v>335</v>
      </c>
      <c r="I330" s="5">
        <v>-76000000000</v>
      </c>
    </row>
    <row r="331" spans="3:9" ht="15.5" x14ac:dyDescent="0.35">
      <c r="C331" t="s">
        <v>336</v>
      </c>
      <c r="I331" s="5">
        <v>-222000000000</v>
      </c>
    </row>
  </sheetData>
  <pageMargins left="0.7" right="0.7" top="0.75" bottom="0.75" header="0.3" footer="0.3"/>
  <ignoredErrors>
    <ignoredError sqref="A1:Z332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B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8" width="18.83203125" customWidth="1"/>
  </cols>
  <sheetData>
    <row r="1" spans="1:28" ht="15.5" x14ac:dyDescent="0.35">
      <c r="C1" t="s">
        <v>2067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  <c r="AB1" s="1">
        <v>39081</v>
      </c>
    </row>
    <row r="2" spans="1:28" ht="15.5" x14ac:dyDescent="0.35">
      <c r="C2" t="s">
        <v>2068</v>
      </c>
      <c r="D2" s="2" vm="180">
        <f ca="1">IFERROR(_xlfn.STOCKHISTORY("XIDX:" &amp; $C$1, D3, , 0, 0, 1), "Libur")</f>
        <v>74</v>
      </c>
      <c r="H2" s="2" vm="180">
        <f ca="1">IFERROR(INDEX(D2:G2,COUNT(D2:G2)),"")</f>
        <v>74</v>
      </c>
      <c r="I2" s="2" vm="314">
        <f t="shared" ref="I2:AB2" ca="1" si="0">IFERROR(_xlfn.STOCKHISTORY("XIDX:" &amp; $C$1, I1, , 0, 0, 1), "Libur")</f>
        <v>89</v>
      </c>
      <c r="J2" s="2" vm="592">
        <f t="shared" ca="1" si="0"/>
        <v>88</v>
      </c>
      <c r="K2" s="2" vm="152">
        <f t="shared" ca="1" si="0"/>
        <v>86</v>
      </c>
      <c r="L2" s="2" vm="141">
        <f t="shared" ca="1" si="0"/>
        <v>103</v>
      </c>
      <c r="M2" s="2" vm="286">
        <f t="shared" ca="1" si="0"/>
        <v>150</v>
      </c>
      <c r="N2" s="2" vm="574">
        <f t="shared" ca="1" si="0"/>
        <v>104</v>
      </c>
      <c r="O2" s="2" vm="174">
        <f t="shared" ca="1" si="0"/>
        <v>140</v>
      </c>
      <c r="P2" s="2" vm="593">
        <f t="shared" ca="1" si="0"/>
        <v>116</v>
      </c>
      <c r="Q2" s="2" vm="594">
        <f t="shared" ca="1" si="0"/>
        <v>93</v>
      </c>
      <c r="R2" s="2" t="str">
        <f t="shared" ca="1" si="0"/>
        <v>Libur</v>
      </c>
      <c r="S2" s="2" t="str">
        <f t="shared" ca="1" si="0"/>
        <v>Libur</v>
      </c>
      <c r="T2" s="2" vm="595">
        <f t="shared" ca="1" si="0"/>
        <v>79.566500000000005</v>
      </c>
      <c r="U2" s="2" vm="596">
        <f t="shared" ca="1" si="0"/>
        <v>91.501499999999993</v>
      </c>
      <c r="V2" s="2" vm="597">
        <f t="shared" ca="1" si="0"/>
        <v>101.4473</v>
      </c>
      <c r="W2" s="2" vm="598">
        <f t="shared" ca="1" si="0"/>
        <v>128.30090000000001</v>
      </c>
      <c r="X2" s="2" vm="599">
        <f t="shared" ca="1" si="0"/>
        <v>126.31180000000001</v>
      </c>
      <c r="Y2" s="2" vm="600">
        <f t="shared" ca="1" si="0"/>
        <v>80.561099999999996</v>
      </c>
      <c r="Z2" s="2" t="str">
        <f t="shared" ca="1" si="0"/>
        <v>Libur</v>
      </c>
      <c r="AA2" s="2" t="str">
        <f t="shared" ca="1" si="0"/>
        <v>Libur</v>
      </c>
      <c r="AB2" s="2" t="str">
        <f t="shared" ca="1" si="0"/>
        <v>Libur</v>
      </c>
    </row>
    <row r="3" spans="1:28" ht="15.5" x14ac:dyDescent="0.35">
      <c r="D3" s="1">
        <v>46111</v>
      </c>
      <c r="H3" s="1">
        <f>IFERROR(INDEX(D3:G3,COUNT(D3:G3)),"")</f>
        <v>46111</v>
      </c>
    </row>
    <row r="4" spans="1:28" ht="15.5" x14ac:dyDescent="0.35">
      <c r="B4" t="s">
        <v>4</v>
      </c>
      <c r="C4" t="s">
        <v>5</v>
      </c>
      <c r="D4" s="2">
        <f>IFERROR(INDEX(D51:D500,MATCH($C$4,$C$51:$C$500,0)),"")</f>
        <v>108160356000</v>
      </c>
      <c r="H4" s="2">
        <f>IFERROR(SUM(D4:G4)*(4/MAX(1,COUNT(D4:G4))),"")</f>
        <v>432641424000</v>
      </c>
      <c r="I4" s="2">
        <f t="shared" ref="I4:AB4" si="1">IFERROR(INDEX(I51:I500,MATCH($C$4,$C$51:$C$500,0)),"")</f>
        <v>448821909000</v>
      </c>
      <c r="J4" s="2">
        <f t="shared" si="1"/>
        <v>468653706000</v>
      </c>
      <c r="K4" s="2">
        <f t="shared" si="1"/>
        <v>401340636000</v>
      </c>
      <c r="L4" s="2">
        <f t="shared" si="1"/>
        <v>333060585000</v>
      </c>
      <c r="M4" s="2">
        <f t="shared" si="1"/>
        <v>302894727000</v>
      </c>
      <c r="N4" s="2">
        <f t="shared" si="1"/>
        <v>309734085000</v>
      </c>
      <c r="O4" s="2">
        <f t="shared" si="1"/>
        <v>333007101000</v>
      </c>
      <c r="P4" s="2">
        <f t="shared" si="1"/>
        <v>225469965000</v>
      </c>
      <c r="Q4" s="2">
        <f t="shared" si="1"/>
        <v>325276857000</v>
      </c>
      <c r="R4" s="2">
        <f t="shared" si="1"/>
        <v>335266652000</v>
      </c>
      <c r="S4" s="2">
        <f t="shared" si="1"/>
        <v>377790766000</v>
      </c>
      <c r="T4" s="2">
        <f t="shared" si="1"/>
        <v>391854792000</v>
      </c>
      <c r="U4" s="2">
        <f t="shared" si="1"/>
        <v>376126678000</v>
      </c>
      <c r="V4" s="2">
        <f t="shared" si="1"/>
        <v>324645406000</v>
      </c>
      <c r="W4" s="2">
        <f t="shared" si="1"/>
        <v>245433712000</v>
      </c>
      <c r="X4" s="2">
        <f t="shared" si="1"/>
        <v>195364660000</v>
      </c>
      <c r="Y4" s="2">
        <f t="shared" si="1"/>
        <v>154578195000</v>
      </c>
      <c r="Z4" s="2">
        <f t="shared" si="1"/>
        <v>145630371000</v>
      </c>
      <c r="AA4" s="2">
        <f t="shared" si="1"/>
        <v>88171172000</v>
      </c>
      <c r="AB4" s="2">
        <f t="shared" si="1"/>
        <v>64142691000</v>
      </c>
    </row>
    <row r="5" spans="1:28" ht="15.5" x14ac:dyDescent="0.35">
      <c r="B5" t="s">
        <v>6</v>
      </c>
      <c r="C5" t="s">
        <v>7</v>
      </c>
      <c r="D5" s="2">
        <f>IFERROR(INDEX(D51:D500,MATCH($C$5,$C$51:$C$500,0)),"")</f>
        <v>-3950827000</v>
      </c>
      <c r="H5" s="2">
        <f>IFERROR(SUM(D5:G5)*(4/MAX(1,COUNT(D5:G5))),"")</f>
        <v>-15803308000</v>
      </c>
      <c r="I5" s="2">
        <f t="shared" ref="I5:AB5" si="2">IFERROR(INDEX(I51:I500,MATCH($C$5,$C$51:$C$500,0)),"")</f>
        <v>15647000</v>
      </c>
      <c r="J5" s="2">
        <f t="shared" si="2"/>
        <v>-6488771000</v>
      </c>
      <c r="K5" s="2">
        <f t="shared" si="2"/>
        <v>60587145000</v>
      </c>
      <c r="L5" s="2">
        <f t="shared" si="2"/>
        <v>64652995000</v>
      </c>
      <c r="M5" s="2">
        <f t="shared" si="2"/>
        <v>-6652536000</v>
      </c>
      <c r="N5" s="2">
        <f t="shared" si="2"/>
        <v>3343358000</v>
      </c>
      <c r="O5" s="2">
        <f t="shared" si="2"/>
        <v>92731000</v>
      </c>
      <c r="P5" s="2">
        <f t="shared" si="2"/>
        <v>-193147850000</v>
      </c>
      <c r="Q5" s="2">
        <f t="shared" si="2"/>
        <v>6372997000</v>
      </c>
      <c r="R5" s="2">
        <f t="shared" si="2"/>
        <v>2393070000</v>
      </c>
      <c r="S5" s="2">
        <f t="shared" si="2"/>
        <v>1340179000</v>
      </c>
      <c r="T5" s="2">
        <f t="shared" si="2"/>
        <v>23209642000</v>
      </c>
      <c r="U5" s="2">
        <f t="shared" si="2"/>
        <v>37186954000</v>
      </c>
      <c r="V5" s="2">
        <f t="shared" si="2"/>
        <v>33089323000</v>
      </c>
      <c r="W5" s="2">
        <f t="shared" si="2"/>
        <v>24652525000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  <c r="AB5" s="2">
        <f t="shared" si="2"/>
        <v>0</v>
      </c>
    </row>
    <row r="6" spans="1:28" ht="15.5" x14ac:dyDescent="0.35">
      <c r="B6" t="s">
        <v>8</v>
      </c>
      <c r="C6" t="s">
        <v>9</v>
      </c>
      <c r="D6" s="2">
        <f>IFERROR(INDEX(D51:D500,MATCH($C$6,$C$51:$C$500,0)),"")</f>
        <v>740060887000</v>
      </c>
      <c r="H6" s="2">
        <f>IFERROR(INDEX(D6:G6,COUNT(D6:G6)),"")</f>
        <v>740060887000</v>
      </c>
      <c r="I6" s="2">
        <f t="shared" ref="I6:AB6" si="3">IFERROR(INDEX(I51:I500,MATCH($C$6,$C$51:$C$500,0)),"")</f>
        <v>744011714000</v>
      </c>
      <c r="J6" s="2">
        <f t="shared" si="3"/>
        <v>743996067000</v>
      </c>
      <c r="K6" s="2">
        <f t="shared" si="3"/>
        <v>750484838000</v>
      </c>
      <c r="L6" s="2">
        <f t="shared" si="3"/>
        <v>689897693000</v>
      </c>
      <c r="M6" s="2">
        <f t="shared" si="3"/>
        <v>625244698000</v>
      </c>
      <c r="N6" s="2">
        <f t="shared" si="3"/>
        <v>631897234000</v>
      </c>
      <c r="O6" s="2">
        <f t="shared" si="3"/>
        <v>668593828000</v>
      </c>
      <c r="P6" s="2">
        <f t="shared" si="3"/>
        <v>271129754000</v>
      </c>
      <c r="Q6" s="2">
        <f t="shared" si="3"/>
        <v>464248133000</v>
      </c>
      <c r="R6" s="2">
        <f t="shared" si="3"/>
        <v>286741374000</v>
      </c>
      <c r="S6" s="2">
        <f t="shared" si="3"/>
        <v>284348304000</v>
      </c>
      <c r="T6" s="2">
        <f t="shared" si="3"/>
        <v>278993553000</v>
      </c>
      <c r="U6" s="2">
        <f t="shared" si="3"/>
        <v>255783911000</v>
      </c>
      <c r="V6" s="2">
        <f t="shared" si="3"/>
        <v>218596957000</v>
      </c>
      <c r="W6" s="2">
        <f t="shared" si="3"/>
        <v>185507634000</v>
      </c>
      <c r="X6" s="2">
        <f t="shared" si="3"/>
        <v>160855109000</v>
      </c>
      <c r="Y6" s="2">
        <f t="shared" si="3"/>
        <v>134900419000</v>
      </c>
      <c r="Z6" s="2">
        <f t="shared" si="3"/>
        <v>118676995000</v>
      </c>
      <c r="AA6" s="2">
        <f t="shared" si="3"/>
        <v>63132693000</v>
      </c>
      <c r="AB6" s="2">
        <f t="shared" si="3"/>
        <v>58445617000</v>
      </c>
    </row>
    <row r="7" spans="1:28" ht="15.5" x14ac:dyDescent="0.35">
      <c r="B7" t="s">
        <v>10</v>
      </c>
      <c r="C7" t="s">
        <v>11</v>
      </c>
      <c r="D7" s="3">
        <f>IFERROR(INDEX(D51:D500,MATCH($C$7,$C$51:$C$500,0))/1000000000,"")</f>
        <v>5.69</v>
      </c>
      <c r="H7" s="3">
        <f>IFERROR(INDEX(D7:G7,COUNT(D7:G7)),"")</f>
        <v>5.69</v>
      </c>
      <c r="I7" s="3">
        <f t="shared" ref="I7:AB7" si="4">IFERROR(INDEX(I51:I500,MATCH($C$7,$C$51:$C$500,0))/1000000000,"")</f>
        <v>5.69</v>
      </c>
      <c r="J7" s="3">
        <f t="shared" si="4"/>
        <v>5.69</v>
      </c>
      <c r="K7" s="3">
        <f t="shared" si="4"/>
        <v>5.69</v>
      </c>
      <c r="L7" s="3">
        <f t="shared" si="4"/>
        <v>5.69</v>
      </c>
      <c r="M7" s="3">
        <f t="shared" si="4"/>
        <v>5.69</v>
      </c>
      <c r="N7" s="3">
        <f t="shared" si="4"/>
        <v>5.69</v>
      </c>
      <c r="O7" s="3">
        <f t="shared" si="4"/>
        <v>5.69</v>
      </c>
      <c r="P7" s="3">
        <f t="shared" si="4"/>
        <v>2.59</v>
      </c>
      <c r="Q7" s="3">
        <f t="shared" si="4"/>
        <v>2.59</v>
      </c>
      <c r="R7" s="3">
        <f t="shared" si="4"/>
        <v>1</v>
      </c>
      <c r="S7" s="3">
        <f t="shared" si="4"/>
        <v>1</v>
      </c>
      <c r="T7" s="3">
        <f t="shared" si="4"/>
        <v>1</v>
      </c>
      <c r="U7" s="3">
        <f t="shared" si="4"/>
        <v>1</v>
      </c>
      <c r="V7" s="3">
        <f t="shared" si="4"/>
        <v>1</v>
      </c>
      <c r="W7" s="3">
        <f t="shared" si="4"/>
        <v>1</v>
      </c>
      <c r="X7" s="3">
        <f t="shared" si="4"/>
        <v>1</v>
      </c>
      <c r="Y7" s="3">
        <f t="shared" si="4"/>
        <v>1</v>
      </c>
      <c r="Z7" s="3">
        <f t="shared" si="4"/>
        <v>1</v>
      </c>
      <c r="AA7" s="3">
        <f t="shared" si="4"/>
        <v>0.54</v>
      </c>
      <c r="AB7" s="3">
        <f t="shared" si="4"/>
        <v>0</v>
      </c>
    </row>
    <row r="8" spans="1:2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52000000000</v>
      </c>
      <c r="H8" s="2">
        <f>IFERROR(INDEX(D8:G8,COUNT(D8:G8)),"")</f>
        <v>52000000000</v>
      </c>
      <c r="I8" s="2">
        <f t="shared" ref="I8:AB8" si="5">IFERROR(INDEX(I51:I500,MATCH($C$8,$C$51:$C$500,0)),"")</f>
        <v>87000000000</v>
      </c>
      <c r="J8" s="2">
        <f t="shared" si="5"/>
        <v>-414000000000</v>
      </c>
      <c r="K8" s="2">
        <f t="shared" si="5"/>
        <v>-321000000000</v>
      </c>
      <c r="L8" s="2">
        <f t="shared" si="5"/>
        <v>-29000000000</v>
      </c>
      <c r="M8" s="2">
        <f t="shared" si="5"/>
        <v>308000000000</v>
      </c>
      <c r="N8" s="2">
        <f t="shared" si="5"/>
        <v>-14000000000</v>
      </c>
      <c r="O8" s="2">
        <f t="shared" si="5"/>
        <v>195000000000</v>
      </c>
      <c r="P8" s="2">
        <f t="shared" si="5"/>
        <v>-91000000000</v>
      </c>
      <c r="Q8" s="2">
        <f t="shared" si="5"/>
        <v>102000000000</v>
      </c>
      <c r="R8" s="2">
        <f t="shared" si="5"/>
        <v>114000000000</v>
      </c>
      <c r="S8" s="2">
        <f t="shared" si="5"/>
        <v>192000000000</v>
      </c>
      <c r="T8" s="2">
        <f t="shared" si="5"/>
        <v>-57000000000</v>
      </c>
      <c r="U8" s="2">
        <f t="shared" si="5"/>
        <v>-186000000000</v>
      </c>
      <c r="V8" s="2">
        <f t="shared" si="5"/>
        <v>-382000000000</v>
      </c>
      <c r="W8" s="2">
        <f t="shared" si="5"/>
        <v>-394000000000</v>
      </c>
      <c r="X8" s="2">
        <f t="shared" si="5"/>
        <v>-228000000000</v>
      </c>
      <c r="Y8" s="2">
        <f t="shared" si="5"/>
        <v>-29000000000</v>
      </c>
      <c r="Z8" s="2">
        <f t="shared" si="5"/>
        <v>-151000000000</v>
      </c>
      <c r="AA8" s="2">
        <f t="shared" si="5"/>
        <v>-289000000000</v>
      </c>
      <c r="AB8" s="2">
        <f t="shared" si="5"/>
        <v>40000000000</v>
      </c>
    </row>
    <row r="9" spans="1:28" ht="15.5" x14ac:dyDescent="0.35">
      <c r="A9" t="s">
        <v>15</v>
      </c>
      <c r="C9" t="s">
        <v>16</v>
      </c>
      <c r="D9" s="3">
        <f>IFERROR(INDEX(D51:D500,MATCH("Free cash flow per share (Quarter)",$C$51:$C$500,0)),"")</f>
        <v>9.14</v>
      </c>
      <c r="H9" s="3">
        <f>IFERROR(INDEX(D9:G9,COUNT(D9:G9)),"")</f>
        <v>9.14</v>
      </c>
      <c r="I9" s="3">
        <f t="shared" ref="I9:AB9" si="6">IFERROR(INDEX(I51:I500,MATCH($C$9,$C$51:$C$500,0)),"")</f>
        <v>15.38</v>
      </c>
      <c r="J9" s="3">
        <f t="shared" si="6"/>
        <v>-72.73</v>
      </c>
      <c r="K9" s="3">
        <f t="shared" si="6"/>
        <v>-56.52</v>
      </c>
      <c r="L9" s="3">
        <f t="shared" si="6"/>
        <v>-5.04</v>
      </c>
      <c r="M9" s="3">
        <f t="shared" si="6"/>
        <v>54.2</v>
      </c>
      <c r="N9" s="3">
        <f t="shared" si="6"/>
        <v>-2.46</v>
      </c>
      <c r="O9" s="3">
        <f t="shared" si="6"/>
        <v>34.369999999999997</v>
      </c>
      <c r="P9" s="3">
        <f t="shared" si="6"/>
        <v>-35.130000000000003</v>
      </c>
      <c r="Q9" s="3">
        <f t="shared" si="6"/>
        <v>39.46</v>
      </c>
      <c r="R9" s="3">
        <f t="shared" si="6"/>
        <v>113.96</v>
      </c>
      <c r="S9" s="3">
        <f t="shared" si="6"/>
        <v>191.5</v>
      </c>
      <c r="T9" s="3">
        <f t="shared" si="6"/>
        <v>-56.72</v>
      </c>
      <c r="U9" s="3">
        <f t="shared" si="6"/>
        <v>-186.05</v>
      </c>
      <c r="V9" s="3">
        <f t="shared" si="6"/>
        <v>-381.18</v>
      </c>
      <c r="W9" s="3">
        <f t="shared" si="6"/>
        <v>-393.08</v>
      </c>
      <c r="X9" s="3">
        <f t="shared" si="6"/>
        <v>-227.25</v>
      </c>
      <c r="Y9" s="3">
        <f t="shared" si="6"/>
        <v>-28.77</v>
      </c>
      <c r="Z9" s="3">
        <f t="shared" si="6"/>
        <v>-150.31</v>
      </c>
      <c r="AA9" s="3">
        <f t="shared" si="6"/>
        <v>-532.91</v>
      </c>
      <c r="AB9" s="3">
        <f t="shared" si="6"/>
        <v>806936.12</v>
      </c>
    </row>
    <row r="10" spans="1:28" ht="15.5" x14ac:dyDescent="0.35">
      <c r="C10" t="s">
        <v>17</v>
      </c>
      <c r="D10" s="3">
        <f ca="1">IFERROR(IF(D9=0,"",D2/D9),"")</f>
        <v>8.0962800875273526</v>
      </c>
      <c r="I10" s="3">
        <f t="shared" ref="I10:AB10" ca="1" si="7">IFERROR(IF(I9=0,"",I2/I9),"")</f>
        <v>5.7867360208062415</v>
      </c>
      <c r="J10" s="3">
        <f t="shared" ca="1" si="7"/>
        <v>-1.2099546267014987</v>
      </c>
      <c r="K10" s="3">
        <f t="shared" ca="1" si="7"/>
        <v>-1.5215852795470628</v>
      </c>
      <c r="L10" s="3">
        <f t="shared" ca="1" si="7"/>
        <v>-20.436507936507937</v>
      </c>
      <c r="M10" s="3">
        <f t="shared" ca="1" si="7"/>
        <v>2.7675276752767526</v>
      </c>
      <c r="N10" s="3">
        <f t="shared" ca="1" si="7"/>
        <v>-42.27642276422764</v>
      </c>
      <c r="O10" s="3">
        <f t="shared" ca="1" si="7"/>
        <v>4.0733197556008154</v>
      </c>
      <c r="P10" s="3">
        <f t="shared" ca="1" si="7"/>
        <v>-3.302021064617136</v>
      </c>
      <c r="Q10" s="3">
        <f t="shared" ca="1" si="7"/>
        <v>2.3568170299036999</v>
      </c>
      <c r="R10" s="3" t="str">
        <f t="shared" ca="1" si="7"/>
        <v/>
      </c>
      <c r="S10" s="3" t="str">
        <f t="shared" ca="1" si="7"/>
        <v/>
      </c>
      <c r="T10" s="3">
        <f t="shared" ca="1" si="7"/>
        <v>-1.4027944287729197</v>
      </c>
      <c r="U10" s="3">
        <f t="shared" ca="1" si="7"/>
        <v>-0.49181134103735547</v>
      </c>
      <c r="V10" s="3">
        <f t="shared" ca="1" si="7"/>
        <v>-0.26614014376410094</v>
      </c>
      <c r="W10" s="3">
        <f t="shared" ca="1" si="7"/>
        <v>-0.32639895186730439</v>
      </c>
      <c r="X10" s="3">
        <f t="shared" ca="1" si="7"/>
        <v>-0.55582750275027504</v>
      </c>
      <c r="Y10" s="3">
        <f t="shared" ca="1" si="7"/>
        <v>-2.800177267987487</v>
      </c>
      <c r="Z10" s="3" t="str">
        <f t="shared" ca="1" si="7"/>
        <v/>
      </c>
      <c r="AA10" s="3" t="str">
        <f t="shared" ca="1" si="7"/>
        <v/>
      </c>
      <c r="AB10" s="3" t="str">
        <f t="shared" ca="1" si="7"/>
        <v/>
      </c>
    </row>
    <row r="11" spans="1:28" ht="15.5" x14ac:dyDescent="0.35">
      <c r="B11" t="s">
        <v>18</v>
      </c>
      <c r="C11" t="s">
        <v>19</v>
      </c>
      <c r="D11" s="2">
        <f>IFERROR(INDEX(D51:D500,MATCH($C$11,$C$51:$C$500,0)),"")</f>
        <v>0</v>
      </c>
      <c r="H11" s="2">
        <f>IFERROR(INDEX(D11:G11,COUNT(D11:G11)),"")</f>
        <v>0</v>
      </c>
      <c r="I11" s="2">
        <f t="shared" ref="I11:AB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9372552000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  <c r="AA11" s="2">
        <f t="shared" si="8"/>
        <v>0</v>
      </c>
      <c r="AB11" s="2">
        <f t="shared" si="8"/>
        <v>0</v>
      </c>
    </row>
    <row r="12" spans="1:2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AB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  <c r="AB12" s="2">
        <f t="shared" si="9"/>
        <v>0</v>
      </c>
    </row>
    <row r="13" spans="1:2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AB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  <c r="AB13" s="2">
        <f t="shared" si="10"/>
        <v>0</v>
      </c>
    </row>
    <row r="14" spans="1:28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AB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  <c r="AB14" s="2" t="str">
        <f t="shared" si="11"/>
        <v/>
      </c>
    </row>
    <row r="15" spans="1:28" ht="15.5" x14ac:dyDescent="0.35">
      <c r="C15" t="s">
        <v>27</v>
      </c>
      <c r="D15" s="2">
        <f>IFERROR(INDEX(D51:D500,MATCH($C$15,$C$51:$C$500,0)),"")</f>
        <v>-935192000</v>
      </c>
      <c r="H15" s="2">
        <f>IFERROR(SUM(D15:G15)*(4/MAX(1,COUNT(D15:G15))),"")</f>
        <v>-3740768000</v>
      </c>
      <c r="I15" s="2">
        <f t="shared" ref="I15:AB15" si="12">IFERROR(INDEX(I51:I500,MATCH($C$15,$C$51:$C$500,0)),"")</f>
        <v>-5651007000</v>
      </c>
      <c r="J15" s="2">
        <f t="shared" si="12"/>
        <v>2880608000</v>
      </c>
      <c r="K15" s="2">
        <f t="shared" si="12"/>
        <v>-84969000</v>
      </c>
      <c r="L15" s="2">
        <f t="shared" si="12"/>
        <v>6707306000</v>
      </c>
      <c r="M15" s="2">
        <f t="shared" si="12"/>
        <v>-15939367000</v>
      </c>
      <c r="N15" s="2">
        <f t="shared" si="12"/>
        <v>4565863000</v>
      </c>
      <c r="O15" s="2">
        <f t="shared" si="12"/>
        <v>-2038066000</v>
      </c>
      <c r="P15" s="2">
        <f t="shared" si="12"/>
        <v>535169000</v>
      </c>
      <c r="Q15" s="2">
        <f t="shared" si="12"/>
        <v>-2777720000</v>
      </c>
      <c r="R15" s="2">
        <f t="shared" si="12"/>
        <v>-2841364000</v>
      </c>
      <c r="S15" s="2">
        <f t="shared" si="12"/>
        <v>-3672549000</v>
      </c>
      <c r="T15" s="2">
        <f t="shared" si="12"/>
        <v>-7642599000</v>
      </c>
      <c r="U15" s="2">
        <f t="shared" si="12"/>
        <v>-11545831000</v>
      </c>
      <c r="V15" s="2">
        <f t="shared" si="12"/>
        <v>-11339164000</v>
      </c>
      <c r="W15" s="2">
        <f t="shared" si="12"/>
        <v>-8027085000</v>
      </c>
      <c r="X15" s="2">
        <f t="shared" si="12"/>
        <v>-9403581000</v>
      </c>
      <c r="Y15" s="2">
        <f t="shared" si="12"/>
        <v>-7145378000</v>
      </c>
      <c r="Z15" s="2">
        <f t="shared" si="12"/>
        <v>-5663050000</v>
      </c>
      <c r="AA15" s="2">
        <f t="shared" si="12"/>
        <v>-3061706000</v>
      </c>
      <c r="AB15" s="2">
        <f t="shared" si="12"/>
        <v>-1845331000</v>
      </c>
    </row>
    <row r="16" spans="1:28" ht="15.5" x14ac:dyDescent="0.35">
      <c r="C16" t="s">
        <v>28</v>
      </c>
      <c r="D16" s="2">
        <f>IFERROR(INDEX(D51:D500,MATCH($C$16,$C$51:$C$500,0)),"")</f>
        <v>-2784439000</v>
      </c>
      <c r="H16" s="2">
        <f>IFERROR(SUM(D16:G16)*(4/MAX(1,COUNT(D16:G16))),"")</f>
        <v>-11137756000</v>
      </c>
      <c r="I16" s="2">
        <f t="shared" ref="I16:AB16" si="13">IFERROR(INDEX(I51:I500,MATCH($C$16,$C$51:$C$500,0)),"")</f>
        <v>8543646000</v>
      </c>
      <c r="J16" s="2">
        <f t="shared" si="13"/>
        <v>-5036273000</v>
      </c>
      <c r="K16" s="2">
        <f t="shared" si="13"/>
        <v>61234797000</v>
      </c>
      <c r="L16" s="2">
        <f t="shared" si="13"/>
        <v>55338482000</v>
      </c>
      <c r="M16" s="2">
        <f t="shared" si="13"/>
        <v>8173445000</v>
      </c>
      <c r="N16" s="2">
        <f t="shared" si="13"/>
        <v>-1570745000</v>
      </c>
      <c r="O16" s="2">
        <f t="shared" si="13"/>
        <v>3809750000</v>
      </c>
      <c r="P16" s="2">
        <f t="shared" si="13"/>
        <v>-193294075000</v>
      </c>
      <c r="Q16" s="2">
        <f t="shared" si="13"/>
        <v>10329935000</v>
      </c>
      <c r="R16" s="2">
        <f t="shared" si="13"/>
        <v>9307775000</v>
      </c>
      <c r="S16" s="2">
        <f t="shared" si="13"/>
        <v>6091893000</v>
      </c>
      <c r="T16" s="2">
        <f t="shared" si="13"/>
        <v>31722280000</v>
      </c>
      <c r="U16" s="2">
        <f t="shared" si="13"/>
        <v>46100721000</v>
      </c>
      <c r="V16" s="2">
        <f t="shared" si="13"/>
        <v>44428487000</v>
      </c>
      <c r="W16" s="2">
        <f t="shared" si="13"/>
        <v>32679610000</v>
      </c>
      <c r="X16" s="2">
        <f t="shared" si="13"/>
        <v>35315986000</v>
      </c>
      <c r="Y16" s="2">
        <f t="shared" si="13"/>
        <v>23368800000</v>
      </c>
      <c r="Z16" s="2">
        <f t="shared" si="13"/>
        <v>17591990000</v>
      </c>
      <c r="AA16" s="2">
        <f t="shared" si="13"/>
        <v>9548782000</v>
      </c>
      <c r="AB16" s="2">
        <f t="shared" si="13"/>
        <v>3761017000</v>
      </c>
    </row>
    <row r="17" spans="1:28" ht="15.5" x14ac:dyDescent="0.35">
      <c r="A17" t="s">
        <v>29</v>
      </c>
    </row>
    <row r="18" spans="1:2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  <c r="AB18" t="s">
        <v>2069</v>
      </c>
    </row>
    <row r="19" spans="1:28" ht="15.5" x14ac:dyDescent="0.35">
      <c r="A19" t="s">
        <v>50</v>
      </c>
      <c r="C19" t="s">
        <v>51</v>
      </c>
    </row>
    <row r="20" spans="1:28" ht="15.5" x14ac:dyDescent="0.35">
      <c r="A20" t="s">
        <v>52</v>
      </c>
      <c r="C20" t="s">
        <v>53</v>
      </c>
      <c r="D20" s="2">
        <f ca="1">IFERROR(D21*D2,"")</f>
        <v>421060000000</v>
      </c>
      <c r="H20" s="2">
        <f t="shared" ref="H20:AB20" ca="1" si="14">IFERROR(H21*H2,"")</f>
        <v>421060000000</v>
      </c>
      <c r="I20" s="2">
        <f t="shared" ca="1" si="14"/>
        <v>506410000000</v>
      </c>
      <c r="J20" s="2">
        <f t="shared" ca="1" si="14"/>
        <v>500720000000</v>
      </c>
      <c r="K20" s="2">
        <f t="shared" ca="1" si="14"/>
        <v>489340000000</v>
      </c>
      <c r="L20" s="2">
        <f t="shared" ca="1" si="14"/>
        <v>586070000000</v>
      </c>
      <c r="M20" s="2">
        <f t="shared" ca="1" si="14"/>
        <v>853500000000</v>
      </c>
      <c r="N20" s="2">
        <f t="shared" ca="1" si="14"/>
        <v>591760000000</v>
      </c>
      <c r="O20" s="2">
        <f t="shared" ca="1" si="14"/>
        <v>796600000000</v>
      </c>
      <c r="P20" s="2">
        <f t="shared" ca="1" si="14"/>
        <v>300440000000</v>
      </c>
      <c r="Q20" s="2">
        <f t="shared" ca="1" si="14"/>
        <v>240870000000</v>
      </c>
      <c r="R20" s="2" t="str">
        <f t="shared" ca="1" si="14"/>
        <v/>
      </c>
      <c r="S20" s="2" t="str">
        <f t="shared" ca="1" si="14"/>
        <v/>
      </c>
      <c r="T20" s="2">
        <f t="shared" ca="1" si="14"/>
        <v>79566500000</v>
      </c>
      <c r="U20" s="2">
        <f t="shared" ca="1" si="14"/>
        <v>91501500000</v>
      </c>
      <c r="V20" s="2">
        <f t="shared" ca="1" si="14"/>
        <v>101447300000</v>
      </c>
      <c r="W20" s="2">
        <f t="shared" ca="1" si="14"/>
        <v>128300900000.00002</v>
      </c>
      <c r="X20" s="2">
        <f t="shared" ca="1" si="14"/>
        <v>126311800000</v>
      </c>
      <c r="Y20" s="2">
        <f t="shared" ca="1" si="14"/>
        <v>80561100000</v>
      </c>
      <c r="Z20" s="2" t="str">
        <f t="shared" ca="1" si="14"/>
        <v/>
      </c>
      <c r="AA20" s="2" t="str">
        <f t="shared" ca="1" si="14"/>
        <v/>
      </c>
      <c r="AB20" s="2" t="str">
        <f t="shared" ca="1" si="14"/>
        <v/>
      </c>
    </row>
    <row r="21" spans="1:28" ht="15.5" x14ac:dyDescent="0.35">
      <c r="C21" t="s">
        <v>11</v>
      </c>
      <c r="D21" s="2">
        <f>IFERROR(INDEX(D51:D500,MATCH($C$7,$C$51:$C$500,0)),"")</f>
        <v>5690000000</v>
      </c>
      <c r="H21" s="2">
        <f>IFERROR(INDEX(D21:G21,COUNT(D21:G21)),"")</f>
        <v>5690000000</v>
      </c>
      <c r="I21" s="2">
        <f t="shared" ref="I21:AB21" si="15">IFERROR(INDEX(I51:I500,MATCH($C$7,$C$51:$C$500,0)),"")</f>
        <v>5690000000</v>
      </c>
      <c r="J21" s="2">
        <f t="shared" si="15"/>
        <v>5690000000</v>
      </c>
      <c r="K21" s="2">
        <f t="shared" si="15"/>
        <v>5690000000</v>
      </c>
      <c r="L21" s="2">
        <f t="shared" si="15"/>
        <v>5690000000</v>
      </c>
      <c r="M21" s="2">
        <f t="shared" si="15"/>
        <v>5690000000</v>
      </c>
      <c r="N21" s="2">
        <f t="shared" si="15"/>
        <v>5690000000</v>
      </c>
      <c r="O21" s="2">
        <f t="shared" si="15"/>
        <v>5690000000</v>
      </c>
      <c r="P21" s="2">
        <f t="shared" si="15"/>
        <v>2590000000</v>
      </c>
      <c r="Q21" s="2">
        <f t="shared" si="15"/>
        <v>2590000000</v>
      </c>
      <c r="R21" s="2">
        <f t="shared" si="15"/>
        <v>1000000000</v>
      </c>
      <c r="S21" s="2">
        <f t="shared" si="15"/>
        <v>1000000000</v>
      </c>
      <c r="T21" s="2">
        <f t="shared" si="15"/>
        <v>1000000000</v>
      </c>
      <c r="U21" s="2">
        <f t="shared" si="15"/>
        <v>1000000000</v>
      </c>
      <c r="V21" s="2">
        <f t="shared" si="15"/>
        <v>1000000000</v>
      </c>
      <c r="W21" s="2">
        <f t="shared" si="15"/>
        <v>1000000000</v>
      </c>
      <c r="X21" s="2">
        <f t="shared" si="15"/>
        <v>1000000000</v>
      </c>
      <c r="Y21" s="2">
        <f t="shared" si="15"/>
        <v>1000000000</v>
      </c>
      <c r="Z21" s="2">
        <f t="shared" si="15"/>
        <v>1000000000</v>
      </c>
      <c r="AA21" s="2">
        <f t="shared" si="15"/>
        <v>540000000</v>
      </c>
      <c r="AB21" s="2">
        <f t="shared" si="15"/>
        <v>0</v>
      </c>
    </row>
    <row r="23" spans="1:28" ht="15.5" x14ac:dyDescent="0.35">
      <c r="B23" t="s">
        <v>54</v>
      </c>
      <c r="C23" t="s">
        <v>55</v>
      </c>
      <c r="D23" s="3">
        <f>IFERROR(D5/D6*100,"")</f>
        <v>-0.53385161537391179</v>
      </c>
      <c r="H23" s="3">
        <f t="shared" ref="H23:AB23" si="16">IFERROR(H5/H6*100,"")</f>
        <v>-2.1354064614956472</v>
      </c>
      <c r="I23" s="3">
        <f t="shared" si="16"/>
        <v>2.1030582859882228E-3</v>
      </c>
      <c r="J23" s="3">
        <f t="shared" si="16"/>
        <v>-0.87215125022966011</v>
      </c>
      <c r="K23" s="3">
        <f t="shared" si="16"/>
        <v>8.0730671603521458</v>
      </c>
      <c r="L23" s="3">
        <f t="shared" si="16"/>
        <v>9.3713887806840361</v>
      </c>
      <c r="M23" s="3">
        <f t="shared" si="16"/>
        <v>-1.0639891903569569</v>
      </c>
      <c r="N23" s="3">
        <f t="shared" si="16"/>
        <v>0.52909837551211691</v>
      </c>
      <c r="O23" s="3">
        <f t="shared" si="16"/>
        <v>1.3869556689954966E-2</v>
      </c>
      <c r="P23" s="3">
        <f t="shared" si="16"/>
        <v>-71.238160751622999</v>
      </c>
      <c r="Q23" s="3">
        <f t="shared" si="16"/>
        <v>1.3727566245269101</v>
      </c>
      <c r="R23" s="3">
        <f t="shared" si="16"/>
        <v>0.83457436456309919</v>
      </c>
      <c r="S23" s="3">
        <f t="shared" si="16"/>
        <v>0.47131598154353682</v>
      </c>
      <c r="T23" s="3">
        <f t="shared" si="16"/>
        <v>8.3190603332687054</v>
      </c>
      <c r="U23" s="3">
        <f t="shared" si="16"/>
        <v>14.53842575735735</v>
      </c>
      <c r="V23" s="3">
        <f t="shared" si="16"/>
        <v>15.137137979464189</v>
      </c>
      <c r="W23" s="3">
        <f t="shared" si="16"/>
        <v>13.289223989563686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  <c r="AB23" s="3">
        <f t="shared" si="16"/>
        <v>0</v>
      </c>
    </row>
    <row r="24" spans="1:28" ht="15.5" x14ac:dyDescent="0.35">
      <c r="C24" t="s">
        <v>56</v>
      </c>
      <c r="D24" s="4" t="str">
        <f>IFERROR(_xlfn.RRI(5,I23,D23),"")</f>
        <v/>
      </c>
      <c r="H24" s="4">
        <f t="shared" ref="H24:AB24" si="17">IFERROR(_xlfn.RRI(5,M23,H23),"")</f>
        <v>0.14949918411228214</v>
      </c>
      <c r="I24" s="4">
        <f t="shared" si="17"/>
        <v>-0.66897333685097427</v>
      </c>
      <c r="J24" s="4" t="str">
        <f t="shared" si="17"/>
        <v/>
      </c>
      <c r="K24" s="4" t="str">
        <f t="shared" si="17"/>
        <v/>
      </c>
      <c r="L24" s="4">
        <f t="shared" si="17"/>
        <v>0.46839224241037103</v>
      </c>
      <c r="M24" s="4" t="str">
        <f t="shared" si="17"/>
        <v/>
      </c>
      <c r="N24" s="4">
        <f t="shared" si="17"/>
        <v>2.339867977990262E-2</v>
      </c>
      <c r="O24" s="4">
        <f t="shared" si="17"/>
        <v>-0.72177403255914252</v>
      </c>
      <c r="P24" s="4" t="str">
        <f t="shared" si="17"/>
        <v/>
      </c>
      <c r="Q24" s="4">
        <f t="shared" si="17"/>
        <v>-0.38125748865131426</v>
      </c>
      <c r="R24" s="4">
        <f t="shared" si="17"/>
        <v>-0.42509897389876716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  <c r="AB24" s="4">
        <f t="shared" si="17"/>
        <v>0</v>
      </c>
    </row>
    <row r="25" spans="1:28" ht="15.5" x14ac:dyDescent="0.35">
      <c r="A25" t="s">
        <v>57</v>
      </c>
      <c r="C25" t="s">
        <v>58</v>
      </c>
      <c r="D25" s="3">
        <f>IFERROR(INDEX(D51:D500,MATCH($A$25,$C$51:$C$500,0)),"")</f>
        <v>-0.65</v>
      </c>
      <c r="H25" s="3">
        <f>IFERROR(INDEX(D25:G25,COUNT(D25:G25)),"")</f>
        <v>-0.65</v>
      </c>
      <c r="I25" s="3">
        <f t="shared" ref="I25:AB25" si="18">IFERROR(INDEX(I51:I500,MATCH($C$25,$C$51:$C$500,0)),"")</f>
        <v>0.51</v>
      </c>
      <c r="J25" s="3">
        <f t="shared" si="18"/>
        <v>-0.38</v>
      </c>
      <c r="K25" s="3">
        <f t="shared" si="18"/>
        <v>10.75</v>
      </c>
      <c r="L25" s="3">
        <f t="shared" si="18"/>
        <v>10.91</v>
      </c>
      <c r="M25" s="3">
        <f t="shared" si="18"/>
        <v>-1.37</v>
      </c>
      <c r="N25" s="3">
        <f t="shared" si="18"/>
        <v>0.53</v>
      </c>
      <c r="O25" s="3">
        <f t="shared" si="18"/>
        <v>0.31</v>
      </c>
      <c r="P25" s="3">
        <f t="shared" si="18"/>
        <v>-74.56</v>
      </c>
      <c r="Q25" s="3">
        <f t="shared" si="18"/>
        <v>2.92</v>
      </c>
      <c r="R25" s="3">
        <f t="shared" si="18"/>
        <v>6.45</v>
      </c>
      <c r="S25" s="3">
        <f t="shared" si="18"/>
        <v>2.41</v>
      </c>
      <c r="T25" s="3">
        <f t="shared" si="18"/>
        <v>24.03</v>
      </c>
      <c r="U25" s="3">
        <f t="shared" si="18"/>
        <v>34.49</v>
      </c>
      <c r="V25" s="3">
        <f t="shared" si="18"/>
        <v>33.020000000000003</v>
      </c>
      <c r="W25" s="3">
        <f t="shared" si="18"/>
        <v>24.6</v>
      </c>
      <c r="X25" s="3">
        <f t="shared" si="18"/>
        <v>25.86</v>
      </c>
      <c r="Y25" s="3">
        <f t="shared" si="18"/>
        <v>16.190000000000001</v>
      </c>
      <c r="Z25" s="3">
        <f t="shared" si="18"/>
        <v>11.91</v>
      </c>
      <c r="AA25" s="3">
        <f t="shared" si="18"/>
        <v>11.97</v>
      </c>
      <c r="AB25" s="3">
        <f t="shared" si="18"/>
        <v>38313.72</v>
      </c>
    </row>
    <row r="26" spans="1:28" ht="15.5" x14ac:dyDescent="0.35">
      <c r="C26" t="s">
        <v>59</v>
      </c>
      <c r="D26" s="4" t="str">
        <f>IFERROR(_xlfn.RRI(5,I25,D25),"")</f>
        <v/>
      </c>
      <c r="H26" s="4">
        <f t="shared" ref="H26:AB26" si="19">IFERROR(_xlfn.RRI(5,M25,H25),"")</f>
        <v>-0.13853317415173305</v>
      </c>
      <c r="I26" s="4">
        <f t="shared" si="19"/>
        <v>-7.6637388136978624E-3</v>
      </c>
      <c r="J26" s="4" t="str">
        <f t="shared" si="19"/>
        <v/>
      </c>
      <c r="K26" s="4" t="str">
        <f t="shared" si="19"/>
        <v/>
      </c>
      <c r="L26" s="4">
        <f t="shared" si="19"/>
        <v>0.30163248806845733</v>
      </c>
      <c r="M26" s="4" t="str">
        <f t="shared" si="19"/>
        <v/>
      </c>
      <c r="N26" s="4">
        <f t="shared" si="19"/>
        <v>-0.26132778164496062</v>
      </c>
      <c r="O26" s="4">
        <f t="shared" si="19"/>
        <v>-0.58108917348222189</v>
      </c>
      <c r="P26" s="4" t="str">
        <f t="shared" si="19"/>
        <v/>
      </c>
      <c r="Q26" s="4">
        <f t="shared" si="19"/>
        <v>-0.38436804178928707</v>
      </c>
      <c r="R26" s="4">
        <f t="shared" si="19"/>
        <v>-0.2348881620377623</v>
      </c>
      <c r="S26" s="4">
        <f t="shared" si="19"/>
        <v>-0.37787492743832862</v>
      </c>
      <c r="T26" s="4">
        <f t="shared" si="19"/>
        <v>8.2184687178834981E-2</v>
      </c>
      <c r="U26" s="4">
        <f t="shared" si="19"/>
        <v>0.23696179622342828</v>
      </c>
      <c r="V26" s="4">
        <f t="shared" si="19"/>
        <v>0.22500139624076465</v>
      </c>
      <c r="W26" s="4">
        <f t="shared" si="19"/>
        <v>-0.77011207663148984</v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  <c r="AB26" s="4" t="str">
        <f t="shared" si="19"/>
        <v/>
      </c>
    </row>
    <row r="27" spans="1:28" ht="15.5" x14ac:dyDescent="0.35">
      <c r="C27" t="s">
        <v>60</v>
      </c>
      <c r="D27" s="3">
        <f>IFERROR(D4/D21,"")</f>
        <v>19.008849912126539</v>
      </c>
      <c r="H27" s="3">
        <f t="shared" ref="H27:AB27" si="20">IFERROR(H4/H21,"")</f>
        <v>76.035399648506157</v>
      </c>
      <c r="I27" s="3">
        <f t="shared" si="20"/>
        <v>78.879070123022842</v>
      </c>
      <c r="J27" s="3">
        <f t="shared" si="20"/>
        <v>82.364447451669591</v>
      </c>
      <c r="K27" s="3">
        <f t="shared" si="20"/>
        <v>70.534382425307555</v>
      </c>
      <c r="L27" s="3">
        <f t="shared" si="20"/>
        <v>58.534373462214411</v>
      </c>
      <c r="M27" s="3">
        <f t="shared" si="20"/>
        <v>53.232816695957823</v>
      </c>
      <c r="N27" s="3">
        <f t="shared" si="20"/>
        <v>54.434812829525484</v>
      </c>
      <c r="O27" s="3">
        <f t="shared" si="20"/>
        <v>58.524973813708257</v>
      </c>
      <c r="P27" s="3">
        <f t="shared" si="20"/>
        <v>87.054040540540541</v>
      </c>
      <c r="Q27" s="3">
        <f t="shared" si="20"/>
        <v>125.58952007722007</v>
      </c>
      <c r="R27" s="3">
        <f t="shared" si="20"/>
        <v>335.26665200000002</v>
      </c>
      <c r="S27" s="3">
        <f t="shared" si="20"/>
        <v>377.79076600000002</v>
      </c>
      <c r="T27" s="3">
        <f t="shared" si="20"/>
        <v>391.85479199999997</v>
      </c>
      <c r="U27" s="3">
        <f t="shared" si="20"/>
        <v>376.12667800000003</v>
      </c>
      <c r="V27" s="3">
        <f t="shared" si="20"/>
        <v>324.64540599999998</v>
      </c>
      <c r="W27" s="3">
        <f t="shared" si="20"/>
        <v>245.43371200000001</v>
      </c>
      <c r="X27" s="3">
        <f t="shared" si="20"/>
        <v>195.36465999999999</v>
      </c>
      <c r="Y27" s="3">
        <f t="shared" si="20"/>
        <v>154.57819499999999</v>
      </c>
      <c r="Z27" s="3">
        <f t="shared" si="20"/>
        <v>145.630371</v>
      </c>
      <c r="AA27" s="3">
        <f t="shared" si="20"/>
        <v>163.27994814814815</v>
      </c>
      <c r="AB27" s="3" t="str">
        <f t="shared" si="20"/>
        <v/>
      </c>
    </row>
    <row r="28" spans="1:28" ht="15.5" x14ac:dyDescent="0.35">
      <c r="C28" t="s">
        <v>61</v>
      </c>
      <c r="D28" s="4">
        <f>IFERROR(_xlfn.RRI(5,I27,D27),"")</f>
        <v>-0.2476865749471987</v>
      </c>
      <c r="H28" s="4">
        <f t="shared" ref="H28:AB28" si="21">IFERROR(_xlfn.RRI(5,M27,H27),"")</f>
        <v>7.3908493706935197E-2</v>
      </c>
      <c r="I28" s="4">
        <f t="shared" si="21"/>
        <v>7.7003239609386487E-2</v>
      </c>
      <c r="J28" s="4">
        <f t="shared" si="21"/>
        <v>7.0729361993207007E-2</v>
      </c>
      <c r="K28" s="4">
        <f t="shared" si="21"/>
        <v>-4.121244791143619E-2</v>
      </c>
      <c r="L28" s="4">
        <f t="shared" si="21"/>
        <v>-0.14159643095738383</v>
      </c>
      <c r="M28" s="4">
        <f t="shared" si="21"/>
        <v>-0.30791757971111389</v>
      </c>
      <c r="N28" s="4">
        <f t="shared" si="21"/>
        <v>-0.32122618681814108</v>
      </c>
      <c r="O28" s="4">
        <f t="shared" si="21"/>
        <v>-0.3163352105105468</v>
      </c>
      <c r="P28" s="4">
        <f t="shared" si="21"/>
        <v>-0.25373863353951132</v>
      </c>
      <c r="Q28" s="4">
        <f t="shared" si="21"/>
        <v>-0.17299368116015457</v>
      </c>
      <c r="R28" s="4">
        <f t="shared" si="21"/>
        <v>6.4366576696166744E-2</v>
      </c>
      <c r="S28" s="4">
        <f t="shared" si="21"/>
        <v>0.14098797287111653</v>
      </c>
      <c r="T28" s="4">
        <f t="shared" si="21"/>
        <v>0.20446833228541661</v>
      </c>
      <c r="U28" s="4">
        <f t="shared" si="21"/>
        <v>0.20897253957346273</v>
      </c>
      <c r="V28" s="4">
        <f t="shared" si="21"/>
        <v>0.14734831340221488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  <c r="AB28" s="4" t="str">
        <f t="shared" si="21"/>
        <v/>
      </c>
    </row>
    <row r="29" spans="1:28" ht="15.5" x14ac:dyDescent="0.35">
      <c r="C29" t="s">
        <v>62</v>
      </c>
      <c r="H29" s="4">
        <f t="shared" ref="H29:AB29" si="22">IFERROR(((H25-I25)/I25)*100%,"")</f>
        <v>-2.274509803921569</v>
      </c>
      <c r="I29" s="4">
        <f t="shared" si="22"/>
        <v>-2.3421052631578947</v>
      </c>
      <c r="J29" s="4">
        <f t="shared" si="22"/>
        <v>-1.0353488372093025</v>
      </c>
      <c r="K29" s="4">
        <f t="shared" si="22"/>
        <v>-1.4665444546287822E-2</v>
      </c>
      <c r="L29" s="4">
        <f t="shared" si="22"/>
        <v>-8.9635036496350367</v>
      </c>
      <c r="M29" s="4">
        <f t="shared" si="22"/>
        <v>-3.5849056603773586</v>
      </c>
      <c r="N29" s="4">
        <f t="shared" si="22"/>
        <v>0.70967741935483886</v>
      </c>
      <c r="O29" s="4">
        <f t="shared" si="22"/>
        <v>-1.0041577253218885</v>
      </c>
      <c r="P29" s="4">
        <f t="shared" si="22"/>
        <v>-26.534246575342468</v>
      </c>
      <c r="Q29" s="4">
        <f t="shared" si="22"/>
        <v>-0.54728682170542642</v>
      </c>
      <c r="R29" s="4">
        <f t="shared" si="22"/>
        <v>1.6763485477178421</v>
      </c>
      <c r="S29" s="4">
        <f t="shared" si="22"/>
        <v>-0.8997086974615065</v>
      </c>
      <c r="T29" s="4">
        <f t="shared" si="22"/>
        <v>-0.30327631197448535</v>
      </c>
      <c r="U29" s="4">
        <f t="shared" si="22"/>
        <v>4.4518473652331879E-2</v>
      </c>
      <c r="V29" s="4">
        <f t="shared" si="22"/>
        <v>0.34227642276422771</v>
      </c>
      <c r="W29" s="4">
        <f t="shared" si="22"/>
        <v>-4.8723897911832868E-2</v>
      </c>
      <c r="X29" s="4">
        <f t="shared" si="22"/>
        <v>0.5972822730080295</v>
      </c>
      <c r="Y29" s="4">
        <f t="shared" si="22"/>
        <v>0.35936188077246023</v>
      </c>
      <c r="Z29" s="4">
        <f t="shared" si="22"/>
        <v>-5.0125313283208434E-3</v>
      </c>
      <c r="AA29" s="4">
        <f t="shared" si="22"/>
        <v>-0.99968757927969398</v>
      </c>
      <c r="AB29" s="4" t="str">
        <f t="shared" si="22"/>
        <v/>
      </c>
    </row>
    <row r="30" spans="1:28" ht="15.5" x14ac:dyDescent="0.35">
      <c r="C30" t="s">
        <v>63</v>
      </c>
      <c r="H30" s="4">
        <f t="shared" ref="H30:AB30" si="23">IFERROR(((H27-I27)/I27)*100%,"")</f>
        <v>-3.6051014167403174E-2</v>
      </c>
      <c r="I30" s="4">
        <f t="shared" si="23"/>
        <v>-4.2316526565566094E-2</v>
      </c>
      <c r="J30" s="4">
        <f t="shared" si="23"/>
        <v>0.16772054450025833</v>
      </c>
      <c r="K30" s="4">
        <f t="shared" si="23"/>
        <v>0.20500789968888089</v>
      </c>
      <c r="L30" s="4">
        <f t="shared" si="23"/>
        <v>9.9591888900726844E-2</v>
      </c>
      <c r="M30" s="4">
        <f t="shared" si="23"/>
        <v>-2.2081386360819771E-2</v>
      </c>
      <c r="N30" s="4">
        <f t="shared" si="23"/>
        <v>-6.9887446634358655E-2</v>
      </c>
      <c r="O30" s="4">
        <f t="shared" si="23"/>
        <v>-0.32771674410157298</v>
      </c>
      <c r="P30" s="4">
        <f t="shared" si="23"/>
        <v>-0.30683674492095819</v>
      </c>
      <c r="Q30" s="4">
        <f t="shared" si="23"/>
        <v>-0.62540407962429834</v>
      </c>
      <c r="R30" s="4">
        <f t="shared" si="23"/>
        <v>-0.11255996129878938</v>
      </c>
      <c r="S30" s="4">
        <f t="shared" si="23"/>
        <v>-3.5890912366333794E-2</v>
      </c>
      <c r="T30" s="4">
        <f t="shared" si="23"/>
        <v>4.181600221401989E-2</v>
      </c>
      <c r="U30" s="4">
        <f t="shared" si="23"/>
        <v>0.15857693054803323</v>
      </c>
      <c r="V30" s="4">
        <f t="shared" si="23"/>
        <v>0.32274170224830384</v>
      </c>
      <c r="W30" s="4">
        <f t="shared" si="23"/>
        <v>0.25628510294543566</v>
      </c>
      <c r="X30" s="4">
        <f t="shared" si="23"/>
        <v>0.26385652258392583</v>
      </c>
      <c r="Y30" s="4">
        <f t="shared" si="23"/>
        <v>6.1442018849213791E-2</v>
      </c>
      <c r="Z30" s="4">
        <f t="shared" si="23"/>
        <v>-0.10809396590531883</v>
      </c>
      <c r="AA30" s="4" t="str">
        <f t="shared" si="23"/>
        <v/>
      </c>
      <c r="AB30" s="4" t="str">
        <f t="shared" si="23"/>
        <v/>
      </c>
    </row>
    <row r="32" spans="1:2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130.12</v>
      </c>
      <c r="H32" s="3">
        <f>IFERROR(INDEX(D32:G32,COUNT(D32:G32)),"")</f>
        <v>130.12</v>
      </c>
      <c r="I32" s="3">
        <f t="shared" ref="I32:AB32" si="24">IFERROR(INDEX(I51:I500,MATCH($C$32,$C$51:$C$500,0)),"")</f>
        <v>130.82</v>
      </c>
      <c r="J32" s="3">
        <f t="shared" si="24"/>
        <v>130.82</v>
      </c>
      <c r="K32" s="3">
        <f t="shared" si="24"/>
        <v>131.96</v>
      </c>
      <c r="L32" s="3">
        <f t="shared" si="24"/>
        <v>121.3</v>
      </c>
      <c r="M32" s="3">
        <f t="shared" si="24"/>
        <v>109.94</v>
      </c>
      <c r="N32" s="3">
        <f t="shared" si="24"/>
        <v>111.11</v>
      </c>
      <c r="O32" s="3">
        <f t="shared" si="24"/>
        <v>117.56</v>
      </c>
      <c r="P32" s="3">
        <f t="shared" si="24"/>
        <v>104.88</v>
      </c>
      <c r="Q32" s="3">
        <f t="shared" si="24"/>
        <v>179.58</v>
      </c>
      <c r="R32" s="3">
        <f t="shared" si="24"/>
        <v>286.17</v>
      </c>
      <c r="S32" s="3">
        <f t="shared" si="24"/>
        <v>283.77999999999997</v>
      </c>
      <c r="T32" s="3">
        <f t="shared" si="24"/>
        <v>278.44</v>
      </c>
      <c r="U32" s="3">
        <f t="shared" si="24"/>
        <v>255.27</v>
      </c>
      <c r="V32" s="3">
        <f t="shared" si="24"/>
        <v>218.16</v>
      </c>
      <c r="W32" s="3">
        <f t="shared" si="24"/>
        <v>185.14</v>
      </c>
      <c r="X32" s="3">
        <f t="shared" si="24"/>
        <v>160.53</v>
      </c>
      <c r="Y32" s="3">
        <f t="shared" si="24"/>
        <v>134.63</v>
      </c>
      <c r="Z32" s="3">
        <f t="shared" si="24"/>
        <v>118.44</v>
      </c>
      <c r="AA32" s="3">
        <f t="shared" si="24"/>
        <v>116.48</v>
      </c>
      <c r="AB32" s="3">
        <f t="shared" si="24"/>
        <v>1168912.3400000001</v>
      </c>
    </row>
    <row r="33" spans="1:2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0.57999999999999996</v>
      </c>
      <c r="H33" s="3">
        <f>IFERROR(INDEX(D33:G33,COUNT(D33:G33)),"")</f>
        <v>0.57999999999999996</v>
      </c>
      <c r="I33" s="3">
        <f t="shared" ref="I33:AB33" si="25">IFERROR(INDEX(I51:I500,MATCH($C$33,$C$51:$C$500,0)),"")</f>
        <v>0.68</v>
      </c>
      <c r="J33" s="3">
        <f t="shared" si="25"/>
        <v>0.67</v>
      </c>
      <c r="K33" s="3">
        <f t="shared" si="25"/>
        <v>0.65</v>
      </c>
      <c r="L33" s="3">
        <f t="shared" si="25"/>
        <v>0.85</v>
      </c>
      <c r="M33" s="3">
        <f t="shared" si="25"/>
        <v>1.36</v>
      </c>
      <c r="N33" s="3">
        <f t="shared" si="25"/>
        <v>0.94</v>
      </c>
      <c r="O33" s="3">
        <f t="shared" si="25"/>
        <v>1.19</v>
      </c>
      <c r="P33" s="3">
        <f t="shared" si="25"/>
        <v>1.1100000000000001</v>
      </c>
      <c r="Q33" s="3">
        <f t="shared" si="25"/>
        <v>0.52</v>
      </c>
      <c r="R33" s="3">
        <f t="shared" si="25"/>
        <v>0.52</v>
      </c>
      <c r="S33" s="3">
        <f t="shared" si="25"/>
        <v>0.56000000000000005</v>
      </c>
      <c r="T33" s="3">
        <f t="shared" si="25"/>
        <v>0.28999999999999998</v>
      </c>
      <c r="U33" s="3">
        <f t="shared" si="25"/>
        <v>0.36</v>
      </c>
      <c r="V33" s="3">
        <f t="shared" si="25"/>
        <v>0.46</v>
      </c>
      <c r="W33" s="3">
        <f t="shared" si="25"/>
        <v>0.69</v>
      </c>
      <c r="X33" s="3">
        <f t="shared" si="25"/>
        <v>0.78</v>
      </c>
      <c r="Y33" s="3">
        <f t="shared" si="25"/>
        <v>0.6</v>
      </c>
      <c r="Z33" s="3">
        <f t="shared" si="25"/>
        <v>0.42</v>
      </c>
      <c r="AA33" s="3">
        <f t="shared" si="25"/>
        <v>0</v>
      </c>
      <c r="AB33" s="3">
        <f t="shared" si="25"/>
        <v>0</v>
      </c>
    </row>
    <row r="34" spans="1:2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-115.38</v>
      </c>
      <c r="H34" s="3">
        <f>IFERROR(INDEX(D34:G34,COUNT(D34:G34)),"")</f>
        <v>-115.38</v>
      </c>
      <c r="I34" s="3">
        <f t="shared" ref="I34:AB34" si="26">IFERROR(INDEX(I51:I500,MATCH($C$34,$C$51:$C$500,0)),"")</f>
        <v>174.51</v>
      </c>
      <c r="J34" s="3">
        <f t="shared" si="26"/>
        <v>-231.58</v>
      </c>
      <c r="K34" s="3">
        <f t="shared" si="26"/>
        <v>8</v>
      </c>
      <c r="L34" s="3">
        <f t="shared" si="26"/>
        <v>9.44</v>
      </c>
      <c r="M34" s="3">
        <f t="shared" si="26"/>
        <v>-109.49</v>
      </c>
      <c r="N34" s="3">
        <f t="shared" si="26"/>
        <v>196.23</v>
      </c>
      <c r="O34" s="3">
        <f t="shared" si="26"/>
        <v>451.61</v>
      </c>
      <c r="P34" s="3">
        <f t="shared" si="26"/>
        <v>-1.56</v>
      </c>
      <c r="Q34" s="3">
        <f t="shared" si="26"/>
        <v>31.85</v>
      </c>
      <c r="R34" s="3">
        <f t="shared" si="26"/>
        <v>22.95</v>
      </c>
      <c r="S34" s="3">
        <f t="shared" si="26"/>
        <v>65.56</v>
      </c>
      <c r="T34" s="3">
        <f t="shared" si="26"/>
        <v>3.33</v>
      </c>
      <c r="U34" s="3">
        <f t="shared" si="26"/>
        <v>2.67</v>
      </c>
      <c r="V34" s="3">
        <f t="shared" si="26"/>
        <v>3.06</v>
      </c>
      <c r="W34" s="3">
        <f t="shared" si="26"/>
        <v>5.2</v>
      </c>
      <c r="X34" s="3">
        <f t="shared" si="26"/>
        <v>4.87</v>
      </c>
      <c r="Y34" s="3">
        <f t="shared" si="26"/>
        <v>5</v>
      </c>
      <c r="Z34" s="3">
        <f t="shared" si="26"/>
        <v>4.2</v>
      </c>
      <c r="AA34" s="3">
        <f t="shared" si="26"/>
        <v>0</v>
      </c>
      <c r="AB34" s="3">
        <f t="shared" si="26"/>
        <v>0</v>
      </c>
    </row>
    <row r="35" spans="1:2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3.94</v>
      </c>
      <c r="H35" s="3">
        <f>IFERROR(INDEX(D35:G35,COUNT(D35:G35)),"")</f>
        <v>3.94</v>
      </c>
      <c r="I35" s="3">
        <f t="shared" ref="I35:AB35" si="27">IFERROR(INDEX(I51:I500,MATCH($C$35,$C$51:$C$500,0)),"")</f>
        <v>1.1299999999999999</v>
      </c>
      <c r="J35" s="3">
        <f t="shared" si="27"/>
        <v>1.07</v>
      </c>
      <c r="K35" s="3">
        <f t="shared" si="27"/>
        <v>1.22</v>
      </c>
      <c r="L35" s="3">
        <f t="shared" si="27"/>
        <v>1.76</v>
      </c>
      <c r="M35" s="3">
        <f t="shared" si="27"/>
        <v>2.82</v>
      </c>
      <c r="N35" s="3">
        <f t="shared" si="27"/>
        <v>1.91</v>
      </c>
      <c r="O35" s="3">
        <f t="shared" si="27"/>
        <v>2.39</v>
      </c>
      <c r="P35" s="3">
        <f t="shared" si="27"/>
        <v>1.33</v>
      </c>
      <c r="Q35" s="3">
        <f t="shared" si="27"/>
        <v>0.74</v>
      </c>
      <c r="R35" s="3">
        <f t="shared" si="27"/>
        <v>0.44</v>
      </c>
      <c r="S35" s="3">
        <f t="shared" si="27"/>
        <v>0.42</v>
      </c>
      <c r="T35" s="3">
        <f t="shared" si="27"/>
        <v>0.2</v>
      </c>
      <c r="U35" s="3">
        <f t="shared" si="27"/>
        <v>0.25</v>
      </c>
      <c r="V35" s="3">
        <f t="shared" si="27"/>
        <v>0.31</v>
      </c>
      <c r="W35" s="3">
        <f t="shared" si="27"/>
        <v>0.52</v>
      </c>
      <c r="X35" s="3">
        <f t="shared" si="27"/>
        <v>0.65</v>
      </c>
      <c r="Y35" s="3">
        <f t="shared" si="27"/>
        <v>0.53</v>
      </c>
      <c r="Z35" s="3">
        <f t="shared" si="27"/>
        <v>0.34</v>
      </c>
      <c r="AA35" s="3">
        <f t="shared" si="27"/>
        <v>0</v>
      </c>
      <c r="AB35" s="3">
        <f t="shared" si="27"/>
        <v>0</v>
      </c>
    </row>
    <row r="36" spans="1:2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AB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  <c r="AB36" s="4" t="str">
        <f t="shared" si="28"/>
        <v/>
      </c>
    </row>
    <row r="37" spans="1:2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AB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  <c r="AB37" s="3" t="str">
        <f t="shared" si="29"/>
        <v/>
      </c>
    </row>
    <row r="50" spans="2:28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  <c r="AB50" t="s">
        <v>2069</v>
      </c>
    </row>
    <row r="51" spans="2:28" ht="15.5" x14ac:dyDescent="0.35">
      <c r="B51" t="s">
        <v>85</v>
      </c>
      <c r="C51" t="s">
        <v>5</v>
      </c>
      <c r="D51" s="5">
        <v>108160356000</v>
      </c>
      <c r="E51" s="5">
        <v>116254019000</v>
      </c>
      <c r="F51" s="5">
        <v>108870102000</v>
      </c>
      <c r="G51" s="5">
        <v>109126435000</v>
      </c>
      <c r="I51" s="5">
        <v>448821909000</v>
      </c>
      <c r="J51" s="5">
        <v>468653706000</v>
      </c>
      <c r="K51" s="5">
        <v>401340636000</v>
      </c>
      <c r="L51" s="5">
        <v>333060585000</v>
      </c>
      <c r="M51" s="5">
        <v>302894727000</v>
      </c>
      <c r="N51" s="5">
        <v>309734085000</v>
      </c>
      <c r="O51" s="5">
        <v>333007101000</v>
      </c>
      <c r="P51" s="5">
        <v>225469965000</v>
      </c>
      <c r="Q51" s="5">
        <v>325276857000</v>
      </c>
      <c r="R51" s="5">
        <v>335266652000</v>
      </c>
      <c r="S51" s="5">
        <v>377790766000</v>
      </c>
      <c r="T51" s="5">
        <v>391854792000</v>
      </c>
      <c r="U51" s="5">
        <v>376126678000</v>
      </c>
      <c r="V51" s="5">
        <v>324645406000</v>
      </c>
      <c r="W51" s="5">
        <v>245433712000</v>
      </c>
      <c r="X51" s="5">
        <v>195364660000</v>
      </c>
      <c r="Y51" s="5">
        <v>154578195000</v>
      </c>
      <c r="Z51" s="5">
        <v>145630371000</v>
      </c>
      <c r="AA51" s="2">
        <v>88171172000</v>
      </c>
      <c r="AB51" s="2">
        <v>64142691000</v>
      </c>
    </row>
    <row r="52" spans="2:28" ht="15.5" x14ac:dyDescent="0.35">
      <c r="C52" t="s">
        <v>1129</v>
      </c>
      <c r="D52" s="5">
        <v>75362634000</v>
      </c>
      <c r="E52" s="5">
        <v>77881568000</v>
      </c>
      <c r="F52" s="5">
        <v>71753977000</v>
      </c>
      <c r="G52" s="5">
        <v>75654203000</v>
      </c>
      <c r="I52" s="5">
        <v>304362168000</v>
      </c>
      <c r="J52" s="5">
        <v>320987712000</v>
      </c>
      <c r="K52" s="5">
        <v>265366992000</v>
      </c>
      <c r="L52" s="5">
        <v>224002335000</v>
      </c>
      <c r="M52" s="5">
        <v>189383258000</v>
      </c>
      <c r="N52" s="5">
        <v>155855353000</v>
      </c>
      <c r="O52" s="5">
        <v>156343829000</v>
      </c>
      <c r="P52" s="5">
        <v>177275242000</v>
      </c>
      <c r="Q52" s="5">
        <v>227254089000</v>
      </c>
      <c r="R52" s="5">
        <v>216353223000</v>
      </c>
      <c r="S52" s="5">
        <v>218148191000</v>
      </c>
      <c r="T52" s="5">
        <v>197104634000</v>
      </c>
      <c r="U52" s="5">
        <v>217966509000</v>
      </c>
      <c r="V52" s="5">
        <v>240534014000</v>
      </c>
      <c r="W52" s="5">
        <v>179680269000</v>
      </c>
      <c r="X52" s="5">
        <v>142892391000</v>
      </c>
      <c r="Y52" s="5">
        <v>115276235000</v>
      </c>
      <c r="Z52" s="5">
        <v>109792485000</v>
      </c>
      <c r="AA52" s="2">
        <v>66067302000</v>
      </c>
      <c r="AB52" s="2">
        <v>44896667000</v>
      </c>
    </row>
    <row r="53" spans="2:28" ht="15.5" x14ac:dyDescent="0.35">
      <c r="C53" t="s">
        <v>1128</v>
      </c>
      <c r="D53" s="5">
        <v>17487590000</v>
      </c>
      <c r="E53" s="5">
        <v>17210316000</v>
      </c>
      <c r="F53" s="5">
        <v>18022114000</v>
      </c>
      <c r="G53" s="5">
        <v>17008619000</v>
      </c>
      <c r="I53" s="5">
        <v>70174838000</v>
      </c>
      <c r="J53" s="5">
        <v>64713504000</v>
      </c>
      <c r="K53" s="5">
        <v>55537525000</v>
      </c>
      <c r="L53" s="5">
        <v>46353196000</v>
      </c>
      <c r="M53" s="5">
        <v>64874030000</v>
      </c>
      <c r="N53" s="5">
        <v>100828173000</v>
      </c>
      <c r="O53" s="5">
        <v>98873761000</v>
      </c>
      <c r="P53" s="5">
        <v>7693555000</v>
      </c>
      <c r="Q53" s="5">
        <v>20798734000</v>
      </c>
      <c r="R53" s="5">
        <v>50002250000</v>
      </c>
      <c r="S53" s="5">
        <v>91726409000</v>
      </c>
      <c r="T53" s="5">
        <v>134615982000</v>
      </c>
      <c r="U53" s="5">
        <v>95946809000</v>
      </c>
      <c r="V53" s="5">
        <v>31980414000</v>
      </c>
      <c r="W53" s="5">
        <v>521621000</v>
      </c>
    </row>
    <row r="54" spans="2:28" ht="15.5" x14ac:dyDescent="0.35">
      <c r="C54" t="s">
        <v>2070</v>
      </c>
      <c r="D54" s="5">
        <v>9597682000</v>
      </c>
      <c r="E54" s="5">
        <v>12899796000</v>
      </c>
      <c r="F54" s="5">
        <v>9252250000</v>
      </c>
      <c r="G54" s="5">
        <v>9361215000</v>
      </c>
      <c r="I54" s="5">
        <v>41322294000</v>
      </c>
      <c r="J54" s="5">
        <v>53010206000</v>
      </c>
      <c r="K54" s="5">
        <v>45414855000</v>
      </c>
      <c r="L54" s="5">
        <v>32444527000</v>
      </c>
      <c r="M54" s="5">
        <v>29453706000</v>
      </c>
      <c r="N54" s="5">
        <v>28270076000</v>
      </c>
      <c r="O54" s="5">
        <v>21523046000</v>
      </c>
      <c r="P54" s="5">
        <v>10036280000</v>
      </c>
      <c r="Q54" s="5">
        <v>40494604000</v>
      </c>
      <c r="R54" s="5">
        <v>37604671000</v>
      </c>
      <c r="S54" s="5">
        <v>32256526000</v>
      </c>
      <c r="T54" s="5">
        <v>26763976000</v>
      </c>
      <c r="U54" s="5">
        <v>25472742000</v>
      </c>
      <c r="V54" s="5">
        <v>23991533000</v>
      </c>
      <c r="W54" s="5">
        <v>14384212000</v>
      </c>
      <c r="X54" s="5">
        <v>15592853000</v>
      </c>
      <c r="Y54" s="5">
        <v>9213928000</v>
      </c>
      <c r="Z54" s="5">
        <v>9822536000</v>
      </c>
      <c r="AA54" s="2">
        <v>8081934000</v>
      </c>
      <c r="AB54" s="2">
        <v>5380540000</v>
      </c>
    </row>
    <row r="55" spans="2:28" ht="15.5" x14ac:dyDescent="0.35">
      <c r="C55" t="s">
        <v>177</v>
      </c>
      <c r="D55" s="5">
        <v>27870000</v>
      </c>
      <c r="E55" s="5">
        <v>36995000</v>
      </c>
      <c r="F55" s="5">
        <v>35191000</v>
      </c>
      <c r="G55" s="5">
        <v>183971000</v>
      </c>
      <c r="I55" s="5">
        <v>338481000</v>
      </c>
      <c r="J55" s="5">
        <v>351787000</v>
      </c>
      <c r="K55" s="5">
        <v>327809000</v>
      </c>
      <c r="L55" s="5">
        <v>390037000</v>
      </c>
      <c r="M55" s="5">
        <v>439011000</v>
      </c>
      <c r="N55" s="5">
        <v>585124000</v>
      </c>
      <c r="O55" s="5">
        <v>3700016000</v>
      </c>
      <c r="P55" s="5">
        <v>557609000</v>
      </c>
      <c r="Q55" s="5">
        <v>775585000</v>
      </c>
      <c r="R55" s="5">
        <v>126310000</v>
      </c>
      <c r="S55" s="5">
        <v>712446000</v>
      </c>
      <c r="T55" s="5">
        <v>2636534000</v>
      </c>
      <c r="U55" s="5">
        <v>2192411000</v>
      </c>
      <c r="V55" s="5">
        <v>1963116000</v>
      </c>
      <c r="W55" s="5">
        <v>3353407000</v>
      </c>
      <c r="X55" s="5">
        <v>260614000</v>
      </c>
      <c r="Y55" s="5">
        <v>389633000</v>
      </c>
      <c r="Z55" s="5">
        <v>986404000</v>
      </c>
      <c r="AA55" s="2">
        <v>214686000</v>
      </c>
      <c r="AB55" s="2">
        <v>394239000</v>
      </c>
    </row>
    <row r="56" spans="2:28" ht="15.5" x14ac:dyDescent="0.35">
      <c r="C56" t="s">
        <v>91</v>
      </c>
      <c r="J56" s="5">
        <v>-447074000</v>
      </c>
      <c r="K56" s="5">
        <v>-875327000</v>
      </c>
      <c r="L56" s="5">
        <v>-2066803000</v>
      </c>
      <c r="M56" s="5">
        <v>-590180000</v>
      </c>
      <c r="N56" s="5">
        <v>-949389000</v>
      </c>
      <c r="O56" s="5">
        <v>-1286661000</v>
      </c>
      <c r="P56" s="5">
        <v>-1598047000</v>
      </c>
      <c r="Q56" s="5">
        <v>-1237423000</v>
      </c>
      <c r="R56" s="5">
        <v>-593647000</v>
      </c>
      <c r="S56" s="5">
        <v>-1244580000</v>
      </c>
      <c r="T56" s="5">
        <v>-27200392000</v>
      </c>
      <c r="U56" s="5">
        <v>-23563138000</v>
      </c>
      <c r="V56" s="5">
        <v>-457143000</v>
      </c>
      <c r="W56" s="5">
        <v>-3317747000</v>
      </c>
      <c r="X56" s="5">
        <v>-2766579000</v>
      </c>
      <c r="Y56" s="5">
        <v>-601704000</v>
      </c>
      <c r="Z56" s="5">
        <v>-1873717000</v>
      </c>
      <c r="AA56" s="2">
        <v>-907715000</v>
      </c>
      <c r="AB56" s="2">
        <v>-607464000</v>
      </c>
    </row>
    <row r="57" spans="2:28" ht="15.5" x14ac:dyDescent="0.35">
      <c r="C57" t="s">
        <v>88</v>
      </c>
      <c r="D57" s="5">
        <v>-110944795000</v>
      </c>
      <c r="E57" s="5">
        <v>-107449680000</v>
      </c>
      <c r="F57" s="5">
        <v>-103118930000</v>
      </c>
      <c r="G57" s="5">
        <v>-112638069000</v>
      </c>
      <c r="I57" s="5">
        <v>-440278263000</v>
      </c>
      <c r="J57" s="5">
        <v>-473242905000</v>
      </c>
      <c r="K57" s="5">
        <v>-339230512000</v>
      </c>
      <c r="L57" s="5">
        <v>-275655300000</v>
      </c>
      <c r="M57" s="5">
        <v>-294131102000</v>
      </c>
      <c r="N57" s="5">
        <v>-310355441000</v>
      </c>
      <c r="O57" s="5">
        <v>-327910690000</v>
      </c>
      <c r="P57" s="5">
        <v>-418681288000</v>
      </c>
      <c r="Q57" s="5">
        <v>-316865571000</v>
      </c>
      <c r="R57" s="5">
        <v>-326456212000</v>
      </c>
      <c r="S57" s="5">
        <v>-371679474000</v>
      </c>
      <c r="T57" s="5">
        <v>-334164245000</v>
      </c>
      <c r="U57" s="5">
        <v>-307541210000</v>
      </c>
      <c r="V57" s="5">
        <v>-280622697000</v>
      </c>
      <c r="W57" s="5">
        <v>-209395073000</v>
      </c>
      <c r="X57" s="5">
        <v>-157369651000</v>
      </c>
      <c r="Y57" s="5">
        <v>-130607691000</v>
      </c>
      <c r="Z57" s="5">
        <v>-126164664000</v>
      </c>
      <c r="AA57" s="2">
        <v>-77714675000</v>
      </c>
      <c r="AB57" s="2">
        <v>-59774210000</v>
      </c>
    </row>
    <row r="58" spans="2:28" ht="15.5" x14ac:dyDescent="0.35">
      <c r="C58" t="s">
        <v>1132</v>
      </c>
      <c r="D58" s="5">
        <v>-27489724000</v>
      </c>
      <c r="E58" s="5">
        <v>-29391286000</v>
      </c>
      <c r="F58" s="5">
        <v>-32202849000</v>
      </c>
      <c r="G58" s="5">
        <v>-33844522000</v>
      </c>
      <c r="I58" s="5">
        <v>-130201082000</v>
      </c>
      <c r="J58" s="5">
        <v>-134316036000</v>
      </c>
      <c r="K58" s="5">
        <v>-105225739000</v>
      </c>
      <c r="L58" s="5">
        <v>-59244572000</v>
      </c>
      <c r="M58" s="5">
        <v>-58225922000</v>
      </c>
      <c r="N58" s="5">
        <v>-108927875000</v>
      </c>
      <c r="O58" s="5">
        <v>-150176071000</v>
      </c>
      <c r="P58" s="5">
        <v>-115408446000</v>
      </c>
      <c r="Q58" s="5">
        <v>-150586581000</v>
      </c>
      <c r="R58" s="5">
        <v>-186059158000</v>
      </c>
      <c r="S58" s="5">
        <v>-211997431000</v>
      </c>
      <c r="T58" s="5">
        <v>-207183760000</v>
      </c>
      <c r="U58" s="5">
        <v>-170170873000</v>
      </c>
      <c r="V58" s="5">
        <v>-157222075000</v>
      </c>
      <c r="W58" s="5">
        <v>-116977457000</v>
      </c>
      <c r="X58" s="5">
        <v>-79326834000</v>
      </c>
      <c r="Y58" s="5">
        <v>-63280142000</v>
      </c>
      <c r="Z58" s="5">
        <v>-64705188000</v>
      </c>
      <c r="AA58" s="2">
        <v>-23645300000</v>
      </c>
      <c r="AB58" s="2">
        <v>-13677634000</v>
      </c>
    </row>
    <row r="59" spans="2:28" ht="15.5" x14ac:dyDescent="0.35">
      <c r="C59" t="s">
        <v>1134</v>
      </c>
      <c r="D59" s="5">
        <v>-14011119000</v>
      </c>
      <c r="E59" s="5">
        <v>-14393812000</v>
      </c>
      <c r="F59" s="5">
        <v>-13076438000</v>
      </c>
      <c r="G59" s="5">
        <v>-13741157000</v>
      </c>
      <c r="I59" s="5">
        <v>-55408013000</v>
      </c>
      <c r="J59" s="5">
        <v>-60684352000</v>
      </c>
      <c r="K59" s="5">
        <v>-69639710000</v>
      </c>
      <c r="L59" s="5">
        <v>-63899439000</v>
      </c>
      <c r="M59" s="5">
        <v>-50448528000</v>
      </c>
      <c r="N59" s="5">
        <v>-51876562000</v>
      </c>
      <c r="O59" s="5">
        <v>-57138668000</v>
      </c>
      <c r="P59" s="5">
        <v>-32443424000</v>
      </c>
      <c r="Q59" s="5">
        <v>-48008755000</v>
      </c>
      <c r="R59" s="5">
        <v>-52124397000</v>
      </c>
      <c r="S59" s="5">
        <v>-47692474000</v>
      </c>
      <c r="T59" s="5">
        <v>-43578362000</v>
      </c>
      <c r="U59" s="5">
        <v>-42326554000</v>
      </c>
      <c r="V59" s="5">
        <v>-37252616000</v>
      </c>
      <c r="W59" s="5">
        <v>-29156380000</v>
      </c>
      <c r="X59" s="5">
        <v>-26406117000</v>
      </c>
      <c r="Y59" s="5">
        <v>-18362672000</v>
      </c>
      <c r="Z59" s="5">
        <v>-16899588000</v>
      </c>
      <c r="AA59" s="2">
        <v>-14322706000</v>
      </c>
      <c r="AB59" s="2">
        <v>-14117858000</v>
      </c>
    </row>
    <row r="60" spans="2:28" ht="15.5" x14ac:dyDescent="0.35">
      <c r="C60" t="s">
        <v>1133</v>
      </c>
      <c r="D60" s="5">
        <v>-36951469000</v>
      </c>
      <c r="E60" s="5">
        <v>-32120905000</v>
      </c>
      <c r="F60" s="5">
        <v>-28272765000</v>
      </c>
      <c r="G60" s="5">
        <v>-29708239000</v>
      </c>
      <c r="I60" s="5">
        <v>-126895753000</v>
      </c>
      <c r="J60" s="5">
        <v>-126182821000</v>
      </c>
      <c r="K60" s="5">
        <v>-112200741000</v>
      </c>
      <c r="L60" s="5">
        <v>-102961163000</v>
      </c>
      <c r="M60" s="5">
        <v>-92072194000</v>
      </c>
      <c r="N60" s="5">
        <v>-89620934000</v>
      </c>
      <c r="O60" s="5">
        <v>-72296069000</v>
      </c>
      <c r="P60" s="5">
        <v>-51932928000</v>
      </c>
      <c r="Q60" s="5">
        <v>-62076485000</v>
      </c>
      <c r="R60" s="5">
        <v>-58352724000</v>
      </c>
      <c r="S60" s="5">
        <v>-58681462000</v>
      </c>
      <c r="T60" s="5">
        <v>-62293564000</v>
      </c>
      <c r="U60" s="5">
        <v>-57924811000</v>
      </c>
      <c r="V60" s="5">
        <v>-50818238000</v>
      </c>
      <c r="W60" s="5">
        <v>-41911149000</v>
      </c>
      <c r="X60" s="5">
        <v>-39185437000</v>
      </c>
      <c r="Y60" s="5">
        <v>-27356493000</v>
      </c>
      <c r="Z60" s="5">
        <v>-24325350000</v>
      </c>
      <c r="AA60" s="2">
        <v>-19896124000</v>
      </c>
      <c r="AB60" s="2">
        <v>-16746832000</v>
      </c>
    </row>
    <row r="61" spans="2:28" ht="15.5" x14ac:dyDescent="0.35">
      <c r="C61" t="s">
        <v>92</v>
      </c>
      <c r="D61" s="5">
        <v>-2784439000</v>
      </c>
      <c r="E61" s="5">
        <v>8804339000</v>
      </c>
      <c r="F61" s="5">
        <v>5751172000</v>
      </c>
      <c r="G61" s="5">
        <v>-3511634000</v>
      </c>
      <c r="I61" s="5">
        <v>8543646000</v>
      </c>
      <c r="J61" s="5">
        <v>-4589199000</v>
      </c>
      <c r="K61" s="5">
        <v>62110124000</v>
      </c>
      <c r="L61" s="5">
        <v>57405285000</v>
      </c>
      <c r="M61" s="5">
        <v>8763625000</v>
      </c>
      <c r="N61" s="5">
        <v>-621356000</v>
      </c>
      <c r="O61" s="5">
        <v>5096411000</v>
      </c>
      <c r="P61" s="5">
        <v>-193211323000</v>
      </c>
      <c r="Q61" s="5">
        <v>8411286000</v>
      </c>
      <c r="R61" s="5">
        <v>8810440000</v>
      </c>
      <c r="S61" s="5">
        <v>6111292000</v>
      </c>
      <c r="T61" s="5">
        <v>57690547000</v>
      </c>
      <c r="U61" s="5">
        <v>68585468000</v>
      </c>
      <c r="V61" s="5">
        <v>44022709000</v>
      </c>
      <c r="W61" s="5">
        <v>36038639000</v>
      </c>
      <c r="X61" s="5">
        <v>37995009000</v>
      </c>
      <c r="Y61" s="5">
        <v>23970504000</v>
      </c>
      <c r="Z61" s="5">
        <v>19465707000</v>
      </c>
      <c r="AA61" s="2">
        <v>10456497000</v>
      </c>
      <c r="AB61" s="2">
        <v>4368481000</v>
      </c>
    </row>
    <row r="62" spans="2:28" ht="15.5" x14ac:dyDescent="0.35">
      <c r="C62" t="s">
        <v>93</v>
      </c>
      <c r="J62" s="5">
        <v>-447074000</v>
      </c>
      <c r="K62" s="5">
        <v>-875327000</v>
      </c>
      <c r="L62" s="5">
        <v>-2066803000</v>
      </c>
      <c r="M62" s="5">
        <v>-590180000</v>
      </c>
      <c r="N62" s="5">
        <v>-949389000</v>
      </c>
      <c r="O62" s="5">
        <v>-1286661000</v>
      </c>
      <c r="P62" s="5">
        <v>-82752000</v>
      </c>
      <c r="Q62" s="5">
        <v>1918649000</v>
      </c>
      <c r="R62" s="5">
        <v>497335000</v>
      </c>
      <c r="S62" s="5">
        <v>-19399000</v>
      </c>
      <c r="T62" s="5">
        <v>-25968267000</v>
      </c>
      <c r="U62" s="5">
        <v>-22484747000</v>
      </c>
      <c r="V62" s="5">
        <v>405778000</v>
      </c>
      <c r="W62" s="5">
        <v>-3359029000</v>
      </c>
      <c r="X62" s="5">
        <v>-2679023000</v>
      </c>
      <c r="Y62" s="5">
        <v>-601704000</v>
      </c>
      <c r="Z62" s="5">
        <v>-1873717000</v>
      </c>
      <c r="AA62" s="2">
        <v>-907715000</v>
      </c>
      <c r="AB62" s="2">
        <v>-607464000</v>
      </c>
    </row>
    <row r="63" spans="2:28" ht="15.5" x14ac:dyDescent="0.35">
      <c r="C63" t="s">
        <v>95</v>
      </c>
      <c r="P63" s="5">
        <v>1515295000</v>
      </c>
      <c r="Q63" s="5">
        <v>3156072000</v>
      </c>
      <c r="R63" s="5">
        <v>1090982000</v>
      </c>
      <c r="S63" s="5">
        <v>1225181000</v>
      </c>
      <c r="T63" s="5">
        <v>1232125000</v>
      </c>
      <c r="U63" s="5">
        <v>1078391000</v>
      </c>
      <c r="V63" s="5">
        <v>862921000</v>
      </c>
      <c r="W63" s="5">
        <v>-41282000</v>
      </c>
      <c r="X63" s="5">
        <v>87556000</v>
      </c>
    </row>
    <row r="64" spans="2:28" ht="15.5" x14ac:dyDescent="0.35">
      <c r="C64" t="s">
        <v>97</v>
      </c>
      <c r="J64" s="5">
        <v>-447074000</v>
      </c>
      <c r="K64" s="5">
        <v>-875327000</v>
      </c>
      <c r="L64" s="5">
        <v>-2066803000</v>
      </c>
      <c r="M64" s="5">
        <v>-590180000</v>
      </c>
      <c r="N64" s="5">
        <v>-949389000</v>
      </c>
      <c r="O64" s="5">
        <v>-1286661000</v>
      </c>
      <c r="P64" s="5">
        <v>-82752000</v>
      </c>
      <c r="Q64" s="5">
        <v>1918649000</v>
      </c>
      <c r="R64" s="5">
        <v>497335000</v>
      </c>
      <c r="S64" s="5">
        <v>-19399000</v>
      </c>
      <c r="T64" s="5">
        <v>-25968267000</v>
      </c>
      <c r="U64" s="5">
        <v>-22484747000</v>
      </c>
      <c r="V64" s="5">
        <v>405778000</v>
      </c>
      <c r="W64" s="5">
        <v>-3359029000</v>
      </c>
      <c r="X64" s="5">
        <v>-2679023000</v>
      </c>
      <c r="Y64" s="5">
        <v>-601704000</v>
      </c>
      <c r="Z64" s="5">
        <v>-1873717000</v>
      </c>
      <c r="AA64" s="2">
        <v>-907715000</v>
      </c>
      <c r="AB64" s="2">
        <v>-607464000</v>
      </c>
    </row>
    <row r="65" spans="2:28" ht="15.5" x14ac:dyDescent="0.35">
      <c r="C65" t="s">
        <v>28</v>
      </c>
      <c r="D65" s="5">
        <v>-2784439000</v>
      </c>
      <c r="E65" s="5">
        <v>8804339000</v>
      </c>
      <c r="F65" s="5">
        <v>5751172000</v>
      </c>
      <c r="G65" s="5">
        <v>-3511634000</v>
      </c>
      <c r="I65" s="5">
        <v>8543646000</v>
      </c>
      <c r="J65" s="5">
        <v>-5036273000</v>
      </c>
      <c r="K65" s="5">
        <v>61234797000</v>
      </c>
      <c r="L65" s="5">
        <v>55338482000</v>
      </c>
      <c r="M65" s="5">
        <v>8173445000</v>
      </c>
      <c r="N65" s="5">
        <v>-1570745000</v>
      </c>
      <c r="O65" s="5">
        <v>3809750000</v>
      </c>
      <c r="P65" s="5">
        <v>-193294075000</v>
      </c>
      <c r="Q65" s="5">
        <v>10329935000</v>
      </c>
      <c r="R65" s="5">
        <v>9307775000</v>
      </c>
      <c r="S65" s="5">
        <v>6091893000</v>
      </c>
      <c r="T65" s="5">
        <v>31722280000</v>
      </c>
      <c r="U65" s="5">
        <v>46100721000</v>
      </c>
      <c r="V65" s="5">
        <v>44428487000</v>
      </c>
      <c r="W65" s="5">
        <v>32679610000</v>
      </c>
      <c r="X65" s="5">
        <v>35315986000</v>
      </c>
      <c r="Y65" s="5">
        <v>23368800000</v>
      </c>
      <c r="Z65" s="5">
        <v>17591990000</v>
      </c>
      <c r="AA65" s="2">
        <v>9548782000</v>
      </c>
      <c r="AB65" s="2">
        <v>3761017000</v>
      </c>
    </row>
    <row r="66" spans="2:28" ht="15.5" x14ac:dyDescent="0.35">
      <c r="C66" t="s">
        <v>27</v>
      </c>
      <c r="D66" s="5">
        <v>-935192000</v>
      </c>
      <c r="E66" s="5">
        <v>-3890967000</v>
      </c>
      <c r="F66" s="5">
        <v>-80571000</v>
      </c>
      <c r="G66" s="5">
        <v>-1611435000</v>
      </c>
      <c r="I66" s="5">
        <v>-5651007000</v>
      </c>
      <c r="J66" s="5">
        <v>2880608000</v>
      </c>
      <c r="K66" s="5">
        <v>-84969000</v>
      </c>
      <c r="L66" s="5">
        <v>6707306000</v>
      </c>
      <c r="M66" s="5">
        <v>-15939367000</v>
      </c>
      <c r="N66" s="5">
        <v>4565863000</v>
      </c>
      <c r="O66" s="5">
        <v>-2038066000</v>
      </c>
      <c r="P66" s="5">
        <v>535169000</v>
      </c>
      <c r="Q66" s="5">
        <v>-2777720000</v>
      </c>
      <c r="R66" s="5">
        <v>-2841364000</v>
      </c>
      <c r="S66" s="5">
        <v>-3672549000</v>
      </c>
      <c r="T66" s="5">
        <v>-7642599000</v>
      </c>
      <c r="U66" s="5">
        <v>-11545831000</v>
      </c>
      <c r="V66" s="5">
        <v>-11339164000</v>
      </c>
      <c r="W66" s="5">
        <v>-8027085000</v>
      </c>
      <c r="X66" s="5">
        <v>-9403581000</v>
      </c>
      <c r="Y66" s="5">
        <v>-7145378000</v>
      </c>
      <c r="Z66" s="5">
        <v>-5663050000</v>
      </c>
      <c r="AA66" s="2">
        <v>-3061706000</v>
      </c>
      <c r="AB66" s="2">
        <v>-1845331000</v>
      </c>
    </row>
    <row r="67" spans="2:28" ht="15.5" x14ac:dyDescent="0.35">
      <c r="C67" t="s">
        <v>98</v>
      </c>
      <c r="D67" s="5">
        <v>-935192000</v>
      </c>
      <c r="E67" s="5">
        <v>-5124955000</v>
      </c>
      <c r="G67" s="5">
        <v>68034000</v>
      </c>
      <c r="I67" s="5">
        <v>-5124955000</v>
      </c>
      <c r="O67" s="5">
        <v>-2486286000</v>
      </c>
      <c r="Q67" s="5">
        <v>-3048419000</v>
      </c>
      <c r="R67" s="5">
        <v>-3979769000</v>
      </c>
      <c r="S67" s="5">
        <v>-4717084000</v>
      </c>
      <c r="T67" s="5">
        <v>-9032813000</v>
      </c>
      <c r="U67" s="5">
        <v>-11101517000</v>
      </c>
      <c r="V67" s="5">
        <v>-9773764000</v>
      </c>
      <c r="W67" s="5">
        <v>-9721679000</v>
      </c>
      <c r="X67" s="5">
        <v>-11081328000</v>
      </c>
      <c r="Y67" s="5">
        <v>-5554763000</v>
      </c>
      <c r="Z67" s="5">
        <v>-5453213000</v>
      </c>
      <c r="AA67" s="2">
        <v>-3317575000</v>
      </c>
      <c r="AB67" s="2">
        <v>-2731109000</v>
      </c>
    </row>
    <row r="68" spans="2:28" ht="15.5" x14ac:dyDescent="0.35">
      <c r="C68" t="s">
        <v>99</v>
      </c>
      <c r="E68" s="5">
        <v>1233988000</v>
      </c>
      <c r="F68" s="5">
        <v>-80571000</v>
      </c>
      <c r="G68" s="5">
        <v>-1679469000</v>
      </c>
      <c r="I68" s="5">
        <v>-526052000</v>
      </c>
      <c r="J68" s="5">
        <v>2880608000</v>
      </c>
      <c r="K68" s="5">
        <v>-84969000</v>
      </c>
      <c r="L68" s="5">
        <v>6707306000</v>
      </c>
      <c r="M68" s="5">
        <v>-15939367000</v>
      </c>
      <c r="N68" s="5">
        <v>4565863000</v>
      </c>
      <c r="O68" s="5">
        <v>448220000</v>
      </c>
      <c r="P68" s="5">
        <v>535169000</v>
      </c>
      <c r="Q68" s="5">
        <v>270699000</v>
      </c>
      <c r="R68" s="5">
        <v>1138405000</v>
      </c>
      <c r="S68" s="5">
        <v>1044535000</v>
      </c>
      <c r="T68" s="5">
        <v>1390214000</v>
      </c>
      <c r="U68" s="5">
        <v>-444314000</v>
      </c>
      <c r="V68" s="5">
        <v>-1565400000</v>
      </c>
      <c r="W68" s="5">
        <v>1694594000</v>
      </c>
      <c r="X68" s="5">
        <v>1677747000</v>
      </c>
      <c r="Y68" s="5">
        <v>-1590615000</v>
      </c>
      <c r="Z68" s="5">
        <v>-209837000</v>
      </c>
      <c r="AA68" s="2">
        <v>255869000</v>
      </c>
      <c r="AB68" s="2">
        <v>885778000</v>
      </c>
    </row>
    <row r="69" spans="2:28" ht="15.5" x14ac:dyDescent="0.35">
      <c r="C69" t="s">
        <v>100</v>
      </c>
      <c r="D69" s="5">
        <v>-935192000</v>
      </c>
      <c r="E69" s="5">
        <v>-3890967000</v>
      </c>
      <c r="F69" s="5">
        <v>-80571000</v>
      </c>
      <c r="G69" s="5">
        <v>-1611435000</v>
      </c>
      <c r="I69" s="5">
        <v>-5651007000</v>
      </c>
      <c r="J69" s="5">
        <v>2880608000</v>
      </c>
      <c r="K69" s="5">
        <v>-84969000</v>
      </c>
      <c r="L69" s="5">
        <v>6707306000</v>
      </c>
      <c r="M69" s="5">
        <v>-15939367000</v>
      </c>
      <c r="N69" s="5">
        <v>4565863000</v>
      </c>
      <c r="O69" s="5">
        <v>-2038066000</v>
      </c>
      <c r="P69" s="5">
        <v>535169000</v>
      </c>
      <c r="Q69" s="5">
        <v>-2777720000</v>
      </c>
      <c r="R69" s="5">
        <v>-2841364000</v>
      </c>
      <c r="S69" s="5">
        <v>-3672549000</v>
      </c>
      <c r="T69" s="5">
        <v>-7642599000</v>
      </c>
      <c r="U69" s="5">
        <v>-11545831000</v>
      </c>
      <c r="V69" s="5">
        <v>-11339164000</v>
      </c>
      <c r="W69" s="5">
        <v>-8027085000</v>
      </c>
      <c r="X69" s="5">
        <v>-9403581000</v>
      </c>
      <c r="Y69" s="5">
        <v>-7145378000</v>
      </c>
      <c r="Z69" s="5">
        <v>-5663050000</v>
      </c>
      <c r="AA69" s="2">
        <v>-3061706000</v>
      </c>
      <c r="AB69" s="2">
        <v>-1845331000</v>
      </c>
    </row>
    <row r="70" spans="2:28" ht="15.5" x14ac:dyDescent="0.35">
      <c r="C70" t="s">
        <v>104</v>
      </c>
      <c r="D70" s="5">
        <v>-3719631000</v>
      </c>
      <c r="E70" s="5">
        <v>4913372000</v>
      </c>
      <c r="F70" s="5">
        <v>5670601000</v>
      </c>
      <c r="G70" s="5">
        <v>-5123069000</v>
      </c>
      <c r="I70" s="5">
        <v>2892639000</v>
      </c>
      <c r="J70" s="5">
        <v>-2155665000</v>
      </c>
      <c r="K70" s="5">
        <v>61149828000</v>
      </c>
      <c r="L70" s="5">
        <v>62045788000</v>
      </c>
      <c r="M70" s="5">
        <v>-7765922000</v>
      </c>
      <c r="N70" s="5">
        <v>2995118000</v>
      </c>
      <c r="O70" s="5">
        <v>1771684000</v>
      </c>
      <c r="P70" s="5">
        <v>-192758906000</v>
      </c>
      <c r="Q70" s="5">
        <v>7552215000</v>
      </c>
      <c r="R70" s="5">
        <v>6466411000</v>
      </c>
      <c r="S70" s="5">
        <v>2419344000</v>
      </c>
      <c r="T70" s="5">
        <v>24079681000</v>
      </c>
      <c r="U70" s="5">
        <v>34554890000</v>
      </c>
      <c r="V70" s="5">
        <v>33089323000</v>
      </c>
      <c r="W70" s="5">
        <v>24652525000</v>
      </c>
      <c r="X70" s="5">
        <v>25912405000</v>
      </c>
      <c r="Y70" s="5">
        <v>16223422000</v>
      </c>
      <c r="Z70" s="5">
        <v>11928940000</v>
      </c>
      <c r="AA70" s="2">
        <v>6487076000</v>
      </c>
      <c r="AB70" s="2">
        <v>1915686000</v>
      </c>
    </row>
    <row r="71" spans="2:28" ht="15.5" x14ac:dyDescent="0.35">
      <c r="C71" t="s">
        <v>105</v>
      </c>
      <c r="D71" s="5">
        <v>-231196000</v>
      </c>
      <c r="E71" s="5">
        <v>-1424987000</v>
      </c>
      <c r="F71" s="5">
        <v>-994773000</v>
      </c>
      <c r="G71" s="5">
        <v>-326598000</v>
      </c>
      <c r="I71" s="5">
        <v>-2876992000</v>
      </c>
      <c r="J71" s="5">
        <v>-4333106000</v>
      </c>
      <c r="K71" s="5">
        <v>-562683000</v>
      </c>
      <c r="L71" s="5">
        <v>2607207000</v>
      </c>
      <c r="M71" s="5">
        <v>1113386000</v>
      </c>
      <c r="N71" s="5">
        <v>348240000</v>
      </c>
      <c r="O71" s="5">
        <v>-1678953000</v>
      </c>
      <c r="P71" s="5">
        <v>-388944000</v>
      </c>
      <c r="Q71" s="5">
        <v>-1179218000</v>
      </c>
      <c r="R71" s="5">
        <v>-4073341000</v>
      </c>
      <c r="S71" s="5">
        <v>-1079165000</v>
      </c>
      <c r="T71" s="5">
        <v>-870039000</v>
      </c>
      <c r="U71" s="5">
        <v>2632064000</v>
      </c>
    </row>
    <row r="72" spans="2:28" ht="15.5" x14ac:dyDescent="0.35">
      <c r="C72" t="s">
        <v>107</v>
      </c>
      <c r="D72" s="5">
        <v>-3950827000</v>
      </c>
      <c r="E72" s="5">
        <v>3488385000</v>
      </c>
      <c r="F72" s="5">
        <v>4675828000</v>
      </c>
      <c r="G72" s="5">
        <v>-5449667000</v>
      </c>
      <c r="I72" s="5">
        <v>15647000</v>
      </c>
      <c r="J72" s="5">
        <v>-6488771000</v>
      </c>
      <c r="K72" s="5">
        <v>60587145000</v>
      </c>
      <c r="L72" s="5">
        <v>64652995000</v>
      </c>
      <c r="M72" s="5">
        <v>-6652536000</v>
      </c>
      <c r="N72" s="5">
        <v>3343358000</v>
      </c>
      <c r="O72" s="5">
        <v>92731000</v>
      </c>
      <c r="P72" s="5">
        <v>-193147850000</v>
      </c>
      <c r="Q72" s="5">
        <v>6372997000</v>
      </c>
      <c r="R72" s="5">
        <v>2393070000</v>
      </c>
      <c r="S72" s="5">
        <v>1340179000</v>
      </c>
      <c r="T72" s="5">
        <v>23209642000</v>
      </c>
      <c r="U72" s="5">
        <v>37186954000</v>
      </c>
      <c r="V72" s="5">
        <v>33089323000</v>
      </c>
      <c r="W72" s="5">
        <v>24652525000</v>
      </c>
    </row>
    <row r="73" spans="2:28" ht="15.5" x14ac:dyDescent="0.35">
      <c r="C73" t="s">
        <v>108</v>
      </c>
      <c r="D73" s="5">
        <v>-3719631000</v>
      </c>
      <c r="E73" s="5">
        <v>4913372000</v>
      </c>
      <c r="F73" s="5">
        <v>5670601000</v>
      </c>
      <c r="G73" s="5">
        <v>-5123069000</v>
      </c>
      <c r="I73" s="5">
        <v>2892639000</v>
      </c>
      <c r="J73" s="5">
        <v>-2155665000</v>
      </c>
      <c r="K73" s="5">
        <v>61149828000</v>
      </c>
      <c r="L73" s="5">
        <v>62045788000</v>
      </c>
      <c r="M73" s="5">
        <v>-7765922000</v>
      </c>
      <c r="N73" s="5">
        <v>2995118000</v>
      </c>
      <c r="O73" s="5">
        <v>1771684000</v>
      </c>
      <c r="P73" s="5">
        <v>-192758906000</v>
      </c>
      <c r="Q73" s="5">
        <v>7552215000</v>
      </c>
      <c r="R73" s="5">
        <v>6466411000</v>
      </c>
      <c r="S73" s="5">
        <v>2419344000</v>
      </c>
      <c r="T73" s="5">
        <v>24079681000</v>
      </c>
      <c r="U73" s="5">
        <v>34554890000</v>
      </c>
      <c r="V73" s="5">
        <v>33089323000</v>
      </c>
      <c r="W73" s="5">
        <v>24652525000</v>
      </c>
      <c r="X73" s="5">
        <v>25912405000</v>
      </c>
      <c r="Y73" s="5">
        <v>16223422000</v>
      </c>
      <c r="Z73" s="5">
        <v>11928940000</v>
      </c>
      <c r="AA73" s="2">
        <v>6487076000</v>
      </c>
      <c r="AB73" s="2">
        <v>1915686000</v>
      </c>
    </row>
    <row r="74" spans="2:28" ht="15.5" x14ac:dyDescent="0.35">
      <c r="C74" t="s">
        <v>7</v>
      </c>
      <c r="D74" s="5">
        <v>-3950827000</v>
      </c>
      <c r="E74" s="5">
        <v>3488385000</v>
      </c>
      <c r="F74" s="5">
        <v>4675828000</v>
      </c>
      <c r="G74" s="5">
        <v>-5449667000</v>
      </c>
      <c r="I74" s="5">
        <v>15647000</v>
      </c>
      <c r="J74" s="5">
        <v>-6488771000</v>
      </c>
      <c r="K74" s="5">
        <v>60587145000</v>
      </c>
      <c r="L74" s="5">
        <v>64652995000</v>
      </c>
      <c r="M74" s="5">
        <v>-6652536000</v>
      </c>
      <c r="N74" s="5">
        <v>3343358000</v>
      </c>
      <c r="O74" s="5">
        <v>92731000</v>
      </c>
      <c r="P74" s="5">
        <v>-193147850000</v>
      </c>
      <c r="Q74" s="5">
        <v>6372997000</v>
      </c>
      <c r="R74" s="5">
        <v>2393070000</v>
      </c>
      <c r="S74" s="5">
        <v>1340179000</v>
      </c>
      <c r="T74" s="5">
        <v>23209642000</v>
      </c>
      <c r="U74" s="5">
        <v>37186954000</v>
      </c>
      <c r="V74" s="5">
        <v>33089323000</v>
      </c>
      <c r="W74" s="5">
        <v>24652525000</v>
      </c>
    </row>
    <row r="75" spans="2:28" ht="15.5" x14ac:dyDescent="0.35">
      <c r="C75" t="s">
        <v>466</v>
      </c>
    </row>
    <row r="76" spans="2:28" ht="15.5" x14ac:dyDescent="0.35">
      <c r="C76" t="s">
        <v>110</v>
      </c>
      <c r="D76" s="5">
        <v>-3719631000</v>
      </c>
      <c r="E76" s="5">
        <v>4913372000</v>
      </c>
      <c r="F76" s="5">
        <v>5670601000</v>
      </c>
      <c r="G76" s="5">
        <v>-5123069000</v>
      </c>
      <c r="I76" s="5">
        <v>2892639000</v>
      </c>
      <c r="J76" s="5">
        <v>-2155665000</v>
      </c>
      <c r="K76" s="5">
        <v>61149828000</v>
      </c>
      <c r="L76" s="5">
        <v>62045788000</v>
      </c>
      <c r="M76" s="5">
        <v>-7765922000</v>
      </c>
      <c r="N76" s="5">
        <v>2995118000</v>
      </c>
      <c r="O76" s="5">
        <v>1771684000</v>
      </c>
      <c r="P76" s="5">
        <v>-192758906000</v>
      </c>
      <c r="Q76" s="5">
        <v>7552215000</v>
      </c>
      <c r="R76" s="5">
        <v>6466411000</v>
      </c>
      <c r="S76" s="5">
        <v>2419344000</v>
      </c>
      <c r="T76" s="5">
        <v>24079681000</v>
      </c>
      <c r="U76" s="5">
        <v>34554890000</v>
      </c>
      <c r="V76" s="5">
        <v>33089323000</v>
      </c>
      <c r="W76" s="5">
        <v>24652525000</v>
      </c>
      <c r="X76" s="5">
        <v>25912405000</v>
      </c>
      <c r="Y76" s="5">
        <v>16223422000</v>
      </c>
      <c r="Z76" s="5">
        <v>11928940000</v>
      </c>
      <c r="AA76" s="2">
        <v>6487076000</v>
      </c>
      <c r="AB76" s="2">
        <v>1915686000</v>
      </c>
    </row>
    <row r="77" spans="2:28" ht="15.5" x14ac:dyDescent="0.35">
      <c r="C77" t="s">
        <v>111</v>
      </c>
      <c r="D77" s="5">
        <v>-3950827000</v>
      </c>
      <c r="E77" s="5">
        <v>3488385000</v>
      </c>
      <c r="F77" s="5">
        <v>4675828000</v>
      </c>
      <c r="G77" s="5">
        <v>-5449667000</v>
      </c>
      <c r="I77" s="5">
        <v>15647000</v>
      </c>
      <c r="J77" s="5">
        <v>-6488771000</v>
      </c>
      <c r="K77" s="5">
        <v>60587145000</v>
      </c>
      <c r="L77" s="5">
        <v>64652995000</v>
      </c>
      <c r="M77" s="5">
        <v>-6652536000</v>
      </c>
      <c r="N77" s="5">
        <v>3343358000</v>
      </c>
      <c r="O77" s="5">
        <v>92731000</v>
      </c>
      <c r="P77" s="5">
        <v>-193147850000</v>
      </c>
      <c r="Q77" s="5">
        <v>6372997000</v>
      </c>
      <c r="R77" s="5">
        <v>2393070000</v>
      </c>
      <c r="S77" s="5">
        <v>1340179000</v>
      </c>
      <c r="T77" s="5">
        <v>23209642000</v>
      </c>
      <c r="U77" s="5">
        <v>37186954000</v>
      </c>
      <c r="V77" s="5">
        <v>33089323000</v>
      </c>
      <c r="W77" s="5">
        <v>24652525000</v>
      </c>
    </row>
    <row r="78" spans="2:28" ht="15.5" x14ac:dyDescent="0.35">
      <c r="C78" t="s">
        <v>112</v>
      </c>
      <c r="D78" s="5">
        <v>-3950827000</v>
      </c>
      <c r="E78" s="5">
        <v>3488385000</v>
      </c>
      <c r="F78" s="5">
        <v>4675828000</v>
      </c>
      <c r="G78" s="5">
        <v>-5449667000</v>
      </c>
      <c r="I78" s="5">
        <v>15647000</v>
      </c>
      <c r="J78" s="5">
        <v>-6488771000</v>
      </c>
      <c r="K78" s="5">
        <v>60587145000</v>
      </c>
      <c r="L78" s="5">
        <v>64652995000</v>
      </c>
      <c r="M78" s="5">
        <v>-6652536000</v>
      </c>
      <c r="N78" s="5">
        <v>3343358000</v>
      </c>
      <c r="O78" s="5">
        <v>92731000</v>
      </c>
      <c r="P78" s="5">
        <v>-193147850000</v>
      </c>
      <c r="Q78" s="5">
        <v>6372997000</v>
      </c>
      <c r="R78" s="5">
        <v>2393070000</v>
      </c>
      <c r="S78" s="5">
        <v>1340179000</v>
      </c>
      <c r="T78" s="5">
        <v>23209642000</v>
      </c>
      <c r="U78" s="5">
        <v>37186954000</v>
      </c>
      <c r="V78" s="5">
        <v>33089323000</v>
      </c>
      <c r="W78" s="5">
        <v>24652525000</v>
      </c>
    </row>
    <row r="80" spans="2:28" ht="15.5" x14ac:dyDescent="0.35">
      <c r="B80" t="s">
        <v>113</v>
      </c>
      <c r="C80" t="s">
        <v>114</v>
      </c>
    </row>
    <row r="81" spans="3:28" ht="15.5" x14ac:dyDescent="0.35">
      <c r="C81" t="s">
        <v>19</v>
      </c>
      <c r="S81" s="5">
        <v>9372552000</v>
      </c>
    </row>
    <row r="82" spans="3:28" ht="15.5" x14ac:dyDescent="0.35">
      <c r="C82" t="s">
        <v>117</v>
      </c>
      <c r="D82" s="5">
        <v>3056861000</v>
      </c>
      <c r="E82" s="5">
        <v>3866897000</v>
      </c>
      <c r="F82" s="5">
        <v>4252148000</v>
      </c>
      <c r="G82" s="5">
        <v>3486186000</v>
      </c>
      <c r="I82" s="5">
        <v>3866897000</v>
      </c>
      <c r="J82" s="5">
        <v>937028000</v>
      </c>
      <c r="K82" s="5">
        <v>3301360000</v>
      </c>
      <c r="L82" s="5">
        <v>2182874000</v>
      </c>
      <c r="M82" s="5">
        <v>722366000</v>
      </c>
      <c r="N82" s="5">
        <v>2150490000</v>
      </c>
      <c r="O82" s="5">
        <v>2212768000</v>
      </c>
      <c r="P82" s="5">
        <v>3085285000</v>
      </c>
      <c r="Q82" s="5">
        <v>2054126000</v>
      </c>
      <c r="R82" s="5">
        <v>686784000</v>
      </c>
      <c r="S82" s="5">
        <v>427989000</v>
      </c>
      <c r="T82" s="5">
        <v>323295000</v>
      </c>
      <c r="U82" s="5">
        <v>710704000</v>
      </c>
      <c r="V82" s="5">
        <v>792653000</v>
      </c>
    </row>
    <row r="83" spans="3:28" ht="15.5" x14ac:dyDescent="0.35">
      <c r="C83" t="s">
        <v>118</v>
      </c>
      <c r="D83" s="5">
        <v>9647272000</v>
      </c>
      <c r="E83" s="5">
        <v>9355828000</v>
      </c>
      <c r="F83" s="5">
        <v>3993320000</v>
      </c>
      <c r="G83" s="5">
        <v>3707000000</v>
      </c>
      <c r="I83" s="5">
        <v>9355828000</v>
      </c>
      <c r="J83" s="5">
        <v>8424336000</v>
      </c>
      <c r="K83" s="5">
        <v>8601448000</v>
      </c>
      <c r="L83" s="5">
        <v>12186551000</v>
      </c>
      <c r="M83" s="5">
        <v>2838979000</v>
      </c>
      <c r="N83" s="5">
        <v>7413364000</v>
      </c>
      <c r="O83" s="5">
        <v>4629200000</v>
      </c>
      <c r="P83" s="5">
        <v>2914862000</v>
      </c>
      <c r="Q83" s="5">
        <v>5116253000</v>
      </c>
      <c r="R83" s="5">
        <v>10308431000</v>
      </c>
      <c r="S83" s="5">
        <v>10506473000</v>
      </c>
      <c r="T83" s="5">
        <v>11158369000</v>
      </c>
      <c r="U83" s="5">
        <v>11847169000</v>
      </c>
      <c r="V83" s="5">
        <v>13012882000</v>
      </c>
    </row>
    <row r="84" spans="3:28" ht="15.5" x14ac:dyDescent="0.35">
      <c r="C84" t="s">
        <v>1903</v>
      </c>
      <c r="D84" s="5">
        <v>69130709000</v>
      </c>
      <c r="E84" s="5">
        <v>73045257000</v>
      </c>
      <c r="F84" s="5">
        <v>52779095000</v>
      </c>
      <c r="G84" s="5">
        <v>25138521000</v>
      </c>
      <c r="I84" s="5">
        <v>73045257000</v>
      </c>
      <c r="J84" s="5">
        <v>40657700000</v>
      </c>
      <c r="K84" s="5">
        <v>50361202000</v>
      </c>
      <c r="L84" s="5">
        <v>102599736000</v>
      </c>
      <c r="M84" s="5">
        <v>95637916000</v>
      </c>
      <c r="N84" s="5">
        <v>131572773000</v>
      </c>
      <c r="O84" s="5">
        <v>102190248000</v>
      </c>
      <c r="P84" s="5">
        <v>5383538000</v>
      </c>
      <c r="Q84" s="5">
        <v>69251481000</v>
      </c>
      <c r="R84" s="5">
        <v>12818242000</v>
      </c>
      <c r="S84" s="5">
        <v>9372552000</v>
      </c>
      <c r="T84" s="5">
        <v>47132240000</v>
      </c>
      <c r="U84" s="5">
        <v>101621210000</v>
      </c>
      <c r="V84" s="5">
        <v>184118992000</v>
      </c>
      <c r="W84" s="5">
        <v>160341324000</v>
      </c>
      <c r="X84" s="5">
        <v>27831181000</v>
      </c>
      <c r="Y84" s="5">
        <v>4089389000</v>
      </c>
      <c r="Z84" s="5">
        <v>20798602000</v>
      </c>
      <c r="AA84" s="2">
        <v>4680451000</v>
      </c>
      <c r="AB84" s="2">
        <v>12147457000</v>
      </c>
    </row>
    <row r="85" spans="3:28" ht="15.5" x14ac:dyDescent="0.35">
      <c r="C85" t="s">
        <v>1135</v>
      </c>
      <c r="D85" s="5">
        <v>1936444223000</v>
      </c>
      <c r="E85" s="5">
        <v>1952687844000</v>
      </c>
      <c r="F85" s="5">
        <v>1935821191000</v>
      </c>
      <c r="G85" s="5">
        <v>1958210331000</v>
      </c>
      <c r="I85" s="5">
        <v>1952687844000</v>
      </c>
      <c r="J85" s="5">
        <v>2081769148000</v>
      </c>
      <c r="K85" s="5">
        <v>1730181413000</v>
      </c>
      <c r="L85" s="5">
        <v>1438260924000</v>
      </c>
      <c r="M85" s="5">
        <v>1193675816000</v>
      </c>
      <c r="N85" s="5">
        <v>1098591483000</v>
      </c>
    </row>
    <row r="86" spans="3:28" ht="15.5" x14ac:dyDescent="0.35">
      <c r="C86" t="s">
        <v>91</v>
      </c>
      <c r="D86" s="5">
        <v>-6975700000</v>
      </c>
      <c r="E86" s="5">
        <v>-6744504000</v>
      </c>
      <c r="F86" s="5">
        <v>-5319517000</v>
      </c>
      <c r="G86" s="5">
        <v>-4324744000</v>
      </c>
      <c r="I86" s="5">
        <v>-6744504000</v>
      </c>
      <c r="J86" s="5">
        <v>-3867512000</v>
      </c>
      <c r="K86" s="5">
        <v>465594000</v>
      </c>
      <c r="L86" s="5">
        <v>1028277000</v>
      </c>
      <c r="M86" s="5">
        <v>-1578930000</v>
      </c>
      <c r="N86" s="5">
        <v>-2692316000</v>
      </c>
      <c r="O86" s="5">
        <v>-2596952000</v>
      </c>
      <c r="P86" s="5">
        <v>-917999000</v>
      </c>
      <c r="Q86" s="5">
        <v>-558526000</v>
      </c>
      <c r="R86" s="5">
        <v>620692000</v>
      </c>
      <c r="S86" s="5">
        <v>4694033000</v>
      </c>
      <c r="T86" s="5">
        <v>1762025000</v>
      </c>
      <c r="U86" s="5">
        <v>2632064000</v>
      </c>
    </row>
    <row r="87" spans="3:28" ht="15.5" x14ac:dyDescent="0.35">
      <c r="C87" t="s">
        <v>1136</v>
      </c>
      <c r="D87" s="5">
        <v>1936444223000</v>
      </c>
      <c r="E87" s="5">
        <v>1952687844000</v>
      </c>
      <c r="F87" s="5">
        <v>1935821191000</v>
      </c>
      <c r="G87" s="5">
        <v>1958210331000</v>
      </c>
      <c r="I87" s="5">
        <v>1952687844000</v>
      </c>
      <c r="J87" s="5">
        <v>2081769148000</v>
      </c>
      <c r="K87" s="5">
        <v>1730181413000</v>
      </c>
      <c r="L87" s="5">
        <v>1438260924000</v>
      </c>
      <c r="M87" s="5">
        <v>1193675816000</v>
      </c>
      <c r="N87" s="5">
        <v>1098591483000</v>
      </c>
      <c r="O87" s="5">
        <v>921169305000</v>
      </c>
      <c r="P87" s="5">
        <v>1223231171000</v>
      </c>
      <c r="Q87" s="5">
        <v>1404099934000</v>
      </c>
      <c r="R87" s="5">
        <v>1371278151000</v>
      </c>
      <c r="S87" s="5">
        <v>1255481296000</v>
      </c>
      <c r="T87" s="5">
        <v>1192379851000</v>
      </c>
      <c r="U87" s="5">
        <v>1083914156000</v>
      </c>
      <c r="V87" s="5">
        <v>1308039722000</v>
      </c>
      <c r="W87" s="5">
        <v>1216486254000</v>
      </c>
      <c r="X87" s="5">
        <v>841325108000</v>
      </c>
      <c r="Y87" s="5">
        <v>590346587000</v>
      </c>
      <c r="Z87" s="5">
        <v>527256778000</v>
      </c>
      <c r="AA87" s="2">
        <v>376254953000</v>
      </c>
      <c r="AB87" s="2">
        <v>82529762000</v>
      </c>
    </row>
    <row r="88" spans="3:28" ht="15.5" x14ac:dyDescent="0.35">
      <c r="C88" t="s">
        <v>1735</v>
      </c>
    </row>
    <row r="89" spans="3:28" ht="15.5" x14ac:dyDescent="0.35">
      <c r="C89" t="s">
        <v>2071</v>
      </c>
      <c r="D89" s="5">
        <v>900103796000</v>
      </c>
      <c r="E89" s="5">
        <v>923538164000</v>
      </c>
      <c r="F89" s="5">
        <v>839828103000</v>
      </c>
      <c r="G89" s="5">
        <v>878108757000</v>
      </c>
      <c r="I89" s="5">
        <v>923538164000</v>
      </c>
      <c r="J89" s="5">
        <v>879800794000</v>
      </c>
      <c r="K89" s="5">
        <v>813258674000</v>
      </c>
      <c r="L89" s="5">
        <v>674828310000</v>
      </c>
      <c r="M89" s="5">
        <v>835778272000</v>
      </c>
      <c r="N89" s="5">
        <v>1211469908000</v>
      </c>
      <c r="O89" s="5">
        <v>1436683004000</v>
      </c>
      <c r="P89" s="5">
        <v>67530535000</v>
      </c>
      <c r="Q89" s="5">
        <v>115624919000</v>
      </c>
      <c r="R89" s="5">
        <v>234296940000</v>
      </c>
      <c r="S89" s="5">
        <v>492084391000</v>
      </c>
      <c r="T89" s="5">
        <v>786278640000</v>
      </c>
      <c r="U89" s="5">
        <v>809689770000</v>
      </c>
      <c r="V89" s="5">
        <v>371363629000</v>
      </c>
      <c r="W89" s="5">
        <v>46480627000</v>
      </c>
    </row>
    <row r="90" spans="3:28" ht="15.5" x14ac:dyDescent="0.35">
      <c r="C90" t="s">
        <v>1072</v>
      </c>
      <c r="P90" s="5">
        <v>45329107000</v>
      </c>
      <c r="Q90" s="5">
        <v>43985796000</v>
      </c>
      <c r="R90" s="5">
        <v>36154265000</v>
      </c>
      <c r="S90" s="5">
        <v>38271180000</v>
      </c>
      <c r="T90" s="5">
        <v>34981736000</v>
      </c>
      <c r="U90" s="5">
        <v>29619650000</v>
      </c>
      <c r="V90" s="5">
        <v>20909195000</v>
      </c>
      <c r="W90" s="5">
        <v>20046274000</v>
      </c>
      <c r="X90" s="5">
        <v>20087556000</v>
      </c>
    </row>
    <row r="91" spans="3:28" ht="15.5" x14ac:dyDescent="0.35">
      <c r="C91" t="s">
        <v>120</v>
      </c>
    </row>
    <row r="92" spans="3:28" ht="15.5" x14ac:dyDescent="0.35">
      <c r="C92" t="s">
        <v>1137</v>
      </c>
      <c r="D92" s="5">
        <v>98348736000</v>
      </c>
      <c r="E92" s="5">
        <v>111032803000</v>
      </c>
      <c r="F92" s="5">
        <v>127256093000</v>
      </c>
      <c r="G92" s="5">
        <v>112247250000</v>
      </c>
      <c r="I92" s="5">
        <v>111032803000</v>
      </c>
      <c r="J92" s="5">
        <v>97225712000</v>
      </c>
      <c r="K92" s="5">
        <v>82478621000</v>
      </c>
      <c r="L92" s="5">
        <v>79059329000</v>
      </c>
      <c r="M92" s="5">
        <v>91741390000</v>
      </c>
      <c r="N92" s="5">
        <v>113584785000</v>
      </c>
      <c r="O92" s="5">
        <v>117076030000</v>
      </c>
      <c r="P92" s="5">
        <v>163136094000</v>
      </c>
      <c r="Q92" s="5">
        <v>29324514000</v>
      </c>
      <c r="R92" s="5">
        <v>35272359000</v>
      </c>
      <c r="S92" s="5">
        <v>3846752000</v>
      </c>
      <c r="T92" s="5">
        <v>2865106000</v>
      </c>
      <c r="U92" s="5">
        <v>2977098000</v>
      </c>
      <c r="V92" s="5">
        <v>2591073000</v>
      </c>
      <c r="W92" s="5">
        <v>1285086000</v>
      </c>
      <c r="X92" s="5">
        <v>1615247000</v>
      </c>
      <c r="Y92" s="5">
        <v>1842278000</v>
      </c>
      <c r="Z92" s="5">
        <v>2070826000</v>
      </c>
      <c r="AA92" s="2">
        <v>2406917000</v>
      </c>
      <c r="AB92" s="2">
        <v>6072310000</v>
      </c>
    </row>
    <row r="93" spans="3:28" ht="15.5" x14ac:dyDescent="0.35">
      <c r="C93" t="s">
        <v>125</v>
      </c>
      <c r="D93" s="5">
        <v>15173848000</v>
      </c>
      <c r="E93" s="5">
        <v>16043831000</v>
      </c>
      <c r="F93" s="5">
        <v>14407925000</v>
      </c>
      <c r="G93" s="5">
        <v>14207919000</v>
      </c>
      <c r="I93" s="5">
        <v>16043831000</v>
      </c>
      <c r="J93" s="5">
        <v>15758424000</v>
      </c>
      <c r="K93" s="5">
        <v>11655658000</v>
      </c>
      <c r="L93" s="5">
        <v>11581921000</v>
      </c>
      <c r="M93" s="5">
        <v>5609982000</v>
      </c>
      <c r="N93" s="5">
        <v>21863382000</v>
      </c>
      <c r="O93" s="5">
        <v>9383062000</v>
      </c>
      <c r="P93" s="5">
        <v>7326281000</v>
      </c>
      <c r="Q93" s="5">
        <v>6728614000</v>
      </c>
      <c r="R93" s="5">
        <v>6256356000</v>
      </c>
      <c r="S93" s="5">
        <v>4829468000</v>
      </c>
      <c r="T93" s="5">
        <v>4075317000</v>
      </c>
      <c r="U93" s="5">
        <v>2685103000</v>
      </c>
      <c r="V93" s="5">
        <v>3129417000</v>
      </c>
      <c r="W93" s="5">
        <v>4694817000</v>
      </c>
      <c r="X93" s="5">
        <v>3000223000</v>
      </c>
      <c r="Y93" s="5">
        <v>1322476000</v>
      </c>
      <c r="Z93" s="5">
        <v>2913092000</v>
      </c>
      <c r="AA93" s="2">
        <v>3122929000</v>
      </c>
      <c r="AB93" s="2">
        <v>2867060000</v>
      </c>
    </row>
    <row r="94" spans="3:28" ht="15.5" x14ac:dyDescent="0.35">
      <c r="C94" t="s">
        <v>126</v>
      </c>
      <c r="D94" s="5">
        <v>40845806000</v>
      </c>
      <c r="E94" s="5">
        <v>42041405000</v>
      </c>
      <c r="F94" s="5">
        <v>42517041000</v>
      </c>
      <c r="G94" s="5">
        <v>44143737000</v>
      </c>
      <c r="I94" s="5">
        <v>42041405000</v>
      </c>
      <c r="J94" s="5">
        <v>48322103000</v>
      </c>
      <c r="K94" s="5">
        <v>51804948000</v>
      </c>
      <c r="L94" s="5">
        <v>53032718000</v>
      </c>
      <c r="M94" s="5">
        <v>39824601000</v>
      </c>
      <c r="N94" s="5">
        <v>39531943000</v>
      </c>
      <c r="O94" s="5">
        <v>42435986000</v>
      </c>
      <c r="W94" s="5">
        <v>26496888000</v>
      </c>
      <c r="X94" s="5">
        <v>22473675000</v>
      </c>
      <c r="Y94" s="5">
        <v>12589429000</v>
      </c>
      <c r="Z94" s="5">
        <v>12469171000</v>
      </c>
      <c r="AA94" s="2">
        <v>14210956000</v>
      </c>
      <c r="AB94" s="2">
        <v>12196919000</v>
      </c>
    </row>
    <row r="95" spans="3:28" ht="15.5" x14ac:dyDescent="0.35">
      <c r="C95" t="s">
        <v>1092</v>
      </c>
      <c r="D95" s="5">
        <v>40845806000</v>
      </c>
      <c r="E95" s="5">
        <v>42041405000</v>
      </c>
      <c r="F95" s="5">
        <v>42517041000</v>
      </c>
      <c r="G95" s="5">
        <v>44143737000</v>
      </c>
      <c r="I95" s="5">
        <v>42041405000</v>
      </c>
      <c r="J95" s="5">
        <v>48322103000</v>
      </c>
      <c r="K95" s="5">
        <v>51804948000</v>
      </c>
      <c r="L95" s="5">
        <v>53032718000</v>
      </c>
      <c r="M95" s="5">
        <v>39824601000</v>
      </c>
      <c r="N95" s="5">
        <v>39531943000</v>
      </c>
      <c r="O95" s="5">
        <v>42435986000</v>
      </c>
      <c r="P95" s="5">
        <v>27406475000</v>
      </c>
      <c r="Q95" s="5">
        <v>31953881000</v>
      </c>
      <c r="R95" s="5">
        <v>34207876000</v>
      </c>
      <c r="S95" s="5">
        <v>38517606000</v>
      </c>
      <c r="T95" s="5">
        <v>31038298000</v>
      </c>
      <c r="U95" s="5">
        <v>36995997000</v>
      </c>
      <c r="V95" s="5">
        <v>35752937000</v>
      </c>
      <c r="W95" s="5">
        <v>26496888000</v>
      </c>
      <c r="X95" s="5">
        <v>22473675000</v>
      </c>
      <c r="Y95" s="5">
        <v>12589429000</v>
      </c>
      <c r="Z95" s="5">
        <v>12469171000</v>
      </c>
      <c r="AA95" s="2">
        <v>14210956000</v>
      </c>
      <c r="AB95" s="2">
        <v>12196919000</v>
      </c>
    </row>
    <row r="96" spans="3:28" ht="15.5" x14ac:dyDescent="0.35">
      <c r="C96" t="s">
        <v>109</v>
      </c>
    </row>
    <row r="97" spans="3:28" ht="15.5" x14ac:dyDescent="0.35">
      <c r="C97" t="s">
        <v>131</v>
      </c>
      <c r="D97" s="5">
        <v>3102019653000</v>
      </c>
      <c r="E97" s="5">
        <v>3153525691000</v>
      </c>
      <c r="F97" s="5">
        <v>3056061132000</v>
      </c>
      <c r="G97" s="5">
        <v>3077435304000</v>
      </c>
      <c r="I97" s="5">
        <v>3153525691000</v>
      </c>
      <c r="J97" s="5">
        <v>3210523076000</v>
      </c>
      <c r="K97" s="5">
        <v>2793581850000</v>
      </c>
      <c r="L97" s="5">
        <v>2466670549000</v>
      </c>
      <c r="M97" s="5">
        <v>2323154208000</v>
      </c>
      <c r="N97" s="5">
        <v>2679921626000</v>
      </c>
      <c r="O97" s="5">
        <v>2652723126000</v>
      </c>
      <c r="P97" s="5">
        <v>1565490561000</v>
      </c>
      <c r="Q97" s="5">
        <v>1750439904000</v>
      </c>
      <c r="R97" s="5">
        <v>1790467066000</v>
      </c>
      <c r="S97" s="5">
        <v>1894358057000</v>
      </c>
      <c r="T97" s="5">
        <v>2151509548000</v>
      </c>
      <c r="U97" s="5">
        <v>2100164342000</v>
      </c>
      <c r="V97" s="5">
        <v>1955435569000</v>
      </c>
      <c r="W97" s="5">
        <v>1521028727000</v>
      </c>
      <c r="X97" s="5">
        <v>961243997000</v>
      </c>
      <c r="Y97" s="5">
        <v>643464580000</v>
      </c>
      <c r="Z97" s="5">
        <v>595599024000</v>
      </c>
      <c r="AA97" s="2">
        <v>421959968000</v>
      </c>
      <c r="AB97" s="2">
        <v>129944315000</v>
      </c>
    </row>
    <row r="98" spans="3:28" ht="15.5" x14ac:dyDescent="0.35">
      <c r="C98" t="s">
        <v>132</v>
      </c>
    </row>
    <row r="99" spans="3:28" ht="15.5" x14ac:dyDescent="0.35">
      <c r="C99" t="s">
        <v>133</v>
      </c>
    </row>
    <row r="100" spans="3:28" ht="15.5" x14ac:dyDescent="0.35">
      <c r="C100" t="s">
        <v>399</v>
      </c>
      <c r="D100" s="5">
        <v>2241463213000</v>
      </c>
      <c r="E100" s="5">
        <v>2296862411000</v>
      </c>
      <c r="F100" s="5">
        <v>2195955989000</v>
      </c>
      <c r="G100" s="5">
        <v>2229809461000</v>
      </c>
      <c r="I100" s="5">
        <v>2296862411000</v>
      </c>
      <c r="J100" s="5">
        <v>2347417561000</v>
      </c>
      <c r="K100" s="5">
        <v>1939806262000</v>
      </c>
      <c r="L100" s="5">
        <v>1661377617000</v>
      </c>
      <c r="M100" s="5">
        <v>1612758080000</v>
      </c>
      <c r="N100" s="5">
        <v>1949843509000</v>
      </c>
      <c r="O100" s="5">
        <v>1894367423000</v>
      </c>
      <c r="P100" s="5">
        <v>1155439434000</v>
      </c>
      <c r="Q100" s="5">
        <v>1129846702000</v>
      </c>
      <c r="R100" s="5">
        <v>1269174311000</v>
      </c>
      <c r="S100" s="5">
        <v>1246395415000</v>
      </c>
      <c r="T100" s="5">
        <v>1248742337000</v>
      </c>
      <c r="U100" s="5">
        <v>879684021000</v>
      </c>
      <c r="V100" s="5">
        <v>742524310000</v>
      </c>
      <c r="W100" s="5">
        <v>571324255000</v>
      </c>
      <c r="X100" s="5">
        <v>741122930000</v>
      </c>
      <c r="Y100" s="5">
        <v>471104913000</v>
      </c>
      <c r="Z100" s="5">
        <v>452722790000</v>
      </c>
      <c r="AA100" s="2">
        <v>335125750000</v>
      </c>
      <c r="AB100" s="2">
        <v>54459265000</v>
      </c>
    </row>
    <row r="101" spans="3:28" ht="15.5" x14ac:dyDescent="0.35">
      <c r="C101" t="s">
        <v>2072</v>
      </c>
      <c r="D101" s="5">
        <v>2241463213000</v>
      </c>
      <c r="E101" s="5">
        <v>2296862411000</v>
      </c>
      <c r="F101" s="5">
        <v>2195955989000</v>
      </c>
      <c r="G101" s="5">
        <v>2229809461000</v>
      </c>
      <c r="I101" s="5">
        <v>2296862411000</v>
      </c>
      <c r="J101" s="5">
        <v>2347417561000</v>
      </c>
      <c r="K101" s="5">
        <v>1939806262000</v>
      </c>
      <c r="L101" s="5">
        <v>1661377617000</v>
      </c>
      <c r="M101" s="5">
        <v>1612758080000</v>
      </c>
      <c r="N101" s="5">
        <v>1949843509000</v>
      </c>
      <c r="O101" s="5">
        <v>1894367423000</v>
      </c>
      <c r="P101" s="5">
        <v>1155439434000</v>
      </c>
      <c r="Q101" s="5">
        <v>1129846702000</v>
      </c>
      <c r="R101" s="5">
        <v>1269174311000</v>
      </c>
      <c r="S101" s="5">
        <v>1246395415000</v>
      </c>
      <c r="T101" s="5">
        <v>1248742337000</v>
      </c>
      <c r="U101" s="5">
        <v>879684021000</v>
      </c>
      <c r="V101" s="5">
        <v>742524310000</v>
      </c>
      <c r="W101" s="5">
        <v>571324255000</v>
      </c>
      <c r="X101" s="5">
        <v>741122930000</v>
      </c>
      <c r="Y101" s="5">
        <v>471104913000</v>
      </c>
      <c r="Z101" s="5">
        <v>452722790000</v>
      </c>
      <c r="AA101" s="2">
        <v>335125750000</v>
      </c>
      <c r="AB101" s="2">
        <v>54459265000</v>
      </c>
    </row>
    <row r="102" spans="3:28" ht="15.5" x14ac:dyDescent="0.35">
      <c r="C102" t="s">
        <v>136</v>
      </c>
      <c r="D102" s="5">
        <v>3138161000</v>
      </c>
      <c r="E102" s="5">
        <v>239490000</v>
      </c>
      <c r="F102" s="5">
        <v>7957841000</v>
      </c>
      <c r="G102" s="5">
        <v>7251464000</v>
      </c>
      <c r="I102" s="5">
        <v>239490000</v>
      </c>
      <c r="J102" s="5">
        <v>4490658000</v>
      </c>
      <c r="K102" s="5">
        <v>967812000</v>
      </c>
      <c r="L102" s="5">
        <v>714424000</v>
      </c>
      <c r="M102" s="5">
        <v>846385000</v>
      </c>
      <c r="N102" s="5">
        <v>10297174000</v>
      </c>
      <c r="O102" s="5">
        <v>7157044000</v>
      </c>
      <c r="P102" s="5">
        <v>4795503000</v>
      </c>
      <c r="Q102" s="5">
        <v>10839582000</v>
      </c>
      <c r="R102" s="5">
        <v>18930638000</v>
      </c>
      <c r="S102" s="5">
        <v>4563138000</v>
      </c>
      <c r="T102" s="5">
        <v>6728205000</v>
      </c>
      <c r="U102" s="5">
        <v>4712273000</v>
      </c>
      <c r="V102" s="5">
        <v>11071675000</v>
      </c>
      <c r="W102" s="5">
        <v>23079957000</v>
      </c>
      <c r="X102" s="5">
        <v>11760183000</v>
      </c>
      <c r="Y102" s="5">
        <v>9439634000</v>
      </c>
      <c r="Z102" s="5">
        <v>2431422000</v>
      </c>
      <c r="AA102" s="2">
        <v>6574777000</v>
      </c>
      <c r="AB102" s="2">
        <v>3759912000</v>
      </c>
    </row>
    <row r="103" spans="3:28" ht="15.5" x14ac:dyDescent="0.35">
      <c r="C103" t="s">
        <v>137</v>
      </c>
      <c r="D103" s="5">
        <v>3138161000</v>
      </c>
      <c r="E103" s="5">
        <v>239490000</v>
      </c>
      <c r="F103" s="5">
        <v>7957841000</v>
      </c>
      <c r="G103" s="5">
        <v>7251464000</v>
      </c>
      <c r="I103" s="5">
        <v>239490000</v>
      </c>
      <c r="J103" s="5">
        <v>4490658000</v>
      </c>
      <c r="K103" s="5">
        <v>967812000</v>
      </c>
      <c r="L103" s="5">
        <v>714424000</v>
      </c>
      <c r="M103" s="5">
        <v>846385000</v>
      </c>
      <c r="N103" s="5">
        <v>10297174000</v>
      </c>
      <c r="O103" s="5">
        <v>7157044000</v>
      </c>
      <c r="P103" s="5">
        <v>4795503000</v>
      </c>
      <c r="Q103" s="5">
        <v>10839582000</v>
      </c>
      <c r="R103" s="5">
        <v>18930638000</v>
      </c>
      <c r="S103" s="5">
        <v>4563138000</v>
      </c>
      <c r="T103" s="5">
        <v>6728205000</v>
      </c>
      <c r="U103" s="5">
        <v>4712273000</v>
      </c>
      <c r="V103" s="5">
        <v>11071675000</v>
      </c>
      <c r="W103" s="5">
        <v>23079957000</v>
      </c>
      <c r="X103" s="5">
        <v>11760183000</v>
      </c>
      <c r="Y103" s="5">
        <v>9439634000</v>
      </c>
      <c r="Z103" s="5">
        <v>2431422000</v>
      </c>
      <c r="AA103" s="2">
        <v>6574777000</v>
      </c>
      <c r="AB103" s="2">
        <v>3759912000</v>
      </c>
    </row>
    <row r="104" spans="3:28" ht="15.5" x14ac:dyDescent="0.35">
      <c r="C104" t="s">
        <v>139</v>
      </c>
      <c r="D104" s="5">
        <v>58632464000</v>
      </c>
      <c r="E104" s="5">
        <v>53991026000</v>
      </c>
      <c r="F104" s="5">
        <v>57644562000</v>
      </c>
      <c r="G104" s="5">
        <v>51518650000</v>
      </c>
      <c r="I104" s="5">
        <v>53991026000</v>
      </c>
      <c r="J104" s="5">
        <v>58225524000</v>
      </c>
      <c r="K104" s="5">
        <v>46367903000</v>
      </c>
      <c r="L104" s="5">
        <v>56114846000</v>
      </c>
      <c r="M104" s="5">
        <v>61915307000</v>
      </c>
      <c r="N104" s="5">
        <v>57703165000</v>
      </c>
      <c r="O104" s="5">
        <v>59145312000</v>
      </c>
      <c r="P104" s="5">
        <v>18352876000</v>
      </c>
      <c r="Q104" s="5">
        <v>26983626000</v>
      </c>
      <c r="R104" s="5">
        <v>18781031000</v>
      </c>
      <c r="S104" s="5">
        <v>30639189000</v>
      </c>
      <c r="T104" s="5">
        <v>41117178000</v>
      </c>
      <c r="U104" s="5">
        <v>34654770000</v>
      </c>
      <c r="V104" s="5">
        <v>29042906000</v>
      </c>
      <c r="W104" s="5">
        <v>24970484000</v>
      </c>
      <c r="X104" s="5">
        <v>27743751000</v>
      </c>
      <c r="Y104" s="5">
        <v>14733374000</v>
      </c>
      <c r="Z104" s="5">
        <v>9553709000</v>
      </c>
      <c r="AA104" s="2">
        <v>11339213000</v>
      </c>
      <c r="AB104" s="2">
        <v>10239707000</v>
      </c>
    </row>
    <row r="105" spans="3:28" ht="15.5" x14ac:dyDescent="0.35">
      <c r="C105" t="s">
        <v>2073</v>
      </c>
      <c r="D105" s="5">
        <v>58632464000</v>
      </c>
      <c r="E105" s="5">
        <v>53991026000</v>
      </c>
      <c r="F105" s="5">
        <v>57644562000</v>
      </c>
      <c r="G105" s="5">
        <v>51518650000</v>
      </c>
      <c r="I105" s="5">
        <v>53991026000</v>
      </c>
      <c r="J105" s="5">
        <v>58225524000</v>
      </c>
      <c r="K105" s="5">
        <v>46367903000</v>
      </c>
      <c r="L105" s="5">
        <v>56114846000</v>
      </c>
      <c r="M105" s="5">
        <v>61915307000</v>
      </c>
      <c r="N105" s="5">
        <v>57703165000</v>
      </c>
      <c r="O105" s="5">
        <v>59145312000</v>
      </c>
      <c r="P105" s="5">
        <v>18352876000</v>
      </c>
      <c r="Q105" s="5">
        <v>26983626000</v>
      </c>
      <c r="R105" s="5">
        <v>18781031000</v>
      </c>
      <c r="S105" s="5">
        <v>30639189000</v>
      </c>
      <c r="T105" s="5">
        <v>41117178000</v>
      </c>
      <c r="U105" s="5">
        <v>34654770000</v>
      </c>
      <c r="V105" s="5">
        <v>29042906000</v>
      </c>
      <c r="W105" s="5">
        <v>24970484000</v>
      </c>
      <c r="X105" s="5">
        <v>27743751000</v>
      </c>
      <c r="Y105" s="5">
        <v>14733374000</v>
      </c>
      <c r="Z105" s="5">
        <v>9553709000</v>
      </c>
      <c r="AA105" s="2">
        <v>11339213000</v>
      </c>
      <c r="AB105" s="2">
        <v>10239707000</v>
      </c>
    </row>
    <row r="106" spans="3:28" ht="15.5" x14ac:dyDescent="0.35">
      <c r="C106" t="s">
        <v>138</v>
      </c>
      <c r="D106" s="5">
        <v>12704133000</v>
      </c>
      <c r="E106" s="5">
        <v>13222725000</v>
      </c>
      <c r="F106" s="5">
        <v>8245468000</v>
      </c>
      <c r="G106" s="5">
        <v>7193186000</v>
      </c>
      <c r="I106" s="5">
        <v>13222725000</v>
      </c>
      <c r="J106" s="5">
        <v>9361364000</v>
      </c>
      <c r="K106" s="5">
        <v>11902808000</v>
      </c>
      <c r="L106" s="5">
        <v>14369425000</v>
      </c>
      <c r="M106" s="5">
        <v>3561345000</v>
      </c>
      <c r="N106" s="5">
        <v>9563854000</v>
      </c>
      <c r="O106" s="5">
        <v>6841968000</v>
      </c>
      <c r="P106" s="5">
        <v>6000147000</v>
      </c>
      <c r="Q106" s="5">
        <v>7170379000</v>
      </c>
      <c r="R106" s="5">
        <v>10995215000</v>
      </c>
      <c r="S106" s="5">
        <v>10934462000</v>
      </c>
      <c r="T106" s="5">
        <v>11481664000</v>
      </c>
      <c r="U106" s="5">
        <v>12557873000</v>
      </c>
      <c r="V106" s="5">
        <v>13805535000</v>
      </c>
      <c r="W106" s="5">
        <v>12545769000</v>
      </c>
      <c r="X106" s="5">
        <v>8118975000</v>
      </c>
      <c r="Y106" s="5">
        <v>4913762000</v>
      </c>
      <c r="Z106" s="5">
        <v>2861290000</v>
      </c>
      <c r="AA106" s="2">
        <v>2811414000</v>
      </c>
      <c r="AB106" s="2">
        <v>1678840000</v>
      </c>
    </row>
    <row r="107" spans="3:28" ht="15.5" x14ac:dyDescent="0.35">
      <c r="C107" t="s">
        <v>1043</v>
      </c>
      <c r="D107" s="5">
        <v>12704133000</v>
      </c>
      <c r="E107" s="5">
        <v>13222725000</v>
      </c>
      <c r="F107" s="5">
        <v>8245468000</v>
      </c>
      <c r="G107" s="5">
        <v>7193186000</v>
      </c>
      <c r="I107" s="5">
        <v>13222725000</v>
      </c>
      <c r="J107" s="5">
        <v>9361364000</v>
      </c>
      <c r="K107" s="5">
        <v>11902808000</v>
      </c>
      <c r="L107" s="5">
        <v>14369425000</v>
      </c>
      <c r="M107" s="5">
        <v>3561345000</v>
      </c>
      <c r="N107" s="5">
        <v>9563854000</v>
      </c>
      <c r="O107" s="5">
        <v>6841968000</v>
      </c>
      <c r="P107" s="5">
        <v>6000147000</v>
      </c>
      <c r="Q107" s="5">
        <v>7170379000</v>
      </c>
      <c r="R107" s="5">
        <v>10995215000</v>
      </c>
      <c r="S107" s="5">
        <v>10934462000</v>
      </c>
      <c r="T107" s="5">
        <v>11481664000</v>
      </c>
      <c r="U107" s="5">
        <v>12557873000</v>
      </c>
      <c r="V107" s="5">
        <v>13805535000</v>
      </c>
      <c r="W107" s="5">
        <v>12545769000</v>
      </c>
      <c r="X107" s="5">
        <v>8118975000</v>
      </c>
      <c r="Y107" s="5">
        <v>4913762000</v>
      </c>
      <c r="Z107" s="5">
        <v>2861290000</v>
      </c>
      <c r="AA107" s="2">
        <v>2811414000</v>
      </c>
      <c r="AB107" s="2">
        <v>1678840000</v>
      </c>
    </row>
    <row r="108" spans="3:28" ht="15.5" x14ac:dyDescent="0.35">
      <c r="C108" t="s">
        <v>142</v>
      </c>
      <c r="D108" s="5">
        <v>1792092000</v>
      </c>
      <c r="E108" s="5">
        <v>850628000</v>
      </c>
      <c r="F108" s="5">
        <v>1334754000</v>
      </c>
      <c r="G108" s="5">
        <v>1252522000</v>
      </c>
      <c r="I108" s="5">
        <v>850628000</v>
      </c>
      <c r="J108" s="5">
        <v>751117000</v>
      </c>
      <c r="K108" s="5">
        <v>2054169000</v>
      </c>
      <c r="L108" s="5">
        <v>2245199000</v>
      </c>
      <c r="M108" s="5">
        <v>2005338000</v>
      </c>
      <c r="N108" s="5">
        <v>1284678000</v>
      </c>
      <c r="O108" s="5">
        <v>3264525000</v>
      </c>
      <c r="P108" s="5">
        <v>315917000</v>
      </c>
      <c r="Q108" s="5">
        <v>1156442000</v>
      </c>
      <c r="R108" s="5">
        <v>2793708000</v>
      </c>
      <c r="S108" s="5">
        <v>750803000</v>
      </c>
      <c r="T108" s="5">
        <v>18904355000</v>
      </c>
      <c r="U108" s="5">
        <v>3378754000</v>
      </c>
      <c r="V108" s="5">
        <v>3277412000</v>
      </c>
      <c r="W108" s="5">
        <v>1856295000</v>
      </c>
      <c r="X108" s="5">
        <v>6996243000</v>
      </c>
      <c r="Y108" s="5">
        <v>2112420000</v>
      </c>
      <c r="Z108" s="5">
        <v>3411736000</v>
      </c>
      <c r="AA108" s="2">
        <v>1715493000</v>
      </c>
      <c r="AB108" s="2">
        <v>685463000</v>
      </c>
    </row>
    <row r="109" spans="3:28" ht="15.5" x14ac:dyDescent="0.35">
      <c r="C109" t="s">
        <v>1348</v>
      </c>
      <c r="X109" s="5">
        <v>1202694000</v>
      </c>
      <c r="Y109" s="5">
        <v>3571542000</v>
      </c>
      <c r="Z109" s="5">
        <v>4131689000</v>
      </c>
    </row>
    <row r="110" spans="3:28" ht="15.5" x14ac:dyDescent="0.35">
      <c r="C110" t="s">
        <v>1913</v>
      </c>
      <c r="X110" s="5">
        <v>1202694000</v>
      </c>
      <c r="Y110" s="5">
        <v>3571542000</v>
      </c>
      <c r="Z110" s="5">
        <v>4131689000</v>
      </c>
    </row>
    <row r="111" spans="3:28" ht="15.5" x14ac:dyDescent="0.35">
      <c r="C111" t="s">
        <v>2074</v>
      </c>
      <c r="P111" s="5">
        <v>99651636000</v>
      </c>
      <c r="Q111" s="5">
        <v>98642155000</v>
      </c>
      <c r="R111" s="5">
        <v>171962113000</v>
      </c>
      <c r="S111" s="5">
        <v>307545960000</v>
      </c>
      <c r="T111" s="5">
        <v>536290436000</v>
      </c>
      <c r="U111" s="5">
        <v>900001476000</v>
      </c>
      <c r="V111" s="5">
        <v>929744831000</v>
      </c>
      <c r="W111" s="5">
        <v>696634218000</v>
      </c>
    </row>
    <row r="112" spans="3:28" ht="15.5" x14ac:dyDescent="0.35">
      <c r="C112" t="s">
        <v>152</v>
      </c>
      <c r="D112" s="5">
        <v>2361958766000</v>
      </c>
      <c r="E112" s="5">
        <v>2409513977000</v>
      </c>
      <c r="F112" s="5">
        <v>2315537803000</v>
      </c>
      <c r="G112" s="5">
        <v>2341587803000</v>
      </c>
      <c r="I112" s="5">
        <v>2409513977000</v>
      </c>
      <c r="J112" s="5">
        <v>2466527009000</v>
      </c>
      <c r="K112" s="5">
        <v>2043097012000</v>
      </c>
      <c r="L112" s="5">
        <v>1776772856000</v>
      </c>
      <c r="M112" s="5">
        <v>1697909510000</v>
      </c>
      <c r="N112" s="5">
        <v>2048024392000</v>
      </c>
      <c r="O112" s="5">
        <v>1984129298000</v>
      </c>
      <c r="P112" s="5">
        <v>1294360807000</v>
      </c>
      <c r="Q112" s="5">
        <v>1286191771000</v>
      </c>
      <c r="R112" s="5">
        <v>1503725692000</v>
      </c>
      <c r="S112" s="5">
        <v>1610009753000</v>
      </c>
      <c r="T112" s="5">
        <v>1872515995000</v>
      </c>
      <c r="U112" s="5">
        <v>1844380431000</v>
      </c>
      <c r="V112" s="5">
        <v>1736838612000</v>
      </c>
      <c r="W112" s="5">
        <v>1335521093000</v>
      </c>
      <c r="X112" s="5">
        <v>800388888000</v>
      </c>
      <c r="Y112" s="5">
        <v>508564161000</v>
      </c>
      <c r="Z112" s="5">
        <v>476922029000</v>
      </c>
      <c r="AA112" s="2">
        <v>358827275000</v>
      </c>
      <c r="AB112" s="2">
        <v>71498698000</v>
      </c>
    </row>
    <row r="113" spans="2:28" ht="15.5" x14ac:dyDescent="0.35">
      <c r="C113" t="s">
        <v>153</v>
      </c>
    </row>
    <row r="114" spans="2:28" ht="15.5" x14ac:dyDescent="0.35">
      <c r="C114" t="s">
        <v>154</v>
      </c>
      <c r="D114" s="5">
        <v>568735400000</v>
      </c>
      <c r="E114" s="5">
        <v>568735400000</v>
      </c>
      <c r="F114" s="5">
        <v>568735400000</v>
      </c>
      <c r="G114" s="5">
        <v>568735400000</v>
      </c>
      <c r="I114" s="5">
        <v>568735400000</v>
      </c>
      <c r="J114" s="5">
        <v>568735400000</v>
      </c>
      <c r="K114" s="5">
        <v>568735400000</v>
      </c>
      <c r="L114" s="5">
        <v>568735400000</v>
      </c>
      <c r="M114" s="5">
        <v>568735400000</v>
      </c>
      <c r="N114" s="5">
        <v>568735400000</v>
      </c>
      <c r="O114" s="5">
        <v>568735400000</v>
      </c>
      <c r="P114" s="5">
        <v>258516091000</v>
      </c>
      <c r="Q114" s="5">
        <v>258516091000</v>
      </c>
      <c r="R114" s="5">
        <v>100200035000</v>
      </c>
      <c r="S114" s="5">
        <v>100200035000</v>
      </c>
      <c r="T114" s="5">
        <v>100200035000</v>
      </c>
      <c r="U114" s="5">
        <v>100200035000</v>
      </c>
      <c r="V114" s="5">
        <v>100200035000</v>
      </c>
      <c r="W114" s="5">
        <v>100200035000</v>
      </c>
      <c r="X114" s="5">
        <v>100200035000</v>
      </c>
      <c r="Y114" s="5">
        <v>100200002000</v>
      </c>
      <c r="Z114" s="5">
        <v>100200000000</v>
      </c>
      <c r="AA114" s="2">
        <v>54200000000</v>
      </c>
      <c r="AB114" s="2">
        <v>50000000000</v>
      </c>
    </row>
    <row r="115" spans="2:28" ht="15.5" x14ac:dyDescent="0.35">
      <c r="C115" t="s">
        <v>155</v>
      </c>
      <c r="D115" s="5">
        <v>97585106000</v>
      </c>
      <c r="E115" s="5">
        <v>97585106000</v>
      </c>
      <c r="F115" s="5">
        <v>97585106000</v>
      </c>
      <c r="G115" s="5">
        <v>97585106000</v>
      </c>
      <c r="I115" s="5">
        <v>97585106000</v>
      </c>
      <c r="J115" s="5">
        <v>97585106000</v>
      </c>
      <c r="K115" s="5">
        <v>97585106000</v>
      </c>
      <c r="L115" s="5">
        <v>97585106000</v>
      </c>
      <c r="M115" s="5">
        <v>97585106000</v>
      </c>
      <c r="N115" s="5">
        <v>97585106000</v>
      </c>
      <c r="O115" s="5">
        <v>97585106000</v>
      </c>
      <c r="P115" s="5">
        <v>10433072000</v>
      </c>
      <c r="Q115" s="5">
        <v>10433072000</v>
      </c>
      <c r="R115" s="5">
        <v>-2384634000</v>
      </c>
      <c r="S115" s="5">
        <v>-2384634000</v>
      </c>
      <c r="T115" s="5">
        <v>-2384634000</v>
      </c>
      <c r="U115" s="5">
        <v>-2384634000</v>
      </c>
      <c r="V115" s="5">
        <v>-2384634000</v>
      </c>
      <c r="W115" s="5">
        <v>-2384634000</v>
      </c>
      <c r="X115" s="5">
        <v>-2384634000</v>
      </c>
      <c r="Y115" s="5">
        <v>-2384638000</v>
      </c>
      <c r="Z115" s="5">
        <v>-2384638000</v>
      </c>
    </row>
    <row r="116" spans="2:28" ht="15.5" x14ac:dyDescent="0.35">
      <c r="C116" t="s">
        <v>156</v>
      </c>
      <c r="D116" s="5">
        <v>80716081000</v>
      </c>
      <c r="E116" s="5">
        <v>84435712000</v>
      </c>
      <c r="F116" s="5">
        <v>79522340000</v>
      </c>
      <c r="G116" s="5">
        <v>73851739000</v>
      </c>
      <c r="I116" s="5">
        <v>84435712000</v>
      </c>
      <c r="J116" s="5">
        <v>81543073000</v>
      </c>
      <c r="K116" s="5">
        <v>83698738000</v>
      </c>
      <c r="L116" s="5">
        <v>22548910000</v>
      </c>
      <c r="M116" s="5">
        <v>-39496878000</v>
      </c>
      <c r="N116" s="5">
        <v>-31730956000</v>
      </c>
      <c r="O116" s="5">
        <v>4870274000</v>
      </c>
      <c r="P116" s="5">
        <v>3098590000</v>
      </c>
      <c r="Q116" s="5">
        <v>195857496000</v>
      </c>
      <c r="R116" s="5">
        <v>188305281000</v>
      </c>
      <c r="S116" s="5">
        <v>181838870000</v>
      </c>
      <c r="T116" s="5">
        <v>179416127000</v>
      </c>
      <c r="U116" s="5">
        <v>155336446000</v>
      </c>
      <c r="V116" s="5">
        <v>120781556000</v>
      </c>
      <c r="W116" s="5">
        <v>87692233000</v>
      </c>
      <c r="X116" s="5">
        <v>63039708000</v>
      </c>
      <c r="Y116" s="5">
        <v>37085055000</v>
      </c>
      <c r="Z116" s="5">
        <v>20861633000</v>
      </c>
      <c r="AA116" s="2">
        <v>8932693000</v>
      </c>
      <c r="AB116" s="2">
        <v>8445617000</v>
      </c>
    </row>
    <row r="117" spans="2:28" ht="15.5" x14ac:dyDescent="0.35">
      <c r="C117" t="s">
        <v>157</v>
      </c>
      <c r="D117" s="5">
        <v>1800000000</v>
      </c>
      <c r="E117" s="5">
        <v>1800000000</v>
      </c>
      <c r="F117" s="5">
        <v>1800000000</v>
      </c>
      <c r="G117" s="5">
        <v>1800000000</v>
      </c>
      <c r="I117" s="5">
        <v>1800000000</v>
      </c>
      <c r="J117" s="5">
        <v>1800000000</v>
      </c>
      <c r="K117" s="5">
        <v>1500000000</v>
      </c>
      <c r="L117" s="5">
        <v>1200000000</v>
      </c>
      <c r="M117" s="5">
        <v>1200000000</v>
      </c>
      <c r="N117" s="5">
        <v>1100000000</v>
      </c>
      <c r="O117" s="5">
        <v>1000000000</v>
      </c>
      <c r="P117" s="5">
        <v>1000000000</v>
      </c>
      <c r="Q117" s="5">
        <v>900000000</v>
      </c>
      <c r="R117" s="5">
        <v>800000000</v>
      </c>
      <c r="S117" s="5">
        <v>700000000</v>
      </c>
      <c r="T117" s="5">
        <v>600000000</v>
      </c>
      <c r="U117" s="5">
        <v>500000000</v>
      </c>
      <c r="V117" s="5">
        <v>400000000</v>
      </c>
    </row>
    <row r="118" spans="2:28" ht="15.5" x14ac:dyDescent="0.35">
      <c r="C118" t="s">
        <v>158</v>
      </c>
      <c r="D118" s="5">
        <v>78916081000</v>
      </c>
      <c r="E118" s="5">
        <v>82635712000</v>
      </c>
      <c r="F118" s="5">
        <v>77722340000</v>
      </c>
      <c r="G118" s="5">
        <v>72051739000</v>
      </c>
      <c r="I118" s="5">
        <v>82635712000</v>
      </c>
      <c r="J118" s="5">
        <v>79743073000</v>
      </c>
      <c r="K118" s="5">
        <v>82198738000</v>
      </c>
      <c r="L118" s="5">
        <v>21348910000</v>
      </c>
      <c r="M118" s="5">
        <v>-40696878000</v>
      </c>
      <c r="N118" s="5">
        <v>-32830956000</v>
      </c>
      <c r="O118" s="5">
        <v>3870274000</v>
      </c>
      <c r="P118" s="5">
        <v>2098590000</v>
      </c>
      <c r="Q118" s="5">
        <v>194957496000</v>
      </c>
      <c r="R118" s="5">
        <v>187505281000</v>
      </c>
      <c r="S118" s="5">
        <v>181138870000</v>
      </c>
      <c r="T118" s="5">
        <v>178816127000</v>
      </c>
      <c r="U118" s="5">
        <v>154836446000</v>
      </c>
      <c r="V118" s="5">
        <v>120381556000</v>
      </c>
    </row>
    <row r="119" spans="2:28" ht="15.5" x14ac:dyDescent="0.35">
      <c r="C119" t="s">
        <v>159</v>
      </c>
      <c r="D119" s="5">
        <v>80716081000</v>
      </c>
      <c r="E119" s="5">
        <v>84435712000</v>
      </c>
      <c r="F119" s="5">
        <v>79522340000</v>
      </c>
      <c r="G119" s="5">
        <v>73851739000</v>
      </c>
      <c r="I119" s="5">
        <v>84435712000</v>
      </c>
      <c r="J119" s="5">
        <v>81543073000</v>
      </c>
      <c r="K119" s="5">
        <v>83698738000</v>
      </c>
      <c r="L119" s="5">
        <v>22548910000</v>
      </c>
      <c r="M119" s="5">
        <v>-39496878000</v>
      </c>
      <c r="N119" s="5">
        <v>-31730956000</v>
      </c>
      <c r="O119" s="5">
        <v>4870274000</v>
      </c>
      <c r="P119" s="5">
        <v>3098590000</v>
      </c>
      <c r="Q119" s="5">
        <v>195857496000</v>
      </c>
      <c r="R119" s="5">
        <v>188305281000</v>
      </c>
      <c r="S119" s="5">
        <v>181838870000</v>
      </c>
      <c r="T119" s="5">
        <v>179416127000</v>
      </c>
      <c r="U119" s="5">
        <v>155336446000</v>
      </c>
      <c r="V119" s="5">
        <v>120781556000</v>
      </c>
      <c r="W119" s="5">
        <v>87692233000</v>
      </c>
      <c r="X119" s="5">
        <v>63039708000</v>
      </c>
      <c r="Y119" s="5">
        <v>37085055000</v>
      </c>
      <c r="Z119" s="5">
        <v>20861633000</v>
      </c>
      <c r="AA119" s="2">
        <v>8932693000</v>
      </c>
      <c r="AB119" s="2">
        <v>8445617000</v>
      </c>
    </row>
    <row r="120" spans="2:28" ht="15.5" x14ac:dyDescent="0.35">
      <c r="C120" t="s">
        <v>9</v>
      </c>
      <c r="D120" s="5">
        <v>740060887000</v>
      </c>
      <c r="E120" s="5">
        <v>744011714000</v>
      </c>
      <c r="F120" s="5">
        <v>740523329000</v>
      </c>
      <c r="G120" s="5">
        <v>735847501000</v>
      </c>
      <c r="I120" s="5">
        <v>744011714000</v>
      </c>
      <c r="J120" s="5">
        <v>743996067000</v>
      </c>
      <c r="K120" s="5">
        <v>750484838000</v>
      </c>
      <c r="L120" s="5">
        <v>689897693000</v>
      </c>
      <c r="M120" s="5">
        <v>625244698000</v>
      </c>
      <c r="N120" s="5">
        <v>631897234000</v>
      </c>
      <c r="O120" s="5">
        <v>668593828000</v>
      </c>
      <c r="P120" s="5">
        <v>271129754000</v>
      </c>
      <c r="Q120" s="5">
        <v>464248133000</v>
      </c>
      <c r="R120" s="5">
        <v>286741374000</v>
      </c>
      <c r="S120" s="5">
        <v>284348304000</v>
      </c>
      <c r="T120" s="5">
        <v>278993553000</v>
      </c>
      <c r="U120" s="5">
        <v>255783911000</v>
      </c>
      <c r="V120" s="5">
        <v>218596957000</v>
      </c>
      <c r="W120" s="5">
        <v>185507634000</v>
      </c>
      <c r="X120" s="5">
        <v>160855109000</v>
      </c>
      <c r="Y120" s="5">
        <v>134900419000</v>
      </c>
      <c r="Z120" s="5">
        <v>118676995000</v>
      </c>
      <c r="AA120" s="2">
        <v>63132693000</v>
      </c>
      <c r="AB120" s="2">
        <v>58445617000</v>
      </c>
    </row>
    <row r="121" spans="2:28" ht="15.5" x14ac:dyDescent="0.35">
      <c r="C121" t="s">
        <v>161</v>
      </c>
      <c r="D121" s="5">
        <v>3102019653000</v>
      </c>
      <c r="E121" s="5">
        <v>3153525691000</v>
      </c>
      <c r="F121" s="5">
        <v>3056061132000</v>
      </c>
      <c r="G121" s="5">
        <v>3077435304000</v>
      </c>
      <c r="I121" s="5">
        <v>3153525691000</v>
      </c>
      <c r="J121" s="5">
        <v>3210523076000</v>
      </c>
      <c r="K121" s="5">
        <v>2793581850000</v>
      </c>
      <c r="L121" s="5">
        <v>2466670549000</v>
      </c>
      <c r="M121" s="5">
        <v>2323154208000</v>
      </c>
      <c r="N121" s="5">
        <v>2679921626000</v>
      </c>
      <c r="O121" s="5">
        <v>2652723126000</v>
      </c>
      <c r="P121" s="5">
        <v>1565490561000</v>
      </c>
      <c r="Q121" s="5">
        <v>1750439904000</v>
      </c>
      <c r="R121" s="5">
        <v>1790467066000</v>
      </c>
      <c r="S121" s="5">
        <v>1894358057000</v>
      </c>
      <c r="T121" s="5">
        <v>2151509548000</v>
      </c>
      <c r="U121" s="5">
        <v>2100164342000</v>
      </c>
      <c r="V121" s="5">
        <v>1955435569000</v>
      </c>
      <c r="W121" s="5">
        <v>1521028727000</v>
      </c>
      <c r="X121" s="5">
        <v>961243997000</v>
      </c>
      <c r="Y121" s="5">
        <v>643464580000</v>
      </c>
      <c r="Z121" s="5">
        <v>595599024000</v>
      </c>
      <c r="AA121" s="2">
        <v>421959968000</v>
      </c>
      <c r="AB121" s="2">
        <v>129944315000</v>
      </c>
    </row>
    <row r="122" spans="2:28" ht="15.5" x14ac:dyDescent="0.35">
      <c r="C122" t="s">
        <v>162</v>
      </c>
      <c r="D122" s="5">
        <v>5687353997</v>
      </c>
      <c r="E122" s="5">
        <v>5687353997</v>
      </c>
      <c r="F122" s="5">
        <v>5687353997</v>
      </c>
      <c r="G122" s="5">
        <v>5687353997</v>
      </c>
      <c r="I122" s="5">
        <v>5687353997</v>
      </c>
      <c r="J122" s="5">
        <v>5687353997</v>
      </c>
      <c r="K122" s="5">
        <v>5687353997</v>
      </c>
      <c r="L122" s="5">
        <v>5687353997</v>
      </c>
      <c r="M122" s="5">
        <v>5687353997</v>
      </c>
      <c r="N122" s="5">
        <v>5687353997</v>
      </c>
      <c r="O122" s="5">
        <v>5687353997</v>
      </c>
      <c r="P122" s="5">
        <v>2585160908</v>
      </c>
      <c r="Q122" s="5">
        <v>2585160908</v>
      </c>
      <c r="R122" s="5">
        <v>1002000352</v>
      </c>
      <c r="S122" s="5">
        <v>1002000352</v>
      </c>
      <c r="T122" s="5">
        <v>1002000352</v>
      </c>
      <c r="U122" s="5">
        <v>1002000352</v>
      </c>
      <c r="V122" s="5">
        <v>1002000352</v>
      </c>
      <c r="W122" s="5">
        <v>1002000352</v>
      </c>
      <c r="X122" s="5">
        <v>1002000352</v>
      </c>
      <c r="Y122" s="5">
        <v>1002000020</v>
      </c>
      <c r="Z122" s="5">
        <v>1002000000</v>
      </c>
      <c r="AA122" s="2">
        <v>542000000</v>
      </c>
      <c r="AB122" s="2">
        <v>50000</v>
      </c>
    </row>
    <row r="124" spans="2:28" ht="15.5" x14ac:dyDescent="0.35">
      <c r="B124" t="s">
        <v>163</v>
      </c>
      <c r="C124" t="s">
        <v>164</v>
      </c>
      <c r="D124" s="5">
        <v>53328106000</v>
      </c>
      <c r="E124" s="5">
        <v>-76294905000</v>
      </c>
      <c r="F124" s="5">
        <v>63271025000</v>
      </c>
      <c r="G124" s="5">
        <v>32071713000</v>
      </c>
      <c r="I124" s="5">
        <v>91749417000</v>
      </c>
      <c r="J124" s="5">
        <v>-405557442000</v>
      </c>
      <c r="K124" s="5">
        <v>-310985760000</v>
      </c>
      <c r="L124" s="5">
        <v>-3645448000</v>
      </c>
      <c r="M124" s="5">
        <v>317806253000</v>
      </c>
      <c r="N124" s="5">
        <v>-8269148000</v>
      </c>
      <c r="O124" s="5">
        <v>216391040000</v>
      </c>
      <c r="P124" s="5">
        <v>-88783621000</v>
      </c>
      <c r="Q124" s="5">
        <v>106417199000</v>
      </c>
      <c r="R124" s="5">
        <v>118573528000</v>
      </c>
      <c r="S124" s="5">
        <v>208857124000</v>
      </c>
      <c r="T124" s="5">
        <v>-51317213000</v>
      </c>
      <c r="U124" s="5">
        <v>-173909937000</v>
      </c>
      <c r="V124" s="5">
        <v>-363623327000</v>
      </c>
      <c r="W124" s="5">
        <v>-382952931000</v>
      </c>
      <c r="X124" s="5">
        <v>-219190090000</v>
      </c>
      <c r="Y124" s="5">
        <v>-24068898000</v>
      </c>
      <c r="Z124" s="5">
        <v>-146844853000</v>
      </c>
      <c r="AA124" s="2">
        <v>-279414884000</v>
      </c>
      <c r="AB124" s="2">
        <v>43937865000</v>
      </c>
    </row>
    <row r="125" spans="2:28" ht="15.5" x14ac:dyDescent="0.35">
      <c r="C125" t="s">
        <v>2075</v>
      </c>
      <c r="D125" s="5">
        <v>550517590000</v>
      </c>
      <c r="E125" s="5">
        <v>566919917000</v>
      </c>
      <c r="F125" s="5">
        <v>523734831000</v>
      </c>
      <c r="G125" s="5">
        <v>498953670000</v>
      </c>
      <c r="I125" s="5">
        <v>2098729984000</v>
      </c>
      <c r="J125" s="5">
        <v>2188748492000</v>
      </c>
      <c r="K125" s="5">
        <v>1985638276000</v>
      </c>
      <c r="L125" s="5">
        <v>1730308369000</v>
      </c>
      <c r="M125" s="5">
        <v>1488045825000</v>
      </c>
      <c r="N125" s="5">
        <v>1900467029000</v>
      </c>
      <c r="O125" s="5">
        <v>1866098958000</v>
      </c>
      <c r="P125" s="5">
        <v>1386462555000</v>
      </c>
      <c r="Q125" s="5">
        <v>1630952179000</v>
      </c>
      <c r="R125" s="5">
        <v>2070719236000</v>
      </c>
      <c r="S125" s="5">
        <v>2197982022000</v>
      </c>
    </row>
    <row r="126" spans="2:28" ht="15.5" x14ac:dyDescent="0.35">
      <c r="C126" t="s">
        <v>976</v>
      </c>
      <c r="AB126" s="2">
        <v>663264000</v>
      </c>
    </row>
    <row r="127" spans="2:28" ht="15.5" x14ac:dyDescent="0.35">
      <c r="C127" t="s">
        <v>2076</v>
      </c>
      <c r="T127" s="5">
        <v>1949012324000</v>
      </c>
      <c r="U127" s="5">
        <v>2673431407000</v>
      </c>
      <c r="V127" s="5">
        <v>2369244279000</v>
      </c>
      <c r="W127" s="5">
        <v>1685573348000</v>
      </c>
      <c r="X127" s="5">
        <v>1695472385000</v>
      </c>
      <c r="Y127" s="5">
        <v>1217286424000</v>
      </c>
      <c r="Z127" s="5">
        <v>1336646422000</v>
      </c>
      <c r="AA127" s="2">
        <v>1120981955000</v>
      </c>
      <c r="AB127" s="2">
        <v>1075450244000</v>
      </c>
    </row>
    <row r="128" spans="2:28" ht="15.5" x14ac:dyDescent="0.35">
      <c r="C128" t="s">
        <v>2077</v>
      </c>
      <c r="D128" s="5">
        <v>550517590000</v>
      </c>
      <c r="E128" s="5">
        <v>566919917000</v>
      </c>
      <c r="F128" s="5">
        <v>523734831000</v>
      </c>
      <c r="G128" s="5">
        <v>498953670000</v>
      </c>
      <c r="I128" s="5">
        <v>2098729984000</v>
      </c>
      <c r="J128" s="5">
        <v>2188748492000</v>
      </c>
      <c r="K128" s="5">
        <v>1985638276000</v>
      </c>
      <c r="L128" s="5">
        <v>1730308369000</v>
      </c>
      <c r="M128" s="5">
        <v>1488045825000</v>
      </c>
      <c r="N128" s="5">
        <v>1900467029000</v>
      </c>
      <c r="O128" s="5">
        <v>1866098958000</v>
      </c>
      <c r="P128" s="5">
        <v>1386462555000</v>
      </c>
      <c r="Q128" s="5">
        <v>1630952179000</v>
      </c>
      <c r="R128" s="5">
        <v>2070719236000</v>
      </c>
      <c r="S128" s="5">
        <v>2197982022000</v>
      </c>
      <c r="T128" s="5">
        <v>1949012324000</v>
      </c>
      <c r="U128" s="5">
        <v>2673431407000</v>
      </c>
      <c r="V128" s="5">
        <v>2369244279000</v>
      </c>
      <c r="W128" s="5">
        <v>1685573348000</v>
      </c>
      <c r="X128" s="5">
        <v>1695472385000</v>
      </c>
      <c r="Y128" s="5">
        <v>1217286424000</v>
      </c>
      <c r="Z128" s="5">
        <v>1336646422000</v>
      </c>
      <c r="AA128" s="2">
        <v>1120981955000</v>
      </c>
      <c r="AB128" s="2">
        <v>1076113508000</v>
      </c>
    </row>
    <row r="129" spans="3:28" ht="15.5" x14ac:dyDescent="0.35">
      <c r="C129" t="s">
        <v>2078</v>
      </c>
      <c r="D129" s="5">
        <v>854615000</v>
      </c>
      <c r="E129" s="5">
        <v>966910000</v>
      </c>
      <c r="F129" s="5">
        <v>1057277000</v>
      </c>
      <c r="G129" s="5">
        <v>1152836000</v>
      </c>
      <c r="I129" s="5">
        <v>4442296000</v>
      </c>
      <c r="J129" s="5">
        <v>1034281000</v>
      </c>
      <c r="K129" s="5">
        <v>13671384000</v>
      </c>
      <c r="P129" s="5">
        <v>299059632000</v>
      </c>
      <c r="Q129" s="5">
        <v>24999123000</v>
      </c>
      <c r="R129" s="5">
        <v>28349564000</v>
      </c>
      <c r="S129" s="5">
        <v>38403837000</v>
      </c>
    </row>
    <row r="130" spans="3:28" ht="15.5" x14ac:dyDescent="0.35">
      <c r="C130" t="s">
        <v>2079</v>
      </c>
      <c r="D130" s="5">
        <v>1803011000</v>
      </c>
      <c r="E130" s="5">
        <v>-5613448000</v>
      </c>
      <c r="F130" s="5">
        <v>7610107000</v>
      </c>
      <c r="G130" s="5">
        <v>12709696000</v>
      </c>
      <c r="I130" s="5">
        <v>16719143000</v>
      </c>
      <c r="J130" s="5">
        <v>28758730000</v>
      </c>
      <c r="K130" s="5">
        <v>23996128000</v>
      </c>
      <c r="L130" s="5">
        <v>4366536000</v>
      </c>
      <c r="M130" s="5">
        <v>1970853000</v>
      </c>
      <c r="N130" s="5">
        <v>7172006000</v>
      </c>
      <c r="O130" s="5">
        <v>42087965000</v>
      </c>
      <c r="P130" s="5">
        <v>117849000</v>
      </c>
      <c r="Q130" s="5">
        <v>9829240000</v>
      </c>
      <c r="R130" s="5">
        <v>397164000</v>
      </c>
      <c r="S130" s="5">
        <v>7623073000</v>
      </c>
    </row>
    <row r="131" spans="3:28" ht="15.5" x14ac:dyDescent="0.35">
      <c r="C131" t="s">
        <v>499</v>
      </c>
      <c r="T131" s="5">
        <v>1057976763000</v>
      </c>
      <c r="U131" s="5">
        <v>899906001000</v>
      </c>
      <c r="V131" s="5">
        <v>978248527000</v>
      </c>
      <c r="X131" s="5">
        <v>9322714000</v>
      </c>
      <c r="Y131" s="5">
        <v>5022913000</v>
      </c>
      <c r="Z131" s="5">
        <v>889778000</v>
      </c>
      <c r="AA131" s="2">
        <v>1943414000</v>
      </c>
      <c r="AB131" s="2">
        <v>3901200000</v>
      </c>
    </row>
    <row r="132" spans="3:28" ht="15.5" x14ac:dyDescent="0.35">
      <c r="C132" t="s">
        <v>2080</v>
      </c>
      <c r="J132" s="5">
        <v>1505723000</v>
      </c>
      <c r="K132" s="5">
        <v>39070270000</v>
      </c>
      <c r="Q132" s="5">
        <v>15235384000</v>
      </c>
    </row>
    <row r="133" spans="3:28" ht="15.5" x14ac:dyDescent="0.35">
      <c r="C133" t="s">
        <v>498</v>
      </c>
      <c r="T133" s="5">
        <v>-1050301587000</v>
      </c>
      <c r="U133" s="5">
        <v>-896790856000</v>
      </c>
      <c r="V133" s="5">
        <v>-967726513000</v>
      </c>
      <c r="W133" s="5">
        <v>-4708209000</v>
      </c>
    </row>
    <row r="134" spans="3:28" ht="15.5" x14ac:dyDescent="0.35">
      <c r="C134" t="s">
        <v>384</v>
      </c>
      <c r="D134" s="5">
        <v>27870000</v>
      </c>
      <c r="E134" s="5">
        <v>36995000</v>
      </c>
      <c r="F134" s="5">
        <v>35191000</v>
      </c>
      <c r="G134" s="5">
        <v>183971000</v>
      </c>
      <c r="I134" s="5">
        <v>338481000</v>
      </c>
      <c r="J134" s="5">
        <v>351787000</v>
      </c>
      <c r="K134" s="5">
        <v>327809000</v>
      </c>
      <c r="L134" s="5">
        <v>390037000</v>
      </c>
      <c r="M134" s="5">
        <v>439011000</v>
      </c>
      <c r="N134" s="5">
        <v>584940000</v>
      </c>
      <c r="O134" s="5">
        <v>3700016000</v>
      </c>
      <c r="P134" s="5">
        <v>557609000</v>
      </c>
      <c r="Q134" s="5">
        <v>775585000</v>
      </c>
      <c r="R134" s="5">
        <v>126310000</v>
      </c>
      <c r="S134" s="5">
        <v>712446000</v>
      </c>
      <c r="T134" s="5">
        <v>2636534000</v>
      </c>
      <c r="U134" s="5">
        <v>2192411000</v>
      </c>
      <c r="V134" s="5">
        <v>1963116000</v>
      </c>
      <c r="W134" s="5">
        <v>2962174000</v>
      </c>
      <c r="X134" s="5">
        <v>260614000</v>
      </c>
      <c r="Y134" s="5">
        <v>389633000</v>
      </c>
      <c r="Z134" s="5">
        <v>986404000</v>
      </c>
      <c r="AA134" s="2">
        <v>214686000</v>
      </c>
      <c r="AB134" s="2">
        <v>394239000</v>
      </c>
    </row>
    <row r="135" spans="3:28" ht="15.5" x14ac:dyDescent="0.35">
      <c r="C135" t="s">
        <v>2081</v>
      </c>
    </row>
    <row r="136" spans="3:28" ht="15.5" x14ac:dyDescent="0.35">
      <c r="C136" t="s">
        <v>1142</v>
      </c>
    </row>
    <row r="137" spans="3:28" ht="15.5" x14ac:dyDescent="0.35">
      <c r="C137" t="s">
        <v>2082</v>
      </c>
      <c r="D137" s="5">
        <v>-427477607000</v>
      </c>
      <c r="E137" s="5">
        <v>-566060229000</v>
      </c>
      <c r="F137" s="5">
        <v>-407329757000</v>
      </c>
      <c r="G137" s="5">
        <v>-396517582000</v>
      </c>
      <c r="I137" s="5">
        <v>-1732305382000</v>
      </c>
      <c r="J137" s="5">
        <v>-2253900653000</v>
      </c>
      <c r="K137" s="5">
        <v>-2101507590000</v>
      </c>
      <c r="L137" s="5">
        <v>-1584707760000</v>
      </c>
      <c r="M137" s="5">
        <v>-1034887003000</v>
      </c>
      <c r="N137" s="5">
        <v>-1693433908000</v>
      </c>
      <c r="O137" s="5">
        <v>-1330093664000</v>
      </c>
      <c r="P137" s="5">
        <v>-1141208080000</v>
      </c>
      <c r="Q137" s="5">
        <v>-1294578391000</v>
      </c>
      <c r="R137" s="5">
        <v>-1647796723000</v>
      </c>
      <c r="S137" s="5">
        <v>-1672436787000</v>
      </c>
      <c r="T137" s="5">
        <v>-1685096906000</v>
      </c>
      <c r="U137" s="5">
        <v>-2583607753000</v>
      </c>
      <c r="V137" s="5">
        <v>-2496862701000</v>
      </c>
      <c r="W137" s="5">
        <v>-1883094670000</v>
      </c>
      <c r="X137" s="5">
        <v>-1778993634000</v>
      </c>
      <c r="Y137" s="5">
        <v>-1134467085000</v>
      </c>
      <c r="Z137" s="5">
        <v>-1387839185000</v>
      </c>
      <c r="AA137" s="2">
        <v>-1351527288000</v>
      </c>
      <c r="AB137" s="2">
        <v>-1001033798000</v>
      </c>
    </row>
    <row r="138" spans="3:28" ht="15.5" x14ac:dyDescent="0.35">
      <c r="C138" t="s">
        <v>2083</v>
      </c>
      <c r="D138" s="5">
        <v>-37947370000</v>
      </c>
      <c r="E138" s="5">
        <v>-45750746000</v>
      </c>
      <c r="F138" s="5">
        <v>-24415744000</v>
      </c>
      <c r="G138" s="5">
        <v>-58359707000</v>
      </c>
      <c r="I138" s="5">
        <v>-165458782000</v>
      </c>
      <c r="J138" s="5">
        <v>-169411464000</v>
      </c>
      <c r="K138" s="5">
        <v>-162652632000</v>
      </c>
      <c r="L138" s="5">
        <v>-73186505000</v>
      </c>
      <c r="M138" s="5">
        <v>-66650839000</v>
      </c>
      <c r="N138" s="5">
        <v>-103893896000</v>
      </c>
      <c r="O138" s="5">
        <v>-187087013000</v>
      </c>
      <c r="P138" s="5">
        <v>-94799133000</v>
      </c>
      <c r="Q138" s="5">
        <v>-103240778000</v>
      </c>
      <c r="R138" s="5">
        <v>-114515704000</v>
      </c>
      <c r="S138" s="5">
        <v>-96484498000</v>
      </c>
      <c r="T138" s="5">
        <v>-109524121000</v>
      </c>
      <c r="U138" s="5">
        <v>-85941201000</v>
      </c>
      <c r="V138" s="5">
        <v>-84852538000</v>
      </c>
      <c r="W138" s="5">
        <v>-55215080000</v>
      </c>
      <c r="X138" s="5">
        <v>-61241574000</v>
      </c>
      <c r="Y138" s="5">
        <v>-45826310000</v>
      </c>
      <c r="Z138" s="5">
        <v>-36942373000</v>
      </c>
      <c r="AA138" s="2">
        <v>-29240241000</v>
      </c>
      <c r="AB138" s="2">
        <v>-19771774000</v>
      </c>
    </row>
    <row r="139" spans="3:28" ht="15.5" x14ac:dyDescent="0.35">
      <c r="C139" t="s">
        <v>2084</v>
      </c>
      <c r="D139" s="5">
        <v>-465424977000</v>
      </c>
      <c r="E139" s="5">
        <v>-611810975000</v>
      </c>
      <c r="F139" s="5">
        <v>-431745501000</v>
      </c>
      <c r="G139" s="5">
        <v>-454877289000</v>
      </c>
      <c r="I139" s="5">
        <v>-1897764164000</v>
      </c>
      <c r="J139" s="5">
        <v>-2423312117000</v>
      </c>
      <c r="K139" s="5">
        <v>-2264160222000</v>
      </c>
      <c r="L139" s="5">
        <v>-1657894265000</v>
      </c>
      <c r="M139" s="5">
        <v>-1101537842000</v>
      </c>
      <c r="N139" s="5">
        <v>-1797327804000</v>
      </c>
      <c r="O139" s="5">
        <v>-1517180677000</v>
      </c>
      <c r="P139" s="5">
        <v>-1236007213000</v>
      </c>
      <c r="Q139" s="5">
        <v>-1397819169000</v>
      </c>
      <c r="R139" s="5">
        <v>-1762312427000</v>
      </c>
      <c r="S139" s="5">
        <v>-1768921285000</v>
      </c>
      <c r="T139" s="5">
        <v>-1794621027000</v>
      </c>
      <c r="U139" s="5">
        <v>-2669548954000</v>
      </c>
      <c r="V139" s="5">
        <v>-2581715239000</v>
      </c>
      <c r="W139" s="5">
        <v>-1938309750000</v>
      </c>
      <c r="X139" s="5">
        <v>-1840235208000</v>
      </c>
      <c r="Y139" s="5">
        <v>-1180293395000</v>
      </c>
      <c r="Z139" s="5">
        <v>-1424781558000</v>
      </c>
      <c r="AA139" s="2">
        <v>-1380767529000</v>
      </c>
      <c r="AB139" s="2">
        <v>-1020805572000</v>
      </c>
    </row>
    <row r="140" spans="3:28" ht="15.5" x14ac:dyDescent="0.35">
      <c r="C140" t="s">
        <v>2085</v>
      </c>
      <c r="J140" s="5">
        <v>-62928000000</v>
      </c>
      <c r="L140" s="5">
        <v>10534472000</v>
      </c>
      <c r="M140" s="5">
        <v>8167602000</v>
      </c>
      <c r="N140" s="5">
        <v>-573541000</v>
      </c>
      <c r="O140" s="5">
        <v>-19456158000</v>
      </c>
      <c r="P140" s="5">
        <v>-418187465000</v>
      </c>
      <c r="Q140" s="5">
        <v>-24999123000</v>
      </c>
      <c r="R140" s="5">
        <v>-26855976000</v>
      </c>
      <c r="S140" s="5">
        <v>-37492164000</v>
      </c>
    </row>
    <row r="141" spans="3:28" ht="15.5" x14ac:dyDescent="0.35">
      <c r="C141" t="s">
        <v>2086</v>
      </c>
      <c r="D141" s="5">
        <v>-5579256000</v>
      </c>
      <c r="E141" s="5">
        <v>620896000</v>
      </c>
      <c r="F141" s="5">
        <v>-6103941000</v>
      </c>
      <c r="G141" s="5">
        <v>3091946000</v>
      </c>
      <c r="I141" s="5">
        <v>-5995492000</v>
      </c>
      <c r="J141" s="5">
        <v>-10156850000</v>
      </c>
      <c r="K141" s="5">
        <v>-5222536000</v>
      </c>
      <c r="L141" s="5">
        <v>-32832323000</v>
      </c>
      <c r="M141" s="5">
        <v>-20446447000</v>
      </c>
      <c r="N141" s="5">
        <v>-8147306000</v>
      </c>
      <c r="O141" s="5">
        <v>-1160149000</v>
      </c>
      <c r="P141" s="5">
        <v>-7935836000</v>
      </c>
      <c r="Q141" s="5">
        <v>-690834000</v>
      </c>
      <c r="R141" s="5">
        <v>-6761956000</v>
      </c>
      <c r="S141" s="5">
        <v>-14749464000</v>
      </c>
    </row>
    <row r="142" spans="3:28" ht="15.5" x14ac:dyDescent="0.35">
      <c r="C142" t="s">
        <v>388</v>
      </c>
      <c r="D142" s="5">
        <v>-28870747000</v>
      </c>
      <c r="E142" s="5">
        <v>-27415200000</v>
      </c>
      <c r="F142" s="5">
        <v>-31316939000</v>
      </c>
      <c r="G142" s="5">
        <v>-29143117000</v>
      </c>
      <c r="I142" s="5">
        <v>-124720831000</v>
      </c>
      <c r="J142" s="5">
        <v>-129559488000</v>
      </c>
      <c r="K142" s="5">
        <v>-104306869000</v>
      </c>
      <c r="L142" s="5">
        <v>-58518274000</v>
      </c>
      <c r="M142" s="5">
        <v>-58832749000</v>
      </c>
      <c r="N142" s="5">
        <v>-108683547000</v>
      </c>
      <c r="O142" s="5">
        <v>-156796104000</v>
      </c>
      <c r="P142" s="5">
        <v>-111554772000</v>
      </c>
      <c r="Q142" s="5">
        <v>-147180878000</v>
      </c>
      <c r="R142" s="5">
        <v>-183525365000</v>
      </c>
      <c r="S142" s="5">
        <v>-209315437000</v>
      </c>
      <c r="T142" s="5">
        <v>-205403960000</v>
      </c>
      <c r="U142" s="5">
        <v>-172492629000</v>
      </c>
      <c r="V142" s="5">
        <v>-154657624000</v>
      </c>
      <c r="W142" s="5">
        <v>-113327391000</v>
      </c>
      <c r="X142" s="5">
        <v>-77619550000</v>
      </c>
      <c r="Y142" s="5">
        <v>-60084126000</v>
      </c>
      <c r="Z142" s="5">
        <v>-56580518000</v>
      </c>
      <c r="AA142" s="2">
        <v>-19303309000</v>
      </c>
      <c r="AB142" s="2">
        <v>-11652714000</v>
      </c>
    </row>
    <row r="143" spans="3:28" ht="15.5" x14ac:dyDescent="0.35">
      <c r="C143" t="s">
        <v>172</v>
      </c>
      <c r="N143" s="5">
        <v>-1760925000</v>
      </c>
      <c r="O143" s="5">
        <v>-902811000</v>
      </c>
      <c r="P143" s="5">
        <v>-1295980000</v>
      </c>
      <c r="Q143" s="5">
        <v>-4684308000</v>
      </c>
      <c r="R143" s="5">
        <v>-1563022000</v>
      </c>
      <c r="S143" s="5">
        <v>-5385904000</v>
      </c>
      <c r="T143" s="5">
        <v>-10616260000</v>
      </c>
      <c r="U143" s="5">
        <v>-10607317000</v>
      </c>
      <c r="V143" s="5">
        <v>-8979873000</v>
      </c>
      <c r="W143" s="5">
        <v>-15143103000</v>
      </c>
      <c r="X143" s="5">
        <v>-6391045000</v>
      </c>
      <c r="Y143" s="5">
        <v>-6390347000</v>
      </c>
      <c r="Z143" s="5">
        <v>-4005381000</v>
      </c>
      <c r="AA143" s="2">
        <v>-2484101000</v>
      </c>
      <c r="AB143" s="2">
        <v>-4012796000</v>
      </c>
    </row>
    <row r="144" spans="3:28" ht="15.5" x14ac:dyDescent="0.35">
      <c r="C144" t="s">
        <v>109</v>
      </c>
    </row>
    <row r="145" spans="3:28" ht="15.5" x14ac:dyDescent="0.35">
      <c r="C145" t="s">
        <v>179</v>
      </c>
      <c r="D145" s="5">
        <v>-56257939000</v>
      </c>
      <c r="E145" s="5">
        <v>98255133000</v>
      </c>
      <c r="F145" s="5">
        <v>-34681024000</v>
      </c>
      <c r="G145" s="5">
        <v>-48623172000</v>
      </c>
      <c r="I145" s="5">
        <v>-55517416000</v>
      </c>
      <c r="J145" s="5">
        <v>402907934000</v>
      </c>
      <c r="K145" s="5">
        <v>268321819000</v>
      </c>
      <c r="L145" s="5">
        <v>34646139000</v>
      </c>
      <c r="M145" s="5">
        <v>-344242055000</v>
      </c>
      <c r="N145" s="5">
        <v>43196924000</v>
      </c>
      <c r="O145" s="5">
        <v>16111749000</v>
      </c>
      <c r="P145" s="5">
        <v>24071699000</v>
      </c>
      <c r="Q145" s="5">
        <v>-41821637000</v>
      </c>
      <c r="R145" s="5">
        <v>-113253840000</v>
      </c>
      <c r="S145" s="5">
        <v>-232253560000</v>
      </c>
      <c r="T145" s="5">
        <v>2956508000</v>
      </c>
      <c r="U145" s="5">
        <v>104190109000</v>
      </c>
      <c r="V145" s="5">
        <v>401598240000</v>
      </c>
      <c r="W145" s="5">
        <v>523778344000</v>
      </c>
      <c r="X145" s="5">
        <v>270018054000</v>
      </c>
      <c r="Y145" s="5">
        <v>17821978000</v>
      </c>
      <c r="Z145" s="5">
        <v>165344091000</v>
      </c>
      <c r="AA145" s="2">
        <v>278866485000</v>
      </c>
      <c r="AB145" s="2">
        <v>-43752502000</v>
      </c>
    </row>
    <row r="146" spans="3:28" ht="15.5" x14ac:dyDescent="0.35">
      <c r="C146" t="s">
        <v>180</v>
      </c>
      <c r="D146" s="5">
        <v>-984715000</v>
      </c>
      <c r="E146" s="5">
        <v>-1694066000</v>
      </c>
      <c r="F146" s="5">
        <v>-949427000</v>
      </c>
      <c r="G146" s="5">
        <v>-549943000</v>
      </c>
      <c r="I146" s="5">
        <v>-3844444000</v>
      </c>
      <c r="J146" s="5">
        <v>-7053994000</v>
      </c>
      <c r="K146" s="5">
        <v>-9574593000</v>
      </c>
      <c r="L146" s="5">
        <v>-24038871000</v>
      </c>
      <c r="M146" s="5">
        <v>-9499055000</v>
      </c>
      <c r="N146" s="5">
        <v>-5545251000</v>
      </c>
      <c r="O146" s="5">
        <v>-135696079000</v>
      </c>
      <c r="P146" s="5">
        <v>843979000</v>
      </c>
      <c r="Q146" s="5">
        <v>-8162323000</v>
      </c>
      <c r="R146" s="5">
        <v>-1873998000</v>
      </c>
      <c r="S146" s="5">
        <v>-14363252000</v>
      </c>
      <c r="T146" s="5">
        <v>-6128265000</v>
      </c>
      <c r="U146" s="5">
        <v>-12777954000</v>
      </c>
      <c r="V146" s="5">
        <v>-14197245000</v>
      </c>
      <c r="W146" s="5">
        <v>-8315270000</v>
      </c>
      <c r="X146" s="5">
        <v>-27086172000</v>
      </c>
      <c r="Y146" s="5">
        <v>-10462293000</v>
      </c>
      <c r="Z146" s="5">
        <v>-2381087000</v>
      </c>
      <c r="AA146" s="2">
        <v>-6918607000</v>
      </c>
      <c r="AB146" s="2">
        <v>-3019559000</v>
      </c>
    </row>
    <row r="147" spans="3:28" ht="15.5" x14ac:dyDescent="0.35">
      <c r="C147" t="s">
        <v>187</v>
      </c>
      <c r="D147" s="5">
        <v>344245000</v>
      </c>
      <c r="E147" s="5">
        <v>441370000</v>
      </c>
      <c r="I147" s="5">
        <v>441523000</v>
      </c>
      <c r="J147" s="5">
        <v>1055392000</v>
      </c>
      <c r="K147" s="5">
        <v>889114000</v>
      </c>
      <c r="L147" s="5">
        <v>968980000</v>
      </c>
      <c r="M147" s="5">
        <v>79578000</v>
      </c>
      <c r="N147" s="5">
        <v>200000000</v>
      </c>
      <c r="O147" s="5">
        <v>2339608000</v>
      </c>
      <c r="P147" s="5">
        <v>2883630000</v>
      </c>
      <c r="Q147" s="5">
        <v>1494769000</v>
      </c>
      <c r="R147" s="5">
        <v>2509738000</v>
      </c>
      <c r="S147" s="5">
        <v>2613178000</v>
      </c>
      <c r="T147" s="5">
        <v>4384203000</v>
      </c>
      <c r="U147" s="5">
        <v>4730436000</v>
      </c>
      <c r="V147" s="5">
        <v>4123955000</v>
      </c>
      <c r="W147" s="5">
        <v>2593235000</v>
      </c>
      <c r="X147" s="5">
        <v>1429139000</v>
      </c>
      <c r="Y147" s="5">
        <v>1403570000</v>
      </c>
      <c r="Z147" s="5">
        <v>1386060000</v>
      </c>
      <c r="AA147" s="2">
        <v>2501868000</v>
      </c>
      <c r="AB147" s="2">
        <v>571500000</v>
      </c>
    </row>
    <row r="148" spans="3:28" ht="15.5" x14ac:dyDescent="0.35">
      <c r="C148" t="s">
        <v>181</v>
      </c>
      <c r="D148" s="5">
        <v>-1328960000</v>
      </c>
      <c r="E148" s="5">
        <v>-2135436000</v>
      </c>
      <c r="F148" s="5">
        <v>-949427000</v>
      </c>
      <c r="G148" s="5">
        <v>-549943000</v>
      </c>
      <c r="I148" s="5">
        <v>-4285967000</v>
      </c>
      <c r="J148" s="5">
        <v>-8109386000</v>
      </c>
      <c r="K148" s="5">
        <v>-10463707000</v>
      </c>
      <c r="L148" s="5">
        <v>-25007851000</v>
      </c>
      <c r="M148" s="5">
        <v>-9578633000</v>
      </c>
      <c r="N148" s="5">
        <v>-5745251000</v>
      </c>
      <c r="O148" s="5">
        <v>-20900721000</v>
      </c>
      <c r="P148" s="5">
        <v>-2039651000</v>
      </c>
      <c r="Q148" s="5">
        <v>-4407092000</v>
      </c>
      <c r="R148" s="5">
        <v>-4383736000</v>
      </c>
      <c r="S148" s="5">
        <v>-16976430000</v>
      </c>
      <c r="T148" s="5">
        <v>-5512468000</v>
      </c>
      <c r="U148" s="5">
        <v>-12508390000</v>
      </c>
      <c r="V148" s="5">
        <v>-18321200000</v>
      </c>
      <c r="W148" s="5">
        <v>-10908505000</v>
      </c>
      <c r="X148" s="5">
        <v>-8515311000</v>
      </c>
      <c r="Y148" s="5">
        <v>-4754863000</v>
      </c>
      <c r="Z148" s="5">
        <v>-3767147000</v>
      </c>
      <c r="AA148" s="2">
        <v>-9420475000</v>
      </c>
      <c r="AB148" s="2">
        <v>-3591059000</v>
      </c>
    </row>
    <row r="149" spans="3:28" ht="15.5" x14ac:dyDescent="0.35">
      <c r="C149" t="s">
        <v>1658</v>
      </c>
      <c r="O149" s="5">
        <v>-117134966000</v>
      </c>
    </row>
    <row r="150" spans="3:28" ht="15.5" x14ac:dyDescent="0.35">
      <c r="C150" t="s">
        <v>2087</v>
      </c>
      <c r="Q150" s="5">
        <v>-5250000000</v>
      </c>
      <c r="T150" s="5">
        <v>-5000000000</v>
      </c>
      <c r="U150" s="5">
        <v>-5000000000</v>
      </c>
      <c r="X150" s="5">
        <v>-20000000000</v>
      </c>
    </row>
    <row r="151" spans="3:28" ht="15.5" x14ac:dyDescent="0.35">
      <c r="C151" t="s">
        <v>2088</v>
      </c>
    </row>
    <row r="152" spans="3:28" ht="15.5" x14ac:dyDescent="0.35">
      <c r="C152" t="s">
        <v>2089</v>
      </c>
      <c r="Y152" s="5">
        <v>-7111000000</v>
      </c>
    </row>
    <row r="153" spans="3:28" ht="15.5" x14ac:dyDescent="0.35">
      <c r="C153" t="s">
        <v>197</v>
      </c>
      <c r="D153" s="5">
        <v>-56257939000</v>
      </c>
      <c r="E153" s="5">
        <v>98255133000</v>
      </c>
      <c r="F153" s="5">
        <v>-34681024000</v>
      </c>
      <c r="G153" s="5">
        <v>-48623172000</v>
      </c>
      <c r="I153" s="5">
        <v>-55517416000</v>
      </c>
      <c r="J153" s="5">
        <v>402907934000</v>
      </c>
      <c r="K153" s="5">
        <v>268321819000</v>
      </c>
      <c r="L153" s="5">
        <v>34646139000</v>
      </c>
      <c r="M153" s="5">
        <v>-344242055000</v>
      </c>
      <c r="N153" s="5">
        <v>43196924000</v>
      </c>
      <c r="O153" s="5">
        <v>16111749000</v>
      </c>
      <c r="P153" s="5">
        <v>24071699000</v>
      </c>
      <c r="Q153" s="5">
        <v>-41821637000</v>
      </c>
      <c r="R153" s="5">
        <v>-113253840000</v>
      </c>
      <c r="S153" s="5">
        <v>-232253560000</v>
      </c>
      <c r="T153" s="5">
        <v>2956508000</v>
      </c>
      <c r="U153" s="5">
        <v>104190109000</v>
      </c>
      <c r="V153" s="5">
        <v>401598240000</v>
      </c>
      <c r="W153" s="5">
        <v>523778344000</v>
      </c>
      <c r="X153" s="5">
        <v>270018054000</v>
      </c>
      <c r="Y153" s="5">
        <v>17821978000</v>
      </c>
      <c r="Z153" s="5">
        <v>165344091000</v>
      </c>
      <c r="AA153" s="2">
        <v>278866485000</v>
      </c>
      <c r="AB153" s="2">
        <v>-43752502000</v>
      </c>
    </row>
    <row r="154" spans="3:28" ht="15.5" x14ac:dyDescent="0.35">
      <c r="C154" t="s">
        <v>2090</v>
      </c>
      <c r="D154" s="5">
        <v>143000000000</v>
      </c>
      <c r="E154" s="5">
        <v>350100449000</v>
      </c>
      <c r="F154" s="5">
        <v>38962929000</v>
      </c>
      <c r="G154" s="5">
        <v>231567014000</v>
      </c>
      <c r="I154" s="5">
        <v>680509902000</v>
      </c>
      <c r="J154" s="5">
        <v>1068345947000</v>
      </c>
      <c r="K154" s="5">
        <v>1120732594000</v>
      </c>
      <c r="L154" s="5">
        <v>1123314342000</v>
      </c>
      <c r="M154" s="5">
        <v>2590945068000</v>
      </c>
      <c r="N154" s="5">
        <v>2382188702000</v>
      </c>
      <c r="O154" s="5">
        <v>1957376743000</v>
      </c>
      <c r="P154" s="5">
        <v>802635735000</v>
      </c>
      <c r="Q154" s="5">
        <v>1095093493000</v>
      </c>
      <c r="R154" s="5">
        <v>1098408001000</v>
      </c>
      <c r="S154" s="5">
        <v>969684668000</v>
      </c>
      <c r="T154" s="5">
        <v>1039266138000</v>
      </c>
      <c r="U154" s="5">
        <v>691470719000</v>
      </c>
      <c r="V154" s="5">
        <v>811348821000</v>
      </c>
      <c r="W154" s="5">
        <v>561778414000</v>
      </c>
      <c r="X154" s="5">
        <v>708170762000</v>
      </c>
      <c r="Y154" s="5">
        <v>431574623000</v>
      </c>
      <c r="Z154" s="5">
        <v>472870997000</v>
      </c>
      <c r="AA154" s="2">
        <v>377946887000</v>
      </c>
      <c r="AB154" s="2">
        <v>24981361000</v>
      </c>
    </row>
    <row r="155" spans="3:28" ht="15.5" x14ac:dyDescent="0.35">
      <c r="C155" t="s">
        <v>208</v>
      </c>
      <c r="D155" s="5">
        <v>-198399199000</v>
      </c>
      <c r="E155" s="5">
        <v>-249194027000</v>
      </c>
      <c r="F155" s="5">
        <v>-72816401000</v>
      </c>
      <c r="G155" s="5">
        <v>-279441524000</v>
      </c>
      <c r="I155" s="5">
        <v>-731065052000</v>
      </c>
      <c r="J155" s="5">
        <v>-660734648000</v>
      </c>
      <c r="K155" s="5">
        <v>-842303949000</v>
      </c>
      <c r="L155" s="5">
        <v>-1074694805000</v>
      </c>
      <c r="M155" s="5">
        <v>-2928030498000</v>
      </c>
      <c r="N155" s="5">
        <v>-2326712616000</v>
      </c>
      <c r="O155" s="5">
        <v>-2271626944000</v>
      </c>
      <c r="P155" s="5">
        <v>-778564036000</v>
      </c>
      <c r="Q155" s="5">
        <v>-1234804375000</v>
      </c>
      <c r="R155" s="5">
        <v>-1075661841000</v>
      </c>
      <c r="S155" s="5">
        <v>-971938228000</v>
      </c>
      <c r="T155" s="5">
        <v>-670225284000</v>
      </c>
      <c r="U155" s="5">
        <v>-554106365000</v>
      </c>
      <c r="V155" s="5">
        <v>-640359904000</v>
      </c>
      <c r="W155" s="5">
        <v>-732397897000</v>
      </c>
      <c r="X155" s="5">
        <v>-438152745000</v>
      </c>
      <c r="Y155" s="5">
        <v>-413752647000</v>
      </c>
      <c r="Z155" s="5">
        <v>-351142268000</v>
      </c>
      <c r="AA155" s="2">
        <v>-97280402000</v>
      </c>
      <c r="AB155" s="2">
        <v>-68733863000</v>
      </c>
    </row>
    <row r="156" spans="3:28" ht="15.5" x14ac:dyDescent="0.35">
      <c r="C156" t="s">
        <v>2091</v>
      </c>
      <c r="Q156" s="5">
        <v>100000000000</v>
      </c>
      <c r="T156" s="5">
        <v>135000000000</v>
      </c>
      <c r="U156" s="5">
        <v>153000000000</v>
      </c>
      <c r="V156" s="5">
        <v>300000000000</v>
      </c>
      <c r="W156" s="5">
        <v>700000000000</v>
      </c>
    </row>
    <row r="157" spans="3:28" ht="15.5" x14ac:dyDescent="0.35">
      <c r="C157" t="s">
        <v>2092</v>
      </c>
      <c r="O157" s="5">
        <v>-100000000000</v>
      </c>
      <c r="Q157" s="5">
        <v>-172000000000</v>
      </c>
      <c r="R157" s="5">
        <v>-136000000000</v>
      </c>
      <c r="S157" s="5">
        <v>-230000000000</v>
      </c>
      <c r="T157" s="5">
        <v>-500000000000</v>
      </c>
      <c r="U157" s="5">
        <v>-185000000000</v>
      </c>
      <c r="V157" s="5">
        <v>-65000000000</v>
      </c>
    </row>
    <row r="158" spans="3:28" ht="15.5" x14ac:dyDescent="0.35">
      <c r="C158" t="s">
        <v>2093</v>
      </c>
      <c r="Q158" s="5">
        <v>-1244517000</v>
      </c>
      <c r="T158" s="5">
        <v>-1084346000</v>
      </c>
      <c r="U158" s="5">
        <v>-1174245000</v>
      </c>
      <c r="V158" s="5">
        <v>-4390677000</v>
      </c>
      <c r="W158" s="5">
        <v>-5602173000</v>
      </c>
    </row>
    <row r="159" spans="3:28" ht="15.5" x14ac:dyDescent="0.35">
      <c r="C159" t="s">
        <v>826</v>
      </c>
      <c r="Z159" s="5">
        <v>46000000000</v>
      </c>
    </row>
    <row r="160" spans="3:28" ht="15.5" x14ac:dyDescent="0.35">
      <c r="C160" t="s">
        <v>371</v>
      </c>
      <c r="O160" s="5">
        <v>434307033000</v>
      </c>
    </row>
    <row r="161" spans="2:28" ht="15.5" x14ac:dyDescent="0.35">
      <c r="C161" t="s">
        <v>945</v>
      </c>
      <c r="O161" s="5">
        <v>-3945083000</v>
      </c>
    </row>
    <row r="162" spans="2:28" ht="15.5" x14ac:dyDescent="0.35">
      <c r="C162" t="s">
        <v>2094</v>
      </c>
    </row>
    <row r="163" spans="2:28" ht="15.5" x14ac:dyDescent="0.35">
      <c r="C163" t="s">
        <v>2095</v>
      </c>
    </row>
    <row r="164" spans="2:28" ht="15.5" x14ac:dyDescent="0.35">
      <c r="C164" t="s">
        <v>2096</v>
      </c>
      <c r="X164" s="5">
        <v>33000</v>
      </c>
      <c r="Y164" s="5">
        <v>2000</v>
      </c>
    </row>
    <row r="165" spans="2:28" ht="15.5" x14ac:dyDescent="0.35">
      <c r="C165" t="s">
        <v>2097</v>
      </c>
      <c r="Q165" s="5">
        <v>177313982000</v>
      </c>
    </row>
    <row r="166" spans="2:28" ht="15.5" x14ac:dyDescent="0.35">
      <c r="C166" t="s">
        <v>1172</v>
      </c>
      <c r="Q166" s="5">
        <v>-6180220000</v>
      </c>
      <c r="X166" s="5">
        <v>4000</v>
      </c>
      <c r="Z166" s="5">
        <v>-2384638000</v>
      </c>
    </row>
    <row r="167" spans="2:28" ht="15.5" x14ac:dyDescent="0.35">
      <c r="C167" t="s">
        <v>394</v>
      </c>
      <c r="AA167" s="2">
        <v>-1800000000</v>
      </c>
    </row>
    <row r="168" spans="2:28" ht="15.5" x14ac:dyDescent="0.35">
      <c r="C168" t="s">
        <v>212</v>
      </c>
      <c r="D168" s="5">
        <v>-858740000</v>
      </c>
      <c r="E168" s="5">
        <v>-2651289000</v>
      </c>
      <c r="F168" s="5">
        <v>-827552000</v>
      </c>
      <c r="G168" s="5">
        <v>-748662000</v>
      </c>
      <c r="I168" s="5">
        <v>-4962266000</v>
      </c>
      <c r="J168" s="5">
        <v>-4703365000</v>
      </c>
      <c r="K168" s="5">
        <v>-10106826000</v>
      </c>
      <c r="L168" s="5">
        <v>-13973398000</v>
      </c>
      <c r="M168" s="5">
        <v>-7156625000</v>
      </c>
      <c r="N168" s="5">
        <v>-12279162000</v>
      </c>
    </row>
    <row r="169" spans="2:28" ht="15.5" x14ac:dyDescent="0.35">
      <c r="C169" t="s">
        <v>2098</v>
      </c>
    </row>
    <row r="170" spans="2:28" ht="15.5" x14ac:dyDescent="0.35">
      <c r="C170" t="s">
        <v>2099</v>
      </c>
    </row>
    <row r="171" spans="2:28" ht="15.5" x14ac:dyDescent="0.35">
      <c r="C171" t="s">
        <v>215</v>
      </c>
      <c r="D171" s="5">
        <v>-3914548000</v>
      </c>
      <c r="E171" s="5">
        <v>20266162000</v>
      </c>
      <c r="F171" s="5">
        <v>27640574000</v>
      </c>
      <c r="G171" s="5">
        <v>-17101402000</v>
      </c>
      <c r="I171" s="5">
        <v>32387557000</v>
      </c>
      <c r="J171" s="5">
        <v>-9703502000</v>
      </c>
      <c r="K171" s="5">
        <v>-52238534000</v>
      </c>
      <c r="L171" s="5">
        <v>6961820000</v>
      </c>
      <c r="M171" s="5">
        <v>-35934857000</v>
      </c>
      <c r="N171" s="5">
        <v>29382525000</v>
      </c>
      <c r="O171" s="5">
        <v>96806710000</v>
      </c>
      <c r="P171" s="5">
        <v>-63867943000</v>
      </c>
      <c r="Q171" s="5">
        <v>56433239000</v>
      </c>
      <c r="R171" s="5">
        <v>3445690000</v>
      </c>
      <c r="S171" s="5">
        <v>-37759688000</v>
      </c>
      <c r="T171" s="5">
        <v>-54488970000</v>
      </c>
      <c r="U171" s="5">
        <v>-82497782000</v>
      </c>
      <c r="V171" s="5">
        <v>23777668000</v>
      </c>
      <c r="W171" s="5">
        <v>132510143000</v>
      </c>
      <c r="X171" s="5">
        <v>23741792000</v>
      </c>
      <c r="Y171" s="5">
        <v>-16709213000</v>
      </c>
      <c r="Z171" s="5">
        <v>16118151000</v>
      </c>
      <c r="AA171" s="2">
        <v>-7467006000</v>
      </c>
      <c r="AB171" s="2">
        <v>-2834196000</v>
      </c>
    </row>
    <row r="172" spans="2:28" ht="15.5" x14ac:dyDescent="0.35">
      <c r="C172" t="s">
        <v>217</v>
      </c>
      <c r="D172" s="5">
        <v>73045257000</v>
      </c>
      <c r="I172" s="5">
        <v>40657700000</v>
      </c>
      <c r="J172" s="5">
        <v>50361202000</v>
      </c>
      <c r="K172" s="5">
        <v>102599736000</v>
      </c>
      <c r="L172" s="5">
        <v>95637916000</v>
      </c>
      <c r="M172" s="5">
        <v>131572773000</v>
      </c>
      <c r="N172" s="5">
        <v>102190248000</v>
      </c>
      <c r="O172" s="5">
        <v>5383538000</v>
      </c>
      <c r="P172" s="5">
        <v>69251481000</v>
      </c>
      <c r="Q172" s="5">
        <v>12818242000</v>
      </c>
      <c r="R172" s="5">
        <v>9372552000</v>
      </c>
      <c r="S172" s="5">
        <v>47132240000</v>
      </c>
      <c r="T172" s="5">
        <v>101621210000</v>
      </c>
      <c r="U172" s="5">
        <v>184118992000</v>
      </c>
      <c r="V172" s="5">
        <v>160341324000</v>
      </c>
      <c r="W172" s="5">
        <v>27831181000</v>
      </c>
      <c r="X172" s="5">
        <v>4089389000</v>
      </c>
      <c r="Y172" s="5">
        <v>20798602000</v>
      </c>
      <c r="Z172" s="5">
        <v>4680451000</v>
      </c>
      <c r="AA172" s="2">
        <v>12147457000</v>
      </c>
      <c r="AB172" s="2">
        <v>14981653000</v>
      </c>
    </row>
    <row r="173" spans="2:28" ht="15.5" x14ac:dyDescent="0.35">
      <c r="C173" t="s">
        <v>218</v>
      </c>
      <c r="D173" s="5">
        <v>69130709000</v>
      </c>
      <c r="E173" s="5">
        <v>20266162000</v>
      </c>
      <c r="F173" s="5">
        <v>27640574000</v>
      </c>
      <c r="G173" s="5">
        <v>-17101402000</v>
      </c>
      <c r="I173" s="5">
        <v>73045257000</v>
      </c>
      <c r="J173" s="5">
        <v>40657700000</v>
      </c>
      <c r="K173" s="5">
        <v>50361202000</v>
      </c>
      <c r="L173" s="5">
        <v>102599736000</v>
      </c>
      <c r="M173" s="5">
        <v>95637916000</v>
      </c>
      <c r="N173" s="5">
        <v>131572773000</v>
      </c>
      <c r="O173" s="5">
        <v>102190248000</v>
      </c>
      <c r="P173" s="5">
        <v>5383538000</v>
      </c>
      <c r="Q173" s="5">
        <v>69251481000</v>
      </c>
      <c r="R173" s="5">
        <v>12818242000</v>
      </c>
      <c r="S173" s="5">
        <v>9372552000</v>
      </c>
      <c r="T173" s="5">
        <v>47132240000</v>
      </c>
      <c r="U173" s="5">
        <v>101621210000</v>
      </c>
      <c r="V173" s="5">
        <v>184118992000</v>
      </c>
      <c r="W173" s="5">
        <v>160341324000</v>
      </c>
      <c r="X173" s="5">
        <v>27831181000</v>
      </c>
      <c r="Y173" s="5">
        <v>4089389000</v>
      </c>
      <c r="Z173" s="5">
        <v>20798602000</v>
      </c>
      <c r="AA173" s="2">
        <v>4680451000</v>
      </c>
      <c r="AB173" s="2">
        <v>12147457000</v>
      </c>
    </row>
    <row r="175" spans="2:28" ht="15.5" x14ac:dyDescent="0.35">
      <c r="B175" t="s">
        <v>219</v>
      </c>
      <c r="C175" t="s">
        <v>11</v>
      </c>
      <c r="D175" s="5">
        <v>5690000000</v>
      </c>
      <c r="E175" s="5">
        <v>5690000000</v>
      </c>
      <c r="F175" s="5">
        <v>5690000000</v>
      </c>
      <c r="G175" s="5">
        <v>5690000000</v>
      </c>
      <c r="I175" s="5">
        <v>5690000000</v>
      </c>
      <c r="J175" s="5">
        <v>5690000000</v>
      </c>
      <c r="K175" s="5">
        <v>5690000000</v>
      </c>
      <c r="L175" s="5">
        <v>5690000000</v>
      </c>
      <c r="M175" s="5">
        <v>5690000000</v>
      </c>
      <c r="N175" s="5">
        <v>5690000000</v>
      </c>
      <c r="O175" s="5">
        <v>5690000000</v>
      </c>
      <c r="P175" s="5">
        <v>2590000000</v>
      </c>
      <c r="Q175" s="5">
        <v>2590000000</v>
      </c>
      <c r="R175" s="5">
        <v>1000000000</v>
      </c>
      <c r="S175" s="5">
        <v>1000000000</v>
      </c>
      <c r="T175" s="5">
        <v>1000000000</v>
      </c>
      <c r="U175" s="5">
        <v>1000000000</v>
      </c>
      <c r="V175" s="5">
        <v>1000000000</v>
      </c>
      <c r="W175" s="5">
        <v>1000000000</v>
      </c>
      <c r="X175" s="5">
        <v>1000000000</v>
      </c>
      <c r="Y175" s="5">
        <v>1000000000</v>
      </c>
      <c r="Z175" s="5">
        <v>1000000000</v>
      </c>
      <c r="AA175" s="2">
        <v>540000000</v>
      </c>
      <c r="AB175" s="2">
        <v>0</v>
      </c>
    </row>
    <row r="176" spans="2:28" ht="15.5" x14ac:dyDescent="0.35">
      <c r="C176" t="s">
        <v>220</v>
      </c>
      <c r="D176" s="6">
        <v>-0.65</v>
      </c>
      <c r="E176" s="6">
        <v>0.86</v>
      </c>
      <c r="F176" s="5">
        <v>1</v>
      </c>
      <c r="G176" s="6">
        <v>-0.9</v>
      </c>
    </row>
    <row r="177" spans="3:7" ht="15.5" x14ac:dyDescent="0.35">
      <c r="C177" t="s">
        <v>221</v>
      </c>
      <c r="D177" s="6">
        <v>-115.38</v>
      </c>
      <c r="E177" s="6">
        <v>103.49</v>
      </c>
      <c r="F177" s="5">
        <v>89</v>
      </c>
      <c r="G177" s="6">
        <v>-81.11</v>
      </c>
    </row>
    <row r="178" spans="3:7" ht="15.5" x14ac:dyDescent="0.35">
      <c r="C178" t="s">
        <v>73</v>
      </c>
      <c r="D178" s="6">
        <v>3.94</v>
      </c>
      <c r="E178" s="6">
        <v>4.3499999999999996</v>
      </c>
      <c r="F178" s="6">
        <v>4.6500000000000004</v>
      </c>
      <c r="G178" s="6">
        <v>3.8</v>
      </c>
    </row>
    <row r="179" spans="3:7" ht="15.5" x14ac:dyDescent="0.35">
      <c r="C179" t="s">
        <v>222</v>
      </c>
      <c r="D179" s="5">
        <v>1360000000</v>
      </c>
      <c r="E179" s="5">
        <v>12900000000</v>
      </c>
      <c r="F179" s="5">
        <v>9940000000</v>
      </c>
      <c r="G179" s="5">
        <v>1270000000</v>
      </c>
    </row>
    <row r="180" spans="3:7" ht="15.5" x14ac:dyDescent="0.35">
      <c r="C180" t="s">
        <v>223</v>
      </c>
      <c r="D180" s="6">
        <v>-1.1999999999999999E-3</v>
      </c>
      <c r="E180" s="6">
        <v>1.6000000000000001E-3</v>
      </c>
      <c r="F180" s="6">
        <v>1.9E-3</v>
      </c>
      <c r="G180" s="6">
        <v>-1.7000000000000001E-3</v>
      </c>
    </row>
    <row r="181" spans="3:7" ht="15.5" x14ac:dyDescent="0.35">
      <c r="C181" t="s">
        <v>224</v>
      </c>
      <c r="D181" s="6">
        <v>-5.0000000000000001E-3</v>
      </c>
      <c r="E181" s="6">
        <v>6.6E-3</v>
      </c>
      <c r="F181" s="6">
        <v>7.7000000000000002E-3</v>
      </c>
      <c r="G181" s="6">
        <v>-6.9999999999999993E-3</v>
      </c>
    </row>
    <row r="182" spans="3:7" ht="15.5" x14ac:dyDescent="0.35">
      <c r="C182" t="s">
        <v>225</v>
      </c>
      <c r="D182" s="6">
        <v>-8.9999999999999998E-4</v>
      </c>
      <c r="E182" s="6">
        <v>2.8000000000000004E-3</v>
      </c>
      <c r="F182" s="6">
        <v>1.9E-3</v>
      </c>
      <c r="G182" s="6">
        <v>-1.1000000000000001E-3</v>
      </c>
    </row>
    <row r="183" spans="3:7" ht="15.5" x14ac:dyDescent="0.35">
      <c r="C183" t="s">
        <v>226</v>
      </c>
    </row>
    <row r="184" spans="3:7" ht="15.5" x14ac:dyDescent="0.35">
      <c r="C184" t="s">
        <v>227</v>
      </c>
      <c r="D184" s="5">
        <v>740000000000</v>
      </c>
      <c r="E184" s="5">
        <v>744000000000</v>
      </c>
      <c r="F184" s="5">
        <v>741000000000</v>
      </c>
      <c r="G184" s="5">
        <v>736000000000</v>
      </c>
    </row>
    <row r="185" spans="3:7" ht="15.5" x14ac:dyDescent="0.35">
      <c r="C185" t="s">
        <v>228</v>
      </c>
      <c r="D185" s="6">
        <v>0.57999999999999996</v>
      </c>
      <c r="E185" s="6">
        <v>0.68</v>
      </c>
      <c r="F185" s="6">
        <v>0.68</v>
      </c>
      <c r="G185" s="6">
        <v>0.56000000000000005</v>
      </c>
    </row>
    <row r="186" spans="3:7" ht="15.5" x14ac:dyDescent="0.35">
      <c r="C186" t="s">
        <v>229</v>
      </c>
      <c r="D186" s="6">
        <v>130.12</v>
      </c>
      <c r="E186" s="6">
        <v>130.82</v>
      </c>
      <c r="F186" s="6">
        <v>130.21</v>
      </c>
      <c r="G186" s="6">
        <v>129.38</v>
      </c>
    </row>
    <row r="187" spans="3:7" ht="15.5" x14ac:dyDescent="0.35">
      <c r="C187" t="s">
        <v>230</v>
      </c>
      <c r="D187" s="6">
        <v>0.57999999999999996</v>
      </c>
      <c r="E187" s="6">
        <v>0.68</v>
      </c>
      <c r="F187" s="6">
        <v>0.68</v>
      </c>
      <c r="G187" s="6">
        <v>0.56000000000000005</v>
      </c>
    </row>
    <row r="188" spans="3:7" ht="15.5" x14ac:dyDescent="0.35">
      <c r="C188" t="s">
        <v>231</v>
      </c>
      <c r="D188" s="6">
        <v>130.12</v>
      </c>
      <c r="E188" s="6">
        <v>130.82</v>
      </c>
      <c r="F188" s="6">
        <v>130.21</v>
      </c>
      <c r="G188" s="6">
        <v>129.38</v>
      </c>
    </row>
    <row r="189" spans="3:7" ht="15.5" x14ac:dyDescent="0.35">
      <c r="C189" t="s">
        <v>232</v>
      </c>
    </row>
    <row r="190" spans="3:7" ht="15.5" x14ac:dyDescent="0.35">
      <c r="C190" t="s">
        <v>233</v>
      </c>
    </row>
    <row r="191" spans="3:7" ht="15.5" x14ac:dyDescent="0.35">
      <c r="C191" t="s">
        <v>234</v>
      </c>
      <c r="D191" s="5">
        <v>740000000000</v>
      </c>
      <c r="E191" s="5">
        <v>744000000000</v>
      </c>
      <c r="F191" s="5">
        <v>741000000000</v>
      </c>
      <c r="G191" s="5">
        <v>736000000000</v>
      </c>
    </row>
    <row r="192" spans="3:7" ht="15.5" x14ac:dyDescent="0.35">
      <c r="C192" t="s">
        <v>23</v>
      </c>
    </row>
    <row r="193" spans="3:28" ht="15.5" x14ac:dyDescent="0.35">
      <c r="C193" t="s">
        <v>20</v>
      </c>
    </row>
    <row r="194" spans="3:28" ht="15.5" x14ac:dyDescent="0.35">
      <c r="C194" t="s">
        <v>235</v>
      </c>
    </row>
    <row r="195" spans="3:28" ht="15.5" x14ac:dyDescent="0.35">
      <c r="C195" t="s">
        <v>236</v>
      </c>
      <c r="D195" s="5">
        <v>53000000000</v>
      </c>
      <c r="E195" s="5">
        <v>-76000000000</v>
      </c>
      <c r="F195" s="5">
        <v>63000000000</v>
      </c>
      <c r="G195" s="5">
        <v>32000000000</v>
      </c>
    </row>
    <row r="196" spans="3:28" ht="15.5" x14ac:dyDescent="0.35">
      <c r="C196" t="s">
        <v>237</v>
      </c>
      <c r="D196" s="5">
        <v>-1000000000</v>
      </c>
      <c r="E196" s="5">
        <v>-2000000000</v>
      </c>
      <c r="F196" s="5">
        <v>-1000000000</v>
      </c>
      <c r="G196" s="5">
        <v>-1000000000</v>
      </c>
    </row>
    <row r="197" spans="3:28" ht="15.5" x14ac:dyDescent="0.35">
      <c r="C197" t="s">
        <v>12</v>
      </c>
      <c r="D197" s="5">
        <v>52000000000</v>
      </c>
      <c r="E197" s="5">
        <v>-78000000000</v>
      </c>
      <c r="F197" s="5">
        <v>62000000000</v>
      </c>
      <c r="G197" s="5">
        <v>32000000000</v>
      </c>
    </row>
    <row r="198" spans="3:28" ht="15.5" x14ac:dyDescent="0.35">
      <c r="C198" t="s">
        <v>15</v>
      </c>
      <c r="D198" s="6">
        <v>9.14</v>
      </c>
      <c r="E198" s="6">
        <v>-13.79</v>
      </c>
      <c r="F198" s="6">
        <v>10.96</v>
      </c>
      <c r="G198" s="6">
        <v>5.54</v>
      </c>
    </row>
    <row r="199" spans="3:28" ht="15.5" x14ac:dyDescent="0.35">
      <c r="C199" t="s">
        <v>58</v>
      </c>
      <c r="I199" s="6">
        <v>0.51</v>
      </c>
      <c r="J199" s="6">
        <v>-0.38</v>
      </c>
      <c r="K199" s="6">
        <v>10.75</v>
      </c>
      <c r="L199" s="6">
        <v>10.91</v>
      </c>
      <c r="M199" s="6">
        <v>-1.37</v>
      </c>
      <c r="N199" s="6">
        <v>0.53</v>
      </c>
      <c r="O199" s="6">
        <v>0.31</v>
      </c>
      <c r="P199" s="6">
        <v>-74.56</v>
      </c>
      <c r="Q199" s="6">
        <v>2.92</v>
      </c>
      <c r="R199" s="6">
        <v>6.45</v>
      </c>
      <c r="S199" s="6">
        <v>2.41</v>
      </c>
      <c r="T199" s="6">
        <v>24.03</v>
      </c>
      <c r="U199" s="6">
        <v>34.49</v>
      </c>
      <c r="V199" s="6">
        <v>33.020000000000003</v>
      </c>
      <c r="W199" s="6">
        <v>24.6</v>
      </c>
      <c r="X199" s="6">
        <v>25.86</v>
      </c>
      <c r="Y199" s="6">
        <v>16.190000000000001</v>
      </c>
      <c r="Z199" s="6">
        <v>11.91</v>
      </c>
      <c r="AA199" s="3">
        <v>11.97</v>
      </c>
      <c r="AB199" s="2">
        <v>38313.72</v>
      </c>
    </row>
    <row r="200" spans="3:28" ht="15.5" x14ac:dyDescent="0.35">
      <c r="C200" t="s">
        <v>72</v>
      </c>
      <c r="I200" s="6">
        <v>174.51</v>
      </c>
      <c r="J200" s="6">
        <v>-231.58</v>
      </c>
      <c r="K200" s="5">
        <v>8</v>
      </c>
      <c r="L200" s="6">
        <v>9.44</v>
      </c>
      <c r="M200" s="6">
        <v>-109.49</v>
      </c>
      <c r="N200" s="6">
        <v>196.23</v>
      </c>
      <c r="O200" s="6">
        <v>451.61</v>
      </c>
      <c r="P200" s="6">
        <v>-1.56</v>
      </c>
      <c r="Q200" s="6">
        <v>31.85</v>
      </c>
      <c r="R200" s="6">
        <v>22.95</v>
      </c>
      <c r="S200" s="6">
        <v>65.56</v>
      </c>
      <c r="T200" s="6">
        <v>3.33</v>
      </c>
      <c r="U200" s="6">
        <v>2.67</v>
      </c>
      <c r="V200" s="6">
        <v>3.06</v>
      </c>
      <c r="W200" s="6">
        <v>5.2</v>
      </c>
      <c r="X200" s="6">
        <v>4.87</v>
      </c>
      <c r="Y200" s="5">
        <v>5</v>
      </c>
      <c r="Z200" s="6">
        <v>4.2</v>
      </c>
      <c r="AA200" s="2">
        <v>0</v>
      </c>
      <c r="AB200" s="2">
        <v>0</v>
      </c>
    </row>
    <row r="201" spans="3:28" ht="15.5" x14ac:dyDescent="0.35">
      <c r="C201" t="s">
        <v>75</v>
      </c>
      <c r="I201" s="6">
        <v>1.1299999999999999</v>
      </c>
      <c r="J201" s="6">
        <v>1.07</v>
      </c>
      <c r="K201" s="6">
        <v>1.22</v>
      </c>
      <c r="L201" s="6">
        <v>1.76</v>
      </c>
      <c r="M201" s="6">
        <v>2.82</v>
      </c>
      <c r="N201" s="6">
        <v>1.91</v>
      </c>
      <c r="O201" s="6">
        <v>2.39</v>
      </c>
      <c r="P201" s="6">
        <v>1.33</v>
      </c>
      <c r="Q201" s="6">
        <v>0.74</v>
      </c>
      <c r="R201" s="6">
        <v>0.44</v>
      </c>
      <c r="S201" s="6">
        <v>0.42</v>
      </c>
      <c r="T201" s="6">
        <v>0.2</v>
      </c>
      <c r="U201" s="6">
        <v>0.25</v>
      </c>
      <c r="V201" s="6">
        <v>0.31</v>
      </c>
      <c r="W201" s="6">
        <v>0.52</v>
      </c>
      <c r="X201" s="6">
        <v>0.65</v>
      </c>
      <c r="Y201" s="6">
        <v>0.53</v>
      </c>
      <c r="Z201" s="6">
        <v>0.34</v>
      </c>
      <c r="AA201" s="2">
        <v>0</v>
      </c>
      <c r="AB201" s="2">
        <v>0</v>
      </c>
    </row>
    <row r="202" spans="3:28" ht="15.5" x14ac:dyDescent="0.35">
      <c r="C202" t="s">
        <v>238</v>
      </c>
      <c r="I202" s="5">
        <v>25480000000</v>
      </c>
      <c r="J202" s="5">
        <v>13330000000</v>
      </c>
      <c r="K202" s="5">
        <v>79980000000</v>
      </c>
      <c r="L202" s="5">
        <v>76320000000</v>
      </c>
      <c r="M202" s="5">
        <v>35190000000</v>
      </c>
      <c r="N202" s="5">
        <v>16040000000</v>
      </c>
      <c r="O202" s="5">
        <v>12260000000</v>
      </c>
      <c r="P202" s="5">
        <v>-189150000000</v>
      </c>
    </row>
    <row r="203" spans="3:28" ht="15.5" x14ac:dyDescent="0.35">
      <c r="C203" t="s">
        <v>239</v>
      </c>
      <c r="I203" s="6">
        <v>8.9999999999999998E-4</v>
      </c>
      <c r="J203" s="6">
        <v>-7.000000000000001E-4</v>
      </c>
      <c r="K203" s="6">
        <v>2.1899999999999999E-2</v>
      </c>
      <c r="L203" s="6">
        <v>2.52E-2</v>
      </c>
      <c r="M203" s="6">
        <v>-3.3E-3</v>
      </c>
      <c r="N203" s="6">
        <v>1.1000000000000001E-3</v>
      </c>
      <c r="O203" s="6">
        <v>7.000000000000001E-4</v>
      </c>
      <c r="P203" s="6">
        <v>-0.1231</v>
      </c>
      <c r="Q203" s="6">
        <v>4.3E-3</v>
      </c>
      <c r="R203" s="6">
        <v>3.5999999999999999E-3</v>
      </c>
      <c r="S203" s="6">
        <v>1.2999999999999999E-3</v>
      </c>
      <c r="T203" s="6">
        <v>1.1200000000000002E-2</v>
      </c>
      <c r="U203" s="6">
        <v>1.6500000000000001E-2</v>
      </c>
      <c r="V203" s="6">
        <v>1.6899999999999998E-2</v>
      </c>
      <c r="W203" s="6">
        <v>1.6200000000000003E-2</v>
      </c>
      <c r="X203" s="6">
        <v>2.7000000000000003E-2</v>
      </c>
      <c r="Y203" s="6">
        <v>2.52E-2</v>
      </c>
      <c r="Z203" s="6">
        <v>0.02</v>
      </c>
      <c r="AA203" s="3">
        <v>1.54E-2</v>
      </c>
      <c r="AB203" s="3">
        <v>1.47E-2</v>
      </c>
    </row>
    <row r="204" spans="3:28" ht="15.5" x14ac:dyDescent="0.35">
      <c r="C204" t="s">
        <v>240</v>
      </c>
      <c r="I204" s="6">
        <v>3.9000000000000003E-3</v>
      </c>
      <c r="J204" s="6">
        <v>-2.8999999999999998E-3</v>
      </c>
      <c r="K204" s="6">
        <v>8.1500000000000003E-2</v>
      </c>
      <c r="L204" s="6">
        <v>8.9900000000000008E-2</v>
      </c>
      <c r="M204" s="6">
        <v>-1.24E-2</v>
      </c>
      <c r="N204" s="6">
        <v>4.6999999999999993E-3</v>
      </c>
      <c r="O204" s="6">
        <v>2.5999999999999999E-3</v>
      </c>
      <c r="P204" s="6">
        <v>-0.71090000000000009</v>
      </c>
      <c r="Q204" s="6">
        <v>1.6299999999999999E-2</v>
      </c>
      <c r="R204" s="6">
        <v>2.2599999999999999E-2</v>
      </c>
      <c r="S204" s="6">
        <v>8.5000000000000006E-3</v>
      </c>
      <c r="T204" s="6">
        <v>8.6300000000000002E-2</v>
      </c>
      <c r="U204" s="6">
        <v>0.1351</v>
      </c>
      <c r="V204" s="6">
        <v>0.15140000000000001</v>
      </c>
      <c r="W204" s="6">
        <v>0.13289999999999999</v>
      </c>
      <c r="X204" s="6">
        <v>0.16109999999999999</v>
      </c>
      <c r="Y204" s="6">
        <v>0.12029999999999999</v>
      </c>
      <c r="Z204" s="6">
        <v>0.10050000000000001</v>
      </c>
      <c r="AA204" s="3">
        <v>0.10279999999999999</v>
      </c>
      <c r="AB204" s="3">
        <v>3.2799999999999996E-2</v>
      </c>
    </row>
    <row r="205" spans="3:28" ht="15.5" x14ac:dyDescent="0.35">
      <c r="C205" t="s">
        <v>241</v>
      </c>
      <c r="I205" s="6">
        <v>2.7000000000000001E-3</v>
      </c>
      <c r="J205" s="6">
        <v>-1.5E-3</v>
      </c>
      <c r="K205" s="6">
        <v>2.3599999999999999E-2</v>
      </c>
      <c r="L205" s="6">
        <v>2.4E-2</v>
      </c>
      <c r="M205" s="6">
        <v>3.4999999999999996E-3</v>
      </c>
      <c r="N205" s="6">
        <v>-2.0000000000000001E-4</v>
      </c>
      <c r="O205" s="6">
        <v>2.3999999999999998E-3</v>
      </c>
      <c r="P205" s="6">
        <v>-0.11650000000000001</v>
      </c>
      <c r="Q205" s="6">
        <v>4.7999999999999996E-3</v>
      </c>
      <c r="R205" s="6">
        <v>4.7999999999999996E-3</v>
      </c>
      <c r="S205" s="6">
        <v>3.0000000000000001E-3</v>
      </c>
      <c r="T205" s="6">
        <v>2.7099999999999999E-2</v>
      </c>
      <c r="U205" s="6">
        <v>3.3799999999999997E-2</v>
      </c>
      <c r="V205" s="6">
        <v>2.53E-2</v>
      </c>
      <c r="W205" s="6">
        <v>2.8999999999999998E-2</v>
      </c>
      <c r="X205" s="6">
        <v>4.7400000000000005E-2</v>
      </c>
      <c r="Y205" s="6">
        <v>3.8699999999999998E-2</v>
      </c>
      <c r="Z205" s="6">
        <v>3.8300000000000001E-2</v>
      </c>
      <c r="AA205" s="3">
        <v>3.7900000000000003E-2</v>
      </c>
      <c r="AB205" s="3">
        <v>6.7199999999999996E-2</v>
      </c>
    </row>
    <row r="206" spans="3:28" ht="15.5" x14ac:dyDescent="0.35">
      <c r="C206" t="s">
        <v>242</v>
      </c>
    </row>
    <row r="207" spans="3:28" ht="15.5" x14ac:dyDescent="0.35">
      <c r="C207" t="s">
        <v>69</v>
      </c>
      <c r="I207" s="6">
        <v>0.68</v>
      </c>
      <c r="J207" s="6">
        <v>0.67</v>
      </c>
      <c r="K207" s="6">
        <v>0.65</v>
      </c>
      <c r="L207" s="6">
        <v>0.85</v>
      </c>
      <c r="M207" s="6">
        <v>1.36</v>
      </c>
      <c r="N207" s="6">
        <v>0.94</v>
      </c>
      <c r="O207" s="6">
        <v>1.19</v>
      </c>
      <c r="P207" s="6">
        <v>1.1100000000000001</v>
      </c>
      <c r="Q207" s="6">
        <v>0.52</v>
      </c>
      <c r="R207" s="6">
        <v>0.52</v>
      </c>
      <c r="S207" s="6">
        <v>0.56000000000000005</v>
      </c>
      <c r="T207" s="6">
        <v>0.28999999999999998</v>
      </c>
      <c r="U207" s="6">
        <v>0.36</v>
      </c>
      <c r="V207" s="6">
        <v>0.46</v>
      </c>
      <c r="W207" s="6">
        <v>0.69</v>
      </c>
      <c r="X207" s="6">
        <v>0.78</v>
      </c>
      <c r="Y207" s="6">
        <v>0.6</v>
      </c>
      <c r="Z207" s="6">
        <v>0.42</v>
      </c>
      <c r="AA207" s="2">
        <v>0</v>
      </c>
      <c r="AB207" s="2">
        <v>0</v>
      </c>
    </row>
    <row r="208" spans="3:28" ht="15.5" x14ac:dyDescent="0.35">
      <c r="C208" t="s">
        <v>66</v>
      </c>
      <c r="I208" s="6">
        <v>130.82</v>
      </c>
      <c r="J208" s="6">
        <v>130.82</v>
      </c>
      <c r="K208" s="6">
        <v>131.96</v>
      </c>
      <c r="L208" s="6">
        <v>121.3</v>
      </c>
      <c r="M208" s="6">
        <v>109.94</v>
      </c>
      <c r="N208" s="6">
        <v>111.11</v>
      </c>
      <c r="O208" s="6">
        <v>117.56</v>
      </c>
      <c r="P208" s="6">
        <v>104.88</v>
      </c>
      <c r="Q208" s="6">
        <v>179.58</v>
      </c>
      <c r="R208" s="6">
        <v>286.17</v>
      </c>
      <c r="S208" s="6">
        <v>283.77999999999997</v>
      </c>
      <c r="T208" s="6">
        <v>278.44</v>
      </c>
      <c r="U208" s="6">
        <v>255.27</v>
      </c>
      <c r="V208" s="6">
        <v>218.16</v>
      </c>
      <c r="W208" s="6">
        <v>185.14</v>
      </c>
      <c r="X208" s="6">
        <v>160.53</v>
      </c>
      <c r="Y208" s="6">
        <v>134.63</v>
      </c>
      <c r="Z208" s="6">
        <v>118.44</v>
      </c>
      <c r="AA208" s="3">
        <v>116.48</v>
      </c>
      <c r="AB208" s="2">
        <v>1168912.3400000001</v>
      </c>
    </row>
    <row r="209" spans="2:28" ht="15.5" x14ac:dyDescent="0.35">
      <c r="C209" t="s">
        <v>243</v>
      </c>
      <c r="I209" s="6">
        <v>0.68</v>
      </c>
      <c r="J209" s="6">
        <v>0.67</v>
      </c>
      <c r="K209" s="6">
        <v>0.65</v>
      </c>
      <c r="L209" s="6">
        <v>0.85</v>
      </c>
      <c r="M209" s="6">
        <v>1.36</v>
      </c>
      <c r="N209" s="6">
        <v>0.94</v>
      </c>
      <c r="O209" s="6">
        <v>1.19</v>
      </c>
      <c r="P209" s="6">
        <v>1.1100000000000001</v>
      </c>
      <c r="Q209" s="6">
        <v>0.52</v>
      </c>
      <c r="R209" s="6">
        <v>0.52</v>
      </c>
      <c r="S209" s="6">
        <v>0.56000000000000005</v>
      </c>
      <c r="T209" s="6">
        <v>0.28999999999999998</v>
      </c>
      <c r="U209" s="6">
        <v>0.36</v>
      </c>
      <c r="V209" s="6">
        <v>0.46</v>
      </c>
      <c r="W209" s="6">
        <v>0.69</v>
      </c>
      <c r="X209" s="6">
        <v>0.78</v>
      </c>
      <c r="Y209" s="6">
        <v>0.6</v>
      </c>
      <c r="Z209" s="6">
        <v>0.42</v>
      </c>
      <c r="AA209" s="2">
        <v>0</v>
      </c>
      <c r="AB209" s="2">
        <v>0</v>
      </c>
    </row>
    <row r="210" spans="2:28" ht="15.5" x14ac:dyDescent="0.35">
      <c r="C210" t="s">
        <v>244</v>
      </c>
      <c r="I210" s="6">
        <v>130.82</v>
      </c>
      <c r="J210" s="6">
        <v>130.82</v>
      </c>
      <c r="K210" s="6">
        <v>131.96</v>
      </c>
      <c r="L210" s="6">
        <v>121.3</v>
      </c>
      <c r="M210" s="6">
        <v>109.94</v>
      </c>
      <c r="N210" s="6">
        <v>111.11</v>
      </c>
      <c r="O210" s="6">
        <v>117.56</v>
      </c>
      <c r="P210" s="6">
        <v>104.88</v>
      </c>
      <c r="Q210" s="6">
        <v>179.58</v>
      </c>
      <c r="R210" s="6">
        <v>286.17</v>
      </c>
      <c r="S210" s="6">
        <v>283.77999999999997</v>
      </c>
      <c r="T210" s="6">
        <v>278.44</v>
      </c>
      <c r="U210" s="6">
        <v>255.27</v>
      </c>
      <c r="V210" s="6">
        <v>218.16</v>
      </c>
      <c r="W210" s="6">
        <v>185.14</v>
      </c>
      <c r="X210" s="6">
        <v>160.53</v>
      </c>
      <c r="Y210" s="6">
        <v>134.63</v>
      </c>
      <c r="Z210" s="6">
        <v>118.44</v>
      </c>
      <c r="AA210" s="3">
        <v>116.48</v>
      </c>
      <c r="AB210" s="2">
        <v>1168912.3400000001</v>
      </c>
    </row>
    <row r="211" spans="2:28" ht="15.5" x14ac:dyDescent="0.35">
      <c r="C211" t="s">
        <v>245</v>
      </c>
    </row>
    <row r="212" spans="2:28" ht="15.5" x14ac:dyDescent="0.35">
      <c r="C212" t="s">
        <v>246</v>
      </c>
    </row>
    <row r="213" spans="2:28" ht="15.5" x14ac:dyDescent="0.35">
      <c r="C213" t="s">
        <v>25</v>
      </c>
    </row>
    <row r="214" spans="2:28" ht="15.5" x14ac:dyDescent="0.35">
      <c r="C214" t="s">
        <v>22</v>
      </c>
    </row>
    <row r="215" spans="2:28" ht="15.5" x14ac:dyDescent="0.35">
      <c r="C215" t="s">
        <v>247</v>
      </c>
    </row>
    <row r="216" spans="2:28" ht="15.5" x14ac:dyDescent="0.35">
      <c r="C216" t="s">
        <v>248</v>
      </c>
      <c r="I216" s="5">
        <v>92000000000</v>
      </c>
      <c r="J216" s="5">
        <v>-406000000000</v>
      </c>
      <c r="K216" s="5">
        <v>-311000000000</v>
      </c>
      <c r="L216" s="5">
        <v>-4000000000</v>
      </c>
      <c r="M216" s="5">
        <v>318000000000</v>
      </c>
      <c r="N216" s="5">
        <v>-8000000000</v>
      </c>
      <c r="O216" s="5">
        <v>216000000000</v>
      </c>
      <c r="P216" s="5">
        <v>-89000000000</v>
      </c>
      <c r="Q216" s="5">
        <v>106000000000</v>
      </c>
      <c r="R216" s="5">
        <v>119000000000</v>
      </c>
      <c r="S216" s="5">
        <v>209000000000</v>
      </c>
      <c r="T216" s="5">
        <v>-51000000000</v>
      </c>
      <c r="U216" s="5">
        <v>-174000000000</v>
      </c>
      <c r="V216" s="5">
        <v>-364000000000</v>
      </c>
      <c r="W216" s="5">
        <v>-383000000000</v>
      </c>
      <c r="X216" s="5">
        <v>-219000000000</v>
      </c>
      <c r="Y216" s="5">
        <v>-24000000000</v>
      </c>
      <c r="Z216" s="5">
        <v>-147000000000</v>
      </c>
      <c r="AA216" s="2">
        <v>-279000000000</v>
      </c>
      <c r="AB216" s="2">
        <v>44000000000</v>
      </c>
    </row>
    <row r="217" spans="2:28" ht="15.5" x14ac:dyDescent="0.35">
      <c r="C217" t="s">
        <v>249</v>
      </c>
      <c r="I217" s="5">
        <v>-4000000000</v>
      </c>
      <c r="J217" s="5">
        <v>-8000000000</v>
      </c>
      <c r="K217" s="5">
        <v>-10000000000</v>
      </c>
      <c r="L217" s="5">
        <v>-25000000000</v>
      </c>
      <c r="M217" s="5">
        <v>-10000000000</v>
      </c>
      <c r="N217" s="5">
        <v>-6000000000</v>
      </c>
      <c r="O217" s="5">
        <v>-21000000000</v>
      </c>
      <c r="P217" s="5">
        <v>-2000000000</v>
      </c>
      <c r="Q217" s="5">
        <v>-4000000000</v>
      </c>
      <c r="R217" s="5">
        <v>-4000000000</v>
      </c>
      <c r="S217" s="5">
        <v>-17000000000</v>
      </c>
      <c r="T217" s="5">
        <v>-6000000000</v>
      </c>
      <c r="U217" s="5">
        <v>-13000000000</v>
      </c>
      <c r="V217" s="5">
        <v>-18000000000</v>
      </c>
      <c r="W217" s="5">
        <v>-11000000000</v>
      </c>
      <c r="X217" s="5">
        <v>-9000000000</v>
      </c>
      <c r="Y217" s="5">
        <v>-5000000000</v>
      </c>
      <c r="Z217" s="5">
        <v>-4000000000</v>
      </c>
      <c r="AA217" s="2">
        <v>-9000000000</v>
      </c>
      <c r="AB217" s="2">
        <v>-4000000000</v>
      </c>
    </row>
    <row r="218" spans="2:28" ht="15.5" x14ac:dyDescent="0.35">
      <c r="C218" t="s">
        <v>14</v>
      </c>
      <c r="I218" s="5">
        <v>87000000000</v>
      </c>
      <c r="J218" s="5">
        <v>-414000000000</v>
      </c>
      <c r="K218" s="5">
        <v>-321000000000</v>
      </c>
      <c r="L218" s="5">
        <v>-29000000000</v>
      </c>
      <c r="M218" s="5">
        <v>308000000000</v>
      </c>
      <c r="N218" s="5">
        <v>-14000000000</v>
      </c>
      <c r="O218" s="5">
        <v>195000000000</v>
      </c>
      <c r="P218" s="5">
        <v>-91000000000</v>
      </c>
      <c r="Q218" s="5">
        <v>102000000000</v>
      </c>
      <c r="R218" s="5">
        <v>114000000000</v>
      </c>
      <c r="S218" s="5">
        <v>192000000000</v>
      </c>
      <c r="T218" s="5">
        <v>-57000000000</v>
      </c>
      <c r="U218" s="5">
        <v>-186000000000</v>
      </c>
      <c r="V218" s="5">
        <v>-382000000000</v>
      </c>
      <c r="W218" s="5">
        <v>-394000000000</v>
      </c>
      <c r="X218" s="5">
        <v>-228000000000</v>
      </c>
      <c r="Y218" s="5">
        <v>-29000000000</v>
      </c>
      <c r="Z218" s="5">
        <v>-151000000000</v>
      </c>
      <c r="AA218" s="2">
        <v>-289000000000</v>
      </c>
      <c r="AB218" s="2">
        <v>40000000000</v>
      </c>
    </row>
    <row r="219" spans="2:28" ht="15.5" x14ac:dyDescent="0.35">
      <c r="C219" t="s">
        <v>16</v>
      </c>
      <c r="I219" s="6">
        <v>15.38</v>
      </c>
      <c r="J219" s="6">
        <v>-72.73</v>
      </c>
      <c r="K219" s="6">
        <v>-56.52</v>
      </c>
      <c r="L219" s="6">
        <v>-5.04</v>
      </c>
      <c r="M219" s="6">
        <v>54.2</v>
      </c>
      <c r="N219" s="6">
        <v>-2.46</v>
      </c>
      <c r="O219" s="6">
        <v>34.369999999999997</v>
      </c>
      <c r="P219" s="6">
        <v>-35.130000000000003</v>
      </c>
      <c r="Q219" s="6">
        <v>39.46</v>
      </c>
      <c r="R219" s="6">
        <v>113.96</v>
      </c>
      <c r="S219" s="6">
        <v>191.5</v>
      </c>
      <c r="T219" s="6">
        <v>-56.72</v>
      </c>
      <c r="U219" s="6">
        <v>-186.05</v>
      </c>
      <c r="V219" s="6">
        <v>-381.18</v>
      </c>
      <c r="W219" s="6">
        <v>-393.08</v>
      </c>
      <c r="X219" s="6">
        <v>-227.25</v>
      </c>
      <c r="Y219" s="6">
        <v>-28.77</v>
      </c>
      <c r="Z219" s="6">
        <v>-150.31</v>
      </c>
      <c r="AA219" s="3">
        <v>-532.91</v>
      </c>
      <c r="AB219" s="2">
        <v>806936.12</v>
      </c>
    </row>
    <row r="221" spans="2:28" ht="15.5" x14ac:dyDescent="0.35">
      <c r="B221" t="s">
        <v>250</v>
      </c>
      <c r="C221" t="s">
        <v>251</v>
      </c>
      <c r="D221" s="5">
        <v>-4000000000</v>
      </c>
      <c r="E221" s="5">
        <v>5000000000</v>
      </c>
      <c r="F221" s="5">
        <v>6000000000</v>
      </c>
      <c r="G221" s="5">
        <v>-5000000000</v>
      </c>
      <c r="H221" s="5">
        <v>-15000000000</v>
      </c>
      <c r="I221" s="5">
        <v>3000000000</v>
      </c>
      <c r="J221" s="5">
        <v>-2000000000</v>
      </c>
      <c r="K221" s="5">
        <v>61000000000</v>
      </c>
      <c r="L221" s="5">
        <v>62000000000</v>
      </c>
      <c r="M221" s="5">
        <v>-8000000000</v>
      </c>
      <c r="N221" s="5">
        <v>3000000000</v>
      </c>
      <c r="O221" s="5">
        <v>2000000000</v>
      </c>
      <c r="P221" s="5">
        <v>-193000000000</v>
      </c>
      <c r="Q221" s="5">
        <v>8000000000</v>
      </c>
    </row>
    <row r="222" spans="2:28" ht="15.5" x14ac:dyDescent="0.35">
      <c r="C222" t="s">
        <v>252</v>
      </c>
      <c r="H222" s="5">
        <v>2000000000</v>
      </c>
      <c r="I222" s="5">
        <v>3000000000</v>
      </c>
      <c r="J222" s="5">
        <v>-2000000000</v>
      </c>
      <c r="K222" s="5">
        <v>61000000000</v>
      </c>
      <c r="L222" s="5">
        <v>62000000000</v>
      </c>
      <c r="M222" s="5">
        <v>-8000000000</v>
      </c>
      <c r="N222" s="5">
        <v>3000000000</v>
      </c>
      <c r="O222" s="5">
        <v>2000000000</v>
      </c>
      <c r="P222" s="5">
        <v>-193000000000</v>
      </c>
      <c r="Q222" s="5">
        <v>8000000000</v>
      </c>
    </row>
    <row r="223" spans="2:28" ht="15.5" x14ac:dyDescent="0.35">
      <c r="C223" t="s">
        <v>57</v>
      </c>
      <c r="D223" s="6">
        <v>-0.65</v>
      </c>
      <c r="E223" s="6">
        <v>0.86</v>
      </c>
      <c r="F223" s="5">
        <v>1</v>
      </c>
      <c r="G223" s="6">
        <v>-0.9</v>
      </c>
      <c r="H223" s="6">
        <v>-2.62</v>
      </c>
      <c r="I223" s="6">
        <v>0.51</v>
      </c>
      <c r="J223" s="6">
        <v>-0.38</v>
      </c>
      <c r="K223" s="6">
        <v>10.75</v>
      </c>
      <c r="L223" s="6">
        <v>10.91</v>
      </c>
      <c r="M223" s="6">
        <v>-1.37</v>
      </c>
      <c r="N223" s="6">
        <v>0.53</v>
      </c>
      <c r="O223" s="6">
        <v>0.31</v>
      </c>
      <c r="P223" s="6">
        <v>-33.89</v>
      </c>
      <c r="Q223" s="6">
        <v>1.33</v>
      </c>
    </row>
    <row r="224" spans="2:28" ht="15.5" x14ac:dyDescent="0.35">
      <c r="C224" t="s">
        <v>255</v>
      </c>
      <c r="H224" s="6">
        <v>0.31</v>
      </c>
      <c r="I224" s="6">
        <v>0.51</v>
      </c>
      <c r="J224" s="6">
        <v>-0.38</v>
      </c>
      <c r="K224" s="6">
        <v>10.75</v>
      </c>
      <c r="L224" s="6">
        <v>10.91</v>
      </c>
      <c r="M224" s="6">
        <v>-1.37</v>
      </c>
      <c r="N224" s="6">
        <v>0.53</v>
      </c>
      <c r="O224" s="6">
        <v>0.31</v>
      </c>
      <c r="P224" s="6">
        <v>-33.89</v>
      </c>
      <c r="Q224" s="6">
        <v>1.33</v>
      </c>
    </row>
    <row r="225" spans="3:17" ht="15.5" x14ac:dyDescent="0.35">
      <c r="C225" t="s">
        <v>258</v>
      </c>
      <c r="D225" s="5">
        <v>108000000000</v>
      </c>
      <c r="E225" s="5">
        <v>116000000000</v>
      </c>
      <c r="F225" s="5">
        <v>109000000000</v>
      </c>
      <c r="G225" s="5">
        <v>109000000000</v>
      </c>
      <c r="H225" s="5">
        <v>433000000000</v>
      </c>
      <c r="I225" s="5">
        <v>449000000000</v>
      </c>
      <c r="J225" s="5">
        <v>469000000000</v>
      </c>
      <c r="K225" s="5">
        <v>401000000000</v>
      </c>
      <c r="L225" s="5">
        <v>333000000000</v>
      </c>
      <c r="M225" s="5">
        <v>303000000000</v>
      </c>
      <c r="N225" s="5">
        <v>310000000000</v>
      </c>
      <c r="O225" s="5">
        <v>333000000000</v>
      </c>
      <c r="P225" s="5">
        <v>225000000000</v>
      </c>
      <c r="Q225" s="5">
        <v>325000000000</v>
      </c>
    </row>
    <row r="226" spans="3:17" ht="15.5" x14ac:dyDescent="0.35">
      <c r="C226" t="s">
        <v>259</v>
      </c>
      <c r="H226" s="5">
        <v>442000000000</v>
      </c>
      <c r="I226" s="5">
        <v>449000000000</v>
      </c>
      <c r="J226" s="5">
        <v>469000000000</v>
      </c>
      <c r="K226" s="5">
        <v>401000000000</v>
      </c>
      <c r="L226" s="5">
        <v>333000000000</v>
      </c>
      <c r="M226" s="5">
        <v>303000000000</v>
      </c>
      <c r="N226" s="5">
        <v>310000000000</v>
      </c>
      <c r="O226" s="5">
        <v>333000000000</v>
      </c>
      <c r="P226" s="5">
        <v>225000000000</v>
      </c>
      <c r="Q226" s="5">
        <v>325000000000</v>
      </c>
    </row>
    <row r="227" spans="3:17" ht="15.5" x14ac:dyDescent="0.35">
      <c r="C227" t="s">
        <v>263</v>
      </c>
      <c r="I227" s="6">
        <v>-28.29</v>
      </c>
    </row>
    <row r="228" spans="3:17" ht="15.5" x14ac:dyDescent="0.35">
      <c r="C228" t="s">
        <v>264</v>
      </c>
      <c r="I228" s="6">
        <v>241.7</v>
      </c>
    </row>
    <row r="229" spans="3:17" ht="15.5" x14ac:dyDescent="0.35">
      <c r="C229" t="s">
        <v>265</v>
      </c>
      <c r="I229" s="6">
        <v>7.42</v>
      </c>
    </row>
    <row r="230" spans="3:17" ht="15.5" x14ac:dyDescent="0.35">
      <c r="C230" t="s">
        <v>266</v>
      </c>
      <c r="I230" s="6">
        <v>4.0999999999999995E-3</v>
      </c>
    </row>
    <row r="231" spans="3:17" ht="15.5" x14ac:dyDescent="0.35">
      <c r="C231" t="s">
        <v>267</v>
      </c>
      <c r="I231" s="6">
        <v>0.95</v>
      </c>
    </row>
    <row r="232" spans="3:17" ht="15.5" x14ac:dyDescent="0.35">
      <c r="C232" t="s">
        <v>268</v>
      </c>
      <c r="I232" s="6">
        <v>0.56999999999999995</v>
      </c>
    </row>
    <row r="233" spans="3:17" ht="15.5" x14ac:dyDescent="0.35">
      <c r="C233" t="s">
        <v>269</v>
      </c>
      <c r="I233" s="6">
        <v>5.81</v>
      </c>
    </row>
    <row r="234" spans="3:17" ht="15.5" x14ac:dyDescent="0.35">
      <c r="C234" t="s">
        <v>270</v>
      </c>
      <c r="I234" s="6">
        <v>6.24</v>
      </c>
    </row>
    <row r="235" spans="3:17" ht="15.5" x14ac:dyDescent="0.35">
      <c r="C235" t="s">
        <v>271</v>
      </c>
      <c r="I235" s="6">
        <v>585.35</v>
      </c>
    </row>
    <row r="236" spans="3:17" ht="15.5" x14ac:dyDescent="0.35">
      <c r="C236" t="s">
        <v>272</v>
      </c>
      <c r="I236" s="6">
        <v>189.77</v>
      </c>
    </row>
    <row r="237" spans="3:17" ht="15.5" x14ac:dyDescent="0.35">
      <c r="C237" t="s">
        <v>273</v>
      </c>
      <c r="I237" s="6">
        <v>1.03</v>
      </c>
    </row>
    <row r="238" spans="3:17" ht="15.5" x14ac:dyDescent="0.35">
      <c r="C238" t="s">
        <v>274</v>
      </c>
      <c r="I238" s="6">
        <v>-3.78</v>
      </c>
    </row>
    <row r="239" spans="3:17" ht="15.5" x14ac:dyDescent="0.35">
      <c r="C239" t="s">
        <v>275</v>
      </c>
      <c r="I239" s="6">
        <v>0.31</v>
      </c>
    </row>
    <row r="240" spans="3:17" ht="15.5" x14ac:dyDescent="0.35">
      <c r="C240" t="s">
        <v>276</v>
      </c>
      <c r="I240" s="6">
        <v>-2.62</v>
      </c>
    </row>
    <row r="241" spans="3:9" ht="15.5" x14ac:dyDescent="0.35">
      <c r="C241" t="s">
        <v>277</v>
      </c>
      <c r="I241" s="6">
        <v>77.790000000000006</v>
      </c>
    </row>
    <row r="242" spans="3:9" ht="15.5" x14ac:dyDescent="0.35">
      <c r="C242" t="s">
        <v>278</v>
      </c>
      <c r="D242" s="6">
        <v>12.16</v>
      </c>
    </row>
    <row r="243" spans="3:9" ht="15.5" x14ac:dyDescent="0.35">
      <c r="C243" t="s">
        <v>279</v>
      </c>
      <c r="I243" s="6">
        <v>130.12</v>
      </c>
    </row>
    <row r="244" spans="3:9" ht="15.5" x14ac:dyDescent="0.35">
      <c r="C244" t="s">
        <v>280</v>
      </c>
      <c r="I244" s="6">
        <v>11.85</v>
      </c>
    </row>
    <row r="245" spans="3:9" ht="15.5" x14ac:dyDescent="0.35">
      <c r="C245" t="s">
        <v>283</v>
      </c>
      <c r="D245" s="6">
        <v>6.06</v>
      </c>
    </row>
    <row r="246" spans="3:9" ht="15.5" x14ac:dyDescent="0.35">
      <c r="C246" t="s">
        <v>284</v>
      </c>
      <c r="D246" s="6">
        <v>3.03</v>
      </c>
    </row>
    <row r="247" spans="3:9" ht="15.5" x14ac:dyDescent="0.35">
      <c r="C247" t="s">
        <v>285</v>
      </c>
      <c r="D247" s="6">
        <v>3.19</v>
      </c>
    </row>
    <row r="248" spans="3:9" ht="15.5" x14ac:dyDescent="0.35">
      <c r="C248" t="s">
        <v>286</v>
      </c>
      <c r="D248" s="6">
        <v>1.45</v>
      </c>
    </row>
    <row r="249" spans="3:9" ht="15.5" x14ac:dyDescent="0.35">
      <c r="C249" t="s">
        <v>287</v>
      </c>
      <c r="D249" s="6">
        <v>4.1900000000000004</v>
      </c>
    </row>
    <row r="250" spans="3:9" ht="15.5" x14ac:dyDescent="0.35">
      <c r="C250" t="s">
        <v>12</v>
      </c>
      <c r="D250" s="5">
        <v>52000000000</v>
      </c>
    </row>
    <row r="251" spans="3:9" ht="15.5" x14ac:dyDescent="0.35">
      <c r="C251" t="s">
        <v>289</v>
      </c>
      <c r="I251" s="6">
        <v>0.43</v>
      </c>
    </row>
    <row r="252" spans="3:9" ht="15.5" x14ac:dyDescent="0.35">
      <c r="C252" t="s">
        <v>290</v>
      </c>
      <c r="I252" s="6">
        <v>5.9999999999999995E-4</v>
      </c>
    </row>
    <row r="253" spans="3:9" ht="15.5" x14ac:dyDescent="0.35">
      <c r="C253" t="s">
        <v>291</v>
      </c>
      <c r="I253" s="6">
        <v>2.3999999999999998E-3</v>
      </c>
    </row>
    <row r="254" spans="3:9" ht="15.5" x14ac:dyDescent="0.35">
      <c r="C254" t="s">
        <v>292</v>
      </c>
      <c r="I254" s="6">
        <v>2.5999999999999999E-3</v>
      </c>
    </row>
    <row r="255" spans="3:9" ht="15.5" x14ac:dyDescent="0.35">
      <c r="C255" t="s">
        <v>293</v>
      </c>
      <c r="I255" s="6">
        <v>2.9999999999999997E-4</v>
      </c>
    </row>
    <row r="256" spans="3:9" ht="15.5" x14ac:dyDescent="0.35">
      <c r="C256" t="s">
        <v>299</v>
      </c>
      <c r="I256" s="6">
        <v>0.14000000000000001</v>
      </c>
    </row>
    <row r="257" spans="3:9" ht="15.5" x14ac:dyDescent="0.35">
      <c r="C257" t="s">
        <v>53</v>
      </c>
      <c r="I257" s="5">
        <v>421000000000</v>
      </c>
    </row>
    <row r="258" spans="3:9" ht="15.5" x14ac:dyDescent="0.35">
      <c r="C258" t="s">
        <v>301</v>
      </c>
      <c r="I258" s="5">
        <v>4835000000000</v>
      </c>
    </row>
    <row r="259" spans="3:9" ht="15.5" x14ac:dyDescent="0.35">
      <c r="C259" t="s">
        <v>302</v>
      </c>
      <c r="I259" s="5">
        <v>5690000000</v>
      </c>
    </row>
    <row r="260" spans="3:9" ht="15.5" x14ac:dyDescent="0.35">
      <c r="C260" t="s">
        <v>303</v>
      </c>
      <c r="I260" s="6">
        <v>7.4999999999999997E-2</v>
      </c>
    </row>
    <row r="261" spans="3:9" ht="15.5" x14ac:dyDescent="0.35">
      <c r="C261" t="s">
        <v>305</v>
      </c>
      <c r="D261" s="6">
        <v>-2.5699999999999997E-2</v>
      </c>
    </row>
    <row r="262" spans="3:9" ht="15.5" x14ac:dyDescent="0.35">
      <c r="C262" t="s">
        <v>306</v>
      </c>
      <c r="D262" s="6">
        <v>-3.44E-2</v>
      </c>
    </row>
    <row r="263" spans="3:9" ht="15.5" x14ac:dyDescent="0.35">
      <c r="C263" t="s">
        <v>307</v>
      </c>
      <c r="D263" s="6">
        <v>-5.5999999999999994E-2</v>
      </c>
    </row>
    <row r="264" spans="3:9" ht="15.5" x14ac:dyDescent="0.35">
      <c r="C264" t="s">
        <v>309</v>
      </c>
      <c r="D264" s="6">
        <v>-0.44829999999999998</v>
      </c>
    </row>
    <row r="265" spans="3:9" ht="15.5" x14ac:dyDescent="0.35">
      <c r="C265" t="s">
        <v>316</v>
      </c>
      <c r="I265" s="5">
        <v>5</v>
      </c>
    </row>
    <row r="266" spans="3:9" ht="15.5" x14ac:dyDescent="0.35">
      <c r="C266" t="s">
        <v>317</v>
      </c>
      <c r="I266" s="6">
        <v>0.45</v>
      </c>
    </row>
    <row r="267" spans="3:9" ht="15.5" x14ac:dyDescent="0.35">
      <c r="C267" t="s">
        <v>318</v>
      </c>
      <c r="I267" s="6">
        <v>0.35</v>
      </c>
    </row>
    <row r="268" spans="3:9" ht="15.5" x14ac:dyDescent="0.35">
      <c r="C268" t="s">
        <v>319</v>
      </c>
      <c r="I268" s="6">
        <v>0.06</v>
      </c>
    </row>
    <row r="269" spans="3:9" ht="15.5" x14ac:dyDescent="0.35">
      <c r="C269" t="s">
        <v>320</v>
      </c>
      <c r="I269" s="6">
        <v>0.73</v>
      </c>
    </row>
    <row r="270" spans="3:9" ht="15.5" x14ac:dyDescent="0.35">
      <c r="C270" t="s">
        <v>321</v>
      </c>
      <c r="I270" s="6">
        <v>0.59</v>
      </c>
    </row>
    <row r="271" spans="3:9" ht="15.5" x14ac:dyDescent="0.35">
      <c r="C271" t="s">
        <v>322</v>
      </c>
      <c r="I271" s="6">
        <v>0.76</v>
      </c>
    </row>
    <row r="272" spans="3:9" ht="15.5" x14ac:dyDescent="0.35">
      <c r="C272" t="s">
        <v>323</v>
      </c>
      <c r="I272" s="6">
        <v>0.61</v>
      </c>
    </row>
    <row r="273" spans="3:9" ht="15.5" x14ac:dyDescent="0.35">
      <c r="C273" t="s">
        <v>324</v>
      </c>
      <c r="I273" s="5">
        <v>442000000000</v>
      </c>
    </row>
    <row r="274" spans="3:9" ht="15.5" x14ac:dyDescent="0.35">
      <c r="C274" t="s">
        <v>326</v>
      </c>
      <c r="I274" s="5">
        <v>25000000000</v>
      </c>
    </row>
    <row r="275" spans="3:9" ht="15.5" x14ac:dyDescent="0.35">
      <c r="C275" t="s">
        <v>327</v>
      </c>
      <c r="I275" s="5">
        <v>2000000000</v>
      </c>
    </row>
    <row r="276" spans="3:9" ht="15.5" x14ac:dyDescent="0.35">
      <c r="C276" t="s">
        <v>328</v>
      </c>
      <c r="D276" s="5">
        <v>69000000000</v>
      </c>
    </row>
    <row r="277" spans="3:9" ht="15.5" x14ac:dyDescent="0.35">
      <c r="C277" t="s">
        <v>329</v>
      </c>
      <c r="D277" s="5">
        <v>3102000000000</v>
      </c>
    </row>
    <row r="278" spans="3:9" ht="15.5" x14ac:dyDescent="0.35">
      <c r="C278" t="s">
        <v>330</v>
      </c>
      <c r="D278" s="5">
        <v>2362000000000</v>
      </c>
    </row>
    <row r="279" spans="3:9" ht="15.5" x14ac:dyDescent="0.35">
      <c r="C279" t="s">
        <v>234</v>
      </c>
      <c r="I279" s="5">
        <v>740000000000</v>
      </c>
    </row>
    <row r="280" spans="3:9" ht="15.5" x14ac:dyDescent="0.35">
      <c r="C280" t="s">
        <v>331</v>
      </c>
      <c r="I280" s="5">
        <v>740000000000</v>
      </c>
    </row>
    <row r="281" spans="3:9" ht="15.5" x14ac:dyDescent="0.35">
      <c r="C281" t="s">
        <v>332</v>
      </c>
      <c r="I281" s="5">
        <v>72000000000</v>
      </c>
    </row>
    <row r="282" spans="3:9" ht="15.5" x14ac:dyDescent="0.35">
      <c r="C282" t="s">
        <v>333</v>
      </c>
      <c r="I282" s="5">
        <v>-4000000000</v>
      </c>
    </row>
    <row r="283" spans="3:9" ht="15.5" x14ac:dyDescent="0.35">
      <c r="C283" t="s">
        <v>334</v>
      </c>
      <c r="I283" s="5">
        <v>-41000000000</v>
      </c>
    </row>
    <row r="284" spans="3:9" ht="15.5" x14ac:dyDescent="0.35">
      <c r="C284" t="s">
        <v>335</v>
      </c>
      <c r="I284" s="5">
        <v>-5000000000</v>
      </c>
    </row>
    <row r="285" spans="3:9" ht="15.5" x14ac:dyDescent="0.35">
      <c r="C285" t="s">
        <v>336</v>
      </c>
      <c r="I285" s="5">
        <v>67000000000</v>
      </c>
    </row>
  </sheetData>
  <pageMargins left="0.7" right="0.7" top="0.75" bottom="0.75" header="0.3" footer="0.3"/>
  <ignoredErrors>
    <ignoredError sqref="A1:AB286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2100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2101</v>
      </c>
      <c r="D2" s="2" vm="601">
        <f ca="1">IFERROR(_xlfn.STOCKHISTORY("XIDX:" &amp; $C$1, D3, , 0, 0, 1), "Libur")</f>
        <v>120</v>
      </c>
      <c r="H2" s="2" vm="601">
        <f ca="1">IFERROR(INDEX(D2:G2,COUNT(D2:G2)),"")</f>
        <v>120</v>
      </c>
      <c r="I2" s="2" vm="143">
        <f t="shared" ref="I2:Z2" ca="1" si="0">IFERROR(_xlfn.STOCKHISTORY("XIDX:" &amp; $C$1, I1, , 0, 0, 1), "Libur")</f>
        <v>180</v>
      </c>
      <c r="J2" s="2" vm="602">
        <f t="shared" ca="1" si="0"/>
        <v>136</v>
      </c>
      <c r="K2" s="2" vm="577">
        <f t="shared" ca="1" si="0"/>
        <v>91</v>
      </c>
      <c r="L2" s="2" vm="271">
        <f t="shared" ca="1" si="0"/>
        <v>250</v>
      </c>
      <c r="M2" s="2" vm="392">
        <f t="shared" ca="1" si="0"/>
        <v>185</v>
      </c>
      <c r="N2" s="2" vm="90">
        <f t="shared" ca="1" si="0"/>
        <v>67</v>
      </c>
      <c r="O2" s="2" vm="603">
        <f t="shared" ca="1" si="0"/>
        <v>72</v>
      </c>
      <c r="P2" s="2" vm="604">
        <f t="shared" ca="1" si="0"/>
        <v>85</v>
      </c>
      <c r="Q2" s="2" vm="142">
        <f t="shared" ca="1" si="0"/>
        <v>79</v>
      </c>
      <c r="R2" s="2" vm="313">
        <f t="shared" ca="1" si="0"/>
        <v>53</v>
      </c>
      <c r="S2" s="2" vm="93">
        <f t="shared" ca="1" si="0"/>
        <v>54</v>
      </c>
      <c r="T2" s="2" vm="317">
        <f t="shared" ca="1" si="0"/>
        <v>64</v>
      </c>
      <c r="U2" s="2" vm="59">
        <f t="shared" ca="1" si="0"/>
        <v>59</v>
      </c>
      <c r="V2" s="2" vm="88">
        <f t="shared" ca="1" si="0"/>
        <v>61</v>
      </c>
      <c r="W2" s="2" t="str">
        <f t="shared" ca="1" si="0"/>
        <v>Libur</v>
      </c>
      <c r="X2" s="2" t="str">
        <f t="shared" ca="1" si="0"/>
        <v>Libur</v>
      </c>
      <c r="Y2" s="2" vm="605">
        <f t="shared" ca="1" si="0"/>
        <v>96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206545940932</v>
      </c>
      <c r="H4" s="2">
        <f>IFERROR(SUM(D4:G4)*(4/MAX(1,COUNT(D4:G4))),"")</f>
        <v>826183763728</v>
      </c>
      <c r="I4" s="2">
        <f t="shared" ref="I4:Z4" si="1">IFERROR(INDEX(I51:I500,MATCH($C$4,$C$51:$C$500,0)),"")</f>
        <v>1436059286479</v>
      </c>
      <c r="J4" s="2">
        <f t="shared" si="1"/>
        <v>2122330244473</v>
      </c>
      <c r="K4" s="2">
        <f t="shared" si="1"/>
        <v>420953775283</v>
      </c>
      <c r="L4" s="2">
        <f t="shared" si="1"/>
        <v>330020475370</v>
      </c>
      <c r="M4" s="2">
        <f t="shared" si="1"/>
        <v>317186703933</v>
      </c>
      <c r="N4" s="2">
        <f t="shared" si="1"/>
        <v>227388566486</v>
      </c>
      <c r="O4" s="2">
        <f t="shared" si="1"/>
        <v>229018851265</v>
      </c>
      <c r="P4" s="2">
        <f t="shared" si="1"/>
        <v>308567582320</v>
      </c>
      <c r="Q4" s="2">
        <f t="shared" si="1"/>
        <v>231818084817</v>
      </c>
      <c r="R4" s="2">
        <f t="shared" si="1"/>
        <v>119680398651</v>
      </c>
      <c r="S4" s="2">
        <f t="shared" si="1"/>
        <v>86306680432</v>
      </c>
      <c r="T4" s="2">
        <f t="shared" si="1"/>
        <v>144378961449</v>
      </c>
      <c r="U4" s="2">
        <f t="shared" si="1"/>
        <v>126892965674</v>
      </c>
      <c r="V4" s="2">
        <f t="shared" si="1"/>
        <v>125021934681</v>
      </c>
      <c r="W4" s="2">
        <f t="shared" si="1"/>
        <v>20729587467</v>
      </c>
      <c r="X4" s="2">
        <f t="shared" si="1"/>
        <v>41043784000</v>
      </c>
      <c r="Y4" s="2">
        <f t="shared" si="1"/>
        <v>118910879565</v>
      </c>
      <c r="Z4" s="2">
        <f t="shared" si="1"/>
        <v>147923820007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616080414</v>
      </c>
      <c r="H5" s="2">
        <f>IFERROR(SUM(D5:G5)*(4/MAX(1,COUNT(D5:G5))),"")</f>
        <v>2464321656</v>
      </c>
      <c r="I5" s="2">
        <f t="shared" ref="I5:Z5" si="2">IFERROR(INDEX(I51:I500,MATCH($C$5,$C$51:$C$500,0)),"")</f>
        <v>-11738004910</v>
      </c>
      <c r="J5" s="2">
        <f t="shared" si="2"/>
        <v>784794846</v>
      </c>
      <c r="K5" s="2">
        <f t="shared" si="2"/>
        <v>236333725</v>
      </c>
      <c r="L5" s="2">
        <f t="shared" si="2"/>
        <v>-4048103755</v>
      </c>
      <c r="M5" s="2">
        <f t="shared" si="2"/>
        <v>-1561277124</v>
      </c>
      <c r="N5" s="2">
        <f t="shared" si="2"/>
        <v>-1625024639</v>
      </c>
      <c r="O5" s="2">
        <f t="shared" si="2"/>
        <v>-2089416792</v>
      </c>
      <c r="P5" s="2">
        <f t="shared" si="2"/>
        <v>2034965042</v>
      </c>
      <c r="Q5" s="2">
        <f t="shared" si="2"/>
        <v>659178785</v>
      </c>
      <c r="R5" s="2">
        <f t="shared" si="2"/>
        <v>-9999035626</v>
      </c>
      <c r="S5" s="2">
        <f t="shared" si="2"/>
        <v>285446537</v>
      </c>
      <c r="T5" s="2">
        <f t="shared" si="2"/>
        <v>224799174</v>
      </c>
      <c r="U5" s="2">
        <f t="shared" si="2"/>
        <v>147099450</v>
      </c>
      <c r="V5" s="2">
        <f t="shared" si="2"/>
        <v>3979224285</v>
      </c>
      <c r="W5" s="2">
        <f t="shared" si="2"/>
        <v>-69529356677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60914881914</v>
      </c>
      <c r="H6" s="2">
        <f>IFERROR(INDEX(D6:G6,COUNT(D6:G6)),"")</f>
        <v>60914881914</v>
      </c>
      <c r="I6" s="2">
        <f t="shared" ref="I6:Z6" si="3">IFERROR(INDEX(I51:I500,MATCH($C$6,$C$51:$C$500,0)),"")</f>
        <v>60298801500</v>
      </c>
      <c r="J6" s="2">
        <f t="shared" si="3"/>
        <v>72036806410</v>
      </c>
      <c r="K6" s="2">
        <f t="shared" si="3"/>
        <v>71252011564</v>
      </c>
      <c r="L6" s="2">
        <f t="shared" si="3"/>
        <v>71015677839</v>
      </c>
      <c r="M6" s="2">
        <f t="shared" si="3"/>
        <v>75063781594</v>
      </c>
      <c r="N6" s="2">
        <f t="shared" si="3"/>
        <v>76625058718</v>
      </c>
      <c r="O6" s="2">
        <f t="shared" si="3"/>
        <v>78250083357</v>
      </c>
      <c r="P6" s="2">
        <f t="shared" si="3"/>
        <v>77759689049</v>
      </c>
      <c r="Q6" s="2">
        <f t="shared" si="3"/>
        <v>75724724007</v>
      </c>
      <c r="R6" s="2">
        <f t="shared" si="3"/>
        <v>5553045219</v>
      </c>
      <c r="S6" s="2">
        <f t="shared" si="3"/>
        <v>15452080844</v>
      </c>
      <c r="T6" s="2">
        <f t="shared" si="3"/>
        <v>15265878813</v>
      </c>
      <c r="U6" s="2">
        <f t="shared" si="3"/>
        <v>15041079638</v>
      </c>
      <c r="V6" s="2">
        <f t="shared" si="3"/>
        <v>2389974656</v>
      </c>
      <c r="W6" s="2">
        <f t="shared" si="3"/>
        <v>-1589249629</v>
      </c>
      <c r="X6" s="2">
        <f t="shared" si="3"/>
        <v>68154742351</v>
      </c>
      <c r="Y6" s="2">
        <f t="shared" si="3"/>
        <v>82354680255</v>
      </c>
      <c r="Z6" s="2">
        <f t="shared" si="3"/>
        <v>82250515269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1.24</v>
      </c>
      <c r="H7" s="3">
        <f>IFERROR(INDEX(D7:G7,COUNT(D7:G7)),"")</f>
        <v>1.24</v>
      </c>
      <c r="I7" s="3">
        <f t="shared" ref="I7:Z7" si="4">IFERROR(INDEX(I51:I500,MATCH($C$7,$C$51:$C$500,0))/1000000000,"")</f>
        <v>1.24</v>
      </c>
      <c r="J7" s="3">
        <f t="shared" si="4"/>
        <v>1.24</v>
      </c>
      <c r="K7" s="3">
        <f t="shared" si="4"/>
        <v>1.24</v>
      </c>
      <c r="L7" s="3">
        <f t="shared" si="4"/>
        <v>1.24</v>
      </c>
      <c r="M7" s="3">
        <f t="shared" si="4"/>
        <v>1.24</v>
      </c>
      <c r="N7" s="3">
        <f t="shared" si="4"/>
        <v>1.24</v>
      </c>
      <c r="O7" s="3">
        <f t="shared" si="4"/>
        <v>1.24</v>
      </c>
      <c r="P7" s="3">
        <f t="shared" si="4"/>
        <v>0.52</v>
      </c>
      <c r="Q7" s="3">
        <f t="shared" si="4"/>
        <v>0.52</v>
      </c>
      <c r="R7" s="3">
        <f t="shared" si="4"/>
        <v>0.52</v>
      </c>
      <c r="S7" s="3">
        <f t="shared" si="4"/>
        <v>0.52</v>
      </c>
      <c r="T7" s="3">
        <f t="shared" si="4"/>
        <v>0.52</v>
      </c>
      <c r="U7" s="3">
        <f t="shared" si="4"/>
        <v>0.52</v>
      </c>
      <c r="V7" s="3">
        <f t="shared" si="4"/>
        <v>0.52</v>
      </c>
      <c r="W7" s="3">
        <f t="shared" si="4"/>
        <v>0.52</v>
      </c>
      <c r="X7" s="3">
        <f t="shared" si="4"/>
        <v>0.52</v>
      </c>
      <c r="Y7" s="3">
        <f t="shared" si="4"/>
        <v>0.52</v>
      </c>
      <c r="Z7" s="3">
        <f t="shared" si="4"/>
        <v>0.52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Z8" si="5">IFERROR(INDEX(I51:I500,MATCH($C$8,$C$51:$C$500,0)),"")</f>
        <v>-7000000000</v>
      </c>
      <c r="J8" s="2">
        <f t="shared" si="5"/>
        <v>1000000000</v>
      </c>
      <c r="K8" s="2">
        <f t="shared" si="5"/>
        <v>7000000000</v>
      </c>
      <c r="L8" s="2">
        <f t="shared" si="5"/>
        <v>-2000000000</v>
      </c>
      <c r="M8" s="2">
        <f t="shared" si="5"/>
        <v>-1000000000</v>
      </c>
      <c r="N8" s="2">
        <f t="shared" si="5"/>
        <v>1000000000</v>
      </c>
      <c r="O8" s="2">
        <f t="shared" si="5"/>
        <v>1000000000</v>
      </c>
      <c r="P8" s="2">
        <f t="shared" si="5"/>
        <v>1000000000</v>
      </c>
      <c r="Q8" s="2">
        <f t="shared" si="5"/>
        <v>-1000000000</v>
      </c>
      <c r="R8" s="2">
        <f t="shared" si="5"/>
        <v>0</v>
      </c>
      <c r="S8" s="2">
        <f t="shared" si="5"/>
        <v>1000000000</v>
      </c>
      <c r="T8" s="2">
        <f t="shared" si="5"/>
        <v>0</v>
      </c>
      <c r="U8" s="2">
        <f t="shared" si="5"/>
        <v>4000000000</v>
      </c>
      <c r="V8" s="2">
        <f t="shared" si="5"/>
        <v>1000000000</v>
      </c>
      <c r="W8" s="2">
        <f t="shared" si="5"/>
        <v>-56000000000</v>
      </c>
      <c r="X8" s="2">
        <f t="shared" si="5"/>
        <v>-14000000000</v>
      </c>
      <c r="Y8" s="2">
        <f t="shared" si="5"/>
        <v>0</v>
      </c>
      <c r="Z8" s="2">
        <f t="shared" si="5"/>
        <v>-4000000000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3.57</v>
      </c>
      <c r="H9" s="3">
        <f>IFERROR(INDEX(D9:G9,COUNT(D9:G9)),"")</f>
        <v>3.57</v>
      </c>
      <c r="I9" s="3">
        <f t="shared" ref="I9:Z9" si="6">IFERROR(INDEX(I51:I500,MATCH($C$9,$C$51:$C$500,0)),"")</f>
        <v>-5.55</v>
      </c>
      <c r="J9" s="3">
        <f t="shared" si="6"/>
        <v>0.89</v>
      </c>
      <c r="K9" s="3">
        <f t="shared" si="6"/>
        <v>5.39</v>
      </c>
      <c r="L9" s="3">
        <f t="shared" si="6"/>
        <v>-1.4</v>
      </c>
      <c r="M9" s="3">
        <f t="shared" si="6"/>
        <v>-0.89</v>
      </c>
      <c r="N9" s="3">
        <f t="shared" si="6"/>
        <v>0.54</v>
      </c>
      <c r="O9" s="3">
        <f t="shared" si="6"/>
        <v>0.96</v>
      </c>
      <c r="P9" s="3">
        <f t="shared" si="6"/>
        <v>2.1800000000000002</v>
      </c>
      <c r="Q9" s="3">
        <f t="shared" si="6"/>
        <v>-2.02</v>
      </c>
      <c r="R9" s="3">
        <f t="shared" si="6"/>
        <v>0.33</v>
      </c>
      <c r="S9" s="3">
        <f t="shared" si="6"/>
        <v>1</v>
      </c>
      <c r="T9" s="3">
        <f t="shared" si="6"/>
        <v>0.6</v>
      </c>
      <c r="U9" s="3">
        <f t="shared" si="6"/>
        <v>6.74</v>
      </c>
      <c r="V9" s="3">
        <f t="shared" si="6"/>
        <v>1.38</v>
      </c>
      <c r="W9" s="3">
        <f t="shared" si="6"/>
        <v>-108.25</v>
      </c>
      <c r="X9" s="3">
        <f t="shared" si="6"/>
        <v>-27.42</v>
      </c>
      <c r="Y9" s="3">
        <f t="shared" si="6"/>
        <v>0.51</v>
      </c>
      <c r="Z9" s="3">
        <f t="shared" si="6"/>
        <v>-8.5399999999999991</v>
      </c>
    </row>
    <row r="10" spans="1:26" ht="15.5" x14ac:dyDescent="0.35">
      <c r="C10" t="s">
        <v>17</v>
      </c>
      <c r="D10" s="3">
        <f ca="1">IFERROR(IF(D9=0,"",D2/D9),"")</f>
        <v>33.613445378151262</v>
      </c>
      <c r="I10" s="3">
        <f t="shared" ref="I10:Z10" ca="1" si="7">IFERROR(IF(I9=0,"",I2/I9),"")</f>
        <v>-32.432432432432435</v>
      </c>
      <c r="J10" s="3">
        <f t="shared" ca="1" si="7"/>
        <v>152.80898876404495</v>
      </c>
      <c r="K10" s="3">
        <f t="shared" ca="1" si="7"/>
        <v>16.883116883116884</v>
      </c>
      <c r="L10" s="3">
        <f t="shared" ca="1" si="7"/>
        <v>-178.57142857142858</v>
      </c>
      <c r="M10" s="3">
        <f t="shared" ca="1" si="7"/>
        <v>-207.86516853932585</v>
      </c>
      <c r="N10" s="3">
        <f t="shared" ca="1" si="7"/>
        <v>124.07407407407406</v>
      </c>
      <c r="O10" s="3">
        <f t="shared" ca="1" si="7"/>
        <v>75</v>
      </c>
      <c r="P10" s="3">
        <f t="shared" ca="1" si="7"/>
        <v>38.990825688073393</v>
      </c>
      <c r="Q10" s="3">
        <f t="shared" ca="1" si="7"/>
        <v>-39.10891089108911</v>
      </c>
      <c r="R10" s="3">
        <f t="shared" ca="1" si="7"/>
        <v>160.60606060606059</v>
      </c>
      <c r="S10" s="3">
        <f t="shared" ca="1" si="7"/>
        <v>54</v>
      </c>
      <c r="T10" s="3">
        <f t="shared" ca="1" si="7"/>
        <v>106.66666666666667</v>
      </c>
      <c r="U10" s="3">
        <f t="shared" ca="1" si="7"/>
        <v>8.7537091988130555</v>
      </c>
      <c r="V10" s="3">
        <f t="shared" ca="1" si="7"/>
        <v>44.20289855072464</v>
      </c>
      <c r="W10" s="3" t="str">
        <f t="shared" ca="1" si="7"/>
        <v/>
      </c>
      <c r="X10" s="3" t="str">
        <f t="shared" ca="1" si="7"/>
        <v/>
      </c>
      <c r="Y10" s="3">
        <f t="shared" ca="1" si="7"/>
        <v>188.23529411764704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7316006370</v>
      </c>
      <c r="H11" s="2">
        <f>IFERROR(INDEX(D11:G11,COUNT(D11:G11)),"")</f>
        <v>7316006370</v>
      </c>
      <c r="I11" s="2">
        <f t="shared" ref="I11:Z11" si="8">IFERROR(INDEX(I51:I500,MATCH($C$11,$C$51:$C$500,0)),"")</f>
        <v>3383896531</v>
      </c>
      <c r="J11" s="2">
        <f t="shared" si="8"/>
        <v>8574202140</v>
      </c>
      <c r="K11" s="2">
        <f t="shared" si="8"/>
        <v>9069083242</v>
      </c>
      <c r="L11" s="2">
        <f t="shared" si="8"/>
        <v>2987458608</v>
      </c>
      <c r="M11" s="2">
        <f t="shared" si="8"/>
        <v>4718650115</v>
      </c>
      <c r="N11" s="2">
        <f t="shared" si="8"/>
        <v>5795700275</v>
      </c>
      <c r="O11" s="2">
        <f t="shared" si="8"/>
        <v>5123224478</v>
      </c>
      <c r="P11" s="2">
        <f t="shared" si="8"/>
        <v>2981501422</v>
      </c>
      <c r="Q11" s="2">
        <f t="shared" si="8"/>
        <v>221847458</v>
      </c>
      <c r="R11" s="2">
        <f t="shared" si="8"/>
        <v>1270329936</v>
      </c>
      <c r="S11" s="2">
        <f t="shared" si="8"/>
        <v>1099626982</v>
      </c>
      <c r="T11" s="2">
        <f t="shared" si="8"/>
        <v>578667862</v>
      </c>
      <c r="U11" s="2">
        <f t="shared" si="8"/>
        <v>265230262</v>
      </c>
      <c r="V11" s="2">
        <f t="shared" si="8"/>
        <v>1188436418</v>
      </c>
      <c r="W11" s="2">
        <f t="shared" si="8"/>
        <v>380316465</v>
      </c>
      <c r="X11" s="2">
        <f t="shared" si="8"/>
        <v>86016501</v>
      </c>
      <c r="Y11" s="2">
        <f t="shared" si="8"/>
        <v>436368446</v>
      </c>
      <c r="Z11" s="2">
        <f t="shared" si="8"/>
        <v>803524547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-7000000000</v>
      </c>
      <c r="H12" s="2">
        <f>IFERROR(INDEX(D12:G12,COUNT(D12:G12)),"")</f>
        <v>-7000000000</v>
      </c>
      <c r="I12" s="2">
        <f t="shared" ref="I12:Z12" si="9">IFERROR(INDEX(I51:I500,MATCH($C$12,$C$51:$C$500,0)),"")</f>
        <v>-3000000000</v>
      </c>
      <c r="J12" s="2">
        <f t="shared" si="9"/>
        <v>-9000000000</v>
      </c>
      <c r="K12" s="2">
        <f t="shared" si="9"/>
        <v>-9000000000</v>
      </c>
      <c r="L12" s="2">
        <f t="shared" si="9"/>
        <v>-3000000000</v>
      </c>
      <c r="M12" s="2">
        <f t="shared" si="9"/>
        <v>-5000000000</v>
      </c>
      <c r="N12" s="2">
        <f t="shared" si="9"/>
        <v>-6000000000</v>
      </c>
      <c r="O12" s="2">
        <f t="shared" si="9"/>
        <v>-5000000000</v>
      </c>
      <c r="P12" s="2">
        <f t="shared" si="9"/>
        <v>-1000000000</v>
      </c>
      <c r="Q12" s="2">
        <f t="shared" si="9"/>
        <v>0</v>
      </c>
      <c r="R12" s="2">
        <f t="shared" si="9"/>
        <v>-1000000000</v>
      </c>
      <c r="S12" s="2">
        <f t="shared" si="9"/>
        <v>68000000000</v>
      </c>
      <c r="T12" s="2">
        <f t="shared" si="9"/>
        <v>69000000000</v>
      </c>
      <c r="U12" s="2">
        <f t="shared" si="9"/>
        <v>69000000000</v>
      </c>
      <c r="V12" s="2">
        <f t="shared" si="9"/>
        <v>73000000000</v>
      </c>
      <c r="W12" s="2">
        <f t="shared" si="9"/>
        <v>74000000000</v>
      </c>
      <c r="X12" s="2">
        <f t="shared" si="9"/>
        <v>98000000000</v>
      </c>
      <c r="Y12" s="2">
        <f t="shared" si="9"/>
        <v>96000000000</v>
      </c>
      <c r="Z12" s="2">
        <f t="shared" si="9"/>
        <v>96000000000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2000000000</v>
      </c>
      <c r="Q13" s="2">
        <f t="shared" si="10"/>
        <v>0</v>
      </c>
      <c r="R13" s="2">
        <f t="shared" si="10"/>
        <v>0</v>
      </c>
      <c r="S13" s="2">
        <f t="shared" si="10"/>
        <v>70000000000</v>
      </c>
      <c r="T13" s="2">
        <f t="shared" si="10"/>
        <v>70000000000</v>
      </c>
      <c r="U13" s="2">
        <f t="shared" si="10"/>
        <v>70000000000</v>
      </c>
      <c r="V13" s="2">
        <f t="shared" si="10"/>
        <v>74000000000</v>
      </c>
      <c r="W13" s="2">
        <f t="shared" si="10"/>
        <v>74000000000</v>
      </c>
      <c r="X13" s="2">
        <f t="shared" si="10"/>
        <v>98000000000</v>
      </c>
      <c r="Y13" s="2">
        <f t="shared" si="10"/>
        <v>96000000000</v>
      </c>
      <c r="Z13" s="2">
        <f t="shared" si="10"/>
        <v>97000000000</v>
      </c>
    </row>
    <row r="14" spans="1:26" ht="15.5" x14ac:dyDescent="0.35">
      <c r="C14" t="s">
        <v>26</v>
      </c>
      <c r="D14" s="2">
        <f>IFERROR(INDEX(D51:D500,MATCH($C$14,$C$51:$C$500,0)),"")</f>
        <v>-441585474</v>
      </c>
      <c r="H14" s="2">
        <f>IFERROR(SUM(D14:G14)*(4/MAX(1,COUNT(D14:G14))),"")</f>
        <v>-1766341896</v>
      </c>
      <c r="I14" s="2">
        <f t="shared" ref="I14:Z14" si="11">IFERROR(INDEX(I51:I500,MATCH($C$14,$C$51:$C$500,0)),"")</f>
        <v>-707950386</v>
      </c>
      <c r="J14" s="2">
        <f t="shared" si="11"/>
        <v>-620779090</v>
      </c>
      <c r="K14" s="2">
        <f t="shared" si="11"/>
        <v>-71811586</v>
      </c>
      <c r="L14" s="2">
        <f t="shared" si="11"/>
        <v>-2903382</v>
      </c>
      <c r="M14" s="2">
        <f t="shared" si="11"/>
        <v>-886640674</v>
      </c>
      <c r="N14" s="2">
        <f t="shared" si="11"/>
        <v>-483463794</v>
      </c>
      <c r="O14" s="2">
        <f t="shared" si="11"/>
        <v>-369340792</v>
      </c>
      <c r="P14" s="2">
        <f t="shared" si="11"/>
        <v>-713690780</v>
      </c>
      <c r="Q14" s="2">
        <f t="shared" si="11"/>
        <v>8333938</v>
      </c>
      <c r="R14" s="2">
        <f t="shared" si="11"/>
        <v>-4054709</v>
      </c>
      <c r="S14" s="2">
        <f t="shared" si="11"/>
        <v>-3399971</v>
      </c>
      <c r="T14" s="2">
        <f t="shared" si="11"/>
        <v>7514420</v>
      </c>
      <c r="U14" s="2">
        <f t="shared" si="11"/>
        <v>-674131</v>
      </c>
      <c r="V14" s="2">
        <f t="shared" si="11"/>
        <v>-8164835</v>
      </c>
      <c r="W14" s="2">
        <f t="shared" si="11"/>
        <v>0</v>
      </c>
      <c r="X14" s="2">
        <f t="shared" si="11"/>
        <v>-20650409213</v>
      </c>
      <c r="Y14" s="2">
        <f t="shared" si="11"/>
        <v>-9619732162</v>
      </c>
      <c r="Z14" s="2">
        <f t="shared" si="11"/>
        <v>-11148040390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192120676</v>
      </c>
      <c r="J15" s="2">
        <f t="shared" si="12"/>
        <v>-4113956911</v>
      </c>
      <c r="K15" s="2">
        <f t="shared" si="12"/>
        <v>-438119434</v>
      </c>
      <c r="L15" s="2">
        <f t="shared" si="12"/>
        <v>261338819</v>
      </c>
      <c r="M15" s="2">
        <f t="shared" si="12"/>
        <v>-137991637</v>
      </c>
      <c r="N15" s="2">
        <f t="shared" si="12"/>
        <v>2482671</v>
      </c>
      <c r="O15" s="2">
        <f t="shared" si="12"/>
        <v>-146210294</v>
      </c>
      <c r="P15" s="2">
        <f t="shared" si="12"/>
        <v>-695478309</v>
      </c>
      <c r="Q15" s="2">
        <f t="shared" si="12"/>
        <v>-357614170</v>
      </c>
      <c r="R15" s="2">
        <f t="shared" si="12"/>
        <v>-11008519359</v>
      </c>
      <c r="S15" s="2">
        <f t="shared" si="12"/>
        <v>-312125377</v>
      </c>
      <c r="T15" s="2">
        <f t="shared" si="12"/>
        <v>-199089070</v>
      </c>
      <c r="U15" s="2">
        <f t="shared" si="12"/>
        <v>-162883240</v>
      </c>
      <c r="V15" s="2">
        <f t="shared" si="12"/>
        <v>-1516830719</v>
      </c>
      <c r="W15" s="2">
        <f t="shared" si="12"/>
        <v>853844893</v>
      </c>
      <c r="X15" s="2">
        <f t="shared" si="12"/>
        <v>4711714012</v>
      </c>
      <c r="Y15" s="2">
        <f t="shared" si="12"/>
        <v>-117798223</v>
      </c>
      <c r="Z15" s="2">
        <f t="shared" si="12"/>
        <v>203222909</v>
      </c>
    </row>
    <row r="16" spans="1:26" ht="15.5" x14ac:dyDescent="0.35">
      <c r="C16" t="s">
        <v>28</v>
      </c>
      <c r="D16" s="2">
        <f>IFERROR(INDEX(D51:D500,MATCH($C$16,$C$51:$C$500,0)),"")</f>
        <v>616080414</v>
      </c>
      <c r="H16" s="2">
        <f>IFERROR(SUM(D16:G16)*(4/MAX(1,COUNT(D16:G16))),"")</f>
        <v>2464321656</v>
      </c>
      <c r="I16" s="2">
        <f t="shared" ref="I16:Z16" si="13">IFERROR(INDEX(I51:I500,MATCH($C$16,$C$51:$C$500,0)),"")</f>
        <v>-11808896187</v>
      </c>
      <c r="J16" s="2">
        <f t="shared" si="13"/>
        <v>4832886136</v>
      </c>
      <c r="K16" s="2">
        <f t="shared" si="13"/>
        <v>656691423</v>
      </c>
      <c r="L16" s="2">
        <f t="shared" si="13"/>
        <v>-4327957347</v>
      </c>
      <c r="M16" s="2">
        <f t="shared" si="13"/>
        <v>-1459308201</v>
      </c>
      <c r="N16" s="2">
        <f t="shared" si="13"/>
        <v>-1467750510</v>
      </c>
      <c r="O16" s="2">
        <f t="shared" si="13"/>
        <v>-2863002759</v>
      </c>
      <c r="P16" s="2">
        <f t="shared" si="13"/>
        <v>2404683096</v>
      </c>
      <c r="Q16" s="2">
        <f t="shared" si="13"/>
        <v>1135012444</v>
      </c>
      <c r="R16" s="2">
        <f t="shared" si="13"/>
        <v>1038855244</v>
      </c>
      <c r="S16" s="2">
        <f t="shared" si="13"/>
        <v>579578741</v>
      </c>
      <c r="T16" s="2">
        <f t="shared" si="13"/>
        <v>423888244</v>
      </c>
      <c r="U16" s="2">
        <f t="shared" si="13"/>
        <v>309982690</v>
      </c>
      <c r="V16" s="2">
        <f t="shared" si="13"/>
        <v>5496055004</v>
      </c>
      <c r="W16" s="2">
        <f t="shared" si="13"/>
        <v>-70383201570</v>
      </c>
      <c r="X16" s="2">
        <f t="shared" si="13"/>
        <v>-18911651917</v>
      </c>
      <c r="Y16" s="2">
        <f t="shared" si="13"/>
        <v>221963209</v>
      </c>
      <c r="Z16" s="2">
        <f t="shared" si="13"/>
        <v>-568460840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148800000000</v>
      </c>
      <c r="H20" s="2">
        <f t="shared" ref="H20:Z20" ca="1" si="14">IFERROR(H21*H2,"")</f>
        <v>148800000000</v>
      </c>
      <c r="I20" s="2">
        <f t="shared" ca="1" si="14"/>
        <v>223200000000</v>
      </c>
      <c r="J20" s="2">
        <f t="shared" ca="1" si="14"/>
        <v>168640000000</v>
      </c>
      <c r="K20" s="2">
        <f t="shared" ca="1" si="14"/>
        <v>112840000000</v>
      </c>
      <c r="L20" s="2">
        <f t="shared" ca="1" si="14"/>
        <v>310000000000</v>
      </c>
      <c r="M20" s="2">
        <f t="shared" ca="1" si="14"/>
        <v>229400000000</v>
      </c>
      <c r="N20" s="2">
        <f t="shared" ca="1" si="14"/>
        <v>83080000000</v>
      </c>
      <c r="O20" s="2">
        <f t="shared" ca="1" si="14"/>
        <v>89280000000</v>
      </c>
      <c r="P20" s="2">
        <f t="shared" ca="1" si="14"/>
        <v>44200000000</v>
      </c>
      <c r="Q20" s="2">
        <f t="shared" ca="1" si="14"/>
        <v>41080000000</v>
      </c>
      <c r="R20" s="2">
        <f t="shared" ca="1" si="14"/>
        <v>27560000000</v>
      </c>
      <c r="S20" s="2">
        <f t="shared" ca="1" si="14"/>
        <v>28080000000</v>
      </c>
      <c r="T20" s="2">
        <f t="shared" ca="1" si="14"/>
        <v>33280000000</v>
      </c>
      <c r="U20" s="2">
        <f t="shared" ca="1" si="14"/>
        <v>30680000000</v>
      </c>
      <c r="V20" s="2">
        <f t="shared" ca="1" si="14"/>
        <v>31720000000</v>
      </c>
      <c r="W20" s="2" t="str">
        <f t="shared" ca="1" si="14"/>
        <v/>
      </c>
      <c r="X20" s="2" t="str">
        <f t="shared" ca="1" si="14"/>
        <v/>
      </c>
      <c r="Y20" s="2">
        <f t="shared" ca="1" si="14"/>
        <v>49920000000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1240000000</v>
      </c>
      <c r="H21" s="2">
        <f>IFERROR(INDEX(D21:G21,COUNT(D21:G21)),"")</f>
        <v>1240000000</v>
      </c>
      <c r="I21" s="2">
        <f t="shared" ref="I21:Z21" si="15">IFERROR(INDEX(I51:I500,MATCH($C$7,$C$51:$C$500,0)),"")</f>
        <v>1240000000</v>
      </c>
      <c r="J21" s="2">
        <f t="shared" si="15"/>
        <v>1240000000</v>
      </c>
      <c r="K21" s="2">
        <f t="shared" si="15"/>
        <v>1240000000</v>
      </c>
      <c r="L21" s="2">
        <f t="shared" si="15"/>
        <v>1240000000</v>
      </c>
      <c r="M21" s="2">
        <f t="shared" si="15"/>
        <v>1240000000</v>
      </c>
      <c r="N21" s="2">
        <f t="shared" si="15"/>
        <v>1240000000</v>
      </c>
      <c r="O21" s="2">
        <f t="shared" si="15"/>
        <v>1240000000</v>
      </c>
      <c r="P21" s="2">
        <f t="shared" si="15"/>
        <v>520000000</v>
      </c>
      <c r="Q21" s="2">
        <f t="shared" si="15"/>
        <v>520000000</v>
      </c>
      <c r="R21" s="2">
        <f t="shared" si="15"/>
        <v>520000000</v>
      </c>
      <c r="S21" s="2">
        <f t="shared" si="15"/>
        <v>520000000</v>
      </c>
      <c r="T21" s="2">
        <f t="shared" si="15"/>
        <v>520000000</v>
      </c>
      <c r="U21" s="2">
        <f t="shared" si="15"/>
        <v>520000000</v>
      </c>
      <c r="V21" s="2">
        <f t="shared" si="15"/>
        <v>520000000</v>
      </c>
      <c r="W21" s="2">
        <f t="shared" si="15"/>
        <v>520000000</v>
      </c>
      <c r="X21" s="2">
        <f t="shared" si="15"/>
        <v>520000000</v>
      </c>
      <c r="Y21" s="2">
        <f t="shared" si="15"/>
        <v>520000000</v>
      </c>
      <c r="Z21" s="2">
        <f t="shared" si="15"/>
        <v>520000000</v>
      </c>
    </row>
    <row r="23" spans="1:26" ht="15.5" x14ac:dyDescent="0.35">
      <c r="B23" t="s">
        <v>54</v>
      </c>
      <c r="C23" t="s">
        <v>55</v>
      </c>
      <c r="D23" s="3">
        <f>IFERROR(D5/D6*100,"")</f>
        <v>1.0113791484809673</v>
      </c>
      <c r="H23" s="3">
        <f t="shared" ref="H23:Z23" si="16">IFERROR(H5/H6*100,"")</f>
        <v>4.0455165939238693</v>
      </c>
      <c r="I23" s="3">
        <f t="shared" si="16"/>
        <v>-19.466398366143313</v>
      </c>
      <c r="J23" s="3">
        <f t="shared" si="16"/>
        <v>1.089435921872095</v>
      </c>
      <c r="K23" s="3">
        <f t="shared" si="16"/>
        <v>0.33168709179209666</v>
      </c>
      <c r="L23" s="3">
        <f t="shared" si="16"/>
        <v>-5.7002958757606681</v>
      </c>
      <c r="M23" s="3">
        <f t="shared" si="16"/>
        <v>-2.0799340119107406</v>
      </c>
      <c r="N23" s="3">
        <f t="shared" si="16"/>
        <v>-2.1207483115680348</v>
      </c>
      <c r="O23" s="3">
        <f t="shared" si="16"/>
        <v>-2.6701783593858464</v>
      </c>
      <c r="P23" s="3">
        <f t="shared" si="16"/>
        <v>2.6169922576692324</v>
      </c>
      <c r="Q23" s="3">
        <f t="shared" si="16"/>
        <v>0.87049347969768176</v>
      </c>
      <c r="R23" s="3">
        <f t="shared" si="16"/>
        <v>-180.0640050937788</v>
      </c>
      <c r="S23" s="3">
        <f t="shared" si="16"/>
        <v>1.847301602171193</v>
      </c>
      <c r="T23" s="3">
        <f t="shared" si="16"/>
        <v>1.4725596656025282</v>
      </c>
      <c r="U23" s="3">
        <f t="shared" si="16"/>
        <v>0.97798464964154452</v>
      </c>
      <c r="V23" s="3">
        <f t="shared" si="16"/>
        <v>166.49650551775559</v>
      </c>
      <c r="W23" s="3">
        <f t="shared" si="16"/>
        <v>4374.9802050134695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0.55797073408940356</v>
      </c>
      <c r="J24" s="4" t="str">
        <f t="shared" si="17"/>
        <v/>
      </c>
      <c r="K24" s="4">
        <f t="shared" si="17"/>
        <v>-0.33841564504068289</v>
      </c>
      <c r="L24" s="4" t="str">
        <f t="shared" si="17"/>
        <v/>
      </c>
      <c r="M24" s="4">
        <f t="shared" si="17"/>
        <v>-0.59024474669118077</v>
      </c>
      <c r="N24" s="4" t="str">
        <f t="shared" si="17"/>
        <v/>
      </c>
      <c r="O24" s="4" t="str">
        <f t="shared" si="17"/>
        <v/>
      </c>
      <c r="P24" s="4">
        <f t="shared" si="17"/>
        <v>0.21757039543262802</v>
      </c>
      <c r="Q24" s="4">
        <f t="shared" si="17"/>
        <v>-0.65031896419602586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0.5</v>
      </c>
      <c r="H25" s="3">
        <f>IFERROR(INDEX(D25:G25,COUNT(D25:G25)),"")</f>
        <v>0.5</v>
      </c>
      <c r="I25" s="3">
        <f t="shared" ref="I25:Z25" si="18">IFERROR(INDEX(I51:I500,MATCH($C$25,$C$51:$C$500,0)),"")</f>
        <v>-9.36</v>
      </c>
      <c r="J25" s="3">
        <f t="shared" si="18"/>
        <v>0.57999999999999996</v>
      </c>
      <c r="K25" s="3">
        <f t="shared" si="18"/>
        <v>0.18</v>
      </c>
      <c r="L25" s="3">
        <f t="shared" si="18"/>
        <v>-3.28</v>
      </c>
      <c r="M25" s="3">
        <f t="shared" si="18"/>
        <v>-1.29</v>
      </c>
      <c r="N25" s="3">
        <f t="shared" si="18"/>
        <v>-1.18</v>
      </c>
      <c r="O25" s="3">
        <f t="shared" si="18"/>
        <v>-2.42</v>
      </c>
      <c r="P25" s="3">
        <f t="shared" si="18"/>
        <v>3.29</v>
      </c>
      <c r="Q25" s="3">
        <f t="shared" si="18"/>
        <v>1.49</v>
      </c>
      <c r="R25" s="3">
        <f t="shared" si="18"/>
        <v>-19.170000000000002</v>
      </c>
      <c r="S25" s="3">
        <f t="shared" si="18"/>
        <v>0.51</v>
      </c>
      <c r="T25" s="3">
        <f t="shared" si="18"/>
        <v>0.43</v>
      </c>
      <c r="U25" s="3">
        <f t="shared" si="18"/>
        <v>0.28000000000000003</v>
      </c>
      <c r="V25" s="3">
        <f t="shared" si="18"/>
        <v>7.65</v>
      </c>
      <c r="W25" s="3">
        <f t="shared" si="18"/>
        <v>-133.71</v>
      </c>
      <c r="X25" s="3">
        <f t="shared" si="18"/>
        <v>-27.2</v>
      </c>
      <c r="Y25" s="3">
        <f t="shared" si="18"/>
        <v>0.2</v>
      </c>
      <c r="Z25" s="3">
        <f t="shared" si="18"/>
        <v>-0.7</v>
      </c>
    </row>
    <row r="26" spans="1:26" ht="15.5" x14ac:dyDescent="0.35">
      <c r="C26" t="s">
        <v>59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0.51313880232345976</v>
      </c>
      <c r="J26" s="4" t="str">
        <f t="shared" si="19"/>
        <v/>
      </c>
      <c r="K26" s="4">
        <f t="shared" si="19"/>
        <v>-0.44073798715969914</v>
      </c>
      <c r="L26" s="4" t="str">
        <f t="shared" si="19"/>
        <v/>
      </c>
      <c r="M26" s="4">
        <f t="shared" si="19"/>
        <v>-0.41710071918516789</v>
      </c>
      <c r="N26" s="4" t="str">
        <f t="shared" si="19"/>
        <v/>
      </c>
      <c r="O26" s="4" t="str">
        <f t="shared" si="19"/>
        <v/>
      </c>
      <c r="P26" s="4">
        <f t="shared" si="19"/>
        <v>0.6368450648388746</v>
      </c>
      <c r="Q26" s="4">
        <f t="shared" si="19"/>
        <v>-0.27905029800226644</v>
      </c>
      <c r="R26" s="4">
        <f t="shared" si="19"/>
        <v>-0.32190327821327036</v>
      </c>
      <c r="S26" s="4" t="str">
        <f t="shared" si="19"/>
        <v/>
      </c>
      <c r="T26" s="4">
        <f t="shared" si="19"/>
        <v>0.16543402167042554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166.5693072032258</v>
      </c>
      <c r="H27" s="3">
        <f t="shared" ref="H27:Z27" si="20">IFERROR(H4/H21,"")</f>
        <v>666.27722881290322</v>
      </c>
      <c r="I27" s="3">
        <f t="shared" si="20"/>
        <v>1158.1123278056452</v>
      </c>
      <c r="J27" s="3">
        <f t="shared" si="20"/>
        <v>1711.5566487685485</v>
      </c>
      <c r="K27" s="3">
        <f t="shared" si="20"/>
        <v>339.4788510346774</v>
      </c>
      <c r="L27" s="3">
        <f t="shared" si="20"/>
        <v>266.14554465322578</v>
      </c>
      <c r="M27" s="3">
        <f t="shared" si="20"/>
        <v>255.79572897822581</v>
      </c>
      <c r="N27" s="3">
        <f t="shared" si="20"/>
        <v>183.3778761983871</v>
      </c>
      <c r="O27" s="3">
        <f t="shared" si="20"/>
        <v>184.69262198790324</v>
      </c>
      <c r="P27" s="3">
        <f t="shared" si="20"/>
        <v>593.3991967692308</v>
      </c>
      <c r="Q27" s="3">
        <f t="shared" si="20"/>
        <v>445.80400926346152</v>
      </c>
      <c r="R27" s="3">
        <f t="shared" si="20"/>
        <v>230.15461279038462</v>
      </c>
      <c r="S27" s="3">
        <f t="shared" si="20"/>
        <v>165.97438544615386</v>
      </c>
      <c r="T27" s="3">
        <f t="shared" si="20"/>
        <v>277.65184894038464</v>
      </c>
      <c r="U27" s="3">
        <f t="shared" si="20"/>
        <v>244.02493398846153</v>
      </c>
      <c r="V27" s="3">
        <f t="shared" si="20"/>
        <v>240.42679746346153</v>
      </c>
      <c r="W27" s="3">
        <f t="shared" si="20"/>
        <v>39.864591282692309</v>
      </c>
      <c r="X27" s="3">
        <f t="shared" si="20"/>
        <v>78.930353846153849</v>
      </c>
      <c r="Y27" s="3">
        <f t="shared" si="20"/>
        <v>228.67476839423077</v>
      </c>
      <c r="Z27" s="3">
        <f t="shared" si="20"/>
        <v>284.46888462884613</v>
      </c>
    </row>
    <row r="28" spans="1:26" ht="15.5" x14ac:dyDescent="0.35">
      <c r="C28" t="s">
        <v>61</v>
      </c>
      <c r="D28" s="4">
        <f>IFERROR(_xlfn.RRI(5,I27,D27),"")</f>
        <v>-0.32147030468430582</v>
      </c>
      <c r="H28" s="4">
        <f t="shared" ref="H28:Z28" si="21">IFERROR(_xlfn.RRI(5,M27,H27),"")</f>
        <v>0.21102284652256698</v>
      </c>
      <c r="I28" s="4">
        <f t="shared" si="21"/>
        <v>0.44570854908442126</v>
      </c>
      <c r="J28" s="4">
        <f t="shared" si="21"/>
        <v>0.56094767870848283</v>
      </c>
      <c r="K28" s="4">
        <f t="shared" si="21"/>
        <v>-0.1056795659932197</v>
      </c>
      <c r="L28" s="4">
        <f t="shared" si="21"/>
        <v>-9.8023866646115176E-2</v>
      </c>
      <c r="M28" s="4">
        <f t="shared" si="21"/>
        <v>2.1350300604989769E-2</v>
      </c>
      <c r="N28" s="4">
        <f t="shared" si="21"/>
        <v>2.0143281861638052E-2</v>
      </c>
      <c r="O28" s="4">
        <f t="shared" si="21"/>
        <v>-7.8299558785385304E-2</v>
      </c>
      <c r="P28" s="4">
        <f t="shared" si="21"/>
        <v>0.19449008731085393</v>
      </c>
      <c r="Q28" s="4">
        <f t="shared" si="21"/>
        <v>0.13144180100750202</v>
      </c>
      <c r="R28" s="4">
        <f t="shared" si="21"/>
        <v>0.41999388298511398</v>
      </c>
      <c r="S28" s="4">
        <f t="shared" si="21"/>
        <v>0.16027091008990646</v>
      </c>
      <c r="T28" s="4">
        <f t="shared" si="21"/>
        <v>3.9576525943680663E-2</v>
      </c>
      <c r="U28" s="4">
        <f t="shared" si="21"/>
        <v>-3.0205120310436318E-2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-1.0534188034188035</v>
      </c>
      <c r="I29" s="4">
        <f t="shared" si="22"/>
        <v>-17.137931034482758</v>
      </c>
      <c r="J29" s="4">
        <f t="shared" si="22"/>
        <v>2.2222222222222223</v>
      </c>
      <c r="K29" s="4">
        <f t="shared" si="22"/>
        <v>-1.0548780487804879</v>
      </c>
      <c r="L29" s="4">
        <f t="shared" si="22"/>
        <v>1.5426356589147285</v>
      </c>
      <c r="M29" s="4">
        <f t="shared" si="22"/>
        <v>9.3220338983050932E-2</v>
      </c>
      <c r="N29" s="4">
        <f t="shared" si="22"/>
        <v>-0.51239669421487599</v>
      </c>
      <c r="O29" s="4">
        <f t="shared" si="22"/>
        <v>-1.7355623100303952</v>
      </c>
      <c r="P29" s="4">
        <f t="shared" si="22"/>
        <v>1.2080536912751678</v>
      </c>
      <c r="Q29" s="4">
        <f t="shared" si="22"/>
        <v>-1.0777256129368804</v>
      </c>
      <c r="R29" s="4">
        <f t="shared" si="22"/>
        <v>-38.588235294117652</v>
      </c>
      <c r="S29" s="4">
        <f t="shared" si="22"/>
        <v>0.186046511627907</v>
      </c>
      <c r="T29" s="4">
        <f t="shared" si="22"/>
        <v>0.53571428571428559</v>
      </c>
      <c r="U29" s="4">
        <f t="shared" si="22"/>
        <v>-0.96339869281045754</v>
      </c>
      <c r="V29" s="4">
        <f t="shared" si="22"/>
        <v>-1.0572133722234687</v>
      </c>
      <c r="W29" s="4">
        <f t="shared" si="22"/>
        <v>3.915808823529412</v>
      </c>
      <c r="X29" s="4">
        <f t="shared" si="22"/>
        <v>-136.99999999999997</v>
      </c>
      <c r="Y29" s="4">
        <f t="shared" si="22"/>
        <v>-1.2857142857142856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-0.42468686947202755</v>
      </c>
      <c r="I30" s="4">
        <f t="shared" si="23"/>
        <v>-0.32335729078035602</v>
      </c>
      <c r="J30" s="4">
        <f t="shared" si="23"/>
        <v>4.0417180438545639</v>
      </c>
      <c r="K30" s="4">
        <f t="shared" si="23"/>
        <v>0.2755383580702101</v>
      </c>
      <c r="L30" s="4">
        <f t="shared" si="23"/>
        <v>4.0461252876825726E-2</v>
      </c>
      <c r="M30" s="4">
        <f t="shared" si="23"/>
        <v>0.39491052182049247</v>
      </c>
      <c r="N30" s="4">
        <f t="shared" si="23"/>
        <v>-7.1185615070332893E-3</v>
      </c>
      <c r="O30" s="4">
        <f t="shared" si="23"/>
        <v>-0.6887548500344044</v>
      </c>
      <c r="P30" s="4">
        <f t="shared" si="23"/>
        <v>0.33107640227287277</v>
      </c>
      <c r="Q30" s="4">
        <f t="shared" si="23"/>
        <v>0.93697620855195085</v>
      </c>
      <c r="R30" s="4">
        <f t="shared" si="23"/>
        <v>0.38668754321161436</v>
      </c>
      <c r="S30" s="4">
        <f t="shared" si="23"/>
        <v>-0.4022212130782869</v>
      </c>
      <c r="T30" s="4">
        <f t="shared" si="23"/>
        <v>0.13780114352377257</v>
      </c>
      <c r="U30" s="4">
        <f t="shared" si="23"/>
        <v>1.4965621814876198E-2</v>
      </c>
      <c r="V30" s="4">
        <f t="shared" si="23"/>
        <v>5.0310864786878096</v>
      </c>
      <c r="W30" s="4">
        <f t="shared" si="23"/>
        <v>-0.49493966085095858</v>
      </c>
      <c r="X30" s="4">
        <f t="shared" si="23"/>
        <v>-0.6548357547253334</v>
      </c>
      <c r="Y30" s="4">
        <f t="shared" si="23"/>
        <v>-0.19613433753013579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49.09</v>
      </c>
      <c r="H32" s="3">
        <f>IFERROR(INDEX(D32:G32,COUNT(D32:G32)),"")</f>
        <v>49.09</v>
      </c>
      <c r="I32" s="3">
        <f t="shared" ref="I32:Z32" si="24">IFERROR(INDEX(I51:I500,MATCH($C$32,$C$51:$C$500,0)),"")</f>
        <v>48.59</v>
      </c>
      <c r="J32" s="3">
        <f t="shared" si="24"/>
        <v>58.05</v>
      </c>
      <c r="K32" s="3">
        <f t="shared" si="24"/>
        <v>57.42</v>
      </c>
      <c r="L32" s="3">
        <f t="shared" si="24"/>
        <v>57.23</v>
      </c>
      <c r="M32" s="3">
        <f t="shared" si="24"/>
        <v>60.49</v>
      </c>
      <c r="N32" s="3">
        <f t="shared" si="24"/>
        <v>61.75</v>
      </c>
      <c r="O32" s="3">
        <f t="shared" si="24"/>
        <v>63.06</v>
      </c>
      <c r="P32" s="3">
        <f t="shared" si="24"/>
        <v>149.54</v>
      </c>
      <c r="Q32" s="3">
        <f t="shared" si="24"/>
        <v>145.62</v>
      </c>
      <c r="R32" s="3">
        <f t="shared" si="24"/>
        <v>10.68</v>
      </c>
      <c r="S32" s="3">
        <f t="shared" si="24"/>
        <v>29.72</v>
      </c>
      <c r="T32" s="3">
        <f t="shared" si="24"/>
        <v>29.36</v>
      </c>
      <c r="U32" s="3">
        <f t="shared" si="24"/>
        <v>28.93</v>
      </c>
      <c r="V32" s="3">
        <f t="shared" si="24"/>
        <v>4.5999999999999996</v>
      </c>
      <c r="W32" s="3">
        <f t="shared" si="24"/>
        <v>-3.06</v>
      </c>
      <c r="X32" s="3">
        <f t="shared" si="24"/>
        <v>130.65</v>
      </c>
      <c r="Y32" s="3">
        <f t="shared" si="24"/>
        <v>157.85</v>
      </c>
      <c r="Z32" s="3">
        <f t="shared" si="24"/>
        <v>157.65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2.5099999999999998</v>
      </c>
      <c r="H33" s="3">
        <f>IFERROR(INDEX(D33:G33,COUNT(D33:G33)),"")</f>
        <v>2.5099999999999998</v>
      </c>
      <c r="I33" s="3">
        <f t="shared" ref="I33:Z33" si="25">IFERROR(INDEX(I51:I500,MATCH($C$33,$C$51:$C$500,0)),"")</f>
        <v>3.7</v>
      </c>
      <c r="J33" s="3">
        <f t="shared" si="25"/>
        <v>2.34</v>
      </c>
      <c r="K33" s="3">
        <f t="shared" si="25"/>
        <v>1.58</v>
      </c>
      <c r="L33" s="3">
        <f t="shared" si="25"/>
        <v>4.37</v>
      </c>
      <c r="M33" s="3">
        <f t="shared" si="25"/>
        <v>3.06</v>
      </c>
      <c r="N33" s="3">
        <f t="shared" si="25"/>
        <v>1.0900000000000001</v>
      </c>
      <c r="O33" s="3">
        <f t="shared" si="25"/>
        <v>1.1399999999999999</v>
      </c>
      <c r="P33" s="3">
        <f t="shared" si="25"/>
        <v>0.56999999999999995</v>
      </c>
      <c r="Q33" s="3">
        <f t="shared" si="25"/>
        <v>0.54</v>
      </c>
      <c r="R33" s="3">
        <f t="shared" si="25"/>
        <v>4.96</v>
      </c>
      <c r="S33" s="3">
        <f t="shared" si="25"/>
        <v>1.82</v>
      </c>
      <c r="T33" s="3">
        <f t="shared" si="25"/>
        <v>2.1800000000000002</v>
      </c>
      <c r="U33" s="3">
        <f t="shared" si="25"/>
        <v>2.04</v>
      </c>
      <c r="V33" s="3">
        <f t="shared" si="25"/>
        <v>13.26</v>
      </c>
      <c r="W33" s="3">
        <f t="shared" si="25"/>
        <v>-32.68</v>
      </c>
      <c r="X33" s="3">
        <f t="shared" si="25"/>
        <v>0.77</v>
      </c>
      <c r="Y33" s="3">
        <f t="shared" si="25"/>
        <v>0.61</v>
      </c>
      <c r="Z33" s="3">
        <f t="shared" si="25"/>
        <v>0.56999999999999995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246</v>
      </c>
      <c r="H34" s="3">
        <f>IFERROR(INDEX(D34:G34,COUNT(D34:G34)),"")</f>
        <v>246</v>
      </c>
      <c r="I34" s="3">
        <f t="shared" ref="I34:Z34" si="26">IFERROR(INDEX(I51:I500,MATCH($C$34,$C$51:$C$500,0)),"")</f>
        <v>-19.23</v>
      </c>
      <c r="J34" s="3">
        <f t="shared" si="26"/>
        <v>234.48</v>
      </c>
      <c r="K34" s="3">
        <f t="shared" si="26"/>
        <v>505.56</v>
      </c>
      <c r="L34" s="3">
        <f t="shared" si="26"/>
        <v>-76.22</v>
      </c>
      <c r="M34" s="3">
        <f t="shared" si="26"/>
        <v>-143.41</v>
      </c>
      <c r="N34" s="3">
        <f t="shared" si="26"/>
        <v>-56.78</v>
      </c>
      <c r="O34" s="3">
        <f t="shared" si="26"/>
        <v>-29.75</v>
      </c>
      <c r="P34" s="3">
        <f t="shared" si="26"/>
        <v>25.84</v>
      </c>
      <c r="Q34" s="3">
        <f t="shared" si="26"/>
        <v>53.02</v>
      </c>
      <c r="R34" s="3">
        <f t="shared" si="26"/>
        <v>-2.76</v>
      </c>
      <c r="S34" s="3">
        <f t="shared" si="26"/>
        <v>105.88</v>
      </c>
      <c r="T34" s="3">
        <f t="shared" si="26"/>
        <v>148.84</v>
      </c>
      <c r="U34" s="3">
        <f t="shared" si="26"/>
        <v>210.71</v>
      </c>
      <c r="V34" s="3">
        <f t="shared" si="26"/>
        <v>7.97</v>
      </c>
      <c r="W34" s="3">
        <f t="shared" si="26"/>
        <v>-0.75</v>
      </c>
      <c r="X34" s="3">
        <f t="shared" si="26"/>
        <v>-3.68</v>
      </c>
      <c r="Y34" s="3">
        <f t="shared" si="26"/>
        <v>485</v>
      </c>
      <c r="Z34" s="3">
        <f t="shared" si="26"/>
        <v>-128.57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0.74</v>
      </c>
      <c r="H35" s="3">
        <f>IFERROR(INDEX(D35:G35,COUNT(D35:G35)),"")</f>
        <v>0.74</v>
      </c>
      <c r="I35" s="3">
        <f t="shared" ref="I35:Z35" si="27">IFERROR(INDEX(I51:I500,MATCH($C$35,$C$51:$C$500,0)),"")</f>
        <v>0.16</v>
      </c>
      <c r="J35" s="3">
        <f t="shared" si="27"/>
        <v>0.08</v>
      </c>
      <c r="K35" s="3">
        <f t="shared" si="27"/>
        <v>0.27</v>
      </c>
      <c r="L35" s="3">
        <f t="shared" si="27"/>
        <v>0.94</v>
      </c>
      <c r="M35" s="3">
        <f t="shared" si="27"/>
        <v>0.72</v>
      </c>
      <c r="N35" s="3">
        <f t="shared" si="27"/>
        <v>0.37</v>
      </c>
      <c r="O35" s="3">
        <f t="shared" si="27"/>
        <v>0.39</v>
      </c>
      <c r="P35" s="3">
        <f t="shared" si="27"/>
        <v>0.14000000000000001</v>
      </c>
      <c r="Q35" s="3">
        <f t="shared" si="27"/>
        <v>0.18</v>
      </c>
      <c r="R35" s="3">
        <f t="shared" si="27"/>
        <v>0.23</v>
      </c>
      <c r="S35" s="3">
        <f t="shared" si="27"/>
        <v>0.33</v>
      </c>
      <c r="T35" s="3">
        <f t="shared" si="27"/>
        <v>0.23</v>
      </c>
      <c r="U35" s="3">
        <f t="shared" si="27"/>
        <v>0.24</v>
      </c>
      <c r="V35" s="3">
        <f t="shared" si="27"/>
        <v>0.25</v>
      </c>
      <c r="W35" s="3">
        <f t="shared" si="27"/>
        <v>2.5099999999999998</v>
      </c>
      <c r="X35" s="3">
        <f t="shared" si="27"/>
        <v>1.27</v>
      </c>
      <c r="Y35" s="3">
        <f t="shared" si="27"/>
        <v>0.42</v>
      </c>
      <c r="Z35" s="3">
        <f t="shared" si="27"/>
        <v>0.32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206545940932</v>
      </c>
      <c r="E51" s="5">
        <v>266346151385</v>
      </c>
      <c r="F51" s="5">
        <v>732123089245</v>
      </c>
      <c r="G51" s="5">
        <v>366333180383</v>
      </c>
      <c r="I51" s="5">
        <v>1436059286479</v>
      </c>
      <c r="J51" s="5">
        <v>2122330244473</v>
      </c>
      <c r="K51" s="5">
        <v>420953775283</v>
      </c>
      <c r="L51" s="5">
        <v>330020475370</v>
      </c>
      <c r="M51" s="5">
        <v>317186703933</v>
      </c>
      <c r="N51" s="5">
        <v>227388566486</v>
      </c>
      <c r="O51" s="5">
        <v>229018851265</v>
      </c>
      <c r="P51" s="5">
        <v>308567582320</v>
      </c>
      <c r="Q51" s="5">
        <v>231818084817</v>
      </c>
      <c r="R51" s="5">
        <v>119680398651</v>
      </c>
      <c r="S51" s="5">
        <v>86306680432</v>
      </c>
      <c r="T51" s="5">
        <v>144378961449</v>
      </c>
      <c r="U51" s="5">
        <v>126892965674</v>
      </c>
      <c r="V51" s="5">
        <v>125021934681</v>
      </c>
      <c r="W51" s="5">
        <v>20729587467</v>
      </c>
      <c r="X51" s="5">
        <v>41043784000</v>
      </c>
      <c r="Y51" s="5">
        <v>118910879565</v>
      </c>
      <c r="Z51" s="5">
        <v>147923820007</v>
      </c>
    </row>
    <row r="52" spans="2:26" ht="15.5" x14ac:dyDescent="0.35">
      <c r="C52" t="s">
        <v>86</v>
      </c>
      <c r="D52" s="5">
        <v>-202186834883</v>
      </c>
      <c r="E52" s="5">
        <v>-261508752122</v>
      </c>
      <c r="F52" s="5">
        <v>-728557775284</v>
      </c>
      <c r="G52" s="5">
        <v>-360161500306</v>
      </c>
      <c r="I52" s="5">
        <v>-1415814324585</v>
      </c>
      <c r="J52" s="5">
        <v>-2097681521460</v>
      </c>
      <c r="K52" s="5">
        <v>-409055891751</v>
      </c>
      <c r="L52" s="5">
        <v>-327261833448</v>
      </c>
      <c r="M52" s="5">
        <v>-312909081659</v>
      </c>
      <c r="N52" s="5">
        <v>-225664526692</v>
      </c>
      <c r="O52" s="5">
        <v>-223877609367</v>
      </c>
      <c r="P52" s="5">
        <v>-296820371531</v>
      </c>
      <c r="Q52" s="5">
        <v>-226001699989</v>
      </c>
      <c r="R52" s="5">
        <v>-115115369073</v>
      </c>
      <c r="S52" s="5">
        <v>-81592765545</v>
      </c>
      <c r="T52" s="5">
        <v>-139606512507</v>
      </c>
      <c r="U52" s="5">
        <v>-123165873826</v>
      </c>
      <c r="V52" s="5">
        <v>-119083715989</v>
      </c>
      <c r="W52" s="5">
        <v>-22925202889</v>
      </c>
      <c r="X52" s="5">
        <v>-35115553415</v>
      </c>
      <c r="Y52" s="5">
        <v>-104827797901</v>
      </c>
      <c r="Z52" s="5">
        <v>-132181432766</v>
      </c>
    </row>
    <row r="53" spans="2:26" ht="15.5" x14ac:dyDescent="0.35">
      <c r="C53" t="s">
        <v>87</v>
      </c>
      <c r="D53" s="5">
        <v>4359106049</v>
      </c>
      <c r="E53" s="5">
        <v>4837399263</v>
      </c>
      <c r="F53" s="5">
        <v>3565313961</v>
      </c>
      <c r="G53" s="5">
        <v>6171680077</v>
      </c>
      <c r="I53" s="5">
        <v>20244961894</v>
      </c>
      <c r="J53" s="5">
        <v>24648723013</v>
      </c>
      <c r="K53" s="5">
        <v>11897883532</v>
      </c>
      <c r="L53" s="5">
        <v>2758641922</v>
      </c>
      <c r="M53" s="5">
        <v>4277622274</v>
      </c>
      <c r="N53" s="5">
        <v>1724039794</v>
      </c>
      <c r="O53" s="5">
        <v>5141241898</v>
      </c>
      <c r="P53" s="5">
        <v>11747210789</v>
      </c>
      <c r="Q53" s="5">
        <v>5816384828</v>
      </c>
      <c r="R53" s="5">
        <v>4565029578</v>
      </c>
      <c r="S53" s="5">
        <v>4713914887</v>
      </c>
      <c r="T53" s="5">
        <v>4772448942</v>
      </c>
      <c r="U53" s="5">
        <v>3727091848</v>
      </c>
      <c r="V53" s="5">
        <v>5938218692</v>
      </c>
      <c r="W53" s="5">
        <v>-2195615422</v>
      </c>
      <c r="X53" s="5">
        <v>5928230585</v>
      </c>
      <c r="Y53" s="5">
        <v>14083081664</v>
      </c>
      <c r="Z53" s="5">
        <v>15742387241</v>
      </c>
    </row>
    <row r="54" spans="2:26" ht="15.5" x14ac:dyDescent="0.35">
      <c r="C54" t="s">
        <v>88</v>
      </c>
      <c r="D54" s="5">
        <v>-5112109083</v>
      </c>
      <c r="E54" s="5">
        <v>-10700364667</v>
      </c>
      <c r="F54" s="5">
        <v>-10262252577</v>
      </c>
      <c r="G54" s="5">
        <v>-6960804221</v>
      </c>
      <c r="I54" s="5">
        <v>-35334593208</v>
      </c>
      <c r="J54" s="5">
        <v>-24129578417</v>
      </c>
      <c r="K54" s="5">
        <v>-12256701092</v>
      </c>
      <c r="L54" s="5">
        <v>-8716054751</v>
      </c>
      <c r="M54" s="5">
        <v>-7031892647</v>
      </c>
      <c r="N54" s="5">
        <v>-4292371321</v>
      </c>
      <c r="O54" s="5">
        <v>-9145298711</v>
      </c>
      <c r="P54" s="5">
        <v>-6733858710</v>
      </c>
      <c r="Q54" s="5">
        <v>-4690692595</v>
      </c>
      <c r="R54" s="5">
        <v>-3989929324</v>
      </c>
      <c r="S54" s="5">
        <v>-4237080189</v>
      </c>
      <c r="T54" s="5">
        <v>-4672320136</v>
      </c>
      <c r="U54" s="5">
        <v>-3938647933</v>
      </c>
      <c r="V54" s="5">
        <v>-5821276996</v>
      </c>
      <c r="W54" s="5">
        <v>-24653415116</v>
      </c>
      <c r="X54" s="5">
        <v>-2929075725</v>
      </c>
      <c r="Y54" s="5">
        <v>-4339166385</v>
      </c>
      <c r="Z54" s="5">
        <v>-5717243185</v>
      </c>
    </row>
    <row r="55" spans="2:26" ht="15.5" x14ac:dyDescent="0.35">
      <c r="C55" t="s">
        <v>89</v>
      </c>
      <c r="D55" s="5">
        <v>-3211899385</v>
      </c>
      <c r="E55" s="5">
        <v>18110429284</v>
      </c>
      <c r="F55" s="5">
        <v>-9269865730</v>
      </c>
      <c r="G55" s="5">
        <v>-5043093877</v>
      </c>
      <c r="I55" s="5">
        <v>-1052336450</v>
      </c>
      <c r="J55" s="5">
        <v>-55950200</v>
      </c>
      <c r="K55" s="5">
        <v>-48624662</v>
      </c>
      <c r="L55" s="5">
        <v>-57537200</v>
      </c>
      <c r="M55" s="5">
        <v>-58900000</v>
      </c>
      <c r="N55" s="5">
        <v>-52500000</v>
      </c>
      <c r="O55" s="5">
        <v>-2021147841</v>
      </c>
      <c r="P55" s="5">
        <v>-1649096684</v>
      </c>
      <c r="Q55" s="5">
        <v>-754121701</v>
      </c>
      <c r="R55" s="5">
        <v>-115484019</v>
      </c>
      <c r="S55" s="5">
        <v>-57000000</v>
      </c>
      <c r="T55" s="5">
        <v>-801269658</v>
      </c>
      <c r="U55" s="5">
        <v>-12007100</v>
      </c>
      <c r="V55" s="5">
        <v>-210719800</v>
      </c>
      <c r="W55" s="5">
        <v>-480728910</v>
      </c>
      <c r="X55" s="5">
        <v>-589113224</v>
      </c>
      <c r="Y55" s="5">
        <v>-2075105998</v>
      </c>
      <c r="Z55" s="5">
        <v>-3028662079</v>
      </c>
    </row>
    <row r="56" spans="2:26" ht="15.5" x14ac:dyDescent="0.35">
      <c r="C56" t="s">
        <v>90</v>
      </c>
      <c r="D56" s="5">
        <v>-1900209698</v>
      </c>
      <c r="E56" s="5">
        <v>-28810793951</v>
      </c>
      <c r="F56" s="5">
        <v>-992386847</v>
      </c>
      <c r="G56" s="5">
        <v>-1917710344</v>
      </c>
      <c r="I56" s="5">
        <v>-34282256758</v>
      </c>
      <c r="J56" s="5">
        <v>-24073628217</v>
      </c>
      <c r="K56" s="5">
        <v>-12208076430</v>
      </c>
      <c r="L56" s="5">
        <v>-8658517551</v>
      </c>
      <c r="M56" s="5">
        <v>-6972992647</v>
      </c>
      <c r="N56" s="5">
        <v>-4239871321</v>
      </c>
      <c r="O56" s="5">
        <v>-7124150870</v>
      </c>
      <c r="P56" s="5">
        <v>-5084762026</v>
      </c>
      <c r="Q56" s="5">
        <v>-3936570894</v>
      </c>
      <c r="R56" s="5">
        <v>-3874445305</v>
      </c>
      <c r="S56" s="5">
        <v>-4180080189</v>
      </c>
      <c r="T56" s="5">
        <v>-3871050478</v>
      </c>
      <c r="U56" s="5">
        <v>-3926640833</v>
      </c>
      <c r="V56" s="5">
        <v>-5610557196</v>
      </c>
      <c r="W56" s="5">
        <v>-24172686206</v>
      </c>
      <c r="X56" s="5">
        <v>-2339962501</v>
      </c>
      <c r="Y56" s="5">
        <v>-2264060387</v>
      </c>
      <c r="Z56" s="5">
        <v>-2688581106</v>
      </c>
    </row>
    <row r="57" spans="2:26" ht="15.5" x14ac:dyDescent="0.35">
      <c r="C57" t="s">
        <v>92</v>
      </c>
      <c r="D57" s="5">
        <v>-753003034</v>
      </c>
      <c r="E57" s="5">
        <v>-5862965404</v>
      </c>
      <c r="F57" s="5">
        <v>-6696938616</v>
      </c>
      <c r="G57" s="5">
        <v>-789124144</v>
      </c>
      <c r="I57" s="5">
        <v>-15089631314</v>
      </c>
      <c r="J57" s="5">
        <v>519144596</v>
      </c>
      <c r="K57" s="5">
        <v>-358817560</v>
      </c>
      <c r="L57" s="5">
        <v>-5957412829</v>
      </c>
      <c r="M57" s="5">
        <v>-2754270373</v>
      </c>
      <c r="N57" s="5">
        <v>-2568331527</v>
      </c>
      <c r="O57" s="5">
        <v>-4004056813</v>
      </c>
      <c r="P57" s="5">
        <v>5013352079</v>
      </c>
      <c r="Q57" s="5">
        <v>1125692233</v>
      </c>
      <c r="R57" s="5">
        <v>575100254</v>
      </c>
      <c r="S57" s="5">
        <v>476834698</v>
      </c>
      <c r="T57" s="5">
        <v>100128806</v>
      </c>
      <c r="U57" s="5">
        <v>-211556085</v>
      </c>
      <c r="V57" s="5">
        <v>116941696</v>
      </c>
      <c r="W57" s="5">
        <v>-26849030538</v>
      </c>
      <c r="X57" s="5">
        <v>2999154860</v>
      </c>
      <c r="Y57" s="5">
        <v>9743915279</v>
      </c>
      <c r="Z57" s="5">
        <v>10025144056</v>
      </c>
    </row>
    <row r="58" spans="2:26" ht="15.5" x14ac:dyDescent="0.35">
      <c r="C58" t="s">
        <v>93</v>
      </c>
      <c r="D58" s="5">
        <v>1369083448</v>
      </c>
      <c r="E58" s="5">
        <v>351507436</v>
      </c>
      <c r="F58" s="5">
        <v>2025021674</v>
      </c>
      <c r="G58" s="5">
        <v>239472554</v>
      </c>
      <c r="I58" s="5">
        <v>3280735127</v>
      </c>
      <c r="J58" s="5">
        <v>4313741540</v>
      </c>
      <c r="K58" s="5">
        <v>1015508983</v>
      </c>
      <c r="L58" s="5">
        <v>1629455482</v>
      </c>
      <c r="M58" s="5">
        <v>1294962172</v>
      </c>
      <c r="N58" s="5">
        <v>1100581017</v>
      </c>
      <c r="O58" s="5">
        <v>1141054054</v>
      </c>
      <c r="P58" s="5">
        <v>-2608668983</v>
      </c>
      <c r="Q58" s="5">
        <v>9320211</v>
      </c>
      <c r="R58" s="5">
        <v>463754990</v>
      </c>
      <c r="S58" s="5">
        <v>102744043</v>
      </c>
      <c r="T58" s="5">
        <v>323759438</v>
      </c>
      <c r="U58" s="5">
        <v>521538775</v>
      </c>
      <c r="V58" s="5">
        <v>5379113308</v>
      </c>
      <c r="W58" s="5">
        <v>-43534171032</v>
      </c>
      <c r="X58" s="5">
        <v>-21910806777</v>
      </c>
      <c r="Y58" s="5">
        <v>-9521952070</v>
      </c>
      <c r="Z58" s="5">
        <v>-10593604896</v>
      </c>
    </row>
    <row r="59" spans="2:26" ht="15.5" x14ac:dyDescent="0.35">
      <c r="C59" t="s">
        <v>94</v>
      </c>
      <c r="W59" s="5">
        <v>5156749144</v>
      </c>
    </row>
    <row r="60" spans="2:26" ht="15.5" x14ac:dyDescent="0.35">
      <c r="C60" t="s">
        <v>26</v>
      </c>
      <c r="D60" s="5">
        <v>-441585474</v>
      </c>
      <c r="E60" s="5">
        <v>-331238939</v>
      </c>
      <c r="F60" s="5">
        <v>-402989189</v>
      </c>
      <c r="G60" s="5">
        <v>11800773</v>
      </c>
      <c r="I60" s="5">
        <v>-707950386</v>
      </c>
      <c r="J60" s="5">
        <v>-620779090</v>
      </c>
      <c r="K60" s="5">
        <v>-71811586</v>
      </c>
      <c r="L60" s="5">
        <v>-2903382</v>
      </c>
      <c r="M60" s="5">
        <v>-886640674</v>
      </c>
      <c r="N60" s="5">
        <v>-483463794</v>
      </c>
      <c r="O60" s="5">
        <v>-369340792</v>
      </c>
      <c r="P60" s="5">
        <v>-713690780</v>
      </c>
      <c r="Q60" s="5">
        <v>8333938</v>
      </c>
      <c r="R60" s="5">
        <v>-4054709</v>
      </c>
      <c r="S60" s="5">
        <v>-3399971</v>
      </c>
      <c r="T60" s="5">
        <v>7514420</v>
      </c>
      <c r="U60" s="5">
        <v>-674131</v>
      </c>
      <c r="V60" s="5">
        <v>-8164835</v>
      </c>
      <c r="X60" s="5">
        <v>-20650409213</v>
      </c>
      <c r="Y60" s="5">
        <v>-9619732162</v>
      </c>
      <c r="Z60" s="5">
        <v>-11148040390</v>
      </c>
    </row>
    <row r="61" spans="2:26" ht="15.5" x14ac:dyDescent="0.35">
      <c r="C61" t="s">
        <v>96</v>
      </c>
      <c r="S61" s="5">
        <v>60660761</v>
      </c>
      <c r="T61" s="5">
        <v>-72465806</v>
      </c>
      <c r="U61" s="5">
        <v>6753195</v>
      </c>
      <c r="V61" s="5">
        <v>200326432</v>
      </c>
      <c r="W61" s="5">
        <v>67508873</v>
      </c>
      <c r="X61" s="5">
        <v>-397564</v>
      </c>
      <c r="Y61" s="5">
        <v>94556319</v>
      </c>
      <c r="Z61" s="5">
        <v>487352247</v>
      </c>
    </row>
    <row r="62" spans="2:26" ht="15.5" x14ac:dyDescent="0.35">
      <c r="C62" t="s">
        <v>339</v>
      </c>
      <c r="W62" s="5">
        <v>661639285</v>
      </c>
      <c r="Y62" s="5">
        <v>178879469</v>
      </c>
      <c r="Z62" s="5">
        <v>67083247</v>
      </c>
    </row>
    <row r="63" spans="2:26" ht="15.5" x14ac:dyDescent="0.35">
      <c r="C63" t="s">
        <v>95</v>
      </c>
    </row>
    <row r="64" spans="2:26" ht="15.5" x14ac:dyDescent="0.35">
      <c r="C64" t="s">
        <v>91</v>
      </c>
    </row>
    <row r="65" spans="3:26" ht="15.5" x14ac:dyDescent="0.35">
      <c r="C65" t="s">
        <v>97</v>
      </c>
      <c r="D65" s="5">
        <v>1369083448</v>
      </c>
      <c r="E65" s="5">
        <v>351507436</v>
      </c>
      <c r="F65" s="5">
        <v>2025021674</v>
      </c>
      <c r="G65" s="5">
        <v>239472554</v>
      </c>
      <c r="I65" s="5">
        <v>3280735127</v>
      </c>
      <c r="J65" s="5">
        <v>4313741540</v>
      </c>
      <c r="K65" s="5">
        <v>1015508983</v>
      </c>
      <c r="L65" s="5">
        <v>1629455482</v>
      </c>
      <c r="M65" s="5">
        <v>1294962172</v>
      </c>
      <c r="N65" s="5">
        <v>1100581017</v>
      </c>
      <c r="O65" s="5">
        <v>1141054054</v>
      </c>
      <c r="P65" s="5">
        <v>-2608668983</v>
      </c>
      <c r="Q65" s="5">
        <v>9320211</v>
      </c>
      <c r="R65" s="5">
        <v>463754990</v>
      </c>
      <c r="S65" s="5">
        <v>102744043</v>
      </c>
      <c r="T65" s="5">
        <v>323759438</v>
      </c>
      <c r="U65" s="5">
        <v>521538775</v>
      </c>
      <c r="V65" s="5">
        <v>5379113308</v>
      </c>
      <c r="W65" s="5">
        <v>-43534171032</v>
      </c>
      <c r="X65" s="5">
        <v>-21910806777</v>
      </c>
      <c r="Y65" s="5">
        <v>-9521952070</v>
      </c>
      <c r="Z65" s="5">
        <v>-10593604896</v>
      </c>
    </row>
    <row r="66" spans="3:26" ht="15.5" x14ac:dyDescent="0.35">
      <c r="C66" t="s">
        <v>28</v>
      </c>
      <c r="D66" s="5">
        <v>616080414</v>
      </c>
      <c r="E66" s="5">
        <v>-5511457968</v>
      </c>
      <c r="F66" s="5">
        <v>-4671916942</v>
      </c>
      <c r="G66" s="5">
        <v>-549651590</v>
      </c>
      <c r="I66" s="5">
        <v>-11808896187</v>
      </c>
      <c r="J66" s="5">
        <v>4832886136</v>
      </c>
      <c r="K66" s="5">
        <v>656691423</v>
      </c>
      <c r="L66" s="5">
        <v>-4327957347</v>
      </c>
      <c r="M66" s="5">
        <v>-1459308201</v>
      </c>
      <c r="N66" s="5">
        <v>-1467750510</v>
      </c>
      <c r="O66" s="5">
        <v>-2863002759</v>
      </c>
      <c r="P66" s="5">
        <v>2404683096</v>
      </c>
      <c r="Q66" s="5">
        <v>1135012444</v>
      </c>
      <c r="R66" s="5">
        <v>1038855244</v>
      </c>
      <c r="S66" s="5">
        <v>579578741</v>
      </c>
      <c r="T66" s="5">
        <v>423888244</v>
      </c>
      <c r="U66" s="5">
        <v>309982690</v>
      </c>
      <c r="V66" s="5">
        <v>5496055004</v>
      </c>
      <c r="W66" s="5">
        <v>-70383201570</v>
      </c>
      <c r="X66" s="5">
        <v>-18911651917</v>
      </c>
      <c r="Y66" s="5">
        <v>221963209</v>
      </c>
      <c r="Z66" s="5">
        <v>-568460840</v>
      </c>
    </row>
    <row r="67" spans="3:26" ht="15.5" x14ac:dyDescent="0.35">
      <c r="C67" t="s">
        <v>27</v>
      </c>
      <c r="E67" s="5">
        <v>192120676</v>
      </c>
      <c r="F67" s="5">
        <v>88254842</v>
      </c>
      <c r="G67" s="5">
        <v>-88254842</v>
      </c>
      <c r="I67" s="5">
        <v>192120676</v>
      </c>
      <c r="J67" s="5">
        <v>-4113956911</v>
      </c>
      <c r="K67" s="5">
        <v>-438119434</v>
      </c>
      <c r="L67" s="5">
        <v>261338819</v>
      </c>
      <c r="M67" s="5">
        <v>-137991637</v>
      </c>
      <c r="N67" s="5">
        <v>2482671</v>
      </c>
      <c r="O67" s="5">
        <v>-146210294</v>
      </c>
      <c r="P67" s="5">
        <v>-695478309</v>
      </c>
      <c r="Q67" s="5">
        <v>-357614170</v>
      </c>
      <c r="R67" s="5">
        <v>-11008519359</v>
      </c>
      <c r="S67" s="5">
        <v>-312125377</v>
      </c>
      <c r="T67" s="5">
        <v>-199089070</v>
      </c>
      <c r="U67" s="5">
        <v>-162883240</v>
      </c>
      <c r="V67" s="5">
        <v>-1516830719</v>
      </c>
      <c r="W67" s="5">
        <v>853844893</v>
      </c>
      <c r="X67" s="5">
        <v>4711714012</v>
      </c>
      <c r="Y67" s="5">
        <v>-117798223</v>
      </c>
      <c r="Z67" s="5">
        <v>203222909</v>
      </c>
    </row>
    <row r="68" spans="3:26" ht="15.5" x14ac:dyDescent="0.35">
      <c r="C68" t="s">
        <v>98</v>
      </c>
      <c r="E68" s="5">
        <v>192120676</v>
      </c>
      <c r="F68" s="5">
        <v>88254842</v>
      </c>
      <c r="G68" s="5">
        <v>-88254842</v>
      </c>
      <c r="I68" s="5">
        <v>192120676</v>
      </c>
      <c r="J68" s="5">
        <v>-4113956911</v>
      </c>
      <c r="K68" s="5">
        <v>-438119434</v>
      </c>
      <c r="L68" s="5">
        <v>261338819</v>
      </c>
      <c r="M68" s="5">
        <v>-501604724</v>
      </c>
      <c r="N68" s="5">
        <v>-16314980</v>
      </c>
      <c r="O68" s="5">
        <v>-162066266</v>
      </c>
      <c r="P68" s="5">
        <v>-770441000</v>
      </c>
      <c r="Q68" s="5">
        <v>-439597250</v>
      </c>
      <c r="R68" s="5">
        <v>-225162250</v>
      </c>
      <c r="V68" s="5">
        <v>-849200500</v>
      </c>
      <c r="Z68" s="5">
        <v>-47691200</v>
      </c>
    </row>
    <row r="69" spans="3:26" ht="15.5" x14ac:dyDescent="0.35">
      <c r="C69" t="s">
        <v>99</v>
      </c>
      <c r="M69" s="5">
        <v>363613087</v>
      </c>
      <c r="N69" s="5">
        <v>18797651</v>
      </c>
      <c r="O69" s="5">
        <v>15855972</v>
      </c>
      <c r="P69" s="5">
        <v>74962691</v>
      </c>
      <c r="Q69" s="5">
        <v>81983080</v>
      </c>
      <c r="R69" s="5">
        <v>-10783357109</v>
      </c>
      <c r="S69" s="5">
        <v>-312125377</v>
      </c>
      <c r="T69" s="5">
        <v>-199089070</v>
      </c>
      <c r="U69" s="5">
        <v>-162883240</v>
      </c>
      <c r="V69" s="5">
        <v>-667630219</v>
      </c>
      <c r="W69" s="5">
        <v>853844893</v>
      </c>
      <c r="X69" s="5">
        <v>4711714012</v>
      </c>
      <c r="Y69" s="5">
        <v>-117798223</v>
      </c>
      <c r="Z69" s="5">
        <v>250914109</v>
      </c>
    </row>
    <row r="70" spans="3:26" ht="15.5" x14ac:dyDescent="0.35">
      <c r="C70" t="s">
        <v>547</v>
      </c>
    </row>
    <row r="71" spans="3:26" ht="15.5" x14ac:dyDescent="0.35">
      <c r="C71" t="s">
        <v>100</v>
      </c>
      <c r="E71" s="5">
        <v>192120676</v>
      </c>
      <c r="F71" s="5">
        <v>88254842</v>
      </c>
      <c r="G71" s="5">
        <v>-88254842</v>
      </c>
      <c r="I71" s="5">
        <v>192120676</v>
      </c>
      <c r="J71" s="5">
        <v>-4113956911</v>
      </c>
      <c r="K71" s="5">
        <v>-438119434</v>
      </c>
      <c r="L71" s="5">
        <v>261338819</v>
      </c>
      <c r="M71" s="5">
        <v>-137991637</v>
      </c>
      <c r="N71" s="5">
        <v>2482671</v>
      </c>
      <c r="O71" s="5">
        <v>-146210294</v>
      </c>
      <c r="P71" s="5">
        <v>-695478309</v>
      </c>
      <c r="Q71" s="5">
        <v>-357614170</v>
      </c>
      <c r="R71" s="5">
        <v>-11008519359</v>
      </c>
      <c r="S71" s="5">
        <v>-312125377</v>
      </c>
      <c r="T71" s="5">
        <v>-199089070</v>
      </c>
      <c r="U71" s="5">
        <v>-162883240</v>
      </c>
      <c r="V71" s="5">
        <v>-1516830719</v>
      </c>
      <c r="W71" s="5">
        <v>853844893</v>
      </c>
      <c r="X71" s="5">
        <v>4711714012</v>
      </c>
      <c r="Y71" s="5">
        <v>-117798223</v>
      </c>
      <c r="Z71" s="5">
        <v>203222909</v>
      </c>
    </row>
    <row r="72" spans="3:26" ht="15.5" x14ac:dyDescent="0.35">
      <c r="C72" t="s">
        <v>101</v>
      </c>
      <c r="D72" s="5">
        <v>616080414</v>
      </c>
      <c r="E72" s="5">
        <v>-5319337292</v>
      </c>
      <c r="F72" s="5">
        <v>-4583662100</v>
      </c>
      <c r="G72" s="5">
        <v>-637906432</v>
      </c>
      <c r="I72" s="5">
        <v>-11616775511</v>
      </c>
      <c r="J72" s="5">
        <v>718929225</v>
      </c>
      <c r="K72" s="5">
        <v>218571989</v>
      </c>
      <c r="L72" s="5">
        <v>-4066618528</v>
      </c>
      <c r="M72" s="5">
        <v>-1597299838</v>
      </c>
      <c r="N72" s="5">
        <v>-1465267839</v>
      </c>
      <c r="O72" s="5">
        <v>-3009213053</v>
      </c>
      <c r="P72" s="5">
        <v>1709204787</v>
      </c>
      <c r="Q72" s="5">
        <v>777398274</v>
      </c>
      <c r="R72" s="5">
        <v>-9969664115</v>
      </c>
      <c r="S72" s="5">
        <v>267453364</v>
      </c>
      <c r="T72" s="5">
        <v>224799174</v>
      </c>
      <c r="U72" s="5">
        <v>147099450</v>
      </c>
      <c r="V72" s="5">
        <v>3979224285</v>
      </c>
      <c r="W72" s="5">
        <v>-69529356677</v>
      </c>
      <c r="X72" s="5">
        <v>-14199937905</v>
      </c>
      <c r="Y72" s="5">
        <v>104164986</v>
      </c>
      <c r="Z72" s="5">
        <v>-365237931</v>
      </c>
    </row>
    <row r="73" spans="3:26" ht="15.5" x14ac:dyDescent="0.35">
      <c r="C73" t="s">
        <v>102</v>
      </c>
      <c r="X73" s="5">
        <v>58041813</v>
      </c>
      <c r="Y73" s="5">
        <v>1757934</v>
      </c>
      <c r="Z73" s="5">
        <v>-234391</v>
      </c>
    </row>
    <row r="74" spans="3:26" ht="15.5" x14ac:dyDescent="0.35">
      <c r="C74" t="s">
        <v>104</v>
      </c>
      <c r="D74" s="5">
        <v>616080414</v>
      </c>
      <c r="E74" s="5">
        <v>-5319337292</v>
      </c>
      <c r="F74" s="5">
        <v>-4583662100</v>
      </c>
      <c r="G74" s="5">
        <v>-637906432</v>
      </c>
      <c r="I74" s="5">
        <v>-11616775511</v>
      </c>
      <c r="J74" s="5">
        <v>718929225</v>
      </c>
      <c r="K74" s="5">
        <v>218571989</v>
      </c>
      <c r="L74" s="5">
        <v>-4066618528</v>
      </c>
      <c r="M74" s="5">
        <v>-1597299838</v>
      </c>
      <c r="N74" s="5">
        <v>-1465267839</v>
      </c>
      <c r="O74" s="5">
        <v>-3009213053</v>
      </c>
      <c r="P74" s="5">
        <v>1709204787</v>
      </c>
      <c r="Q74" s="5">
        <v>777398274</v>
      </c>
      <c r="R74" s="5">
        <v>-9969664115</v>
      </c>
      <c r="S74" s="5">
        <v>267453364</v>
      </c>
      <c r="T74" s="5">
        <v>224799174</v>
      </c>
      <c r="U74" s="5">
        <v>147099450</v>
      </c>
      <c r="V74" s="5">
        <v>3979224285</v>
      </c>
      <c r="W74" s="5">
        <v>-69529356677</v>
      </c>
      <c r="X74" s="5">
        <v>-14141896092</v>
      </c>
      <c r="Y74" s="5">
        <v>105922920</v>
      </c>
      <c r="Z74" s="5">
        <v>-365472322</v>
      </c>
    </row>
    <row r="75" spans="3:26" ht="15.5" x14ac:dyDescent="0.35">
      <c r="C75" t="s">
        <v>105</v>
      </c>
      <c r="E75" s="5">
        <v>-121229399</v>
      </c>
      <c r="I75" s="5">
        <v>-121229399</v>
      </c>
      <c r="J75" s="5">
        <v>65865621</v>
      </c>
      <c r="K75" s="5">
        <v>17761736</v>
      </c>
      <c r="L75" s="5">
        <v>18514773</v>
      </c>
      <c r="M75" s="5">
        <v>36022714</v>
      </c>
      <c r="N75" s="5">
        <v>-159756800</v>
      </c>
      <c r="O75" s="5">
        <v>919796261</v>
      </c>
      <c r="P75" s="5">
        <v>325760255</v>
      </c>
      <c r="Q75" s="5">
        <v>-118219489</v>
      </c>
      <c r="R75" s="5">
        <v>-29371511</v>
      </c>
      <c r="S75" s="5">
        <v>17993173</v>
      </c>
    </row>
    <row r="76" spans="3:26" ht="15.5" x14ac:dyDescent="0.35">
      <c r="C76" t="s">
        <v>107</v>
      </c>
      <c r="D76" s="5">
        <v>616080414</v>
      </c>
      <c r="E76" s="5">
        <v>-5440566691</v>
      </c>
      <c r="F76" s="5">
        <v>-4583662100</v>
      </c>
      <c r="G76" s="5">
        <v>-637906432</v>
      </c>
      <c r="I76" s="5">
        <v>-11738004910</v>
      </c>
      <c r="J76" s="5">
        <v>784794846</v>
      </c>
      <c r="K76" s="5">
        <v>236333725</v>
      </c>
      <c r="L76" s="5">
        <v>-4048103755</v>
      </c>
      <c r="M76" s="5">
        <v>-1561277124</v>
      </c>
      <c r="N76" s="5">
        <v>-1625024639</v>
      </c>
      <c r="O76" s="5">
        <v>-2089416792</v>
      </c>
      <c r="P76" s="5">
        <v>2034965042</v>
      </c>
      <c r="Q76" s="5">
        <v>659178785</v>
      </c>
      <c r="R76" s="5">
        <v>-9999035626</v>
      </c>
      <c r="S76" s="5">
        <v>285446537</v>
      </c>
      <c r="T76" s="5">
        <v>224799174</v>
      </c>
      <c r="U76" s="5">
        <v>147099450</v>
      </c>
      <c r="V76" s="5">
        <v>3979224285</v>
      </c>
      <c r="W76" s="5">
        <v>-69529356677</v>
      </c>
    </row>
    <row r="77" spans="3:26" ht="15.5" x14ac:dyDescent="0.35">
      <c r="C77" t="s">
        <v>108</v>
      </c>
      <c r="D77" s="5">
        <v>616080414</v>
      </c>
      <c r="E77" s="5">
        <v>-5319337292</v>
      </c>
      <c r="F77" s="5">
        <v>-4583662100</v>
      </c>
      <c r="G77" s="5">
        <v>-637906432</v>
      </c>
      <c r="I77" s="5">
        <v>-11616775511</v>
      </c>
      <c r="J77" s="5">
        <v>718929225</v>
      </c>
      <c r="K77" s="5">
        <v>218571989</v>
      </c>
      <c r="L77" s="5">
        <v>-4066618528</v>
      </c>
      <c r="M77" s="5">
        <v>-1597299838</v>
      </c>
      <c r="N77" s="5">
        <v>-1465267839</v>
      </c>
      <c r="O77" s="5">
        <v>-3009213053</v>
      </c>
      <c r="P77" s="5">
        <v>1709204787</v>
      </c>
      <c r="Q77" s="5">
        <v>777398274</v>
      </c>
      <c r="R77" s="5">
        <v>-9969664115</v>
      </c>
      <c r="S77" s="5">
        <v>267453364</v>
      </c>
      <c r="T77" s="5">
        <v>224799174</v>
      </c>
      <c r="U77" s="5">
        <v>147099450</v>
      </c>
      <c r="V77" s="5">
        <v>3979224285</v>
      </c>
      <c r="W77" s="5">
        <v>-69529356677</v>
      </c>
      <c r="X77" s="5">
        <v>-14141896092</v>
      </c>
      <c r="Y77" s="5">
        <v>105922920</v>
      </c>
      <c r="Z77" s="5">
        <v>-365472322</v>
      </c>
    </row>
    <row r="78" spans="3:26" ht="15.5" x14ac:dyDescent="0.35">
      <c r="C78" t="s">
        <v>7</v>
      </c>
      <c r="D78" s="5">
        <v>616080414</v>
      </c>
      <c r="E78" s="5">
        <v>-5440566691</v>
      </c>
      <c r="F78" s="5">
        <v>-4583662100</v>
      </c>
      <c r="G78" s="5">
        <v>-637906432</v>
      </c>
      <c r="I78" s="5">
        <v>-11738004910</v>
      </c>
      <c r="J78" s="5">
        <v>784794846</v>
      </c>
      <c r="K78" s="5">
        <v>236333725</v>
      </c>
      <c r="L78" s="5">
        <v>-4048103755</v>
      </c>
      <c r="M78" s="5">
        <v>-1561277124</v>
      </c>
      <c r="N78" s="5">
        <v>-1625024639</v>
      </c>
      <c r="O78" s="5">
        <v>-2089416792</v>
      </c>
      <c r="P78" s="5">
        <v>2034965042</v>
      </c>
      <c r="Q78" s="5">
        <v>659178785</v>
      </c>
      <c r="R78" s="5">
        <v>-9999035626</v>
      </c>
      <c r="S78" s="5">
        <v>285446537</v>
      </c>
      <c r="T78" s="5">
        <v>224799174</v>
      </c>
      <c r="U78" s="5">
        <v>147099450</v>
      </c>
      <c r="V78" s="5">
        <v>3979224285</v>
      </c>
      <c r="W78" s="5">
        <v>-69529356677</v>
      </c>
    </row>
    <row r="79" spans="3:26" ht="15.5" x14ac:dyDescent="0.35">
      <c r="C79" t="s">
        <v>110</v>
      </c>
      <c r="D79" s="5">
        <v>616080414</v>
      </c>
      <c r="E79" s="5">
        <v>-5319337292</v>
      </c>
      <c r="F79" s="5">
        <v>-4583662100</v>
      </c>
      <c r="G79" s="5">
        <v>-637906432</v>
      </c>
      <c r="I79" s="5">
        <v>-11616775511</v>
      </c>
      <c r="J79" s="5">
        <v>718929225</v>
      </c>
      <c r="K79" s="5">
        <v>218571989</v>
      </c>
      <c r="L79" s="5">
        <v>-4066618528</v>
      </c>
      <c r="M79" s="5">
        <v>-1597299838</v>
      </c>
      <c r="N79" s="5">
        <v>-1465267839</v>
      </c>
      <c r="O79" s="5">
        <v>-3009213053</v>
      </c>
      <c r="P79" s="5">
        <v>1709204787</v>
      </c>
      <c r="Q79" s="5">
        <v>777398274</v>
      </c>
      <c r="R79" s="5">
        <v>-9969664115</v>
      </c>
      <c r="S79" s="5">
        <v>267453364</v>
      </c>
      <c r="T79" s="5">
        <v>224799174</v>
      </c>
      <c r="U79" s="5">
        <v>147099450</v>
      </c>
      <c r="V79" s="5">
        <v>3979224285</v>
      </c>
      <c r="W79" s="5">
        <v>-69529356677</v>
      </c>
      <c r="X79" s="5">
        <v>-14141896092</v>
      </c>
      <c r="Y79" s="5">
        <v>105922920</v>
      </c>
      <c r="Z79" s="5">
        <v>-365472322</v>
      </c>
    </row>
    <row r="80" spans="3:26" ht="15.5" x14ac:dyDescent="0.35">
      <c r="C80" t="s">
        <v>111</v>
      </c>
      <c r="D80" s="5">
        <v>616080414</v>
      </c>
      <c r="E80" s="5">
        <v>-5440566691</v>
      </c>
      <c r="F80" s="5">
        <v>-4583662100</v>
      </c>
      <c r="G80" s="5">
        <v>-637906432</v>
      </c>
      <c r="I80" s="5">
        <v>-11738004910</v>
      </c>
      <c r="J80" s="5">
        <v>784794846</v>
      </c>
      <c r="K80" s="5">
        <v>236333725</v>
      </c>
      <c r="L80" s="5">
        <v>-4048103755</v>
      </c>
      <c r="M80" s="5">
        <v>-1561277124</v>
      </c>
      <c r="N80" s="5">
        <v>-1625024639</v>
      </c>
      <c r="O80" s="5">
        <v>-2089416792</v>
      </c>
      <c r="P80" s="5">
        <v>2034965042</v>
      </c>
      <c r="Q80" s="5">
        <v>659178785</v>
      </c>
      <c r="R80" s="5">
        <v>-9999035626</v>
      </c>
      <c r="S80" s="5">
        <v>285446537</v>
      </c>
      <c r="T80" s="5">
        <v>224799174</v>
      </c>
      <c r="U80" s="5">
        <v>147099450</v>
      </c>
      <c r="V80" s="5">
        <v>3979224285</v>
      </c>
      <c r="W80" s="5">
        <v>-69529356677</v>
      </c>
    </row>
    <row r="81" spans="2:26" ht="15.5" x14ac:dyDescent="0.35">
      <c r="C81" t="s">
        <v>112</v>
      </c>
      <c r="D81" s="5">
        <v>616080414</v>
      </c>
      <c r="E81" s="5">
        <v>-5440566691</v>
      </c>
      <c r="F81" s="5">
        <v>-4583662100</v>
      </c>
      <c r="G81" s="5">
        <v>-637906432</v>
      </c>
      <c r="I81" s="5">
        <v>-11738004910</v>
      </c>
      <c r="J81" s="5">
        <v>784794846</v>
      </c>
      <c r="K81" s="5">
        <v>236333725</v>
      </c>
      <c r="L81" s="5">
        <v>-4048103755</v>
      </c>
      <c r="M81" s="5">
        <v>-1561277124</v>
      </c>
      <c r="N81" s="5">
        <v>-1625024639</v>
      </c>
      <c r="O81" s="5">
        <v>-2089416792</v>
      </c>
      <c r="P81" s="5">
        <v>2034965042</v>
      </c>
      <c r="Q81" s="5">
        <v>659178785</v>
      </c>
      <c r="R81" s="5">
        <v>-9999035626</v>
      </c>
      <c r="S81" s="5">
        <v>285446537</v>
      </c>
      <c r="T81" s="5">
        <v>224799174</v>
      </c>
      <c r="U81" s="5">
        <v>147099450</v>
      </c>
      <c r="V81" s="5">
        <v>3979224285</v>
      </c>
      <c r="W81" s="5">
        <v>-69529356677</v>
      </c>
    </row>
    <row r="83" spans="2:26" ht="15.5" x14ac:dyDescent="0.35">
      <c r="B83" t="s">
        <v>113</v>
      </c>
      <c r="C83" t="s">
        <v>114</v>
      </c>
    </row>
    <row r="84" spans="2:26" ht="15.5" x14ac:dyDescent="0.35">
      <c r="C84" t="s">
        <v>115</v>
      </c>
    </row>
    <row r="85" spans="2:26" ht="15.5" x14ac:dyDescent="0.35">
      <c r="C85" t="s">
        <v>19</v>
      </c>
      <c r="D85" s="5">
        <v>7316006370</v>
      </c>
      <c r="E85" s="5">
        <v>3383896531</v>
      </c>
      <c r="F85" s="5">
        <v>2731933769</v>
      </c>
      <c r="G85" s="5">
        <v>7823366931</v>
      </c>
      <c r="I85" s="5">
        <v>3383896531</v>
      </c>
      <c r="J85" s="5">
        <v>8574202140</v>
      </c>
      <c r="K85" s="5">
        <v>9069083242</v>
      </c>
      <c r="L85" s="5">
        <v>2987458608</v>
      </c>
      <c r="M85" s="5">
        <v>4718650115</v>
      </c>
      <c r="N85" s="5">
        <v>5795700275</v>
      </c>
      <c r="O85" s="5">
        <v>5123224478</v>
      </c>
      <c r="P85" s="5">
        <v>2981501422</v>
      </c>
      <c r="Q85" s="5">
        <v>221847458</v>
      </c>
      <c r="R85" s="5">
        <v>1270329936</v>
      </c>
      <c r="S85" s="5">
        <v>1099626982</v>
      </c>
      <c r="T85" s="5">
        <v>578667862</v>
      </c>
      <c r="U85" s="5">
        <v>265230262</v>
      </c>
      <c r="V85" s="5">
        <v>1188436418</v>
      </c>
      <c r="W85" s="5">
        <v>380316465</v>
      </c>
      <c r="X85" s="5">
        <v>86016501</v>
      </c>
      <c r="Y85" s="5">
        <v>436368446</v>
      </c>
      <c r="Z85" s="5">
        <v>803524547</v>
      </c>
    </row>
    <row r="86" spans="2:26" ht="15.5" x14ac:dyDescent="0.35">
      <c r="C86" t="s">
        <v>116</v>
      </c>
      <c r="D86" s="5">
        <v>19358530126</v>
      </c>
      <c r="E86" s="5">
        <v>13569178684</v>
      </c>
      <c r="F86" s="5">
        <v>26305079680</v>
      </c>
      <c r="G86" s="5">
        <v>61654272530</v>
      </c>
      <c r="I86" s="5">
        <v>13569178684</v>
      </c>
      <c r="J86" s="5">
        <v>4717750426</v>
      </c>
      <c r="K86" s="5">
        <v>61691905534</v>
      </c>
      <c r="L86" s="5">
        <v>33637699594</v>
      </c>
      <c r="M86" s="5">
        <v>28726502484</v>
      </c>
      <c r="N86" s="5">
        <v>15158680136</v>
      </c>
      <c r="O86" s="5">
        <v>25309641500</v>
      </c>
      <c r="P86" s="5">
        <v>8595654415</v>
      </c>
      <c r="Q86" s="5">
        <v>18757791993</v>
      </c>
      <c r="R86" s="5">
        <v>10917361498</v>
      </c>
      <c r="S86" s="5">
        <v>5570890167</v>
      </c>
      <c r="T86" s="5">
        <v>11108197525</v>
      </c>
      <c r="U86" s="5">
        <v>19468465672</v>
      </c>
      <c r="V86" s="5">
        <v>12750989731</v>
      </c>
      <c r="W86" s="5">
        <v>2108284610</v>
      </c>
      <c r="X86" s="5">
        <v>58104141949</v>
      </c>
      <c r="Y86" s="5">
        <v>58004206188</v>
      </c>
      <c r="Z86" s="5">
        <v>58856640060</v>
      </c>
    </row>
    <row r="87" spans="2:26" ht="15.5" x14ac:dyDescent="0.35">
      <c r="C87" t="s">
        <v>118</v>
      </c>
      <c r="D87" s="5">
        <v>80869362110</v>
      </c>
      <c r="E87" s="5">
        <v>22713027383</v>
      </c>
      <c r="F87" s="5">
        <v>28817618426</v>
      </c>
      <c r="I87" s="5">
        <v>22713027383</v>
      </c>
      <c r="J87" s="5">
        <v>13488877272</v>
      </c>
    </row>
    <row r="88" spans="2:26" ht="15.5" x14ac:dyDescent="0.35">
      <c r="C88" t="s">
        <v>117</v>
      </c>
      <c r="R88" s="5">
        <v>69512500000</v>
      </c>
    </row>
    <row r="89" spans="2:26" ht="15.5" x14ac:dyDescent="0.35">
      <c r="C89" t="s">
        <v>119</v>
      </c>
      <c r="D89" s="5">
        <v>19358530126</v>
      </c>
      <c r="E89" s="5">
        <v>13569178684</v>
      </c>
      <c r="F89" s="5">
        <v>26305079680</v>
      </c>
      <c r="G89" s="5">
        <v>61654272530</v>
      </c>
      <c r="I89" s="5">
        <v>13569178684</v>
      </c>
      <c r="J89" s="5">
        <v>4717750426</v>
      </c>
      <c r="K89" s="5">
        <v>61691905534</v>
      </c>
      <c r="L89" s="5">
        <v>33637699594</v>
      </c>
      <c r="M89" s="5">
        <v>28726502484</v>
      </c>
      <c r="N89" s="5">
        <v>15158680136</v>
      </c>
      <c r="O89" s="5">
        <v>25309641500</v>
      </c>
      <c r="P89" s="5">
        <v>8595654415</v>
      </c>
      <c r="Q89" s="5">
        <v>18757791993</v>
      </c>
      <c r="R89" s="5">
        <v>10917361498</v>
      </c>
      <c r="S89" s="5">
        <v>5570890167</v>
      </c>
      <c r="T89" s="5">
        <v>11108197525</v>
      </c>
      <c r="U89" s="5">
        <v>19468465672</v>
      </c>
      <c r="V89" s="5">
        <v>12750989731</v>
      </c>
      <c r="W89" s="5">
        <v>2108284610</v>
      </c>
      <c r="X89" s="5">
        <v>58104141949</v>
      </c>
      <c r="Y89" s="5">
        <v>58004206188</v>
      </c>
      <c r="Z89" s="5">
        <v>58856640060</v>
      </c>
    </row>
    <row r="90" spans="2:26" ht="15.5" x14ac:dyDescent="0.35">
      <c r="C90" t="s">
        <v>120</v>
      </c>
      <c r="D90" s="5">
        <v>4725919927</v>
      </c>
      <c r="E90" s="5">
        <v>4733467927</v>
      </c>
      <c r="F90" s="5">
        <v>2601956947</v>
      </c>
      <c r="G90" s="5">
        <v>2958734163</v>
      </c>
      <c r="I90" s="5">
        <v>4733467927</v>
      </c>
      <c r="J90" s="5">
        <v>10731418296</v>
      </c>
      <c r="K90" s="5">
        <v>3683201504</v>
      </c>
      <c r="L90" s="5">
        <v>3163261020</v>
      </c>
      <c r="M90" s="5">
        <v>2951740991</v>
      </c>
      <c r="N90" s="5">
        <v>2951740991</v>
      </c>
      <c r="O90" s="5">
        <v>2951740991</v>
      </c>
      <c r="P90" s="5">
        <v>2951740991</v>
      </c>
      <c r="Q90" s="5">
        <v>972727300</v>
      </c>
      <c r="Z90" s="5">
        <v>181598000</v>
      </c>
    </row>
    <row r="91" spans="2:26" ht="15.5" x14ac:dyDescent="0.35">
      <c r="C91" t="s">
        <v>121</v>
      </c>
      <c r="D91" s="5">
        <v>4725919927</v>
      </c>
      <c r="E91" s="5">
        <v>4733467927</v>
      </c>
      <c r="F91" s="5">
        <v>2601956947</v>
      </c>
      <c r="G91" s="5">
        <v>2958734163</v>
      </c>
      <c r="I91" s="5">
        <v>4733467927</v>
      </c>
      <c r="J91" s="5">
        <v>10731418296</v>
      </c>
      <c r="K91" s="5">
        <v>3683201504</v>
      </c>
      <c r="L91" s="5">
        <v>3163261020</v>
      </c>
      <c r="M91" s="5">
        <v>2951740991</v>
      </c>
      <c r="N91" s="5">
        <v>2951740991</v>
      </c>
      <c r="O91" s="5">
        <v>2951740991</v>
      </c>
      <c r="P91" s="5">
        <v>2951740991</v>
      </c>
      <c r="Q91" s="5">
        <v>972727300</v>
      </c>
      <c r="Z91" s="5">
        <v>181598000</v>
      </c>
    </row>
    <row r="92" spans="2:26" ht="15.5" x14ac:dyDescent="0.35">
      <c r="C92" t="s">
        <v>122</v>
      </c>
      <c r="D92" s="5">
        <v>58776341792</v>
      </c>
      <c r="E92" s="5">
        <v>15776146680</v>
      </c>
      <c r="F92" s="5">
        <v>25536298105</v>
      </c>
      <c r="G92" s="5">
        <v>43347034988</v>
      </c>
      <c r="I92" s="5">
        <v>15776146680</v>
      </c>
      <c r="J92" s="5">
        <v>11253036393</v>
      </c>
      <c r="K92" s="5">
        <v>9224806839</v>
      </c>
      <c r="L92" s="5">
        <v>13708080135</v>
      </c>
      <c r="M92" s="5">
        <v>16910015343</v>
      </c>
      <c r="N92" s="5">
        <v>19239222924</v>
      </c>
      <c r="O92" s="5">
        <v>19647417508</v>
      </c>
      <c r="P92" s="5">
        <v>20073462634</v>
      </c>
      <c r="Q92" s="5">
        <v>39915050341</v>
      </c>
      <c r="R92" s="5">
        <v>30801536962</v>
      </c>
      <c r="S92" s="5">
        <v>24822720026</v>
      </c>
      <c r="T92" s="5">
        <v>18681617727</v>
      </c>
      <c r="U92" s="5">
        <v>10272505891</v>
      </c>
      <c r="V92" s="5">
        <v>9712228384</v>
      </c>
      <c r="W92" s="5">
        <v>3379862600</v>
      </c>
      <c r="X92" s="5">
        <v>68381077669</v>
      </c>
      <c r="Y92" s="5">
        <v>64197973636</v>
      </c>
      <c r="Z92" s="5">
        <v>73643788725</v>
      </c>
    </row>
    <row r="93" spans="2:26" ht="15.5" x14ac:dyDescent="0.35">
      <c r="C93" t="s">
        <v>91</v>
      </c>
      <c r="D93" s="5">
        <v>-75731834801</v>
      </c>
      <c r="E93" s="5">
        <v>-76347915215</v>
      </c>
      <c r="F93" s="5">
        <v>-70907348524</v>
      </c>
      <c r="G93" s="5">
        <v>-66323686424</v>
      </c>
      <c r="I93" s="5">
        <v>-76347915215</v>
      </c>
      <c r="J93" s="5">
        <v>-64609910305</v>
      </c>
      <c r="K93" s="5">
        <v>-65394705151</v>
      </c>
      <c r="L93" s="5">
        <v>-65631038876</v>
      </c>
      <c r="M93" s="5">
        <v>-61582935121</v>
      </c>
      <c r="N93" s="5">
        <v>-60021657997</v>
      </c>
      <c r="O93" s="5">
        <v>-58396633358</v>
      </c>
      <c r="P93" s="5">
        <v>13205283434</v>
      </c>
      <c r="Q93" s="5">
        <v>11170318392</v>
      </c>
      <c r="R93" s="5">
        <v>-59001360396</v>
      </c>
      <c r="S93" s="5">
        <v>-49002324771</v>
      </c>
    </row>
    <row r="94" spans="2:26" ht="15.5" x14ac:dyDescent="0.35">
      <c r="C94" t="s">
        <v>123</v>
      </c>
      <c r="D94" s="5">
        <v>98330044105</v>
      </c>
      <c r="E94" s="5">
        <v>44860891817</v>
      </c>
      <c r="F94" s="5">
        <v>66944777084</v>
      </c>
      <c r="G94" s="5">
        <v>122536866869</v>
      </c>
      <c r="I94" s="5">
        <v>44860891817</v>
      </c>
      <c r="J94" s="5">
        <v>39582293815</v>
      </c>
      <c r="K94" s="5">
        <v>85785537615</v>
      </c>
      <c r="L94" s="5">
        <v>53626590283</v>
      </c>
      <c r="M94" s="5">
        <v>54953529801</v>
      </c>
      <c r="N94" s="5">
        <v>44921451967</v>
      </c>
      <c r="O94" s="5">
        <v>57263726017</v>
      </c>
      <c r="P94" s="5">
        <v>37450019571</v>
      </c>
      <c r="Q94" s="5">
        <v>67590236500</v>
      </c>
      <c r="R94" s="5">
        <v>46796076799</v>
      </c>
      <c r="S94" s="5">
        <v>34686598982</v>
      </c>
      <c r="T94" s="5">
        <v>32735514912</v>
      </c>
      <c r="U94" s="5">
        <v>35134880536</v>
      </c>
      <c r="V94" s="5">
        <v>27194327786</v>
      </c>
      <c r="W94" s="5">
        <v>5892924020</v>
      </c>
      <c r="X94" s="5">
        <v>174097201979</v>
      </c>
      <c r="Y94" s="5">
        <v>174390783849</v>
      </c>
      <c r="Z94" s="5">
        <v>171515003907</v>
      </c>
    </row>
    <row r="95" spans="2:26" ht="15.5" x14ac:dyDescent="0.35">
      <c r="C95" t="s">
        <v>124</v>
      </c>
    </row>
    <row r="96" spans="2:26" ht="15.5" x14ac:dyDescent="0.35">
      <c r="C96" t="s">
        <v>380</v>
      </c>
      <c r="W96" s="5">
        <v>100000000</v>
      </c>
    </row>
    <row r="97" spans="3:26" ht="15.5" x14ac:dyDescent="0.35">
      <c r="C97" t="s">
        <v>126</v>
      </c>
      <c r="D97" s="5">
        <v>6055644620</v>
      </c>
      <c r="E97" s="5">
        <v>6169947710</v>
      </c>
      <c r="F97" s="5">
        <v>6444937824</v>
      </c>
      <c r="G97" s="5">
        <v>7044729648</v>
      </c>
      <c r="I97" s="5">
        <v>6169947710</v>
      </c>
      <c r="J97" s="5">
        <v>7363256760</v>
      </c>
      <c r="K97" s="5">
        <v>5614613411</v>
      </c>
      <c r="L97" s="5">
        <v>2959086036</v>
      </c>
      <c r="M97" s="5">
        <v>14311471593</v>
      </c>
      <c r="N97" s="5">
        <v>47532503181</v>
      </c>
      <c r="O97" s="5">
        <v>50382995071</v>
      </c>
      <c r="P97" s="5">
        <v>52880890790</v>
      </c>
      <c r="Q97" s="5">
        <v>55795819374</v>
      </c>
      <c r="R97" s="5">
        <v>58685232828</v>
      </c>
      <c r="S97" s="5">
        <v>61797828804</v>
      </c>
      <c r="T97" s="5">
        <v>64910424778</v>
      </c>
      <c r="U97" s="5">
        <v>67874190753</v>
      </c>
      <c r="V97" s="5">
        <v>70229272934</v>
      </c>
      <c r="W97" s="5">
        <v>73275709134</v>
      </c>
      <c r="X97" s="5">
        <v>30719771300</v>
      </c>
      <c r="Y97" s="5">
        <v>32998534866</v>
      </c>
      <c r="Z97" s="5">
        <v>35176501748</v>
      </c>
    </row>
    <row r="98" spans="3:26" ht="15.5" x14ac:dyDescent="0.35">
      <c r="C98" t="s">
        <v>127</v>
      </c>
      <c r="D98" s="5">
        <v>36451852572</v>
      </c>
      <c r="E98" s="5">
        <v>36627305552</v>
      </c>
      <c r="F98" s="5">
        <v>36900697142</v>
      </c>
      <c r="G98" s="5">
        <v>37163876611</v>
      </c>
      <c r="I98" s="5">
        <v>36627305552</v>
      </c>
      <c r="J98" s="5">
        <v>37690235552</v>
      </c>
      <c r="K98" s="5">
        <v>38753165552</v>
      </c>
      <c r="L98" s="5">
        <v>39816095552</v>
      </c>
      <c r="M98" s="5">
        <v>30420000000</v>
      </c>
    </row>
    <row r="99" spans="3:26" ht="15.5" x14ac:dyDescent="0.35">
      <c r="C99" t="s">
        <v>125</v>
      </c>
      <c r="D99" s="5">
        <v>1967889849</v>
      </c>
      <c r="E99" s="5">
        <v>1967889849</v>
      </c>
      <c r="F99" s="5">
        <v>1741576266</v>
      </c>
      <c r="G99" s="5">
        <v>1741576266</v>
      </c>
      <c r="I99" s="5">
        <v>1967889849</v>
      </c>
      <c r="J99" s="5">
        <v>1741576266</v>
      </c>
      <c r="K99" s="5">
        <v>1537711560</v>
      </c>
      <c r="L99" s="5">
        <v>968308094</v>
      </c>
      <c r="M99" s="5">
        <v>493156128</v>
      </c>
      <c r="N99" s="5">
        <v>138548719</v>
      </c>
      <c r="O99" s="5">
        <v>74691458</v>
      </c>
      <c r="P99" s="5">
        <v>365434240</v>
      </c>
      <c r="Q99" s="5">
        <v>399058301</v>
      </c>
      <c r="R99" s="5">
        <v>277668724</v>
      </c>
      <c r="S99" s="5">
        <v>11051235330</v>
      </c>
      <c r="T99" s="5">
        <v>11327587388</v>
      </c>
      <c r="U99" s="5">
        <v>11526676458</v>
      </c>
      <c r="V99" s="5">
        <v>34754666</v>
      </c>
      <c r="W99" s="5">
        <v>702384885</v>
      </c>
    </row>
    <row r="100" spans="3:26" ht="15.5" x14ac:dyDescent="0.35">
      <c r="C100" t="s">
        <v>128</v>
      </c>
    </row>
    <row r="101" spans="3:26" ht="15.5" x14ac:dyDescent="0.35">
      <c r="C101" t="s">
        <v>109</v>
      </c>
    </row>
    <row r="102" spans="3:26" ht="15.5" x14ac:dyDescent="0.35">
      <c r="C102" t="s">
        <v>130</v>
      </c>
      <c r="D102" s="5">
        <v>44757798647</v>
      </c>
      <c r="E102" s="5">
        <v>45047554717</v>
      </c>
      <c r="F102" s="5">
        <v>45309506216</v>
      </c>
      <c r="G102" s="5">
        <v>46122477507</v>
      </c>
      <c r="I102" s="5">
        <v>45047554717</v>
      </c>
      <c r="J102" s="5">
        <v>47004547885</v>
      </c>
      <c r="K102" s="5">
        <v>46149875907</v>
      </c>
      <c r="L102" s="5">
        <v>43878317161</v>
      </c>
      <c r="M102" s="5">
        <v>45551555200</v>
      </c>
      <c r="N102" s="5">
        <v>47705653900</v>
      </c>
      <c r="O102" s="5">
        <v>50493358029</v>
      </c>
      <c r="P102" s="5">
        <v>53281996530</v>
      </c>
      <c r="Q102" s="5">
        <v>56230549175</v>
      </c>
      <c r="R102" s="5">
        <v>59098573052</v>
      </c>
      <c r="S102" s="5">
        <v>72884735634</v>
      </c>
      <c r="T102" s="5">
        <v>76265799666</v>
      </c>
      <c r="U102" s="5">
        <v>79428654711</v>
      </c>
      <c r="V102" s="5">
        <v>70291815100</v>
      </c>
      <c r="W102" s="5">
        <v>74098336519</v>
      </c>
      <c r="X102" s="5">
        <v>30719771300</v>
      </c>
      <c r="Y102" s="5">
        <v>33054715981</v>
      </c>
      <c r="Z102" s="5">
        <v>35248257763</v>
      </c>
    </row>
    <row r="103" spans="3:26" ht="15.5" x14ac:dyDescent="0.35">
      <c r="C103" t="s">
        <v>131</v>
      </c>
      <c r="D103" s="5">
        <v>143087842752</v>
      </c>
      <c r="E103" s="5">
        <v>89908446534</v>
      </c>
      <c r="F103" s="5">
        <v>112254283300</v>
      </c>
      <c r="G103" s="5">
        <v>168659344376</v>
      </c>
      <c r="I103" s="5">
        <v>89908446534</v>
      </c>
      <c r="J103" s="5">
        <v>86586841700</v>
      </c>
      <c r="K103" s="5">
        <v>131935413522</v>
      </c>
      <c r="L103" s="5">
        <v>97504907444</v>
      </c>
      <c r="M103" s="5">
        <v>100505085001</v>
      </c>
      <c r="N103" s="5">
        <v>92627105867</v>
      </c>
      <c r="O103" s="5">
        <v>107757084046</v>
      </c>
      <c r="P103" s="5">
        <v>90732016101</v>
      </c>
      <c r="Q103" s="5">
        <v>123820785675</v>
      </c>
      <c r="R103" s="5">
        <v>105894649851</v>
      </c>
      <c r="S103" s="5">
        <v>107571334616</v>
      </c>
      <c r="T103" s="5">
        <v>109001314578</v>
      </c>
      <c r="U103" s="5">
        <v>114563535247</v>
      </c>
      <c r="V103" s="5">
        <v>97486142886</v>
      </c>
      <c r="W103" s="5">
        <v>79991260539</v>
      </c>
      <c r="X103" s="5">
        <v>204816973279</v>
      </c>
      <c r="Y103" s="5">
        <v>207445499830</v>
      </c>
      <c r="Z103" s="5">
        <v>206763261670</v>
      </c>
    </row>
    <row r="104" spans="3:26" ht="15.5" x14ac:dyDescent="0.35">
      <c r="C104" t="s">
        <v>132</v>
      </c>
    </row>
    <row r="105" spans="3:26" ht="15.5" x14ac:dyDescent="0.35">
      <c r="C105" t="s">
        <v>133</v>
      </c>
    </row>
    <row r="106" spans="3:26" ht="15.5" x14ac:dyDescent="0.35">
      <c r="C106" t="s">
        <v>134</v>
      </c>
      <c r="D106" s="5">
        <v>81091124732</v>
      </c>
      <c r="E106" s="5">
        <v>28527808928</v>
      </c>
      <c r="F106" s="5">
        <v>45678973610</v>
      </c>
      <c r="G106" s="5">
        <v>97500372586</v>
      </c>
      <c r="I106" s="5">
        <v>28527808928</v>
      </c>
      <c r="J106" s="5">
        <v>13714093791</v>
      </c>
      <c r="K106" s="5">
        <v>59917119966</v>
      </c>
      <c r="L106" s="5">
        <v>25769993504</v>
      </c>
      <c r="M106" s="5">
        <v>24606351692</v>
      </c>
      <c r="N106" s="5">
        <v>15413021039</v>
      </c>
      <c r="O106" s="5">
        <v>29208234857</v>
      </c>
      <c r="P106" s="5">
        <v>11510590096</v>
      </c>
      <c r="Q106" s="5">
        <v>46499828466</v>
      </c>
      <c r="R106" s="5">
        <v>99230929740</v>
      </c>
      <c r="S106" s="5">
        <v>21801319792</v>
      </c>
      <c r="T106" s="5">
        <v>23758753161</v>
      </c>
      <c r="U106" s="5">
        <v>29717857788</v>
      </c>
      <c r="V106" s="5">
        <v>25444649565</v>
      </c>
      <c r="W106" s="5">
        <v>12045573741</v>
      </c>
      <c r="X106" s="5">
        <v>140001445709</v>
      </c>
      <c r="Y106" s="5">
        <v>123718320344</v>
      </c>
      <c r="Z106" s="5">
        <v>123258045395</v>
      </c>
    </row>
    <row r="107" spans="3:26" ht="15.5" x14ac:dyDescent="0.35">
      <c r="C107" t="s">
        <v>135</v>
      </c>
      <c r="P107" s="5">
        <v>1625000000</v>
      </c>
      <c r="V107" s="5">
        <v>4430040000</v>
      </c>
      <c r="W107" s="5">
        <v>4430040000</v>
      </c>
      <c r="X107" s="5">
        <v>97785357619</v>
      </c>
      <c r="Y107" s="5">
        <v>90437899047</v>
      </c>
      <c r="Z107" s="5">
        <v>90820805626</v>
      </c>
    </row>
    <row r="108" spans="3:26" ht="15.5" x14ac:dyDescent="0.35">
      <c r="C108" t="s">
        <v>136</v>
      </c>
      <c r="G108" s="5">
        <v>88724666024</v>
      </c>
      <c r="K108" s="5">
        <v>59330973153</v>
      </c>
      <c r="L108" s="5">
        <v>24833168653</v>
      </c>
      <c r="M108" s="5">
        <v>22825867832</v>
      </c>
      <c r="N108" s="5">
        <v>13280042663</v>
      </c>
      <c r="O108" s="5">
        <v>24079187314</v>
      </c>
      <c r="P108" s="5">
        <v>3699950002</v>
      </c>
      <c r="Q108" s="5">
        <v>17386968005</v>
      </c>
      <c r="R108" s="5">
        <v>13775474659</v>
      </c>
      <c r="S108" s="5">
        <v>9483508810</v>
      </c>
      <c r="T108" s="5">
        <v>14089902753</v>
      </c>
      <c r="U108" s="5">
        <v>16796317747</v>
      </c>
      <c r="V108" s="5">
        <v>10539614363</v>
      </c>
      <c r="W108" s="5">
        <v>5483688600</v>
      </c>
      <c r="X108" s="5">
        <v>2160000000</v>
      </c>
      <c r="Z108" s="5">
        <v>70458243</v>
      </c>
    </row>
    <row r="109" spans="3:26" ht="15.5" x14ac:dyDescent="0.35">
      <c r="C109" t="s">
        <v>137</v>
      </c>
      <c r="D109" s="5">
        <v>80869362110</v>
      </c>
      <c r="E109" s="5">
        <v>22713027383</v>
      </c>
      <c r="F109" s="5">
        <v>39504267240</v>
      </c>
      <c r="G109" s="5">
        <v>88724666024</v>
      </c>
      <c r="I109" s="5">
        <v>22713027383</v>
      </c>
      <c r="J109" s="5">
        <v>13488877272</v>
      </c>
      <c r="K109" s="5">
        <v>59330973153</v>
      </c>
      <c r="L109" s="5">
        <v>24833168653</v>
      </c>
      <c r="M109" s="5">
        <v>22825867832</v>
      </c>
      <c r="N109" s="5">
        <v>13280042663</v>
      </c>
      <c r="O109" s="5">
        <v>24079187314</v>
      </c>
      <c r="P109" s="5">
        <v>3699950002</v>
      </c>
      <c r="Q109" s="5">
        <v>17386968005</v>
      </c>
      <c r="R109" s="5">
        <v>13775474659</v>
      </c>
      <c r="S109" s="5">
        <v>9483508810</v>
      </c>
      <c r="T109" s="5">
        <v>14089902753</v>
      </c>
      <c r="U109" s="5">
        <v>16796317747</v>
      </c>
      <c r="V109" s="5">
        <v>10539614363</v>
      </c>
      <c r="W109" s="5">
        <v>5483688600</v>
      </c>
      <c r="X109" s="5">
        <v>2160000000</v>
      </c>
      <c r="Z109" s="5">
        <v>70458243</v>
      </c>
    </row>
    <row r="110" spans="3:26" ht="15.5" x14ac:dyDescent="0.35">
      <c r="C110" t="s">
        <v>139</v>
      </c>
      <c r="D110" s="5">
        <v>4388552</v>
      </c>
      <c r="E110" s="5">
        <v>5328110</v>
      </c>
      <c r="F110" s="5">
        <v>3993824</v>
      </c>
      <c r="G110" s="5">
        <v>619610979</v>
      </c>
      <c r="I110" s="5">
        <v>5328110</v>
      </c>
      <c r="J110" s="5">
        <v>2658462</v>
      </c>
      <c r="K110" s="5">
        <v>254360245</v>
      </c>
      <c r="Y110" s="5">
        <v>1496224909</v>
      </c>
      <c r="Z110" s="5">
        <v>7876986403</v>
      </c>
    </row>
    <row r="111" spans="3:26" ht="15.5" x14ac:dyDescent="0.35">
      <c r="C111" t="s">
        <v>140</v>
      </c>
      <c r="D111" s="5">
        <v>4388552</v>
      </c>
      <c r="E111" s="5">
        <v>5328110</v>
      </c>
      <c r="F111" s="5">
        <v>3993824</v>
      </c>
      <c r="G111" s="5">
        <v>619610979</v>
      </c>
      <c r="I111" s="5">
        <v>5328110</v>
      </c>
      <c r="J111" s="5">
        <v>2658462</v>
      </c>
      <c r="K111" s="5">
        <v>254360245</v>
      </c>
      <c r="R111" s="5">
        <v>69512500000</v>
      </c>
      <c r="Y111" s="5">
        <v>1496224909</v>
      </c>
      <c r="Z111" s="5">
        <v>7876986403</v>
      </c>
    </row>
    <row r="112" spans="3:26" ht="15.5" x14ac:dyDescent="0.35">
      <c r="C112" t="s">
        <v>138</v>
      </c>
      <c r="M112" s="5">
        <v>39400000</v>
      </c>
      <c r="N112" s="5">
        <v>51525120</v>
      </c>
      <c r="O112" s="5">
        <v>83140000</v>
      </c>
      <c r="P112" s="5">
        <v>40500000</v>
      </c>
      <c r="Q112" s="5">
        <v>310000000</v>
      </c>
      <c r="R112" s="5">
        <v>225048443</v>
      </c>
      <c r="S112" s="5">
        <v>46261000</v>
      </c>
      <c r="T112" s="5">
        <v>125302340</v>
      </c>
      <c r="U112" s="5">
        <v>137118272</v>
      </c>
      <c r="V112" s="5">
        <v>347153500</v>
      </c>
      <c r="W112" s="5">
        <v>292289400</v>
      </c>
      <c r="X112" s="5">
        <v>1621299522</v>
      </c>
      <c r="Y112" s="5">
        <v>23607135230</v>
      </c>
      <c r="Z112" s="5">
        <v>15695182238</v>
      </c>
    </row>
    <row r="113" spans="3:26" ht="15.5" x14ac:dyDescent="0.35">
      <c r="C113" t="s">
        <v>142</v>
      </c>
      <c r="D113" s="5">
        <v>185037617</v>
      </c>
      <c r="E113" s="5">
        <v>213916982</v>
      </c>
      <c r="F113" s="5">
        <v>407976093</v>
      </c>
      <c r="G113" s="5">
        <v>979759130</v>
      </c>
      <c r="I113" s="5">
        <v>213916982</v>
      </c>
      <c r="J113" s="5">
        <v>190221604</v>
      </c>
      <c r="K113" s="5">
        <v>331786568</v>
      </c>
      <c r="L113" s="5">
        <v>433606219</v>
      </c>
      <c r="M113" s="5">
        <v>241083860</v>
      </c>
      <c r="N113" s="5">
        <v>55743598</v>
      </c>
      <c r="O113" s="5">
        <v>37241862</v>
      </c>
      <c r="P113" s="5">
        <v>632869230</v>
      </c>
      <c r="Q113" s="5">
        <v>480321723</v>
      </c>
      <c r="R113" s="5">
        <v>2075819806</v>
      </c>
      <c r="S113" s="5">
        <v>609230150</v>
      </c>
      <c r="T113" s="5">
        <v>524187085</v>
      </c>
      <c r="U113" s="5">
        <v>205060786</v>
      </c>
      <c r="V113" s="5">
        <v>887689648</v>
      </c>
      <c r="W113" s="5">
        <v>5040075</v>
      </c>
      <c r="X113" s="5">
        <v>1991612764</v>
      </c>
      <c r="Y113" s="5">
        <v>2236470212</v>
      </c>
      <c r="Z113" s="5">
        <v>2399580526</v>
      </c>
    </row>
    <row r="114" spans="3:26" ht="15.5" x14ac:dyDescent="0.35">
      <c r="C114" t="s">
        <v>143</v>
      </c>
    </row>
    <row r="115" spans="3:26" ht="15.5" x14ac:dyDescent="0.35">
      <c r="C115" t="s">
        <v>345</v>
      </c>
    </row>
    <row r="116" spans="3:26" ht="15.5" x14ac:dyDescent="0.35">
      <c r="C116" t="s">
        <v>144</v>
      </c>
    </row>
    <row r="117" spans="3:26" ht="15.5" x14ac:dyDescent="0.35">
      <c r="C117" t="s">
        <v>857</v>
      </c>
    </row>
    <row r="118" spans="3:26" ht="15.5" x14ac:dyDescent="0.35">
      <c r="C118" t="s">
        <v>146</v>
      </c>
      <c r="Y118" s="5">
        <v>5940590946</v>
      </c>
      <c r="Z118" s="5">
        <v>6395032359</v>
      </c>
    </row>
    <row r="119" spans="3:26" ht="15.5" x14ac:dyDescent="0.35">
      <c r="C119" t="s">
        <v>551</v>
      </c>
    </row>
    <row r="120" spans="3:26" ht="15.5" x14ac:dyDescent="0.35">
      <c r="C120" t="s">
        <v>147</v>
      </c>
      <c r="D120" s="5">
        <v>1081836106</v>
      </c>
      <c r="E120" s="5">
        <v>1081836106</v>
      </c>
      <c r="F120" s="5">
        <v>835941499</v>
      </c>
      <c r="G120" s="5">
        <v>835941499</v>
      </c>
      <c r="I120" s="5">
        <v>1081836106</v>
      </c>
      <c r="J120" s="5">
        <v>835941499</v>
      </c>
      <c r="K120" s="5">
        <v>766281992</v>
      </c>
      <c r="L120" s="5">
        <v>719236101</v>
      </c>
      <c r="M120" s="5">
        <v>834951715</v>
      </c>
      <c r="N120" s="5">
        <v>589026110</v>
      </c>
      <c r="O120" s="5">
        <v>298765832</v>
      </c>
      <c r="P120" s="5">
        <v>1461736956</v>
      </c>
      <c r="Q120" s="5">
        <v>1596233201</v>
      </c>
      <c r="R120" s="5">
        <v>1110674894</v>
      </c>
      <c r="S120" s="5">
        <v>70317933977</v>
      </c>
      <c r="T120" s="5">
        <v>69976682604</v>
      </c>
      <c r="U120" s="5">
        <v>69804597821</v>
      </c>
      <c r="V120" s="5">
        <v>69651518665</v>
      </c>
      <c r="W120" s="5">
        <v>69534936427</v>
      </c>
      <c r="X120" s="5">
        <v>-3339214779</v>
      </c>
      <c r="Y120" s="5">
        <v>1372499230</v>
      </c>
      <c r="Z120" s="5">
        <v>1254701006</v>
      </c>
    </row>
    <row r="121" spans="3:26" ht="15.5" x14ac:dyDescent="0.35">
      <c r="C121" t="s">
        <v>148</v>
      </c>
      <c r="D121" s="5">
        <v>1081836106</v>
      </c>
      <c r="E121" s="5">
        <v>1081836106</v>
      </c>
      <c r="F121" s="5">
        <v>835941499</v>
      </c>
      <c r="G121" s="5">
        <v>835941499</v>
      </c>
      <c r="I121" s="5">
        <v>1081836106</v>
      </c>
      <c r="J121" s="5">
        <v>835941499</v>
      </c>
      <c r="K121" s="5">
        <v>766281992</v>
      </c>
      <c r="L121" s="5">
        <v>719236101</v>
      </c>
      <c r="M121" s="5">
        <v>834951715</v>
      </c>
      <c r="N121" s="5">
        <v>589026110</v>
      </c>
      <c r="O121" s="5">
        <v>298765832</v>
      </c>
      <c r="P121" s="5">
        <v>1461736956</v>
      </c>
      <c r="Q121" s="5">
        <v>1596233201</v>
      </c>
      <c r="R121" s="5">
        <v>1110674894</v>
      </c>
      <c r="S121" s="5">
        <v>70317933977</v>
      </c>
      <c r="T121" s="5">
        <v>69976682604</v>
      </c>
      <c r="U121" s="5">
        <v>69804597821</v>
      </c>
      <c r="V121" s="5">
        <v>69651518665</v>
      </c>
      <c r="W121" s="5">
        <v>69534936427</v>
      </c>
      <c r="X121" s="5">
        <v>-3339214779</v>
      </c>
      <c r="Y121" s="5">
        <v>1372499230</v>
      </c>
      <c r="Z121" s="5">
        <v>1254701006</v>
      </c>
    </row>
    <row r="122" spans="3:26" ht="15.5" x14ac:dyDescent="0.35">
      <c r="C122" t="s">
        <v>149</v>
      </c>
      <c r="X122" s="5">
        <v>-3339214779</v>
      </c>
      <c r="Y122" s="5">
        <v>1372499230</v>
      </c>
      <c r="Z122" s="5">
        <v>1254701006</v>
      </c>
    </row>
    <row r="123" spans="3:26" ht="15.5" x14ac:dyDescent="0.35">
      <c r="C123" t="s">
        <v>516</v>
      </c>
      <c r="S123" s="5">
        <v>69512500000</v>
      </c>
      <c r="T123" s="5">
        <v>69512500000</v>
      </c>
      <c r="U123" s="5">
        <v>69512500000</v>
      </c>
      <c r="V123" s="5">
        <v>69512500000</v>
      </c>
      <c r="W123" s="5">
        <v>69512500000</v>
      </c>
    </row>
    <row r="124" spans="3:26" ht="15.5" x14ac:dyDescent="0.35">
      <c r="C124" t="s">
        <v>150</v>
      </c>
    </row>
    <row r="125" spans="3:26" ht="15.5" x14ac:dyDescent="0.35">
      <c r="C125" t="s">
        <v>151</v>
      </c>
    </row>
    <row r="126" spans="3:26" ht="15.5" x14ac:dyDescent="0.35">
      <c r="C126" t="s">
        <v>800</v>
      </c>
    </row>
    <row r="127" spans="3:26" ht="15.5" x14ac:dyDescent="0.35">
      <c r="C127" t="s">
        <v>152</v>
      </c>
      <c r="D127" s="5">
        <v>82172960838</v>
      </c>
      <c r="E127" s="5">
        <v>29609645034</v>
      </c>
      <c r="F127" s="5">
        <v>46514915109</v>
      </c>
      <c r="G127" s="5">
        <v>98336314085</v>
      </c>
      <c r="I127" s="5">
        <v>29609645034</v>
      </c>
      <c r="J127" s="5">
        <v>14550035290</v>
      </c>
      <c r="K127" s="5">
        <v>60683401958</v>
      </c>
      <c r="L127" s="5">
        <v>26489229605</v>
      </c>
      <c r="M127" s="5">
        <v>25441303407</v>
      </c>
      <c r="N127" s="5">
        <v>16002047149</v>
      </c>
      <c r="O127" s="5">
        <v>29507000689</v>
      </c>
      <c r="P127" s="5">
        <v>12972327052</v>
      </c>
      <c r="Q127" s="5">
        <v>48096061667</v>
      </c>
      <c r="R127" s="5">
        <v>100341604634</v>
      </c>
      <c r="S127" s="5">
        <v>92119253769</v>
      </c>
      <c r="T127" s="5">
        <v>93735435765</v>
      </c>
      <c r="U127" s="5">
        <v>99522455609</v>
      </c>
      <c r="V127" s="5">
        <v>95096168230</v>
      </c>
      <c r="W127" s="5">
        <v>81580510168</v>
      </c>
      <c r="X127" s="5">
        <v>136662230930</v>
      </c>
      <c r="Y127" s="5">
        <v>125090819574</v>
      </c>
      <c r="Z127" s="5">
        <v>124512746401</v>
      </c>
    </row>
    <row r="128" spans="3:26" ht="15.5" x14ac:dyDescent="0.35">
      <c r="C128" t="s">
        <v>153</v>
      </c>
    </row>
    <row r="129" spans="2:26" ht="15.5" x14ac:dyDescent="0.35">
      <c r="C129" t="s">
        <v>154</v>
      </c>
      <c r="D129" s="5">
        <v>124092311100</v>
      </c>
      <c r="E129" s="5">
        <v>124092311100</v>
      </c>
      <c r="F129" s="5">
        <v>124092311100</v>
      </c>
      <c r="G129" s="5">
        <v>124092311100</v>
      </c>
      <c r="I129" s="5">
        <v>124092311100</v>
      </c>
      <c r="J129" s="5">
        <v>124092311100</v>
      </c>
      <c r="K129" s="5">
        <v>124092311100</v>
      </c>
      <c r="L129" s="5">
        <v>124092311100</v>
      </c>
      <c r="M129" s="5">
        <v>124092311100</v>
      </c>
      <c r="N129" s="5">
        <v>124092311100</v>
      </c>
      <c r="O129" s="5">
        <v>124092311100</v>
      </c>
      <c r="P129" s="5">
        <v>52000000000</v>
      </c>
      <c r="Q129" s="5">
        <v>52000000000</v>
      </c>
      <c r="R129" s="5">
        <v>52000000000</v>
      </c>
      <c r="S129" s="5">
        <v>52000000000</v>
      </c>
      <c r="T129" s="5">
        <v>52000000000</v>
      </c>
      <c r="U129" s="5">
        <v>52000000000</v>
      </c>
      <c r="V129" s="5">
        <v>52000000000</v>
      </c>
      <c r="W129" s="5">
        <v>52000000000</v>
      </c>
      <c r="X129" s="5">
        <v>52000000000</v>
      </c>
      <c r="Y129" s="5">
        <v>52000000000</v>
      </c>
      <c r="Z129" s="5">
        <v>52000000000</v>
      </c>
    </row>
    <row r="130" spans="2:26" ht="15.5" x14ac:dyDescent="0.35">
      <c r="C130" t="s">
        <v>155</v>
      </c>
      <c r="D130" s="5">
        <v>12554405615</v>
      </c>
      <c r="E130" s="5">
        <v>12554405615</v>
      </c>
      <c r="F130" s="5">
        <v>12554405615</v>
      </c>
      <c r="G130" s="5">
        <v>12554405615</v>
      </c>
      <c r="I130" s="5">
        <v>12554405615</v>
      </c>
      <c r="J130" s="5">
        <v>12554405615</v>
      </c>
      <c r="K130" s="5">
        <v>12554405615</v>
      </c>
      <c r="L130" s="5">
        <v>12554405615</v>
      </c>
      <c r="M130" s="5">
        <v>12554405615</v>
      </c>
      <c r="N130" s="5">
        <v>12554405615</v>
      </c>
      <c r="O130" s="5">
        <v>12554405615</v>
      </c>
      <c r="P130" s="5">
        <v>12554405615</v>
      </c>
      <c r="Q130" s="5">
        <v>12554405615</v>
      </c>
      <c r="R130" s="5">
        <v>12554405615</v>
      </c>
      <c r="S130" s="5">
        <v>12454405615</v>
      </c>
      <c r="T130" s="5">
        <v>12454405615</v>
      </c>
      <c r="U130" s="5">
        <v>12454405615</v>
      </c>
      <c r="V130" s="5">
        <v>12454405615</v>
      </c>
      <c r="W130" s="5">
        <v>12454405615</v>
      </c>
      <c r="X130" s="5">
        <v>12454405615</v>
      </c>
      <c r="Y130" s="5">
        <v>12454405615</v>
      </c>
      <c r="Z130" s="5">
        <v>12454405615</v>
      </c>
    </row>
    <row r="131" spans="2:26" ht="15.5" x14ac:dyDescent="0.35">
      <c r="C131" t="s">
        <v>156</v>
      </c>
      <c r="T131" s="5">
        <v>-49188526802</v>
      </c>
      <c r="U131" s="5">
        <v>-49413325977</v>
      </c>
      <c r="V131" s="5">
        <v>-62064430959</v>
      </c>
      <c r="W131" s="5">
        <v>-66043655244</v>
      </c>
      <c r="X131" s="5">
        <v>3485701433</v>
      </c>
      <c r="Y131" s="5">
        <v>17627597524</v>
      </c>
      <c r="Z131" s="5">
        <v>17521674604</v>
      </c>
    </row>
    <row r="132" spans="2:26" ht="15.5" x14ac:dyDescent="0.35">
      <c r="C132" t="s">
        <v>157</v>
      </c>
    </row>
    <row r="133" spans="2:26" ht="15.5" x14ac:dyDescent="0.35">
      <c r="C133" t="s">
        <v>158</v>
      </c>
    </row>
    <row r="134" spans="2:26" ht="15.5" x14ac:dyDescent="0.35">
      <c r="C134" t="s">
        <v>159</v>
      </c>
      <c r="T134" s="5">
        <v>-49188526802</v>
      </c>
      <c r="U134" s="5">
        <v>-49413325977</v>
      </c>
      <c r="V134" s="5">
        <v>-62064430959</v>
      </c>
      <c r="W134" s="5">
        <v>-66043655244</v>
      </c>
      <c r="X134" s="5">
        <v>3485701433</v>
      </c>
      <c r="Y134" s="5">
        <v>17627597524</v>
      </c>
      <c r="Z134" s="5">
        <v>17521674604</v>
      </c>
    </row>
    <row r="135" spans="2:26" ht="15.5" x14ac:dyDescent="0.35">
      <c r="C135" t="s">
        <v>160</v>
      </c>
      <c r="X135" s="5">
        <v>214635303</v>
      </c>
      <c r="Y135" s="5">
        <v>272677116</v>
      </c>
      <c r="Z135" s="5">
        <v>274435050</v>
      </c>
    </row>
    <row r="136" spans="2:26" ht="15.5" x14ac:dyDescent="0.35">
      <c r="C136" t="s">
        <v>9</v>
      </c>
      <c r="D136" s="5">
        <v>60914881914</v>
      </c>
      <c r="E136" s="5">
        <v>60298801500</v>
      </c>
      <c r="F136" s="5">
        <v>65739368191</v>
      </c>
      <c r="G136" s="5">
        <v>70323030291</v>
      </c>
      <c r="I136" s="5">
        <v>60298801500</v>
      </c>
      <c r="J136" s="5">
        <v>72036806410</v>
      </c>
      <c r="K136" s="5">
        <v>71252011564</v>
      </c>
      <c r="L136" s="5">
        <v>71015677839</v>
      </c>
      <c r="M136" s="5">
        <v>75063781594</v>
      </c>
      <c r="N136" s="5">
        <v>76625058718</v>
      </c>
      <c r="O136" s="5">
        <v>78250083357</v>
      </c>
      <c r="P136" s="5">
        <v>77759689049</v>
      </c>
      <c r="Q136" s="5">
        <v>75724724007</v>
      </c>
      <c r="R136" s="5">
        <v>5553045219</v>
      </c>
      <c r="S136" s="5">
        <v>15452080844</v>
      </c>
      <c r="T136" s="5">
        <v>15265878813</v>
      </c>
      <c r="U136" s="5">
        <v>15041079638</v>
      </c>
      <c r="V136" s="5">
        <v>2389974656</v>
      </c>
      <c r="W136" s="5">
        <v>-1589249629</v>
      </c>
      <c r="X136" s="5">
        <v>68154742351</v>
      </c>
      <c r="Y136" s="5">
        <v>82354680255</v>
      </c>
      <c r="Z136" s="5">
        <v>82250515269</v>
      </c>
    </row>
    <row r="137" spans="2:26" ht="15.5" x14ac:dyDescent="0.35">
      <c r="C137" t="s">
        <v>161</v>
      </c>
      <c r="D137" s="5">
        <v>143087842752</v>
      </c>
      <c r="E137" s="5">
        <v>89908446534</v>
      </c>
      <c r="F137" s="5">
        <v>112254283300</v>
      </c>
      <c r="G137" s="5">
        <v>168659344376</v>
      </c>
      <c r="I137" s="5">
        <v>89908446534</v>
      </c>
      <c r="J137" s="5">
        <v>86586841700</v>
      </c>
      <c r="K137" s="5">
        <v>131935413522</v>
      </c>
      <c r="L137" s="5">
        <v>97504907444</v>
      </c>
      <c r="M137" s="5">
        <v>100505085001</v>
      </c>
      <c r="N137" s="5">
        <v>92627105867</v>
      </c>
      <c r="O137" s="5">
        <v>107757084046</v>
      </c>
      <c r="P137" s="5">
        <v>90732016101</v>
      </c>
      <c r="Q137" s="5">
        <v>123820785674</v>
      </c>
      <c r="R137" s="5">
        <v>105894649853</v>
      </c>
      <c r="S137" s="5">
        <v>107571334613</v>
      </c>
      <c r="T137" s="5">
        <v>109001314578</v>
      </c>
      <c r="U137" s="5">
        <v>114563535247</v>
      </c>
      <c r="V137" s="5">
        <v>97486142886</v>
      </c>
      <c r="W137" s="5">
        <v>79991260539</v>
      </c>
      <c r="X137" s="5">
        <v>204816973281</v>
      </c>
      <c r="Y137" s="5">
        <v>207445499829</v>
      </c>
      <c r="Z137" s="5">
        <v>206763261670</v>
      </c>
    </row>
    <row r="138" spans="2:26" ht="15.5" x14ac:dyDescent="0.35">
      <c r="C138" t="s">
        <v>162</v>
      </c>
      <c r="D138" s="5">
        <v>1240923111</v>
      </c>
      <c r="E138" s="5">
        <v>1240923111</v>
      </c>
      <c r="F138" s="5">
        <v>1240923111</v>
      </c>
      <c r="G138" s="5">
        <v>1240923111</v>
      </c>
      <c r="I138" s="5">
        <v>1240923111</v>
      </c>
      <c r="J138" s="5">
        <v>1240923111</v>
      </c>
      <c r="K138" s="5">
        <v>1240923111</v>
      </c>
      <c r="L138" s="5">
        <v>1240923111</v>
      </c>
      <c r="M138" s="5">
        <v>1240923111</v>
      </c>
      <c r="N138" s="5">
        <v>1240923111</v>
      </c>
      <c r="O138" s="5">
        <v>1240923111</v>
      </c>
      <c r="P138" s="5">
        <v>520000000</v>
      </c>
      <c r="Q138" s="5">
        <v>520000000</v>
      </c>
      <c r="R138" s="5">
        <v>520000000</v>
      </c>
      <c r="S138" s="5">
        <v>520000000</v>
      </c>
      <c r="T138" s="5">
        <v>520000000</v>
      </c>
      <c r="U138" s="5">
        <v>520000000</v>
      </c>
      <c r="V138" s="5">
        <v>520000000</v>
      </c>
      <c r="W138" s="5">
        <v>520000000</v>
      </c>
      <c r="X138" s="5">
        <v>520000000</v>
      </c>
      <c r="Y138" s="5">
        <v>520000000</v>
      </c>
      <c r="Z138" s="5">
        <v>520000000</v>
      </c>
    </row>
    <row r="140" spans="2:26" ht="15.5" x14ac:dyDescent="0.35">
      <c r="B140" t="s">
        <v>163</v>
      </c>
      <c r="C140" t="s">
        <v>164</v>
      </c>
      <c r="D140" s="5">
        <v>4426109839</v>
      </c>
      <c r="E140" s="5">
        <v>-1045938058</v>
      </c>
      <c r="F140" s="5">
        <v>-5092626662</v>
      </c>
      <c r="G140" s="5">
        <v>158043111</v>
      </c>
      <c r="I140" s="5">
        <v>-6862386609</v>
      </c>
      <c r="J140" s="5">
        <v>3431112098</v>
      </c>
      <c r="K140" s="5">
        <v>9632699161</v>
      </c>
      <c r="L140" s="5">
        <v>-1731191507</v>
      </c>
      <c r="M140" s="5">
        <v>-1105550159</v>
      </c>
      <c r="N140" s="5">
        <v>672475797</v>
      </c>
      <c r="O140" s="5">
        <v>1186911956</v>
      </c>
      <c r="P140" s="5">
        <v>1134653964</v>
      </c>
      <c r="Q140" s="5">
        <v>-1048482481</v>
      </c>
      <c r="R140" s="5">
        <v>170702955</v>
      </c>
      <c r="S140" s="5">
        <v>528843120</v>
      </c>
      <c r="T140" s="5">
        <v>462267600</v>
      </c>
      <c r="U140" s="5">
        <v>4179484474</v>
      </c>
      <c r="V140" s="5">
        <v>911414954</v>
      </c>
      <c r="W140" s="5">
        <v>13793933613</v>
      </c>
      <c r="X140" s="5">
        <v>-2940037755</v>
      </c>
      <c r="Y140" s="5">
        <v>271680991</v>
      </c>
      <c r="Z140" s="5">
        <v>-4431933548</v>
      </c>
    </row>
    <row r="141" spans="2:26" ht="15.5" x14ac:dyDescent="0.35">
      <c r="C141" t="s">
        <v>165</v>
      </c>
      <c r="D141" s="5">
        <v>195200937490</v>
      </c>
      <c r="E141" s="5">
        <v>1440592332783</v>
      </c>
      <c r="F141" s="5">
        <v>-399547716803</v>
      </c>
      <c r="G141" s="5">
        <v>330507376167</v>
      </c>
      <c r="I141" s="5">
        <v>1437216776374</v>
      </c>
      <c r="J141" s="5">
        <v>2172052318083</v>
      </c>
      <c r="K141" s="5">
        <v>391783492174</v>
      </c>
      <c r="L141" s="5">
        <v>323905301631</v>
      </c>
      <c r="M141" s="5">
        <v>303093171927</v>
      </c>
      <c r="N141" s="5">
        <v>234556571827</v>
      </c>
      <c r="O141" s="5">
        <v>211823823044</v>
      </c>
      <c r="P141" s="5">
        <v>293940438332</v>
      </c>
      <c r="Q141" s="5">
        <v>237685378926</v>
      </c>
      <c r="R141" s="5">
        <v>116313694320</v>
      </c>
      <c r="S141" s="5">
        <v>94486946639</v>
      </c>
      <c r="T141" s="5">
        <v>149179229596</v>
      </c>
      <c r="U141" s="5">
        <v>123821533327</v>
      </c>
      <c r="V141" s="5">
        <v>121784865948</v>
      </c>
      <c r="W141" s="5">
        <v>30475880157</v>
      </c>
      <c r="X141" s="5">
        <v>39447623335</v>
      </c>
      <c r="Y141" s="5">
        <v>113382551946</v>
      </c>
      <c r="Z141" s="5">
        <v>147561419340</v>
      </c>
    </row>
    <row r="142" spans="2:26" ht="15.5" x14ac:dyDescent="0.35">
      <c r="C142" t="s">
        <v>858</v>
      </c>
      <c r="D142" s="5">
        <v>-186747878756</v>
      </c>
      <c r="E142" s="5">
        <v>-1409038526828</v>
      </c>
      <c r="F142" s="5">
        <v>382229295574</v>
      </c>
      <c r="G142" s="5">
        <v>-322712701561</v>
      </c>
      <c r="I142" s="5">
        <v>-1409415238275</v>
      </c>
      <c r="J142" s="5">
        <v>-2145694667410</v>
      </c>
      <c r="K142" s="5">
        <v>-374600989945</v>
      </c>
      <c r="L142" s="5">
        <v>-321833665835</v>
      </c>
      <c r="M142" s="5">
        <v>-300942724441</v>
      </c>
      <c r="N142" s="5">
        <v>-233263192007</v>
      </c>
      <c r="O142" s="5">
        <v>-202470283657</v>
      </c>
      <c r="P142" s="5">
        <v>-285787283230</v>
      </c>
      <c r="Q142" s="5">
        <v>-231503720024</v>
      </c>
      <c r="R142" s="5">
        <v>-116802220161</v>
      </c>
      <c r="S142" s="5">
        <v>-92340261786</v>
      </c>
      <c r="T142" s="5">
        <v>-145859085319</v>
      </c>
      <c r="U142" s="5">
        <v>-115713264953</v>
      </c>
      <c r="V142" s="5">
        <v>-120360156010</v>
      </c>
      <c r="W142" s="5">
        <v>-16292402750</v>
      </c>
      <c r="X142" s="5">
        <v>-32708841989</v>
      </c>
      <c r="Y142" s="5">
        <v>-107621372212</v>
      </c>
      <c r="Z142" s="5">
        <v>-142227582023</v>
      </c>
    </row>
    <row r="143" spans="2:26" ht="15.5" x14ac:dyDescent="0.35">
      <c r="C143" t="s">
        <v>348</v>
      </c>
    </row>
    <row r="144" spans="2:26" ht="15.5" x14ac:dyDescent="0.35">
      <c r="C144" t="s">
        <v>171</v>
      </c>
      <c r="D144" s="5">
        <v>-5294376964</v>
      </c>
      <c r="E144" s="5">
        <v>-37849501462</v>
      </c>
      <c r="F144" s="5">
        <v>18044100808</v>
      </c>
      <c r="G144" s="5">
        <v>-7567595545</v>
      </c>
      <c r="I144" s="5">
        <v>-34543562324</v>
      </c>
      <c r="J144" s="5">
        <v>-22720501721</v>
      </c>
      <c r="K144" s="5">
        <v>-7764974925</v>
      </c>
      <c r="L144" s="5">
        <v>-4778723389</v>
      </c>
      <c r="M144" s="5">
        <v>-4232540160</v>
      </c>
      <c r="N144" s="5">
        <v>-1397769943</v>
      </c>
      <c r="O144" s="5">
        <v>-6668467384</v>
      </c>
      <c r="P144" s="5">
        <v>-5812350225</v>
      </c>
      <c r="Q144" s="5">
        <v>-5305554866</v>
      </c>
      <c r="R144" s="5">
        <v>-756251690</v>
      </c>
      <c r="S144" s="5">
        <v>-1516818607</v>
      </c>
      <c r="T144" s="5">
        <v>-3181636115</v>
      </c>
      <c r="U144" s="5">
        <v>-3266153110</v>
      </c>
      <c r="V144" s="5">
        <v>-6420022351</v>
      </c>
      <c r="W144" s="5">
        <v>-1551537762</v>
      </c>
      <c r="X144" s="5">
        <v>-938120145</v>
      </c>
      <c r="Y144" s="5">
        <v>-3712371654</v>
      </c>
      <c r="Z144" s="5">
        <v>-4924601415</v>
      </c>
    </row>
    <row r="145" spans="3:26" ht="15.5" x14ac:dyDescent="0.35">
      <c r="C145" t="s">
        <v>2102</v>
      </c>
      <c r="D145" s="5">
        <v>-101655379</v>
      </c>
      <c r="E145" s="5">
        <v>-1215297879396</v>
      </c>
      <c r="F145" s="5">
        <v>1212474030893</v>
      </c>
      <c r="G145" s="5">
        <v>-308508501</v>
      </c>
      <c r="I145" s="5">
        <v>-3279868111</v>
      </c>
      <c r="J145" s="5">
        <v>-4585644015</v>
      </c>
      <c r="K145" s="5">
        <v>-945218986</v>
      </c>
      <c r="L145" s="5">
        <v>-671134616</v>
      </c>
      <c r="M145" s="5">
        <v>-289919657</v>
      </c>
      <c r="N145" s="5">
        <v>-324784597</v>
      </c>
      <c r="O145" s="5">
        <v>-1487495803</v>
      </c>
      <c r="P145" s="5">
        <v>-512385538</v>
      </c>
      <c r="Q145" s="5">
        <v>-1815687239</v>
      </c>
      <c r="R145" s="5">
        <v>981097007</v>
      </c>
      <c r="S145" s="5">
        <v>-203767170</v>
      </c>
      <c r="U145" s="5">
        <v>-877334899</v>
      </c>
      <c r="V145" s="5">
        <v>661839890</v>
      </c>
      <c r="W145" s="5">
        <v>-44025544</v>
      </c>
      <c r="X145" s="5">
        <v>-244857445</v>
      </c>
      <c r="Y145" s="5">
        <v>-114883722</v>
      </c>
      <c r="Z145" s="5">
        <v>-146425051</v>
      </c>
    </row>
    <row r="146" spans="3:26" ht="15.5" x14ac:dyDescent="0.35">
      <c r="C146" t="s">
        <v>2103</v>
      </c>
      <c r="D146" s="5">
        <v>-441585474</v>
      </c>
      <c r="E146" s="5">
        <v>24983906975</v>
      </c>
      <c r="F146" s="5">
        <v>-24983906975</v>
      </c>
      <c r="T146" s="5">
        <v>7514420</v>
      </c>
      <c r="U146" s="5">
        <v>-674131</v>
      </c>
      <c r="W146" s="5">
        <v>-5973317640</v>
      </c>
      <c r="X146" s="5">
        <v>-10389869144</v>
      </c>
      <c r="Y146" s="5">
        <v>-1268485016</v>
      </c>
      <c r="Z146" s="5">
        <v>-5225581896</v>
      </c>
    </row>
    <row r="147" spans="3:26" ht="15.5" x14ac:dyDescent="0.35">
      <c r="C147" t="s">
        <v>384</v>
      </c>
      <c r="E147" s="5">
        <v>253947198</v>
      </c>
      <c r="F147" s="5">
        <v>-26277742</v>
      </c>
      <c r="G147" s="5">
        <v>11800773</v>
      </c>
      <c r="I147" s="5">
        <v>253947198</v>
      </c>
      <c r="J147" s="5">
        <v>192832026</v>
      </c>
      <c r="K147" s="5">
        <v>73070274</v>
      </c>
      <c r="L147" s="5">
        <v>-3842935</v>
      </c>
      <c r="M147" s="5">
        <v>713795401</v>
      </c>
      <c r="N147" s="5">
        <v>150522404</v>
      </c>
      <c r="O147" s="5">
        <v>202407411</v>
      </c>
      <c r="P147" s="5">
        <v>19925405</v>
      </c>
      <c r="Q147" s="5">
        <v>8333938</v>
      </c>
      <c r="R147" s="5">
        <v>-4054709</v>
      </c>
    </row>
    <row r="148" spans="3:26" ht="15.5" x14ac:dyDescent="0.35">
      <c r="C148" t="s">
        <v>175</v>
      </c>
      <c r="D148" s="5">
        <v>1810668922</v>
      </c>
      <c r="E148" s="5">
        <v>1195309782672</v>
      </c>
      <c r="F148" s="5">
        <v>-1193282152417</v>
      </c>
      <c r="G148" s="5">
        <v>227671778</v>
      </c>
      <c r="I148" s="5">
        <v>2905558529</v>
      </c>
      <c r="J148" s="5">
        <v>4186775135</v>
      </c>
      <c r="K148" s="5">
        <v>1087320569</v>
      </c>
      <c r="L148" s="5">
        <v>1650873637</v>
      </c>
      <c r="M148" s="5">
        <v>552666771</v>
      </c>
      <c r="N148" s="5">
        <v>951128113</v>
      </c>
      <c r="O148" s="5">
        <v>-213071655</v>
      </c>
      <c r="P148" s="5">
        <v>-713690780</v>
      </c>
      <c r="Q148" s="5">
        <v>-117233216</v>
      </c>
      <c r="R148" s="5">
        <v>438438188</v>
      </c>
      <c r="S148" s="5">
        <v>102744044</v>
      </c>
      <c r="T148" s="5">
        <v>316245018</v>
      </c>
      <c r="U148" s="5">
        <v>215378240</v>
      </c>
      <c r="V148" s="5">
        <v>5244887477</v>
      </c>
      <c r="W148" s="5">
        <v>7179337152</v>
      </c>
      <c r="X148" s="5">
        <v>1894027633</v>
      </c>
      <c r="Y148" s="5">
        <v>-393758351</v>
      </c>
      <c r="Z148" s="5">
        <v>530837497</v>
      </c>
    </row>
    <row r="149" spans="3:26" ht="15.5" x14ac:dyDescent="0.35">
      <c r="C149" t="s">
        <v>179</v>
      </c>
      <c r="U149" s="5">
        <v>-4430040000</v>
      </c>
      <c r="V149" s="5">
        <v>100000000</v>
      </c>
      <c r="W149" s="5">
        <v>55812500000</v>
      </c>
      <c r="X149" s="5">
        <v>1406867626</v>
      </c>
      <c r="Y149" s="5">
        <v>-837447992</v>
      </c>
      <c r="Z149" s="5">
        <v>3846920244</v>
      </c>
    </row>
    <row r="150" spans="3:26" ht="15.5" x14ac:dyDescent="0.35">
      <c r="C150" t="s">
        <v>180</v>
      </c>
      <c r="D150" s="5">
        <v>6000000</v>
      </c>
      <c r="E150" s="5">
        <v>1777000000</v>
      </c>
      <c r="F150" s="5">
        <v>1193500</v>
      </c>
      <c r="G150" s="5">
        <v>-27013320</v>
      </c>
      <c r="I150" s="5">
        <v>1751180180</v>
      </c>
      <c r="J150" s="5">
        <v>-2332330700</v>
      </c>
      <c r="K150" s="5">
        <v>-2944737027</v>
      </c>
      <c r="M150" s="5">
        <v>28500000</v>
      </c>
      <c r="O150" s="5">
        <v>954811100</v>
      </c>
      <c r="P150" s="5">
        <v>1625000000</v>
      </c>
      <c r="S150" s="5">
        <v>-7884000</v>
      </c>
      <c r="T150" s="5">
        <v>-148830000</v>
      </c>
      <c r="U150" s="5">
        <v>-672650630</v>
      </c>
      <c r="V150" s="5">
        <v>-203295000</v>
      </c>
      <c r="W150" s="5">
        <v>-69312133649</v>
      </c>
      <c r="X150" s="5">
        <v>1182818187</v>
      </c>
      <c r="Y150" s="5">
        <v>198510900</v>
      </c>
      <c r="Z150" s="5">
        <v>112361936</v>
      </c>
    </row>
    <row r="151" spans="3:26" ht="15.5" x14ac:dyDescent="0.35">
      <c r="C151" t="s">
        <v>181</v>
      </c>
      <c r="F151" s="5">
        <v>1193500</v>
      </c>
      <c r="G151" s="5">
        <v>-27013320</v>
      </c>
      <c r="I151" s="5">
        <v>-25819820</v>
      </c>
      <c r="J151" s="5">
        <v>-2332330700</v>
      </c>
      <c r="K151" s="5">
        <v>-2944737027</v>
      </c>
      <c r="S151" s="5">
        <v>-7884000</v>
      </c>
      <c r="T151" s="5">
        <v>-148830000</v>
      </c>
      <c r="U151" s="5">
        <v>-672650630</v>
      </c>
      <c r="V151" s="5">
        <v>-195750000</v>
      </c>
      <c r="W151" s="5">
        <v>-70085700000</v>
      </c>
      <c r="X151" s="5">
        <v>-11318349999</v>
      </c>
      <c r="Y151" s="5">
        <v>-7064000</v>
      </c>
      <c r="Z151" s="5">
        <v>-10938914</v>
      </c>
    </row>
    <row r="152" spans="3:26" ht="15.5" x14ac:dyDescent="0.35">
      <c r="C152" t="s">
        <v>187</v>
      </c>
      <c r="D152" s="5">
        <v>6000000</v>
      </c>
      <c r="E152" s="5">
        <v>1777000000</v>
      </c>
      <c r="I152" s="5">
        <v>1777000000</v>
      </c>
      <c r="M152" s="5">
        <v>28500000</v>
      </c>
      <c r="W152" s="5">
        <v>773566351</v>
      </c>
      <c r="X152" s="5">
        <v>12444987071</v>
      </c>
      <c r="Y152" s="5">
        <v>190000000</v>
      </c>
    </row>
    <row r="153" spans="3:26" ht="15.5" x14ac:dyDescent="0.35">
      <c r="C153" t="s">
        <v>102</v>
      </c>
    </row>
    <row r="154" spans="3:26" ht="15.5" x14ac:dyDescent="0.35">
      <c r="C154" t="s">
        <v>811</v>
      </c>
      <c r="Y154" s="5">
        <v>15574900</v>
      </c>
      <c r="Z154" s="5">
        <v>123300850</v>
      </c>
    </row>
    <row r="155" spans="3:26" ht="15.5" x14ac:dyDescent="0.35">
      <c r="C155" t="s">
        <v>2104</v>
      </c>
    </row>
    <row r="156" spans="3:26" ht="15.5" x14ac:dyDescent="0.35">
      <c r="C156" t="s">
        <v>2105</v>
      </c>
      <c r="O156" s="5">
        <v>2579811100</v>
      </c>
    </row>
    <row r="157" spans="3:26" ht="15.5" x14ac:dyDescent="0.35">
      <c r="C157" t="s">
        <v>1953</v>
      </c>
      <c r="V157" s="5">
        <v>-7545000</v>
      </c>
      <c r="X157" s="5">
        <v>56181115</v>
      </c>
    </row>
    <row r="158" spans="3:26" ht="15.5" x14ac:dyDescent="0.35">
      <c r="C158" t="s">
        <v>197</v>
      </c>
      <c r="U158" s="5">
        <v>-4430040000</v>
      </c>
      <c r="V158" s="5">
        <v>100000000</v>
      </c>
      <c r="W158" s="5">
        <v>55812500000</v>
      </c>
      <c r="X158" s="5">
        <v>1406867626</v>
      </c>
      <c r="Y158" s="5">
        <v>-837447992</v>
      </c>
      <c r="Z158" s="5">
        <v>3846920244</v>
      </c>
    </row>
    <row r="159" spans="3:26" ht="15.5" x14ac:dyDescent="0.35">
      <c r="C159" t="s">
        <v>535</v>
      </c>
      <c r="V159" s="5">
        <v>100000000</v>
      </c>
      <c r="W159" s="5">
        <v>69512500000</v>
      </c>
    </row>
    <row r="160" spans="3:26" ht="15.5" x14ac:dyDescent="0.35">
      <c r="C160" t="s">
        <v>890</v>
      </c>
    </row>
    <row r="161" spans="2:26" ht="15.5" x14ac:dyDescent="0.35">
      <c r="C161" t="s">
        <v>419</v>
      </c>
      <c r="X161" s="5">
        <v>1406867626</v>
      </c>
      <c r="Z161" s="5">
        <v>4278399695</v>
      </c>
    </row>
    <row r="162" spans="2:26" ht="15.5" x14ac:dyDescent="0.35">
      <c r="C162" t="s">
        <v>594</v>
      </c>
      <c r="U162" s="5">
        <v>-4430040000</v>
      </c>
      <c r="W162" s="5">
        <v>-13700000000</v>
      </c>
      <c r="Y162" s="5">
        <v>-804122188</v>
      </c>
      <c r="Z162" s="5">
        <v>-204380000</v>
      </c>
    </row>
    <row r="163" spans="2:26" ht="15.5" x14ac:dyDescent="0.35">
      <c r="C163" t="s">
        <v>394</v>
      </c>
    </row>
    <row r="164" spans="2:26" ht="15.5" x14ac:dyDescent="0.35">
      <c r="C164" t="s">
        <v>2106</v>
      </c>
    </row>
    <row r="165" spans="2:26" ht="15.5" x14ac:dyDescent="0.35">
      <c r="C165" t="s">
        <v>2107</v>
      </c>
      <c r="Y165" s="5">
        <v>-33325804</v>
      </c>
      <c r="Z165" s="5">
        <v>-227099451</v>
      </c>
    </row>
    <row r="166" spans="2:26" ht="15.5" x14ac:dyDescent="0.35">
      <c r="C166" t="s">
        <v>215</v>
      </c>
      <c r="D166" s="5">
        <v>4432109839</v>
      </c>
      <c r="E166" s="5">
        <v>731061942</v>
      </c>
      <c r="F166" s="5">
        <v>-5091433162</v>
      </c>
      <c r="G166" s="5">
        <v>131029791</v>
      </c>
      <c r="I166" s="5">
        <v>-5111206429</v>
      </c>
      <c r="J166" s="5">
        <v>1098781398</v>
      </c>
      <c r="K166" s="5">
        <v>6687962134</v>
      </c>
      <c r="L166" s="5">
        <v>-1731191507</v>
      </c>
      <c r="M166" s="5">
        <v>-1077050159</v>
      </c>
      <c r="N166" s="5">
        <v>672475797</v>
      </c>
      <c r="O166" s="5">
        <v>2141723056</v>
      </c>
      <c r="P166" s="5">
        <v>2759653964</v>
      </c>
      <c r="Q166" s="5">
        <v>-1048482481</v>
      </c>
      <c r="R166" s="5">
        <v>170702955</v>
      </c>
      <c r="S166" s="5">
        <v>520959120</v>
      </c>
      <c r="T166" s="5">
        <v>313437600</v>
      </c>
      <c r="U166" s="5">
        <v>-923206156</v>
      </c>
      <c r="V166" s="5">
        <v>808119954</v>
      </c>
      <c r="W166" s="5">
        <v>294299964</v>
      </c>
      <c r="X166" s="5">
        <v>-350351942</v>
      </c>
      <c r="Y166" s="5">
        <v>-367256101</v>
      </c>
      <c r="Z166" s="5">
        <v>-472651368</v>
      </c>
    </row>
    <row r="167" spans="2:26" ht="15.5" x14ac:dyDescent="0.35">
      <c r="C167" t="s">
        <v>216</v>
      </c>
    </row>
    <row r="168" spans="2:26" ht="15.5" x14ac:dyDescent="0.35">
      <c r="C168" t="s">
        <v>217</v>
      </c>
      <c r="D168" s="5">
        <v>5662995711</v>
      </c>
      <c r="I168" s="5">
        <v>10774202140</v>
      </c>
      <c r="J168" s="5">
        <v>9675420742</v>
      </c>
      <c r="K168" s="5">
        <v>2987458608</v>
      </c>
      <c r="L168" s="5">
        <v>4718650115</v>
      </c>
      <c r="M168" s="5">
        <v>5795700275</v>
      </c>
      <c r="N168" s="5">
        <v>5123224478</v>
      </c>
      <c r="O168" s="5">
        <v>2981501422</v>
      </c>
      <c r="P168" s="5">
        <v>221847458</v>
      </c>
      <c r="Q168" s="5">
        <v>1270329937</v>
      </c>
      <c r="R168" s="5">
        <v>1099626982</v>
      </c>
      <c r="S168" s="5">
        <v>578667862</v>
      </c>
      <c r="T168" s="5">
        <v>265230262</v>
      </c>
      <c r="U168" s="5">
        <v>1188436418</v>
      </c>
      <c r="V168" s="5">
        <v>380316465</v>
      </c>
      <c r="W168" s="5">
        <v>86016501</v>
      </c>
      <c r="X168" s="5">
        <v>436368444</v>
      </c>
      <c r="Y168" s="5">
        <v>803524547</v>
      </c>
      <c r="Z168" s="5">
        <v>1276175915</v>
      </c>
    </row>
    <row r="169" spans="2:26" ht="15.5" x14ac:dyDescent="0.35">
      <c r="C169" t="s">
        <v>218</v>
      </c>
      <c r="D169" s="5">
        <v>10095105550</v>
      </c>
      <c r="E169" s="5">
        <v>731061942</v>
      </c>
      <c r="F169" s="5">
        <v>-5091433162</v>
      </c>
      <c r="G169" s="5">
        <v>131029791</v>
      </c>
      <c r="I169" s="5">
        <v>5662995711</v>
      </c>
      <c r="J169" s="5">
        <v>10774202140</v>
      </c>
      <c r="K169" s="5">
        <v>9675420742</v>
      </c>
      <c r="L169" s="5">
        <v>2987458608</v>
      </c>
      <c r="M169" s="5">
        <v>4718650116</v>
      </c>
      <c r="N169" s="5">
        <v>5795700275</v>
      </c>
      <c r="O169" s="5">
        <v>5123224478</v>
      </c>
      <c r="P169" s="5">
        <v>2981501422</v>
      </c>
      <c r="Q169" s="5">
        <v>221847456</v>
      </c>
      <c r="R169" s="5">
        <v>1270329937</v>
      </c>
      <c r="S169" s="5">
        <v>1099626982</v>
      </c>
      <c r="T169" s="5">
        <v>578667862</v>
      </c>
      <c r="U169" s="5">
        <v>265230262</v>
      </c>
      <c r="V169" s="5">
        <v>1188436419</v>
      </c>
      <c r="W169" s="5">
        <v>380316465</v>
      </c>
      <c r="X169" s="5">
        <v>86016502</v>
      </c>
      <c r="Y169" s="5">
        <v>436268446</v>
      </c>
      <c r="Z169" s="5">
        <v>803524547</v>
      </c>
    </row>
    <row r="171" spans="2:26" ht="15.5" x14ac:dyDescent="0.35">
      <c r="B171" t="s">
        <v>219</v>
      </c>
      <c r="C171" t="s">
        <v>11</v>
      </c>
      <c r="D171" s="5">
        <v>1240000000</v>
      </c>
      <c r="E171" s="5">
        <v>1240000000</v>
      </c>
      <c r="F171" s="5">
        <v>1240000000</v>
      </c>
      <c r="G171" s="5">
        <v>1240000000</v>
      </c>
      <c r="I171" s="5">
        <v>1240000000</v>
      </c>
      <c r="J171" s="5">
        <v>1240000000</v>
      </c>
      <c r="K171" s="5">
        <v>1240000000</v>
      </c>
      <c r="L171" s="5">
        <v>1240000000</v>
      </c>
      <c r="M171" s="5">
        <v>1240000000</v>
      </c>
      <c r="N171" s="5">
        <v>1240000000</v>
      </c>
      <c r="O171" s="5">
        <v>1240000000</v>
      </c>
      <c r="P171" s="5">
        <v>520000000</v>
      </c>
      <c r="Q171" s="5">
        <v>520000000</v>
      </c>
      <c r="R171" s="5">
        <v>520000000</v>
      </c>
      <c r="S171" s="5">
        <v>520000000</v>
      </c>
      <c r="T171" s="5">
        <v>520000000</v>
      </c>
      <c r="U171" s="5">
        <v>520000000</v>
      </c>
      <c r="V171" s="5">
        <v>520000000</v>
      </c>
      <c r="W171" s="5">
        <v>520000000</v>
      </c>
      <c r="X171" s="5">
        <v>520000000</v>
      </c>
      <c r="Y171" s="5">
        <v>520000000</v>
      </c>
      <c r="Z171" s="5">
        <v>520000000</v>
      </c>
    </row>
    <row r="172" spans="2:26" ht="15.5" x14ac:dyDescent="0.35">
      <c r="C172" t="s">
        <v>220</v>
      </c>
      <c r="D172" s="6">
        <v>0.5</v>
      </c>
      <c r="E172" s="6">
        <v>-4.29</v>
      </c>
      <c r="F172" s="6">
        <v>-3.69</v>
      </c>
      <c r="G172" s="6">
        <v>-0.51</v>
      </c>
    </row>
    <row r="173" spans="2:26" ht="15.5" x14ac:dyDescent="0.35">
      <c r="C173" t="s">
        <v>221</v>
      </c>
      <c r="D173" s="5">
        <v>246</v>
      </c>
      <c r="E173" s="6">
        <v>-41.96</v>
      </c>
      <c r="F173" s="6">
        <v>-44.99</v>
      </c>
      <c r="G173" s="6">
        <v>-282.35000000000002</v>
      </c>
    </row>
    <row r="174" spans="2:26" ht="15.5" x14ac:dyDescent="0.35">
      <c r="C174" t="s">
        <v>73</v>
      </c>
      <c r="D174" s="6">
        <v>0.74</v>
      </c>
      <c r="E174" s="6">
        <v>0.84</v>
      </c>
      <c r="F174" s="6">
        <v>0.28000000000000003</v>
      </c>
      <c r="G174" s="6">
        <v>0.49</v>
      </c>
    </row>
    <row r="175" spans="2:26" ht="15.5" x14ac:dyDescent="0.35">
      <c r="C175" t="s">
        <v>222</v>
      </c>
      <c r="D175" s="5">
        <v>-470000000</v>
      </c>
      <c r="E175" s="5">
        <v>-4410000000</v>
      </c>
      <c r="F175" s="5">
        <v>-6530000000</v>
      </c>
      <c r="G175" s="5">
        <v>-870000000</v>
      </c>
    </row>
    <row r="176" spans="2:26" ht="15.5" x14ac:dyDescent="0.35">
      <c r="C176" t="s">
        <v>223</v>
      </c>
      <c r="D176" s="6">
        <v>4.3E-3</v>
      </c>
      <c r="E176" s="6">
        <v>-5.9200000000000003E-2</v>
      </c>
      <c r="F176" s="6">
        <v>-4.0800000000000003E-2</v>
      </c>
      <c r="G176" s="6">
        <v>-3.8E-3</v>
      </c>
    </row>
    <row r="177" spans="3:7" ht="15.5" x14ac:dyDescent="0.35">
      <c r="C177" t="s">
        <v>224</v>
      </c>
      <c r="D177" s="6">
        <v>1.01E-2</v>
      </c>
      <c r="E177" s="6">
        <v>-8.8200000000000001E-2</v>
      </c>
      <c r="F177" s="6">
        <v>-6.9699999999999998E-2</v>
      </c>
      <c r="G177" s="6">
        <v>-9.1000000000000004E-3</v>
      </c>
    </row>
    <row r="178" spans="3:7" ht="15.5" x14ac:dyDescent="0.35">
      <c r="C178" t="s">
        <v>225</v>
      </c>
      <c r="D178" s="6">
        <v>-1.2199999999999999E-2</v>
      </c>
      <c r="E178" s="6">
        <v>-9.1600000000000001E-2</v>
      </c>
      <c r="F178" s="6">
        <v>-9.7200000000000009E-2</v>
      </c>
      <c r="G178" s="6">
        <v>-1.1000000000000001E-2</v>
      </c>
    </row>
    <row r="179" spans="3:7" ht="15.5" x14ac:dyDescent="0.35">
      <c r="C179" t="s">
        <v>226</v>
      </c>
      <c r="D179" s="6">
        <v>-1.71</v>
      </c>
      <c r="E179" s="6">
        <v>-17.7</v>
      </c>
      <c r="F179" s="6">
        <v>-16.62</v>
      </c>
      <c r="G179" s="6">
        <v>-66.87</v>
      </c>
    </row>
    <row r="180" spans="3:7" ht="15.5" x14ac:dyDescent="0.35">
      <c r="C180" t="s">
        <v>227</v>
      </c>
      <c r="D180" s="5">
        <v>61000000000</v>
      </c>
      <c r="E180" s="5">
        <v>60000000000</v>
      </c>
      <c r="F180" s="5">
        <v>66000000000</v>
      </c>
      <c r="G180" s="5">
        <v>70000000000</v>
      </c>
    </row>
    <row r="181" spans="3:7" ht="15.5" x14ac:dyDescent="0.35">
      <c r="C181" t="s">
        <v>228</v>
      </c>
      <c r="D181" s="6">
        <v>2.5099999999999998</v>
      </c>
      <c r="E181" s="6">
        <v>3.7</v>
      </c>
      <c r="F181" s="6">
        <v>3.13</v>
      </c>
      <c r="G181" s="6">
        <v>2.54</v>
      </c>
    </row>
    <row r="182" spans="3:7" ht="15.5" x14ac:dyDescent="0.35">
      <c r="C182" t="s">
        <v>229</v>
      </c>
      <c r="D182" s="6">
        <v>49.09</v>
      </c>
      <c r="E182" s="6">
        <v>48.59</v>
      </c>
      <c r="F182" s="6">
        <v>52.98</v>
      </c>
      <c r="G182" s="6">
        <v>56.67</v>
      </c>
    </row>
    <row r="183" spans="3:7" ht="15.5" x14ac:dyDescent="0.35">
      <c r="C183" t="s">
        <v>230</v>
      </c>
      <c r="D183" s="6">
        <v>2.5099999999999998</v>
      </c>
      <c r="E183" s="6">
        <v>3.7</v>
      </c>
      <c r="F183" s="6">
        <v>3.13</v>
      </c>
      <c r="G183" s="6">
        <v>2.54</v>
      </c>
    </row>
    <row r="184" spans="3:7" ht="15.5" x14ac:dyDescent="0.35">
      <c r="C184" t="s">
        <v>231</v>
      </c>
      <c r="D184" s="6">
        <v>49.09</v>
      </c>
      <c r="E184" s="6">
        <v>48.59</v>
      </c>
      <c r="F184" s="6">
        <v>52.98</v>
      </c>
      <c r="G184" s="6">
        <v>56.67</v>
      </c>
    </row>
    <row r="185" spans="3:7" ht="15.5" x14ac:dyDescent="0.35">
      <c r="C185" t="s">
        <v>232</v>
      </c>
    </row>
    <row r="186" spans="3:7" ht="15.5" x14ac:dyDescent="0.35">
      <c r="C186" t="s">
        <v>233</v>
      </c>
    </row>
    <row r="187" spans="3:7" ht="15.5" x14ac:dyDescent="0.35">
      <c r="C187" t="s">
        <v>234</v>
      </c>
      <c r="D187" s="5">
        <v>61000000000</v>
      </c>
      <c r="E187" s="5">
        <v>60000000000</v>
      </c>
      <c r="F187" s="5">
        <v>66000000000</v>
      </c>
      <c r="G187" s="5">
        <v>70000000000</v>
      </c>
    </row>
    <row r="188" spans="3:7" ht="15.5" x14ac:dyDescent="0.35">
      <c r="C188" t="s">
        <v>23</v>
      </c>
    </row>
    <row r="189" spans="3:7" ht="15.5" x14ac:dyDescent="0.35">
      <c r="C189" t="s">
        <v>20</v>
      </c>
      <c r="D189" s="5">
        <v>-7000000000</v>
      </c>
      <c r="E189" s="5">
        <v>-3000000000</v>
      </c>
      <c r="F189" s="5">
        <v>-3000000000</v>
      </c>
      <c r="G189" s="5">
        <v>-8000000000</v>
      </c>
    </row>
    <row r="190" spans="3:7" ht="15.5" x14ac:dyDescent="0.35">
      <c r="C190" t="s">
        <v>235</v>
      </c>
      <c r="D190" s="5">
        <v>17000000000</v>
      </c>
      <c r="E190" s="5">
        <v>16000000000</v>
      </c>
      <c r="F190" s="5">
        <v>21000000000</v>
      </c>
      <c r="G190" s="5">
        <v>25000000000</v>
      </c>
    </row>
    <row r="191" spans="3:7" ht="15.5" x14ac:dyDescent="0.35">
      <c r="C191" t="s">
        <v>236</v>
      </c>
      <c r="D191" s="5">
        <v>4000000000</v>
      </c>
      <c r="E191" s="5">
        <v>-1000000000</v>
      </c>
      <c r="F191" s="5">
        <v>-5000000000</v>
      </c>
      <c r="G191" s="5">
        <v>0</v>
      </c>
    </row>
    <row r="192" spans="3:7" ht="15.5" x14ac:dyDescent="0.35">
      <c r="C192" t="s">
        <v>237</v>
      </c>
      <c r="F192" s="5">
        <v>0</v>
      </c>
      <c r="G192" s="5">
        <v>0</v>
      </c>
    </row>
    <row r="193" spans="3:26" ht="15.5" x14ac:dyDescent="0.35">
      <c r="C193" t="s">
        <v>12</v>
      </c>
      <c r="D193" s="5">
        <v>4000000000</v>
      </c>
      <c r="E193" s="5">
        <v>-1000000000</v>
      </c>
      <c r="F193" s="5">
        <v>-5000000000</v>
      </c>
      <c r="G193" s="5">
        <v>0</v>
      </c>
    </row>
    <row r="194" spans="3:26" ht="15.5" x14ac:dyDescent="0.35">
      <c r="C194" t="s">
        <v>15</v>
      </c>
      <c r="D194" s="6">
        <v>3.57</v>
      </c>
      <c r="E194" s="6">
        <v>-0.84</v>
      </c>
      <c r="F194" s="6">
        <v>-4.0999999999999996</v>
      </c>
      <c r="G194" s="6">
        <v>0.11</v>
      </c>
    </row>
    <row r="195" spans="3:26" ht="15.5" x14ac:dyDescent="0.35">
      <c r="C195" t="s">
        <v>58</v>
      </c>
      <c r="I195" s="6">
        <v>-9.36</v>
      </c>
      <c r="J195" s="6">
        <v>0.57999999999999996</v>
      </c>
      <c r="K195" s="6">
        <v>0.18</v>
      </c>
      <c r="L195" s="6">
        <v>-3.28</v>
      </c>
      <c r="M195" s="6">
        <v>-1.29</v>
      </c>
      <c r="N195" s="6">
        <v>-1.18</v>
      </c>
      <c r="O195" s="6">
        <v>-2.42</v>
      </c>
      <c r="P195" s="6">
        <v>3.29</v>
      </c>
      <c r="Q195" s="6">
        <v>1.49</v>
      </c>
      <c r="R195" s="6">
        <v>-19.170000000000002</v>
      </c>
      <c r="S195" s="6">
        <v>0.51</v>
      </c>
      <c r="T195" s="6">
        <v>0.43</v>
      </c>
      <c r="U195" s="6">
        <v>0.28000000000000003</v>
      </c>
      <c r="V195" s="6">
        <v>7.65</v>
      </c>
      <c r="W195" s="6">
        <v>-133.71</v>
      </c>
      <c r="X195" s="6">
        <v>-27.2</v>
      </c>
      <c r="Y195" s="6">
        <v>0.2</v>
      </c>
      <c r="Z195" s="6">
        <v>-0.7</v>
      </c>
    </row>
    <row r="196" spans="3:26" ht="15.5" x14ac:dyDescent="0.35">
      <c r="C196" t="s">
        <v>72</v>
      </c>
      <c r="I196" s="6">
        <v>-19.23</v>
      </c>
      <c r="J196" s="6">
        <v>234.48</v>
      </c>
      <c r="K196" s="6">
        <v>505.56</v>
      </c>
      <c r="L196" s="6">
        <v>-76.22</v>
      </c>
      <c r="M196" s="6">
        <v>-143.41</v>
      </c>
      <c r="N196" s="6">
        <v>-56.78</v>
      </c>
      <c r="O196" s="6">
        <v>-29.75</v>
      </c>
      <c r="P196" s="6">
        <v>25.84</v>
      </c>
      <c r="Q196" s="6">
        <v>53.02</v>
      </c>
      <c r="R196" s="6">
        <v>-2.76</v>
      </c>
      <c r="S196" s="6">
        <v>105.88</v>
      </c>
      <c r="T196" s="6">
        <v>148.84</v>
      </c>
      <c r="U196" s="6">
        <v>210.71</v>
      </c>
      <c r="V196" s="6">
        <v>7.97</v>
      </c>
      <c r="W196" s="6">
        <v>-0.75</v>
      </c>
      <c r="X196" s="6">
        <v>-3.68</v>
      </c>
      <c r="Y196" s="5">
        <v>485</v>
      </c>
      <c r="Z196" s="6">
        <v>-128.57</v>
      </c>
    </row>
    <row r="197" spans="3:26" ht="15.5" x14ac:dyDescent="0.35">
      <c r="C197" t="s">
        <v>75</v>
      </c>
      <c r="I197" s="6">
        <v>0.16</v>
      </c>
      <c r="J197" s="6">
        <v>0.08</v>
      </c>
      <c r="K197" s="6">
        <v>0.27</v>
      </c>
      <c r="L197" s="6">
        <v>0.94</v>
      </c>
      <c r="M197" s="6">
        <v>0.72</v>
      </c>
      <c r="N197" s="6">
        <v>0.37</v>
      </c>
      <c r="O197" s="6">
        <v>0.39</v>
      </c>
      <c r="P197" s="6">
        <v>0.14000000000000001</v>
      </c>
      <c r="Q197" s="6">
        <v>0.18</v>
      </c>
      <c r="R197" s="6">
        <v>0.23</v>
      </c>
      <c r="S197" s="6">
        <v>0.33</v>
      </c>
      <c r="T197" s="6">
        <v>0.23</v>
      </c>
      <c r="U197" s="6">
        <v>0.24</v>
      </c>
      <c r="V197" s="6">
        <v>0.25</v>
      </c>
      <c r="W197" s="6">
        <v>2.5099999999999998</v>
      </c>
      <c r="X197" s="6">
        <v>1.27</v>
      </c>
      <c r="Y197" s="6">
        <v>0.42</v>
      </c>
      <c r="Z197" s="6">
        <v>0.32</v>
      </c>
    </row>
    <row r="198" spans="3:26" ht="15.5" x14ac:dyDescent="0.35">
      <c r="C198" t="s">
        <v>238</v>
      </c>
      <c r="I198" s="5">
        <v>-13100000000</v>
      </c>
      <c r="J198" s="5">
        <v>1230000000</v>
      </c>
      <c r="K198" s="5">
        <v>1170000000</v>
      </c>
      <c r="L198" s="5">
        <v>-3810000000</v>
      </c>
      <c r="M198" s="5">
        <v>100000000</v>
      </c>
      <c r="N198" s="5">
        <v>280000000</v>
      </c>
      <c r="O198" s="5">
        <v>-1090000000</v>
      </c>
      <c r="P198" s="5">
        <v>7930000000</v>
      </c>
    </row>
    <row r="199" spans="3:26" ht="15.5" x14ac:dyDescent="0.35">
      <c r="C199" t="s">
        <v>239</v>
      </c>
      <c r="I199" s="6">
        <v>-0.12920000000000001</v>
      </c>
      <c r="J199" s="6">
        <v>8.3000000000000001E-3</v>
      </c>
      <c r="K199" s="6">
        <v>1.7000000000000001E-3</v>
      </c>
      <c r="L199" s="6">
        <v>-4.1700000000000001E-2</v>
      </c>
      <c r="M199" s="6">
        <v>-1.5900000000000001E-2</v>
      </c>
      <c r="N199" s="6">
        <v>-1.5800000000000002E-2</v>
      </c>
      <c r="O199" s="6">
        <v>-2.7900000000000001E-2</v>
      </c>
      <c r="P199" s="6">
        <v>1.8799999999999997E-2</v>
      </c>
      <c r="Q199" s="6">
        <v>6.3E-3</v>
      </c>
      <c r="R199" s="6">
        <v>-9.4100000000000003E-2</v>
      </c>
      <c r="S199" s="6">
        <v>2.5000000000000001E-3</v>
      </c>
      <c r="T199" s="6">
        <v>2.0999999999999999E-3</v>
      </c>
      <c r="U199" s="6">
        <v>1.2999999999999999E-3</v>
      </c>
      <c r="V199" s="6">
        <v>4.0800000000000003E-2</v>
      </c>
      <c r="W199" s="6">
        <v>-0.86919999999999997</v>
      </c>
      <c r="X199" s="6">
        <v>-6.9000000000000006E-2</v>
      </c>
      <c r="Y199" s="6">
        <v>5.0000000000000001E-4</v>
      </c>
      <c r="Z199" s="6">
        <v>-1.8E-3</v>
      </c>
    </row>
    <row r="200" spans="3:26" ht="15.5" x14ac:dyDescent="0.35">
      <c r="C200" t="s">
        <v>240</v>
      </c>
      <c r="I200" s="6">
        <v>-0.19269999999999998</v>
      </c>
      <c r="J200" s="6">
        <v>0.01</v>
      </c>
      <c r="K200" s="6">
        <v>3.0999999999999999E-3</v>
      </c>
      <c r="L200" s="6">
        <v>-5.7300000000000004E-2</v>
      </c>
      <c r="M200" s="6">
        <v>-2.1299999999999999E-2</v>
      </c>
      <c r="N200" s="6">
        <v>-1.9099999999999999E-2</v>
      </c>
      <c r="O200" s="6">
        <v>-3.85E-2</v>
      </c>
      <c r="P200" s="6">
        <v>2.2000000000000002E-2</v>
      </c>
      <c r="Q200" s="6">
        <v>1.03E-2</v>
      </c>
      <c r="R200" s="6">
        <v>-1.7953999999999999</v>
      </c>
      <c r="S200" s="6">
        <v>1.7299999999999999E-2</v>
      </c>
      <c r="T200" s="6">
        <v>1.47E-2</v>
      </c>
      <c r="U200" s="6">
        <v>9.7999999999999997E-3</v>
      </c>
      <c r="V200" s="6">
        <v>1.665</v>
      </c>
      <c r="W200" s="6">
        <v>43.749799999999993</v>
      </c>
      <c r="X200" s="6">
        <v>-0.2082</v>
      </c>
      <c r="Y200" s="6">
        <v>1.2999999999999999E-3</v>
      </c>
      <c r="Z200" s="6">
        <v>-4.5000000000000005E-3</v>
      </c>
    </row>
    <row r="201" spans="3:26" ht="15.5" x14ac:dyDescent="0.35">
      <c r="C201" t="s">
        <v>241</v>
      </c>
      <c r="I201" s="6">
        <v>-0.2248</v>
      </c>
      <c r="J201" s="6">
        <v>7.1999999999999998E-3</v>
      </c>
      <c r="K201" s="6">
        <v>-5.0000000000000001E-3</v>
      </c>
      <c r="L201" s="6">
        <v>-8.0700000000000008E-2</v>
      </c>
      <c r="M201" s="6">
        <v>-3.6000000000000004E-2</v>
      </c>
      <c r="N201" s="6">
        <v>-3.3000000000000002E-2</v>
      </c>
      <c r="O201" s="6">
        <v>-5.0799999999999998E-2</v>
      </c>
      <c r="P201" s="6">
        <v>6.4100000000000004E-2</v>
      </c>
      <c r="Q201" s="6">
        <v>2.6800000000000001E-2</v>
      </c>
      <c r="R201" s="6">
        <v>1.24E-2</v>
      </c>
      <c r="S201" s="6">
        <v>5.6000000000000008E-3</v>
      </c>
      <c r="T201" s="6">
        <v>1.1999999999999999E-3</v>
      </c>
      <c r="U201" s="6">
        <v>-2.7000000000000001E-3</v>
      </c>
      <c r="V201" s="6">
        <v>1.7000000000000001E-3</v>
      </c>
      <c r="W201" s="6">
        <v>-0.40450000000000003</v>
      </c>
      <c r="X201" s="6">
        <v>4.0399999999999998E-2</v>
      </c>
      <c r="Y201" s="6">
        <v>0.11650000000000001</v>
      </c>
      <c r="Z201" s="6">
        <v>0.24010000000000001</v>
      </c>
    </row>
    <row r="202" spans="3:26" ht="15.5" x14ac:dyDescent="0.35">
      <c r="C202" t="s">
        <v>242</v>
      </c>
      <c r="I202" s="6">
        <v>-21.31</v>
      </c>
      <c r="J202" s="6">
        <v>0.84</v>
      </c>
      <c r="K202" s="5">
        <v>-5</v>
      </c>
      <c r="L202" s="6">
        <v>-2051.89</v>
      </c>
      <c r="M202" s="6">
        <v>-3.11</v>
      </c>
      <c r="N202" s="6">
        <v>-5.31</v>
      </c>
      <c r="O202" s="6">
        <v>-10.84</v>
      </c>
      <c r="P202" s="6">
        <v>7.02</v>
      </c>
      <c r="Q202" s="6">
        <v>135.07</v>
      </c>
      <c r="R202" s="6">
        <v>141.84</v>
      </c>
      <c r="S202" s="6">
        <v>140.25</v>
      </c>
      <c r="T202" s="6">
        <v>13.32</v>
      </c>
      <c r="U202" s="6">
        <v>-313.82</v>
      </c>
      <c r="V202" s="6">
        <v>14.32</v>
      </c>
      <c r="X202" s="6">
        <v>0.15</v>
      </c>
      <c r="Y202" s="6">
        <v>1.01</v>
      </c>
      <c r="Z202" s="6">
        <v>0.9</v>
      </c>
    </row>
    <row r="203" spans="3:26" ht="15.5" x14ac:dyDescent="0.35">
      <c r="C203" t="s">
        <v>69</v>
      </c>
      <c r="I203" s="6">
        <v>3.7</v>
      </c>
      <c r="J203" s="6">
        <v>2.34</v>
      </c>
      <c r="K203" s="6">
        <v>1.58</v>
      </c>
      <c r="L203" s="6">
        <v>4.37</v>
      </c>
      <c r="M203" s="6">
        <v>3.06</v>
      </c>
      <c r="N203" s="6">
        <v>1.0900000000000001</v>
      </c>
      <c r="O203" s="6">
        <v>1.1399999999999999</v>
      </c>
      <c r="P203" s="6">
        <v>0.56999999999999995</v>
      </c>
      <c r="Q203" s="6">
        <v>0.54</v>
      </c>
      <c r="R203" s="6">
        <v>4.96</v>
      </c>
      <c r="S203" s="6">
        <v>1.82</v>
      </c>
      <c r="T203" s="6">
        <v>2.1800000000000002</v>
      </c>
      <c r="U203" s="6">
        <v>2.04</v>
      </c>
      <c r="V203" s="6">
        <v>13.26</v>
      </c>
      <c r="W203" s="6">
        <v>-32.68</v>
      </c>
      <c r="X203" s="6">
        <v>0.77</v>
      </c>
      <c r="Y203" s="6">
        <v>0.61</v>
      </c>
      <c r="Z203" s="6">
        <v>0.56999999999999995</v>
      </c>
    </row>
    <row r="204" spans="3:26" ht="15.5" x14ac:dyDescent="0.35">
      <c r="C204" t="s">
        <v>66</v>
      </c>
      <c r="I204" s="6">
        <v>48.59</v>
      </c>
      <c r="J204" s="6">
        <v>58.05</v>
      </c>
      <c r="K204" s="6">
        <v>57.42</v>
      </c>
      <c r="L204" s="6">
        <v>57.23</v>
      </c>
      <c r="M204" s="6">
        <v>60.49</v>
      </c>
      <c r="N204" s="6">
        <v>61.75</v>
      </c>
      <c r="O204" s="6">
        <v>63.06</v>
      </c>
      <c r="P204" s="6">
        <v>149.54</v>
      </c>
      <c r="Q204" s="6">
        <v>145.62</v>
      </c>
      <c r="R204" s="6">
        <v>10.68</v>
      </c>
      <c r="S204" s="6">
        <v>29.72</v>
      </c>
      <c r="T204" s="6">
        <v>29.36</v>
      </c>
      <c r="U204" s="6">
        <v>28.93</v>
      </c>
      <c r="V204" s="6">
        <v>4.5999999999999996</v>
      </c>
      <c r="W204" s="6">
        <v>-3.06</v>
      </c>
      <c r="X204" s="6">
        <v>130.65</v>
      </c>
      <c r="Y204" s="6">
        <v>157.85</v>
      </c>
      <c r="Z204" s="6">
        <v>157.65</v>
      </c>
    </row>
    <row r="205" spans="3:26" ht="15.5" x14ac:dyDescent="0.35">
      <c r="C205" t="s">
        <v>243</v>
      </c>
      <c r="I205" s="6">
        <v>3.7</v>
      </c>
      <c r="J205" s="6">
        <v>2.34</v>
      </c>
      <c r="K205" s="6">
        <v>1.58</v>
      </c>
      <c r="L205" s="6">
        <v>4.37</v>
      </c>
      <c r="M205" s="6">
        <v>3.06</v>
      </c>
      <c r="N205" s="6">
        <v>1.0900000000000001</v>
      </c>
      <c r="O205" s="6">
        <v>1.1399999999999999</v>
      </c>
      <c r="P205" s="6">
        <v>0.56999999999999995</v>
      </c>
      <c r="Q205" s="6">
        <v>0.54</v>
      </c>
      <c r="R205" s="6">
        <v>4.96</v>
      </c>
      <c r="S205" s="6">
        <v>1.82</v>
      </c>
      <c r="T205" s="6">
        <v>2.1800000000000002</v>
      </c>
      <c r="U205" s="6">
        <v>2.04</v>
      </c>
      <c r="V205" s="6">
        <v>13.26</v>
      </c>
      <c r="W205" s="6">
        <v>-32.68</v>
      </c>
      <c r="X205" s="6">
        <v>0.77</v>
      </c>
      <c r="Y205" s="6">
        <v>0.61</v>
      </c>
      <c r="Z205" s="6">
        <v>0.56999999999999995</v>
      </c>
    </row>
    <row r="206" spans="3:26" ht="15.5" x14ac:dyDescent="0.35">
      <c r="C206" t="s">
        <v>244</v>
      </c>
      <c r="I206" s="6">
        <v>48.59</v>
      </c>
      <c r="J206" s="6">
        <v>58.05</v>
      </c>
      <c r="K206" s="6">
        <v>57.42</v>
      </c>
      <c r="L206" s="6">
        <v>57.23</v>
      </c>
      <c r="M206" s="6">
        <v>60.49</v>
      </c>
      <c r="N206" s="6">
        <v>61.75</v>
      </c>
      <c r="O206" s="6">
        <v>63.06</v>
      </c>
      <c r="P206" s="6">
        <v>149.54</v>
      </c>
      <c r="Q206" s="6">
        <v>145.62</v>
      </c>
      <c r="R206" s="6">
        <v>10.68</v>
      </c>
      <c r="S206" s="6">
        <v>29.72</v>
      </c>
      <c r="T206" s="6">
        <v>29.36</v>
      </c>
      <c r="U206" s="6">
        <v>28.93</v>
      </c>
      <c r="V206" s="6">
        <v>4.5999999999999996</v>
      </c>
      <c r="W206" s="6">
        <v>-3.06</v>
      </c>
      <c r="X206" s="6">
        <v>130.65</v>
      </c>
      <c r="Y206" s="6">
        <v>157.85</v>
      </c>
      <c r="Z206" s="6">
        <v>157.65</v>
      </c>
    </row>
    <row r="207" spans="3:26" ht="15.5" x14ac:dyDescent="0.35">
      <c r="C207" t="s">
        <v>245</v>
      </c>
      <c r="P207" s="5">
        <v>2000000000</v>
      </c>
      <c r="V207" s="5">
        <v>4000000000</v>
      </c>
      <c r="W207" s="5">
        <v>4000000000</v>
      </c>
      <c r="X207" s="5">
        <v>98000000000</v>
      </c>
      <c r="Y207" s="5">
        <v>96000000000</v>
      </c>
      <c r="Z207" s="5">
        <v>97000000000</v>
      </c>
    </row>
    <row r="208" spans="3:26" ht="15.5" x14ac:dyDescent="0.35">
      <c r="C208" t="s">
        <v>246</v>
      </c>
      <c r="S208" s="5">
        <v>70000000000</v>
      </c>
      <c r="T208" s="5">
        <v>70000000000</v>
      </c>
      <c r="U208" s="5">
        <v>70000000000</v>
      </c>
      <c r="V208" s="5">
        <v>70000000000</v>
      </c>
      <c r="W208" s="5">
        <v>70000000000</v>
      </c>
    </row>
    <row r="209" spans="2:26" ht="15.5" x14ac:dyDescent="0.35">
      <c r="C209" t="s">
        <v>25</v>
      </c>
      <c r="P209" s="5">
        <v>2000000000</v>
      </c>
      <c r="S209" s="5">
        <v>70000000000</v>
      </c>
      <c r="T209" s="5">
        <v>70000000000</v>
      </c>
      <c r="U209" s="5">
        <v>70000000000</v>
      </c>
      <c r="V209" s="5">
        <v>74000000000</v>
      </c>
      <c r="W209" s="5">
        <v>74000000000</v>
      </c>
      <c r="X209" s="5">
        <v>98000000000</v>
      </c>
      <c r="Y209" s="5">
        <v>96000000000</v>
      </c>
      <c r="Z209" s="5">
        <v>97000000000</v>
      </c>
    </row>
    <row r="210" spans="2:26" ht="15.5" x14ac:dyDescent="0.35">
      <c r="C210" t="s">
        <v>22</v>
      </c>
      <c r="I210" s="5">
        <v>-3000000000</v>
      </c>
      <c r="J210" s="5">
        <v>-9000000000</v>
      </c>
      <c r="K210" s="5">
        <v>-9000000000</v>
      </c>
      <c r="L210" s="5">
        <v>-3000000000</v>
      </c>
      <c r="M210" s="5">
        <v>-5000000000</v>
      </c>
      <c r="N210" s="5">
        <v>-6000000000</v>
      </c>
      <c r="O210" s="5">
        <v>-5000000000</v>
      </c>
      <c r="P210" s="5">
        <v>-1000000000</v>
      </c>
      <c r="Q210" s="5">
        <v>0</v>
      </c>
      <c r="R210" s="5">
        <v>-1000000000</v>
      </c>
      <c r="S210" s="5">
        <v>68000000000</v>
      </c>
      <c r="T210" s="5">
        <v>69000000000</v>
      </c>
      <c r="U210" s="5">
        <v>69000000000</v>
      </c>
      <c r="V210" s="5">
        <v>73000000000</v>
      </c>
      <c r="W210" s="5">
        <v>74000000000</v>
      </c>
      <c r="X210" s="5">
        <v>98000000000</v>
      </c>
      <c r="Y210" s="5">
        <v>96000000000</v>
      </c>
      <c r="Z210" s="5">
        <v>96000000000</v>
      </c>
    </row>
    <row r="211" spans="2:26" ht="15.5" x14ac:dyDescent="0.35">
      <c r="C211" t="s">
        <v>247</v>
      </c>
      <c r="I211" s="5">
        <v>16000000000</v>
      </c>
      <c r="J211" s="5">
        <v>26000000000</v>
      </c>
      <c r="K211" s="5">
        <v>26000000000</v>
      </c>
      <c r="L211" s="5">
        <v>28000000000</v>
      </c>
      <c r="M211" s="5">
        <v>30000000000</v>
      </c>
      <c r="N211" s="5">
        <v>30000000000</v>
      </c>
      <c r="O211" s="5">
        <v>28000000000</v>
      </c>
      <c r="P211" s="5">
        <v>26000000000</v>
      </c>
      <c r="Q211" s="5">
        <v>21000000000</v>
      </c>
      <c r="R211" s="5">
        <v>-52000000000</v>
      </c>
      <c r="S211" s="5">
        <v>13000000000</v>
      </c>
      <c r="T211" s="5">
        <v>9000000000</v>
      </c>
      <c r="U211" s="5">
        <v>5000000000</v>
      </c>
      <c r="V211" s="5">
        <v>2000000000</v>
      </c>
      <c r="W211" s="5">
        <v>-6000000000</v>
      </c>
      <c r="X211" s="5">
        <v>34000000000</v>
      </c>
      <c r="Y211" s="5">
        <v>51000000000</v>
      </c>
      <c r="Z211" s="5">
        <v>48000000000</v>
      </c>
    </row>
    <row r="212" spans="2:26" ht="15.5" x14ac:dyDescent="0.35">
      <c r="C212" t="s">
        <v>248</v>
      </c>
      <c r="I212" s="5">
        <v>-7000000000</v>
      </c>
      <c r="J212" s="5">
        <v>3000000000</v>
      </c>
      <c r="K212" s="5">
        <v>10000000000</v>
      </c>
      <c r="L212" s="5">
        <v>-2000000000</v>
      </c>
      <c r="M212" s="5">
        <v>-1000000000</v>
      </c>
      <c r="N212" s="5">
        <v>1000000000</v>
      </c>
      <c r="O212" s="5">
        <v>1000000000</v>
      </c>
      <c r="P212" s="5">
        <v>1000000000</v>
      </c>
      <c r="Q212" s="5">
        <v>-1000000000</v>
      </c>
      <c r="R212" s="5">
        <v>0</v>
      </c>
      <c r="S212" s="5">
        <v>1000000000</v>
      </c>
      <c r="T212" s="5">
        <v>0</v>
      </c>
      <c r="U212" s="5">
        <v>4000000000</v>
      </c>
      <c r="V212" s="5">
        <v>1000000000</v>
      </c>
      <c r="W212" s="5">
        <v>14000000000</v>
      </c>
      <c r="X212" s="5">
        <v>-3000000000</v>
      </c>
      <c r="Y212" s="5">
        <v>0</v>
      </c>
      <c r="Z212" s="5">
        <v>-4000000000</v>
      </c>
    </row>
    <row r="213" spans="2:26" ht="15.5" x14ac:dyDescent="0.35">
      <c r="C213" t="s">
        <v>249</v>
      </c>
      <c r="I213" s="5">
        <v>0</v>
      </c>
      <c r="J213" s="5">
        <v>-2000000000</v>
      </c>
      <c r="K213" s="5">
        <v>-3000000000</v>
      </c>
      <c r="S213" s="5">
        <v>0</v>
      </c>
      <c r="T213" s="5">
        <v>0</v>
      </c>
      <c r="U213" s="5">
        <v>-1000000000</v>
      </c>
      <c r="V213" s="5">
        <v>0</v>
      </c>
      <c r="W213" s="5">
        <v>-70000000000</v>
      </c>
      <c r="X213" s="5">
        <v>-11000000000</v>
      </c>
      <c r="Y213" s="5">
        <v>0</v>
      </c>
      <c r="Z213" s="5">
        <v>0</v>
      </c>
    </row>
    <row r="214" spans="2:26" ht="15.5" x14ac:dyDescent="0.35">
      <c r="C214" t="s">
        <v>14</v>
      </c>
      <c r="I214" s="5">
        <v>-7000000000</v>
      </c>
      <c r="J214" s="5">
        <v>1000000000</v>
      </c>
      <c r="K214" s="5">
        <v>7000000000</v>
      </c>
      <c r="L214" s="5">
        <v>-2000000000</v>
      </c>
      <c r="M214" s="5">
        <v>-1000000000</v>
      </c>
      <c r="N214" s="5">
        <v>1000000000</v>
      </c>
      <c r="O214" s="5">
        <v>1000000000</v>
      </c>
      <c r="P214" s="5">
        <v>1000000000</v>
      </c>
      <c r="Q214" s="5">
        <v>-1000000000</v>
      </c>
      <c r="R214" s="5">
        <v>0</v>
      </c>
      <c r="S214" s="5">
        <v>1000000000</v>
      </c>
      <c r="T214" s="5">
        <v>0</v>
      </c>
      <c r="U214" s="5">
        <v>4000000000</v>
      </c>
      <c r="V214" s="5">
        <v>1000000000</v>
      </c>
      <c r="W214" s="5">
        <v>-56000000000</v>
      </c>
      <c r="X214" s="5">
        <v>-14000000000</v>
      </c>
      <c r="Y214" s="5">
        <v>0</v>
      </c>
      <c r="Z214" s="5">
        <v>-4000000000</v>
      </c>
    </row>
    <row r="215" spans="2:26" ht="15.5" x14ac:dyDescent="0.35">
      <c r="C215" t="s">
        <v>16</v>
      </c>
      <c r="I215" s="6">
        <v>-5.55</v>
      </c>
      <c r="J215" s="6">
        <v>0.89</v>
      </c>
      <c r="K215" s="6">
        <v>5.39</v>
      </c>
      <c r="L215" s="6">
        <v>-1.4</v>
      </c>
      <c r="M215" s="6">
        <v>-0.89</v>
      </c>
      <c r="N215" s="6">
        <v>0.54</v>
      </c>
      <c r="O215" s="6">
        <v>0.96</v>
      </c>
      <c r="P215" s="6">
        <v>2.1800000000000002</v>
      </c>
      <c r="Q215" s="6">
        <v>-2.02</v>
      </c>
      <c r="R215" s="6">
        <v>0.33</v>
      </c>
      <c r="S215" s="5">
        <v>1</v>
      </c>
      <c r="T215" s="6">
        <v>0.6</v>
      </c>
      <c r="U215" s="6">
        <v>6.74</v>
      </c>
      <c r="V215" s="6">
        <v>1.38</v>
      </c>
      <c r="W215" s="6">
        <v>-108.25</v>
      </c>
      <c r="X215" s="6">
        <v>-27.42</v>
      </c>
      <c r="Y215" s="6">
        <v>0.51</v>
      </c>
      <c r="Z215" s="6">
        <v>-8.5399999999999991</v>
      </c>
    </row>
    <row r="217" spans="2:26" ht="15.5" x14ac:dyDescent="0.35">
      <c r="B217" t="s">
        <v>250</v>
      </c>
      <c r="C217" t="s">
        <v>251</v>
      </c>
      <c r="D217" s="5">
        <v>616000000</v>
      </c>
      <c r="E217" s="5">
        <v>-5000000000</v>
      </c>
      <c r="F217" s="5">
        <v>-5000000000</v>
      </c>
      <c r="G217" s="5">
        <v>-638000000</v>
      </c>
      <c r="H217" s="5">
        <v>2000000000</v>
      </c>
      <c r="I217" s="5">
        <v>-12000000000</v>
      </c>
      <c r="J217" s="5">
        <v>719000000</v>
      </c>
      <c r="K217" s="5">
        <v>219000000</v>
      </c>
      <c r="L217" s="5">
        <v>-4000000000</v>
      </c>
      <c r="M217" s="5">
        <v>-2000000000</v>
      </c>
      <c r="N217" s="5">
        <v>-1000000000</v>
      </c>
      <c r="O217" s="5">
        <v>-3000000000</v>
      </c>
      <c r="P217" s="5">
        <v>2000000000</v>
      </c>
      <c r="Q217" s="5">
        <v>777000000</v>
      </c>
    </row>
    <row r="218" spans="2:26" ht="15.5" x14ac:dyDescent="0.35">
      <c r="C218" t="s">
        <v>252</v>
      </c>
      <c r="H218" s="5">
        <v>-10000000000</v>
      </c>
      <c r="I218" s="5">
        <v>-12000000000</v>
      </c>
      <c r="J218" s="5">
        <v>719000000</v>
      </c>
      <c r="K218" s="5">
        <v>219000000</v>
      </c>
      <c r="L218" s="5">
        <v>-4000000000</v>
      </c>
      <c r="M218" s="5">
        <v>-2000000000</v>
      </c>
      <c r="N218" s="5">
        <v>-1000000000</v>
      </c>
      <c r="O218" s="5">
        <v>-3000000000</v>
      </c>
      <c r="P218" s="5">
        <v>2000000000</v>
      </c>
      <c r="Q218" s="5">
        <v>958000000</v>
      </c>
    </row>
    <row r="219" spans="2:26" ht="15.5" x14ac:dyDescent="0.35">
      <c r="C219" t="s">
        <v>57</v>
      </c>
      <c r="D219" s="6">
        <v>0.5</v>
      </c>
      <c r="E219" s="6">
        <v>-4.29</v>
      </c>
      <c r="F219" s="6">
        <v>-3.69</v>
      </c>
      <c r="G219" s="6">
        <v>-0.51</v>
      </c>
      <c r="H219" s="6">
        <v>1.99</v>
      </c>
      <c r="I219" s="6">
        <v>-9.36</v>
      </c>
      <c r="J219" s="6">
        <v>0.57999999999999996</v>
      </c>
      <c r="K219" s="6">
        <v>0.18</v>
      </c>
      <c r="L219" s="6">
        <v>-3.28</v>
      </c>
      <c r="M219" s="6">
        <v>-1.29</v>
      </c>
      <c r="N219" s="6">
        <v>-1.18</v>
      </c>
      <c r="O219" s="6">
        <v>-2.42</v>
      </c>
      <c r="P219" s="6">
        <v>1.38</v>
      </c>
      <c r="Q219" s="6">
        <v>0.63</v>
      </c>
    </row>
    <row r="220" spans="2:26" ht="15.5" x14ac:dyDescent="0.35">
      <c r="C220" t="s">
        <v>255</v>
      </c>
      <c r="H220" s="5">
        <v>-8</v>
      </c>
      <c r="I220" s="6">
        <v>-9.36</v>
      </c>
      <c r="J220" s="6">
        <v>0.57999999999999996</v>
      </c>
      <c r="K220" s="6">
        <v>0.18</v>
      </c>
      <c r="L220" s="6">
        <v>-3.28</v>
      </c>
      <c r="M220" s="6">
        <v>-1.29</v>
      </c>
      <c r="N220" s="6">
        <v>-1.18</v>
      </c>
      <c r="O220" s="6">
        <v>-2.42</v>
      </c>
      <c r="P220" s="6">
        <v>1.38</v>
      </c>
      <c r="Q220" s="6">
        <v>0.77</v>
      </c>
    </row>
    <row r="221" spans="2:26" ht="15.5" x14ac:dyDescent="0.35">
      <c r="C221" t="s">
        <v>258</v>
      </c>
      <c r="D221" s="5">
        <v>207000000000</v>
      </c>
      <c r="E221" s="5">
        <v>266000000000</v>
      </c>
      <c r="F221" s="5">
        <v>732000000000</v>
      </c>
      <c r="G221" s="5">
        <v>366000000000</v>
      </c>
      <c r="H221" s="5">
        <v>826000000000</v>
      </c>
      <c r="I221" s="5">
        <v>1436000000000</v>
      </c>
      <c r="J221" s="5">
        <v>2122000000000</v>
      </c>
      <c r="K221" s="5">
        <v>421000000000</v>
      </c>
      <c r="L221" s="5">
        <v>330000000000</v>
      </c>
      <c r="M221" s="5">
        <v>317000000000</v>
      </c>
      <c r="N221" s="5">
        <v>227000000000</v>
      </c>
      <c r="O221" s="5">
        <v>229000000000</v>
      </c>
      <c r="P221" s="5">
        <v>309000000000</v>
      </c>
      <c r="Q221" s="5">
        <v>232000000000</v>
      </c>
    </row>
    <row r="222" spans="2:26" ht="15.5" x14ac:dyDescent="0.35">
      <c r="C222" t="s">
        <v>259</v>
      </c>
      <c r="H222" s="5">
        <v>1571000000000</v>
      </c>
      <c r="I222" s="5">
        <v>1436000000000</v>
      </c>
      <c r="J222" s="5">
        <v>2122000000000</v>
      </c>
      <c r="K222" s="5">
        <v>421000000000</v>
      </c>
      <c r="L222" s="5">
        <v>330000000000</v>
      </c>
      <c r="M222" s="5">
        <v>317000000000</v>
      </c>
      <c r="N222" s="5">
        <v>227000000000</v>
      </c>
      <c r="O222" s="5">
        <v>229000000000</v>
      </c>
      <c r="P222" s="5">
        <v>309000000000</v>
      </c>
      <c r="Q222" s="5">
        <v>231000000000</v>
      </c>
    </row>
    <row r="223" spans="2:26" ht="15.5" x14ac:dyDescent="0.35">
      <c r="C223" t="s">
        <v>263</v>
      </c>
      <c r="I223" s="6">
        <v>58.41</v>
      </c>
    </row>
    <row r="224" spans="2:26" ht="15.5" x14ac:dyDescent="0.35">
      <c r="C224" t="s">
        <v>264</v>
      </c>
      <c r="I224" s="6">
        <v>-14.5</v>
      </c>
    </row>
    <row r="225" spans="3:9" ht="15.5" x14ac:dyDescent="0.35">
      <c r="C225" t="s">
        <v>265</v>
      </c>
      <c r="I225" s="6">
        <v>7.42</v>
      </c>
    </row>
    <row r="226" spans="3:9" ht="15.5" x14ac:dyDescent="0.35">
      <c r="C226" t="s">
        <v>266</v>
      </c>
      <c r="I226" s="6">
        <v>-6.8900000000000003E-2</v>
      </c>
    </row>
    <row r="227" spans="3:9" ht="15.5" x14ac:dyDescent="0.35">
      <c r="C227" t="s">
        <v>267</v>
      </c>
      <c r="I227" s="6">
        <v>0.09</v>
      </c>
    </row>
    <row r="228" spans="3:9" ht="15.5" x14ac:dyDescent="0.35">
      <c r="C228" t="s">
        <v>268</v>
      </c>
      <c r="I228" s="6">
        <v>2.36</v>
      </c>
    </row>
    <row r="229" spans="3:9" ht="15.5" x14ac:dyDescent="0.35">
      <c r="C229" t="s">
        <v>269</v>
      </c>
      <c r="I229" s="6">
        <v>-92.61</v>
      </c>
    </row>
    <row r="230" spans="3:9" ht="15.5" x14ac:dyDescent="0.35">
      <c r="C230" t="s">
        <v>270</v>
      </c>
      <c r="I230" s="6">
        <v>-91.09</v>
      </c>
    </row>
    <row r="231" spans="3:9" ht="15.5" x14ac:dyDescent="0.35">
      <c r="C231" t="s">
        <v>271</v>
      </c>
      <c r="I231" s="6">
        <v>-9.69</v>
      </c>
    </row>
    <row r="232" spans="3:9" ht="15.5" x14ac:dyDescent="0.35">
      <c r="C232" t="s">
        <v>272</v>
      </c>
      <c r="I232" s="6">
        <v>-11.12</v>
      </c>
    </row>
    <row r="233" spans="3:9" ht="15.5" x14ac:dyDescent="0.35">
      <c r="C233" t="s">
        <v>274</v>
      </c>
      <c r="I233" s="6">
        <v>-0.35</v>
      </c>
    </row>
    <row r="234" spans="3:9" ht="15.5" x14ac:dyDescent="0.35">
      <c r="C234" t="s">
        <v>275</v>
      </c>
      <c r="I234" s="5">
        <v>-8</v>
      </c>
    </row>
    <row r="235" spans="3:9" ht="15.5" x14ac:dyDescent="0.35">
      <c r="C235" t="s">
        <v>276</v>
      </c>
      <c r="I235" s="6">
        <v>1.99</v>
      </c>
    </row>
    <row r="236" spans="3:9" ht="15.5" x14ac:dyDescent="0.35">
      <c r="C236" t="s">
        <v>277</v>
      </c>
      <c r="I236" s="6">
        <v>1266.27</v>
      </c>
    </row>
    <row r="237" spans="3:9" ht="15.5" x14ac:dyDescent="0.35">
      <c r="C237" t="s">
        <v>278</v>
      </c>
      <c r="D237" s="6">
        <v>5.9</v>
      </c>
    </row>
    <row r="238" spans="3:9" ht="15.5" x14ac:dyDescent="0.35">
      <c r="C238" t="s">
        <v>279</v>
      </c>
      <c r="I238" s="6">
        <v>49.09</v>
      </c>
    </row>
    <row r="239" spans="3:9" ht="15.5" x14ac:dyDescent="0.35">
      <c r="C239" t="s">
        <v>280</v>
      </c>
      <c r="I239" s="6">
        <v>-1.27</v>
      </c>
    </row>
    <row r="240" spans="3:9" ht="15.5" x14ac:dyDescent="0.35">
      <c r="C240" t="s">
        <v>281</v>
      </c>
      <c r="D240" s="6">
        <v>1.21</v>
      </c>
    </row>
    <row r="241" spans="3:9" ht="15.5" x14ac:dyDescent="0.35">
      <c r="C241" t="s">
        <v>282</v>
      </c>
      <c r="D241" s="6">
        <v>0.49</v>
      </c>
    </row>
    <row r="242" spans="3:9" ht="15.5" x14ac:dyDescent="0.35">
      <c r="C242" t="s">
        <v>285</v>
      </c>
      <c r="D242" s="6">
        <v>1.35</v>
      </c>
    </row>
    <row r="243" spans="3:9" ht="15.5" x14ac:dyDescent="0.35">
      <c r="C243" t="s">
        <v>287</v>
      </c>
      <c r="D243" s="6">
        <v>2.35</v>
      </c>
    </row>
    <row r="244" spans="3:9" ht="15.5" x14ac:dyDescent="0.35">
      <c r="C244" t="s">
        <v>288</v>
      </c>
      <c r="I244" s="6">
        <v>-12.12</v>
      </c>
    </row>
    <row r="245" spans="3:9" ht="15.5" x14ac:dyDescent="0.35">
      <c r="C245" t="s">
        <v>12</v>
      </c>
      <c r="D245" s="5">
        <v>4000000000</v>
      </c>
    </row>
    <row r="246" spans="3:9" ht="15.5" x14ac:dyDescent="0.35">
      <c r="C246" t="s">
        <v>289</v>
      </c>
      <c r="I246" s="6">
        <v>0.91</v>
      </c>
    </row>
    <row r="247" spans="3:9" ht="15.5" x14ac:dyDescent="0.35">
      <c r="C247" t="s">
        <v>290</v>
      </c>
      <c r="I247" s="6">
        <v>-6.9400000000000003E-2</v>
      </c>
    </row>
    <row r="248" spans="3:9" ht="15.5" x14ac:dyDescent="0.35">
      <c r="C248" t="s">
        <v>291</v>
      </c>
      <c r="I248" s="6">
        <v>-0.16289999999999999</v>
      </c>
    </row>
    <row r="249" spans="3:9" ht="15.5" x14ac:dyDescent="0.35">
      <c r="C249" t="s">
        <v>292</v>
      </c>
      <c r="I249" s="6">
        <v>-0.2286</v>
      </c>
    </row>
    <row r="250" spans="3:9" ht="15.5" x14ac:dyDescent="0.35">
      <c r="C250" t="s">
        <v>293</v>
      </c>
      <c r="I250" s="6">
        <v>-0.23710000000000001</v>
      </c>
    </row>
    <row r="251" spans="3:9" ht="15.5" x14ac:dyDescent="0.35">
      <c r="C251" t="s">
        <v>294</v>
      </c>
      <c r="D251" s="6">
        <v>7.25</v>
      </c>
    </row>
    <row r="252" spans="3:9" ht="15.5" x14ac:dyDescent="0.35">
      <c r="C252" t="s">
        <v>295</v>
      </c>
      <c r="D252" s="6">
        <v>16.78</v>
      </c>
    </row>
    <row r="253" spans="3:9" ht="15.5" x14ac:dyDescent="0.35">
      <c r="C253" t="s">
        <v>296</v>
      </c>
      <c r="D253" s="6">
        <v>23.31</v>
      </c>
    </row>
    <row r="254" spans="3:9" ht="15.5" x14ac:dyDescent="0.35">
      <c r="C254" t="s">
        <v>297</v>
      </c>
      <c r="D254" s="6">
        <v>0.72</v>
      </c>
    </row>
    <row r="255" spans="3:9" ht="15.5" x14ac:dyDescent="0.35">
      <c r="C255" t="s">
        <v>298</v>
      </c>
      <c r="D255" s="6">
        <v>12.55</v>
      </c>
    </row>
    <row r="256" spans="3:9" ht="15.5" x14ac:dyDescent="0.35">
      <c r="C256" t="s">
        <v>299</v>
      </c>
      <c r="I256" s="6">
        <v>13.49</v>
      </c>
    </row>
    <row r="257" spans="3:9" ht="15.5" x14ac:dyDescent="0.35">
      <c r="C257" t="s">
        <v>300</v>
      </c>
      <c r="I257" s="6">
        <v>41.65</v>
      </c>
    </row>
    <row r="258" spans="3:9" ht="15.5" x14ac:dyDescent="0.35">
      <c r="C258" t="s">
        <v>53</v>
      </c>
      <c r="I258" s="5">
        <v>144000000000</v>
      </c>
    </row>
    <row r="259" spans="3:9" ht="15.5" x14ac:dyDescent="0.35">
      <c r="C259" t="s">
        <v>301</v>
      </c>
      <c r="I259" s="5">
        <v>137000000000</v>
      </c>
    </row>
    <row r="260" spans="3:9" ht="15.5" x14ac:dyDescent="0.35">
      <c r="C260" t="s">
        <v>302</v>
      </c>
      <c r="I260" s="5">
        <v>1240000000</v>
      </c>
    </row>
    <row r="261" spans="3:9" ht="15.5" x14ac:dyDescent="0.35">
      <c r="C261" t="s">
        <v>303</v>
      </c>
      <c r="I261" s="6">
        <v>0.23430000000000001</v>
      </c>
    </row>
    <row r="262" spans="3:9" ht="15.5" x14ac:dyDescent="0.35">
      <c r="C262" t="s">
        <v>304</v>
      </c>
      <c r="D262" s="6">
        <v>2.1099999999999997E-2</v>
      </c>
    </row>
    <row r="263" spans="3:9" ht="15.5" x14ac:dyDescent="0.35">
      <c r="C263" t="s">
        <v>305</v>
      </c>
      <c r="D263" s="6">
        <v>-3.5999999999999999E-3</v>
      </c>
    </row>
    <row r="264" spans="3:9" ht="15.5" x14ac:dyDescent="0.35">
      <c r="C264" t="s">
        <v>306</v>
      </c>
      <c r="D264" s="6">
        <v>3.0000000000000001E-3</v>
      </c>
    </row>
    <row r="265" spans="3:9" ht="15.5" x14ac:dyDescent="0.35">
      <c r="C265" t="s">
        <v>307</v>
      </c>
      <c r="D265" s="6">
        <v>1.8986000000000001</v>
      </c>
    </row>
    <row r="266" spans="3:9" ht="15.5" x14ac:dyDescent="0.35">
      <c r="C266" t="s">
        <v>308</v>
      </c>
      <c r="D266" s="6">
        <v>-0.23129999999999998</v>
      </c>
    </row>
    <row r="267" spans="3:9" ht="15.5" x14ac:dyDescent="0.35">
      <c r="C267" t="s">
        <v>309</v>
      </c>
      <c r="D267" s="6">
        <v>1.5726</v>
      </c>
    </row>
    <row r="268" spans="3:9" ht="15.5" x14ac:dyDescent="0.35">
      <c r="C268" t="s">
        <v>316</v>
      </c>
      <c r="I268" s="5">
        <v>3</v>
      </c>
    </row>
    <row r="269" spans="3:9" ht="15.5" x14ac:dyDescent="0.35">
      <c r="C269" t="s">
        <v>317</v>
      </c>
      <c r="I269" s="6">
        <v>0.27</v>
      </c>
    </row>
    <row r="270" spans="3:9" ht="15.5" x14ac:dyDescent="0.35">
      <c r="C270" t="s">
        <v>318</v>
      </c>
      <c r="I270" s="6">
        <v>0.15</v>
      </c>
    </row>
    <row r="271" spans="3:9" ht="15.5" x14ac:dyDescent="0.35">
      <c r="C271" t="s">
        <v>319</v>
      </c>
      <c r="I271" s="6">
        <v>0.06</v>
      </c>
    </row>
    <row r="272" spans="3:9" ht="15.5" x14ac:dyDescent="0.35">
      <c r="C272" t="s">
        <v>320</v>
      </c>
      <c r="I272" s="6">
        <v>0.27</v>
      </c>
    </row>
    <row r="273" spans="3:9" ht="15.5" x14ac:dyDescent="0.35">
      <c r="C273" t="s">
        <v>321</v>
      </c>
      <c r="I273" s="6">
        <v>0.98</v>
      </c>
    </row>
    <row r="274" spans="3:9" ht="15.5" x14ac:dyDescent="0.35">
      <c r="C274" t="s">
        <v>322</v>
      </c>
      <c r="I274" s="6">
        <v>0.27</v>
      </c>
    </row>
    <row r="275" spans="3:9" ht="15.5" x14ac:dyDescent="0.35">
      <c r="C275" t="s">
        <v>323</v>
      </c>
      <c r="I275" s="6">
        <v>0.12</v>
      </c>
    </row>
    <row r="276" spans="3:9" ht="15.5" x14ac:dyDescent="0.35">
      <c r="C276" t="s">
        <v>324</v>
      </c>
      <c r="I276" s="5">
        <v>1571000000000</v>
      </c>
    </row>
    <row r="277" spans="3:9" ht="15.5" x14ac:dyDescent="0.35">
      <c r="C277" t="s">
        <v>325</v>
      </c>
      <c r="I277" s="5">
        <v>19000000000</v>
      </c>
    </row>
    <row r="278" spans="3:9" ht="15.5" x14ac:dyDescent="0.35">
      <c r="C278" t="s">
        <v>326</v>
      </c>
      <c r="I278" s="5">
        <v>-12000000000</v>
      </c>
    </row>
    <row r="279" spans="3:9" ht="15.5" x14ac:dyDescent="0.35">
      <c r="C279" t="s">
        <v>327</v>
      </c>
      <c r="I279" s="5">
        <v>-10000000000</v>
      </c>
    </row>
    <row r="280" spans="3:9" ht="15.5" x14ac:dyDescent="0.35">
      <c r="C280" t="s">
        <v>328</v>
      </c>
      <c r="D280" s="5">
        <v>7000000000</v>
      </c>
    </row>
    <row r="281" spans="3:9" ht="15.5" x14ac:dyDescent="0.35">
      <c r="C281" t="s">
        <v>329</v>
      </c>
      <c r="D281" s="5">
        <v>143000000000</v>
      </c>
    </row>
    <row r="282" spans="3:9" ht="15.5" x14ac:dyDescent="0.35">
      <c r="C282" t="s">
        <v>330</v>
      </c>
      <c r="D282" s="5">
        <v>82000000000</v>
      </c>
    </row>
    <row r="283" spans="3:9" ht="15.5" x14ac:dyDescent="0.35">
      <c r="C283" t="s">
        <v>235</v>
      </c>
      <c r="D283" s="5">
        <v>17000000000</v>
      </c>
    </row>
    <row r="284" spans="3:9" ht="15.5" x14ac:dyDescent="0.35">
      <c r="C284" t="s">
        <v>234</v>
      </c>
      <c r="I284" s="5">
        <v>61000000000</v>
      </c>
    </row>
    <row r="285" spans="3:9" ht="15.5" x14ac:dyDescent="0.35">
      <c r="C285" t="s">
        <v>20</v>
      </c>
      <c r="D285" s="5">
        <v>-7000000000</v>
      </c>
    </row>
    <row r="286" spans="3:9" ht="15.5" x14ac:dyDescent="0.35">
      <c r="C286" t="s">
        <v>331</v>
      </c>
      <c r="I286" s="5">
        <v>61000000000</v>
      </c>
    </row>
    <row r="287" spans="3:9" ht="15.5" x14ac:dyDescent="0.35">
      <c r="C287" t="s">
        <v>332</v>
      </c>
      <c r="I287" s="5">
        <v>-2000000000</v>
      </c>
    </row>
    <row r="288" spans="3:9" ht="15.5" x14ac:dyDescent="0.35">
      <c r="C288" t="s">
        <v>333</v>
      </c>
      <c r="I288" s="5">
        <v>2000000000</v>
      </c>
    </row>
    <row r="289" spans="3:9" ht="15.5" x14ac:dyDescent="0.35">
      <c r="C289" t="s">
        <v>335</v>
      </c>
      <c r="I289" s="5">
        <v>0</v>
      </c>
    </row>
    <row r="290" spans="3:9" ht="15.5" x14ac:dyDescent="0.35">
      <c r="C290" t="s">
        <v>336</v>
      </c>
      <c r="I290" s="5">
        <v>-2000000000</v>
      </c>
    </row>
  </sheetData>
  <pageMargins left="0.7" right="0.7" top="0.75" bottom="0.75" header="0.3" footer="0.3"/>
  <ignoredErrors>
    <ignoredError sqref="A1:Z291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Z33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2108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2109</v>
      </c>
      <c r="D2" s="2" vm="606">
        <f ca="1">IFERROR(_xlfn.STOCKHISTORY("XIDX:" &amp; $C$1, D3, , 0, 0, 1), "Libur")</f>
        <v>115</v>
      </c>
      <c r="H2" s="2" vm="606">
        <f ca="1">IFERROR(INDEX(D2:G2,COUNT(D2:G2)),"")</f>
        <v>115</v>
      </c>
      <c r="I2" s="2" vm="172">
        <f t="shared" ref="I2:Z2" ca="1" si="0">IFERROR(_xlfn.STOCKHISTORY("XIDX:" &amp; $C$1, I1, , 0, 0, 1), "Libur")</f>
        <v>135</v>
      </c>
      <c r="J2" s="2" vm="147">
        <f t="shared" ca="1" si="0"/>
        <v>107</v>
      </c>
      <c r="K2" s="2" vm="22">
        <f t="shared" ca="1" si="0"/>
        <v>167</v>
      </c>
      <c r="L2" s="2" vm="607">
        <f t="shared" ca="1" si="0"/>
        <v>110</v>
      </c>
      <c r="M2" s="2" vm="608">
        <f t="shared" ca="1" si="0"/>
        <v>212</v>
      </c>
      <c r="N2" s="2" vm="92">
        <f t="shared" ca="1" si="0"/>
        <v>63</v>
      </c>
      <c r="O2" s="2" vm="589">
        <f t="shared" ca="1" si="0"/>
        <v>148</v>
      </c>
      <c r="P2" s="2" vm="609">
        <f t="shared" ca="1" si="0"/>
        <v>152</v>
      </c>
      <c r="Q2" s="2" vm="568">
        <f t="shared" ca="1" si="0"/>
        <v>202</v>
      </c>
      <c r="R2" s="2" vm="609">
        <f t="shared" ca="1" si="0"/>
        <v>152</v>
      </c>
      <c r="S2" s="2" vm="371">
        <f t="shared" ca="1" si="0"/>
        <v>144</v>
      </c>
      <c r="T2" s="2" vm="405">
        <f t="shared" ca="1" si="0"/>
        <v>255</v>
      </c>
      <c r="U2" s="2" vm="610">
        <f t="shared" ca="1" si="0"/>
        <v>235</v>
      </c>
      <c r="V2" s="2" vm="611">
        <f t="shared" ca="1" si="0"/>
        <v>158.94999999999999</v>
      </c>
      <c r="W2" s="2" vm="611">
        <f t="shared" ca="1" si="0"/>
        <v>158.94999999999999</v>
      </c>
      <c r="X2" s="2" vm="612">
        <f t="shared" ca="1" si="0"/>
        <v>187</v>
      </c>
      <c r="Y2" s="2" vm="613">
        <f t="shared" ca="1" si="0"/>
        <v>112.2</v>
      </c>
      <c r="Z2" s="2" vm="614">
        <f t="shared" ca="1" si="0"/>
        <v>121.55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82599923303</v>
      </c>
      <c r="H4" s="2">
        <f>IFERROR(SUM(D4:G4)*(4/MAX(1,COUNT(D4:G4))),"")</f>
        <v>330399693212</v>
      </c>
      <c r="I4" s="2">
        <f t="shared" ref="I4:Z4" si="1">IFERROR(INDEX(I51:I500,MATCH($C$4,$C$51:$C$500,0)),"")</f>
        <v>317713987384</v>
      </c>
      <c r="J4" s="2">
        <f t="shared" si="1"/>
        <v>304367055125</v>
      </c>
      <c r="K4" s="2">
        <f t="shared" si="1"/>
        <v>267168524107</v>
      </c>
      <c r="L4" s="2">
        <f t="shared" si="1"/>
        <v>183435869223</v>
      </c>
      <c r="M4" s="2">
        <f t="shared" si="1"/>
        <v>93434910443</v>
      </c>
      <c r="N4" s="2">
        <f t="shared" si="1"/>
        <v>70513990516</v>
      </c>
      <c r="O4" s="2">
        <f t="shared" si="1"/>
        <v>146173217700</v>
      </c>
      <c r="P4" s="2">
        <f t="shared" si="1"/>
        <v>159846792883</v>
      </c>
      <c r="Q4" s="2">
        <f t="shared" si="1"/>
        <v>138290318255</v>
      </c>
      <c r="R4" s="2">
        <f t="shared" si="1"/>
        <v>137812110039</v>
      </c>
      <c r="S4" s="2">
        <f t="shared" si="1"/>
        <v>165182842010</v>
      </c>
      <c r="T4" s="2">
        <f t="shared" si="1"/>
        <v>239793008620</v>
      </c>
      <c r="U4" s="2">
        <f t="shared" si="1"/>
        <v>236843506074</v>
      </c>
      <c r="V4" s="2">
        <f t="shared" si="1"/>
        <v>201199180415</v>
      </c>
      <c r="W4" s="2">
        <f t="shared" si="1"/>
        <v>171766045055</v>
      </c>
      <c r="X4" s="2">
        <f t="shared" si="1"/>
        <v>262973804523</v>
      </c>
      <c r="Y4" s="2">
        <f t="shared" si="1"/>
        <v>92606609515</v>
      </c>
      <c r="Z4" s="2">
        <f t="shared" si="1"/>
        <v>78007381394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4909913914</v>
      </c>
      <c r="H5" s="2">
        <f>IFERROR(SUM(D5:G5)*(4/MAX(1,COUNT(D5:G5))),"")</f>
        <v>19639655656</v>
      </c>
      <c r="I5" s="2">
        <f t="shared" ref="I5:Z5" si="2">IFERROR(INDEX(I51:I500,MATCH($C$5,$C$51:$C$500,0)),"")</f>
        <v>21562829507</v>
      </c>
      <c r="J5" s="2">
        <f t="shared" si="2"/>
        <v>27822611783</v>
      </c>
      <c r="K5" s="2">
        <f t="shared" si="2"/>
        <v>31396961920</v>
      </c>
      <c r="L5" s="2">
        <f t="shared" si="2"/>
        <v>20023523209</v>
      </c>
      <c r="M5" s="2">
        <f t="shared" si="2"/>
        <v>-9499283382</v>
      </c>
      <c r="N5" s="2">
        <f t="shared" si="2"/>
        <v>-33818412723</v>
      </c>
      <c r="O5" s="2">
        <f t="shared" si="2"/>
        <v>3313017409</v>
      </c>
      <c r="P5" s="2">
        <f t="shared" si="2"/>
        <v>751043704</v>
      </c>
      <c r="Q5" s="2">
        <f t="shared" si="2"/>
        <v>47369580074</v>
      </c>
      <c r="R5" s="2">
        <f t="shared" si="2"/>
        <v>-26293226729</v>
      </c>
      <c r="S5" s="2">
        <f t="shared" si="2"/>
        <v>-38727772044</v>
      </c>
      <c r="T5" s="2">
        <f t="shared" si="2"/>
        <v>2432883289</v>
      </c>
      <c r="U5" s="2">
        <f t="shared" si="2"/>
        <v>1553067948</v>
      </c>
      <c r="V5" s="2">
        <f t="shared" si="2"/>
        <v>6133809139</v>
      </c>
      <c r="W5" s="2">
        <f t="shared" si="2"/>
        <v>4315604152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264938640612</v>
      </c>
      <c r="H6" s="2">
        <f>IFERROR(INDEX(D6:G6,COUNT(D6:G6)),"")</f>
        <v>264938640612</v>
      </c>
      <c r="I6" s="2">
        <f t="shared" ref="I6:Z6" si="3">IFERROR(INDEX(I51:I500,MATCH($C$6,$C$51:$C$500,0)),"")</f>
        <v>260026717265</v>
      </c>
      <c r="J6" s="2">
        <f t="shared" si="3"/>
        <v>247224688327</v>
      </c>
      <c r="K6" s="2">
        <f t="shared" si="3"/>
        <v>228140625359</v>
      </c>
      <c r="L6" s="2">
        <f t="shared" si="3"/>
        <v>196729858207</v>
      </c>
      <c r="M6" s="2">
        <f t="shared" si="3"/>
        <v>108500602451</v>
      </c>
      <c r="N6" s="2">
        <f t="shared" si="3"/>
        <v>117997020822</v>
      </c>
      <c r="O6" s="2">
        <f t="shared" si="3"/>
        <v>151868100767</v>
      </c>
      <c r="P6" s="2">
        <f t="shared" si="3"/>
        <v>152922445170</v>
      </c>
      <c r="Q6" s="2">
        <f t="shared" si="3"/>
        <v>152404630729</v>
      </c>
      <c r="R6" s="2">
        <f t="shared" si="3"/>
        <v>102993383387</v>
      </c>
      <c r="S6" s="2">
        <f t="shared" si="3"/>
        <v>128583922746</v>
      </c>
      <c r="T6" s="2">
        <f t="shared" si="3"/>
        <v>162058303518</v>
      </c>
      <c r="U6" s="2">
        <f t="shared" si="3"/>
        <v>157131919472</v>
      </c>
      <c r="V6" s="2">
        <f t="shared" si="3"/>
        <v>84868348006</v>
      </c>
      <c r="W6" s="2">
        <f t="shared" si="3"/>
        <v>78935301488</v>
      </c>
      <c r="X6" s="2">
        <f t="shared" si="3"/>
        <v>74459596513</v>
      </c>
      <c r="Y6" s="2">
        <f t="shared" si="3"/>
        <v>73650288256</v>
      </c>
      <c r="Z6" s="2">
        <f t="shared" si="3"/>
        <v>69722216951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1.46</v>
      </c>
      <c r="H7" s="3">
        <f>IFERROR(INDEX(D7:G7,COUNT(D7:G7)),"")</f>
        <v>1.46</v>
      </c>
      <c r="I7" s="3">
        <f t="shared" ref="I7:Z7" si="4">IFERROR(INDEX(I51:I500,MATCH($C$7,$C$51:$C$500,0))/1000000000,"")</f>
        <v>1.46</v>
      </c>
      <c r="J7" s="3">
        <f t="shared" si="4"/>
        <v>1.46</v>
      </c>
      <c r="K7" s="3">
        <f t="shared" si="4"/>
        <v>1.46</v>
      </c>
      <c r="L7" s="3">
        <f t="shared" si="4"/>
        <v>1.46</v>
      </c>
      <c r="M7" s="3">
        <f t="shared" si="4"/>
        <v>0.89</v>
      </c>
      <c r="N7" s="3">
        <f t="shared" si="4"/>
        <v>0.89</v>
      </c>
      <c r="O7" s="3">
        <f t="shared" si="4"/>
        <v>0.89</v>
      </c>
      <c r="P7" s="3">
        <f t="shared" si="4"/>
        <v>0.89</v>
      </c>
      <c r="Q7" s="3">
        <f t="shared" si="4"/>
        <v>0.89</v>
      </c>
      <c r="R7" s="3">
        <f t="shared" si="4"/>
        <v>0.89</v>
      </c>
      <c r="S7" s="3">
        <f t="shared" si="4"/>
        <v>0.89</v>
      </c>
      <c r="T7" s="3">
        <f t="shared" si="4"/>
        <v>0.86</v>
      </c>
      <c r="U7" s="3">
        <f t="shared" si="4"/>
        <v>0.86</v>
      </c>
      <c r="V7" s="3">
        <f t="shared" si="4"/>
        <v>0.43</v>
      </c>
      <c r="W7" s="3">
        <f t="shared" si="4"/>
        <v>0.43</v>
      </c>
      <c r="X7" s="3">
        <f t="shared" si="4"/>
        <v>0.43</v>
      </c>
      <c r="Y7" s="3">
        <f t="shared" si="4"/>
        <v>0.43</v>
      </c>
      <c r="Z7" s="3">
        <f t="shared" si="4"/>
        <v>0.43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Z8" si="5">IFERROR(INDEX(I51:I500,MATCH($C$8,$C$51:$C$500,0)),"")</f>
        <v>17000000000</v>
      </c>
      <c r="J8" s="2">
        <f t="shared" si="5"/>
        <v>14000000000</v>
      </c>
      <c r="K8" s="2">
        <f t="shared" si="5"/>
        <v>28000000000</v>
      </c>
      <c r="L8" s="2">
        <f t="shared" si="5"/>
        <v>-8000000000</v>
      </c>
      <c r="M8" s="2">
        <f t="shared" si="5"/>
        <v>3000000000</v>
      </c>
      <c r="N8" s="2">
        <f t="shared" si="5"/>
        <v>5000000000</v>
      </c>
      <c r="O8" s="2">
        <f t="shared" si="5"/>
        <v>26000000000</v>
      </c>
      <c r="P8" s="2">
        <f t="shared" si="5"/>
        <v>14000000000</v>
      </c>
      <c r="Q8" s="2">
        <f t="shared" si="5"/>
        <v>-15000000000</v>
      </c>
      <c r="R8" s="2">
        <f t="shared" si="5"/>
        <v>10000000000</v>
      </c>
      <c r="S8" s="2">
        <f t="shared" si="5"/>
        <v>78000000000</v>
      </c>
      <c r="T8" s="2">
        <f t="shared" si="5"/>
        <v>26000000000</v>
      </c>
      <c r="U8" s="2">
        <f t="shared" si="5"/>
        <v>-67000000000</v>
      </c>
      <c r="V8" s="2">
        <f t="shared" si="5"/>
        <v>-21000000000</v>
      </c>
      <c r="W8" s="2">
        <f t="shared" si="5"/>
        <v>15000000000</v>
      </c>
      <c r="X8" s="2">
        <f t="shared" si="5"/>
        <v>4000000000</v>
      </c>
      <c r="Y8" s="2">
        <f t="shared" si="5"/>
        <v>6000000000</v>
      </c>
      <c r="Z8" s="2">
        <f t="shared" si="5"/>
        <v>-14000000000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-2.04</v>
      </c>
      <c r="H9" s="3">
        <f>IFERROR(INDEX(D9:G9,COUNT(D9:G9)),"")</f>
        <v>-2.04</v>
      </c>
      <c r="I9" s="3">
        <f t="shared" ref="I9:Z9" si="6">IFERROR(INDEX(I51:I500,MATCH($C$9,$C$51:$C$500,0)),"")</f>
        <v>11.6</v>
      </c>
      <c r="J9" s="3">
        <f t="shared" si="6"/>
        <v>9.64</v>
      </c>
      <c r="K9" s="3">
        <f t="shared" si="6"/>
        <v>19.09</v>
      </c>
      <c r="L9" s="3">
        <f t="shared" si="6"/>
        <v>-5.72</v>
      </c>
      <c r="M9" s="3">
        <f t="shared" si="6"/>
        <v>2.82</v>
      </c>
      <c r="N9" s="3">
        <f t="shared" si="6"/>
        <v>5.51</v>
      </c>
      <c r="O9" s="3">
        <f t="shared" si="6"/>
        <v>29.74</v>
      </c>
      <c r="P9" s="3">
        <f t="shared" si="6"/>
        <v>15.47</v>
      </c>
      <c r="Q9" s="3">
        <f t="shared" si="6"/>
        <v>-17.47</v>
      </c>
      <c r="R9" s="3">
        <f t="shared" si="6"/>
        <v>11.37</v>
      </c>
      <c r="S9" s="3">
        <f t="shared" si="6"/>
        <v>87.84</v>
      </c>
      <c r="T9" s="3">
        <f t="shared" si="6"/>
        <v>29.66</v>
      </c>
      <c r="U9" s="3">
        <f t="shared" si="6"/>
        <v>-78.489999999999995</v>
      </c>
      <c r="V9" s="3">
        <f t="shared" si="6"/>
        <v>-49.98</v>
      </c>
      <c r="W9" s="3">
        <f t="shared" si="6"/>
        <v>34.869999999999997</v>
      </c>
      <c r="X9" s="3">
        <f t="shared" si="6"/>
        <v>9.83</v>
      </c>
      <c r="Y9" s="3">
        <f t="shared" si="6"/>
        <v>13.01</v>
      </c>
      <c r="Z9" s="3">
        <f t="shared" si="6"/>
        <v>-32.729999999999997</v>
      </c>
    </row>
    <row r="10" spans="1:26" ht="15.5" x14ac:dyDescent="0.35">
      <c r="C10" t="s">
        <v>17</v>
      </c>
      <c r="D10" s="3">
        <f ca="1">IFERROR(IF(D9=0,"",D2/D9),"")</f>
        <v>-56.372549019607845</v>
      </c>
      <c r="I10" s="3">
        <f t="shared" ref="I10:Z10" ca="1" si="7">IFERROR(IF(I9=0,"",I2/I9),"")</f>
        <v>11.63793103448276</v>
      </c>
      <c r="J10" s="3">
        <f t="shared" ca="1" si="7"/>
        <v>11.099585062240664</v>
      </c>
      <c r="K10" s="3">
        <f t="shared" ca="1" si="7"/>
        <v>8.7480356207438454</v>
      </c>
      <c r="L10" s="3">
        <f t="shared" ca="1" si="7"/>
        <v>-19.23076923076923</v>
      </c>
      <c r="M10" s="3">
        <f t="shared" ca="1" si="7"/>
        <v>75.177304964539005</v>
      </c>
      <c r="N10" s="3">
        <f t="shared" ca="1" si="7"/>
        <v>11.433756805807622</v>
      </c>
      <c r="O10" s="3">
        <f t="shared" ca="1" si="7"/>
        <v>4.976462676529926</v>
      </c>
      <c r="P10" s="3">
        <f t="shared" ca="1" si="7"/>
        <v>9.8254686489980596</v>
      </c>
      <c r="Q10" s="3">
        <f t="shared" ca="1" si="7"/>
        <v>-11.562678878076703</v>
      </c>
      <c r="R10" s="3">
        <f t="shared" ca="1" si="7"/>
        <v>13.368513632365875</v>
      </c>
      <c r="S10" s="3">
        <f t="shared" ca="1" si="7"/>
        <v>1.639344262295082</v>
      </c>
      <c r="T10" s="3">
        <f t="shared" ca="1" si="7"/>
        <v>8.5974376264329067</v>
      </c>
      <c r="U10" s="3">
        <f t="shared" ca="1" si="7"/>
        <v>-2.9940119760479043</v>
      </c>
      <c r="V10" s="3">
        <f t="shared" ca="1" si="7"/>
        <v>-3.1802721088435373</v>
      </c>
      <c r="W10" s="3">
        <f t="shared" ca="1" si="7"/>
        <v>4.5583596214511042</v>
      </c>
      <c r="X10" s="3">
        <f t="shared" ca="1" si="7"/>
        <v>19.023397761953206</v>
      </c>
      <c r="Y10" s="3">
        <f t="shared" ca="1" si="7"/>
        <v>8.6241352805534213</v>
      </c>
      <c r="Z10" s="3">
        <f t="shared" ca="1" si="7"/>
        <v>-3.7137183012526735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22245955569</v>
      </c>
      <c r="H11" s="2">
        <f>IFERROR(INDEX(D11:G11,COUNT(D11:G11)),"")</f>
        <v>22245955569</v>
      </c>
      <c r="I11" s="2">
        <f t="shared" ref="I11:Z11" si="8">IFERROR(INDEX(I51:I500,MATCH($C$11,$C$51:$C$500,0)),"")</f>
        <v>32020109611</v>
      </c>
      <c r="J11" s="2">
        <f t="shared" si="8"/>
        <v>18555860448</v>
      </c>
      <c r="K11" s="2">
        <f t="shared" si="8"/>
        <v>31218235612</v>
      </c>
      <c r="L11" s="2">
        <f t="shared" si="8"/>
        <v>31966211098</v>
      </c>
      <c r="M11" s="2">
        <f t="shared" si="8"/>
        <v>3273153026</v>
      </c>
      <c r="N11" s="2">
        <f t="shared" si="8"/>
        <v>1550765075</v>
      </c>
      <c r="O11" s="2">
        <f t="shared" si="8"/>
        <v>4296025294</v>
      </c>
      <c r="P11" s="2">
        <f t="shared" si="8"/>
        <v>4525022282</v>
      </c>
      <c r="Q11" s="2">
        <f t="shared" si="8"/>
        <v>4829344712</v>
      </c>
      <c r="R11" s="2">
        <f t="shared" si="8"/>
        <v>5348855231</v>
      </c>
      <c r="S11" s="2">
        <f t="shared" si="8"/>
        <v>5905073036</v>
      </c>
      <c r="T11" s="2">
        <f t="shared" si="8"/>
        <v>12536288011</v>
      </c>
      <c r="U11" s="2">
        <f t="shared" si="8"/>
        <v>17583634864</v>
      </c>
      <c r="V11" s="2">
        <f t="shared" si="8"/>
        <v>26754411536</v>
      </c>
      <c r="W11" s="2">
        <f t="shared" si="8"/>
        <v>2822739892</v>
      </c>
      <c r="X11" s="2">
        <f t="shared" si="8"/>
        <v>3419462616</v>
      </c>
      <c r="Y11" s="2">
        <f t="shared" si="8"/>
        <v>4109988490</v>
      </c>
      <c r="Z11" s="2">
        <f t="shared" si="8"/>
        <v>1791615219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34000000000</v>
      </c>
      <c r="H12" s="2">
        <f>IFERROR(INDEX(D12:G12,COUNT(D12:G12)),"")</f>
        <v>34000000000</v>
      </c>
      <c r="I12" s="2">
        <f t="shared" ref="I12:Z12" si="9">IFERROR(INDEX(I51:I500,MATCH($C$12,$C$51:$C$500,0)),"")</f>
        <v>20000000000</v>
      </c>
      <c r="J12" s="2">
        <f t="shared" si="9"/>
        <v>26000000000</v>
      </c>
      <c r="K12" s="2">
        <f t="shared" si="9"/>
        <v>9000000000</v>
      </c>
      <c r="L12" s="2">
        <f t="shared" si="9"/>
        <v>15000000000</v>
      </c>
      <c r="M12" s="2">
        <f t="shared" si="9"/>
        <v>67000000000</v>
      </c>
      <c r="N12" s="2">
        <f t="shared" si="9"/>
        <v>52000000000</v>
      </c>
      <c r="O12" s="2">
        <f t="shared" si="9"/>
        <v>49000000000</v>
      </c>
      <c r="P12" s="2">
        <f t="shared" si="9"/>
        <v>82000000000</v>
      </c>
      <c r="Q12" s="2">
        <f t="shared" si="9"/>
        <v>54000000000</v>
      </c>
      <c r="R12" s="2">
        <f t="shared" si="9"/>
        <v>155000000000</v>
      </c>
      <c r="S12" s="2">
        <f t="shared" si="9"/>
        <v>178000000000</v>
      </c>
      <c r="T12" s="2">
        <f t="shared" si="9"/>
        <v>226000000000</v>
      </c>
      <c r="U12" s="2">
        <f t="shared" si="9"/>
        <v>274000000000</v>
      </c>
      <c r="V12" s="2">
        <f t="shared" si="9"/>
        <v>218000000000</v>
      </c>
      <c r="W12" s="2">
        <f t="shared" si="9"/>
        <v>131000000000</v>
      </c>
      <c r="X12" s="2">
        <f t="shared" si="9"/>
        <v>87000000000</v>
      </c>
      <c r="Y12" s="2">
        <f t="shared" si="9"/>
        <v>56000000000</v>
      </c>
      <c r="Z12" s="2">
        <f t="shared" si="9"/>
        <v>41000000000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57000000000</v>
      </c>
      <c r="H13" s="2">
        <f>IFERROR(INDEX(D13:G13,COUNT(D13:G13)),"")</f>
        <v>57000000000</v>
      </c>
      <c r="I13" s="2">
        <f t="shared" ref="I13:Z13" si="10">IFERROR(INDEX(I51:I500,MATCH($C$13,$C$51:$C$500,0)),"")</f>
        <v>52000000000</v>
      </c>
      <c r="J13" s="2">
        <f t="shared" si="10"/>
        <v>44000000000</v>
      </c>
      <c r="K13" s="2">
        <f t="shared" si="10"/>
        <v>40000000000</v>
      </c>
      <c r="L13" s="2">
        <f t="shared" si="10"/>
        <v>47000000000</v>
      </c>
      <c r="M13" s="2">
        <f t="shared" si="10"/>
        <v>70000000000</v>
      </c>
      <c r="N13" s="2">
        <f t="shared" si="10"/>
        <v>54000000000</v>
      </c>
      <c r="O13" s="2">
        <f t="shared" si="10"/>
        <v>53000000000</v>
      </c>
      <c r="P13" s="2">
        <f t="shared" si="10"/>
        <v>86000000000</v>
      </c>
      <c r="Q13" s="2">
        <f t="shared" si="10"/>
        <v>59000000000</v>
      </c>
      <c r="R13" s="2">
        <f t="shared" si="10"/>
        <v>160000000000</v>
      </c>
      <c r="S13" s="2">
        <f t="shared" si="10"/>
        <v>184000000000</v>
      </c>
      <c r="T13" s="2">
        <f t="shared" si="10"/>
        <v>239000000000</v>
      </c>
      <c r="U13" s="2">
        <f t="shared" si="10"/>
        <v>292000000000</v>
      </c>
      <c r="V13" s="2">
        <f t="shared" si="10"/>
        <v>245000000000</v>
      </c>
      <c r="W13" s="2">
        <f t="shared" si="10"/>
        <v>133000000000</v>
      </c>
      <c r="X13" s="2">
        <f t="shared" si="10"/>
        <v>90000000000</v>
      </c>
      <c r="Y13" s="2">
        <f t="shared" si="10"/>
        <v>61000000000</v>
      </c>
      <c r="Z13" s="2">
        <f t="shared" si="10"/>
        <v>43000000000</v>
      </c>
    </row>
    <row r="14" spans="1:26" ht="15.5" x14ac:dyDescent="0.35">
      <c r="C14" t="s">
        <v>26</v>
      </c>
      <c r="D14" s="2">
        <f>IFERROR(INDEX(D51:D500,MATCH($C$14,$C$51:$C$500,0)),"")</f>
        <v>-2439618391</v>
      </c>
      <c r="H14" s="2">
        <f>IFERROR(SUM(D14:G14)*(4/MAX(1,COUNT(D14:G14))),"")</f>
        <v>-9758473564</v>
      </c>
      <c r="I14" s="2">
        <f t="shared" ref="I14:Z14" si="11">IFERROR(INDEX(I51:I500,MATCH($C$14,$C$51:$C$500,0)),"")</f>
        <v>-9595717462</v>
      </c>
      <c r="J14" s="2">
        <f t="shared" si="11"/>
        <v>-9657181512</v>
      </c>
      <c r="K14" s="2">
        <f t="shared" si="11"/>
        <v>-8128748551</v>
      </c>
      <c r="L14" s="2">
        <f t="shared" si="11"/>
        <v>-4263855058</v>
      </c>
      <c r="M14" s="2">
        <f t="shared" si="11"/>
        <v>-6831888303</v>
      </c>
      <c r="N14" s="2">
        <f t="shared" si="11"/>
        <v>-5722078470</v>
      </c>
      <c r="O14" s="2">
        <f t="shared" si="11"/>
        <v>-10042974980</v>
      </c>
      <c r="P14" s="2">
        <f t="shared" si="11"/>
        <v>-12794795621</v>
      </c>
      <c r="Q14" s="2">
        <f t="shared" si="11"/>
        <v>-13979374180</v>
      </c>
      <c r="R14" s="2">
        <f t="shared" si="11"/>
        <v>-21996121644</v>
      </c>
      <c r="S14" s="2">
        <f t="shared" si="11"/>
        <v>-30090371950</v>
      </c>
      <c r="T14" s="2">
        <f t="shared" si="11"/>
        <v>-35340253939</v>
      </c>
      <c r="U14" s="2">
        <f t="shared" si="11"/>
        <v>-32742603844</v>
      </c>
      <c r="V14" s="2">
        <f t="shared" si="11"/>
        <v>-24902705614</v>
      </c>
      <c r="W14" s="2">
        <f t="shared" si="11"/>
        <v>-15705913369</v>
      </c>
      <c r="X14" s="2">
        <f t="shared" si="11"/>
        <v>-11486654764</v>
      </c>
      <c r="Y14" s="2">
        <f t="shared" si="11"/>
        <v>-7145824427</v>
      </c>
      <c r="Z14" s="2">
        <f t="shared" si="11"/>
        <v>-4618849329</v>
      </c>
    </row>
    <row r="15" spans="1:26" ht="15.5" x14ac:dyDescent="0.35">
      <c r="C15" t="s">
        <v>27</v>
      </c>
      <c r="D15" s="2">
        <f>IFERROR(INDEX(D51:D500,MATCH($C$15,$C$51:$C$500,0)),"")</f>
        <v>-1502129903</v>
      </c>
      <c r="H15" s="2">
        <f>IFERROR(SUM(D15:G15)*(4/MAX(1,COUNT(D15:G15))),"")</f>
        <v>-6008519612</v>
      </c>
      <c r="I15" s="2">
        <f t="shared" ref="I15:Z15" si="12">IFERROR(INDEX(I51:I500,MATCH($C$15,$C$51:$C$500,0)),"")</f>
        <v>-7542166935</v>
      </c>
      <c r="J15" s="2">
        <f t="shared" si="12"/>
        <v>-10276541543</v>
      </c>
      <c r="K15" s="2">
        <f t="shared" si="12"/>
        <v>-8994164623</v>
      </c>
      <c r="L15" s="2">
        <f t="shared" si="12"/>
        <v>-5723200750</v>
      </c>
      <c r="M15" s="2">
        <f t="shared" si="12"/>
        <v>707409671</v>
      </c>
      <c r="N15" s="2">
        <f t="shared" si="12"/>
        <v>10379720486</v>
      </c>
      <c r="O15" s="2">
        <f t="shared" si="12"/>
        <v>-1986317081</v>
      </c>
      <c r="P15" s="2">
        <f t="shared" si="12"/>
        <v>-1662231212</v>
      </c>
      <c r="Q15" s="2">
        <f t="shared" si="12"/>
        <v>-17916532749</v>
      </c>
      <c r="R15" s="2">
        <f t="shared" si="12"/>
        <v>4615867766</v>
      </c>
      <c r="S15" s="2">
        <f t="shared" si="12"/>
        <v>11901800250</v>
      </c>
      <c r="T15" s="2">
        <f t="shared" si="12"/>
        <v>-929011073</v>
      </c>
      <c r="U15" s="2">
        <f t="shared" si="12"/>
        <v>-2182665430</v>
      </c>
      <c r="V15" s="2">
        <f t="shared" si="12"/>
        <v>-3871713444</v>
      </c>
      <c r="W15" s="2">
        <f t="shared" si="12"/>
        <v>-5592766824</v>
      </c>
      <c r="X15" s="2">
        <f t="shared" si="12"/>
        <v>-782937643</v>
      </c>
      <c r="Y15" s="2">
        <f t="shared" si="12"/>
        <v>-852309986</v>
      </c>
      <c r="Z15" s="2">
        <f t="shared" si="12"/>
        <v>663444222</v>
      </c>
    </row>
    <row r="16" spans="1:26" ht="15.5" x14ac:dyDescent="0.35">
      <c r="C16" t="s">
        <v>28</v>
      </c>
      <c r="D16" s="2">
        <f>IFERROR(INDEX(D51:D500,MATCH($C$16,$C$51:$C$500,0)),"")</f>
        <v>6414053250</v>
      </c>
      <c r="H16" s="2">
        <f>IFERROR(SUM(D16:G16)*(4/MAX(1,COUNT(D16:G16))),"")</f>
        <v>25656213000</v>
      </c>
      <c r="I16" s="2">
        <f t="shared" ref="I16:Z16" si="13">IFERROR(INDEX(I51:I500,MATCH($C$16,$C$51:$C$500,0)),"")</f>
        <v>29737509465</v>
      </c>
      <c r="J16" s="2">
        <f t="shared" si="13"/>
        <v>38544622188</v>
      </c>
      <c r="K16" s="2">
        <f t="shared" si="13"/>
        <v>40731791364</v>
      </c>
      <c r="L16" s="2">
        <f t="shared" si="13"/>
        <v>25661718938</v>
      </c>
      <c r="M16" s="2">
        <f t="shared" si="13"/>
        <v>-10330085726</v>
      </c>
      <c r="N16" s="2">
        <f t="shared" si="13"/>
        <v>-43981201153</v>
      </c>
      <c r="O16" s="2">
        <f t="shared" si="13"/>
        <v>6505276816</v>
      </c>
      <c r="P16" s="2">
        <f t="shared" si="13"/>
        <v>4852956130</v>
      </c>
      <c r="Q16" s="2">
        <f t="shared" si="13"/>
        <v>68341209545</v>
      </c>
      <c r="R16" s="2">
        <f t="shared" si="13"/>
        <v>-29114801345</v>
      </c>
      <c r="S16" s="2">
        <f t="shared" si="13"/>
        <v>-50993540028</v>
      </c>
      <c r="T16" s="2">
        <f t="shared" si="13"/>
        <v>4441437318</v>
      </c>
      <c r="U16" s="2">
        <f t="shared" si="13"/>
        <v>3952936570</v>
      </c>
      <c r="V16" s="2">
        <f t="shared" si="13"/>
        <v>9804678962</v>
      </c>
      <c r="W16" s="2">
        <f t="shared" si="13"/>
        <v>10063471799</v>
      </c>
      <c r="X16" s="2">
        <f t="shared" si="13"/>
        <v>653314068</v>
      </c>
      <c r="Y16" s="2">
        <f t="shared" si="13"/>
        <v>5716183516</v>
      </c>
      <c r="Z16" s="2">
        <f t="shared" si="13"/>
        <v>4324655127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167900000000</v>
      </c>
      <c r="H20" s="2">
        <f t="shared" ref="H20:Z20" ca="1" si="14">IFERROR(H21*H2,"")</f>
        <v>167900000000</v>
      </c>
      <c r="I20" s="2">
        <f t="shared" ca="1" si="14"/>
        <v>197100000000</v>
      </c>
      <c r="J20" s="2">
        <f t="shared" ca="1" si="14"/>
        <v>156220000000</v>
      </c>
      <c r="K20" s="2">
        <f t="shared" ca="1" si="14"/>
        <v>243820000000</v>
      </c>
      <c r="L20" s="2">
        <f t="shared" ca="1" si="14"/>
        <v>160600000000</v>
      </c>
      <c r="M20" s="2">
        <f t="shared" ca="1" si="14"/>
        <v>188680000000</v>
      </c>
      <c r="N20" s="2">
        <f t="shared" ca="1" si="14"/>
        <v>56070000000</v>
      </c>
      <c r="O20" s="2">
        <f t="shared" ca="1" si="14"/>
        <v>131720000000</v>
      </c>
      <c r="P20" s="2">
        <f t="shared" ca="1" si="14"/>
        <v>135280000000</v>
      </c>
      <c r="Q20" s="2">
        <f t="shared" ca="1" si="14"/>
        <v>179780000000</v>
      </c>
      <c r="R20" s="2">
        <f t="shared" ca="1" si="14"/>
        <v>135280000000</v>
      </c>
      <c r="S20" s="2">
        <f t="shared" ca="1" si="14"/>
        <v>128160000000</v>
      </c>
      <c r="T20" s="2">
        <f t="shared" ca="1" si="14"/>
        <v>219300000000</v>
      </c>
      <c r="U20" s="2">
        <f t="shared" ca="1" si="14"/>
        <v>202100000000</v>
      </c>
      <c r="V20" s="2">
        <f t="shared" ca="1" si="14"/>
        <v>68348499999.999992</v>
      </c>
      <c r="W20" s="2">
        <f t="shared" ca="1" si="14"/>
        <v>68348499999.999992</v>
      </c>
      <c r="X20" s="2">
        <f t="shared" ca="1" si="14"/>
        <v>80410000000</v>
      </c>
      <c r="Y20" s="2">
        <f t="shared" ca="1" si="14"/>
        <v>48246000000</v>
      </c>
      <c r="Z20" s="2">
        <f t="shared" ca="1" si="14"/>
        <v>52266500000</v>
      </c>
    </row>
    <row r="21" spans="1:26" ht="15.5" x14ac:dyDescent="0.35">
      <c r="C21" t="s">
        <v>11</v>
      </c>
      <c r="D21" s="2">
        <f>IFERROR(INDEX(D51:D500,MATCH($C$7,$C$51:$C$500,0)),"")</f>
        <v>1460000000</v>
      </c>
      <c r="H21" s="2">
        <f>IFERROR(INDEX(D21:G21,COUNT(D21:G21)),"")</f>
        <v>1460000000</v>
      </c>
      <c r="I21" s="2">
        <f t="shared" ref="I21:Z21" si="15">IFERROR(INDEX(I51:I500,MATCH($C$7,$C$51:$C$500,0)),"")</f>
        <v>1460000000</v>
      </c>
      <c r="J21" s="2">
        <f t="shared" si="15"/>
        <v>1460000000</v>
      </c>
      <c r="K21" s="2">
        <f t="shared" si="15"/>
        <v>1460000000</v>
      </c>
      <c r="L21" s="2">
        <f t="shared" si="15"/>
        <v>1460000000</v>
      </c>
      <c r="M21" s="2">
        <f t="shared" si="15"/>
        <v>890000000</v>
      </c>
      <c r="N21" s="2">
        <f t="shared" si="15"/>
        <v>890000000</v>
      </c>
      <c r="O21" s="2">
        <f t="shared" si="15"/>
        <v>890000000</v>
      </c>
      <c r="P21" s="2">
        <f t="shared" si="15"/>
        <v>890000000</v>
      </c>
      <c r="Q21" s="2">
        <f t="shared" si="15"/>
        <v>890000000</v>
      </c>
      <c r="R21" s="2">
        <f t="shared" si="15"/>
        <v>890000000</v>
      </c>
      <c r="S21" s="2">
        <f t="shared" si="15"/>
        <v>890000000</v>
      </c>
      <c r="T21" s="2">
        <f t="shared" si="15"/>
        <v>860000000</v>
      </c>
      <c r="U21" s="2">
        <f t="shared" si="15"/>
        <v>860000000</v>
      </c>
      <c r="V21" s="2">
        <f t="shared" si="15"/>
        <v>430000000</v>
      </c>
      <c r="W21" s="2">
        <f t="shared" si="15"/>
        <v>430000000</v>
      </c>
      <c r="X21" s="2">
        <f t="shared" si="15"/>
        <v>430000000</v>
      </c>
      <c r="Y21" s="2">
        <f t="shared" si="15"/>
        <v>430000000</v>
      </c>
      <c r="Z21" s="2">
        <f t="shared" si="15"/>
        <v>430000000</v>
      </c>
    </row>
    <row r="23" spans="1:26" ht="15.5" x14ac:dyDescent="0.35">
      <c r="B23" t="s">
        <v>54</v>
      </c>
      <c r="C23" t="s">
        <v>55</v>
      </c>
      <c r="D23" s="3">
        <f>IFERROR(D5/D6*100,"")</f>
        <v>1.8532268085388572</v>
      </c>
      <c r="H23" s="3">
        <f t="shared" ref="H23:Z23" si="16">IFERROR(H5/H6*100,"")</f>
        <v>7.412907234155429</v>
      </c>
      <c r="I23" s="3">
        <f t="shared" si="16"/>
        <v>8.2925438331111039</v>
      </c>
      <c r="J23" s="3">
        <f t="shared" si="16"/>
        <v>11.253977898113272</v>
      </c>
      <c r="K23" s="3">
        <f t="shared" si="16"/>
        <v>13.762109168673501</v>
      </c>
      <c r="L23" s="3">
        <f t="shared" si="16"/>
        <v>10.178182097773467</v>
      </c>
      <c r="M23" s="3">
        <f t="shared" si="16"/>
        <v>-8.7550512784387298</v>
      </c>
      <c r="N23" s="3">
        <f t="shared" si="16"/>
        <v>-28.660395395927413</v>
      </c>
      <c r="O23" s="3">
        <f t="shared" si="16"/>
        <v>2.181509739219639</v>
      </c>
      <c r="P23" s="3">
        <f t="shared" si="16"/>
        <v>0.49112718748715001</v>
      </c>
      <c r="Q23" s="3">
        <f t="shared" si="16"/>
        <v>31.081457202065433</v>
      </c>
      <c r="R23" s="3">
        <f t="shared" si="16"/>
        <v>-25.529044550563601</v>
      </c>
      <c r="S23" s="3">
        <f t="shared" si="16"/>
        <v>-30.11867363892874</v>
      </c>
      <c r="T23" s="3">
        <f t="shared" si="16"/>
        <v>1.5012395145366784</v>
      </c>
      <c r="U23" s="3">
        <f t="shared" si="16"/>
        <v>0.98838476180948565</v>
      </c>
      <c r="V23" s="3">
        <f t="shared" si="16"/>
        <v>7.2274402449383768</v>
      </c>
      <c r="W23" s="3">
        <f t="shared" si="16"/>
        <v>5.4672675857912214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-0.25894889424404832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0.38838457608244181</v>
      </c>
      <c r="K24" s="4">
        <f t="shared" si="17"/>
        <v>0.94759299792849983</v>
      </c>
      <c r="L24" s="4">
        <f t="shared" si="17"/>
        <v>-0.20010355074314856</v>
      </c>
      <c r="M24" s="4">
        <f t="shared" si="17"/>
        <v>-0.19268164506763064</v>
      </c>
      <c r="N24" s="4">
        <f t="shared" si="17"/>
        <v>-9.8767310710619061E-3</v>
      </c>
      <c r="O24" s="4">
        <f t="shared" si="17"/>
        <v>7.7609555673805897E-2</v>
      </c>
      <c r="P24" s="4">
        <f t="shared" si="17"/>
        <v>-0.13053203163807081</v>
      </c>
      <c r="Q24" s="4">
        <f t="shared" si="17"/>
        <v>0.33876198692298654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3.36</v>
      </c>
      <c r="H25" s="3">
        <f>IFERROR(INDEX(D25:G25,COUNT(D25:G25)),"")</f>
        <v>3.36</v>
      </c>
      <c r="I25" s="3">
        <f t="shared" ref="I25:Z25" si="18">IFERROR(INDEX(I51:I500,MATCH($C$25,$C$51:$C$500,0)),"")</f>
        <v>15.19</v>
      </c>
      <c r="J25" s="3">
        <f t="shared" si="18"/>
        <v>19.350000000000001</v>
      </c>
      <c r="K25" s="3">
        <f t="shared" si="18"/>
        <v>21.72</v>
      </c>
      <c r="L25" s="3">
        <f t="shared" si="18"/>
        <v>13.64</v>
      </c>
      <c r="M25" s="3">
        <f t="shared" si="18"/>
        <v>-10.86</v>
      </c>
      <c r="N25" s="3">
        <f t="shared" si="18"/>
        <v>-37.85</v>
      </c>
      <c r="O25" s="3">
        <f t="shared" si="18"/>
        <v>4.4000000000000004</v>
      </c>
      <c r="P25" s="3">
        <f t="shared" si="18"/>
        <v>1.1499999999999999</v>
      </c>
      <c r="Q25" s="3">
        <f t="shared" si="18"/>
        <v>54.62</v>
      </c>
      <c r="R25" s="3">
        <f t="shared" si="18"/>
        <v>-28.4</v>
      </c>
      <c r="S25" s="3">
        <f t="shared" si="18"/>
        <v>-44.95</v>
      </c>
      <c r="T25" s="3">
        <f t="shared" si="18"/>
        <v>2.82</v>
      </c>
      <c r="U25" s="3">
        <f t="shared" si="18"/>
        <v>1.81</v>
      </c>
      <c r="V25" s="3">
        <f t="shared" si="18"/>
        <v>14.32</v>
      </c>
      <c r="W25" s="3">
        <f t="shared" si="18"/>
        <v>10.08</v>
      </c>
      <c r="X25" s="3">
        <f t="shared" si="18"/>
        <v>-0.3</v>
      </c>
      <c r="Y25" s="3">
        <f t="shared" si="18"/>
        <v>11.36</v>
      </c>
      <c r="Z25" s="3">
        <f t="shared" si="18"/>
        <v>11.65</v>
      </c>
    </row>
    <row r="26" spans="1:26" ht="15.5" x14ac:dyDescent="0.35">
      <c r="C26" t="s">
        <v>59</v>
      </c>
      <c r="D26" s="4">
        <f>IFERROR(_xlfn.RRI(5,I25,D25),"")</f>
        <v>-0.26046914127478682</v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0.34476271270679493</v>
      </c>
      <c r="K26" s="4">
        <f t="shared" si="19"/>
        <v>0.79983376982095256</v>
      </c>
      <c r="L26" s="4">
        <f t="shared" si="19"/>
        <v>-0.24230829122421071</v>
      </c>
      <c r="M26" s="4">
        <f t="shared" si="19"/>
        <v>-0.17490815051242814</v>
      </c>
      <c r="N26" s="4">
        <f t="shared" si="19"/>
        <v>-3.3799545253035412E-2</v>
      </c>
      <c r="O26" s="4">
        <f t="shared" si="19"/>
        <v>9.305172417031371E-2</v>
      </c>
      <c r="P26" s="4">
        <f t="shared" si="19"/>
        <v>-8.6720197676507516E-2</v>
      </c>
      <c r="Q26" s="4">
        <f t="shared" si="19"/>
        <v>0.30701850236347061</v>
      </c>
      <c r="R26" s="4" t="str">
        <f t="shared" si="19"/>
        <v/>
      </c>
      <c r="S26" s="4">
        <f t="shared" si="19"/>
        <v>1.723464309330454</v>
      </c>
      <c r="T26" s="4">
        <f t="shared" si="19"/>
        <v>-0.24321214232277155</v>
      </c>
      <c r="U26" s="4">
        <f t="shared" si="19"/>
        <v>-0.31091859602758054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56.575289933561642</v>
      </c>
      <c r="H27" s="3">
        <f t="shared" ref="H27:Z27" si="20">IFERROR(H4/H21,"")</f>
        <v>226.30115973424657</v>
      </c>
      <c r="I27" s="3">
        <f t="shared" si="20"/>
        <v>217.61232012602738</v>
      </c>
      <c r="J27" s="3">
        <f t="shared" si="20"/>
        <v>208.47058570205479</v>
      </c>
      <c r="K27" s="3">
        <f t="shared" si="20"/>
        <v>182.99213979931505</v>
      </c>
      <c r="L27" s="3">
        <f t="shared" si="20"/>
        <v>125.64100631712328</v>
      </c>
      <c r="M27" s="3">
        <f t="shared" si="20"/>
        <v>104.98304544157304</v>
      </c>
      <c r="N27" s="3">
        <f t="shared" si="20"/>
        <v>79.229202826966286</v>
      </c>
      <c r="O27" s="3">
        <f t="shared" si="20"/>
        <v>164.23957044943819</v>
      </c>
      <c r="P27" s="3">
        <f t="shared" si="20"/>
        <v>179.60313807078651</v>
      </c>
      <c r="Q27" s="3">
        <f t="shared" si="20"/>
        <v>155.38238006179776</v>
      </c>
      <c r="R27" s="3">
        <f t="shared" si="20"/>
        <v>154.84506745955056</v>
      </c>
      <c r="S27" s="3">
        <f t="shared" si="20"/>
        <v>185.59869888764044</v>
      </c>
      <c r="T27" s="3">
        <f t="shared" si="20"/>
        <v>278.82907979069768</v>
      </c>
      <c r="U27" s="3">
        <f t="shared" si="20"/>
        <v>275.39942566744185</v>
      </c>
      <c r="V27" s="3">
        <f t="shared" si="20"/>
        <v>467.90507073255816</v>
      </c>
      <c r="W27" s="3">
        <f t="shared" si="20"/>
        <v>399.45591873255813</v>
      </c>
      <c r="X27" s="3">
        <f t="shared" si="20"/>
        <v>611.56698726279069</v>
      </c>
      <c r="Y27" s="3">
        <f t="shared" si="20"/>
        <v>215.36420817441859</v>
      </c>
      <c r="Z27" s="3">
        <f t="shared" si="20"/>
        <v>181.41251486976745</v>
      </c>
    </row>
    <row r="28" spans="1:26" ht="15.5" x14ac:dyDescent="0.35">
      <c r="C28" t="s">
        <v>61</v>
      </c>
      <c r="D28" s="4">
        <f>IFERROR(_xlfn.RRI(5,I27,D27),"")</f>
        <v>-0.23618415776527468</v>
      </c>
      <c r="H28" s="4">
        <f t="shared" ref="H28:Z28" si="21">IFERROR(_xlfn.RRI(5,M27,H27),"")</f>
        <v>0.1660401979867252</v>
      </c>
      <c r="I28" s="4">
        <f t="shared" si="21"/>
        <v>0.22393861983210317</v>
      </c>
      <c r="J28" s="4">
        <f t="shared" si="21"/>
        <v>4.8850035425958005E-2</v>
      </c>
      <c r="K28" s="4">
        <f t="shared" si="21"/>
        <v>3.7457120571191549E-3</v>
      </c>
      <c r="L28" s="4">
        <f t="shared" si="21"/>
        <v>-4.1601936889557045E-2</v>
      </c>
      <c r="M28" s="4">
        <f t="shared" si="21"/>
        <v>-7.4781392927947943E-2</v>
      </c>
      <c r="N28" s="4">
        <f t="shared" si="21"/>
        <v>-0.15654469952815442</v>
      </c>
      <c r="O28" s="4">
        <f t="shared" si="21"/>
        <v>-0.10044453360436667</v>
      </c>
      <c r="P28" s="4">
        <f t="shared" si="21"/>
        <v>-8.1941876048549078E-2</v>
      </c>
      <c r="Q28" s="4">
        <f t="shared" si="21"/>
        <v>-0.19786253061024295</v>
      </c>
      <c r="R28" s="4">
        <f t="shared" si="21"/>
        <v>-0.1726567975719705</v>
      </c>
      <c r="S28" s="4">
        <f t="shared" si="21"/>
        <v>-0.21218149320838231</v>
      </c>
      <c r="T28" s="4">
        <f t="shared" si="21"/>
        <v>5.3010998568021828E-2</v>
      </c>
      <c r="U28" s="4">
        <f t="shared" si="21"/>
        <v>8.7074121662393811E-2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-0.77880184331797242</v>
      </c>
      <c r="I29" s="4">
        <f t="shared" si="22"/>
        <v>-0.21498708010335926</v>
      </c>
      <c r="J29" s="4">
        <f t="shared" si="22"/>
        <v>-0.1091160220994474</v>
      </c>
      <c r="K29" s="4">
        <f t="shared" si="22"/>
        <v>0.59237536656891476</v>
      </c>
      <c r="L29" s="4">
        <f t="shared" si="22"/>
        <v>-2.2559852670349909</v>
      </c>
      <c r="M29" s="4">
        <f t="shared" si="22"/>
        <v>-0.71307793923381768</v>
      </c>
      <c r="N29" s="4">
        <f t="shared" si="22"/>
        <v>-9.6022727272727266</v>
      </c>
      <c r="O29" s="4">
        <f t="shared" si="22"/>
        <v>2.8260869565217397</v>
      </c>
      <c r="P29" s="4">
        <f t="shared" si="22"/>
        <v>-0.97894544123031857</v>
      </c>
      <c r="Q29" s="4">
        <f t="shared" si="22"/>
        <v>-2.9232394366197183</v>
      </c>
      <c r="R29" s="4">
        <f t="shared" si="22"/>
        <v>-0.36818687430478314</v>
      </c>
      <c r="S29" s="4">
        <f t="shared" si="22"/>
        <v>-16.939716312056738</v>
      </c>
      <c r="T29" s="4">
        <f t="shared" si="22"/>
        <v>0.55801104972375681</v>
      </c>
      <c r="U29" s="4">
        <f t="shared" si="22"/>
        <v>-0.87360335195530725</v>
      </c>
      <c r="V29" s="4">
        <f t="shared" si="22"/>
        <v>0.42063492063492064</v>
      </c>
      <c r="W29" s="4">
        <f t="shared" si="22"/>
        <v>-34.6</v>
      </c>
      <c r="X29" s="4">
        <f t="shared" si="22"/>
        <v>-1.0264084507042255</v>
      </c>
      <c r="Y29" s="4">
        <f t="shared" si="22"/>
        <v>-2.4892703862661021E-2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3.9928068425478636E-2</v>
      </c>
      <c r="I30" s="4">
        <f t="shared" si="23"/>
        <v>4.3851435410834978E-2</v>
      </c>
      <c r="J30" s="4">
        <f t="shared" si="23"/>
        <v>0.13923246064383746</v>
      </c>
      <c r="K30" s="4">
        <f t="shared" si="23"/>
        <v>0.45646827547238084</v>
      </c>
      <c r="L30" s="4">
        <f t="shared" si="23"/>
        <v>0.19677425805909932</v>
      </c>
      <c r="M30" s="4">
        <f t="shared" si="23"/>
        <v>0.32505492540234454</v>
      </c>
      <c r="N30" s="4">
        <f t="shared" si="23"/>
        <v>-0.51759979272865109</v>
      </c>
      <c r="O30" s="4">
        <f t="shared" si="23"/>
        <v>-8.5541754929098851E-2</v>
      </c>
      <c r="P30" s="4">
        <f t="shared" si="23"/>
        <v>0.15587840783077087</v>
      </c>
      <c r="Q30" s="4">
        <f t="shared" si="23"/>
        <v>3.4700014089086659E-3</v>
      </c>
      <c r="R30" s="4">
        <f t="shared" si="23"/>
        <v>-0.16569960679901</v>
      </c>
      <c r="S30" s="4">
        <f t="shared" si="23"/>
        <v>-0.33436390843107316</v>
      </c>
      <c r="T30" s="4">
        <f t="shared" si="23"/>
        <v>1.2453381538265454E-2</v>
      </c>
      <c r="U30" s="4">
        <f t="shared" si="23"/>
        <v>-0.41142030105321792</v>
      </c>
      <c r="V30" s="4">
        <f t="shared" si="23"/>
        <v>0.17135595891828001</v>
      </c>
      <c r="W30" s="4">
        <f t="shared" si="23"/>
        <v>-0.34683210988805108</v>
      </c>
      <c r="X30" s="4">
        <f t="shared" si="23"/>
        <v>1.8396872091554621</v>
      </c>
      <c r="Y30" s="4">
        <f t="shared" si="23"/>
        <v>0.18715188050297638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181.18</v>
      </c>
      <c r="H32" s="3">
        <f>IFERROR(INDEX(D32:G32,COUNT(D32:G32)),"")</f>
        <v>181.18</v>
      </c>
      <c r="I32" s="3">
        <f t="shared" ref="I32:Z32" si="24">IFERROR(INDEX(I51:I500,MATCH($C$32,$C$51:$C$500,0)),"")</f>
        <v>177.81</v>
      </c>
      <c r="J32" s="3">
        <f t="shared" si="24"/>
        <v>169.05</v>
      </c>
      <c r="K32" s="3">
        <f t="shared" si="24"/>
        <v>155.99</v>
      </c>
      <c r="L32" s="3">
        <f t="shared" si="24"/>
        <v>134.5</v>
      </c>
      <c r="M32" s="3">
        <f t="shared" si="24"/>
        <v>122.09</v>
      </c>
      <c r="N32" s="3">
        <f t="shared" si="24"/>
        <v>132.81</v>
      </c>
      <c r="O32" s="3">
        <f t="shared" si="24"/>
        <v>170.96</v>
      </c>
      <c r="P32" s="3">
        <f t="shared" si="24"/>
        <v>161.33000000000001</v>
      </c>
      <c r="Q32" s="3">
        <f t="shared" si="24"/>
        <v>163.21</v>
      </c>
      <c r="R32" s="3">
        <f t="shared" si="24"/>
        <v>109.77</v>
      </c>
      <c r="S32" s="3">
        <f t="shared" si="24"/>
        <v>139.44</v>
      </c>
      <c r="T32" s="3">
        <f t="shared" si="24"/>
        <v>183.36</v>
      </c>
      <c r="U32" s="3">
        <f t="shared" si="24"/>
        <v>180.97</v>
      </c>
      <c r="V32" s="3">
        <f t="shared" si="24"/>
        <v>193.39</v>
      </c>
      <c r="W32" s="3">
        <f t="shared" si="24"/>
        <v>179.07</v>
      </c>
      <c r="X32" s="3">
        <f t="shared" si="24"/>
        <v>168.99</v>
      </c>
      <c r="Y32" s="3">
        <f t="shared" si="24"/>
        <v>167.45</v>
      </c>
      <c r="Z32" s="3">
        <f t="shared" si="24"/>
        <v>157.9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0.86</v>
      </c>
      <c r="H33" s="3">
        <f>IFERROR(INDEX(D33:G33,COUNT(D33:G33)),"")</f>
        <v>0.86</v>
      </c>
      <c r="I33" s="3">
        <f t="shared" ref="I33:Z33" si="25">IFERROR(INDEX(I51:I500,MATCH($C$33,$C$51:$C$500,0)),"")</f>
        <v>0.76</v>
      </c>
      <c r="J33" s="3">
        <f t="shared" si="25"/>
        <v>0.63</v>
      </c>
      <c r="K33" s="3">
        <f t="shared" si="25"/>
        <v>1.07</v>
      </c>
      <c r="L33" s="3">
        <f t="shared" si="25"/>
        <v>0.82</v>
      </c>
      <c r="M33" s="3">
        <f t="shared" si="25"/>
        <v>1.74</v>
      </c>
      <c r="N33" s="3">
        <f t="shared" si="25"/>
        <v>0.47</v>
      </c>
      <c r="O33" s="3">
        <f t="shared" si="25"/>
        <v>0.87</v>
      </c>
      <c r="P33" s="3">
        <f t="shared" si="25"/>
        <v>0.94</v>
      </c>
      <c r="Q33" s="3">
        <f t="shared" si="25"/>
        <v>1.24</v>
      </c>
      <c r="R33" s="3">
        <f t="shared" si="25"/>
        <v>1.38</v>
      </c>
      <c r="S33" s="3">
        <f t="shared" si="25"/>
        <v>1.03</v>
      </c>
      <c r="T33" s="3">
        <f t="shared" si="25"/>
        <v>1.39</v>
      </c>
      <c r="U33" s="3">
        <f t="shared" si="25"/>
        <v>1.3</v>
      </c>
      <c r="V33" s="3">
        <f t="shared" si="25"/>
        <v>0.88</v>
      </c>
      <c r="W33" s="3">
        <f t="shared" si="25"/>
        <v>0.95</v>
      </c>
      <c r="X33" s="3">
        <f t="shared" si="25"/>
        <v>1.18</v>
      </c>
      <c r="Y33" s="3">
        <f t="shared" si="25"/>
        <v>0.72</v>
      </c>
      <c r="Z33" s="3">
        <f t="shared" si="25"/>
        <v>0.82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46.13</v>
      </c>
      <c r="H34" s="3">
        <f>IFERROR(INDEX(D34:G34,COUNT(D34:G34)),"")</f>
        <v>46.13</v>
      </c>
      <c r="I34" s="3">
        <f t="shared" ref="I34:Z34" si="26">IFERROR(INDEX(I51:I500,MATCH($C$34,$C$51:$C$500,0)),"")</f>
        <v>8.89</v>
      </c>
      <c r="J34" s="3">
        <f t="shared" si="26"/>
        <v>5.53</v>
      </c>
      <c r="K34" s="3">
        <f t="shared" si="26"/>
        <v>7.69</v>
      </c>
      <c r="L34" s="3">
        <f t="shared" si="26"/>
        <v>8.06</v>
      </c>
      <c r="M34" s="3">
        <f t="shared" si="26"/>
        <v>-19.52</v>
      </c>
      <c r="N34" s="3">
        <f t="shared" si="26"/>
        <v>-1.66</v>
      </c>
      <c r="O34" s="3">
        <f t="shared" si="26"/>
        <v>33.64</v>
      </c>
      <c r="P34" s="3">
        <f t="shared" si="26"/>
        <v>132.16999999999999</v>
      </c>
      <c r="Q34" s="3">
        <f t="shared" si="26"/>
        <v>3.7</v>
      </c>
      <c r="R34" s="3">
        <f t="shared" si="26"/>
        <v>-5.35</v>
      </c>
      <c r="S34" s="3">
        <f t="shared" si="26"/>
        <v>-3.2</v>
      </c>
      <c r="T34" s="3">
        <f t="shared" si="26"/>
        <v>90.43</v>
      </c>
      <c r="U34" s="3">
        <f t="shared" si="26"/>
        <v>129.83000000000001</v>
      </c>
      <c r="V34" s="3">
        <f t="shared" si="26"/>
        <v>11.87</v>
      </c>
      <c r="W34" s="3">
        <f t="shared" si="26"/>
        <v>16.87</v>
      </c>
      <c r="X34" s="3">
        <f t="shared" si="26"/>
        <v>-666.67</v>
      </c>
      <c r="Y34" s="3">
        <f t="shared" si="26"/>
        <v>10.56</v>
      </c>
      <c r="Z34" s="3">
        <f t="shared" si="26"/>
        <v>11.16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2.74</v>
      </c>
      <c r="H35" s="3">
        <f>IFERROR(INDEX(D35:G35,COUNT(D35:G35)),"")</f>
        <v>2.74</v>
      </c>
      <c r="I35" s="3">
        <f t="shared" ref="I35:Z35" si="27">IFERROR(INDEX(I51:I500,MATCH($C$35,$C$51:$C$500,0)),"")</f>
        <v>0.62</v>
      </c>
      <c r="J35" s="3">
        <f t="shared" si="27"/>
        <v>0.51</v>
      </c>
      <c r="K35" s="3">
        <f t="shared" si="27"/>
        <v>0.91</v>
      </c>
      <c r="L35" s="3">
        <f t="shared" si="27"/>
        <v>0.88</v>
      </c>
      <c r="M35" s="3">
        <f t="shared" si="27"/>
        <v>2.0099999999999998</v>
      </c>
      <c r="N35" s="3">
        <f t="shared" si="27"/>
        <v>0.79</v>
      </c>
      <c r="O35" s="3">
        <f t="shared" si="27"/>
        <v>0.9</v>
      </c>
      <c r="P35" s="3">
        <f t="shared" si="27"/>
        <v>0.84</v>
      </c>
      <c r="Q35" s="3">
        <f t="shared" si="27"/>
        <v>1.29</v>
      </c>
      <c r="R35" s="3">
        <f t="shared" si="27"/>
        <v>0.98</v>
      </c>
      <c r="S35" s="3">
        <f t="shared" si="27"/>
        <v>0.77</v>
      </c>
      <c r="T35" s="3">
        <f t="shared" si="27"/>
        <v>0.92</v>
      </c>
      <c r="U35" s="3">
        <f t="shared" si="27"/>
        <v>0.85</v>
      </c>
      <c r="V35" s="3">
        <f t="shared" si="27"/>
        <v>0.36</v>
      </c>
      <c r="W35" s="3">
        <f t="shared" si="27"/>
        <v>0.42</v>
      </c>
      <c r="X35" s="3">
        <f t="shared" si="27"/>
        <v>0.33</v>
      </c>
      <c r="Y35" s="3">
        <f t="shared" si="27"/>
        <v>0.55000000000000004</v>
      </c>
      <c r="Z35" s="3">
        <f t="shared" si="27"/>
        <v>0.71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0.44619999999999999</v>
      </c>
      <c r="I36" s="4">
        <f t="shared" si="28"/>
        <v>0.39490000000000003</v>
      </c>
      <c r="J36" s="4">
        <f t="shared" si="28"/>
        <v>0.31010000000000004</v>
      </c>
      <c r="K36" s="4">
        <f t="shared" si="28"/>
        <v>0.2762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8.2299999999999998E-2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6</v>
      </c>
      <c r="I37" s="3">
        <f t="shared" si="29"/>
        <v>6</v>
      </c>
      <c r="J37" s="3">
        <f t="shared" si="29"/>
        <v>6</v>
      </c>
      <c r="K37" s="3">
        <f t="shared" si="29"/>
        <v>6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2.73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82599923303</v>
      </c>
      <c r="E51" s="5">
        <v>87776856745</v>
      </c>
      <c r="F51" s="5">
        <v>77417127931</v>
      </c>
      <c r="G51" s="5">
        <v>82223106390</v>
      </c>
      <c r="I51" s="5">
        <v>317713987384</v>
      </c>
      <c r="J51" s="5">
        <v>304367055125</v>
      </c>
      <c r="K51" s="5">
        <v>267168524107</v>
      </c>
      <c r="L51" s="5">
        <v>183435869223</v>
      </c>
      <c r="M51" s="5">
        <v>93434910443</v>
      </c>
      <c r="N51" s="5">
        <v>70513990516</v>
      </c>
      <c r="O51" s="5">
        <v>146173217700</v>
      </c>
      <c r="P51" s="5">
        <v>159846792883</v>
      </c>
      <c r="Q51" s="5">
        <v>138290318255</v>
      </c>
      <c r="R51" s="5">
        <v>137812110039</v>
      </c>
      <c r="S51" s="5">
        <v>165182842010</v>
      </c>
      <c r="T51" s="5">
        <v>239793008620</v>
      </c>
      <c r="U51" s="5">
        <v>236843506074</v>
      </c>
      <c r="V51" s="5">
        <v>201199180415</v>
      </c>
      <c r="W51" s="5">
        <v>171766045055</v>
      </c>
      <c r="X51" s="5">
        <v>262973804523</v>
      </c>
      <c r="Y51" s="5">
        <v>92606609515</v>
      </c>
      <c r="Z51" s="5">
        <v>78007381394</v>
      </c>
    </row>
    <row r="52" spans="2:26" ht="15.5" x14ac:dyDescent="0.35">
      <c r="C52" t="s">
        <v>86</v>
      </c>
      <c r="D52" s="5">
        <v>-54143339146</v>
      </c>
      <c r="E52" s="5">
        <v>-53845075527</v>
      </c>
      <c r="F52" s="5">
        <v>-51982262929</v>
      </c>
      <c r="G52" s="5">
        <v>-49995392716</v>
      </c>
      <c r="I52" s="5">
        <v>-205161238728</v>
      </c>
      <c r="J52" s="5">
        <v>-191849235059</v>
      </c>
      <c r="K52" s="5">
        <v>-159444476104</v>
      </c>
      <c r="L52" s="5">
        <v>-105326353698</v>
      </c>
      <c r="M52" s="5">
        <v>-62142870805</v>
      </c>
      <c r="N52" s="5">
        <v>-71975560170</v>
      </c>
      <c r="O52" s="5">
        <v>-88632717468</v>
      </c>
      <c r="P52" s="5">
        <v>-92353501632</v>
      </c>
      <c r="Q52" s="5">
        <v>-83299550037</v>
      </c>
      <c r="R52" s="5">
        <v>-101497913850</v>
      </c>
      <c r="S52" s="5">
        <v>-129376344537</v>
      </c>
      <c r="T52" s="5">
        <v>-158084694778</v>
      </c>
      <c r="U52" s="5">
        <v>-141345545379</v>
      </c>
      <c r="V52" s="5">
        <v>-119717107505</v>
      </c>
      <c r="W52" s="5">
        <v>-107117504919</v>
      </c>
      <c r="X52" s="5">
        <v>-217905899511</v>
      </c>
      <c r="Y52" s="5">
        <v>-60253390203</v>
      </c>
      <c r="Z52" s="5">
        <v>-54915373841</v>
      </c>
    </row>
    <row r="53" spans="2:26" ht="15.5" x14ac:dyDescent="0.35">
      <c r="C53" t="s">
        <v>87</v>
      </c>
      <c r="D53" s="5">
        <v>28456584157</v>
      </c>
      <c r="E53" s="5">
        <v>33931781218</v>
      </c>
      <c r="F53" s="5">
        <v>25434865002</v>
      </c>
      <c r="G53" s="5">
        <v>32227713674</v>
      </c>
      <c r="I53" s="5">
        <v>112552748656</v>
      </c>
      <c r="J53" s="5">
        <v>112517820066</v>
      </c>
      <c r="K53" s="5">
        <v>107724048003</v>
      </c>
      <c r="L53" s="5">
        <v>78109515525</v>
      </c>
      <c r="M53" s="5">
        <v>31292039638</v>
      </c>
      <c r="N53" s="5">
        <v>-1461569654</v>
      </c>
      <c r="O53" s="5">
        <v>57540500232</v>
      </c>
      <c r="P53" s="5">
        <v>67493291251</v>
      </c>
      <c r="Q53" s="5">
        <v>54990768218</v>
      </c>
      <c r="R53" s="5">
        <v>36314196189</v>
      </c>
      <c r="S53" s="5">
        <v>35806497473</v>
      </c>
      <c r="T53" s="5">
        <v>81708313842</v>
      </c>
      <c r="U53" s="5">
        <v>95497960695</v>
      </c>
      <c r="V53" s="5">
        <v>81482072910</v>
      </c>
      <c r="W53" s="5">
        <v>64648540136</v>
      </c>
      <c r="X53" s="5">
        <v>45067905012</v>
      </c>
      <c r="Y53" s="5">
        <v>32353219312</v>
      </c>
      <c r="Z53" s="5">
        <v>23092007553</v>
      </c>
    </row>
    <row r="54" spans="2:26" ht="15.5" x14ac:dyDescent="0.35">
      <c r="C54" t="s">
        <v>88</v>
      </c>
      <c r="D54" s="5">
        <v>-21086070635</v>
      </c>
      <c r="E54" s="5">
        <v>-23130409393</v>
      </c>
      <c r="F54" s="5">
        <v>-19454933004</v>
      </c>
      <c r="G54" s="5">
        <v>-18382914791</v>
      </c>
      <c r="I54" s="5">
        <v>-78256560967</v>
      </c>
      <c r="J54" s="5">
        <v>-69046526370</v>
      </c>
      <c r="K54" s="5">
        <v>-61591043738</v>
      </c>
      <c r="L54" s="5">
        <v>-49203716208</v>
      </c>
      <c r="M54" s="5">
        <v>-35666605186</v>
      </c>
      <c r="N54" s="5">
        <v>-38348146618</v>
      </c>
      <c r="O54" s="5">
        <v>-44172431920</v>
      </c>
      <c r="P54" s="5">
        <v>-46743091126</v>
      </c>
      <c r="Q54" s="5">
        <v>-43225996028</v>
      </c>
      <c r="R54" s="5">
        <v>-44119788602</v>
      </c>
      <c r="S54" s="5">
        <v>-59737102877</v>
      </c>
      <c r="T54" s="5">
        <v>-61786684815</v>
      </c>
      <c r="U54" s="5">
        <v>-59332529216</v>
      </c>
      <c r="V54" s="5">
        <v>-47678716644</v>
      </c>
      <c r="W54" s="5">
        <v>-40735794022</v>
      </c>
      <c r="X54" s="5">
        <v>-32056616778</v>
      </c>
      <c r="Y54" s="5">
        <v>-19029774842</v>
      </c>
      <c r="Z54" s="5">
        <v>-14198819642</v>
      </c>
    </row>
    <row r="55" spans="2:26" ht="15.5" x14ac:dyDescent="0.35">
      <c r="C55" t="s">
        <v>89</v>
      </c>
      <c r="D55" s="5">
        <v>-2081250665</v>
      </c>
      <c r="E55" s="5">
        <v>-1068055019</v>
      </c>
      <c r="F55" s="5">
        <v>-1735335615</v>
      </c>
      <c r="G55" s="5">
        <v>-1175758012</v>
      </c>
      <c r="I55" s="5">
        <v>-5914937214</v>
      </c>
      <c r="J55" s="5">
        <v>-5754663380</v>
      </c>
      <c r="K55" s="5">
        <v>-6255952003</v>
      </c>
      <c r="L55" s="5">
        <v>-4371898309</v>
      </c>
      <c r="M55" s="5">
        <v>-2761952137</v>
      </c>
      <c r="N55" s="5">
        <v>-1807295003</v>
      </c>
      <c r="O55" s="5">
        <v>-5151216881</v>
      </c>
      <c r="P55" s="5">
        <v>-2654347000</v>
      </c>
      <c r="Q55" s="5">
        <v>-4681759242</v>
      </c>
      <c r="R55" s="5">
        <v>-3291676551</v>
      </c>
      <c r="S55" s="5">
        <v>-5447900960</v>
      </c>
      <c r="T55" s="5">
        <v>-5044509283</v>
      </c>
      <c r="U55" s="5">
        <v>-5160554245</v>
      </c>
      <c r="V55" s="5">
        <v>-4898253070</v>
      </c>
      <c r="W55" s="5">
        <v>-4476361202</v>
      </c>
      <c r="X55" s="5">
        <v>-4692313757</v>
      </c>
      <c r="Y55" s="5">
        <v>-3931908827</v>
      </c>
      <c r="Z55" s="5">
        <v>-2619314468</v>
      </c>
    </row>
    <row r="56" spans="2:26" ht="15.5" x14ac:dyDescent="0.35">
      <c r="C56" t="s">
        <v>90</v>
      </c>
      <c r="D56" s="5">
        <v>-19004819970</v>
      </c>
      <c r="E56" s="5">
        <v>-22062354374</v>
      </c>
      <c r="F56" s="5">
        <v>-17719597389</v>
      </c>
      <c r="G56" s="5">
        <v>-17207156779</v>
      </c>
      <c r="I56" s="5">
        <v>-72341623753</v>
      </c>
      <c r="J56" s="5">
        <v>-63291862990</v>
      </c>
      <c r="K56" s="5">
        <v>-55335091735</v>
      </c>
      <c r="L56" s="5">
        <v>-44831817899</v>
      </c>
      <c r="M56" s="5">
        <v>-32904653049</v>
      </c>
      <c r="N56" s="5">
        <v>-36540851615</v>
      </c>
      <c r="O56" s="5">
        <v>-39021215039</v>
      </c>
      <c r="P56" s="5">
        <v>-44088744126</v>
      </c>
      <c r="Q56" s="5">
        <v>-38544236786</v>
      </c>
      <c r="R56" s="5">
        <v>-40828112051</v>
      </c>
      <c r="S56" s="5">
        <v>-54289201917</v>
      </c>
      <c r="T56" s="5">
        <v>-56742175532</v>
      </c>
      <c r="U56" s="5">
        <v>-54171974971</v>
      </c>
      <c r="V56" s="5">
        <v>-42780463574</v>
      </c>
      <c r="W56" s="5">
        <v>-36259432820</v>
      </c>
      <c r="X56" s="5">
        <v>-27364303021</v>
      </c>
      <c r="Y56" s="5">
        <v>-15097866015</v>
      </c>
      <c r="Z56" s="5">
        <v>-11579505174</v>
      </c>
    </row>
    <row r="57" spans="2:26" ht="15.5" x14ac:dyDescent="0.35">
      <c r="C57" t="s">
        <v>92</v>
      </c>
      <c r="D57" s="5">
        <v>7370513522</v>
      </c>
      <c r="E57" s="5">
        <v>10801371825</v>
      </c>
      <c r="F57" s="5">
        <v>5979931998</v>
      </c>
      <c r="G57" s="5">
        <v>13844798883</v>
      </c>
      <c r="I57" s="5">
        <v>34296187689</v>
      </c>
      <c r="J57" s="5">
        <v>43471293696</v>
      </c>
      <c r="K57" s="5">
        <v>46133004265</v>
      </c>
      <c r="L57" s="5">
        <v>28905799317</v>
      </c>
      <c r="M57" s="5">
        <v>-4374565548</v>
      </c>
      <c r="N57" s="5">
        <v>-39809716272</v>
      </c>
      <c r="O57" s="5">
        <v>13368068312</v>
      </c>
      <c r="P57" s="5">
        <v>20750200125</v>
      </c>
      <c r="Q57" s="5">
        <v>11764772190</v>
      </c>
      <c r="R57" s="5">
        <v>-7805592413</v>
      </c>
      <c r="S57" s="5">
        <v>-23930605404</v>
      </c>
      <c r="T57" s="5">
        <v>19921629027</v>
      </c>
      <c r="U57" s="5">
        <v>36165431479</v>
      </c>
      <c r="V57" s="5">
        <v>33803356266</v>
      </c>
      <c r="W57" s="5">
        <v>23912746114</v>
      </c>
      <c r="X57" s="5">
        <v>13011288234</v>
      </c>
      <c r="Y57" s="5">
        <v>13323444470</v>
      </c>
      <c r="Z57" s="5">
        <v>8893187911</v>
      </c>
    </row>
    <row r="58" spans="2:26" ht="15.5" x14ac:dyDescent="0.35">
      <c r="C58" t="s">
        <v>93</v>
      </c>
      <c r="D58" s="5">
        <v>-956460272</v>
      </c>
      <c r="E58" s="5">
        <v>-4041594810</v>
      </c>
      <c r="F58" s="5">
        <v>-491060081</v>
      </c>
      <c r="G58" s="5">
        <v>260421093</v>
      </c>
      <c r="I58" s="5">
        <v>-4558678224</v>
      </c>
      <c r="J58" s="5">
        <v>-4926671508</v>
      </c>
      <c r="K58" s="5">
        <v>-5401212901</v>
      </c>
      <c r="L58" s="5">
        <v>-3244080379</v>
      </c>
      <c r="M58" s="5">
        <v>-5955520178</v>
      </c>
      <c r="N58" s="5">
        <v>-4171484881</v>
      </c>
      <c r="O58" s="5">
        <v>-6862791496</v>
      </c>
      <c r="P58" s="5">
        <v>-15897243995</v>
      </c>
      <c r="Q58" s="5">
        <v>56576437355</v>
      </c>
      <c r="R58" s="5">
        <v>-21309208932</v>
      </c>
      <c r="S58" s="5">
        <v>-27062934624</v>
      </c>
      <c r="T58" s="5">
        <v>-15480191709</v>
      </c>
      <c r="U58" s="5">
        <v>-32212494909</v>
      </c>
      <c r="V58" s="5">
        <v>-23998677304</v>
      </c>
      <c r="W58" s="5">
        <v>-13849274315</v>
      </c>
      <c r="X58" s="5">
        <v>-12357974166</v>
      </c>
      <c r="Y58" s="5">
        <v>-7607260954</v>
      </c>
      <c r="Z58" s="5">
        <v>-4568532784</v>
      </c>
    </row>
    <row r="59" spans="2:26" ht="15.5" x14ac:dyDescent="0.35">
      <c r="C59" t="s">
        <v>339</v>
      </c>
      <c r="E59" s="5">
        <v>-151865490</v>
      </c>
      <c r="F59" s="5">
        <v>546298954</v>
      </c>
      <c r="G59" s="5">
        <v>4866748789</v>
      </c>
      <c r="I59" s="5">
        <v>5261182253</v>
      </c>
      <c r="J59" s="5">
        <v>4696566836</v>
      </c>
      <c r="K59" s="5">
        <v>3360842885</v>
      </c>
      <c r="L59" s="5">
        <v>462643152</v>
      </c>
      <c r="M59" s="5">
        <v>1502985437</v>
      </c>
      <c r="N59" s="5">
        <v>2908687724</v>
      </c>
      <c r="O59" s="5">
        <v>1823445826</v>
      </c>
      <c r="P59" s="5">
        <v>-1251273269</v>
      </c>
      <c r="Q59" s="5">
        <v>-20125444324</v>
      </c>
      <c r="R59" s="5">
        <v>976189652</v>
      </c>
      <c r="S59" s="5">
        <v>3980159528</v>
      </c>
      <c r="T59" s="5">
        <v>19266548581</v>
      </c>
      <c r="U59" s="5">
        <v>107579026</v>
      </c>
      <c r="V59" s="5">
        <v>1156680635</v>
      </c>
      <c r="W59" s="5">
        <v>845579566</v>
      </c>
      <c r="X59" s="5">
        <v>140469868</v>
      </c>
      <c r="Y59" s="5">
        <v>109375001</v>
      </c>
      <c r="Z59" s="5">
        <v>275847222</v>
      </c>
    </row>
    <row r="60" spans="2:26" ht="15.5" x14ac:dyDescent="0.35">
      <c r="C60" t="s">
        <v>94</v>
      </c>
      <c r="D60" s="5">
        <v>182203887</v>
      </c>
      <c r="E60" s="5">
        <v>121348956</v>
      </c>
      <c r="F60" s="5">
        <v>35977856</v>
      </c>
      <c r="G60" s="5">
        <v>93215015</v>
      </c>
      <c r="I60" s="5">
        <v>406578651</v>
      </c>
      <c r="J60" s="5">
        <v>809224608</v>
      </c>
      <c r="K60" s="5">
        <v>695767652</v>
      </c>
      <c r="L60" s="5">
        <v>462156006</v>
      </c>
      <c r="M60" s="5">
        <v>8737577</v>
      </c>
      <c r="N60" s="5">
        <v>18634773</v>
      </c>
      <c r="O60" s="5">
        <v>27475484</v>
      </c>
      <c r="P60" s="5">
        <v>34262650</v>
      </c>
      <c r="Q60" s="5">
        <v>38298076</v>
      </c>
      <c r="R60" s="5">
        <v>165106043</v>
      </c>
      <c r="S60" s="5">
        <v>1374780015</v>
      </c>
      <c r="T60" s="5">
        <v>1290651293</v>
      </c>
      <c r="U60" s="5">
        <v>732020020</v>
      </c>
      <c r="V60" s="5">
        <v>400785189</v>
      </c>
      <c r="W60" s="5">
        <v>56401378</v>
      </c>
      <c r="X60" s="5">
        <v>70193197</v>
      </c>
      <c r="Y60" s="5">
        <v>40646796</v>
      </c>
      <c r="Z60" s="5">
        <v>42526264</v>
      </c>
    </row>
    <row r="61" spans="2:26" ht="15.5" x14ac:dyDescent="0.35">
      <c r="C61" t="s">
        <v>565</v>
      </c>
      <c r="O61" s="5">
        <v>1475701907</v>
      </c>
    </row>
    <row r="62" spans="2:26" ht="15.5" x14ac:dyDescent="0.35">
      <c r="C62" t="s">
        <v>95</v>
      </c>
      <c r="D62" s="5">
        <v>-50246</v>
      </c>
      <c r="E62" s="5">
        <v>-9989396</v>
      </c>
      <c r="F62" s="5">
        <v>-32301</v>
      </c>
      <c r="G62" s="5">
        <v>-379788</v>
      </c>
      <c r="I62" s="5">
        <v>-10469676</v>
      </c>
      <c r="J62" s="5">
        <v>-5780625</v>
      </c>
      <c r="O62" s="5">
        <v>-419416579</v>
      </c>
      <c r="P62" s="5">
        <v>-656001715</v>
      </c>
      <c r="Q62" s="5">
        <v>-705103560</v>
      </c>
      <c r="R62" s="5">
        <v>-152266439</v>
      </c>
      <c r="S62" s="5">
        <v>-679062249</v>
      </c>
      <c r="T62" s="5">
        <v>-285681165</v>
      </c>
      <c r="U62" s="5">
        <v>-51676159</v>
      </c>
    </row>
    <row r="63" spans="2:26" ht="15.5" x14ac:dyDescent="0.35">
      <c r="C63" t="s">
        <v>96</v>
      </c>
      <c r="E63" s="5">
        <v>-1760747</v>
      </c>
      <c r="I63" s="5">
        <v>-1760747</v>
      </c>
      <c r="J63" s="5">
        <v>-1397696</v>
      </c>
      <c r="K63" s="5">
        <v>-252056</v>
      </c>
      <c r="L63" s="5">
        <v>871547</v>
      </c>
      <c r="M63" s="5">
        <v>-743054</v>
      </c>
      <c r="N63" s="5">
        <v>-913674</v>
      </c>
      <c r="O63" s="5">
        <v>1559969</v>
      </c>
      <c r="P63" s="5">
        <v>-18349313</v>
      </c>
      <c r="Q63" s="5">
        <v>-11751930</v>
      </c>
      <c r="R63" s="5">
        <v>-720090</v>
      </c>
      <c r="S63" s="5">
        <v>9236873</v>
      </c>
      <c r="T63" s="5">
        <v>25802238</v>
      </c>
      <c r="U63" s="5">
        <v>3267333</v>
      </c>
      <c r="V63" s="5">
        <v>-110978291</v>
      </c>
      <c r="W63" s="5">
        <v>568223</v>
      </c>
      <c r="X63" s="5">
        <v>66397849</v>
      </c>
    </row>
    <row r="64" spans="2:26" ht="15.5" x14ac:dyDescent="0.35">
      <c r="C64" t="s">
        <v>26</v>
      </c>
      <c r="D64" s="5">
        <v>-2439618391</v>
      </c>
      <c r="E64" s="5">
        <v>-2425259828</v>
      </c>
      <c r="F64" s="5">
        <v>-2204091791</v>
      </c>
      <c r="G64" s="5">
        <v>-2333818860</v>
      </c>
      <c r="I64" s="5">
        <v>-9595717462</v>
      </c>
      <c r="J64" s="5">
        <v>-9657181512</v>
      </c>
      <c r="K64" s="5">
        <v>-8128748551</v>
      </c>
      <c r="L64" s="5">
        <v>-4263855058</v>
      </c>
      <c r="M64" s="5">
        <v>-6831888303</v>
      </c>
      <c r="N64" s="5">
        <v>-5722078470</v>
      </c>
      <c r="O64" s="5">
        <v>-10042974980</v>
      </c>
      <c r="P64" s="5">
        <v>-12794795621</v>
      </c>
      <c r="Q64" s="5">
        <v>-13979374180</v>
      </c>
      <c r="R64" s="5">
        <v>-21996121644</v>
      </c>
      <c r="S64" s="5">
        <v>-30090371950</v>
      </c>
      <c r="T64" s="5">
        <v>-35340253939</v>
      </c>
      <c r="U64" s="5">
        <v>-32742603844</v>
      </c>
      <c r="V64" s="5">
        <v>-24902705614</v>
      </c>
      <c r="W64" s="5">
        <v>-15705913369</v>
      </c>
      <c r="X64" s="5">
        <v>-11486654764</v>
      </c>
      <c r="Y64" s="5">
        <v>-7145824427</v>
      </c>
      <c r="Z64" s="5">
        <v>-4618849329</v>
      </c>
    </row>
    <row r="65" spans="3:26" ht="15.5" x14ac:dyDescent="0.35">
      <c r="C65" t="s">
        <v>91</v>
      </c>
      <c r="D65" s="5">
        <v>1301004478</v>
      </c>
      <c r="E65" s="5">
        <v>-1574068305</v>
      </c>
      <c r="F65" s="5">
        <v>1130787201</v>
      </c>
      <c r="G65" s="5">
        <v>-2365344063</v>
      </c>
      <c r="I65" s="5">
        <v>-618491243</v>
      </c>
      <c r="J65" s="5">
        <v>-768103119</v>
      </c>
      <c r="K65" s="5">
        <v>-1328822831</v>
      </c>
      <c r="L65" s="5">
        <v>94103974</v>
      </c>
      <c r="M65" s="5">
        <v>-634611835</v>
      </c>
      <c r="N65" s="5">
        <v>-1375815234</v>
      </c>
      <c r="O65" s="5">
        <v>271416877</v>
      </c>
      <c r="P65" s="5">
        <v>-1211086727</v>
      </c>
      <c r="Q65" s="5">
        <v>91359813273</v>
      </c>
      <c r="R65" s="5">
        <v>-301396454</v>
      </c>
      <c r="S65" s="5">
        <v>-1657676841</v>
      </c>
      <c r="T65" s="5">
        <v>-437258717</v>
      </c>
      <c r="U65" s="5">
        <v>-261081285</v>
      </c>
      <c r="V65" s="5">
        <v>-542459223</v>
      </c>
      <c r="W65" s="5">
        <v>954089887</v>
      </c>
      <c r="X65" s="5">
        <v>-1148380316</v>
      </c>
      <c r="Y65" s="5">
        <v>-611458324</v>
      </c>
      <c r="Z65" s="5">
        <v>-268056941</v>
      </c>
    </row>
    <row r="66" spans="3:26" ht="15.5" x14ac:dyDescent="0.35">
      <c r="C66" t="s">
        <v>97</v>
      </c>
      <c r="D66" s="5">
        <v>-956460272</v>
      </c>
      <c r="E66" s="5">
        <v>-4041594810</v>
      </c>
      <c r="F66" s="5">
        <v>-491060081</v>
      </c>
      <c r="G66" s="5">
        <v>260421093</v>
      </c>
      <c r="I66" s="5">
        <v>-4558678224</v>
      </c>
      <c r="J66" s="5">
        <v>-4926671508</v>
      </c>
      <c r="K66" s="5">
        <v>-5401212901</v>
      </c>
      <c r="L66" s="5">
        <v>-3244080379</v>
      </c>
      <c r="M66" s="5">
        <v>-5955520178</v>
      </c>
      <c r="N66" s="5">
        <v>-4171484881</v>
      </c>
      <c r="O66" s="5">
        <v>-6862791496</v>
      </c>
      <c r="P66" s="5">
        <v>-15897243995</v>
      </c>
      <c r="Q66" s="5">
        <v>56576437355</v>
      </c>
      <c r="R66" s="5">
        <v>-21309208932</v>
      </c>
      <c r="S66" s="5">
        <v>-27062934624</v>
      </c>
      <c r="T66" s="5">
        <v>-15480191709</v>
      </c>
      <c r="U66" s="5">
        <v>-32212494909</v>
      </c>
      <c r="V66" s="5">
        <v>-23998677304</v>
      </c>
      <c r="W66" s="5">
        <v>-13849274315</v>
      </c>
      <c r="X66" s="5">
        <v>-12357974166</v>
      </c>
      <c r="Y66" s="5">
        <v>-7607260954</v>
      </c>
      <c r="Z66" s="5">
        <v>-4568532784</v>
      </c>
    </row>
    <row r="67" spans="3:26" ht="15.5" x14ac:dyDescent="0.35">
      <c r="C67" t="s">
        <v>28</v>
      </c>
      <c r="D67" s="5">
        <v>6414053250</v>
      </c>
      <c r="E67" s="5">
        <v>6759777015</v>
      </c>
      <c r="F67" s="5">
        <v>5488871917</v>
      </c>
      <c r="G67" s="5">
        <v>14105219976</v>
      </c>
      <c r="I67" s="5">
        <v>29737509465</v>
      </c>
      <c r="J67" s="5">
        <v>38544622188</v>
      </c>
      <c r="K67" s="5">
        <v>40731791364</v>
      </c>
      <c r="L67" s="5">
        <v>25661718938</v>
      </c>
      <c r="M67" s="5">
        <v>-10330085726</v>
      </c>
      <c r="N67" s="5">
        <v>-43981201153</v>
      </c>
      <c r="O67" s="5">
        <v>6505276816</v>
      </c>
      <c r="P67" s="5">
        <v>4852956130</v>
      </c>
      <c r="Q67" s="5">
        <v>68341209545</v>
      </c>
      <c r="R67" s="5">
        <v>-29114801345</v>
      </c>
      <c r="S67" s="5">
        <v>-50993540028</v>
      </c>
      <c r="T67" s="5">
        <v>4441437318</v>
      </c>
      <c r="U67" s="5">
        <v>3952936570</v>
      </c>
      <c r="V67" s="5">
        <v>9804678962</v>
      </c>
      <c r="W67" s="5">
        <v>10063471799</v>
      </c>
      <c r="X67" s="5">
        <v>653314068</v>
      </c>
      <c r="Y67" s="5">
        <v>5716183516</v>
      </c>
      <c r="Z67" s="5">
        <v>4324655127</v>
      </c>
    </row>
    <row r="68" spans="3:26" ht="15.5" x14ac:dyDescent="0.35">
      <c r="C68" t="s">
        <v>27</v>
      </c>
      <c r="D68" s="5">
        <v>-1502129903</v>
      </c>
      <c r="E68" s="5">
        <v>-2487000155</v>
      </c>
      <c r="F68" s="5">
        <v>-1207551822</v>
      </c>
      <c r="G68" s="5">
        <v>-3098299101</v>
      </c>
      <c r="I68" s="5">
        <v>-7542166935</v>
      </c>
      <c r="J68" s="5">
        <v>-10276541543</v>
      </c>
      <c r="K68" s="5">
        <v>-8994164623</v>
      </c>
      <c r="L68" s="5">
        <v>-5723200750</v>
      </c>
      <c r="M68" s="5">
        <v>707409671</v>
      </c>
      <c r="N68" s="5">
        <v>10379720486</v>
      </c>
      <c r="O68" s="5">
        <v>-1986317081</v>
      </c>
      <c r="P68" s="5">
        <v>-1662231212</v>
      </c>
      <c r="Q68" s="5">
        <v>-17916532749</v>
      </c>
      <c r="R68" s="5">
        <v>4615867766</v>
      </c>
      <c r="S68" s="5">
        <v>11901800250</v>
      </c>
      <c r="T68" s="5">
        <v>-929011073</v>
      </c>
      <c r="U68" s="5">
        <v>-2182665430</v>
      </c>
      <c r="V68" s="5">
        <v>-3871713444</v>
      </c>
      <c r="W68" s="5">
        <v>-5592766824</v>
      </c>
      <c r="X68" s="5">
        <v>-782937643</v>
      </c>
      <c r="Y68" s="5">
        <v>-852309986</v>
      </c>
      <c r="Z68" s="5">
        <v>663444222</v>
      </c>
    </row>
    <row r="69" spans="3:26" ht="15.5" x14ac:dyDescent="0.35">
      <c r="C69" t="s">
        <v>101</v>
      </c>
      <c r="D69" s="5">
        <v>4911923347</v>
      </c>
      <c r="E69" s="5">
        <v>4272776860</v>
      </c>
      <c r="F69" s="5">
        <v>4281320095</v>
      </c>
      <c r="G69" s="5">
        <v>11006920875</v>
      </c>
      <c r="I69" s="5">
        <v>22195342530</v>
      </c>
      <c r="J69" s="5">
        <v>28268080645</v>
      </c>
      <c r="K69" s="5">
        <v>31737626741</v>
      </c>
      <c r="L69" s="5">
        <v>19938518188</v>
      </c>
      <c r="M69" s="5">
        <v>-9622676055</v>
      </c>
      <c r="N69" s="5">
        <v>-33601480667</v>
      </c>
      <c r="O69" s="5">
        <v>4518959735</v>
      </c>
      <c r="P69" s="5">
        <v>3190724918</v>
      </c>
      <c r="Q69" s="5">
        <v>50424676796</v>
      </c>
      <c r="R69" s="5">
        <v>-24498933579</v>
      </c>
      <c r="S69" s="5">
        <v>-39091739778</v>
      </c>
      <c r="T69" s="5">
        <v>3512426245</v>
      </c>
      <c r="U69" s="5">
        <v>1770271140</v>
      </c>
      <c r="V69" s="5">
        <v>5932965518</v>
      </c>
      <c r="W69" s="5">
        <v>4470704975</v>
      </c>
      <c r="X69" s="5">
        <v>-129623575</v>
      </c>
      <c r="Y69" s="5">
        <v>4863873530</v>
      </c>
      <c r="Z69" s="5">
        <v>4988099349</v>
      </c>
    </row>
    <row r="70" spans="3:26" ht="15.5" x14ac:dyDescent="0.35">
      <c r="C70" t="s">
        <v>102</v>
      </c>
      <c r="X70" s="5">
        <v>14310420</v>
      </c>
      <c r="Y70" s="5">
        <v>161939902</v>
      </c>
      <c r="Z70" s="5">
        <v>-296676453</v>
      </c>
    </row>
    <row r="71" spans="3:26" ht="15.5" x14ac:dyDescent="0.35">
      <c r="C71" t="s">
        <v>2110</v>
      </c>
    </row>
    <row r="72" spans="3:26" ht="15.5" x14ac:dyDescent="0.35">
      <c r="C72" t="s">
        <v>340</v>
      </c>
    </row>
    <row r="73" spans="3:26" ht="15.5" x14ac:dyDescent="0.35">
      <c r="C73" t="s">
        <v>1238</v>
      </c>
      <c r="X73" s="5">
        <v>401692234</v>
      </c>
    </row>
    <row r="74" spans="3:26" ht="15.5" x14ac:dyDescent="0.35">
      <c r="C74" t="s">
        <v>104</v>
      </c>
      <c r="D74" s="5">
        <v>4911923347</v>
      </c>
      <c r="E74" s="5">
        <v>4272776860</v>
      </c>
      <c r="F74" s="5">
        <v>4281320095</v>
      </c>
      <c r="G74" s="5">
        <v>11006920875</v>
      </c>
      <c r="I74" s="5">
        <v>22195342530</v>
      </c>
      <c r="J74" s="5">
        <v>28268080645</v>
      </c>
      <c r="K74" s="5">
        <v>31737626741</v>
      </c>
      <c r="L74" s="5">
        <v>19938518188</v>
      </c>
      <c r="M74" s="5">
        <v>-9622676055</v>
      </c>
      <c r="N74" s="5">
        <v>-33601480667</v>
      </c>
      <c r="O74" s="5">
        <v>4518959735</v>
      </c>
      <c r="P74" s="5">
        <v>3190724918</v>
      </c>
      <c r="Q74" s="5">
        <v>50424676796</v>
      </c>
      <c r="R74" s="5">
        <v>-24498933579</v>
      </c>
      <c r="S74" s="5">
        <v>-39091739778</v>
      </c>
      <c r="T74" s="5">
        <v>3512426245</v>
      </c>
      <c r="U74" s="5">
        <v>1770271140</v>
      </c>
      <c r="V74" s="5">
        <v>5932965518</v>
      </c>
      <c r="W74" s="5">
        <v>4470704975</v>
      </c>
      <c r="X74" s="5">
        <v>286379079</v>
      </c>
      <c r="Y74" s="5">
        <v>5025813432</v>
      </c>
      <c r="Z74" s="5">
        <v>4691422896</v>
      </c>
    </row>
    <row r="75" spans="3:26" ht="15.5" x14ac:dyDescent="0.35">
      <c r="C75" t="s">
        <v>105</v>
      </c>
      <c r="E75" s="5">
        <v>-629984678</v>
      </c>
      <c r="F75" s="5">
        <v>25000000</v>
      </c>
      <c r="G75" s="5">
        <v>-9800000</v>
      </c>
      <c r="I75" s="5">
        <v>-629984678</v>
      </c>
      <c r="J75" s="5">
        <v>-435988763</v>
      </c>
      <c r="K75" s="5">
        <v>-325859589</v>
      </c>
      <c r="L75" s="5">
        <v>99022459</v>
      </c>
      <c r="M75" s="5">
        <v>126257684</v>
      </c>
      <c r="N75" s="5">
        <v>-269599278</v>
      </c>
      <c r="O75" s="5">
        <v>-586076699</v>
      </c>
      <c r="P75" s="5">
        <v>-251913954</v>
      </c>
      <c r="Q75" s="5">
        <v>-1013429454</v>
      </c>
      <c r="R75" s="5">
        <v>-1091624855</v>
      </c>
      <c r="S75" s="5">
        <v>1242359006</v>
      </c>
    </row>
    <row r="76" spans="3:26" ht="15.5" x14ac:dyDescent="0.35">
      <c r="C76" t="s">
        <v>107</v>
      </c>
      <c r="D76" s="5">
        <v>4911923347</v>
      </c>
      <c r="E76" s="5">
        <v>3642792182</v>
      </c>
      <c r="F76" s="5">
        <v>4306320095</v>
      </c>
      <c r="G76" s="5">
        <v>10997120875</v>
      </c>
      <c r="I76" s="5">
        <v>21565357852</v>
      </c>
      <c r="J76" s="5">
        <v>27832091882</v>
      </c>
      <c r="K76" s="5">
        <v>31411767152</v>
      </c>
      <c r="L76" s="5">
        <v>20037540647</v>
      </c>
      <c r="M76" s="5">
        <v>-9496418371</v>
      </c>
      <c r="N76" s="5">
        <v>-33871079945</v>
      </c>
      <c r="O76" s="5">
        <v>3932883036</v>
      </c>
      <c r="P76" s="5">
        <v>2938810964</v>
      </c>
      <c r="Q76" s="5">
        <v>49411247342</v>
      </c>
      <c r="R76" s="5">
        <v>-25590558434</v>
      </c>
      <c r="S76" s="5">
        <v>-37849380772</v>
      </c>
      <c r="T76" s="5">
        <v>3512426245</v>
      </c>
      <c r="U76" s="5">
        <v>1770271140</v>
      </c>
      <c r="V76" s="5">
        <v>5932965518</v>
      </c>
      <c r="W76" s="5">
        <v>4470704975</v>
      </c>
    </row>
    <row r="77" spans="3:26" ht="15.5" x14ac:dyDescent="0.35">
      <c r="C77" t="s">
        <v>108</v>
      </c>
      <c r="D77" s="5">
        <v>4911923347</v>
      </c>
      <c r="E77" s="5">
        <v>4272776860</v>
      </c>
      <c r="F77" s="5">
        <v>4281320095</v>
      </c>
      <c r="G77" s="5">
        <v>11006920875</v>
      </c>
      <c r="I77" s="5">
        <v>22195342530</v>
      </c>
      <c r="J77" s="5">
        <v>28268080645</v>
      </c>
      <c r="K77" s="5">
        <v>31737626741</v>
      </c>
      <c r="L77" s="5">
        <v>19938518188</v>
      </c>
      <c r="M77" s="5">
        <v>-9622676055</v>
      </c>
      <c r="N77" s="5">
        <v>-33601480667</v>
      </c>
      <c r="O77" s="5">
        <v>4518959735</v>
      </c>
      <c r="P77" s="5">
        <v>3190724918</v>
      </c>
      <c r="Q77" s="5">
        <v>50424676796</v>
      </c>
      <c r="R77" s="5">
        <v>-24498933579</v>
      </c>
      <c r="S77" s="5">
        <v>-39091739778</v>
      </c>
      <c r="T77" s="5">
        <v>3512426245</v>
      </c>
      <c r="U77" s="5">
        <v>1770271140</v>
      </c>
      <c r="V77" s="5">
        <v>5932965518</v>
      </c>
      <c r="W77" s="5">
        <v>4470704975</v>
      </c>
      <c r="X77" s="5">
        <v>286379079</v>
      </c>
      <c r="Y77" s="5">
        <v>5025813432</v>
      </c>
      <c r="Z77" s="5">
        <v>4691422896</v>
      </c>
    </row>
    <row r="78" spans="3:26" ht="15.5" x14ac:dyDescent="0.35">
      <c r="C78" t="s">
        <v>7</v>
      </c>
      <c r="D78" s="5">
        <v>4909913914</v>
      </c>
      <c r="E78" s="5">
        <v>3647266735</v>
      </c>
      <c r="F78" s="5">
        <v>4305494780</v>
      </c>
      <c r="G78" s="5">
        <v>10991763054</v>
      </c>
      <c r="I78" s="5">
        <v>21562829507</v>
      </c>
      <c r="J78" s="5">
        <v>27822611783</v>
      </c>
      <c r="K78" s="5">
        <v>31396961920</v>
      </c>
      <c r="L78" s="5">
        <v>20023523209</v>
      </c>
      <c r="M78" s="5">
        <v>-9499283382</v>
      </c>
      <c r="N78" s="5">
        <v>-33818412723</v>
      </c>
      <c r="O78" s="5">
        <v>3313017409</v>
      </c>
      <c r="P78" s="5">
        <v>751043704</v>
      </c>
      <c r="Q78" s="5">
        <v>47369580074</v>
      </c>
      <c r="R78" s="5">
        <v>-26293226729</v>
      </c>
      <c r="S78" s="5">
        <v>-38727772044</v>
      </c>
      <c r="T78" s="5">
        <v>2432883289</v>
      </c>
      <c r="U78" s="5">
        <v>1553067948</v>
      </c>
      <c r="V78" s="5">
        <v>6133809139</v>
      </c>
      <c r="W78" s="5">
        <v>4315604152</v>
      </c>
    </row>
    <row r="79" spans="3:26" ht="15.5" x14ac:dyDescent="0.35">
      <c r="C79" t="s">
        <v>466</v>
      </c>
      <c r="D79" s="5">
        <v>2009433</v>
      </c>
      <c r="E79" s="5">
        <v>-4474553</v>
      </c>
      <c r="F79" s="5">
        <v>825315</v>
      </c>
      <c r="G79" s="5">
        <v>5357821</v>
      </c>
      <c r="I79" s="5">
        <v>2528345</v>
      </c>
      <c r="J79" s="5">
        <v>9480099</v>
      </c>
      <c r="K79" s="5">
        <v>14805232</v>
      </c>
      <c r="L79" s="5">
        <v>14017438</v>
      </c>
      <c r="M79" s="5">
        <v>2865011</v>
      </c>
      <c r="N79" s="5">
        <v>-52667222</v>
      </c>
      <c r="O79" s="5">
        <v>619865627</v>
      </c>
      <c r="P79" s="5">
        <v>2187767260</v>
      </c>
      <c r="Q79" s="5">
        <v>2041667268</v>
      </c>
      <c r="R79" s="5">
        <v>702668295</v>
      </c>
      <c r="S79" s="5">
        <v>878391272</v>
      </c>
      <c r="T79" s="5">
        <v>1079542956</v>
      </c>
      <c r="U79" s="5">
        <v>217203192</v>
      </c>
      <c r="V79" s="5">
        <v>-200843621</v>
      </c>
      <c r="W79" s="5">
        <v>155100823</v>
      </c>
    </row>
    <row r="80" spans="3:26" ht="15.5" x14ac:dyDescent="0.35">
      <c r="C80" t="s">
        <v>2111</v>
      </c>
    </row>
    <row r="81" spans="2:26" ht="15.5" x14ac:dyDescent="0.35">
      <c r="C81" t="s">
        <v>110</v>
      </c>
      <c r="D81" s="5">
        <v>4911923347</v>
      </c>
      <c r="E81" s="5">
        <v>4272776860</v>
      </c>
      <c r="F81" s="5">
        <v>4281320095</v>
      </c>
      <c r="G81" s="5">
        <v>11006920875</v>
      </c>
      <c r="I81" s="5">
        <v>22195342530</v>
      </c>
      <c r="J81" s="5">
        <v>28268080645</v>
      </c>
      <c r="K81" s="5">
        <v>31737626741</v>
      </c>
      <c r="L81" s="5">
        <v>19938518188</v>
      </c>
      <c r="M81" s="5">
        <v>-9622676055</v>
      </c>
      <c r="N81" s="5">
        <v>-33601480667</v>
      </c>
      <c r="O81" s="5">
        <v>4518959735</v>
      </c>
      <c r="P81" s="5">
        <v>3190724918</v>
      </c>
      <c r="Q81" s="5">
        <v>50424676796</v>
      </c>
      <c r="R81" s="5">
        <v>-24498933579</v>
      </c>
      <c r="S81" s="5">
        <v>-39091739778</v>
      </c>
      <c r="T81" s="5">
        <v>3512426245</v>
      </c>
      <c r="U81" s="5">
        <v>1770271140</v>
      </c>
      <c r="V81" s="5">
        <v>5932965518</v>
      </c>
      <c r="W81" s="5">
        <v>4470704975</v>
      </c>
      <c r="X81" s="5">
        <v>286379079</v>
      </c>
      <c r="Y81" s="5">
        <v>5025813432</v>
      </c>
      <c r="Z81" s="5">
        <v>4691422896</v>
      </c>
    </row>
    <row r="82" spans="2:26" ht="15.5" x14ac:dyDescent="0.35">
      <c r="C82" t="s">
        <v>111</v>
      </c>
      <c r="D82" s="5">
        <v>4911923347</v>
      </c>
      <c r="E82" s="5">
        <v>3642792182</v>
      </c>
      <c r="F82" s="5">
        <v>4306320095</v>
      </c>
      <c r="G82" s="5">
        <v>10997120875</v>
      </c>
      <c r="I82" s="5">
        <v>21565357852</v>
      </c>
      <c r="J82" s="5">
        <v>27832091882</v>
      </c>
      <c r="K82" s="5">
        <v>31411767152</v>
      </c>
      <c r="L82" s="5">
        <v>20037540647</v>
      </c>
      <c r="M82" s="5">
        <v>-9496418371</v>
      </c>
      <c r="N82" s="5">
        <v>-33871079945</v>
      </c>
      <c r="O82" s="5">
        <v>3932883036</v>
      </c>
      <c r="P82" s="5">
        <v>2938810964</v>
      </c>
      <c r="Q82" s="5">
        <v>49411247342</v>
      </c>
      <c r="R82" s="5">
        <v>-25590558434</v>
      </c>
      <c r="S82" s="5">
        <v>-37849380772</v>
      </c>
      <c r="T82" s="5">
        <v>3512426245</v>
      </c>
      <c r="U82" s="5">
        <v>1770271140</v>
      </c>
      <c r="V82" s="5">
        <v>5932965518</v>
      </c>
      <c r="W82" s="5">
        <v>4470704975</v>
      </c>
    </row>
    <row r="83" spans="2:26" ht="15.5" x14ac:dyDescent="0.35">
      <c r="C83" t="s">
        <v>112</v>
      </c>
      <c r="D83" s="5">
        <v>4911923347</v>
      </c>
      <c r="E83" s="5">
        <v>3642792182</v>
      </c>
      <c r="F83" s="5">
        <v>4306320095</v>
      </c>
      <c r="G83" s="5">
        <v>10997120875</v>
      </c>
      <c r="I83" s="5">
        <v>21565357852</v>
      </c>
      <c r="J83" s="5">
        <v>27832091882</v>
      </c>
      <c r="K83" s="5">
        <v>31411767152</v>
      </c>
      <c r="L83" s="5">
        <v>20037540647</v>
      </c>
      <c r="M83" s="5">
        <v>-9496418371</v>
      </c>
      <c r="N83" s="5">
        <v>-33871079945</v>
      </c>
      <c r="O83" s="5">
        <v>3932883036</v>
      </c>
      <c r="P83" s="5">
        <v>2938810964</v>
      </c>
      <c r="Q83" s="5">
        <v>49411247342</v>
      </c>
      <c r="R83" s="5">
        <v>-25590558434</v>
      </c>
      <c r="S83" s="5">
        <v>-37849380772</v>
      </c>
      <c r="T83" s="5">
        <v>3512426245</v>
      </c>
      <c r="U83" s="5">
        <v>1770271140</v>
      </c>
      <c r="V83" s="5">
        <v>5932965518</v>
      </c>
      <c r="W83" s="5">
        <v>4470704975</v>
      </c>
    </row>
    <row r="85" spans="2:26" ht="15.5" x14ac:dyDescent="0.35">
      <c r="B85" t="s">
        <v>113</v>
      </c>
      <c r="C85" t="s">
        <v>114</v>
      </c>
    </row>
    <row r="86" spans="2:26" ht="15.5" x14ac:dyDescent="0.35">
      <c r="C86" t="s">
        <v>115</v>
      </c>
    </row>
    <row r="87" spans="2:26" ht="15.5" x14ac:dyDescent="0.35">
      <c r="C87" t="s">
        <v>19</v>
      </c>
      <c r="D87" s="5">
        <v>22245955569</v>
      </c>
      <c r="E87" s="5">
        <v>32020109611</v>
      </c>
      <c r="F87" s="5">
        <v>15075340120</v>
      </c>
      <c r="G87" s="5">
        <v>12292142303</v>
      </c>
      <c r="I87" s="5">
        <v>32020109611</v>
      </c>
      <c r="J87" s="5">
        <v>18555860448</v>
      </c>
      <c r="K87" s="5">
        <v>31218235612</v>
      </c>
      <c r="L87" s="5">
        <v>31966211098</v>
      </c>
      <c r="M87" s="5">
        <v>3273153026</v>
      </c>
      <c r="N87" s="5">
        <v>1550765075</v>
      </c>
      <c r="O87" s="5">
        <v>4296025294</v>
      </c>
      <c r="P87" s="5">
        <v>4525022282</v>
      </c>
      <c r="Q87" s="5">
        <v>4829344712</v>
      </c>
      <c r="R87" s="5">
        <v>5348855231</v>
      </c>
      <c r="S87" s="5">
        <v>5905073036</v>
      </c>
      <c r="T87" s="5">
        <v>12536288011</v>
      </c>
      <c r="U87" s="5">
        <v>17583634864</v>
      </c>
      <c r="V87" s="5">
        <v>26754411536</v>
      </c>
      <c r="W87" s="5">
        <v>2822739892</v>
      </c>
      <c r="X87" s="5">
        <v>3419462616</v>
      </c>
      <c r="Y87" s="5">
        <v>4109988490</v>
      </c>
      <c r="Z87" s="5">
        <v>1791615219</v>
      </c>
    </row>
    <row r="88" spans="2:26" ht="15.5" x14ac:dyDescent="0.35">
      <c r="C88" t="s">
        <v>439</v>
      </c>
    </row>
    <row r="89" spans="2:26" ht="15.5" x14ac:dyDescent="0.35">
      <c r="C89" t="s">
        <v>116</v>
      </c>
      <c r="D89" s="5">
        <v>10580927354</v>
      </c>
      <c r="E89" s="5">
        <v>10592286257</v>
      </c>
      <c r="F89" s="5">
        <v>13522414800</v>
      </c>
      <c r="G89" s="5">
        <v>12410906419</v>
      </c>
      <c r="I89" s="5">
        <v>10592286257</v>
      </c>
      <c r="J89" s="5">
        <v>14292610539</v>
      </c>
      <c r="K89" s="5">
        <v>10944795138</v>
      </c>
      <c r="L89" s="5">
        <v>8475176985</v>
      </c>
      <c r="M89" s="5">
        <v>5673393639</v>
      </c>
      <c r="N89" s="5">
        <v>7214128895</v>
      </c>
      <c r="O89" s="5">
        <v>9177063857</v>
      </c>
      <c r="P89" s="5">
        <v>8544332780</v>
      </c>
      <c r="Q89" s="5">
        <v>9317195790</v>
      </c>
      <c r="R89" s="5">
        <v>16310801831</v>
      </c>
      <c r="S89" s="5">
        <v>22183265265</v>
      </c>
      <c r="T89" s="5">
        <v>49863479061</v>
      </c>
      <c r="U89" s="5">
        <v>42110914123</v>
      </c>
      <c r="V89" s="5">
        <v>16183131099</v>
      </c>
      <c r="W89" s="5">
        <v>18838177605</v>
      </c>
      <c r="X89" s="5">
        <v>9487030864</v>
      </c>
      <c r="Y89" s="5">
        <v>10815358161</v>
      </c>
      <c r="Z89" s="5">
        <v>10115901832</v>
      </c>
    </row>
    <row r="90" spans="2:26" ht="15.5" x14ac:dyDescent="0.35">
      <c r="C90" t="s">
        <v>117</v>
      </c>
      <c r="D90" s="5">
        <v>444000000</v>
      </c>
      <c r="E90" s="5">
        <v>444000000</v>
      </c>
      <c r="F90" s="5">
        <v>261600000</v>
      </c>
      <c r="G90" s="5">
        <v>261600000</v>
      </c>
      <c r="I90" s="5">
        <v>444000000</v>
      </c>
      <c r="J90" s="5">
        <v>261600000</v>
      </c>
      <c r="M90" s="5">
        <v>698384500</v>
      </c>
      <c r="N90" s="5">
        <v>838854500</v>
      </c>
      <c r="O90" s="5">
        <v>850694500</v>
      </c>
      <c r="P90" s="5">
        <v>455670200</v>
      </c>
      <c r="Q90" s="5">
        <v>1749941000</v>
      </c>
      <c r="R90" s="5">
        <v>1458461962</v>
      </c>
      <c r="S90" s="5">
        <v>2208044</v>
      </c>
      <c r="T90" s="5">
        <v>466899043</v>
      </c>
      <c r="U90" s="5">
        <v>569791184</v>
      </c>
      <c r="V90" s="5">
        <v>1088196657</v>
      </c>
      <c r="W90" s="5">
        <v>768046559</v>
      </c>
      <c r="X90" s="5">
        <v>93476020</v>
      </c>
      <c r="Y90" s="5">
        <v>18274150</v>
      </c>
      <c r="Z90" s="5">
        <v>21054840</v>
      </c>
    </row>
    <row r="91" spans="2:26" ht="15.5" x14ac:dyDescent="0.35">
      <c r="C91" t="s">
        <v>118</v>
      </c>
      <c r="D91" s="5">
        <v>1087284878</v>
      </c>
      <c r="E91" s="5">
        <v>1169764993</v>
      </c>
      <c r="F91" s="5">
        <v>1304799402</v>
      </c>
      <c r="G91" s="5">
        <v>1207802533</v>
      </c>
      <c r="I91" s="5">
        <v>1169764993</v>
      </c>
      <c r="J91" s="5">
        <v>1824988159</v>
      </c>
      <c r="K91" s="5">
        <v>2004241323</v>
      </c>
      <c r="L91" s="5">
        <v>2170539888</v>
      </c>
      <c r="M91" s="5">
        <v>2250927526</v>
      </c>
      <c r="N91" s="5">
        <v>3035298871</v>
      </c>
      <c r="O91" s="5">
        <v>2934564899</v>
      </c>
      <c r="P91" s="5">
        <v>2112023396</v>
      </c>
      <c r="Q91" s="5">
        <v>3243670435</v>
      </c>
      <c r="R91" s="5">
        <v>4756156963</v>
      </c>
      <c r="S91" s="5">
        <v>3859229648</v>
      </c>
      <c r="T91" s="5">
        <v>8477917718</v>
      </c>
      <c r="U91" s="5">
        <v>6020755926</v>
      </c>
      <c r="V91" s="5">
        <v>9000718031</v>
      </c>
      <c r="W91" s="5">
        <v>15120348489</v>
      </c>
      <c r="X91" s="5">
        <v>17537121590</v>
      </c>
      <c r="Y91" s="5">
        <v>4790266839</v>
      </c>
      <c r="Z91" s="5">
        <v>3389723349</v>
      </c>
    </row>
    <row r="92" spans="2:26" ht="15.5" x14ac:dyDescent="0.35">
      <c r="C92" t="s">
        <v>119</v>
      </c>
      <c r="D92" s="5">
        <v>10580927354</v>
      </c>
      <c r="E92" s="5">
        <v>10592286257</v>
      </c>
      <c r="F92" s="5">
        <v>13522414800</v>
      </c>
      <c r="G92" s="5">
        <v>12410906419</v>
      </c>
      <c r="I92" s="5">
        <v>10592286257</v>
      </c>
      <c r="J92" s="5">
        <v>14292610539</v>
      </c>
      <c r="K92" s="5">
        <v>10944795138</v>
      </c>
      <c r="L92" s="5">
        <v>8475176985</v>
      </c>
      <c r="M92" s="5">
        <v>5673393639</v>
      </c>
      <c r="N92" s="5">
        <v>7214128895</v>
      </c>
      <c r="O92" s="5">
        <v>9177063857</v>
      </c>
      <c r="P92" s="5">
        <v>8544332780</v>
      </c>
      <c r="Q92" s="5">
        <v>9317195790</v>
      </c>
      <c r="R92" s="5">
        <v>16310801831</v>
      </c>
      <c r="S92" s="5">
        <v>22183265265</v>
      </c>
      <c r="T92" s="5">
        <v>49863479061</v>
      </c>
      <c r="U92" s="5">
        <v>42110914123</v>
      </c>
      <c r="V92" s="5">
        <v>16183131099</v>
      </c>
      <c r="W92" s="5">
        <v>18838177605</v>
      </c>
      <c r="X92" s="5">
        <v>9487030864</v>
      </c>
      <c r="Y92" s="5">
        <v>10815358161</v>
      </c>
      <c r="Z92" s="5">
        <v>10115901832</v>
      </c>
    </row>
    <row r="93" spans="2:26" ht="15.5" x14ac:dyDescent="0.35">
      <c r="C93" t="s">
        <v>120</v>
      </c>
      <c r="D93" s="5">
        <v>900028211</v>
      </c>
      <c r="E93" s="5">
        <v>1119723829</v>
      </c>
      <c r="F93" s="5">
        <v>979984320</v>
      </c>
      <c r="G93" s="5">
        <v>776258592</v>
      </c>
      <c r="I93" s="5">
        <v>1119723829</v>
      </c>
      <c r="J93" s="5">
        <v>470194306</v>
      </c>
      <c r="K93" s="5">
        <v>513099002</v>
      </c>
      <c r="L93" s="5">
        <v>647088976</v>
      </c>
      <c r="M93" s="5">
        <v>445293206</v>
      </c>
      <c r="N93" s="5">
        <v>329335271</v>
      </c>
      <c r="O93" s="5">
        <v>850144351</v>
      </c>
      <c r="P93" s="5">
        <v>3094108380</v>
      </c>
      <c r="Q93" s="5">
        <v>1381851564</v>
      </c>
      <c r="R93" s="5">
        <v>7014800937</v>
      </c>
      <c r="S93" s="5">
        <v>4448676980</v>
      </c>
      <c r="T93" s="5">
        <v>3683668943</v>
      </c>
      <c r="U93" s="5">
        <v>3466057978</v>
      </c>
      <c r="V93" s="5">
        <v>1704127089</v>
      </c>
      <c r="W93" s="5">
        <v>2026485192</v>
      </c>
      <c r="X93" s="5">
        <v>3481225805</v>
      </c>
      <c r="Y93" s="5">
        <v>438224913</v>
      </c>
      <c r="Z93" s="5">
        <v>319801658</v>
      </c>
    </row>
    <row r="94" spans="2:26" ht="15.5" x14ac:dyDescent="0.35">
      <c r="C94" t="s">
        <v>122</v>
      </c>
      <c r="D94" s="5">
        <v>3968479644</v>
      </c>
      <c r="E94" s="5">
        <v>3507291603</v>
      </c>
      <c r="F94" s="5">
        <v>3531146490</v>
      </c>
      <c r="G94" s="5">
        <v>3351244110</v>
      </c>
      <c r="I94" s="5">
        <v>3507291603</v>
      </c>
      <c r="J94" s="5">
        <v>4168180720</v>
      </c>
      <c r="K94" s="5">
        <v>2956998277</v>
      </c>
      <c r="L94" s="5">
        <v>2753175255</v>
      </c>
      <c r="M94" s="5">
        <v>1691721328</v>
      </c>
      <c r="N94" s="5">
        <v>1230323907</v>
      </c>
      <c r="O94" s="5">
        <v>1068700703</v>
      </c>
      <c r="P94" s="5">
        <v>1431211141</v>
      </c>
      <c r="Q94" s="5">
        <v>1045400804</v>
      </c>
      <c r="R94" s="5">
        <v>1290097106</v>
      </c>
      <c r="S94" s="5">
        <v>1291963997</v>
      </c>
      <c r="T94" s="5">
        <v>1353833384</v>
      </c>
      <c r="U94" s="5">
        <v>2037249582</v>
      </c>
      <c r="V94" s="5">
        <v>1016664059</v>
      </c>
      <c r="W94" s="5">
        <v>943497848</v>
      </c>
      <c r="X94" s="5">
        <v>996273029</v>
      </c>
      <c r="Y94" s="5">
        <v>733642525</v>
      </c>
      <c r="Z94" s="5">
        <v>453693927</v>
      </c>
    </row>
    <row r="95" spans="2:26" ht="15.5" x14ac:dyDescent="0.35">
      <c r="C95" t="s">
        <v>380</v>
      </c>
      <c r="D95" s="5">
        <v>1682899667</v>
      </c>
      <c r="E95" s="5">
        <v>2758833667</v>
      </c>
      <c r="F95" s="5">
        <v>2744958667</v>
      </c>
      <c r="G95" s="5">
        <v>2744958667</v>
      </c>
      <c r="I95" s="5">
        <v>2758833667</v>
      </c>
      <c r="J95" s="5">
        <v>2722634217</v>
      </c>
      <c r="K95" s="5">
        <v>1783420717</v>
      </c>
      <c r="L95" s="5">
        <v>19118111450</v>
      </c>
      <c r="M95" s="5">
        <v>20545980721</v>
      </c>
      <c r="N95" s="5">
        <v>53456817728</v>
      </c>
      <c r="O95" s="5">
        <v>54212521915</v>
      </c>
      <c r="P95" s="5">
        <v>29504262429</v>
      </c>
      <c r="Q95" s="5">
        <v>8003685290</v>
      </c>
      <c r="R95" s="5">
        <v>6097035503</v>
      </c>
      <c r="S95" s="5">
        <v>35306992262</v>
      </c>
      <c r="T95" s="5">
        <v>7142090935</v>
      </c>
      <c r="U95" s="5">
        <v>6139483220</v>
      </c>
      <c r="V95" s="5">
        <v>4337238564</v>
      </c>
      <c r="W95" s="5">
        <v>10049755727</v>
      </c>
      <c r="Y95" s="5">
        <v>4104898129</v>
      </c>
      <c r="Z95" s="5">
        <v>3747425141</v>
      </c>
    </row>
    <row r="96" spans="2:26" ht="15.5" x14ac:dyDescent="0.35">
      <c r="C96" t="s">
        <v>91</v>
      </c>
      <c r="D96" s="5">
        <v>4885877402</v>
      </c>
      <c r="E96" s="5">
        <v>4885877402</v>
      </c>
      <c r="F96" s="5">
        <v>4885877402</v>
      </c>
      <c r="G96" s="5">
        <v>4885877402</v>
      </c>
      <c r="I96" s="5">
        <v>4885877402</v>
      </c>
      <c r="J96" s="5">
        <v>4885877402</v>
      </c>
      <c r="K96" s="5">
        <v>4873155023</v>
      </c>
      <c r="L96" s="5">
        <v>4873155023</v>
      </c>
      <c r="M96" s="5">
        <v>4873155023</v>
      </c>
      <c r="N96" s="5">
        <v>4873155023</v>
      </c>
      <c r="O96" s="5">
        <v>4873155023</v>
      </c>
      <c r="P96" s="5">
        <v>-349757711</v>
      </c>
      <c r="Q96" s="5">
        <v>-349757711</v>
      </c>
      <c r="R96" s="5">
        <v>-349757711</v>
      </c>
      <c r="S96" s="5">
        <v>-349757711</v>
      </c>
      <c r="T96" s="5">
        <v>-349757711</v>
      </c>
      <c r="U96" s="5">
        <v>-4842172</v>
      </c>
      <c r="V96" s="5">
        <v>927979125</v>
      </c>
      <c r="W96" s="5">
        <v>927979125</v>
      </c>
      <c r="X96" s="5">
        <v>927979125</v>
      </c>
      <c r="Y96" s="5">
        <v>-451866859</v>
      </c>
      <c r="Z96" s="5">
        <v>-451866859</v>
      </c>
    </row>
    <row r="97" spans="3:26" ht="15.5" x14ac:dyDescent="0.35">
      <c r="C97" t="s">
        <v>123</v>
      </c>
      <c r="D97" s="5">
        <v>48602988275</v>
      </c>
      <c r="E97" s="5">
        <v>55898003974</v>
      </c>
      <c r="F97" s="5">
        <v>50432022465</v>
      </c>
      <c r="G97" s="5">
        <v>46072282493</v>
      </c>
      <c r="I97" s="5">
        <v>55898003974</v>
      </c>
      <c r="J97" s="5">
        <v>53554940233</v>
      </c>
      <c r="K97" s="5">
        <v>103549455692</v>
      </c>
      <c r="L97" s="5">
        <v>45931247539</v>
      </c>
      <c r="M97" s="5">
        <v>12590158246</v>
      </c>
      <c r="N97" s="5">
        <v>11358991009</v>
      </c>
      <c r="O97" s="5">
        <v>20607998968</v>
      </c>
      <c r="P97" s="5">
        <v>22696768887</v>
      </c>
      <c r="Q97" s="5">
        <v>22665390442</v>
      </c>
      <c r="R97" s="5">
        <v>46623259177</v>
      </c>
      <c r="S97" s="5">
        <v>42145522652</v>
      </c>
      <c r="T97" s="5">
        <v>77048155759</v>
      </c>
      <c r="U97" s="5">
        <v>73603480808</v>
      </c>
      <c r="V97" s="5">
        <v>54105207129</v>
      </c>
      <c r="W97" s="5">
        <v>41654519477</v>
      </c>
      <c r="X97" s="5">
        <v>39907964658</v>
      </c>
      <c r="Y97" s="5">
        <v>21534315301</v>
      </c>
      <c r="Z97" s="5">
        <v>16176576584</v>
      </c>
    </row>
    <row r="98" spans="3:26" ht="15.5" x14ac:dyDescent="0.35">
      <c r="C98" t="s">
        <v>124</v>
      </c>
    </row>
    <row r="99" spans="3:26" ht="15.5" x14ac:dyDescent="0.35">
      <c r="C99" t="s">
        <v>125</v>
      </c>
      <c r="D99" s="5">
        <v>625865777</v>
      </c>
      <c r="E99" s="5">
        <v>538998351</v>
      </c>
      <c r="F99" s="5">
        <v>1228241808</v>
      </c>
      <c r="G99" s="5">
        <v>1144449114</v>
      </c>
      <c r="I99" s="5">
        <v>538998351</v>
      </c>
      <c r="J99" s="5">
        <v>1037130840</v>
      </c>
      <c r="K99" s="5">
        <v>1200467791</v>
      </c>
      <c r="L99" s="5">
        <v>1337707558</v>
      </c>
      <c r="M99" s="5">
        <v>1245765012</v>
      </c>
      <c r="N99" s="5">
        <v>664893777</v>
      </c>
      <c r="O99" s="5">
        <v>428423873</v>
      </c>
      <c r="P99" s="5">
        <v>113309717</v>
      </c>
      <c r="Q99" s="5">
        <v>72865368</v>
      </c>
      <c r="R99" s="5">
        <v>3172665025</v>
      </c>
      <c r="S99" s="5">
        <v>37232755</v>
      </c>
      <c r="T99" s="5">
        <v>42787490</v>
      </c>
      <c r="U99" s="5">
        <v>963768753</v>
      </c>
      <c r="V99" s="5">
        <v>1145049419</v>
      </c>
      <c r="W99" s="5">
        <v>1343876654</v>
      </c>
      <c r="X99" s="5">
        <v>1900309978</v>
      </c>
      <c r="Y99" s="5">
        <v>188383596</v>
      </c>
      <c r="Z99" s="5">
        <v>28547430</v>
      </c>
    </row>
    <row r="100" spans="3:26" ht="15.5" x14ac:dyDescent="0.35">
      <c r="C100" t="s">
        <v>126</v>
      </c>
      <c r="D100" s="5">
        <v>285859999013</v>
      </c>
      <c r="E100" s="5">
        <v>283485264096</v>
      </c>
      <c r="F100" s="5">
        <v>253834474531</v>
      </c>
      <c r="G100" s="5">
        <v>259404504503</v>
      </c>
      <c r="I100" s="5">
        <v>283485264096</v>
      </c>
      <c r="J100" s="5">
        <v>232774969127</v>
      </c>
      <c r="K100" s="5">
        <v>212695882380</v>
      </c>
      <c r="L100" s="5">
        <v>166196775242</v>
      </c>
      <c r="M100" s="5">
        <v>137263004813</v>
      </c>
      <c r="N100" s="5">
        <v>139878236250</v>
      </c>
      <c r="O100" s="5">
        <v>174620443964</v>
      </c>
      <c r="P100" s="5">
        <v>191002342947</v>
      </c>
      <c r="Q100" s="5">
        <v>139027813962</v>
      </c>
      <c r="R100" s="5">
        <v>74868917088</v>
      </c>
      <c r="S100" s="5">
        <v>186708278742</v>
      </c>
      <c r="T100" s="5">
        <v>268703457427</v>
      </c>
      <c r="U100" s="5">
        <v>336482725971</v>
      </c>
      <c r="V100" s="5">
        <v>251450526898</v>
      </c>
      <c r="W100" s="5">
        <v>172660813385</v>
      </c>
      <c r="X100" s="5">
        <v>161199093162</v>
      </c>
      <c r="Y100" s="5">
        <v>105286786385</v>
      </c>
      <c r="Z100" s="5">
        <v>83440011976</v>
      </c>
    </row>
    <row r="101" spans="3:26" ht="15.5" x14ac:dyDescent="0.35">
      <c r="C101" t="s">
        <v>342</v>
      </c>
      <c r="U101" s="5">
        <v>75774711</v>
      </c>
      <c r="V101" s="5">
        <v>75774711</v>
      </c>
      <c r="W101" s="5">
        <v>75774711</v>
      </c>
      <c r="X101" s="5">
        <v>75774711</v>
      </c>
      <c r="Y101" s="5">
        <v>175581301</v>
      </c>
      <c r="Z101" s="5">
        <v>159200000</v>
      </c>
    </row>
    <row r="102" spans="3:26" ht="15.5" x14ac:dyDescent="0.35">
      <c r="C102" t="s">
        <v>129</v>
      </c>
      <c r="D102" s="5">
        <v>16419598162</v>
      </c>
      <c r="E102" s="5">
        <v>16840613500</v>
      </c>
      <c r="I102" s="5">
        <v>16840613500</v>
      </c>
      <c r="Y102" s="5">
        <v>275025000</v>
      </c>
    </row>
    <row r="103" spans="3:26" ht="15.5" x14ac:dyDescent="0.35">
      <c r="C103" t="s">
        <v>128</v>
      </c>
      <c r="D103" s="5">
        <v>41473699453</v>
      </c>
      <c r="E103" s="5">
        <v>41473749699</v>
      </c>
      <c r="F103" s="5">
        <v>41483739095</v>
      </c>
      <c r="G103" s="5">
        <v>41483771396</v>
      </c>
      <c r="I103" s="5">
        <v>41473749699</v>
      </c>
      <c r="J103" s="5">
        <v>41484219375</v>
      </c>
      <c r="K103" s="5">
        <v>990000000</v>
      </c>
      <c r="L103" s="5">
        <v>990000000</v>
      </c>
      <c r="M103" s="5">
        <v>990000000</v>
      </c>
      <c r="N103" s="5">
        <v>990000000</v>
      </c>
      <c r="O103" s="5">
        <v>990000000</v>
      </c>
      <c r="P103" s="5">
        <v>1409416579</v>
      </c>
      <c r="Q103" s="5">
        <v>2065418294</v>
      </c>
      <c r="R103" s="5">
        <v>2770521854</v>
      </c>
      <c r="S103" s="5">
        <v>2922788293</v>
      </c>
      <c r="T103" s="5">
        <v>2611850542</v>
      </c>
      <c r="U103" s="5">
        <v>2897531713</v>
      </c>
    </row>
    <row r="104" spans="3:26" ht="15.5" x14ac:dyDescent="0.35">
      <c r="C104" t="s">
        <v>130</v>
      </c>
      <c r="D104" s="5">
        <v>370773863786</v>
      </c>
      <c r="E104" s="5">
        <v>358582254105</v>
      </c>
      <c r="F104" s="5">
        <v>343228309262</v>
      </c>
      <c r="G104" s="5">
        <v>343492280637</v>
      </c>
      <c r="I104" s="5">
        <v>358582254105</v>
      </c>
      <c r="J104" s="5">
        <v>324329432141</v>
      </c>
      <c r="K104" s="5">
        <v>248269463334</v>
      </c>
      <c r="L104" s="5">
        <v>245681770218</v>
      </c>
      <c r="M104" s="5">
        <v>209884047633</v>
      </c>
      <c r="N104" s="5">
        <v>209525913481</v>
      </c>
      <c r="O104" s="5">
        <v>248994630221</v>
      </c>
      <c r="P104" s="5">
        <v>308707361646</v>
      </c>
      <c r="Q104" s="5">
        <v>277338084226</v>
      </c>
      <c r="R104" s="5">
        <v>258333998560</v>
      </c>
      <c r="S104" s="5">
        <v>316681297997</v>
      </c>
      <c r="T104" s="5">
        <v>400259950041</v>
      </c>
      <c r="U104" s="5">
        <v>441906351873</v>
      </c>
      <c r="V104" s="5">
        <v>331955468292</v>
      </c>
      <c r="W104" s="5">
        <v>221099815254</v>
      </c>
      <c r="X104" s="5">
        <v>190472047475</v>
      </c>
      <c r="Y104" s="5">
        <v>133904000539</v>
      </c>
      <c r="Z104" s="5">
        <v>116253769713</v>
      </c>
    </row>
    <row r="105" spans="3:26" ht="15.5" x14ac:dyDescent="0.35">
      <c r="C105" t="s">
        <v>131</v>
      </c>
      <c r="D105" s="5">
        <v>419376852061</v>
      </c>
      <c r="E105" s="5">
        <v>414480258079</v>
      </c>
      <c r="F105" s="5">
        <v>393660331727</v>
      </c>
      <c r="G105" s="5">
        <v>389564563130</v>
      </c>
      <c r="I105" s="5">
        <v>414480258079</v>
      </c>
      <c r="J105" s="5">
        <v>377884372374</v>
      </c>
      <c r="K105" s="5">
        <v>351818919026</v>
      </c>
      <c r="L105" s="5">
        <v>291613017757</v>
      </c>
      <c r="M105" s="5">
        <v>222474205879</v>
      </c>
      <c r="N105" s="5">
        <v>220884904490</v>
      </c>
      <c r="O105" s="5">
        <v>269602629189</v>
      </c>
      <c r="P105" s="5">
        <v>331404130533</v>
      </c>
      <c r="Q105" s="5">
        <v>300003474668</v>
      </c>
      <c r="R105" s="5">
        <v>304957257737</v>
      </c>
      <c r="S105" s="5">
        <v>358826820649</v>
      </c>
      <c r="T105" s="5">
        <v>477308105800</v>
      </c>
      <c r="U105" s="5">
        <v>515509832681</v>
      </c>
      <c r="V105" s="5">
        <v>386060675421</v>
      </c>
      <c r="W105" s="5">
        <v>262754334731</v>
      </c>
      <c r="X105" s="5">
        <v>230380012133</v>
      </c>
      <c r="Y105" s="5">
        <v>155438315840</v>
      </c>
      <c r="Z105" s="5">
        <v>132430346297</v>
      </c>
    </row>
    <row r="106" spans="3:26" ht="15.5" x14ac:dyDescent="0.35">
      <c r="C106" t="s">
        <v>132</v>
      </c>
    </row>
    <row r="107" spans="3:26" ht="15.5" x14ac:dyDescent="0.35">
      <c r="C107" t="s">
        <v>133</v>
      </c>
    </row>
    <row r="108" spans="3:26" ht="15.5" x14ac:dyDescent="0.35">
      <c r="C108" t="s">
        <v>134</v>
      </c>
      <c r="D108" s="5">
        <v>59525118370</v>
      </c>
      <c r="E108" s="5">
        <v>55850606104</v>
      </c>
      <c r="F108" s="5">
        <v>45972373988</v>
      </c>
      <c r="G108" s="5">
        <v>46418342538</v>
      </c>
      <c r="I108" s="5">
        <v>55850606104</v>
      </c>
      <c r="J108" s="5">
        <v>42689078015</v>
      </c>
      <c r="K108" s="5">
        <v>35656490790</v>
      </c>
      <c r="L108" s="5">
        <v>29889169581</v>
      </c>
      <c r="M108" s="5">
        <v>29778574564</v>
      </c>
      <c r="N108" s="5">
        <v>30824345288</v>
      </c>
      <c r="O108" s="5">
        <v>39953268587</v>
      </c>
      <c r="P108" s="5">
        <v>56398943588</v>
      </c>
      <c r="Q108" s="5">
        <v>53152285722</v>
      </c>
      <c r="R108" s="5">
        <v>138281620188</v>
      </c>
      <c r="S108" s="5">
        <v>164670613402</v>
      </c>
      <c r="T108" s="5">
        <v>69097621618</v>
      </c>
      <c r="U108" s="5">
        <v>69385386862</v>
      </c>
      <c r="V108" s="5">
        <v>46399601975</v>
      </c>
      <c r="W108" s="5">
        <v>103094703054</v>
      </c>
      <c r="X108" s="5">
        <v>75589457724</v>
      </c>
      <c r="Y108" s="5">
        <v>42052749695</v>
      </c>
      <c r="Z108" s="5">
        <v>40082310845</v>
      </c>
    </row>
    <row r="109" spans="3:26" ht="15.5" x14ac:dyDescent="0.35">
      <c r="C109" t="s">
        <v>135</v>
      </c>
      <c r="D109" s="5">
        <v>2883527405</v>
      </c>
      <c r="E109" s="5">
        <v>1131796520</v>
      </c>
      <c r="F109" s="5">
        <v>1117786328</v>
      </c>
      <c r="G109" s="5">
        <v>867640198</v>
      </c>
      <c r="I109" s="5">
        <v>1131796520</v>
      </c>
      <c r="L109" s="5">
        <v>2934146319</v>
      </c>
      <c r="M109" s="5">
        <v>2775264582</v>
      </c>
      <c r="N109" s="5">
        <v>4868061367</v>
      </c>
      <c r="O109" s="5">
        <v>4877456394</v>
      </c>
      <c r="P109" s="5">
        <v>4690028744</v>
      </c>
      <c r="Q109" s="5">
        <v>4920797925</v>
      </c>
      <c r="U109" s="5">
        <v>4500000000</v>
      </c>
      <c r="W109" s="5">
        <v>28420750524</v>
      </c>
      <c r="X109" s="5">
        <v>24455550395</v>
      </c>
      <c r="Y109" s="5">
        <v>23365259617</v>
      </c>
      <c r="Z109" s="5">
        <v>24673518794</v>
      </c>
    </row>
    <row r="110" spans="3:26" ht="15.5" x14ac:dyDescent="0.35">
      <c r="C110" t="s">
        <v>136</v>
      </c>
    </row>
    <row r="111" spans="3:26" ht="15.5" x14ac:dyDescent="0.35">
      <c r="C111" t="s">
        <v>137</v>
      </c>
      <c r="D111" s="5">
        <v>1531284878</v>
      </c>
      <c r="E111" s="5">
        <v>1613764993</v>
      </c>
      <c r="F111" s="5">
        <v>1566399402</v>
      </c>
      <c r="G111" s="5">
        <v>1469402533</v>
      </c>
      <c r="I111" s="5">
        <v>1613764993</v>
      </c>
      <c r="J111" s="5">
        <v>2086588159</v>
      </c>
      <c r="K111" s="5">
        <v>2004241323</v>
      </c>
      <c r="L111" s="5">
        <v>2170539888</v>
      </c>
      <c r="M111" s="5">
        <v>2949312026</v>
      </c>
      <c r="N111" s="5">
        <v>3874153371</v>
      </c>
      <c r="O111" s="5">
        <v>3785259399</v>
      </c>
      <c r="P111" s="5">
        <v>2567693596</v>
      </c>
      <c r="Q111" s="5">
        <v>4993611435</v>
      </c>
      <c r="R111" s="5">
        <v>6214618925</v>
      </c>
      <c r="S111" s="5">
        <v>3861437692</v>
      </c>
      <c r="T111" s="5">
        <v>8944816761</v>
      </c>
      <c r="U111" s="5">
        <v>6590547110</v>
      </c>
      <c r="V111" s="5">
        <v>10088914688</v>
      </c>
      <c r="W111" s="5">
        <v>15888395048</v>
      </c>
      <c r="X111" s="5">
        <v>17630597610</v>
      </c>
      <c r="Y111" s="5">
        <v>4808540989</v>
      </c>
      <c r="Z111" s="5">
        <v>3410778189</v>
      </c>
    </row>
    <row r="112" spans="3:26" ht="15.5" x14ac:dyDescent="0.35">
      <c r="C112" t="s">
        <v>139</v>
      </c>
      <c r="D112" s="5">
        <v>5961250</v>
      </c>
      <c r="E112" s="5">
        <v>112560422</v>
      </c>
      <c r="I112" s="5">
        <v>112560422</v>
      </c>
      <c r="K112" s="5">
        <v>1892122272</v>
      </c>
      <c r="L112" s="5">
        <v>1225382419</v>
      </c>
      <c r="M112" s="5">
        <v>1038026724</v>
      </c>
      <c r="N112" s="5">
        <v>1312408785</v>
      </c>
      <c r="O112" s="5">
        <v>73070979</v>
      </c>
      <c r="P112" s="5">
        <v>10677776737</v>
      </c>
      <c r="Q112" s="5">
        <v>9885120154</v>
      </c>
      <c r="R112" s="5">
        <v>1222532729</v>
      </c>
      <c r="S112" s="5">
        <v>1437865575</v>
      </c>
      <c r="T112" s="5">
        <v>2105383817</v>
      </c>
      <c r="U112" s="5">
        <v>4778657386</v>
      </c>
      <c r="V112" s="5">
        <v>1776842196</v>
      </c>
      <c r="W112" s="5">
        <v>2326254664</v>
      </c>
      <c r="X112" s="5">
        <v>778244090</v>
      </c>
      <c r="Y112" s="5">
        <v>252689106</v>
      </c>
      <c r="Z112" s="5">
        <v>365028508</v>
      </c>
    </row>
    <row r="113" spans="3:26" ht="15.5" x14ac:dyDescent="0.35">
      <c r="C113" t="s">
        <v>142</v>
      </c>
      <c r="D113" s="5">
        <v>1885547846</v>
      </c>
      <c r="E113" s="5">
        <v>1476134350</v>
      </c>
      <c r="F113" s="5">
        <v>689350851</v>
      </c>
      <c r="G113" s="5">
        <v>1809608153</v>
      </c>
      <c r="I113" s="5">
        <v>1476134350</v>
      </c>
      <c r="J113" s="5">
        <v>1309507354</v>
      </c>
      <c r="K113" s="5">
        <v>1994338436</v>
      </c>
      <c r="L113" s="5">
        <v>3115747342</v>
      </c>
      <c r="M113" s="5">
        <v>1117036128</v>
      </c>
      <c r="N113" s="5">
        <v>981793377</v>
      </c>
      <c r="O113" s="5">
        <v>1186178657</v>
      </c>
      <c r="P113" s="5">
        <v>1073611630</v>
      </c>
      <c r="Q113" s="5">
        <v>676967356</v>
      </c>
      <c r="R113" s="5">
        <v>818863174</v>
      </c>
      <c r="S113" s="5">
        <v>503645166</v>
      </c>
      <c r="T113" s="5">
        <v>672721792</v>
      </c>
      <c r="U113" s="5">
        <v>527224897</v>
      </c>
      <c r="V113" s="5">
        <v>1122056580</v>
      </c>
      <c r="W113" s="5">
        <v>888070109</v>
      </c>
      <c r="X113" s="5">
        <v>721810294</v>
      </c>
      <c r="Y113" s="5">
        <v>280131992</v>
      </c>
      <c r="Z113" s="5">
        <v>497655796</v>
      </c>
    </row>
    <row r="114" spans="3:26" ht="15.5" x14ac:dyDescent="0.35">
      <c r="C114" t="s">
        <v>138</v>
      </c>
      <c r="D114" s="5">
        <v>1621420912</v>
      </c>
      <c r="E114" s="5">
        <v>2601769648</v>
      </c>
      <c r="F114" s="5">
        <v>1923180154</v>
      </c>
      <c r="G114" s="5">
        <v>1635368836</v>
      </c>
      <c r="I114" s="5">
        <v>2601769648</v>
      </c>
      <c r="J114" s="5">
        <v>2066140627</v>
      </c>
      <c r="K114" s="5">
        <v>2429985244</v>
      </c>
      <c r="L114" s="5">
        <v>3048844523</v>
      </c>
      <c r="M114" s="5">
        <v>3542498370</v>
      </c>
      <c r="N114" s="5">
        <v>3935569244</v>
      </c>
      <c r="O114" s="5">
        <v>3240017569</v>
      </c>
      <c r="P114" s="5">
        <v>4072790478</v>
      </c>
      <c r="Q114" s="5">
        <v>7955211487</v>
      </c>
      <c r="R114" s="5">
        <v>7803117749</v>
      </c>
      <c r="S114" s="5">
        <v>9688161532</v>
      </c>
      <c r="T114" s="5">
        <v>10766357865</v>
      </c>
      <c r="U114" s="5">
        <v>8440819686</v>
      </c>
      <c r="V114" s="5">
        <v>6132451591</v>
      </c>
      <c r="W114" s="5">
        <v>3342397652</v>
      </c>
      <c r="X114" s="5">
        <v>1728391461</v>
      </c>
      <c r="Y114" s="5">
        <v>1338455806</v>
      </c>
      <c r="Z114" s="5">
        <v>1057755503</v>
      </c>
    </row>
    <row r="115" spans="3:26" ht="15.5" x14ac:dyDescent="0.35">
      <c r="C115" t="s">
        <v>343</v>
      </c>
      <c r="X115" s="5">
        <v>1271657835</v>
      </c>
    </row>
    <row r="116" spans="3:26" ht="15.5" x14ac:dyDescent="0.35">
      <c r="C116" t="s">
        <v>143</v>
      </c>
    </row>
    <row r="117" spans="3:26" ht="15.5" x14ac:dyDescent="0.35">
      <c r="C117" t="s">
        <v>144</v>
      </c>
      <c r="D117" s="5">
        <v>39812473616</v>
      </c>
      <c r="E117" s="5">
        <v>38656536308</v>
      </c>
      <c r="F117" s="5">
        <v>33412272029</v>
      </c>
      <c r="G117" s="5">
        <v>35079089562</v>
      </c>
      <c r="I117" s="5">
        <v>38656536308</v>
      </c>
      <c r="J117" s="5">
        <v>35185094163</v>
      </c>
      <c r="K117" s="5">
        <v>35886937788</v>
      </c>
      <c r="L117" s="5">
        <v>41032747001</v>
      </c>
      <c r="M117" s="5">
        <v>44354391504</v>
      </c>
      <c r="N117" s="5">
        <v>43829166792</v>
      </c>
      <c r="O117" s="5">
        <v>42909813129</v>
      </c>
      <c r="P117" s="5">
        <v>68269257865</v>
      </c>
      <c r="Q117" s="5">
        <v>21233333332</v>
      </c>
      <c r="R117" s="5">
        <v>6866648168</v>
      </c>
      <c r="S117" s="5">
        <v>20466667181</v>
      </c>
      <c r="T117" s="5">
        <v>55748166680</v>
      </c>
      <c r="U117" s="5">
        <v>95702564990</v>
      </c>
      <c r="V117" s="5">
        <v>74377090720</v>
      </c>
      <c r="W117" s="5">
        <v>52754919860</v>
      </c>
      <c r="X117" s="5">
        <v>51458695711</v>
      </c>
      <c r="Y117" s="5">
        <v>28845416683</v>
      </c>
      <c r="Z117" s="5">
        <v>11508991880</v>
      </c>
    </row>
    <row r="118" spans="3:26" ht="15.5" x14ac:dyDescent="0.35">
      <c r="C118" t="s">
        <v>345</v>
      </c>
      <c r="Q118" s="5">
        <v>760455347</v>
      </c>
      <c r="R118" s="5">
        <v>2588474797</v>
      </c>
      <c r="S118" s="5">
        <v>2488407433</v>
      </c>
      <c r="T118" s="5">
        <v>560077604</v>
      </c>
    </row>
    <row r="119" spans="3:26" ht="15.5" x14ac:dyDescent="0.35">
      <c r="C119" t="s">
        <v>344</v>
      </c>
      <c r="R119" s="5">
        <v>98683736107</v>
      </c>
      <c r="S119" s="5">
        <v>121303333331</v>
      </c>
    </row>
    <row r="120" spans="3:26" ht="15.5" x14ac:dyDescent="0.35">
      <c r="C120" t="s">
        <v>146</v>
      </c>
      <c r="D120" s="5">
        <v>48473809007</v>
      </c>
      <c r="E120" s="5">
        <v>45360043472</v>
      </c>
      <c r="F120" s="5">
        <v>37992585063</v>
      </c>
      <c r="G120" s="5">
        <v>38581705843</v>
      </c>
      <c r="I120" s="5">
        <v>45360043472</v>
      </c>
      <c r="J120" s="5">
        <v>32099286102</v>
      </c>
      <c r="K120" s="5">
        <v>24662217098</v>
      </c>
      <c r="L120" s="5">
        <v>16018562339</v>
      </c>
      <c r="M120" s="5">
        <v>16903477810</v>
      </c>
      <c r="N120" s="5">
        <v>14754570845</v>
      </c>
      <c r="O120" s="5">
        <v>24641512892</v>
      </c>
      <c r="P120" s="5">
        <v>29639497261</v>
      </c>
      <c r="Q120" s="5">
        <v>20545497874</v>
      </c>
      <c r="R120" s="5">
        <v>118830343318</v>
      </c>
      <c r="S120" s="5">
        <v>145392632881</v>
      </c>
      <c r="T120" s="5">
        <v>43189668836</v>
      </c>
      <c r="U120" s="5">
        <v>41528283955</v>
      </c>
      <c r="V120" s="5">
        <v>24322717583</v>
      </c>
      <c r="W120" s="5">
        <v>49097682131</v>
      </c>
      <c r="X120" s="5">
        <v>23464184205</v>
      </c>
      <c r="Y120" s="5">
        <v>10267805035</v>
      </c>
      <c r="Z120" s="5">
        <v>8785932403</v>
      </c>
    </row>
    <row r="121" spans="3:26" ht="15.5" x14ac:dyDescent="0.35">
      <c r="C121" t="s">
        <v>147</v>
      </c>
      <c r="D121" s="5">
        <v>94913093079</v>
      </c>
      <c r="E121" s="5">
        <v>98602934710</v>
      </c>
      <c r="F121" s="5">
        <v>91304032656</v>
      </c>
      <c r="G121" s="5">
        <v>91068615604</v>
      </c>
      <c r="I121" s="5">
        <v>98602934710</v>
      </c>
      <c r="J121" s="5">
        <v>87970606032</v>
      </c>
      <c r="K121" s="5">
        <v>88021802877</v>
      </c>
      <c r="L121" s="5">
        <v>64993989969</v>
      </c>
      <c r="M121" s="5">
        <v>84195028864</v>
      </c>
      <c r="N121" s="5">
        <v>72063538380</v>
      </c>
      <c r="O121" s="5">
        <v>77781259835</v>
      </c>
      <c r="P121" s="5">
        <v>122082741775</v>
      </c>
      <c r="Q121" s="5">
        <v>94446558217</v>
      </c>
      <c r="R121" s="5">
        <v>63682254162</v>
      </c>
      <c r="S121" s="5">
        <v>65572284501</v>
      </c>
      <c r="T121" s="5">
        <v>246152180664</v>
      </c>
      <c r="U121" s="5">
        <v>288992526347</v>
      </c>
      <c r="V121" s="5">
        <v>254792725440</v>
      </c>
      <c r="W121" s="5">
        <v>80724330189</v>
      </c>
      <c r="X121" s="5">
        <v>80330957896</v>
      </c>
      <c r="Y121" s="5">
        <v>39735277889</v>
      </c>
      <c r="Z121" s="5">
        <v>22625818501</v>
      </c>
    </row>
    <row r="122" spans="3:26" ht="15.5" x14ac:dyDescent="0.35">
      <c r="C122" t="s">
        <v>148</v>
      </c>
      <c r="D122" s="5">
        <v>94913093079</v>
      </c>
      <c r="E122" s="5">
        <v>98602934710</v>
      </c>
      <c r="F122" s="5">
        <v>91304032656</v>
      </c>
      <c r="G122" s="5">
        <v>91068615604</v>
      </c>
      <c r="I122" s="5">
        <v>98602934710</v>
      </c>
      <c r="J122" s="5">
        <v>87970606032</v>
      </c>
      <c r="K122" s="5">
        <v>88021802877</v>
      </c>
      <c r="L122" s="5">
        <v>64993989969</v>
      </c>
      <c r="M122" s="5">
        <v>84195028864</v>
      </c>
      <c r="N122" s="5">
        <v>72063538380</v>
      </c>
      <c r="O122" s="5">
        <v>77781259835</v>
      </c>
      <c r="P122" s="5">
        <v>122082741775</v>
      </c>
      <c r="Q122" s="5">
        <v>94446558217</v>
      </c>
      <c r="R122" s="5">
        <v>63682254162</v>
      </c>
      <c r="S122" s="5">
        <v>65572284501</v>
      </c>
      <c r="T122" s="5">
        <v>246152180664</v>
      </c>
      <c r="U122" s="5">
        <v>288992526347</v>
      </c>
      <c r="V122" s="5">
        <v>254792725440</v>
      </c>
      <c r="W122" s="5">
        <v>80724330189</v>
      </c>
      <c r="X122" s="5">
        <v>80330957896</v>
      </c>
      <c r="Y122" s="5">
        <v>39735277889</v>
      </c>
      <c r="Z122" s="5">
        <v>22625818501</v>
      </c>
    </row>
    <row r="123" spans="3:26" ht="15.5" x14ac:dyDescent="0.35">
      <c r="C123" t="s">
        <v>516</v>
      </c>
      <c r="M123" s="5">
        <v>19231166667</v>
      </c>
      <c r="N123" s="5">
        <v>1166667</v>
      </c>
      <c r="O123" s="5">
        <v>10200000</v>
      </c>
      <c r="P123" s="5">
        <v>4883157906</v>
      </c>
      <c r="Q123" s="5">
        <v>28240055213</v>
      </c>
      <c r="R123" s="5">
        <v>40859698428</v>
      </c>
      <c r="S123" s="5">
        <v>25344015898</v>
      </c>
      <c r="T123" s="5">
        <v>2813425697</v>
      </c>
      <c r="U123" s="5">
        <v>12086236544</v>
      </c>
      <c r="V123" s="5">
        <v>4618683046</v>
      </c>
      <c r="W123" s="5">
        <v>6832062811</v>
      </c>
      <c r="Y123" s="5">
        <v>446003150</v>
      </c>
    </row>
    <row r="124" spans="3:26" ht="15.5" x14ac:dyDescent="0.35">
      <c r="C124" t="s">
        <v>150</v>
      </c>
    </row>
    <row r="125" spans="3:26" ht="15.5" x14ac:dyDescent="0.35">
      <c r="C125" t="s">
        <v>151</v>
      </c>
      <c r="D125" s="5">
        <v>66478379357</v>
      </c>
      <c r="E125" s="5">
        <v>70352881816</v>
      </c>
      <c r="F125" s="5">
        <v>63571896366</v>
      </c>
      <c r="G125" s="5">
        <v>64901818161</v>
      </c>
      <c r="I125" s="5">
        <v>70352881816</v>
      </c>
      <c r="J125" s="5">
        <v>62181395629</v>
      </c>
      <c r="K125" s="5">
        <v>67826662438</v>
      </c>
      <c r="L125" s="5">
        <v>50466994173</v>
      </c>
      <c r="M125" s="5">
        <v>53217862626</v>
      </c>
      <c r="N125" s="5">
        <v>58907481591</v>
      </c>
      <c r="O125" s="5">
        <v>54239447977</v>
      </c>
      <c r="P125" s="5">
        <v>95334005078</v>
      </c>
      <c r="Q125" s="5">
        <v>44965467179</v>
      </c>
      <c r="R125" s="5">
        <v>16405899936</v>
      </c>
      <c r="S125" s="5">
        <v>32096192782</v>
      </c>
      <c r="T125" s="5">
        <v>72382414046</v>
      </c>
      <c r="U125" s="5">
        <v>107326700682</v>
      </c>
      <c r="V125" s="5">
        <v>83633380519</v>
      </c>
      <c r="W125" s="5">
        <v>58791618123</v>
      </c>
      <c r="X125" s="5">
        <v>70968948267</v>
      </c>
      <c r="Y125" s="5">
        <v>33221523603</v>
      </c>
      <c r="Z125" s="5">
        <v>17957241174</v>
      </c>
    </row>
    <row r="126" spans="3:26" ht="15.5" x14ac:dyDescent="0.35">
      <c r="C126" t="s">
        <v>149</v>
      </c>
      <c r="D126" s="5">
        <v>24564024178</v>
      </c>
      <c r="E126" s="5">
        <v>24403828146</v>
      </c>
      <c r="F126" s="5">
        <v>25317561026</v>
      </c>
      <c r="G126" s="5">
        <v>23729978229</v>
      </c>
      <c r="I126" s="5">
        <v>24403828146</v>
      </c>
      <c r="J126" s="5">
        <v>22851202366</v>
      </c>
      <c r="K126" s="5">
        <v>17564920723</v>
      </c>
      <c r="L126" s="5">
        <v>12188817103</v>
      </c>
      <c r="M126" s="5">
        <v>9207271635</v>
      </c>
      <c r="N126" s="5">
        <v>9813655232</v>
      </c>
      <c r="O126" s="5">
        <v>20063095215</v>
      </c>
      <c r="P126" s="5">
        <v>18202103174</v>
      </c>
      <c r="Q126" s="5">
        <v>17337551175</v>
      </c>
      <c r="R126" s="5">
        <v>3444220015</v>
      </c>
      <c r="S126" s="5">
        <v>5545480987</v>
      </c>
      <c r="T126" s="5">
        <v>17341710080</v>
      </c>
      <c r="U126" s="5">
        <v>17397514870</v>
      </c>
      <c r="V126" s="5">
        <v>15330399434</v>
      </c>
      <c r="W126" s="5">
        <v>11790540696</v>
      </c>
      <c r="X126" s="5">
        <v>6767677925</v>
      </c>
      <c r="Y126" s="5">
        <v>4333514461</v>
      </c>
      <c r="Z126" s="5">
        <v>3391540572</v>
      </c>
    </row>
    <row r="127" spans="3:26" ht="15.5" x14ac:dyDescent="0.35">
      <c r="C127" t="s">
        <v>145</v>
      </c>
      <c r="T127" s="5">
        <v>149520986844</v>
      </c>
      <c r="U127" s="5">
        <v>148243618428</v>
      </c>
      <c r="V127" s="5">
        <v>146966250013</v>
      </c>
    </row>
    <row r="128" spans="3:26" ht="15.5" x14ac:dyDescent="0.35">
      <c r="C128" t="s">
        <v>517</v>
      </c>
    </row>
    <row r="129" spans="2:26" ht="15.5" x14ac:dyDescent="0.35">
      <c r="C129" t="s">
        <v>152</v>
      </c>
      <c r="D129" s="5">
        <v>154438211449</v>
      </c>
      <c r="E129" s="5">
        <v>154453540814</v>
      </c>
      <c r="F129" s="5">
        <v>137276406644</v>
      </c>
      <c r="G129" s="5">
        <v>137486958142</v>
      </c>
      <c r="I129" s="5">
        <v>154453540814</v>
      </c>
      <c r="J129" s="5">
        <v>130659684047</v>
      </c>
      <c r="K129" s="5">
        <v>123678293667</v>
      </c>
      <c r="L129" s="5">
        <v>94883159550</v>
      </c>
      <c r="M129" s="5">
        <v>113973603428</v>
      </c>
      <c r="N129" s="5">
        <v>102887883668</v>
      </c>
      <c r="O129" s="5">
        <v>117734528422</v>
      </c>
      <c r="P129" s="5">
        <v>178481685363</v>
      </c>
      <c r="Q129" s="5">
        <v>147598843939</v>
      </c>
      <c r="R129" s="5">
        <v>201963874350</v>
      </c>
      <c r="S129" s="5">
        <v>230242897903</v>
      </c>
      <c r="T129" s="5">
        <v>315249802282</v>
      </c>
      <c r="U129" s="5">
        <v>358377913209</v>
      </c>
      <c r="V129" s="5">
        <v>301192327415</v>
      </c>
      <c r="W129" s="5">
        <v>183819033243</v>
      </c>
      <c r="X129" s="5">
        <v>155920415620</v>
      </c>
      <c r="Y129" s="5">
        <v>81788027584</v>
      </c>
      <c r="Z129" s="5">
        <v>62708129346</v>
      </c>
    </row>
    <row r="130" spans="2:26" ht="15.5" x14ac:dyDescent="0.35">
      <c r="C130" t="s">
        <v>153</v>
      </c>
    </row>
    <row r="131" spans="2:26" ht="15.5" x14ac:dyDescent="0.35">
      <c r="C131" t="s">
        <v>154</v>
      </c>
      <c r="D131" s="5">
        <v>146055481900</v>
      </c>
      <c r="E131" s="5">
        <v>146055481900</v>
      </c>
      <c r="F131" s="5">
        <v>146055481900</v>
      </c>
      <c r="G131" s="5">
        <v>146055481900</v>
      </c>
      <c r="I131" s="5">
        <v>146055481900</v>
      </c>
      <c r="J131" s="5">
        <v>146055481900</v>
      </c>
      <c r="K131" s="5">
        <v>146055481900</v>
      </c>
      <c r="L131" s="5">
        <v>146055481900</v>
      </c>
      <c r="M131" s="5">
        <v>88641126500</v>
      </c>
      <c r="N131" s="5">
        <v>88641126500</v>
      </c>
      <c r="O131" s="5">
        <v>88641126500</v>
      </c>
      <c r="P131" s="5">
        <v>88641126500</v>
      </c>
      <c r="Q131" s="5">
        <v>88641126500</v>
      </c>
      <c r="R131" s="5">
        <v>88641126500</v>
      </c>
      <c r="S131" s="5">
        <v>88641115600</v>
      </c>
      <c r="T131" s="5">
        <v>86141115600</v>
      </c>
      <c r="U131" s="5">
        <v>85654054000</v>
      </c>
      <c r="V131" s="5">
        <v>42827027000</v>
      </c>
      <c r="W131" s="5">
        <v>42827000000</v>
      </c>
      <c r="X131" s="5">
        <v>42827000000</v>
      </c>
      <c r="Y131" s="5">
        <v>42827000000</v>
      </c>
      <c r="Z131" s="5">
        <v>42827000000</v>
      </c>
    </row>
    <row r="132" spans="2:26" ht="15.5" x14ac:dyDescent="0.35">
      <c r="C132" t="s">
        <v>155</v>
      </c>
      <c r="D132" s="5">
        <v>58300853001</v>
      </c>
      <c r="E132" s="5">
        <v>58300853001</v>
      </c>
      <c r="F132" s="5">
        <v>58300853001</v>
      </c>
      <c r="G132" s="5">
        <v>58300853001</v>
      </c>
      <c r="I132" s="5">
        <v>58300853001</v>
      </c>
      <c r="J132" s="5">
        <v>58300853001</v>
      </c>
      <c r="K132" s="5">
        <v>58300853001</v>
      </c>
      <c r="L132" s="5">
        <v>58300853001</v>
      </c>
      <c r="M132" s="5">
        <v>47523493292</v>
      </c>
      <c r="N132" s="5">
        <v>47523493292</v>
      </c>
      <c r="O132" s="5">
        <v>47523493292</v>
      </c>
      <c r="P132" s="5">
        <v>47523493292</v>
      </c>
      <c r="Q132" s="5">
        <v>47523493292</v>
      </c>
      <c r="R132" s="5">
        <v>47523493292</v>
      </c>
      <c r="S132" s="5">
        <v>47523485117</v>
      </c>
      <c r="T132" s="5">
        <v>45648485117</v>
      </c>
      <c r="U132" s="5">
        <v>45283188917</v>
      </c>
      <c r="V132" s="5">
        <v>16543201614</v>
      </c>
      <c r="W132" s="5">
        <v>16543147614</v>
      </c>
      <c r="X132" s="5">
        <v>16543147614</v>
      </c>
      <c r="Y132" s="5">
        <v>16543147614</v>
      </c>
      <c r="Z132" s="5">
        <v>16543147614</v>
      </c>
    </row>
    <row r="133" spans="2:26" ht="15.5" x14ac:dyDescent="0.35">
      <c r="C133" t="s">
        <v>156</v>
      </c>
      <c r="D133" s="5">
        <v>55374441367</v>
      </c>
      <c r="E133" s="5">
        <v>50464527453</v>
      </c>
      <c r="F133" s="5">
        <v>46817260718</v>
      </c>
      <c r="G133" s="5">
        <v>42511765938</v>
      </c>
      <c r="I133" s="5">
        <v>50464527453</v>
      </c>
      <c r="J133" s="5">
        <v>37665026860</v>
      </c>
      <c r="K133" s="5">
        <v>18605743991</v>
      </c>
      <c r="L133" s="5">
        <v>-12791217929</v>
      </c>
      <c r="M133" s="5">
        <v>-32814741138</v>
      </c>
      <c r="N133" s="5">
        <v>-23315457756</v>
      </c>
      <c r="O133" s="5">
        <v>10502954967</v>
      </c>
      <c r="P133" s="5">
        <v>7189937558</v>
      </c>
      <c r="Q133" s="5">
        <v>8859890377</v>
      </c>
      <c r="R133" s="5">
        <v>-38509689697</v>
      </c>
      <c r="S133" s="5">
        <v>-12216462968</v>
      </c>
      <c r="T133" s="5">
        <v>26511309076</v>
      </c>
      <c r="U133" s="5">
        <v>24078425787</v>
      </c>
      <c r="V133" s="5">
        <v>22525357839</v>
      </c>
      <c r="W133" s="5">
        <v>16391548700</v>
      </c>
      <c r="X133" s="5">
        <v>12075944548</v>
      </c>
      <c r="Y133" s="5">
        <v>12794728155</v>
      </c>
      <c r="Z133" s="5">
        <v>8706826023</v>
      </c>
    </row>
    <row r="134" spans="2:26" ht="15.5" x14ac:dyDescent="0.35">
      <c r="C134" t="s">
        <v>157</v>
      </c>
      <c r="D134" s="5">
        <v>1000000000</v>
      </c>
      <c r="E134" s="5">
        <v>1000000000</v>
      </c>
      <c r="F134" s="5">
        <v>1000000000</v>
      </c>
      <c r="G134" s="5">
        <v>1000000000</v>
      </c>
      <c r="I134" s="5">
        <v>1000000000</v>
      </c>
      <c r="J134" s="5">
        <v>1000000000</v>
      </c>
      <c r="K134" s="5">
        <v>405000000</v>
      </c>
      <c r="L134" s="5">
        <v>405000000</v>
      </c>
      <c r="M134" s="5">
        <v>405000000</v>
      </c>
      <c r="N134" s="5">
        <v>405000000</v>
      </c>
      <c r="O134" s="5">
        <v>405000000</v>
      </c>
      <c r="P134" s="5">
        <v>405000000</v>
      </c>
      <c r="Q134" s="5">
        <v>305000000</v>
      </c>
      <c r="R134" s="5">
        <v>305000000</v>
      </c>
      <c r="S134" s="5">
        <v>305000000</v>
      </c>
      <c r="T134" s="5">
        <v>305000000</v>
      </c>
      <c r="U134" s="5">
        <v>305000000</v>
      </c>
    </row>
    <row r="135" spans="2:26" ht="15.5" x14ac:dyDescent="0.35">
      <c r="C135" t="s">
        <v>158</v>
      </c>
      <c r="D135" s="5">
        <v>54374441367</v>
      </c>
      <c r="E135" s="5">
        <v>49464527453</v>
      </c>
      <c r="F135" s="5">
        <v>45817260718</v>
      </c>
      <c r="G135" s="5">
        <v>41511765938</v>
      </c>
      <c r="I135" s="5">
        <v>49464527453</v>
      </c>
      <c r="J135" s="5">
        <v>36665026860</v>
      </c>
      <c r="K135" s="5">
        <v>18200743991</v>
      </c>
      <c r="L135" s="5">
        <v>-13196217929</v>
      </c>
      <c r="M135" s="5">
        <v>-33219741138</v>
      </c>
      <c r="N135" s="5">
        <v>-23720457756</v>
      </c>
      <c r="O135" s="5">
        <v>10097954967</v>
      </c>
      <c r="P135" s="5">
        <v>6784937558</v>
      </c>
      <c r="Q135" s="5">
        <v>8554890377</v>
      </c>
      <c r="R135" s="5">
        <v>-38814689697</v>
      </c>
      <c r="S135" s="5">
        <v>-12521462968</v>
      </c>
      <c r="T135" s="5">
        <v>26206309076</v>
      </c>
      <c r="U135" s="5">
        <v>23773425787</v>
      </c>
    </row>
    <row r="136" spans="2:26" ht="15.5" x14ac:dyDescent="0.35">
      <c r="C136" t="s">
        <v>159</v>
      </c>
      <c r="D136" s="5">
        <v>55374441367</v>
      </c>
      <c r="E136" s="5">
        <v>50464527453</v>
      </c>
      <c r="F136" s="5">
        <v>46817260718</v>
      </c>
      <c r="G136" s="5">
        <v>42511765938</v>
      </c>
      <c r="I136" s="5">
        <v>50464527453</v>
      </c>
      <c r="J136" s="5">
        <v>37665026860</v>
      </c>
      <c r="K136" s="5">
        <v>18605743991</v>
      </c>
      <c r="L136" s="5">
        <v>-12791217929</v>
      </c>
      <c r="M136" s="5">
        <v>-32814741138</v>
      </c>
      <c r="N136" s="5">
        <v>-23315457756</v>
      </c>
      <c r="O136" s="5">
        <v>10502954967</v>
      </c>
      <c r="P136" s="5">
        <v>7189937558</v>
      </c>
      <c r="Q136" s="5">
        <v>8859890377</v>
      </c>
      <c r="R136" s="5">
        <v>-38509689697</v>
      </c>
      <c r="S136" s="5">
        <v>-12216462968</v>
      </c>
      <c r="T136" s="5">
        <v>26511309076</v>
      </c>
      <c r="U136" s="5">
        <v>24078425787</v>
      </c>
      <c r="V136" s="5">
        <v>22525357839</v>
      </c>
      <c r="W136" s="5">
        <v>16391548700</v>
      </c>
      <c r="X136" s="5">
        <v>12075944548</v>
      </c>
      <c r="Y136" s="5">
        <v>12794728155</v>
      </c>
      <c r="Z136" s="5">
        <v>8706826023</v>
      </c>
    </row>
    <row r="137" spans="2:26" ht="15.5" x14ac:dyDescent="0.35">
      <c r="C137" t="s">
        <v>160</v>
      </c>
      <c r="D137" s="5">
        <v>321986942</v>
      </c>
      <c r="E137" s="5">
        <v>319977509</v>
      </c>
      <c r="F137" s="5">
        <v>324452062</v>
      </c>
      <c r="G137" s="5">
        <v>323626747</v>
      </c>
      <c r="I137" s="5">
        <v>319977509</v>
      </c>
      <c r="J137" s="5">
        <v>317449164</v>
      </c>
      <c r="K137" s="5">
        <v>305391444</v>
      </c>
      <c r="L137" s="5">
        <v>291586212</v>
      </c>
      <c r="M137" s="5">
        <v>277568774</v>
      </c>
      <c r="N137" s="5">
        <v>274703763</v>
      </c>
      <c r="O137" s="5">
        <v>327370985</v>
      </c>
      <c r="P137" s="5">
        <v>9917645531</v>
      </c>
      <c r="Q137" s="5">
        <v>7729878271</v>
      </c>
      <c r="R137" s="5">
        <v>5688211003</v>
      </c>
      <c r="S137" s="5">
        <v>4985542708</v>
      </c>
      <c r="T137" s="5">
        <v>4107151436</v>
      </c>
      <c r="U137" s="5">
        <v>2121092940</v>
      </c>
      <c r="V137" s="5">
        <v>2044782428</v>
      </c>
      <c r="W137" s="5">
        <v>2245626049</v>
      </c>
      <c r="X137" s="5">
        <v>2085525226</v>
      </c>
      <c r="Y137" s="5">
        <v>1937279346</v>
      </c>
      <c r="Z137" s="5">
        <v>2097110173</v>
      </c>
    </row>
    <row r="138" spans="2:26" ht="15.5" x14ac:dyDescent="0.35">
      <c r="C138" t="s">
        <v>9</v>
      </c>
      <c r="D138" s="5">
        <v>264938640612</v>
      </c>
      <c r="E138" s="5">
        <v>260026717265</v>
      </c>
      <c r="F138" s="5">
        <v>256383925083</v>
      </c>
      <c r="G138" s="5">
        <v>252077604988</v>
      </c>
      <c r="I138" s="5">
        <v>260026717265</v>
      </c>
      <c r="J138" s="5">
        <v>247224688327</v>
      </c>
      <c r="K138" s="5">
        <v>228140625359</v>
      </c>
      <c r="L138" s="5">
        <v>196729858207</v>
      </c>
      <c r="M138" s="5">
        <v>108500602451</v>
      </c>
      <c r="N138" s="5">
        <v>117997020822</v>
      </c>
      <c r="O138" s="5">
        <v>151868100767</v>
      </c>
      <c r="P138" s="5">
        <v>152922445170</v>
      </c>
      <c r="Q138" s="5">
        <v>152404630729</v>
      </c>
      <c r="R138" s="5">
        <v>102993383387</v>
      </c>
      <c r="S138" s="5">
        <v>128583922746</v>
      </c>
      <c r="T138" s="5">
        <v>162058303518</v>
      </c>
      <c r="U138" s="5">
        <v>157131919472</v>
      </c>
      <c r="V138" s="5">
        <v>84868348006</v>
      </c>
      <c r="W138" s="5">
        <v>78935301488</v>
      </c>
      <c r="X138" s="5">
        <v>74459596513</v>
      </c>
      <c r="Y138" s="5">
        <v>73650288256</v>
      </c>
      <c r="Z138" s="5">
        <v>69722216951</v>
      </c>
    </row>
    <row r="139" spans="2:26" ht="15.5" x14ac:dyDescent="0.35">
      <c r="C139" t="s">
        <v>161</v>
      </c>
      <c r="D139" s="5">
        <v>419376852061</v>
      </c>
      <c r="E139" s="5">
        <v>414480258079</v>
      </c>
      <c r="F139" s="5">
        <v>393660331727</v>
      </c>
      <c r="G139" s="5">
        <v>389564563130</v>
      </c>
      <c r="I139" s="5">
        <v>414480258079</v>
      </c>
      <c r="J139" s="5">
        <v>377884372374</v>
      </c>
      <c r="K139" s="5">
        <v>351818919026</v>
      </c>
      <c r="L139" s="5">
        <v>291613017757</v>
      </c>
      <c r="M139" s="5">
        <v>222474205879</v>
      </c>
      <c r="N139" s="5">
        <v>220884904490</v>
      </c>
      <c r="O139" s="5">
        <v>269602629189</v>
      </c>
      <c r="P139" s="5">
        <v>331404130533</v>
      </c>
      <c r="Q139" s="5">
        <v>300003474668</v>
      </c>
      <c r="R139" s="5">
        <v>304957257737</v>
      </c>
      <c r="S139" s="5">
        <v>358826820649</v>
      </c>
      <c r="T139" s="5">
        <v>477308105800</v>
      </c>
      <c r="U139" s="5">
        <v>515509832681</v>
      </c>
      <c r="V139" s="5">
        <v>386060675421</v>
      </c>
      <c r="W139" s="5">
        <v>262754334731</v>
      </c>
      <c r="X139" s="5">
        <v>230380012133</v>
      </c>
      <c r="Y139" s="5">
        <v>155438315840</v>
      </c>
      <c r="Z139" s="5">
        <v>132430346297</v>
      </c>
    </row>
    <row r="140" spans="2:26" ht="15.5" x14ac:dyDescent="0.35">
      <c r="C140" t="s">
        <v>162</v>
      </c>
      <c r="D140" s="5">
        <v>1460554819</v>
      </c>
      <c r="E140" s="5">
        <v>1460554819</v>
      </c>
      <c r="F140" s="5">
        <v>1460554819</v>
      </c>
      <c r="G140" s="5">
        <v>1460554819</v>
      </c>
      <c r="I140" s="5">
        <v>1460554819</v>
      </c>
      <c r="J140" s="5">
        <v>1460554819</v>
      </c>
      <c r="K140" s="5">
        <v>1460554819</v>
      </c>
      <c r="L140" s="5">
        <v>1460554819</v>
      </c>
      <c r="M140" s="5">
        <v>886411265</v>
      </c>
      <c r="N140" s="5">
        <v>886411265</v>
      </c>
      <c r="O140" s="5">
        <v>886411265</v>
      </c>
      <c r="P140" s="5">
        <v>886411265</v>
      </c>
      <c r="Q140" s="5">
        <v>886411265</v>
      </c>
      <c r="R140" s="5">
        <v>886411265</v>
      </c>
      <c r="S140" s="5">
        <v>886411156</v>
      </c>
      <c r="T140" s="5">
        <v>861411156</v>
      </c>
      <c r="U140" s="5">
        <v>856540540</v>
      </c>
      <c r="V140" s="5">
        <v>428270270</v>
      </c>
      <c r="W140" s="5">
        <v>428270000</v>
      </c>
      <c r="X140" s="5">
        <v>428270000</v>
      </c>
      <c r="Y140" s="5">
        <v>428270000</v>
      </c>
      <c r="Z140" s="5">
        <v>428270000</v>
      </c>
    </row>
    <row r="142" spans="2:26" ht="15.5" x14ac:dyDescent="0.35">
      <c r="B142" t="s">
        <v>163</v>
      </c>
      <c r="C142" t="s">
        <v>164</v>
      </c>
      <c r="D142" s="5">
        <v>13752995968</v>
      </c>
      <c r="E142" s="5">
        <v>28725313425</v>
      </c>
      <c r="F142" s="5">
        <v>16862312220</v>
      </c>
      <c r="G142" s="5">
        <v>17514321453</v>
      </c>
      <c r="I142" s="5">
        <v>73457066914</v>
      </c>
      <c r="J142" s="5">
        <v>74526495062</v>
      </c>
      <c r="K142" s="5">
        <v>75426179185</v>
      </c>
      <c r="L142" s="5">
        <v>43758668770</v>
      </c>
      <c r="M142" s="5">
        <v>19152282151</v>
      </c>
      <c r="N142" s="5">
        <v>10244248078</v>
      </c>
      <c r="O142" s="5">
        <v>42654700707</v>
      </c>
      <c r="P142" s="5">
        <v>36183977698</v>
      </c>
      <c r="Q142" s="5">
        <v>48588756636</v>
      </c>
      <c r="R142" s="5">
        <v>29004568087</v>
      </c>
      <c r="S142" s="5">
        <v>19891515487</v>
      </c>
      <c r="T142" s="5">
        <v>55286077186</v>
      </c>
      <c r="U142" s="5">
        <v>26554047142</v>
      </c>
      <c r="V142" s="5">
        <v>52730782858</v>
      </c>
      <c r="W142" s="5">
        <v>31530302012</v>
      </c>
      <c r="X142" s="5">
        <v>32995847727</v>
      </c>
      <c r="Y142" s="5">
        <v>19747158702</v>
      </c>
      <c r="Z142" s="5">
        <v>19410125915</v>
      </c>
    </row>
    <row r="143" spans="2:26" ht="15.5" x14ac:dyDescent="0.35">
      <c r="C143" t="s">
        <v>2112</v>
      </c>
      <c r="D143" s="5">
        <v>82180312579</v>
      </c>
      <c r="E143" s="5">
        <v>92587930399</v>
      </c>
      <c r="F143" s="5">
        <v>76934074765</v>
      </c>
      <c r="G143" s="5">
        <v>82162648584</v>
      </c>
      <c r="I143" s="5">
        <v>321506615304</v>
      </c>
      <c r="J143" s="5">
        <v>303310054307</v>
      </c>
      <c r="K143" s="5">
        <v>265783065429</v>
      </c>
      <c r="L143" s="5">
        <v>179974237093</v>
      </c>
      <c r="M143" s="5">
        <v>95309998024</v>
      </c>
      <c r="N143" s="5">
        <v>70120436323</v>
      </c>
      <c r="O143" s="5">
        <v>143864281678</v>
      </c>
      <c r="P143" s="5">
        <v>158858172658</v>
      </c>
      <c r="Q143" s="5">
        <v>146066859493</v>
      </c>
      <c r="R143" s="5">
        <v>131364310342</v>
      </c>
      <c r="S143" s="5">
        <v>193231253814</v>
      </c>
      <c r="T143" s="5">
        <v>232439261403</v>
      </c>
      <c r="U143" s="5">
        <v>210476418918</v>
      </c>
      <c r="V143" s="5">
        <v>342290732797</v>
      </c>
      <c r="W143" s="5">
        <v>302101759379</v>
      </c>
      <c r="X143" s="5">
        <v>270055474066</v>
      </c>
      <c r="Y143" s="5">
        <v>92267923962</v>
      </c>
      <c r="Z143" s="5">
        <v>77601137464</v>
      </c>
    </row>
    <row r="144" spans="2:26" ht="15.5" x14ac:dyDescent="0.35">
      <c r="C144" t="s">
        <v>476</v>
      </c>
      <c r="D144" s="5">
        <v>-65987698220</v>
      </c>
      <c r="E144" s="5">
        <v>-65873857815</v>
      </c>
      <c r="F144" s="5">
        <v>-79573919339</v>
      </c>
      <c r="G144" s="5">
        <v>-40608259686</v>
      </c>
      <c r="I144" s="5">
        <v>-242889592187</v>
      </c>
      <c r="J144" s="5">
        <v>-223703956688</v>
      </c>
      <c r="K144" s="5">
        <v>-185692984412</v>
      </c>
      <c r="L144" s="5">
        <v>-135647116182</v>
      </c>
      <c r="M144" s="5">
        <v>-76156194506</v>
      </c>
      <c r="N144" s="5">
        <v>-59604743410</v>
      </c>
      <c r="O144" s="5">
        <v>-100896023654</v>
      </c>
      <c r="P144" s="5">
        <v>-121774977256</v>
      </c>
      <c r="Q144" s="5">
        <v>-96886004445</v>
      </c>
      <c r="R144" s="5">
        <v>-79343140921</v>
      </c>
      <c r="S144" s="5">
        <v>-141542901655</v>
      </c>
      <c r="T144" s="5">
        <v>-141780631247</v>
      </c>
      <c r="U144" s="5">
        <v>-152643141107</v>
      </c>
      <c r="V144" s="5">
        <v>-274352171421</v>
      </c>
      <c r="W144" s="5">
        <v>-254908276745</v>
      </c>
      <c r="X144" s="5">
        <v>-225560865107</v>
      </c>
      <c r="Y144" s="5">
        <v>-65303206080</v>
      </c>
      <c r="Z144" s="5">
        <v>-53572162220</v>
      </c>
    </row>
    <row r="145" spans="3:26" ht="15.5" x14ac:dyDescent="0.35">
      <c r="C145" t="s">
        <v>960</v>
      </c>
      <c r="V145" s="5">
        <v>6911617229</v>
      </c>
    </row>
    <row r="146" spans="3:26" ht="15.5" x14ac:dyDescent="0.35">
      <c r="C146" t="s">
        <v>172</v>
      </c>
      <c r="E146" s="5">
        <v>-5159956203</v>
      </c>
      <c r="F146" s="5">
        <v>21706248585</v>
      </c>
      <c r="G146" s="5">
        <v>-21706248585</v>
      </c>
      <c r="I146" s="5">
        <v>-5159956203</v>
      </c>
      <c r="J146" s="5">
        <v>-5079602557</v>
      </c>
      <c r="K146" s="5">
        <v>-4663901832</v>
      </c>
      <c r="L146" s="5">
        <v>-568452141</v>
      </c>
      <c r="M146" s="5">
        <v>-1521367</v>
      </c>
      <c r="N146" s="5">
        <v>-271444835</v>
      </c>
      <c r="O146" s="5">
        <v>-313557317</v>
      </c>
      <c r="P146" s="5">
        <v>-899217704</v>
      </c>
      <c r="Q146" s="5">
        <v>-592098412</v>
      </c>
      <c r="R146" s="5">
        <v>-271140652</v>
      </c>
      <c r="S146" s="5">
        <v>-158586420</v>
      </c>
      <c r="T146" s="5">
        <v>-36713690</v>
      </c>
      <c r="U146" s="5">
        <v>-41518422</v>
      </c>
      <c r="V146" s="5">
        <v>-111891661</v>
      </c>
      <c r="W146" s="5">
        <v>-42471087</v>
      </c>
    </row>
    <row r="147" spans="3:26" ht="15.5" x14ac:dyDescent="0.35">
      <c r="C147" t="s">
        <v>479</v>
      </c>
      <c r="X147" s="5">
        <v>-12106468</v>
      </c>
      <c r="Y147" s="5">
        <v>-71734753</v>
      </c>
    </row>
    <row r="148" spans="3:26" ht="15.5" x14ac:dyDescent="0.35">
      <c r="C148" t="s">
        <v>388</v>
      </c>
      <c r="E148" s="5">
        <v>-8005893012</v>
      </c>
      <c r="I148" s="5">
        <v>-8005893012</v>
      </c>
      <c r="J148" s="5">
        <v>-8779148131</v>
      </c>
      <c r="K148" s="5">
        <v>-8197629217</v>
      </c>
      <c r="L148" s="5">
        <v>-2089191604</v>
      </c>
      <c r="M148" s="5">
        <v>-5203335764</v>
      </c>
      <c r="N148" s="5">
        <v>-5775254076</v>
      </c>
      <c r="O148" s="5">
        <v>-10021788612</v>
      </c>
      <c r="P148" s="5">
        <v>-12813945149</v>
      </c>
      <c r="Q148" s="5">
        <v>-14036858649</v>
      </c>
    </row>
    <row r="149" spans="3:26" ht="15.5" x14ac:dyDescent="0.35">
      <c r="C149" t="s">
        <v>1241</v>
      </c>
    </row>
    <row r="150" spans="3:26" ht="15.5" x14ac:dyDescent="0.35">
      <c r="C150" t="s">
        <v>384</v>
      </c>
      <c r="D150" s="5">
        <v>182203887</v>
      </c>
      <c r="E150" s="5">
        <v>121348956</v>
      </c>
      <c r="F150" s="5">
        <v>35977856</v>
      </c>
      <c r="G150" s="5">
        <v>93215015</v>
      </c>
      <c r="I150" s="5">
        <v>406578651</v>
      </c>
      <c r="J150" s="5">
        <v>809224608</v>
      </c>
      <c r="K150" s="5">
        <v>695767652</v>
      </c>
      <c r="L150" s="5">
        <v>453972760</v>
      </c>
      <c r="M150" s="5">
        <v>8737577</v>
      </c>
      <c r="N150" s="5">
        <v>18634773</v>
      </c>
      <c r="O150" s="5">
        <v>27475484</v>
      </c>
      <c r="P150" s="5">
        <v>34262650</v>
      </c>
      <c r="Q150" s="5">
        <v>38298078</v>
      </c>
      <c r="R150" s="5">
        <v>165106043</v>
      </c>
      <c r="S150" s="5">
        <v>1374780015</v>
      </c>
      <c r="T150" s="5">
        <v>1290651293</v>
      </c>
      <c r="U150" s="5">
        <v>732020020</v>
      </c>
      <c r="V150" s="5">
        <v>400785189</v>
      </c>
      <c r="W150" s="5">
        <v>56401378</v>
      </c>
      <c r="X150" s="5">
        <v>70193197</v>
      </c>
      <c r="Y150" s="5">
        <v>40646796</v>
      </c>
      <c r="Z150" s="5">
        <v>42305853</v>
      </c>
    </row>
    <row r="151" spans="3:26" ht="15.5" x14ac:dyDescent="0.35">
      <c r="C151" t="s">
        <v>179</v>
      </c>
      <c r="D151" s="5">
        <v>-10723509331</v>
      </c>
      <c r="E151" s="5">
        <v>-10844795036</v>
      </c>
      <c r="F151" s="5">
        <v>-1352799568</v>
      </c>
      <c r="G151" s="5">
        <v>-14793175232</v>
      </c>
      <c r="I151" s="5">
        <v>-33464890936</v>
      </c>
      <c r="J151" s="5">
        <v>-37326360850</v>
      </c>
      <c r="K151" s="5">
        <v>-35710340209</v>
      </c>
      <c r="L151" s="5">
        <v>32543543046</v>
      </c>
      <c r="M151" s="5">
        <v>-18198559617</v>
      </c>
      <c r="N151" s="5">
        <v>-17484917067</v>
      </c>
      <c r="O151" s="5">
        <v>-38989999986</v>
      </c>
      <c r="P151" s="5">
        <v>-22048820424</v>
      </c>
      <c r="Q151" s="5">
        <v>-128512892443</v>
      </c>
      <c r="R151" s="5">
        <v>-31276339431</v>
      </c>
      <c r="S151" s="5">
        <v>-73350108349</v>
      </c>
      <c r="T151" s="5">
        <v>-56026235026</v>
      </c>
      <c r="U151" s="5">
        <v>58798137863</v>
      </c>
      <c r="V151" s="5">
        <v>37306722586</v>
      </c>
      <c r="W151" s="5">
        <v>-12823570380</v>
      </c>
      <c r="X151" s="5">
        <v>-4708439094</v>
      </c>
      <c r="Y151" s="5">
        <v>-1980941414</v>
      </c>
      <c r="Z151" s="5">
        <v>18801453727</v>
      </c>
    </row>
    <row r="152" spans="3:26" ht="15.5" x14ac:dyDescent="0.35">
      <c r="C152" t="s">
        <v>180</v>
      </c>
      <c r="D152" s="5">
        <v>-12803640679</v>
      </c>
      <c r="E152" s="5">
        <v>-935928698</v>
      </c>
      <c r="F152" s="5">
        <v>-12726314835</v>
      </c>
      <c r="G152" s="5">
        <v>-6275266184</v>
      </c>
      <c r="I152" s="5">
        <v>-26528106615</v>
      </c>
      <c r="J152" s="5">
        <v>-49862807440</v>
      </c>
      <c r="K152" s="5">
        <v>-40463653954</v>
      </c>
      <c r="L152" s="5">
        <v>-47610025291</v>
      </c>
      <c r="M152" s="5">
        <v>768562171</v>
      </c>
      <c r="N152" s="5">
        <v>4495268102</v>
      </c>
      <c r="O152" s="5">
        <v>-2272840136</v>
      </c>
      <c r="P152" s="5">
        <v>-14440310802</v>
      </c>
      <c r="Q152" s="5">
        <v>79402607618</v>
      </c>
      <c r="R152" s="5">
        <v>1720240532</v>
      </c>
      <c r="S152" s="5">
        <v>46827220477</v>
      </c>
      <c r="T152" s="5">
        <v>-4307439363</v>
      </c>
      <c r="U152" s="5">
        <v>-94525016729</v>
      </c>
      <c r="V152" s="5">
        <v>-66189899658</v>
      </c>
      <c r="W152" s="5">
        <v>-19309383203</v>
      </c>
      <c r="X152" s="5">
        <v>-28950295383</v>
      </c>
      <c r="Y152" s="5">
        <v>-15447844017</v>
      </c>
      <c r="Z152" s="5">
        <v>-38957813196</v>
      </c>
    </row>
    <row r="153" spans="3:26" ht="15.5" x14ac:dyDescent="0.35">
      <c r="C153" t="s">
        <v>2113</v>
      </c>
      <c r="D153" s="5">
        <v>1075934000</v>
      </c>
      <c r="E153" s="5">
        <v>13991923654</v>
      </c>
      <c r="F153" s="5">
        <v>-10735592</v>
      </c>
      <c r="G153" s="5">
        <v>23769334</v>
      </c>
      <c r="I153" s="5">
        <v>13991923654</v>
      </c>
      <c r="J153" s="5">
        <v>40905786500</v>
      </c>
      <c r="K153" s="5">
        <v>1761567629</v>
      </c>
      <c r="L153" s="5">
        <v>1427869271</v>
      </c>
      <c r="M153" s="5">
        <v>11510837007</v>
      </c>
      <c r="N153" s="5">
        <v>755704187</v>
      </c>
      <c r="O153" s="5">
        <v>-462962165</v>
      </c>
      <c r="P153" s="5">
        <v>-21500577139</v>
      </c>
      <c r="Q153" s="5">
        <v>-1906649787</v>
      </c>
      <c r="R153" s="5">
        <v>21891280521</v>
      </c>
      <c r="S153" s="5">
        <v>-28164901327</v>
      </c>
      <c r="T153" s="5">
        <v>-1002607713</v>
      </c>
      <c r="U153" s="5">
        <v>-1802244656</v>
      </c>
      <c r="V153" s="5">
        <v>5712517190</v>
      </c>
      <c r="W153" s="5">
        <v>-4374738344</v>
      </c>
      <c r="X153" s="5">
        <v>-1743565930</v>
      </c>
      <c r="Y153" s="5">
        <v>-357472989</v>
      </c>
      <c r="Z153" s="5">
        <v>-6781645681</v>
      </c>
    </row>
    <row r="154" spans="3:26" ht="15.5" x14ac:dyDescent="0.35">
      <c r="C154" t="s">
        <v>2114</v>
      </c>
      <c r="E154" s="5">
        <v>-71447352</v>
      </c>
      <c r="F154" s="5">
        <v>71447352</v>
      </c>
    </row>
    <row r="155" spans="3:26" ht="15.5" x14ac:dyDescent="0.35">
      <c r="C155" t="s">
        <v>2115</v>
      </c>
    </row>
    <row r="156" spans="3:26" ht="15.5" x14ac:dyDescent="0.35">
      <c r="C156" t="s">
        <v>181</v>
      </c>
      <c r="D156" s="5">
        <v>-3122393814</v>
      </c>
      <c r="E156" s="5">
        <v>-16678314678</v>
      </c>
      <c r="F156" s="5">
        <v>-13863257025</v>
      </c>
      <c r="G156" s="5">
        <v>-15426743187</v>
      </c>
      <c r="I156" s="5">
        <v>-49623843567</v>
      </c>
      <c r="J156" s="5">
        <v>-37297064681</v>
      </c>
      <c r="K156" s="5">
        <v>-27381175702</v>
      </c>
      <c r="L156" s="5">
        <v>-41094112140</v>
      </c>
      <c r="M156" s="5">
        <v>-15581092265</v>
      </c>
      <c r="N156" s="5">
        <v>-1822596841</v>
      </c>
      <c r="O156" s="5">
        <v>-15637465466</v>
      </c>
      <c r="P156" s="5">
        <v>-20511008316</v>
      </c>
      <c r="Q156" s="5">
        <v>-52241410665</v>
      </c>
      <c r="R156" s="5">
        <v>-5494394492</v>
      </c>
      <c r="S156" s="5">
        <v>-2273543402</v>
      </c>
      <c r="T156" s="5">
        <v>-2534376588</v>
      </c>
      <c r="U156" s="5">
        <v>-29231688513</v>
      </c>
      <c r="V156" s="5">
        <v>-21869275877</v>
      </c>
      <c r="W156" s="5">
        <v>-2347942160</v>
      </c>
      <c r="X156" s="5">
        <v>-7461600950</v>
      </c>
      <c r="Y156" s="5">
        <v>-10708190237</v>
      </c>
      <c r="Z156" s="5">
        <v>-10414723951</v>
      </c>
    </row>
    <row r="157" spans="3:26" ht="15.5" x14ac:dyDescent="0.35">
      <c r="C157" t="s">
        <v>412</v>
      </c>
      <c r="D157" s="5">
        <v>2668700000</v>
      </c>
      <c r="E157" s="5">
        <v>552239955</v>
      </c>
      <c r="F157" s="5">
        <v>6996142469</v>
      </c>
      <c r="G157" s="5">
        <v>8539314718</v>
      </c>
      <c r="I157" s="5">
        <v>19081727350</v>
      </c>
      <c r="J157" s="5">
        <v>10444158190</v>
      </c>
      <c r="K157" s="5">
        <v>5918951300</v>
      </c>
      <c r="L157" s="5">
        <v>1500000000</v>
      </c>
      <c r="M157" s="5">
        <v>1350635852</v>
      </c>
      <c r="R157" s="5">
        <v>10345994902</v>
      </c>
      <c r="S157" s="5">
        <v>15650307303</v>
      </c>
      <c r="T157" s="5">
        <v>25143087803</v>
      </c>
      <c r="U157" s="5">
        <v>326000000</v>
      </c>
      <c r="V157" s="5">
        <v>1902033335</v>
      </c>
      <c r="W157" s="5">
        <v>2346507045</v>
      </c>
      <c r="X157" s="5">
        <v>293850000</v>
      </c>
      <c r="Y157" s="5">
        <v>122500000</v>
      </c>
      <c r="Z157" s="5">
        <v>1207500000</v>
      </c>
    </row>
    <row r="158" spans="3:26" ht="15.5" x14ac:dyDescent="0.35">
      <c r="C158" t="s">
        <v>1111</v>
      </c>
      <c r="E158" s="5">
        <v>-2521134430</v>
      </c>
      <c r="I158" s="5">
        <v>-2521134430</v>
      </c>
      <c r="J158" s="5">
        <v>-3331257600</v>
      </c>
      <c r="K158" s="5">
        <v>-1813896002</v>
      </c>
    </row>
    <row r="159" spans="3:26" ht="15.5" x14ac:dyDescent="0.35">
      <c r="C159" t="s">
        <v>186</v>
      </c>
      <c r="D159" s="5">
        <v>-13608084752</v>
      </c>
      <c r="E159" s="5">
        <v>4643455197</v>
      </c>
      <c r="F159" s="5">
        <v>-5955889895</v>
      </c>
      <c r="G159" s="5">
        <v>495177936</v>
      </c>
      <c r="I159" s="5">
        <v>-6889358273</v>
      </c>
      <c r="J159" s="5">
        <v>-23142706729</v>
      </c>
      <c r="K159" s="5">
        <v>-20169868831</v>
      </c>
      <c r="L159" s="5">
        <v>-11013405182</v>
      </c>
      <c r="M159" s="5">
        <v>-1067706000</v>
      </c>
      <c r="N159" s="5">
        <v>-3535877400</v>
      </c>
      <c r="O159" s="5">
        <v>-653990668</v>
      </c>
      <c r="P159" s="5">
        <v>-1959526949</v>
      </c>
      <c r="Q159" s="5">
        <v>-11836460590</v>
      </c>
      <c r="R159" s="5">
        <v>-13427746442</v>
      </c>
      <c r="S159" s="5">
        <v>60240577888</v>
      </c>
      <c r="T159" s="5">
        <v>-27204194158</v>
      </c>
      <c r="U159" s="5">
        <v>-64549103580</v>
      </c>
      <c r="V159" s="5">
        <v>-52268116412</v>
      </c>
      <c r="W159" s="5">
        <v>-14249257903</v>
      </c>
      <c r="X159" s="5">
        <v>-21324056303</v>
      </c>
      <c r="Y159" s="5">
        <v>-3465397183</v>
      </c>
      <c r="Z159" s="5">
        <v>-23011249417</v>
      </c>
    </row>
    <row r="160" spans="3:26" ht="15.5" x14ac:dyDescent="0.35">
      <c r="C160" t="s">
        <v>2116</v>
      </c>
      <c r="V160" s="5">
        <v>-67843083</v>
      </c>
      <c r="W160" s="5">
        <v>-740353219</v>
      </c>
      <c r="Y160" s="5">
        <v>-622676000</v>
      </c>
    </row>
    <row r="161" spans="3:26" ht="15.5" x14ac:dyDescent="0.35">
      <c r="C161" t="s">
        <v>2117</v>
      </c>
      <c r="J161" s="5">
        <v>-40500000000</v>
      </c>
    </row>
    <row r="162" spans="3:26" ht="15.5" x14ac:dyDescent="0.35">
      <c r="C162" t="s">
        <v>357</v>
      </c>
      <c r="E162" s="5">
        <v>-974000000</v>
      </c>
      <c r="I162" s="5">
        <v>-974000000</v>
      </c>
    </row>
    <row r="163" spans="3:26" ht="15.5" x14ac:dyDescent="0.35">
      <c r="C163" t="s">
        <v>183</v>
      </c>
      <c r="R163" s="5">
        <v>-11760000000</v>
      </c>
    </row>
    <row r="164" spans="3:26" ht="15.5" x14ac:dyDescent="0.35">
      <c r="C164" t="s">
        <v>2118</v>
      </c>
    </row>
    <row r="165" spans="3:26" ht="15.5" x14ac:dyDescent="0.35">
      <c r="C165" t="s">
        <v>1446</v>
      </c>
      <c r="Q165" s="5">
        <v>119163576962</v>
      </c>
    </row>
    <row r="166" spans="3:26" ht="15.5" x14ac:dyDescent="0.35">
      <c r="C166" t="s">
        <v>2119</v>
      </c>
      <c r="X166" s="5">
        <v>1214884603</v>
      </c>
      <c r="Y166" s="5">
        <v>-457254404</v>
      </c>
    </row>
    <row r="167" spans="3:26" ht="15.5" x14ac:dyDescent="0.35">
      <c r="C167" t="s">
        <v>2120</v>
      </c>
      <c r="J167" s="5">
        <v>2249052272</v>
      </c>
      <c r="K167" s="5">
        <v>525000000</v>
      </c>
      <c r="L167" s="5">
        <v>1115650000</v>
      </c>
      <c r="M167" s="5">
        <v>4547150000</v>
      </c>
      <c r="N167" s="5">
        <v>9079403383</v>
      </c>
      <c r="O167" s="5">
        <v>14454102679</v>
      </c>
      <c r="P167" s="5">
        <v>29496538952</v>
      </c>
      <c r="Q167" s="5">
        <v>26185253620</v>
      </c>
    </row>
    <row r="168" spans="3:26" ht="15.5" x14ac:dyDescent="0.35">
      <c r="C168" t="s">
        <v>2121</v>
      </c>
    </row>
    <row r="169" spans="3:26" ht="15.5" x14ac:dyDescent="0.35">
      <c r="C169" t="s">
        <v>109</v>
      </c>
      <c r="T169" s="5">
        <v>998</v>
      </c>
    </row>
    <row r="170" spans="3:26" ht="15.5" x14ac:dyDescent="0.35">
      <c r="C170" t="s">
        <v>197</v>
      </c>
      <c r="D170" s="5">
        <v>-10723509331</v>
      </c>
      <c r="E170" s="5">
        <v>-10844795036</v>
      </c>
      <c r="F170" s="5">
        <v>-1352799568</v>
      </c>
      <c r="G170" s="5">
        <v>-14793175232</v>
      </c>
      <c r="I170" s="5">
        <v>-33464890936</v>
      </c>
      <c r="J170" s="5">
        <v>-37326360850</v>
      </c>
      <c r="K170" s="5">
        <v>-35710340209</v>
      </c>
      <c r="L170" s="5">
        <v>32543543046</v>
      </c>
      <c r="M170" s="5">
        <v>-18198559617</v>
      </c>
      <c r="N170" s="5">
        <v>-17484917067</v>
      </c>
      <c r="O170" s="5">
        <v>-38989999986</v>
      </c>
      <c r="P170" s="5">
        <v>-22048820424</v>
      </c>
      <c r="Q170" s="5">
        <v>-128512892443</v>
      </c>
      <c r="R170" s="5">
        <v>-31276339431</v>
      </c>
      <c r="S170" s="5">
        <v>-73350108349</v>
      </c>
      <c r="T170" s="5">
        <v>-56026235026</v>
      </c>
      <c r="U170" s="5">
        <v>58798137863</v>
      </c>
      <c r="V170" s="5">
        <v>37306722586</v>
      </c>
      <c r="W170" s="5">
        <v>-12823570380</v>
      </c>
      <c r="X170" s="5">
        <v>-4708439094</v>
      </c>
      <c r="Y170" s="5">
        <v>-1980941414</v>
      </c>
      <c r="Z170" s="5">
        <v>18801453727</v>
      </c>
    </row>
    <row r="171" spans="3:26" ht="15.5" x14ac:dyDescent="0.35">
      <c r="C171" t="s">
        <v>2122</v>
      </c>
      <c r="L171" s="5">
        <v>-19231166667</v>
      </c>
      <c r="M171" s="5">
        <v>330000000</v>
      </c>
      <c r="N171" s="5">
        <v>-9033333</v>
      </c>
      <c r="O171" s="5">
        <v>-1897531429</v>
      </c>
      <c r="P171" s="5">
        <v>-23356897307</v>
      </c>
      <c r="Q171" s="5">
        <v>-12619643215</v>
      </c>
      <c r="R171" s="5">
        <v>22834358768</v>
      </c>
      <c r="S171" s="5">
        <v>22530590201</v>
      </c>
      <c r="T171" s="5">
        <v>-9272810847</v>
      </c>
      <c r="U171" s="5">
        <v>7619093441</v>
      </c>
      <c r="V171" s="5">
        <v>-1583379291</v>
      </c>
      <c r="W171" s="5">
        <v>5560404976</v>
      </c>
      <c r="X171" s="5">
        <v>159162337</v>
      </c>
      <c r="Y171" s="5">
        <v>446003150</v>
      </c>
      <c r="Z171" s="5">
        <v>5657296770</v>
      </c>
    </row>
    <row r="172" spans="3:26" ht="15.5" x14ac:dyDescent="0.35">
      <c r="C172" t="s">
        <v>831</v>
      </c>
    </row>
    <row r="173" spans="3:26" ht="15.5" x14ac:dyDescent="0.35">
      <c r="C173" t="s">
        <v>2123</v>
      </c>
      <c r="D173" s="5">
        <v>1751730885</v>
      </c>
      <c r="E173" s="5">
        <v>14010192</v>
      </c>
      <c r="F173" s="5">
        <v>250146130</v>
      </c>
      <c r="G173" s="5">
        <v>-1313585333</v>
      </c>
      <c r="I173" s="5">
        <v>1131796520</v>
      </c>
      <c r="K173" s="5">
        <v>-2934146319</v>
      </c>
      <c r="L173" s="5">
        <v>158881737</v>
      </c>
      <c r="M173" s="5">
        <v>-2092796785</v>
      </c>
      <c r="N173" s="5">
        <v>-9395027</v>
      </c>
      <c r="O173" s="5">
        <v>187427650</v>
      </c>
      <c r="P173" s="5">
        <v>-230769181</v>
      </c>
      <c r="Q173" s="5">
        <v>4920797925</v>
      </c>
      <c r="T173" s="5">
        <v>-4500000000</v>
      </c>
      <c r="U173" s="5">
        <v>4500000000</v>
      </c>
      <c r="V173" s="5">
        <v>-28420750523</v>
      </c>
      <c r="W173" s="5">
        <v>3965200129</v>
      </c>
    </row>
    <row r="174" spans="3:26" ht="15.5" x14ac:dyDescent="0.35">
      <c r="C174" t="s">
        <v>1016</v>
      </c>
      <c r="V174" s="5">
        <v>146167894753</v>
      </c>
    </row>
    <row r="175" spans="3:26" ht="15.5" x14ac:dyDescent="0.35">
      <c r="C175" t="s">
        <v>848</v>
      </c>
      <c r="D175" s="5">
        <v>-4712912141</v>
      </c>
      <c r="E175" s="5">
        <v>-2025049183</v>
      </c>
      <c r="F175" s="5">
        <v>-2183760352</v>
      </c>
      <c r="G175" s="5">
        <v>-1864661593</v>
      </c>
      <c r="I175" s="5">
        <v>-8033280142</v>
      </c>
      <c r="J175" s="5">
        <v>-3883310285</v>
      </c>
      <c r="K175" s="5">
        <v>-3710486274</v>
      </c>
      <c r="L175" s="5">
        <v>-2032572896</v>
      </c>
      <c r="M175" s="5">
        <v>-1922572896</v>
      </c>
      <c r="N175" s="5">
        <v>-1701179284</v>
      </c>
      <c r="O175" s="5">
        <v>-4712968804</v>
      </c>
      <c r="P175" s="5">
        <v>-5126350667</v>
      </c>
      <c r="Q175" s="5">
        <v>-17033314828</v>
      </c>
      <c r="R175" s="5">
        <v>-18121519009</v>
      </c>
      <c r="S175" s="5">
        <v>-52819999499</v>
      </c>
      <c r="T175" s="5">
        <v>-40949637803</v>
      </c>
      <c r="U175" s="5">
        <v>-18911245730</v>
      </c>
      <c r="V175" s="5">
        <v>-71369165386</v>
      </c>
      <c r="W175" s="5">
        <v>-14915041414</v>
      </c>
      <c r="X175" s="5">
        <v>-4617297176</v>
      </c>
      <c r="Y175" s="5">
        <v>-6804219338</v>
      </c>
      <c r="Z175" s="5">
        <v>-5552691808</v>
      </c>
    </row>
    <row r="176" spans="3:26" ht="15.5" x14ac:dyDescent="0.35">
      <c r="C176" t="s">
        <v>559</v>
      </c>
      <c r="E176" s="5">
        <v>10984006922</v>
      </c>
      <c r="G176" s="5">
        <v>5414797500</v>
      </c>
      <c r="I176" s="5">
        <v>16398804422</v>
      </c>
      <c r="J176" s="5">
        <v>8423655512</v>
      </c>
      <c r="P176" s="5">
        <v>44369999984</v>
      </c>
      <c r="Q176" s="5">
        <v>26000000000</v>
      </c>
      <c r="U176" s="5">
        <v>1500000000</v>
      </c>
      <c r="W176" s="5">
        <v>25000000000</v>
      </c>
      <c r="X176" s="5">
        <v>1090290778</v>
      </c>
      <c r="Y176" s="5">
        <v>7487465675</v>
      </c>
      <c r="Z176" s="5">
        <v>20123931500</v>
      </c>
    </row>
    <row r="177" spans="3:26" ht="15.5" x14ac:dyDescent="0.35">
      <c r="C177" t="s">
        <v>2124</v>
      </c>
    </row>
    <row r="178" spans="3:26" ht="15.5" x14ac:dyDescent="0.35">
      <c r="C178" t="s">
        <v>2125</v>
      </c>
      <c r="D178" s="5">
        <v>-7517504632</v>
      </c>
      <c r="E178" s="5">
        <v>-25770184353</v>
      </c>
      <c r="F178" s="5">
        <v>13879100617</v>
      </c>
      <c r="G178" s="5">
        <v>-7937400856</v>
      </c>
      <c r="I178" s="5">
        <v>-25770184353</v>
      </c>
      <c r="J178" s="5">
        <v>-23211394933</v>
      </c>
      <c r="K178" s="5">
        <v>-17391870318</v>
      </c>
      <c r="L178" s="5">
        <v>-11676369619</v>
      </c>
      <c r="M178" s="5">
        <v>-7638947445</v>
      </c>
      <c r="N178" s="5">
        <v>-9319606590</v>
      </c>
      <c r="O178" s="5">
        <v>-22232223904</v>
      </c>
      <c r="P178" s="5">
        <v>-20488053275</v>
      </c>
      <c r="Q178" s="5">
        <v>-13606244709</v>
      </c>
      <c r="R178" s="5">
        <v>-10213066171</v>
      </c>
      <c r="S178" s="5">
        <v>-14772897476</v>
      </c>
      <c r="T178" s="5">
        <v>-15216985200</v>
      </c>
      <c r="U178" s="5">
        <v>-8720981294</v>
      </c>
      <c r="V178" s="5">
        <v>-7487876967</v>
      </c>
      <c r="W178" s="5">
        <v>-32439134071</v>
      </c>
      <c r="X178" s="5">
        <v>-965432322</v>
      </c>
      <c r="Y178" s="5">
        <v>-2172279601</v>
      </c>
      <c r="Z178" s="5">
        <v>-804804335</v>
      </c>
    </row>
    <row r="179" spans="3:26" ht="15.5" x14ac:dyDescent="0.35">
      <c r="C179" t="s">
        <v>212</v>
      </c>
      <c r="D179" s="5">
        <v>-45323443</v>
      </c>
      <c r="E179" s="5">
        <v>248085305</v>
      </c>
      <c r="F179" s="5">
        <v>336943130</v>
      </c>
      <c r="G179" s="5">
        <v>-253996036</v>
      </c>
      <c r="I179" s="5">
        <v>-422805457</v>
      </c>
      <c r="J179" s="5">
        <v>-1112834099</v>
      </c>
      <c r="K179" s="5">
        <v>-3475208081</v>
      </c>
      <c r="L179" s="5">
        <v>-777753014</v>
      </c>
      <c r="M179" s="5">
        <v>-1670906727</v>
      </c>
      <c r="N179" s="5">
        <v>-670448757</v>
      </c>
      <c r="O179" s="5">
        <v>-312914887</v>
      </c>
      <c r="P179" s="5">
        <v>-1993822630</v>
      </c>
      <c r="Q179" s="5">
        <v>-3137628967</v>
      </c>
      <c r="R179" s="5">
        <v>-2776132094</v>
      </c>
      <c r="S179" s="5">
        <v>-1527801575</v>
      </c>
      <c r="T179" s="5">
        <v>-124038976</v>
      </c>
    </row>
    <row r="180" spans="3:26" ht="15.5" x14ac:dyDescent="0.35">
      <c r="C180" t="s">
        <v>2126</v>
      </c>
      <c r="R180" s="5">
        <v>19075</v>
      </c>
      <c r="S180" s="5">
        <v>4375000000</v>
      </c>
      <c r="T180" s="5">
        <v>852357800</v>
      </c>
    </row>
    <row r="181" spans="3:26" ht="15.5" x14ac:dyDescent="0.35">
      <c r="C181" t="s">
        <v>2127</v>
      </c>
      <c r="D181" s="5">
        <v>-199500000</v>
      </c>
      <c r="E181" s="5">
        <v>179000000</v>
      </c>
      <c r="F181" s="5">
        <v>-104000000</v>
      </c>
      <c r="G181" s="5">
        <v>-75000000</v>
      </c>
    </row>
    <row r="182" spans="3:26" ht="15.5" x14ac:dyDescent="0.35">
      <c r="C182" t="s">
        <v>2128</v>
      </c>
      <c r="E182" s="5">
        <v>13531229093</v>
      </c>
      <c r="F182" s="5">
        <v>-13531229093</v>
      </c>
      <c r="T182" s="5">
        <v>13184880000</v>
      </c>
    </row>
    <row r="183" spans="3:26" ht="15.5" x14ac:dyDescent="0.35">
      <c r="C183" t="s">
        <v>674</v>
      </c>
      <c r="U183" s="5">
        <v>72811271446</v>
      </c>
      <c r="W183" s="5">
        <v>5000000</v>
      </c>
      <c r="X183" s="5">
        <v>630000000</v>
      </c>
      <c r="Z183" s="5">
        <v>200000000</v>
      </c>
    </row>
    <row r="184" spans="3:26" ht="15.5" x14ac:dyDescent="0.35">
      <c r="C184" t="s">
        <v>1027</v>
      </c>
      <c r="G184" s="5">
        <v>-8763328914</v>
      </c>
      <c r="I184" s="5">
        <v>-8763328914</v>
      </c>
      <c r="J184" s="5">
        <v>-8763328914</v>
      </c>
      <c r="P184" s="5">
        <v>-2408982199</v>
      </c>
      <c r="X184" s="5">
        <v>-1005162711</v>
      </c>
      <c r="Y184" s="5">
        <v>-937911300</v>
      </c>
      <c r="Z184" s="5">
        <v>-822278400</v>
      </c>
    </row>
    <row r="185" spans="3:26" ht="15.5" x14ac:dyDescent="0.35">
      <c r="C185" t="s">
        <v>2129</v>
      </c>
      <c r="K185" s="5">
        <v>-1000000</v>
      </c>
    </row>
    <row r="186" spans="3:26" ht="15.5" x14ac:dyDescent="0.35">
      <c r="C186" t="s">
        <v>501</v>
      </c>
      <c r="S186" s="5">
        <v>-150000000000</v>
      </c>
    </row>
    <row r="187" spans="3:26" ht="15.5" x14ac:dyDescent="0.35">
      <c r="C187" t="s">
        <v>541</v>
      </c>
      <c r="R187" s="5">
        <v>99000000000</v>
      </c>
      <c r="S187" s="5">
        <v>146865000000</v>
      </c>
    </row>
    <row r="188" spans="3:26" ht="15.5" x14ac:dyDescent="0.35">
      <c r="C188" t="s">
        <v>531</v>
      </c>
      <c r="Q188" s="5">
        <v>-99000000000</v>
      </c>
      <c r="R188" s="5">
        <v>-122000000000</v>
      </c>
      <c r="S188" s="5">
        <v>-28000000000</v>
      </c>
    </row>
    <row r="189" spans="3:26" ht="15.5" x14ac:dyDescent="0.35">
      <c r="C189" t="s">
        <v>371</v>
      </c>
      <c r="L189" s="5">
        <v>68191715109</v>
      </c>
    </row>
    <row r="190" spans="3:26" ht="15.5" x14ac:dyDescent="0.35">
      <c r="C190" t="s">
        <v>215</v>
      </c>
      <c r="D190" s="5">
        <v>-9774154042</v>
      </c>
      <c r="E190" s="5">
        <v>16944589691</v>
      </c>
      <c r="F190" s="5">
        <v>2783197817</v>
      </c>
      <c r="G190" s="5">
        <v>-3554119963</v>
      </c>
      <c r="I190" s="5">
        <v>13464069363</v>
      </c>
      <c r="J190" s="5">
        <v>-12662673228</v>
      </c>
      <c r="K190" s="5">
        <v>-747814978</v>
      </c>
      <c r="L190" s="5">
        <v>28692186525</v>
      </c>
      <c r="M190" s="5">
        <v>1722284705</v>
      </c>
      <c r="N190" s="5">
        <v>-2745400887</v>
      </c>
      <c r="O190" s="5">
        <v>1391860585</v>
      </c>
      <c r="P190" s="5">
        <v>-305153528</v>
      </c>
      <c r="Q190" s="5">
        <v>-521528189</v>
      </c>
      <c r="R190" s="5">
        <v>-551530812</v>
      </c>
      <c r="S190" s="5">
        <v>-6631372385</v>
      </c>
      <c r="T190" s="5">
        <v>-5047597203</v>
      </c>
      <c r="U190" s="5">
        <v>-9172831724</v>
      </c>
      <c r="V190" s="5">
        <v>23847605786</v>
      </c>
      <c r="W190" s="5">
        <v>-602651571</v>
      </c>
      <c r="X190" s="5">
        <v>-662886750</v>
      </c>
      <c r="Y190" s="5">
        <v>2318373271</v>
      </c>
      <c r="Z190" s="5">
        <v>-746233554</v>
      </c>
    </row>
    <row r="191" spans="3:26" ht="15.5" x14ac:dyDescent="0.35">
      <c r="C191" t="s">
        <v>217</v>
      </c>
      <c r="D191" s="5">
        <v>32020109611</v>
      </c>
      <c r="I191" s="5">
        <v>18555860448</v>
      </c>
      <c r="J191" s="5">
        <v>31218235612</v>
      </c>
      <c r="K191" s="5">
        <v>31966211098</v>
      </c>
      <c r="L191" s="5">
        <v>3273153026</v>
      </c>
      <c r="M191" s="5">
        <v>1550765075</v>
      </c>
      <c r="N191" s="5">
        <v>4296025294</v>
      </c>
      <c r="O191" s="5">
        <v>4525022282</v>
      </c>
      <c r="P191" s="5">
        <v>4829344712</v>
      </c>
      <c r="Q191" s="5">
        <v>5348855231</v>
      </c>
      <c r="R191" s="5">
        <v>5905073036</v>
      </c>
      <c r="S191" s="5">
        <v>12536288011</v>
      </c>
      <c r="T191" s="5">
        <v>17583634864</v>
      </c>
      <c r="U191" s="5">
        <v>26754411536</v>
      </c>
      <c r="V191" s="5">
        <v>2822739892</v>
      </c>
      <c r="W191" s="5">
        <v>3419462616</v>
      </c>
      <c r="X191" s="5">
        <v>8243156166</v>
      </c>
      <c r="Y191" s="5">
        <v>1791615219</v>
      </c>
      <c r="Z191" s="5">
        <v>2537848773</v>
      </c>
    </row>
    <row r="192" spans="3:26" ht="15.5" x14ac:dyDescent="0.35">
      <c r="C192" t="s">
        <v>2130</v>
      </c>
      <c r="O192" s="5">
        <v>-1620413641</v>
      </c>
      <c r="X192" s="5">
        <v>-4133167676</v>
      </c>
    </row>
    <row r="193" spans="2:26" ht="15.5" x14ac:dyDescent="0.35">
      <c r="C193" t="s">
        <v>216</v>
      </c>
      <c r="E193" s="5">
        <v>179800</v>
      </c>
      <c r="I193" s="5">
        <v>179800</v>
      </c>
      <c r="J193" s="5">
        <v>298064</v>
      </c>
      <c r="K193" s="5">
        <v>-160508</v>
      </c>
      <c r="L193" s="5">
        <v>871547</v>
      </c>
      <c r="M193" s="5">
        <v>103246</v>
      </c>
      <c r="N193" s="5">
        <v>140668</v>
      </c>
      <c r="O193" s="5">
        <v>-443932</v>
      </c>
      <c r="P193" s="5">
        <v>831098</v>
      </c>
      <c r="Q193" s="5">
        <v>2017674</v>
      </c>
      <c r="R193" s="5">
        <v>-4686993</v>
      </c>
      <c r="S193" s="5">
        <v>157410</v>
      </c>
      <c r="T193" s="5">
        <v>249352</v>
      </c>
      <c r="U193" s="5">
        <v>2055052</v>
      </c>
      <c r="V193" s="5">
        <v>84065859</v>
      </c>
      <c r="W193" s="5">
        <v>5928847</v>
      </c>
      <c r="X193" s="5">
        <v>-27639124</v>
      </c>
    </row>
    <row r="194" spans="2:26" ht="15.5" x14ac:dyDescent="0.35">
      <c r="C194" t="s">
        <v>218</v>
      </c>
      <c r="D194" s="5">
        <v>22245955569</v>
      </c>
      <c r="E194" s="5">
        <v>16944769491</v>
      </c>
      <c r="F194" s="5">
        <v>2783197817</v>
      </c>
      <c r="G194" s="5">
        <v>-3554119963</v>
      </c>
      <c r="I194" s="5">
        <v>32020109611</v>
      </c>
      <c r="J194" s="5">
        <v>18555860448</v>
      </c>
      <c r="K194" s="5">
        <v>31218235612</v>
      </c>
      <c r="L194" s="5">
        <v>31966211098</v>
      </c>
      <c r="M194" s="5">
        <v>3273153026</v>
      </c>
      <c r="N194" s="5">
        <v>1550765075</v>
      </c>
      <c r="O194" s="5">
        <v>4296025294</v>
      </c>
      <c r="P194" s="5">
        <v>4525022282</v>
      </c>
      <c r="Q194" s="5">
        <v>4829344716</v>
      </c>
      <c r="R194" s="5">
        <v>5348855231</v>
      </c>
      <c r="S194" s="5">
        <v>5905073036</v>
      </c>
      <c r="T194" s="5">
        <v>12536288011</v>
      </c>
      <c r="U194" s="5">
        <v>17583634864</v>
      </c>
      <c r="V194" s="5">
        <v>26754411537</v>
      </c>
      <c r="W194" s="5">
        <v>2822739892</v>
      </c>
      <c r="X194" s="5">
        <v>3419462616</v>
      </c>
      <c r="Y194" s="5">
        <v>4109988490</v>
      </c>
      <c r="Z194" s="5">
        <v>1791615219</v>
      </c>
    </row>
    <row r="196" spans="2:26" ht="15.5" x14ac:dyDescent="0.35">
      <c r="B196" t="s">
        <v>219</v>
      </c>
      <c r="C196" t="s">
        <v>11</v>
      </c>
      <c r="D196" s="5">
        <v>1460000000</v>
      </c>
      <c r="E196" s="5">
        <v>1460000000</v>
      </c>
      <c r="F196" s="5">
        <v>1460000000</v>
      </c>
      <c r="G196" s="5">
        <v>1460000000</v>
      </c>
      <c r="I196" s="5">
        <v>1460000000</v>
      </c>
      <c r="J196" s="5">
        <v>1460000000</v>
      </c>
      <c r="K196" s="5">
        <v>1460000000</v>
      </c>
      <c r="L196" s="5">
        <v>1460000000</v>
      </c>
      <c r="M196" s="5">
        <v>890000000</v>
      </c>
      <c r="N196" s="5">
        <v>890000000</v>
      </c>
      <c r="O196" s="5">
        <v>890000000</v>
      </c>
      <c r="P196" s="5">
        <v>890000000</v>
      </c>
      <c r="Q196" s="5">
        <v>890000000</v>
      </c>
      <c r="R196" s="5">
        <v>890000000</v>
      </c>
      <c r="S196" s="5">
        <v>890000000</v>
      </c>
      <c r="T196" s="5">
        <v>860000000</v>
      </c>
      <c r="U196" s="5">
        <v>860000000</v>
      </c>
      <c r="V196" s="5">
        <v>430000000</v>
      </c>
      <c r="W196" s="5">
        <v>430000000</v>
      </c>
      <c r="X196" s="5">
        <v>430000000</v>
      </c>
      <c r="Y196" s="5">
        <v>430000000</v>
      </c>
      <c r="Z196" s="5">
        <v>430000000</v>
      </c>
    </row>
    <row r="197" spans="2:26" ht="15.5" x14ac:dyDescent="0.35">
      <c r="C197" t="s">
        <v>220</v>
      </c>
      <c r="D197" s="6">
        <v>3.36</v>
      </c>
      <c r="E197" s="6">
        <v>2.93</v>
      </c>
      <c r="F197" s="6">
        <v>2.93</v>
      </c>
      <c r="G197" s="6">
        <v>7.53</v>
      </c>
    </row>
    <row r="198" spans="2:26" ht="15.5" x14ac:dyDescent="0.35">
      <c r="C198" t="s">
        <v>221</v>
      </c>
      <c r="D198" s="6">
        <v>46.13</v>
      </c>
      <c r="E198" s="6">
        <v>46.08</v>
      </c>
      <c r="F198" s="6">
        <v>39.25</v>
      </c>
      <c r="G198" s="6">
        <v>13.41</v>
      </c>
    </row>
    <row r="199" spans="2:26" ht="15.5" x14ac:dyDescent="0.35">
      <c r="C199" t="s">
        <v>73</v>
      </c>
      <c r="D199" s="6">
        <v>2.74</v>
      </c>
      <c r="E199" s="6">
        <v>2.25</v>
      </c>
      <c r="F199" s="6">
        <v>2.17</v>
      </c>
      <c r="G199" s="6">
        <v>1.79</v>
      </c>
    </row>
    <row r="200" spans="2:26" ht="15.5" x14ac:dyDescent="0.35">
      <c r="C200" t="s">
        <v>222</v>
      </c>
      <c r="D200" s="5">
        <v>21140000000</v>
      </c>
      <c r="E200" s="5">
        <v>24420000000</v>
      </c>
      <c r="F200" s="5">
        <v>20490000000</v>
      </c>
      <c r="G200" s="5">
        <v>24920000000</v>
      </c>
    </row>
    <row r="201" spans="2:26" ht="15.5" x14ac:dyDescent="0.35">
      <c r="C201" t="s">
        <v>223</v>
      </c>
      <c r="D201" s="6">
        <v>1.1699999999999999E-2</v>
      </c>
      <c r="E201" s="6">
        <v>1.03E-2</v>
      </c>
      <c r="F201" s="6">
        <v>1.09E-2</v>
      </c>
      <c r="G201" s="6">
        <v>2.8199999999999999E-2</v>
      </c>
    </row>
    <row r="202" spans="2:26" ht="15.5" x14ac:dyDescent="0.35">
      <c r="C202" t="s">
        <v>224</v>
      </c>
      <c r="D202" s="6">
        <v>1.8600000000000002E-2</v>
      </c>
      <c r="E202" s="6">
        <v>1.6500000000000001E-2</v>
      </c>
      <c r="F202" s="6">
        <v>1.67E-2</v>
      </c>
      <c r="G202" s="6">
        <v>4.3700000000000003E-2</v>
      </c>
    </row>
    <row r="203" spans="2:26" ht="15.5" x14ac:dyDescent="0.35">
      <c r="C203" t="s">
        <v>225</v>
      </c>
      <c r="D203" s="6">
        <v>2.0499999999999997E-2</v>
      </c>
      <c r="E203" s="6">
        <v>3.0600000000000002E-2</v>
      </c>
      <c r="F203" s="6">
        <v>1.7299999999999999E-2</v>
      </c>
      <c r="G203" s="6">
        <v>4.0399999999999998E-2</v>
      </c>
    </row>
    <row r="204" spans="2:26" ht="15.5" x14ac:dyDescent="0.35">
      <c r="C204" t="s">
        <v>226</v>
      </c>
      <c r="D204" s="6">
        <v>3.02</v>
      </c>
      <c r="E204" s="6">
        <v>4.45</v>
      </c>
      <c r="F204" s="6">
        <v>2.71</v>
      </c>
      <c r="G204" s="6">
        <v>5.93</v>
      </c>
    </row>
    <row r="205" spans="2:26" ht="15.5" x14ac:dyDescent="0.35">
      <c r="C205" t="s">
        <v>227</v>
      </c>
      <c r="D205" s="5">
        <v>265000000000</v>
      </c>
      <c r="E205" s="5">
        <v>260000000000</v>
      </c>
      <c r="F205" s="5">
        <v>256000000000</v>
      </c>
      <c r="G205" s="5">
        <v>252000000000</v>
      </c>
    </row>
    <row r="206" spans="2:26" ht="15.5" x14ac:dyDescent="0.35">
      <c r="C206" t="s">
        <v>228</v>
      </c>
      <c r="D206" s="6">
        <v>0.86</v>
      </c>
      <c r="E206" s="6">
        <v>0.76</v>
      </c>
      <c r="F206" s="6">
        <v>0.66</v>
      </c>
      <c r="G206" s="6">
        <v>0.59</v>
      </c>
    </row>
    <row r="207" spans="2:26" ht="15.5" x14ac:dyDescent="0.35">
      <c r="C207" t="s">
        <v>229</v>
      </c>
      <c r="D207" s="6">
        <v>181.18</v>
      </c>
      <c r="E207" s="6">
        <v>177.81</v>
      </c>
      <c r="F207" s="6">
        <v>175.32</v>
      </c>
      <c r="G207" s="6">
        <v>172.37</v>
      </c>
    </row>
    <row r="208" spans="2:26" ht="15.5" x14ac:dyDescent="0.35">
      <c r="C208" t="s">
        <v>230</v>
      </c>
      <c r="D208" s="6">
        <v>0.91</v>
      </c>
      <c r="E208" s="6">
        <v>0.81</v>
      </c>
      <c r="F208" s="6">
        <v>0.66</v>
      </c>
      <c r="G208" s="6">
        <v>0.59</v>
      </c>
    </row>
    <row r="209" spans="3:26" ht="15.5" x14ac:dyDescent="0.35">
      <c r="C209" t="s">
        <v>231</v>
      </c>
      <c r="D209" s="6">
        <v>169.93</v>
      </c>
      <c r="E209" s="6">
        <v>166.28</v>
      </c>
      <c r="F209" s="6">
        <v>175.32</v>
      </c>
      <c r="G209" s="6">
        <v>172.37</v>
      </c>
    </row>
    <row r="210" spans="3:26" ht="15.5" x14ac:dyDescent="0.35">
      <c r="C210" t="s">
        <v>232</v>
      </c>
      <c r="D210" s="5">
        <v>17000000000</v>
      </c>
      <c r="E210" s="5">
        <v>13000000000</v>
      </c>
      <c r="F210" s="5">
        <v>10000000000</v>
      </c>
      <c r="G210" s="5">
        <v>10000000000</v>
      </c>
    </row>
    <row r="211" spans="3:26" ht="15.5" x14ac:dyDescent="0.35">
      <c r="C211" t="s">
        <v>233</v>
      </c>
      <c r="D211" s="5">
        <v>40000000000</v>
      </c>
      <c r="E211" s="5">
        <v>39000000000</v>
      </c>
      <c r="F211" s="5">
        <v>33000000000</v>
      </c>
      <c r="G211" s="5">
        <v>35000000000</v>
      </c>
    </row>
    <row r="212" spans="3:26" ht="15.5" x14ac:dyDescent="0.35">
      <c r="C212" t="s">
        <v>234</v>
      </c>
      <c r="D212" s="5">
        <v>265000000000</v>
      </c>
      <c r="E212" s="5">
        <v>260000000000</v>
      </c>
      <c r="F212" s="5">
        <v>256000000000</v>
      </c>
      <c r="G212" s="5">
        <v>252000000000</v>
      </c>
    </row>
    <row r="213" spans="3:26" ht="15.5" x14ac:dyDescent="0.35">
      <c r="C213" t="s">
        <v>23</v>
      </c>
      <c r="D213" s="5">
        <v>57000000000</v>
      </c>
      <c r="E213" s="5">
        <v>52000000000</v>
      </c>
      <c r="F213" s="5">
        <v>43000000000</v>
      </c>
      <c r="G213" s="5">
        <v>45000000000</v>
      </c>
    </row>
    <row r="214" spans="3:26" ht="15.5" x14ac:dyDescent="0.35">
      <c r="C214" t="s">
        <v>20</v>
      </c>
      <c r="D214" s="5">
        <v>34000000000</v>
      </c>
      <c r="E214" s="5">
        <v>20000000000</v>
      </c>
      <c r="F214" s="5">
        <v>28000000000</v>
      </c>
      <c r="G214" s="5">
        <v>33000000000</v>
      </c>
    </row>
    <row r="215" spans="3:26" ht="15.5" x14ac:dyDescent="0.35">
      <c r="C215" t="s">
        <v>235</v>
      </c>
      <c r="D215" s="5">
        <v>-11000000000</v>
      </c>
      <c r="E215" s="5">
        <v>0</v>
      </c>
      <c r="F215" s="5">
        <v>4000000000</v>
      </c>
      <c r="G215" s="5">
        <v>0</v>
      </c>
    </row>
    <row r="216" spans="3:26" ht="15.5" x14ac:dyDescent="0.35">
      <c r="C216" t="s">
        <v>236</v>
      </c>
      <c r="D216" s="5">
        <v>14000000000</v>
      </c>
      <c r="E216" s="5">
        <v>29000000000</v>
      </c>
      <c r="F216" s="5">
        <v>17000000000</v>
      </c>
      <c r="G216" s="5">
        <v>18000000000</v>
      </c>
    </row>
    <row r="217" spans="3:26" ht="15.5" x14ac:dyDescent="0.35">
      <c r="C217" t="s">
        <v>237</v>
      </c>
      <c r="D217" s="5">
        <v>-17000000000</v>
      </c>
      <c r="E217" s="5">
        <v>-12000000000</v>
      </c>
      <c r="F217" s="5">
        <v>-20000000000</v>
      </c>
      <c r="G217" s="5">
        <v>-15000000000</v>
      </c>
    </row>
    <row r="218" spans="3:26" ht="15.5" x14ac:dyDescent="0.35">
      <c r="C218" t="s">
        <v>12</v>
      </c>
      <c r="D218" s="5">
        <v>-3000000000</v>
      </c>
      <c r="E218" s="5">
        <v>17000000000</v>
      </c>
      <c r="F218" s="5">
        <v>-3000000000</v>
      </c>
      <c r="G218" s="5">
        <v>3000000000</v>
      </c>
    </row>
    <row r="219" spans="3:26" ht="15.5" x14ac:dyDescent="0.35">
      <c r="C219" t="s">
        <v>15</v>
      </c>
      <c r="D219" s="6">
        <v>-2.04</v>
      </c>
      <c r="E219" s="6">
        <v>11.43</v>
      </c>
      <c r="F219" s="6">
        <v>-2.02</v>
      </c>
      <c r="G219" s="6">
        <v>1.77</v>
      </c>
    </row>
    <row r="220" spans="3:26" ht="15.5" x14ac:dyDescent="0.35">
      <c r="C220" t="s">
        <v>58</v>
      </c>
      <c r="I220" s="6">
        <v>15.19</v>
      </c>
      <c r="J220" s="6">
        <v>19.350000000000001</v>
      </c>
      <c r="K220" s="6">
        <v>21.72</v>
      </c>
      <c r="L220" s="6">
        <v>13.64</v>
      </c>
      <c r="M220" s="6">
        <v>-10.86</v>
      </c>
      <c r="N220" s="6">
        <v>-37.85</v>
      </c>
      <c r="O220" s="6">
        <v>4.4000000000000004</v>
      </c>
      <c r="P220" s="6">
        <v>1.1499999999999999</v>
      </c>
      <c r="Q220" s="6">
        <v>54.62</v>
      </c>
      <c r="R220" s="6">
        <v>-28.4</v>
      </c>
      <c r="S220" s="6">
        <v>-44.95</v>
      </c>
      <c r="T220" s="6">
        <v>2.82</v>
      </c>
      <c r="U220" s="6">
        <v>1.81</v>
      </c>
      <c r="V220" s="6">
        <v>14.32</v>
      </c>
      <c r="W220" s="6">
        <v>10.08</v>
      </c>
      <c r="X220" s="6">
        <v>-0.3</v>
      </c>
      <c r="Y220" s="6">
        <v>11.36</v>
      </c>
      <c r="Z220" s="6">
        <v>11.65</v>
      </c>
    </row>
    <row r="221" spans="3:26" ht="15.5" x14ac:dyDescent="0.35">
      <c r="C221" t="s">
        <v>72</v>
      </c>
      <c r="I221" s="6">
        <v>8.89</v>
      </c>
      <c r="J221" s="6">
        <v>5.53</v>
      </c>
      <c r="K221" s="6">
        <v>7.69</v>
      </c>
      <c r="L221" s="6">
        <v>8.06</v>
      </c>
      <c r="M221" s="6">
        <v>-19.52</v>
      </c>
      <c r="N221" s="6">
        <v>-1.66</v>
      </c>
      <c r="O221" s="6">
        <v>33.64</v>
      </c>
      <c r="P221" s="6">
        <v>132.16999999999999</v>
      </c>
      <c r="Q221" s="6">
        <v>3.7</v>
      </c>
      <c r="R221" s="6">
        <v>-5.35</v>
      </c>
      <c r="S221" s="6">
        <v>-3.2</v>
      </c>
      <c r="T221" s="6">
        <v>90.43</v>
      </c>
      <c r="U221" s="6">
        <v>129.83000000000001</v>
      </c>
      <c r="V221" s="6">
        <v>11.87</v>
      </c>
      <c r="W221" s="6">
        <v>16.87</v>
      </c>
      <c r="X221" s="6">
        <v>-666.67</v>
      </c>
      <c r="Y221" s="6">
        <v>10.56</v>
      </c>
      <c r="Z221" s="6">
        <v>11.16</v>
      </c>
    </row>
    <row r="222" spans="3:26" ht="15.5" x14ac:dyDescent="0.35">
      <c r="C222" t="s">
        <v>75</v>
      </c>
      <c r="I222" s="6">
        <v>0.62</v>
      </c>
      <c r="J222" s="6">
        <v>0.51</v>
      </c>
      <c r="K222" s="6">
        <v>0.91</v>
      </c>
      <c r="L222" s="6">
        <v>0.88</v>
      </c>
      <c r="M222" s="6">
        <v>2.0099999999999998</v>
      </c>
      <c r="N222" s="6">
        <v>0.79</v>
      </c>
      <c r="O222" s="6">
        <v>0.9</v>
      </c>
      <c r="P222" s="6">
        <v>0.84</v>
      </c>
      <c r="Q222" s="6">
        <v>1.29</v>
      </c>
      <c r="R222" s="6">
        <v>0.98</v>
      </c>
      <c r="S222" s="6">
        <v>0.77</v>
      </c>
      <c r="T222" s="6">
        <v>0.92</v>
      </c>
      <c r="U222" s="6">
        <v>0.85</v>
      </c>
      <c r="V222" s="6">
        <v>0.36</v>
      </c>
      <c r="W222" s="6">
        <v>0.42</v>
      </c>
      <c r="X222" s="6">
        <v>0.33</v>
      </c>
      <c r="Y222" s="6">
        <v>0.55000000000000004</v>
      </c>
      <c r="Z222" s="6">
        <v>0.71</v>
      </c>
    </row>
    <row r="223" spans="3:26" ht="15.5" x14ac:dyDescent="0.35">
      <c r="C223" t="s">
        <v>238</v>
      </c>
      <c r="I223" s="5">
        <v>85860000000</v>
      </c>
      <c r="J223" s="5">
        <v>88310000000</v>
      </c>
      <c r="K223" s="5">
        <v>82440000000</v>
      </c>
      <c r="L223" s="5">
        <v>53920000000</v>
      </c>
      <c r="M223" s="5">
        <v>18980000000</v>
      </c>
      <c r="N223" s="5">
        <v>-13320000000</v>
      </c>
      <c r="O223" s="5">
        <v>40040000000</v>
      </c>
      <c r="P223" s="5">
        <v>44650000000</v>
      </c>
    </row>
    <row r="224" spans="3:26" ht="15.5" x14ac:dyDescent="0.35">
      <c r="C224" t="s">
        <v>239</v>
      </c>
      <c r="I224" s="6">
        <v>5.3499999999999999E-2</v>
      </c>
      <c r="J224" s="6">
        <v>7.4800000000000005E-2</v>
      </c>
      <c r="K224" s="6">
        <v>9.0200000000000002E-2</v>
      </c>
      <c r="L224" s="6">
        <v>6.83E-2</v>
      </c>
      <c r="M224" s="6">
        <v>-4.3299999999999998E-2</v>
      </c>
      <c r="N224" s="6">
        <v>-0.15190000000000001</v>
      </c>
      <c r="O224" s="6">
        <v>1.4499999999999999E-2</v>
      </c>
      <c r="P224" s="6">
        <v>3.0999999999999999E-3</v>
      </c>
      <c r="Q224" s="6">
        <v>0.16140000000000002</v>
      </c>
      <c r="R224" s="6">
        <v>-8.2500000000000004E-2</v>
      </c>
      <c r="S224" s="6">
        <v>-0.111</v>
      </c>
      <c r="T224" s="6">
        <v>5.1000000000000004E-3</v>
      </c>
      <c r="U224" s="6">
        <v>3.0000000000000001E-3</v>
      </c>
      <c r="V224" s="6">
        <v>1.5900000000000001E-2</v>
      </c>
      <c r="W224" s="6">
        <v>1.6399999999999998E-2</v>
      </c>
      <c r="X224" s="6">
        <v>-5.9999999999999995E-4</v>
      </c>
      <c r="Y224" s="6">
        <v>3.1300000000000001E-2</v>
      </c>
      <c r="Z224" s="6">
        <v>3.7699999999999997E-2</v>
      </c>
    </row>
    <row r="225" spans="3:26" ht="15.5" x14ac:dyDescent="0.35">
      <c r="C225" t="s">
        <v>240</v>
      </c>
      <c r="I225" s="6">
        <v>8.5500000000000007E-2</v>
      </c>
      <c r="J225" s="6">
        <v>0.11449999999999999</v>
      </c>
      <c r="K225" s="6">
        <v>0.13919999999999999</v>
      </c>
      <c r="L225" s="6">
        <v>0.1014</v>
      </c>
      <c r="M225" s="6">
        <v>-8.8900000000000007E-2</v>
      </c>
      <c r="N225" s="6">
        <v>-0.28499999999999998</v>
      </c>
      <c r="O225" s="6">
        <v>2.5699999999999997E-2</v>
      </c>
      <c r="P225" s="6">
        <v>7.0999999999999995E-3</v>
      </c>
      <c r="Q225" s="6">
        <v>0.3347</v>
      </c>
      <c r="R225" s="6">
        <v>-0.25869999999999999</v>
      </c>
      <c r="S225" s="6">
        <v>-0.32240000000000002</v>
      </c>
      <c r="T225" s="6">
        <v>1.54E-2</v>
      </c>
      <c r="U225" s="6">
        <v>0.01</v>
      </c>
      <c r="V225" s="6">
        <v>7.4099999999999999E-2</v>
      </c>
      <c r="W225" s="6">
        <v>5.6299999999999996E-2</v>
      </c>
      <c r="X225" s="6">
        <v>-1.8E-3</v>
      </c>
      <c r="Y225" s="6">
        <v>6.7799999999999999E-2</v>
      </c>
      <c r="Z225" s="6">
        <v>7.3800000000000004E-2</v>
      </c>
    </row>
    <row r="226" spans="3:26" ht="15.5" x14ac:dyDescent="0.35">
      <c r="C226" t="s">
        <v>241</v>
      </c>
      <c r="I226" s="6">
        <v>9.8900000000000002E-2</v>
      </c>
      <c r="J226" s="6">
        <v>0.13350000000000001</v>
      </c>
      <c r="K226" s="6">
        <v>0.15970000000000001</v>
      </c>
      <c r="L226" s="6">
        <v>0.12720000000000001</v>
      </c>
      <c r="M226" s="6">
        <v>-2.29E-2</v>
      </c>
      <c r="N226" s="6">
        <v>-0.18969999999999998</v>
      </c>
      <c r="O226" s="6">
        <v>5.2999999999999999E-2</v>
      </c>
      <c r="P226" s="6">
        <v>7.9500000000000001E-2</v>
      </c>
      <c r="Q226" s="6">
        <v>5.6900000000000006E-2</v>
      </c>
      <c r="R226" s="6">
        <v>-4.3299999999999998E-2</v>
      </c>
      <c r="S226" s="6">
        <v>-7.9500000000000001E-2</v>
      </c>
      <c r="T226" s="6">
        <v>4.6600000000000003E-2</v>
      </c>
      <c r="U226" s="6">
        <v>9.1999999999999998E-2</v>
      </c>
      <c r="V226" s="6">
        <v>0.13539999999999999</v>
      </c>
      <c r="W226" s="6">
        <v>0.15210000000000001</v>
      </c>
      <c r="X226" s="6">
        <v>9.6999999999999989E-2</v>
      </c>
      <c r="Y226" s="6">
        <v>0.1295</v>
      </c>
      <c r="Z226" s="6">
        <v>0.19260000000000002</v>
      </c>
    </row>
    <row r="227" spans="3:26" ht="15.5" x14ac:dyDescent="0.35">
      <c r="C227" t="s">
        <v>242</v>
      </c>
      <c r="I227" s="6">
        <v>3.57</v>
      </c>
      <c r="J227" s="6">
        <v>4.5</v>
      </c>
      <c r="K227" s="6">
        <v>5.68</v>
      </c>
      <c r="L227" s="6">
        <v>6.78</v>
      </c>
      <c r="M227" s="6">
        <v>-0.64</v>
      </c>
      <c r="N227" s="6">
        <v>-6.96</v>
      </c>
      <c r="O227" s="6">
        <v>1.33</v>
      </c>
      <c r="P227" s="6">
        <v>1.62</v>
      </c>
      <c r="Q227" s="6">
        <v>0.84</v>
      </c>
      <c r="R227" s="6">
        <v>-0.35</v>
      </c>
      <c r="S227" s="6">
        <v>-0.8</v>
      </c>
      <c r="T227" s="6">
        <v>0.56000000000000005</v>
      </c>
      <c r="U227" s="6">
        <v>1.1000000000000001</v>
      </c>
      <c r="V227" s="6">
        <v>1.36</v>
      </c>
      <c r="W227" s="6">
        <v>1.52</v>
      </c>
      <c r="X227" s="6">
        <v>1.1299999999999999</v>
      </c>
      <c r="Y227" s="6">
        <v>1.86</v>
      </c>
      <c r="Z227" s="6">
        <v>1.93</v>
      </c>
    </row>
    <row r="228" spans="3:26" ht="15.5" x14ac:dyDescent="0.35">
      <c r="C228" t="s">
        <v>69</v>
      </c>
      <c r="I228" s="6">
        <v>0.76</v>
      </c>
      <c r="J228" s="6">
        <v>0.63</v>
      </c>
      <c r="K228" s="6">
        <v>1.07</v>
      </c>
      <c r="L228" s="6">
        <v>0.82</v>
      </c>
      <c r="M228" s="6">
        <v>1.74</v>
      </c>
      <c r="N228" s="6">
        <v>0.47</v>
      </c>
      <c r="O228" s="6">
        <v>0.87</v>
      </c>
      <c r="P228" s="6">
        <v>0.94</v>
      </c>
      <c r="Q228" s="6">
        <v>1.24</v>
      </c>
      <c r="R228" s="6">
        <v>1.38</v>
      </c>
      <c r="S228" s="6">
        <v>1.03</v>
      </c>
      <c r="T228" s="6">
        <v>1.39</v>
      </c>
      <c r="U228" s="6">
        <v>1.3</v>
      </c>
      <c r="V228" s="6">
        <v>0.88</v>
      </c>
      <c r="W228" s="6">
        <v>0.95</v>
      </c>
      <c r="X228" s="6">
        <v>1.18</v>
      </c>
      <c r="Y228" s="6">
        <v>0.72</v>
      </c>
      <c r="Z228" s="6">
        <v>0.82</v>
      </c>
    </row>
    <row r="229" spans="3:26" ht="15.5" x14ac:dyDescent="0.35">
      <c r="C229" t="s">
        <v>66</v>
      </c>
      <c r="I229" s="6">
        <v>177.81</v>
      </c>
      <c r="J229" s="6">
        <v>169.05</v>
      </c>
      <c r="K229" s="6">
        <v>155.99</v>
      </c>
      <c r="L229" s="6">
        <v>134.5</v>
      </c>
      <c r="M229" s="6">
        <v>122.09</v>
      </c>
      <c r="N229" s="6">
        <v>132.81</v>
      </c>
      <c r="O229" s="6">
        <v>170.96</v>
      </c>
      <c r="P229" s="6">
        <v>161.33000000000001</v>
      </c>
      <c r="Q229" s="6">
        <v>163.21</v>
      </c>
      <c r="R229" s="6">
        <v>109.77</v>
      </c>
      <c r="S229" s="6">
        <v>139.44</v>
      </c>
      <c r="T229" s="6">
        <v>183.36</v>
      </c>
      <c r="U229" s="6">
        <v>180.97</v>
      </c>
      <c r="V229" s="6">
        <v>193.39</v>
      </c>
      <c r="W229" s="6">
        <v>179.07</v>
      </c>
      <c r="X229" s="6">
        <v>168.99</v>
      </c>
      <c r="Y229" s="6">
        <v>167.45</v>
      </c>
      <c r="Z229" s="6">
        <v>157.9</v>
      </c>
    </row>
    <row r="230" spans="3:26" ht="15.5" x14ac:dyDescent="0.35">
      <c r="C230" t="s">
        <v>243</v>
      </c>
      <c r="I230" s="6">
        <v>0.81</v>
      </c>
      <c r="J230" s="6">
        <v>0.63</v>
      </c>
      <c r="K230" s="6">
        <v>1.07</v>
      </c>
      <c r="L230" s="6">
        <v>0.82</v>
      </c>
      <c r="M230" s="6">
        <v>1.74</v>
      </c>
      <c r="N230" s="6">
        <v>0.47</v>
      </c>
      <c r="O230" s="6">
        <v>0.87</v>
      </c>
      <c r="P230" s="6">
        <v>0.94</v>
      </c>
      <c r="Q230" s="6">
        <v>1.24</v>
      </c>
      <c r="R230" s="6">
        <v>1.38</v>
      </c>
      <c r="S230" s="6">
        <v>1.03</v>
      </c>
      <c r="T230" s="6">
        <v>1.39</v>
      </c>
      <c r="U230" s="6">
        <v>1.3</v>
      </c>
      <c r="V230" s="6">
        <v>0.88</v>
      </c>
      <c r="W230" s="6">
        <v>0.95</v>
      </c>
      <c r="X230" s="6">
        <v>1.18</v>
      </c>
      <c r="Y230" s="6">
        <v>0.72</v>
      </c>
      <c r="Z230" s="6">
        <v>0.83</v>
      </c>
    </row>
    <row r="231" spans="3:26" ht="15.5" x14ac:dyDescent="0.35">
      <c r="C231" t="s">
        <v>244</v>
      </c>
      <c r="I231" s="6">
        <v>166.28</v>
      </c>
      <c r="J231" s="6">
        <v>169.05</v>
      </c>
      <c r="K231" s="6">
        <v>155.99</v>
      </c>
      <c r="L231" s="6">
        <v>134.5</v>
      </c>
      <c r="M231" s="6">
        <v>122.09</v>
      </c>
      <c r="N231" s="6">
        <v>132.81</v>
      </c>
      <c r="O231" s="6">
        <v>170.96</v>
      </c>
      <c r="P231" s="6">
        <v>161.33000000000001</v>
      </c>
      <c r="Q231" s="6">
        <v>163.21</v>
      </c>
      <c r="R231" s="6">
        <v>109.77</v>
      </c>
      <c r="S231" s="6">
        <v>139.44</v>
      </c>
      <c r="T231" s="6">
        <v>183.36</v>
      </c>
      <c r="U231" s="6">
        <v>180.88</v>
      </c>
      <c r="V231" s="6">
        <v>193.21</v>
      </c>
      <c r="W231" s="6">
        <v>178.89</v>
      </c>
      <c r="X231" s="6">
        <v>168.81</v>
      </c>
      <c r="Y231" s="6">
        <v>166.4</v>
      </c>
      <c r="Z231" s="6">
        <v>157.53</v>
      </c>
    </row>
    <row r="232" spans="3:26" ht="15.5" x14ac:dyDescent="0.35">
      <c r="C232" t="s">
        <v>245</v>
      </c>
      <c r="I232" s="5">
        <v>13000000000</v>
      </c>
      <c r="J232" s="5">
        <v>9000000000</v>
      </c>
      <c r="K232" s="5">
        <v>5000000000</v>
      </c>
      <c r="L232" s="5">
        <v>6000000000</v>
      </c>
      <c r="M232" s="5">
        <v>7000000000</v>
      </c>
      <c r="N232" s="5">
        <v>10000000000</v>
      </c>
      <c r="O232" s="5">
        <v>10000000000</v>
      </c>
      <c r="P232" s="5">
        <v>13000000000</v>
      </c>
      <c r="Q232" s="5">
        <v>9000000000</v>
      </c>
      <c r="R232" s="5">
        <v>110000000000</v>
      </c>
      <c r="S232" s="5">
        <v>136000000000</v>
      </c>
      <c r="T232" s="5">
        <v>30000000000</v>
      </c>
      <c r="U232" s="5">
        <v>36000000000</v>
      </c>
      <c r="V232" s="5">
        <v>19000000000</v>
      </c>
      <c r="W232" s="5">
        <v>74000000000</v>
      </c>
      <c r="X232" s="5">
        <v>39000000000</v>
      </c>
      <c r="Y232" s="5">
        <v>31000000000</v>
      </c>
      <c r="Z232" s="5">
        <v>31000000000</v>
      </c>
    </row>
    <row r="233" spans="3:26" ht="15.5" x14ac:dyDescent="0.35">
      <c r="C233" t="s">
        <v>246</v>
      </c>
      <c r="I233" s="5">
        <v>39000000000</v>
      </c>
      <c r="J233" s="5">
        <v>35000000000</v>
      </c>
      <c r="K233" s="5">
        <v>36000000000</v>
      </c>
      <c r="L233" s="5">
        <v>41000000000</v>
      </c>
      <c r="M233" s="5">
        <v>64000000000</v>
      </c>
      <c r="N233" s="5">
        <v>44000000000</v>
      </c>
      <c r="O233" s="5">
        <v>43000000000</v>
      </c>
      <c r="P233" s="5">
        <v>73000000000</v>
      </c>
      <c r="Q233" s="5">
        <v>50000000000</v>
      </c>
      <c r="R233" s="5">
        <v>50000000000</v>
      </c>
      <c r="S233" s="5">
        <v>48000000000</v>
      </c>
      <c r="T233" s="5">
        <v>209000000000</v>
      </c>
      <c r="U233" s="5">
        <v>256000000000</v>
      </c>
      <c r="V233" s="5">
        <v>226000000000</v>
      </c>
      <c r="W233" s="5">
        <v>60000000000</v>
      </c>
      <c r="X233" s="5">
        <v>51000000000</v>
      </c>
      <c r="Y233" s="5">
        <v>29000000000</v>
      </c>
      <c r="Z233" s="5">
        <v>12000000000</v>
      </c>
    </row>
    <row r="234" spans="3:26" ht="15.5" x14ac:dyDescent="0.35">
      <c r="C234" t="s">
        <v>25</v>
      </c>
      <c r="I234" s="5">
        <v>52000000000</v>
      </c>
      <c r="J234" s="5">
        <v>44000000000</v>
      </c>
      <c r="K234" s="5">
        <v>40000000000</v>
      </c>
      <c r="L234" s="5">
        <v>47000000000</v>
      </c>
      <c r="M234" s="5">
        <v>70000000000</v>
      </c>
      <c r="N234" s="5">
        <v>54000000000</v>
      </c>
      <c r="O234" s="5">
        <v>53000000000</v>
      </c>
      <c r="P234" s="5">
        <v>86000000000</v>
      </c>
      <c r="Q234" s="5">
        <v>59000000000</v>
      </c>
      <c r="R234" s="5">
        <v>160000000000</v>
      </c>
      <c r="S234" s="5">
        <v>184000000000</v>
      </c>
      <c r="T234" s="5">
        <v>239000000000</v>
      </c>
      <c r="U234" s="5">
        <v>292000000000</v>
      </c>
      <c r="V234" s="5">
        <v>245000000000</v>
      </c>
      <c r="W234" s="5">
        <v>133000000000</v>
      </c>
      <c r="X234" s="5">
        <v>90000000000</v>
      </c>
      <c r="Y234" s="5">
        <v>61000000000</v>
      </c>
      <c r="Z234" s="5">
        <v>43000000000</v>
      </c>
    </row>
    <row r="235" spans="3:26" ht="15.5" x14ac:dyDescent="0.35">
      <c r="C235" t="s">
        <v>22</v>
      </c>
      <c r="I235" s="5">
        <v>20000000000</v>
      </c>
      <c r="J235" s="5">
        <v>26000000000</v>
      </c>
      <c r="K235" s="5">
        <v>9000000000</v>
      </c>
      <c r="L235" s="5">
        <v>15000000000</v>
      </c>
      <c r="M235" s="5">
        <v>67000000000</v>
      </c>
      <c r="N235" s="5">
        <v>52000000000</v>
      </c>
      <c r="O235" s="5">
        <v>49000000000</v>
      </c>
      <c r="P235" s="5">
        <v>82000000000</v>
      </c>
      <c r="Q235" s="5">
        <v>54000000000</v>
      </c>
      <c r="R235" s="5">
        <v>155000000000</v>
      </c>
      <c r="S235" s="5">
        <v>178000000000</v>
      </c>
      <c r="T235" s="5">
        <v>226000000000</v>
      </c>
      <c r="U235" s="5">
        <v>274000000000</v>
      </c>
      <c r="V235" s="5">
        <v>218000000000</v>
      </c>
      <c r="W235" s="5">
        <v>131000000000</v>
      </c>
      <c r="X235" s="5">
        <v>87000000000</v>
      </c>
      <c r="Y235" s="5">
        <v>56000000000</v>
      </c>
      <c r="Z235" s="5">
        <v>41000000000</v>
      </c>
    </row>
    <row r="236" spans="3:26" ht="15.5" x14ac:dyDescent="0.35">
      <c r="C236" t="s">
        <v>247</v>
      </c>
      <c r="I236" s="5">
        <v>0</v>
      </c>
      <c r="J236" s="5">
        <v>11000000000</v>
      </c>
      <c r="K236" s="5">
        <v>68000000000</v>
      </c>
      <c r="L236" s="5">
        <v>16000000000</v>
      </c>
      <c r="M236" s="5">
        <v>-17000000000</v>
      </c>
      <c r="N236" s="5">
        <v>-19000000000</v>
      </c>
      <c r="O236" s="5">
        <v>-19000000000</v>
      </c>
      <c r="P236" s="5">
        <v>-34000000000</v>
      </c>
      <c r="Q236" s="5">
        <v>-30000000000</v>
      </c>
      <c r="R236" s="5">
        <v>-92000000000</v>
      </c>
      <c r="S236" s="5">
        <v>-123000000000</v>
      </c>
      <c r="T236" s="5">
        <v>8000000000</v>
      </c>
      <c r="U236" s="5">
        <v>4000000000</v>
      </c>
      <c r="V236" s="5">
        <v>8000000000</v>
      </c>
      <c r="W236" s="5">
        <v>-61000000000</v>
      </c>
      <c r="X236" s="5">
        <v>-36000000000</v>
      </c>
      <c r="Y236" s="5">
        <v>-21000000000</v>
      </c>
      <c r="Z236" s="5">
        <v>-24000000000</v>
      </c>
    </row>
    <row r="237" spans="3:26" ht="15.5" x14ac:dyDescent="0.35">
      <c r="C237" t="s">
        <v>248</v>
      </c>
      <c r="I237" s="5">
        <v>73000000000</v>
      </c>
      <c r="J237" s="5">
        <v>75000000000</v>
      </c>
      <c r="K237" s="5">
        <v>75000000000</v>
      </c>
      <c r="L237" s="5">
        <v>44000000000</v>
      </c>
      <c r="M237" s="5">
        <v>19000000000</v>
      </c>
      <c r="N237" s="5">
        <v>10000000000</v>
      </c>
      <c r="O237" s="5">
        <v>43000000000</v>
      </c>
      <c r="P237" s="5">
        <v>36000000000</v>
      </c>
      <c r="Q237" s="5">
        <v>49000000000</v>
      </c>
      <c r="R237" s="5">
        <v>29000000000</v>
      </c>
      <c r="S237" s="5">
        <v>20000000000</v>
      </c>
      <c r="T237" s="5">
        <v>55000000000</v>
      </c>
      <c r="U237" s="5">
        <v>27000000000</v>
      </c>
      <c r="V237" s="5">
        <v>53000000000</v>
      </c>
      <c r="W237" s="5">
        <v>32000000000</v>
      </c>
      <c r="X237" s="5">
        <v>33000000000</v>
      </c>
      <c r="Y237" s="5">
        <v>20000000000</v>
      </c>
      <c r="Z237" s="5">
        <v>19000000000</v>
      </c>
    </row>
    <row r="238" spans="3:26" ht="15.5" x14ac:dyDescent="0.35">
      <c r="C238" t="s">
        <v>249</v>
      </c>
      <c r="I238" s="5">
        <v>-57000000000</v>
      </c>
      <c r="J238" s="5">
        <v>-60000000000</v>
      </c>
      <c r="K238" s="5">
        <v>-48000000000</v>
      </c>
      <c r="L238" s="5">
        <v>-52000000000</v>
      </c>
      <c r="M238" s="5">
        <v>-17000000000</v>
      </c>
      <c r="N238" s="5">
        <v>-5000000000</v>
      </c>
      <c r="O238" s="5">
        <v>-16000000000</v>
      </c>
      <c r="P238" s="5">
        <v>-22000000000</v>
      </c>
      <c r="Q238" s="5">
        <v>-64000000000</v>
      </c>
      <c r="R238" s="5">
        <v>-19000000000</v>
      </c>
      <c r="S238" s="5">
        <v>58000000000</v>
      </c>
      <c r="T238" s="5">
        <v>-30000000000</v>
      </c>
      <c r="U238" s="5">
        <v>-94000000000</v>
      </c>
      <c r="V238" s="5">
        <v>-74000000000</v>
      </c>
      <c r="W238" s="5">
        <v>-17000000000</v>
      </c>
      <c r="X238" s="5">
        <v>-29000000000</v>
      </c>
      <c r="Y238" s="5">
        <v>-14000000000</v>
      </c>
      <c r="Z238" s="5">
        <v>-33000000000</v>
      </c>
    </row>
    <row r="239" spans="3:26" ht="15.5" x14ac:dyDescent="0.35">
      <c r="C239" t="s">
        <v>14</v>
      </c>
      <c r="I239" s="5">
        <v>17000000000</v>
      </c>
      <c r="J239" s="5">
        <v>14000000000</v>
      </c>
      <c r="K239" s="5">
        <v>28000000000</v>
      </c>
      <c r="L239" s="5">
        <v>-8000000000</v>
      </c>
      <c r="M239" s="5">
        <v>3000000000</v>
      </c>
      <c r="N239" s="5">
        <v>5000000000</v>
      </c>
      <c r="O239" s="5">
        <v>26000000000</v>
      </c>
      <c r="P239" s="5">
        <v>14000000000</v>
      </c>
      <c r="Q239" s="5">
        <v>-15000000000</v>
      </c>
      <c r="R239" s="5">
        <v>10000000000</v>
      </c>
      <c r="S239" s="5">
        <v>78000000000</v>
      </c>
      <c r="T239" s="5">
        <v>26000000000</v>
      </c>
      <c r="U239" s="5">
        <v>-67000000000</v>
      </c>
      <c r="V239" s="5">
        <v>-21000000000</v>
      </c>
      <c r="W239" s="5">
        <v>15000000000</v>
      </c>
      <c r="X239" s="5">
        <v>4000000000</v>
      </c>
      <c r="Y239" s="5">
        <v>6000000000</v>
      </c>
      <c r="Z239" s="5">
        <v>-14000000000</v>
      </c>
    </row>
    <row r="240" spans="3:26" ht="15.5" x14ac:dyDescent="0.35">
      <c r="C240" t="s">
        <v>16</v>
      </c>
      <c r="I240" s="6">
        <v>11.6</v>
      </c>
      <c r="J240" s="6">
        <v>9.64</v>
      </c>
      <c r="K240" s="6">
        <v>19.09</v>
      </c>
      <c r="L240" s="6">
        <v>-5.72</v>
      </c>
      <c r="M240" s="6">
        <v>2.82</v>
      </c>
      <c r="N240" s="6">
        <v>5.51</v>
      </c>
      <c r="O240" s="6">
        <v>29.74</v>
      </c>
      <c r="P240" s="6">
        <v>15.47</v>
      </c>
      <c r="Q240" s="6">
        <v>-17.47</v>
      </c>
      <c r="R240" s="6">
        <v>11.37</v>
      </c>
      <c r="S240" s="6">
        <v>87.84</v>
      </c>
      <c r="T240" s="6">
        <v>29.66</v>
      </c>
      <c r="U240" s="6">
        <v>-78.489999999999995</v>
      </c>
      <c r="V240" s="6">
        <v>-49.98</v>
      </c>
      <c r="W240" s="6">
        <v>34.869999999999997</v>
      </c>
      <c r="X240" s="6">
        <v>9.83</v>
      </c>
      <c r="Y240" s="6">
        <v>13.01</v>
      </c>
      <c r="Z240" s="6">
        <v>-32.729999999999997</v>
      </c>
    </row>
    <row r="242" spans="2:17" ht="15.5" x14ac:dyDescent="0.35">
      <c r="B242" t="s">
        <v>250</v>
      </c>
      <c r="C242" t="s">
        <v>251</v>
      </c>
      <c r="D242" s="5">
        <v>5000000000</v>
      </c>
      <c r="E242" s="5">
        <v>4000000000</v>
      </c>
      <c r="F242" s="5">
        <v>4000000000</v>
      </c>
      <c r="G242" s="5">
        <v>11000000000</v>
      </c>
      <c r="H242" s="5">
        <v>20000000000</v>
      </c>
      <c r="I242" s="5">
        <v>22000000000</v>
      </c>
      <c r="J242" s="5">
        <v>28000000000</v>
      </c>
      <c r="K242" s="5">
        <v>32000000000</v>
      </c>
      <c r="L242" s="5">
        <v>20000000000</v>
      </c>
      <c r="M242" s="5">
        <v>-10000000000</v>
      </c>
      <c r="N242" s="5">
        <v>-34000000000</v>
      </c>
      <c r="O242" s="5">
        <v>4000000000</v>
      </c>
      <c r="P242" s="5">
        <v>1000000000</v>
      </c>
      <c r="Q242" s="5">
        <v>48000000000</v>
      </c>
    </row>
    <row r="243" spans="2:17" ht="15.5" x14ac:dyDescent="0.35">
      <c r="C243" t="s">
        <v>252</v>
      </c>
      <c r="H243" s="5">
        <v>24000000000</v>
      </c>
      <c r="I243" s="5">
        <v>22000000000</v>
      </c>
      <c r="J243" s="5">
        <v>28000000000</v>
      </c>
      <c r="K243" s="5">
        <v>32000000000</v>
      </c>
      <c r="L243" s="5">
        <v>20000000000</v>
      </c>
      <c r="M243" s="5">
        <v>-10000000000</v>
      </c>
      <c r="N243" s="5">
        <v>-34000000000</v>
      </c>
      <c r="O243" s="5">
        <v>4000000000</v>
      </c>
      <c r="P243" s="5">
        <v>1000000000</v>
      </c>
      <c r="Q243" s="5">
        <v>48000000000</v>
      </c>
    </row>
    <row r="244" spans="2:17" ht="15.5" x14ac:dyDescent="0.35">
      <c r="C244" t="s">
        <v>253</v>
      </c>
      <c r="H244" s="5">
        <v>6</v>
      </c>
      <c r="I244" s="5">
        <v>6</v>
      </c>
      <c r="J244" s="5">
        <v>6</v>
      </c>
      <c r="K244" s="5">
        <v>6</v>
      </c>
      <c r="Q244" s="6">
        <v>2.73</v>
      </c>
    </row>
    <row r="245" spans="2:17" ht="15.5" x14ac:dyDescent="0.35">
      <c r="C245" t="s">
        <v>77</v>
      </c>
      <c r="H245" s="6">
        <v>0.44619999999999999</v>
      </c>
      <c r="I245" s="6">
        <v>0.39490000000000003</v>
      </c>
      <c r="J245" s="6">
        <v>0.31010000000000004</v>
      </c>
      <c r="K245" s="6">
        <v>0.2762</v>
      </c>
      <c r="Q245" s="6">
        <v>8.2299999999999998E-2</v>
      </c>
    </row>
    <row r="246" spans="2:17" ht="15.5" x14ac:dyDescent="0.35">
      <c r="C246" t="s">
        <v>254</v>
      </c>
      <c r="H246" s="6">
        <v>5.8299999999999998E-2</v>
      </c>
      <c r="I246" s="6">
        <v>5.7099999999999998E-2</v>
      </c>
      <c r="J246" s="6">
        <v>5.7099999999999998E-2</v>
      </c>
      <c r="K246" s="6">
        <v>5.3600000000000002E-2</v>
      </c>
      <c r="Q246" s="6">
        <v>1.44E-2</v>
      </c>
    </row>
    <row r="247" spans="2:17" ht="15.5" x14ac:dyDescent="0.35">
      <c r="C247" t="s">
        <v>57</v>
      </c>
      <c r="D247" s="6">
        <v>3.36</v>
      </c>
      <c r="E247" s="6">
        <v>2.93</v>
      </c>
      <c r="F247" s="6">
        <v>2.93</v>
      </c>
      <c r="G247" s="6">
        <v>7.53</v>
      </c>
      <c r="H247" s="6">
        <v>13.45</v>
      </c>
      <c r="I247" s="6">
        <v>15.19</v>
      </c>
      <c r="J247" s="6">
        <v>19.350000000000001</v>
      </c>
      <c r="K247" s="6">
        <v>21.72</v>
      </c>
      <c r="L247" s="6">
        <v>13.64</v>
      </c>
      <c r="M247" s="6">
        <v>-6.59</v>
      </c>
      <c r="N247" s="6">
        <v>-22.97</v>
      </c>
      <c r="O247" s="6">
        <v>2.67</v>
      </c>
      <c r="P247" s="6">
        <v>0.7</v>
      </c>
      <c r="Q247" s="6">
        <v>33.15</v>
      </c>
    </row>
    <row r="248" spans="2:17" ht="15.5" x14ac:dyDescent="0.35">
      <c r="C248" t="s">
        <v>255</v>
      </c>
      <c r="H248" s="6">
        <v>16.75</v>
      </c>
      <c r="I248" s="6">
        <v>15.19</v>
      </c>
      <c r="J248" s="6">
        <v>19.350000000000001</v>
      </c>
      <c r="K248" s="6">
        <v>21.72</v>
      </c>
      <c r="L248" s="6">
        <v>13.64</v>
      </c>
      <c r="M248" s="6">
        <v>-6.59</v>
      </c>
      <c r="N248" s="6">
        <v>-22.97</v>
      </c>
      <c r="O248" s="6">
        <v>2.67</v>
      </c>
      <c r="P248" s="6">
        <v>0.7</v>
      </c>
      <c r="Q248" s="6">
        <v>33.15</v>
      </c>
    </row>
    <row r="249" spans="2:17" ht="15.5" x14ac:dyDescent="0.35">
      <c r="C249" t="s">
        <v>79</v>
      </c>
      <c r="H249" s="5">
        <v>6</v>
      </c>
      <c r="I249" s="5">
        <v>6</v>
      </c>
      <c r="J249" s="5">
        <v>6</v>
      </c>
      <c r="K249" s="5">
        <v>6</v>
      </c>
      <c r="Q249" s="6">
        <v>2.73</v>
      </c>
    </row>
    <row r="250" spans="2:17" ht="15.5" x14ac:dyDescent="0.35">
      <c r="C250" t="s">
        <v>256</v>
      </c>
      <c r="H250" s="6">
        <v>0.44619999999999999</v>
      </c>
      <c r="I250" s="6">
        <v>0.39490000000000003</v>
      </c>
      <c r="J250" s="6">
        <v>0.31010000000000004</v>
      </c>
      <c r="K250" s="6">
        <v>0.2762</v>
      </c>
      <c r="Q250" s="6">
        <v>8.2299999999999998E-2</v>
      </c>
    </row>
    <row r="251" spans="2:17" ht="15.5" x14ac:dyDescent="0.35">
      <c r="C251" t="s">
        <v>257</v>
      </c>
      <c r="H251" s="6">
        <v>5.8299999999999998E-2</v>
      </c>
      <c r="I251" s="6">
        <v>5.7099999999999998E-2</v>
      </c>
      <c r="J251" s="6">
        <v>5.7099999999999998E-2</v>
      </c>
      <c r="K251" s="6">
        <v>5.3600000000000002E-2</v>
      </c>
      <c r="Q251" s="6">
        <v>1.44E-2</v>
      </c>
    </row>
    <row r="252" spans="2:17" ht="15.5" x14ac:dyDescent="0.35">
      <c r="C252" t="s">
        <v>258</v>
      </c>
      <c r="D252" s="5">
        <v>83000000000</v>
      </c>
      <c r="E252" s="5">
        <v>88000000000</v>
      </c>
      <c r="F252" s="5">
        <v>77000000000</v>
      </c>
      <c r="G252" s="5">
        <v>82000000000</v>
      </c>
      <c r="H252" s="5">
        <v>330000000000</v>
      </c>
      <c r="I252" s="5">
        <v>318000000000</v>
      </c>
      <c r="J252" s="5">
        <v>304000000000</v>
      </c>
      <c r="K252" s="5">
        <v>267000000000</v>
      </c>
      <c r="L252" s="5">
        <v>183000000000</v>
      </c>
      <c r="M252" s="5">
        <v>93000000000</v>
      </c>
      <c r="N252" s="5">
        <v>71000000000</v>
      </c>
      <c r="O252" s="5">
        <v>146000000000</v>
      </c>
      <c r="P252" s="5">
        <v>160000000000</v>
      </c>
      <c r="Q252" s="5">
        <v>138000000000</v>
      </c>
    </row>
    <row r="253" spans="2:17" ht="15.5" x14ac:dyDescent="0.35">
      <c r="C253" t="s">
        <v>259</v>
      </c>
      <c r="H253" s="5">
        <v>330000000000</v>
      </c>
      <c r="I253" s="5">
        <v>318000000000</v>
      </c>
      <c r="J253" s="5">
        <v>304000000000</v>
      </c>
      <c r="K253" s="5">
        <v>267000000000</v>
      </c>
      <c r="L253" s="5">
        <v>183000000000</v>
      </c>
      <c r="M253" s="5">
        <v>93000000000</v>
      </c>
      <c r="N253" s="5">
        <v>71000000000</v>
      </c>
      <c r="O253" s="5">
        <v>146000000000</v>
      </c>
      <c r="P253" s="5">
        <v>160000000000</v>
      </c>
      <c r="Q253" s="5">
        <v>138000000000</v>
      </c>
    </row>
    <row r="254" spans="2:17" ht="15.5" x14ac:dyDescent="0.35">
      <c r="C254" t="s">
        <v>260</v>
      </c>
      <c r="H254" s="5">
        <v>6</v>
      </c>
      <c r="I254" s="5">
        <v>6</v>
      </c>
      <c r="J254" s="5">
        <v>6</v>
      </c>
      <c r="K254" s="5">
        <v>6</v>
      </c>
      <c r="Q254" s="6">
        <v>2.73</v>
      </c>
    </row>
    <row r="255" spans="2:17" ht="15.5" x14ac:dyDescent="0.35">
      <c r="C255" t="s">
        <v>261</v>
      </c>
      <c r="H255" s="6">
        <v>0.44619999999999999</v>
      </c>
      <c r="I255" s="6">
        <v>0.39490000000000003</v>
      </c>
      <c r="J255" s="6">
        <v>0.31010000000000004</v>
      </c>
      <c r="K255" s="6">
        <v>0.2762</v>
      </c>
      <c r="Q255" s="6">
        <v>8.2299999999999998E-2</v>
      </c>
    </row>
    <row r="256" spans="2:17" ht="15.5" x14ac:dyDescent="0.35">
      <c r="C256" t="s">
        <v>262</v>
      </c>
      <c r="H256" s="6">
        <v>5.8299999999999998E-2</v>
      </c>
      <c r="I256" s="6">
        <v>5.7099999999999998E-2</v>
      </c>
      <c r="J256" s="6">
        <v>5.7099999999999998E-2</v>
      </c>
      <c r="K256" s="6">
        <v>5.3600000000000002E-2</v>
      </c>
      <c r="Q256" s="6">
        <v>1.44E-2</v>
      </c>
    </row>
    <row r="257" spans="3:9" ht="15.5" x14ac:dyDescent="0.35">
      <c r="C257" t="s">
        <v>263</v>
      </c>
      <c r="I257" s="6">
        <v>7.66</v>
      </c>
    </row>
    <row r="258" spans="3:9" ht="15.5" x14ac:dyDescent="0.35">
      <c r="C258" t="s">
        <v>264</v>
      </c>
      <c r="I258" s="6">
        <v>6.15</v>
      </c>
    </row>
    <row r="259" spans="3:9" ht="15.5" x14ac:dyDescent="0.35">
      <c r="C259" t="s">
        <v>265</v>
      </c>
      <c r="I259" s="6">
        <v>7.42</v>
      </c>
    </row>
    <row r="260" spans="3:9" ht="15.5" x14ac:dyDescent="0.35">
      <c r="C260" t="s">
        <v>266</v>
      </c>
      <c r="I260" s="6">
        <v>0.16269999999999998</v>
      </c>
    </row>
    <row r="261" spans="3:9" ht="15.5" x14ac:dyDescent="0.35">
      <c r="C261" t="s">
        <v>267</v>
      </c>
      <c r="I261" s="6">
        <v>0.46</v>
      </c>
    </row>
    <row r="262" spans="3:9" ht="15.5" x14ac:dyDescent="0.35">
      <c r="C262" t="s">
        <v>268</v>
      </c>
      <c r="I262" s="6">
        <v>0.56999999999999995</v>
      </c>
    </row>
    <row r="263" spans="3:9" ht="15.5" x14ac:dyDescent="0.35">
      <c r="C263" t="s">
        <v>269</v>
      </c>
      <c r="I263" s="6">
        <v>1.96</v>
      </c>
    </row>
    <row r="264" spans="3:9" ht="15.5" x14ac:dyDescent="0.35">
      <c r="C264" t="s">
        <v>270</v>
      </c>
      <c r="I264" s="6">
        <v>11.28</v>
      </c>
    </row>
    <row r="265" spans="3:9" ht="15.5" x14ac:dyDescent="0.35">
      <c r="C265" t="s">
        <v>271</v>
      </c>
      <c r="I265" s="6">
        <v>4.87</v>
      </c>
    </row>
    <row r="266" spans="3:9" ht="15.5" x14ac:dyDescent="0.35">
      <c r="C266" t="s">
        <v>272</v>
      </c>
      <c r="I266" s="6">
        <v>2.04</v>
      </c>
    </row>
    <row r="267" spans="3:9" ht="15.5" x14ac:dyDescent="0.35">
      <c r="C267" t="s">
        <v>273</v>
      </c>
      <c r="I267" s="6">
        <v>-0.28999999999999998</v>
      </c>
    </row>
    <row r="268" spans="3:9" ht="15.5" x14ac:dyDescent="0.35">
      <c r="C268" t="s">
        <v>274</v>
      </c>
      <c r="I268" s="6">
        <v>1.68</v>
      </c>
    </row>
    <row r="269" spans="3:9" ht="15.5" x14ac:dyDescent="0.35">
      <c r="C269" t="s">
        <v>275</v>
      </c>
      <c r="I269" s="6">
        <v>16.75</v>
      </c>
    </row>
    <row r="270" spans="3:9" ht="15.5" x14ac:dyDescent="0.35">
      <c r="C270" t="s">
        <v>276</v>
      </c>
      <c r="I270" s="6">
        <v>13.45</v>
      </c>
    </row>
    <row r="271" spans="3:9" ht="15.5" x14ac:dyDescent="0.35">
      <c r="C271" t="s">
        <v>277</v>
      </c>
      <c r="I271" s="6">
        <v>225.95</v>
      </c>
    </row>
    <row r="272" spans="3:9" ht="15.5" x14ac:dyDescent="0.35">
      <c r="C272" t="s">
        <v>278</v>
      </c>
      <c r="D272" s="6">
        <v>15.23</v>
      </c>
    </row>
    <row r="273" spans="3:9" ht="15.5" x14ac:dyDescent="0.35">
      <c r="C273" t="s">
        <v>279</v>
      </c>
      <c r="I273" s="6">
        <v>181.18</v>
      </c>
    </row>
    <row r="274" spans="3:9" ht="15.5" x14ac:dyDescent="0.35">
      <c r="C274" t="s">
        <v>280</v>
      </c>
      <c r="I274" s="6">
        <v>9.1300000000000008</v>
      </c>
    </row>
    <row r="275" spans="3:9" ht="15.5" x14ac:dyDescent="0.35">
      <c r="C275" t="s">
        <v>281</v>
      </c>
      <c r="D275" s="6">
        <v>0.82</v>
      </c>
    </row>
    <row r="276" spans="3:9" ht="15.5" x14ac:dyDescent="0.35">
      <c r="C276" t="s">
        <v>282</v>
      </c>
      <c r="D276" s="6">
        <v>0.75</v>
      </c>
    </row>
    <row r="277" spans="3:9" ht="15.5" x14ac:dyDescent="0.35">
      <c r="C277" t="s">
        <v>283</v>
      </c>
      <c r="D277" s="6">
        <v>0.21</v>
      </c>
    </row>
    <row r="278" spans="3:9" ht="15.5" x14ac:dyDescent="0.35">
      <c r="C278" t="s">
        <v>284</v>
      </c>
      <c r="D278" s="6">
        <v>0.15</v>
      </c>
    </row>
    <row r="279" spans="3:9" ht="15.5" x14ac:dyDescent="0.35">
      <c r="C279" t="s">
        <v>285</v>
      </c>
      <c r="D279" s="6">
        <v>0.57999999999999996</v>
      </c>
    </row>
    <row r="280" spans="3:9" ht="15.5" x14ac:dyDescent="0.35">
      <c r="C280" t="s">
        <v>286</v>
      </c>
      <c r="D280" s="6">
        <v>0.14000000000000001</v>
      </c>
    </row>
    <row r="281" spans="3:9" ht="15.5" x14ac:dyDescent="0.35">
      <c r="C281" t="s">
        <v>287</v>
      </c>
      <c r="D281" s="6">
        <v>1.58</v>
      </c>
    </row>
    <row r="282" spans="3:9" ht="15.5" x14ac:dyDescent="0.35">
      <c r="C282" t="s">
        <v>288</v>
      </c>
      <c r="I282" s="6">
        <v>4.04</v>
      </c>
    </row>
    <row r="283" spans="3:9" ht="15.5" x14ac:dyDescent="0.35">
      <c r="C283" t="s">
        <v>12</v>
      </c>
      <c r="D283" s="5">
        <v>-3000000000</v>
      </c>
    </row>
    <row r="284" spans="3:9" ht="15.5" x14ac:dyDescent="0.35">
      <c r="C284" t="s">
        <v>289</v>
      </c>
      <c r="I284" s="6">
        <v>2.67</v>
      </c>
    </row>
    <row r="285" spans="3:9" ht="15.5" x14ac:dyDescent="0.35">
      <c r="C285" t="s">
        <v>290</v>
      </c>
      <c r="I285" s="6">
        <v>5.8299999999999998E-2</v>
      </c>
    </row>
    <row r="286" spans="3:9" ht="15.5" x14ac:dyDescent="0.35">
      <c r="C286" t="s">
        <v>291</v>
      </c>
      <c r="I286" s="6">
        <v>9.2499999999999999E-2</v>
      </c>
    </row>
    <row r="287" spans="3:9" ht="15.5" x14ac:dyDescent="0.35">
      <c r="C287" t="s">
        <v>292</v>
      </c>
      <c r="I287" s="6">
        <v>0.10580000000000001</v>
      </c>
    </row>
    <row r="288" spans="3:9" ht="15.5" x14ac:dyDescent="0.35">
      <c r="C288" t="s">
        <v>293</v>
      </c>
      <c r="I288" s="6">
        <v>8.9600000000000013E-2</v>
      </c>
    </row>
    <row r="289" spans="3:9" ht="15.5" x14ac:dyDescent="0.35">
      <c r="C289" t="s">
        <v>294</v>
      </c>
      <c r="D289" s="6">
        <v>11.66</v>
      </c>
    </row>
    <row r="290" spans="3:9" ht="15.5" x14ac:dyDescent="0.35">
      <c r="C290" t="s">
        <v>295</v>
      </c>
      <c r="D290" s="6">
        <v>6.28</v>
      </c>
    </row>
    <row r="291" spans="3:9" ht="15.5" x14ac:dyDescent="0.35">
      <c r="C291" t="s">
        <v>296</v>
      </c>
      <c r="D291" s="6">
        <v>2.64</v>
      </c>
    </row>
    <row r="292" spans="3:9" ht="15.5" x14ac:dyDescent="0.35">
      <c r="C292" t="s">
        <v>297</v>
      </c>
      <c r="D292" s="6">
        <v>15.3</v>
      </c>
    </row>
    <row r="293" spans="3:9" ht="15.5" x14ac:dyDescent="0.35">
      <c r="C293" t="s">
        <v>298</v>
      </c>
      <c r="D293" s="6">
        <v>7.8</v>
      </c>
    </row>
    <row r="294" spans="3:9" ht="15.5" x14ac:dyDescent="0.35">
      <c r="C294" t="s">
        <v>299</v>
      </c>
      <c r="I294" s="6">
        <v>0.79</v>
      </c>
    </row>
    <row r="295" spans="3:9" ht="15.5" x14ac:dyDescent="0.35">
      <c r="C295" t="s">
        <v>300</v>
      </c>
      <c r="I295" s="6">
        <v>56.17</v>
      </c>
    </row>
    <row r="296" spans="3:9" ht="15.5" x14ac:dyDescent="0.35">
      <c r="C296" t="s">
        <v>53</v>
      </c>
      <c r="I296" s="5">
        <v>150000000000</v>
      </c>
    </row>
    <row r="297" spans="3:9" ht="15.5" x14ac:dyDescent="0.35">
      <c r="C297" t="s">
        <v>301</v>
      </c>
      <c r="I297" s="5">
        <v>185000000000</v>
      </c>
    </row>
    <row r="298" spans="3:9" ht="15.5" x14ac:dyDescent="0.35">
      <c r="C298" t="s">
        <v>302</v>
      </c>
      <c r="I298" s="5">
        <v>1460000000</v>
      </c>
    </row>
    <row r="299" spans="3:9" ht="15.5" x14ac:dyDescent="0.35">
      <c r="C299" t="s">
        <v>303</v>
      </c>
      <c r="I299" s="6">
        <v>0.2034</v>
      </c>
    </row>
    <row r="300" spans="3:9" ht="15.5" x14ac:dyDescent="0.35">
      <c r="C300" t="s">
        <v>304</v>
      </c>
      <c r="D300" s="6">
        <v>0.34450000000000003</v>
      </c>
    </row>
    <row r="301" spans="3:9" ht="15.5" x14ac:dyDescent="0.35">
      <c r="C301" t="s">
        <v>305</v>
      </c>
      <c r="D301" s="6">
        <v>8.9200000000000002E-2</v>
      </c>
    </row>
    <row r="302" spans="3:9" ht="15.5" x14ac:dyDescent="0.35">
      <c r="C302" t="s">
        <v>306</v>
      </c>
      <c r="D302" s="6">
        <v>5.9400000000000001E-2</v>
      </c>
    </row>
    <row r="303" spans="3:9" ht="15.5" x14ac:dyDescent="0.35">
      <c r="C303" t="s">
        <v>307</v>
      </c>
      <c r="D303" s="6">
        <v>0.17499999999999999</v>
      </c>
    </row>
    <row r="304" spans="3:9" ht="15.5" x14ac:dyDescent="0.35">
      <c r="C304" t="s">
        <v>308</v>
      </c>
      <c r="D304" s="6">
        <v>0.35780000000000001</v>
      </c>
    </row>
    <row r="305" spans="3:9" ht="15.5" x14ac:dyDescent="0.35">
      <c r="C305" t="s">
        <v>309</v>
      </c>
      <c r="D305" s="6">
        <v>0.86439999999999995</v>
      </c>
    </row>
    <row r="306" spans="3:9" ht="15.5" x14ac:dyDescent="0.35">
      <c r="C306" t="s">
        <v>310</v>
      </c>
      <c r="I306" s="5">
        <v>6</v>
      </c>
    </row>
    <row r="307" spans="3:9" ht="15.5" x14ac:dyDescent="0.35">
      <c r="C307" t="s">
        <v>311</v>
      </c>
      <c r="I307" s="5">
        <v>6</v>
      </c>
    </row>
    <row r="308" spans="3:9" ht="15.5" x14ac:dyDescent="0.35">
      <c r="C308" t="s">
        <v>312</v>
      </c>
      <c r="I308" s="6">
        <v>0.44619999999999999</v>
      </c>
    </row>
    <row r="309" spans="3:9" ht="15.5" x14ac:dyDescent="0.35">
      <c r="C309" t="s">
        <v>313</v>
      </c>
      <c r="I309" s="6">
        <v>5.8299999999999998E-2</v>
      </c>
    </row>
    <row r="310" spans="3:9" ht="15.5" x14ac:dyDescent="0.35">
      <c r="C310" t="s">
        <v>314</v>
      </c>
      <c r="I310" t="s">
        <v>2131</v>
      </c>
    </row>
    <row r="311" spans="3:9" ht="15.5" x14ac:dyDescent="0.35">
      <c r="C311" t="s">
        <v>316</v>
      </c>
      <c r="I311" s="5">
        <v>5</v>
      </c>
    </row>
    <row r="312" spans="3:9" ht="15.5" x14ac:dyDescent="0.35">
      <c r="C312" t="s">
        <v>317</v>
      </c>
      <c r="I312" s="6">
        <v>0.39</v>
      </c>
    </row>
    <row r="313" spans="3:9" ht="15.5" x14ac:dyDescent="0.35">
      <c r="C313" t="s">
        <v>318</v>
      </c>
      <c r="I313" s="6">
        <v>0.16</v>
      </c>
    </row>
    <row r="314" spans="3:9" ht="15.5" x14ac:dyDescent="0.35">
      <c r="C314" t="s">
        <v>319</v>
      </c>
      <c r="I314" s="6">
        <v>0.86</v>
      </c>
    </row>
    <row r="315" spans="3:9" ht="15.5" x14ac:dyDescent="0.35">
      <c r="C315" t="s">
        <v>320</v>
      </c>
      <c r="I315" s="6">
        <v>0.84</v>
      </c>
    </row>
    <row r="316" spans="3:9" ht="15.5" x14ac:dyDescent="0.35">
      <c r="C316" t="s">
        <v>321</v>
      </c>
      <c r="I316" s="6">
        <v>0.79</v>
      </c>
    </row>
    <row r="317" spans="3:9" ht="15.5" x14ac:dyDescent="0.35">
      <c r="C317" t="s">
        <v>322</v>
      </c>
      <c r="I317" s="6">
        <v>0.76</v>
      </c>
    </row>
    <row r="318" spans="3:9" ht="15.5" x14ac:dyDescent="0.35">
      <c r="C318" t="s">
        <v>323</v>
      </c>
      <c r="I318" s="6">
        <v>0.49</v>
      </c>
    </row>
    <row r="319" spans="3:9" ht="15.5" x14ac:dyDescent="0.35">
      <c r="C319" t="s">
        <v>324</v>
      </c>
      <c r="I319" s="5">
        <v>330000000000</v>
      </c>
    </row>
    <row r="320" spans="3:9" ht="15.5" x14ac:dyDescent="0.35">
      <c r="C320" t="s">
        <v>325</v>
      </c>
      <c r="I320" s="5">
        <v>120000000000</v>
      </c>
    </row>
    <row r="321" spans="3:9" ht="15.5" x14ac:dyDescent="0.35">
      <c r="C321" t="s">
        <v>326</v>
      </c>
      <c r="I321" s="5">
        <v>91000000000</v>
      </c>
    </row>
    <row r="322" spans="3:9" ht="15.5" x14ac:dyDescent="0.35">
      <c r="C322" t="s">
        <v>327</v>
      </c>
      <c r="I322" s="5">
        <v>24000000000</v>
      </c>
    </row>
    <row r="323" spans="3:9" ht="15.5" x14ac:dyDescent="0.35">
      <c r="C323" t="s">
        <v>328</v>
      </c>
      <c r="D323" s="5">
        <v>22000000000</v>
      </c>
    </row>
    <row r="324" spans="3:9" ht="15.5" x14ac:dyDescent="0.35">
      <c r="C324" t="s">
        <v>329</v>
      </c>
      <c r="D324" s="5">
        <v>419000000000</v>
      </c>
    </row>
    <row r="325" spans="3:9" ht="15.5" x14ac:dyDescent="0.35">
      <c r="C325" t="s">
        <v>330</v>
      </c>
      <c r="D325" s="5">
        <v>154000000000</v>
      </c>
    </row>
    <row r="326" spans="3:9" ht="15.5" x14ac:dyDescent="0.35">
      <c r="C326" t="s">
        <v>235</v>
      </c>
      <c r="D326" s="5">
        <v>-11000000000</v>
      </c>
    </row>
    <row r="327" spans="3:9" ht="15.5" x14ac:dyDescent="0.35">
      <c r="C327" t="s">
        <v>234</v>
      </c>
      <c r="I327" s="5">
        <v>265000000000</v>
      </c>
    </row>
    <row r="328" spans="3:9" ht="15.5" x14ac:dyDescent="0.35">
      <c r="C328" t="s">
        <v>233</v>
      </c>
      <c r="D328" s="5">
        <v>40000000000</v>
      </c>
    </row>
    <row r="329" spans="3:9" ht="15.5" x14ac:dyDescent="0.35">
      <c r="C329" t="s">
        <v>232</v>
      </c>
      <c r="D329" s="5">
        <v>17000000000</v>
      </c>
    </row>
    <row r="330" spans="3:9" ht="15.5" x14ac:dyDescent="0.35">
      <c r="C330" t="s">
        <v>23</v>
      </c>
      <c r="D330" s="5">
        <v>57000000000</v>
      </c>
    </row>
    <row r="331" spans="3:9" ht="15.5" x14ac:dyDescent="0.35">
      <c r="C331" t="s">
        <v>20</v>
      </c>
      <c r="D331" s="5">
        <v>34000000000</v>
      </c>
    </row>
    <row r="332" spans="3:9" ht="15.5" x14ac:dyDescent="0.35">
      <c r="C332" t="s">
        <v>331</v>
      </c>
      <c r="I332" s="5">
        <v>265000000000</v>
      </c>
    </row>
    <row r="333" spans="3:9" ht="15.5" x14ac:dyDescent="0.35">
      <c r="C333" t="s">
        <v>332</v>
      </c>
      <c r="I333" s="5">
        <v>77000000000</v>
      </c>
    </row>
    <row r="334" spans="3:9" ht="15.5" x14ac:dyDescent="0.35">
      <c r="C334" t="s">
        <v>333</v>
      </c>
      <c r="I334" s="5">
        <v>-33000000000</v>
      </c>
    </row>
    <row r="335" spans="3:9" ht="15.5" x14ac:dyDescent="0.35">
      <c r="C335" t="s">
        <v>334</v>
      </c>
      <c r="I335" s="5">
        <v>-38000000000</v>
      </c>
    </row>
    <row r="336" spans="3:9" ht="15.5" x14ac:dyDescent="0.35">
      <c r="C336" t="s">
        <v>335</v>
      </c>
      <c r="I336" s="5">
        <v>-64000000000</v>
      </c>
    </row>
    <row r="337" spans="3:9" ht="15.5" x14ac:dyDescent="0.35">
      <c r="C337" t="s">
        <v>336</v>
      </c>
      <c r="I337" s="5">
        <v>13000000000</v>
      </c>
    </row>
  </sheetData>
  <pageMargins left="0.7" right="0.7" top="0.75" bottom="0.75" header="0.3" footer="0.3"/>
  <ignoredErrors>
    <ignoredError sqref="A1:Z338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Z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2132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2133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vm="615">
        <f t="shared" ca="1" si="0"/>
        <v>245.54470000000001</v>
      </c>
      <c r="M2" s="2" vm="616">
        <f t="shared" ca="1" si="0"/>
        <v>258.00889999999998</v>
      </c>
      <c r="N2" s="2" t="str">
        <f t="shared" ca="1" si="0"/>
        <v>Libur</v>
      </c>
      <c r="O2" s="2" vm="617">
        <f t="shared" ca="1" si="0"/>
        <v>333.41739999999999</v>
      </c>
      <c r="P2" s="2" t="str">
        <f t="shared" ca="1" si="0"/>
        <v>Libur</v>
      </c>
      <c r="Q2" s="2" vm="618">
        <f t="shared" ca="1" si="0"/>
        <v>336.53339999999997</v>
      </c>
      <c r="R2" s="2" vm="619">
        <f t="shared" ca="1" si="0"/>
        <v>31.160499999999999</v>
      </c>
      <c r="S2" s="2" vm="620">
        <f t="shared" ca="1" si="0"/>
        <v>31.7837</v>
      </c>
      <c r="T2" s="2" vm="621">
        <f t="shared" ca="1" si="0"/>
        <v>61.697800000000001</v>
      </c>
      <c r="U2" s="2" vm="622">
        <f t="shared" ca="1" si="0"/>
        <v>32.4069</v>
      </c>
      <c r="V2" s="2" vm="623">
        <f t="shared" ca="1" si="0"/>
        <v>33.030099999999997</v>
      </c>
      <c r="W2" s="2" vm="624">
        <f t="shared" ca="1" si="0"/>
        <v>38.015799999999999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52159864922</v>
      </c>
      <c r="H4" s="2">
        <f>IFERROR(SUM(D4:G4)*(4/MAX(1,COUNT(D4:G4))),"")</f>
        <v>208639459688</v>
      </c>
      <c r="I4" s="2">
        <f t="shared" ref="I4:Z4" si="1">IFERROR(INDEX(I51:I500,MATCH($C$4,$C$51:$C$500,0)),"")</f>
        <v>584928864006</v>
      </c>
      <c r="J4" s="2">
        <f t="shared" si="1"/>
        <v>1315263858724</v>
      </c>
      <c r="K4" s="2">
        <f t="shared" si="1"/>
        <v>1423095952132</v>
      </c>
      <c r="L4" s="2">
        <f t="shared" si="1"/>
        <v>1619163790020</v>
      </c>
      <c r="M4" s="2">
        <f t="shared" si="1"/>
        <v>2570253139927</v>
      </c>
      <c r="N4" s="2">
        <f t="shared" si="1"/>
        <v>3097194461934</v>
      </c>
      <c r="O4" s="2">
        <f t="shared" si="1"/>
        <v>1855354419901</v>
      </c>
      <c r="P4" s="2">
        <f t="shared" si="1"/>
        <v>972305391346</v>
      </c>
      <c r="Q4" s="2">
        <f t="shared" si="1"/>
        <v>992751074239</v>
      </c>
      <c r="R4" s="2">
        <f t="shared" si="1"/>
        <v>858320105733</v>
      </c>
      <c r="S4" s="2">
        <f t="shared" si="1"/>
        <v>506052820458</v>
      </c>
      <c r="T4" s="2">
        <f t="shared" si="1"/>
        <v>506052820458</v>
      </c>
      <c r="U4" s="2">
        <f t="shared" si="1"/>
        <v>426102148038</v>
      </c>
      <c r="V4" s="2">
        <f t="shared" si="1"/>
        <v>406693825018</v>
      </c>
      <c r="W4" s="2">
        <f t="shared" si="1"/>
        <v>400150509487</v>
      </c>
      <c r="X4" s="2">
        <f t="shared" si="1"/>
        <v>430091425075</v>
      </c>
      <c r="Y4" s="2">
        <f t="shared" si="1"/>
        <v>512321248860</v>
      </c>
      <c r="Z4" s="2">
        <f t="shared" si="1"/>
        <v>518288135259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-361189401</v>
      </c>
      <c r="H5" s="2">
        <f>IFERROR(SUM(D5:G5)*(4/MAX(1,COUNT(D5:G5))),"")</f>
        <v>-1444757604</v>
      </c>
      <c r="I5" s="2">
        <f t="shared" ref="I5:Z5" si="2">IFERROR(INDEX(I51:I500,MATCH($C$5,$C$51:$C$500,0)),"")</f>
        <v>-66664975277</v>
      </c>
      <c r="J5" s="2">
        <f t="shared" si="2"/>
        <v>-158973243250</v>
      </c>
      <c r="K5" s="2">
        <f t="shared" si="2"/>
        <v>-111615958335</v>
      </c>
      <c r="L5" s="2">
        <f t="shared" si="2"/>
        <v>-137680385241</v>
      </c>
      <c r="M5" s="2">
        <f t="shared" si="2"/>
        <v>-115089844313</v>
      </c>
      <c r="N5" s="2">
        <f t="shared" si="2"/>
        <v>-38864383290</v>
      </c>
      <c r="O5" s="2">
        <f t="shared" si="2"/>
        <v>-30149426425</v>
      </c>
      <c r="P5" s="2">
        <f t="shared" si="2"/>
        <v>-18948634346</v>
      </c>
      <c r="Q5" s="2">
        <f t="shared" si="2"/>
        <v>167648882904</v>
      </c>
      <c r="R5" s="2">
        <f t="shared" si="2"/>
        <v>444890789</v>
      </c>
      <c r="S5" s="2">
        <f t="shared" si="2"/>
        <v>39194596630</v>
      </c>
      <c r="T5" s="2">
        <f t="shared" si="2"/>
        <v>39449966960</v>
      </c>
      <c r="U5" s="2">
        <f t="shared" si="2"/>
        <v>-4826566334</v>
      </c>
      <c r="V5" s="2">
        <f t="shared" si="2"/>
        <v>83812699398</v>
      </c>
      <c r="W5" s="2">
        <f t="shared" si="2"/>
        <v>1254381943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-220297823810</v>
      </c>
      <c r="H6" s="2">
        <f>IFERROR(INDEX(D6:G6,COUNT(D6:G6)),"")</f>
        <v>-220297823810</v>
      </c>
      <c r="I6" s="2">
        <f t="shared" ref="I6:Z6" si="3">IFERROR(INDEX(I51:I500,MATCH($C$6,$C$51:$C$500,0)),"")</f>
        <v>-219936634409</v>
      </c>
      <c r="J6" s="2">
        <f t="shared" si="3"/>
        <v>-153271659132</v>
      </c>
      <c r="K6" s="2">
        <f t="shared" si="3"/>
        <v>5701584118</v>
      </c>
      <c r="L6" s="2">
        <f t="shared" si="3"/>
        <v>17076944353</v>
      </c>
      <c r="M6" s="2">
        <f t="shared" si="3"/>
        <v>93580634534</v>
      </c>
      <c r="N6" s="2">
        <f t="shared" si="3"/>
        <v>208670478847</v>
      </c>
      <c r="O6" s="2">
        <f t="shared" si="3"/>
        <v>247534862137</v>
      </c>
      <c r="P6" s="2">
        <f t="shared" si="3"/>
        <v>277684288562</v>
      </c>
      <c r="Q6" s="2">
        <f t="shared" si="3"/>
        <v>296632922908</v>
      </c>
      <c r="R6" s="2">
        <f t="shared" si="3"/>
        <v>128984040004</v>
      </c>
      <c r="S6" s="2">
        <f t="shared" si="3"/>
        <v>125274056455</v>
      </c>
      <c r="T6" s="2">
        <f t="shared" si="3"/>
        <v>124194496476</v>
      </c>
      <c r="U6" s="2">
        <f t="shared" si="3"/>
        <v>84744529516</v>
      </c>
      <c r="V6" s="2">
        <f t="shared" si="3"/>
        <v>89571085350</v>
      </c>
      <c r="W6" s="2">
        <f t="shared" si="3"/>
        <v>87495953029</v>
      </c>
      <c r="X6" s="2">
        <f t="shared" si="3"/>
        <v>74498611607</v>
      </c>
      <c r="Y6" s="2">
        <f t="shared" si="3"/>
        <v>72866264690</v>
      </c>
      <c r="Z6" s="2">
        <f t="shared" si="3"/>
        <v>64609606443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2.39</v>
      </c>
      <c r="H7" s="3">
        <f>IFERROR(INDEX(D7:G7,COUNT(D7:G7)),"")</f>
        <v>2.39</v>
      </c>
      <c r="I7" s="3">
        <f t="shared" ref="I7:Z7" si="4">IFERROR(INDEX(I51:I500,MATCH($C$7,$C$51:$C$500,0))/1000000000,"")</f>
        <v>2.39</v>
      </c>
      <c r="J7" s="3">
        <f t="shared" si="4"/>
        <v>2.39</v>
      </c>
      <c r="K7" s="3">
        <f t="shared" si="4"/>
        <v>2.39</v>
      </c>
      <c r="L7" s="3">
        <f t="shared" si="4"/>
        <v>1.39</v>
      </c>
      <c r="M7" s="3">
        <f t="shared" si="4"/>
        <v>1.27</v>
      </c>
      <c r="N7" s="3">
        <f t="shared" si="4"/>
        <v>1.27</v>
      </c>
      <c r="O7" s="3">
        <f t="shared" si="4"/>
        <v>1.27</v>
      </c>
      <c r="P7" s="3">
        <f t="shared" si="4"/>
        <v>1.27</v>
      </c>
      <c r="Q7" s="3">
        <f t="shared" si="4"/>
        <v>1.27</v>
      </c>
      <c r="R7" s="3">
        <f t="shared" si="4"/>
        <v>1.27</v>
      </c>
      <c r="S7" s="3">
        <f t="shared" si="4"/>
        <v>1.27</v>
      </c>
      <c r="T7" s="3">
        <f t="shared" si="4"/>
        <v>1.27</v>
      </c>
      <c r="U7" s="3">
        <f t="shared" si="4"/>
        <v>1.27</v>
      </c>
      <c r="V7" s="3">
        <f t="shared" si="4"/>
        <v>1.27</v>
      </c>
      <c r="W7" s="3">
        <f t="shared" si="4"/>
        <v>1.27</v>
      </c>
      <c r="X7" s="3">
        <f t="shared" si="4"/>
        <v>1.27</v>
      </c>
      <c r="Y7" s="3">
        <f t="shared" si="4"/>
        <v>1.27</v>
      </c>
      <c r="Z7" s="3">
        <f t="shared" si="4"/>
        <v>1.27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-7000000000</v>
      </c>
      <c r="H8" s="2">
        <f>IFERROR(INDEX(D8:G8,COUNT(D8:G8)),"")</f>
        <v>-7000000000</v>
      </c>
      <c r="I8" s="2">
        <f t="shared" ref="I8:Z8" si="5">IFERROR(INDEX(I51:I500,MATCH($C$8,$C$51:$C$500,0)),"")</f>
        <v>-40000000000</v>
      </c>
      <c r="J8" s="2">
        <f t="shared" si="5"/>
        <v>-69000000000</v>
      </c>
      <c r="K8" s="2">
        <f t="shared" si="5"/>
        <v>-30000000000</v>
      </c>
      <c r="L8" s="2">
        <f t="shared" si="5"/>
        <v>-106000000000</v>
      </c>
      <c r="M8" s="2">
        <f t="shared" si="5"/>
        <v>-103000000000</v>
      </c>
      <c r="N8" s="2">
        <f t="shared" si="5"/>
        <v>-73000000000</v>
      </c>
      <c r="O8" s="2">
        <f t="shared" si="5"/>
        <v>-87000000000</v>
      </c>
      <c r="P8" s="2">
        <f t="shared" si="5"/>
        <v>-41000000000</v>
      </c>
      <c r="Q8" s="2">
        <f t="shared" si="5"/>
        <v>-5000000000</v>
      </c>
      <c r="R8" s="2">
        <f t="shared" si="5"/>
        <v>-4000000000</v>
      </c>
      <c r="S8" s="2">
        <f t="shared" si="5"/>
        <v>-46000000000</v>
      </c>
      <c r="T8" s="2">
        <f t="shared" si="5"/>
        <v>-46000000000</v>
      </c>
      <c r="U8" s="2">
        <f t="shared" si="5"/>
        <v>-13000000000</v>
      </c>
      <c r="V8" s="2">
        <f t="shared" si="5"/>
        <v>-20000000000</v>
      </c>
      <c r="W8" s="2">
        <f t="shared" si="5"/>
        <v>-12000000000</v>
      </c>
      <c r="X8" s="2">
        <f t="shared" si="5"/>
        <v>8000000000</v>
      </c>
      <c r="Y8" s="2">
        <f t="shared" si="5"/>
        <v>12000000000</v>
      </c>
      <c r="Z8" s="2">
        <f t="shared" si="5"/>
        <v>-2000000000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-2.79</v>
      </c>
      <c r="H9" s="3">
        <f>IFERROR(INDEX(D9:G9,COUNT(D9:G9)),"")</f>
        <v>-2.79</v>
      </c>
      <c r="I9" s="3">
        <f t="shared" ref="I9:Z9" si="6">IFERROR(INDEX(I51:I500,MATCH($C$9,$C$51:$C$500,0)),"")</f>
        <v>-16.73</v>
      </c>
      <c r="J9" s="3">
        <f t="shared" si="6"/>
        <v>-28.63</v>
      </c>
      <c r="K9" s="3">
        <f t="shared" si="6"/>
        <v>-12.38</v>
      </c>
      <c r="L9" s="3">
        <f t="shared" si="6"/>
        <v>-76.06</v>
      </c>
      <c r="M9" s="3">
        <f t="shared" si="6"/>
        <v>-81.489999999999995</v>
      </c>
      <c r="N9" s="3">
        <f t="shared" si="6"/>
        <v>-57.8</v>
      </c>
      <c r="O9" s="3">
        <f t="shared" si="6"/>
        <v>-68.819999999999993</v>
      </c>
      <c r="P9" s="3">
        <f t="shared" si="6"/>
        <v>-32.29</v>
      </c>
      <c r="Q9" s="3">
        <f t="shared" si="6"/>
        <v>-3.87</v>
      </c>
      <c r="R9" s="3">
        <f t="shared" si="6"/>
        <v>-3.27</v>
      </c>
      <c r="S9" s="3">
        <f t="shared" si="6"/>
        <v>-35.869999999999997</v>
      </c>
      <c r="T9" s="3">
        <f t="shared" si="6"/>
        <v>-35.869999999999997</v>
      </c>
      <c r="U9" s="3">
        <f t="shared" si="6"/>
        <v>-9.9</v>
      </c>
      <c r="V9" s="3">
        <f t="shared" si="6"/>
        <v>-15.45</v>
      </c>
      <c r="W9" s="3">
        <f t="shared" si="6"/>
        <v>-9.51</v>
      </c>
      <c r="X9" s="3">
        <f t="shared" si="6"/>
        <v>5.93</v>
      </c>
      <c r="Y9" s="3">
        <f t="shared" si="6"/>
        <v>9.26</v>
      </c>
      <c r="Z9" s="3">
        <f t="shared" si="6"/>
        <v>-1.3</v>
      </c>
    </row>
    <row r="10" spans="1:26" ht="15.5" x14ac:dyDescent="0.35">
      <c r="C10" t="s">
        <v>17</v>
      </c>
      <c r="D10" s="3" t="str">
        <f ca="1">IFERROR(IF(D9=0,"",D2/D9),"")</f>
        <v/>
      </c>
      <c r="I10" s="3" t="str">
        <f t="shared" ref="I10:Z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>
        <f t="shared" ca="1" si="7"/>
        <v>-3.2283026557980543</v>
      </c>
      <c r="M10" s="3">
        <f t="shared" ca="1" si="7"/>
        <v>-3.1661418578966742</v>
      </c>
      <c r="N10" s="3" t="str">
        <f t="shared" ca="1" si="7"/>
        <v/>
      </c>
      <c r="O10" s="3">
        <f t="shared" ca="1" si="7"/>
        <v>-4.8447747747747751</v>
      </c>
      <c r="P10" s="3" t="str">
        <f t="shared" ca="1" si="7"/>
        <v/>
      </c>
      <c r="Q10" s="3">
        <f t="shared" ca="1" si="7"/>
        <v>-86.95953488372092</v>
      </c>
      <c r="R10" s="3">
        <f t="shared" ca="1" si="7"/>
        <v>-9.5292048929663604</v>
      </c>
      <c r="S10" s="3">
        <f t="shared" ca="1" si="7"/>
        <v>-0.88608028993587962</v>
      </c>
      <c r="T10" s="3">
        <f t="shared" ca="1" si="7"/>
        <v>-1.7200390298299415</v>
      </c>
      <c r="U10" s="3">
        <f t="shared" ca="1" si="7"/>
        <v>-3.2734242424242423</v>
      </c>
      <c r="V10" s="3">
        <f t="shared" ca="1" si="7"/>
        <v>-2.137870550161812</v>
      </c>
      <c r="W10" s="3">
        <f t="shared" ca="1" si="7"/>
        <v>-3.9974553101997898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8417033927</v>
      </c>
      <c r="H11" s="2">
        <f>IFERROR(INDEX(D11:G11,COUNT(D11:G11)),"")</f>
        <v>8417033927</v>
      </c>
      <c r="I11" s="2">
        <f t="shared" ref="I11:Z11" si="8">IFERROR(INDEX(I51:I500,MATCH($C$11,$C$51:$C$500,0)),"")</f>
        <v>15938567409</v>
      </c>
      <c r="J11" s="2">
        <f t="shared" si="8"/>
        <v>2409042128</v>
      </c>
      <c r="K11" s="2">
        <f t="shared" si="8"/>
        <v>12202850444</v>
      </c>
      <c r="L11" s="2">
        <f t="shared" si="8"/>
        <v>10040432075</v>
      </c>
      <c r="M11" s="2">
        <f t="shared" si="8"/>
        <v>30026649284</v>
      </c>
      <c r="N11" s="2">
        <f t="shared" si="8"/>
        <v>22626581402</v>
      </c>
      <c r="O11" s="2">
        <f t="shared" si="8"/>
        <v>76660455580</v>
      </c>
      <c r="P11" s="2">
        <f t="shared" si="8"/>
        <v>163645969761</v>
      </c>
      <c r="Q11" s="2">
        <f t="shared" si="8"/>
        <v>204441092202</v>
      </c>
      <c r="R11" s="2">
        <f t="shared" si="8"/>
        <v>17063134460</v>
      </c>
      <c r="S11" s="2">
        <f t="shared" si="8"/>
        <v>12803126865</v>
      </c>
      <c r="T11" s="2">
        <f t="shared" si="8"/>
        <v>12803126865</v>
      </c>
      <c r="U11" s="2">
        <f t="shared" si="8"/>
        <v>4160114655</v>
      </c>
      <c r="V11" s="2">
        <f t="shared" si="8"/>
        <v>5408549673</v>
      </c>
      <c r="W11" s="2">
        <f t="shared" si="8"/>
        <v>11796993311</v>
      </c>
      <c r="X11" s="2">
        <f t="shared" si="8"/>
        <v>2960024928</v>
      </c>
      <c r="Y11" s="2">
        <f t="shared" si="8"/>
        <v>3312388297</v>
      </c>
      <c r="Z11" s="2">
        <f t="shared" si="8"/>
        <v>2415824390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254000000000</v>
      </c>
      <c r="H12" s="2">
        <f>IFERROR(INDEX(D12:G12,COUNT(D12:G12)),"")</f>
        <v>254000000000</v>
      </c>
      <c r="I12" s="2">
        <f t="shared" ref="I12:Z12" si="9">IFERROR(INDEX(I51:I500,MATCH($C$12,$C$51:$C$500,0)),"")</f>
        <v>243000000000</v>
      </c>
      <c r="J12" s="2">
        <f t="shared" si="9"/>
        <v>144000000000</v>
      </c>
      <c r="K12" s="2">
        <f t="shared" si="9"/>
        <v>118000000000</v>
      </c>
      <c r="L12" s="2">
        <f t="shared" si="9"/>
        <v>177000000000</v>
      </c>
      <c r="M12" s="2">
        <f t="shared" si="9"/>
        <v>147000000000</v>
      </c>
      <c r="N12" s="2">
        <f t="shared" si="9"/>
        <v>34000000000</v>
      </c>
      <c r="O12" s="2">
        <f t="shared" si="9"/>
        <v>-77000000000</v>
      </c>
      <c r="P12" s="2">
        <f t="shared" si="9"/>
        <v>-164000000000</v>
      </c>
      <c r="Q12" s="2">
        <f t="shared" si="9"/>
        <v>-204000000000</v>
      </c>
      <c r="R12" s="2">
        <f t="shared" si="9"/>
        <v>12000000000</v>
      </c>
      <c r="S12" s="2">
        <f t="shared" si="9"/>
        <v>-8000000000</v>
      </c>
      <c r="T12" s="2">
        <f t="shared" si="9"/>
        <v>-8000000000</v>
      </c>
      <c r="U12" s="2">
        <f t="shared" si="9"/>
        <v>23000000000</v>
      </c>
      <c r="V12" s="2">
        <f t="shared" si="9"/>
        <v>13000000000</v>
      </c>
      <c r="W12" s="2">
        <f t="shared" si="9"/>
        <v>23000000000</v>
      </c>
      <c r="X12" s="2">
        <f t="shared" si="9"/>
        <v>41000000000</v>
      </c>
      <c r="Y12" s="2">
        <f t="shared" si="9"/>
        <v>53000000000</v>
      </c>
      <c r="Z12" s="2">
        <f t="shared" si="9"/>
        <v>79000000000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262000000000</v>
      </c>
      <c r="H13" s="2">
        <f>IFERROR(INDEX(D13:G13,COUNT(D13:G13)),"")</f>
        <v>262000000000</v>
      </c>
      <c r="I13" s="2">
        <f t="shared" ref="I13:Z13" si="10">IFERROR(INDEX(I51:I500,MATCH($C$13,$C$51:$C$500,0)),"")</f>
        <v>259000000000</v>
      </c>
      <c r="J13" s="2">
        <f t="shared" si="10"/>
        <v>146000000000</v>
      </c>
      <c r="K13" s="2">
        <f t="shared" si="10"/>
        <v>130000000000</v>
      </c>
      <c r="L13" s="2">
        <f t="shared" si="10"/>
        <v>187000000000</v>
      </c>
      <c r="M13" s="2">
        <f t="shared" si="10"/>
        <v>177000000000</v>
      </c>
      <c r="N13" s="2">
        <f t="shared" si="10"/>
        <v>57000000000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29000000000</v>
      </c>
      <c r="S13" s="2">
        <f t="shared" si="10"/>
        <v>5000000000</v>
      </c>
      <c r="T13" s="2">
        <f t="shared" si="10"/>
        <v>5000000000</v>
      </c>
      <c r="U13" s="2">
        <f t="shared" si="10"/>
        <v>27000000000</v>
      </c>
      <c r="V13" s="2">
        <f t="shared" si="10"/>
        <v>18000000000</v>
      </c>
      <c r="W13" s="2">
        <f t="shared" si="10"/>
        <v>35000000000</v>
      </c>
      <c r="X13" s="2">
        <f t="shared" si="10"/>
        <v>44000000000</v>
      </c>
      <c r="Y13" s="2">
        <f t="shared" si="10"/>
        <v>57000000000</v>
      </c>
      <c r="Z13" s="2">
        <f t="shared" si="10"/>
        <v>81000000000</v>
      </c>
    </row>
    <row r="14" spans="1:26" ht="15.5" x14ac:dyDescent="0.35">
      <c r="C14" t="s">
        <v>26</v>
      </c>
      <c r="D14" s="2">
        <f>IFERROR(INDEX(D51:D500,MATCH($C$14,$C$51:$C$500,0)),"")</f>
        <v>-4123889668</v>
      </c>
      <c r="H14" s="2">
        <f>IFERROR(SUM(D14:G14)*(4/MAX(1,COUNT(D14:G14))),"")</f>
        <v>-16495558672</v>
      </c>
      <c r="I14" s="2">
        <f t="shared" ref="I14:Z14" si="11">IFERROR(INDEX(I51:I500,MATCH($C$14,$C$51:$C$500,0)),"")</f>
        <v>-18171415882</v>
      </c>
      <c r="J14" s="2">
        <f t="shared" si="11"/>
        <v>-12697848589</v>
      </c>
      <c r="K14" s="2">
        <f t="shared" si="11"/>
        <v>-11718571908</v>
      </c>
      <c r="L14" s="2">
        <f t="shared" si="11"/>
        <v>-11072294326</v>
      </c>
      <c r="M14" s="2">
        <f t="shared" si="11"/>
        <v>-9149820377</v>
      </c>
      <c r="N14" s="2">
        <f t="shared" si="11"/>
        <v>-1688618598</v>
      </c>
      <c r="O14" s="2">
        <f t="shared" si="11"/>
        <v>-199239278</v>
      </c>
      <c r="P14" s="2">
        <f t="shared" si="11"/>
        <v>-136620193</v>
      </c>
      <c r="Q14" s="2">
        <f t="shared" si="11"/>
        <v>-3478953331</v>
      </c>
      <c r="R14" s="2">
        <f t="shared" si="11"/>
        <v>-4279187895</v>
      </c>
      <c r="S14" s="2">
        <f t="shared" si="11"/>
        <v>-1935747969</v>
      </c>
      <c r="T14" s="2">
        <f t="shared" si="11"/>
        <v>-1935747969</v>
      </c>
      <c r="U14" s="2">
        <f t="shared" si="11"/>
        <v>-2610999990</v>
      </c>
      <c r="V14" s="2">
        <f t="shared" si="11"/>
        <v>-5003803064</v>
      </c>
      <c r="W14" s="2">
        <f t="shared" si="11"/>
        <v>-1488322406</v>
      </c>
      <c r="X14" s="2">
        <f t="shared" si="11"/>
        <v>-1813451832</v>
      </c>
      <c r="Y14" s="2">
        <f t="shared" si="11"/>
        <v>-714975676</v>
      </c>
      <c r="Z14" s="2">
        <f t="shared" si="11"/>
        <v>-703439625</v>
      </c>
    </row>
    <row r="15" spans="1:26" ht="15.5" x14ac:dyDescent="0.35">
      <c r="C15" t="s">
        <v>27</v>
      </c>
      <c r="D15" s="2">
        <f>IFERROR(INDEX(D51:D500,MATCH($C$15,$C$51:$C$500,0)),"")</f>
        <v>-1729956</v>
      </c>
      <c r="H15" s="2">
        <f>IFERROR(SUM(D15:G15)*(4/MAX(1,COUNT(D15:G15))),"")</f>
        <v>-6919824</v>
      </c>
      <c r="I15" s="2">
        <f t="shared" ref="I15:Z15" si="12">IFERROR(INDEX(I51:I500,MATCH($C$15,$C$51:$C$500,0)),"")</f>
        <v>0</v>
      </c>
      <c r="J15" s="2">
        <f t="shared" si="12"/>
        <v>0</v>
      </c>
      <c r="K15" s="2">
        <f t="shared" si="12"/>
        <v>-8417289950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10986294</v>
      </c>
      <c r="P15" s="2">
        <f t="shared" si="12"/>
        <v>516319131</v>
      </c>
      <c r="Q15" s="2">
        <f t="shared" si="12"/>
        <v>168149172</v>
      </c>
      <c r="R15" s="2">
        <f t="shared" si="12"/>
        <v>-1661915775</v>
      </c>
      <c r="S15" s="2">
        <f t="shared" si="12"/>
        <v>131455854</v>
      </c>
      <c r="T15" s="2">
        <f t="shared" si="12"/>
        <v>131455854</v>
      </c>
      <c r="U15" s="2">
        <f t="shared" si="12"/>
        <v>152835777</v>
      </c>
      <c r="V15" s="2">
        <f t="shared" si="12"/>
        <v>-4334613542</v>
      </c>
      <c r="W15" s="2">
        <f t="shared" si="12"/>
        <v>-589306272</v>
      </c>
      <c r="X15" s="2">
        <f t="shared" si="12"/>
        <v>-369235708</v>
      </c>
      <c r="Y15" s="2">
        <f t="shared" si="12"/>
        <v>536488316</v>
      </c>
      <c r="Z15" s="2">
        <f t="shared" si="12"/>
        <v>-1666402205</v>
      </c>
    </row>
    <row r="16" spans="1:26" ht="15.5" x14ac:dyDescent="0.35">
      <c r="C16" t="s">
        <v>28</v>
      </c>
      <c r="D16" s="2">
        <f>IFERROR(INDEX(D51:D500,MATCH($C$16,$C$51:$C$500,0)),"")</f>
        <v>-359459445</v>
      </c>
      <c r="H16" s="2">
        <f>IFERROR(SUM(D16:G16)*(4/MAX(1,COUNT(D16:G16))),"")</f>
        <v>-1437837780</v>
      </c>
      <c r="I16" s="2">
        <f t="shared" ref="I16:Z16" si="13">IFERROR(INDEX(I51:I500,MATCH($C$16,$C$51:$C$500,0)),"")</f>
        <v>-66385215277</v>
      </c>
      <c r="J16" s="2">
        <f t="shared" si="13"/>
        <v>-160468651250</v>
      </c>
      <c r="K16" s="2">
        <f t="shared" si="13"/>
        <v>-102606078385</v>
      </c>
      <c r="L16" s="2">
        <f t="shared" si="13"/>
        <v>-137839403241</v>
      </c>
      <c r="M16" s="2">
        <f t="shared" si="13"/>
        <v>-115139460313</v>
      </c>
      <c r="N16" s="2">
        <f t="shared" si="13"/>
        <v>-41008773290</v>
      </c>
      <c r="O16" s="2">
        <f t="shared" si="13"/>
        <v>-27579905719</v>
      </c>
      <c r="P16" s="2">
        <f t="shared" si="13"/>
        <v>-21688367477</v>
      </c>
      <c r="Q16" s="2">
        <f t="shared" si="13"/>
        <v>168784660732</v>
      </c>
      <c r="R16" s="2">
        <f t="shared" si="13"/>
        <v>4951306564</v>
      </c>
      <c r="S16" s="2">
        <f t="shared" si="13"/>
        <v>39535505718</v>
      </c>
      <c r="T16" s="2">
        <f t="shared" si="13"/>
        <v>39318511106</v>
      </c>
      <c r="U16" s="2">
        <f t="shared" si="13"/>
        <v>-4979391611</v>
      </c>
      <c r="V16" s="2">
        <f t="shared" si="13"/>
        <v>88171711022</v>
      </c>
      <c r="W16" s="2">
        <f t="shared" si="13"/>
        <v>1841415246</v>
      </c>
      <c r="X16" s="2">
        <f t="shared" si="13"/>
        <v>-289158759</v>
      </c>
      <c r="Y16" s="2">
        <f t="shared" si="13"/>
        <v>7720169931</v>
      </c>
      <c r="Z16" s="2">
        <f t="shared" si="13"/>
        <v>-23228656698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>
        <f t="shared" ca="1" si="14"/>
        <v>341307133000</v>
      </c>
      <c r="M20" s="2">
        <f t="shared" ca="1" si="14"/>
        <v>327671303000</v>
      </c>
      <c r="N20" s="2" t="str">
        <f t="shared" ca="1" si="14"/>
        <v/>
      </c>
      <c r="O20" s="2">
        <f t="shared" ca="1" si="14"/>
        <v>423440098000</v>
      </c>
      <c r="P20" s="2" t="str">
        <f t="shared" ca="1" si="14"/>
        <v/>
      </c>
      <c r="Q20" s="2">
        <f t="shared" ca="1" si="14"/>
        <v>427397417999.99994</v>
      </c>
      <c r="R20" s="2">
        <f t="shared" ca="1" si="14"/>
        <v>39573835000</v>
      </c>
      <c r="S20" s="2">
        <f t="shared" ca="1" si="14"/>
        <v>40365299000</v>
      </c>
      <c r="T20" s="2">
        <f t="shared" ca="1" si="14"/>
        <v>78356206000</v>
      </c>
      <c r="U20" s="2">
        <f t="shared" ca="1" si="14"/>
        <v>41156763000</v>
      </c>
      <c r="V20" s="2">
        <f t="shared" ca="1" si="14"/>
        <v>41948227000</v>
      </c>
      <c r="W20" s="2">
        <f t="shared" ca="1" si="14"/>
        <v>48280066000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2390000000</v>
      </c>
      <c r="H21" s="2">
        <f>IFERROR(INDEX(D21:G21,COUNT(D21:G21)),"")</f>
        <v>2390000000</v>
      </c>
      <c r="I21" s="2">
        <f t="shared" ref="I21:Z21" si="15">IFERROR(INDEX(I51:I500,MATCH($C$7,$C$51:$C$500,0)),"")</f>
        <v>2390000000</v>
      </c>
      <c r="J21" s="2">
        <f t="shared" si="15"/>
        <v>2390000000</v>
      </c>
      <c r="K21" s="2">
        <f t="shared" si="15"/>
        <v>2390000000</v>
      </c>
      <c r="L21" s="2">
        <f t="shared" si="15"/>
        <v>1390000000</v>
      </c>
      <c r="M21" s="2">
        <f t="shared" si="15"/>
        <v>1270000000</v>
      </c>
      <c r="N21" s="2">
        <f t="shared" si="15"/>
        <v>1270000000</v>
      </c>
      <c r="O21" s="2">
        <f t="shared" si="15"/>
        <v>1270000000</v>
      </c>
      <c r="P21" s="2">
        <f t="shared" si="15"/>
        <v>1270000000</v>
      </c>
      <c r="Q21" s="2">
        <f t="shared" si="15"/>
        <v>1270000000</v>
      </c>
      <c r="R21" s="2">
        <f t="shared" si="15"/>
        <v>1270000000</v>
      </c>
      <c r="S21" s="2">
        <f t="shared" si="15"/>
        <v>1270000000</v>
      </c>
      <c r="T21" s="2">
        <f t="shared" si="15"/>
        <v>1270000000</v>
      </c>
      <c r="U21" s="2">
        <f t="shared" si="15"/>
        <v>1270000000</v>
      </c>
      <c r="V21" s="2">
        <f t="shared" si="15"/>
        <v>1270000000</v>
      </c>
      <c r="W21" s="2">
        <f t="shared" si="15"/>
        <v>1270000000</v>
      </c>
      <c r="X21" s="2">
        <f t="shared" si="15"/>
        <v>1270000000</v>
      </c>
      <c r="Y21" s="2">
        <f t="shared" si="15"/>
        <v>1270000000</v>
      </c>
      <c r="Z21" s="2">
        <f t="shared" si="15"/>
        <v>1270000000</v>
      </c>
    </row>
    <row r="23" spans="1:26" ht="15.5" x14ac:dyDescent="0.35">
      <c r="B23" t="s">
        <v>54</v>
      </c>
      <c r="C23" t="s">
        <v>55</v>
      </c>
      <c r="D23" s="3">
        <f>IFERROR(D5/D6*100,"")</f>
        <v>0.16395504719625129</v>
      </c>
      <c r="H23" s="3">
        <f t="shared" ref="H23:Z23" si="16">IFERROR(H5/H6*100,"")</f>
        <v>0.65582018878500514</v>
      </c>
      <c r="I23" s="3">
        <f t="shared" si="16"/>
        <v>30.310991825503724</v>
      </c>
      <c r="J23" s="3">
        <f t="shared" si="16"/>
        <v>103.71992066262537</v>
      </c>
      <c r="K23" s="3">
        <f t="shared" si="16"/>
        <v>-1957.63065185036</v>
      </c>
      <c r="L23" s="3">
        <f t="shared" si="16"/>
        <v>-806.23548566411375</v>
      </c>
      <c r="M23" s="3">
        <f t="shared" si="16"/>
        <v>-122.98468041610168</v>
      </c>
      <c r="N23" s="3">
        <f t="shared" si="16"/>
        <v>-18.624763552920147</v>
      </c>
      <c r="O23" s="3">
        <f t="shared" si="16"/>
        <v>-12.179870812828609</v>
      </c>
      <c r="P23" s="3">
        <f t="shared" si="16"/>
        <v>-6.8238049923984949</v>
      </c>
      <c r="Q23" s="3">
        <f t="shared" si="16"/>
        <v>56.517287852095876</v>
      </c>
      <c r="R23" s="3">
        <f t="shared" si="16"/>
        <v>0.34491925434046194</v>
      </c>
      <c r="S23" s="3">
        <f t="shared" si="16"/>
        <v>31.287081889999456</v>
      </c>
      <c r="T23" s="3">
        <f t="shared" si="16"/>
        <v>31.764665971026762</v>
      </c>
      <c r="U23" s="3">
        <f t="shared" si="16"/>
        <v>-5.6954311523892889</v>
      </c>
      <c r="V23" s="3">
        <f t="shared" si="16"/>
        <v>93.571155323730821</v>
      </c>
      <c r="W23" s="3">
        <f t="shared" si="16"/>
        <v>1.4336456711137746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-0.6479333169661361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2.1012789389574955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3.6811964483682846E-2</v>
      </c>
      <c r="Q24" s="4">
        <f t="shared" si="17"/>
        <v>-9.5917913505135122E-2</v>
      </c>
      <c r="R24" s="4">
        <f t="shared" si="17"/>
        <v>-0.24793544253267896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-0.15</v>
      </c>
      <c r="H25" s="3">
        <f>IFERROR(INDEX(D25:G25,COUNT(D25:G25)),"")</f>
        <v>-0.15</v>
      </c>
      <c r="I25" s="3">
        <f t="shared" ref="I25:Z25" si="18">IFERROR(INDEX(I51:I500,MATCH($C$25,$C$51:$C$500,0)),"")</f>
        <v>-27.73</v>
      </c>
      <c r="J25" s="3">
        <f t="shared" si="18"/>
        <v>-67.040000000000006</v>
      </c>
      <c r="K25" s="3">
        <f t="shared" si="18"/>
        <v>-46.38</v>
      </c>
      <c r="L25" s="3">
        <f t="shared" si="18"/>
        <v>-99.07</v>
      </c>
      <c r="M25" s="3">
        <f t="shared" si="18"/>
        <v>-90.74</v>
      </c>
      <c r="N25" s="3">
        <f t="shared" si="18"/>
        <v>-32.32</v>
      </c>
      <c r="O25" s="3">
        <f t="shared" si="18"/>
        <v>-21.73</v>
      </c>
      <c r="P25" s="3">
        <f t="shared" si="18"/>
        <v>-16.68</v>
      </c>
      <c r="Q25" s="3">
        <f t="shared" si="18"/>
        <v>133.13999999999999</v>
      </c>
      <c r="R25" s="3">
        <f t="shared" si="18"/>
        <v>2.59</v>
      </c>
      <c r="S25" s="3">
        <f t="shared" si="18"/>
        <v>31.26</v>
      </c>
      <c r="T25" s="3">
        <f t="shared" si="18"/>
        <v>31.09</v>
      </c>
      <c r="U25" s="3">
        <f t="shared" si="18"/>
        <v>-3.8</v>
      </c>
      <c r="V25" s="3">
        <f t="shared" si="18"/>
        <v>66.05</v>
      </c>
      <c r="W25" s="3">
        <f t="shared" si="18"/>
        <v>0.99</v>
      </c>
      <c r="X25" s="3">
        <f t="shared" si="18"/>
        <v>-0.52</v>
      </c>
      <c r="Y25" s="3">
        <f t="shared" si="18"/>
        <v>6.51</v>
      </c>
      <c r="Z25" s="3">
        <f t="shared" si="18"/>
        <v>-19.62</v>
      </c>
    </row>
    <row r="26" spans="1:26" ht="15.5" x14ac:dyDescent="0.35">
      <c r="C26" t="s">
        <v>59</v>
      </c>
      <c r="D26" s="4">
        <f>IFERROR(_xlfn.RRI(5,I25,D25),"")</f>
        <v>-0.64793060182241102</v>
      </c>
      <c r="H26" s="4">
        <f t="shared" ref="H26:Z26" si="19">IFERROR(_xlfn.RRI(5,M25,H25),"")</f>
        <v>-0.72224716731383465</v>
      </c>
      <c r="I26" s="4">
        <f t="shared" si="19"/>
        <v>-3.0169800437035654E-2</v>
      </c>
      <c r="J26" s="4">
        <f t="shared" si="19"/>
        <v>0.25272243670067196</v>
      </c>
      <c r="K26" s="4">
        <f t="shared" si="19"/>
        <v>0.22695021088466172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0.34425756725084256</v>
      </c>
      <c r="Q26" s="4">
        <f t="shared" si="19"/>
        <v>0.1505013858328037</v>
      </c>
      <c r="R26" s="4">
        <f t="shared" si="19"/>
        <v>0.21208454560372147</v>
      </c>
      <c r="S26" s="4" t="str">
        <f t="shared" si="19"/>
        <v/>
      </c>
      <c r="T26" s="4">
        <f t="shared" si="19"/>
        <v>0.36712412353204704</v>
      </c>
      <c r="U26" s="4">
        <f t="shared" si="19"/>
        <v>-0.27986002596213611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21.824211264435146</v>
      </c>
      <c r="H27" s="3">
        <f t="shared" ref="H27:Z27" si="20">IFERROR(H4/H21,"")</f>
        <v>87.296845057740583</v>
      </c>
      <c r="I27" s="3">
        <f t="shared" si="20"/>
        <v>244.74011046276149</v>
      </c>
      <c r="J27" s="3">
        <f t="shared" si="20"/>
        <v>550.31960616066942</v>
      </c>
      <c r="K27" s="3">
        <f t="shared" si="20"/>
        <v>595.43763687531384</v>
      </c>
      <c r="L27" s="3">
        <f t="shared" si="20"/>
        <v>1164.8660359856115</v>
      </c>
      <c r="M27" s="3">
        <f t="shared" si="20"/>
        <v>2023.8213700212598</v>
      </c>
      <c r="N27" s="3">
        <f t="shared" si="20"/>
        <v>2438.7357967984253</v>
      </c>
      <c r="O27" s="3">
        <f t="shared" si="20"/>
        <v>1460.9089920480315</v>
      </c>
      <c r="P27" s="3">
        <f t="shared" si="20"/>
        <v>765.5947963354331</v>
      </c>
      <c r="Q27" s="3">
        <f t="shared" si="20"/>
        <v>781.69375924330711</v>
      </c>
      <c r="R27" s="3">
        <f t="shared" si="20"/>
        <v>675.84260293937007</v>
      </c>
      <c r="S27" s="3">
        <f t="shared" si="20"/>
        <v>398.46678776220472</v>
      </c>
      <c r="T27" s="3">
        <f t="shared" si="20"/>
        <v>398.46678776220472</v>
      </c>
      <c r="U27" s="3">
        <f t="shared" si="20"/>
        <v>335.51350239212599</v>
      </c>
      <c r="V27" s="3">
        <f t="shared" si="20"/>
        <v>320.23135828188975</v>
      </c>
      <c r="W27" s="3">
        <f t="shared" si="20"/>
        <v>315.07914132834645</v>
      </c>
      <c r="X27" s="3">
        <f t="shared" si="20"/>
        <v>338.65466541338583</v>
      </c>
      <c r="Y27" s="3">
        <f t="shared" si="20"/>
        <v>403.40255815748031</v>
      </c>
      <c r="Z27" s="3">
        <f t="shared" si="20"/>
        <v>408.10089390472439</v>
      </c>
    </row>
    <row r="28" spans="1:26" ht="15.5" x14ac:dyDescent="0.35">
      <c r="C28" t="s">
        <v>61</v>
      </c>
      <c r="D28" s="4">
        <f>IFERROR(_xlfn.RRI(5,I27,D27),"")</f>
        <v>-0.38333871854011103</v>
      </c>
      <c r="H28" s="4">
        <f t="shared" ref="H28:Z28" si="21">IFERROR(_xlfn.RRI(5,M27,H27),"")</f>
        <v>-0.46670774779122337</v>
      </c>
      <c r="I28" s="4">
        <f t="shared" si="21"/>
        <v>-0.36859490833911812</v>
      </c>
      <c r="J28" s="4">
        <f t="shared" si="21"/>
        <v>-0.17738170365414496</v>
      </c>
      <c r="K28" s="4">
        <f t="shared" si="21"/>
        <v>-4.902858696249135E-2</v>
      </c>
      <c r="L28" s="4">
        <f t="shared" si="21"/>
        <v>8.3048406221389426E-2</v>
      </c>
      <c r="M28" s="4">
        <f t="shared" si="21"/>
        <v>0.24527515248445431</v>
      </c>
      <c r="N28" s="4">
        <f t="shared" si="21"/>
        <v>0.43666173577336176</v>
      </c>
      <c r="O28" s="4">
        <f t="shared" si="21"/>
        <v>0.2967199923564956</v>
      </c>
      <c r="P28" s="4">
        <f t="shared" si="21"/>
        <v>0.17939095855782861</v>
      </c>
      <c r="Q28" s="4">
        <f t="shared" si="21"/>
        <v>0.19540359466748236</v>
      </c>
      <c r="R28" s="4">
        <f t="shared" si="21"/>
        <v>0.16489071143760947</v>
      </c>
      <c r="S28" s="4">
        <f t="shared" si="21"/>
        <v>3.3063489897017684E-2</v>
      </c>
      <c r="T28" s="4">
        <f t="shared" si="21"/>
        <v>-2.459134435721877E-3</v>
      </c>
      <c r="U28" s="4">
        <f t="shared" si="21"/>
        <v>-3.8413203759622983E-2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-0.99459069599711514</v>
      </c>
      <c r="I29" s="4">
        <f t="shared" si="22"/>
        <v>-0.58636634844868729</v>
      </c>
      <c r="J29" s="4">
        <f t="shared" si="22"/>
        <v>0.44545062526951279</v>
      </c>
      <c r="K29" s="4">
        <f t="shared" si="22"/>
        <v>-0.53184616937518925</v>
      </c>
      <c r="L29" s="4">
        <f t="shared" si="22"/>
        <v>9.1800749393872588E-2</v>
      </c>
      <c r="M29" s="4">
        <f t="shared" si="22"/>
        <v>1.8075495049504948</v>
      </c>
      <c r="N29" s="4">
        <f t="shared" si="22"/>
        <v>0.4873446847676024</v>
      </c>
      <c r="O29" s="4">
        <f t="shared" si="22"/>
        <v>0.30275779376498807</v>
      </c>
      <c r="P29" s="4">
        <f t="shared" si="22"/>
        <v>-1.125281658404687</v>
      </c>
      <c r="Q29" s="4">
        <f t="shared" si="22"/>
        <v>50.405405405405403</v>
      </c>
      <c r="R29" s="4">
        <f t="shared" si="22"/>
        <v>-0.91714651311580297</v>
      </c>
      <c r="S29" s="4">
        <f t="shared" si="22"/>
        <v>5.4679961402380739E-3</v>
      </c>
      <c r="T29" s="4">
        <f t="shared" si="22"/>
        <v>-9.181578947368422</v>
      </c>
      <c r="U29" s="4">
        <f t="shared" si="22"/>
        <v>-1.0575321725965177</v>
      </c>
      <c r="V29" s="4">
        <f t="shared" si="22"/>
        <v>65.717171717171723</v>
      </c>
      <c r="W29" s="4">
        <f t="shared" si="22"/>
        <v>-2.9038461538461537</v>
      </c>
      <c r="X29" s="4">
        <f t="shared" si="22"/>
        <v>-1.0798771121351767</v>
      </c>
      <c r="Y29" s="4">
        <f t="shared" si="22"/>
        <v>-1.3318042813455657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-0.64330797721437138</v>
      </c>
      <c r="I30" s="4">
        <f t="shared" si="23"/>
        <v>-0.55527641079298928</v>
      </c>
      <c r="J30" s="4">
        <f t="shared" si="23"/>
        <v>-7.5772890258350017E-2</v>
      </c>
      <c r="K30" s="4">
        <f t="shared" si="23"/>
        <v>-0.48883595325062018</v>
      </c>
      <c r="L30" s="4">
        <f t="shared" si="23"/>
        <v>-0.42442250425818223</v>
      </c>
      <c r="M30" s="4">
        <f t="shared" si="23"/>
        <v>-0.17013504592086834</v>
      </c>
      <c r="N30" s="4">
        <f t="shared" si="23"/>
        <v>0.66932766522272535</v>
      </c>
      <c r="O30" s="4">
        <f t="shared" si="23"/>
        <v>0.90820130836933954</v>
      </c>
      <c r="P30" s="4">
        <f t="shared" si="23"/>
        <v>-2.0594974332989534E-2</v>
      </c>
      <c r="Q30" s="4">
        <f t="shared" si="23"/>
        <v>0.15662101773929302</v>
      </c>
      <c r="R30" s="4">
        <f t="shared" si="23"/>
        <v>0.69610774020819144</v>
      </c>
      <c r="S30" s="4">
        <f t="shared" si="23"/>
        <v>0</v>
      </c>
      <c r="T30" s="4">
        <f t="shared" si="23"/>
        <v>0.18763264345916875</v>
      </c>
      <c r="U30" s="4">
        <f t="shared" si="23"/>
        <v>4.7722197451955446E-2</v>
      </c>
      <c r="V30" s="4">
        <f t="shared" si="23"/>
        <v>1.635213594851757E-2</v>
      </c>
      <c r="W30" s="4">
        <f t="shared" si="23"/>
        <v>-6.9615234906808168E-2</v>
      </c>
      <c r="X30" s="4">
        <f t="shared" si="23"/>
        <v>-0.16050441781982502</v>
      </c>
      <c r="Y30" s="4">
        <f t="shared" si="23"/>
        <v>-1.151268183289241E-2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-92.04</v>
      </c>
      <c r="H32" s="3">
        <f>IFERROR(INDEX(D32:G32,COUNT(D32:G32)),"")</f>
        <v>-92.04</v>
      </c>
      <c r="I32" s="3">
        <f t="shared" ref="I32:Z32" si="24">IFERROR(INDEX(I51:I500,MATCH($C$32,$C$51:$C$500,0)),"")</f>
        <v>-91.89</v>
      </c>
      <c r="J32" s="3">
        <f t="shared" si="24"/>
        <v>-64.040000000000006</v>
      </c>
      <c r="K32" s="3">
        <f t="shared" si="24"/>
        <v>2.37</v>
      </c>
      <c r="L32" s="3">
        <f t="shared" si="24"/>
        <v>12.26</v>
      </c>
      <c r="M32" s="3">
        <f t="shared" si="24"/>
        <v>73.73</v>
      </c>
      <c r="N32" s="3">
        <f t="shared" si="24"/>
        <v>164.43</v>
      </c>
      <c r="O32" s="3">
        <f t="shared" si="24"/>
        <v>195.05</v>
      </c>
      <c r="P32" s="3">
        <f t="shared" si="24"/>
        <v>218.81</v>
      </c>
      <c r="Q32" s="3">
        <f t="shared" si="24"/>
        <v>233.74</v>
      </c>
      <c r="R32" s="3">
        <f t="shared" si="24"/>
        <v>101.63</v>
      </c>
      <c r="S32" s="3">
        <f t="shared" si="24"/>
        <v>98.71</v>
      </c>
      <c r="T32" s="3">
        <f t="shared" si="24"/>
        <v>97.85</v>
      </c>
      <c r="U32" s="3">
        <f t="shared" si="24"/>
        <v>66.77</v>
      </c>
      <c r="V32" s="3">
        <f t="shared" si="24"/>
        <v>70.569999999999993</v>
      </c>
      <c r="W32" s="3">
        <f t="shared" si="24"/>
        <v>68.95</v>
      </c>
      <c r="X32" s="3">
        <f t="shared" si="24"/>
        <v>58.71</v>
      </c>
      <c r="Y32" s="3">
        <f t="shared" si="24"/>
        <v>57.42</v>
      </c>
      <c r="Z32" s="3">
        <f t="shared" si="24"/>
        <v>50.92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-1.34</v>
      </c>
      <c r="H33" s="3">
        <f>IFERROR(INDEX(D33:G33,COUNT(D33:G33)),"")</f>
        <v>-1.34</v>
      </c>
      <c r="I33" s="3">
        <f t="shared" ref="I33:Z33" si="25">IFERROR(INDEX(I51:I500,MATCH($C$33,$C$51:$C$500,0)),"")</f>
        <v>-1.34</v>
      </c>
      <c r="J33" s="3">
        <f t="shared" si="25"/>
        <v>-1.92</v>
      </c>
      <c r="K33" s="3">
        <f t="shared" si="25"/>
        <v>51.05</v>
      </c>
      <c r="L33" s="3">
        <f t="shared" si="25"/>
        <v>32.14</v>
      </c>
      <c r="M33" s="3">
        <f t="shared" si="25"/>
        <v>5.62</v>
      </c>
      <c r="N33" s="3">
        <f t="shared" si="25"/>
        <v>2.71</v>
      </c>
      <c r="O33" s="3">
        <f t="shared" si="25"/>
        <v>2.74</v>
      </c>
      <c r="P33" s="3">
        <f t="shared" si="25"/>
        <v>2.74</v>
      </c>
      <c r="Q33" s="3">
        <f t="shared" si="25"/>
        <v>2.31</v>
      </c>
      <c r="R33" s="3">
        <f t="shared" si="25"/>
        <v>0.49</v>
      </c>
      <c r="S33" s="3">
        <f t="shared" si="25"/>
        <v>0.52</v>
      </c>
      <c r="T33" s="3">
        <f t="shared" si="25"/>
        <v>1.01</v>
      </c>
      <c r="U33" s="3">
        <f t="shared" si="25"/>
        <v>0.78</v>
      </c>
      <c r="V33" s="3">
        <f t="shared" si="25"/>
        <v>0.75</v>
      </c>
      <c r="W33" s="3">
        <f t="shared" si="25"/>
        <v>0.88</v>
      </c>
      <c r="X33" s="3">
        <f t="shared" si="25"/>
        <v>0.85</v>
      </c>
      <c r="Y33" s="3">
        <f t="shared" si="25"/>
        <v>0.87</v>
      </c>
      <c r="Z33" s="3">
        <f t="shared" si="25"/>
        <v>0.98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-820</v>
      </c>
      <c r="H34" s="3">
        <f>IFERROR(INDEX(D34:G34,COUNT(D34:G34)),"")</f>
        <v>-820</v>
      </c>
      <c r="I34" s="3">
        <f t="shared" ref="I34:Z34" si="26">IFERROR(INDEX(I51:I500,MATCH($C$34,$C$51:$C$500,0)),"")</f>
        <v>-4.4400000000000004</v>
      </c>
      <c r="J34" s="3">
        <f t="shared" si="26"/>
        <v>-1.83</v>
      </c>
      <c r="K34" s="3">
        <f t="shared" si="26"/>
        <v>-2.61</v>
      </c>
      <c r="L34" s="3">
        <f t="shared" si="26"/>
        <v>-3.98</v>
      </c>
      <c r="M34" s="3">
        <f t="shared" si="26"/>
        <v>-4.5599999999999996</v>
      </c>
      <c r="N34" s="3">
        <f t="shared" si="26"/>
        <v>-13.8</v>
      </c>
      <c r="O34" s="3">
        <f t="shared" si="26"/>
        <v>-24.62</v>
      </c>
      <c r="P34" s="3">
        <f t="shared" si="26"/>
        <v>-35.97</v>
      </c>
      <c r="Q34" s="3">
        <f t="shared" si="26"/>
        <v>4.0599999999999996</v>
      </c>
      <c r="R34" s="3">
        <f t="shared" si="26"/>
        <v>19.309999999999999</v>
      </c>
      <c r="S34" s="3">
        <f t="shared" si="26"/>
        <v>1.63</v>
      </c>
      <c r="T34" s="3">
        <f t="shared" si="26"/>
        <v>3.18</v>
      </c>
      <c r="U34" s="3">
        <f t="shared" si="26"/>
        <v>-13.68</v>
      </c>
      <c r="V34" s="3">
        <f t="shared" si="26"/>
        <v>0.8</v>
      </c>
      <c r="W34" s="3">
        <f t="shared" si="26"/>
        <v>61.62</v>
      </c>
      <c r="X34" s="3">
        <f t="shared" si="26"/>
        <v>-96.15</v>
      </c>
      <c r="Y34" s="3">
        <f t="shared" si="26"/>
        <v>7.68</v>
      </c>
      <c r="Z34" s="3">
        <f t="shared" si="26"/>
        <v>-2.5499999999999998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5.64</v>
      </c>
      <c r="H35" s="3">
        <f>IFERROR(INDEX(D35:G35,COUNT(D35:G35)),"")</f>
        <v>5.64</v>
      </c>
      <c r="I35" s="3">
        <f t="shared" ref="I35:Z35" si="27">IFERROR(INDEX(I51:I500,MATCH($C$35,$C$51:$C$500,0)),"")</f>
        <v>0.5</v>
      </c>
      <c r="J35" s="3">
        <f t="shared" si="27"/>
        <v>0.22</v>
      </c>
      <c r="K35" s="3">
        <f t="shared" si="27"/>
        <v>0.2</v>
      </c>
      <c r="L35" s="3">
        <f t="shared" si="27"/>
        <v>0.34</v>
      </c>
      <c r="M35" s="3">
        <f t="shared" si="27"/>
        <v>0.2</v>
      </c>
      <c r="N35" s="3">
        <f t="shared" si="27"/>
        <v>0.18</v>
      </c>
      <c r="O35" s="3">
        <f t="shared" si="27"/>
        <v>0.37</v>
      </c>
      <c r="P35" s="3">
        <f t="shared" si="27"/>
        <v>0.78</v>
      </c>
      <c r="Q35" s="3">
        <f t="shared" si="27"/>
        <v>0.69</v>
      </c>
      <c r="R35" s="3">
        <f t="shared" si="27"/>
        <v>7.0000000000000007E-2</v>
      </c>
      <c r="S35" s="3">
        <f t="shared" si="27"/>
        <v>0.13</v>
      </c>
      <c r="T35" s="3">
        <f t="shared" si="27"/>
        <v>0.25</v>
      </c>
      <c r="U35" s="3">
        <f t="shared" si="27"/>
        <v>0.15</v>
      </c>
      <c r="V35" s="3">
        <f t="shared" si="27"/>
        <v>0.17</v>
      </c>
      <c r="W35" s="3">
        <f t="shared" si="27"/>
        <v>0.19</v>
      </c>
      <c r="X35" s="3">
        <f t="shared" si="27"/>
        <v>0.15</v>
      </c>
      <c r="Y35" s="3">
        <f t="shared" si="27"/>
        <v>0.12</v>
      </c>
      <c r="Z35" s="3">
        <f t="shared" si="27"/>
        <v>0.12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52159864922</v>
      </c>
      <c r="E51" s="5">
        <v>52355298090</v>
      </c>
      <c r="F51" s="5">
        <v>125109206491</v>
      </c>
      <c r="G51" s="5">
        <v>198651892681</v>
      </c>
      <c r="I51" s="5">
        <v>584928864006</v>
      </c>
      <c r="J51" s="5">
        <v>1315263858724</v>
      </c>
      <c r="K51" s="5">
        <v>1423095952132</v>
      </c>
      <c r="L51" s="5">
        <v>1619163790020</v>
      </c>
      <c r="M51" s="5">
        <v>2570253139927</v>
      </c>
      <c r="N51" s="5">
        <v>3097194461934</v>
      </c>
      <c r="O51" s="5">
        <v>1855354419901</v>
      </c>
      <c r="P51" s="5">
        <v>972305391346</v>
      </c>
      <c r="Q51" s="5">
        <v>992751074239</v>
      </c>
      <c r="R51" s="5">
        <v>858320105733</v>
      </c>
      <c r="S51" s="5">
        <v>506052820458</v>
      </c>
      <c r="T51" s="5">
        <v>506052820458</v>
      </c>
      <c r="U51" s="5">
        <v>426102148038</v>
      </c>
      <c r="V51" s="5">
        <v>406693825018</v>
      </c>
      <c r="W51" s="5">
        <v>400150509487</v>
      </c>
      <c r="X51" s="5">
        <v>430091425075</v>
      </c>
      <c r="Y51" s="5">
        <v>512321248860</v>
      </c>
      <c r="Z51" s="5">
        <v>518288135259</v>
      </c>
    </row>
    <row r="52" spans="2:26" ht="15.5" x14ac:dyDescent="0.35">
      <c r="C52" t="s">
        <v>86</v>
      </c>
      <c r="D52" s="5">
        <v>-36362837145</v>
      </c>
      <c r="E52" s="5">
        <v>-34028084464</v>
      </c>
      <c r="F52" s="5">
        <v>-115061597276</v>
      </c>
      <c r="G52" s="5">
        <v>-180225837990</v>
      </c>
      <c r="I52" s="5">
        <v>-512334316401</v>
      </c>
      <c r="J52" s="5">
        <v>-1162139316291</v>
      </c>
      <c r="K52" s="5">
        <v>-1281285462972</v>
      </c>
      <c r="L52" s="5">
        <v>-1452632129030</v>
      </c>
      <c r="M52" s="5">
        <v>-2366548212602</v>
      </c>
      <c r="N52" s="5">
        <v>-2842951459588</v>
      </c>
      <c r="O52" s="5">
        <v>-1693554680390</v>
      </c>
      <c r="P52" s="5">
        <v>-872653118697</v>
      </c>
      <c r="Q52" s="5">
        <v>-914415261187</v>
      </c>
      <c r="R52" s="5">
        <v>-785702001712</v>
      </c>
      <c r="S52" s="5">
        <v>-454456048031</v>
      </c>
      <c r="T52" s="5">
        <v>-454456048031</v>
      </c>
      <c r="U52" s="5">
        <v>-382325572644</v>
      </c>
      <c r="V52" s="5">
        <v>-365098738264</v>
      </c>
      <c r="W52" s="5">
        <v>-358724714022</v>
      </c>
      <c r="X52" s="5">
        <v>-384396966504</v>
      </c>
      <c r="Y52" s="5">
        <v>-464168104456</v>
      </c>
      <c r="Z52" s="5">
        <v>-466181818887</v>
      </c>
    </row>
    <row r="53" spans="2:26" ht="15.5" x14ac:dyDescent="0.35">
      <c r="C53" t="s">
        <v>87</v>
      </c>
      <c r="D53" s="5">
        <v>15797027777</v>
      </c>
      <c r="E53" s="5">
        <v>18327213626</v>
      </c>
      <c r="F53" s="5">
        <v>10047609215</v>
      </c>
      <c r="G53" s="5">
        <v>18426054691</v>
      </c>
      <c r="I53" s="5">
        <v>72594547605</v>
      </c>
      <c r="J53" s="5">
        <v>153124542433</v>
      </c>
      <c r="K53" s="5">
        <v>141810489160</v>
      </c>
      <c r="L53" s="5">
        <v>166531660990</v>
      </c>
      <c r="M53" s="5">
        <v>203704927325</v>
      </c>
      <c r="N53" s="5">
        <v>254243002346</v>
      </c>
      <c r="O53" s="5">
        <v>161799739511</v>
      </c>
      <c r="P53" s="5">
        <v>99652272649</v>
      </c>
      <c r="Q53" s="5">
        <v>78335813052</v>
      </c>
      <c r="R53" s="5">
        <v>72618104021</v>
      </c>
      <c r="S53" s="5">
        <v>51596772427</v>
      </c>
      <c r="T53" s="5">
        <v>51596772427</v>
      </c>
      <c r="U53" s="5">
        <v>43776575394</v>
      </c>
      <c r="V53" s="5">
        <v>41595086754</v>
      </c>
      <c r="W53" s="5">
        <v>41425795465</v>
      </c>
      <c r="X53" s="5">
        <v>45694458571</v>
      </c>
      <c r="Y53" s="5">
        <v>48153144404</v>
      </c>
      <c r="Z53" s="5">
        <v>52106316372</v>
      </c>
    </row>
    <row r="54" spans="2:26" ht="15.5" x14ac:dyDescent="0.35">
      <c r="C54" t="s">
        <v>88</v>
      </c>
      <c r="D54" s="5">
        <v>-12038411694</v>
      </c>
      <c r="E54" s="5">
        <v>16967346799</v>
      </c>
      <c r="F54" s="5">
        <v>-35577137044</v>
      </c>
      <c r="G54" s="5">
        <v>-42783382964</v>
      </c>
      <c r="I54" s="5">
        <v>-120833404313</v>
      </c>
      <c r="J54" s="5">
        <v>-300915986104</v>
      </c>
      <c r="K54" s="5">
        <v>-232734230406</v>
      </c>
      <c r="L54" s="5">
        <v>-293320520265</v>
      </c>
      <c r="M54" s="5">
        <v>-309717232882</v>
      </c>
      <c r="N54" s="5">
        <v>-293584746320</v>
      </c>
      <c r="O54" s="5">
        <v>-193668364421</v>
      </c>
      <c r="P54" s="5">
        <v>-128297529768</v>
      </c>
      <c r="Q54" s="5">
        <v>92404762507</v>
      </c>
      <c r="R54" s="5">
        <v>-64091308749</v>
      </c>
      <c r="S54" s="5">
        <v>-10723452532</v>
      </c>
      <c r="T54" s="5">
        <v>-10940447144</v>
      </c>
      <c r="U54" s="5">
        <v>-46166059078</v>
      </c>
      <c r="V54" s="5">
        <v>-32864221456</v>
      </c>
      <c r="W54" s="5">
        <v>-38417625210</v>
      </c>
      <c r="X54" s="5">
        <v>-57160171430</v>
      </c>
      <c r="Y54" s="5">
        <v>-61431776017</v>
      </c>
      <c r="Z54" s="5">
        <v>-63946207893</v>
      </c>
    </row>
    <row r="55" spans="2:26" ht="15.5" x14ac:dyDescent="0.35">
      <c r="C55" t="s">
        <v>89</v>
      </c>
      <c r="D55" s="5">
        <v>-15184539</v>
      </c>
      <c r="E55" s="5">
        <v>212522717</v>
      </c>
      <c r="F55" s="5">
        <v>-4765016473</v>
      </c>
      <c r="G55" s="5">
        <v>-6898203704</v>
      </c>
      <c r="I55" s="5">
        <v>-23377729702</v>
      </c>
      <c r="J55" s="5">
        <v>-77555208654</v>
      </c>
      <c r="K55" s="5">
        <v>-69998049129</v>
      </c>
      <c r="L55" s="5">
        <v>-112530923180</v>
      </c>
      <c r="M55" s="5">
        <v>-92585067322</v>
      </c>
      <c r="N55" s="5">
        <v>-85221384316</v>
      </c>
      <c r="O55" s="5">
        <v>-49620223178</v>
      </c>
      <c r="P55" s="5">
        <v>-35555045193</v>
      </c>
      <c r="Q55" s="5">
        <v>-81331748074</v>
      </c>
      <c r="R55" s="5">
        <v>-62834128907</v>
      </c>
      <c r="S55" s="5">
        <v>-39066914011</v>
      </c>
      <c r="T55" s="5">
        <v>-39066914011</v>
      </c>
      <c r="U55" s="5">
        <v>-33782006626</v>
      </c>
      <c r="V55" s="5">
        <v>-32864121306</v>
      </c>
      <c r="W55" s="5">
        <v>-32242741302</v>
      </c>
      <c r="X55" s="5">
        <v>-33929223700</v>
      </c>
      <c r="Y55" s="5">
        <v>-37239989094</v>
      </c>
      <c r="Z55" s="5">
        <v>-40222305810</v>
      </c>
    </row>
    <row r="56" spans="2:26" ht="15.5" x14ac:dyDescent="0.35">
      <c r="C56" t="s">
        <v>90</v>
      </c>
      <c r="D56" s="5">
        <v>-13094644760</v>
      </c>
      <c r="E56" s="5">
        <v>-3190690092</v>
      </c>
      <c r="F56" s="5">
        <v>-35448162928</v>
      </c>
      <c r="G56" s="5">
        <v>-38592207155</v>
      </c>
      <c r="I56" s="5">
        <v>-124561743600</v>
      </c>
      <c r="J56" s="5">
        <v>-226594049421</v>
      </c>
      <c r="K56" s="5">
        <v>-166345198450</v>
      </c>
      <c r="L56" s="5">
        <v>-215262372809</v>
      </c>
      <c r="M56" s="5">
        <v>-222791309296</v>
      </c>
      <c r="N56" s="5">
        <v>-226404617260</v>
      </c>
      <c r="O56" s="5">
        <v>-151316722585</v>
      </c>
      <c r="P56" s="5">
        <v>-98161336450</v>
      </c>
      <c r="Q56" s="5">
        <v>-43745674109</v>
      </c>
      <c r="R56" s="5">
        <v>-30386002793</v>
      </c>
      <c r="S56" s="5">
        <v>-20957778256</v>
      </c>
      <c r="T56" s="5">
        <v>-21174772868</v>
      </c>
      <c r="U56" s="5">
        <v>-19060649596</v>
      </c>
      <c r="V56" s="5">
        <v>-20227967779</v>
      </c>
      <c r="W56" s="5">
        <v>-21613266503</v>
      </c>
      <c r="X56" s="5">
        <v>-23230947730</v>
      </c>
      <c r="Y56" s="5">
        <v>-24191786923</v>
      </c>
      <c r="Z56" s="5">
        <v>-23723902083</v>
      </c>
    </row>
    <row r="57" spans="2:26" ht="15.5" x14ac:dyDescent="0.35">
      <c r="C57" t="s">
        <v>91</v>
      </c>
      <c r="U57" s="5">
        <v>10500</v>
      </c>
      <c r="V57" s="5">
        <v>24398082</v>
      </c>
      <c r="W57" s="5">
        <v>-2272969</v>
      </c>
    </row>
    <row r="58" spans="2:26" ht="15.5" x14ac:dyDescent="0.35">
      <c r="C58" t="s">
        <v>92</v>
      </c>
      <c r="D58" s="5">
        <v>3758616083</v>
      </c>
      <c r="E58" s="5">
        <v>35294560425</v>
      </c>
      <c r="F58" s="5">
        <v>-25529527829</v>
      </c>
      <c r="G58" s="5">
        <v>-24357328273</v>
      </c>
      <c r="I58" s="5">
        <v>-48238856708</v>
      </c>
      <c r="J58" s="5">
        <v>-147791443671</v>
      </c>
      <c r="K58" s="5">
        <v>-90923741246</v>
      </c>
      <c r="L58" s="5">
        <v>-126788859275</v>
      </c>
      <c r="M58" s="5">
        <v>-106012305557</v>
      </c>
      <c r="N58" s="5">
        <v>-39341743974</v>
      </c>
      <c r="O58" s="5">
        <v>-31868624910</v>
      </c>
      <c r="P58" s="5">
        <v>-28645257119</v>
      </c>
      <c r="Q58" s="5">
        <v>170740575559</v>
      </c>
      <c r="R58" s="5">
        <v>8526795272</v>
      </c>
      <c r="S58" s="5">
        <v>40873319895</v>
      </c>
      <c r="T58" s="5">
        <v>40656325283</v>
      </c>
      <c r="U58" s="5">
        <v>-2389483684</v>
      </c>
      <c r="V58" s="5">
        <v>8730865298</v>
      </c>
      <c r="W58" s="5">
        <v>3008170255</v>
      </c>
      <c r="X58" s="5">
        <v>-11465712859</v>
      </c>
      <c r="Y58" s="5">
        <v>-13278631613</v>
      </c>
      <c r="Z58" s="5">
        <v>-11839891521</v>
      </c>
    </row>
    <row r="59" spans="2:26" ht="15.5" x14ac:dyDescent="0.35">
      <c r="C59" t="s">
        <v>93</v>
      </c>
      <c r="D59" s="5">
        <v>-4118075528</v>
      </c>
      <c r="E59" s="5">
        <v>-4601913128</v>
      </c>
      <c r="F59" s="5">
        <v>-4457745337</v>
      </c>
      <c r="G59" s="5">
        <v>-5514526356</v>
      </c>
      <c r="I59" s="5">
        <v>-18146358569</v>
      </c>
      <c r="J59" s="5">
        <v>-12677207579</v>
      </c>
      <c r="K59" s="5">
        <v>-11682337139</v>
      </c>
      <c r="L59" s="5">
        <v>-11050543966</v>
      </c>
      <c r="M59" s="5">
        <v>-9127154756</v>
      </c>
      <c r="N59" s="5">
        <v>-1667029316</v>
      </c>
      <c r="O59" s="5">
        <v>4288719191</v>
      </c>
      <c r="P59" s="5">
        <v>6956889642</v>
      </c>
      <c r="Q59" s="5">
        <v>-1955914827</v>
      </c>
      <c r="R59" s="5">
        <v>-3575488708</v>
      </c>
      <c r="S59" s="5">
        <v>-1337814177</v>
      </c>
      <c r="T59" s="5">
        <v>-1337814177</v>
      </c>
      <c r="U59" s="5">
        <v>-2589907927</v>
      </c>
      <c r="V59" s="5">
        <v>79440845724</v>
      </c>
      <c r="W59" s="5">
        <v>-1166755009</v>
      </c>
      <c r="X59" s="5">
        <v>11176554100</v>
      </c>
      <c r="Y59" s="5">
        <v>20983675108</v>
      </c>
      <c r="Z59" s="5">
        <v>-11388765177</v>
      </c>
    </row>
    <row r="60" spans="2:26" ht="15.5" x14ac:dyDescent="0.35">
      <c r="C60" t="s">
        <v>339</v>
      </c>
      <c r="X60" s="5">
        <v>268029598</v>
      </c>
      <c r="Y60" s="5">
        <v>1101202388</v>
      </c>
      <c r="Z60" s="5">
        <v>1203511512</v>
      </c>
    </row>
    <row r="61" spans="2:26" ht="15.5" x14ac:dyDescent="0.35">
      <c r="C61" t="s">
        <v>94</v>
      </c>
      <c r="D61" s="5">
        <v>5814140</v>
      </c>
      <c r="E61" s="5">
        <v>5077509</v>
      </c>
      <c r="F61" s="5">
        <v>7113684</v>
      </c>
      <c r="G61" s="5">
        <v>5022687</v>
      </c>
      <c r="I61" s="5">
        <v>25057313</v>
      </c>
      <c r="J61" s="5">
        <v>20641010</v>
      </c>
      <c r="K61" s="5">
        <v>36234769</v>
      </c>
      <c r="L61" s="5">
        <v>21750360</v>
      </c>
      <c r="M61" s="5">
        <v>22665621</v>
      </c>
      <c r="N61" s="5">
        <v>21589282</v>
      </c>
      <c r="O61" s="5">
        <v>5536320079</v>
      </c>
      <c r="P61" s="5">
        <v>8701226895</v>
      </c>
      <c r="Q61" s="5">
        <v>1826831425</v>
      </c>
      <c r="R61" s="5">
        <v>874854962</v>
      </c>
      <c r="S61" s="5">
        <v>740320340</v>
      </c>
      <c r="T61" s="5">
        <v>597933792</v>
      </c>
      <c r="U61" s="5">
        <v>21092063</v>
      </c>
      <c r="V61" s="5">
        <v>1596057555</v>
      </c>
      <c r="W61" s="5">
        <v>321567397</v>
      </c>
      <c r="X61" s="5">
        <v>2270332712</v>
      </c>
      <c r="Y61" s="5">
        <v>131039197</v>
      </c>
      <c r="Z61" s="5">
        <v>264685978</v>
      </c>
    </row>
    <row r="62" spans="2:26" ht="15.5" x14ac:dyDescent="0.35">
      <c r="C62" t="s">
        <v>26</v>
      </c>
      <c r="D62" s="5">
        <v>-4123889668</v>
      </c>
      <c r="E62" s="5">
        <v>-4606990637</v>
      </c>
      <c r="F62" s="5">
        <v>-4464859021</v>
      </c>
      <c r="G62" s="5">
        <v>-5519549043</v>
      </c>
      <c r="I62" s="5">
        <v>-18171415882</v>
      </c>
      <c r="J62" s="5">
        <v>-12697848589</v>
      </c>
      <c r="K62" s="5">
        <v>-11718571908</v>
      </c>
      <c r="L62" s="5">
        <v>-11072294326</v>
      </c>
      <c r="M62" s="5">
        <v>-9149820377</v>
      </c>
      <c r="N62" s="5">
        <v>-1688618598</v>
      </c>
      <c r="O62" s="5">
        <v>-199239278</v>
      </c>
      <c r="P62" s="5">
        <v>-136620193</v>
      </c>
      <c r="Q62" s="5">
        <v>-3478953331</v>
      </c>
      <c r="R62" s="5">
        <v>-4279187895</v>
      </c>
      <c r="S62" s="5">
        <v>-1935747969</v>
      </c>
      <c r="T62" s="5">
        <v>-1935747969</v>
      </c>
      <c r="U62" s="5">
        <v>-2610999990</v>
      </c>
      <c r="V62" s="5">
        <v>-5003803064</v>
      </c>
      <c r="W62" s="5">
        <v>-1488322406</v>
      </c>
      <c r="X62" s="5">
        <v>-1813451832</v>
      </c>
      <c r="Y62" s="5">
        <v>-714975676</v>
      </c>
      <c r="Z62" s="5">
        <v>-703439625</v>
      </c>
    </row>
    <row r="63" spans="2:26" ht="15.5" x14ac:dyDescent="0.35">
      <c r="C63" t="s">
        <v>96</v>
      </c>
      <c r="X63" s="5">
        <v>2270159378</v>
      </c>
      <c r="Y63" s="5">
        <v>9999271718</v>
      </c>
      <c r="Z63" s="5">
        <v>-11042795041</v>
      </c>
    </row>
    <row r="64" spans="2:26" ht="15.5" x14ac:dyDescent="0.35">
      <c r="C64" t="s">
        <v>97</v>
      </c>
      <c r="D64" s="5">
        <v>-4118075528</v>
      </c>
      <c r="E64" s="5">
        <v>-4601913128</v>
      </c>
      <c r="F64" s="5">
        <v>-4457745337</v>
      </c>
      <c r="G64" s="5">
        <v>-5514526356</v>
      </c>
      <c r="I64" s="5">
        <v>-18146358569</v>
      </c>
      <c r="J64" s="5">
        <v>-12677207579</v>
      </c>
      <c r="K64" s="5">
        <v>-11682337139</v>
      </c>
      <c r="L64" s="5">
        <v>-11050543966</v>
      </c>
      <c r="M64" s="5">
        <v>-9127154756</v>
      </c>
      <c r="N64" s="5">
        <v>-1667029316</v>
      </c>
      <c r="O64" s="5">
        <v>4288719191</v>
      </c>
      <c r="P64" s="5">
        <v>6956889642</v>
      </c>
      <c r="Q64" s="5">
        <v>-1955914827</v>
      </c>
      <c r="R64" s="5">
        <v>-3575488708</v>
      </c>
      <c r="S64" s="5">
        <v>-1337814177</v>
      </c>
      <c r="T64" s="5">
        <v>-1337814177</v>
      </c>
      <c r="U64" s="5">
        <v>-2589907927</v>
      </c>
      <c r="V64" s="5">
        <v>79440845724</v>
      </c>
      <c r="W64" s="5">
        <v>-1166755009</v>
      </c>
      <c r="X64" s="5">
        <v>11176554100</v>
      </c>
      <c r="Y64" s="5">
        <v>20983675108</v>
      </c>
      <c r="Z64" s="5">
        <v>-11388765177</v>
      </c>
    </row>
    <row r="65" spans="2:26" ht="15.5" x14ac:dyDescent="0.35">
      <c r="C65" t="s">
        <v>109</v>
      </c>
      <c r="Y65" s="5">
        <v>15126436</v>
      </c>
    </row>
    <row r="66" spans="2:26" ht="15.5" x14ac:dyDescent="0.35">
      <c r="C66" t="s">
        <v>28</v>
      </c>
      <c r="D66" s="5">
        <v>-359459445</v>
      </c>
      <c r="E66" s="5">
        <v>30692647297</v>
      </c>
      <c r="F66" s="5">
        <v>-29987273166</v>
      </c>
      <c r="G66" s="5">
        <v>-29871854629</v>
      </c>
      <c r="I66" s="5">
        <v>-66385215277</v>
      </c>
      <c r="J66" s="5">
        <v>-160468651250</v>
      </c>
      <c r="K66" s="5">
        <v>-102606078385</v>
      </c>
      <c r="L66" s="5">
        <v>-137839403241</v>
      </c>
      <c r="M66" s="5">
        <v>-115139460313</v>
      </c>
      <c r="N66" s="5">
        <v>-41008773290</v>
      </c>
      <c r="O66" s="5">
        <v>-27579905719</v>
      </c>
      <c r="P66" s="5">
        <v>-21688367477</v>
      </c>
      <c r="Q66" s="5">
        <v>168784660732</v>
      </c>
      <c r="R66" s="5">
        <v>4951306564</v>
      </c>
      <c r="S66" s="5">
        <v>39535505718</v>
      </c>
      <c r="T66" s="5">
        <v>39318511106</v>
      </c>
      <c r="U66" s="5">
        <v>-4979391611</v>
      </c>
      <c r="V66" s="5">
        <v>88171711022</v>
      </c>
      <c r="W66" s="5">
        <v>1841415246</v>
      </c>
      <c r="X66" s="5">
        <v>-289158759</v>
      </c>
      <c r="Y66" s="5">
        <v>7720169931</v>
      </c>
      <c r="Z66" s="5">
        <v>-23228656698</v>
      </c>
    </row>
    <row r="67" spans="2:26" ht="15.5" x14ac:dyDescent="0.35">
      <c r="C67" t="s">
        <v>27</v>
      </c>
      <c r="D67" s="5">
        <v>-1729956</v>
      </c>
      <c r="E67" s="5">
        <v>3703451625</v>
      </c>
      <c r="F67" s="5">
        <v>-1234483875</v>
      </c>
      <c r="G67" s="5">
        <v>-1234483875</v>
      </c>
      <c r="K67" s="5">
        <v>-8417289950</v>
      </c>
      <c r="O67" s="5">
        <v>10986294</v>
      </c>
      <c r="P67" s="5">
        <v>516319131</v>
      </c>
      <c r="Q67" s="5">
        <v>168149172</v>
      </c>
      <c r="R67" s="5">
        <v>-1661915775</v>
      </c>
      <c r="S67" s="5">
        <v>131455854</v>
      </c>
      <c r="T67" s="5">
        <v>131455854</v>
      </c>
      <c r="U67" s="5">
        <v>152835777</v>
      </c>
      <c r="V67" s="5">
        <v>-4334613542</v>
      </c>
      <c r="W67" s="5">
        <v>-589306272</v>
      </c>
      <c r="X67" s="5">
        <v>-369235708</v>
      </c>
      <c r="Y67" s="5">
        <v>536488316</v>
      </c>
      <c r="Z67" s="5">
        <v>-1666402205</v>
      </c>
    </row>
    <row r="68" spans="2:26" ht="15.5" x14ac:dyDescent="0.35">
      <c r="C68" t="s">
        <v>101</v>
      </c>
      <c r="D68" s="5">
        <v>-361189401</v>
      </c>
      <c r="E68" s="5">
        <v>34396098922</v>
      </c>
      <c r="F68" s="5">
        <v>-31221757041</v>
      </c>
      <c r="G68" s="5">
        <v>-31106338504</v>
      </c>
      <c r="I68" s="5">
        <v>-66385215277</v>
      </c>
      <c r="J68" s="5">
        <v>-160468651250</v>
      </c>
      <c r="K68" s="5">
        <v>-111023368335</v>
      </c>
      <c r="L68" s="5">
        <v>-137839403241</v>
      </c>
      <c r="M68" s="5">
        <v>-115139460313</v>
      </c>
      <c r="N68" s="5">
        <v>-41008773290</v>
      </c>
      <c r="O68" s="5">
        <v>-27568919425</v>
      </c>
      <c r="P68" s="5">
        <v>-21172048346</v>
      </c>
      <c r="Q68" s="5">
        <v>168952809904</v>
      </c>
      <c r="R68" s="5">
        <v>3289390789</v>
      </c>
      <c r="S68" s="5">
        <v>39666961572</v>
      </c>
      <c r="T68" s="5">
        <v>39449966960</v>
      </c>
      <c r="U68" s="5">
        <v>-4826555834</v>
      </c>
      <c r="V68" s="5">
        <v>83837097480</v>
      </c>
      <c r="W68" s="5">
        <v>1252108974</v>
      </c>
      <c r="X68" s="5">
        <v>-658394467</v>
      </c>
      <c r="Y68" s="5">
        <v>8256658247</v>
      </c>
      <c r="Z68" s="5">
        <v>-24895058903</v>
      </c>
    </row>
    <row r="69" spans="2:26" ht="15.5" x14ac:dyDescent="0.35">
      <c r="C69" t="s">
        <v>102</v>
      </c>
    </row>
    <row r="70" spans="2:26" ht="15.5" x14ac:dyDescent="0.35">
      <c r="C70" t="s">
        <v>104</v>
      </c>
      <c r="D70" s="5">
        <v>-361189401</v>
      </c>
      <c r="E70" s="5">
        <v>34396098922</v>
      </c>
      <c r="F70" s="5">
        <v>-31221757041</v>
      </c>
      <c r="G70" s="5">
        <v>-31106338504</v>
      </c>
      <c r="I70" s="5">
        <v>-66385215277</v>
      </c>
      <c r="J70" s="5">
        <v>-160468651250</v>
      </c>
      <c r="K70" s="5">
        <v>-111023368335</v>
      </c>
      <c r="L70" s="5">
        <v>-137839403241</v>
      </c>
      <c r="M70" s="5">
        <v>-115139460313</v>
      </c>
      <c r="N70" s="5">
        <v>-41008773290</v>
      </c>
      <c r="O70" s="5">
        <v>-27568919425</v>
      </c>
      <c r="P70" s="5">
        <v>-21172048346</v>
      </c>
      <c r="Q70" s="5">
        <v>168952809904</v>
      </c>
      <c r="R70" s="5">
        <v>3289390789</v>
      </c>
      <c r="S70" s="5">
        <v>39666961572</v>
      </c>
      <c r="T70" s="5">
        <v>39449966960</v>
      </c>
      <c r="U70" s="5">
        <v>-4826555834</v>
      </c>
      <c r="V70" s="5">
        <v>83837097480</v>
      </c>
      <c r="W70" s="5">
        <v>1252108974</v>
      </c>
      <c r="X70" s="5">
        <v>-658394467</v>
      </c>
      <c r="Y70" s="5">
        <v>8256658247</v>
      </c>
      <c r="Z70" s="5">
        <v>-24895058903</v>
      </c>
    </row>
    <row r="71" spans="2:26" ht="15.5" x14ac:dyDescent="0.35">
      <c r="C71" t="s">
        <v>105</v>
      </c>
      <c r="E71" s="5">
        <v>-279760000</v>
      </c>
      <c r="I71" s="5">
        <v>-279760000</v>
      </c>
      <c r="J71" s="5">
        <v>1495408000</v>
      </c>
      <c r="K71" s="5">
        <v>-592590000</v>
      </c>
      <c r="L71" s="5">
        <v>159018000</v>
      </c>
      <c r="M71" s="5">
        <v>49616000</v>
      </c>
      <c r="N71" s="5">
        <v>2144390000</v>
      </c>
      <c r="O71" s="5">
        <v>-2580507000</v>
      </c>
      <c r="P71" s="5">
        <v>2223414000</v>
      </c>
      <c r="Q71" s="5">
        <v>-1303927000</v>
      </c>
      <c r="R71" s="5">
        <v>-2844500000</v>
      </c>
      <c r="S71" s="5">
        <v>-472364942</v>
      </c>
    </row>
    <row r="72" spans="2:26" ht="15.5" x14ac:dyDescent="0.35">
      <c r="C72" t="s">
        <v>107</v>
      </c>
      <c r="D72" s="5">
        <v>-361189401</v>
      </c>
      <c r="E72" s="5">
        <v>34116338922</v>
      </c>
      <c r="F72" s="5">
        <v>-31221757041</v>
      </c>
      <c r="G72" s="5">
        <v>-31106338504</v>
      </c>
      <c r="I72" s="5">
        <v>-66664975277</v>
      </c>
      <c r="J72" s="5">
        <v>-158973243250</v>
      </c>
      <c r="K72" s="5">
        <v>-111615958335</v>
      </c>
      <c r="L72" s="5">
        <v>-137680385241</v>
      </c>
      <c r="M72" s="5">
        <v>-115089844313</v>
      </c>
      <c r="N72" s="5">
        <v>-38864383290</v>
      </c>
      <c r="O72" s="5">
        <v>-30149426425</v>
      </c>
      <c r="P72" s="5">
        <v>-18948634346</v>
      </c>
      <c r="Q72" s="5">
        <v>167648882904</v>
      </c>
      <c r="R72" s="5">
        <v>444890789</v>
      </c>
      <c r="S72" s="5">
        <v>39194596630</v>
      </c>
      <c r="T72" s="5">
        <v>39449966960</v>
      </c>
      <c r="U72" s="5">
        <v>-4826555834</v>
      </c>
      <c r="V72" s="5">
        <v>83837097480</v>
      </c>
      <c r="W72" s="5">
        <v>1252108974</v>
      </c>
    </row>
    <row r="73" spans="2:26" ht="15.5" x14ac:dyDescent="0.35">
      <c r="C73" t="s">
        <v>108</v>
      </c>
      <c r="D73" s="5">
        <v>-361189401</v>
      </c>
      <c r="E73" s="5">
        <v>34396098922</v>
      </c>
      <c r="F73" s="5">
        <v>-31221757041</v>
      </c>
      <c r="G73" s="5">
        <v>-31106338504</v>
      </c>
      <c r="I73" s="5">
        <v>-66385215277</v>
      </c>
      <c r="J73" s="5">
        <v>-160468651250</v>
      </c>
      <c r="K73" s="5">
        <v>-111023368335</v>
      </c>
      <c r="L73" s="5">
        <v>-137839403241</v>
      </c>
      <c r="M73" s="5">
        <v>-115139460313</v>
      </c>
      <c r="N73" s="5">
        <v>-41008773290</v>
      </c>
      <c r="O73" s="5">
        <v>-27568919425</v>
      </c>
      <c r="P73" s="5">
        <v>-21172048346</v>
      </c>
      <c r="Q73" s="5">
        <v>168952809904</v>
      </c>
      <c r="R73" s="5">
        <v>3289390789</v>
      </c>
      <c r="S73" s="5">
        <v>39666961572</v>
      </c>
      <c r="T73" s="5">
        <v>39449966960</v>
      </c>
      <c r="U73" s="5">
        <v>-4826555834</v>
      </c>
      <c r="V73" s="5">
        <v>83837097480</v>
      </c>
      <c r="W73" s="5">
        <v>1252108974</v>
      </c>
      <c r="X73" s="5">
        <v>-658394467</v>
      </c>
      <c r="Y73" s="5">
        <v>8256658247</v>
      </c>
      <c r="Z73" s="5">
        <v>-24895058903</v>
      </c>
    </row>
    <row r="74" spans="2:26" ht="15.5" x14ac:dyDescent="0.35">
      <c r="C74" t="s">
        <v>7</v>
      </c>
      <c r="D74" s="5">
        <v>-361189401</v>
      </c>
      <c r="E74" s="5">
        <v>34116338922</v>
      </c>
      <c r="F74" s="5">
        <v>-31221757041</v>
      </c>
      <c r="G74" s="5">
        <v>-31106338504</v>
      </c>
      <c r="I74" s="5">
        <v>-66664975277</v>
      </c>
      <c r="J74" s="5">
        <v>-158973243250</v>
      </c>
      <c r="K74" s="5">
        <v>-111615958335</v>
      </c>
      <c r="L74" s="5">
        <v>-137680385241</v>
      </c>
      <c r="M74" s="5">
        <v>-115089844313</v>
      </c>
      <c r="N74" s="5">
        <v>-38864383290</v>
      </c>
      <c r="O74" s="5">
        <v>-30149426425</v>
      </c>
      <c r="P74" s="5">
        <v>-18948634346</v>
      </c>
      <c r="Q74" s="5">
        <v>167648882904</v>
      </c>
      <c r="R74" s="5">
        <v>444890789</v>
      </c>
      <c r="S74" s="5">
        <v>39194596630</v>
      </c>
      <c r="T74" s="5">
        <v>39449966960</v>
      </c>
      <c r="U74" s="5">
        <v>-4826566334</v>
      </c>
      <c r="V74" s="5">
        <v>83812699398</v>
      </c>
      <c r="W74" s="5">
        <v>1254381943</v>
      </c>
    </row>
    <row r="75" spans="2:26" ht="15.5" x14ac:dyDescent="0.35">
      <c r="C75" t="s">
        <v>110</v>
      </c>
      <c r="D75" s="5">
        <v>-361189401</v>
      </c>
      <c r="E75" s="5">
        <v>34396098922</v>
      </c>
      <c r="F75" s="5">
        <v>-31221757041</v>
      </c>
      <c r="G75" s="5">
        <v>-31106338504</v>
      </c>
      <c r="I75" s="5">
        <v>-66385215277</v>
      </c>
      <c r="J75" s="5">
        <v>-160468651250</v>
      </c>
      <c r="K75" s="5">
        <v>-111023368335</v>
      </c>
      <c r="L75" s="5">
        <v>-137839403241</v>
      </c>
      <c r="M75" s="5">
        <v>-115139460313</v>
      </c>
      <c r="N75" s="5">
        <v>-41008773290</v>
      </c>
      <c r="O75" s="5">
        <v>-27568919425</v>
      </c>
      <c r="P75" s="5">
        <v>-21172048346</v>
      </c>
      <c r="Q75" s="5">
        <v>168952809904</v>
      </c>
      <c r="R75" s="5">
        <v>3289390789</v>
      </c>
      <c r="S75" s="5">
        <v>39666961572</v>
      </c>
      <c r="T75" s="5">
        <v>39449966960</v>
      </c>
      <c r="U75" s="5">
        <v>-4826555834</v>
      </c>
      <c r="V75" s="5">
        <v>83837097480</v>
      </c>
      <c r="W75" s="5">
        <v>1252108974</v>
      </c>
      <c r="X75" s="5">
        <v>-658394467</v>
      </c>
      <c r="Y75" s="5">
        <v>8256658247</v>
      </c>
      <c r="Z75" s="5">
        <v>-24895058903</v>
      </c>
    </row>
    <row r="76" spans="2:26" ht="15.5" x14ac:dyDescent="0.35">
      <c r="C76" t="s">
        <v>111</v>
      </c>
      <c r="D76" s="5">
        <v>-361189401</v>
      </c>
      <c r="E76" s="5">
        <v>34116338922</v>
      </c>
      <c r="F76" s="5">
        <v>-31221757041</v>
      </c>
      <c r="G76" s="5">
        <v>-31106338504</v>
      </c>
      <c r="I76" s="5">
        <v>-66664975277</v>
      </c>
      <c r="J76" s="5">
        <v>-158973243250</v>
      </c>
      <c r="K76" s="5">
        <v>-111615958335</v>
      </c>
      <c r="L76" s="5">
        <v>-137680385241</v>
      </c>
      <c r="M76" s="5">
        <v>-115089844313</v>
      </c>
      <c r="N76" s="5">
        <v>-38864383290</v>
      </c>
      <c r="O76" s="5">
        <v>-30149426425</v>
      </c>
      <c r="P76" s="5">
        <v>-18948634346</v>
      </c>
      <c r="Q76" s="5">
        <v>167648882904</v>
      </c>
      <c r="R76" s="5">
        <v>444890789</v>
      </c>
      <c r="S76" s="5">
        <v>39194596630</v>
      </c>
      <c r="T76" s="5">
        <v>39449966960</v>
      </c>
      <c r="U76" s="5">
        <v>-4826555834</v>
      </c>
      <c r="V76" s="5">
        <v>83837097480</v>
      </c>
      <c r="W76" s="5">
        <v>1252108974</v>
      </c>
    </row>
    <row r="77" spans="2:26" ht="15.5" x14ac:dyDescent="0.35">
      <c r="C77" t="s">
        <v>112</v>
      </c>
      <c r="D77" s="5">
        <v>-361189401</v>
      </c>
      <c r="E77" s="5">
        <v>34116338922</v>
      </c>
      <c r="F77" s="5">
        <v>-31221757041</v>
      </c>
      <c r="G77" s="5">
        <v>-31106338504</v>
      </c>
      <c r="I77" s="5">
        <v>-66664975277</v>
      </c>
      <c r="J77" s="5">
        <v>-158973243250</v>
      </c>
      <c r="K77" s="5">
        <v>-111615958335</v>
      </c>
      <c r="L77" s="5">
        <v>-137680385241</v>
      </c>
      <c r="M77" s="5">
        <v>-115089844313</v>
      </c>
      <c r="N77" s="5">
        <v>-38864383290</v>
      </c>
      <c r="O77" s="5">
        <v>-30149426425</v>
      </c>
      <c r="P77" s="5">
        <v>-18948634346</v>
      </c>
      <c r="Q77" s="5">
        <v>167648882904</v>
      </c>
      <c r="R77" s="5">
        <v>444890789</v>
      </c>
      <c r="S77" s="5">
        <v>39194596630</v>
      </c>
      <c r="T77" s="5">
        <v>39449966960</v>
      </c>
      <c r="U77" s="5">
        <v>-4826555834</v>
      </c>
      <c r="V77" s="5">
        <v>83837097480</v>
      </c>
      <c r="W77" s="5">
        <v>1252108974</v>
      </c>
    </row>
    <row r="79" spans="2:26" ht="15.5" x14ac:dyDescent="0.35">
      <c r="B79" t="s">
        <v>113</v>
      </c>
      <c r="C79" t="s">
        <v>114</v>
      </c>
    </row>
    <row r="80" spans="2:26" ht="15.5" x14ac:dyDescent="0.35">
      <c r="C80" t="s">
        <v>115</v>
      </c>
    </row>
    <row r="81" spans="3:26" ht="15.5" x14ac:dyDescent="0.35">
      <c r="C81" t="s">
        <v>19</v>
      </c>
      <c r="D81" s="5">
        <v>8417033927</v>
      </c>
      <c r="E81" s="5">
        <v>15938567409</v>
      </c>
      <c r="F81" s="5">
        <v>3133310265</v>
      </c>
      <c r="G81" s="5">
        <v>5980586577</v>
      </c>
      <c r="I81" s="5">
        <v>15938567409</v>
      </c>
      <c r="J81" s="5">
        <v>2409042128</v>
      </c>
      <c r="K81" s="5">
        <v>12202850444</v>
      </c>
      <c r="L81" s="5">
        <v>10040432075</v>
      </c>
      <c r="M81" s="5">
        <v>30026649284</v>
      </c>
      <c r="N81" s="5">
        <v>22626581402</v>
      </c>
      <c r="O81" s="5">
        <v>76660455580</v>
      </c>
      <c r="P81" s="5">
        <v>163645969761</v>
      </c>
      <c r="Q81" s="5">
        <v>204441092202</v>
      </c>
      <c r="R81" s="5">
        <v>17063134460</v>
      </c>
      <c r="S81" s="5">
        <v>12803126865</v>
      </c>
      <c r="T81" s="5">
        <v>12803126865</v>
      </c>
      <c r="U81" s="5">
        <v>4160114655</v>
      </c>
      <c r="V81" s="5">
        <v>5408549673</v>
      </c>
      <c r="W81" s="5">
        <v>11796993311</v>
      </c>
      <c r="X81" s="5">
        <v>2960024928</v>
      </c>
      <c r="Y81" s="5">
        <v>3312388297</v>
      </c>
      <c r="Z81" s="5">
        <v>2415824390</v>
      </c>
    </row>
    <row r="82" spans="3:26" ht="15.5" x14ac:dyDescent="0.35">
      <c r="C82" t="s">
        <v>116</v>
      </c>
      <c r="D82" s="5">
        <v>44897772472</v>
      </c>
      <c r="E82" s="5">
        <v>29334454411</v>
      </c>
      <c r="F82" s="5">
        <v>41734300381</v>
      </c>
      <c r="G82" s="5">
        <v>53805990840</v>
      </c>
      <c r="I82" s="5">
        <v>29334454411</v>
      </c>
      <c r="J82" s="5">
        <v>75307433741</v>
      </c>
      <c r="K82" s="5">
        <v>119535170022</v>
      </c>
      <c r="L82" s="5">
        <v>174466717808</v>
      </c>
      <c r="M82" s="5">
        <v>226660995147</v>
      </c>
      <c r="N82" s="5">
        <v>286528903136</v>
      </c>
      <c r="O82" s="5">
        <v>183262983416</v>
      </c>
      <c r="P82" s="5">
        <v>95605866428</v>
      </c>
      <c r="Q82" s="5">
        <v>75674348226</v>
      </c>
      <c r="R82" s="5">
        <v>69342099097</v>
      </c>
      <c r="S82" s="5">
        <v>48335488758</v>
      </c>
      <c r="T82" s="5">
        <v>48335488758</v>
      </c>
      <c r="U82" s="5">
        <v>38071238433</v>
      </c>
      <c r="V82" s="5">
        <v>30018156117</v>
      </c>
      <c r="W82" s="5">
        <v>29953961937</v>
      </c>
      <c r="X82" s="5">
        <v>30069207611</v>
      </c>
      <c r="Y82" s="5">
        <v>27899172763</v>
      </c>
      <c r="Z82" s="5">
        <v>31559030622</v>
      </c>
    </row>
    <row r="83" spans="3:26" ht="15.5" x14ac:dyDescent="0.35">
      <c r="C83" t="s">
        <v>118</v>
      </c>
      <c r="D83" s="5">
        <v>1284759096</v>
      </c>
      <c r="E83" s="5">
        <v>2875219787</v>
      </c>
      <c r="F83" s="5">
        <v>8259999253</v>
      </c>
      <c r="G83" s="5">
        <v>2132238734</v>
      </c>
      <c r="I83" s="5">
        <v>2875219787</v>
      </c>
      <c r="J83" s="5">
        <v>5154476392</v>
      </c>
      <c r="K83" s="5">
        <v>4511553075</v>
      </c>
      <c r="L83" s="5">
        <v>16215494541</v>
      </c>
      <c r="M83" s="5">
        <v>8337467100</v>
      </c>
      <c r="N83" s="5">
        <v>3311137681</v>
      </c>
      <c r="O83" s="5">
        <v>1255978852</v>
      </c>
      <c r="P83" s="5">
        <v>2508846871</v>
      </c>
      <c r="Q83" s="5">
        <v>2911919833</v>
      </c>
      <c r="R83" s="5">
        <v>2360293770</v>
      </c>
      <c r="S83" s="5">
        <v>5052338954</v>
      </c>
      <c r="T83" s="5">
        <v>5052338954</v>
      </c>
      <c r="U83" s="5">
        <v>3355409348</v>
      </c>
      <c r="V83" s="5">
        <v>3203401583</v>
      </c>
      <c r="W83" s="5">
        <v>3014561022</v>
      </c>
      <c r="X83" s="5">
        <v>3647004322</v>
      </c>
      <c r="Y83" s="5">
        <v>2513684023</v>
      </c>
      <c r="Z83" s="5">
        <v>1884826648</v>
      </c>
    </row>
    <row r="84" spans="3:26" ht="15.5" x14ac:dyDescent="0.35">
      <c r="C84" t="s">
        <v>117</v>
      </c>
      <c r="D84" s="5">
        <v>29603796582</v>
      </c>
      <c r="E84" s="5">
        <v>29475139781</v>
      </c>
      <c r="F84" s="5">
        <v>54634572368</v>
      </c>
      <c r="G84" s="5">
        <v>54529237957</v>
      </c>
      <c r="I84" s="5">
        <v>29475139781</v>
      </c>
      <c r="J84" s="5">
        <v>50384135388</v>
      </c>
      <c r="K84" s="5">
        <v>24010046529</v>
      </c>
      <c r="L84" s="5">
        <v>13146135679</v>
      </c>
      <c r="M84" s="5">
        <v>21997853849</v>
      </c>
      <c r="N84" s="5">
        <v>9492199399</v>
      </c>
      <c r="P84" s="5">
        <v>1265117194</v>
      </c>
      <c r="R84" s="5">
        <v>34433000</v>
      </c>
      <c r="S84" s="5">
        <v>34433000</v>
      </c>
      <c r="T84" s="5">
        <v>34433000</v>
      </c>
      <c r="U84" s="5">
        <v>38803000</v>
      </c>
      <c r="V84" s="5">
        <v>3470681112</v>
      </c>
      <c r="W84" s="5">
        <v>12296029489</v>
      </c>
      <c r="X84" s="5">
        <v>11779139448</v>
      </c>
      <c r="Y84" s="5">
        <v>11780232448</v>
      </c>
      <c r="Z84" s="5">
        <v>13808447177</v>
      </c>
    </row>
    <row r="85" spans="3:26" ht="15.5" x14ac:dyDescent="0.35">
      <c r="C85" t="s">
        <v>91</v>
      </c>
      <c r="D85" s="5">
        <v>-152548000</v>
      </c>
      <c r="E85" s="5">
        <v>-152548000</v>
      </c>
      <c r="I85" s="5">
        <v>-152548000</v>
      </c>
      <c r="J85" s="5">
        <v>127212000</v>
      </c>
      <c r="S85" s="5">
        <v>1225408560</v>
      </c>
      <c r="W85" s="5">
        <v>81761965159</v>
      </c>
      <c r="X85" s="5">
        <v>81761965159</v>
      </c>
      <c r="Y85" s="5">
        <v>81761965159</v>
      </c>
      <c r="Z85" s="5">
        <v>81761965159</v>
      </c>
    </row>
    <row r="86" spans="3:26" ht="15.5" x14ac:dyDescent="0.35">
      <c r="C86" t="s">
        <v>119</v>
      </c>
      <c r="D86" s="5">
        <v>44897772472</v>
      </c>
      <c r="E86" s="5">
        <v>29334454411</v>
      </c>
      <c r="F86" s="5">
        <v>41734300381</v>
      </c>
      <c r="G86" s="5">
        <v>53805990840</v>
      </c>
      <c r="I86" s="5">
        <v>29334454411</v>
      </c>
      <c r="J86" s="5">
        <v>75307433741</v>
      </c>
      <c r="K86" s="5">
        <v>119535170022</v>
      </c>
      <c r="L86" s="5">
        <v>174466717808</v>
      </c>
      <c r="M86" s="5">
        <v>226660995147</v>
      </c>
      <c r="N86" s="5">
        <v>286528903136</v>
      </c>
      <c r="O86" s="5">
        <v>183262983416</v>
      </c>
      <c r="P86" s="5">
        <v>95605866428</v>
      </c>
      <c r="Q86" s="5">
        <v>75674348226</v>
      </c>
      <c r="R86" s="5">
        <v>69342099097</v>
      </c>
      <c r="S86" s="5">
        <v>48335488758</v>
      </c>
      <c r="T86" s="5">
        <v>48335488758</v>
      </c>
      <c r="U86" s="5">
        <v>38071238433</v>
      </c>
      <c r="V86" s="5">
        <v>30018156117</v>
      </c>
      <c r="W86" s="5">
        <v>29953961937</v>
      </c>
      <c r="X86" s="5">
        <v>30069207611</v>
      </c>
      <c r="Y86" s="5">
        <v>27899172763</v>
      </c>
      <c r="Z86" s="5">
        <v>31559030622</v>
      </c>
    </row>
    <row r="87" spans="3:26" ht="15.5" x14ac:dyDescent="0.35">
      <c r="C87" t="s">
        <v>120</v>
      </c>
      <c r="D87" s="5">
        <v>4439524053</v>
      </c>
      <c r="E87" s="5">
        <v>6014008432</v>
      </c>
      <c r="F87" s="5">
        <v>3070942004</v>
      </c>
      <c r="G87" s="5">
        <v>6096208728</v>
      </c>
      <c r="I87" s="5">
        <v>6014008432</v>
      </c>
      <c r="J87" s="5">
        <v>13997436447</v>
      </c>
      <c r="K87" s="5">
        <v>16577924457</v>
      </c>
      <c r="L87" s="5">
        <v>49896207606</v>
      </c>
      <c r="M87" s="5">
        <v>79943434930</v>
      </c>
      <c r="N87" s="5">
        <v>81921024547</v>
      </c>
      <c r="O87" s="5">
        <v>22872332558</v>
      </c>
      <c r="P87" s="5">
        <v>4421118060</v>
      </c>
      <c r="Q87" s="5">
        <v>13312563555</v>
      </c>
      <c r="R87" s="5">
        <v>9254089403</v>
      </c>
      <c r="S87" s="5">
        <v>2590321127</v>
      </c>
      <c r="T87" s="5">
        <v>2590321127</v>
      </c>
      <c r="U87" s="5">
        <v>3876619016</v>
      </c>
      <c r="V87" s="5">
        <v>1986894717</v>
      </c>
      <c r="W87" s="5">
        <v>2693037297</v>
      </c>
      <c r="X87" s="5">
        <v>52765850722</v>
      </c>
      <c r="Y87" s="5">
        <v>4953967236</v>
      </c>
      <c r="Z87" s="5">
        <v>7380213452</v>
      </c>
    </row>
    <row r="88" spans="3:26" ht="15.5" x14ac:dyDescent="0.35">
      <c r="C88" t="s">
        <v>121</v>
      </c>
      <c r="D88" s="5">
        <v>4439524053</v>
      </c>
      <c r="E88" s="5">
        <v>6014008432</v>
      </c>
      <c r="F88" s="5">
        <v>3070942004</v>
      </c>
      <c r="G88" s="5">
        <v>6096208728</v>
      </c>
      <c r="I88" s="5">
        <v>6014008432</v>
      </c>
      <c r="J88" s="5">
        <v>13997436447</v>
      </c>
      <c r="K88" s="5">
        <v>16577924457</v>
      </c>
      <c r="L88" s="5">
        <v>49896207606</v>
      </c>
      <c r="M88" s="5">
        <v>79943434930</v>
      </c>
      <c r="N88" s="5">
        <v>81921024547</v>
      </c>
      <c r="O88" s="5">
        <v>22872332558</v>
      </c>
      <c r="P88" s="5">
        <v>4421118060</v>
      </c>
      <c r="Q88" s="5">
        <v>13312563555</v>
      </c>
      <c r="R88" s="5">
        <v>9254089403</v>
      </c>
      <c r="S88" s="5">
        <v>2590321127</v>
      </c>
      <c r="T88" s="5">
        <v>2590321127</v>
      </c>
      <c r="U88" s="5">
        <v>3876619016</v>
      </c>
      <c r="V88" s="5">
        <v>1986894717</v>
      </c>
      <c r="W88" s="5">
        <v>2693037297</v>
      </c>
      <c r="X88" s="5">
        <v>52765850722</v>
      </c>
      <c r="Y88" s="5">
        <v>4953967236</v>
      </c>
      <c r="Z88" s="5">
        <v>7380213452</v>
      </c>
    </row>
    <row r="89" spans="3:26" ht="15.5" x14ac:dyDescent="0.35">
      <c r="C89" t="s">
        <v>122</v>
      </c>
      <c r="D89" s="5">
        <v>25385708323</v>
      </c>
      <c r="E89" s="5">
        <v>5854874693</v>
      </c>
      <c r="F89" s="5">
        <v>13150662571</v>
      </c>
      <c r="G89" s="5">
        <v>43685616815</v>
      </c>
      <c r="I89" s="5">
        <v>5854874693</v>
      </c>
      <c r="J89" s="5">
        <v>48245840089</v>
      </c>
      <c r="K89" s="5">
        <v>85221585779</v>
      </c>
      <c r="L89" s="5">
        <v>125106144172</v>
      </c>
      <c r="M89" s="5">
        <v>185626206713</v>
      </c>
      <c r="N89" s="5">
        <v>181822430155</v>
      </c>
      <c r="O89" s="5">
        <v>343989051224</v>
      </c>
      <c r="P89" s="5">
        <v>47300319278</v>
      </c>
      <c r="Q89" s="5">
        <v>39027160190</v>
      </c>
      <c r="R89" s="5">
        <v>34502961972</v>
      </c>
      <c r="S89" s="5">
        <v>43125045307</v>
      </c>
      <c r="T89" s="5">
        <v>43125045307</v>
      </c>
      <c r="U89" s="5">
        <v>23723690378</v>
      </c>
      <c r="V89" s="5">
        <v>16994338701</v>
      </c>
      <c r="W89" s="5">
        <v>16088353568</v>
      </c>
      <c r="X89" s="5">
        <v>20937598806</v>
      </c>
      <c r="Y89" s="5">
        <v>21890178346</v>
      </c>
      <c r="Z89" s="5">
        <v>21198946585</v>
      </c>
    </row>
    <row r="90" spans="3:26" ht="15.5" x14ac:dyDescent="0.35">
      <c r="C90" t="s">
        <v>123</v>
      </c>
      <c r="D90" s="5">
        <v>84598792418</v>
      </c>
      <c r="E90" s="5">
        <v>61524340578</v>
      </c>
      <c r="F90" s="5">
        <v>63096413552</v>
      </c>
      <c r="G90" s="5">
        <v>111300765535</v>
      </c>
      <c r="I90" s="5">
        <v>61524340578</v>
      </c>
      <c r="J90" s="5">
        <v>143929613976</v>
      </c>
      <c r="K90" s="5">
        <v>237214805098</v>
      </c>
      <c r="L90" s="5">
        <v>361931943285</v>
      </c>
      <c r="M90" s="5">
        <v>528831600136</v>
      </c>
      <c r="N90" s="5">
        <v>594790929582</v>
      </c>
      <c r="O90" s="5">
        <v>643568004520</v>
      </c>
      <c r="P90" s="5">
        <v>332931442674</v>
      </c>
      <c r="Q90" s="5">
        <v>361710159555</v>
      </c>
      <c r="R90" s="5">
        <v>148030238152</v>
      </c>
      <c r="S90" s="5">
        <v>136329523526</v>
      </c>
      <c r="T90" s="5">
        <v>136329523526</v>
      </c>
      <c r="U90" s="5">
        <v>116950589968</v>
      </c>
      <c r="V90" s="5">
        <v>69734187666</v>
      </c>
      <c r="W90" s="5">
        <v>63007422140</v>
      </c>
      <c r="X90" s="5">
        <v>108830139201</v>
      </c>
      <c r="Y90" s="5">
        <v>61426484488</v>
      </c>
      <c r="Z90" s="5">
        <v>64365414217</v>
      </c>
    </row>
    <row r="91" spans="3:26" ht="15.5" x14ac:dyDescent="0.35">
      <c r="C91" t="s">
        <v>124</v>
      </c>
    </row>
    <row r="92" spans="3:26" ht="15.5" x14ac:dyDescent="0.35">
      <c r="C92" t="s">
        <v>380</v>
      </c>
      <c r="Y92" s="5">
        <v>47836776547</v>
      </c>
      <c r="Z92" s="5">
        <v>54825677553</v>
      </c>
    </row>
    <row r="93" spans="3:26" ht="15.5" x14ac:dyDescent="0.35">
      <c r="C93" t="s">
        <v>128</v>
      </c>
      <c r="W93" s="5">
        <v>35123437317</v>
      </c>
    </row>
    <row r="94" spans="3:26" ht="15.5" x14ac:dyDescent="0.35">
      <c r="C94" t="s">
        <v>125</v>
      </c>
      <c r="W94" s="5">
        <v>3775663495</v>
      </c>
      <c r="X94" s="5">
        <v>4364969767</v>
      </c>
      <c r="Y94" s="5">
        <v>5497785937</v>
      </c>
      <c r="Z94" s="5">
        <v>4961297621</v>
      </c>
    </row>
    <row r="95" spans="3:26" ht="15.5" x14ac:dyDescent="0.35">
      <c r="C95" t="s">
        <v>126</v>
      </c>
      <c r="D95" s="5">
        <v>45707109100</v>
      </c>
      <c r="E95" s="5">
        <v>46676643364</v>
      </c>
      <c r="F95" s="5">
        <v>49735874204</v>
      </c>
      <c r="G95" s="5">
        <v>50388875673</v>
      </c>
      <c r="I95" s="5">
        <v>46676643364</v>
      </c>
      <c r="J95" s="5">
        <v>56235581649</v>
      </c>
      <c r="K95" s="5">
        <v>47670114040</v>
      </c>
      <c r="L95" s="5">
        <v>49591497760</v>
      </c>
      <c r="M95" s="5">
        <v>58692417386</v>
      </c>
      <c r="N95" s="5">
        <v>61258028492</v>
      </c>
      <c r="O95" s="5">
        <v>47881444521</v>
      </c>
      <c r="P95" s="5">
        <v>48379981073</v>
      </c>
      <c r="Q95" s="5">
        <v>48570519238</v>
      </c>
      <c r="R95" s="5">
        <v>68887404787</v>
      </c>
      <c r="S95" s="5">
        <v>57029575576</v>
      </c>
      <c r="T95" s="5">
        <v>57029575576</v>
      </c>
      <c r="U95" s="5">
        <v>49655161487</v>
      </c>
      <c r="V95" s="5">
        <v>81226694854</v>
      </c>
      <c r="W95" s="5">
        <v>84157921152</v>
      </c>
      <c r="X95" s="5">
        <v>94528796910</v>
      </c>
      <c r="Y95" s="5">
        <v>96162430287</v>
      </c>
      <c r="Z95" s="5">
        <v>93572660458</v>
      </c>
    </row>
    <row r="96" spans="3:26" ht="15.5" x14ac:dyDescent="0.35">
      <c r="C96" t="s">
        <v>129</v>
      </c>
      <c r="D96" s="5">
        <v>1595744489</v>
      </c>
      <c r="E96" s="5">
        <v>1756269110</v>
      </c>
      <c r="F96" s="5">
        <v>1916793730</v>
      </c>
      <c r="G96" s="5">
        <v>2077318351</v>
      </c>
      <c r="I96" s="5">
        <v>1756269110</v>
      </c>
      <c r="J96" s="5">
        <v>2193250924</v>
      </c>
      <c r="K96" s="5">
        <v>2425586904</v>
      </c>
      <c r="L96" s="5">
        <v>3152972</v>
      </c>
      <c r="M96" s="5">
        <v>4123117</v>
      </c>
      <c r="R96" s="5">
        <v>1741961223</v>
      </c>
      <c r="S96" s="5">
        <v>1745710375</v>
      </c>
      <c r="T96" s="5">
        <v>1745710375</v>
      </c>
      <c r="U96" s="5">
        <v>1966226875</v>
      </c>
      <c r="V96" s="5">
        <v>1827877694</v>
      </c>
      <c r="W96" s="5">
        <v>1385513546</v>
      </c>
      <c r="X96" s="5">
        <v>3291397226</v>
      </c>
      <c r="Y96" s="5">
        <v>4798544474</v>
      </c>
      <c r="Z96" s="5">
        <v>6305691722</v>
      </c>
    </row>
    <row r="97" spans="3:26" ht="15.5" x14ac:dyDescent="0.35">
      <c r="C97" t="s">
        <v>619</v>
      </c>
      <c r="O97" s="5">
        <v>14081082</v>
      </c>
      <c r="P97" s="5">
        <v>204694715</v>
      </c>
      <c r="Q97" s="5">
        <v>473717866</v>
      </c>
      <c r="R97" s="5">
        <v>8589889638</v>
      </c>
      <c r="S97" s="5">
        <v>9160031432</v>
      </c>
      <c r="T97" s="5">
        <v>9160031432</v>
      </c>
    </row>
    <row r="98" spans="3:26" ht="15.5" x14ac:dyDescent="0.35">
      <c r="C98" t="s">
        <v>109</v>
      </c>
    </row>
    <row r="99" spans="3:26" ht="15.5" x14ac:dyDescent="0.35">
      <c r="C99" t="s">
        <v>130</v>
      </c>
      <c r="D99" s="5">
        <v>64983678365</v>
      </c>
      <c r="E99" s="5">
        <v>65505595920</v>
      </c>
      <c r="F99" s="5">
        <v>69145846404</v>
      </c>
      <c r="G99" s="5">
        <v>73222386076</v>
      </c>
      <c r="I99" s="5">
        <v>65505595920</v>
      </c>
      <c r="J99" s="5">
        <v>88968485683</v>
      </c>
      <c r="K99" s="5">
        <v>81958511839</v>
      </c>
      <c r="L99" s="5">
        <v>74538879709</v>
      </c>
      <c r="M99" s="5">
        <v>84512638556</v>
      </c>
      <c r="N99" s="5">
        <v>82828138333</v>
      </c>
      <c r="O99" s="5">
        <v>52285446324</v>
      </c>
      <c r="P99" s="5">
        <v>53176794246</v>
      </c>
      <c r="Q99" s="5">
        <v>49353712243</v>
      </c>
      <c r="R99" s="5">
        <v>81026384185</v>
      </c>
      <c r="S99" s="5">
        <v>68621975729</v>
      </c>
      <c r="T99" s="5">
        <v>68621975729</v>
      </c>
      <c r="U99" s="5">
        <v>52373839187</v>
      </c>
      <c r="V99" s="5">
        <v>84567012304</v>
      </c>
      <c r="W99" s="5">
        <v>126747900238</v>
      </c>
      <c r="X99" s="5">
        <v>104458582914</v>
      </c>
      <c r="Y99" s="5">
        <v>157010074875</v>
      </c>
      <c r="Z99" s="5">
        <v>163191876038</v>
      </c>
    </row>
    <row r="100" spans="3:26" ht="15.5" x14ac:dyDescent="0.35">
      <c r="C100" t="s">
        <v>131</v>
      </c>
      <c r="D100" s="5">
        <v>149582470783</v>
      </c>
      <c r="E100" s="5">
        <v>127029936498</v>
      </c>
      <c r="F100" s="5">
        <v>132242259956</v>
      </c>
      <c r="G100" s="5">
        <v>184523151611</v>
      </c>
      <c r="I100" s="5">
        <v>127029936498</v>
      </c>
      <c r="J100" s="5">
        <v>232898099659</v>
      </c>
      <c r="K100" s="5">
        <v>319173316937</v>
      </c>
      <c r="L100" s="5">
        <v>436470822994</v>
      </c>
      <c r="M100" s="5">
        <v>613344238692</v>
      </c>
      <c r="N100" s="5">
        <v>677619067915</v>
      </c>
      <c r="O100" s="5">
        <v>695853450844</v>
      </c>
      <c r="P100" s="5">
        <v>386108236920</v>
      </c>
      <c r="Q100" s="5">
        <v>411063871798</v>
      </c>
      <c r="R100" s="5">
        <v>229056622337</v>
      </c>
      <c r="S100" s="5">
        <v>204951499255</v>
      </c>
      <c r="T100" s="5">
        <v>204951499255</v>
      </c>
      <c r="U100" s="5">
        <v>169324429155</v>
      </c>
      <c r="V100" s="5">
        <v>154301199970</v>
      </c>
      <c r="W100" s="5">
        <v>189755322378</v>
      </c>
      <c r="X100" s="5">
        <v>213288722115</v>
      </c>
      <c r="Y100" s="5">
        <v>218436559363</v>
      </c>
      <c r="Z100" s="5">
        <v>227557290255</v>
      </c>
    </row>
    <row r="101" spans="3:26" ht="15.5" x14ac:dyDescent="0.35">
      <c r="C101" t="s">
        <v>132</v>
      </c>
    </row>
    <row r="102" spans="3:26" ht="15.5" x14ac:dyDescent="0.35">
      <c r="C102" t="s">
        <v>133</v>
      </c>
    </row>
    <row r="103" spans="3:26" ht="15.5" x14ac:dyDescent="0.35">
      <c r="C103" t="s">
        <v>134</v>
      </c>
      <c r="D103" s="5">
        <v>106504063083</v>
      </c>
      <c r="E103" s="5">
        <v>86859891207</v>
      </c>
      <c r="F103" s="5">
        <v>380514827275</v>
      </c>
      <c r="G103" s="5">
        <v>400975379474</v>
      </c>
      <c r="I103" s="5">
        <v>86859891207</v>
      </c>
      <c r="J103" s="5">
        <v>378996804460</v>
      </c>
      <c r="K103" s="5">
        <v>307344288318</v>
      </c>
      <c r="L103" s="5">
        <v>409753998155</v>
      </c>
      <c r="M103" s="5">
        <v>502058732263</v>
      </c>
      <c r="N103" s="5">
        <v>446454025409</v>
      </c>
      <c r="O103" s="5">
        <v>421129759476</v>
      </c>
      <c r="P103" s="5">
        <v>82000239837</v>
      </c>
      <c r="Q103" s="5">
        <v>82369918242</v>
      </c>
      <c r="R103" s="5">
        <v>80869970736</v>
      </c>
      <c r="S103" s="5">
        <v>67122022377</v>
      </c>
      <c r="T103" s="5">
        <v>67122022377</v>
      </c>
      <c r="U103" s="5">
        <v>71818290158</v>
      </c>
      <c r="V103" s="5">
        <v>49820780845</v>
      </c>
      <c r="W103" s="5">
        <v>58591712017</v>
      </c>
      <c r="X103" s="5">
        <v>88460664236</v>
      </c>
      <c r="Y103" s="5">
        <v>77916076158</v>
      </c>
      <c r="Z103" s="5">
        <v>73616904377</v>
      </c>
    </row>
    <row r="104" spans="3:26" ht="15.5" x14ac:dyDescent="0.35">
      <c r="C104" t="s">
        <v>135</v>
      </c>
      <c r="F104" s="5">
        <v>106173902700</v>
      </c>
      <c r="G104" s="5">
        <v>203548902700</v>
      </c>
      <c r="J104" s="5">
        <v>146498902700</v>
      </c>
      <c r="K104" s="5">
        <v>129950727492</v>
      </c>
      <c r="L104" s="5">
        <v>187402000000</v>
      </c>
      <c r="M104" s="5">
        <v>177000000000</v>
      </c>
      <c r="N104" s="5">
        <v>57000000000</v>
      </c>
      <c r="R104" s="5">
        <v>29119597671</v>
      </c>
      <c r="S104" s="5">
        <v>5045008663</v>
      </c>
      <c r="T104" s="5">
        <v>5045008663</v>
      </c>
      <c r="U104" s="5">
        <v>26908696227</v>
      </c>
      <c r="V104" s="5">
        <v>14946847903</v>
      </c>
      <c r="W104" s="5">
        <v>3386467174</v>
      </c>
      <c r="X104" s="5">
        <v>1875406661</v>
      </c>
      <c r="Y104" s="5">
        <v>14753011</v>
      </c>
      <c r="Z104" s="5">
        <v>98414968</v>
      </c>
    </row>
    <row r="105" spans="3:26" ht="15.5" x14ac:dyDescent="0.35">
      <c r="C105" t="s">
        <v>136</v>
      </c>
    </row>
    <row r="106" spans="3:26" ht="15.5" x14ac:dyDescent="0.35">
      <c r="C106" t="s">
        <v>137</v>
      </c>
      <c r="D106" s="5">
        <v>52190898816</v>
      </c>
      <c r="E106" s="5">
        <v>32179593971</v>
      </c>
      <c r="F106" s="5">
        <v>52263286887</v>
      </c>
      <c r="G106" s="5">
        <v>76811751403</v>
      </c>
      <c r="I106" s="5">
        <v>32179593971</v>
      </c>
      <c r="J106" s="5">
        <v>98522723024</v>
      </c>
      <c r="K106" s="5">
        <v>136886906481</v>
      </c>
      <c r="L106" s="5">
        <v>178274093345</v>
      </c>
      <c r="M106" s="5">
        <v>279414182298</v>
      </c>
      <c r="N106" s="5">
        <v>345861377968</v>
      </c>
      <c r="O106" s="5">
        <v>406207111876</v>
      </c>
      <c r="P106" s="5">
        <v>76340150725</v>
      </c>
      <c r="Q106" s="5">
        <v>75358771446</v>
      </c>
      <c r="R106" s="5">
        <v>41582273384</v>
      </c>
      <c r="S106" s="5">
        <v>52339506423</v>
      </c>
      <c r="T106" s="5">
        <v>52339506423</v>
      </c>
      <c r="U106" s="5">
        <v>39064603254</v>
      </c>
      <c r="V106" s="5">
        <v>22528523173</v>
      </c>
      <c r="W106" s="5">
        <v>34581148014</v>
      </c>
      <c r="X106" s="5">
        <v>60890103994</v>
      </c>
      <c r="Y106" s="5">
        <v>59985310411</v>
      </c>
      <c r="Z106" s="5">
        <v>51146682473</v>
      </c>
    </row>
    <row r="107" spans="3:26" ht="15.5" x14ac:dyDescent="0.35">
      <c r="C107" t="s">
        <v>139</v>
      </c>
    </row>
    <row r="108" spans="3:26" ht="15.5" x14ac:dyDescent="0.35">
      <c r="C108" t="s">
        <v>140</v>
      </c>
      <c r="D108" s="5">
        <v>30888555678</v>
      </c>
      <c r="E108" s="5">
        <v>32350359568</v>
      </c>
      <c r="F108" s="5">
        <v>62894571621</v>
      </c>
      <c r="G108" s="5">
        <v>56661476691</v>
      </c>
      <c r="I108" s="5">
        <v>32350359568</v>
      </c>
      <c r="J108" s="5">
        <v>55538611780</v>
      </c>
      <c r="K108" s="5">
        <v>28521599604</v>
      </c>
      <c r="L108" s="5">
        <v>29361630220</v>
      </c>
      <c r="M108" s="5">
        <v>30335320949</v>
      </c>
      <c r="N108" s="5">
        <v>12803337080</v>
      </c>
      <c r="O108" s="5">
        <v>1255978852</v>
      </c>
      <c r="P108" s="5">
        <v>3773964065</v>
      </c>
      <c r="Q108" s="5">
        <v>2911919833</v>
      </c>
      <c r="R108" s="5">
        <v>2394726770</v>
      </c>
      <c r="S108" s="5">
        <v>5086771954</v>
      </c>
      <c r="T108" s="5">
        <v>5086771954</v>
      </c>
      <c r="U108" s="5">
        <v>3394212348</v>
      </c>
      <c r="V108" s="5">
        <v>6674082695</v>
      </c>
      <c r="W108" s="5">
        <v>15310590511</v>
      </c>
      <c r="X108" s="5">
        <v>15426143770</v>
      </c>
      <c r="Y108" s="5">
        <v>14293916471</v>
      </c>
      <c r="Z108" s="5">
        <v>15693273825</v>
      </c>
    </row>
    <row r="109" spans="3:26" ht="15.5" x14ac:dyDescent="0.35">
      <c r="C109" t="s">
        <v>142</v>
      </c>
      <c r="D109" s="5">
        <v>2530441531</v>
      </c>
      <c r="E109" s="5">
        <v>1504291025</v>
      </c>
      <c r="F109" s="5">
        <v>516425497</v>
      </c>
      <c r="G109" s="5">
        <v>713053352</v>
      </c>
      <c r="I109" s="5">
        <v>1504291025</v>
      </c>
      <c r="J109" s="5">
        <v>283753398</v>
      </c>
      <c r="K109" s="5">
        <v>1020890448</v>
      </c>
      <c r="M109" s="5">
        <v>796633424</v>
      </c>
      <c r="N109" s="5">
        <v>14312095420</v>
      </c>
      <c r="O109" s="5">
        <v>3790366209</v>
      </c>
      <c r="P109" s="5">
        <v>459269048</v>
      </c>
      <c r="Q109" s="5">
        <v>2813295087</v>
      </c>
      <c r="R109" s="5">
        <v>6684935849</v>
      </c>
      <c r="S109" s="5">
        <v>3650255426</v>
      </c>
      <c r="T109" s="5">
        <v>3650255426</v>
      </c>
      <c r="U109" s="5">
        <v>1389928876</v>
      </c>
      <c r="V109" s="5">
        <v>3422885527</v>
      </c>
      <c r="W109" s="5">
        <v>3029217250</v>
      </c>
      <c r="X109" s="5">
        <v>2226349267</v>
      </c>
      <c r="Y109" s="5">
        <v>1333481025</v>
      </c>
      <c r="Z109" s="5">
        <v>2312204224</v>
      </c>
    </row>
    <row r="110" spans="3:26" ht="15.5" x14ac:dyDescent="0.35">
      <c r="C110" t="s">
        <v>138</v>
      </c>
      <c r="D110" s="5">
        <v>19370272231</v>
      </c>
      <c r="E110" s="5">
        <v>18263252509</v>
      </c>
      <c r="F110" s="5">
        <v>27354893934</v>
      </c>
      <c r="G110" s="5">
        <v>19786814072</v>
      </c>
      <c r="I110" s="5">
        <v>18263252509</v>
      </c>
      <c r="J110" s="5">
        <v>16742619897</v>
      </c>
      <c r="K110" s="5">
        <v>5551730460</v>
      </c>
      <c r="L110" s="5">
        <v>10679253007</v>
      </c>
      <c r="M110" s="5">
        <v>7326070742</v>
      </c>
      <c r="N110" s="5">
        <v>9809865170</v>
      </c>
      <c r="O110" s="5">
        <v>5072503713</v>
      </c>
      <c r="P110" s="5">
        <v>1426855999</v>
      </c>
      <c r="Q110" s="5">
        <v>1285931876</v>
      </c>
      <c r="R110" s="5">
        <v>1088437062</v>
      </c>
      <c r="S110" s="5">
        <v>1000479911</v>
      </c>
      <c r="T110" s="5">
        <v>1000479911</v>
      </c>
      <c r="U110" s="5">
        <v>1060849453</v>
      </c>
      <c r="V110" s="5">
        <v>831774347</v>
      </c>
      <c r="W110" s="5">
        <v>945852344</v>
      </c>
      <c r="X110" s="5">
        <v>2122439540</v>
      </c>
      <c r="Y110" s="5">
        <v>944405434</v>
      </c>
      <c r="Z110" s="5">
        <v>940953571</v>
      </c>
    </row>
    <row r="111" spans="3:26" ht="15.5" x14ac:dyDescent="0.35">
      <c r="C111" t="s">
        <v>343</v>
      </c>
      <c r="F111" s="5">
        <v>127775000000</v>
      </c>
      <c r="G111" s="5">
        <v>39600000000</v>
      </c>
      <c r="J111" s="5">
        <v>57047132578</v>
      </c>
    </row>
    <row r="112" spans="3:26" ht="15.5" x14ac:dyDescent="0.35">
      <c r="C112" t="s">
        <v>143</v>
      </c>
    </row>
    <row r="113" spans="3:26" ht="15.5" x14ac:dyDescent="0.35">
      <c r="C113" t="s">
        <v>472</v>
      </c>
      <c r="W113" s="5">
        <v>30316715404</v>
      </c>
      <c r="X113" s="5">
        <v>35324186937</v>
      </c>
      <c r="Y113" s="5">
        <v>52472640802</v>
      </c>
      <c r="Z113" s="5">
        <v>77571944339</v>
      </c>
    </row>
    <row r="114" spans="3:26" ht="15.5" x14ac:dyDescent="0.35">
      <c r="C114" t="s">
        <v>346</v>
      </c>
      <c r="X114" s="5">
        <v>285061923</v>
      </c>
      <c r="Y114" s="5">
        <v>625600155</v>
      </c>
    </row>
    <row r="115" spans="3:26" ht="15.5" x14ac:dyDescent="0.35">
      <c r="C115" t="s">
        <v>345</v>
      </c>
      <c r="X115" s="5">
        <v>1053374801</v>
      </c>
      <c r="Y115" s="5">
        <v>2103399725</v>
      </c>
      <c r="Z115" s="5">
        <v>88300933</v>
      </c>
    </row>
    <row r="116" spans="3:26" ht="15.5" x14ac:dyDescent="0.35">
      <c r="C116" t="s">
        <v>146</v>
      </c>
      <c r="K116" s="5">
        <v>61341984</v>
      </c>
      <c r="L116" s="5">
        <v>55056117</v>
      </c>
      <c r="M116" s="5">
        <v>125284738</v>
      </c>
      <c r="N116" s="5">
        <v>674931003</v>
      </c>
      <c r="V116" s="5">
        <v>1416667200</v>
      </c>
      <c r="W116" s="5">
        <v>1338436724</v>
      </c>
      <c r="X116" s="5">
        <v>5920221004</v>
      </c>
      <c r="Y116" s="5">
        <v>1344209806</v>
      </c>
      <c r="Z116" s="5">
        <v>3425375316</v>
      </c>
    </row>
    <row r="117" spans="3:26" ht="15.5" x14ac:dyDescent="0.35">
      <c r="C117" t="s">
        <v>147</v>
      </c>
      <c r="D117" s="5">
        <v>263376231510</v>
      </c>
      <c r="E117" s="5">
        <v>260106679700</v>
      </c>
      <c r="F117" s="5">
        <v>5780406012</v>
      </c>
      <c r="G117" s="5">
        <v>6378988427</v>
      </c>
      <c r="I117" s="5">
        <v>260106679700</v>
      </c>
      <c r="J117" s="5">
        <v>7172954331</v>
      </c>
      <c r="K117" s="5">
        <v>6127444501</v>
      </c>
      <c r="L117" s="5">
        <v>9639880486</v>
      </c>
      <c r="M117" s="5">
        <v>17704871895</v>
      </c>
      <c r="N117" s="5">
        <v>22494563659</v>
      </c>
      <c r="O117" s="5">
        <v>27188829231</v>
      </c>
      <c r="P117" s="5">
        <v>26423708521</v>
      </c>
      <c r="Q117" s="5">
        <v>32061030648</v>
      </c>
      <c r="R117" s="5">
        <v>19202611597</v>
      </c>
      <c r="S117" s="5">
        <v>12555420423</v>
      </c>
      <c r="T117" s="5">
        <v>13634980402</v>
      </c>
      <c r="U117" s="5">
        <v>12761609481</v>
      </c>
      <c r="V117" s="5">
        <v>2211726847</v>
      </c>
      <c r="W117" s="5">
        <v>43667657332</v>
      </c>
      <c r="X117" s="5">
        <v>50329446272</v>
      </c>
      <c r="Y117" s="5">
        <v>67654218515</v>
      </c>
      <c r="Z117" s="5">
        <v>89330779435</v>
      </c>
    </row>
    <row r="118" spans="3:26" ht="15.5" x14ac:dyDescent="0.35">
      <c r="C118" t="s">
        <v>148</v>
      </c>
      <c r="D118" s="5">
        <v>263376231510</v>
      </c>
      <c r="E118" s="5">
        <v>260106679700</v>
      </c>
      <c r="F118" s="5">
        <v>5780406012</v>
      </c>
      <c r="G118" s="5">
        <v>6378988427</v>
      </c>
      <c r="I118" s="5">
        <v>260106679700</v>
      </c>
      <c r="J118" s="5">
        <v>7172954331</v>
      </c>
      <c r="K118" s="5">
        <v>6127444501</v>
      </c>
      <c r="L118" s="5">
        <v>9639880486</v>
      </c>
      <c r="M118" s="5">
        <v>17704871895</v>
      </c>
      <c r="N118" s="5">
        <v>22494563659</v>
      </c>
      <c r="O118" s="5">
        <v>27188829231</v>
      </c>
      <c r="P118" s="5">
        <v>26423708521</v>
      </c>
      <c r="Q118" s="5">
        <v>32061030648</v>
      </c>
      <c r="R118" s="5">
        <v>19202611597</v>
      </c>
      <c r="S118" s="5">
        <v>12555420423</v>
      </c>
      <c r="T118" s="5">
        <v>13634980402</v>
      </c>
      <c r="U118" s="5">
        <v>12761609481</v>
      </c>
      <c r="V118" s="5">
        <v>2211726847</v>
      </c>
      <c r="W118" s="5">
        <v>43667657332</v>
      </c>
      <c r="X118" s="5">
        <v>50329446272</v>
      </c>
      <c r="Y118" s="5">
        <v>67654218515</v>
      </c>
      <c r="Z118" s="5">
        <v>89330779435</v>
      </c>
    </row>
    <row r="119" spans="3:26" ht="15.5" x14ac:dyDescent="0.35">
      <c r="C119" t="s">
        <v>516</v>
      </c>
    </row>
    <row r="120" spans="3:26" ht="15.5" x14ac:dyDescent="0.35">
      <c r="C120" t="s">
        <v>149</v>
      </c>
      <c r="P120" s="5">
        <v>10986294</v>
      </c>
      <c r="Q120" s="5">
        <v>527305425</v>
      </c>
      <c r="R120" s="5">
        <v>695454597</v>
      </c>
      <c r="S120" s="5">
        <v>274658416</v>
      </c>
      <c r="T120" s="5">
        <v>274658416</v>
      </c>
      <c r="U120" s="5">
        <v>406114270</v>
      </c>
      <c r="V120" s="5">
        <v>558950047</v>
      </c>
    </row>
    <row r="121" spans="3:26" ht="15.5" x14ac:dyDescent="0.35">
      <c r="C121" t="s">
        <v>517</v>
      </c>
      <c r="D121" s="5">
        <v>262008912800</v>
      </c>
      <c r="E121" s="5">
        <v>258748902700</v>
      </c>
      <c r="I121" s="5">
        <v>258748902700</v>
      </c>
    </row>
    <row r="122" spans="3:26" ht="15.5" x14ac:dyDescent="0.35">
      <c r="C122" t="s">
        <v>150</v>
      </c>
      <c r="V122" s="5">
        <v>1652776800</v>
      </c>
    </row>
    <row r="123" spans="3:26" ht="15.5" x14ac:dyDescent="0.35">
      <c r="C123" t="s">
        <v>151</v>
      </c>
      <c r="D123" s="5">
        <v>1367318710</v>
      </c>
      <c r="E123" s="5">
        <v>1357777000</v>
      </c>
      <c r="F123" s="5">
        <v>5780406012</v>
      </c>
      <c r="G123" s="5">
        <v>6378988427</v>
      </c>
      <c r="I123" s="5">
        <v>1357777000</v>
      </c>
      <c r="J123" s="5">
        <v>7134621000</v>
      </c>
      <c r="K123" s="5">
        <v>6089944501</v>
      </c>
      <c r="L123" s="5">
        <v>9512380486</v>
      </c>
      <c r="M123" s="5">
        <v>17405705246</v>
      </c>
      <c r="N123" s="5">
        <v>21965397006</v>
      </c>
      <c r="O123" s="5">
        <v>24355357000</v>
      </c>
      <c r="P123" s="5">
        <v>20365250000</v>
      </c>
      <c r="Q123" s="5">
        <v>22272253000</v>
      </c>
      <c r="R123" s="5">
        <v>18507157000</v>
      </c>
      <c r="S123" s="5">
        <v>12280762007</v>
      </c>
      <c r="T123" s="5">
        <v>13360321986</v>
      </c>
      <c r="U123" s="5">
        <v>12355495211</v>
      </c>
      <c r="V123" s="5">
        <v>1652776800</v>
      </c>
      <c r="W123" s="5">
        <v>43667657332</v>
      </c>
      <c r="X123" s="5">
        <v>50329446272</v>
      </c>
      <c r="Y123" s="5">
        <v>67654218515</v>
      </c>
      <c r="Z123" s="5">
        <v>89330779435</v>
      </c>
    </row>
    <row r="124" spans="3:26" ht="15.5" x14ac:dyDescent="0.35">
      <c r="C124" t="s">
        <v>152</v>
      </c>
      <c r="D124" s="5">
        <v>369880294593</v>
      </c>
      <c r="E124" s="5">
        <v>346966570907</v>
      </c>
      <c r="F124" s="5">
        <v>386295233287</v>
      </c>
      <c r="G124" s="5">
        <v>407354367901</v>
      </c>
      <c r="I124" s="5">
        <v>346966570907</v>
      </c>
      <c r="J124" s="5">
        <v>386169758791</v>
      </c>
      <c r="K124" s="5">
        <v>313471732819</v>
      </c>
      <c r="L124" s="5">
        <v>419393878641</v>
      </c>
      <c r="M124" s="5">
        <v>519763604158</v>
      </c>
      <c r="N124" s="5">
        <v>468948589068</v>
      </c>
      <c r="O124" s="5">
        <v>448318588707</v>
      </c>
      <c r="P124" s="5">
        <v>108423948358</v>
      </c>
      <c r="Q124" s="5">
        <v>114430948890</v>
      </c>
      <c r="R124" s="5">
        <v>100072582333</v>
      </c>
      <c r="S124" s="5">
        <v>79677442800</v>
      </c>
      <c r="T124" s="5">
        <v>80757002779</v>
      </c>
      <c r="U124" s="5">
        <v>84579899639</v>
      </c>
      <c r="V124" s="5">
        <v>52032507692</v>
      </c>
      <c r="W124" s="5">
        <v>102259369349</v>
      </c>
      <c r="X124" s="5">
        <v>138790110508</v>
      </c>
      <c r="Y124" s="5">
        <v>145570294673</v>
      </c>
      <c r="Z124" s="5">
        <v>162947683812</v>
      </c>
    </row>
    <row r="125" spans="3:26" ht="15.5" x14ac:dyDescent="0.35">
      <c r="C125" t="s">
        <v>153</v>
      </c>
    </row>
    <row r="126" spans="3:26" ht="15.5" x14ac:dyDescent="0.35">
      <c r="C126" t="s">
        <v>154</v>
      </c>
      <c r="D126" s="5">
        <v>795892781660</v>
      </c>
      <c r="E126" s="5">
        <v>795892781660</v>
      </c>
      <c r="F126" s="5">
        <v>795892781660</v>
      </c>
      <c r="G126" s="5">
        <v>795892781660</v>
      </c>
      <c r="I126" s="5">
        <v>795892781660</v>
      </c>
      <c r="J126" s="5">
        <v>795892781660</v>
      </c>
      <c r="K126" s="5">
        <v>795892781660</v>
      </c>
      <c r="L126" s="5">
        <v>695652183560</v>
      </c>
      <c r="M126" s="5">
        <v>634475488500</v>
      </c>
      <c r="N126" s="5">
        <v>634475488500</v>
      </c>
      <c r="O126" s="5">
        <v>634475488500</v>
      </c>
      <c r="P126" s="5">
        <v>634475488500</v>
      </c>
      <c r="Q126" s="5">
        <v>634475488500</v>
      </c>
      <c r="R126" s="5">
        <v>634475488500</v>
      </c>
      <c r="S126" s="5">
        <v>634475488500</v>
      </c>
      <c r="T126" s="5">
        <v>634475488500</v>
      </c>
      <c r="U126" s="5">
        <v>634475488500</v>
      </c>
      <c r="V126" s="5">
        <v>634475488500</v>
      </c>
      <c r="W126" s="5">
        <v>634475488500</v>
      </c>
      <c r="X126" s="5">
        <v>634475488500</v>
      </c>
      <c r="Y126" s="5">
        <v>634475488500</v>
      </c>
      <c r="Z126" s="5">
        <v>634475488500</v>
      </c>
    </row>
    <row r="127" spans="3:26" ht="15.5" x14ac:dyDescent="0.35">
      <c r="C127" t="s">
        <v>155</v>
      </c>
      <c r="D127" s="5">
        <v>14444701250</v>
      </c>
      <c r="E127" s="5">
        <v>14444701250</v>
      </c>
      <c r="F127" s="5">
        <v>14444701250</v>
      </c>
      <c r="G127" s="5">
        <v>14444701250</v>
      </c>
      <c r="I127" s="5">
        <v>14444701250</v>
      </c>
      <c r="J127" s="5">
        <v>14444701250</v>
      </c>
      <c r="K127" s="5">
        <v>14444701250</v>
      </c>
      <c r="L127" s="5">
        <v>14444701250</v>
      </c>
      <c r="M127" s="5">
        <v>14444701250</v>
      </c>
      <c r="N127" s="5">
        <v>14444701250</v>
      </c>
      <c r="O127" s="5">
        <v>14444701250</v>
      </c>
      <c r="P127" s="5">
        <v>14444701250</v>
      </c>
      <c r="Q127" s="5">
        <v>14444701250</v>
      </c>
      <c r="R127" s="5">
        <v>14444701250</v>
      </c>
      <c r="S127" s="5">
        <v>14144701250</v>
      </c>
      <c r="T127" s="5">
        <v>14144701250</v>
      </c>
      <c r="U127" s="5">
        <v>14144701250</v>
      </c>
      <c r="V127" s="5">
        <v>14144701250</v>
      </c>
      <c r="W127" s="5">
        <v>14144701250</v>
      </c>
      <c r="X127" s="5">
        <v>14144701250</v>
      </c>
      <c r="Y127" s="5">
        <v>14144701250</v>
      </c>
      <c r="Z127" s="5">
        <v>14144701250</v>
      </c>
    </row>
    <row r="128" spans="3:26" ht="15.5" x14ac:dyDescent="0.35">
      <c r="C128" t="s">
        <v>156</v>
      </c>
      <c r="D128" s="5">
        <v>-1030504894333</v>
      </c>
      <c r="E128" s="5">
        <v>-1030143704932</v>
      </c>
      <c r="F128" s="5">
        <v>-1064412591854</v>
      </c>
      <c r="G128" s="5">
        <v>-1033190834813</v>
      </c>
      <c r="I128" s="5">
        <v>-1030143704932</v>
      </c>
      <c r="J128" s="5">
        <v>-963758489655</v>
      </c>
      <c r="K128" s="5">
        <v>-804658034405</v>
      </c>
      <c r="L128" s="5">
        <v>-693042076070</v>
      </c>
      <c r="M128" s="5">
        <v>-555361690829</v>
      </c>
      <c r="N128" s="5">
        <v>-440271846516</v>
      </c>
      <c r="O128" s="5">
        <v>-401407463226</v>
      </c>
      <c r="P128" s="5">
        <v>-371258036801</v>
      </c>
      <c r="Q128" s="5">
        <v>-352309402455</v>
      </c>
      <c r="R128" s="5">
        <v>-519958285359</v>
      </c>
      <c r="S128" s="5">
        <v>-524593677468</v>
      </c>
      <c r="T128" s="5">
        <v>-524447828887</v>
      </c>
      <c r="U128" s="5">
        <v>-563897795847</v>
      </c>
      <c r="V128" s="5">
        <v>-559071229513</v>
      </c>
      <c r="W128" s="5">
        <v>-642883928911</v>
      </c>
      <c r="X128" s="5">
        <v>-655883543302</v>
      </c>
      <c r="Y128" s="5">
        <v>-657515890219</v>
      </c>
      <c r="Z128" s="5">
        <v>-665772548466</v>
      </c>
    </row>
    <row r="129" spans="2:26" ht="15.5" x14ac:dyDescent="0.35">
      <c r="C129" t="s">
        <v>160</v>
      </c>
      <c r="D129" s="5">
        <v>22135613</v>
      </c>
      <c r="E129" s="5">
        <v>22135613</v>
      </c>
      <c r="F129" s="5">
        <v>22135613</v>
      </c>
      <c r="G129" s="5">
        <v>22135613</v>
      </c>
      <c r="I129" s="5">
        <v>22135613</v>
      </c>
      <c r="J129" s="5">
        <v>22135613</v>
      </c>
      <c r="K129" s="5">
        <v>22135613</v>
      </c>
      <c r="L129" s="5">
        <v>22135613</v>
      </c>
      <c r="M129" s="5">
        <v>22135613</v>
      </c>
      <c r="N129" s="5">
        <v>22135613</v>
      </c>
      <c r="O129" s="5">
        <v>22135613</v>
      </c>
      <c r="P129" s="5">
        <v>22135613</v>
      </c>
      <c r="Q129" s="5">
        <v>22135613</v>
      </c>
      <c r="R129" s="5">
        <v>22135613</v>
      </c>
      <c r="S129" s="5">
        <v>22135613</v>
      </c>
      <c r="T129" s="5">
        <v>22135613</v>
      </c>
      <c r="U129" s="5">
        <v>22135613</v>
      </c>
      <c r="V129" s="5">
        <v>22125113</v>
      </c>
      <c r="W129" s="5">
        <v>-2272969</v>
      </c>
    </row>
    <row r="130" spans="2:26" ht="15.5" x14ac:dyDescent="0.35">
      <c r="C130" t="s">
        <v>9</v>
      </c>
      <c r="D130" s="5">
        <v>-220297823810</v>
      </c>
      <c r="E130" s="5">
        <v>-219936634409</v>
      </c>
      <c r="F130" s="5">
        <v>-254052973331</v>
      </c>
      <c r="G130" s="5">
        <v>-222831216290</v>
      </c>
      <c r="I130" s="5">
        <v>-219936634409</v>
      </c>
      <c r="J130" s="5">
        <v>-153271659132</v>
      </c>
      <c r="K130" s="5">
        <v>5701584118</v>
      </c>
      <c r="L130" s="5">
        <v>17076944353</v>
      </c>
      <c r="M130" s="5">
        <v>93580634534</v>
      </c>
      <c r="N130" s="5">
        <v>208670478847</v>
      </c>
      <c r="O130" s="5">
        <v>247534862137</v>
      </c>
      <c r="P130" s="5">
        <v>277684288562</v>
      </c>
      <c r="Q130" s="5">
        <v>296632922908</v>
      </c>
      <c r="R130" s="5">
        <v>128984040004</v>
      </c>
      <c r="S130" s="5">
        <v>125274056455</v>
      </c>
      <c r="T130" s="5">
        <v>124194496476</v>
      </c>
      <c r="U130" s="5">
        <v>84744529516</v>
      </c>
      <c r="V130" s="5">
        <v>89571085350</v>
      </c>
      <c r="W130" s="5">
        <v>87495953029</v>
      </c>
      <c r="X130" s="5">
        <v>74498611607</v>
      </c>
      <c r="Y130" s="5">
        <v>72866264690</v>
      </c>
      <c r="Z130" s="5">
        <v>64609606443</v>
      </c>
    </row>
    <row r="131" spans="2:26" ht="15.5" x14ac:dyDescent="0.35">
      <c r="C131" t="s">
        <v>161</v>
      </c>
      <c r="D131" s="5">
        <v>149582470783</v>
      </c>
      <c r="E131" s="5">
        <v>127029936498</v>
      </c>
      <c r="F131" s="5">
        <v>132242259956</v>
      </c>
      <c r="G131" s="5">
        <v>184523151611</v>
      </c>
      <c r="I131" s="5">
        <v>127029936498</v>
      </c>
      <c r="J131" s="5">
        <v>232898099659</v>
      </c>
      <c r="K131" s="5">
        <v>319173316937</v>
      </c>
      <c r="L131" s="5">
        <v>436470822994</v>
      </c>
      <c r="M131" s="5">
        <v>613344238692</v>
      </c>
      <c r="N131" s="5">
        <v>677619067915</v>
      </c>
      <c r="O131" s="5">
        <v>695853450844</v>
      </c>
      <c r="P131" s="5">
        <v>386108236920</v>
      </c>
      <c r="Q131" s="5">
        <v>411063871798</v>
      </c>
      <c r="R131" s="5">
        <v>229056622337</v>
      </c>
      <c r="S131" s="5">
        <v>204951499255</v>
      </c>
      <c r="T131" s="5">
        <v>204951499255</v>
      </c>
      <c r="U131" s="5">
        <v>169324429155</v>
      </c>
      <c r="V131" s="5">
        <v>141603593042</v>
      </c>
      <c r="W131" s="5">
        <v>189755322378</v>
      </c>
      <c r="X131" s="5">
        <v>213288722115</v>
      </c>
      <c r="Y131" s="5">
        <v>218436559363</v>
      </c>
      <c r="Z131" s="5">
        <v>227557290255</v>
      </c>
    </row>
    <row r="132" spans="2:26" ht="15.5" x14ac:dyDescent="0.35">
      <c r="C132" t="s">
        <v>162</v>
      </c>
      <c r="D132" s="5">
        <v>2393710348</v>
      </c>
      <c r="E132" s="5">
        <v>2393710348</v>
      </c>
      <c r="F132" s="5">
        <v>2393710348</v>
      </c>
      <c r="G132" s="5">
        <v>2393710348</v>
      </c>
      <c r="I132" s="5">
        <v>2393710348</v>
      </c>
      <c r="J132" s="5">
        <v>2393710348</v>
      </c>
      <c r="K132" s="5">
        <v>2393710348</v>
      </c>
      <c r="L132" s="5">
        <v>1391304367</v>
      </c>
      <c r="M132" s="5">
        <v>1268950977</v>
      </c>
      <c r="N132" s="5">
        <v>1268950977</v>
      </c>
      <c r="O132" s="5">
        <v>1268950977</v>
      </c>
      <c r="P132" s="5">
        <v>1268950977</v>
      </c>
      <c r="Q132" s="5">
        <v>1268950977</v>
      </c>
      <c r="R132" s="5">
        <v>1268950977</v>
      </c>
      <c r="S132" s="5">
        <v>1268950977</v>
      </c>
      <c r="T132" s="5">
        <v>1268950977</v>
      </c>
      <c r="U132" s="5">
        <v>1268950977</v>
      </c>
      <c r="V132" s="5">
        <v>1268950977</v>
      </c>
      <c r="W132" s="5">
        <v>1268950977</v>
      </c>
      <c r="X132" s="5">
        <v>1268950977</v>
      </c>
      <c r="Y132" s="5">
        <v>1268950977</v>
      </c>
      <c r="Z132" s="5">
        <v>1268950977</v>
      </c>
    </row>
    <row r="134" spans="2:26" ht="15.5" x14ac:dyDescent="0.35">
      <c r="B134" t="s">
        <v>163</v>
      </c>
      <c r="C134" t="s">
        <v>164</v>
      </c>
      <c r="D134" s="5">
        <v>-6612840505</v>
      </c>
      <c r="E134" s="5">
        <v>-16173927569</v>
      </c>
      <c r="F134" s="5">
        <v>9066427770</v>
      </c>
      <c r="G134" s="5">
        <v>-40288974515</v>
      </c>
      <c r="I134" s="5">
        <v>-38317911709</v>
      </c>
      <c r="J134" s="5">
        <v>-53390830012</v>
      </c>
      <c r="K134" s="5">
        <v>-23895456060</v>
      </c>
      <c r="L134" s="5">
        <v>-103303177190</v>
      </c>
      <c r="M134" s="5">
        <v>-95857456839</v>
      </c>
      <c r="N134" s="5">
        <v>-53119264235</v>
      </c>
      <c r="O134" s="5">
        <v>-76967783271</v>
      </c>
      <c r="P134" s="5">
        <v>-29721104942</v>
      </c>
      <c r="Q134" s="5">
        <v>-34798784</v>
      </c>
      <c r="R134" s="5">
        <v>6959873951</v>
      </c>
      <c r="S134" s="5">
        <v>-25490768531</v>
      </c>
      <c r="T134" s="5">
        <v>-25490768531</v>
      </c>
      <c r="U134" s="5">
        <v>-12491036940</v>
      </c>
      <c r="V134" s="5">
        <v>-17681946255</v>
      </c>
      <c r="W134" s="5">
        <v>-11769228575</v>
      </c>
      <c r="X134" s="5">
        <v>9119061858</v>
      </c>
      <c r="Y134" s="5">
        <v>13503596200</v>
      </c>
      <c r="Z134" s="5">
        <v>-167707635</v>
      </c>
    </row>
    <row r="135" spans="2:26" ht="15.5" x14ac:dyDescent="0.35">
      <c r="C135" t="s">
        <v>165</v>
      </c>
      <c r="D135" s="5">
        <v>37115998164</v>
      </c>
      <c r="E135" s="5">
        <v>61024159484</v>
      </c>
      <c r="F135" s="5">
        <v>137052807026</v>
      </c>
      <c r="G135" s="5">
        <v>190896727961</v>
      </c>
      <c r="I135" s="5">
        <v>627170858760</v>
      </c>
      <c r="J135" s="5">
        <v>1359491595005</v>
      </c>
      <c r="K135" s="5">
        <v>1478027499918</v>
      </c>
      <c r="L135" s="5">
        <v>1671489317300</v>
      </c>
      <c r="M135" s="5">
        <v>2616919729060</v>
      </c>
      <c r="N135" s="5">
        <v>3003973283658</v>
      </c>
      <c r="O135" s="5">
        <v>1770707224014</v>
      </c>
      <c r="P135" s="5">
        <v>951152152135</v>
      </c>
      <c r="Q135" s="5">
        <v>982725499440</v>
      </c>
      <c r="R135" s="5">
        <v>847453500599</v>
      </c>
      <c r="S135" s="5">
        <v>497980369607</v>
      </c>
      <c r="T135" s="5">
        <v>497980369607</v>
      </c>
      <c r="U135" s="5">
        <v>416173392642</v>
      </c>
      <c r="V135" s="5">
        <v>407089059957</v>
      </c>
      <c r="W135" s="5">
        <v>400964165917</v>
      </c>
      <c r="X135" s="5">
        <v>428855094565</v>
      </c>
      <c r="Y135" s="5">
        <v>515408727005</v>
      </c>
      <c r="Z135" s="5">
        <v>523694106240</v>
      </c>
    </row>
    <row r="136" spans="2:26" ht="15.5" x14ac:dyDescent="0.35">
      <c r="C136" t="s">
        <v>402</v>
      </c>
    </row>
    <row r="137" spans="2:26" ht="15.5" x14ac:dyDescent="0.35">
      <c r="C137" t="s">
        <v>167</v>
      </c>
      <c r="D137" s="5">
        <v>-31154439257</v>
      </c>
      <c r="E137" s="5">
        <v>-33132065837</v>
      </c>
      <c r="F137" s="5">
        <v>-110522527699</v>
      </c>
      <c r="G137" s="5">
        <v>-200497230930</v>
      </c>
      <c r="I137" s="5">
        <v>-534686014423</v>
      </c>
      <c r="J137" s="5">
        <v>-1237020082350</v>
      </c>
      <c r="K137" s="5">
        <v>-1321028518437</v>
      </c>
      <c r="L137" s="5">
        <v>-1575362910232</v>
      </c>
      <c r="M137" s="5">
        <v>-2512012031320</v>
      </c>
      <c r="N137" s="5">
        <v>-2902044753153</v>
      </c>
      <c r="O137" s="5">
        <v>-1727438127862</v>
      </c>
      <c r="P137" s="5">
        <v>-877521179875</v>
      </c>
      <c r="Q137" s="5">
        <v>-873026712116</v>
      </c>
      <c r="R137" s="5">
        <v>-777148717067</v>
      </c>
      <c r="S137" s="5">
        <v>-468882091992</v>
      </c>
      <c r="T137" s="5">
        <v>-468882091992</v>
      </c>
      <c r="U137" s="5">
        <v>-377611091655</v>
      </c>
      <c r="V137" s="5">
        <v>-390577973663</v>
      </c>
      <c r="W137" s="5">
        <v>-378409909947</v>
      </c>
      <c r="X137" s="5">
        <v>-381990324763</v>
      </c>
      <c r="Y137" s="5">
        <v>-454557241029</v>
      </c>
      <c r="Z137" s="5">
        <v>-467571950532</v>
      </c>
    </row>
    <row r="138" spans="2:26" ht="15.5" x14ac:dyDescent="0.35">
      <c r="C138" t="s">
        <v>2134</v>
      </c>
      <c r="D138" s="5">
        <v>-7947420944</v>
      </c>
      <c r="E138" s="5">
        <v>-28512152325</v>
      </c>
      <c r="F138" s="5">
        <v>-39746209781</v>
      </c>
      <c r="G138" s="5">
        <v>-13917385302</v>
      </c>
      <c r="I138" s="5">
        <v>-95730344938</v>
      </c>
      <c r="J138" s="5">
        <v>-113173473428</v>
      </c>
      <c r="K138" s="5">
        <v>-79379034530</v>
      </c>
      <c r="L138" s="5">
        <v>-111455032539</v>
      </c>
      <c r="M138" s="5">
        <v>-116579858477</v>
      </c>
      <c r="N138" s="5">
        <v>-132367786624</v>
      </c>
      <c r="O138" s="5">
        <v>-82472506175</v>
      </c>
      <c r="P138" s="5">
        <v>-54265407210</v>
      </c>
      <c r="Q138" s="5">
        <v>-47157626700</v>
      </c>
      <c r="R138" s="5">
        <v>-40376621501</v>
      </c>
      <c r="S138" s="5">
        <v>-23062200839</v>
      </c>
      <c r="T138" s="5">
        <v>-22845206227</v>
      </c>
      <c r="U138" s="5">
        <v>-22272369463</v>
      </c>
      <c r="V138" s="5">
        <v>-22810372411</v>
      </c>
      <c r="W138" s="5">
        <v>-22634617764</v>
      </c>
      <c r="X138" s="5">
        <v>-24173533046</v>
      </c>
      <c r="Y138" s="5">
        <v>-22981350366</v>
      </c>
      <c r="Z138" s="5">
        <v>-22930278924</v>
      </c>
    </row>
    <row r="139" spans="2:26" ht="15.5" x14ac:dyDescent="0.35">
      <c r="C139" t="s">
        <v>438</v>
      </c>
      <c r="D139" s="5">
        <v>-3933589939</v>
      </c>
      <c r="E139" s="5">
        <v>-13110098239</v>
      </c>
      <c r="F139" s="5">
        <v>22669105470</v>
      </c>
      <c r="G139" s="5">
        <v>-23280993110</v>
      </c>
      <c r="I139" s="5">
        <v>-38372361504</v>
      </c>
      <c r="J139" s="5">
        <v>-56385136910</v>
      </c>
      <c r="K139" s="5">
        <v>-85950936437</v>
      </c>
      <c r="L139" s="5">
        <v>-76942701242</v>
      </c>
      <c r="M139" s="5">
        <v>-71970140778</v>
      </c>
      <c r="N139" s="5">
        <v>-21225675310</v>
      </c>
      <c r="O139" s="5">
        <v>-41119369990</v>
      </c>
      <c r="P139" s="5">
        <v>-56066180276</v>
      </c>
      <c r="Q139" s="5">
        <v>-63279362459</v>
      </c>
      <c r="R139" s="5">
        <v>-19684409031</v>
      </c>
      <c r="S139" s="5">
        <v>-30349284208</v>
      </c>
      <c r="T139" s="5">
        <v>-30566278820</v>
      </c>
      <c r="U139" s="5">
        <v>-26428941231</v>
      </c>
      <c r="V139" s="5">
        <v>-6699867795</v>
      </c>
      <c r="W139" s="5">
        <v>-10906823658</v>
      </c>
      <c r="X139" s="5">
        <v>-10165417643</v>
      </c>
      <c r="Y139" s="5">
        <v>-22162782949</v>
      </c>
      <c r="Z139" s="5">
        <v>-31529319201</v>
      </c>
    </row>
    <row r="140" spans="2:26" ht="15.5" x14ac:dyDescent="0.35">
      <c r="C140" t="s">
        <v>2135</v>
      </c>
    </row>
    <row r="141" spans="2:26" ht="15.5" x14ac:dyDescent="0.35">
      <c r="C141" t="s">
        <v>169</v>
      </c>
      <c r="D141" s="5">
        <v>-43035450140</v>
      </c>
      <c r="E141" s="5">
        <v>-74754316401</v>
      </c>
      <c r="F141" s="5">
        <v>-127599632010</v>
      </c>
      <c r="G141" s="5">
        <v>-237695609342</v>
      </c>
      <c r="I141" s="5">
        <v>-668788720865</v>
      </c>
      <c r="J141" s="5">
        <v>-1406578692688</v>
      </c>
      <c r="K141" s="5">
        <v>-1486358489404</v>
      </c>
      <c r="L141" s="5">
        <v>-1763760644013</v>
      </c>
      <c r="M141" s="5">
        <v>-2700562030575</v>
      </c>
      <c r="N141" s="5">
        <v>-3055638215087</v>
      </c>
      <c r="O141" s="5">
        <v>-1851030004027</v>
      </c>
      <c r="P141" s="5">
        <v>-987852767361</v>
      </c>
      <c r="Q141" s="5">
        <v>-983463701275</v>
      </c>
      <c r="R141" s="5">
        <v>-837209747599</v>
      </c>
      <c r="S141" s="5">
        <v>-522293577039</v>
      </c>
      <c r="T141" s="5">
        <v>-522293577039</v>
      </c>
      <c r="U141" s="5">
        <v>-426312402349</v>
      </c>
      <c r="V141" s="5">
        <v>-420088213869</v>
      </c>
      <c r="W141" s="5">
        <v>-411951351369</v>
      </c>
      <c r="X141" s="5">
        <v>-416329275452</v>
      </c>
      <c r="Y141" s="5">
        <v>-499701374344</v>
      </c>
      <c r="Z141" s="5">
        <v>-522031548657</v>
      </c>
    </row>
    <row r="142" spans="2:26" ht="15.5" x14ac:dyDescent="0.35">
      <c r="C142" t="s">
        <v>2136</v>
      </c>
    </row>
    <row r="143" spans="2:26" ht="15.5" x14ac:dyDescent="0.35">
      <c r="C143" t="s">
        <v>1045</v>
      </c>
      <c r="D143" s="5">
        <v>5814140</v>
      </c>
      <c r="E143" s="5">
        <v>5077509</v>
      </c>
      <c r="F143" s="5">
        <v>7113684</v>
      </c>
      <c r="G143" s="5">
        <v>5022687</v>
      </c>
      <c r="I143" s="5">
        <v>25057313</v>
      </c>
      <c r="J143" s="5">
        <v>20641010</v>
      </c>
      <c r="K143" s="5">
        <v>36234769</v>
      </c>
      <c r="L143" s="5">
        <v>21750360</v>
      </c>
      <c r="M143" s="5">
        <v>22665621</v>
      </c>
      <c r="N143" s="5">
        <v>21589282</v>
      </c>
      <c r="O143" s="5">
        <v>4402718742</v>
      </c>
      <c r="P143" s="5">
        <v>6979510284</v>
      </c>
      <c r="Q143" s="5">
        <v>1523038504</v>
      </c>
      <c r="R143" s="5">
        <v>703699187</v>
      </c>
      <c r="S143" s="5">
        <v>597933792</v>
      </c>
      <c r="T143" s="5">
        <v>597933792</v>
      </c>
      <c r="U143" s="5">
        <v>22412137</v>
      </c>
      <c r="V143" s="5">
        <v>155483277</v>
      </c>
      <c r="W143" s="5">
        <v>118035765</v>
      </c>
      <c r="X143" s="5">
        <v>110338181</v>
      </c>
      <c r="Y143" s="5">
        <v>131039197</v>
      </c>
      <c r="Z143" s="5">
        <v>264753978</v>
      </c>
    </row>
    <row r="144" spans="2:26" ht="15.5" x14ac:dyDescent="0.35">
      <c r="C144" t="s">
        <v>542</v>
      </c>
      <c r="W144" s="5">
        <v>756000</v>
      </c>
      <c r="X144" s="5">
        <v>344000</v>
      </c>
      <c r="Y144" s="5">
        <v>491000</v>
      </c>
    </row>
    <row r="145" spans="3:26" ht="15.5" x14ac:dyDescent="0.35">
      <c r="C145" t="s">
        <v>1152</v>
      </c>
      <c r="D145" s="5">
        <v>5814140</v>
      </c>
      <c r="E145" s="5">
        <v>5077509</v>
      </c>
      <c r="F145" s="5">
        <v>7113684</v>
      </c>
      <c r="G145" s="5">
        <v>5022687</v>
      </c>
      <c r="I145" s="5">
        <v>25057313</v>
      </c>
      <c r="J145" s="5">
        <v>20641010</v>
      </c>
      <c r="K145" s="5">
        <v>36234769</v>
      </c>
      <c r="L145" s="5">
        <v>21750360</v>
      </c>
      <c r="M145" s="5">
        <v>22665621</v>
      </c>
      <c r="N145" s="5">
        <v>21589282</v>
      </c>
      <c r="O145" s="5">
        <v>4402718742</v>
      </c>
      <c r="P145" s="5">
        <v>6979510284</v>
      </c>
      <c r="Q145" s="5">
        <v>1523038504</v>
      </c>
      <c r="R145" s="5">
        <v>703699187</v>
      </c>
      <c r="S145" s="5">
        <v>597933792</v>
      </c>
      <c r="T145" s="5">
        <v>597933792</v>
      </c>
      <c r="U145" s="5">
        <v>22412137</v>
      </c>
      <c r="V145" s="5">
        <v>155483277</v>
      </c>
      <c r="W145" s="5">
        <v>118791765</v>
      </c>
      <c r="X145" s="5">
        <v>110682181</v>
      </c>
      <c r="Y145" s="5">
        <v>131530197</v>
      </c>
      <c r="Z145" s="5">
        <v>264753978</v>
      </c>
    </row>
    <row r="146" spans="3:26" ht="15.5" x14ac:dyDescent="0.35">
      <c r="C146" t="s">
        <v>2137</v>
      </c>
      <c r="D146" s="5">
        <v>-690314344</v>
      </c>
      <c r="E146" s="5">
        <v>-3411702645</v>
      </c>
      <c r="F146" s="5">
        <v>-353659461</v>
      </c>
      <c r="G146" s="5">
        <v>7029030012</v>
      </c>
      <c r="I146" s="5">
        <v>3412249365</v>
      </c>
      <c r="J146" s="5">
        <v>-6060107672</v>
      </c>
      <c r="K146" s="5">
        <v>-15050737980</v>
      </c>
      <c r="L146" s="5">
        <v>-10762163541</v>
      </c>
      <c r="M146" s="5">
        <v>-11947303896</v>
      </c>
      <c r="N146" s="5">
        <v>-1164506391</v>
      </c>
      <c r="O146" s="5">
        <v>-1047722000</v>
      </c>
      <c r="X146" s="5">
        <v>-2557074364</v>
      </c>
      <c r="Y146" s="5">
        <v>-1667319472</v>
      </c>
      <c r="Z146" s="5">
        <v>-719409446</v>
      </c>
    </row>
    <row r="147" spans="3:26" ht="15.5" x14ac:dyDescent="0.35">
      <c r="C147" t="s">
        <v>405</v>
      </c>
      <c r="D147" s="5">
        <v>-8888325</v>
      </c>
      <c r="E147" s="5">
        <v>962854484</v>
      </c>
      <c r="F147" s="5">
        <v>-40201469</v>
      </c>
      <c r="G147" s="5">
        <v>-524145833</v>
      </c>
      <c r="I147" s="5">
        <v>-137356282</v>
      </c>
      <c r="J147" s="5">
        <v>-264265667</v>
      </c>
      <c r="K147" s="5">
        <v>-549963363</v>
      </c>
      <c r="L147" s="5">
        <v>-291437296</v>
      </c>
      <c r="M147" s="5">
        <v>-290517049</v>
      </c>
      <c r="N147" s="5">
        <v>-311415697</v>
      </c>
      <c r="Q147" s="5">
        <v>-819635453</v>
      </c>
      <c r="R147" s="5">
        <v>-3987578236</v>
      </c>
      <c r="S147" s="5">
        <v>-1775494891</v>
      </c>
      <c r="T147" s="5">
        <v>-1775494891</v>
      </c>
      <c r="U147" s="5">
        <v>-2374439370</v>
      </c>
      <c r="V147" s="5">
        <v>-4838275620</v>
      </c>
      <c r="W147" s="5">
        <v>-900834888</v>
      </c>
      <c r="X147" s="5">
        <v>-960365072</v>
      </c>
      <c r="Y147" s="5">
        <v>-667967186</v>
      </c>
      <c r="Z147" s="5">
        <v>-703439625</v>
      </c>
    </row>
    <row r="148" spans="3:26" ht="15.5" x14ac:dyDescent="0.35">
      <c r="C148" t="s">
        <v>2138</v>
      </c>
      <c r="Z148" s="5">
        <v>-672170125</v>
      </c>
    </row>
    <row r="149" spans="3:26" ht="15.5" x14ac:dyDescent="0.35">
      <c r="C149" t="s">
        <v>179</v>
      </c>
      <c r="D149" s="5">
        <v>-854991243</v>
      </c>
      <c r="E149" s="5">
        <v>20185970532</v>
      </c>
      <c r="F149" s="5">
        <v>-13624657552</v>
      </c>
      <c r="G149" s="5">
        <v>34606401072</v>
      </c>
      <c r="I149" s="5">
        <v>38124623475</v>
      </c>
      <c r="J149" s="5">
        <v>61100382880</v>
      </c>
      <c r="K149" s="5">
        <v>31565660928</v>
      </c>
      <c r="L149" s="5">
        <v>55766152558</v>
      </c>
      <c r="M149" s="5">
        <v>110751959672</v>
      </c>
      <c r="N149" s="5">
        <v>55622797099</v>
      </c>
      <c r="Q149" s="5">
        <v>-23891486111</v>
      </c>
      <c r="R149" s="5">
        <v>2000000000</v>
      </c>
      <c r="S149" s="5">
        <v>-12900000000</v>
      </c>
      <c r="T149" s="5">
        <v>-12900000000</v>
      </c>
      <c r="U149" s="5">
        <v>6330556000</v>
      </c>
      <c r="V149" s="5">
        <v>-25050494685</v>
      </c>
      <c r="W149" s="5">
        <v>-8320181004</v>
      </c>
      <c r="X149" s="5">
        <v>-10818977958</v>
      </c>
      <c r="Y149" s="5">
        <v>-18612270563</v>
      </c>
      <c r="Z149" s="5">
        <v>-2171249502</v>
      </c>
    </row>
    <row r="150" spans="3:26" ht="15.5" x14ac:dyDescent="0.35">
      <c r="C150" t="s">
        <v>180</v>
      </c>
      <c r="D150" s="5">
        <v>-53701735</v>
      </c>
      <c r="E150" s="5">
        <v>9601392250</v>
      </c>
      <c r="F150" s="5">
        <v>1710953470</v>
      </c>
      <c r="G150" s="5">
        <v>3211880739</v>
      </c>
      <c r="I150" s="5">
        <v>14530991584</v>
      </c>
      <c r="J150" s="5">
        <v>-17503361184</v>
      </c>
      <c r="K150" s="5">
        <v>-5507786499</v>
      </c>
      <c r="L150" s="5">
        <v>27550807423</v>
      </c>
      <c r="M150" s="5">
        <v>-7494434951</v>
      </c>
      <c r="N150" s="5">
        <v>-56537407041</v>
      </c>
      <c r="O150" s="5">
        <v>-10007529000</v>
      </c>
      <c r="P150" s="5">
        <v>-11098665446</v>
      </c>
      <c r="Q150" s="5">
        <v>218921960678</v>
      </c>
      <c r="R150" s="5">
        <v>-9361536139</v>
      </c>
      <c r="S150" s="5">
        <v>55996350848</v>
      </c>
      <c r="T150" s="5">
        <v>55996350848</v>
      </c>
      <c r="U150" s="5">
        <v>2337865909</v>
      </c>
      <c r="V150" s="5">
        <v>30282841444</v>
      </c>
      <c r="W150" s="5">
        <v>30415225841</v>
      </c>
      <c r="X150" s="5">
        <v>-513100919</v>
      </c>
      <c r="Y150" s="5">
        <v>6088900227</v>
      </c>
      <c r="Z150" s="5">
        <v>3057183840</v>
      </c>
    </row>
    <row r="151" spans="3:26" ht="15.5" x14ac:dyDescent="0.35">
      <c r="C151" t="s">
        <v>386</v>
      </c>
      <c r="V151" s="5">
        <v>36210063391</v>
      </c>
    </row>
    <row r="152" spans="3:26" ht="15.5" x14ac:dyDescent="0.35">
      <c r="C152" t="s">
        <v>187</v>
      </c>
      <c r="E152" s="5">
        <v>12460653174</v>
      </c>
      <c r="F152" s="5">
        <v>61222605</v>
      </c>
      <c r="G152" s="5">
        <v>3700497020</v>
      </c>
      <c r="I152" s="5">
        <v>16271647592</v>
      </c>
      <c r="J152" s="5">
        <v>105119712</v>
      </c>
      <c r="K152" s="5">
        <v>233095019</v>
      </c>
      <c r="L152" s="5">
        <v>30073832845</v>
      </c>
      <c r="M152" s="5">
        <v>3935516199</v>
      </c>
      <c r="O152" s="5">
        <v>355681817</v>
      </c>
      <c r="P152" s="5">
        <v>149409090</v>
      </c>
      <c r="Q152" s="5">
        <v>216344528203</v>
      </c>
      <c r="R152" s="5">
        <v>63545456</v>
      </c>
      <c r="S152" s="5">
        <v>1027999998</v>
      </c>
      <c r="T152" s="5">
        <v>1027999998</v>
      </c>
      <c r="U152" s="5">
        <v>1882245910</v>
      </c>
      <c r="V152" s="5">
        <v>6863111815</v>
      </c>
      <c r="W152" s="5">
        <v>14255152271</v>
      </c>
      <c r="X152" s="5">
        <v>320204546</v>
      </c>
      <c r="Y152" s="5">
        <v>1104119092</v>
      </c>
      <c r="Z152" s="5">
        <v>1882894543</v>
      </c>
    </row>
    <row r="153" spans="3:26" ht="15.5" x14ac:dyDescent="0.35">
      <c r="C153" t="s">
        <v>558</v>
      </c>
      <c r="S153" s="5">
        <v>75000000000</v>
      </c>
      <c r="T153" s="5">
        <v>75000000000</v>
      </c>
    </row>
    <row r="154" spans="3:26" ht="15.5" x14ac:dyDescent="0.35">
      <c r="C154" t="s">
        <v>2139</v>
      </c>
      <c r="U154" s="5">
        <v>600000000</v>
      </c>
      <c r="V154" s="5">
        <v>1070000000</v>
      </c>
      <c r="W154" s="5">
        <v>-170000000</v>
      </c>
      <c r="X154" s="5">
        <v>250000000</v>
      </c>
      <c r="Y154" s="5">
        <v>-250000000</v>
      </c>
      <c r="Z154" s="5">
        <v>2350000000</v>
      </c>
    </row>
    <row r="155" spans="3:26" ht="15.5" x14ac:dyDescent="0.35">
      <c r="C155" t="s">
        <v>186</v>
      </c>
      <c r="M155" s="5">
        <v>-81025804</v>
      </c>
      <c r="N155" s="5">
        <v>2624520686</v>
      </c>
      <c r="O155" s="5">
        <v>791724579</v>
      </c>
      <c r="P155" s="5">
        <v>-3935203300</v>
      </c>
      <c r="R155" s="5">
        <v>-1291890000</v>
      </c>
      <c r="S155" s="5">
        <v>-289800000</v>
      </c>
      <c r="T155" s="5">
        <v>-289800000</v>
      </c>
    </row>
    <row r="156" spans="3:26" ht="15.5" x14ac:dyDescent="0.35">
      <c r="C156" t="s">
        <v>181</v>
      </c>
      <c r="E156" s="5">
        <v>-455928482</v>
      </c>
      <c r="F156" s="5">
        <v>-503420245</v>
      </c>
      <c r="G156" s="5">
        <v>-488616281</v>
      </c>
      <c r="I156" s="5">
        <v>-1542156008</v>
      </c>
      <c r="J156" s="5">
        <v>-15132798868</v>
      </c>
      <c r="K156" s="5">
        <v>-5740881518</v>
      </c>
      <c r="L156" s="5">
        <v>-2523025422</v>
      </c>
      <c r="M156" s="5">
        <v>-7469676458</v>
      </c>
      <c r="N156" s="5">
        <v>-22845049080</v>
      </c>
      <c r="O156" s="5">
        <v>-11154935396</v>
      </c>
      <c r="P156" s="5">
        <v>-7312871236</v>
      </c>
      <c r="Q156" s="5">
        <v>-4516838036</v>
      </c>
      <c r="R156" s="5">
        <v>-9362647175</v>
      </c>
      <c r="S156" s="5">
        <v>-10852104850</v>
      </c>
      <c r="T156" s="5">
        <v>-10852104850</v>
      </c>
    </row>
    <row r="157" spans="3:26" ht="15.5" x14ac:dyDescent="0.35">
      <c r="C157" t="s">
        <v>2140</v>
      </c>
      <c r="Y157" s="5">
        <v>-348300000</v>
      </c>
      <c r="Z157" s="5">
        <v>-61584700</v>
      </c>
    </row>
    <row r="158" spans="3:26" ht="15.5" x14ac:dyDescent="0.35">
      <c r="C158" t="s">
        <v>2141</v>
      </c>
      <c r="D158" s="5">
        <v>-53701735</v>
      </c>
      <c r="E158" s="5">
        <v>-455928482</v>
      </c>
      <c r="F158" s="5">
        <v>-503420245</v>
      </c>
      <c r="G158" s="5">
        <v>-488616281</v>
      </c>
      <c r="I158" s="5">
        <v>-1542156008</v>
      </c>
      <c r="J158" s="5">
        <v>-15132798868</v>
      </c>
      <c r="K158" s="5">
        <v>-5740881518</v>
      </c>
      <c r="L158" s="5">
        <v>-2523025422</v>
      </c>
      <c r="M158" s="5">
        <v>-7469676458</v>
      </c>
      <c r="N158" s="5">
        <v>-22845049080</v>
      </c>
      <c r="O158" s="5">
        <v>-11154935396</v>
      </c>
      <c r="P158" s="5">
        <v>-7312871236</v>
      </c>
      <c r="Q158" s="5">
        <v>-4516838036</v>
      </c>
      <c r="R158" s="5">
        <v>-9362647175</v>
      </c>
      <c r="S158" s="5">
        <v>-10852104850</v>
      </c>
      <c r="T158" s="5">
        <v>-10852104850</v>
      </c>
      <c r="U158" s="5">
        <v>-76230001</v>
      </c>
      <c r="V158" s="5">
        <v>-1928483762</v>
      </c>
      <c r="W158" s="5">
        <v>-299453227</v>
      </c>
      <c r="X158" s="5">
        <v>-1589555215</v>
      </c>
      <c r="Y158" s="5">
        <v>-1754119871</v>
      </c>
      <c r="Z158" s="5">
        <v>-1487980703</v>
      </c>
    </row>
    <row r="159" spans="3:26" ht="15.5" x14ac:dyDescent="0.35">
      <c r="C159" t="s">
        <v>2142</v>
      </c>
    </row>
    <row r="160" spans="3:26" ht="15.5" x14ac:dyDescent="0.35">
      <c r="C160" t="s">
        <v>2143</v>
      </c>
      <c r="J160" s="5">
        <v>-2475682028</v>
      </c>
    </row>
    <row r="161" spans="3:26" ht="15.5" x14ac:dyDescent="0.35">
      <c r="C161" t="s">
        <v>2144</v>
      </c>
      <c r="S161" s="5">
        <v>-8889744300</v>
      </c>
      <c r="T161" s="5">
        <v>-8889744300</v>
      </c>
    </row>
    <row r="162" spans="3:26" ht="15.5" x14ac:dyDescent="0.35">
      <c r="C162" t="s">
        <v>2145</v>
      </c>
      <c r="E162" s="5">
        <v>-2204832442</v>
      </c>
      <c r="F162" s="5">
        <v>2153151110</v>
      </c>
      <c r="M162" s="5">
        <v>-3879248888</v>
      </c>
      <c r="N162" s="5">
        <v>-36316878647</v>
      </c>
    </row>
    <row r="163" spans="3:26" ht="15.5" x14ac:dyDescent="0.35">
      <c r="C163" t="s">
        <v>920</v>
      </c>
      <c r="U163" s="5">
        <v>-68150000</v>
      </c>
      <c r="W163" s="5">
        <v>47330526797</v>
      </c>
      <c r="X163" s="5">
        <v>506249750</v>
      </c>
      <c r="Y163" s="5">
        <v>6988901006</v>
      </c>
      <c r="Z163" s="5">
        <v>312270000</v>
      </c>
    </row>
    <row r="164" spans="3:26" ht="15.5" x14ac:dyDescent="0.35">
      <c r="C164" t="s">
        <v>175</v>
      </c>
      <c r="V164" s="5">
        <v>-11931850000</v>
      </c>
      <c r="W164" s="5">
        <v>11999000000</v>
      </c>
    </row>
    <row r="165" spans="3:26" ht="15.5" x14ac:dyDescent="0.35">
      <c r="C165" t="s">
        <v>2146</v>
      </c>
      <c r="Q165" s="5">
        <v>7451000000</v>
      </c>
      <c r="R165" s="5">
        <v>1681818180</v>
      </c>
    </row>
    <row r="166" spans="3:26" ht="15.5" x14ac:dyDescent="0.35">
      <c r="C166" t="s">
        <v>195</v>
      </c>
      <c r="E166" s="5">
        <v>-198500000</v>
      </c>
      <c r="I166" s="5">
        <v>-198500000</v>
      </c>
      <c r="Q166" s="5">
        <v>-356729489</v>
      </c>
      <c r="R166" s="5">
        <v>-452362600</v>
      </c>
    </row>
    <row r="167" spans="3:26" ht="15.5" x14ac:dyDescent="0.35">
      <c r="C167" t="s">
        <v>2147</v>
      </c>
      <c r="W167" s="5">
        <v>-42700000000</v>
      </c>
    </row>
    <row r="168" spans="3:26" ht="15.5" x14ac:dyDescent="0.35">
      <c r="C168" t="s">
        <v>197</v>
      </c>
      <c r="D168" s="5">
        <v>-854991243</v>
      </c>
      <c r="E168" s="5">
        <v>20185970532</v>
      </c>
      <c r="F168" s="5">
        <v>-13624657552</v>
      </c>
      <c r="G168" s="5">
        <v>34606401072</v>
      </c>
      <c r="I168" s="5">
        <v>38124623475</v>
      </c>
      <c r="J168" s="5">
        <v>61100382880</v>
      </c>
      <c r="K168" s="5">
        <v>31565660928</v>
      </c>
      <c r="L168" s="5">
        <v>55766152558</v>
      </c>
      <c r="M168" s="5">
        <v>110751959672</v>
      </c>
      <c r="N168" s="5">
        <v>55622797099</v>
      </c>
      <c r="Q168" s="5">
        <v>-23891486111</v>
      </c>
      <c r="R168" s="5">
        <v>2000000000</v>
      </c>
      <c r="S168" s="5">
        <v>-12900000000</v>
      </c>
      <c r="T168" s="5">
        <v>-12900000000</v>
      </c>
      <c r="U168" s="5">
        <v>6330556000</v>
      </c>
      <c r="V168" s="5">
        <v>-25050494685</v>
      </c>
      <c r="W168" s="5">
        <v>-8320181004</v>
      </c>
      <c r="X168" s="5">
        <v>-10818977958</v>
      </c>
      <c r="Y168" s="5">
        <v>-18612270563</v>
      </c>
      <c r="Z168" s="5">
        <v>-2171249502</v>
      </c>
    </row>
    <row r="169" spans="3:26" ht="15.5" x14ac:dyDescent="0.35">
      <c r="C169" t="s">
        <v>626</v>
      </c>
    </row>
    <row r="170" spans="3:26" ht="15.5" x14ac:dyDescent="0.35">
      <c r="C170" t="s">
        <v>636</v>
      </c>
    </row>
    <row r="171" spans="3:26" ht="15.5" x14ac:dyDescent="0.35">
      <c r="C171" t="s">
        <v>2148</v>
      </c>
      <c r="V171" s="5">
        <v>4250000000</v>
      </c>
    </row>
    <row r="172" spans="3:26" ht="15.5" x14ac:dyDescent="0.35">
      <c r="C172" t="s">
        <v>1494</v>
      </c>
      <c r="U172" s="5">
        <v>-3069444000</v>
      </c>
      <c r="V172" s="5">
        <v>-33462057961</v>
      </c>
      <c r="W172" s="5">
        <v>-9895460000</v>
      </c>
      <c r="X172" s="5">
        <v>-9117006000</v>
      </c>
      <c r="Y172" s="5">
        <v>-18326904000</v>
      </c>
      <c r="Z172" s="5">
        <v>-1823200000</v>
      </c>
    </row>
    <row r="173" spans="3:26" ht="15.5" x14ac:dyDescent="0.35">
      <c r="C173" t="s">
        <v>2149</v>
      </c>
      <c r="D173" s="5">
        <v>-4115001343</v>
      </c>
      <c r="E173" s="5">
        <v>-4614029468</v>
      </c>
      <c r="F173" s="5">
        <v>-4424657552</v>
      </c>
      <c r="G173" s="5">
        <v>-4995403210</v>
      </c>
      <c r="I173" s="5">
        <v>-17078243947</v>
      </c>
      <c r="J173" s="5">
        <v>-12433582922</v>
      </c>
      <c r="K173" s="5">
        <v>-11168608545</v>
      </c>
      <c r="L173" s="5">
        <v>-10780857030</v>
      </c>
      <c r="M173" s="5">
        <v>-8859303328</v>
      </c>
      <c r="N173" s="5">
        <v>-1377202901</v>
      </c>
      <c r="Q173" s="5">
        <v>-2391486111</v>
      </c>
    </row>
    <row r="174" spans="3:26" ht="15.5" x14ac:dyDescent="0.35">
      <c r="C174" t="s">
        <v>2150</v>
      </c>
      <c r="E174" s="5">
        <v>-70727867422</v>
      </c>
      <c r="F174" s="5">
        <v>88175000000</v>
      </c>
      <c r="G174" s="5">
        <v>1751804282</v>
      </c>
      <c r="J174" s="5">
        <v>57047132578</v>
      </c>
    </row>
    <row r="175" spans="3:26" ht="15.5" x14ac:dyDescent="0.35">
      <c r="C175" t="s">
        <v>364</v>
      </c>
      <c r="V175" s="5">
        <v>-1053374801</v>
      </c>
      <c r="W175" s="5">
        <v>-1050024923</v>
      </c>
      <c r="X175" s="5">
        <v>-1043951905</v>
      </c>
      <c r="Y175" s="5">
        <v>-216024620</v>
      </c>
      <c r="Z175" s="5">
        <v>-348049502</v>
      </c>
    </row>
    <row r="176" spans="3:26" ht="15.5" x14ac:dyDescent="0.35">
      <c r="C176" t="s">
        <v>561</v>
      </c>
      <c r="V176" s="5">
        <v>-285061923</v>
      </c>
      <c r="W176" s="5">
        <v>-374696081</v>
      </c>
      <c r="X176" s="5">
        <v>-658020053</v>
      </c>
      <c r="Y176" s="5">
        <v>-69341943</v>
      </c>
    </row>
    <row r="177" spans="2:26" ht="15.5" x14ac:dyDescent="0.35">
      <c r="C177" t="s">
        <v>212</v>
      </c>
      <c r="J177" s="5">
        <v>-61341984</v>
      </c>
      <c r="K177" s="5">
        <v>-55056119</v>
      </c>
      <c r="L177" s="5">
        <v>-5031685472</v>
      </c>
      <c r="M177" s="5">
        <v>-191080025</v>
      </c>
    </row>
    <row r="178" spans="2:26" ht="15.5" x14ac:dyDescent="0.35">
      <c r="C178" t="s">
        <v>392</v>
      </c>
      <c r="M178" s="5">
        <v>-197656975</v>
      </c>
    </row>
    <row r="179" spans="2:26" ht="15.5" x14ac:dyDescent="0.35">
      <c r="C179" t="s">
        <v>539</v>
      </c>
      <c r="D179" s="5">
        <v>3260010100</v>
      </c>
      <c r="E179" s="5">
        <v>258748902700</v>
      </c>
      <c r="I179" s="5">
        <v>258748902700</v>
      </c>
    </row>
    <row r="180" spans="2:26" ht="15.5" x14ac:dyDescent="0.35">
      <c r="C180" t="s">
        <v>723</v>
      </c>
      <c r="E180" s="5">
        <v>-57047132578</v>
      </c>
      <c r="I180" s="5">
        <v>-57047132578</v>
      </c>
    </row>
    <row r="181" spans="2:26" ht="15.5" x14ac:dyDescent="0.35">
      <c r="C181" t="s">
        <v>2151</v>
      </c>
      <c r="K181" s="5">
        <v>100240598100</v>
      </c>
      <c r="L181" s="5">
        <v>61176695060</v>
      </c>
    </row>
    <row r="182" spans="2:26" ht="15.5" x14ac:dyDescent="0.35">
      <c r="C182" t="s">
        <v>215</v>
      </c>
      <c r="D182" s="5">
        <v>-7521533483</v>
      </c>
      <c r="E182" s="5">
        <v>13613435213</v>
      </c>
      <c r="F182" s="5">
        <v>-2847276312</v>
      </c>
      <c r="G182" s="5">
        <v>-2470692704</v>
      </c>
      <c r="I182" s="5">
        <v>14337703350</v>
      </c>
      <c r="J182" s="5">
        <v>-9793808316</v>
      </c>
      <c r="K182" s="5">
        <v>2162418369</v>
      </c>
      <c r="L182" s="5">
        <v>-19986217209</v>
      </c>
      <c r="M182" s="5">
        <v>7400067882</v>
      </c>
      <c r="N182" s="5">
        <v>-54033874177</v>
      </c>
      <c r="O182" s="5">
        <v>-86975312271</v>
      </c>
      <c r="P182" s="5">
        <v>-40819770388</v>
      </c>
      <c r="Q182" s="5">
        <v>194995675783</v>
      </c>
      <c r="R182" s="5">
        <v>-401662188</v>
      </c>
      <c r="S182" s="5">
        <v>17605582317</v>
      </c>
      <c r="T182" s="5">
        <v>17605582317</v>
      </c>
      <c r="U182" s="5">
        <v>-3822615031</v>
      </c>
      <c r="V182" s="5">
        <v>-12449599496</v>
      </c>
      <c r="W182" s="5">
        <v>10325816262</v>
      </c>
      <c r="X182" s="5">
        <v>-2213017019</v>
      </c>
      <c r="Y182" s="5">
        <v>980225864</v>
      </c>
      <c r="Z182" s="5">
        <v>718226703</v>
      </c>
    </row>
    <row r="183" spans="2:26" ht="15.5" x14ac:dyDescent="0.35">
      <c r="C183" t="s">
        <v>217</v>
      </c>
      <c r="D183" s="5">
        <v>15938567409</v>
      </c>
      <c r="I183" s="5">
        <v>2409042128</v>
      </c>
      <c r="J183" s="5">
        <v>12202850444</v>
      </c>
      <c r="K183" s="5">
        <v>10040432075</v>
      </c>
      <c r="L183" s="5">
        <v>30026649284</v>
      </c>
      <c r="M183" s="5">
        <v>22626581402</v>
      </c>
      <c r="N183" s="5">
        <v>76660455580</v>
      </c>
      <c r="O183" s="5">
        <v>163645969761</v>
      </c>
      <c r="P183" s="5">
        <v>204441092202</v>
      </c>
      <c r="Q183" s="5">
        <v>1879630</v>
      </c>
      <c r="R183" s="5">
        <v>-4225150</v>
      </c>
      <c r="S183" s="5">
        <v>1117457</v>
      </c>
      <c r="T183" s="5">
        <v>1117457</v>
      </c>
      <c r="U183" s="5">
        <v>-1038298230</v>
      </c>
      <c r="V183" s="5">
        <v>11410526137</v>
      </c>
      <c r="W183" s="5">
        <v>1084618267</v>
      </c>
      <c r="X183" s="5">
        <v>3297635286</v>
      </c>
      <c r="Y183" s="5">
        <v>2317409422</v>
      </c>
      <c r="Z183" s="5">
        <v>1599182719</v>
      </c>
    </row>
    <row r="184" spans="2:26" ht="15.5" x14ac:dyDescent="0.35">
      <c r="C184" t="s">
        <v>216</v>
      </c>
      <c r="E184" s="5">
        <v>-808178069</v>
      </c>
      <c r="I184" s="5">
        <v>-808178069</v>
      </c>
      <c r="O184" s="5">
        <v>-10201910</v>
      </c>
      <c r="P184" s="5">
        <v>24647947</v>
      </c>
      <c r="Q184" s="5">
        <v>9443536789</v>
      </c>
      <c r="R184" s="5">
        <v>9849424127</v>
      </c>
      <c r="S184" s="5">
        <v>-4848581572</v>
      </c>
      <c r="T184" s="5">
        <v>-4848581572</v>
      </c>
      <c r="U184" s="5">
        <v>12331689</v>
      </c>
      <c r="V184" s="5">
        <v>775129</v>
      </c>
      <c r="W184" s="5">
        <v>91608</v>
      </c>
    </row>
    <row r="185" spans="2:26" ht="15.5" x14ac:dyDescent="0.35">
      <c r="C185" t="s">
        <v>218</v>
      </c>
      <c r="D185" s="5">
        <v>8417033926</v>
      </c>
      <c r="E185" s="5">
        <v>12805257144</v>
      </c>
      <c r="F185" s="5">
        <v>-2847276312</v>
      </c>
      <c r="G185" s="5">
        <v>-2470692704</v>
      </c>
      <c r="I185" s="5">
        <v>15938567409</v>
      </c>
      <c r="J185" s="5">
        <v>2409042128</v>
      </c>
      <c r="K185" s="5">
        <v>12202850444</v>
      </c>
      <c r="L185" s="5">
        <v>10040432075</v>
      </c>
      <c r="M185" s="5">
        <v>30026649284</v>
      </c>
      <c r="N185" s="5">
        <v>22626581403</v>
      </c>
      <c r="O185" s="5">
        <v>76660455580</v>
      </c>
      <c r="P185" s="5">
        <v>163645969761</v>
      </c>
      <c r="Q185" s="5">
        <v>204441092202</v>
      </c>
      <c r="R185" s="5">
        <v>9443536789</v>
      </c>
      <c r="S185" s="5">
        <v>12758118202</v>
      </c>
      <c r="T185" s="5">
        <v>12758118202</v>
      </c>
      <c r="U185" s="5">
        <v>-4848581572</v>
      </c>
      <c r="V185" s="5">
        <v>-1038298230</v>
      </c>
      <c r="W185" s="5">
        <v>11410526137</v>
      </c>
      <c r="X185" s="5">
        <v>1084618267</v>
      </c>
      <c r="Y185" s="5">
        <v>3297635286</v>
      </c>
      <c r="Z185" s="5">
        <v>2317409422</v>
      </c>
    </row>
    <row r="187" spans="2:26" ht="15.5" x14ac:dyDescent="0.35">
      <c r="B187" t="s">
        <v>219</v>
      </c>
      <c r="C187" t="s">
        <v>11</v>
      </c>
      <c r="D187" s="5">
        <v>2390000000</v>
      </c>
      <c r="E187" s="5">
        <v>2390000000</v>
      </c>
      <c r="F187" s="5">
        <v>2390000000</v>
      </c>
      <c r="G187" s="5">
        <v>2390000000</v>
      </c>
      <c r="I187" s="5">
        <v>2390000000</v>
      </c>
      <c r="J187" s="5">
        <v>2390000000</v>
      </c>
      <c r="K187" s="5">
        <v>2390000000</v>
      </c>
      <c r="L187" s="5">
        <v>1390000000</v>
      </c>
      <c r="M187" s="5">
        <v>1270000000</v>
      </c>
      <c r="N187" s="5">
        <v>1270000000</v>
      </c>
      <c r="O187" s="5">
        <v>1270000000</v>
      </c>
      <c r="P187" s="5">
        <v>1270000000</v>
      </c>
      <c r="Q187" s="5">
        <v>1270000000</v>
      </c>
      <c r="R187" s="5">
        <v>1270000000</v>
      </c>
      <c r="S187" s="5">
        <v>1270000000</v>
      </c>
      <c r="T187" s="5">
        <v>1270000000</v>
      </c>
      <c r="U187" s="5">
        <v>1270000000</v>
      </c>
      <c r="V187" s="5">
        <v>1270000000</v>
      </c>
      <c r="W187" s="5">
        <v>1270000000</v>
      </c>
      <c r="X187" s="5">
        <v>1270000000</v>
      </c>
      <c r="Y187" s="5">
        <v>1270000000</v>
      </c>
      <c r="Z187" s="5">
        <v>1270000000</v>
      </c>
    </row>
    <row r="188" spans="2:26" ht="15.5" x14ac:dyDescent="0.35">
      <c r="C188" t="s">
        <v>220</v>
      </c>
      <c r="D188" s="6">
        <v>-0.15</v>
      </c>
      <c r="E188" s="6">
        <v>14.37</v>
      </c>
      <c r="F188" s="6">
        <v>-13.04</v>
      </c>
      <c r="G188" s="5">
        <v>-13</v>
      </c>
    </row>
    <row r="189" spans="2:26" ht="15.5" x14ac:dyDescent="0.35">
      <c r="C189" t="s">
        <v>221</v>
      </c>
      <c r="D189" s="5">
        <v>-820</v>
      </c>
      <c r="E189" s="6">
        <v>8.56</v>
      </c>
      <c r="F189" s="6">
        <v>-9.43</v>
      </c>
      <c r="G189" s="6">
        <v>-9.4600000000000009</v>
      </c>
    </row>
    <row r="190" spans="2:26" ht="15.5" x14ac:dyDescent="0.35">
      <c r="C190" t="s">
        <v>73</v>
      </c>
      <c r="D190" s="6">
        <v>5.64</v>
      </c>
      <c r="E190" s="6">
        <v>5.62</v>
      </c>
      <c r="F190" s="6">
        <v>2.35</v>
      </c>
      <c r="G190" s="6">
        <v>1.48</v>
      </c>
    </row>
    <row r="191" spans="2:26" ht="15.5" x14ac:dyDescent="0.35">
      <c r="C191" t="s">
        <v>222</v>
      </c>
      <c r="E191" s="5">
        <v>36730000000</v>
      </c>
      <c r="F191" s="5">
        <v>-24040000000</v>
      </c>
      <c r="G191" s="5">
        <v>-22880000000</v>
      </c>
    </row>
    <row r="192" spans="2:26" ht="15.5" x14ac:dyDescent="0.35">
      <c r="C192" t="s">
        <v>223</v>
      </c>
      <c r="D192" s="6">
        <v>-2.3999999999999998E-3</v>
      </c>
      <c r="E192" s="6">
        <v>0.27079999999999999</v>
      </c>
      <c r="F192" s="6">
        <v>-0.2361</v>
      </c>
      <c r="G192" s="6">
        <v>-0.1686</v>
      </c>
    </row>
    <row r="193" spans="3:7" ht="15.5" x14ac:dyDescent="0.35">
      <c r="C193" t="s">
        <v>224</v>
      </c>
      <c r="D193" s="6">
        <v>1.6000000000000001E-3</v>
      </c>
      <c r="E193" s="6">
        <v>-0.15640000000000001</v>
      </c>
      <c r="F193" s="6">
        <v>0.1229</v>
      </c>
      <c r="G193" s="6">
        <v>0.1396</v>
      </c>
    </row>
    <row r="194" spans="3:7" ht="15.5" x14ac:dyDescent="0.35">
      <c r="C194" t="s">
        <v>225</v>
      </c>
      <c r="D194" s="6">
        <v>9.0299999999999991E-2</v>
      </c>
      <c r="E194" s="6">
        <v>-0.3392</v>
      </c>
      <c r="F194" s="6">
        <v>0.1099</v>
      </c>
      <c r="G194" s="6">
        <v>0.1217</v>
      </c>
    </row>
    <row r="195" spans="3:7" ht="15.5" x14ac:dyDescent="0.35">
      <c r="C195" t="s">
        <v>226</v>
      </c>
      <c r="D195" s="6">
        <v>0.91</v>
      </c>
      <c r="E195" s="6">
        <v>7.66</v>
      </c>
      <c r="F195" s="6">
        <v>-5.72</v>
      </c>
      <c r="G195" s="6">
        <v>-4.41</v>
      </c>
    </row>
    <row r="196" spans="3:7" ht="15.5" x14ac:dyDescent="0.35">
      <c r="C196" t="s">
        <v>227</v>
      </c>
      <c r="D196" s="5">
        <v>-220000000000</v>
      </c>
      <c r="E196" s="5">
        <v>-220000000000</v>
      </c>
      <c r="F196" s="5">
        <v>-254000000000</v>
      </c>
      <c r="G196" s="5">
        <v>-223000000000</v>
      </c>
    </row>
    <row r="197" spans="3:7" ht="15.5" x14ac:dyDescent="0.35">
      <c r="C197" t="s">
        <v>228</v>
      </c>
      <c r="D197" s="6">
        <v>-1.34</v>
      </c>
      <c r="E197" s="6">
        <v>-1.34</v>
      </c>
      <c r="F197" s="6">
        <v>-1.1599999999999999</v>
      </c>
      <c r="G197" s="6">
        <v>-1.32</v>
      </c>
    </row>
    <row r="198" spans="3:7" ht="15.5" x14ac:dyDescent="0.35">
      <c r="C198" t="s">
        <v>229</v>
      </c>
      <c r="D198" s="6">
        <v>-92.04</v>
      </c>
      <c r="E198" s="6">
        <v>-91.89</v>
      </c>
      <c r="F198" s="6">
        <v>-106.14</v>
      </c>
      <c r="G198" s="6">
        <v>-93.1</v>
      </c>
    </row>
    <row r="199" spans="3:7" ht="15.5" x14ac:dyDescent="0.35">
      <c r="C199" t="s">
        <v>230</v>
      </c>
      <c r="D199" s="6">
        <v>-1.33</v>
      </c>
      <c r="E199" s="6">
        <v>-1.33</v>
      </c>
      <c r="F199" s="6">
        <v>-1.1499999999999999</v>
      </c>
      <c r="G199" s="6">
        <v>-1.31</v>
      </c>
    </row>
    <row r="200" spans="3:7" ht="15.5" x14ac:dyDescent="0.35">
      <c r="C200" t="s">
        <v>231</v>
      </c>
      <c r="D200" s="6">
        <v>-92.71</v>
      </c>
      <c r="E200" s="6">
        <v>-92.62</v>
      </c>
      <c r="F200" s="6">
        <v>-106.94</v>
      </c>
      <c r="G200" s="6">
        <v>-93.97</v>
      </c>
    </row>
    <row r="201" spans="3:7" ht="15.5" x14ac:dyDescent="0.35">
      <c r="C201" t="s">
        <v>232</v>
      </c>
      <c r="F201" s="5">
        <v>106000000000</v>
      </c>
      <c r="G201" s="5">
        <v>204000000000</v>
      </c>
    </row>
    <row r="202" spans="3:7" ht="15.5" x14ac:dyDescent="0.35">
      <c r="C202" t="s">
        <v>233</v>
      </c>
      <c r="D202" s="5">
        <v>262000000000</v>
      </c>
      <c r="E202" s="5">
        <v>259000000000</v>
      </c>
    </row>
    <row r="203" spans="3:7" ht="15.5" x14ac:dyDescent="0.35">
      <c r="C203" t="s">
        <v>234</v>
      </c>
      <c r="D203" s="5">
        <v>-220000000000</v>
      </c>
      <c r="E203" s="5">
        <v>-220000000000</v>
      </c>
      <c r="F203" s="5">
        <v>-254000000000</v>
      </c>
      <c r="G203" s="5">
        <v>-223000000000</v>
      </c>
    </row>
    <row r="204" spans="3:7" ht="15.5" x14ac:dyDescent="0.35">
      <c r="C204" t="s">
        <v>23</v>
      </c>
      <c r="D204" s="5">
        <v>262000000000</v>
      </c>
      <c r="E204" s="5">
        <v>259000000000</v>
      </c>
      <c r="F204" s="5">
        <v>106000000000</v>
      </c>
      <c r="G204" s="5">
        <v>204000000000</v>
      </c>
    </row>
    <row r="205" spans="3:7" ht="15.5" x14ac:dyDescent="0.35">
      <c r="C205" t="s">
        <v>20</v>
      </c>
      <c r="D205" s="5">
        <v>254000000000</v>
      </c>
      <c r="E205" s="5">
        <v>243000000000</v>
      </c>
      <c r="F205" s="5">
        <v>103000000000</v>
      </c>
      <c r="G205" s="5">
        <v>198000000000</v>
      </c>
    </row>
    <row r="206" spans="3:7" ht="15.5" x14ac:dyDescent="0.35">
      <c r="C206" t="s">
        <v>235</v>
      </c>
      <c r="D206" s="5">
        <v>-22000000000</v>
      </c>
      <c r="E206" s="5">
        <v>-25000000000</v>
      </c>
      <c r="F206" s="5">
        <v>-317000000000</v>
      </c>
      <c r="G206" s="5">
        <v>-290000000000</v>
      </c>
    </row>
    <row r="207" spans="3:7" ht="15.5" x14ac:dyDescent="0.35">
      <c r="C207" t="s">
        <v>236</v>
      </c>
      <c r="D207" s="5">
        <v>-7000000000</v>
      </c>
      <c r="E207" s="5">
        <v>-16000000000</v>
      </c>
      <c r="F207" s="5">
        <v>9000000000</v>
      </c>
      <c r="G207" s="5">
        <v>-40000000000</v>
      </c>
    </row>
    <row r="208" spans="3:7" ht="15.5" x14ac:dyDescent="0.35">
      <c r="C208" t="s">
        <v>237</v>
      </c>
      <c r="D208" s="5">
        <v>0</v>
      </c>
      <c r="E208" s="5">
        <v>-1000000000</v>
      </c>
      <c r="F208" s="5">
        <v>-1000000000</v>
      </c>
      <c r="G208" s="5">
        <v>0</v>
      </c>
    </row>
    <row r="209" spans="3:26" ht="15.5" x14ac:dyDescent="0.35">
      <c r="C209" t="s">
        <v>12</v>
      </c>
      <c r="D209" s="5">
        <v>-7000000000</v>
      </c>
      <c r="E209" s="5">
        <v>-17000000000</v>
      </c>
      <c r="F209" s="5">
        <v>9000000000</v>
      </c>
      <c r="G209" s="5">
        <v>-41000000000</v>
      </c>
    </row>
    <row r="210" spans="3:26" ht="15.5" x14ac:dyDescent="0.35">
      <c r="C210" t="s">
        <v>15</v>
      </c>
      <c r="D210" s="6">
        <v>-2.79</v>
      </c>
      <c r="E210" s="6">
        <v>-7.03</v>
      </c>
      <c r="F210" s="6">
        <v>3.58</v>
      </c>
      <c r="G210" s="6">
        <v>-17.04</v>
      </c>
    </row>
    <row r="211" spans="3:26" ht="15.5" x14ac:dyDescent="0.35">
      <c r="C211" t="s">
        <v>58</v>
      </c>
      <c r="I211" s="6">
        <v>-27.73</v>
      </c>
      <c r="J211" s="6">
        <v>-67.040000000000006</v>
      </c>
      <c r="K211" s="6">
        <v>-46.38</v>
      </c>
      <c r="L211" s="6">
        <v>-99.07</v>
      </c>
      <c r="M211" s="6">
        <v>-90.74</v>
      </c>
      <c r="N211" s="6">
        <v>-32.32</v>
      </c>
      <c r="O211" s="6">
        <v>-21.73</v>
      </c>
      <c r="P211" s="6">
        <v>-16.68</v>
      </c>
      <c r="Q211" s="6">
        <v>133.13999999999999</v>
      </c>
      <c r="R211" s="6">
        <v>2.59</v>
      </c>
      <c r="S211" s="6">
        <v>31.26</v>
      </c>
      <c r="T211" s="6">
        <v>31.09</v>
      </c>
      <c r="U211" s="6">
        <v>-3.8</v>
      </c>
      <c r="V211" s="6">
        <v>66.05</v>
      </c>
      <c r="W211" s="6">
        <v>0.99</v>
      </c>
      <c r="X211" s="6">
        <v>-0.52</v>
      </c>
      <c r="Y211" s="6">
        <v>6.51</v>
      </c>
      <c r="Z211" s="6">
        <v>-19.62</v>
      </c>
    </row>
    <row r="212" spans="3:26" ht="15.5" x14ac:dyDescent="0.35">
      <c r="C212" t="s">
        <v>72</v>
      </c>
      <c r="I212" s="6">
        <v>-4.4400000000000004</v>
      </c>
      <c r="J212" s="6">
        <v>-1.83</v>
      </c>
      <c r="K212" s="6">
        <v>-2.61</v>
      </c>
      <c r="L212" s="6">
        <v>-3.98</v>
      </c>
      <c r="M212" s="6">
        <v>-4.5599999999999996</v>
      </c>
      <c r="N212" s="6">
        <v>-13.8</v>
      </c>
      <c r="O212" s="6">
        <v>-24.62</v>
      </c>
      <c r="P212" s="6">
        <v>-35.97</v>
      </c>
      <c r="Q212" s="6">
        <v>4.0599999999999996</v>
      </c>
      <c r="R212" s="6">
        <v>19.309999999999999</v>
      </c>
      <c r="S212" s="6">
        <v>1.63</v>
      </c>
      <c r="T212" s="6">
        <v>3.18</v>
      </c>
      <c r="U212" s="6">
        <v>-13.68</v>
      </c>
      <c r="V212" s="6">
        <v>0.8</v>
      </c>
      <c r="W212" s="6">
        <v>61.62</v>
      </c>
      <c r="X212" s="6">
        <v>-96.15</v>
      </c>
      <c r="Y212" s="6">
        <v>7.68</v>
      </c>
      <c r="Z212" s="6">
        <v>-2.5499999999999998</v>
      </c>
    </row>
    <row r="213" spans="3:26" ht="15.5" x14ac:dyDescent="0.35">
      <c r="C213" t="s">
        <v>75</v>
      </c>
      <c r="I213" s="6">
        <v>0.5</v>
      </c>
      <c r="J213" s="6">
        <v>0.22</v>
      </c>
      <c r="K213" s="6">
        <v>0.2</v>
      </c>
      <c r="L213" s="6">
        <v>0.34</v>
      </c>
      <c r="M213" s="6">
        <v>0.2</v>
      </c>
      <c r="N213" s="6">
        <v>0.18</v>
      </c>
      <c r="O213" s="6">
        <v>0.37</v>
      </c>
      <c r="P213" s="6">
        <v>0.78</v>
      </c>
      <c r="Q213" s="6">
        <v>0.69</v>
      </c>
      <c r="R213" s="6">
        <v>7.0000000000000007E-2</v>
      </c>
      <c r="S213" s="6">
        <v>0.13</v>
      </c>
      <c r="T213" s="6">
        <v>0.25</v>
      </c>
      <c r="U213" s="6">
        <v>0.15</v>
      </c>
      <c r="V213" s="6">
        <v>0.17</v>
      </c>
      <c r="W213" s="6">
        <v>0.19</v>
      </c>
      <c r="X213" s="6">
        <v>0.15</v>
      </c>
      <c r="Y213" s="6">
        <v>0.12</v>
      </c>
      <c r="Z213" s="6">
        <v>0.12</v>
      </c>
    </row>
    <row r="214" spans="3:26" ht="15.5" x14ac:dyDescent="0.35">
      <c r="C214" t="s">
        <v>238</v>
      </c>
      <c r="I214" s="5">
        <v>-42050000000</v>
      </c>
      <c r="J214" s="5">
        <v>-136430000000</v>
      </c>
      <c r="K214" s="5">
        <v>-78310000000</v>
      </c>
      <c r="L214" s="5">
        <v>-109530000000</v>
      </c>
      <c r="M214" s="5">
        <v>-83550000000</v>
      </c>
      <c r="N214" s="5">
        <v>-11950000000</v>
      </c>
      <c r="O214" s="5">
        <v>-16930000000</v>
      </c>
      <c r="P214" s="5">
        <v>-20980000000</v>
      </c>
    </row>
    <row r="215" spans="3:26" ht="15.5" x14ac:dyDescent="0.35">
      <c r="C215" t="s">
        <v>239</v>
      </c>
      <c r="I215" s="6">
        <v>-0.52259999999999995</v>
      </c>
      <c r="J215" s="6">
        <v>-0.68900000000000006</v>
      </c>
      <c r="K215" s="6">
        <v>-0.3478</v>
      </c>
      <c r="L215" s="6">
        <v>-0.31579999999999997</v>
      </c>
      <c r="M215" s="6">
        <v>-0.18770000000000001</v>
      </c>
      <c r="N215" s="6">
        <v>-6.0499999999999998E-2</v>
      </c>
      <c r="O215" s="6">
        <v>-3.9599999999999996E-2</v>
      </c>
      <c r="P215" s="6">
        <v>-5.4800000000000001E-2</v>
      </c>
      <c r="Q215" s="6">
        <v>0.41100000000000003</v>
      </c>
      <c r="R215" s="6">
        <v>1.44E-2</v>
      </c>
      <c r="S215" s="6">
        <v>0.19350000000000001</v>
      </c>
      <c r="T215" s="6">
        <v>0.1925</v>
      </c>
      <c r="U215" s="6">
        <v>-2.8500000000000001E-2</v>
      </c>
      <c r="V215" s="6">
        <v>0.54320000000000002</v>
      </c>
      <c r="W215" s="6">
        <v>6.6E-3</v>
      </c>
      <c r="X215" s="6">
        <v>-3.0999999999999999E-3</v>
      </c>
      <c r="Y215" s="6">
        <v>3.78E-2</v>
      </c>
      <c r="Z215" s="6">
        <v>-0.1094</v>
      </c>
    </row>
    <row r="216" spans="3:26" ht="15.5" x14ac:dyDescent="0.35">
      <c r="C216" t="s">
        <v>240</v>
      </c>
      <c r="I216" s="6">
        <v>0.30180000000000001</v>
      </c>
      <c r="J216" s="6">
        <v>1.0468000000000002</v>
      </c>
      <c r="K216" s="6">
        <v>-19.548299999999998</v>
      </c>
      <c r="L216" s="6">
        <v>-8.0821000000000005</v>
      </c>
      <c r="M216" s="6">
        <v>-1.2306999999999999</v>
      </c>
      <c r="N216" s="6">
        <v>-0.19649999999999998</v>
      </c>
      <c r="O216" s="6">
        <v>-0.1114</v>
      </c>
      <c r="P216" s="6">
        <v>-7.6299999999999993E-2</v>
      </c>
      <c r="Q216" s="6">
        <v>0.5696</v>
      </c>
      <c r="R216" s="6">
        <v>2.5499999999999998E-2</v>
      </c>
      <c r="S216" s="6">
        <v>0.31670000000000004</v>
      </c>
      <c r="T216" s="6">
        <v>0.31769999999999998</v>
      </c>
      <c r="U216" s="6">
        <v>-5.7000000000000002E-2</v>
      </c>
      <c r="V216" s="6">
        <v>0.93590000000000007</v>
      </c>
      <c r="W216" s="6">
        <v>1.43E-2</v>
      </c>
      <c r="X216" s="6">
        <v>-8.8000000000000005E-3</v>
      </c>
      <c r="Y216" s="6">
        <v>0.1133</v>
      </c>
      <c r="Z216" s="6">
        <v>-0.38530000000000003</v>
      </c>
    </row>
    <row r="217" spans="3:26" ht="15.5" x14ac:dyDescent="0.35">
      <c r="C217" t="s">
        <v>241</v>
      </c>
      <c r="I217" s="6">
        <v>0.91079999999999994</v>
      </c>
      <c r="J217" s="6">
        <v>2.2014</v>
      </c>
      <c r="K217" s="6">
        <v>-4.7176999999999998</v>
      </c>
      <c r="L217" s="6">
        <v>-1.8374999999999999</v>
      </c>
      <c r="M217" s="6">
        <v>-0.61909999999999998</v>
      </c>
      <c r="N217" s="6">
        <v>-0.1555</v>
      </c>
      <c r="O217" s="6">
        <v>-0.1101</v>
      </c>
      <c r="P217" s="6">
        <v>-9.0500000000000011E-2</v>
      </c>
      <c r="Q217" s="6">
        <v>0.71609999999999996</v>
      </c>
      <c r="R217" s="6">
        <v>5.96E-2</v>
      </c>
      <c r="S217" s="6">
        <v>0.29649999999999999</v>
      </c>
      <c r="T217" s="6">
        <v>0.34549999999999997</v>
      </c>
      <c r="U217" s="6">
        <v>-2.3700000000000002E-2</v>
      </c>
      <c r="V217" s="6">
        <v>7.4099999999999999E-2</v>
      </c>
      <c r="W217" s="6">
        <v>2.35E-2</v>
      </c>
      <c r="X217" s="6">
        <v>-8.6400000000000005E-2</v>
      </c>
      <c r="Y217" s="6">
        <v>-9.0200000000000002E-2</v>
      </c>
      <c r="Z217" s="6">
        <v>-0.15380000000000002</v>
      </c>
    </row>
    <row r="218" spans="3:26" ht="15.5" x14ac:dyDescent="0.35">
      <c r="C218" t="s">
        <v>242</v>
      </c>
      <c r="I218" s="6">
        <v>-2.65</v>
      </c>
      <c r="J218" s="6">
        <v>-11.64</v>
      </c>
      <c r="K218" s="6">
        <v>-7.76</v>
      </c>
      <c r="L218" s="6">
        <v>-11.45</v>
      </c>
      <c r="M218" s="6">
        <v>-11.59</v>
      </c>
      <c r="N218" s="6">
        <v>-23.3</v>
      </c>
      <c r="O218" s="6">
        <v>-159.94999999999999</v>
      </c>
      <c r="P218" s="6">
        <v>-209.67</v>
      </c>
      <c r="Q218" s="6">
        <v>49.08</v>
      </c>
      <c r="R218" s="6">
        <v>1.99</v>
      </c>
      <c r="S218" s="6">
        <v>21.12</v>
      </c>
      <c r="T218" s="5">
        <v>21</v>
      </c>
      <c r="U218" s="6">
        <v>-0.92</v>
      </c>
      <c r="V218" s="6">
        <v>1.74</v>
      </c>
      <c r="W218" s="6">
        <v>2.02</v>
      </c>
      <c r="X218" s="6">
        <v>-6.32</v>
      </c>
      <c r="Y218" s="6">
        <v>-18.57</v>
      </c>
      <c r="Z218" s="6">
        <v>-16.829999999999998</v>
      </c>
    </row>
    <row r="219" spans="3:26" ht="15.5" x14ac:dyDescent="0.35">
      <c r="C219" t="s">
        <v>69</v>
      </c>
      <c r="I219" s="6">
        <v>-1.34</v>
      </c>
      <c r="J219" s="6">
        <v>-1.92</v>
      </c>
      <c r="K219" s="6">
        <v>51.05</v>
      </c>
      <c r="L219" s="6">
        <v>32.14</v>
      </c>
      <c r="M219" s="6">
        <v>5.62</v>
      </c>
      <c r="N219" s="6">
        <v>2.71</v>
      </c>
      <c r="O219" s="6">
        <v>2.74</v>
      </c>
      <c r="P219" s="6">
        <v>2.74</v>
      </c>
      <c r="Q219" s="6">
        <v>2.31</v>
      </c>
      <c r="R219" s="6">
        <v>0.49</v>
      </c>
      <c r="S219" s="6">
        <v>0.52</v>
      </c>
      <c r="T219" s="6">
        <v>1.01</v>
      </c>
      <c r="U219" s="6">
        <v>0.78</v>
      </c>
      <c r="V219" s="6">
        <v>0.75</v>
      </c>
      <c r="W219" s="6">
        <v>0.88</v>
      </c>
      <c r="X219" s="6">
        <v>0.85</v>
      </c>
      <c r="Y219" s="6">
        <v>0.87</v>
      </c>
      <c r="Z219" s="6">
        <v>0.98</v>
      </c>
    </row>
    <row r="220" spans="3:26" ht="15.5" x14ac:dyDescent="0.35">
      <c r="C220" t="s">
        <v>66</v>
      </c>
      <c r="I220" s="6">
        <v>-91.89</v>
      </c>
      <c r="J220" s="6">
        <v>-64.040000000000006</v>
      </c>
      <c r="K220" s="6">
        <v>2.37</v>
      </c>
      <c r="L220" s="6">
        <v>12.26</v>
      </c>
      <c r="M220" s="6">
        <v>73.73</v>
      </c>
      <c r="N220" s="6">
        <v>164.43</v>
      </c>
      <c r="O220" s="6">
        <v>195.05</v>
      </c>
      <c r="P220" s="6">
        <v>218.81</v>
      </c>
      <c r="Q220" s="6">
        <v>233.74</v>
      </c>
      <c r="R220" s="6">
        <v>101.63</v>
      </c>
      <c r="S220" s="6">
        <v>98.71</v>
      </c>
      <c r="T220" s="6">
        <v>97.85</v>
      </c>
      <c r="U220" s="6">
        <v>66.77</v>
      </c>
      <c r="V220" s="6">
        <v>70.569999999999993</v>
      </c>
      <c r="W220" s="6">
        <v>68.95</v>
      </c>
      <c r="X220" s="6">
        <v>58.71</v>
      </c>
      <c r="Y220" s="6">
        <v>57.42</v>
      </c>
      <c r="Z220" s="6">
        <v>50.92</v>
      </c>
    </row>
    <row r="221" spans="3:26" ht="15.5" x14ac:dyDescent="0.35">
      <c r="C221" t="s">
        <v>243</v>
      </c>
      <c r="I221" s="6">
        <v>-1.33</v>
      </c>
      <c r="J221" s="6">
        <v>-1.89</v>
      </c>
      <c r="K221" s="6">
        <v>88.97</v>
      </c>
      <c r="L221" s="6">
        <v>32.14</v>
      </c>
      <c r="M221" s="6">
        <v>5.62</v>
      </c>
      <c r="N221" s="6">
        <v>2.71</v>
      </c>
      <c r="O221" s="6">
        <v>2.74</v>
      </c>
      <c r="P221" s="6">
        <v>2.74</v>
      </c>
      <c r="Q221" s="6">
        <v>2.31</v>
      </c>
      <c r="R221" s="6">
        <v>0.5</v>
      </c>
      <c r="S221" s="6">
        <v>0.52</v>
      </c>
      <c r="T221" s="6">
        <v>1.03</v>
      </c>
      <c r="U221" s="6">
        <v>0.8</v>
      </c>
      <c r="V221" s="6">
        <v>0.77</v>
      </c>
      <c r="W221" s="6">
        <v>0.9</v>
      </c>
      <c r="X221" s="6">
        <v>0.89</v>
      </c>
      <c r="Y221" s="6">
        <v>0.93</v>
      </c>
      <c r="Z221" s="6">
        <v>1.0900000000000001</v>
      </c>
    </row>
    <row r="222" spans="3:26" ht="15.5" x14ac:dyDescent="0.35">
      <c r="C222" t="s">
        <v>244</v>
      </c>
      <c r="I222" s="6">
        <v>-92.62</v>
      </c>
      <c r="J222" s="6">
        <v>-64.959999999999994</v>
      </c>
      <c r="K222" s="6">
        <v>1.36</v>
      </c>
      <c r="L222" s="6">
        <v>12.26</v>
      </c>
      <c r="M222" s="6">
        <v>73.73</v>
      </c>
      <c r="N222" s="6">
        <v>164.43</v>
      </c>
      <c r="O222" s="6">
        <v>195.05</v>
      </c>
      <c r="P222" s="6">
        <v>218.81</v>
      </c>
      <c r="Q222" s="6">
        <v>233.74</v>
      </c>
      <c r="R222" s="6">
        <v>100.26</v>
      </c>
      <c r="S222" s="6">
        <v>97.33</v>
      </c>
      <c r="T222" s="6">
        <v>96.48</v>
      </c>
      <c r="U222" s="6">
        <v>65.22</v>
      </c>
      <c r="V222" s="6">
        <v>69.13</v>
      </c>
      <c r="W222" s="6">
        <v>67.86</v>
      </c>
      <c r="X222" s="6">
        <v>56.12</v>
      </c>
      <c r="Y222" s="6">
        <v>53.64</v>
      </c>
      <c r="Z222" s="6">
        <v>45.95</v>
      </c>
    </row>
    <row r="223" spans="3:26" ht="15.5" x14ac:dyDescent="0.35">
      <c r="C223" t="s">
        <v>245</v>
      </c>
      <c r="J223" s="5">
        <v>146000000000</v>
      </c>
      <c r="K223" s="5">
        <v>130000000000</v>
      </c>
      <c r="L223" s="5">
        <v>187000000000</v>
      </c>
      <c r="M223" s="5">
        <v>177000000000</v>
      </c>
      <c r="N223" s="5">
        <v>57000000000</v>
      </c>
      <c r="R223" s="5">
        <v>29000000000</v>
      </c>
      <c r="S223" s="5">
        <v>5000000000</v>
      </c>
      <c r="T223" s="5">
        <v>5000000000</v>
      </c>
      <c r="U223" s="5">
        <v>27000000000</v>
      </c>
      <c r="V223" s="5">
        <v>16000000000</v>
      </c>
      <c r="W223" s="5">
        <v>5000000000</v>
      </c>
      <c r="X223" s="5">
        <v>8000000000</v>
      </c>
      <c r="Y223" s="5">
        <v>1000000000</v>
      </c>
      <c r="Z223" s="5">
        <v>4000000000</v>
      </c>
    </row>
    <row r="224" spans="3:26" ht="15.5" x14ac:dyDescent="0.35">
      <c r="C224" t="s">
        <v>246</v>
      </c>
      <c r="I224" s="5">
        <v>259000000000</v>
      </c>
      <c r="V224" s="5">
        <v>2000000000</v>
      </c>
      <c r="W224" s="5">
        <v>30000000000</v>
      </c>
      <c r="X224" s="5">
        <v>37000000000</v>
      </c>
      <c r="Y224" s="5">
        <v>55000000000</v>
      </c>
      <c r="Z224" s="5">
        <v>78000000000</v>
      </c>
    </row>
    <row r="225" spans="2:26" ht="15.5" x14ac:dyDescent="0.35">
      <c r="C225" t="s">
        <v>25</v>
      </c>
      <c r="I225" s="5">
        <v>259000000000</v>
      </c>
      <c r="J225" s="5">
        <v>146000000000</v>
      </c>
      <c r="K225" s="5">
        <v>130000000000</v>
      </c>
      <c r="L225" s="5">
        <v>187000000000</v>
      </c>
      <c r="M225" s="5">
        <v>177000000000</v>
      </c>
      <c r="N225" s="5">
        <v>57000000000</v>
      </c>
      <c r="R225" s="5">
        <v>29000000000</v>
      </c>
      <c r="S225" s="5">
        <v>5000000000</v>
      </c>
      <c r="T225" s="5">
        <v>5000000000</v>
      </c>
      <c r="U225" s="5">
        <v>27000000000</v>
      </c>
      <c r="V225" s="5">
        <v>18000000000</v>
      </c>
      <c r="W225" s="5">
        <v>35000000000</v>
      </c>
      <c r="X225" s="5">
        <v>44000000000</v>
      </c>
      <c r="Y225" s="5">
        <v>57000000000</v>
      </c>
      <c r="Z225" s="5">
        <v>81000000000</v>
      </c>
    </row>
    <row r="226" spans="2:26" ht="15.5" x14ac:dyDescent="0.35">
      <c r="C226" t="s">
        <v>22</v>
      </c>
      <c r="I226" s="5">
        <v>243000000000</v>
      </c>
      <c r="J226" s="5">
        <v>144000000000</v>
      </c>
      <c r="K226" s="5">
        <v>118000000000</v>
      </c>
      <c r="L226" s="5">
        <v>177000000000</v>
      </c>
      <c r="M226" s="5">
        <v>147000000000</v>
      </c>
      <c r="N226" s="5">
        <v>34000000000</v>
      </c>
      <c r="O226" s="5">
        <v>-77000000000</v>
      </c>
      <c r="P226" s="5">
        <v>-164000000000</v>
      </c>
      <c r="Q226" s="5">
        <v>-204000000000</v>
      </c>
      <c r="R226" s="5">
        <v>12000000000</v>
      </c>
      <c r="S226" s="5">
        <v>-8000000000</v>
      </c>
      <c r="T226" s="5">
        <v>-8000000000</v>
      </c>
      <c r="U226" s="5">
        <v>23000000000</v>
      </c>
      <c r="V226" s="5">
        <v>13000000000</v>
      </c>
      <c r="W226" s="5">
        <v>23000000000</v>
      </c>
      <c r="X226" s="5">
        <v>41000000000</v>
      </c>
      <c r="Y226" s="5">
        <v>53000000000</v>
      </c>
      <c r="Z226" s="5">
        <v>79000000000</v>
      </c>
    </row>
    <row r="227" spans="2:26" ht="15.5" x14ac:dyDescent="0.35">
      <c r="C227" t="s">
        <v>247</v>
      </c>
      <c r="I227" s="5">
        <v>-25000000000</v>
      </c>
      <c r="J227" s="5">
        <v>-235000000000</v>
      </c>
      <c r="K227" s="5">
        <v>-70000000000</v>
      </c>
      <c r="L227" s="5">
        <v>-48000000000</v>
      </c>
      <c r="M227" s="5">
        <v>27000000000</v>
      </c>
      <c r="N227" s="5">
        <v>148000000000</v>
      </c>
      <c r="O227" s="5">
        <v>222000000000</v>
      </c>
      <c r="P227" s="5">
        <v>251000000000</v>
      </c>
      <c r="Q227" s="5">
        <v>279000000000</v>
      </c>
      <c r="R227" s="5">
        <v>67000000000</v>
      </c>
      <c r="S227" s="5">
        <v>69000000000</v>
      </c>
      <c r="T227" s="5">
        <v>69000000000</v>
      </c>
      <c r="U227" s="5">
        <v>45000000000</v>
      </c>
      <c r="V227" s="5">
        <v>20000000000</v>
      </c>
      <c r="W227" s="5">
        <v>4000000000</v>
      </c>
      <c r="X227" s="5">
        <v>20000000000</v>
      </c>
      <c r="Y227" s="5">
        <v>-16000000000</v>
      </c>
      <c r="Z227" s="5">
        <v>-9000000000</v>
      </c>
    </row>
    <row r="228" spans="2:26" ht="15.5" x14ac:dyDescent="0.35">
      <c r="C228" t="s">
        <v>248</v>
      </c>
      <c r="I228" s="5">
        <v>-38000000000</v>
      </c>
      <c r="J228" s="5">
        <v>-53000000000</v>
      </c>
      <c r="K228" s="5">
        <v>-24000000000</v>
      </c>
      <c r="L228" s="5">
        <v>-103000000000</v>
      </c>
      <c r="M228" s="5">
        <v>-96000000000</v>
      </c>
      <c r="N228" s="5">
        <v>-53000000000</v>
      </c>
      <c r="O228" s="5">
        <v>-77000000000</v>
      </c>
      <c r="P228" s="5">
        <v>-30000000000</v>
      </c>
      <c r="Q228" s="5">
        <v>0</v>
      </c>
      <c r="R228" s="5">
        <v>7000000000</v>
      </c>
      <c r="S228" s="5">
        <v>-25000000000</v>
      </c>
      <c r="T228" s="5">
        <v>-25000000000</v>
      </c>
      <c r="U228" s="5">
        <v>-12000000000</v>
      </c>
      <c r="V228" s="5">
        <v>-18000000000</v>
      </c>
      <c r="W228" s="5">
        <v>-12000000000</v>
      </c>
      <c r="X228" s="5">
        <v>9000000000</v>
      </c>
      <c r="Y228" s="5">
        <v>14000000000</v>
      </c>
      <c r="Z228" s="5">
        <v>0</v>
      </c>
    </row>
    <row r="229" spans="2:26" ht="15.5" x14ac:dyDescent="0.35">
      <c r="C229" t="s">
        <v>249</v>
      </c>
      <c r="I229" s="5">
        <v>-2000000000</v>
      </c>
      <c r="J229" s="5">
        <v>-15000000000</v>
      </c>
      <c r="K229" s="5">
        <v>-6000000000</v>
      </c>
      <c r="L229" s="5">
        <v>-3000000000</v>
      </c>
      <c r="M229" s="5">
        <v>-8000000000</v>
      </c>
      <c r="N229" s="5">
        <v>-20000000000</v>
      </c>
      <c r="O229" s="5">
        <v>-10000000000</v>
      </c>
      <c r="P229" s="5">
        <v>-11000000000</v>
      </c>
      <c r="Q229" s="5">
        <v>-5000000000</v>
      </c>
      <c r="R229" s="5">
        <v>-11000000000</v>
      </c>
      <c r="S229" s="5">
        <v>-20000000000</v>
      </c>
      <c r="T229" s="5">
        <v>-20000000000</v>
      </c>
      <c r="U229" s="5">
        <v>0</v>
      </c>
      <c r="V229" s="5">
        <v>-2000000000</v>
      </c>
      <c r="W229" s="5">
        <v>0</v>
      </c>
      <c r="X229" s="5">
        <v>-2000000000</v>
      </c>
      <c r="Y229" s="5">
        <v>-2000000000</v>
      </c>
      <c r="Z229" s="5">
        <v>-1000000000</v>
      </c>
    </row>
    <row r="230" spans="2:26" ht="15.5" x14ac:dyDescent="0.35">
      <c r="C230" t="s">
        <v>14</v>
      </c>
      <c r="I230" s="5">
        <v>-40000000000</v>
      </c>
      <c r="J230" s="5">
        <v>-69000000000</v>
      </c>
      <c r="K230" s="5">
        <v>-30000000000</v>
      </c>
      <c r="L230" s="5">
        <v>-106000000000</v>
      </c>
      <c r="M230" s="5">
        <v>-103000000000</v>
      </c>
      <c r="N230" s="5">
        <v>-73000000000</v>
      </c>
      <c r="O230" s="5">
        <v>-87000000000</v>
      </c>
      <c r="P230" s="5">
        <v>-41000000000</v>
      </c>
      <c r="Q230" s="5">
        <v>-5000000000</v>
      </c>
      <c r="R230" s="5">
        <v>-4000000000</v>
      </c>
      <c r="S230" s="5">
        <v>-46000000000</v>
      </c>
      <c r="T230" s="5">
        <v>-46000000000</v>
      </c>
      <c r="U230" s="5">
        <v>-13000000000</v>
      </c>
      <c r="V230" s="5">
        <v>-20000000000</v>
      </c>
      <c r="W230" s="5">
        <v>-12000000000</v>
      </c>
      <c r="X230" s="5">
        <v>8000000000</v>
      </c>
      <c r="Y230" s="5">
        <v>12000000000</v>
      </c>
      <c r="Z230" s="5">
        <v>-2000000000</v>
      </c>
    </row>
    <row r="231" spans="2:26" ht="15.5" x14ac:dyDescent="0.35">
      <c r="C231" t="s">
        <v>16</v>
      </c>
      <c r="I231" s="6">
        <v>-16.73</v>
      </c>
      <c r="J231" s="6">
        <v>-28.63</v>
      </c>
      <c r="K231" s="6">
        <v>-12.38</v>
      </c>
      <c r="L231" s="6">
        <v>-76.06</v>
      </c>
      <c r="M231" s="6">
        <v>-81.489999999999995</v>
      </c>
      <c r="N231" s="6">
        <v>-57.8</v>
      </c>
      <c r="O231" s="6">
        <v>-68.819999999999993</v>
      </c>
      <c r="P231" s="6">
        <v>-32.29</v>
      </c>
      <c r="Q231" s="6">
        <v>-3.87</v>
      </c>
      <c r="R231" s="6">
        <v>-3.27</v>
      </c>
      <c r="S231" s="6">
        <v>-35.869999999999997</v>
      </c>
      <c r="T231" s="6">
        <v>-35.869999999999997</v>
      </c>
      <c r="U231" s="6">
        <v>-9.9</v>
      </c>
      <c r="V231" s="6">
        <v>-15.45</v>
      </c>
      <c r="W231" s="6">
        <v>-9.51</v>
      </c>
      <c r="X231" s="6">
        <v>5.93</v>
      </c>
      <c r="Y231" s="6">
        <v>9.26</v>
      </c>
      <c r="Z231" s="6">
        <v>-1.3</v>
      </c>
    </row>
    <row r="233" spans="2:26" ht="15.5" x14ac:dyDescent="0.35">
      <c r="B233" t="s">
        <v>250</v>
      </c>
      <c r="C233" t="s">
        <v>251</v>
      </c>
      <c r="D233" s="5">
        <v>-361000000</v>
      </c>
      <c r="E233" s="5">
        <v>34000000000</v>
      </c>
      <c r="F233" s="5">
        <v>-31000000000</v>
      </c>
      <c r="G233" s="5">
        <v>-31000000000</v>
      </c>
      <c r="H233" s="5">
        <v>-1000000000</v>
      </c>
      <c r="I233" s="5">
        <v>-66000000000</v>
      </c>
      <c r="J233" s="5">
        <v>-160000000000</v>
      </c>
      <c r="K233" s="5">
        <v>-111000000000</v>
      </c>
      <c r="L233" s="5">
        <v>-138000000000</v>
      </c>
      <c r="M233" s="5">
        <v>-115000000000</v>
      </c>
      <c r="N233" s="5">
        <v>-41000000000</v>
      </c>
      <c r="O233" s="5">
        <v>-28000000000</v>
      </c>
      <c r="P233" s="5">
        <v>-21000000000</v>
      </c>
      <c r="Q233" s="5">
        <v>169000000000</v>
      </c>
    </row>
    <row r="234" spans="2:26" ht="15.5" x14ac:dyDescent="0.35">
      <c r="C234" t="s">
        <v>252</v>
      </c>
      <c r="H234" s="5">
        <v>-28000000000</v>
      </c>
      <c r="I234" s="5">
        <v>-66000000000</v>
      </c>
      <c r="J234" s="5">
        <v>-160000000000</v>
      </c>
      <c r="K234" s="5">
        <v>-111000000000</v>
      </c>
      <c r="L234" s="5">
        <v>-138000000000</v>
      </c>
      <c r="M234" s="5">
        <v>-115000000000</v>
      </c>
      <c r="N234" s="5">
        <v>-41000000000</v>
      </c>
      <c r="O234" s="5">
        <v>-28000000000</v>
      </c>
      <c r="P234" s="5">
        <v>-21000000000</v>
      </c>
      <c r="Q234" s="5">
        <v>169000000000</v>
      </c>
    </row>
    <row r="235" spans="2:26" ht="15.5" x14ac:dyDescent="0.35">
      <c r="C235" t="s">
        <v>57</v>
      </c>
      <c r="D235" s="6">
        <v>-0.15</v>
      </c>
      <c r="E235" s="6">
        <v>14.37</v>
      </c>
      <c r="F235" s="6">
        <v>-13.04</v>
      </c>
      <c r="G235" s="5">
        <v>-13</v>
      </c>
      <c r="H235" s="6">
        <v>-0.6</v>
      </c>
      <c r="I235" s="6">
        <v>-27.73</v>
      </c>
      <c r="J235" s="6">
        <v>-67.040000000000006</v>
      </c>
      <c r="K235" s="6">
        <v>-46.38</v>
      </c>
      <c r="L235" s="6">
        <v>-57.58</v>
      </c>
      <c r="M235" s="6">
        <v>-48.1</v>
      </c>
      <c r="N235" s="6">
        <v>-17.13</v>
      </c>
      <c r="O235" s="6">
        <v>-11.52</v>
      </c>
      <c r="P235" s="6">
        <v>-8.84</v>
      </c>
      <c r="Q235" s="6">
        <v>70.58</v>
      </c>
    </row>
    <row r="236" spans="2:26" ht="15.5" x14ac:dyDescent="0.35">
      <c r="C236" t="s">
        <v>255</v>
      </c>
      <c r="H236" s="6">
        <v>-11.82</v>
      </c>
      <c r="I236" s="6">
        <v>-27.73</v>
      </c>
      <c r="J236" s="6">
        <v>-67.040000000000006</v>
      </c>
      <c r="K236" s="6">
        <v>-46.38</v>
      </c>
      <c r="L236" s="6">
        <v>-57.58</v>
      </c>
      <c r="M236" s="6">
        <v>-48.1</v>
      </c>
      <c r="N236" s="6">
        <v>-17.13</v>
      </c>
      <c r="O236" s="6">
        <v>-11.52</v>
      </c>
      <c r="P236" s="6">
        <v>-8.84</v>
      </c>
      <c r="Q236" s="6">
        <v>70.58</v>
      </c>
    </row>
    <row r="237" spans="2:26" ht="15.5" x14ac:dyDescent="0.35">
      <c r="C237" t="s">
        <v>258</v>
      </c>
      <c r="D237" s="5">
        <v>52000000000</v>
      </c>
      <c r="E237" s="5">
        <v>52000000000</v>
      </c>
      <c r="F237" s="5">
        <v>125000000000</v>
      </c>
      <c r="G237" s="5">
        <v>199000000000</v>
      </c>
      <c r="H237" s="5">
        <v>209000000000</v>
      </c>
      <c r="I237" s="5">
        <v>585000000000</v>
      </c>
      <c r="J237" s="5">
        <v>1315000000000</v>
      </c>
      <c r="K237" s="5">
        <v>1423000000000</v>
      </c>
      <c r="L237" s="5">
        <v>1619000000000</v>
      </c>
      <c r="M237" s="5">
        <v>2570000000000</v>
      </c>
      <c r="N237" s="5">
        <v>3097000000000</v>
      </c>
      <c r="O237" s="5">
        <v>1855000000000</v>
      </c>
      <c r="P237" s="5">
        <v>972000000000</v>
      </c>
      <c r="Q237" s="5">
        <v>993000000000</v>
      </c>
    </row>
    <row r="238" spans="2:26" ht="15.5" x14ac:dyDescent="0.35">
      <c r="C238" t="s">
        <v>259</v>
      </c>
      <c r="H238" s="5">
        <v>428000000000</v>
      </c>
      <c r="I238" s="5">
        <v>585000000000</v>
      </c>
      <c r="J238" s="5">
        <v>1315000000000</v>
      </c>
      <c r="K238" s="5">
        <v>1423000000000</v>
      </c>
      <c r="L238" s="5">
        <v>1619000000000</v>
      </c>
      <c r="M238" s="5">
        <v>2570000000000</v>
      </c>
      <c r="N238" s="5">
        <v>3097000000000</v>
      </c>
      <c r="O238" s="5">
        <v>1855000000000</v>
      </c>
      <c r="P238" s="5">
        <v>972000000000</v>
      </c>
      <c r="Q238" s="5">
        <v>993000000000</v>
      </c>
    </row>
    <row r="239" spans="2:26" ht="15.5" x14ac:dyDescent="0.35">
      <c r="C239" t="s">
        <v>263</v>
      </c>
      <c r="I239" s="6">
        <v>-203.79</v>
      </c>
    </row>
    <row r="240" spans="2:26" ht="15.5" x14ac:dyDescent="0.35">
      <c r="C240" t="s">
        <v>264</v>
      </c>
      <c r="I240" s="6">
        <v>-10.41</v>
      </c>
    </row>
    <row r="241" spans="3:9" ht="15.5" x14ac:dyDescent="0.35">
      <c r="C241" t="s">
        <v>265</v>
      </c>
      <c r="I241" s="6">
        <v>7.42</v>
      </c>
    </row>
    <row r="242" spans="3:9" ht="15.5" x14ac:dyDescent="0.35">
      <c r="C242" t="s">
        <v>266</v>
      </c>
      <c r="I242" s="6">
        <v>-9.6099999999999991E-2</v>
      </c>
    </row>
    <row r="243" spans="3:9" ht="15.5" x14ac:dyDescent="0.35">
      <c r="C243" t="s">
        <v>267</v>
      </c>
      <c r="I243" s="6">
        <v>0.69</v>
      </c>
    </row>
    <row r="244" spans="3:9" ht="15.5" x14ac:dyDescent="0.35">
      <c r="C244" t="s">
        <v>268</v>
      </c>
      <c r="I244" s="6">
        <v>-1.34</v>
      </c>
    </row>
    <row r="245" spans="3:9" ht="15.5" x14ac:dyDescent="0.35">
      <c r="C245" t="s">
        <v>269</v>
      </c>
      <c r="I245" s="6">
        <v>-5.45</v>
      </c>
    </row>
    <row r="246" spans="3:9" ht="15.5" x14ac:dyDescent="0.35">
      <c r="C246" t="s">
        <v>270</v>
      </c>
      <c r="I246" s="6">
        <v>-5.29</v>
      </c>
    </row>
    <row r="247" spans="3:9" ht="15.5" x14ac:dyDescent="0.35">
      <c r="C247" t="s">
        <v>271</v>
      </c>
      <c r="I247" s="6">
        <v>-50.59</v>
      </c>
    </row>
    <row r="248" spans="3:9" ht="15.5" x14ac:dyDescent="0.35">
      <c r="C248" t="s">
        <v>272</v>
      </c>
      <c r="I248" s="6">
        <v>-13.03</v>
      </c>
    </row>
    <row r="249" spans="3:9" ht="15.5" x14ac:dyDescent="0.35">
      <c r="C249" t="s">
        <v>273</v>
      </c>
      <c r="I249" s="6">
        <v>-0.18</v>
      </c>
    </row>
    <row r="250" spans="3:9" ht="15.5" x14ac:dyDescent="0.35">
      <c r="C250" t="s">
        <v>275</v>
      </c>
      <c r="I250" s="6">
        <v>-11.82</v>
      </c>
    </row>
    <row r="251" spans="3:9" ht="15.5" x14ac:dyDescent="0.35">
      <c r="C251" t="s">
        <v>276</v>
      </c>
      <c r="I251" s="6">
        <v>-0.6</v>
      </c>
    </row>
    <row r="252" spans="3:9" ht="15.5" x14ac:dyDescent="0.35">
      <c r="C252" t="s">
        <v>277</v>
      </c>
      <c r="I252" s="6">
        <v>178.92</v>
      </c>
    </row>
    <row r="253" spans="3:9" ht="15.5" x14ac:dyDescent="0.35">
      <c r="C253" t="s">
        <v>278</v>
      </c>
      <c r="D253" s="6">
        <v>3.52</v>
      </c>
    </row>
    <row r="254" spans="3:9" ht="15.5" x14ac:dyDescent="0.35">
      <c r="C254" t="s">
        <v>279</v>
      </c>
      <c r="I254" s="6">
        <v>-92.04</v>
      </c>
    </row>
    <row r="255" spans="3:9" ht="15.5" x14ac:dyDescent="0.35">
      <c r="C255" t="s">
        <v>280</v>
      </c>
      <c r="I255" s="6">
        <v>-23.27</v>
      </c>
    </row>
    <row r="256" spans="3:9" ht="15.5" x14ac:dyDescent="0.35">
      <c r="C256" t="s">
        <v>281</v>
      </c>
      <c r="D256" s="6">
        <v>0.79</v>
      </c>
    </row>
    <row r="257" spans="3:9" ht="15.5" x14ac:dyDescent="0.35">
      <c r="C257" t="s">
        <v>282</v>
      </c>
      <c r="D257" s="6">
        <v>0.56000000000000005</v>
      </c>
    </row>
    <row r="258" spans="3:9" ht="15.5" x14ac:dyDescent="0.35">
      <c r="C258" t="s">
        <v>283</v>
      </c>
      <c r="D258" s="6">
        <v>-1.19</v>
      </c>
    </row>
    <row r="259" spans="3:9" ht="15.5" x14ac:dyDescent="0.35">
      <c r="C259" t="s">
        <v>284</v>
      </c>
      <c r="D259" s="6">
        <v>-1.19</v>
      </c>
    </row>
    <row r="260" spans="3:9" ht="15.5" x14ac:dyDescent="0.35">
      <c r="C260" t="s">
        <v>285</v>
      </c>
      <c r="D260" s="6">
        <v>-1.68</v>
      </c>
    </row>
    <row r="261" spans="3:9" ht="15.5" x14ac:dyDescent="0.35">
      <c r="C261" t="s">
        <v>286</v>
      </c>
      <c r="D261" s="6">
        <v>1.75</v>
      </c>
    </row>
    <row r="262" spans="3:9" ht="15.5" x14ac:dyDescent="0.35">
      <c r="C262" t="s">
        <v>287</v>
      </c>
      <c r="D262" s="6">
        <v>-0.68</v>
      </c>
    </row>
    <row r="263" spans="3:9" ht="15.5" x14ac:dyDescent="0.35">
      <c r="C263" t="s">
        <v>288</v>
      </c>
      <c r="I263" s="6">
        <v>-0.57999999999999996</v>
      </c>
    </row>
    <row r="264" spans="3:9" ht="15.5" x14ac:dyDescent="0.35">
      <c r="C264" t="s">
        <v>12</v>
      </c>
      <c r="D264" s="5">
        <v>-7000000000</v>
      </c>
    </row>
    <row r="265" spans="3:9" ht="15.5" x14ac:dyDescent="0.35">
      <c r="C265" t="s">
        <v>289</v>
      </c>
      <c r="I265" s="6">
        <v>-24.53</v>
      </c>
    </row>
    <row r="266" spans="3:9" ht="15.5" x14ac:dyDescent="0.35">
      <c r="C266" t="s">
        <v>290</v>
      </c>
      <c r="I266" s="6">
        <v>-0.18909999999999999</v>
      </c>
    </row>
    <row r="267" spans="3:9" ht="15.5" x14ac:dyDescent="0.35">
      <c r="C267" t="s">
        <v>291</v>
      </c>
      <c r="I267" s="6">
        <v>0.12839999999999999</v>
      </c>
    </row>
    <row r="268" spans="3:9" ht="15.5" x14ac:dyDescent="0.35">
      <c r="C268" t="s">
        <v>292</v>
      </c>
      <c r="I268" s="6">
        <v>-0.26030000000000003</v>
      </c>
    </row>
    <row r="269" spans="3:9" ht="15.5" x14ac:dyDescent="0.35">
      <c r="C269" t="s">
        <v>293</v>
      </c>
      <c r="I269" s="6">
        <v>-0.28029999999999999</v>
      </c>
    </row>
    <row r="270" spans="3:9" ht="15.5" x14ac:dyDescent="0.35">
      <c r="C270" t="s">
        <v>294</v>
      </c>
      <c r="D270" s="6">
        <v>64.75</v>
      </c>
    </row>
    <row r="271" spans="3:9" ht="15.5" x14ac:dyDescent="0.35">
      <c r="C271" t="s">
        <v>295</v>
      </c>
      <c r="D271" s="6">
        <v>39.090000000000003</v>
      </c>
    </row>
    <row r="272" spans="3:9" ht="15.5" x14ac:dyDescent="0.35">
      <c r="C272" t="s">
        <v>296</v>
      </c>
      <c r="D272" s="6">
        <v>105.57</v>
      </c>
    </row>
    <row r="273" spans="3:9" ht="15.5" x14ac:dyDescent="0.35">
      <c r="C273" t="s">
        <v>297</v>
      </c>
      <c r="D273" s="6">
        <v>-1.73</v>
      </c>
    </row>
    <row r="274" spans="3:9" ht="15.5" x14ac:dyDescent="0.35">
      <c r="C274" t="s">
        <v>298</v>
      </c>
      <c r="D274" s="6">
        <v>1.41</v>
      </c>
    </row>
    <row r="275" spans="3:9" ht="15.5" x14ac:dyDescent="0.35">
      <c r="C275" t="s">
        <v>299</v>
      </c>
      <c r="I275" s="6">
        <v>3.1</v>
      </c>
    </row>
    <row r="276" spans="3:9" ht="15.5" x14ac:dyDescent="0.35">
      <c r="C276" t="s">
        <v>300</v>
      </c>
      <c r="I276" s="6">
        <v>23.41</v>
      </c>
    </row>
    <row r="277" spans="3:9" ht="15.5" x14ac:dyDescent="0.35">
      <c r="C277" t="s">
        <v>53</v>
      </c>
      <c r="I277" s="5">
        <v>294000000000</v>
      </c>
    </row>
    <row r="278" spans="3:9" ht="15.5" x14ac:dyDescent="0.35">
      <c r="C278" t="s">
        <v>301</v>
      </c>
      <c r="I278" s="5">
        <v>548000000000</v>
      </c>
    </row>
    <row r="279" spans="3:9" ht="15.5" x14ac:dyDescent="0.35">
      <c r="C279" t="s">
        <v>302</v>
      </c>
      <c r="I279" s="5">
        <v>2390000000</v>
      </c>
    </row>
    <row r="280" spans="3:9" ht="15.5" x14ac:dyDescent="0.35">
      <c r="C280" t="s">
        <v>303</v>
      </c>
      <c r="I280" s="6">
        <v>4.4800000000000006E-2</v>
      </c>
    </row>
    <row r="281" spans="3:9" ht="15.5" x14ac:dyDescent="0.35">
      <c r="C281" t="s">
        <v>304</v>
      </c>
      <c r="D281" s="6">
        <v>0.3029</v>
      </c>
    </row>
    <row r="282" spans="3:9" ht="15.5" x14ac:dyDescent="0.35">
      <c r="C282" t="s">
        <v>305</v>
      </c>
      <c r="D282" s="6">
        <v>7.2099999999999997E-2</v>
      </c>
    </row>
    <row r="283" spans="3:9" ht="15.5" x14ac:dyDescent="0.35">
      <c r="C283" t="s">
        <v>306</v>
      </c>
      <c r="D283" s="6">
        <v>-6.8999999999999999E-3</v>
      </c>
    </row>
    <row r="284" spans="3:9" ht="15.5" x14ac:dyDescent="0.35">
      <c r="C284" t="s">
        <v>307</v>
      </c>
      <c r="D284" s="6">
        <v>-0.75019999999999998</v>
      </c>
    </row>
    <row r="285" spans="3:9" ht="15.5" x14ac:dyDescent="0.35">
      <c r="C285" t="s">
        <v>308</v>
      </c>
      <c r="D285" s="6">
        <v>-0.3876</v>
      </c>
    </row>
    <row r="286" spans="3:9" ht="15.5" x14ac:dyDescent="0.35">
      <c r="C286" t="s">
        <v>309</v>
      </c>
      <c r="D286" s="6">
        <v>0.99060000000000004</v>
      </c>
    </row>
    <row r="287" spans="3:9" ht="15.5" x14ac:dyDescent="0.35">
      <c r="C287" t="s">
        <v>316</v>
      </c>
      <c r="I287" s="5">
        <v>4</v>
      </c>
    </row>
    <row r="288" spans="3:9" ht="15.5" x14ac:dyDescent="0.35">
      <c r="C288" t="s">
        <v>317</v>
      </c>
      <c r="I288" s="6">
        <v>0.64</v>
      </c>
    </row>
    <row r="289" spans="3:9" ht="15.5" x14ac:dyDescent="0.35">
      <c r="C289" t="s">
        <v>318</v>
      </c>
      <c r="I289" s="6">
        <v>0.27</v>
      </c>
    </row>
    <row r="290" spans="3:9" ht="15.5" x14ac:dyDescent="0.35">
      <c r="C290" t="s">
        <v>320</v>
      </c>
      <c r="I290" s="6">
        <v>7.0000000000000007E-2</v>
      </c>
    </row>
    <row r="291" spans="3:9" ht="15.5" x14ac:dyDescent="0.35">
      <c r="C291" t="s">
        <v>321</v>
      </c>
      <c r="I291" s="6">
        <v>0.68</v>
      </c>
    </row>
    <row r="292" spans="3:9" ht="15.5" x14ac:dyDescent="0.35">
      <c r="C292" t="s">
        <v>322</v>
      </c>
      <c r="I292" s="5">
        <v>0</v>
      </c>
    </row>
    <row r="293" spans="3:9" ht="15.5" x14ac:dyDescent="0.35">
      <c r="C293" t="s">
        <v>323</v>
      </c>
      <c r="I293" s="6">
        <v>0.95</v>
      </c>
    </row>
    <row r="294" spans="3:9" ht="15.5" x14ac:dyDescent="0.35">
      <c r="C294" t="s">
        <v>324</v>
      </c>
      <c r="I294" s="5">
        <v>428000000000</v>
      </c>
    </row>
    <row r="295" spans="3:9" ht="15.5" x14ac:dyDescent="0.35">
      <c r="C295" t="s">
        <v>325</v>
      </c>
      <c r="I295" s="5">
        <v>63000000000</v>
      </c>
    </row>
    <row r="296" spans="3:9" ht="15.5" x14ac:dyDescent="0.35">
      <c r="C296" t="s">
        <v>326</v>
      </c>
      <c r="I296" s="5">
        <v>-42000000000</v>
      </c>
    </row>
    <row r="297" spans="3:9" ht="15.5" x14ac:dyDescent="0.35">
      <c r="C297" t="s">
        <v>327</v>
      </c>
      <c r="I297" s="5">
        <v>-28000000000</v>
      </c>
    </row>
    <row r="298" spans="3:9" ht="15.5" x14ac:dyDescent="0.35">
      <c r="C298" t="s">
        <v>328</v>
      </c>
      <c r="D298" s="5">
        <v>8000000000</v>
      </c>
    </row>
    <row r="299" spans="3:9" ht="15.5" x14ac:dyDescent="0.35">
      <c r="C299" t="s">
        <v>329</v>
      </c>
      <c r="D299" s="5">
        <v>150000000000</v>
      </c>
    </row>
    <row r="300" spans="3:9" ht="15.5" x14ac:dyDescent="0.35">
      <c r="C300" t="s">
        <v>330</v>
      </c>
      <c r="D300" s="5">
        <v>370000000000</v>
      </c>
    </row>
    <row r="301" spans="3:9" ht="15.5" x14ac:dyDescent="0.35">
      <c r="C301" t="s">
        <v>235</v>
      </c>
      <c r="D301" s="5">
        <v>-22000000000</v>
      </c>
    </row>
    <row r="302" spans="3:9" ht="15.5" x14ac:dyDescent="0.35">
      <c r="C302" t="s">
        <v>234</v>
      </c>
      <c r="I302" s="5">
        <v>-220000000000</v>
      </c>
    </row>
    <row r="303" spans="3:9" ht="15.5" x14ac:dyDescent="0.35">
      <c r="C303" t="s">
        <v>233</v>
      </c>
      <c r="D303" s="5">
        <v>262000000000</v>
      </c>
    </row>
    <row r="304" spans="3:9" ht="15.5" x14ac:dyDescent="0.35">
      <c r="C304" t="s">
        <v>23</v>
      </c>
      <c r="D304" s="5">
        <v>262000000000</v>
      </c>
    </row>
    <row r="305" spans="3:9" ht="15.5" x14ac:dyDescent="0.35">
      <c r="C305" t="s">
        <v>20</v>
      </c>
      <c r="D305" s="5">
        <v>254000000000</v>
      </c>
    </row>
    <row r="306" spans="3:9" ht="15.5" x14ac:dyDescent="0.35">
      <c r="C306" t="s">
        <v>331</v>
      </c>
      <c r="I306" s="5">
        <v>-220000000000</v>
      </c>
    </row>
    <row r="307" spans="3:9" ht="15.5" x14ac:dyDescent="0.35">
      <c r="C307" t="s">
        <v>332</v>
      </c>
      <c r="I307" s="5">
        <v>-54000000000</v>
      </c>
    </row>
    <row r="308" spans="3:9" ht="15.5" x14ac:dyDescent="0.35">
      <c r="C308" t="s">
        <v>333</v>
      </c>
      <c r="I308" s="5">
        <v>14000000000</v>
      </c>
    </row>
    <row r="309" spans="3:9" ht="15.5" x14ac:dyDescent="0.35">
      <c r="C309" t="s">
        <v>334</v>
      </c>
      <c r="I309" s="5">
        <v>40000000000</v>
      </c>
    </row>
    <row r="310" spans="3:9" ht="15.5" x14ac:dyDescent="0.35">
      <c r="C310" t="s">
        <v>335</v>
      </c>
      <c r="I310" s="5">
        <v>-2000000000</v>
      </c>
    </row>
    <row r="311" spans="3:9" ht="15.5" x14ac:dyDescent="0.35">
      <c r="C311" t="s">
        <v>336</v>
      </c>
      <c r="I311" s="5">
        <v>-56000000000</v>
      </c>
    </row>
  </sheetData>
  <pageMargins left="0.7" right="0.7" top="0.75" bottom="0.75" header="0.3" footer="0.3"/>
  <ignoredErrors>
    <ignoredError sqref="A1:Z312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W3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2152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2153</v>
      </c>
      <c r="D2" s="2" vm="625">
        <f ca="1">IFERROR(_xlfn.STOCKHISTORY("XIDX:" &amp; $C$1, D3, , 0, 0, 1), "Libur")</f>
        <v>1915</v>
      </c>
      <c r="H2" s="2" vm="625">
        <f ca="1">IFERROR(INDEX(D2:G2,COUNT(D2:G2)),"")</f>
        <v>1915</v>
      </c>
      <c r="I2" s="2" vm="626">
        <f t="shared" ref="I2:W2" ca="1" si="0">IFERROR(_xlfn.STOCKHISTORY("XIDX:" &amp; $C$1, I1, , 0, 0, 1), "Libur")</f>
        <v>1650</v>
      </c>
      <c r="J2" s="2" vm="478">
        <f t="shared" ca="1" si="0"/>
        <v>700</v>
      </c>
      <c r="K2" s="2" vm="627">
        <f t="shared" ca="1" si="0"/>
        <v>1775</v>
      </c>
      <c r="L2" s="2" vm="628">
        <f t="shared" ca="1" si="0"/>
        <v>630</v>
      </c>
      <c r="M2" s="2" vm="146">
        <f t="shared" ca="1" si="0"/>
        <v>428</v>
      </c>
      <c r="N2" s="2" vm="268">
        <f t="shared" ca="1" si="0"/>
        <v>540</v>
      </c>
      <c r="O2" s="2" vm="370">
        <f t="shared" ca="1" si="0"/>
        <v>168</v>
      </c>
      <c r="P2" s="2" vm="629">
        <f t="shared" ca="1" si="0"/>
        <v>141</v>
      </c>
      <c r="Q2" s="2" vm="630">
        <f t="shared" ca="1" si="0"/>
        <v>290</v>
      </c>
      <c r="R2" s="2" vm="631">
        <f t="shared" ca="1" si="0"/>
        <v>440</v>
      </c>
      <c r="S2" s="2" vm="632">
        <f t="shared" ca="1" si="0"/>
        <v>430</v>
      </c>
      <c r="T2" s="2" vm="633">
        <f t="shared" ca="1" si="0"/>
        <v>625</v>
      </c>
      <c r="U2" s="2" vm="223">
        <f t="shared" ca="1" si="0"/>
        <v>670</v>
      </c>
      <c r="V2" s="2" vm="634">
        <f t="shared" ca="1" si="0"/>
        <v>760</v>
      </c>
      <c r="W2" s="2" t="str">
        <f t="shared" ca="1" si="0"/>
        <v>Libur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1610941678783</v>
      </c>
      <c r="H4" s="2">
        <f>IFERROR(SUM(D4:G4)*(4/MAX(1,COUNT(D4:G4))),"")</f>
        <v>6443766715132</v>
      </c>
      <c r="I4" s="2">
        <f t="shared" ref="I4:W4" si="1">IFERROR(INDEX(I51:I500,MATCH($C$4,$C$51:$C$500,0)),"")</f>
        <v>6381690511865</v>
      </c>
      <c r="J4" s="2">
        <f t="shared" si="1"/>
        <v>4750889829726</v>
      </c>
      <c r="K4" s="2">
        <f t="shared" si="1"/>
        <v>4874784628824</v>
      </c>
      <c r="L4" s="2">
        <f t="shared" si="1"/>
        <v>3704350294106</v>
      </c>
      <c r="M4" s="2">
        <f t="shared" si="1"/>
        <v>2733691702981</v>
      </c>
      <c r="N4" s="2">
        <f t="shared" si="1"/>
        <v>1994066771177</v>
      </c>
      <c r="O4" s="2">
        <f t="shared" si="1"/>
        <v>1393574099760</v>
      </c>
      <c r="P4" s="2">
        <f t="shared" si="1"/>
        <v>1405384153405</v>
      </c>
      <c r="Q4" s="2">
        <f t="shared" si="1"/>
        <v>1476427090781</v>
      </c>
      <c r="R4" s="2">
        <f t="shared" si="1"/>
        <v>1685795530617</v>
      </c>
      <c r="S4" s="2">
        <f t="shared" si="1"/>
        <v>1839419574956</v>
      </c>
      <c r="T4" s="2">
        <f t="shared" si="1"/>
        <v>1661533200316</v>
      </c>
      <c r="U4" s="2">
        <f t="shared" si="1"/>
        <v>1588022200150</v>
      </c>
      <c r="V4" s="2">
        <f t="shared" si="1"/>
        <v>1119062225729</v>
      </c>
      <c r="W4" s="2">
        <f t="shared" si="1"/>
        <v>925236734794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145598817460</v>
      </c>
      <c r="H5" s="2">
        <f>IFERROR(SUM(D5:G5)*(4/MAX(1,COUNT(D5:G5))),"")</f>
        <v>582395269840</v>
      </c>
      <c r="I5" s="2">
        <f t="shared" ref="I5:W5" si="2">IFERROR(INDEX(I51:I500,MATCH($C$5,$C$51:$C$500,0)),"")</f>
        <v>416168886227</v>
      </c>
      <c r="J5" s="2">
        <f t="shared" si="2"/>
        <v>291561978364</v>
      </c>
      <c r="K5" s="2">
        <f t="shared" si="2"/>
        <v>484319487597</v>
      </c>
      <c r="L5" s="2">
        <f t="shared" si="2"/>
        <v>244199172448</v>
      </c>
      <c r="M5" s="2">
        <f t="shared" si="2"/>
        <v>175433045326</v>
      </c>
      <c r="N5" s="2">
        <f t="shared" si="2"/>
        <v>159836563792</v>
      </c>
      <c r="O5" s="2">
        <f t="shared" si="2"/>
        <v>33128090051</v>
      </c>
      <c r="P5" s="2">
        <f t="shared" si="2"/>
        <v>27122708830</v>
      </c>
      <c r="Q5" s="2">
        <f t="shared" si="2"/>
        <v>19568653078</v>
      </c>
      <c r="R5" s="2">
        <f t="shared" si="2"/>
        <v>99828723451</v>
      </c>
      <c r="S5" s="2">
        <f t="shared" si="2"/>
        <v>125536724963</v>
      </c>
      <c r="T5" s="2">
        <f t="shared" si="2"/>
        <v>112596973515</v>
      </c>
      <c r="U5" s="2">
        <f t="shared" si="2"/>
        <v>132204944112</v>
      </c>
      <c r="V5" s="2">
        <f t="shared" si="2"/>
        <v>77202260609</v>
      </c>
      <c r="W5" s="2">
        <f t="shared" si="2"/>
        <v>129382897212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2360595798502</v>
      </c>
      <c r="H6" s="2">
        <f>IFERROR(INDEX(D6:G6,COUNT(D6:G6)),"")</f>
        <v>2360595798502</v>
      </c>
      <c r="I6" s="2">
        <f t="shared" ref="I6:W6" si="3">IFERROR(INDEX(I51:I500,MATCH($C$6,$C$51:$C$500,0)),"")</f>
        <v>2214872635401</v>
      </c>
      <c r="J6" s="2">
        <f t="shared" si="3"/>
        <v>1916378498721</v>
      </c>
      <c r="K6" s="2">
        <f t="shared" si="3"/>
        <v>1847322308256</v>
      </c>
      <c r="L6" s="2">
        <f t="shared" si="3"/>
        <v>1500927506265</v>
      </c>
      <c r="M6" s="2">
        <f t="shared" si="3"/>
        <v>1318385158595</v>
      </c>
      <c r="N6" s="2">
        <f t="shared" si="3"/>
        <v>1185851841509</v>
      </c>
      <c r="O6" s="2">
        <f t="shared" si="3"/>
        <v>1033170577477</v>
      </c>
      <c r="P6" s="2">
        <f t="shared" si="3"/>
        <v>1005236802665</v>
      </c>
      <c r="Q6" s="2">
        <f t="shared" si="3"/>
        <v>978091361111</v>
      </c>
      <c r="R6" s="2">
        <f t="shared" si="3"/>
        <v>991093391804</v>
      </c>
      <c r="S6" s="2">
        <f t="shared" si="3"/>
        <v>943708980906</v>
      </c>
      <c r="T6" s="2">
        <f t="shared" si="3"/>
        <v>854425098590</v>
      </c>
      <c r="U6" s="2">
        <f t="shared" si="3"/>
        <v>781359304525</v>
      </c>
      <c r="V6" s="2">
        <f t="shared" si="3"/>
        <v>0</v>
      </c>
      <c r="W6" s="2">
        <f t="shared" si="3"/>
        <v>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2.1</v>
      </c>
      <c r="H7" s="3">
        <f>IFERROR(INDEX(D7:G7,COUNT(D7:G7)),"")</f>
        <v>2.1</v>
      </c>
      <c r="I7" s="3">
        <f t="shared" ref="I7:W7" si="4">IFERROR(INDEX(I51:I500,MATCH($C$7,$C$51:$C$500,0))/1000000000,"")</f>
        <v>2.1</v>
      </c>
      <c r="J7" s="3">
        <f t="shared" si="4"/>
        <v>2.1</v>
      </c>
      <c r="K7" s="3">
        <f t="shared" si="4"/>
        <v>2.1</v>
      </c>
      <c r="L7" s="3">
        <f t="shared" si="4"/>
        <v>2.1</v>
      </c>
      <c r="M7" s="3">
        <f t="shared" si="4"/>
        <v>2.1</v>
      </c>
      <c r="N7" s="3">
        <f t="shared" si="4"/>
        <v>2.1</v>
      </c>
      <c r="O7" s="3">
        <f t="shared" si="4"/>
        <v>2.1</v>
      </c>
      <c r="P7" s="3">
        <f t="shared" si="4"/>
        <v>2.1</v>
      </c>
      <c r="Q7" s="3">
        <f t="shared" si="4"/>
        <v>2.1</v>
      </c>
      <c r="R7" s="3">
        <f t="shared" si="4"/>
        <v>2.1</v>
      </c>
      <c r="S7" s="3">
        <f t="shared" si="4"/>
        <v>2.1</v>
      </c>
      <c r="T7" s="3">
        <f t="shared" si="4"/>
        <v>2.1</v>
      </c>
      <c r="U7" s="3">
        <f t="shared" si="4"/>
        <v>2.1</v>
      </c>
      <c r="V7" s="3">
        <f t="shared" si="4"/>
        <v>2.1</v>
      </c>
      <c r="W7" s="3">
        <f t="shared" si="4"/>
        <v>0.15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173000000000</v>
      </c>
      <c r="H8" s="2">
        <f>IFERROR(INDEX(D8:G8,COUNT(D8:G8)),"")</f>
        <v>173000000000</v>
      </c>
      <c r="I8" s="2">
        <f t="shared" ref="I8:W8" si="5">IFERROR(INDEX(I51:I500,MATCH($C$8,$C$51:$C$500,0)),"")</f>
        <v>254000000000</v>
      </c>
      <c r="J8" s="2">
        <f t="shared" si="5"/>
        <v>12000000000</v>
      </c>
      <c r="K8" s="2">
        <f t="shared" si="5"/>
        <v>-249000000000</v>
      </c>
      <c r="L8" s="2">
        <f t="shared" si="5"/>
        <v>264000000000</v>
      </c>
      <c r="M8" s="2">
        <f t="shared" si="5"/>
        <v>137000000000</v>
      </c>
      <c r="N8" s="2">
        <f t="shared" si="5"/>
        <v>196000000000</v>
      </c>
      <c r="O8" s="2">
        <f t="shared" si="5"/>
        <v>134000000000</v>
      </c>
      <c r="P8" s="2">
        <f t="shared" si="5"/>
        <v>85000000000</v>
      </c>
      <c r="Q8" s="2">
        <f t="shared" si="5"/>
        <v>159000000000</v>
      </c>
      <c r="R8" s="2">
        <f t="shared" si="5"/>
        <v>84000000000</v>
      </c>
      <c r="S8" s="2">
        <f t="shared" si="5"/>
        <v>-3000000000</v>
      </c>
      <c r="T8" s="2">
        <f t="shared" si="5"/>
        <v>-80000000000</v>
      </c>
      <c r="U8" s="2">
        <f t="shared" si="5"/>
        <v>-121000000000</v>
      </c>
      <c r="V8" s="2">
        <f t="shared" si="5"/>
        <v>-32000000000</v>
      </c>
      <c r="W8" s="2">
        <f t="shared" si="5"/>
        <v>-120000000000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82.57</v>
      </c>
      <c r="H9" s="3">
        <f>IFERROR(INDEX(D9:G9,COUNT(D9:G9)),"")</f>
        <v>82.57</v>
      </c>
      <c r="I9" s="3">
        <f t="shared" ref="I9:W9" si="6">IFERROR(INDEX(I51:I500,MATCH($C$9,$C$51:$C$500,0)),"")</f>
        <v>120.93</v>
      </c>
      <c r="J9" s="3">
        <f t="shared" si="6"/>
        <v>5.82</v>
      </c>
      <c r="K9" s="3">
        <f t="shared" si="6"/>
        <v>-118.79</v>
      </c>
      <c r="L9" s="3">
        <f t="shared" si="6"/>
        <v>125.88</v>
      </c>
      <c r="M9" s="3">
        <f t="shared" si="6"/>
        <v>65.25</v>
      </c>
      <c r="N9" s="3">
        <f t="shared" si="6"/>
        <v>93.53</v>
      </c>
      <c r="O9" s="3">
        <f t="shared" si="6"/>
        <v>64</v>
      </c>
      <c r="P9" s="3">
        <f t="shared" si="6"/>
        <v>40.630000000000003</v>
      </c>
      <c r="Q9" s="3">
        <f t="shared" si="6"/>
        <v>75.89</v>
      </c>
      <c r="R9" s="3">
        <f t="shared" si="6"/>
        <v>39.97</v>
      </c>
      <c r="S9" s="3">
        <f t="shared" si="6"/>
        <v>-1.5</v>
      </c>
      <c r="T9" s="3">
        <f t="shared" si="6"/>
        <v>-37.92</v>
      </c>
      <c r="U9" s="3">
        <f t="shared" si="6"/>
        <v>-57.65</v>
      </c>
      <c r="V9" s="3">
        <f t="shared" si="6"/>
        <v>-15.27</v>
      </c>
      <c r="W9" s="3">
        <f t="shared" si="6"/>
        <v>-816.64</v>
      </c>
    </row>
    <row r="10" spans="1:23" ht="15.5" x14ac:dyDescent="0.35">
      <c r="C10" t="s">
        <v>17</v>
      </c>
      <c r="D10" s="3">
        <f ca="1">IFERROR(IF(D9=0,"",D2/D9),"")</f>
        <v>23.192442775826574</v>
      </c>
      <c r="I10" s="3">
        <f t="shared" ref="I10:W10" ca="1" si="7">IFERROR(IF(I9=0,"",I2/I9),"")</f>
        <v>13.644257008186553</v>
      </c>
      <c r="J10" s="3">
        <f t="shared" ca="1" si="7"/>
        <v>120.27491408934708</v>
      </c>
      <c r="K10" s="3">
        <f t="shared" ca="1" si="7"/>
        <v>-14.942335213401801</v>
      </c>
      <c r="L10" s="3">
        <f t="shared" ca="1" si="7"/>
        <v>5.0047664442326028</v>
      </c>
      <c r="M10" s="3">
        <f t="shared" ca="1" si="7"/>
        <v>6.5593869731800769</v>
      </c>
      <c r="N10" s="3">
        <f t="shared" ca="1" si="7"/>
        <v>5.7735485940339997</v>
      </c>
      <c r="O10" s="3">
        <f t="shared" ca="1" si="7"/>
        <v>2.625</v>
      </c>
      <c r="P10" s="3">
        <f t="shared" ca="1" si="7"/>
        <v>3.4703421117400932</v>
      </c>
      <c r="Q10" s="3">
        <f t="shared" ca="1" si="7"/>
        <v>3.8213203320595599</v>
      </c>
      <c r="R10" s="3">
        <f t="shared" ca="1" si="7"/>
        <v>11.008256192144108</v>
      </c>
      <c r="S10" s="3">
        <f t="shared" ca="1" si="7"/>
        <v>-286.66666666666669</v>
      </c>
      <c r="T10" s="3">
        <f t="shared" ca="1" si="7"/>
        <v>-16.482067510548521</v>
      </c>
      <c r="U10" s="3">
        <f t="shared" ca="1" si="7"/>
        <v>-11.621856027753687</v>
      </c>
      <c r="V10" s="3">
        <f t="shared" ca="1" si="7"/>
        <v>-49.770792403405373</v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352830871563</v>
      </c>
      <c r="H11" s="2">
        <f>IFERROR(INDEX(D11:G11,COUNT(D11:G11)),"")</f>
        <v>352830871563</v>
      </c>
      <c r="I11" s="2">
        <f t="shared" ref="I11:W11" si="8">IFERROR(INDEX(I51:I500,MATCH($C$11,$C$51:$C$500,0)),"")</f>
        <v>335753683921</v>
      </c>
      <c r="J11" s="2">
        <f t="shared" si="8"/>
        <v>411135942979</v>
      </c>
      <c r="K11" s="2">
        <f t="shared" si="8"/>
        <v>279470540511</v>
      </c>
      <c r="L11" s="2">
        <f t="shared" si="8"/>
        <v>712075093034</v>
      </c>
      <c r="M11" s="2">
        <f t="shared" si="8"/>
        <v>522156058546</v>
      </c>
      <c r="N11" s="2">
        <f t="shared" si="8"/>
        <v>429554512285</v>
      </c>
      <c r="O11" s="2">
        <f t="shared" si="8"/>
        <v>265018537191</v>
      </c>
      <c r="P11" s="2">
        <f t="shared" si="8"/>
        <v>87068080028</v>
      </c>
      <c r="Q11" s="2">
        <f t="shared" si="8"/>
        <v>58422055079</v>
      </c>
      <c r="R11" s="2">
        <f t="shared" si="8"/>
        <v>60923942562</v>
      </c>
      <c r="S11" s="2">
        <f t="shared" si="8"/>
        <v>91875822118</v>
      </c>
      <c r="T11" s="2">
        <f t="shared" si="8"/>
        <v>75162596823</v>
      </c>
      <c r="U11" s="2">
        <f t="shared" si="8"/>
        <v>165349291716</v>
      </c>
      <c r="V11" s="2">
        <f t="shared" si="8"/>
        <v>0</v>
      </c>
      <c r="W11" s="2">
        <f t="shared" si="8"/>
        <v>0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-142000000000</v>
      </c>
      <c r="H12" s="2">
        <f>IFERROR(INDEX(D12:G12,COUNT(D12:G12)),"")</f>
        <v>-142000000000</v>
      </c>
      <c r="I12" s="2">
        <f t="shared" ref="I12:W12" si="9">IFERROR(INDEX(I51:I500,MATCH($C$12,$C$51:$C$500,0)),"")</f>
        <v>4000000000</v>
      </c>
      <c r="J12" s="2">
        <f t="shared" si="9"/>
        <v>13000000000</v>
      </c>
      <c r="K12" s="2">
        <f t="shared" si="9"/>
        <v>-245000000000</v>
      </c>
      <c r="L12" s="2">
        <f t="shared" si="9"/>
        <v>-705000000000</v>
      </c>
      <c r="M12" s="2">
        <f t="shared" si="9"/>
        <v>-512000000000</v>
      </c>
      <c r="N12" s="2">
        <f t="shared" si="9"/>
        <v>-402000000000</v>
      </c>
      <c r="O12" s="2">
        <f t="shared" si="9"/>
        <v>-208000000000</v>
      </c>
      <c r="P12" s="2">
        <f t="shared" si="9"/>
        <v>-68000000000</v>
      </c>
      <c r="Q12" s="2">
        <f t="shared" si="9"/>
        <v>19000000000</v>
      </c>
      <c r="R12" s="2">
        <f t="shared" si="9"/>
        <v>152000000000</v>
      </c>
      <c r="S12" s="2">
        <f t="shared" si="9"/>
        <v>191000000000</v>
      </c>
      <c r="T12" s="2">
        <f t="shared" si="9"/>
        <v>160000000000</v>
      </c>
      <c r="U12" s="2">
        <f t="shared" si="9"/>
        <v>45000000000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211000000000</v>
      </c>
      <c r="H13" s="2">
        <f>IFERROR(INDEX(D13:G13,COUNT(D13:G13)),"")</f>
        <v>211000000000</v>
      </c>
      <c r="I13" s="2">
        <f t="shared" ref="I13:W13" si="10">IFERROR(INDEX(I51:I500,MATCH($C$13,$C$51:$C$500,0)),"")</f>
        <v>340000000000</v>
      </c>
      <c r="J13" s="2">
        <f t="shared" si="10"/>
        <v>424000000000</v>
      </c>
      <c r="K13" s="2">
        <f t="shared" si="10"/>
        <v>34000000000</v>
      </c>
      <c r="L13" s="2">
        <f t="shared" si="10"/>
        <v>8000000000</v>
      </c>
      <c r="M13" s="2">
        <f t="shared" si="10"/>
        <v>10000000000</v>
      </c>
      <c r="N13" s="2">
        <f t="shared" si="10"/>
        <v>27000000000</v>
      </c>
      <c r="O13" s="2">
        <f t="shared" si="10"/>
        <v>57000000000</v>
      </c>
      <c r="P13" s="2">
        <f t="shared" si="10"/>
        <v>19000000000</v>
      </c>
      <c r="Q13" s="2">
        <f t="shared" si="10"/>
        <v>78000000000</v>
      </c>
      <c r="R13" s="2">
        <f t="shared" si="10"/>
        <v>213000000000</v>
      </c>
      <c r="S13" s="2">
        <f t="shared" si="10"/>
        <v>282000000000</v>
      </c>
      <c r="T13" s="2">
        <f t="shared" si="10"/>
        <v>235000000000</v>
      </c>
      <c r="U13" s="2">
        <f t="shared" si="10"/>
        <v>211000000000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26</v>
      </c>
      <c r="D14" s="2">
        <f>IFERROR(INDEX(D51:D500,MATCH($C$14,$C$51:$C$500,0)),"")</f>
        <v>-3184665769</v>
      </c>
      <c r="H14" s="2">
        <f>IFERROR(SUM(D14:G14)*(4/MAX(1,COUNT(D14:G14))),"")</f>
        <v>-12738663076</v>
      </c>
      <c r="I14" s="2">
        <f t="shared" ref="I14:W14" si="11">IFERROR(INDEX(I51:I500,MATCH($C$14,$C$51:$C$500,0)),"")</f>
        <v>-24926434176</v>
      </c>
      <c r="J14" s="2">
        <f t="shared" si="11"/>
        <v>-10332664178</v>
      </c>
      <c r="K14" s="2">
        <f t="shared" si="11"/>
        <v>-917322683</v>
      </c>
      <c r="L14" s="2">
        <f t="shared" si="11"/>
        <v>-1117127852</v>
      </c>
      <c r="M14" s="2">
        <f t="shared" si="11"/>
        <v>-2088764354</v>
      </c>
      <c r="N14" s="2">
        <f t="shared" si="11"/>
        <v>-4078421400</v>
      </c>
      <c r="O14" s="2">
        <f t="shared" si="11"/>
        <v>-5911547291</v>
      </c>
      <c r="P14" s="2">
        <f t="shared" si="11"/>
        <v>-1191546500</v>
      </c>
      <c r="Q14" s="2">
        <f t="shared" si="11"/>
        <v>-6188792476</v>
      </c>
      <c r="R14" s="2">
        <f t="shared" si="11"/>
        <v>-12260592973</v>
      </c>
      <c r="S14" s="2">
        <f t="shared" si="11"/>
        <v>-18700322445</v>
      </c>
      <c r="T14" s="2">
        <f t="shared" si="11"/>
        <v>-20187863948</v>
      </c>
      <c r="U14" s="2">
        <f t="shared" si="11"/>
        <v>-14342096369</v>
      </c>
      <c r="V14" s="2">
        <f t="shared" si="11"/>
        <v>-25130168420</v>
      </c>
      <c r="W14" s="2">
        <f t="shared" si="11"/>
        <v>-19101036371</v>
      </c>
    </row>
    <row r="15" spans="1:23" ht="15.5" x14ac:dyDescent="0.35">
      <c r="C15" t="s">
        <v>27</v>
      </c>
      <c r="D15" s="2">
        <f>IFERROR(INDEX(D51:D500,MATCH($C$15,$C$51:$C$500,0)),"")</f>
        <v>-40235643394</v>
      </c>
      <c r="H15" s="2">
        <f>IFERROR(SUM(D15:G15)*(4/MAX(1,COUNT(D15:G15))),"")</f>
        <v>-160942573576</v>
      </c>
      <c r="I15" s="2">
        <f t="shared" ref="I15:W15" si="12">IFERROR(INDEX(I51:I500,MATCH($C$15,$C$51:$C$500,0)),"")</f>
        <v>-129516289654</v>
      </c>
      <c r="J15" s="2">
        <f t="shared" si="12"/>
        <v>-78021551439</v>
      </c>
      <c r="K15" s="2">
        <f t="shared" si="12"/>
        <v>-140106627787</v>
      </c>
      <c r="L15" s="2">
        <f t="shared" si="12"/>
        <v>-69826921963</v>
      </c>
      <c r="M15" s="2">
        <f t="shared" si="12"/>
        <v>-38007115891</v>
      </c>
      <c r="N15" s="2">
        <f t="shared" si="12"/>
        <v>-42707905600</v>
      </c>
      <c r="O15" s="2">
        <f t="shared" si="12"/>
        <v>-15546076147</v>
      </c>
      <c r="P15" s="2">
        <f t="shared" si="12"/>
        <v>-19587786800</v>
      </c>
      <c r="Q15" s="2">
        <f t="shared" si="12"/>
        <v>-13901517361</v>
      </c>
      <c r="R15" s="2">
        <f t="shared" si="12"/>
        <v>-30372690384</v>
      </c>
      <c r="S15" s="2">
        <f t="shared" si="12"/>
        <v>-46881830192</v>
      </c>
      <c r="T15" s="2">
        <f t="shared" si="12"/>
        <v>-37236710659</v>
      </c>
      <c r="U15" s="2">
        <f t="shared" si="12"/>
        <v>-42797081717</v>
      </c>
      <c r="V15" s="2">
        <f t="shared" si="12"/>
        <v>-28275674637</v>
      </c>
      <c r="W15" s="2">
        <f t="shared" si="12"/>
        <v>-19149325338</v>
      </c>
    </row>
    <row r="16" spans="1:23" ht="15.5" x14ac:dyDescent="0.35">
      <c r="C16" t="s">
        <v>28</v>
      </c>
      <c r="D16" s="2">
        <f>IFERROR(INDEX(D51:D500,MATCH($C$16,$C$51:$C$500,0)),"")</f>
        <v>188445961495</v>
      </c>
      <c r="H16" s="2">
        <f>IFERROR(SUM(D16:G16)*(4/MAX(1,COUNT(D16:G16))),"")</f>
        <v>753783845980</v>
      </c>
      <c r="I16" s="2">
        <f t="shared" ref="I16:W16" si="13">IFERROR(INDEX(I51:I500,MATCH($C$16,$C$51:$C$500,0)),"")</f>
        <v>548926744009</v>
      </c>
      <c r="J16" s="2">
        <f t="shared" si="13"/>
        <v>376735017309</v>
      </c>
      <c r="K16" s="2">
        <f t="shared" si="13"/>
        <v>634835802093</v>
      </c>
      <c r="L16" s="2">
        <f t="shared" si="13"/>
        <v>319471051042</v>
      </c>
      <c r="M16" s="2">
        <f t="shared" si="13"/>
        <v>214884126122</v>
      </c>
      <c r="N16" s="2">
        <f t="shared" si="13"/>
        <v>215214468586</v>
      </c>
      <c r="O16" s="2">
        <f t="shared" si="13"/>
        <v>42874167628</v>
      </c>
      <c r="P16" s="2">
        <f t="shared" si="13"/>
        <v>70730637719</v>
      </c>
      <c r="Q16" s="2">
        <f t="shared" si="13"/>
        <v>54491308212</v>
      </c>
      <c r="R16" s="2">
        <f t="shared" si="13"/>
        <v>136662997252</v>
      </c>
      <c r="S16" s="2">
        <f t="shared" si="13"/>
        <v>177962941779</v>
      </c>
      <c r="T16" s="2">
        <f t="shared" si="13"/>
        <v>149541532719</v>
      </c>
      <c r="U16" s="2">
        <f t="shared" si="13"/>
        <v>175119289578</v>
      </c>
      <c r="V16" s="2">
        <f t="shared" si="13"/>
        <v>105577458190</v>
      </c>
      <c r="W16" s="2">
        <f t="shared" si="13"/>
        <v>148686490896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4021500000000</v>
      </c>
      <c r="H20" s="2">
        <f t="shared" ref="H20:W20" ca="1" si="14">IFERROR(H21*H2,"")</f>
        <v>4021500000000</v>
      </c>
      <c r="I20" s="2">
        <f t="shared" ca="1" si="14"/>
        <v>3465000000000</v>
      </c>
      <c r="J20" s="2">
        <f t="shared" ca="1" si="14"/>
        <v>1470000000000</v>
      </c>
      <c r="K20" s="2">
        <f t="shared" ca="1" si="14"/>
        <v>3727500000000</v>
      </c>
      <c r="L20" s="2">
        <f t="shared" ca="1" si="14"/>
        <v>1323000000000</v>
      </c>
      <c r="M20" s="2">
        <f t="shared" ca="1" si="14"/>
        <v>898800000000</v>
      </c>
      <c r="N20" s="2">
        <f t="shared" ca="1" si="14"/>
        <v>1134000000000</v>
      </c>
      <c r="O20" s="2">
        <f t="shared" ca="1" si="14"/>
        <v>352800000000</v>
      </c>
      <c r="P20" s="2">
        <f t="shared" ca="1" si="14"/>
        <v>296100000000</v>
      </c>
      <c r="Q20" s="2">
        <f t="shared" ca="1" si="14"/>
        <v>609000000000</v>
      </c>
      <c r="R20" s="2">
        <f t="shared" ca="1" si="14"/>
        <v>924000000000</v>
      </c>
      <c r="S20" s="2">
        <f t="shared" ca="1" si="14"/>
        <v>903000000000</v>
      </c>
      <c r="T20" s="2">
        <f t="shared" ca="1" si="14"/>
        <v>1312500000000</v>
      </c>
      <c r="U20" s="2">
        <f t="shared" ca="1" si="14"/>
        <v>1407000000000</v>
      </c>
      <c r="V20" s="2">
        <f t="shared" ca="1" si="14"/>
        <v>1596000000000</v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2100000000</v>
      </c>
      <c r="H21" s="2">
        <f>IFERROR(INDEX(D21:G21,COUNT(D21:G21)),"")</f>
        <v>2100000000</v>
      </c>
      <c r="I21" s="2">
        <f t="shared" ref="I21:W21" si="15">IFERROR(INDEX(I51:I500,MATCH($C$7,$C$51:$C$500,0)),"")</f>
        <v>2100000000</v>
      </c>
      <c r="J21" s="2">
        <f t="shared" si="15"/>
        <v>2100000000</v>
      </c>
      <c r="K21" s="2">
        <f t="shared" si="15"/>
        <v>2100000000</v>
      </c>
      <c r="L21" s="2">
        <f t="shared" si="15"/>
        <v>2100000000</v>
      </c>
      <c r="M21" s="2">
        <f t="shared" si="15"/>
        <v>2100000000</v>
      </c>
      <c r="N21" s="2">
        <f t="shared" si="15"/>
        <v>2100000000</v>
      </c>
      <c r="O21" s="2">
        <f t="shared" si="15"/>
        <v>2100000000</v>
      </c>
      <c r="P21" s="2">
        <f t="shared" si="15"/>
        <v>2100000000</v>
      </c>
      <c r="Q21" s="2">
        <f t="shared" si="15"/>
        <v>2100000000</v>
      </c>
      <c r="R21" s="2">
        <f t="shared" si="15"/>
        <v>2100000000</v>
      </c>
      <c r="S21" s="2">
        <f t="shared" si="15"/>
        <v>2100000000</v>
      </c>
      <c r="T21" s="2">
        <f t="shared" si="15"/>
        <v>2100000000</v>
      </c>
      <c r="U21" s="2">
        <f t="shared" si="15"/>
        <v>2100000000</v>
      </c>
      <c r="V21" s="2">
        <f t="shared" si="15"/>
        <v>2100000000</v>
      </c>
      <c r="W21" s="2">
        <f t="shared" si="15"/>
        <v>150000000</v>
      </c>
    </row>
    <row r="23" spans="1:23" ht="15.5" x14ac:dyDescent="0.35">
      <c r="B23" t="s">
        <v>54</v>
      </c>
      <c r="C23" t="s">
        <v>55</v>
      </c>
      <c r="D23" s="3">
        <f>IFERROR(D5/D6*100,"")</f>
        <v>6.1678842922788775</v>
      </c>
      <c r="H23" s="3">
        <f t="shared" ref="H23:W23" si="16">IFERROR(H5/H6*100,"")</f>
        <v>24.67153716911551</v>
      </c>
      <c r="I23" s="3">
        <f t="shared" si="16"/>
        <v>18.789743463133856</v>
      </c>
      <c r="J23" s="3">
        <f t="shared" si="16"/>
        <v>15.214216740512891</v>
      </c>
      <c r="K23" s="3">
        <f t="shared" si="16"/>
        <v>26.217378820820446</v>
      </c>
      <c r="L23" s="3">
        <f t="shared" si="16"/>
        <v>16.269884549966054</v>
      </c>
      <c r="M23" s="3">
        <f t="shared" si="16"/>
        <v>13.306661121167245</v>
      </c>
      <c r="N23" s="3">
        <f t="shared" si="16"/>
        <v>13.478628459066815</v>
      </c>
      <c r="O23" s="3">
        <f t="shared" si="16"/>
        <v>3.206449232410268</v>
      </c>
      <c r="P23" s="3">
        <f t="shared" si="16"/>
        <v>2.6981412497129567</v>
      </c>
      <c r="Q23" s="3">
        <f t="shared" si="16"/>
        <v>2.0006978750709186</v>
      </c>
      <c r="R23" s="3">
        <f t="shared" si="16"/>
        <v>10.072584912436009</v>
      </c>
      <c r="S23" s="3">
        <f t="shared" si="16"/>
        <v>13.302482810164582</v>
      </c>
      <c r="T23" s="3">
        <f t="shared" si="16"/>
        <v>13.178097612161812</v>
      </c>
      <c r="U23" s="3">
        <f t="shared" si="16"/>
        <v>16.919865591460432</v>
      </c>
      <c r="V23" s="3" t="str">
        <f t="shared" si="16"/>
        <v/>
      </c>
      <c r="W23" s="3" t="str">
        <f t="shared" si="16"/>
        <v/>
      </c>
    </row>
    <row r="24" spans="1:23" ht="15.5" x14ac:dyDescent="0.35">
      <c r="C24" t="s">
        <v>56</v>
      </c>
      <c r="D24" s="4">
        <f>IFERROR(_xlfn.RRI(5,I23,D23),"")</f>
        <v>-0.19971795464424602</v>
      </c>
      <c r="H24" s="4">
        <f t="shared" ref="H24:W24" si="17">IFERROR(_xlfn.RRI(5,M23,H23),"")</f>
        <v>0.1314240927821102</v>
      </c>
      <c r="I24" s="4">
        <f t="shared" si="17"/>
        <v>6.8698081428915314E-2</v>
      </c>
      <c r="J24" s="4">
        <f t="shared" si="17"/>
        <v>0.36535330570679614</v>
      </c>
      <c r="K24" s="4">
        <f t="shared" si="17"/>
        <v>0.57581386571183835</v>
      </c>
      <c r="L24" s="4">
        <f t="shared" si="17"/>
        <v>0.52068965692400515</v>
      </c>
      <c r="M24" s="4">
        <f t="shared" si="17"/>
        <v>5.7269324804361865E-2</v>
      </c>
      <c r="N24" s="4">
        <f t="shared" si="17"/>
        <v>2.6343956752310493E-3</v>
      </c>
      <c r="O24" s="4">
        <f t="shared" si="17"/>
        <v>-0.24623784315012176</v>
      </c>
      <c r="P24" s="4">
        <f t="shared" si="17"/>
        <v>-0.30731855451171275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70.52</v>
      </c>
      <c r="H25" s="3">
        <f>IFERROR(INDEX(D25:G25,COUNT(D25:G25)),"")</f>
        <v>70.52</v>
      </c>
      <c r="I25" s="3">
        <f t="shared" ref="I25:W25" si="18">IFERROR(INDEX(I51:I500,MATCH($C$25,$C$51:$C$500,0)),"")</f>
        <v>199.63</v>
      </c>
      <c r="J25" s="3">
        <f t="shared" si="18"/>
        <v>142.24</v>
      </c>
      <c r="K25" s="3">
        <f t="shared" si="18"/>
        <v>235.4</v>
      </c>
      <c r="L25" s="3">
        <f t="shared" si="18"/>
        <v>118.74</v>
      </c>
      <c r="M25" s="3">
        <f t="shared" si="18"/>
        <v>84.13</v>
      </c>
      <c r="N25" s="3">
        <f t="shared" si="18"/>
        <v>82.03</v>
      </c>
      <c r="O25" s="3">
        <f t="shared" si="18"/>
        <v>12.99</v>
      </c>
      <c r="P25" s="3">
        <f t="shared" si="18"/>
        <v>24.33</v>
      </c>
      <c r="Q25" s="3">
        <f t="shared" si="18"/>
        <v>19.309999999999999</v>
      </c>
      <c r="R25" s="3">
        <f t="shared" si="18"/>
        <v>50.56</v>
      </c>
      <c r="S25" s="3">
        <f t="shared" si="18"/>
        <v>62.34</v>
      </c>
      <c r="T25" s="3">
        <f t="shared" si="18"/>
        <v>53.41</v>
      </c>
      <c r="U25" s="3">
        <f t="shared" si="18"/>
        <v>62.93</v>
      </c>
      <c r="V25" s="3">
        <f t="shared" si="18"/>
        <v>36.770000000000003</v>
      </c>
      <c r="W25" s="3">
        <f t="shared" si="18"/>
        <v>880.21</v>
      </c>
    </row>
    <row r="26" spans="1:23" ht="15.5" x14ac:dyDescent="0.35">
      <c r="C26" t="s">
        <v>59</v>
      </c>
      <c r="D26" s="4">
        <f>IFERROR(_xlfn.RRI(5,I25,D25),"")</f>
        <v>-0.18788543521094936</v>
      </c>
      <c r="H26" s="4">
        <f t="shared" ref="H26:W26" si="19">IFERROR(_xlfn.RRI(5,M25,H25),"")</f>
        <v>-3.4677824563870474E-2</v>
      </c>
      <c r="I26" s="4">
        <f t="shared" si="19"/>
        <v>0.19467732002204419</v>
      </c>
      <c r="J26" s="4">
        <f t="shared" si="19"/>
        <v>0.61392191393632123</v>
      </c>
      <c r="K26" s="4">
        <f t="shared" si="19"/>
        <v>0.57446448920178295</v>
      </c>
      <c r="L26" s="4">
        <f t="shared" si="19"/>
        <v>0.43801347007018054</v>
      </c>
      <c r="M26" s="4">
        <f t="shared" si="19"/>
        <v>0.10720685188805046</v>
      </c>
      <c r="N26" s="4">
        <f t="shared" si="19"/>
        <v>5.6431111960258296E-2</v>
      </c>
      <c r="O26" s="4">
        <f t="shared" si="19"/>
        <v>-0.24630208367698481</v>
      </c>
      <c r="P26" s="4">
        <f t="shared" si="19"/>
        <v>-0.17309260574003937</v>
      </c>
      <c r="Q26" s="4">
        <f t="shared" si="19"/>
        <v>-0.12086063095420452</v>
      </c>
      <c r="R26" s="4">
        <f t="shared" si="19"/>
        <v>-0.43526571647539858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767.1150851347619</v>
      </c>
      <c r="H27" s="3">
        <f t="shared" ref="H27:W27" si="20">IFERROR(H4/H21,"")</f>
        <v>3068.4603405390476</v>
      </c>
      <c r="I27" s="3">
        <f t="shared" si="20"/>
        <v>3038.9002437452382</v>
      </c>
      <c r="J27" s="3">
        <f t="shared" si="20"/>
        <v>2262.3284903457143</v>
      </c>
      <c r="K27" s="3">
        <f t="shared" si="20"/>
        <v>2321.3260137257143</v>
      </c>
      <c r="L27" s="3">
        <f t="shared" si="20"/>
        <v>1763.9763305266667</v>
      </c>
      <c r="M27" s="3">
        <f t="shared" si="20"/>
        <v>1301.7579538004761</v>
      </c>
      <c r="N27" s="3">
        <f t="shared" si="20"/>
        <v>949.55560532238098</v>
      </c>
      <c r="O27" s="3">
        <f t="shared" si="20"/>
        <v>663.60671417142862</v>
      </c>
      <c r="P27" s="3">
        <f t="shared" si="20"/>
        <v>669.23054924047619</v>
      </c>
      <c r="Q27" s="3">
        <f t="shared" si="20"/>
        <v>703.06051941952376</v>
      </c>
      <c r="R27" s="3">
        <f t="shared" si="20"/>
        <v>802.75977648428568</v>
      </c>
      <c r="S27" s="3">
        <f t="shared" si="20"/>
        <v>875.91408331238097</v>
      </c>
      <c r="T27" s="3">
        <f t="shared" si="20"/>
        <v>791.20628586476187</v>
      </c>
      <c r="U27" s="3">
        <f t="shared" si="20"/>
        <v>756.20104769047623</v>
      </c>
      <c r="V27" s="3">
        <f t="shared" si="20"/>
        <v>532.88677415666666</v>
      </c>
      <c r="W27" s="3">
        <f t="shared" si="20"/>
        <v>6168.2448986266663</v>
      </c>
    </row>
    <row r="28" spans="1:23" ht="15.5" x14ac:dyDescent="0.35">
      <c r="C28" t="s">
        <v>61</v>
      </c>
      <c r="D28" s="4">
        <f>IFERROR(_xlfn.RRI(5,I27,D27),"")</f>
        <v>-0.24067304699705594</v>
      </c>
      <c r="H28" s="4">
        <f t="shared" ref="H28:W28" si="21">IFERROR(_xlfn.RRI(5,M27,H27),"")</f>
        <v>0.18707471611842919</v>
      </c>
      <c r="I28" s="4">
        <f t="shared" si="21"/>
        <v>0.26194145847751393</v>
      </c>
      <c r="J28" s="4">
        <f t="shared" si="21"/>
        <v>0.27799448198819676</v>
      </c>
      <c r="K28" s="4">
        <f t="shared" si="21"/>
        <v>0.28242529661488014</v>
      </c>
      <c r="L28" s="4">
        <f t="shared" si="21"/>
        <v>0.2019876584970457</v>
      </c>
      <c r="M28" s="4">
        <f t="shared" si="21"/>
        <v>0.10151122526075729</v>
      </c>
      <c r="N28" s="4">
        <f t="shared" si="21"/>
        <v>1.6276254987799055E-2</v>
      </c>
      <c r="O28" s="4">
        <f t="shared" si="21"/>
        <v>-3.4562400829750595E-2</v>
      </c>
      <c r="P28" s="4">
        <f t="shared" si="21"/>
        <v>-2.4139596200561941E-2</v>
      </c>
      <c r="Q28" s="4">
        <f t="shared" si="21"/>
        <v>5.6991643530394098E-2</v>
      </c>
      <c r="R28" s="4">
        <f t="shared" si="21"/>
        <v>-0.33490329078238601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>
        <f t="shared" ref="H29:W29" si="22">IFERROR(((H25-I25)/I25)*100%,"")</f>
        <v>-0.64674648098983123</v>
      </c>
      <c r="I29" s="4">
        <f t="shared" si="22"/>
        <v>0.40347300337457803</v>
      </c>
      <c r="J29" s="4">
        <f t="shared" si="22"/>
        <v>-0.39575191163976209</v>
      </c>
      <c r="K29" s="4">
        <f t="shared" si="22"/>
        <v>0.98248273538824338</v>
      </c>
      <c r="L29" s="4">
        <f t="shared" si="22"/>
        <v>0.41138713895162249</v>
      </c>
      <c r="M29" s="4">
        <f t="shared" si="22"/>
        <v>2.5600390101182424E-2</v>
      </c>
      <c r="N29" s="4">
        <f t="shared" si="22"/>
        <v>5.3148575827559661</v>
      </c>
      <c r="O29" s="4">
        <f t="shared" si="22"/>
        <v>-0.46609124537607888</v>
      </c>
      <c r="P29" s="4">
        <f t="shared" si="22"/>
        <v>0.25996892801657173</v>
      </c>
      <c r="Q29" s="4">
        <f t="shared" si="22"/>
        <v>-0.61807753164556967</v>
      </c>
      <c r="R29" s="4">
        <f t="shared" si="22"/>
        <v>-0.18896374719281361</v>
      </c>
      <c r="S29" s="4">
        <f t="shared" si="22"/>
        <v>0.16719715409099434</v>
      </c>
      <c r="T29" s="4">
        <f t="shared" si="22"/>
        <v>-0.15127919911012241</v>
      </c>
      <c r="U29" s="4">
        <f t="shared" si="22"/>
        <v>0.71144955126461773</v>
      </c>
      <c r="V29" s="4">
        <f t="shared" si="22"/>
        <v>-0.95822587791549751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9.7272349938603425E-3</v>
      </c>
      <c r="I30" s="4">
        <f t="shared" si="23"/>
        <v>0.34326215521462727</v>
      </c>
      <c r="J30" s="4">
        <f t="shared" si="23"/>
        <v>-2.5415440584887688E-2</v>
      </c>
      <c r="K30" s="4">
        <f t="shared" si="23"/>
        <v>0.31596210989556806</v>
      </c>
      <c r="L30" s="4">
        <f t="shared" si="23"/>
        <v>0.35507244290441731</v>
      </c>
      <c r="M30" s="4">
        <f t="shared" si="23"/>
        <v>0.37091282122284969</v>
      </c>
      <c r="N30" s="4">
        <f t="shared" si="23"/>
        <v>0.43090114226463894</v>
      </c>
      <c r="O30" s="4">
        <f t="shared" si="23"/>
        <v>-8.4034344747563917E-3</v>
      </c>
      <c r="P30" s="4">
        <f t="shared" si="23"/>
        <v>-4.8118148074903999E-2</v>
      </c>
      <c r="Q30" s="4">
        <f t="shared" si="23"/>
        <v>-0.12419563110324022</v>
      </c>
      <c r="R30" s="4">
        <f t="shared" si="23"/>
        <v>-8.3517673961186853E-2</v>
      </c>
      <c r="S30" s="4">
        <f t="shared" si="23"/>
        <v>0.10706158300428102</v>
      </c>
      <c r="T30" s="4">
        <f t="shared" si="23"/>
        <v>4.6290914673016659E-2</v>
      </c>
      <c r="U30" s="4">
        <f t="shared" si="23"/>
        <v>0.41906514547526758</v>
      </c>
      <c r="V30" s="4">
        <f t="shared" si="23"/>
        <v>-0.91360803876718455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1123.1199999999999</v>
      </c>
      <c r="H32" s="3">
        <f>IFERROR(INDEX(D32:G32,COUNT(D32:G32)),"")</f>
        <v>1123.1199999999999</v>
      </c>
      <c r="I32" s="3">
        <f t="shared" ref="I32:W32" si="24">IFERROR(INDEX(I51:I500,MATCH($C$32,$C$51:$C$500,0)),"")</f>
        <v>1053.78</v>
      </c>
      <c r="J32" s="3">
        <f t="shared" si="24"/>
        <v>911.72</v>
      </c>
      <c r="K32" s="3">
        <f t="shared" si="24"/>
        <v>878.74</v>
      </c>
      <c r="L32" s="3">
        <f t="shared" si="24"/>
        <v>713.88</v>
      </c>
      <c r="M32" s="3">
        <f t="shared" si="24"/>
        <v>627.04999999999995</v>
      </c>
      <c r="N32" s="3">
        <f t="shared" si="24"/>
        <v>564.01</v>
      </c>
      <c r="O32" s="3">
        <f t="shared" si="24"/>
        <v>491.39</v>
      </c>
      <c r="P32" s="3">
        <f t="shared" si="24"/>
        <v>478.11</v>
      </c>
      <c r="Q32" s="3">
        <f t="shared" si="24"/>
        <v>465.2</v>
      </c>
      <c r="R32" s="3">
        <f t="shared" si="24"/>
        <v>471.38</v>
      </c>
      <c r="S32" s="3">
        <f t="shared" si="24"/>
        <v>448.84</v>
      </c>
      <c r="T32" s="3">
        <f t="shared" si="24"/>
        <v>406.38</v>
      </c>
      <c r="U32" s="3">
        <f t="shared" si="24"/>
        <v>371.66</v>
      </c>
      <c r="V32" s="3">
        <f t="shared" si="24"/>
        <v>0</v>
      </c>
      <c r="W32" s="3">
        <f t="shared" si="24"/>
        <v>0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1.69</v>
      </c>
      <c r="H33" s="3">
        <f>IFERROR(INDEX(D33:G33,COUNT(D33:G33)),"")</f>
        <v>1.69</v>
      </c>
      <c r="I33" s="3">
        <f t="shared" ref="I33:W33" si="25">IFERROR(INDEX(I51:I500,MATCH($C$33,$C$51:$C$500,0)),"")</f>
        <v>1.57</v>
      </c>
      <c r="J33" s="3">
        <f t="shared" si="25"/>
        <v>0.77</v>
      </c>
      <c r="K33" s="3">
        <f t="shared" si="25"/>
        <v>2.02</v>
      </c>
      <c r="L33" s="3">
        <f t="shared" si="25"/>
        <v>0.88</v>
      </c>
      <c r="M33" s="3">
        <f t="shared" si="25"/>
        <v>0.68</v>
      </c>
      <c r="N33" s="3">
        <f t="shared" si="25"/>
        <v>0.96</v>
      </c>
      <c r="O33" s="3">
        <f t="shared" si="25"/>
        <v>0.34</v>
      </c>
      <c r="P33" s="3">
        <f t="shared" si="25"/>
        <v>0.28999999999999998</v>
      </c>
      <c r="Q33" s="3">
        <f t="shared" si="25"/>
        <v>0.62</v>
      </c>
      <c r="R33" s="3">
        <f t="shared" si="25"/>
        <v>0.93</v>
      </c>
      <c r="S33" s="3">
        <f t="shared" si="25"/>
        <v>0.96</v>
      </c>
      <c r="T33" s="3">
        <f t="shared" si="25"/>
        <v>1.54</v>
      </c>
      <c r="U33" s="3">
        <f t="shared" si="25"/>
        <v>1.8</v>
      </c>
      <c r="V33" s="3">
        <f t="shared" si="25"/>
        <v>0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26.94</v>
      </c>
      <c r="H34" s="3">
        <f>IFERROR(INDEX(D34:G34,COUNT(D34:G34)),"")</f>
        <v>26.94</v>
      </c>
      <c r="I34" s="3">
        <f t="shared" ref="I34:W34" si="26">IFERROR(INDEX(I51:I500,MATCH($C$34,$C$51:$C$500,0)),"")</f>
        <v>8.27</v>
      </c>
      <c r="J34" s="3">
        <f t="shared" si="26"/>
        <v>4.92</v>
      </c>
      <c r="K34" s="3">
        <f t="shared" si="26"/>
        <v>7.54</v>
      </c>
      <c r="L34" s="3">
        <f t="shared" si="26"/>
        <v>5.31</v>
      </c>
      <c r="M34" s="3">
        <f t="shared" si="26"/>
        <v>5.09</v>
      </c>
      <c r="N34" s="3">
        <f t="shared" si="26"/>
        <v>6.58</v>
      </c>
      <c r="O34" s="3">
        <f t="shared" si="26"/>
        <v>12.93</v>
      </c>
      <c r="P34" s="3">
        <f t="shared" si="26"/>
        <v>5.8</v>
      </c>
      <c r="Q34" s="3">
        <f t="shared" si="26"/>
        <v>15.02</v>
      </c>
      <c r="R34" s="3">
        <f t="shared" si="26"/>
        <v>8.6999999999999993</v>
      </c>
      <c r="S34" s="3">
        <f t="shared" si="26"/>
        <v>6.9</v>
      </c>
      <c r="T34" s="3">
        <f t="shared" si="26"/>
        <v>11.7</v>
      </c>
      <c r="U34" s="3">
        <f t="shared" si="26"/>
        <v>10.65</v>
      </c>
      <c r="V34" s="3">
        <f t="shared" si="26"/>
        <v>20.67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2.48</v>
      </c>
      <c r="H35" s="3">
        <f>IFERROR(INDEX(D35:G35,COUNT(D35:G35)),"")</f>
        <v>2.48</v>
      </c>
      <c r="I35" s="3">
        <f t="shared" ref="I35:W35" si="27">IFERROR(INDEX(I51:I500,MATCH($C$35,$C$51:$C$500,0)),"")</f>
        <v>0.54</v>
      </c>
      <c r="J35" s="3">
        <f t="shared" si="27"/>
        <v>0.31</v>
      </c>
      <c r="K35" s="3">
        <f t="shared" si="27"/>
        <v>0.76</v>
      </c>
      <c r="L35" s="3">
        <f t="shared" si="27"/>
        <v>0.36</v>
      </c>
      <c r="M35" s="3">
        <f t="shared" si="27"/>
        <v>0.33</v>
      </c>
      <c r="N35" s="3">
        <f t="shared" si="27"/>
        <v>0.56999999999999995</v>
      </c>
      <c r="O35" s="3">
        <f t="shared" si="27"/>
        <v>0.25</v>
      </c>
      <c r="P35" s="3">
        <f t="shared" si="27"/>
        <v>0.21</v>
      </c>
      <c r="Q35" s="3">
        <f t="shared" si="27"/>
        <v>0.41</v>
      </c>
      <c r="R35" s="3">
        <f t="shared" si="27"/>
        <v>0.55000000000000004</v>
      </c>
      <c r="S35" s="3">
        <f t="shared" si="27"/>
        <v>0.49</v>
      </c>
      <c r="T35" s="3">
        <f t="shared" si="27"/>
        <v>0.79</v>
      </c>
      <c r="U35" s="3">
        <f t="shared" si="27"/>
        <v>0.89</v>
      </c>
      <c r="V35" s="3">
        <f t="shared" si="27"/>
        <v>1.43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W36" si="28">IFERROR(INDEX(H51:H500,MATCH($C$36,$C$51:$C$500,0)),"")</f>
        <v>0.37009999999999998</v>
      </c>
      <c r="I36" s="4">
        <f t="shared" si="28"/>
        <v>0.52300000000000002</v>
      </c>
      <c r="J36" s="4">
        <f t="shared" si="28"/>
        <v>0.4556</v>
      </c>
      <c r="K36" s="4">
        <f t="shared" si="28"/>
        <v>0.45500000000000002</v>
      </c>
      <c r="L36" s="4">
        <f t="shared" si="28"/>
        <v>0.61399999999999999</v>
      </c>
      <c r="M36" s="4">
        <f t="shared" si="28"/>
        <v>0.25670000000000004</v>
      </c>
      <c r="N36" s="4">
        <f t="shared" si="28"/>
        <v>0.24989999999999998</v>
      </c>
      <c r="O36" s="4">
        <f t="shared" si="28"/>
        <v>0.26950000000000002</v>
      </c>
      <c r="P36" s="4">
        <f t="shared" si="28"/>
        <v>0.10279999999999999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W37" si="29">IFERROR(INDEX(H51:H500,MATCH($C$37,$C$51:$C$500,0)),"")</f>
        <v>104.4</v>
      </c>
      <c r="I37" s="3">
        <f t="shared" si="29"/>
        <v>104.4</v>
      </c>
      <c r="J37" s="3">
        <f t="shared" si="29"/>
        <v>64.8</v>
      </c>
      <c r="K37" s="3">
        <f t="shared" si="29"/>
        <v>107.1</v>
      </c>
      <c r="L37" s="3">
        <f t="shared" si="29"/>
        <v>72.900000000000006</v>
      </c>
      <c r="M37" s="3">
        <f t="shared" si="29"/>
        <v>21.6</v>
      </c>
      <c r="N37" s="3">
        <f t="shared" si="29"/>
        <v>20.5</v>
      </c>
      <c r="O37" s="3">
        <f t="shared" si="29"/>
        <v>3.5</v>
      </c>
      <c r="P37" s="3">
        <f t="shared" si="29"/>
        <v>2.5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85</v>
      </c>
      <c r="C51" t="s">
        <v>5</v>
      </c>
      <c r="D51" s="5">
        <v>1610941678783</v>
      </c>
      <c r="E51" s="5">
        <v>1773379176529</v>
      </c>
      <c r="F51" s="5">
        <v>1729100066968</v>
      </c>
      <c r="G51" s="5">
        <v>1517233401656</v>
      </c>
      <c r="I51" s="5">
        <v>6381690511865</v>
      </c>
      <c r="J51" s="5">
        <v>4750889829726</v>
      </c>
      <c r="K51" s="5">
        <v>4874784628824</v>
      </c>
      <c r="L51" s="5">
        <v>3704350294106</v>
      </c>
      <c r="M51" s="5">
        <v>2733691702981</v>
      </c>
      <c r="N51" s="5">
        <v>1994066771177</v>
      </c>
      <c r="O51" s="5">
        <v>1393574099760</v>
      </c>
      <c r="P51" s="5">
        <v>1405384153405</v>
      </c>
      <c r="Q51" s="5">
        <v>1476427090781</v>
      </c>
      <c r="R51" s="5">
        <v>1685795530617</v>
      </c>
      <c r="S51" s="5">
        <v>1839419574956</v>
      </c>
      <c r="T51" s="5">
        <v>1661533200316</v>
      </c>
      <c r="U51" s="5">
        <v>1588022200150</v>
      </c>
      <c r="V51" s="5">
        <v>1119062225729</v>
      </c>
      <c r="W51" s="5">
        <v>925236734794</v>
      </c>
    </row>
    <row r="52" spans="2:23" ht="15.5" x14ac:dyDescent="0.35">
      <c r="C52" t="s">
        <v>86</v>
      </c>
      <c r="D52" s="5">
        <v>-1230299376459</v>
      </c>
      <c r="E52" s="5">
        <v>-1366542867768</v>
      </c>
      <c r="F52" s="5">
        <v>-1340599735467</v>
      </c>
      <c r="G52" s="5">
        <v>-1205863516468</v>
      </c>
      <c r="I52" s="5">
        <v>-4973382238874</v>
      </c>
      <c r="J52" s="5">
        <v>-3678373466564</v>
      </c>
      <c r="K52" s="5">
        <v>-3583122017786</v>
      </c>
      <c r="L52" s="5">
        <v>-2915527324652</v>
      </c>
      <c r="M52" s="5">
        <v>-2082163021095</v>
      </c>
      <c r="N52" s="5">
        <v>-1368626457514</v>
      </c>
      <c r="O52" s="5">
        <v>-962040733573</v>
      </c>
      <c r="P52" s="5">
        <v>-963851587401</v>
      </c>
      <c r="Q52" s="5">
        <v>-1043634733778</v>
      </c>
      <c r="R52" s="5">
        <v>-1176493799658</v>
      </c>
      <c r="S52" s="5">
        <v>-1279427333869</v>
      </c>
      <c r="T52" s="5">
        <v>-1177718564881</v>
      </c>
      <c r="U52" s="5">
        <v>-1118437306390</v>
      </c>
      <c r="V52" s="5">
        <v>-814421204708</v>
      </c>
      <c r="W52" s="5">
        <v>-664393639610</v>
      </c>
    </row>
    <row r="53" spans="2:23" ht="15.5" x14ac:dyDescent="0.35">
      <c r="C53" t="s">
        <v>87</v>
      </c>
      <c r="D53" s="5">
        <v>380642302324</v>
      </c>
      <c r="E53" s="5">
        <v>406836308761</v>
      </c>
      <c r="F53" s="5">
        <v>388500331501</v>
      </c>
      <c r="G53" s="5">
        <v>311369885188</v>
      </c>
      <c r="I53" s="5">
        <v>1408308272991</v>
      </c>
      <c r="J53" s="5">
        <v>1072516363162</v>
      </c>
      <c r="K53" s="5">
        <v>1291662611038</v>
      </c>
      <c r="L53" s="5">
        <v>788822969454</v>
      </c>
      <c r="M53" s="5">
        <v>651528681886</v>
      </c>
      <c r="N53" s="5">
        <v>625440313663</v>
      </c>
      <c r="O53" s="5">
        <v>431533366187</v>
      </c>
      <c r="P53" s="5">
        <v>441532566004</v>
      </c>
      <c r="Q53" s="5">
        <v>432792357003</v>
      </c>
      <c r="R53" s="5">
        <v>509301730959</v>
      </c>
      <c r="S53" s="5">
        <v>559992241087</v>
      </c>
      <c r="T53" s="5">
        <v>483814635435</v>
      </c>
      <c r="U53" s="5">
        <v>469584893760</v>
      </c>
      <c r="V53" s="5">
        <v>304641021021</v>
      </c>
      <c r="W53" s="5">
        <v>260843095184</v>
      </c>
    </row>
    <row r="54" spans="2:23" ht="15.5" x14ac:dyDescent="0.35">
      <c r="C54" t="s">
        <v>88</v>
      </c>
      <c r="D54" s="5">
        <v>-193629285712</v>
      </c>
      <c r="E54" s="5">
        <v>-230599950409</v>
      </c>
      <c r="F54" s="5">
        <v>-207526607683</v>
      </c>
      <c r="G54" s="5">
        <v>-207412804979</v>
      </c>
      <c r="I54" s="5">
        <v>-851500948108</v>
      </c>
      <c r="J54" s="5">
        <v>-696116236643</v>
      </c>
      <c r="K54" s="5">
        <v>-676207929237</v>
      </c>
      <c r="L54" s="5">
        <v>-482941331895</v>
      </c>
      <c r="M54" s="5">
        <v>-450154981229</v>
      </c>
      <c r="N54" s="5">
        <v>-420569492780</v>
      </c>
      <c r="O54" s="5">
        <v>-402885126126</v>
      </c>
      <c r="P54" s="5">
        <v>-389346287885</v>
      </c>
      <c r="Q54" s="5">
        <v>-388619814013</v>
      </c>
      <c r="R54" s="5">
        <v>-374918039897</v>
      </c>
      <c r="S54" s="5">
        <v>-359272029421</v>
      </c>
      <c r="T54" s="5">
        <v>-321527028656</v>
      </c>
      <c r="U54" s="5">
        <v>-289383729382</v>
      </c>
      <c r="V54" s="5">
        <v>-189293889501</v>
      </c>
      <c r="W54" s="5">
        <v>-169821905708</v>
      </c>
    </row>
    <row r="55" spans="2:23" ht="15.5" x14ac:dyDescent="0.35">
      <c r="C55" t="s">
        <v>89</v>
      </c>
      <c r="D55" s="5">
        <v>-126829066899</v>
      </c>
      <c r="E55" s="5">
        <v>-155842331358</v>
      </c>
      <c r="F55" s="5">
        <v>-143569005025</v>
      </c>
      <c r="G55" s="5">
        <v>-145375771250</v>
      </c>
      <c r="I55" s="5">
        <v>-569692366076</v>
      </c>
      <c r="J55" s="5">
        <v>-463322607538</v>
      </c>
      <c r="K55" s="5">
        <v>-443969219590</v>
      </c>
      <c r="L55" s="5">
        <v>-298535488785</v>
      </c>
      <c r="M55" s="5">
        <v>-292015027091</v>
      </c>
      <c r="N55" s="5">
        <v>-246554756871</v>
      </c>
      <c r="O55" s="5">
        <v>-230468898014</v>
      </c>
      <c r="P55" s="5">
        <v>-227987657468</v>
      </c>
      <c r="Q55" s="5">
        <v>-230132391333</v>
      </c>
      <c r="R55" s="5">
        <v>-224031467807</v>
      </c>
      <c r="S55" s="5">
        <v>-218127343903</v>
      </c>
      <c r="T55" s="5">
        <v>-196416708398</v>
      </c>
      <c r="U55" s="5">
        <v>-180046804506</v>
      </c>
      <c r="V55" s="5">
        <v>-102170399182</v>
      </c>
      <c r="W55" s="5">
        <v>-95583924202</v>
      </c>
    </row>
    <row r="56" spans="2:23" ht="15.5" x14ac:dyDescent="0.35">
      <c r="C56" t="s">
        <v>90</v>
      </c>
      <c r="D56" s="5">
        <v>-66800218813</v>
      </c>
      <c r="E56" s="5">
        <v>-74757619051</v>
      </c>
      <c r="F56" s="5">
        <v>-63957602658</v>
      </c>
      <c r="G56" s="5">
        <v>-62037033729</v>
      </c>
      <c r="I56" s="5">
        <v>-281808582032</v>
      </c>
      <c r="J56" s="5">
        <v>-232793629105</v>
      </c>
      <c r="K56" s="5">
        <v>-232238709647</v>
      </c>
      <c r="L56" s="5">
        <v>-184405843110</v>
      </c>
      <c r="M56" s="5">
        <v>-158139954138</v>
      </c>
      <c r="N56" s="5">
        <v>-174014735909</v>
      </c>
      <c r="O56" s="5">
        <v>-172416228112</v>
      </c>
      <c r="P56" s="5">
        <v>-161358630417</v>
      </c>
      <c r="Q56" s="5">
        <v>-158487422680</v>
      </c>
      <c r="R56" s="5">
        <v>-150886572090</v>
      </c>
      <c r="S56" s="5">
        <v>-141144685518</v>
      </c>
      <c r="T56" s="5">
        <v>-125110320258</v>
      </c>
      <c r="U56" s="5">
        <v>-109336924876</v>
      </c>
      <c r="V56" s="5">
        <v>-87123490319</v>
      </c>
      <c r="W56" s="5">
        <v>-74237981506</v>
      </c>
    </row>
    <row r="57" spans="2:23" ht="15.5" x14ac:dyDescent="0.35">
      <c r="C57" t="s">
        <v>92</v>
      </c>
      <c r="D57" s="5">
        <v>187013016612</v>
      </c>
      <c r="E57" s="5">
        <v>176236358352</v>
      </c>
      <c r="F57" s="5">
        <v>180973723818</v>
      </c>
      <c r="G57" s="5">
        <v>103957080209</v>
      </c>
      <c r="I57" s="5">
        <v>556807324883</v>
      </c>
      <c r="J57" s="5">
        <v>376400126519</v>
      </c>
      <c r="K57" s="5">
        <v>615454681801</v>
      </c>
      <c r="L57" s="5">
        <v>305881637559</v>
      </c>
      <c r="M57" s="5">
        <v>201373700657</v>
      </c>
      <c r="N57" s="5">
        <v>204870820883</v>
      </c>
      <c r="O57" s="5">
        <v>28648240061</v>
      </c>
      <c r="P57" s="5">
        <v>52186278119</v>
      </c>
      <c r="Q57" s="5">
        <v>44172542990</v>
      </c>
      <c r="R57" s="5">
        <v>134383691062</v>
      </c>
      <c r="S57" s="5">
        <v>200720211666</v>
      </c>
      <c r="T57" s="5">
        <v>162287606779</v>
      </c>
      <c r="U57" s="5">
        <v>180201164378</v>
      </c>
      <c r="V57" s="5">
        <v>115347131520</v>
      </c>
      <c r="W57" s="5">
        <v>91021189476</v>
      </c>
    </row>
    <row r="58" spans="2:23" ht="15.5" x14ac:dyDescent="0.35">
      <c r="C58" t="s">
        <v>93</v>
      </c>
      <c r="D58" s="5">
        <v>1432944883</v>
      </c>
      <c r="E58" s="5">
        <v>-1858358435</v>
      </c>
      <c r="F58" s="5">
        <v>-2975593473</v>
      </c>
      <c r="G58" s="5">
        <v>-5137236201</v>
      </c>
      <c r="I58" s="5">
        <v>-7880580874</v>
      </c>
      <c r="J58" s="5">
        <v>334890790</v>
      </c>
      <c r="K58" s="5">
        <v>19381120292</v>
      </c>
      <c r="L58" s="5">
        <v>13589413483</v>
      </c>
      <c r="M58" s="5">
        <v>13510425465</v>
      </c>
      <c r="N58" s="5">
        <v>10343647703</v>
      </c>
      <c r="O58" s="5">
        <v>14225927567</v>
      </c>
      <c r="P58" s="5">
        <v>18544359600</v>
      </c>
      <c r="Q58" s="5">
        <v>10318765222</v>
      </c>
      <c r="R58" s="5">
        <v>2279306190</v>
      </c>
      <c r="S58" s="5">
        <v>-22757269887</v>
      </c>
      <c r="T58" s="5">
        <v>-12746074060</v>
      </c>
      <c r="U58" s="5">
        <v>-5081874800</v>
      </c>
      <c r="V58" s="5">
        <v>-9769673330</v>
      </c>
      <c r="W58" s="5">
        <v>57665301420</v>
      </c>
    </row>
    <row r="59" spans="2:23" ht="15.5" x14ac:dyDescent="0.35">
      <c r="C59" t="s">
        <v>339</v>
      </c>
      <c r="D59" s="5">
        <v>337853281</v>
      </c>
      <c r="E59" s="5">
        <v>297709122</v>
      </c>
      <c r="F59" s="5">
        <v>560057762</v>
      </c>
      <c r="G59" s="5">
        <v>367873077</v>
      </c>
      <c r="I59" s="5">
        <v>1535015102</v>
      </c>
      <c r="J59" s="5">
        <v>3302811491</v>
      </c>
      <c r="K59" s="5">
        <v>4325128232</v>
      </c>
      <c r="L59" s="5">
        <v>4371716606</v>
      </c>
      <c r="M59" s="5">
        <v>1066581787</v>
      </c>
      <c r="N59" s="5">
        <v>1954787761</v>
      </c>
      <c r="O59" s="5">
        <v>1468466998</v>
      </c>
      <c r="P59" s="5">
        <v>2270366921</v>
      </c>
      <c r="Q59" s="5">
        <v>1521487244</v>
      </c>
      <c r="R59" s="5">
        <v>3445809563</v>
      </c>
      <c r="S59" s="5">
        <v>1668238653</v>
      </c>
      <c r="T59" s="5">
        <v>1963022828</v>
      </c>
      <c r="U59" s="5">
        <v>1221449039</v>
      </c>
      <c r="V59" s="5">
        <v>6424349648</v>
      </c>
      <c r="W59" s="5">
        <v>77858351936</v>
      </c>
    </row>
    <row r="60" spans="2:23" ht="15.5" x14ac:dyDescent="0.35">
      <c r="C60" t="s">
        <v>94</v>
      </c>
      <c r="D60" s="5">
        <v>2646773547</v>
      </c>
      <c r="E60" s="5">
        <v>3240056465</v>
      </c>
      <c r="F60" s="5">
        <v>2646572277</v>
      </c>
      <c r="G60" s="5">
        <v>2842173655</v>
      </c>
      <c r="I60" s="5">
        <v>11683632462</v>
      </c>
      <c r="J60" s="5">
        <v>8916923104</v>
      </c>
      <c r="K60" s="5">
        <v>19819118497</v>
      </c>
      <c r="L60" s="5">
        <v>12725925143</v>
      </c>
      <c r="M60" s="5">
        <v>13062253383</v>
      </c>
      <c r="N60" s="5">
        <v>15654809833</v>
      </c>
      <c r="O60" s="5">
        <v>10807481900</v>
      </c>
      <c r="P60" s="5">
        <v>4009654451</v>
      </c>
      <c r="Q60" s="5">
        <v>2096593602</v>
      </c>
      <c r="R60" s="5">
        <v>2085726759</v>
      </c>
      <c r="S60" s="5">
        <v>2461424478</v>
      </c>
      <c r="T60" s="5">
        <v>4099662449</v>
      </c>
      <c r="U60" s="5">
        <v>10747151385</v>
      </c>
      <c r="V60" s="5">
        <v>772419925</v>
      </c>
      <c r="W60" s="5">
        <v>449842755</v>
      </c>
    </row>
    <row r="61" spans="2:23" ht="15.5" x14ac:dyDescent="0.35">
      <c r="C61" t="s">
        <v>26</v>
      </c>
      <c r="D61" s="5">
        <v>-3184665769</v>
      </c>
      <c r="E61" s="5">
        <v>-5801583071</v>
      </c>
      <c r="F61" s="5">
        <v>-5994325135</v>
      </c>
      <c r="G61" s="5">
        <v>-6663274141</v>
      </c>
      <c r="I61" s="5">
        <v>-24926434176</v>
      </c>
      <c r="J61" s="5">
        <v>-10332664178</v>
      </c>
      <c r="K61" s="5">
        <v>-917322683</v>
      </c>
      <c r="L61" s="5">
        <v>-1117127852</v>
      </c>
      <c r="M61" s="5">
        <v>-2088764354</v>
      </c>
      <c r="N61" s="5">
        <v>-4078421400</v>
      </c>
      <c r="O61" s="5">
        <v>-5911547291</v>
      </c>
      <c r="P61" s="5">
        <v>-1191546500</v>
      </c>
      <c r="Q61" s="5">
        <v>-6188792476</v>
      </c>
      <c r="R61" s="5">
        <v>-12260592973</v>
      </c>
      <c r="S61" s="5">
        <v>-18700322445</v>
      </c>
      <c r="T61" s="5">
        <v>-20187863948</v>
      </c>
      <c r="U61" s="5">
        <v>-14342096369</v>
      </c>
      <c r="V61" s="5">
        <v>-25130168420</v>
      </c>
      <c r="W61" s="5">
        <v>-19101036371</v>
      </c>
    </row>
    <row r="62" spans="2:23" ht="15.5" x14ac:dyDescent="0.35">
      <c r="C62" t="s">
        <v>96</v>
      </c>
      <c r="D62" s="5">
        <v>-587503622</v>
      </c>
      <c r="E62" s="5">
        <v>-400886743</v>
      </c>
      <c r="F62" s="5">
        <v>-1506881891</v>
      </c>
      <c r="G62" s="5">
        <v>-3033187886</v>
      </c>
      <c r="I62" s="5">
        <v>-1154398577</v>
      </c>
      <c r="J62" s="5">
        <v>-5323565241</v>
      </c>
      <c r="K62" s="5">
        <v>-1176287345</v>
      </c>
      <c r="L62" s="5">
        <v>-658779512</v>
      </c>
      <c r="M62" s="5">
        <v>-35554626</v>
      </c>
      <c r="N62" s="5">
        <v>-523929554</v>
      </c>
      <c r="O62" s="5">
        <v>127063859</v>
      </c>
      <c r="P62" s="5">
        <v>-893291282</v>
      </c>
      <c r="Q62" s="5">
        <v>144900583</v>
      </c>
      <c r="R62" s="5">
        <v>-50585166</v>
      </c>
      <c r="S62" s="5">
        <v>-1827527803</v>
      </c>
      <c r="T62" s="5">
        <v>-535984684</v>
      </c>
      <c r="U62" s="5">
        <v>-3789402533</v>
      </c>
      <c r="V62" s="5">
        <v>-1409661130</v>
      </c>
      <c r="W62" s="5">
        <v>1579908</v>
      </c>
    </row>
    <row r="63" spans="2:23" ht="15.5" x14ac:dyDescent="0.35">
      <c r="C63" t="s">
        <v>91</v>
      </c>
      <c r="D63" s="5">
        <v>124345641</v>
      </c>
      <c r="E63" s="5">
        <v>90072338</v>
      </c>
      <c r="F63" s="5">
        <v>100802416</v>
      </c>
      <c r="G63" s="5">
        <v>25338422</v>
      </c>
      <c r="I63" s="5">
        <v>198105698</v>
      </c>
      <c r="J63" s="5">
        <v>22176259</v>
      </c>
      <c r="K63" s="5">
        <v>405076322</v>
      </c>
      <c r="L63" s="5">
        <v>306763212</v>
      </c>
      <c r="M63" s="5">
        <v>208106820</v>
      </c>
      <c r="N63" s="5">
        <v>241340700</v>
      </c>
      <c r="O63" s="5">
        <v>67736111</v>
      </c>
      <c r="P63" s="5">
        <v>22732724</v>
      </c>
      <c r="Q63" s="5">
        <v>22738953</v>
      </c>
      <c r="R63" s="5">
        <v>121937127</v>
      </c>
      <c r="S63" s="5">
        <v>169550959</v>
      </c>
      <c r="T63" s="5">
        <v>150531660</v>
      </c>
      <c r="U63" s="5">
        <v>174039608</v>
      </c>
      <c r="V63" s="5">
        <v>99522944</v>
      </c>
      <c r="W63" s="5">
        <v>154268346</v>
      </c>
    </row>
    <row r="64" spans="2:23" ht="15.5" x14ac:dyDescent="0.35">
      <c r="C64" t="s">
        <v>97</v>
      </c>
      <c r="D64" s="5">
        <v>1432944883</v>
      </c>
      <c r="E64" s="5">
        <v>-1858358435</v>
      </c>
      <c r="F64" s="5">
        <v>-2975593473</v>
      </c>
      <c r="G64" s="5">
        <v>-5137236201</v>
      </c>
      <c r="I64" s="5">
        <v>-7880580874</v>
      </c>
      <c r="J64" s="5">
        <v>334890790</v>
      </c>
      <c r="K64" s="5">
        <v>19381120292</v>
      </c>
      <c r="L64" s="5">
        <v>13589413483</v>
      </c>
      <c r="M64" s="5">
        <v>13510425465</v>
      </c>
      <c r="N64" s="5">
        <v>10343647703</v>
      </c>
      <c r="O64" s="5">
        <v>14225927567</v>
      </c>
      <c r="P64" s="5">
        <v>18544359600</v>
      </c>
      <c r="Q64" s="5">
        <v>10318765222</v>
      </c>
      <c r="R64" s="5">
        <v>2279306190</v>
      </c>
      <c r="S64" s="5">
        <v>-22757269887</v>
      </c>
      <c r="T64" s="5">
        <v>-12746074060</v>
      </c>
      <c r="U64" s="5">
        <v>-5081874800</v>
      </c>
      <c r="V64" s="5">
        <v>-9769673330</v>
      </c>
      <c r="W64" s="5">
        <v>57665301420</v>
      </c>
    </row>
    <row r="65" spans="2:23" ht="15.5" x14ac:dyDescent="0.35">
      <c r="C65" t="s">
        <v>28</v>
      </c>
      <c r="D65" s="5">
        <v>188445961495</v>
      </c>
      <c r="E65" s="5">
        <v>174377999917</v>
      </c>
      <c r="F65" s="5">
        <v>177998130345</v>
      </c>
      <c r="G65" s="5">
        <v>98819844008</v>
      </c>
      <c r="I65" s="5">
        <v>548926744009</v>
      </c>
      <c r="J65" s="5">
        <v>376735017309</v>
      </c>
      <c r="K65" s="5">
        <v>634835802093</v>
      </c>
      <c r="L65" s="5">
        <v>319471051042</v>
      </c>
      <c r="M65" s="5">
        <v>214884126122</v>
      </c>
      <c r="N65" s="5">
        <v>215214468586</v>
      </c>
      <c r="O65" s="5">
        <v>42874167628</v>
      </c>
      <c r="P65" s="5">
        <v>70730637719</v>
      </c>
      <c r="Q65" s="5">
        <v>54491308212</v>
      </c>
      <c r="R65" s="5">
        <v>136662997252</v>
      </c>
      <c r="S65" s="5">
        <v>177962941779</v>
      </c>
      <c r="T65" s="5">
        <v>149541532719</v>
      </c>
      <c r="U65" s="5">
        <v>175119289578</v>
      </c>
      <c r="V65" s="5">
        <v>105577458190</v>
      </c>
      <c r="W65" s="5">
        <v>148686490896</v>
      </c>
    </row>
    <row r="66" spans="2:23" ht="15.5" x14ac:dyDescent="0.35">
      <c r="C66" t="s">
        <v>27</v>
      </c>
      <c r="D66" s="5">
        <v>-40235643394</v>
      </c>
      <c r="E66" s="5">
        <v>-40046529029</v>
      </c>
      <c r="F66" s="5">
        <v>-41209958250</v>
      </c>
      <c r="G66" s="5">
        <v>-23643196578</v>
      </c>
      <c r="I66" s="5">
        <v>-129516289654</v>
      </c>
      <c r="J66" s="5">
        <v>-78021551439</v>
      </c>
      <c r="K66" s="5">
        <v>-140106627787</v>
      </c>
      <c r="L66" s="5">
        <v>-69826921963</v>
      </c>
      <c r="M66" s="5">
        <v>-38007115891</v>
      </c>
      <c r="N66" s="5">
        <v>-42707905600</v>
      </c>
      <c r="O66" s="5">
        <v>-15546076147</v>
      </c>
      <c r="P66" s="5">
        <v>-19587786800</v>
      </c>
      <c r="Q66" s="5">
        <v>-13901517361</v>
      </c>
      <c r="R66" s="5">
        <v>-30372690384</v>
      </c>
      <c r="S66" s="5">
        <v>-46881830192</v>
      </c>
      <c r="T66" s="5">
        <v>-37236710659</v>
      </c>
      <c r="U66" s="5">
        <v>-42797081717</v>
      </c>
      <c r="V66" s="5">
        <v>-28275674637</v>
      </c>
      <c r="W66" s="5">
        <v>-19149325338</v>
      </c>
    </row>
    <row r="67" spans="2:23" ht="15.5" x14ac:dyDescent="0.35">
      <c r="C67" t="s">
        <v>98</v>
      </c>
      <c r="D67" s="5">
        <v>-40324368260</v>
      </c>
      <c r="E67" s="5">
        <v>-37185981147</v>
      </c>
      <c r="F67" s="5">
        <v>-40932975600</v>
      </c>
      <c r="G67" s="5">
        <v>-24099991300</v>
      </c>
      <c r="I67" s="5">
        <v>-127345292587</v>
      </c>
      <c r="J67" s="5">
        <v>-79157767700</v>
      </c>
      <c r="K67" s="5">
        <v>-139180948391</v>
      </c>
      <c r="L67" s="5">
        <v>-62408301560</v>
      </c>
      <c r="M67" s="5">
        <v>-31663695800</v>
      </c>
      <c r="N67" s="5">
        <v>-40601234960</v>
      </c>
      <c r="O67" s="5">
        <v>-15287588500</v>
      </c>
      <c r="P67" s="5">
        <v>-16799549250</v>
      </c>
      <c r="Q67" s="5">
        <v>-11362605250</v>
      </c>
      <c r="R67" s="5">
        <v>-29182326250</v>
      </c>
      <c r="S67" s="5">
        <v>-44876683000</v>
      </c>
      <c r="T67" s="5">
        <v>-35921312750</v>
      </c>
      <c r="U67" s="5">
        <v>-43867960250</v>
      </c>
      <c r="V67" s="5">
        <v>-27328437000</v>
      </c>
      <c r="W67" s="5">
        <v>-20579857000</v>
      </c>
    </row>
    <row r="68" spans="2:23" ht="15.5" x14ac:dyDescent="0.35">
      <c r="C68" t="s">
        <v>99</v>
      </c>
      <c r="D68" s="5">
        <v>88724866</v>
      </c>
      <c r="E68" s="5">
        <v>-2860547882</v>
      </c>
      <c r="F68" s="5">
        <v>-276982650</v>
      </c>
      <c r="G68" s="5">
        <v>456794722</v>
      </c>
      <c r="I68" s="5">
        <v>-2170997067</v>
      </c>
      <c r="J68" s="5">
        <v>1136216261</v>
      </c>
      <c r="K68" s="5">
        <v>-925679396</v>
      </c>
      <c r="L68" s="5">
        <v>-7418620403</v>
      </c>
      <c r="M68" s="5">
        <v>-6343420091</v>
      </c>
      <c r="N68" s="5">
        <v>-2106670640</v>
      </c>
      <c r="O68" s="5">
        <v>-258487647</v>
      </c>
      <c r="P68" s="5">
        <v>-2788237550</v>
      </c>
      <c r="Q68" s="5">
        <v>-2538912111</v>
      </c>
      <c r="R68" s="5">
        <v>-1190364134</v>
      </c>
      <c r="S68" s="5">
        <v>-2005147192</v>
      </c>
      <c r="T68" s="5">
        <v>-1315397909</v>
      </c>
      <c r="U68" s="5">
        <v>1070878533</v>
      </c>
      <c r="V68" s="5">
        <v>-947237637</v>
      </c>
      <c r="W68" s="5">
        <v>1430531662</v>
      </c>
    </row>
    <row r="69" spans="2:23" ht="15.5" x14ac:dyDescent="0.35">
      <c r="C69" t="s">
        <v>100</v>
      </c>
      <c r="D69" s="5">
        <v>-40235643394</v>
      </c>
      <c r="E69" s="5">
        <v>-40046529029</v>
      </c>
      <c r="F69" s="5">
        <v>-41209958250</v>
      </c>
      <c r="G69" s="5">
        <v>-23643196578</v>
      </c>
      <c r="I69" s="5">
        <v>-129516289654</v>
      </c>
      <c r="J69" s="5">
        <v>-78021551439</v>
      </c>
      <c r="K69" s="5">
        <v>-140106627787</v>
      </c>
      <c r="L69" s="5">
        <v>-69826921963</v>
      </c>
      <c r="M69" s="5">
        <v>-38007115891</v>
      </c>
      <c r="N69" s="5">
        <v>-42707905600</v>
      </c>
      <c r="O69" s="5">
        <v>-15546076147</v>
      </c>
      <c r="P69" s="5">
        <v>-19587786800</v>
      </c>
      <c r="Q69" s="5">
        <v>-13901517361</v>
      </c>
      <c r="R69" s="5">
        <v>-30372690384</v>
      </c>
      <c r="S69" s="5">
        <v>-46881830192</v>
      </c>
      <c r="T69" s="5">
        <v>-37236710659</v>
      </c>
      <c r="U69" s="5">
        <v>-42797081717</v>
      </c>
      <c r="V69" s="5">
        <v>-28275674637</v>
      </c>
      <c r="W69" s="5">
        <v>-19149325338</v>
      </c>
    </row>
    <row r="70" spans="2:23" ht="15.5" x14ac:dyDescent="0.35">
      <c r="C70" t="s">
        <v>104</v>
      </c>
      <c r="D70" s="5">
        <v>148210318101</v>
      </c>
      <c r="E70" s="5">
        <v>134331470888</v>
      </c>
      <c r="F70" s="5">
        <v>136788172095</v>
      </c>
      <c r="G70" s="5">
        <v>75176647430</v>
      </c>
      <c r="I70" s="5">
        <v>419410454355</v>
      </c>
      <c r="J70" s="5">
        <v>298713465870</v>
      </c>
      <c r="K70" s="5">
        <v>494729174306</v>
      </c>
      <c r="L70" s="5">
        <v>249644129079</v>
      </c>
      <c r="M70" s="5">
        <v>176877010231</v>
      </c>
      <c r="N70" s="5">
        <v>172506562986</v>
      </c>
      <c r="O70" s="5">
        <v>27328091481</v>
      </c>
      <c r="P70" s="5">
        <v>51142850919</v>
      </c>
      <c r="Q70" s="5">
        <v>40589790851</v>
      </c>
      <c r="R70" s="5">
        <v>106290306868</v>
      </c>
      <c r="S70" s="5">
        <v>131081111587</v>
      </c>
      <c r="T70" s="5">
        <v>112304822060</v>
      </c>
      <c r="U70" s="5">
        <v>132322207861</v>
      </c>
      <c r="V70" s="5">
        <v>77301783553</v>
      </c>
      <c r="W70" s="5">
        <v>129537165558</v>
      </c>
    </row>
    <row r="71" spans="2:23" ht="15.5" x14ac:dyDescent="0.35">
      <c r="C71" t="s">
        <v>105</v>
      </c>
      <c r="D71" s="5">
        <v>-2487155000</v>
      </c>
      <c r="E71" s="5">
        <v>2929669230</v>
      </c>
      <c r="F71" s="5">
        <v>4663189440</v>
      </c>
      <c r="G71" s="5">
        <v>-3334564440</v>
      </c>
      <c r="I71" s="5">
        <v>-3043462430</v>
      </c>
      <c r="J71" s="5">
        <v>-7129311247</v>
      </c>
      <c r="K71" s="5">
        <v>-10004610387</v>
      </c>
      <c r="L71" s="5">
        <v>-5138193419</v>
      </c>
      <c r="M71" s="5">
        <v>-1235858085</v>
      </c>
      <c r="N71" s="5">
        <v>-12428658494</v>
      </c>
      <c r="O71" s="5">
        <v>5867734681</v>
      </c>
      <c r="P71" s="5">
        <v>-23997409365</v>
      </c>
      <c r="Q71" s="5">
        <v>-20998398820</v>
      </c>
      <c r="R71" s="5">
        <v>-6339646290</v>
      </c>
      <c r="S71" s="5">
        <v>-5374835665</v>
      </c>
      <c r="T71" s="5">
        <v>442683115</v>
      </c>
      <c r="U71" s="5">
        <v>56775859</v>
      </c>
    </row>
    <row r="72" spans="2:23" ht="15.5" x14ac:dyDescent="0.35">
      <c r="C72" t="s">
        <v>106</v>
      </c>
      <c r="D72" s="5">
        <v>-2487155000</v>
      </c>
      <c r="E72" s="5">
        <v>2929669230</v>
      </c>
      <c r="F72" s="5">
        <v>4663189440</v>
      </c>
      <c r="G72" s="5">
        <v>-3334564440</v>
      </c>
      <c r="I72" s="5">
        <v>-3043462430</v>
      </c>
      <c r="J72" s="5">
        <v>-7129311247</v>
      </c>
      <c r="K72" s="5">
        <v>-10004610387</v>
      </c>
      <c r="L72" s="5">
        <v>-5138193419</v>
      </c>
      <c r="M72" s="5">
        <v>-1235858085</v>
      </c>
      <c r="N72" s="5">
        <v>-12428658494</v>
      </c>
      <c r="O72" s="5">
        <v>5867734681</v>
      </c>
      <c r="P72" s="5">
        <v>-23997409365</v>
      </c>
      <c r="Q72" s="5">
        <v>-20998398820</v>
      </c>
      <c r="R72" s="5">
        <v>-6339646290</v>
      </c>
      <c r="S72" s="5">
        <v>-5374835665</v>
      </c>
      <c r="T72" s="5">
        <v>442683115</v>
      </c>
      <c r="U72" s="5">
        <v>56775859</v>
      </c>
    </row>
    <row r="73" spans="2:23" ht="15.5" x14ac:dyDescent="0.35">
      <c r="C73" t="s">
        <v>107</v>
      </c>
      <c r="D73" s="5">
        <v>145723163101</v>
      </c>
      <c r="E73" s="5">
        <v>137261140118</v>
      </c>
      <c r="F73" s="5">
        <v>134923654875</v>
      </c>
      <c r="G73" s="5">
        <v>74017985210</v>
      </c>
      <c r="I73" s="5">
        <v>416366991925</v>
      </c>
      <c r="J73" s="5">
        <v>291584154623</v>
      </c>
      <c r="K73" s="5">
        <v>484724563919</v>
      </c>
      <c r="L73" s="5">
        <v>244505935660</v>
      </c>
      <c r="M73" s="5">
        <v>175641152146</v>
      </c>
      <c r="N73" s="5">
        <v>160077904492</v>
      </c>
      <c r="O73" s="5">
        <v>33195826162</v>
      </c>
      <c r="P73" s="5">
        <v>27145441554</v>
      </c>
      <c r="Q73" s="5">
        <v>19591392031</v>
      </c>
      <c r="R73" s="5">
        <v>99950660578</v>
      </c>
      <c r="S73" s="5">
        <v>125706275922</v>
      </c>
      <c r="T73" s="5">
        <v>112747505175</v>
      </c>
      <c r="U73" s="5">
        <v>132378983720</v>
      </c>
      <c r="V73" s="5">
        <v>77301783553</v>
      </c>
      <c r="W73" s="5">
        <v>129537165558</v>
      </c>
    </row>
    <row r="74" spans="2:23" ht="15.5" x14ac:dyDescent="0.35">
      <c r="C74" t="s">
        <v>108</v>
      </c>
      <c r="D74" s="5">
        <v>148210318101</v>
      </c>
      <c r="E74" s="5">
        <v>134331470888</v>
      </c>
      <c r="F74" s="5">
        <v>136788172095</v>
      </c>
      <c r="G74" s="5">
        <v>75176647430</v>
      </c>
      <c r="I74" s="5">
        <v>419410454355</v>
      </c>
      <c r="J74" s="5">
        <v>298713465870</v>
      </c>
      <c r="K74" s="5">
        <v>494729174306</v>
      </c>
      <c r="L74" s="5">
        <v>249644129079</v>
      </c>
      <c r="M74" s="5">
        <v>176877010231</v>
      </c>
      <c r="N74" s="5">
        <v>172506562986</v>
      </c>
      <c r="O74" s="5">
        <v>27328091481</v>
      </c>
      <c r="P74" s="5">
        <v>51142850919</v>
      </c>
      <c r="Q74" s="5">
        <v>40589790851</v>
      </c>
      <c r="R74" s="5">
        <v>106290306868</v>
      </c>
      <c r="S74" s="5">
        <v>131081111587</v>
      </c>
      <c r="T74" s="5">
        <v>112304822060</v>
      </c>
      <c r="U74" s="5">
        <v>132322207861</v>
      </c>
      <c r="V74" s="5">
        <v>77301783553</v>
      </c>
      <c r="W74" s="5">
        <v>129537165558</v>
      </c>
    </row>
    <row r="75" spans="2:23" ht="15.5" x14ac:dyDescent="0.35">
      <c r="C75" t="s">
        <v>7</v>
      </c>
      <c r="D75" s="5">
        <v>145598817460</v>
      </c>
      <c r="E75" s="5">
        <v>137171067780</v>
      </c>
      <c r="F75" s="5">
        <v>134822852459</v>
      </c>
      <c r="G75" s="5">
        <v>73992646788</v>
      </c>
      <c r="I75" s="5">
        <v>416168886227</v>
      </c>
      <c r="J75" s="5">
        <v>291561978364</v>
      </c>
      <c r="K75" s="5">
        <v>484319487597</v>
      </c>
      <c r="L75" s="5">
        <v>244199172448</v>
      </c>
      <c r="M75" s="5">
        <v>175433045326</v>
      </c>
      <c r="N75" s="5">
        <v>159836563792</v>
      </c>
      <c r="O75" s="5">
        <v>33128090051</v>
      </c>
      <c r="P75" s="5">
        <v>27122708830</v>
      </c>
      <c r="Q75" s="5">
        <v>19568653078</v>
      </c>
      <c r="R75" s="5">
        <v>99828723451</v>
      </c>
      <c r="S75" s="5">
        <v>125536724963</v>
      </c>
      <c r="T75" s="5">
        <v>112596973515</v>
      </c>
      <c r="U75" s="5">
        <v>132204944112</v>
      </c>
      <c r="V75" s="5">
        <v>77202260609</v>
      </c>
      <c r="W75" s="5">
        <v>129382897212</v>
      </c>
    </row>
    <row r="76" spans="2:23" ht="15.5" x14ac:dyDescent="0.35">
      <c r="C76" t="s">
        <v>110</v>
      </c>
      <c r="D76" s="5">
        <v>148210318101</v>
      </c>
      <c r="E76" s="5">
        <v>134331470888</v>
      </c>
      <c r="F76" s="5">
        <v>136788172095</v>
      </c>
      <c r="G76" s="5">
        <v>75176647430</v>
      </c>
      <c r="I76" s="5">
        <v>419410454355</v>
      </c>
      <c r="J76" s="5">
        <v>298713465870</v>
      </c>
      <c r="K76" s="5">
        <v>494729174306</v>
      </c>
      <c r="L76" s="5">
        <v>249644129079</v>
      </c>
      <c r="M76" s="5">
        <v>176877010231</v>
      </c>
      <c r="N76" s="5">
        <v>172506562986</v>
      </c>
      <c r="O76" s="5">
        <v>27328091481</v>
      </c>
      <c r="P76" s="5">
        <v>51142850919</v>
      </c>
      <c r="Q76" s="5">
        <v>40589790851</v>
      </c>
      <c r="R76" s="5">
        <v>106290306868</v>
      </c>
      <c r="S76" s="5">
        <v>131081111587</v>
      </c>
      <c r="T76" s="5">
        <v>112304822060</v>
      </c>
      <c r="U76" s="5">
        <v>132322207861</v>
      </c>
      <c r="V76" s="5">
        <v>77301783553</v>
      </c>
      <c r="W76" s="5">
        <v>129537165558</v>
      </c>
    </row>
    <row r="77" spans="2:23" ht="15.5" x14ac:dyDescent="0.35">
      <c r="C77" t="s">
        <v>111</v>
      </c>
      <c r="D77" s="5">
        <v>145723163101</v>
      </c>
      <c r="E77" s="5">
        <v>137261140118</v>
      </c>
      <c r="F77" s="5">
        <v>134923654875</v>
      </c>
      <c r="G77" s="5">
        <v>74017985210</v>
      </c>
      <c r="I77" s="5">
        <v>416366991925</v>
      </c>
      <c r="J77" s="5">
        <v>291584154623</v>
      </c>
      <c r="K77" s="5">
        <v>484724563919</v>
      </c>
      <c r="L77" s="5">
        <v>244505935660</v>
      </c>
      <c r="M77" s="5">
        <v>175641152146</v>
      </c>
      <c r="N77" s="5">
        <v>160077904492</v>
      </c>
      <c r="O77" s="5">
        <v>33195826162</v>
      </c>
      <c r="P77" s="5">
        <v>27145441554</v>
      </c>
      <c r="Q77" s="5">
        <v>19591392031</v>
      </c>
      <c r="R77" s="5">
        <v>99950660578</v>
      </c>
      <c r="S77" s="5">
        <v>125706275922</v>
      </c>
      <c r="T77" s="5">
        <v>112747505175</v>
      </c>
      <c r="U77" s="5">
        <v>132378983720</v>
      </c>
      <c r="V77" s="5">
        <v>77301783553</v>
      </c>
      <c r="W77" s="5">
        <v>129537165558</v>
      </c>
    </row>
    <row r="78" spans="2:23" ht="15.5" x14ac:dyDescent="0.35">
      <c r="C78" t="s">
        <v>112</v>
      </c>
      <c r="D78" s="5">
        <v>145723163101</v>
      </c>
      <c r="E78" s="5">
        <v>137261140118</v>
      </c>
      <c r="F78" s="5">
        <v>134923654875</v>
      </c>
      <c r="G78" s="5">
        <v>74017985210</v>
      </c>
      <c r="I78" s="5">
        <v>416366991925</v>
      </c>
      <c r="J78" s="5">
        <v>291584154623</v>
      </c>
      <c r="K78" s="5">
        <v>484724563919</v>
      </c>
      <c r="L78" s="5">
        <v>244505935660</v>
      </c>
      <c r="M78" s="5">
        <v>175641152146</v>
      </c>
      <c r="N78" s="5">
        <v>160077904492</v>
      </c>
      <c r="O78" s="5">
        <v>33195826162</v>
      </c>
      <c r="P78" s="5">
        <v>27145441554</v>
      </c>
      <c r="Q78" s="5">
        <v>19591392031</v>
      </c>
      <c r="R78" s="5">
        <v>99950660578</v>
      </c>
      <c r="S78" s="5">
        <v>125706275922</v>
      </c>
      <c r="T78" s="5">
        <v>112747505175</v>
      </c>
      <c r="U78" s="5">
        <v>132378983720</v>
      </c>
      <c r="V78" s="5">
        <v>77301783553</v>
      </c>
      <c r="W78" s="5">
        <v>129537165558</v>
      </c>
    </row>
    <row r="80" spans="2:23" ht="15.5" x14ac:dyDescent="0.35">
      <c r="B80" t="s">
        <v>113</v>
      </c>
      <c r="C80" t="s">
        <v>114</v>
      </c>
    </row>
    <row r="81" spans="3:21" ht="15.5" x14ac:dyDescent="0.35">
      <c r="C81" t="s">
        <v>115</v>
      </c>
    </row>
    <row r="82" spans="3:21" ht="15.5" x14ac:dyDescent="0.35">
      <c r="C82" t="s">
        <v>19</v>
      </c>
      <c r="D82" s="5">
        <v>352830871563</v>
      </c>
      <c r="E82" s="5">
        <v>335753683921</v>
      </c>
      <c r="F82" s="5">
        <v>364734770553</v>
      </c>
      <c r="G82" s="5">
        <v>286847210524</v>
      </c>
      <c r="I82" s="5">
        <v>335753683921</v>
      </c>
      <c r="J82" s="5">
        <v>411135942979</v>
      </c>
      <c r="K82" s="5">
        <v>279470540511</v>
      </c>
      <c r="L82" s="5">
        <v>712075093034</v>
      </c>
      <c r="M82" s="5">
        <v>522156058546</v>
      </c>
      <c r="N82" s="5">
        <v>429554512285</v>
      </c>
      <c r="O82" s="5">
        <v>265018537191</v>
      </c>
      <c r="P82" s="5">
        <v>87068080028</v>
      </c>
      <c r="Q82" s="5">
        <v>58422055079</v>
      </c>
      <c r="R82" s="5">
        <v>60923942562</v>
      </c>
      <c r="S82" s="5">
        <v>91875822118</v>
      </c>
      <c r="T82" s="5">
        <v>75162596823</v>
      </c>
      <c r="U82" s="5">
        <v>165349291716</v>
      </c>
    </row>
    <row r="83" spans="3:21" ht="15.5" x14ac:dyDescent="0.35">
      <c r="C83" t="s">
        <v>116</v>
      </c>
      <c r="D83" s="5">
        <v>194537220624</v>
      </c>
      <c r="E83" s="5">
        <v>199300552058</v>
      </c>
      <c r="F83" s="5">
        <v>177032373269</v>
      </c>
      <c r="G83" s="5">
        <v>165640926790</v>
      </c>
      <c r="I83" s="5">
        <v>199300552058</v>
      </c>
      <c r="J83" s="5">
        <v>127474086385</v>
      </c>
      <c r="K83" s="5">
        <v>138825950993</v>
      </c>
      <c r="L83" s="5">
        <v>123807836256</v>
      </c>
      <c r="M83" s="5">
        <v>99429678392</v>
      </c>
      <c r="N83" s="5">
        <v>99621123187</v>
      </c>
      <c r="O83" s="5">
        <v>65469580123</v>
      </c>
      <c r="P83" s="5">
        <v>61016793283</v>
      </c>
      <c r="Q83" s="5">
        <v>57168038260</v>
      </c>
      <c r="R83" s="5">
        <v>63044844590</v>
      </c>
      <c r="S83" s="5">
        <v>62343695804</v>
      </c>
      <c r="T83" s="5">
        <v>72063454460</v>
      </c>
      <c r="U83" s="5">
        <v>57371732073</v>
      </c>
    </row>
    <row r="84" spans="3:21" ht="15.5" x14ac:dyDescent="0.35">
      <c r="C84" t="s">
        <v>118</v>
      </c>
      <c r="D84" s="5">
        <v>104934160085</v>
      </c>
      <c r="E84" s="5">
        <v>83146156507</v>
      </c>
      <c r="F84" s="5">
        <v>103426373757</v>
      </c>
      <c r="G84" s="5">
        <v>118213902584</v>
      </c>
      <c r="I84" s="5">
        <v>83146156507</v>
      </c>
      <c r="J84" s="5">
        <v>94538371365</v>
      </c>
      <c r="K84" s="5">
        <v>109077944950</v>
      </c>
      <c r="L84" s="5">
        <v>121611119859</v>
      </c>
      <c r="M84" s="5">
        <v>67625964832</v>
      </c>
      <c r="N84" s="5">
        <v>53266757945</v>
      </c>
      <c r="O84" s="5">
        <v>29911559343</v>
      </c>
      <c r="P84" s="5">
        <v>35684810822</v>
      </c>
      <c r="Q84" s="5">
        <v>34346162662</v>
      </c>
      <c r="R84" s="5">
        <v>28012237579</v>
      </c>
      <c r="S84" s="5">
        <v>15459566898</v>
      </c>
      <c r="T84" s="5">
        <v>17755140697</v>
      </c>
      <c r="U84" s="5">
        <v>46578797279</v>
      </c>
    </row>
    <row r="85" spans="3:21" ht="15.5" x14ac:dyDescent="0.35">
      <c r="C85" t="s">
        <v>119</v>
      </c>
      <c r="D85" s="5">
        <v>194537220624</v>
      </c>
      <c r="E85" s="5">
        <v>199300552058</v>
      </c>
      <c r="F85" s="5">
        <v>177032373269</v>
      </c>
      <c r="G85" s="5">
        <v>165640926790</v>
      </c>
      <c r="I85" s="5">
        <v>199300552058</v>
      </c>
      <c r="J85" s="5">
        <v>127474086385</v>
      </c>
      <c r="K85" s="5">
        <v>138825950993</v>
      </c>
      <c r="L85" s="5">
        <v>123807836256</v>
      </c>
      <c r="M85" s="5">
        <v>99429678392</v>
      </c>
      <c r="N85" s="5">
        <v>99621123187</v>
      </c>
      <c r="O85" s="5">
        <v>65469580123</v>
      </c>
      <c r="P85" s="5">
        <v>61016793283</v>
      </c>
      <c r="Q85" s="5">
        <v>57168038260</v>
      </c>
      <c r="R85" s="5">
        <v>63044844590</v>
      </c>
      <c r="S85" s="5">
        <v>62343695804</v>
      </c>
      <c r="T85" s="5">
        <v>72063454460</v>
      </c>
      <c r="U85" s="5">
        <v>57371732073</v>
      </c>
    </row>
    <row r="86" spans="3:21" ht="15.5" x14ac:dyDescent="0.35">
      <c r="C86" t="s">
        <v>120</v>
      </c>
      <c r="D86" s="5">
        <v>1498876186</v>
      </c>
      <c r="E86" s="5">
        <v>577245918</v>
      </c>
      <c r="F86" s="5">
        <v>2035843225</v>
      </c>
      <c r="G86" s="5">
        <v>200703992</v>
      </c>
      <c r="I86" s="5">
        <v>577245918</v>
      </c>
      <c r="J86" s="5">
        <v>288397746</v>
      </c>
      <c r="K86" s="5">
        <v>321609094</v>
      </c>
      <c r="L86" s="5">
        <v>654265209</v>
      </c>
      <c r="M86" s="5">
        <v>326693263</v>
      </c>
      <c r="N86" s="5">
        <v>608866604</v>
      </c>
      <c r="O86" s="5">
        <v>640323228</v>
      </c>
      <c r="P86" s="5">
        <v>2489066986</v>
      </c>
      <c r="Q86" s="5">
        <v>239735139</v>
      </c>
      <c r="R86" s="5">
        <v>1229551482</v>
      </c>
      <c r="S86" s="5">
        <v>1233192566</v>
      </c>
      <c r="T86" s="5">
        <v>2617533092</v>
      </c>
      <c r="U86" s="5">
        <v>1923412333</v>
      </c>
    </row>
    <row r="87" spans="3:21" ht="15.5" x14ac:dyDescent="0.35">
      <c r="C87" t="s">
        <v>122</v>
      </c>
      <c r="D87" s="5">
        <v>2007839546751</v>
      </c>
      <c r="E87" s="5">
        <v>1828764593631</v>
      </c>
      <c r="F87" s="5">
        <v>1921991604327</v>
      </c>
      <c r="G87" s="5">
        <v>1862034165199</v>
      </c>
      <c r="I87" s="5">
        <v>1828764593631</v>
      </c>
      <c r="J87" s="5">
        <v>1738302913179</v>
      </c>
      <c r="K87" s="5">
        <v>1610930002501</v>
      </c>
      <c r="L87" s="5">
        <v>917375868187</v>
      </c>
      <c r="M87" s="5">
        <v>853563553704</v>
      </c>
      <c r="N87" s="5">
        <v>668514572920</v>
      </c>
      <c r="O87" s="5">
        <v>552888701245</v>
      </c>
      <c r="P87" s="5">
        <v>652607840376</v>
      </c>
      <c r="Q87" s="5">
        <v>668157271315</v>
      </c>
      <c r="R87" s="5">
        <v>778304640349</v>
      </c>
      <c r="S87" s="5">
        <v>762247944395</v>
      </c>
      <c r="T87" s="5">
        <v>753511490458</v>
      </c>
      <c r="U87" s="5">
        <v>693067236229</v>
      </c>
    </row>
    <row r="88" spans="3:21" ht="15.5" x14ac:dyDescent="0.35">
      <c r="C88" t="s">
        <v>341</v>
      </c>
      <c r="D88" s="5">
        <v>14195575000</v>
      </c>
      <c r="E88" s="5">
        <v>14805660000</v>
      </c>
      <c r="F88" s="5">
        <v>19178235000</v>
      </c>
      <c r="G88" s="5">
        <v>18866850000</v>
      </c>
      <c r="I88" s="5">
        <v>14805660000</v>
      </c>
      <c r="J88" s="5">
        <v>18623660000</v>
      </c>
      <c r="K88" s="5">
        <v>19285760000</v>
      </c>
      <c r="O88" s="5">
        <v>14576866437</v>
      </c>
      <c r="P88" s="5">
        <v>17390283973</v>
      </c>
      <c r="Q88" s="5">
        <v>13516062472</v>
      </c>
      <c r="R88" s="5">
        <v>16386553412</v>
      </c>
      <c r="S88" s="5">
        <v>16181408514</v>
      </c>
      <c r="T88" s="5">
        <v>16084458973</v>
      </c>
      <c r="U88" s="5">
        <v>15240750286</v>
      </c>
    </row>
    <row r="89" spans="3:21" ht="15.5" x14ac:dyDescent="0.35">
      <c r="C89" t="s">
        <v>91</v>
      </c>
      <c r="D89" s="5">
        <v>-8210060141</v>
      </c>
      <c r="E89" s="5">
        <v>-7600790288</v>
      </c>
      <c r="F89" s="5">
        <v>-14700967078</v>
      </c>
      <c r="G89" s="5">
        <v>-15011937738</v>
      </c>
      <c r="I89" s="5">
        <v>-7600790288</v>
      </c>
      <c r="J89" s="5">
        <v>-15254796340</v>
      </c>
      <c r="K89" s="5">
        <v>-14626565559</v>
      </c>
      <c r="L89" s="5">
        <v>-16520631606</v>
      </c>
      <c r="P89" s="5">
        <v>274928530</v>
      </c>
      <c r="Q89" s="5">
        <v>545341730</v>
      </c>
      <c r="R89" s="5">
        <v>-419901440</v>
      </c>
      <c r="S89" s="5">
        <v>143224751</v>
      </c>
      <c r="T89" s="5">
        <v>498795845</v>
      </c>
      <c r="U89" s="5">
        <v>56699447</v>
      </c>
    </row>
    <row r="90" spans="3:21" ht="15.5" x14ac:dyDescent="0.35">
      <c r="C90" t="s">
        <v>123</v>
      </c>
      <c r="D90" s="5">
        <v>2735296516384</v>
      </c>
      <c r="E90" s="5">
        <v>2480476398924</v>
      </c>
      <c r="F90" s="5">
        <v>2717594367871</v>
      </c>
      <c r="G90" s="5">
        <v>2517436745460</v>
      </c>
      <c r="I90" s="5">
        <v>2480476398924</v>
      </c>
      <c r="J90" s="5">
        <v>2471135164297</v>
      </c>
      <c r="K90" s="5">
        <v>2214577722230</v>
      </c>
      <c r="L90" s="5">
        <v>1876123954487</v>
      </c>
      <c r="M90" s="5">
        <v>1590984206544</v>
      </c>
      <c r="N90" s="5">
        <v>1288718539539</v>
      </c>
      <c r="O90" s="5">
        <v>948430163983</v>
      </c>
      <c r="P90" s="5">
        <v>888979741744</v>
      </c>
      <c r="Q90" s="5">
        <v>861172306233</v>
      </c>
      <c r="R90" s="5">
        <v>996925071640</v>
      </c>
      <c r="S90" s="5">
        <v>988814005395</v>
      </c>
      <c r="T90" s="5">
        <v>999717333649</v>
      </c>
      <c r="U90" s="5">
        <v>993885657065</v>
      </c>
    </row>
    <row r="91" spans="3:21" ht="15.5" x14ac:dyDescent="0.35">
      <c r="C91" t="s">
        <v>124</v>
      </c>
    </row>
    <row r="92" spans="3:21" ht="15.5" x14ac:dyDescent="0.35">
      <c r="C92" t="s">
        <v>125</v>
      </c>
      <c r="D92" s="5">
        <v>2885212755</v>
      </c>
      <c r="E92" s="5">
        <v>2267057888</v>
      </c>
      <c r="F92" s="5">
        <v>5810043333</v>
      </c>
      <c r="G92" s="5">
        <v>5473309971</v>
      </c>
      <c r="I92" s="5">
        <v>2267057888</v>
      </c>
      <c r="J92" s="5">
        <v>3279344483</v>
      </c>
      <c r="K92" s="5">
        <v>309731006</v>
      </c>
      <c r="L92" s="5">
        <v>395201653</v>
      </c>
      <c r="M92" s="5">
        <v>4483480627</v>
      </c>
      <c r="N92" s="5">
        <v>8184923977</v>
      </c>
      <c r="O92" s="5">
        <v>12111552052</v>
      </c>
      <c r="P92" s="5">
        <v>14417712583</v>
      </c>
      <c r="Q92" s="5">
        <v>9297073178</v>
      </c>
      <c r="R92" s="5">
        <v>5064522773</v>
      </c>
      <c r="S92" s="5">
        <v>4781020574</v>
      </c>
      <c r="T92" s="5">
        <v>2474553922</v>
      </c>
      <c r="U92" s="5">
        <v>2748834578</v>
      </c>
    </row>
    <row r="93" spans="3:21" ht="15.5" x14ac:dyDescent="0.35">
      <c r="C93" t="s">
        <v>126</v>
      </c>
      <c r="D93" s="5">
        <v>586021140991</v>
      </c>
      <c r="E93" s="5">
        <v>549979341110</v>
      </c>
      <c r="F93" s="5">
        <v>515584423731</v>
      </c>
      <c r="G93" s="5">
        <v>448066457361</v>
      </c>
      <c r="I93" s="5">
        <v>549979341110</v>
      </c>
      <c r="J93" s="5">
        <v>423330326321</v>
      </c>
      <c r="K93" s="5">
        <v>274602388209</v>
      </c>
      <c r="L93" s="5">
        <v>260434186829</v>
      </c>
      <c r="M93" s="5">
        <v>278218781185</v>
      </c>
      <c r="N93" s="5">
        <v>298904982008</v>
      </c>
      <c r="O93" s="5">
        <v>329061638626</v>
      </c>
      <c r="P93" s="5">
        <v>319990859164</v>
      </c>
      <c r="Q93" s="5">
        <v>312881022672</v>
      </c>
      <c r="R93" s="5">
        <v>330448090705</v>
      </c>
      <c r="S93" s="5">
        <v>331748299750</v>
      </c>
      <c r="T93" s="5">
        <v>309830060177</v>
      </c>
      <c r="U93" s="5">
        <v>218745061722</v>
      </c>
    </row>
    <row r="94" spans="3:21" ht="15.5" x14ac:dyDescent="0.35">
      <c r="C94" t="s">
        <v>130</v>
      </c>
      <c r="D94" s="5">
        <v>749891431591</v>
      </c>
      <c r="E94" s="5">
        <v>724708041556</v>
      </c>
      <c r="F94" s="5">
        <v>638091058177</v>
      </c>
      <c r="G94" s="5">
        <v>623924632238</v>
      </c>
      <c r="I94" s="5">
        <v>724708041556</v>
      </c>
      <c r="J94" s="5">
        <v>555760111371</v>
      </c>
      <c r="K94" s="5">
        <v>361179245415</v>
      </c>
      <c r="L94" s="5">
        <v>292669888809</v>
      </c>
      <c r="M94" s="5">
        <v>300185524658</v>
      </c>
      <c r="N94" s="5">
        <v>325723467989</v>
      </c>
      <c r="O94" s="5">
        <v>351091444573</v>
      </c>
      <c r="P94" s="5">
        <v>366594172814</v>
      </c>
      <c r="Q94" s="5">
        <v>364539786808</v>
      </c>
      <c r="R94" s="5">
        <v>356709060635</v>
      </c>
      <c r="S94" s="5">
        <v>353886039996</v>
      </c>
      <c r="T94" s="5">
        <v>333190342136</v>
      </c>
      <c r="U94" s="5">
        <v>235125603816</v>
      </c>
    </row>
    <row r="95" spans="3:21" ht="15.5" x14ac:dyDescent="0.35">
      <c r="C95" t="s">
        <v>131</v>
      </c>
      <c r="D95" s="5">
        <v>3485187947975</v>
      </c>
      <c r="E95" s="5">
        <v>3205184440480</v>
      </c>
      <c r="F95" s="5">
        <v>3355685426048</v>
      </c>
      <c r="G95" s="5">
        <v>3141361377698</v>
      </c>
      <c r="I95" s="5">
        <v>3205184440480</v>
      </c>
      <c r="J95" s="5">
        <v>3026895275668</v>
      </c>
      <c r="K95" s="5">
        <v>2575756967645</v>
      </c>
      <c r="L95" s="5">
        <v>2168793843296</v>
      </c>
      <c r="M95" s="5">
        <v>1891169731202</v>
      </c>
      <c r="N95" s="5">
        <v>1614442007528</v>
      </c>
      <c r="O95" s="5">
        <v>1299521608556</v>
      </c>
      <c r="P95" s="5">
        <v>1255573914558</v>
      </c>
      <c r="Q95" s="5">
        <v>1225712093041</v>
      </c>
      <c r="R95" s="5">
        <v>1353634132275</v>
      </c>
      <c r="S95" s="5">
        <v>1342700045391</v>
      </c>
      <c r="T95" s="5">
        <v>1332907675785</v>
      </c>
      <c r="U95" s="5">
        <v>1229011260881</v>
      </c>
    </row>
    <row r="96" spans="3:21" ht="15.5" x14ac:dyDescent="0.35">
      <c r="C96" t="s">
        <v>132</v>
      </c>
    </row>
    <row r="97" spans="3:22" ht="15.5" x14ac:dyDescent="0.35">
      <c r="C97" t="s">
        <v>133</v>
      </c>
    </row>
    <row r="98" spans="3:22" ht="15.5" x14ac:dyDescent="0.35">
      <c r="C98" t="s">
        <v>134</v>
      </c>
      <c r="D98" s="5">
        <v>1074262215490</v>
      </c>
      <c r="E98" s="5">
        <v>944297348715</v>
      </c>
      <c r="F98" s="5">
        <v>1181889173877</v>
      </c>
      <c r="G98" s="5">
        <v>1102387319043</v>
      </c>
      <c r="I98" s="5">
        <v>944297348715</v>
      </c>
      <c r="J98" s="5">
        <v>1012974885010</v>
      </c>
      <c r="K98" s="5">
        <v>718170426248</v>
      </c>
      <c r="L98" s="5">
        <v>661604830345</v>
      </c>
      <c r="M98" s="5">
        <v>542580383844</v>
      </c>
      <c r="N98" s="5">
        <v>351790782502</v>
      </c>
      <c r="O98" s="5">
        <v>157443942631</v>
      </c>
      <c r="P98" s="5">
        <v>150202377711</v>
      </c>
      <c r="Q98" s="5">
        <v>160790695868</v>
      </c>
      <c r="R98" s="5">
        <v>293711761060</v>
      </c>
      <c r="S98" s="5">
        <v>341705551602</v>
      </c>
      <c r="T98" s="5">
        <v>439445908771</v>
      </c>
      <c r="U98" s="5">
        <v>409006110315</v>
      </c>
      <c r="V98" s="5">
        <v>36000</v>
      </c>
    </row>
    <row r="99" spans="3:22" ht="15.5" x14ac:dyDescent="0.35">
      <c r="C99" t="s">
        <v>135</v>
      </c>
      <c r="D99" s="5">
        <v>193000000000</v>
      </c>
      <c r="E99" s="5">
        <v>319000000000</v>
      </c>
      <c r="F99" s="5">
        <v>246000000000</v>
      </c>
      <c r="G99" s="5">
        <v>208000000000</v>
      </c>
      <c r="I99" s="5">
        <v>319000000000</v>
      </c>
      <c r="J99" s="5">
        <v>333500000000</v>
      </c>
      <c r="K99" s="5">
        <v>32553790213</v>
      </c>
      <c r="N99" s="5">
        <v>2934821655</v>
      </c>
      <c r="O99" s="5">
        <v>20252060339</v>
      </c>
      <c r="P99" s="5">
        <v>19325912325</v>
      </c>
      <c r="Q99" s="5">
        <v>77751318929</v>
      </c>
      <c r="R99" s="5">
        <v>213268127566</v>
      </c>
      <c r="S99" s="5">
        <v>277719667022</v>
      </c>
      <c r="T99" s="5">
        <v>223792618391</v>
      </c>
      <c r="U99" s="5">
        <v>190913911646</v>
      </c>
    </row>
    <row r="100" spans="3:22" ht="15.5" x14ac:dyDescent="0.35">
      <c r="C100" t="s">
        <v>136</v>
      </c>
    </row>
    <row r="101" spans="3:22" ht="15.5" x14ac:dyDescent="0.35">
      <c r="C101" t="s">
        <v>117</v>
      </c>
      <c r="E101" s="5">
        <v>140311340</v>
      </c>
      <c r="G101" s="5">
        <v>158926340</v>
      </c>
      <c r="I101" s="5">
        <v>140311340</v>
      </c>
      <c r="J101" s="5">
        <v>71781950</v>
      </c>
      <c r="K101" s="5">
        <v>29735493</v>
      </c>
      <c r="L101" s="5">
        <v>41714300</v>
      </c>
      <c r="M101" s="5">
        <v>12263400</v>
      </c>
      <c r="N101" s="5">
        <v>143621560</v>
      </c>
      <c r="O101" s="5">
        <v>28869000</v>
      </c>
      <c r="P101" s="5">
        <v>1389490250</v>
      </c>
      <c r="Q101" s="5">
        <v>29628000</v>
      </c>
      <c r="R101" s="5">
        <v>107690422</v>
      </c>
      <c r="S101" s="5">
        <v>821226514</v>
      </c>
      <c r="T101" s="5">
        <v>109099446</v>
      </c>
      <c r="U101" s="5">
        <v>129654285</v>
      </c>
    </row>
    <row r="102" spans="3:22" ht="15.5" x14ac:dyDescent="0.35">
      <c r="C102" t="s">
        <v>137</v>
      </c>
      <c r="D102" s="5">
        <v>684449054702</v>
      </c>
      <c r="E102" s="5">
        <v>467146817715</v>
      </c>
      <c r="F102" s="5">
        <v>751084774551</v>
      </c>
      <c r="G102" s="5">
        <v>692066474517</v>
      </c>
      <c r="I102" s="5">
        <v>467146817715</v>
      </c>
      <c r="J102" s="5">
        <v>504092245648</v>
      </c>
      <c r="K102" s="5">
        <v>494305031337</v>
      </c>
      <c r="L102" s="5">
        <v>491095828366</v>
      </c>
      <c r="M102" s="5">
        <v>451696689702</v>
      </c>
      <c r="N102" s="5">
        <v>242048483628</v>
      </c>
      <c r="O102" s="5">
        <v>84198554600</v>
      </c>
      <c r="P102" s="5">
        <v>82882230951</v>
      </c>
      <c r="Q102" s="5">
        <v>35887987403</v>
      </c>
      <c r="R102" s="5">
        <v>43069936131</v>
      </c>
      <c r="S102" s="5">
        <v>24560531325</v>
      </c>
      <c r="T102" s="5">
        <v>175669974405</v>
      </c>
      <c r="U102" s="5">
        <v>128414645467</v>
      </c>
    </row>
    <row r="103" spans="3:22" ht="15.5" x14ac:dyDescent="0.35">
      <c r="C103" t="s">
        <v>139</v>
      </c>
    </row>
    <row r="104" spans="3:22" ht="15.5" x14ac:dyDescent="0.35">
      <c r="C104" t="s">
        <v>140</v>
      </c>
      <c r="D104" s="5">
        <v>104934160085</v>
      </c>
      <c r="E104" s="5">
        <v>83286467847</v>
      </c>
      <c r="F104" s="5">
        <v>103426373757</v>
      </c>
      <c r="G104" s="5">
        <v>118372828924</v>
      </c>
      <c r="I104" s="5">
        <v>83286467847</v>
      </c>
      <c r="J104" s="5">
        <v>94610153315</v>
      </c>
      <c r="K104" s="5">
        <v>109107680443</v>
      </c>
      <c r="L104" s="5">
        <v>121652834159</v>
      </c>
      <c r="M104" s="5">
        <v>67638228232</v>
      </c>
      <c r="N104" s="5">
        <v>53410379505</v>
      </c>
      <c r="O104" s="5">
        <v>29940428343</v>
      </c>
      <c r="P104" s="5">
        <v>37074301072</v>
      </c>
      <c r="Q104" s="5">
        <v>34375790662</v>
      </c>
      <c r="R104" s="5">
        <v>28119928001</v>
      </c>
      <c r="S104" s="5">
        <v>16280793412</v>
      </c>
      <c r="T104" s="5">
        <v>17864240143</v>
      </c>
      <c r="U104" s="5">
        <v>46708451564</v>
      </c>
    </row>
    <row r="105" spans="3:22" ht="15.5" x14ac:dyDescent="0.35">
      <c r="C105" t="s">
        <v>142</v>
      </c>
      <c r="D105" s="5">
        <v>61483779195</v>
      </c>
      <c r="E105" s="5">
        <v>40568549028</v>
      </c>
      <c r="F105" s="5">
        <v>31594334162</v>
      </c>
      <c r="G105" s="5">
        <v>26357646106</v>
      </c>
      <c r="I105" s="5">
        <v>40568549028</v>
      </c>
      <c r="J105" s="5">
        <v>27809271358</v>
      </c>
      <c r="K105" s="5">
        <v>51583592227</v>
      </c>
      <c r="L105" s="5">
        <v>29876833216</v>
      </c>
      <c r="M105" s="5">
        <v>5450018460</v>
      </c>
      <c r="N105" s="5">
        <v>32993727789</v>
      </c>
      <c r="O105" s="5">
        <v>5910744954</v>
      </c>
      <c r="P105" s="5">
        <v>4590837429</v>
      </c>
      <c r="Q105" s="5">
        <v>4046318662</v>
      </c>
      <c r="R105" s="5">
        <v>1196140436</v>
      </c>
      <c r="S105" s="5">
        <v>10041475402</v>
      </c>
      <c r="T105" s="5">
        <v>7766479626</v>
      </c>
      <c r="U105" s="5">
        <v>27576404967</v>
      </c>
    </row>
    <row r="106" spans="3:22" ht="15.5" x14ac:dyDescent="0.35">
      <c r="C106" t="s">
        <v>138</v>
      </c>
      <c r="D106" s="5">
        <v>18248415243</v>
      </c>
      <c r="E106" s="5">
        <v>23492405974</v>
      </c>
      <c r="F106" s="5">
        <v>11392856624</v>
      </c>
      <c r="G106" s="5">
        <v>17466155584</v>
      </c>
      <c r="I106" s="5">
        <v>23492405974</v>
      </c>
      <c r="J106" s="5">
        <v>18487379929</v>
      </c>
      <c r="K106" s="5">
        <v>16093310918</v>
      </c>
      <c r="L106" s="5">
        <v>8915987962</v>
      </c>
      <c r="M106" s="5">
        <v>8161885595</v>
      </c>
      <c r="N106" s="5">
        <v>7538420758</v>
      </c>
      <c r="O106" s="5">
        <v>6758687514</v>
      </c>
      <c r="P106" s="5">
        <v>6329095934</v>
      </c>
      <c r="Q106" s="5">
        <v>8115118646</v>
      </c>
      <c r="R106" s="5">
        <v>8014856126</v>
      </c>
      <c r="S106" s="5">
        <v>8001844302</v>
      </c>
      <c r="T106" s="5">
        <v>7323257007</v>
      </c>
      <c r="U106" s="5">
        <v>6090650880</v>
      </c>
    </row>
    <row r="107" spans="3:22" ht="15.5" x14ac:dyDescent="0.35">
      <c r="C107" t="s">
        <v>143</v>
      </c>
    </row>
    <row r="108" spans="3:22" ht="15.5" x14ac:dyDescent="0.35">
      <c r="C108" t="s">
        <v>144</v>
      </c>
      <c r="F108" s="5">
        <v>53799482365</v>
      </c>
      <c r="G108" s="5">
        <v>59108843356</v>
      </c>
      <c r="J108" s="5">
        <v>69727565338</v>
      </c>
      <c r="N108" s="5">
        <v>8643920136</v>
      </c>
      <c r="O108" s="5">
        <v>29194251603</v>
      </c>
      <c r="T108" s="5">
        <v>4701649155</v>
      </c>
      <c r="U108" s="5">
        <v>11433708783</v>
      </c>
    </row>
    <row r="109" spans="3:22" ht="15.5" x14ac:dyDescent="0.35">
      <c r="C109" t="s">
        <v>345</v>
      </c>
      <c r="D109" s="5">
        <v>2902300613</v>
      </c>
      <c r="E109" s="5">
        <v>4789014416</v>
      </c>
      <c r="F109" s="5">
        <v>5605616212</v>
      </c>
      <c r="G109" s="5">
        <v>5330668884</v>
      </c>
      <c r="I109" s="5">
        <v>4789014416</v>
      </c>
    </row>
    <row r="110" spans="3:22" ht="15.5" x14ac:dyDescent="0.35">
      <c r="C110" t="s">
        <v>346</v>
      </c>
      <c r="L110" s="5">
        <v>3982282014</v>
      </c>
      <c r="M110" s="5">
        <v>7072522355</v>
      </c>
      <c r="N110" s="5">
        <v>9638696955</v>
      </c>
    </row>
    <row r="111" spans="3:22" ht="15.5" x14ac:dyDescent="0.35">
      <c r="C111" t="s">
        <v>146</v>
      </c>
      <c r="D111" s="5">
        <v>2902300613</v>
      </c>
      <c r="E111" s="5">
        <v>4789014416</v>
      </c>
      <c r="F111" s="5">
        <v>26843060176</v>
      </c>
      <c r="G111" s="5">
        <v>26568112848</v>
      </c>
      <c r="I111" s="5">
        <v>4789014416</v>
      </c>
      <c r="J111" s="5">
        <v>21237443964</v>
      </c>
      <c r="K111" s="5">
        <v>1789259158</v>
      </c>
      <c r="L111" s="5">
        <v>3585460976</v>
      </c>
      <c r="M111" s="5">
        <v>3016780787</v>
      </c>
      <c r="N111" s="5">
        <v>5839217081</v>
      </c>
      <c r="O111" s="5">
        <v>7857166428</v>
      </c>
      <c r="S111" s="5">
        <v>4701649157</v>
      </c>
      <c r="T111" s="5">
        <v>6732059628</v>
      </c>
      <c r="U111" s="5">
        <v>8481032454</v>
      </c>
    </row>
    <row r="112" spans="3:22" ht="15.5" x14ac:dyDescent="0.35">
      <c r="C112" t="s">
        <v>147</v>
      </c>
      <c r="D112" s="5">
        <v>50329933983</v>
      </c>
      <c r="E112" s="5">
        <v>46014456364</v>
      </c>
      <c r="F112" s="5">
        <v>112835723787</v>
      </c>
      <c r="G112" s="5">
        <v>112937185146</v>
      </c>
      <c r="I112" s="5">
        <v>46014456364</v>
      </c>
      <c r="J112" s="5">
        <v>97541891937</v>
      </c>
      <c r="K112" s="5">
        <v>10264233141</v>
      </c>
      <c r="L112" s="5">
        <v>6261506686</v>
      </c>
      <c r="M112" s="5">
        <v>30204188763</v>
      </c>
      <c r="N112" s="5">
        <v>76799383517</v>
      </c>
      <c r="O112" s="5">
        <v>108907088448</v>
      </c>
      <c r="P112" s="5">
        <v>100134734182</v>
      </c>
      <c r="Q112" s="5">
        <v>86830036062</v>
      </c>
      <c r="R112" s="5">
        <v>68828979411</v>
      </c>
      <c r="S112" s="5">
        <v>57285512883</v>
      </c>
      <c r="T112" s="5">
        <v>39036668424</v>
      </c>
      <c r="U112" s="5">
        <v>38645846041</v>
      </c>
    </row>
    <row r="113" spans="3:22" ht="15.5" x14ac:dyDescent="0.35">
      <c r="C113" t="s">
        <v>109</v>
      </c>
    </row>
    <row r="114" spans="3:22" ht="15.5" x14ac:dyDescent="0.35">
      <c r="C114" t="s">
        <v>148</v>
      </c>
      <c r="D114" s="5">
        <v>50329933983</v>
      </c>
      <c r="E114" s="5">
        <v>46014456364</v>
      </c>
      <c r="F114" s="5">
        <v>112835723787</v>
      </c>
      <c r="G114" s="5">
        <v>112937185146</v>
      </c>
      <c r="I114" s="5">
        <v>46014456364</v>
      </c>
      <c r="J114" s="5">
        <v>97541891937</v>
      </c>
      <c r="K114" s="5">
        <v>10264233141</v>
      </c>
      <c r="L114" s="5">
        <v>6261506686</v>
      </c>
      <c r="M114" s="5">
        <v>30204188763</v>
      </c>
      <c r="N114" s="5">
        <v>76799383517</v>
      </c>
      <c r="O114" s="5">
        <v>108907088448</v>
      </c>
      <c r="P114" s="5">
        <v>100134734182</v>
      </c>
      <c r="Q114" s="5">
        <v>86830036062</v>
      </c>
      <c r="R114" s="5">
        <v>68828979411</v>
      </c>
      <c r="S114" s="5">
        <v>57285512883</v>
      </c>
      <c r="T114" s="5">
        <v>39036668424</v>
      </c>
      <c r="U114" s="5">
        <v>38645846041</v>
      </c>
    </row>
    <row r="115" spans="3:22" ht="15.5" x14ac:dyDescent="0.35">
      <c r="C115" t="s">
        <v>150</v>
      </c>
    </row>
    <row r="116" spans="3:22" ht="15.5" x14ac:dyDescent="0.35">
      <c r="C116" t="s">
        <v>151</v>
      </c>
      <c r="F116" s="5">
        <v>53799482365</v>
      </c>
      <c r="G116" s="5">
        <v>59108843356</v>
      </c>
      <c r="J116" s="5">
        <v>69727565338</v>
      </c>
      <c r="L116" s="5">
        <v>3982282014</v>
      </c>
      <c r="M116" s="5">
        <v>7072522355</v>
      </c>
      <c r="N116" s="5">
        <v>18282617091</v>
      </c>
      <c r="O116" s="5">
        <v>29194251603</v>
      </c>
      <c r="T116" s="5">
        <v>4701649155</v>
      </c>
      <c r="U116" s="5">
        <v>11433708783</v>
      </c>
    </row>
    <row r="117" spans="3:22" ht="15.5" x14ac:dyDescent="0.35">
      <c r="C117" t="s">
        <v>1044</v>
      </c>
      <c r="D117" s="5">
        <v>14736356265</v>
      </c>
      <c r="E117" s="5">
        <v>15850847956</v>
      </c>
      <c r="F117" s="5">
        <v>15598215927</v>
      </c>
      <c r="G117" s="5">
        <v>15598215927</v>
      </c>
      <c r="I117" s="5">
        <v>15850847956</v>
      </c>
    </row>
    <row r="118" spans="3:22" ht="15.5" x14ac:dyDescent="0.35">
      <c r="C118" t="s">
        <v>149</v>
      </c>
      <c r="L118" s="5">
        <v>1881107385</v>
      </c>
      <c r="R118" s="5">
        <v>550173444</v>
      </c>
      <c r="S118" s="5">
        <v>1001570840</v>
      </c>
      <c r="T118" s="5">
        <v>1041117253</v>
      </c>
    </row>
    <row r="119" spans="3:22" ht="15.5" x14ac:dyDescent="0.35">
      <c r="C119" t="s">
        <v>152</v>
      </c>
      <c r="D119" s="5">
        <v>1124592149473</v>
      </c>
      <c r="E119" s="5">
        <v>990311805079</v>
      </c>
      <c r="F119" s="5">
        <v>1294724897664</v>
      </c>
      <c r="G119" s="5">
        <v>1215324504189</v>
      </c>
      <c r="I119" s="5">
        <v>990311805079</v>
      </c>
      <c r="J119" s="5">
        <v>1110516776947</v>
      </c>
      <c r="K119" s="5">
        <v>728434659389</v>
      </c>
      <c r="L119" s="5">
        <v>667866337031</v>
      </c>
      <c r="M119" s="5">
        <v>572784572607</v>
      </c>
      <c r="N119" s="5">
        <v>428590166019</v>
      </c>
      <c r="O119" s="5">
        <v>266351031079</v>
      </c>
      <c r="P119" s="5">
        <v>250337111893</v>
      </c>
      <c r="Q119" s="5">
        <v>247620731930</v>
      </c>
      <c r="R119" s="5">
        <v>362540740471</v>
      </c>
      <c r="S119" s="5">
        <v>398991064485</v>
      </c>
      <c r="T119" s="5">
        <v>478482577195</v>
      </c>
      <c r="U119" s="5">
        <v>447651956356</v>
      </c>
      <c r="V119" s="5">
        <v>36000</v>
      </c>
    </row>
    <row r="120" spans="3:22" ht="15.5" x14ac:dyDescent="0.35">
      <c r="C120" t="s">
        <v>153</v>
      </c>
    </row>
    <row r="121" spans="3:22" ht="15.5" x14ac:dyDescent="0.35">
      <c r="C121" t="s">
        <v>154</v>
      </c>
      <c r="D121" s="5">
        <v>209987376000</v>
      </c>
      <c r="E121" s="5">
        <v>209987376000</v>
      </c>
      <c r="F121" s="5">
        <v>209987376000</v>
      </c>
      <c r="G121" s="5">
        <v>209987376000</v>
      </c>
      <c r="I121" s="5">
        <v>209987376000</v>
      </c>
      <c r="J121" s="5">
        <v>209987376000</v>
      </c>
      <c r="K121" s="5">
        <v>209987376000</v>
      </c>
      <c r="L121" s="5">
        <v>209987376000</v>
      </c>
      <c r="M121" s="5">
        <v>209987376000</v>
      </c>
      <c r="N121" s="5">
        <v>209987376000</v>
      </c>
      <c r="O121" s="5">
        <v>209987376000</v>
      </c>
      <c r="P121" s="5">
        <v>209987376000</v>
      </c>
      <c r="Q121" s="5">
        <v>209987376000</v>
      </c>
      <c r="R121" s="5">
        <v>209987376000</v>
      </c>
      <c r="S121" s="5">
        <v>209987376000</v>
      </c>
      <c r="T121" s="5">
        <v>209987376000</v>
      </c>
      <c r="U121" s="5">
        <v>209987376000</v>
      </c>
    </row>
    <row r="122" spans="3:22" ht="15.5" x14ac:dyDescent="0.35">
      <c r="C122" t="s">
        <v>155</v>
      </c>
      <c r="D122" s="5">
        <v>324364369915</v>
      </c>
      <c r="E122" s="5">
        <v>324364369915</v>
      </c>
      <c r="F122" s="5">
        <v>314304157875</v>
      </c>
      <c r="G122" s="5">
        <v>314304157875</v>
      </c>
      <c r="I122" s="5">
        <v>324364369915</v>
      </c>
      <c r="J122" s="5">
        <v>314304157875</v>
      </c>
      <c r="K122" s="5">
        <v>314304157875</v>
      </c>
      <c r="L122" s="5">
        <v>303627463232</v>
      </c>
      <c r="M122" s="5">
        <v>303627463232</v>
      </c>
      <c r="N122" s="5">
        <v>303627463232</v>
      </c>
      <c r="O122" s="5">
        <v>303627463232</v>
      </c>
      <c r="P122" s="5">
        <v>303627463232</v>
      </c>
      <c r="Q122" s="5">
        <v>303627463232</v>
      </c>
      <c r="R122" s="5">
        <v>303627463232</v>
      </c>
      <c r="S122" s="5">
        <v>303627463232</v>
      </c>
      <c r="T122" s="5">
        <v>303627463232</v>
      </c>
      <c r="U122" s="5">
        <v>303627463232</v>
      </c>
    </row>
    <row r="123" spans="3:22" ht="15.5" x14ac:dyDescent="0.35">
      <c r="C123" t="s">
        <v>156</v>
      </c>
      <c r="D123" s="5">
        <v>1832262294495</v>
      </c>
      <c r="E123" s="5">
        <v>1686054207182</v>
      </c>
      <c r="F123" s="5">
        <v>1549392561333</v>
      </c>
      <c r="G123" s="5">
        <v>1414880679534</v>
      </c>
      <c r="I123" s="5">
        <v>1686054207182</v>
      </c>
      <c r="J123" s="5">
        <v>1405458685876</v>
      </c>
      <c r="K123" s="5">
        <v>1335583803587</v>
      </c>
      <c r="L123" s="5">
        <v>1001955379124</v>
      </c>
      <c r="M123" s="5">
        <v>803113479892</v>
      </c>
      <c r="N123" s="5">
        <v>670727846646</v>
      </c>
      <c r="O123" s="5">
        <v>518240841014</v>
      </c>
      <c r="P123" s="5">
        <v>490087506833</v>
      </c>
      <c r="Q123" s="5">
        <v>462694384803</v>
      </c>
      <c r="R123" s="5">
        <v>476639018175</v>
      </c>
      <c r="S123" s="5">
        <v>428744012533</v>
      </c>
      <c r="T123" s="5">
        <v>339224400540</v>
      </c>
      <c r="U123" s="5">
        <v>266757137487</v>
      </c>
    </row>
    <row r="124" spans="3:22" ht="15.5" x14ac:dyDescent="0.35">
      <c r="C124" t="s">
        <v>157</v>
      </c>
      <c r="D124" s="5">
        <v>15000000000</v>
      </c>
      <c r="E124" s="5">
        <v>15000000000</v>
      </c>
      <c r="F124" s="5">
        <v>15000000000</v>
      </c>
      <c r="G124" s="5">
        <v>15000000000</v>
      </c>
      <c r="I124" s="5">
        <v>15000000000</v>
      </c>
      <c r="J124" s="5">
        <v>14000000000</v>
      </c>
      <c r="K124" s="5">
        <v>13000000000</v>
      </c>
      <c r="L124" s="5">
        <v>12000000000</v>
      </c>
      <c r="M124" s="5">
        <v>11000000000</v>
      </c>
      <c r="N124" s="5">
        <v>10000000000</v>
      </c>
      <c r="O124" s="5">
        <v>9000000000</v>
      </c>
      <c r="P124" s="5">
        <v>8000000000</v>
      </c>
      <c r="Q124" s="5">
        <v>7000000000</v>
      </c>
      <c r="R124" s="5">
        <v>6000000000</v>
      </c>
      <c r="S124" s="5">
        <v>5000000000</v>
      </c>
      <c r="T124" s="5">
        <v>4000000000</v>
      </c>
      <c r="U124" s="5">
        <v>2000000000</v>
      </c>
    </row>
    <row r="125" spans="3:22" ht="15.5" x14ac:dyDescent="0.35">
      <c r="C125" t="s">
        <v>158</v>
      </c>
      <c r="D125" s="5">
        <v>1817262294495</v>
      </c>
      <c r="E125" s="5">
        <v>1671054207182</v>
      </c>
      <c r="F125" s="5">
        <v>1534392561333</v>
      </c>
      <c r="G125" s="5">
        <v>1399880679534</v>
      </c>
      <c r="I125" s="5">
        <v>1671054207182</v>
      </c>
      <c r="J125" s="5">
        <v>1391458685876</v>
      </c>
      <c r="K125" s="5">
        <v>1322583803587</v>
      </c>
      <c r="L125" s="5">
        <v>989955379124</v>
      </c>
      <c r="M125" s="5">
        <v>792113479892</v>
      </c>
      <c r="N125" s="5">
        <v>660727846646</v>
      </c>
      <c r="O125" s="5">
        <v>509240841014</v>
      </c>
      <c r="P125" s="5">
        <v>482087506833</v>
      </c>
      <c r="Q125" s="5">
        <v>455694384803</v>
      </c>
      <c r="R125" s="5">
        <v>470639018175</v>
      </c>
      <c r="S125" s="5">
        <v>423744012533</v>
      </c>
      <c r="T125" s="5">
        <v>335224400540</v>
      </c>
      <c r="U125" s="5">
        <v>264757137487</v>
      </c>
    </row>
    <row r="126" spans="3:22" ht="15.5" x14ac:dyDescent="0.35">
      <c r="C126" t="s">
        <v>159</v>
      </c>
      <c r="D126" s="5">
        <v>1832262294495</v>
      </c>
      <c r="E126" s="5">
        <v>1686054207182</v>
      </c>
      <c r="F126" s="5">
        <v>1549392561333</v>
      </c>
      <c r="G126" s="5">
        <v>1414880679534</v>
      </c>
      <c r="I126" s="5">
        <v>1686054207182</v>
      </c>
      <c r="J126" s="5">
        <v>1405458685876</v>
      </c>
      <c r="K126" s="5">
        <v>1335583803587</v>
      </c>
      <c r="L126" s="5">
        <v>1001955379124</v>
      </c>
      <c r="M126" s="5">
        <v>803113479892</v>
      </c>
      <c r="N126" s="5">
        <v>670727846646</v>
      </c>
      <c r="O126" s="5">
        <v>518240841014</v>
      </c>
      <c r="P126" s="5">
        <v>490087506833</v>
      </c>
      <c r="Q126" s="5">
        <v>462694384803</v>
      </c>
      <c r="R126" s="5">
        <v>476639018175</v>
      </c>
      <c r="S126" s="5">
        <v>428744012533</v>
      </c>
      <c r="T126" s="5">
        <v>339224400540</v>
      </c>
      <c r="U126" s="5">
        <v>266757137487</v>
      </c>
    </row>
    <row r="127" spans="3:22" ht="15.5" x14ac:dyDescent="0.35">
      <c r="C127" t="s">
        <v>160</v>
      </c>
      <c r="D127" s="5">
        <v>2191818233</v>
      </c>
      <c r="E127" s="5">
        <v>2067472592</v>
      </c>
      <c r="F127" s="5">
        <v>1977400254</v>
      </c>
      <c r="G127" s="5">
        <v>1876597838</v>
      </c>
      <c r="I127" s="5">
        <v>2067472592</v>
      </c>
      <c r="J127" s="5">
        <v>1883075310</v>
      </c>
      <c r="K127" s="5">
        <v>2073536353</v>
      </c>
      <c r="L127" s="5">
        <v>1877919515</v>
      </c>
      <c r="M127" s="5">
        <v>1656839471</v>
      </c>
      <c r="N127" s="5">
        <v>1509155631</v>
      </c>
      <c r="O127" s="5">
        <v>1314897231</v>
      </c>
      <c r="P127" s="5">
        <v>1259528070</v>
      </c>
      <c r="Q127" s="5">
        <v>1236795346</v>
      </c>
      <c r="R127" s="5">
        <v>1259435837</v>
      </c>
      <c r="S127" s="5">
        <v>1206904390</v>
      </c>
      <c r="T127" s="5">
        <v>1087062973</v>
      </c>
      <c r="U127" s="5">
        <v>930628359</v>
      </c>
    </row>
    <row r="128" spans="3:22" ht="15.5" x14ac:dyDescent="0.35">
      <c r="C128" t="s">
        <v>9</v>
      </c>
      <c r="D128" s="5">
        <v>2360595798502</v>
      </c>
      <c r="E128" s="5">
        <v>2214872635401</v>
      </c>
      <c r="F128" s="5">
        <v>2060960528384</v>
      </c>
      <c r="G128" s="5">
        <v>1926036873509</v>
      </c>
      <c r="I128" s="5">
        <v>2214872635401</v>
      </c>
      <c r="J128" s="5">
        <v>1916378498721</v>
      </c>
      <c r="K128" s="5">
        <v>1847322308256</v>
      </c>
      <c r="L128" s="5">
        <v>1500927506265</v>
      </c>
      <c r="M128" s="5">
        <v>1318385158595</v>
      </c>
      <c r="N128" s="5">
        <v>1185851841509</v>
      </c>
      <c r="O128" s="5">
        <v>1033170577477</v>
      </c>
      <c r="P128" s="5">
        <v>1005236802665</v>
      </c>
      <c r="Q128" s="5">
        <v>978091361111</v>
      </c>
      <c r="R128" s="5">
        <v>991093391804</v>
      </c>
      <c r="S128" s="5">
        <v>943708980906</v>
      </c>
      <c r="T128" s="5">
        <v>854425098590</v>
      </c>
      <c r="U128" s="5">
        <v>781359304525</v>
      </c>
    </row>
    <row r="129" spans="2:23" ht="15.5" x14ac:dyDescent="0.35">
      <c r="C129" t="s">
        <v>161</v>
      </c>
      <c r="D129" s="5">
        <v>3485187947975</v>
      </c>
      <c r="E129" s="5">
        <v>3205184440480</v>
      </c>
      <c r="F129" s="5">
        <v>3355685426048</v>
      </c>
      <c r="G129" s="5">
        <v>3141361377698</v>
      </c>
      <c r="I129" s="5">
        <v>3205184440480</v>
      </c>
      <c r="J129" s="5">
        <v>3026895275668</v>
      </c>
      <c r="K129" s="5">
        <v>2575756967645</v>
      </c>
      <c r="L129" s="5">
        <v>2168793843296</v>
      </c>
      <c r="M129" s="5">
        <v>1891169731202</v>
      </c>
      <c r="N129" s="5">
        <v>1614442007528</v>
      </c>
      <c r="O129" s="5">
        <v>1299521608556</v>
      </c>
      <c r="P129" s="5">
        <v>1255573914558</v>
      </c>
      <c r="Q129" s="5">
        <v>1225712093041</v>
      </c>
      <c r="R129" s="5">
        <v>1353634132275</v>
      </c>
      <c r="S129" s="5">
        <v>1342700045391</v>
      </c>
      <c r="T129" s="5">
        <v>1332907675785</v>
      </c>
      <c r="U129" s="5">
        <v>1229011260881</v>
      </c>
      <c r="V129" s="5">
        <v>36000</v>
      </c>
    </row>
    <row r="130" spans="2:23" ht="15.5" x14ac:dyDescent="0.35">
      <c r="C130" t="s">
        <v>162</v>
      </c>
      <c r="D130" s="5">
        <v>2099873760</v>
      </c>
      <c r="E130" s="5">
        <v>2099873760</v>
      </c>
      <c r="F130" s="5">
        <v>2099873760</v>
      </c>
      <c r="G130" s="5">
        <v>2099873760</v>
      </c>
      <c r="I130" s="5">
        <v>2099873760</v>
      </c>
      <c r="J130" s="5">
        <v>2099873760</v>
      </c>
      <c r="K130" s="5">
        <v>2099873760</v>
      </c>
      <c r="L130" s="5">
        <v>2099873760</v>
      </c>
      <c r="M130" s="5">
        <v>2099873760</v>
      </c>
      <c r="N130" s="5">
        <v>2099873760</v>
      </c>
      <c r="O130" s="5">
        <v>2099873760</v>
      </c>
      <c r="P130" s="5">
        <v>2099873760</v>
      </c>
      <c r="Q130" s="5">
        <v>2099873760</v>
      </c>
      <c r="R130" s="5">
        <v>2099873760</v>
      </c>
      <c r="S130" s="5">
        <v>2099873760</v>
      </c>
      <c r="T130" s="5">
        <v>2099873760</v>
      </c>
      <c r="U130" s="5">
        <v>2099873760</v>
      </c>
      <c r="V130" s="5">
        <v>2099873760</v>
      </c>
      <c r="W130" s="5">
        <v>146991176</v>
      </c>
    </row>
    <row r="132" spans="2:23" ht="15.5" x14ac:dyDescent="0.35">
      <c r="B132" t="s">
        <v>163</v>
      </c>
      <c r="C132" t="s">
        <v>164</v>
      </c>
      <c r="D132" s="5">
        <v>192394126049</v>
      </c>
      <c r="E132" s="5">
        <v>59263562085</v>
      </c>
      <c r="F132" s="5">
        <v>80727679391</v>
      </c>
      <c r="G132" s="5">
        <v>246017119544</v>
      </c>
      <c r="I132" s="5">
        <v>362498159049</v>
      </c>
      <c r="J132" s="5">
        <v>156885162702</v>
      </c>
      <c r="K132" s="5">
        <v>-199191542964</v>
      </c>
      <c r="L132" s="5">
        <v>300474180409</v>
      </c>
      <c r="M132" s="5">
        <v>181246163814</v>
      </c>
      <c r="N132" s="5">
        <v>215554537768</v>
      </c>
      <c r="O132" s="5">
        <v>199249244086</v>
      </c>
      <c r="P132" s="5">
        <v>140978069476</v>
      </c>
      <c r="Q132" s="5">
        <v>194599188956</v>
      </c>
      <c r="R132" s="5">
        <v>136703864740</v>
      </c>
      <c r="S132" s="5">
        <v>62869126110</v>
      </c>
      <c r="T132" s="5">
        <v>44609246858</v>
      </c>
      <c r="U132" s="5">
        <v>-34859222355</v>
      </c>
      <c r="V132" s="5">
        <v>13275272462</v>
      </c>
      <c r="W132" s="5">
        <v>-65838550841</v>
      </c>
    </row>
    <row r="133" spans="2:23" ht="15.5" x14ac:dyDescent="0.35">
      <c r="C133" t="s">
        <v>165</v>
      </c>
      <c r="D133" s="5">
        <v>1622241869396</v>
      </c>
      <c r="E133" s="5">
        <v>1745619259103</v>
      </c>
      <c r="F133" s="5">
        <v>1715700294032</v>
      </c>
      <c r="G133" s="5">
        <v>1561178157993</v>
      </c>
      <c r="I133" s="5">
        <v>6302681691366</v>
      </c>
      <c r="J133" s="5">
        <v>4763550610427</v>
      </c>
      <c r="K133" s="5">
        <v>4866377544691</v>
      </c>
      <c r="L133" s="5">
        <v>3680230386508</v>
      </c>
      <c r="M133" s="5">
        <v>2731875667288</v>
      </c>
      <c r="N133" s="5">
        <v>1964414659746</v>
      </c>
      <c r="O133" s="5">
        <v>1391647613373</v>
      </c>
      <c r="P133" s="5">
        <v>1400921236816</v>
      </c>
      <c r="Q133" s="5">
        <v>1482875285877</v>
      </c>
      <c r="R133" s="5">
        <v>1684576737283</v>
      </c>
      <c r="S133" s="5">
        <v>1849402471389</v>
      </c>
      <c r="T133" s="5">
        <v>1645372139865</v>
      </c>
      <c r="U133" s="5">
        <v>1550825555245</v>
      </c>
      <c r="V133" s="5">
        <v>1121085778075</v>
      </c>
      <c r="W133" s="5">
        <v>919966771204</v>
      </c>
    </row>
    <row r="134" spans="2:23" ht="15.5" x14ac:dyDescent="0.35">
      <c r="C134" t="s">
        <v>926</v>
      </c>
      <c r="L134" s="5">
        <v>9482969000</v>
      </c>
    </row>
    <row r="135" spans="2:23" ht="15.5" x14ac:dyDescent="0.35">
      <c r="C135" t="s">
        <v>177</v>
      </c>
      <c r="U135" s="5">
        <v>11051393051</v>
      </c>
    </row>
    <row r="136" spans="2:23" ht="15.5" x14ac:dyDescent="0.35">
      <c r="C136" t="s">
        <v>2154</v>
      </c>
      <c r="M136" s="5">
        <v>1627111650</v>
      </c>
      <c r="N136" s="5">
        <v>6620738568</v>
      </c>
      <c r="O136" s="5">
        <v>20657923489</v>
      </c>
    </row>
    <row r="137" spans="2:23" ht="15.5" x14ac:dyDescent="0.35">
      <c r="C137" t="s">
        <v>476</v>
      </c>
      <c r="D137" s="5">
        <v>-1400109706441</v>
      </c>
      <c r="E137" s="5">
        <v>-1651863228195</v>
      </c>
      <c r="F137" s="5">
        <v>-1611886668674</v>
      </c>
      <c r="G137" s="5">
        <v>-1268081342406</v>
      </c>
      <c r="I137" s="5">
        <v>-5800014769821</v>
      </c>
      <c r="J137" s="5">
        <v>-4451866501954</v>
      </c>
      <c r="K137" s="5">
        <v>-4946462304381</v>
      </c>
      <c r="L137" s="5">
        <v>-3348018054653</v>
      </c>
      <c r="M137" s="5">
        <v>-2491511226776</v>
      </c>
      <c r="N137" s="5">
        <v>-1737189410921</v>
      </c>
      <c r="O137" s="5">
        <v>-1192249166274</v>
      </c>
      <c r="P137" s="5">
        <v>-1251648152760</v>
      </c>
      <c r="Q137" s="5">
        <v>-1252250119383</v>
      </c>
      <c r="R137" s="5">
        <v>-1489809232376</v>
      </c>
      <c r="S137" s="5">
        <v>-1726711346437</v>
      </c>
      <c r="T137" s="5">
        <v>-1518096641866</v>
      </c>
      <c r="U137" s="5">
        <v>-1548262851463</v>
      </c>
      <c r="V137" s="5">
        <v>-1057030059590</v>
      </c>
      <c r="W137" s="5">
        <v>-951699324943</v>
      </c>
    </row>
    <row r="138" spans="2:23" ht="15.5" x14ac:dyDescent="0.35">
      <c r="C138" t="s">
        <v>1061</v>
      </c>
    </row>
    <row r="139" spans="2:23" ht="15.5" x14ac:dyDescent="0.35">
      <c r="C139" t="s">
        <v>172</v>
      </c>
      <c r="D139" s="5">
        <v>-26000571137</v>
      </c>
      <c r="E139" s="5">
        <v>-29071879207</v>
      </c>
      <c r="F139" s="5">
        <v>-18144968916</v>
      </c>
      <c r="G139" s="5">
        <v>-38660807412</v>
      </c>
      <c r="I139" s="5">
        <v>-116684420540</v>
      </c>
      <c r="J139" s="5">
        <v>-145445194289</v>
      </c>
      <c r="K139" s="5">
        <v>-118240423027</v>
      </c>
      <c r="L139" s="5">
        <v>-40103992594</v>
      </c>
      <c r="M139" s="5">
        <v>-59915239649</v>
      </c>
      <c r="N139" s="5">
        <v>-14115264412</v>
      </c>
      <c r="O139" s="5">
        <v>-14976706662</v>
      </c>
      <c r="P139" s="5">
        <v>-6866475838</v>
      </c>
      <c r="Q139" s="5">
        <v>-29473484420</v>
      </c>
      <c r="R139" s="5">
        <v>-45325281371</v>
      </c>
      <c r="S139" s="5">
        <v>-41390838940</v>
      </c>
      <c r="T139" s="5">
        <v>-62393629789</v>
      </c>
      <c r="U139" s="5">
        <v>-34131222819</v>
      </c>
      <c r="V139" s="5">
        <v>-25882497124</v>
      </c>
      <c r="W139" s="5">
        <v>-15580980615</v>
      </c>
    </row>
    <row r="140" spans="2:23" ht="15.5" x14ac:dyDescent="0.35">
      <c r="C140" t="s">
        <v>2155</v>
      </c>
    </row>
    <row r="141" spans="2:23" ht="15.5" x14ac:dyDescent="0.35">
      <c r="C141" t="s">
        <v>2156</v>
      </c>
    </row>
    <row r="142" spans="2:23" ht="15.5" x14ac:dyDescent="0.35">
      <c r="C142" t="s">
        <v>388</v>
      </c>
      <c r="D142" s="5">
        <v>-3737465769</v>
      </c>
      <c r="E142" s="5">
        <v>-5420589616</v>
      </c>
      <c r="F142" s="5">
        <v>-4940977051</v>
      </c>
      <c r="G142" s="5">
        <v>-8418888631</v>
      </c>
      <c r="I142" s="5">
        <v>-23484341956</v>
      </c>
      <c r="J142" s="5">
        <v>-9353751482</v>
      </c>
      <c r="K142" s="5">
        <v>-866360247</v>
      </c>
      <c r="L142" s="5">
        <v>-1117127852</v>
      </c>
      <c r="M142" s="5">
        <v>-830148699</v>
      </c>
      <c r="N142" s="5">
        <v>-4176185213</v>
      </c>
      <c r="O142" s="5">
        <v>-5830419840</v>
      </c>
      <c r="P142" s="5">
        <v>-1428538742</v>
      </c>
      <c r="Q142" s="5">
        <v>-6552493118</v>
      </c>
      <c r="R142" s="5">
        <v>-12738358796</v>
      </c>
      <c r="S142" s="5">
        <v>-18431159902</v>
      </c>
      <c r="T142" s="5">
        <v>-20272621352</v>
      </c>
      <c r="U142" s="5">
        <v>-14342096369</v>
      </c>
      <c r="V142" s="5">
        <v>-24897948899</v>
      </c>
      <c r="W142" s="5">
        <v>-18525016487</v>
      </c>
    </row>
    <row r="143" spans="2:23" ht="15.5" x14ac:dyDescent="0.35">
      <c r="C143" t="s">
        <v>1726</v>
      </c>
    </row>
    <row r="144" spans="2:23" ht="15.5" x14ac:dyDescent="0.35">
      <c r="C144" t="s">
        <v>179</v>
      </c>
      <c r="D144" s="5">
        <v>-131158563120</v>
      </c>
      <c r="E144" s="5">
        <v>15964175869</v>
      </c>
      <c r="F144" s="5">
        <v>29698481489</v>
      </c>
      <c r="G144" s="5">
        <v>-291393432095</v>
      </c>
      <c r="I144" s="5">
        <v>-231038228066</v>
      </c>
      <c r="J144" s="5">
        <v>167196206873</v>
      </c>
      <c r="K144" s="5">
        <v>-109951662865</v>
      </c>
      <c r="L144" s="5">
        <v>-65899544788</v>
      </c>
      <c r="M144" s="5">
        <v>-62061950900</v>
      </c>
      <c r="N144" s="5">
        <v>-53758922990</v>
      </c>
      <c r="O144" s="5">
        <v>32726776826</v>
      </c>
      <c r="P144" s="5">
        <v>-54080003406</v>
      </c>
      <c r="Q144" s="5">
        <v>-169936348489</v>
      </c>
      <c r="R144" s="5">
        <v>-124249723754</v>
      </c>
      <c r="S144" s="5">
        <v>21574646612</v>
      </c>
      <c r="T144" s="5">
        <v>12387256436</v>
      </c>
      <c r="U144" s="5">
        <v>-129080042406</v>
      </c>
      <c r="V144" s="5">
        <v>286024390885</v>
      </c>
      <c r="W144" s="5">
        <v>117155047684</v>
      </c>
    </row>
    <row r="145" spans="3:23" ht="15.5" x14ac:dyDescent="0.35">
      <c r="C145" t="s">
        <v>180</v>
      </c>
      <c r="D145" s="5">
        <v>-44174754107</v>
      </c>
      <c r="E145" s="5">
        <v>-104232342397</v>
      </c>
      <c r="F145" s="5">
        <v>-32538600851</v>
      </c>
      <c r="G145" s="5">
        <v>-28595017964</v>
      </c>
      <c r="I145" s="5">
        <v>-206865707852</v>
      </c>
      <c r="J145" s="5">
        <v>-192410103176</v>
      </c>
      <c r="K145" s="5">
        <v>-122475270158</v>
      </c>
      <c r="L145" s="5">
        <v>-44655601133</v>
      </c>
      <c r="M145" s="5">
        <v>-26582666653</v>
      </c>
      <c r="N145" s="5">
        <v>2740360316</v>
      </c>
      <c r="O145" s="5">
        <v>-54014301618</v>
      </c>
      <c r="P145" s="5">
        <v>-53906637923</v>
      </c>
      <c r="Q145" s="5">
        <v>-28990845078</v>
      </c>
      <c r="R145" s="5">
        <v>-45936306003</v>
      </c>
      <c r="S145" s="5">
        <v>-64963191776</v>
      </c>
      <c r="T145" s="5">
        <v>-119511904932</v>
      </c>
      <c r="U145" s="5">
        <v>-99375185613</v>
      </c>
      <c r="V145" s="5">
        <v>1921979307</v>
      </c>
      <c r="W145" s="5">
        <v>36439943057</v>
      </c>
    </row>
    <row r="146" spans="3:23" ht="15.5" x14ac:dyDescent="0.35">
      <c r="C146" t="s">
        <v>2157</v>
      </c>
      <c r="D146" s="5">
        <v>2391915749</v>
      </c>
      <c r="E146" s="5">
        <v>3733087960</v>
      </c>
      <c r="F146" s="5">
        <v>2345441303</v>
      </c>
      <c r="G146" s="5">
        <v>3144175874</v>
      </c>
      <c r="I146" s="5">
        <v>11756058479</v>
      </c>
      <c r="J146" s="5">
        <v>8963626450</v>
      </c>
      <c r="K146" s="5">
        <v>20154360582</v>
      </c>
      <c r="L146" s="5">
        <v>12512687203</v>
      </c>
      <c r="M146" s="5">
        <v>13344213025</v>
      </c>
      <c r="N146" s="5">
        <v>15693458638</v>
      </c>
      <c r="O146" s="5">
        <v>10464212338</v>
      </c>
      <c r="P146" s="5">
        <v>3861274891</v>
      </c>
      <c r="Q146" s="5">
        <v>2122008551</v>
      </c>
      <c r="R146" s="5">
        <v>2038144388</v>
      </c>
      <c r="S146" s="5">
        <v>2461424478</v>
      </c>
      <c r="T146" s="5">
        <v>4401673202</v>
      </c>
    </row>
    <row r="147" spans="3:23" ht="15.5" x14ac:dyDescent="0.35">
      <c r="C147" t="s">
        <v>1447</v>
      </c>
      <c r="E147" s="5">
        <v>4883279100</v>
      </c>
      <c r="I147" s="5">
        <v>4883279100</v>
      </c>
    </row>
    <row r="148" spans="3:23" ht="15.5" x14ac:dyDescent="0.35">
      <c r="C148" t="s">
        <v>2158</v>
      </c>
    </row>
    <row r="149" spans="3:23" ht="15.5" x14ac:dyDescent="0.35">
      <c r="C149" t="s">
        <v>2159</v>
      </c>
      <c r="L149" s="5">
        <v>1102015563</v>
      </c>
      <c r="N149" s="5">
        <v>3797130848</v>
      </c>
    </row>
    <row r="150" spans="3:23" ht="15.5" x14ac:dyDescent="0.35">
      <c r="C150" t="s">
        <v>187</v>
      </c>
      <c r="D150" s="5">
        <v>2757922254</v>
      </c>
      <c r="E150" s="5">
        <v>343394539</v>
      </c>
      <c r="F150" s="5">
        <v>639940450</v>
      </c>
      <c r="G150" s="5">
        <v>585682974</v>
      </c>
      <c r="I150" s="5">
        <v>1989907189</v>
      </c>
      <c r="J150" s="5">
        <v>3662004382</v>
      </c>
      <c r="K150" s="5">
        <v>7619435891</v>
      </c>
      <c r="L150" s="5">
        <v>5305018927</v>
      </c>
      <c r="M150" s="5">
        <v>5189021229</v>
      </c>
      <c r="N150" s="5">
        <v>3220046671</v>
      </c>
      <c r="O150" s="5">
        <v>1891616298</v>
      </c>
      <c r="P150" s="5">
        <v>3197960009</v>
      </c>
      <c r="Q150" s="5">
        <v>2688883369</v>
      </c>
      <c r="R150" s="5">
        <v>6421289818</v>
      </c>
      <c r="S150" s="5">
        <v>2301974482</v>
      </c>
      <c r="T150" s="5">
        <v>3095905461</v>
      </c>
      <c r="U150" s="5">
        <v>2005073431</v>
      </c>
      <c r="V150" s="5">
        <v>37816469658</v>
      </c>
      <c r="W150" s="5">
        <v>92440473110</v>
      </c>
    </row>
    <row r="151" spans="3:23" ht="15.5" x14ac:dyDescent="0.35">
      <c r="C151" t="s">
        <v>1885</v>
      </c>
      <c r="V151" s="5">
        <v>7820000000</v>
      </c>
    </row>
    <row r="152" spans="3:23" ht="15.5" x14ac:dyDescent="0.35">
      <c r="C152" t="s">
        <v>2160</v>
      </c>
      <c r="V152" s="5">
        <v>1800000000</v>
      </c>
    </row>
    <row r="153" spans="3:23" ht="15.5" x14ac:dyDescent="0.35">
      <c r="C153" t="s">
        <v>908</v>
      </c>
      <c r="D153" s="5">
        <v>-28684263378</v>
      </c>
      <c r="E153" s="5">
        <v>-58023169480</v>
      </c>
      <c r="F153" s="5">
        <v>-3780425449</v>
      </c>
      <c r="G153" s="5">
        <v>-12550700569</v>
      </c>
      <c r="I153" s="5">
        <v>-114572950792</v>
      </c>
      <c r="J153" s="5">
        <v>-58703098944</v>
      </c>
      <c r="K153" s="5">
        <v>-79013973395</v>
      </c>
      <c r="L153" s="5">
        <v>-19592466726</v>
      </c>
    </row>
    <row r="154" spans="3:23" ht="15.5" x14ac:dyDescent="0.35">
      <c r="C154" t="s">
        <v>181</v>
      </c>
      <c r="D154" s="5">
        <v>-18998009635</v>
      </c>
      <c r="E154" s="5">
        <v>-54781365180</v>
      </c>
      <c r="F154" s="5">
        <v>-31329357155</v>
      </c>
      <c r="G154" s="5">
        <v>-19774176243</v>
      </c>
      <c r="I154" s="5">
        <v>-108565733902</v>
      </c>
      <c r="J154" s="5">
        <v>-144661925750</v>
      </c>
      <c r="K154" s="5">
        <v>-50262368040</v>
      </c>
      <c r="L154" s="5">
        <v>-36146839306</v>
      </c>
      <c r="M154" s="5">
        <v>-44232188975</v>
      </c>
      <c r="N154" s="5">
        <v>-19146903909</v>
      </c>
      <c r="O154" s="5">
        <v>-64851596254</v>
      </c>
      <c r="P154" s="5">
        <v>-55660050891</v>
      </c>
      <c r="Q154" s="5">
        <v>-35234404473</v>
      </c>
      <c r="R154" s="5">
        <v>-52765781727</v>
      </c>
      <c r="S154" s="5">
        <v>-66026044962</v>
      </c>
      <c r="T154" s="5">
        <v>-124239004670</v>
      </c>
      <c r="U154" s="5">
        <v>-86203784617</v>
      </c>
      <c r="V154" s="5">
        <v>-45348470351</v>
      </c>
      <c r="W154" s="5">
        <v>-54200530053</v>
      </c>
    </row>
    <row r="155" spans="3:23" ht="15.5" x14ac:dyDescent="0.35">
      <c r="C155" t="s">
        <v>750</v>
      </c>
      <c r="K155" s="5">
        <v>-19664705000</v>
      </c>
    </row>
    <row r="156" spans="3:23" ht="15.5" x14ac:dyDescent="0.35">
      <c r="C156" t="s">
        <v>357</v>
      </c>
    </row>
    <row r="157" spans="3:23" ht="15.5" x14ac:dyDescent="0.35">
      <c r="C157" t="s">
        <v>2161</v>
      </c>
      <c r="O157" s="5">
        <v>17115000000</v>
      </c>
      <c r="P157" s="5">
        <v>29238000000</v>
      </c>
      <c r="Q157" s="5">
        <v>29777000000</v>
      </c>
      <c r="R157" s="5">
        <v>32429000000</v>
      </c>
      <c r="S157" s="5">
        <v>38798000000</v>
      </c>
      <c r="T157" s="5">
        <v>49499470553</v>
      </c>
    </row>
    <row r="158" spans="3:23" ht="15.5" x14ac:dyDescent="0.35">
      <c r="C158" t="s">
        <v>2162</v>
      </c>
      <c r="O158" s="5">
        <v>-17977000000</v>
      </c>
      <c r="P158" s="5">
        <v>-33383000000</v>
      </c>
      <c r="Q158" s="5">
        <v>-25940000000</v>
      </c>
      <c r="R158" s="5">
        <v>-33198000000</v>
      </c>
      <c r="S158" s="5">
        <v>-39251000000</v>
      </c>
      <c r="T158" s="5">
        <v>-49900496125</v>
      </c>
      <c r="U158" s="5">
        <v>-15183974427</v>
      </c>
    </row>
    <row r="159" spans="3:23" ht="15.5" x14ac:dyDescent="0.35">
      <c r="C159" t="s">
        <v>2163</v>
      </c>
      <c r="D159" s="5">
        <v>-1642319097</v>
      </c>
      <c r="E159" s="5">
        <v>1953698590</v>
      </c>
      <c r="F159" s="5">
        <v>-409200000</v>
      </c>
      <c r="O159" s="5">
        <v>-636825000</v>
      </c>
      <c r="P159" s="5">
        <v>-1160821932</v>
      </c>
      <c r="Q159" s="5">
        <v>-2459419587</v>
      </c>
      <c r="R159" s="5">
        <v>-2004884128</v>
      </c>
      <c r="S159" s="5">
        <v>-1996484128</v>
      </c>
      <c r="T159" s="5">
        <v>-2369453353</v>
      </c>
    </row>
    <row r="160" spans="3:23" ht="15.5" x14ac:dyDescent="0.35">
      <c r="C160" t="s">
        <v>2164</v>
      </c>
      <c r="E160" s="5">
        <v>-198250000</v>
      </c>
      <c r="F160" s="5">
        <v>-5000000</v>
      </c>
      <c r="I160" s="5">
        <v>-213250000</v>
      </c>
      <c r="J160" s="5">
        <v>-14620000</v>
      </c>
      <c r="K160" s="5">
        <v>-83100000</v>
      </c>
      <c r="L160" s="5">
        <v>-9779000</v>
      </c>
      <c r="O160" s="5">
        <v>-19709000</v>
      </c>
      <c r="Q160" s="5">
        <v>55087062</v>
      </c>
      <c r="R160" s="5">
        <v>-107136000</v>
      </c>
      <c r="U160" s="5">
        <v>7500000</v>
      </c>
      <c r="V160" s="5">
        <v>-166020000</v>
      </c>
    </row>
    <row r="161" spans="3:23" ht="15.5" x14ac:dyDescent="0.35">
      <c r="C161" t="s">
        <v>2165</v>
      </c>
      <c r="E161" s="5">
        <v>-2143017926</v>
      </c>
      <c r="I161" s="5">
        <v>-2143017926</v>
      </c>
      <c r="J161" s="5">
        <v>-1656089314</v>
      </c>
      <c r="K161" s="5">
        <v>-1224920196</v>
      </c>
      <c r="L161" s="5">
        <v>-7826237794</v>
      </c>
      <c r="M161" s="5">
        <v>-883711932</v>
      </c>
      <c r="N161" s="5">
        <v>-823371932</v>
      </c>
    </row>
    <row r="162" spans="3:23" ht="15.5" x14ac:dyDescent="0.35">
      <c r="C162" t="s">
        <v>2166</v>
      </c>
    </row>
    <row r="163" spans="3:23" ht="15.5" x14ac:dyDescent="0.35">
      <c r="C163" t="s">
        <v>2167</v>
      </c>
      <c r="W163" s="5">
        <v>-1800000000</v>
      </c>
    </row>
    <row r="164" spans="3:23" ht="15.5" x14ac:dyDescent="0.35">
      <c r="C164" t="s">
        <v>2168</v>
      </c>
      <c r="R164" s="5">
        <v>1251061646</v>
      </c>
      <c r="S164" s="5">
        <v>-1251061646</v>
      </c>
    </row>
    <row r="165" spans="3:23" ht="15.5" x14ac:dyDescent="0.35">
      <c r="C165" t="s">
        <v>197</v>
      </c>
      <c r="D165" s="5">
        <v>-131158563120</v>
      </c>
      <c r="E165" s="5">
        <v>15964175869</v>
      </c>
      <c r="F165" s="5">
        <v>29698481489</v>
      </c>
      <c r="G165" s="5">
        <v>-291393432095</v>
      </c>
      <c r="I165" s="5">
        <v>-231038228066</v>
      </c>
      <c r="J165" s="5">
        <v>167196206873</v>
      </c>
      <c r="K165" s="5">
        <v>-109951662865</v>
      </c>
      <c r="L165" s="5">
        <v>-65899544788</v>
      </c>
      <c r="M165" s="5">
        <v>-62061950900</v>
      </c>
      <c r="N165" s="5">
        <v>-53758922990</v>
      </c>
      <c r="O165" s="5">
        <v>32726776826</v>
      </c>
      <c r="P165" s="5">
        <v>-54080003406</v>
      </c>
      <c r="Q165" s="5">
        <v>-169936348489</v>
      </c>
      <c r="R165" s="5">
        <v>-124249723754</v>
      </c>
      <c r="S165" s="5">
        <v>21574646612</v>
      </c>
      <c r="T165" s="5">
        <v>12387256436</v>
      </c>
      <c r="U165" s="5">
        <v>-129080042406</v>
      </c>
      <c r="V165" s="5">
        <v>286024390885</v>
      </c>
      <c r="W165" s="5">
        <v>117155047684</v>
      </c>
    </row>
    <row r="166" spans="3:23" ht="15.5" x14ac:dyDescent="0.35">
      <c r="C166" t="s">
        <v>370</v>
      </c>
      <c r="G166" s="5">
        <v>-13708416</v>
      </c>
      <c r="I166" s="5">
        <v>-13708416</v>
      </c>
      <c r="J166" s="5">
        <v>-212637302</v>
      </c>
      <c r="K166" s="5">
        <v>-209459484</v>
      </c>
      <c r="L166" s="5">
        <v>-85683168</v>
      </c>
      <c r="M166" s="5">
        <v>-60422980</v>
      </c>
      <c r="N166" s="5">
        <v>-47082300</v>
      </c>
      <c r="O166" s="5">
        <v>-12366950</v>
      </c>
      <c r="Q166" s="5">
        <v>-45379444</v>
      </c>
      <c r="R166" s="5">
        <v>-69405680</v>
      </c>
      <c r="S166" s="5">
        <v>-39402284</v>
      </c>
      <c r="T166" s="5">
        <v>-53555046</v>
      </c>
      <c r="U166" s="5">
        <v>-10443380</v>
      </c>
      <c r="V166" s="5">
        <v>-96731540</v>
      </c>
      <c r="W166" s="5">
        <v>-116396716</v>
      </c>
    </row>
    <row r="167" spans="3:23" ht="15.5" x14ac:dyDescent="0.35">
      <c r="C167" t="s">
        <v>561</v>
      </c>
      <c r="T167" s="5">
        <v>-1366472826</v>
      </c>
      <c r="U167" s="5">
        <v>-3468939891</v>
      </c>
      <c r="V167" s="5">
        <v>-5256605037</v>
      </c>
      <c r="W167" s="5">
        <v>-4028243232</v>
      </c>
    </row>
    <row r="168" spans="3:23" ht="15.5" x14ac:dyDescent="0.35">
      <c r="C168" t="s">
        <v>175</v>
      </c>
      <c r="U168" s="5">
        <v>-118287059599</v>
      </c>
      <c r="V168" s="5">
        <v>-3220191248</v>
      </c>
      <c r="W168" s="5">
        <v>216409887632</v>
      </c>
    </row>
    <row r="169" spans="3:23" ht="15.5" x14ac:dyDescent="0.35">
      <c r="C169" t="s">
        <v>359</v>
      </c>
      <c r="M169" s="5">
        <v>8418439341</v>
      </c>
      <c r="N169" s="5">
        <v>104128697419</v>
      </c>
      <c r="O169" s="5">
        <v>225670425044</v>
      </c>
      <c r="P169" s="5">
        <v>66206678277</v>
      </c>
      <c r="Q169" s="5">
        <v>218894653600</v>
      </c>
      <c r="R169" s="5">
        <v>885237579365</v>
      </c>
      <c r="S169" s="5">
        <v>1301967251282</v>
      </c>
      <c r="T169" s="5">
        <v>475381200000</v>
      </c>
    </row>
    <row r="170" spans="3:23" ht="15.5" x14ac:dyDescent="0.35">
      <c r="C170" t="s">
        <v>2169</v>
      </c>
      <c r="G170" s="5">
        <v>-15917871254</v>
      </c>
      <c r="J170" s="5">
        <v>96274370293</v>
      </c>
    </row>
    <row r="171" spans="3:23" ht="15.5" x14ac:dyDescent="0.35">
      <c r="C171" t="s">
        <v>360</v>
      </c>
      <c r="T171" s="5">
        <v>-421945759628</v>
      </c>
    </row>
    <row r="172" spans="3:23" ht="15.5" x14ac:dyDescent="0.35">
      <c r="C172" t="s">
        <v>657</v>
      </c>
      <c r="E172" s="5">
        <v>-75036926329</v>
      </c>
      <c r="F172" s="5">
        <v>-5309360991</v>
      </c>
      <c r="G172" s="5">
        <v>9544595721</v>
      </c>
      <c r="I172" s="5">
        <v>-90965009302</v>
      </c>
      <c r="J172" s="5">
        <v>-5309360991</v>
      </c>
      <c r="M172" s="5">
        <v>-11885390185</v>
      </c>
      <c r="N172" s="5">
        <v>-25166027846</v>
      </c>
      <c r="O172" s="5">
        <v>-2234414111</v>
      </c>
      <c r="R172" s="5">
        <v>-4701649157</v>
      </c>
      <c r="S172" s="5">
        <v>-6732059626</v>
      </c>
    </row>
    <row r="173" spans="3:23" ht="15.5" x14ac:dyDescent="0.35">
      <c r="C173" t="s">
        <v>1003</v>
      </c>
      <c r="D173" s="5">
        <v>-126000000000</v>
      </c>
      <c r="E173" s="5">
        <v>-2036926329</v>
      </c>
      <c r="F173" s="5">
        <v>32690639009</v>
      </c>
      <c r="G173" s="5">
        <v>-155223275533</v>
      </c>
      <c r="I173" s="5">
        <v>-105465009302</v>
      </c>
      <c r="J173" s="5">
        <v>391911219089</v>
      </c>
      <c r="K173" s="5">
        <v>32553790213</v>
      </c>
      <c r="M173" s="5">
        <v>-14820211840</v>
      </c>
      <c r="N173" s="5">
        <v>-42483266530</v>
      </c>
      <c r="O173" s="5">
        <v>37988828176</v>
      </c>
      <c r="P173" s="5">
        <v>-54080003406</v>
      </c>
      <c r="Q173" s="5">
        <v>-137342925765</v>
      </c>
      <c r="R173" s="5">
        <v>-71683474074</v>
      </c>
      <c r="S173" s="5">
        <v>49962344656</v>
      </c>
      <c r="T173" s="5">
        <v>53435440372</v>
      </c>
      <c r="U173" s="5">
        <v>-118287059599</v>
      </c>
      <c r="V173" s="5">
        <v>-3220191248</v>
      </c>
      <c r="W173" s="5">
        <v>216409887632</v>
      </c>
    </row>
    <row r="174" spans="3:23" ht="15.5" x14ac:dyDescent="0.35">
      <c r="C174" t="s">
        <v>600</v>
      </c>
      <c r="T174" s="5">
        <v>59458000</v>
      </c>
      <c r="U174" s="5">
        <v>245946000</v>
      </c>
      <c r="V174" s="5">
        <v>366623663232</v>
      </c>
    </row>
    <row r="175" spans="3:23" ht="15.5" x14ac:dyDescent="0.35">
      <c r="C175" t="s">
        <v>2170</v>
      </c>
      <c r="D175" s="5">
        <v>-5158563120</v>
      </c>
      <c r="E175" s="5">
        <v>1350135299</v>
      </c>
      <c r="F175" s="5">
        <v>-2992157520</v>
      </c>
      <c r="G175" s="5">
        <v>-1646334418</v>
      </c>
      <c r="I175" s="5">
        <v>-7700363519</v>
      </c>
      <c r="J175" s="5">
        <v>-2187048058</v>
      </c>
      <c r="K175" s="5">
        <v>-4175691150</v>
      </c>
      <c r="L175" s="5">
        <v>-3935956798</v>
      </c>
      <c r="M175" s="5">
        <v>-4133904000</v>
      </c>
      <c r="N175" s="5">
        <v>-3879016000</v>
      </c>
    </row>
    <row r="176" spans="3:23" ht="15.5" x14ac:dyDescent="0.35">
      <c r="C176" t="s">
        <v>2171</v>
      </c>
      <c r="V176" s="5">
        <v>-68282</v>
      </c>
    </row>
    <row r="177" spans="2:23" ht="15.5" x14ac:dyDescent="0.35">
      <c r="C177" t="s">
        <v>1649</v>
      </c>
      <c r="E177" s="5">
        <v>16650966899</v>
      </c>
      <c r="I177" s="5">
        <v>16650966899</v>
      </c>
      <c r="K177" s="5">
        <v>12926584660</v>
      </c>
    </row>
    <row r="178" spans="2:23" ht="15.5" x14ac:dyDescent="0.35">
      <c r="C178" t="s">
        <v>213</v>
      </c>
      <c r="L178" s="5">
        <v>-16520631606</v>
      </c>
    </row>
    <row r="179" spans="2:23" ht="15.5" x14ac:dyDescent="0.35">
      <c r="C179" t="s">
        <v>216</v>
      </c>
      <c r="D179" s="5">
        <v>16378820</v>
      </c>
      <c r="E179" s="5">
        <v>23517811</v>
      </c>
      <c r="G179" s="5">
        <v>-23323790</v>
      </c>
      <c r="I179" s="5">
        <v>23517811</v>
      </c>
      <c r="J179" s="5">
        <v>-5863931</v>
      </c>
      <c r="K179" s="5">
        <v>-986076536</v>
      </c>
    </row>
    <row r="180" spans="2:23" ht="15.5" x14ac:dyDescent="0.35">
      <c r="C180" t="s">
        <v>215</v>
      </c>
      <c r="D180" s="5">
        <v>17077187642</v>
      </c>
      <c r="E180" s="5">
        <v>-28981086632</v>
      </c>
      <c r="F180" s="5">
        <v>77887560029</v>
      </c>
      <c r="G180" s="5">
        <v>-73994654305</v>
      </c>
      <c r="I180" s="5">
        <v>-75382259058</v>
      </c>
      <c r="J180" s="5">
        <v>131665402468</v>
      </c>
      <c r="K180" s="5">
        <v>-432604552523</v>
      </c>
      <c r="L180" s="5">
        <v>189919034488</v>
      </c>
      <c r="M180" s="5">
        <v>92601546261</v>
      </c>
      <c r="N180" s="5">
        <v>164535975094</v>
      </c>
      <c r="O180" s="5">
        <v>177961719294</v>
      </c>
      <c r="P180" s="5">
        <v>32991428147</v>
      </c>
      <c r="Q180" s="5">
        <v>-4328004611</v>
      </c>
      <c r="R180" s="5">
        <v>-33482165017</v>
      </c>
      <c r="S180" s="5">
        <v>19480580946</v>
      </c>
      <c r="T180" s="5">
        <v>-62515401638</v>
      </c>
      <c r="U180" s="5">
        <v>-263314450374</v>
      </c>
      <c r="V180" s="5">
        <v>301221642654</v>
      </c>
      <c r="W180" s="5">
        <v>87756439900</v>
      </c>
    </row>
    <row r="181" spans="2:23" ht="15.5" x14ac:dyDescent="0.35">
      <c r="C181" t="s">
        <v>217</v>
      </c>
      <c r="D181" s="5">
        <v>335753683921</v>
      </c>
      <c r="I181" s="5">
        <v>411135942979</v>
      </c>
      <c r="J181" s="5">
        <v>279470540511</v>
      </c>
      <c r="K181" s="5">
        <v>712075093034</v>
      </c>
      <c r="L181" s="5">
        <v>522156058546</v>
      </c>
      <c r="M181" s="5">
        <v>429554512285</v>
      </c>
      <c r="N181" s="5">
        <v>265018537191</v>
      </c>
      <c r="O181" s="5">
        <v>87056817897</v>
      </c>
      <c r="P181" s="5">
        <v>54065389750</v>
      </c>
      <c r="Q181" s="5">
        <v>58393394361</v>
      </c>
      <c r="R181" s="5">
        <v>91875559378</v>
      </c>
      <c r="S181" s="5">
        <v>72394978432</v>
      </c>
      <c r="T181" s="5">
        <v>134910380070</v>
      </c>
      <c r="U181" s="5">
        <v>398224830444</v>
      </c>
      <c r="V181" s="5">
        <v>97003187790</v>
      </c>
      <c r="W181" s="5">
        <v>9246747890</v>
      </c>
    </row>
    <row r="182" spans="2:23" ht="15.5" x14ac:dyDescent="0.35">
      <c r="C182" t="s">
        <v>218</v>
      </c>
      <c r="D182" s="5">
        <v>352830871563</v>
      </c>
      <c r="E182" s="5">
        <v>-28981086632</v>
      </c>
      <c r="F182" s="5">
        <v>77887560029</v>
      </c>
      <c r="G182" s="5">
        <v>-73994654305</v>
      </c>
      <c r="I182" s="5">
        <v>335753683921</v>
      </c>
      <c r="J182" s="5">
        <v>411135942979</v>
      </c>
      <c r="K182" s="5">
        <v>279470540511</v>
      </c>
      <c r="L182" s="5">
        <v>712075093034</v>
      </c>
      <c r="M182" s="5">
        <v>522156058546</v>
      </c>
      <c r="N182" s="5">
        <v>429554512285</v>
      </c>
      <c r="O182" s="5">
        <v>265018537191</v>
      </c>
      <c r="P182" s="5">
        <v>87056817897</v>
      </c>
      <c r="Q182" s="5">
        <v>54065389750</v>
      </c>
      <c r="R182" s="5">
        <v>58393394361</v>
      </c>
      <c r="S182" s="5">
        <v>91875559378</v>
      </c>
      <c r="T182" s="5">
        <v>72394978432</v>
      </c>
      <c r="U182" s="5">
        <v>134910380070</v>
      </c>
      <c r="V182" s="5">
        <v>398224830444</v>
      </c>
      <c r="W182" s="5">
        <v>97003187790</v>
      </c>
    </row>
    <row r="184" spans="2:23" ht="15.5" x14ac:dyDescent="0.35">
      <c r="B184" t="s">
        <v>219</v>
      </c>
      <c r="C184" t="s">
        <v>11</v>
      </c>
      <c r="D184" s="5">
        <v>2100000000</v>
      </c>
      <c r="E184" s="5">
        <v>2100000000</v>
      </c>
      <c r="F184" s="5">
        <v>2100000000</v>
      </c>
      <c r="G184" s="5">
        <v>2100000000</v>
      </c>
      <c r="I184" s="5">
        <v>2100000000</v>
      </c>
      <c r="J184" s="5">
        <v>2100000000</v>
      </c>
      <c r="K184" s="5">
        <v>2100000000</v>
      </c>
      <c r="L184" s="5">
        <v>2100000000</v>
      </c>
      <c r="M184" s="5">
        <v>2100000000</v>
      </c>
      <c r="N184" s="5">
        <v>2100000000</v>
      </c>
      <c r="O184" s="5">
        <v>2100000000</v>
      </c>
      <c r="P184" s="5">
        <v>2100000000</v>
      </c>
      <c r="Q184" s="5">
        <v>2100000000</v>
      </c>
      <c r="R184" s="5">
        <v>2100000000</v>
      </c>
      <c r="S184" s="5">
        <v>2100000000</v>
      </c>
      <c r="T184" s="5">
        <v>2100000000</v>
      </c>
      <c r="U184" s="5">
        <v>2100000000</v>
      </c>
      <c r="V184" s="5">
        <v>2100000000</v>
      </c>
      <c r="W184" s="5">
        <v>150000000</v>
      </c>
    </row>
    <row r="185" spans="2:23" ht="15.5" x14ac:dyDescent="0.35">
      <c r="C185" t="s">
        <v>220</v>
      </c>
      <c r="D185" s="6">
        <v>70.52</v>
      </c>
      <c r="E185" s="6">
        <v>63.93</v>
      </c>
      <c r="F185" s="6">
        <v>65.09</v>
      </c>
      <c r="G185" s="6">
        <v>35.79</v>
      </c>
    </row>
    <row r="186" spans="2:23" ht="15.5" x14ac:dyDescent="0.35">
      <c r="C186" t="s">
        <v>221</v>
      </c>
      <c r="D186" s="6">
        <v>26.94</v>
      </c>
      <c r="E186" s="6">
        <v>25.81</v>
      </c>
      <c r="F186" s="6">
        <v>19.510000000000002</v>
      </c>
      <c r="G186" s="6">
        <v>21.79</v>
      </c>
    </row>
    <row r="187" spans="2:23" ht="15.5" x14ac:dyDescent="0.35">
      <c r="C187" t="s">
        <v>73</v>
      </c>
      <c r="D187" s="6">
        <v>2.48</v>
      </c>
      <c r="E187" s="6">
        <v>1.95</v>
      </c>
      <c r="F187" s="6">
        <v>1.54</v>
      </c>
      <c r="G187" s="6">
        <v>1.08</v>
      </c>
    </row>
    <row r="188" spans="2:23" ht="15.5" x14ac:dyDescent="0.35">
      <c r="C188" t="s">
        <v>222</v>
      </c>
      <c r="D188" s="5">
        <v>209750000000</v>
      </c>
      <c r="E188" s="5">
        <v>198040000000</v>
      </c>
      <c r="F188" s="5">
        <v>201780000000</v>
      </c>
      <c r="G188" s="5">
        <v>121570000000</v>
      </c>
    </row>
    <row r="189" spans="2:23" ht="15.5" x14ac:dyDescent="0.35">
      <c r="C189" t="s">
        <v>223</v>
      </c>
      <c r="D189" s="6">
        <v>4.2500000000000003E-2</v>
      </c>
      <c r="E189" s="6">
        <v>4.1900000000000007E-2</v>
      </c>
      <c r="F189" s="6">
        <v>4.07E-2</v>
      </c>
      <c r="G189" s="6">
        <v>2.3900000000000001E-2</v>
      </c>
    </row>
    <row r="190" spans="2:23" ht="15.5" x14ac:dyDescent="0.35">
      <c r="C190" t="s">
        <v>224</v>
      </c>
      <c r="D190" s="6">
        <v>6.2800000000000009E-2</v>
      </c>
      <c r="E190" s="6">
        <v>6.0700000000000004E-2</v>
      </c>
      <c r="F190" s="6">
        <v>6.6400000000000001E-2</v>
      </c>
      <c r="G190" s="6">
        <v>3.9100000000000003E-2</v>
      </c>
    </row>
    <row r="191" spans="2:23" ht="15.5" x14ac:dyDescent="0.35">
      <c r="C191" t="s">
        <v>225</v>
      </c>
      <c r="D191" s="6">
        <v>8.0100000000000005E-2</v>
      </c>
      <c r="E191" s="6">
        <v>7.9500000000000001E-2</v>
      </c>
      <c r="F191" s="6">
        <v>8.5900000000000004E-2</v>
      </c>
      <c r="G191" s="6">
        <v>5.0199999999999995E-2</v>
      </c>
    </row>
    <row r="192" spans="2:23" ht="15.5" x14ac:dyDescent="0.35">
      <c r="C192" t="s">
        <v>226</v>
      </c>
      <c r="D192" s="6">
        <v>58.72</v>
      </c>
      <c r="E192" s="6">
        <v>30.38</v>
      </c>
      <c r="F192" s="6">
        <v>30.19</v>
      </c>
      <c r="G192" s="6">
        <v>15.6</v>
      </c>
    </row>
    <row r="193" spans="3:23" ht="15.5" x14ac:dyDescent="0.35">
      <c r="C193" t="s">
        <v>227</v>
      </c>
      <c r="D193" s="5">
        <v>2361000000000</v>
      </c>
      <c r="E193" s="5">
        <v>2215000000000</v>
      </c>
      <c r="F193" s="5">
        <v>2061000000000</v>
      </c>
      <c r="G193" s="5">
        <v>1926000000000</v>
      </c>
    </row>
    <row r="194" spans="3:23" ht="15.5" x14ac:dyDescent="0.35">
      <c r="C194" t="s">
        <v>228</v>
      </c>
      <c r="D194" s="6">
        <v>1.69</v>
      </c>
      <c r="E194" s="6">
        <v>1.57</v>
      </c>
      <c r="F194" s="6">
        <v>1.3</v>
      </c>
      <c r="G194" s="6">
        <v>0.85</v>
      </c>
    </row>
    <row r="195" spans="3:23" ht="15.5" x14ac:dyDescent="0.35">
      <c r="C195" t="s">
        <v>229</v>
      </c>
      <c r="D195" s="6">
        <v>1123.1199999999999</v>
      </c>
      <c r="E195" s="6">
        <v>1053.78</v>
      </c>
      <c r="F195" s="6">
        <v>980.53</v>
      </c>
      <c r="G195" s="6">
        <v>916.32</v>
      </c>
    </row>
    <row r="196" spans="3:23" ht="15.5" x14ac:dyDescent="0.35">
      <c r="C196" t="s">
        <v>230</v>
      </c>
      <c r="D196" s="6">
        <v>1.69</v>
      </c>
      <c r="E196" s="6">
        <v>1.57</v>
      </c>
      <c r="F196" s="6">
        <v>1.3</v>
      </c>
      <c r="G196" s="6">
        <v>0.85</v>
      </c>
    </row>
    <row r="197" spans="3:23" ht="15.5" x14ac:dyDescent="0.35">
      <c r="C197" t="s">
        <v>231</v>
      </c>
      <c r="D197" s="6">
        <v>1123.1199999999999</v>
      </c>
      <c r="E197" s="6">
        <v>1053.78</v>
      </c>
      <c r="F197" s="6">
        <v>980.53</v>
      </c>
      <c r="G197" s="6">
        <v>916.32</v>
      </c>
    </row>
    <row r="198" spans="3:23" ht="15.5" x14ac:dyDescent="0.35">
      <c r="C198" t="s">
        <v>232</v>
      </c>
      <c r="D198" s="5">
        <v>196000000000</v>
      </c>
      <c r="E198" s="5">
        <v>324000000000</v>
      </c>
      <c r="F198" s="5">
        <v>273000000000</v>
      </c>
      <c r="G198" s="5">
        <v>235000000000</v>
      </c>
    </row>
    <row r="199" spans="3:23" ht="15.5" x14ac:dyDescent="0.35">
      <c r="C199" t="s">
        <v>233</v>
      </c>
      <c r="D199" s="5">
        <v>15000000000</v>
      </c>
      <c r="E199" s="5">
        <v>16000000000</v>
      </c>
      <c r="F199" s="5">
        <v>69000000000</v>
      </c>
      <c r="G199" s="5">
        <v>75000000000</v>
      </c>
    </row>
    <row r="200" spans="3:23" ht="15.5" x14ac:dyDescent="0.35">
      <c r="C200" t="s">
        <v>234</v>
      </c>
      <c r="D200" s="5">
        <v>2358000000000</v>
      </c>
      <c r="E200" s="5">
        <v>2213000000000</v>
      </c>
      <c r="F200" s="5">
        <v>2059000000000</v>
      </c>
      <c r="G200" s="5">
        <v>1924000000000</v>
      </c>
    </row>
    <row r="201" spans="3:23" ht="15.5" x14ac:dyDescent="0.35">
      <c r="C201" t="s">
        <v>23</v>
      </c>
      <c r="D201" s="5">
        <v>211000000000</v>
      </c>
      <c r="E201" s="5">
        <v>340000000000</v>
      </c>
      <c r="F201" s="5">
        <v>342000000000</v>
      </c>
      <c r="G201" s="5">
        <v>309000000000</v>
      </c>
    </row>
    <row r="202" spans="3:23" ht="15.5" x14ac:dyDescent="0.35">
      <c r="C202" t="s">
        <v>20</v>
      </c>
      <c r="D202" s="5">
        <v>-142000000000</v>
      </c>
      <c r="E202" s="5">
        <v>4000000000</v>
      </c>
      <c r="F202" s="5">
        <v>-22000000000</v>
      </c>
      <c r="G202" s="5">
        <v>22000000000</v>
      </c>
    </row>
    <row r="203" spans="3:23" ht="15.5" x14ac:dyDescent="0.35">
      <c r="C203" t="s">
        <v>235</v>
      </c>
      <c r="D203" s="5">
        <v>1661000000000</v>
      </c>
      <c r="E203" s="5">
        <v>1536000000000</v>
      </c>
      <c r="F203" s="5">
        <v>1536000000000</v>
      </c>
      <c r="G203" s="5">
        <v>1415000000000</v>
      </c>
    </row>
    <row r="204" spans="3:23" ht="15.5" x14ac:dyDescent="0.35">
      <c r="C204" t="s">
        <v>236</v>
      </c>
      <c r="D204" s="5">
        <v>192000000000</v>
      </c>
      <c r="E204" s="5">
        <v>59000000000</v>
      </c>
      <c r="F204" s="5">
        <v>81000000000</v>
      </c>
      <c r="G204" s="5">
        <v>246000000000</v>
      </c>
    </row>
    <row r="205" spans="3:23" ht="15.5" x14ac:dyDescent="0.35">
      <c r="C205" t="s">
        <v>237</v>
      </c>
      <c r="D205" s="5">
        <v>-19000000000</v>
      </c>
      <c r="E205" s="5">
        <v>-55000000000</v>
      </c>
      <c r="F205" s="5">
        <v>-31000000000</v>
      </c>
      <c r="G205" s="5">
        <v>-20000000000</v>
      </c>
    </row>
    <row r="206" spans="3:23" ht="15.5" x14ac:dyDescent="0.35">
      <c r="C206" t="s">
        <v>12</v>
      </c>
      <c r="D206" s="5">
        <v>173000000000</v>
      </c>
      <c r="E206" s="5">
        <v>4000000000</v>
      </c>
      <c r="F206" s="5">
        <v>49000000000</v>
      </c>
      <c r="G206" s="5">
        <v>226000000000</v>
      </c>
    </row>
    <row r="207" spans="3:23" ht="15.5" x14ac:dyDescent="0.35">
      <c r="C207" t="s">
        <v>15</v>
      </c>
      <c r="D207" s="6">
        <v>82.57</v>
      </c>
      <c r="E207" s="6">
        <v>2.13</v>
      </c>
      <c r="F207" s="6">
        <v>23.52</v>
      </c>
      <c r="G207" s="6">
        <v>107.74</v>
      </c>
    </row>
    <row r="208" spans="3:23" ht="15.5" x14ac:dyDescent="0.35">
      <c r="C208" t="s">
        <v>58</v>
      </c>
      <c r="I208" s="6">
        <v>199.63</v>
      </c>
      <c r="J208" s="6">
        <v>142.24</v>
      </c>
      <c r="K208" s="6">
        <v>235.4</v>
      </c>
      <c r="L208" s="6">
        <v>118.74</v>
      </c>
      <c r="M208" s="6">
        <v>84.13</v>
      </c>
      <c r="N208" s="6">
        <v>82.03</v>
      </c>
      <c r="O208" s="6">
        <v>12.99</v>
      </c>
      <c r="P208" s="6">
        <v>24.33</v>
      </c>
      <c r="Q208" s="6">
        <v>19.309999999999999</v>
      </c>
      <c r="R208" s="6">
        <v>50.56</v>
      </c>
      <c r="S208" s="6">
        <v>62.34</v>
      </c>
      <c r="T208" s="6">
        <v>53.41</v>
      </c>
      <c r="U208" s="6">
        <v>62.93</v>
      </c>
      <c r="V208" s="6">
        <v>36.770000000000003</v>
      </c>
      <c r="W208" s="6">
        <v>880.21</v>
      </c>
    </row>
    <row r="209" spans="3:23" ht="15.5" x14ac:dyDescent="0.35">
      <c r="C209" t="s">
        <v>72</v>
      </c>
      <c r="I209" s="6">
        <v>8.27</v>
      </c>
      <c r="J209" s="6">
        <v>4.92</v>
      </c>
      <c r="K209" s="6">
        <v>7.54</v>
      </c>
      <c r="L209" s="6">
        <v>5.31</v>
      </c>
      <c r="M209" s="6">
        <v>5.09</v>
      </c>
      <c r="N209" s="6">
        <v>6.58</v>
      </c>
      <c r="O209" s="6">
        <v>12.93</v>
      </c>
      <c r="P209" s="6">
        <v>5.8</v>
      </c>
      <c r="Q209" s="6">
        <v>15.02</v>
      </c>
      <c r="R209" s="6">
        <v>8.6999999999999993</v>
      </c>
      <c r="S209" s="6">
        <v>6.9</v>
      </c>
      <c r="T209" s="6">
        <v>11.7</v>
      </c>
      <c r="U209" s="6">
        <v>10.65</v>
      </c>
      <c r="V209" s="6">
        <v>20.67</v>
      </c>
      <c r="W209" s="5">
        <v>0</v>
      </c>
    </row>
    <row r="210" spans="3:23" ht="15.5" x14ac:dyDescent="0.35">
      <c r="C210" t="s">
        <v>75</v>
      </c>
      <c r="I210" s="6">
        <v>0.54</v>
      </c>
      <c r="J210" s="6">
        <v>0.31</v>
      </c>
      <c r="K210" s="6">
        <v>0.76</v>
      </c>
      <c r="L210" s="6">
        <v>0.36</v>
      </c>
      <c r="M210" s="6">
        <v>0.33</v>
      </c>
      <c r="N210" s="6">
        <v>0.56999999999999995</v>
      </c>
      <c r="O210" s="6">
        <v>0.25</v>
      </c>
      <c r="P210" s="6">
        <v>0.21</v>
      </c>
      <c r="Q210" s="6">
        <v>0.41</v>
      </c>
      <c r="R210" s="6">
        <v>0.55000000000000004</v>
      </c>
      <c r="S210" s="6">
        <v>0.49</v>
      </c>
      <c r="T210" s="6">
        <v>0.79</v>
      </c>
      <c r="U210" s="6">
        <v>0.89</v>
      </c>
      <c r="V210" s="6">
        <v>1.43</v>
      </c>
      <c r="W210" s="5">
        <v>0</v>
      </c>
    </row>
    <row r="211" spans="3:23" ht="15.5" x14ac:dyDescent="0.35">
      <c r="C211" t="s">
        <v>238</v>
      </c>
      <c r="I211" s="5">
        <v>634340000000</v>
      </c>
      <c r="J211" s="5">
        <v>430980000000</v>
      </c>
      <c r="K211" s="5">
        <v>666120000000</v>
      </c>
      <c r="L211" s="5">
        <v>360290000000</v>
      </c>
      <c r="M211" s="6">
        <v>262829999999.99997</v>
      </c>
      <c r="N211" s="6">
        <v>269019999999.99997</v>
      </c>
      <c r="O211" s="5">
        <v>90110000000</v>
      </c>
      <c r="P211" s="5">
        <v>108150000000</v>
      </c>
    </row>
    <row r="212" spans="3:23" ht="15.5" x14ac:dyDescent="0.35">
      <c r="C212" t="s">
        <v>239</v>
      </c>
      <c r="I212" s="6">
        <v>0.1308</v>
      </c>
      <c r="J212" s="6">
        <v>9.8699999999999996E-2</v>
      </c>
      <c r="K212" s="6">
        <v>0.19190000000000002</v>
      </c>
      <c r="L212" s="6">
        <v>0.115</v>
      </c>
      <c r="M212" s="6">
        <v>9.3399999999999997E-2</v>
      </c>
      <c r="N212" s="6">
        <v>0.1067</v>
      </c>
      <c r="O212" s="6">
        <v>2.1000000000000001E-2</v>
      </c>
      <c r="P212" s="6">
        <v>4.07E-2</v>
      </c>
      <c r="Q212" s="6">
        <v>3.3099999999999997E-2</v>
      </c>
      <c r="R212" s="6">
        <v>7.8399999999999997E-2</v>
      </c>
      <c r="S212" s="6">
        <v>9.7500000000000003E-2</v>
      </c>
      <c r="T212" s="6">
        <v>8.4100000000000008E-2</v>
      </c>
      <c r="U212" s="6">
        <v>0.1075</v>
      </c>
      <c r="V212" s="5">
        <v>0</v>
      </c>
      <c r="W212" s="5">
        <v>0</v>
      </c>
    </row>
    <row r="213" spans="3:23" ht="15.5" x14ac:dyDescent="0.35">
      <c r="C213" t="s">
        <v>240</v>
      </c>
      <c r="I213" s="6">
        <v>0.18940000000000001</v>
      </c>
      <c r="J213" s="6">
        <v>0.156</v>
      </c>
      <c r="K213" s="6">
        <v>0.26789999999999997</v>
      </c>
      <c r="L213" s="6">
        <v>0.1663</v>
      </c>
      <c r="M213" s="6">
        <v>0.13419999999999999</v>
      </c>
      <c r="N213" s="6">
        <v>0.1454</v>
      </c>
      <c r="O213" s="6">
        <v>2.64E-2</v>
      </c>
      <c r="P213" s="6">
        <v>5.0900000000000001E-2</v>
      </c>
      <c r="Q213" s="6">
        <v>4.1500000000000002E-2</v>
      </c>
      <c r="R213" s="6">
        <v>0.1072</v>
      </c>
      <c r="S213" s="6">
        <v>0.1389</v>
      </c>
      <c r="T213" s="6">
        <v>0.13140000000000002</v>
      </c>
      <c r="U213" s="6">
        <v>0.16930000000000001</v>
      </c>
      <c r="V213" s="5">
        <v>0</v>
      </c>
      <c r="W213" s="5">
        <v>0</v>
      </c>
    </row>
    <row r="214" spans="3:23" ht="15.5" x14ac:dyDescent="0.35">
      <c r="C214" t="s">
        <v>241</v>
      </c>
      <c r="I214" s="6">
        <v>0.26050000000000001</v>
      </c>
      <c r="J214" s="6">
        <v>0.19440000000000002</v>
      </c>
      <c r="K214" s="6">
        <v>0.36579999999999996</v>
      </c>
      <c r="L214" s="6">
        <v>0.21420000000000003</v>
      </c>
      <c r="M214" s="6">
        <v>0.1542</v>
      </c>
      <c r="N214" s="6">
        <v>0.1704</v>
      </c>
      <c r="O214" s="6">
        <v>2.5499999999999998E-2</v>
      </c>
      <c r="P214" s="6">
        <v>4.8099999999999997E-2</v>
      </c>
      <c r="Q214" s="6">
        <v>4.1599999999999998E-2</v>
      </c>
      <c r="R214" s="6">
        <v>0.13039999999999999</v>
      </c>
      <c r="S214" s="6">
        <v>0.21190000000000001</v>
      </c>
      <c r="T214" s="6">
        <v>0.18940000000000001</v>
      </c>
      <c r="U214" s="6">
        <v>0.4395</v>
      </c>
      <c r="V214" s="6">
        <v>-6408173.9733000007</v>
      </c>
      <c r="W214" s="5">
        <v>0</v>
      </c>
    </row>
    <row r="215" spans="3:23" ht="15.5" x14ac:dyDescent="0.35">
      <c r="C215" t="s">
        <v>242</v>
      </c>
      <c r="I215" s="6">
        <v>22.34</v>
      </c>
      <c r="J215" s="6">
        <v>36.43</v>
      </c>
      <c r="K215" s="6">
        <v>670.92</v>
      </c>
      <c r="L215" s="6">
        <v>273.81</v>
      </c>
      <c r="M215" s="6">
        <v>96.41</v>
      </c>
      <c r="N215" s="6">
        <v>50.23</v>
      </c>
      <c r="O215" s="6">
        <v>4.8499999999999996</v>
      </c>
      <c r="P215" s="6">
        <v>43.8</v>
      </c>
      <c r="Q215" s="6">
        <v>7.14</v>
      </c>
      <c r="R215" s="6">
        <v>10.96</v>
      </c>
      <c r="S215" s="6">
        <v>10.73</v>
      </c>
      <c r="T215" s="6">
        <v>8.0399999999999991</v>
      </c>
      <c r="U215" s="6">
        <v>12.56</v>
      </c>
      <c r="V215" s="6">
        <v>4.59</v>
      </c>
      <c r="W215" s="6">
        <v>4.7699999999999996</v>
      </c>
    </row>
    <row r="216" spans="3:23" ht="15.5" x14ac:dyDescent="0.35">
      <c r="C216" t="s">
        <v>69</v>
      </c>
      <c r="I216" s="6">
        <v>1.57</v>
      </c>
      <c r="J216" s="6">
        <v>0.77</v>
      </c>
      <c r="K216" s="6">
        <v>2.02</v>
      </c>
      <c r="L216" s="6">
        <v>0.88</v>
      </c>
      <c r="M216" s="6">
        <v>0.68</v>
      </c>
      <c r="N216" s="6">
        <v>0.96</v>
      </c>
      <c r="O216" s="6">
        <v>0.34</v>
      </c>
      <c r="P216" s="6">
        <v>0.28999999999999998</v>
      </c>
      <c r="Q216" s="6">
        <v>0.62</v>
      </c>
      <c r="R216" s="6">
        <v>0.93</v>
      </c>
      <c r="S216" s="6">
        <v>0.96</v>
      </c>
      <c r="T216" s="6">
        <v>1.54</v>
      </c>
      <c r="U216" s="6">
        <v>1.8</v>
      </c>
      <c r="V216" s="5">
        <v>0</v>
      </c>
      <c r="W216" s="5">
        <v>0</v>
      </c>
    </row>
    <row r="217" spans="3:23" ht="15.5" x14ac:dyDescent="0.35">
      <c r="C217" t="s">
        <v>66</v>
      </c>
      <c r="I217" s="6">
        <v>1053.78</v>
      </c>
      <c r="J217" s="6">
        <v>911.72</v>
      </c>
      <c r="K217" s="6">
        <v>878.74</v>
      </c>
      <c r="L217" s="6">
        <v>713.88</v>
      </c>
      <c r="M217" s="6">
        <v>627.04999999999995</v>
      </c>
      <c r="N217" s="6">
        <v>564.01</v>
      </c>
      <c r="O217" s="6">
        <v>491.39</v>
      </c>
      <c r="P217" s="6">
        <v>478.11</v>
      </c>
      <c r="Q217" s="6">
        <v>465.2</v>
      </c>
      <c r="R217" s="6">
        <v>471.38</v>
      </c>
      <c r="S217" s="6">
        <v>448.84</v>
      </c>
      <c r="T217" s="6">
        <v>406.38</v>
      </c>
      <c r="U217" s="6">
        <v>371.66</v>
      </c>
      <c r="V217" s="5">
        <v>0</v>
      </c>
      <c r="W217" s="5">
        <v>0</v>
      </c>
    </row>
    <row r="218" spans="3:23" ht="15.5" x14ac:dyDescent="0.35">
      <c r="C218" t="s">
        <v>243</v>
      </c>
      <c r="I218" s="6">
        <v>1.57</v>
      </c>
      <c r="J218" s="6">
        <v>0.77</v>
      </c>
      <c r="K218" s="6">
        <v>2.02</v>
      </c>
      <c r="L218" s="6">
        <v>0.88</v>
      </c>
      <c r="M218" s="6">
        <v>0.68</v>
      </c>
      <c r="N218" s="6">
        <v>0.96</v>
      </c>
      <c r="O218" s="6">
        <v>0.34</v>
      </c>
      <c r="P218" s="6">
        <v>0.28999999999999998</v>
      </c>
      <c r="Q218" s="6">
        <v>0.62</v>
      </c>
      <c r="R218" s="6">
        <v>0.93</v>
      </c>
      <c r="S218" s="6">
        <v>0.96</v>
      </c>
      <c r="T218" s="6">
        <v>1.54</v>
      </c>
      <c r="U218" s="6">
        <v>1.8</v>
      </c>
      <c r="V218" s="5">
        <v>0</v>
      </c>
      <c r="W218" s="5">
        <v>0</v>
      </c>
    </row>
    <row r="219" spans="3:23" ht="15.5" x14ac:dyDescent="0.35">
      <c r="C219" t="s">
        <v>244</v>
      </c>
      <c r="I219" s="6">
        <v>1053.78</v>
      </c>
      <c r="J219" s="6">
        <v>911.72</v>
      </c>
      <c r="K219" s="6">
        <v>878.74</v>
      </c>
      <c r="L219" s="6">
        <v>713.88</v>
      </c>
      <c r="M219" s="6">
        <v>627.04999999999995</v>
      </c>
      <c r="N219" s="6">
        <v>564.01</v>
      </c>
      <c r="O219" s="6">
        <v>491.39</v>
      </c>
      <c r="P219" s="6">
        <v>478.11</v>
      </c>
      <c r="Q219" s="6">
        <v>465.2</v>
      </c>
      <c r="R219" s="6">
        <v>471.38</v>
      </c>
      <c r="S219" s="6">
        <v>448.84</v>
      </c>
      <c r="T219" s="6">
        <v>406.38</v>
      </c>
      <c r="U219" s="6">
        <v>371.66</v>
      </c>
      <c r="V219" s="5">
        <v>0</v>
      </c>
      <c r="W219" s="5">
        <v>0</v>
      </c>
    </row>
    <row r="220" spans="3:23" ht="15.5" x14ac:dyDescent="0.35">
      <c r="C220" t="s">
        <v>245</v>
      </c>
      <c r="I220" s="5">
        <v>324000000000</v>
      </c>
      <c r="J220" s="5">
        <v>355000000000</v>
      </c>
      <c r="K220" s="5">
        <v>34000000000</v>
      </c>
      <c r="L220" s="5">
        <v>4000000000</v>
      </c>
      <c r="M220" s="5">
        <v>3000000000</v>
      </c>
      <c r="N220" s="5">
        <v>9000000000</v>
      </c>
      <c r="O220" s="5">
        <v>28000000000</v>
      </c>
      <c r="P220" s="5">
        <v>19000000000</v>
      </c>
      <c r="Q220" s="5">
        <v>78000000000</v>
      </c>
      <c r="R220" s="5">
        <v>213000000000</v>
      </c>
      <c r="S220" s="5">
        <v>282000000000</v>
      </c>
      <c r="T220" s="5">
        <v>231000000000</v>
      </c>
      <c r="U220" s="5">
        <v>199000000000</v>
      </c>
    </row>
    <row r="221" spans="3:23" ht="15.5" x14ac:dyDescent="0.35">
      <c r="C221" t="s">
        <v>246</v>
      </c>
      <c r="I221" s="5">
        <v>16000000000</v>
      </c>
      <c r="J221" s="5">
        <v>70000000000</v>
      </c>
      <c r="L221" s="5">
        <v>4000000000</v>
      </c>
      <c r="M221" s="5">
        <v>7000000000</v>
      </c>
      <c r="N221" s="5">
        <v>18000000000</v>
      </c>
      <c r="O221" s="5">
        <v>29000000000</v>
      </c>
      <c r="T221" s="5">
        <v>5000000000</v>
      </c>
      <c r="U221" s="5">
        <v>11000000000</v>
      </c>
    </row>
    <row r="222" spans="3:23" ht="15.5" x14ac:dyDescent="0.35">
      <c r="C222" t="s">
        <v>25</v>
      </c>
      <c r="I222" s="5">
        <v>340000000000</v>
      </c>
      <c r="J222" s="5">
        <v>424000000000</v>
      </c>
      <c r="K222" s="5">
        <v>34000000000</v>
      </c>
      <c r="L222" s="5">
        <v>8000000000</v>
      </c>
      <c r="M222" s="5">
        <v>10000000000</v>
      </c>
      <c r="N222" s="5">
        <v>27000000000</v>
      </c>
      <c r="O222" s="5">
        <v>57000000000</v>
      </c>
      <c r="P222" s="5">
        <v>19000000000</v>
      </c>
      <c r="Q222" s="5">
        <v>78000000000</v>
      </c>
      <c r="R222" s="5">
        <v>213000000000</v>
      </c>
      <c r="S222" s="5">
        <v>282000000000</v>
      </c>
      <c r="T222" s="5">
        <v>235000000000</v>
      </c>
      <c r="U222" s="5">
        <v>211000000000</v>
      </c>
    </row>
    <row r="223" spans="3:23" ht="15.5" x14ac:dyDescent="0.35">
      <c r="C223" t="s">
        <v>22</v>
      </c>
      <c r="I223" s="5">
        <v>4000000000</v>
      </c>
      <c r="J223" s="5">
        <v>13000000000</v>
      </c>
      <c r="K223" s="5">
        <v>-245000000000</v>
      </c>
      <c r="L223" s="5">
        <v>-705000000000</v>
      </c>
      <c r="M223" s="5">
        <v>-512000000000</v>
      </c>
      <c r="N223" s="5">
        <v>-402000000000</v>
      </c>
      <c r="O223" s="5">
        <v>-208000000000</v>
      </c>
      <c r="P223" s="5">
        <v>-68000000000</v>
      </c>
      <c r="Q223" s="5">
        <v>19000000000</v>
      </c>
      <c r="R223" s="5">
        <v>152000000000</v>
      </c>
      <c r="S223" s="5">
        <v>191000000000</v>
      </c>
      <c r="T223" s="5">
        <v>160000000000</v>
      </c>
      <c r="U223" s="5">
        <v>45000000000</v>
      </c>
    </row>
    <row r="224" spans="3:23" ht="15.5" x14ac:dyDescent="0.35">
      <c r="C224" t="s">
        <v>247</v>
      </c>
      <c r="I224" s="5">
        <v>1536000000000</v>
      </c>
      <c r="J224" s="5">
        <v>1458000000000</v>
      </c>
      <c r="K224" s="5">
        <v>1496000000000</v>
      </c>
      <c r="L224" s="5">
        <v>1215000000000</v>
      </c>
      <c r="M224" s="5">
        <v>1048000000000</v>
      </c>
      <c r="N224" s="5">
        <v>937000000000</v>
      </c>
      <c r="O224" s="5">
        <v>791000000000</v>
      </c>
      <c r="P224" s="5">
        <v>739000000000</v>
      </c>
      <c r="Q224" s="5">
        <v>700000000000</v>
      </c>
      <c r="R224" s="5">
        <v>703000000000</v>
      </c>
      <c r="S224" s="5">
        <v>647000000000</v>
      </c>
      <c r="T224" s="5">
        <v>560000000000</v>
      </c>
      <c r="U224" s="5">
        <v>585000000000</v>
      </c>
      <c r="V224" s="5">
        <v>0</v>
      </c>
    </row>
    <row r="225" spans="2:23" ht="15.5" x14ac:dyDescent="0.35">
      <c r="C225" t="s">
        <v>248</v>
      </c>
      <c r="I225" s="5">
        <v>362000000000</v>
      </c>
      <c r="J225" s="5">
        <v>157000000000</v>
      </c>
      <c r="K225" s="5">
        <v>-199000000000</v>
      </c>
      <c r="L225" s="5">
        <v>300000000000</v>
      </c>
      <c r="M225" s="5">
        <v>181000000000</v>
      </c>
      <c r="N225" s="5">
        <v>216000000000</v>
      </c>
      <c r="O225" s="5">
        <v>199000000000</v>
      </c>
      <c r="P225" s="5">
        <v>141000000000</v>
      </c>
      <c r="Q225" s="5">
        <v>195000000000</v>
      </c>
      <c r="R225" s="5">
        <v>137000000000</v>
      </c>
      <c r="S225" s="5">
        <v>63000000000</v>
      </c>
      <c r="T225" s="5">
        <v>45000000000</v>
      </c>
      <c r="U225" s="5">
        <v>-35000000000</v>
      </c>
      <c r="V225" s="5">
        <v>13000000000</v>
      </c>
      <c r="W225" s="5">
        <v>-66000000000</v>
      </c>
    </row>
    <row r="226" spans="2:23" ht="15.5" x14ac:dyDescent="0.35">
      <c r="C226" t="s">
        <v>249</v>
      </c>
      <c r="I226" s="5">
        <v>-109000000000</v>
      </c>
      <c r="J226" s="5">
        <v>-145000000000</v>
      </c>
      <c r="K226" s="5">
        <v>-50000000000</v>
      </c>
      <c r="L226" s="5">
        <v>-36000000000</v>
      </c>
      <c r="M226" s="5">
        <v>-44000000000</v>
      </c>
      <c r="N226" s="5">
        <v>-19000000000</v>
      </c>
      <c r="O226" s="5">
        <v>-65000000000</v>
      </c>
      <c r="P226" s="5">
        <v>-56000000000</v>
      </c>
      <c r="Q226" s="5">
        <v>-35000000000</v>
      </c>
      <c r="R226" s="5">
        <v>-53000000000</v>
      </c>
      <c r="S226" s="5">
        <v>-66000000000</v>
      </c>
      <c r="T226" s="5">
        <v>-124000000000</v>
      </c>
      <c r="U226" s="5">
        <v>-86000000000</v>
      </c>
      <c r="V226" s="5">
        <v>-45000000000</v>
      </c>
      <c r="W226" s="5">
        <v>-54000000000</v>
      </c>
    </row>
    <row r="227" spans="2:23" ht="15.5" x14ac:dyDescent="0.35">
      <c r="C227" t="s">
        <v>14</v>
      </c>
      <c r="I227" s="5">
        <v>254000000000</v>
      </c>
      <c r="J227" s="5">
        <v>12000000000</v>
      </c>
      <c r="K227" s="5">
        <v>-249000000000</v>
      </c>
      <c r="L227" s="5">
        <v>264000000000</v>
      </c>
      <c r="M227" s="5">
        <v>137000000000</v>
      </c>
      <c r="N227" s="5">
        <v>196000000000</v>
      </c>
      <c r="O227" s="5">
        <v>134000000000</v>
      </c>
      <c r="P227" s="5">
        <v>85000000000</v>
      </c>
      <c r="Q227" s="5">
        <v>159000000000</v>
      </c>
      <c r="R227" s="5">
        <v>84000000000</v>
      </c>
      <c r="S227" s="5">
        <v>-3000000000</v>
      </c>
      <c r="T227" s="5">
        <v>-80000000000</v>
      </c>
      <c r="U227" s="5">
        <v>-121000000000</v>
      </c>
      <c r="V227" s="5">
        <v>-32000000000</v>
      </c>
      <c r="W227" s="5">
        <v>-120000000000</v>
      </c>
    </row>
    <row r="228" spans="2:23" ht="15.5" x14ac:dyDescent="0.35">
      <c r="C228" t="s">
        <v>16</v>
      </c>
      <c r="I228" s="6">
        <v>120.93</v>
      </c>
      <c r="J228" s="6">
        <v>5.82</v>
      </c>
      <c r="K228" s="6">
        <v>-118.79</v>
      </c>
      <c r="L228" s="6">
        <v>125.88</v>
      </c>
      <c r="M228" s="6">
        <v>65.25</v>
      </c>
      <c r="N228" s="6">
        <v>93.53</v>
      </c>
      <c r="O228" s="5">
        <v>64</v>
      </c>
      <c r="P228" s="6">
        <v>40.630000000000003</v>
      </c>
      <c r="Q228" s="6">
        <v>75.89</v>
      </c>
      <c r="R228" s="6">
        <v>39.97</v>
      </c>
      <c r="S228" s="6">
        <v>-1.5</v>
      </c>
      <c r="T228" s="6">
        <v>-37.92</v>
      </c>
      <c r="U228" s="6">
        <v>-57.65</v>
      </c>
      <c r="V228" s="6">
        <v>-15.27</v>
      </c>
      <c r="W228" s="6">
        <v>-816.64</v>
      </c>
    </row>
    <row r="230" spans="2:23" ht="15.5" x14ac:dyDescent="0.35">
      <c r="B230" t="s">
        <v>250</v>
      </c>
      <c r="C230" t="s">
        <v>251</v>
      </c>
      <c r="D230" s="5">
        <v>148000000000</v>
      </c>
      <c r="E230" s="5">
        <v>134000000000</v>
      </c>
      <c r="F230" s="5">
        <v>137000000000</v>
      </c>
      <c r="G230" s="5">
        <v>75000000000</v>
      </c>
      <c r="H230" s="5">
        <v>592000000000</v>
      </c>
      <c r="I230" s="5">
        <v>419000000000</v>
      </c>
      <c r="J230" s="5">
        <v>299000000000</v>
      </c>
      <c r="K230" s="5">
        <v>494000000000</v>
      </c>
      <c r="L230" s="5">
        <v>249000000000</v>
      </c>
      <c r="M230" s="5">
        <v>177000000000</v>
      </c>
      <c r="N230" s="5">
        <v>172000000000</v>
      </c>
      <c r="O230" s="5">
        <v>27000000000</v>
      </c>
      <c r="P230" s="5">
        <v>51000000000</v>
      </c>
      <c r="Q230" s="5">
        <v>41000000000</v>
      </c>
    </row>
    <row r="231" spans="2:23" ht="15.5" x14ac:dyDescent="0.35">
      <c r="C231" t="s">
        <v>252</v>
      </c>
      <c r="H231" s="5">
        <v>494000000000</v>
      </c>
      <c r="I231" s="5">
        <v>419000000000</v>
      </c>
      <c r="J231" s="5">
        <v>299000000000</v>
      </c>
      <c r="K231" s="5">
        <v>494000000000</v>
      </c>
      <c r="L231" s="5">
        <v>249000000000</v>
      </c>
      <c r="M231" s="5">
        <v>177000000000</v>
      </c>
      <c r="N231" s="5">
        <v>172000000000</v>
      </c>
      <c r="O231" s="5">
        <v>27000000000</v>
      </c>
      <c r="P231" s="5">
        <v>51000000000</v>
      </c>
      <c r="Q231" s="5">
        <v>41000000000</v>
      </c>
    </row>
    <row r="232" spans="2:23" ht="15.5" x14ac:dyDescent="0.35">
      <c r="C232" t="s">
        <v>253</v>
      </c>
      <c r="H232" s="6">
        <v>104.4</v>
      </c>
      <c r="I232" s="6">
        <v>104.4</v>
      </c>
      <c r="J232" s="6">
        <v>64.8</v>
      </c>
      <c r="K232" s="6">
        <v>107.1</v>
      </c>
      <c r="L232" s="6">
        <v>72.900000000000006</v>
      </c>
      <c r="M232" s="6">
        <v>21.6</v>
      </c>
      <c r="N232" s="6">
        <v>20.5</v>
      </c>
      <c r="O232" s="6">
        <v>3.5</v>
      </c>
      <c r="P232" s="6">
        <v>2.5</v>
      </c>
    </row>
    <row r="233" spans="2:23" ht="15.5" x14ac:dyDescent="0.35">
      <c r="C233" t="s">
        <v>77</v>
      </c>
      <c r="H233" s="6">
        <v>0.37009999999999998</v>
      </c>
      <c r="I233" s="6">
        <v>0.52300000000000002</v>
      </c>
      <c r="J233" s="6">
        <v>0.4556</v>
      </c>
      <c r="K233" s="6">
        <v>0.45500000000000002</v>
      </c>
      <c r="L233" s="6">
        <v>0.61399999999999999</v>
      </c>
      <c r="M233" s="6">
        <v>0.25670000000000004</v>
      </c>
      <c r="N233" s="6">
        <v>0.24989999999999998</v>
      </c>
      <c r="O233" s="6">
        <v>0.26950000000000002</v>
      </c>
      <c r="P233" s="6">
        <v>0.10279999999999999</v>
      </c>
    </row>
    <row r="234" spans="2:23" ht="15.5" x14ac:dyDescent="0.35">
      <c r="C234" t="s">
        <v>254</v>
      </c>
      <c r="H234" s="6">
        <v>6.3299999999999995E-2</v>
      </c>
      <c r="I234" s="6">
        <v>0.1273</v>
      </c>
      <c r="J234" s="6">
        <v>7.9000000000000001E-2</v>
      </c>
      <c r="K234" s="6">
        <v>9.0800000000000006E-2</v>
      </c>
      <c r="L234" s="6">
        <v>5.8099999999999999E-2</v>
      </c>
      <c r="M234" s="6">
        <v>4.3700000000000003E-2</v>
      </c>
      <c r="N234" s="6">
        <v>3.6299999999999999E-2</v>
      </c>
      <c r="O234" s="6">
        <v>1.01E-2</v>
      </c>
      <c r="P234" s="6">
        <v>1.1699999999999999E-2</v>
      </c>
    </row>
    <row r="235" spans="2:23" ht="15.5" x14ac:dyDescent="0.35">
      <c r="C235" t="s">
        <v>57</v>
      </c>
      <c r="D235" s="6">
        <v>70.52</v>
      </c>
      <c r="E235" s="6">
        <v>63.93</v>
      </c>
      <c r="F235" s="6">
        <v>65.09</v>
      </c>
      <c r="G235" s="6">
        <v>35.79</v>
      </c>
      <c r="H235" s="6">
        <v>282.08</v>
      </c>
      <c r="I235" s="6">
        <v>199.63</v>
      </c>
      <c r="J235" s="6">
        <v>142.24</v>
      </c>
      <c r="K235" s="6">
        <v>235.4</v>
      </c>
      <c r="L235" s="6">
        <v>118.74</v>
      </c>
      <c r="M235" s="6">
        <v>84.13</v>
      </c>
      <c r="N235" s="6">
        <v>82.03</v>
      </c>
      <c r="O235" s="6">
        <v>12.99</v>
      </c>
      <c r="P235" s="6">
        <v>24.33</v>
      </c>
      <c r="Q235" s="6">
        <v>19.309999999999999</v>
      </c>
    </row>
    <row r="236" spans="2:23" ht="15.5" x14ac:dyDescent="0.35">
      <c r="C236" t="s">
        <v>255</v>
      </c>
      <c r="H236" s="6">
        <v>235.33</v>
      </c>
      <c r="I236" s="6">
        <v>199.63</v>
      </c>
      <c r="J236" s="6">
        <v>142.24</v>
      </c>
      <c r="K236" s="6">
        <v>235.4</v>
      </c>
      <c r="L236" s="6">
        <v>118.74</v>
      </c>
      <c r="M236" s="6">
        <v>84.13</v>
      </c>
      <c r="N236" s="6">
        <v>82.03</v>
      </c>
      <c r="O236" s="6">
        <v>12.99</v>
      </c>
      <c r="P236" s="6">
        <v>24.33</v>
      </c>
      <c r="Q236" s="6">
        <v>19.309999999999999</v>
      </c>
    </row>
    <row r="237" spans="2:23" ht="15.5" x14ac:dyDescent="0.35">
      <c r="C237" t="s">
        <v>79</v>
      </c>
      <c r="H237" s="6">
        <v>104.4</v>
      </c>
      <c r="I237" s="6">
        <v>104.4</v>
      </c>
      <c r="J237" s="6">
        <v>64.8</v>
      </c>
      <c r="K237" s="6">
        <v>107.1</v>
      </c>
      <c r="L237" s="6">
        <v>72.900000000000006</v>
      </c>
      <c r="M237" s="6">
        <v>21.6</v>
      </c>
      <c r="N237" s="6">
        <v>20.5</v>
      </c>
      <c r="O237" s="6">
        <v>3.5</v>
      </c>
      <c r="P237" s="6">
        <v>2.5</v>
      </c>
    </row>
    <row r="238" spans="2:23" ht="15.5" x14ac:dyDescent="0.35">
      <c r="C238" t="s">
        <v>256</v>
      </c>
      <c r="H238" s="6">
        <v>0.37009999999999998</v>
      </c>
      <c r="I238" s="6">
        <v>0.52300000000000002</v>
      </c>
      <c r="J238" s="6">
        <v>0.4556</v>
      </c>
      <c r="K238" s="6">
        <v>0.45500000000000002</v>
      </c>
      <c r="L238" s="6">
        <v>0.61399999999999999</v>
      </c>
      <c r="M238" s="6">
        <v>0.25670000000000004</v>
      </c>
      <c r="N238" s="6">
        <v>0.24989999999999998</v>
      </c>
      <c r="O238" s="6">
        <v>0.26950000000000002</v>
      </c>
      <c r="P238" s="6">
        <v>0.10279999999999999</v>
      </c>
    </row>
    <row r="239" spans="2:23" ht="15.5" x14ac:dyDescent="0.35">
      <c r="C239" t="s">
        <v>257</v>
      </c>
      <c r="H239" s="6">
        <v>6.3299999999999995E-2</v>
      </c>
      <c r="I239" s="6">
        <v>0.1273</v>
      </c>
      <c r="J239" s="6">
        <v>7.9000000000000001E-2</v>
      </c>
      <c r="K239" s="6">
        <v>9.0800000000000006E-2</v>
      </c>
      <c r="L239" s="6">
        <v>5.8099999999999999E-2</v>
      </c>
      <c r="M239" s="6">
        <v>4.3700000000000003E-2</v>
      </c>
      <c r="N239" s="6">
        <v>3.6299999999999999E-2</v>
      </c>
      <c r="O239" s="6">
        <v>1.01E-2</v>
      </c>
      <c r="P239" s="6">
        <v>1.1699999999999999E-2</v>
      </c>
    </row>
    <row r="240" spans="2:23" ht="15.5" x14ac:dyDescent="0.35">
      <c r="C240" t="s">
        <v>258</v>
      </c>
      <c r="D240" s="5">
        <v>1611000000000</v>
      </c>
      <c r="E240" s="5">
        <v>1773000000000</v>
      </c>
      <c r="F240" s="5">
        <v>1729000000000</v>
      </c>
      <c r="G240" s="5">
        <v>1517000000000</v>
      </c>
      <c r="H240" s="5">
        <v>6444000000000</v>
      </c>
      <c r="I240" s="5">
        <v>6382000000000</v>
      </c>
      <c r="J240" s="5">
        <v>4751000000000</v>
      </c>
      <c r="K240" s="5">
        <v>4875000000000</v>
      </c>
      <c r="L240" s="5">
        <v>3704000000000</v>
      </c>
      <c r="M240" s="5">
        <v>2734000000000</v>
      </c>
      <c r="N240" s="5">
        <v>1994000000000</v>
      </c>
      <c r="O240" s="5">
        <v>1394000000000</v>
      </c>
      <c r="P240" s="5">
        <v>1405000000000</v>
      </c>
      <c r="Q240" s="5">
        <v>1476000000000</v>
      </c>
    </row>
    <row r="241" spans="3:17" ht="15.5" x14ac:dyDescent="0.35">
      <c r="C241" t="s">
        <v>259</v>
      </c>
      <c r="H241" s="5">
        <v>6631000000000</v>
      </c>
      <c r="I241" s="5">
        <v>6382000000000</v>
      </c>
      <c r="J241" s="5">
        <v>4751000000000</v>
      </c>
      <c r="K241" s="5">
        <v>4875000000000</v>
      </c>
      <c r="L241" s="5">
        <v>3704000000000</v>
      </c>
      <c r="M241" s="5">
        <v>2734000000000</v>
      </c>
      <c r="N241" s="5">
        <v>1994000000000</v>
      </c>
      <c r="O241" s="5">
        <v>1394000000000</v>
      </c>
      <c r="P241" s="5">
        <v>1405000000000</v>
      </c>
      <c r="Q241" s="5">
        <v>1476000000000</v>
      </c>
    </row>
    <row r="242" spans="3:17" ht="15.5" x14ac:dyDescent="0.35">
      <c r="C242" t="s">
        <v>260</v>
      </c>
      <c r="H242" s="6">
        <v>104.4</v>
      </c>
      <c r="I242" s="6">
        <v>104.4</v>
      </c>
      <c r="J242" s="6">
        <v>64.8</v>
      </c>
      <c r="K242" s="6">
        <v>107.1</v>
      </c>
      <c r="L242" s="6">
        <v>72.900000000000006</v>
      </c>
      <c r="M242" s="6">
        <v>21.6</v>
      </c>
      <c r="N242" s="6">
        <v>20.5</v>
      </c>
      <c r="O242" s="6">
        <v>3.5</v>
      </c>
      <c r="P242" s="6">
        <v>2.5</v>
      </c>
    </row>
    <row r="243" spans="3:17" ht="15.5" x14ac:dyDescent="0.35">
      <c r="C243" t="s">
        <v>261</v>
      </c>
      <c r="H243" s="6">
        <v>0.37009999999999998</v>
      </c>
      <c r="I243" s="6">
        <v>0.52300000000000002</v>
      </c>
      <c r="J243" s="6">
        <v>0.4556</v>
      </c>
      <c r="K243" s="6">
        <v>0.45500000000000002</v>
      </c>
      <c r="L243" s="6">
        <v>0.61399999999999999</v>
      </c>
      <c r="M243" s="6">
        <v>0.25670000000000004</v>
      </c>
      <c r="N243" s="6">
        <v>0.24989999999999998</v>
      </c>
      <c r="O243" s="6">
        <v>0.26950000000000002</v>
      </c>
      <c r="P243" s="6">
        <v>0.10279999999999999</v>
      </c>
    </row>
    <row r="244" spans="3:17" ht="15.5" x14ac:dyDescent="0.35">
      <c r="C244" t="s">
        <v>262</v>
      </c>
      <c r="H244" s="6">
        <v>6.3299999999999995E-2</v>
      </c>
      <c r="I244" s="6">
        <v>0.1273</v>
      </c>
      <c r="J244" s="6">
        <v>7.9000000000000001E-2</v>
      </c>
      <c r="K244" s="6">
        <v>9.0800000000000006E-2</v>
      </c>
      <c r="L244" s="6">
        <v>5.8099999999999999E-2</v>
      </c>
      <c r="M244" s="6">
        <v>4.3700000000000003E-2</v>
      </c>
      <c r="N244" s="6">
        <v>3.6299999999999999E-2</v>
      </c>
      <c r="O244" s="6">
        <v>1.01E-2</v>
      </c>
      <c r="P244" s="6">
        <v>1.1699999999999999E-2</v>
      </c>
    </row>
    <row r="245" spans="3:17" ht="15.5" x14ac:dyDescent="0.35">
      <c r="C245" t="s">
        <v>263</v>
      </c>
      <c r="I245" s="6">
        <v>5.85</v>
      </c>
    </row>
    <row r="246" spans="3:17" ht="15.5" x14ac:dyDescent="0.35">
      <c r="C246" t="s">
        <v>264</v>
      </c>
      <c r="I246" s="6">
        <v>7.01</v>
      </c>
    </row>
    <row r="247" spans="3:17" ht="15.5" x14ac:dyDescent="0.35">
      <c r="C247" t="s">
        <v>265</v>
      </c>
      <c r="I247" s="6">
        <v>7.42</v>
      </c>
    </row>
    <row r="248" spans="3:17" ht="15.5" x14ac:dyDescent="0.35">
      <c r="C248" t="s">
        <v>266</v>
      </c>
      <c r="I248" s="6">
        <v>0.1426</v>
      </c>
    </row>
    <row r="249" spans="3:17" ht="15.5" x14ac:dyDescent="0.35">
      <c r="C249" t="s">
        <v>267</v>
      </c>
      <c r="I249" s="6">
        <v>0.52</v>
      </c>
    </row>
    <row r="250" spans="3:17" ht="15.5" x14ac:dyDescent="0.35">
      <c r="C250" t="s">
        <v>268</v>
      </c>
      <c r="I250" s="6">
        <v>1.47</v>
      </c>
    </row>
    <row r="251" spans="3:17" ht="15.5" x14ac:dyDescent="0.35">
      <c r="C251" t="s">
        <v>269</v>
      </c>
      <c r="I251" s="6">
        <v>5.99</v>
      </c>
    </row>
    <row r="252" spans="3:17" ht="15.5" x14ac:dyDescent="0.35">
      <c r="C252" t="s">
        <v>270</v>
      </c>
      <c r="I252" s="6">
        <v>7.64</v>
      </c>
    </row>
    <row r="253" spans="3:17" ht="15.5" x14ac:dyDescent="0.35">
      <c r="C253" t="s">
        <v>271</v>
      </c>
      <c r="I253" s="6">
        <v>5.13</v>
      </c>
    </row>
    <row r="254" spans="3:17" ht="15.5" x14ac:dyDescent="0.35">
      <c r="C254" t="s">
        <v>272</v>
      </c>
      <c r="I254" s="6">
        <v>4.55</v>
      </c>
    </row>
    <row r="255" spans="3:17" ht="15.5" x14ac:dyDescent="0.35">
      <c r="C255" t="s">
        <v>273</v>
      </c>
      <c r="I255" s="6">
        <v>0.17</v>
      </c>
    </row>
    <row r="256" spans="3:17" ht="15.5" x14ac:dyDescent="0.35">
      <c r="C256" t="s">
        <v>274</v>
      </c>
      <c r="I256" s="6">
        <v>0.37</v>
      </c>
    </row>
    <row r="257" spans="3:9" ht="15.5" x14ac:dyDescent="0.35">
      <c r="C257" t="s">
        <v>275</v>
      </c>
      <c r="I257" s="6">
        <v>235.33</v>
      </c>
    </row>
    <row r="258" spans="3:9" ht="15.5" x14ac:dyDescent="0.35">
      <c r="C258" t="s">
        <v>276</v>
      </c>
      <c r="I258" s="6">
        <v>282.08</v>
      </c>
    </row>
    <row r="259" spans="3:9" ht="15.5" x14ac:dyDescent="0.35">
      <c r="C259" t="s">
        <v>277</v>
      </c>
      <c r="I259" s="6">
        <v>3157.64</v>
      </c>
    </row>
    <row r="260" spans="3:9" ht="15.5" x14ac:dyDescent="0.35">
      <c r="C260" t="s">
        <v>278</v>
      </c>
      <c r="D260" s="6">
        <v>168.02</v>
      </c>
    </row>
    <row r="261" spans="3:9" ht="15.5" x14ac:dyDescent="0.35">
      <c r="C261" t="s">
        <v>279</v>
      </c>
      <c r="I261" s="6">
        <v>1123.1199999999999</v>
      </c>
    </row>
    <row r="262" spans="3:9" ht="15.5" x14ac:dyDescent="0.35">
      <c r="C262" t="s">
        <v>280</v>
      </c>
      <c r="I262" s="6">
        <v>215.97</v>
      </c>
    </row>
    <row r="263" spans="3:9" ht="15.5" x14ac:dyDescent="0.35">
      <c r="C263" t="s">
        <v>281</v>
      </c>
      <c r="D263" s="6">
        <v>2.5499999999999998</v>
      </c>
    </row>
    <row r="264" spans="3:9" ht="15.5" x14ac:dyDescent="0.35">
      <c r="C264" t="s">
        <v>282</v>
      </c>
      <c r="D264" s="6">
        <v>0.68</v>
      </c>
    </row>
    <row r="265" spans="3:9" ht="15.5" x14ac:dyDescent="0.35">
      <c r="C265" t="s">
        <v>283</v>
      </c>
      <c r="D265" s="6">
        <v>0.09</v>
      </c>
    </row>
    <row r="266" spans="3:9" ht="15.5" x14ac:dyDescent="0.35">
      <c r="C266" t="s">
        <v>284</v>
      </c>
      <c r="D266" s="6">
        <v>0.01</v>
      </c>
    </row>
    <row r="267" spans="3:9" ht="15.5" x14ac:dyDescent="0.35">
      <c r="C267" t="s">
        <v>285</v>
      </c>
      <c r="D267" s="6">
        <v>0.48</v>
      </c>
    </row>
    <row r="268" spans="3:9" ht="15.5" x14ac:dyDescent="0.35">
      <c r="C268" t="s">
        <v>286</v>
      </c>
      <c r="D268" s="6">
        <v>0.06</v>
      </c>
    </row>
    <row r="269" spans="3:9" ht="15.5" x14ac:dyDescent="0.35">
      <c r="C269" t="s">
        <v>287</v>
      </c>
      <c r="D269" s="6">
        <v>1.48</v>
      </c>
    </row>
    <row r="270" spans="3:9" ht="15.5" x14ac:dyDescent="0.35">
      <c r="C270" t="s">
        <v>288</v>
      </c>
      <c r="I270" s="6">
        <v>29.95</v>
      </c>
    </row>
    <row r="271" spans="3:9" ht="15.5" x14ac:dyDescent="0.35">
      <c r="C271" t="s">
        <v>12</v>
      </c>
      <c r="D271" s="5">
        <v>173000000000</v>
      </c>
    </row>
    <row r="272" spans="3:9" ht="15.5" x14ac:dyDescent="0.35">
      <c r="C272" t="s">
        <v>289</v>
      </c>
      <c r="I272" s="6">
        <v>8.2899999999999991</v>
      </c>
    </row>
    <row r="273" spans="3:9" ht="15.5" x14ac:dyDescent="0.35">
      <c r="C273" t="s">
        <v>290</v>
      </c>
      <c r="I273" s="6">
        <v>0.14180000000000001</v>
      </c>
    </row>
    <row r="274" spans="3:9" ht="15.5" x14ac:dyDescent="0.35">
      <c r="C274" t="s">
        <v>291</v>
      </c>
      <c r="I274" s="6">
        <v>0.20949999999999999</v>
      </c>
    </row>
    <row r="275" spans="3:9" ht="15.5" x14ac:dyDescent="0.35">
      <c r="C275" t="s">
        <v>292</v>
      </c>
      <c r="I275" s="6">
        <v>0.27750000000000002</v>
      </c>
    </row>
    <row r="276" spans="3:9" ht="15.5" x14ac:dyDescent="0.35">
      <c r="C276" t="s">
        <v>293</v>
      </c>
      <c r="I276" s="6">
        <v>0.19550000000000001</v>
      </c>
    </row>
    <row r="277" spans="3:9" ht="15.5" x14ac:dyDescent="0.35">
      <c r="C277" t="s">
        <v>294</v>
      </c>
      <c r="D277" s="6">
        <v>11.12</v>
      </c>
    </row>
    <row r="278" spans="3:9" ht="15.5" x14ac:dyDescent="0.35">
      <c r="C278" t="s">
        <v>295</v>
      </c>
      <c r="D278" s="6">
        <v>141.88999999999999</v>
      </c>
    </row>
    <row r="279" spans="3:9" ht="15.5" x14ac:dyDescent="0.35">
      <c r="C279" t="s">
        <v>296</v>
      </c>
      <c r="D279" s="6">
        <v>42.59</v>
      </c>
    </row>
    <row r="280" spans="3:9" ht="15.5" x14ac:dyDescent="0.35">
      <c r="C280" t="s">
        <v>297</v>
      </c>
      <c r="D280" s="6">
        <v>110.42</v>
      </c>
    </row>
    <row r="281" spans="3:9" ht="15.5" x14ac:dyDescent="0.35">
      <c r="C281" t="s">
        <v>298</v>
      </c>
      <c r="D281" s="6">
        <v>8.18</v>
      </c>
    </row>
    <row r="282" spans="3:9" ht="15.5" x14ac:dyDescent="0.35">
      <c r="C282" t="s">
        <v>299</v>
      </c>
      <c r="I282" s="6">
        <v>1.98</v>
      </c>
    </row>
    <row r="283" spans="3:9" ht="15.5" x14ac:dyDescent="0.35">
      <c r="C283" t="s">
        <v>300</v>
      </c>
      <c r="I283" s="6">
        <v>2.68</v>
      </c>
    </row>
    <row r="284" spans="3:9" ht="15.5" x14ac:dyDescent="0.35">
      <c r="C284" t="s">
        <v>53</v>
      </c>
      <c r="I284" s="5">
        <v>3465000000000</v>
      </c>
    </row>
    <row r="285" spans="3:9" ht="15.5" x14ac:dyDescent="0.35">
      <c r="C285" t="s">
        <v>301</v>
      </c>
      <c r="I285" s="5">
        <v>3325000000000</v>
      </c>
    </row>
    <row r="286" spans="3:9" ht="15.5" x14ac:dyDescent="0.35">
      <c r="C286" t="s">
        <v>302</v>
      </c>
      <c r="I286" s="5">
        <v>2100000000</v>
      </c>
    </row>
    <row r="287" spans="3:9" ht="15.5" x14ac:dyDescent="0.35">
      <c r="C287" t="s">
        <v>303</v>
      </c>
      <c r="I287" s="6">
        <v>0.28649999999999998</v>
      </c>
    </row>
    <row r="288" spans="3:9" ht="15.5" x14ac:dyDescent="0.35">
      <c r="C288" t="s">
        <v>304</v>
      </c>
      <c r="D288" s="6">
        <v>0.23629999999999998</v>
      </c>
    </row>
    <row r="289" spans="3:9" ht="15.5" x14ac:dyDescent="0.35">
      <c r="C289" t="s">
        <v>305</v>
      </c>
      <c r="D289" s="6">
        <v>0.11609999999999999</v>
      </c>
    </row>
    <row r="290" spans="3:9" ht="15.5" x14ac:dyDescent="0.35">
      <c r="C290" t="s">
        <v>306</v>
      </c>
      <c r="D290" s="6">
        <v>9.1899999999999996E-2</v>
      </c>
    </row>
    <row r="291" spans="3:9" ht="15.5" x14ac:dyDescent="0.35">
      <c r="C291" t="s">
        <v>307</v>
      </c>
      <c r="D291" s="6">
        <v>0.18280000000000002</v>
      </c>
    </row>
    <row r="292" spans="3:9" ht="15.5" x14ac:dyDescent="0.35">
      <c r="C292" t="s">
        <v>308</v>
      </c>
      <c r="D292" s="6">
        <v>0.2621</v>
      </c>
    </row>
    <row r="293" spans="3:9" ht="15.5" x14ac:dyDescent="0.35">
      <c r="C293" t="s">
        <v>309</v>
      </c>
      <c r="D293" s="6">
        <v>1.0249999999999999</v>
      </c>
    </row>
    <row r="294" spans="3:9" ht="15.5" x14ac:dyDescent="0.35">
      <c r="C294" t="s">
        <v>310</v>
      </c>
      <c r="I294" s="6">
        <v>104.4</v>
      </c>
    </row>
    <row r="295" spans="3:9" ht="15.5" x14ac:dyDescent="0.35">
      <c r="C295" t="s">
        <v>311</v>
      </c>
      <c r="I295" s="6">
        <v>104.4</v>
      </c>
    </row>
    <row r="296" spans="3:9" ht="15.5" x14ac:dyDescent="0.35">
      <c r="C296" t="s">
        <v>312</v>
      </c>
      <c r="I296" s="6">
        <v>0.37009999999999998</v>
      </c>
    </row>
    <row r="297" spans="3:9" ht="15.5" x14ac:dyDescent="0.35">
      <c r="C297" t="s">
        <v>313</v>
      </c>
      <c r="I297" s="6">
        <v>6.3299999999999995E-2</v>
      </c>
    </row>
    <row r="298" spans="3:9" ht="15.5" x14ac:dyDescent="0.35">
      <c r="C298" t="s">
        <v>314</v>
      </c>
      <c r="I298" t="s">
        <v>613</v>
      </c>
    </row>
    <row r="299" spans="3:9" ht="15.5" x14ac:dyDescent="0.35">
      <c r="C299" t="s">
        <v>316</v>
      </c>
      <c r="I299" s="5">
        <v>9</v>
      </c>
    </row>
    <row r="300" spans="3:9" ht="15.5" x14ac:dyDescent="0.35">
      <c r="C300" t="s">
        <v>317</v>
      </c>
      <c r="I300" s="6">
        <v>0.85</v>
      </c>
    </row>
    <row r="301" spans="3:9" ht="15.5" x14ac:dyDescent="0.35">
      <c r="C301" t="s">
        <v>318</v>
      </c>
      <c r="I301" s="6">
        <v>0.72</v>
      </c>
    </row>
    <row r="302" spans="3:9" ht="15.5" x14ac:dyDescent="0.35">
      <c r="C302" t="s">
        <v>319</v>
      </c>
      <c r="I302" s="6">
        <v>0.8</v>
      </c>
    </row>
    <row r="303" spans="3:9" ht="15.5" x14ac:dyDescent="0.35">
      <c r="C303" t="s">
        <v>320</v>
      </c>
      <c r="I303" s="6">
        <v>0.87</v>
      </c>
    </row>
    <row r="304" spans="3:9" ht="15.5" x14ac:dyDescent="0.35">
      <c r="C304" t="s">
        <v>321</v>
      </c>
      <c r="I304" s="6">
        <v>0.75</v>
      </c>
    </row>
    <row r="305" spans="3:9" ht="15.5" x14ac:dyDescent="0.35">
      <c r="C305" t="s">
        <v>322</v>
      </c>
      <c r="I305" s="6">
        <v>0.42</v>
      </c>
    </row>
    <row r="306" spans="3:9" ht="15.5" x14ac:dyDescent="0.35">
      <c r="C306" t="s">
        <v>323</v>
      </c>
      <c r="I306" s="6">
        <v>0.79</v>
      </c>
    </row>
    <row r="307" spans="3:9" ht="15.5" x14ac:dyDescent="0.35">
      <c r="C307" t="s">
        <v>324</v>
      </c>
      <c r="I307" s="5">
        <v>6631000000000</v>
      </c>
    </row>
    <row r="308" spans="3:9" ht="15.5" x14ac:dyDescent="0.35">
      <c r="C308" t="s">
        <v>325</v>
      </c>
      <c r="I308" s="5">
        <v>1487000000000</v>
      </c>
    </row>
    <row r="309" spans="3:9" ht="15.5" x14ac:dyDescent="0.35">
      <c r="C309" t="s">
        <v>326</v>
      </c>
      <c r="I309" s="5">
        <v>731000000000</v>
      </c>
    </row>
    <row r="310" spans="3:9" ht="15.5" x14ac:dyDescent="0.35">
      <c r="C310" t="s">
        <v>327</v>
      </c>
      <c r="I310" s="5">
        <v>494000000000</v>
      </c>
    </row>
    <row r="311" spans="3:9" ht="15.5" x14ac:dyDescent="0.35">
      <c r="C311" t="s">
        <v>328</v>
      </c>
      <c r="D311" s="5">
        <v>353000000000</v>
      </c>
    </row>
    <row r="312" spans="3:9" ht="15.5" x14ac:dyDescent="0.35">
      <c r="C312" t="s">
        <v>329</v>
      </c>
      <c r="D312" s="5">
        <v>3485000000000</v>
      </c>
    </row>
    <row r="313" spans="3:9" ht="15.5" x14ac:dyDescent="0.35">
      <c r="C313" t="s">
        <v>330</v>
      </c>
      <c r="D313" s="5">
        <v>1125000000000</v>
      </c>
    </row>
    <row r="314" spans="3:9" ht="15.5" x14ac:dyDescent="0.35">
      <c r="C314" t="s">
        <v>235</v>
      </c>
      <c r="D314" s="5">
        <v>1661000000000</v>
      </c>
    </row>
    <row r="315" spans="3:9" ht="15.5" x14ac:dyDescent="0.35">
      <c r="C315" t="s">
        <v>234</v>
      </c>
      <c r="I315" s="5">
        <v>2358000000000</v>
      </c>
    </row>
    <row r="316" spans="3:9" ht="15.5" x14ac:dyDescent="0.35">
      <c r="C316" t="s">
        <v>233</v>
      </c>
      <c r="D316" s="5">
        <v>15000000000</v>
      </c>
    </row>
    <row r="317" spans="3:9" ht="15.5" x14ac:dyDescent="0.35">
      <c r="C317" t="s">
        <v>232</v>
      </c>
      <c r="D317" s="5">
        <v>196000000000</v>
      </c>
    </row>
    <row r="318" spans="3:9" ht="15.5" x14ac:dyDescent="0.35">
      <c r="C318" t="s">
        <v>23</v>
      </c>
      <c r="D318" s="5">
        <v>211000000000</v>
      </c>
    </row>
    <row r="319" spans="3:9" ht="15.5" x14ac:dyDescent="0.35">
      <c r="C319" t="s">
        <v>20</v>
      </c>
      <c r="D319" s="5">
        <v>-142000000000</v>
      </c>
    </row>
    <row r="320" spans="3:9" ht="15.5" x14ac:dyDescent="0.35">
      <c r="C320" t="s">
        <v>331</v>
      </c>
      <c r="I320" s="5">
        <v>2361000000000</v>
      </c>
    </row>
    <row r="321" spans="3:9" ht="15.5" x14ac:dyDescent="0.35">
      <c r="C321" t="s">
        <v>332</v>
      </c>
      <c r="I321" s="5">
        <v>578000000000</v>
      </c>
    </row>
    <row r="322" spans="3:9" ht="15.5" x14ac:dyDescent="0.35">
      <c r="C322" t="s">
        <v>333</v>
      </c>
      <c r="I322" s="5">
        <v>-210000000000</v>
      </c>
    </row>
    <row r="323" spans="3:9" ht="15.5" x14ac:dyDescent="0.35">
      <c r="C323" t="s">
        <v>334</v>
      </c>
      <c r="I323" s="5">
        <v>-377000000000</v>
      </c>
    </row>
    <row r="324" spans="3:9" ht="15.5" x14ac:dyDescent="0.35">
      <c r="C324" t="s">
        <v>335</v>
      </c>
      <c r="I324" s="5">
        <v>-125000000000</v>
      </c>
    </row>
    <row r="325" spans="3:9" ht="15.5" x14ac:dyDescent="0.35">
      <c r="C325" t="s">
        <v>336</v>
      </c>
      <c r="I325" s="5">
        <v>454000000000</v>
      </c>
    </row>
  </sheetData>
  <pageMargins left="0.7" right="0.7" top="0.75" bottom="0.75" header="0.3" footer="0.3"/>
  <ignoredErrors>
    <ignoredError sqref="A1:W326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Z3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2172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2173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vm="73">
        <f t="shared" ca="1" si="0"/>
        <v>244</v>
      </c>
      <c r="K2" s="2" t="str">
        <f t="shared" ca="1" si="0"/>
        <v>Libur</v>
      </c>
      <c r="L2" s="2" vm="635">
        <f t="shared" ca="1" si="0"/>
        <v>679.71199999999999</v>
      </c>
      <c r="M2" s="2" vm="636">
        <f t="shared" ca="1" si="0"/>
        <v>938.85220000000004</v>
      </c>
      <c r="N2" s="2" vm="637">
        <f t="shared" ca="1" si="0"/>
        <v>1686.5354</v>
      </c>
      <c r="O2" s="2" vm="638">
        <f t="shared" ca="1" si="0"/>
        <v>1690.7836</v>
      </c>
      <c r="P2" s="2" vm="639">
        <f t="shared" ca="1" si="0"/>
        <v>1406.1541999999999</v>
      </c>
      <c r="Q2" s="2" vm="640">
        <f t="shared" ca="1" si="0"/>
        <v>1316.942</v>
      </c>
      <c r="R2" s="2" vm="641">
        <f t="shared" ca="1" si="0"/>
        <v>2005.1504</v>
      </c>
      <c r="S2" s="2" vm="642">
        <f t="shared" ca="1" si="0"/>
        <v>2077.2276999999999</v>
      </c>
      <c r="T2" s="2" vm="643">
        <f t="shared" ca="1" si="0"/>
        <v>2895.5295000000001</v>
      </c>
      <c r="U2" s="2" vm="644">
        <f t="shared" ca="1" si="0"/>
        <v>1243.1893</v>
      </c>
      <c r="V2" s="2" vm="645">
        <f t="shared" ca="1" si="0"/>
        <v>1164.5064</v>
      </c>
      <c r="W2" s="2" vm="646">
        <f t="shared" ca="1" si="0"/>
        <v>479.96550000000002</v>
      </c>
      <c r="X2" s="2" vm="647">
        <f t="shared" ca="1" si="0"/>
        <v>535.04349999999999</v>
      </c>
      <c r="Y2" s="2" vm="648">
        <f t="shared" ca="1" si="0"/>
        <v>251.7852</v>
      </c>
      <c r="Z2" s="2" vm="649">
        <f t="shared" ca="1" si="0"/>
        <v>173.10230000000001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2603798423000</v>
      </c>
      <c r="H4" s="2">
        <f>IFERROR(SUM(D4:G4)*(4/MAX(1,COUNT(D4:G4))),"")</f>
        <v>10415193692000</v>
      </c>
      <c r="I4" s="2">
        <f t="shared" ref="I4:Z4" si="1">IFERROR(INDEX(I51:I500,MATCH($C$4,$C$51:$C$500,0)),"")</f>
        <v>13325491533000</v>
      </c>
      <c r="J4" s="2">
        <f t="shared" si="1"/>
        <v>19242726731000</v>
      </c>
      <c r="K4" s="2">
        <f t="shared" si="1"/>
        <v>22530355784000</v>
      </c>
      <c r="L4" s="2">
        <f t="shared" si="1"/>
        <v>21480791864000</v>
      </c>
      <c r="M4" s="2">
        <f t="shared" si="1"/>
        <v>17809717726000</v>
      </c>
      <c r="N4" s="2">
        <f t="shared" si="1"/>
        <v>16536381639000</v>
      </c>
      <c r="O4" s="2">
        <f t="shared" si="1"/>
        <v>27212914210000</v>
      </c>
      <c r="P4" s="2">
        <f t="shared" si="1"/>
        <v>31158193498000</v>
      </c>
      <c r="Q4" s="2">
        <f t="shared" si="1"/>
        <v>26176403026000</v>
      </c>
      <c r="R4" s="2">
        <f t="shared" si="1"/>
        <v>15668832513000</v>
      </c>
      <c r="S4" s="2">
        <f t="shared" si="1"/>
        <v>13620101419000</v>
      </c>
      <c r="T4" s="2">
        <f t="shared" si="1"/>
        <v>12463216288000</v>
      </c>
      <c r="U4" s="2">
        <f t="shared" si="1"/>
        <v>11884667552000</v>
      </c>
      <c r="V4" s="2">
        <f t="shared" si="1"/>
        <v>9816085895000</v>
      </c>
      <c r="W4" s="2">
        <f t="shared" si="1"/>
        <v>7741827272000</v>
      </c>
      <c r="X4" s="2">
        <f t="shared" si="1"/>
        <v>6022921894000</v>
      </c>
      <c r="Y4" s="2">
        <f t="shared" si="1"/>
        <v>6590857284000</v>
      </c>
      <c r="Z4" s="2">
        <f t="shared" si="1"/>
        <v>6559077280000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-1137021175000</v>
      </c>
      <c r="H5" s="2">
        <f>IFERROR(SUM(D5:G5)*(4/MAX(1,COUNT(D5:G5))),"")</f>
        <v>-4548084700000</v>
      </c>
      <c r="I5" s="2">
        <f t="shared" ref="I5:Z5" si="2">IFERROR(INDEX(I51:I500,MATCH($C$5,$C$51:$C$500,0)),"")</f>
        <v>-9753203529000</v>
      </c>
      <c r="J5" s="2">
        <f t="shared" si="2"/>
        <v>-2338245264000</v>
      </c>
      <c r="K5" s="2">
        <f t="shared" si="2"/>
        <v>-7196039754000</v>
      </c>
      <c r="L5" s="2">
        <f t="shared" si="2"/>
        <v>-84617707000</v>
      </c>
      <c r="M5" s="2">
        <f t="shared" si="2"/>
        <v>129945558000</v>
      </c>
      <c r="N5" s="2">
        <f t="shared" si="2"/>
        <v>173793505000</v>
      </c>
      <c r="O5" s="2">
        <f t="shared" si="2"/>
        <v>2190255385000</v>
      </c>
      <c r="P5" s="2">
        <f t="shared" si="2"/>
        <v>1860117752000</v>
      </c>
      <c r="Q5" s="2">
        <f t="shared" si="2"/>
        <v>1158684399000</v>
      </c>
      <c r="R5" s="2">
        <f t="shared" si="2"/>
        <v>993552062000</v>
      </c>
      <c r="S5" s="2">
        <f t="shared" si="2"/>
        <v>631350195000</v>
      </c>
      <c r="T5" s="2">
        <f t="shared" si="2"/>
        <v>615181415000</v>
      </c>
      <c r="U5" s="2">
        <f t="shared" si="2"/>
        <v>569939958000</v>
      </c>
      <c r="V5" s="2">
        <f t="shared" si="2"/>
        <v>461133994000</v>
      </c>
      <c r="W5" s="2">
        <f t="shared" si="2"/>
        <v>366374887000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516088931000</v>
      </c>
      <c r="H6" s="2">
        <f>IFERROR(INDEX(D6:G6,COUNT(D6:G6)),"")</f>
        <v>516088931000</v>
      </c>
      <c r="I6" s="2">
        <f t="shared" ref="I6:Z6" si="3">IFERROR(INDEX(I51:I500,MATCH($C$6,$C$51:$C$500,0)),"")</f>
        <v>1685318505000</v>
      </c>
      <c r="J6" s="2">
        <f t="shared" si="3"/>
        <v>11871419792000</v>
      </c>
      <c r="K6" s="2">
        <f t="shared" si="3"/>
        <v>9571613042000</v>
      </c>
      <c r="L6" s="2">
        <f t="shared" si="3"/>
        <v>17493206188000</v>
      </c>
      <c r="M6" s="2">
        <f t="shared" si="3"/>
        <v>17435077712000</v>
      </c>
      <c r="N6" s="2">
        <f t="shared" si="3"/>
        <v>16657425071000</v>
      </c>
      <c r="O6" s="2">
        <f t="shared" si="3"/>
        <v>19215732987000</v>
      </c>
      <c r="P6" s="2">
        <f t="shared" si="3"/>
        <v>17215314565000</v>
      </c>
      <c r="Q6" s="2">
        <f t="shared" si="3"/>
        <v>14631824613000</v>
      </c>
      <c r="R6" s="2">
        <f t="shared" si="3"/>
        <v>12498715304000</v>
      </c>
      <c r="S6" s="2">
        <f t="shared" si="3"/>
        <v>5438101365000</v>
      </c>
      <c r="T6" s="2">
        <f t="shared" si="3"/>
        <v>4978758224000</v>
      </c>
      <c r="U6" s="2">
        <f t="shared" si="3"/>
        <v>3226958875000</v>
      </c>
      <c r="V6" s="2">
        <f t="shared" si="3"/>
        <v>2814005594000</v>
      </c>
      <c r="W6" s="2">
        <f t="shared" si="3"/>
        <v>2219375875000</v>
      </c>
      <c r="X6" s="2">
        <f t="shared" si="3"/>
        <v>1916767944000</v>
      </c>
      <c r="Y6" s="2">
        <f t="shared" si="3"/>
        <v>1635714790000</v>
      </c>
      <c r="Z6" s="2">
        <f t="shared" si="3"/>
        <v>1467397411000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39.869999999999997</v>
      </c>
      <c r="H7" s="3">
        <f>IFERROR(INDEX(D7:G7,COUNT(D7:G7)),"")</f>
        <v>39.869999999999997</v>
      </c>
      <c r="I7" s="3">
        <f t="shared" ref="I7:Z7" si="4">IFERROR(INDEX(I51:I500,MATCH($C$7,$C$51:$C$500,0))/1000000000,"")</f>
        <v>39.869999999999997</v>
      </c>
      <c r="J7" s="3">
        <f t="shared" si="4"/>
        <v>39.869999999999997</v>
      </c>
      <c r="K7" s="3">
        <f t="shared" si="4"/>
        <v>8.9700000000000006</v>
      </c>
      <c r="L7" s="3">
        <f t="shared" si="4"/>
        <v>8.9700000000000006</v>
      </c>
      <c r="M7" s="3">
        <f t="shared" si="4"/>
        <v>8.9700000000000006</v>
      </c>
      <c r="N7" s="3">
        <f t="shared" si="4"/>
        <v>8.9700000000000006</v>
      </c>
      <c r="O7" s="3">
        <f t="shared" si="4"/>
        <v>8.9700000000000006</v>
      </c>
      <c r="P7" s="3">
        <f t="shared" si="4"/>
        <v>8.9700000000000006</v>
      </c>
      <c r="Q7" s="3">
        <f t="shared" si="4"/>
        <v>8.9700000000000006</v>
      </c>
      <c r="R7" s="3">
        <f t="shared" si="4"/>
        <v>8.9700000000000006</v>
      </c>
      <c r="S7" s="3">
        <f t="shared" si="4"/>
        <v>6.15</v>
      </c>
      <c r="T7" s="3">
        <f t="shared" si="4"/>
        <v>6.14</v>
      </c>
      <c r="U7" s="3">
        <f t="shared" si="4"/>
        <v>6.14</v>
      </c>
      <c r="V7" s="3">
        <f t="shared" si="4"/>
        <v>6.11</v>
      </c>
      <c r="W7" s="3">
        <f t="shared" si="4"/>
        <v>6.03</v>
      </c>
      <c r="X7" s="3">
        <f t="shared" si="4"/>
        <v>6</v>
      </c>
      <c r="Y7" s="3">
        <f t="shared" si="4"/>
        <v>5.85</v>
      </c>
      <c r="Z7" s="3">
        <f t="shared" si="4"/>
        <v>5.85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-1254000000000</v>
      </c>
      <c r="H8" s="2">
        <f>IFERROR(INDEX(D8:G8,COUNT(D8:G8)),"")</f>
        <v>-1254000000000</v>
      </c>
      <c r="I8" s="2">
        <f t="shared" ref="I8:Z8" si="5">IFERROR(INDEX(I51:I500,MATCH($C$8,$C$51:$C$500,0)),"")</f>
        <v>-420000000000</v>
      </c>
      <c r="J8" s="2">
        <f t="shared" si="5"/>
        <v>-1581000000000</v>
      </c>
      <c r="K8" s="2">
        <f t="shared" si="5"/>
        <v>-4281000000000</v>
      </c>
      <c r="L8" s="2">
        <f t="shared" si="5"/>
        <v>-4294000000000</v>
      </c>
      <c r="M8" s="2">
        <f t="shared" si="5"/>
        <v>-5605000000000</v>
      </c>
      <c r="N8" s="2">
        <f t="shared" si="5"/>
        <v>-3486000000000</v>
      </c>
      <c r="O8" s="2">
        <f t="shared" si="5"/>
        <v>-3073000000000</v>
      </c>
      <c r="P8" s="2">
        <f t="shared" si="5"/>
        <v>224000000000</v>
      </c>
      <c r="Q8" s="2">
        <f t="shared" si="5"/>
        <v>860000000000</v>
      </c>
      <c r="R8" s="2">
        <f t="shared" si="5"/>
        <v>-1473000000000</v>
      </c>
      <c r="S8" s="2">
        <f t="shared" si="5"/>
        <v>-474000000000</v>
      </c>
      <c r="T8" s="2">
        <f t="shared" si="5"/>
        <v>-1529000000000</v>
      </c>
      <c r="U8" s="2">
        <f t="shared" si="5"/>
        <v>-332000000000</v>
      </c>
      <c r="V8" s="2">
        <f t="shared" si="5"/>
        <v>-89000000000</v>
      </c>
      <c r="W8" s="2">
        <f t="shared" si="5"/>
        <v>546000000000</v>
      </c>
      <c r="X8" s="2">
        <f t="shared" si="5"/>
        <v>65000000000</v>
      </c>
      <c r="Y8" s="2">
        <f t="shared" si="5"/>
        <v>840000000000</v>
      </c>
      <c r="Z8" s="2">
        <f t="shared" si="5"/>
        <v>-578000000000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-31.44</v>
      </c>
      <c r="H9" s="3">
        <f>IFERROR(INDEX(D9:G9,COUNT(D9:G9)),"")</f>
        <v>-31.44</v>
      </c>
      <c r="I9" s="3">
        <f t="shared" ref="I9:Z9" si="6">IFERROR(INDEX(I51:I500,MATCH($C$9,$C$51:$C$500,0)),"")</f>
        <v>-10.54</v>
      </c>
      <c r="J9" s="3">
        <f t="shared" si="6"/>
        <v>-39.659999999999997</v>
      </c>
      <c r="K9" s="3">
        <f t="shared" si="6"/>
        <v>-477.29</v>
      </c>
      <c r="L9" s="3">
        <f t="shared" si="6"/>
        <v>-478.75</v>
      </c>
      <c r="M9" s="3">
        <f t="shared" si="6"/>
        <v>-624.86</v>
      </c>
      <c r="N9" s="3">
        <f t="shared" si="6"/>
        <v>-388.64</v>
      </c>
      <c r="O9" s="3">
        <f t="shared" si="6"/>
        <v>-342.6</v>
      </c>
      <c r="P9" s="3">
        <f t="shared" si="6"/>
        <v>24.99</v>
      </c>
      <c r="Q9" s="3">
        <f t="shared" si="6"/>
        <v>95.87</v>
      </c>
      <c r="R9" s="3">
        <f t="shared" si="6"/>
        <v>-164.17</v>
      </c>
      <c r="S9" s="3">
        <f t="shared" si="6"/>
        <v>-77.11</v>
      </c>
      <c r="T9" s="3">
        <f t="shared" si="6"/>
        <v>-249.08</v>
      </c>
      <c r="U9" s="3">
        <f t="shared" si="6"/>
        <v>-54.11</v>
      </c>
      <c r="V9" s="3">
        <f t="shared" si="6"/>
        <v>-14.55</v>
      </c>
      <c r="W9" s="3">
        <f t="shared" si="6"/>
        <v>90.56</v>
      </c>
      <c r="X9" s="3">
        <f t="shared" si="6"/>
        <v>10.76</v>
      </c>
      <c r="Y9" s="3">
        <f t="shared" si="6"/>
        <v>143.72</v>
      </c>
      <c r="Z9" s="3">
        <f t="shared" si="6"/>
        <v>-98.9</v>
      </c>
    </row>
    <row r="10" spans="1:26" ht="15.5" x14ac:dyDescent="0.35">
      <c r="C10" t="s">
        <v>17</v>
      </c>
      <c r="D10" s="3" t="str">
        <f ca="1">IFERROR(IF(D9=0,"",D2/D9),"")</f>
        <v/>
      </c>
      <c r="I10" s="3" t="str">
        <f t="shared" ref="I10:Z10" ca="1" si="7">IFERROR(IF(I9=0,"",I2/I9),"")</f>
        <v/>
      </c>
      <c r="J10" s="3">
        <f t="shared" ca="1" si="7"/>
        <v>-6.1522945032778624</v>
      </c>
      <c r="K10" s="3" t="str">
        <f t="shared" ca="1" si="7"/>
        <v/>
      </c>
      <c r="L10" s="3">
        <f t="shared" ca="1" si="7"/>
        <v>-1.4197639686684074</v>
      </c>
      <c r="M10" s="3">
        <f t="shared" ca="1" si="7"/>
        <v>-1.502500080017924</v>
      </c>
      <c r="N10" s="3">
        <f t="shared" ca="1" si="7"/>
        <v>-4.3395826471799097</v>
      </c>
      <c r="O10" s="3">
        <f t="shared" ca="1" si="7"/>
        <v>-4.9351535318155282</v>
      </c>
      <c r="P10" s="3">
        <f t="shared" ca="1" si="7"/>
        <v>56.268675470188079</v>
      </c>
      <c r="Q10" s="3">
        <f t="shared" ca="1" si="7"/>
        <v>13.736747679148847</v>
      </c>
      <c r="R10" s="3">
        <f t="shared" ca="1" si="7"/>
        <v>-12.213866114393618</v>
      </c>
      <c r="S10" s="3">
        <f t="shared" ca="1" si="7"/>
        <v>-26.938499546102967</v>
      </c>
      <c r="T10" s="3">
        <f t="shared" ca="1" si="7"/>
        <v>-11.624897623253572</v>
      </c>
      <c r="U10" s="3">
        <f t="shared" ca="1" si="7"/>
        <v>-22.975222694511181</v>
      </c>
      <c r="V10" s="3">
        <f t="shared" ca="1" si="7"/>
        <v>-80.034804123711339</v>
      </c>
      <c r="W10" s="3">
        <f t="shared" ca="1" si="7"/>
        <v>5.2999723939929329</v>
      </c>
      <c r="X10" s="3">
        <f t="shared" ca="1" si="7"/>
        <v>49.725232342007438</v>
      </c>
      <c r="Y10" s="3">
        <f t="shared" ca="1" si="7"/>
        <v>1.7519148344002227</v>
      </c>
      <c r="Z10" s="3">
        <f t="shared" ca="1" si="7"/>
        <v>-1.7502760364004044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1457012798000</v>
      </c>
      <c r="H11" s="2">
        <f>IFERROR(INDEX(D11:G11,COUNT(D11:G11)),"")</f>
        <v>1457012798000</v>
      </c>
      <c r="I11" s="2">
        <f t="shared" ref="I11:Z11" si="8">IFERROR(INDEX(I51:I500,MATCH($C$11,$C$51:$C$500,0)),"")</f>
        <v>2754958146000</v>
      </c>
      <c r="J11" s="2">
        <f t="shared" si="8"/>
        <v>3361002876000</v>
      </c>
      <c r="K11" s="2">
        <f t="shared" si="8"/>
        <v>3233071377000</v>
      </c>
      <c r="L11" s="2">
        <f t="shared" si="8"/>
        <v>5669693120000</v>
      </c>
      <c r="M11" s="2">
        <f t="shared" si="8"/>
        <v>6983869555000</v>
      </c>
      <c r="N11" s="2">
        <f t="shared" si="8"/>
        <v>14951761071000</v>
      </c>
      <c r="O11" s="2">
        <f t="shared" si="8"/>
        <v>10346734338000</v>
      </c>
      <c r="P11" s="2">
        <f t="shared" si="8"/>
        <v>13973766477000</v>
      </c>
      <c r="Q11" s="2">
        <f t="shared" si="8"/>
        <v>11253778215000</v>
      </c>
      <c r="R11" s="2">
        <f t="shared" si="8"/>
        <v>9269999584000</v>
      </c>
      <c r="S11" s="2">
        <f t="shared" si="8"/>
        <v>2560120483000</v>
      </c>
      <c r="T11" s="2">
        <f t="shared" si="8"/>
        <v>2300892182000</v>
      </c>
      <c r="U11" s="2">
        <f t="shared" si="8"/>
        <v>1386707038000</v>
      </c>
      <c r="V11" s="2">
        <f t="shared" si="8"/>
        <v>1499142819000</v>
      </c>
      <c r="W11" s="2">
        <f t="shared" si="8"/>
        <v>1244316237000</v>
      </c>
      <c r="X11" s="2">
        <f t="shared" si="8"/>
        <v>1227704869000</v>
      </c>
      <c r="Y11" s="2">
        <f t="shared" si="8"/>
        <v>1210888160000</v>
      </c>
      <c r="Z11" s="2">
        <f t="shared" si="8"/>
        <v>1051432167000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30074000000000</v>
      </c>
      <c r="H12" s="2">
        <f>IFERROR(INDEX(D12:G12,COUNT(D12:G12)),"")</f>
        <v>30074000000000</v>
      </c>
      <c r="I12" s="2">
        <f t="shared" ref="I12:Z12" si="9">IFERROR(INDEX(I51:I500,MATCH($C$12,$C$51:$C$500,0)),"")</f>
        <v>29076000000000</v>
      </c>
      <c r="J12" s="2">
        <f t="shared" si="9"/>
        <v>30472000000000</v>
      </c>
      <c r="K12" s="2">
        <f t="shared" si="9"/>
        <v>31898000000000</v>
      </c>
      <c r="L12" s="2">
        <f t="shared" si="9"/>
        <v>25933000000000</v>
      </c>
      <c r="M12" s="2">
        <f t="shared" si="9"/>
        <v>19562000000000</v>
      </c>
      <c r="N12" s="2">
        <f t="shared" si="9"/>
        <v>3931000000000</v>
      </c>
      <c r="O12" s="2">
        <f t="shared" si="9"/>
        <v>-3369000000000</v>
      </c>
      <c r="P12" s="2">
        <f t="shared" si="9"/>
        <v>-6720000000000</v>
      </c>
      <c r="Q12" s="2">
        <f t="shared" si="9"/>
        <v>-3414000000000</v>
      </c>
      <c r="R12" s="2">
        <f t="shared" si="9"/>
        <v>-3747000000000</v>
      </c>
      <c r="S12" s="2">
        <f t="shared" si="9"/>
        <v>701000000000</v>
      </c>
      <c r="T12" s="2">
        <f t="shared" si="9"/>
        <v>190000000000</v>
      </c>
      <c r="U12" s="2">
        <f t="shared" si="9"/>
        <v>286000000000</v>
      </c>
      <c r="V12" s="2">
        <f t="shared" si="9"/>
        <v>-246000000000</v>
      </c>
      <c r="W12" s="2">
        <f t="shared" si="9"/>
        <v>-787000000000</v>
      </c>
      <c r="X12" s="2">
        <f t="shared" si="9"/>
        <v>-708000000000</v>
      </c>
      <c r="Y12" s="2">
        <f t="shared" si="9"/>
        <v>-1054000000000</v>
      </c>
      <c r="Z12" s="2">
        <f t="shared" si="9"/>
        <v>-418000000000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31531000000000</v>
      </c>
      <c r="H13" s="2">
        <f>IFERROR(INDEX(D13:G13,COUNT(D13:G13)),"")</f>
        <v>31531000000000</v>
      </c>
      <c r="I13" s="2">
        <f t="shared" ref="I13:Z13" si="10">IFERROR(INDEX(I51:I500,MATCH($C$13,$C$51:$C$500,0)),"")</f>
        <v>31831000000000</v>
      </c>
      <c r="J13" s="2">
        <f t="shared" si="10"/>
        <v>33833000000000</v>
      </c>
      <c r="K13" s="2">
        <f t="shared" si="10"/>
        <v>35131000000000</v>
      </c>
      <c r="L13" s="2">
        <f t="shared" si="10"/>
        <v>31603000000000</v>
      </c>
      <c r="M13" s="2">
        <f t="shared" si="10"/>
        <v>26546000000000</v>
      </c>
      <c r="N13" s="2">
        <f t="shared" si="10"/>
        <v>18883000000000</v>
      </c>
      <c r="O13" s="2">
        <f t="shared" si="10"/>
        <v>6978000000000</v>
      </c>
      <c r="P13" s="2">
        <f t="shared" si="10"/>
        <v>7254000000000</v>
      </c>
      <c r="Q13" s="2">
        <f t="shared" si="10"/>
        <v>7840000000000</v>
      </c>
      <c r="R13" s="2">
        <f t="shared" si="10"/>
        <v>5523000000000</v>
      </c>
      <c r="S13" s="2">
        <f t="shared" si="10"/>
        <v>3261000000000</v>
      </c>
      <c r="T13" s="2">
        <f t="shared" si="10"/>
        <v>2491000000000</v>
      </c>
      <c r="U13" s="2">
        <f t="shared" si="10"/>
        <v>1672000000000</v>
      </c>
      <c r="V13" s="2">
        <f t="shared" si="10"/>
        <v>1253000000000</v>
      </c>
      <c r="W13" s="2">
        <f t="shared" si="10"/>
        <v>457000000000</v>
      </c>
      <c r="X13" s="2">
        <f t="shared" si="10"/>
        <v>520000000000</v>
      </c>
      <c r="Y13" s="2">
        <f t="shared" si="10"/>
        <v>157000000000</v>
      </c>
      <c r="Z13" s="2">
        <f t="shared" si="10"/>
        <v>634000000000</v>
      </c>
    </row>
    <row r="14" spans="1:26" ht="15.5" x14ac:dyDescent="0.35">
      <c r="C14" t="s">
        <v>26</v>
      </c>
      <c r="D14" s="2">
        <f>IFERROR(INDEX(D51:D500,MATCH($C$14,$C$51:$C$500,0)),"")</f>
        <v>-675131243000</v>
      </c>
      <c r="H14" s="2">
        <f>IFERROR(SUM(D14:G14)*(4/MAX(1,COUNT(D14:G14))),"")</f>
        <v>-2700524972000</v>
      </c>
      <c r="I14" s="2">
        <f t="shared" ref="I14:Z14" si="11">IFERROR(INDEX(I51:I500,MATCH($C$14,$C$51:$C$500,0)),"")</f>
        <v>-2968057691000</v>
      </c>
      <c r="J14" s="2">
        <f t="shared" si="11"/>
        <v>-3282890829000</v>
      </c>
      <c r="K14" s="2">
        <f t="shared" si="11"/>
        <v>-3206109247000</v>
      </c>
      <c r="L14" s="2">
        <f t="shared" si="11"/>
        <v>-1371878207000</v>
      </c>
      <c r="M14" s="2">
        <f t="shared" si="11"/>
        <v>-1157283771000</v>
      </c>
      <c r="N14" s="2">
        <f t="shared" si="11"/>
        <v>-1221502016000</v>
      </c>
      <c r="O14" s="2">
        <f t="shared" si="11"/>
        <v>-884252228000</v>
      </c>
      <c r="P14" s="2">
        <f t="shared" si="11"/>
        <v>-972528679000</v>
      </c>
      <c r="Q14" s="2">
        <f t="shared" si="11"/>
        <v>-677973460000</v>
      </c>
      <c r="R14" s="2">
        <f t="shared" si="11"/>
        <v>-435314128000</v>
      </c>
      <c r="S14" s="2">
        <f t="shared" si="11"/>
        <v>-431409359000</v>
      </c>
      <c r="T14" s="2">
        <f t="shared" si="11"/>
        <v>-197704174000</v>
      </c>
      <c r="U14" s="2">
        <f t="shared" si="11"/>
        <v>-64027739000</v>
      </c>
      <c r="V14" s="2">
        <f t="shared" si="11"/>
        <v>-36228187000</v>
      </c>
      <c r="W14" s="2">
        <f t="shared" si="11"/>
        <v>-15696279000</v>
      </c>
      <c r="X14" s="2">
        <f t="shared" si="11"/>
        <v>-9611427000</v>
      </c>
      <c r="Y14" s="2">
        <f t="shared" si="11"/>
        <v>-51764196000</v>
      </c>
      <c r="Z14" s="2">
        <f t="shared" si="11"/>
        <v>-44024039000</v>
      </c>
    </row>
    <row r="15" spans="1:26" ht="15.5" x14ac:dyDescent="0.35">
      <c r="C15" t="s">
        <v>27</v>
      </c>
      <c r="D15" s="2">
        <f>IFERROR(INDEX(D51:D500,MATCH($C$15,$C$51:$C$500,0)),"")</f>
        <v>-2544488000</v>
      </c>
      <c r="H15" s="2">
        <f>IFERROR(SUM(D15:G15)*(4/MAX(1,COUNT(D15:G15))),"")</f>
        <v>-10177952000</v>
      </c>
      <c r="I15" s="2">
        <f t="shared" ref="I15:Z15" si="12">IFERROR(INDEX(I51:I500,MATCH($C$15,$C$51:$C$500,0)),"")</f>
        <v>-12174413000</v>
      </c>
      <c r="J15" s="2">
        <f t="shared" si="12"/>
        <v>-52421976000</v>
      </c>
      <c r="K15" s="2">
        <f t="shared" si="12"/>
        <v>-58993601000</v>
      </c>
      <c r="L15" s="2">
        <f t="shared" si="12"/>
        <v>-163494461000</v>
      </c>
      <c r="M15" s="2">
        <f t="shared" si="12"/>
        <v>17760367000</v>
      </c>
      <c r="N15" s="2">
        <f t="shared" si="12"/>
        <v>12066825000</v>
      </c>
      <c r="O15" s="2">
        <f t="shared" si="12"/>
        <v>-168240548000</v>
      </c>
      <c r="P15" s="2">
        <f t="shared" si="12"/>
        <v>-285329070000</v>
      </c>
      <c r="Q15" s="2">
        <f t="shared" si="12"/>
        <v>-106275869000</v>
      </c>
      <c r="R15" s="2">
        <f t="shared" si="12"/>
        <v>-83345393000</v>
      </c>
      <c r="S15" s="2">
        <f t="shared" si="12"/>
        <v>-395076705000</v>
      </c>
      <c r="T15" s="2">
        <f t="shared" si="12"/>
        <v>-395094418000</v>
      </c>
      <c r="U15" s="2">
        <f t="shared" si="12"/>
        <v>-392318510000</v>
      </c>
      <c r="V15" s="2">
        <f t="shared" si="12"/>
        <v>-302790832000</v>
      </c>
      <c r="W15" s="2">
        <f t="shared" si="12"/>
        <v>-238660490000</v>
      </c>
      <c r="X15" s="2">
        <f t="shared" si="12"/>
        <v>-162084784000</v>
      </c>
      <c r="Y15" s="2">
        <f t="shared" si="12"/>
        <v>-141585048000</v>
      </c>
      <c r="Z15" s="2">
        <f t="shared" si="12"/>
        <v>-81761560000</v>
      </c>
    </row>
    <row r="16" spans="1:26" ht="15.5" x14ac:dyDescent="0.35">
      <c r="C16" t="s">
        <v>28</v>
      </c>
      <c r="D16" s="2">
        <f>IFERROR(INDEX(D51:D500,MATCH($C$16,$C$51:$C$500,0)),"")</f>
        <v>-1166685086000</v>
      </c>
      <c r="H16" s="2">
        <f>IFERROR(SUM(D16:G16)*(4/MAX(1,COUNT(D16:G16))),"")</f>
        <v>-4666740344000</v>
      </c>
      <c r="I16" s="2">
        <f t="shared" ref="I16:Z16" si="13">IFERROR(INDEX(I51:I500,MATCH($C$16,$C$51:$C$500,0)),"")</f>
        <v>-10123003558000</v>
      </c>
      <c r="J16" s="2">
        <f t="shared" si="13"/>
        <v>-2461392359000</v>
      </c>
      <c r="K16" s="2">
        <f t="shared" si="13"/>
        <v>-7765545396000</v>
      </c>
      <c r="L16" s="2">
        <f t="shared" si="13"/>
        <v>176080896000</v>
      </c>
      <c r="M16" s="2">
        <f t="shared" si="13"/>
        <v>196664427000</v>
      </c>
      <c r="N16" s="2">
        <f t="shared" si="13"/>
        <v>310275688000</v>
      </c>
      <c r="O16" s="2">
        <f t="shared" si="13"/>
        <v>2789255688000</v>
      </c>
      <c r="P16" s="2">
        <f t="shared" si="13"/>
        <v>2358628934000</v>
      </c>
      <c r="Q16" s="2">
        <f t="shared" si="13"/>
        <v>1462391358000</v>
      </c>
      <c r="R16" s="2">
        <f t="shared" si="13"/>
        <v>1230490315000</v>
      </c>
      <c r="S16" s="2">
        <f t="shared" si="13"/>
        <v>1098081759000</v>
      </c>
      <c r="T16" s="2">
        <f t="shared" si="13"/>
        <v>1145890237000</v>
      </c>
      <c r="U16" s="2">
        <f t="shared" si="13"/>
        <v>1016690189000</v>
      </c>
      <c r="V16" s="2">
        <f t="shared" si="13"/>
        <v>807915794000</v>
      </c>
      <c r="W16" s="2">
        <f t="shared" si="13"/>
        <v>629606984000</v>
      </c>
      <c r="X16" s="2">
        <f t="shared" si="13"/>
        <v>473326034000</v>
      </c>
      <c r="Y16" s="2">
        <f t="shared" si="13"/>
        <v>348108992000</v>
      </c>
      <c r="Z16" s="2">
        <f t="shared" si="13"/>
        <v>256414877000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>
        <f t="shared" ca="1" si="14"/>
        <v>9728280000000</v>
      </c>
      <c r="K20" s="2" t="str">
        <f t="shared" ca="1" si="14"/>
        <v/>
      </c>
      <c r="L20" s="2">
        <f t="shared" ca="1" si="14"/>
        <v>6097016640000</v>
      </c>
      <c r="M20" s="2">
        <f t="shared" ca="1" si="14"/>
        <v>8421504234000</v>
      </c>
      <c r="N20" s="2">
        <f t="shared" ca="1" si="14"/>
        <v>15128222538000</v>
      </c>
      <c r="O20" s="2">
        <f t="shared" ca="1" si="14"/>
        <v>15166328892000</v>
      </c>
      <c r="P20" s="2">
        <f t="shared" ca="1" si="14"/>
        <v>12613203174000</v>
      </c>
      <c r="Q20" s="2">
        <f t="shared" ca="1" si="14"/>
        <v>11812969740000</v>
      </c>
      <c r="R20" s="2">
        <f t="shared" ca="1" si="14"/>
        <v>17986199088000</v>
      </c>
      <c r="S20" s="2">
        <f t="shared" ca="1" si="14"/>
        <v>12774950355000</v>
      </c>
      <c r="T20" s="2">
        <f t="shared" ca="1" si="14"/>
        <v>17778551130000</v>
      </c>
      <c r="U20" s="2">
        <f t="shared" ca="1" si="14"/>
        <v>7633182302000</v>
      </c>
      <c r="V20" s="2">
        <f t="shared" ca="1" si="14"/>
        <v>7115134104000</v>
      </c>
      <c r="W20" s="2">
        <f t="shared" ca="1" si="14"/>
        <v>2894191965000</v>
      </c>
      <c r="X20" s="2">
        <f t="shared" ca="1" si="14"/>
        <v>3210261000000</v>
      </c>
      <c r="Y20" s="2">
        <f t="shared" ca="1" si="14"/>
        <v>1472943420000</v>
      </c>
      <c r="Z20" s="2">
        <f t="shared" ca="1" si="14"/>
        <v>1012648455000.0001</v>
      </c>
    </row>
    <row r="21" spans="1:26" ht="15.5" x14ac:dyDescent="0.35">
      <c r="C21" t="s">
        <v>11</v>
      </c>
      <c r="D21" s="2">
        <f>IFERROR(INDEX(D51:D500,MATCH($C$7,$C$51:$C$500,0)),"")</f>
        <v>39870000000</v>
      </c>
      <c r="H21" s="2">
        <f>IFERROR(INDEX(D21:G21,COUNT(D21:G21)),"")</f>
        <v>39870000000</v>
      </c>
      <c r="I21" s="2">
        <f t="shared" ref="I21:Z21" si="15">IFERROR(INDEX(I51:I500,MATCH($C$7,$C$51:$C$500,0)),"")</f>
        <v>39870000000</v>
      </c>
      <c r="J21" s="2">
        <f t="shared" si="15"/>
        <v>39870000000</v>
      </c>
      <c r="K21" s="2">
        <f t="shared" si="15"/>
        <v>8970000000</v>
      </c>
      <c r="L21" s="2">
        <f t="shared" si="15"/>
        <v>8970000000</v>
      </c>
      <c r="M21" s="2">
        <f t="shared" si="15"/>
        <v>8970000000</v>
      </c>
      <c r="N21" s="2">
        <f t="shared" si="15"/>
        <v>8970000000</v>
      </c>
      <c r="O21" s="2">
        <f t="shared" si="15"/>
        <v>8970000000</v>
      </c>
      <c r="P21" s="2">
        <f t="shared" si="15"/>
        <v>8970000000</v>
      </c>
      <c r="Q21" s="2">
        <f t="shared" si="15"/>
        <v>8970000000</v>
      </c>
      <c r="R21" s="2">
        <f t="shared" si="15"/>
        <v>8970000000</v>
      </c>
      <c r="S21" s="2">
        <f t="shared" si="15"/>
        <v>6150000000</v>
      </c>
      <c r="T21" s="2">
        <f t="shared" si="15"/>
        <v>6140000000</v>
      </c>
      <c r="U21" s="2">
        <f t="shared" si="15"/>
        <v>6140000000</v>
      </c>
      <c r="V21" s="2">
        <f t="shared" si="15"/>
        <v>6110000000</v>
      </c>
      <c r="W21" s="2">
        <f t="shared" si="15"/>
        <v>6030000000</v>
      </c>
      <c r="X21" s="2">
        <f t="shared" si="15"/>
        <v>6000000000</v>
      </c>
      <c r="Y21" s="2">
        <f t="shared" si="15"/>
        <v>5850000000</v>
      </c>
      <c r="Z21" s="2">
        <f t="shared" si="15"/>
        <v>5850000000</v>
      </c>
    </row>
    <row r="23" spans="1:26" ht="15.5" x14ac:dyDescent="0.35">
      <c r="B23" t="s">
        <v>54</v>
      </c>
      <c r="C23" t="s">
        <v>55</v>
      </c>
      <c r="D23" s="3">
        <f>IFERROR(D5/D6*100,"")</f>
        <v>-220.31497028949065</v>
      </c>
      <c r="H23" s="3">
        <f t="shared" ref="H23:Z23" si="16">IFERROR(H5/H6*100,"")</f>
        <v>-881.25988115796258</v>
      </c>
      <c r="I23" s="3">
        <f t="shared" si="16"/>
        <v>-578.71574423850529</v>
      </c>
      <c r="J23" s="3">
        <f t="shared" si="16"/>
        <v>-19.696424732412495</v>
      </c>
      <c r="K23" s="3">
        <f t="shared" si="16"/>
        <v>-75.181055924680166</v>
      </c>
      <c r="L23" s="3">
        <f t="shared" si="16"/>
        <v>-0.4837175420595346</v>
      </c>
      <c r="M23" s="3">
        <f t="shared" si="16"/>
        <v>0.74531103414906308</v>
      </c>
      <c r="N23" s="3">
        <f t="shared" si="16"/>
        <v>1.0433395573399185</v>
      </c>
      <c r="O23" s="3">
        <f t="shared" si="16"/>
        <v>11.398240111276376</v>
      </c>
      <c r="P23" s="3">
        <f t="shared" si="16"/>
        <v>10.805017503320887</v>
      </c>
      <c r="Q23" s="3">
        <f t="shared" si="16"/>
        <v>7.9189330766754731</v>
      </c>
      <c r="R23" s="3">
        <f t="shared" si="16"/>
        <v>7.9492334838767844</v>
      </c>
      <c r="S23" s="3">
        <f t="shared" si="16"/>
        <v>11.60975407820483</v>
      </c>
      <c r="T23" s="3">
        <f t="shared" si="16"/>
        <v>12.356121492996603</v>
      </c>
      <c r="U23" s="3">
        <f t="shared" si="16"/>
        <v>17.661828987516923</v>
      </c>
      <c r="V23" s="3">
        <f t="shared" si="16"/>
        <v>16.387102960393047</v>
      </c>
      <c r="W23" s="3">
        <f t="shared" si="16"/>
        <v>16.508014308301878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-0.17564221792582069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-0.37712276352842011</v>
      </c>
      <c r="N24" s="4">
        <f t="shared" si="17"/>
        <v>-0.38238116672534972</v>
      </c>
      <c r="O24" s="4">
        <f t="shared" si="17"/>
        <v>-1.6008999778662214E-2</v>
      </c>
      <c r="P24" s="4">
        <f t="shared" si="17"/>
        <v>-9.3604042582677072E-2</v>
      </c>
      <c r="Q24" s="4">
        <f t="shared" si="17"/>
        <v>-0.13536482781376513</v>
      </c>
      <c r="R24" s="4">
        <f t="shared" si="17"/>
        <v>-0.13597544837469833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>
        <f>IFERROR(INDEX(D51:D500,MATCH($A$25,$C$51:$C$500,0)),"")</f>
        <v>-28.52</v>
      </c>
      <c r="H25" s="3">
        <f>IFERROR(INDEX(D25:G25,COUNT(D25:G25)),"")</f>
        <v>-28.52</v>
      </c>
      <c r="I25" s="3">
        <f t="shared" ref="I25:Z25" si="18">IFERROR(INDEX(I51:I500,MATCH($C$25,$C$51:$C$500,0)),"")</f>
        <v>-243.5</v>
      </c>
      <c r="J25" s="3">
        <f t="shared" si="18"/>
        <v>-56.85</v>
      </c>
      <c r="K25" s="3">
        <f t="shared" si="18"/>
        <v>-794.68</v>
      </c>
      <c r="L25" s="3">
        <f t="shared" si="18"/>
        <v>-6.64</v>
      </c>
      <c r="M25" s="3">
        <f t="shared" si="18"/>
        <v>13.12</v>
      </c>
      <c r="N25" s="3">
        <f t="shared" si="18"/>
        <v>20.71</v>
      </c>
      <c r="O25" s="3">
        <f t="shared" si="18"/>
        <v>254.74</v>
      </c>
      <c r="P25" s="3">
        <f t="shared" si="18"/>
        <v>192.89</v>
      </c>
      <c r="Q25" s="3">
        <f t="shared" si="18"/>
        <v>134.01</v>
      </c>
      <c r="R25" s="3">
        <f t="shared" si="18"/>
        <v>112.8</v>
      </c>
      <c r="S25" s="3">
        <f t="shared" si="18"/>
        <v>101.65</v>
      </c>
      <c r="T25" s="3">
        <f t="shared" si="18"/>
        <v>100.2</v>
      </c>
      <c r="U25" s="3">
        <f t="shared" si="18"/>
        <v>92.83</v>
      </c>
      <c r="V25" s="3">
        <f t="shared" si="18"/>
        <v>74.989999999999995</v>
      </c>
      <c r="W25" s="3">
        <f t="shared" si="18"/>
        <v>58.82</v>
      </c>
      <c r="X25" s="3">
        <f t="shared" si="18"/>
        <v>51.86</v>
      </c>
      <c r="Y25" s="3">
        <f t="shared" si="18"/>
        <v>35.33</v>
      </c>
      <c r="Z25" s="3">
        <f t="shared" si="18"/>
        <v>29.87</v>
      </c>
    </row>
    <row r="26" spans="1:26" ht="15.5" x14ac:dyDescent="0.35">
      <c r="C26" t="s">
        <v>59</v>
      </c>
      <c r="D26" s="4">
        <f>IFERROR(_xlfn.RRI(5,I25,D25),"")</f>
        <v>-0.34877642945553489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-0.34968323960379077</v>
      </c>
      <c r="N26" s="4">
        <f t="shared" si="19"/>
        <v>-0.27253091299843479</v>
      </c>
      <c r="O26" s="4">
        <f t="shared" si="19"/>
        <v>0.20516326296434184</v>
      </c>
      <c r="P26" s="4">
        <f t="shared" si="19"/>
        <v>0.1575087229373684</v>
      </c>
      <c r="Q26" s="4">
        <f t="shared" si="19"/>
        <v>0.12312157670683099</v>
      </c>
      <c r="R26" s="4">
        <f t="shared" si="19"/>
        <v>0.13908679137358204</v>
      </c>
      <c r="S26" s="4">
        <f t="shared" si="19"/>
        <v>0.14407626047792133</v>
      </c>
      <c r="T26" s="4">
        <f t="shared" si="19"/>
        <v>0.23181309556346141</v>
      </c>
      <c r="U26" s="4">
        <f t="shared" si="19"/>
        <v>0.25455765740782677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65.307209004263854</v>
      </c>
      <c r="H27" s="3">
        <f t="shared" ref="H27:Z27" si="20">IFERROR(H4/H21,"")</f>
        <v>261.22883601705541</v>
      </c>
      <c r="I27" s="3">
        <f t="shared" si="20"/>
        <v>334.22351474793078</v>
      </c>
      <c r="J27" s="3">
        <f t="shared" si="20"/>
        <v>482.6367376724354</v>
      </c>
      <c r="K27" s="3">
        <f t="shared" si="20"/>
        <v>2511.7453493868452</v>
      </c>
      <c r="L27" s="3">
        <f t="shared" si="20"/>
        <v>2394.7371085841696</v>
      </c>
      <c r="M27" s="3">
        <f t="shared" si="20"/>
        <v>1985.4757777034561</v>
      </c>
      <c r="N27" s="3">
        <f t="shared" si="20"/>
        <v>1843.5208070234114</v>
      </c>
      <c r="O27" s="3">
        <f t="shared" si="20"/>
        <v>3033.7697001114825</v>
      </c>
      <c r="P27" s="3">
        <f t="shared" si="20"/>
        <v>3473.6001670011146</v>
      </c>
      <c r="Q27" s="3">
        <f t="shared" si="20"/>
        <v>2918.2166138238572</v>
      </c>
      <c r="R27" s="3">
        <f t="shared" si="20"/>
        <v>1746.8040705685619</v>
      </c>
      <c r="S27" s="3">
        <f t="shared" si="20"/>
        <v>2214.6506372357721</v>
      </c>
      <c r="T27" s="3">
        <f t="shared" si="20"/>
        <v>2029.8397863192183</v>
      </c>
      <c r="U27" s="3">
        <f t="shared" si="20"/>
        <v>1935.6136078175896</v>
      </c>
      <c r="V27" s="3">
        <f t="shared" si="20"/>
        <v>1606.5607029459902</v>
      </c>
      <c r="W27" s="3">
        <f t="shared" si="20"/>
        <v>1283.8851197346601</v>
      </c>
      <c r="X27" s="3">
        <f t="shared" si="20"/>
        <v>1003.8203156666667</v>
      </c>
      <c r="Y27" s="3">
        <f t="shared" si="20"/>
        <v>1126.6422707692307</v>
      </c>
      <c r="Z27" s="3">
        <f t="shared" si="20"/>
        <v>1121.2097914529913</v>
      </c>
    </row>
    <row r="28" spans="1:26" ht="15.5" x14ac:dyDescent="0.35">
      <c r="C28" t="s">
        <v>61</v>
      </c>
      <c r="D28" s="4">
        <f>IFERROR(_xlfn.RRI(5,I27,D27),"")</f>
        <v>-0.27858557099152059</v>
      </c>
      <c r="H28" s="4">
        <f t="shared" ref="H28:Z28" si="21">IFERROR(_xlfn.RRI(5,M27,H27),"")</f>
        <v>-0.33345219217974031</v>
      </c>
      <c r="I28" s="4">
        <f t="shared" si="21"/>
        <v>-0.28931394856865089</v>
      </c>
      <c r="J28" s="4">
        <f t="shared" si="21"/>
        <v>-0.30764703971175855</v>
      </c>
      <c r="K28" s="4">
        <f t="shared" si="21"/>
        <v>-6.2785161506288212E-2</v>
      </c>
      <c r="L28" s="4">
        <f t="shared" si="21"/>
        <v>-3.8768346651520402E-2</v>
      </c>
      <c r="M28" s="4">
        <f t="shared" si="21"/>
        <v>2.5945000743417435E-2</v>
      </c>
      <c r="N28" s="4">
        <f t="shared" si="21"/>
        <v>-3.6018801291329061E-2</v>
      </c>
      <c r="O28" s="4">
        <f t="shared" si="21"/>
        <v>8.368776401457545E-2</v>
      </c>
      <c r="P28" s="4">
        <f t="shared" si="21"/>
        <v>0.12406708786682596</v>
      </c>
      <c r="Q28" s="4">
        <f t="shared" si="21"/>
        <v>0.12679283610109926</v>
      </c>
      <c r="R28" s="4">
        <f t="shared" si="21"/>
        <v>6.3514966524425898E-2</v>
      </c>
      <c r="S28" s="4">
        <f t="shared" si="21"/>
        <v>0.17146643315923549</v>
      </c>
      <c r="T28" s="4">
        <f t="shared" si="21"/>
        <v>0.12495498317806719</v>
      </c>
      <c r="U28" s="4">
        <f t="shared" si="21"/>
        <v>0.11538899954385129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>
        <f t="shared" ref="H29:Z29" si="22">IFERROR(((H25-I25)/I25)*100%,"")</f>
        <v>-0.88287474332648863</v>
      </c>
      <c r="I29" s="4">
        <f t="shared" si="22"/>
        <v>3.2832014072119615</v>
      </c>
      <c r="J29" s="4">
        <f t="shared" si="22"/>
        <v>-0.92846177077565806</v>
      </c>
      <c r="K29" s="4">
        <f t="shared" si="22"/>
        <v>118.68072289156626</v>
      </c>
      <c r="L29" s="4">
        <f t="shared" si="22"/>
        <v>-1.5060975609756098</v>
      </c>
      <c r="M29" s="4">
        <f t="shared" si="22"/>
        <v>-0.36648961854176731</v>
      </c>
      <c r="N29" s="4">
        <f t="shared" si="22"/>
        <v>-0.91870142105676378</v>
      </c>
      <c r="O29" s="4">
        <f t="shared" si="22"/>
        <v>0.32064907460210496</v>
      </c>
      <c r="P29" s="4">
        <f t="shared" si="22"/>
        <v>0.43937019625401091</v>
      </c>
      <c r="Q29" s="4">
        <f t="shared" si="22"/>
        <v>0.18803191489361698</v>
      </c>
      <c r="R29" s="4">
        <f t="shared" si="22"/>
        <v>0.10969011313330045</v>
      </c>
      <c r="S29" s="4">
        <f t="shared" si="22"/>
        <v>1.4471057884231565E-2</v>
      </c>
      <c r="T29" s="4">
        <f t="shared" si="22"/>
        <v>7.9392437789507747E-2</v>
      </c>
      <c r="U29" s="4">
        <f t="shared" si="22"/>
        <v>0.23789838645152694</v>
      </c>
      <c r="V29" s="4">
        <f t="shared" si="22"/>
        <v>0.2749064943896633</v>
      </c>
      <c r="W29" s="4">
        <f t="shared" si="22"/>
        <v>0.13420748168145008</v>
      </c>
      <c r="X29" s="4">
        <f t="shared" si="22"/>
        <v>0.46787432776677051</v>
      </c>
      <c r="Y29" s="4">
        <f t="shared" si="22"/>
        <v>0.18279209909608293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-0.21840078722745609</v>
      </c>
      <c r="I30" s="4">
        <f t="shared" si="23"/>
        <v>-0.30750502674173219</v>
      </c>
      <c r="J30" s="4">
        <f t="shared" si="23"/>
        <v>-0.80784806159181133</v>
      </c>
      <c r="K30" s="4">
        <f t="shared" si="23"/>
        <v>4.8860578634392929E-2</v>
      </c>
      <c r="L30" s="4">
        <f t="shared" si="23"/>
        <v>0.20612758688705565</v>
      </c>
      <c r="M30" s="4">
        <f t="shared" si="23"/>
        <v>7.7002098451629752E-2</v>
      </c>
      <c r="N30" s="4">
        <f t="shared" si="23"/>
        <v>-0.39233330501136354</v>
      </c>
      <c r="O30" s="4">
        <f t="shared" si="23"/>
        <v>-0.12662092519109755</v>
      </c>
      <c r="P30" s="4">
        <f t="shared" si="23"/>
        <v>0.19031608227653668</v>
      </c>
      <c r="Q30" s="4">
        <f t="shared" si="23"/>
        <v>0.67060328229829225</v>
      </c>
      <c r="R30" s="4">
        <f t="shared" si="23"/>
        <v>-0.21125073128967892</v>
      </c>
      <c r="S30" s="4">
        <f t="shared" si="23"/>
        <v>9.1047013740763252E-2</v>
      </c>
      <c r="T30" s="4">
        <f t="shared" si="23"/>
        <v>4.8680262486824034E-2</v>
      </c>
      <c r="U30" s="4">
        <f t="shared" si="23"/>
        <v>0.20481822085415566</v>
      </c>
      <c r="V30" s="4">
        <f t="shared" si="23"/>
        <v>0.2513274577697554</v>
      </c>
      <c r="W30" s="4">
        <f t="shared" si="23"/>
        <v>0.27899894004635084</v>
      </c>
      <c r="X30" s="4">
        <f t="shared" si="23"/>
        <v>-0.10901593015740972</v>
      </c>
      <c r="Y30" s="4">
        <f t="shared" si="23"/>
        <v>4.8451943228209754E-3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-50.7</v>
      </c>
      <c r="H32" s="3">
        <f>IFERROR(INDEX(D32:G32,COUNT(D32:G32)),"")</f>
        <v>-50.7</v>
      </c>
      <c r="I32" s="3">
        <f t="shared" ref="I32:Z32" si="24">IFERROR(INDEX(I51:I500,MATCH($C$32,$C$51:$C$500,0)),"")</f>
        <v>-22.19</v>
      </c>
      <c r="J32" s="3">
        <f t="shared" si="24"/>
        <v>222.42</v>
      </c>
      <c r="K32" s="3">
        <f t="shared" si="24"/>
        <v>641.02</v>
      </c>
      <c r="L32" s="3">
        <f t="shared" si="24"/>
        <v>1445.25</v>
      </c>
      <c r="M32" s="3">
        <f t="shared" si="24"/>
        <v>1454.53</v>
      </c>
      <c r="N32" s="3">
        <f t="shared" si="24"/>
        <v>1524.88</v>
      </c>
      <c r="O32" s="3">
        <f t="shared" si="24"/>
        <v>1839.78</v>
      </c>
      <c r="P32" s="3">
        <f t="shared" si="24"/>
        <v>1650.36</v>
      </c>
      <c r="Q32" s="3">
        <f t="shared" si="24"/>
        <v>1408.43</v>
      </c>
      <c r="R32" s="3">
        <f t="shared" si="24"/>
        <v>1265.55</v>
      </c>
      <c r="S32" s="3">
        <f t="shared" si="24"/>
        <v>711.5</v>
      </c>
      <c r="T32" s="3">
        <f t="shared" si="24"/>
        <v>649.83000000000004</v>
      </c>
      <c r="U32" s="3">
        <f t="shared" si="24"/>
        <v>480.33</v>
      </c>
      <c r="V32" s="3">
        <f t="shared" si="24"/>
        <v>421.59</v>
      </c>
      <c r="W32" s="3">
        <f t="shared" si="24"/>
        <v>343.7</v>
      </c>
      <c r="X32" s="3">
        <f t="shared" si="24"/>
        <v>300.19</v>
      </c>
      <c r="Y32" s="3">
        <f t="shared" si="24"/>
        <v>262.2</v>
      </c>
      <c r="Z32" s="3">
        <f t="shared" si="24"/>
        <v>236.85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-4.0199999999999996</v>
      </c>
      <c r="H33" s="3">
        <f>IFERROR(INDEX(D33:G33,COUNT(D33:G33)),"")</f>
        <v>-4.0199999999999996</v>
      </c>
      <c r="I33" s="3">
        <f t="shared" ref="I33:Z33" si="25">IFERROR(INDEX(I51:I500,MATCH($C$33,$C$51:$C$500,0)),"")</f>
        <v>-9.19</v>
      </c>
      <c r="J33" s="3">
        <f t="shared" si="25"/>
        <v>1.1000000000000001</v>
      </c>
      <c r="K33" s="3">
        <f t="shared" si="25"/>
        <v>0.37</v>
      </c>
      <c r="L33" s="3">
        <f t="shared" si="25"/>
        <v>0.55000000000000004</v>
      </c>
      <c r="M33" s="3">
        <f t="shared" si="25"/>
        <v>0.76</v>
      </c>
      <c r="N33" s="3">
        <f t="shared" si="25"/>
        <v>1.3</v>
      </c>
      <c r="O33" s="3">
        <f t="shared" si="25"/>
        <v>1.08</v>
      </c>
      <c r="P33" s="3">
        <f t="shared" si="25"/>
        <v>1</v>
      </c>
      <c r="Q33" s="3">
        <f t="shared" si="25"/>
        <v>1.1000000000000001</v>
      </c>
      <c r="R33" s="3">
        <f t="shared" si="25"/>
        <v>1.86</v>
      </c>
      <c r="S33" s="3">
        <f t="shared" si="25"/>
        <v>5.01</v>
      </c>
      <c r="T33" s="3">
        <f t="shared" si="25"/>
        <v>7.65</v>
      </c>
      <c r="U33" s="3">
        <f t="shared" si="25"/>
        <v>4.4400000000000004</v>
      </c>
      <c r="V33" s="3">
        <f t="shared" si="25"/>
        <v>4.74</v>
      </c>
      <c r="W33" s="3">
        <f t="shared" si="25"/>
        <v>2.4</v>
      </c>
      <c r="X33" s="3">
        <f t="shared" si="25"/>
        <v>3.06</v>
      </c>
      <c r="Y33" s="3">
        <f t="shared" si="25"/>
        <v>1.67</v>
      </c>
      <c r="Z33" s="3">
        <f t="shared" si="25"/>
        <v>1.25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-7.15</v>
      </c>
      <c r="H34" s="3">
        <f>IFERROR(INDEX(D34:G34,COUNT(D34:G34)),"")</f>
        <v>-7.15</v>
      </c>
      <c r="I34" s="3">
        <f t="shared" ref="I34:Z34" si="26">IFERROR(INDEX(I51:I500,MATCH($C$34,$C$51:$C$500,0)),"")</f>
        <v>-0.84</v>
      </c>
      <c r="J34" s="3">
        <f t="shared" si="26"/>
        <v>-4.29</v>
      </c>
      <c r="K34" s="3">
        <f t="shared" si="26"/>
        <v>-0.3</v>
      </c>
      <c r="L34" s="3">
        <f t="shared" si="26"/>
        <v>-120.48</v>
      </c>
      <c r="M34" s="3">
        <f t="shared" si="26"/>
        <v>84.22</v>
      </c>
      <c r="N34" s="3">
        <f t="shared" si="26"/>
        <v>95.85</v>
      </c>
      <c r="O34" s="3">
        <f t="shared" si="26"/>
        <v>7.81</v>
      </c>
      <c r="P34" s="3">
        <f t="shared" si="26"/>
        <v>8.58</v>
      </c>
      <c r="Q34" s="3">
        <f t="shared" si="26"/>
        <v>11.57</v>
      </c>
      <c r="R34" s="3">
        <f t="shared" si="26"/>
        <v>20.92</v>
      </c>
      <c r="S34" s="3">
        <f t="shared" si="26"/>
        <v>35.07</v>
      </c>
      <c r="T34" s="3">
        <f t="shared" si="26"/>
        <v>49.6</v>
      </c>
      <c r="U34" s="3">
        <f t="shared" si="26"/>
        <v>22.98</v>
      </c>
      <c r="V34" s="3">
        <f t="shared" si="26"/>
        <v>26.66</v>
      </c>
      <c r="W34" s="3">
        <f t="shared" si="26"/>
        <v>14.01</v>
      </c>
      <c r="X34" s="3">
        <f t="shared" si="26"/>
        <v>17.72</v>
      </c>
      <c r="Y34" s="3">
        <f t="shared" si="26"/>
        <v>12.43</v>
      </c>
      <c r="Z34" s="3">
        <f t="shared" si="26"/>
        <v>9.94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3.12</v>
      </c>
      <c r="H35" s="3">
        <f>IFERROR(INDEX(D35:G35,COUNT(D35:G35)),"")</f>
        <v>3.12</v>
      </c>
      <c r="I35" s="3">
        <f t="shared" ref="I35:Z35" si="27">IFERROR(INDEX(I51:I500,MATCH($C$35,$C$51:$C$500,0)),"")</f>
        <v>0.61</v>
      </c>
      <c r="J35" s="3">
        <f t="shared" si="27"/>
        <v>0.51</v>
      </c>
      <c r="K35" s="3">
        <f t="shared" si="27"/>
        <v>0.1</v>
      </c>
      <c r="L35" s="3">
        <f t="shared" si="27"/>
        <v>0.33</v>
      </c>
      <c r="M35" s="3">
        <f t="shared" si="27"/>
        <v>0.56000000000000005</v>
      </c>
      <c r="N35" s="3">
        <f t="shared" si="27"/>
        <v>1.08</v>
      </c>
      <c r="O35" s="3">
        <f t="shared" si="27"/>
        <v>0.66</v>
      </c>
      <c r="P35" s="3">
        <f t="shared" si="27"/>
        <v>0.48</v>
      </c>
      <c r="Q35" s="3">
        <f t="shared" si="27"/>
        <v>0.53</v>
      </c>
      <c r="R35" s="3">
        <f t="shared" si="27"/>
        <v>1.35</v>
      </c>
      <c r="S35" s="3">
        <f t="shared" si="27"/>
        <v>1.61</v>
      </c>
      <c r="T35" s="3">
        <f t="shared" si="27"/>
        <v>2.4500000000000002</v>
      </c>
      <c r="U35" s="3">
        <f t="shared" si="27"/>
        <v>1.1000000000000001</v>
      </c>
      <c r="V35" s="3">
        <f t="shared" si="27"/>
        <v>1.24</v>
      </c>
      <c r="W35" s="3">
        <f t="shared" si="27"/>
        <v>0.64</v>
      </c>
      <c r="X35" s="3">
        <f t="shared" si="27"/>
        <v>0.92</v>
      </c>
      <c r="Y35" s="3">
        <f t="shared" si="27"/>
        <v>0.39</v>
      </c>
      <c r="Z35" s="3">
        <f t="shared" si="27"/>
        <v>0.26</v>
      </c>
    </row>
    <row r="36" spans="1:26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0.88919999999999999</v>
      </c>
      <c r="P36" s="4">
        <f t="shared" si="28"/>
        <v>0.88959999999999995</v>
      </c>
      <c r="Q36" s="4">
        <f t="shared" si="28"/>
        <v>0.88959999999999995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50.95</v>
      </c>
      <c r="P37" s="3">
        <f t="shared" si="29"/>
        <v>38.6</v>
      </c>
      <c r="Q37" s="3">
        <f t="shared" si="29"/>
        <v>26.82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85</v>
      </c>
      <c r="C51" t="s">
        <v>5</v>
      </c>
      <c r="D51" s="5">
        <v>2603798423000</v>
      </c>
      <c r="E51" s="5">
        <v>4233147415000</v>
      </c>
      <c r="F51" s="5">
        <v>3234160123000</v>
      </c>
      <c r="G51" s="5">
        <v>2745780709000</v>
      </c>
      <c r="I51" s="5">
        <v>13325491533000</v>
      </c>
      <c r="J51" s="5">
        <v>19242726731000</v>
      </c>
      <c r="K51" s="5">
        <v>22530355784000</v>
      </c>
      <c r="L51" s="5">
        <v>21480791864000</v>
      </c>
      <c r="M51" s="5">
        <v>17809717726000</v>
      </c>
      <c r="N51" s="5">
        <v>16536381639000</v>
      </c>
      <c r="O51" s="5">
        <v>27212914210000</v>
      </c>
      <c r="P51" s="5">
        <v>31158193498000</v>
      </c>
      <c r="Q51" s="5">
        <v>26176403026000</v>
      </c>
      <c r="R51" s="5">
        <v>15668832513000</v>
      </c>
      <c r="S51" s="5">
        <v>13620101419000</v>
      </c>
      <c r="T51" s="5">
        <v>12463216288000</v>
      </c>
      <c r="U51" s="5">
        <v>11884667552000</v>
      </c>
      <c r="V51" s="5">
        <v>9816085895000</v>
      </c>
      <c r="W51" s="5">
        <v>7741827272000</v>
      </c>
      <c r="X51" s="5">
        <v>6022921894000</v>
      </c>
      <c r="Y51" s="5">
        <v>6590857284000</v>
      </c>
      <c r="Z51" s="5">
        <v>6559077280000</v>
      </c>
    </row>
    <row r="52" spans="2:26" ht="15.5" x14ac:dyDescent="0.35">
      <c r="C52" t="s">
        <v>86</v>
      </c>
      <c r="D52" s="5">
        <v>-2365439678000</v>
      </c>
      <c r="E52" s="5">
        <v>-3864191971000</v>
      </c>
      <c r="F52" s="5">
        <v>-2948406279000</v>
      </c>
      <c r="G52" s="5">
        <v>-2504558245000</v>
      </c>
      <c r="I52" s="5">
        <v>-12198222999000</v>
      </c>
      <c r="J52" s="5">
        <v>-17724124343000</v>
      </c>
      <c r="K52" s="5">
        <v>-20668209416000</v>
      </c>
      <c r="L52" s="5">
        <v>-19278402166000</v>
      </c>
      <c r="M52" s="5">
        <v>-16115147791000</v>
      </c>
      <c r="N52" s="5">
        <v>-15011596163000</v>
      </c>
      <c r="O52" s="5">
        <v>-23732835386000</v>
      </c>
      <c r="P52" s="5">
        <v>-27553466348000</v>
      </c>
      <c r="Q52" s="5">
        <v>-23300168938000</v>
      </c>
      <c r="R52" s="5">
        <v>-13441729089000</v>
      </c>
      <c r="S52" s="5">
        <v>-11965441022000</v>
      </c>
      <c r="T52" s="5">
        <v>-11038646789000</v>
      </c>
      <c r="U52" s="5">
        <v>-10562234128000</v>
      </c>
      <c r="V52" s="5">
        <v>-8902208955000</v>
      </c>
      <c r="W52" s="5">
        <v>-6978414331000</v>
      </c>
      <c r="X52" s="5">
        <v>-5390011533000</v>
      </c>
      <c r="Y52" s="5">
        <v>-5967731531000</v>
      </c>
      <c r="Z52" s="5">
        <v>-6113046734000</v>
      </c>
    </row>
    <row r="53" spans="2:26" ht="15.5" x14ac:dyDescent="0.35">
      <c r="C53" t="s">
        <v>87</v>
      </c>
      <c r="D53" s="5">
        <v>238358745000</v>
      </c>
      <c r="E53" s="5">
        <v>368955444000</v>
      </c>
      <c r="F53" s="5">
        <v>285753844000</v>
      </c>
      <c r="G53" s="5">
        <v>241222464000</v>
      </c>
      <c r="I53" s="5">
        <v>1127268534000</v>
      </c>
      <c r="J53" s="5">
        <v>1518602388000</v>
      </c>
      <c r="K53" s="5">
        <v>1862146368000</v>
      </c>
      <c r="L53" s="5">
        <v>2202389698000</v>
      </c>
      <c r="M53" s="5">
        <v>1694569935000</v>
      </c>
      <c r="N53" s="5">
        <v>1524785476000</v>
      </c>
      <c r="O53" s="5">
        <v>3480078824000</v>
      </c>
      <c r="P53" s="5">
        <v>3604727150000</v>
      </c>
      <c r="Q53" s="5">
        <v>2876234088000</v>
      </c>
      <c r="R53" s="5">
        <v>2227103424000</v>
      </c>
      <c r="S53" s="5">
        <v>1654660397000</v>
      </c>
      <c r="T53" s="5">
        <v>1424569499000</v>
      </c>
      <c r="U53" s="5">
        <v>1322433424000</v>
      </c>
      <c r="V53" s="5">
        <v>913876940000</v>
      </c>
      <c r="W53" s="5">
        <v>763412941000</v>
      </c>
      <c r="X53" s="5">
        <v>632910361000</v>
      </c>
      <c r="Y53" s="5">
        <v>623125753000</v>
      </c>
      <c r="Z53" s="5">
        <v>446030546000</v>
      </c>
    </row>
    <row r="54" spans="2:26" ht="15.5" x14ac:dyDescent="0.35">
      <c r="C54" t="s">
        <v>1415</v>
      </c>
      <c r="E54" s="5">
        <v>-1351093236000</v>
      </c>
      <c r="F54" s="5">
        <v>-91720667000</v>
      </c>
      <c r="I54" s="5">
        <v>-1442813903000</v>
      </c>
      <c r="J54" s="5">
        <v>-606661518000</v>
      </c>
      <c r="K54" s="5">
        <v>-139283235000</v>
      </c>
      <c r="L54" s="5">
        <v>306726295000</v>
      </c>
      <c r="M54" s="5">
        <v>672372934000</v>
      </c>
      <c r="N54" s="5">
        <v>472172166000</v>
      </c>
      <c r="O54" s="5">
        <v>939112040000</v>
      </c>
      <c r="P54" s="5">
        <v>533031374000</v>
      </c>
      <c r="Q54" s="5">
        <v>572700749000</v>
      </c>
      <c r="R54" s="5">
        <v>378836006000</v>
      </c>
      <c r="S54" s="5">
        <v>288402591000</v>
      </c>
      <c r="T54" s="5">
        <v>369757130000</v>
      </c>
      <c r="U54" s="5">
        <v>261014273000</v>
      </c>
      <c r="V54" s="5">
        <v>197505039000</v>
      </c>
      <c r="W54" s="5">
        <v>101522034000</v>
      </c>
      <c r="X54" s="5">
        <v>40157871000</v>
      </c>
      <c r="Y54" s="5">
        <v>22607657000</v>
      </c>
      <c r="Z54" s="5">
        <v>-3099025000</v>
      </c>
    </row>
    <row r="55" spans="2:26" ht="15.5" x14ac:dyDescent="0.35">
      <c r="C55" t="s">
        <v>1416</v>
      </c>
      <c r="D55" s="5">
        <v>238358745000</v>
      </c>
      <c r="E55" s="5">
        <v>-982137792000</v>
      </c>
      <c r="F55" s="5">
        <v>194033177000</v>
      </c>
      <c r="G55" s="5">
        <v>241222464000</v>
      </c>
      <c r="I55" s="5">
        <v>-315545369000</v>
      </c>
      <c r="J55" s="5">
        <v>911940870000</v>
      </c>
      <c r="K55" s="5">
        <v>1722863133000</v>
      </c>
      <c r="L55" s="5">
        <v>2509115993000</v>
      </c>
      <c r="M55" s="5">
        <v>2366942869000</v>
      </c>
      <c r="N55" s="5">
        <v>1996957642000</v>
      </c>
      <c r="O55" s="5">
        <v>4419190864000</v>
      </c>
      <c r="P55" s="5">
        <v>4137758524000</v>
      </c>
      <c r="Q55" s="5">
        <v>3448934837000</v>
      </c>
      <c r="R55" s="5">
        <v>2605939430000</v>
      </c>
      <c r="S55" s="5">
        <v>1943062988000</v>
      </c>
      <c r="T55" s="5">
        <v>1794326629000</v>
      </c>
      <c r="U55" s="5">
        <v>1583447697000</v>
      </c>
      <c r="V55" s="5">
        <v>1111381979000</v>
      </c>
      <c r="W55" s="5">
        <v>864934975000</v>
      </c>
      <c r="X55" s="5">
        <v>673068232000</v>
      </c>
      <c r="Y55" s="5">
        <v>645733410000</v>
      </c>
      <c r="Z55" s="5">
        <v>442931521000</v>
      </c>
    </row>
    <row r="56" spans="2:26" ht="15.5" x14ac:dyDescent="0.35">
      <c r="C56" t="s">
        <v>88</v>
      </c>
      <c r="D56" s="5">
        <v>-290296124000</v>
      </c>
      <c r="E56" s="5">
        <v>-444340697000</v>
      </c>
      <c r="F56" s="5">
        <v>-360760457000</v>
      </c>
      <c r="G56" s="5">
        <v>-191373188000</v>
      </c>
      <c r="I56" s="5">
        <v>-1320836920000</v>
      </c>
      <c r="J56" s="5">
        <v>-1243935256000</v>
      </c>
      <c r="K56" s="5">
        <v>-984268743000</v>
      </c>
      <c r="L56" s="5">
        <v>-726939038000</v>
      </c>
      <c r="M56" s="5">
        <v>-788413587000</v>
      </c>
      <c r="N56" s="5">
        <v>-894569012000</v>
      </c>
      <c r="O56" s="5">
        <v>-930543092000</v>
      </c>
      <c r="P56" s="5">
        <v>-785744845000</v>
      </c>
      <c r="Q56" s="5">
        <v>-676672875000</v>
      </c>
      <c r="R56" s="5">
        <v>-526935753000</v>
      </c>
      <c r="S56" s="5">
        <v>-429157646000</v>
      </c>
      <c r="T56" s="5">
        <v>-393407442000</v>
      </c>
      <c r="U56" s="5">
        <v>-367485780000</v>
      </c>
      <c r="V56" s="5">
        <v>-265965358000</v>
      </c>
      <c r="W56" s="5">
        <v>-211193809000</v>
      </c>
      <c r="X56" s="5">
        <v>-195457021000</v>
      </c>
      <c r="Y56" s="5">
        <v>-160782419000</v>
      </c>
      <c r="Z56" s="5">
        <v>-155001293000</v>
      </c>
    </row>
    <row r="57" spans="2:26" ht="15.5" x14ac:dyDescent="0.35">
      <c r="C57" t="s">
        <v>89</v>
      </c>
      <c r="D57" s="5">
        <v>-1975913000</v>
      </c>
      <c r="E57" s="5">
        <v>-4991255000</v>
      </c>
      <c r="F57" s="5">
        <v>-4292962000</v>
      </c>
      <c r="G57" s="5">
        <v>-2435733000</v>
      </c>
      <c r="I57" s="5">
        <v>-15701527000</v>
      </c>
      <c r="J57" s="5">
        <v>-20059121000</v>
      </c>
      <c r="K57" s="5">
        <v>-10271158000</v>
      </c>
      <c r="L57" s="5">
        <v>-4762422000</v>
      </c>
      <c r="M57" s="5">
        <v>-8579410000</v>
      </c>
      <c r="N57" s="5">
        <v>-11275963000</v>
      </c>
      <c r="O57" s="5">
        <v>-13184924000</v>
      </c>
      <c r="P57" s="5">
        <v>-10445343000</v>
      </c>
      <c r="Q57" s="5">
        <v>-9958720000</v>
      </c>
      <c r="R57" s="5">
        <v>-9094812000</v>
      </c>
      <c r="S57" s="5">
        <v>-7695193000</v>
      </c>
      <c r="T57" s="5">
        <v>-6838756000</v>
      </c>
      <c r="U57" s="5">
        <v>-4775912000</v>
      </c>
      <c r="V57" s="5">
        <v>-11386522000</v>
      </c>
      <c r="W57" s="5">
        <v>-3646075000</v>
      </c>
      <c r="X57" s="5">
        <v>-3527066000</v>
      </c>
      <c r="Y57" s="5">
        <v>-2421380000</v>
      </c>
      <c r="Z57" s="5">
        <v>-2589810000</v>
      </c>
    </row>
    <row r="58" spans="2:26" ht="15.5" x14ac:dyDescent="0.35">
      <c r="C58" t="s">
        <v>90</v>
      </c>
      <c r="D58" s="5">
        <v>-288320211000</v>
      </c>
      <c r="E58" s="5">
        <v>-439349442000</v>
      </c>
      <c r="F58" s="5">
        <v>-356467495000</v>
      </c>
      <c r="G58" s="5">
        <v>-188937455000</v>
      </c>
      <c r="I58" s="5">
        <v>-1305135393000</v>
      </c>
      <c r="J58" s="5">
        <v>-1223876135000</v>
      </c>
      <c r="K58" s="5">
        <v>-973997585000</v>
      </c>
      <c r="L58" s="5">
        <v>-722176616000</v>
      </c>
      <c r="M58" s="5">
        <v>-779834177000</v>
      </c>
      <c r="N58" s="5">
        <v>-883293049000</v>
      </c>
      <c r="O58" s="5">
        <v>-917358168000</v>
      </c>
      <c r="P58" s="5">
        <v>-775299502000</v>
      </c>
      <c r="Q58" s="5">
        <v>-666714155000</v>
      </c>
      <c r="R58" s="5">
        <v>-517840941000</v>
      </c>
      <c r="S58" s="5">
        <v>-421462453000</v>
      </c>
      <c r="T58" s="5">
        <v>-386568686000</v>
      </c>
      <c r="U58" s="5">
        <v>-362709868000</v>
      </c>
      <c r="V58" s="5">
        <v>-254578836000</v>
      </c>
      <c r="W58" s="5">
        <v>-207547734000</v>
      </c>
      <c r="X58" s="5">
        <v>-191929955000</v>
      </c>
      <c r="Y58" s="5">
        <v>-158361039000</v>
      </c>
      <c r="Z58" s="5">
        <v>-152411483000</v>
      </c>
    </row>
    <row r="59" spans="2:26" ht="15.5" x14ac:dyDescent="0.35">
      <c r="C59" t="s">
        <v>92</v>
      </c>
      <c r="D59" s="5">
        <v>-51937379000</v>
      </c>
      <c r="E59" s="5">
        <v>-1426478489000</v>
      </c>
      <c r="F59" s="5">
        <v>-166727280000</v>
      </c>
      <c r="G59" s="5">
        <v>49849276000</v>
      </c>
      <c r="I59" s="5">
        <v>-1636382289000</v>
      </c>
      <c r="J59" s="5">
        <v>-331994386000</v>
      </c>
      <c r="K59" s="5">
        <v>738594390000</v>
      </c>
      <c r="L59" s="5">
        <v>1782176955000</v>
      </c>
      <c r="M59" s="5">
        <v>1578529282000</v>
      </c>
      <c r="N59" s="5">
        <v>1102388630000</v>
      </c>
      <c r="O59" s="5">
        <v>3488647772000</v>
      </c>
      <c r="P59" s="5">
        <v>3352013679000</v>
      </c>
      <c r="Q59" s="5">
        <v>2772261962000</v>
      </c>
      <c r="R59" s="5">
        <v>2079003677000</v>
      </c>
      <c r="S59" s="5">
        <v>1513905342000</v>
      </c>
      <c r="T59" s="5">
        <v>1400919187000</v>
      </c>
      <c r="U59" s="5">
        <v>1215961917000</v>
      </c>
      <c r="V59" s="5">
        <v>845416621000</v>
      </c>
      <c r="W59" s="5">
        <v>653741166000</v>
      </c>
      <c r="X59" s="5">
        <v>477611211000</v>
      </c>
      <c r="Y59" s="5">
        <v>484950991000</v>
      </c>
      <c r="Z59" s="5">
        <v>287930228000</v>
      </c>
    </row>
    <row r="60" spans="2:26" ht="15.5" x14ac:dyDescent="0.35">
      <c r="C60" t="s">
        <v>93</v>
      </c>
      <c r="D60" s="5">
        <v>-1114747707000</v>
      </c>
      <c r="E60" s="5">
        <v>-5417269535000</v>
      </c>
      <c r="F60" s="5">
        <v>-1418766351000</v>
      </c>
      <c r="G60" s="5">
        <v>-965655875000</v>
      </c>
      <c r="I60" s="5">
        <v>-8486621269000</v>
      </c>
      <c r="J60" s="5">
        <v>-2129397973000</v>
      </c>
      <c r="K60" s="5">
        <v>-8504139786000</v>
      </c>
      <c r="L60" s="5">
        <v>-1606096059000</v>
      </c>
      <c r="M60" s="5">
        <v>-1381864855000</v>
      </c>
      <c r="N60" s="5">
        <v>-792112942000</v>
      </c>
      <c r="O60" s="5">
        <v>-699392084000</v>
      </c>
      <c r="P60" s="5">
        <v>-993384745000</v>
      </c>
      <c r="Q60" s="5">
        <v>-1309870604000</v>
      </c>
      <c r="R60" s="5">
        <v>-848513362000</v>
      </c>
      <c r="S60" s="5">
        <v>-415823583000</v>
      </c>
      <c r="T60" s="5">
        <v>-255028950000</v>
      </c>
      <c r="U60" s="5">
        <v>-199271728000</v>
      </c>
      <c r="V60" s="5">
        <v>-37500827000</v>
      </c>
      <c r="W60" s="5">
        <v>-24134182000</v>
      </c>
      <c r="X60" s="5">
        <v>-4285177000</v>
      </c>
      <c r="Y60" s="5">
        <v>-136841999000</v>
      </c>
      <c r="Z60" s="5">
        <v>-31515351000</v>
      </c>
    </row>
    <row r="61" spans="2:26" ht="15.5" x14ac:dyDescent="0.35">
      <c r="C61" t="s">
        <v>94</v>
      </c>
      <c r="Q61" s="5">
        <v>241823299000</v>
      </c>
      <c r="R61" s="5">
        <v>50971372000</v>
      </c>
      <c r="S61" s="5">
        <v>59686089000</v>
      </c>
      <c r="T61" s="5">
        <v>73500762000</v>
      </c>
      <c r="U61" s="5">
        <v>24107033000</v>
      </c>
      <c r="V61" s="5">
        <v>36485663000</v>
      </c>
      <c r="W61" s="5">
        <v>34324442000</v>
      </c>
      <c r="X61" s="5">
        <v>28913365000</v>
      </c>
      <c r="Y61" s="5">
        <v>30417205000</v>
      </c>
      <c r="Z61" s="5">
        <v>53743541000</v>
      </c>
    </row>
    <row r="62" spans="2:26" ht="15.5" x14ac:dyDescent="0.35">
      <c r="C62" t="s">
        <v>1315</v>
      </c>
      <c r="D62" s="5">
        <v>98490982000</v>
      </c>
      <c r="E62" s="5">
        <v>-406025043000</v>
      </c>
      <c r="F62" s="5">
        <v>649473814000</v>
      </c>
      <c r="G62" s="5">
        <v>-405583689000</v>
      </c>
    </row>
    <row r="63" spans="2:26" ht="15.5" x14ac:dyDescent="0.35">
      <c r="C63" t="s">
        <v>96</v>
      </c>
      <c r="Q63" s="5">
        <v>766143000</v>
      </c>
      <c r="R63" s="5">
        <v>-5445321000</v>
      </c>
      <c r="S63" s="5">
        <v>28350510000</v>
      </c>
      <c r="T63" s="5">
        <v>-2039829000</v>
      </c>
      <c r="U63" s="5">
        <v>-31253143000</v>
      </c>
      <c r="V63" s="5">
        <v>2556010000</v>
      </c>
      <c r="W63" s="5">
        <v>22756746000</v>
      </c>
      <c r="X63" s="5">
        <v>-4104954000</v>
      </c>
      <c r="Y63" s="5">
        <v>1432768000</v>
      </c>
      <c r="Z63" s="5">
        <v>26437634000</v>
      </c>
    </row>
    <row r="64" spans="2:26" ht="15.5" x14ac:dyDescent="0.35">
      <c r="C64" t="s">
        <v>339</v>
      </c>
      <c r="V64" s="5">
        <v>305950000</v>
      </c>
      <c r="W64" s="5">
        <v>105494000</v>
      </c>
      <c r="X64" s="5">
        <v>57351000</v>
      </c>
      <c r="Y64" s="5">
        <v>-2000000</v>
      </c>
      <c r="Z64" s="5">
        <v>4289126000</v>
      </c>
    </row>
    <row r="65" spans="3:26" ht="15.5" x14ac:dyDescent="0.35">
      <c r="C65" t="s">
        <v>26</v>
      </c>
      <c r="D65" s="5">
        <v>-675131243000</v>
      </c>
      <c r="E65" s="5">
        <v>-2968057691000</v>
      </c>
      <c r="F65" s="5">
        <v>1389528772000</v>
      </c>
      <c r="G65" s="5">
        <v>-664186972000</v>
      </c>
      <c r="I65" s="5">
        <v>-2968057691000</v>
      </c>
      <c r="J65" s="5">
        <v>-3282890829000</v>
      </c>
      <c r="K65" s="5">
        <v>-3206109247000</v>
      </c>
      <c r="L65" s="5">
        <v>-1371878207000</v>
      </c>
      <c r="M65" s="5">
        <v>-1157283771000</v>
      </c>
      <c r="N65" s="5">
        <v>-1221502016000</v>
      </c>
      <c r="O65" s="5">
        <v>-884252228000</v>
      </c>
      <c r="P65" s="5">
        <v>-972528679000</v>
      </c>
      <c r="Q65" s="5">
        <v>-677973460000</v>
      </c>
      <c r="R65" s="5">
        <v>-435314128000</v>
      </c>
      <c r="S65" s="5">
        <v>-431409359000</v>
      </c>
      <c r="T65" s="5">
        <v>-197704174000</v>
      </c>
      <c r="U65" s="5">
        <v>-64027739000</v>
      </c>
      <c r="V65" s="5">
        <v>-36228187000</v>
      </c>
      <c r="W65" s="5">
        <v>-15696279000</v>
      </c>
      <c r="X65" s="5">
        <v>-9611427000</v>
      </c>
      <c r="Y65" s="5">
        <v>-51764196000</v>
      </c>
      <c r="Z65" s="5">
        <v>-44024039000</v>
      </c>
    </row>
    <row r="66" spans="3:26" ht="15.5" x14ac:dyDescent="0.35">
      <c r="C66" t="s">
        <v>95</v>
      </c>
      <c r="D66" s="5">
        <v>-29517185000</v>
      </c>
      <c r="E66" s="5">
        <v>-52613426000</v>
      </c>
      <c r="F66" s="5">
        <v>84501418000</v>
      </c>
      <c r="G66" s="5">
        <v>-15322282000</v>
      </c>
      <c r="I66" s="5">
        <v>-52613426000</v>
      </c>
      <c r="J66" s="5">
        <v>-221037466000</v>
      </c>
      <c r="K66" s="5">
        <v>-91143623000</v>
      </c>
      <c r="L66" s="5">
        <v>-99355029000</v>
      </c>
      <c r="M66" s="5">
        <v>-28885684000</v>
      </c>
      <c r="N66" s="5">
        <v>-3458952000</v>
      </c>
      <c r="O66" s="5">
        <v>-263821072000</v>
      </c>
      <c r="P66" s="5">
        <v>-309628664000</v>
      </c>
      <c r="Q66" s="5">
        <v>-123644382000</v>
      </c>
      <c r="R66" s="5">
        <v>-38190543000</v>
      </c>
      <c r="S66" s="5">
        <v>-5514535000</v>
      </c>
      <c r="T66" s="5">
        <v>-6627740000</v>
      </c>
      <c r="V66" s="5">
        <v>-5138607000</v>
      </c>
    </row>
    <row r="67" spans="3:26" ht="15.5" x14ac:dyDescent="0.35">
      <c r="C67" t="s">
        <v>547</v>
      </c>
      <c r="T67" s="5">
        <v>-286455956000</v>
      </c>
      <c r="U67" s="5">
        <v>-285421874000</v>
      </c>
      <c r="V67" s="5">
        <v>-241791643000</v>
      </c>
      <c r="W67" s="5">
        <v>-186630581000</v>
      </c>
      <c r="X67" s="5">
        <v>-132424893000</v>
      </c>
      <c r="Y67" s="5">
        <v>-123866051000</v>
      </c>
    </row>
    <row r="68" spans="3:26" ht="15.5" x14ac:dyDescent="0.35">
      <c r="C68" t="s">
        <v>91</v>
      </c>
      <c r="D68" s="5">
        <v>-32208399000</v>
      </c>
      <c r="E68" s="5">
        <v>-346305971000</v>
      </c>
      <c r="F68" s="5">
        <v>-37259358000</v>
      </c>
      <c r="G68" s="5">
        <v>-41404040000</v>
      </c>
      <c r="I68" s="5">
        <v>-428158486000</v>
      </c>
      <c r="J68" s="5">
        <v>-254783584000</v>
      </c>
      <c r="K68" s="5">
        <v>-702895033000</v>
      </c>
      <c r="L68" s="5">
        <v>102488570000</v>
      </c>
      <c r="M68" s="5">
        <v>106854614000</v>
      </c>
      <c r="N68" s="5">
        <v>127773958000</v>
      </c>
      <c r="O68" s="5">
        <v>337663446000</v>
      </c>
      <c r="P68" s="5">
        <v>353425217000</v>
      </c>
      <c r="Q68" s="5">
        <v>149781661000</v>
      </c>
      <c r="R68" s="5">
        <v>135317204000</v>
      </c>
      <c r="S68" s="5">
        <v>77961149000</v>
      </c>
      <c r="T68" s="5">
        <v>135614405000</v>
      </c>
      <c r="U68" s="5">
        <v>54431721000</v>
      </c>
      <c r="V68" s="5">
        <v>47629668000</v>
      </c>
      <c r="W68" s="5">
        <v>35453042000</v>
      </c>
    </row>
    <row r="69" spans="3:26" ht="15.5" x14ac:dyDescent="0.35">
      <c r="C69" t="s">
        <v>97</v>
      </c>
      <c r="D69" s="5">
        <v>-1114747707000</v>
      </c>
      <c r="E69" s="5">
        <v>-5417269535000</v>
      </c>
      <c r="F69" s="5">
        <v>-1418766351000</v>
      </c>
      <c r="G69" s="5">
        <v>-965655875000</v>
      </c>
      <c r="I69" s="5">
        <v>-8486621269000</v>
      </c>
      <c r="J69" s="5">
        <v>-2129397973000</v>
      </c>
      <c r="K69" s="5">
        <v>-8504139786000</v>
      </c>
      <c r="L69" s="5">
        <v>-1606096059000</v>
      </c>
      <c r="M69" s="5">
        <v>-1381864855000</v>
      </c>
      <c r="N69" s="5">
        <v>-792112942000</v>
      </c>
      <c r="O69" s="5">
        <v>-699392084000</v>
      </c>
      <c r="P69" s="5">
        <v>-993384745000</v>
      </c>
      <c r="Q69" s="5">
        <v>-1309870604000</v>
      </c>
      <c r="R69" s="5">
        <v>-848513362000</v>
      </c>
      <c r="S69" s="5">
        <v>-415823583000</v>
      </c>
      <c r="T69" s="5">
        <v>-255028950000</v>
      </c>
      <c r="U69" s="5">
        <v>-199271728000</v>
      </c>
      <c r="V69" s="5">
        <v>-37500827000</v>
      </c>
      <c r="W69" s="5">
        <v>-24134182000</v>
      </c>
      <c r="X69" s="5">
        <v>-4285177000</v>
      </c>
      <c r="Y69" s="5">
        <v>-136841999000</v>
      </c>
      <c r="Z69" s="5">
        <v>-31515351000</v>
      </c>
    </row>
    <row r="70" spans="3:26" ht="15.5" x14ac:dyDescent="0.35">
      <c r="C70" t="s">
        <v>28</v>
      </c>
      <c r="D70" s="5">
        <v>-1166685086000</v>
      </c>
      <c r="E70" s="5">
        <v>-6843748024000</v>
      </c>
      <c r="F70" s="5">
        <v>-1585493631000</v>
      </c>
      <c r="G70" s="5">
        <v>-915806599000</v>
      </c>
      <c r="I70" s="5">
        <v>-10123003558000</v>
      </c>
      <c r="J70" s="5">
        <v>-2461392359000</v>
      </c>
      <c r="K70" s="5">
        <v>-7765545396000</v>
      </c>
      <c r="L70" s="5">
        <v>176080896000</v>
      </c>
      <c r="M70" s="5">
        <v>196664427000</v>
      </c>
      <c r="N70" s="5">
        <v>310275688000</v>
      </c>
      <c r="O70" s="5">
        <v>2789255688000</v>
      </c>
      <c r="P70" s="5">
        <v>2358628934000</v>
      </c>
      <c r="Q70" s="5">
        <v>1462391358000</v>
      </c>
      <c r="R70" s="5">
        <v>1230490315000</v>
      </c>
      <c r="S70" s="5">
        <v>1098081759000</v>
      </c>
      <c r="T70" s="5">
        <v>1145890237000</v>
      </c>
      <c r="U70" s="5">
        <v>1016690189000</v>
      </c>
      <c r="V70" s="5">
        <v>807915794000</v>
      </c>
      <c r="W70" s="5">
        <v>629606984000</v>
      </c>
      <c r="X70" s="5">
        <v>473326034000</v>
      </c>
      <c r="Y70" s="5">
        <v>348108992000</v>
      </c>
      <c r="Z70" s="5">
        <v>256414877000</v>
      </c>
    </row>
    <row r="71" spans="3:26" ht="15.5" x14ac:dyDescent="0.35">
      <c r="C71" t="s">
        <v>27</v>
      </c>
      <c r="D71" s="5">
        <v>-2544488000</v>
      </c>
      <c r="E71" s="5">
        <v>2189451000</v>
      </c>
      <c r="F71" s="5">
        <v>-251250000</v>
      </c>
      <c r="G71" s="5">
        <v>-8703051000</v>
      </c>
      <c r="I71" s="5">
        <v>-12174413000</v>
      </c>
      <c r="J71" s="5">
        <v>-52421976000</v>
      </c>
      <c r="K71" s="5">
        <v>-58993601000</v>
      </c>
      <c r="L71" s="5">
        <v>-163494461000</v>
      </c>
      <c r="M71" s="5">
        <v>17760367000</v>
      </c>
      <c r="N71" s="5">
        <v>12066825000</v>
      </c>
      <c r="O71" s="5">
        <v>-168240548000</v>
      </c>
      <c r="P71" s="5">
        <v>-285329070000</v>
      </c>
      <c r="Q71" s="5">
        <v>-106275869000</v>
      </c>
      <c r="R71" s="5">
        <v>-83345393000</v>
      </c>
      <c r="S71" s="5">
        <v>-395076705000</v>
      </c>
      <c r="T71" s="5">
        <v>-395094418000</v>
      </c>
      <c r="U71" s="5">
        <v>-392318510000</v>
      </c>
      <c r="V71" s="5">
        <v>-302790832000</v>
      </c>
      <c r="W71" s="5">
        <v>-238660490000</v>
      </c>
      <c r="X71" s="5">
        <v>-162084784000</v>
      </c>
      <c r="Y71" s="5">
        <v>-141585048000</v>
      </c>
      <c r="Z71" s="5">
        <v>-81761560000</v>
      </c>
    </row>
    <row r="72" spans="3:26" ht="15.5" x14ac:dyDescent="0.35">
      <c r="C72" t="s">
        <v>98</v>
      </c>
    </row>
    <row r="73" spans="3:26" ht="15.5" x14ac:dyDescent="0.35">
      <c r="C73" t="s">
        <v>905</v>
      </c>
      <c r="T73" s="5">
        <v>-375324840000</v>
      </c>
      <c r="U73" s="5">
        <v>-390471296000</v>
      </c>
      <c r="V73" s="5">
        <v>-318909604000</v>
      </c>
      <c r="W73" s="5">
        <v>-249568409000</v>
      </c>
      <c r="X73" s="5">
        <v>-171181570000</v>
      </c>
      <c r="Y73" s="5">
        <v>-161325249000</v>
      </c>
      <c r="Z73" s="5">
        <v>-72726644000</v>
      </c>
    </row>
    <row r="74" spans="3:26" ht="15.5" x14ac:dyDescent="0.35">
      <c r="C74" t="s">
        <v>99</v>
      </c>
      <c r="T74" s="5">
        <v>-19769578000</v>
      </c>
      <c r="U74" s="5">
        <v>-1847214000</v>
      </c>
      <c r="V74" s="5">
        <v>16118772000</v>
      </c>
      <c r="W74" s="5">
        <v>10907919000</v>
      </c>
      <c r="X74" s="5">
        <v>9096786000</v>
      </c>
      <c r="Y74" s="5">
        <v>19740201000</v>
      </c>
      <c r="Z74" s="5">
        <v>-9034916000</v>
      </c>
    </row>
    <row r="75" spans="3:26" ht="15.5" x14ac:dyDescent="0.35">
      <c r="C75" t="s">
        <v>100</v>
      </c>
      <c r="D75" s="5">
        <v>-2544488000</v>
      </c>
      <c r="E75" s="5">
        <v>2189451000</v>
      </c>
      <c r="F75" s="5">
        <v>-251250000</v>
      </c>
      <c r="G75" s="5">
        <v>-8703051000</v>
      </c>
      <c r="I75" s="5">
        <v>-12174413000</v>
      </c>
      <c r="J75" s="5">
        <v>-52421976000</v>
      </c>
      <c r="K75" s="5">
        <v>-58993601000</v>
      </c>
      <c r="L75" s="5">
        <v>-163494461000</v>
      </c>
      <c r="M75" s="5">
        <v>17760367000</v>
      </c>
      <c r="N75" s="5">
        <v>12066825000</v>
      </c>
      <c r="O75" s="5">
        <v>-168240548000</v>
      </c>
      <c r="P75" s="5">
        <v>-285329070000</v>
      </c>
      <c r="Q75" s="5">
        <v>-106275869000</v>
      </c>
      <c r="R75" s="5">
        <v>-83345393000</v>
      </c>
      <c r="S75" s="5">
        <v>-395076705000</v>
      </c>
      <c r="T75" s="5">
        <v>-395094418000</v>
      </c>
      <c r="U75" s="5">
        <v>-392318510000</v>
      </c>
      <c r="V75" s="5">
        <v>-302790832000</v>
      </c>
      <c r="W75" s="5">
        <v>-238660490000</v>
      </c>
      <c r="X75" s="5">
        <v>-162084784000</v>
      </c>
      <c r="Y75" s="5">
        <v>-141585048000</v>
      </c>
      <c r="Z75" s="5">
        <v>-81761560000</v>
      </c>
    </row>
    <row r="76" spans="3:26" ht="15.5" x14ac:dyDescent="0.35">
      <c r="C76" t="s">
        <v>101</v>
      </c>
      <c r="X76" s="5">
        <v>311241250000</v>
      </c>
      <c r="Y76" s="5">
        <v>206523944000</v>
      </c>
      <c r="Z76" s="5">
        <v>174653317000</v>
      </c>
    </row>
    <row r="77" spans="3:26" ht="15.5" x14ac:dyDescent="0.35">
      <c r="C77" t="s">
        <v>729</v>
      </c>
    </row>
    <row r="78" spans="3:26" ht="15.5" x14ac:dyDescent="0.35">
      <c r="C78" t="s">
        <v>102</v>
      </c>
      <c r="X78" s="5">
        <v>-26319058000</v>
      </c>
      <c r="Y78" s="5">
        <v>-17301869000</v>
      </c>
      <c r="Z78" s="5">
        <v>-18618922000</v>
      </c>
    </row>
    <row r="79" spans="3:26" ht="15.5" x14ac:dyDescent="0.35">
      <c r="C79" t="s">
        <v>104</v>
      </c>
      <c r="D79" s="5">
        <v>-1169229574000</v>
      </c>
      <c r="E79" s="5">
        <v>-6841558573000</v>
      </c>
      <c r="F79" s="5">
        <v>-1585744881000</v>
      </c>
      <c r="G79" s="5">
        <v>-924509650000</v>
      </c>
      <c r="I79" s="5">
        <v>-10135177971000</v>
      </c>
      <c r="J79" s="5">
        <v>-2513814335000</v>
      </c>
      <c r="K79" s="5">
        <v>-7824538997000</v>
      </c>
      <c r="L79" s="5">
        <v>12586435000</v>
      </c>
      <c r="M79" s="5">
        <v>214424794000</v>
      </c>
      <c r="N79" s="5">
        <v>322342513000</v>
      </c>
      <c r="O79" s="5">
        <v>2621015140000</v>
      </c>
      <c r="P79" s="5">
        <v>2073299864000</v>
      </c>
      <c r="Q79" s="5">
        <v>1356115489000</v>
      </c>
      <c r="R79" s="5">
        <v>1147144922000</v>
      </c>
      <c r="S79" s="5">
        <v>703005054000</v>
      </c>
      <c r="T79" s="5">
        <v>750795819000</v>
      </c>
      <c r="U79" s="5">
        <v>624371679000</v>
      </c>
      <c r="V79" s="5">
        <v>505124962000</v>
      </c>
      <c r="W79" s="5">
        <v>390946494000</v>
      </c>
      <c r="X79" s="5">
        <v>284922192000</v>
      </c>
      <c r="Y79" s="5">
        <v>189222075000</v>
      </c>
      <c r="Z79" s="5">
        <v>156034395000</v>
      </c>
    </row>
    <row r="80" spans="3:26" ht="15.5" x14ac:dyDescent="0.35">
      <c r="C80" t="s">
        <v>105</v>
      </c>
      <c r="E80" s="5">
        <v>-46184044000</v>
      </c>
      <c r="I80" s="5">
        <v>-46184044000</v>
      </c>
      <c r="J80" s="5">
        <v>-79214513000</v>
      </c>
      <c r="K80" s="5">
        <v>-74395790000</v>
      </c>
      <c r="L80" s="5">
        <v>5284428000</v>
      </c>
      <c r="M80" s="5">
        <v>22375378000</v>
      </c>
      <c r="N80" s="5">
        <v>-20775050000</v>
      </c>
      <c r="O80" s="5">
        <v>-93096309000</v>
      </c>
      <c r="P80" s="5">
        <v>140243105000</v>
      </c>
      <c r="Q80" s="5">
        <v>-47649429000</v>
      </c>
      <c r="R80" s="5">
        <v>-18275656000</v>
      </c>
      <c r="S80" s="5">
        <v>6306290000</v>
      </c>
      <c r="V80" s="5">
        <v>3638700000</v>
      </c>
      <c r="W80" s="5">
        <v>10881434000</v>
      </c>
    </row>
    <row r="81" spans="2:26" ht="15.5" x14ac:dyDescent="0.35">
      <c r="C81" t="s">
        <v>106</v>
      </c>
      <c r="E81" s="5">
        <v>-46184044000</v>
      </c>
      <c r="I81" s="5">
        <v>-46184044000</v>
      </c>
      <c r="J81" s="5">
        <v>-79214513000</v>
      </c>
      <c r="K81" s="5">
        <v>-74395790000</v>
      </c>
      <c r="L81" s="5">
        <v>5284428000</v>
      </c>
      <c r="M81" s="5">
        <v>22375378000</v>
      </c>
      <c r="N81" s="5">
        <v>-20775050000</v>
      </c>
      <c r="O81" s="5">
        <v>-93096309000</v>
      </c>
      <c r="P81" s="5">
        <v>140243105000</v>
      </c>
      <c r="Q81" s="5">
        <v>-47649429000</v>
      </c>
      <c r="R81" s="5">
        <v>-18275656000</v>
      </c>
      <c r="S81" s="5">
        <v>6306290000</v>
      </c>
      <c r="V81" s="5">
        <v>3638700000</v>
      </c>
      <c r="W81" s="5">
        <v>10881434000</v>
      </c>
    </row>
    <row r="82" spans="2:26" ht="15.5" x14ac:dyDescent="0.35">
      <c r="C82" t="s">
        <v>107</v>
      </c>
      <c r="D82" s="5">
        <v>-1169229574000</v>
      </c>
      <c r="E82" s="5">
        <v>-6887742617000</v>
      </c>
      <c r="F82" s="5">
        <v>-1585744881000</v>
      </c>
      <c r="G82" s="5">
        <v>-924509650000</v>
      </c>
      <c r="I82" s="5">
        <v>-10181362015000</v>
      </c>
      <c r="J82" s="5">
        <v>-2593028848000</v>
      </c>
      <c r="K82" s="5">
        <v>-7898934787000</v>
      </c>
      <c r="L82" s="5">
        <v>17870863000</v>
      </c>
      <c r="M82" s="5">
        <v>236800172000</v>
      </c>
      <c r="N82" s="5">
        <v>301567463000</v>
      </c>
      <c r="O82" s="5">
        <v>2527918831000</v>
      </c>
      <c r="P82" s="5">
        <v>2213542969000</v>
      </c>
      <c r="Q82" s="5">
        <v>1308466060000</v>
      </c>
      <c r="R82" s="5">
        <v>1128869266000</v>
      </c>
      <c r="S82" s="5">
        <v>709311344000</v>
      </c>
      <c r="T82" s="5">
        <v>750795819000</v>
      </c>
      <c r="U82" s="5">
        <v>624371679000</v>
      </c>
      <c r="V82" s="5">
        <v>508763662000</v>
      </c>
      <c r="W82" s="5">
        <v>401827928000</v>
      </c>
    </row>
    <row r="83" spans="2:26" ht="15.5" x14ac:dyDescent="0.35">
      <c r="C83" t="s">
        <v>108</v>
      </c>
      <c r="D83" s="5">
        <v>-1169229574000</v>
      </c>
      <c r="E83" s="5">
        <v>-6841558573000</v>
      </c>
      <c r="F83" s="5">
        <v>-1585744881000</v>
      </c>
      <c r="G83" s="5">
        <v>-924509650000</v>
      </c>
      <c r="I83" s="5">
        <v>-10135177971000</v>
      </c>
      <c r="J83" s="5">
        <v>-2513814335000</v>
      </c>
      <c r="K83" s="5">
        <v>-7824538997000</v>
      </c>
      <c r="L83" s="5">
        <v>12586435000</v>
      </c>
      <c r="M83" s="5">
        <v>214424794000</v>
      </c>
      <c r="N83" s="5">
        <v>322342513000</v>
      </c>
      <c r="O83" s="5">
        <v>2621015140000</v>
      </c>
      <c r="P83" s="5">
        <v>2073299864000</v>
      </c>
      <c r="Q83" s="5">
        <v>1356115489000</v>
      </c>
      <c r="R83" s="5">
        <v>1147144922000</v>
      </c>
      <c r="S83" s="5">
        <v>703005054000</v>
      </c>
      <c r="T83" s="5">
        <v>750795820000</v>
      </c>
      <c r="U83" s="5">
        <v>624371679000</v>
      </c>
      <c r="V83" s="5">
        <v>505124962000</v>
      </c>
      <c r="W83" s="5">
        <v>390946495000</v>
      </c>
      <c r="X83" s="5">
        <v>284922192000</v>
      </c>
      <c r="Y83" s="5">
        <v>189222075000</v>
      </c>
      <c r="Z83" s="5">
        <v>156034395000</v>
      </c>
    </row>
    <row r="84" spans="2:26" ht="15.5" x14ac:dyDescent="0.35">
      <c r="C84" t="s">
        <v>7</v>
      </c>
      <c r="D84" s="5">
        <v>-1137021175000</v>
      </c>
      <c r="E84" s="5">
        <v>-6541436646000</v>
      </c>
      <c r="F84" s="5">
        <v>-1548485523000</v>
      </c>
      <c r="G84" s="5">
        <v>-883105610000</v>
      </c>
      <c r="I84" s="5">
        <v>-9753203529000</v>
      </c>
      <c r="J84" s="5">
        <v>-2338245264000</v>
      </c>
      <c r="K84" s="5">
        <v>-7196039754000</v>
      </c>
      <c r="L84" s="5">
        <v>-84617707000</v>
      </c>
      <c r="M84" s="5">
        <v>129945558000</v>
      </c>
      <c r="N84" s="5">
        <v>173793505000</v>
      </c>
      <c r="O84" s="5">
        <v>2190255385000</v>
      </c>
      <c r="P84" s="5">
        <v>1860117752000</v>
      </c>
      <c r="Q84" s="5">
        <v>1158684399000</v>
      </c>
      <c r="R84" s="5">
        <v>993552062000</v>
      </c>
      <c r="S84" s="5">
        <v>631350195000</v>
      </c>
      <c r="T84" s="5">
        <v>615181415000</v>
      </c>
      <c r="U84" s="5">
        <v>569939958000</v>
      </c>
      <c r="V84" s="5">
        <v>461133994000</v>
      </c>
      <c r="W84" s="5">
        <v>366374887000</v>
      </c>
    </row>
    <row r="85" spans="2:26" ht="15.5" x14ac:dyDescent="0.35">
      <c r="C85" t="s">
        <v>110</v>
      </c>
      <c r="D85" s="5">
        <v>-1169229574000</v>
      </c>
      <c r="E85" s="5">
        <v>-6841558573000</v>
      </c>
      <c r="F85" s="5">
        <v>-1585744881000</v>
      </c>
      <c r="G85" s="5">
        <v>-924509650000</v>
      </c>
      <c r="I85" s="5">
        <v>-10135177971000</v>
      </c>
      <c r="J85" s="5">
        <v>-2513814335000</v>
      </c>
      <c r="K85" s="5">
        <v>-7824538997000</v>
      </c>
      <c r="L85" s="5">
        <v>12586435000</v>
      </c>
      <c r="M85" s="5">
        <v>214424794000</v>
      </c>
      <c r="N85" s="5">
        <v>322342513000</v>
      </c>
      <c r="O85" s="5">
        <v>2621015140000</v>
      </c>
      <c r="P85" s="5">
        <v>2073299864000</v>
      </c>
      <c r="Q85" s="5">
        <v>1356115489000</v>
      </c>
      <c r="R85" s="5">
        <v>1147144922000</v>
      </c>
      <c r="S85" s="5">
        <v>703005054000</v>
      </c>
      <c r="T85" s="5">
        <v>750795820000</v>
      </c>
      <c r="U85" s="5">
        <v>624371679000</v>
      </c>
      <c r="V85" s="5">
        <v>505124962000</v>
      </c>
      <c r="W85" s="5">
        <v>390946495000</v>
      </c>
      <c r="X85" s="5">
        <v>284922192000</v>
      </c>
      <c r="Y85" s="5">
        <v>189222075000</v>
      </c>
      <c r="Z85" s="5">
        <v>156034395000</v>
      </c>
    </row>
    <row r="86" spans="2:26" ht="15.5" x14ac:dyDescent="0.35">
      <c r="C86" t="s">
        <v>111</v>
      </c>
      <c r="D86" s="5">
        <v>-1169229574000</v>
      </c>
      <c r="E86" s="5">
        <v>-6887742617000</v>
      </c>
      <c r="F86" s="5">
        <v>-1585744881000</v>
      </c>
      <c r="G86" s="5">
        <v>-924509650000</v>
      </c>
      <c r="I86" s="5">
        <v>-10181362015000</v>
      </c>
      <c r="J86" s="5">
        <v>-2593028848000</v>
      </c>
      <c r="K86" s="5">
        <v>-7898934787000</v>
      </c>
      <c r="L86" s="5">
        <v>17870863000</v>
      </c>
      <c r="M86" s="5">
        <v>236800172000</v>
      </c>
      <c r="N86" s="5">
        <v>301567463000</v>
      </c>
      <c r="O86" s="5">
        <v>2527918831000</v>
      </c>
      <c r="P86" s="5">
        <v>2213542969000</v>
      </c>
      <c r="Q86" s="5">
        <v>1308466060000</v>
      </c>
      <c r="R86" s="5">
        <v>1128869266000</v>
      </c>
      <c r="S86" s="5">
        <v>709311344000</v>
      </c>
      <c r="T86" s="5">
        <v>750795820000</v>
      </c>
      <c r="U86" s="5">
        <v>624371679000</v>
      </c>
      <c r="V86" s="5">
        <v>508763662000</v>
      </c>
      <c r="W86" s="5">
        <v>401827929000</v>
      </c>
    </row>
    <row r="87" spans="2:26" ht="15.5" x14ac:dyDescent="0.35">
      <c r="C87" t="s">
        <v>112</v>
      </c>
      <c r="D87" s="5">
        <v>-1169229574000</v>
      </c>
      <c r="E87" s="5">
        <v>-6887742617000</v>
      </c>
      <c r="F87" s="5">
        <v>-1585744881000</v>
      </c>
      <c r="G87" s="5">
        <v>-924509650000</v>
      </c>
      <c r="I87" s="5">
        <v>-10181362015000</v>
      </c>
      <c r="J87" s="5">
        <v>-2593028848000</v>
      </c>
      <c r="K87" s="5">
        <v>-7898934787000</v>
      </c>
      <c r="L87" s="5">
        <v>17870863000</v>
      </c>
      <c r="M87" s="5">
        <v>236800172000</v>
      </c>
      <c r="N87" s="5">
        <v>301567463000</v>
      </c>
      <c r="O87" s="5">
        <v>2527918831000</v>
      </c>
      <c r="P87" s="5">
        <v>2213542969000</v>
      </c>
      <c r="Q87" s="5">
        <v>1308466060000</v>
      </c>
      <c r="R87" s="5">
        <v>1128869266000</v>
      </c>
      <c r="S87" s="5">
        <v>709311344000</v>
      </c>
      <c r="T87" s="5">
        <v>750795820000</v>
      </c>
      <c r="U87" s="5">
        <v>624371679000</v>
      </c>
      <c r="V87" s="5">
        <v>508763662000</v>
      </c>
      <c r="W87" s="5">
        <v>401827929000</v>
      </c>
    </row>
    <row r="89" spans="2:26" ht="15.5" x14ac:dyDescent="0.35">
      <c r="B89" t="s">
        <v>113</v>
      </c>
      <c r="C89" t="s">
        <v>114</v>
      </c>
    </row>
    <row r="90" spans="2:26" ht="15.5" x14ac:dyDescent="0.35">
      <c r="C90" t="s">
        <v>115</v>
      </c>
    </row>
    <row r="91" spans="2:26" ht="15.5" x14ac:dyDescent="0.35">
      <c r="C91" t="s">
        <v>19</v>
      </c>
      <c r="D91" s="5">
        <v>1457012798000</v>
      </c>
      <c r="E91" s="5">
        <v>2754958146000</v>
      </c>
      <c r="F91" s="5">
        <v>1544787629000</v>
      </c>
      <c r="G91" s="5">
        <v>1616890307000</v>
      </c>
      <c r="I91" s="5">
        <v>2754958146000</v>
      </c>
      <c r="J91" s="5">
        <v>3361002876000</v>
      </c>
      <c r="K91" s="5">
        <v>3233071377000</v>
      </c>
      <c r="L91" s="5">
        <v>5669693120000</v>
      </c>
      <c r="M91" s="5">
        <v>6983869555000</v>
      </c>
      <c r="N91" s="5">
        <v>14951761071000</v>
      </c>
      <c r="O91" s="5">
        <v>10346734338000</v>
      </c>
      <c r="P91" s="5">
        <v>13973766477000</v>
      </c>
      <c r="Q91" s="5">
        <v>11253778215000</v>
      </c>
      <c r="R91" s="5">
        <v>9269999584000</v>
      </c>
      <c r="S91" s="5">
        <v>2560120483000</v>
      </c>
      <c r="T91" s="5">
        <v>2300892182000</v>
      </c>
      <c r="U91" s="5">
        <v>1386707038000</v>
      </c>
      <c r="V91" s="5">
        <v>1499142819000</v>
      </c>
      <c r="W91" s="5">
        <v>1244316237000</v>
      </c>
      <c r="X91" s="5">
        <v>1227704869000</v>
      </c>
      <c r="Y91" s="5">
        <v>1210888160000</v>
      </c>
      <c r="Z91" s="5">
        <v>1051432167000</v>
      </c>
    </row>
    <row r="92" spans="2:26" ht="15.5" x14ac:dyDescent="0.35">
      <c r="C92" t="s">
        <v>116</v>
      </c>
      <c r="P92" s="5">
        <v>1719973000</v>
      </c>
      <c r="Q92" s="5">
        <v>4657606000</v>
      </c>
      <c r="R92" s="5">
        <v>1205686625000</v>
      </c>
      <c r="S92" s="5">
        <v>13402337000</v>
      </c>
      <c r="T92" s="5">
        <v>40182013000</v>
      </c>
      <c r="U92" s="5">
        <v>23802489000</v>
      </c>
    </row>
    <row r="93" spans="2:26" ht="15.5" x14ac:dyDescent="0.35">
      <c r="C93" t="s">
        <v>118</v>
      </c>
      <c r="D93" s="5">
        <v>1998604255000</v>
      </c>
      <c r="E93" s="5">
        <v>1805708780000</v>
      </c>
      <c r="F93" s="5">
        <v>542260642000</v>
      </c>
      <c r="G93" s="5">
        <v>528622983000</v>
      </c>
      <c r="I93" s="5">
        <v>1805708780000</v>
      </c>
      <c r="J93" s="5">
        <v>363183184000</v>
      </c>
      <c r="K93" s="5">
        <v>108251812000</v>
      </c>
      <c r="L93" s="5">
        <v>56986049000</v>
      </c>
      <c r="M93" s="5">
        <v>124513968000</v>
      </c>
      <c r="N93" s="5">
        <v>304163608000</v>
      </c>
      <c r="O93" s="5">
        <v>573880674000</v>
      </c>
      <c r="P93" s="5">
        <v>707321016000</v>
      </c>
      <c r="Q93" s="5">
        <v>107894953000</v>
      </c>
    </row>
    <row r="94" spans="2:26" ht="15.5" x14ac:dyDescent="0.35">
      <c r="C94" t="s">
        <v>117</v>
      </c>
      <c r="D94" s="5">
        <v>15689064000</v>
      </c>
      <c r="E94" s="5">
        <v>21599215000</v>
      </c>
      <c r="F94" s="5">
        <v>15689064000</v>
      </c>
      <c r="G94" s="5">
        <v>15689064000</v>
      </c>
      <c r="I94" s="5">
        <v>21599215000</v>
      </c>
      <c r="J94" s="5">
        <v>15689064000</v>
      </c>
      <c r="L94" s="5">
        <v>72505329000</v>
      </c>
    </row>
    <row r="95" spans="2:26" ht="15.5" x14ac:dyDescent="0.35">
      <c r="C95" t="s">
        <v>119</v>
      </c>
      <c r="D95" s="5">
        <v>1698440672000</v>
      </c>
      <c r="E95" s="5">
        <v>1559360966000</v>
      </c>
      <c r="F95" s="5">
        <v>2306599260000</v>
      </c>
      <c r="G95" s="5">
        <v>2431056257000</v>
      </c>
      <c r="I95" s="5">
        <v>1559360966000</v>
      </c>
      <c r="J95" s="5">
        <v>2330250891000</v>
      </c>
      <c r="K95" s="5">
        <v>3310321966000</v>
      </c>
      <c r="L95" s="5">
        <v>2828397975000</v>
      </c>
      <c r="M95" s="5">
        <v>2266834715000</v>
      </c>
      <c r="N95" s="5">
        <v>2175553436000</v>
      </c>
      <c r="O95" s="5">
        <v>4461895735000</v>
      </c>
      <c r="P95" s="5">
        <v>5350840436000</v>
      </c>
      <c r="Q95" s="5">
        <v>4930153132000</v>
      </c>
      <c r="R95" s="5">
        <v>2730285039000</v>
      </c>
      <c r="S95" s="5">
        <v>2781980156000</v>
      </c>
      <c r="T95" s="5">
        <v>1962832632000</v>
      </c>
      <c r="U95" s="5">
        <v>1479294484000</v>
      </c>
      <c r="V95" s="5">
        <v>1332044873000</v>
      </c>
      <c r="W95" s="5">
        <v>1323066544000</v>
      </c>
      <c r="X95" s="5">
        <v>899690382000</v>
      </c>
      <c r="Y95" s="5">
        <v>872070756000</v>
      </c>
      <c r="Z95" s="5">
        <v>1039101991000</v>
      </c>
    </row>
    <row r="96" spans="2:26" ht="15.5" x14ac:dyDescent="0.35">
      <c r="C96" t="s">
        <v>548</v>
      </c>
      <c r="R96" s="5">
        <v>16807664000</v>
      </c>
      <c r="S96" s="5">
        <v>9564163000</v>
      </c>
      <c r="T96" s="5">
        <v>16461906000</v>
      </c>
      <c r="U96" s="5">
        <v>53539571000</v>
      </c>
    </row>
    <row r="97" spans="3:26" ht="15.5" x14ac:dyDescent="0.35">
      <c r="C97" t="s">
        <v>549</v>
      </c>
      <c r="D97" s="5">
        <v>805294522000</v>
      </c>
      <c r="E97" s="5">
        <v>762346229000</v>
      </c>
      <c r="F97" s="5">
        <v>1002831008000</v>
      </c>
      <c r="G97" s="5">
        <v>1163506944000</v>
      </c>
      <c r="I97" s="5">
        <v>762346229000</v>
      </c>
      <c r="J97" s="5">
        <v>1283805231000</v>
      </c>
      <c r="K97" s="5">
        <v>1572095631000</v>
      </c>
      <c r="L97" s="5">
        <v>1264152999000</v>
      </c>
      <c r="M97" s="5">
        <v>1256817854000</v>
      </c>
      <c r="N97" s="5">
        <v>1649587752000</v>
      </c>
      <c r="O97" s="5">
        <v>1747514757000</v>
      </c>
      <c r="P97" s="5">
        <v>1924130389000</v>
      </c>
      <c r="Q97" s="5">
        <v>1328166503000</v>
      </c>
      <c r="R97" s="5">
        <v>832260732000</v>
      </c>
      <c r="S97" s="5">
        <v>662948555000</v>
      </c>
      <c r="T97" s="5">
        <v>567875358000</v>
      </c>
      <c r="U97" s="5">
        <v>601391092000</v>
      </c>
      <c r="V97" s="5">
        <v>580217037000</v>
      </c>
      <c r="W97" s="5">
        <v>472736565000</v>
      </c>
      <c r="X97" s="5">
        <v>452291797000</v>
      </c>
      <c r="Y97" s="5">
        <v>404839180000</v>
      </c>
      <c r="Z97" s="5">
        <v>352172831000</v>
      </c>
    </row>
    <row r="98" spans="3:26" ht="15.5" x14ac:dyDescent="0.35">
      <c r="C98" t="s">
        <v>550</v>
      </c>
      <c r="D98" s="5">
        <v>1953301907000</v>
      </c>
      <c r="E98" s="5">
        <v>1490957845000</v>
      </c>
      <c r="F98" s="5">
        <v>1730418577000</v>
      </c>
      <c r="G98" s="5">
        <v>1640908269000</v>
      </c>
      <c r="I98" s="5">
        <v>1490957845000</v>
      </c>
      <c r="J98" s="5">
        <v>1743506039000</v>
      </c>
      <c r="K98" s="5">
        <v>2463049432000</v>
      </c>
      <c r="L98" s="5">
        <v>4537978670000</v>
      </c>
      <c r="M98" s="5">
        <v>4067667216000</v>
      </c>
      <c r="N98" s="5">
        <v>8356967362000</v>
      </c>
      <c r="O98" s="5">
        <v>11043028527000</v>
      </c>
      <c r="P98" s="5">
        <v>9902046735000</v>
      </c>
      <c r="Q98" s="5">
        <v>9260959094000</v>
      </c>
      <c r="R98" s="5">
        <v>3970858197000</v>
      </c>
      <c r="S98" s="5">
        <v>3244397788000</v>
      </c>
      <c r="T98" s="5">
        <v>2369859861000</v>
      </c>
      <c r="U98" s="5">
        <v>1962335244000</v>
      </c>
      <c r="V98" s="5">
        <v>1481610381000</v>
      </c>
      <c r="W98" s="5">
        <v>1048486790000</v>
      </c>
      <c r="X98" s="5">
        <v>934907382000</v>
      </c>
      <c r="Y98" s="5">
        <v>643983981000</v>
      </c>
      <c r="Z98" s="5">
        <v>706972814000</v>
      </c>
    </row>
    <row r="99" spans="3:26" ht="15.5" x14ac:dyDescent="0.35">
      <c r="C99" t="s">
        <v>618</v>
      </c>
      <c r="D99" s="5">
        <v>1953301907000</v>
      </c>
      <c r="E99" s="5">
        <v>1490957845000</v>
      </c>
      <c r="F99" s="5">
        <v>1730418577000</v>
      </c>
      <c r="G99" s="5">
        <v>1640908269000</v>
      </c>
      <c r="I99" s="5">
        <v>1490957845000</v>
      </c>
      <c r="J99" s="5">
        <v>1743506039000</v>
      </c>
      <c r="K99" s="5">
        <v>2463049432000</v>
      </c>
      <c r="L99" s="5">
        <v>4537978670000</v>
      </c>
      <c r="M99" s="5">
        <v>4067667216000</v>
      </c>
      <c r="N99" s="5">
        <v>8356967362000</v>
      </c>
      <c r="O99" s="5">
        <v>11043028527000</v>
      </c>
      <c r="P99" s="5">
        <v>9902046735000</v>
      </c>
      <c r="Q99" s="5">
        <v>9260959094000</v>
      </c>
      <c r="R99" s="5">
        <v>3970858197000</v>
      </c>
      <c r="S99" s="5">
        <v>3244397788000</v>
      </c>
      <c r="T99" s="5">
        <v>2369859861000</v>
      </c>
      <c r="U99" s="5">
        <v>1962335244000</v>
      </c>
      <c r="V99" s="5">
        <v>1481610381000</v>
      </c>
      <c r="W99" s="5">
        <v>1048486790000</v>
      </c>
      <c r="X99" s="5">
        <v>934907382000</v>
      </c>
      <c r="Y99" s="5">
        <v>643983981000</v>
      </c>
      <c r="Z99" s="5">
        <v>706972814000</v>
      </c>
    </row>
    <row r="100" spans="3:26" ht="15.5" x14ac:dyDescent="0.35">
      <c r="C100" t="s">
        <v>120</v>
      </c>
      <c r="O100" s="5">
        <v>2716988593000</v>
      </c>
      <c r="P100" s="5">
        <v>3998948639000</v>
      </c>
      <c r="Q100" s="5">
        <v>1216737200000</v>
      </c>
    </row>
    <row r="101" spans="3:26" ht="15.5" x14ac:dyDescent="0.35">
      <c r="C101" t="s">
        <v>121</v>
      </c>
      <c r="O101" s="5">
        <v>2716988593000</v>
      </c>
      <c r="P101" s="5">
        <v>3998948639000</v>
      </c>
      <c r="Q101" s="5">
        <v>1216737200000</v>
      </c>
    </row>
    <row r="102" spans="3:26" ht="15.5" x14ac:dyDescent="0.35">
      <c r="C102" t="s">
        <v>122</v>
      </c>
      <c r="D102" s="5">
        <v>7773058929000</v>
      </c>
      <c r="E102" s="5">
        <v>7653492592000</v>
      </c>
      <c r="F102" s="5">
        <v>11306484260000</v>
      </c>
      <c r="G102" s="5">
        <v>11010879109000</v>
      </c>
      <c r="I102" s="5">
        <v>7653492592000</v>
      </c>
      <c r="J102" s="5">
        <v>11507713961000</v>
      </c>
      <c r="K102" s="5">
        <v>11411411553000</v>
      </c>
      <c r="L102" s="5">
        <v>12012495999000</v>
      </c>
      <c r="M102" s="5">
        <v>10934220807000</v>
      </c>
      <c r="N102" s="5">
        <v>9813054227000</v>
      </c>
      <c r="O102" s="5">
        <v>6854729608000</v>
      </c>
      <c r="P102" s="5">
        <v>5978533161000</v>
      </c>
      <c r="Q102" s="5">
        <v>1663036012000</v>
      </c>
      <c r="R102" s="5">
        <v>1247710293000</v>
      </c>
      <c r="S102" s="5">
        <v>1031277931000</v>
      </c>
      <c r="T102" s="5">
        <v>817307342000</v>
      </c>
      <c r="U102" s="5">
        <v>1118390356000</v>
      </c>
      <c r="V102" s="5">
        <v>1138080424000</v>
      </c>
      <c r="W102" s="5">
        <v>872775160000</v>
      </c>
      <c r="X102" s="5">
        <v>853256824000</v>
      </c>
      <c r="Y102" s="5">
        <v>1044472772000</v>
      </c>
      <c r="Z102" s="5">
        <v>1350022508000</v>
      </c>
    </row>
    <row r="103" spans="3:26" ht="15.5" x14ac:dyDescent="0.35">
      <c r="C103" t="s">
        <v>619</v>
      </c>
      <c r="D103" s="5">
        <v>1450548606000</v>
      </c>
      <c r="E103" s="5">
        <v>1449371356000</v>
      </c>
      <c r="F103" s="5">
        <v>1428830506000</v>
      </c>
      <c r="G103" s="5">
        <v>1440240752000</v>
      </c>
      <c r="I103" s="5">
        <v>1449371356000</v>
      </c>
      <c r="J103" s="5">
        <v>1438576137000</v>
      </c>
      <c r="K103" s="5">
        <v>2103448150000</v>
      </c>
      <c r="L103" s="5">
        <v>2081812909000</v>
      </c>
      <c r="M103" s="5">
        <v>2033627294000</v>
      </c>
      <c r="N103" s="5">
        <v>1215038229000</v>
      </c>
      <c r="R103" s="5">
        <v>1215601512000</v>
      </c>
      <c r="S103" s="5">
        <v>870590596000</v>
      </c>
      <c r="T103" s="5">
        <v>745845647000</v>
      </c>
      <c r="U103" s="5">
        <v>484995133000</v>
      </c>
      <c r="V103" s="5">
        <v>509024058000</v>
      </c>
      <c r="W103" s="5">
        <v>298488551000</v>
      </c>
    </row>
    <row r="104" spans="3:26" ht="15.5" x14ac:dyDescent="0.35">
      <c r="C104" t="s">
        <v>91</v>
      </c>
      <c r="D104" s="5">
        <v>1002723696000</v>
      </c>
      <c r="E104" s="5">
        <v>1002723696000</v>
      </c>
      <c r="F104" s="5">
        <v>1002912211000</v>
      </c>
      <c r="G104" s="5">
        <v>1002912211000</v>
      </c>
      <c r="I104" s="5">
        <v>1002723696000</v>
      </c>
      <c r="J104" s="5">
        <v>1002912211000</v>
      </c>
      <c r="K104" s="5">
        <v>1121033189000</v>
      </c>
      <c r="L104" s="5">
        <v>1138927627000</v>
      </c>
      <c r="M104" s="5">
        <v>1137580341000</v>
      </c>
      <c r="N104" s="5">
        <v>1835573880000</v>
      </c>
      <c r="O104" s="5">
        <v>1788272322000</v>
      </c>
      <c r="P104" s="5">
        <v>1870972526000</v>
      </c>
      <c r="Q104" s="5">
        <v>1177602645000</v>
      </c>
      <c r="R104" s="5">
        <v>1285037971000</v>
      </c>
      <c r="S104" s="5">
        <v>1031159100000</v>
      </c>
      <c r="T104" s="5">
        <v>1140503429000</v>
      </c>
      <c r="U104" s="5">
        <v>419124879000</v>
      </c>
      <c r="V104" s="5">
        <v>23526182000</v>
      </c>
      <c r="W104" s="5">
        <v>2581247000</v>
      </c>
      <c r="X104" s="5">
        <v>-9294847000</v>
      </c>
      <c r="Y104" s="5">
        <v>-1872240000</v>
      </c>
      <c r="Z104" s="5">
        <v>-12744800000</v>
      </c>
    </row>
    <row r="105" spans="3:26" ht="15.5" x14ac:dyDescent="0.35">
      <c r="C105" t="s">
        <v>123</v>
      </c>
      <c r="D105" s="5">
        <v>19082033272000</v>
      </c>
      <c r="E105" s="5">
        <v>20065929046000</v>
      </c>
      <c r="F105" s="5">
        <v>26105888809000</v>
      </c>
      <c r="G105" s="5">
        <v>27079903700000</v>
      </c>
      <c r="I105" s="5">
        <v>20065929046000</v>
      </c>
      <c r="J105" s="5">
        <v>30148518571000</v>
      </c>
      <c r="K105" s="5">
        <v>30801655982000</v>
      </c>
      <c r="L105" s="5">
        <v>39634794697000</v>
      </c>
      <c r="M105" s="5">
        <v>37186634112000</v>
      </c>
      <c r="N105" s="5">
        <v>47980945725000</v>
      </c>
      <c r="O105" s="5">
        <v>42335471858000</v>
      </c>
      <c r="P105" s="5">
        <v>43555495865000</v>
      </c>
      <c r="Q105" s="5">
        <v>34910108265000</v>
      </c>
      <c r="R105" s="5">
        <v>21552497928000</v>
      </c>
      <c r="S105" s="5">
        <v>12560285337000</v>
      </c>
      <c r="T105" s="5">
        <v>9514446542000</v>
      </c>
      <c r="U105" s="5">
        <v>7994288651000</v>
      </c>
      <c r="V105" s="5">
        <v>7186554643000</v>
      </c>
      <c r="W105" s="5">
        <v>5838851683000</v>
      </c>
      <c r="X105" s="5">
        <v>5122672881000</v>
      </c>
      <c r="Y105" s="5">
        <v>4962530397000</v>
      </c>
      <c r="Z105" s="5">
        <v>5229930307000</v>
      </c>
    </row>
    <row r="106" spans="3:26" ht="15.5" x14ac:dyDescent="0.35">
      <c r="C106" t="s">
        <v>124</v>
      </c>
    </row>
    <row r="107" spans="3:26" ht="15.5" x14ac:dyDescent="0.35">
      <c r="C107" t="s">
        <v>128</v>
      </c>
      <c r="D107" s="5">
        <v>2461637191000</v>
      </c>
      <c r="E107" s="5">
        <v>2495673833000</v>
      </c>
      <c r="F107" s="5">
        <v>2419715476000</v>
      </c>
      <c r="G107" s="5">
        <v>2623795715000</v>
      </c>
      <c r="I107" s="5">
        <v>2495673833000</v>
      </c>
      <c r="J107" s="5">
        <v>2708297133000</v>
      </c>
      <c r="K107" s="5">
        <v>1854701159000</v>
      </c>
      <c r="L107" s="5">
        <v>2059783755000</v>
      </c>
      <c r="M107" s="5">
        <v>1864824022000</v>
      </c>
      <c r="N107" s="5">
        <v>1709108024000</v>
      </c>
      <c r="O107" s="5">
        <v>1257122635000</v>
      </c>
      <c r="P107" s="5">
        <v>727823591000</v>
      </c>
      <c r="Q107" s="5">
        <v>396918845000</v>
      </c>
      <c r="R107" s="5">
        <v>439202330000</v>
      </c>
      <c r="S107" s="5">
        <v>300607375000</v>
      </c>
      <c r="T107" s="5">
        <v>227137428000</v>
      </c>
      <c r="U107" s="5">
        <v>196682571000</v>
      </c>
      <c r="V107" s="5">
        <v>173583247000</v>
      </c>
      <c r="W107" s="5">
        <v>152036132000</v>
      </c>
      <c r="X107" s="5">
        <v>150108294000</v>
      </c>
      <c r="Y107" s="5">
        <v>121508510000</v>
      </c>
      <c r="Z107" s="5">
        <v>19708510000</v>
      </c>
    </row>
    <row r="108" spans="3:26" ht="15.5" x14ac:dyDescent="0.35">
      <c r="C108" t="s">
        <v>2174</v>
      </c>
      <c r="R108" s="5">
        <v>258905609000</v>
      </c>
      <c r="S108" s="5">
        <v>255036889000</v>
      </c>
      <c r="T108" s="5">
        <v>142006418000</v>
      </c>
      <c r="U108" s="5">
        <v>138436667000</v>
      </c>
      <c r="V108" s="5">
        <v>70983815000</v>
      </c>
      <c r="W108" s="5">
        <v>85407535000</v>
      </c>
      <c r="X108" s="5">
        <v>69622513000</v>
      </c>
      <c r="Y108" s="5">
        <v>66123559000</v>
      </c>
      <c r="Z108" s="5">
        <v>21589497000</v>
      </c>
    </row>
    <row r="109" spans="3:26" ht="15.5" x14ac:dyDescent="0.35">
      <c r="C109" t="s">
        <v>2175</v>
      </c>
      <c r="D109" s="5">
        <v>1450548606000</v>
      </c>
      <c r="E109" s="5">
        <v>1449371356000</v>
      </c>
      <c r="F109" s="5">
        <v>1428830506000</v>
      </c>
      <c r="G109" s="5">
        <v>1440240752000</v>
      </c>
      <c r="I109" s="5">
        <v>1449371356000</v>
      </c>
      <c r="J109" s="5">
        <v>1438576137000</v>
      </c>
      <c r="K109" s="5">
        <v>2103448150000</v>
      </c>
      <c r="L109" s="5">
        <v>2081812909000</v>
      </c>
      <c r="M109" s="5">
        <v>2033627294000</v>
      </c>
      <c r="N109" s="5">
        <v>1215038229000</v>
      </c>
      <c r="O109" s="5">
        <v>1181771974000</v>
      </c>
      <c r="P109" s="5">
        <v>711009859000</v>
      </c>
      <c r="Q109" s="5">
        <v>512182215000</v>
      </c>
      <c r="R109" s="5">
        <v>1474507121000</v>
      </c>
      <c r="S109" s="5">
        <v>1125627485000</v>
      </c>
      <c r="T109" s="5">
        <v>887852065000</v>
      </c>
      <c r="U109" s="5">
        <v>623431800000</v>
      </c>
      <c r="V109" s="5">
        <v>580007873000</v>
      </c>
      <c r="W109" s="5">
        <v>383896086000</v>
      </c>
      <c r="X109" s="5">
        <v>69622513000</v>
      </c>
      <c r="Y109" s="5">
        <v>66123559000</v>
      </c>
      <c r="Z109" s="5">
        <v>21589497000</v>
      </c>
    </row>
    <row r="110" spans="3:26" ht="15.5" x14ac:dyDescent="0.35">
      <c r="C110" t="s">
        <v>127</v>
      </c>
      <c r="D110" s="5">
        <v>1461886751000</v>
      </c>
      <c r="E110" s="5">
        <v>1529137751000</v>
      </c>
      <c r="F110" s="5">
        <v>1322709451000</v>
      </c>
      <c r="G110" s="5">
        <v>1319968081000</v>
      </c>
      <c r="I110" s="5">
        <v>1529137751000</v>
      </c>
      <c r="J110" s="5">
        <v>1319968081000</v>
      </c>
      <c r="K110" s="5">
        <v>1308363601000</v>
      </c>
      <c r="L110" s="5">
        <v>1978946566000</v>
      </c>
      <c r="M110" s="5">
        <v>1919752812000</v>
      </c>
      <c r="N110" s="5">
        <v>2022806201000</v>
      </c>
      <c r="O110" s="5">
        <v>1963939356000</v>
      </c>
      <c r="P110" s="5">
        <v>1593674779000</v>
      </c>
      <c r="Q110" s="5">
        <v>538548500000</v>
      </c>
      <c r="R110" s="5">
        <v>462488276000</v>
      </c>
      <c r="S110" s="5">
        <v>392040421000</v>
      </c>
      <c r="T110" s="5">
        <v>380048382000</v>
      </c>
      <c r="U110" s="5">
        <v>64270034000</v>
      </c>
      <c r="V110" s="5">
        <v>47520500000</v>
      </c>
    </row>
    <row r="111" spans="3:26" ht="15.5" x14ac:dyDescent="0.35">
      <c r="C111" t="s">
        <v>126</v>
      </c>
      <c r="D111" s="5">
        <v>5047402299000</v>
      </c>
      <c r="E111" s="5">
        <v>5043063233000</v>
      </c>
      <c r="F111" s="5">
        <v>5110356877000</v>
      </c>
      <c r="G111" s="5">
        <v>5164127706000</v>
      </c>
      <c r="I111" s="5">
        <v>5043063233000</v>
      </c>
      <c r="J111" s="5">
        <v>5330447409000</v>
      </c>
      <c r="K111" s="5">
        <v>8115699672000</v>
      </c>
      <c r="L111" s="5">
        <v>8305833696000</v>
      </c>
      <c r="M111" s="5">
        <v>8832862346000</v>
      </c>
      <c r="N111" s="5">
        <v>5170556905000</v>
      </c>
      <c r="O111" s="5">
        <v>5154533876000</v>
      </c>
      <c r="P111" s="5">
        <v>4675679014000</v>
      </c>
      <c r="Q111" s="5">
        <v>3932108696000</v>
      </c>
      <c r="R111" s="5">
        <v>3465843202000</v>
      </c>
      <c r="S111" s="5">
        <v>3184400114000</v>
      </c>
      <c r="T111" s="5">
        <v>2676043079000</v>
      </c>
      <c r="U111" s="5">
        <v>1640292113000</v>
      </c>
      <c r="V111" s="5">
        <v>1168756506000</v>
      </c>
      <c r="W111" s="5">
        <v>753148442000</v>
      </c>
      <c r="X111" s="5">
        <v>405546470000</v>
      </c>
      <c r="Y111" s="5">
        <v>332207429000</v>
      </c>
      <c r="Z111" s="5">
        <v>335877846000</v>
      </c>
    </row>
    <row r="112" spans="3:26" ht="15.5" x14ac:dyDescent="0.35">
      <c r="C112" t="s">
        <v>2176</v>
      </c>
    </row>
    <row r="113" spans="3:26" ht="15.5" x14ac:dyDescent="0.35">
      <c r="C113" t="s">
        <v>342</v>
      </c>
      <c r="D113" s="5">
        <v>4847052000</v>
      </c>
      <c r="E113" s="5">
        <v>4847052000</v>
      </c>
      <c r="F113" s="5">
        <v>4847052000</v>
      </c>
      <c r="G113" s="5">
        <v>4847052000</v>
      </c>
      <c r="I113" s="5">
        <v>4847052000</v>
      </c>
      <c r="J113" s="5">
        <v>4847052000</v>
      </c>
      <c r="K113" s="5">
        <v>4847052000</v>
      </c>
      <c r="L113" s="5">
        <v>4847052000</v>
      </c>
      <c r="M113" s="5">
        <v>4847052000</v>
      </c>
      <c r="N113" s="5">
        <v>4847052000</v>
      </c>
      <c r="O113" s="5">
        <v>4847052000</v>
      </c>
      <c r="P113" s="5">
        <v>4847052000</v>
      </c>
      <c r="Q113" s="5">
        <v>4847052000</v>
      </c>
      <c r="R113" s="5">
        <v>66370132000</v>
      </c>
      <c r="S113" s="5">
        <v>4847052000</v>
      </c>
      <c r="T113" s="5">
        <v>4847052000</v>
      </c>
      <c r="U113" s="5">
        <v>4847052000</v>
      </c>
      <c r="V113" s="5">
        <v>4847052000</v>
      </c>
      <c r="W113" s="5">
        <v>4847052000</v>
      </c>
      <c r="X113" s="5">
        <v>7536723000</v>
      </c>
      <c r="Y113" s="5">
        <v>10048964000</v>
      </c>
      <c r="Z113" s="5">
        <v>12561205000</v>
      </c>
    </row>
    <row r="114" spans="3:26" ht="15.5" x14ac:dyDescent="0.35">
      <c r="C114" t="s">
        <v>129</v>
      </c>
      <c r="D114" s="5">
        <v>9453569206000</v>
      </c>
      <c r="E114" s="5">
        <v>9337897273000</v>
      </c>
      <c r="F114" s="5">
        <v>9273471112000</v>
      </c>
      <c r="G114" s="5">
        <v>9208262724000</v>
      </c>
      <c r="I114" s="5">
        <v>9337897273000</v>
      </c>
      <c r="J114" s="5">
        <v>9138763702000</v>
      </c>
      <c r="K114" s="5">
        <v>7601854030000</v>
      </c>
      <c r="L114" s="5">
        <v>6484151604000</v>
      </c>
      <c r="M114" s="5">
        <v>5128200072000</v>
      </c>
      <c r="N114" s="5">
        <v>3864332299000</v>
      </c>
      <c r="O114" s="5">
        <v>2394489612000</v>
      </c>
      <c r="P114" s="5">
        <v>714353513000</v>
      </c>
      <c r="Q114" s="5">
        <v>139077296000</v>
      </c>
    </row>
    <row r="115" spans="3:26" ht="15.5" x14ac:dyDescent="0.35">
      <c r="C115" t="s">
        <v>125</v>
      </c>
      <c r="D115" s="5">
        <v>30959090000</v>
      </c>
      <c r="E115" s="5">
        <v>25194732000</v>
      </c>
      <c r="F115" s="5">
        <v>14578671000</v>
      </c>
      <c r="G115" s="5">
        <v>13420259000</v>
      </c>
      <c r="I115" s="5">
        <v>25194732000</v>
      </c>
      <c r="J115" s="5">
        <v>18260861000</v>
      </c>
      <c r="K115" s="5">
        <v>32192508000</v>
      </c>
      <c r="L115" s="5">
        <v>68072278000</v>
      </c>
      <c r="M115" s="5">
        <v>90880418000</v>
      </c>
      <c r="N115" s="5">
        <v>63688614000</v>
      </c>
      <c r="O115" s="5">
        <v>38148742000</v>
      </c>
      <c r="P115" s="5">
        <v>31437295000</v>
      </c>
      <c r="Q115" s="5">
        <v>25699803000</v>
      </c>
      <c r="R115" s="5">
        <v>18229018000</v>
      </c>
      <c r="S115" s="5">
        <v>26283705000</v>
      </c>
      <c r="T115" s="5">
        <v>26829800000</v>
      </c>
      <c r="U115" s="5">
        <v>46599378000</v>
      </c>
      <c r="V115" s="5">
        <v>48446592000</v>
      </c>
      <c r="W115" s="5">
        <v>32500599000</v>
      </c>
      <c r="X115" s="5">
        <v>21592680000</v>
      </c>
      <c r="Y115" s="5">
        <v>12495893000</v>
      </c>
    </row>
    <row r="116" spans="3:26" ht="15.5" x14ac:dyDescent="0.35">
      <c r="C116" t="s">
        <v>130</v>
      </c>
      <c r="D116" s="5">
        <v>29599881051000</v>
      </c>
      <c r="E116" s="5">
        <v>30081156648000</v>
      </c>
      <c r="F116" s="5">
        <v>30912044908000</v>
      </c>
      <c r="G116" s="5">
        <v>31959352116000</v>
      </c>
      <c r="I116" s="5">
        <v>30081156648000</v>
      </c>
      <c r="J116" s="5">
        <v>33317824177000</v>
      </c>
      <c r="K116" s="5">
        <v>35179579906000</v>
      </c>
      <c r="L116" s="5">
        <v>35434809525000</v>
      </c>
      <c r="M116" s="5">
        <v>32199160234000</v>
      </c>
      <c r="N116" s="5">
        <v>20128239488000</v>
      </c>
      <c r="O116" s="5">
        <v>19775375296000</v>
      </c>
      <c r="P116" s="5">
        <v>15674505374000</v>
      </c>
      <c r="Q116" s="5">
        <v>10773666037000</v>
      </c>
      <c r="R116" s="5">
        <v>9544041561000</v>
      </c>
      <c r="S116" s="5">
        <v>7042120697000</v>
      </c>
      <c r="T116" s="5">
        <v>6400715140000</v>
      </c>
      <c r="U116" s="5">
        <v>4600674049000</v>
      </c>
      <c r="V116" s="5">
        <v>3758654775000</v>
      </c>
      <c r="W116" s="5">
        <v>2484127888000</v>
      </c>
      <c r="X116" s="5">
        <v>1163632021000</v>
      </c>
      <c r="Y116" s="5">
        <v>738083203000</v>
      </c>
      <c r="Z116" s="5">
        <v>541493503000</v>
      </c>
    </row>
    <row r="117" spans="3:26" ht="15.5" x14ac:dyDescent="0.35">
      <c r="C117" t="s">
        <v>131</v>
      </c>
      <c r="D117" s="5">
        <v>48681914323000</v>
      </c>
      <c r="E117" s="5">
        <v>50147085694000</v>
      </c>
      <c r="F117" s="5">
        <v>57017933717000</v>
      </c>
      <c r="G117" s="5">
        <v>59039255816000</v>
      </c>
      <c r="I117" s="5">
        <v>50147085694000</v>
      </c>
      <c r="J117" s="5">
        <v>63466342748000</v>
      </c>
      <c r="K117" s="5">
        <v>65981235888000</v>
      </c>
      <c r="L117" s="5">
        <v>75069604222000</v>
      </c>
      <c r="M117" s="5">
        <v>69385794346000</v>
      </c>
      <c r="N117" s="5">
        <v>68109185213000</v>
      </c>
      <c r="O117" s="5">
        <v>62110847154000</v>
      </c>
      <c r="P117" s="5">
        <v>59230001239000</v>
      </c>
      <c r="Q117" s="5">
        <v>45683774302000</v>
      </c>
      <c r="R117" s="5">
        <v>31096539489000</v>
      </c>
      <c r="S117" s="5">
        <v>19602406034000</v>
      </c>
      <c r="T117" s="5">
        <v>15915161682000</v>
      </c>
      <c r="U117" s="5">
        <v>12594962700000</v>
      </c>
      <c r="V117" s="5">
        <v>10945209418000</v>
      </c>
      <c r="W117" s="5">
        <v>8322979571000</v>
      </c>
      <c r="X117" s="5">
        <v>6286304902000</v>
      </c>
      <c r="Y117" s="5">
        <v>5700613600000</v>
      </c>
      <c r="Z117" s="5">
        <v>5771423810000</v>
      </c>
    </row>
    <row r="118" spans="3:26" ht="15.5" x14ac:dyDescent="0.35">
      <c r="C118" t="s">
        <v>132</v>
      </c>
    </row>
    <row r="119" spans="3:26" ht="15.5" x14ac:dyDescent="0.35">
      <c r="C119" t="s">
        <v>133</v>
      </c>
    </row>
    <row r="120" spans="3:26" ht="15.5" x14ac:dyDescent="0.35">
      <c r="C120" t="s">
        <v>134</v>
      </c>
      <c r="D120" s="5">
        <v>15142207854000</v>
      </c>
      <c r="E120" s="5">
        <v>15513322526000</v>
      </c>
      <c r="F120" s="5">
        <v>16799351982000</v>
      </c>
      <c r="G120" s="5">
        <v>17310333650000</v>
      </c>
      <c r="I120" s="5">
        <v>15513322526000</v>
      </c>
      <c r="J120" s="5">
        <v>19013299774000</v>
      </c>
      <c r="K120" s="5">
        <v>38437293595000</v>
      </c>
      <c r="L120" s="5">
        <v>36135331415000</v>
      </c>
      <c r="M120" s="5">
        <v>36969569903000</v>
      </c>
      <c r="N120" s="5">
        <v>44168467736000</v>
      </c>
      <c r="O120" s="5">
        <v>30349456945000</v>
      </c>
      <c r="P120" s="5">
        <v>28251951385000</v>
      </c>
      <c r="Q120" s="5">
        <v>25975617297000</v>
      </c>
      <c r="R120" s="5">
        <v>14606162083000</v>
      </c>
      <c r="S120" s="5">
        <v>10597534431000</v>
      </c>
      <c r="T120" s="5">
        <v>8476042469000</v>
      </c>
      <c r="U120" s="5">
        <v>7298469461000</v>
      </c>
      <c r="V120" s="5">
        <v>6527627883000</v>
      </c>
      <c r="W120" s="5">
        <v>5127208872000</v>
      </c>
      <c r="X120" s="5">
        <v>3642026776000</v>
      </c>
      <c r="Y120" s="5">
        <v>3435524548000</v>
      </c>
      <c r="Z120" s="5">
        <v>3620586589000</v>
      </c>
    </row>
    <row r="121" spans="3:26" ht="15.5" x14ac:dyDescent="0.35">
      <c r="C121" t="s">
        <v>468</v>
      </c>
      <c r="S121" s="5">
        <v>1221822355000</v>
      </c>
      <c r="T121" s="5">
        <v>928515444000</v>
      </c>
      <c r="U121" s="5">
        <v>278244460000</v>
      </c>
      <c r="V121" s="5">
        <v>234689995000</v>
      </c>
      <c r="W121" s="5">
        <v>130848840000</v>
      </c>
      <c r="X121" s="5">
        <v>87272013000</v>
      </c>
      <c r="Y121" s="5">
        <v>156503407000</v>
      </c>
      <c r="Z121" s="5">
        <v>603838743000</v>
      </c>
    </row>
    <row r="122" spans="3:26" ht="15.5" x14ac:dyDescent="0.35">
      <c r="C122" t="s">
        <v>469</v>
      </c>
      <c r="D122" s="5">
        <v>287693494000</v>
      </c>
      <c r="E122" s="5">
        <v>241672324000</v>
      </c>
      <c r="F122" s="5">
        <v>246695641000</v>
      </c>
      <c r="G122" s="5">
        <v>571830045000</v>
      </c>
      <c r="I122" s="5">
        <v>241672324000</v>
      </c>
      <c r="J122" s="5">
        <v>553143727000</v>
      </c>
      <c r="K122" s="5">
        <v>17613134212000</v>
      </c>
      <c r="L122" s="5">
        <v>14782732938000</v>
      </c>
      <c r="M122" s="5">
        <v>14089945391000</v>
      </c>
      <c r="N122" s="5">
        <v>15363350628000</v>
      </c>
      <c r="O122" s="5">
        <v>5108850011000</v>
      </c>
      <c r="P122" s="5">
        <v>4200031329000</v>
      </c>
      <c r="Q122" s="5">
        <v>6423853975000</v>
      </c>
      <c r="R122" s="5">
        <v>4711826519000</v>
      </c>
      <c r="S122" s="5">
        <v>1221822355000</v>
      </c>
      <c r="T122" s="5">
        <v>928515444000</v>
      </c>
      <c r="U122" s="5">
        <v>278244460000</v>
      </c>
      <c r="V122" s="5">
        <v>234689995000</v>
      </c>
      <c r="W122" s="5">
        <v>130848840000</v>
      </c>
      <c r="X122" s="5">
        <v>87272013000</v>
      </c>
      <c r="Y122" s="5">
        <v>156503407000</v>
      </c>
      <c r="Z122" s="5">
        <v>603838743000</v>
      </c>
    </row>
    <row r="123" spans="3:26" ht="15.5" x14ac:dyDescent="0.35">
      <c r="C123" t="s">
        <v>136</v>
      </c>
    </row>
    <row r="124" spans="3:26" ht="15.5" x14ac:dyDescent="0.35">
      <c r="C124" t="s">
        <v>137</v>
      </c>
      <c r="D124" s="5">
        <v>3998867256000</v>
      </c>
      <c r="E124" s="5">
        <v>4267234965000</v>
      </c>
      <c r="F124" s="5">
        <v>5054733977000</v>
      </c>
      <c r="G124" s="5">
        <v>5555790524000</v>
      </c>
      <c r="I124" s="5">
        <v>4267234965000</v>
      </c>
      <c r="J124" s="5">
        <v>6054267349000</v>
      </c>
      <c r="K124" s="5">
        <v>9339844216000</v>
      </c>
      <c r="L124" s="5">
        <v>12816199356000</v>
      </c>
      <c r="M124" s="5">
        <v>12824150639000</v>
      </c>
      <c r="N124" s="5">
        <v>14241490843000</v>
      </c>
      <c r="O124" s="5">
        <v>12762368479000</v>
      </c>
      <c r="P124" s="5">
        <v>13183373830000</v>
      </c>
      <c r="Q124" s="5">
        <v>8924986362000</v>
      </c>
      <c r="R124" s="5">
        <v>4680243561000</v>
      </c>
      <c r="S124" s="5">
        <v>4323398374000</v>
      </c>
      <c r="T124" s="5">
        <v>3902806945000</v>
      </c>
      <c r="U124" s="5">
        <v>3088517591000</v>
      </c>
      <c r="V124" s="5">
        <v>2529217101000</v>
      </c>
      <c r="W124" s="5">
        <v>2119187552000</v>
      </c>
      <c r="X124" s="5">
        <v>1221035954000</v>
      </c>
      <c r="Y124" s="5">
        <v>1163019910000</v>
      </c>
      <c r="Z124" s="5">
        <v>1306997104000</v>
      </c>
    </row>
    <row r="125" spans="3:26" ht="15.5" x14ac:dyDescent="0.35">
      <c r="C125" t="s">
        <v>139</v>
      </c>
    </row>
    <row r="126" spans="3:26" ht="15.5" x14ac:dyDescent="0.35">
      <c r="C126" t="s">
        <v>140</v>
      </c>
      <c r="D126" s="5">
        <v>2014293319000</v>
      </c>
      <c r="E126" s="5">
        <v>1827307995000</v>
      </c>
      <c r="F126" s="5">
        <v>557949706000</v>
      </c>
      <c r="G126" s="5">
        <v>544312047000</v>
      </c>
      <c r="I126" s="5">
        <v>1827307995000</v>
      </c>
      <c r="J126" s="5">
        <v>378872248000</v>
      </c>
      <c r="K126" s="5">
        <v>108251812000</v>
      </c>
      <c r="L126" s="5">
        <v>129491378000</v>
      </c>
      <c r="M126" s="5">
        <v>124513968000</v>
      </c>
      <c r="N126" s="5">
        <v>304163608000</v>
      </c>
      <c r="O126" s="5">
        <v>573880674000</v>
      </c>
      <c r="P126" s="5">
        <v>707321016000</v>
      </c>
      <c r="Q126" s="5">
        <v>107894953000</v>
      </c>
    </row>
    <row r="127" spans="3:26" ht="15.5" x14ac:dyDescent="0.35">
      <c r="C127" t="s">
        <v>142</v>
      </c>
      <c r="D127" s="5">
        <v>332072755000</v>
      </c>
      <c r="E127" s="5">
        <v>363225717000</v>
      </c>
      <c r="F127" s="5">
        <v>445409361000</v>
      </c>
      <c r="G127" s="5">
        <v>366805204000</v>
      </c>
      <c r="I127" s="5">
        <v>363225717000</v>
      </c>
      <c r="J127" s="5">
        <v>316513193000</v>
      </c>
      <c r="K127" s="5">
        <v>757470516000</v>
      </c>
      <c r="L127" s="5">
        <v>367499237000</v>
      </c>
      <c r="M127" s="5">
        <v>409938933000</v>
      </c>
      <c r="N127" s="5">
        <v>329076176000</v>
      </c>
      <c r="O127" s="5">
        <v>404838391000</v>
      </c>
      <c r="P127" s="5">
        <v>467488448000</v>
      </c>
      <c r="Q127" s="5">
        <v>441631879000</v>
      </c>
      <c r="R127" s="5">
        <v>188857241000</v>
      </c>
      <c r="S127" s="5">
        <v>177085029000</v>
      </c>
      <c r="T127" s="5">
        <v>168940523000</v>
      </c>
      <c r="U127" s="5">
        <v>224841517000</v>
      </c>
      <c r="V127" s="5">
        <v>254834173000</v>
      </c>
      <c r="W127" s="5">
        <v>148102128000</v>
      </c>
      <c r="X127" s="5">
        <v>144603233000</v>
      </c>
      <c r="Y127" s="5">
        <v>207151667000</v>
      </c>
      <c r="Z127" s="5">
        <v>106675119000</v>
      </c>
    </row>
    <row r="128" spans="3:26" ht="15.5" x14ac:dyDescent="0.35">
      <c r="C128" t="s">
        <v>138</v>
      </c>
      <c r="D128" s="5">
        <v>5201350387000</v>
      </c>
      <c r="E128" s="5">
        <v>5028917894000</v>
      </c>
      <c r="F128" s="5">
        <v>5655170822000</v>
      </c>
      <c r="G128" s="5">
        <v>5189651951000</v>
      </c>
      <c r="I128" s="5">
        <v>5028917894000</v>
      </c>
      <c r="J128" s="5">
        <v>5425315532000</v>
      </c>
      <c r="K128" s="5">
        <v>5399694690000</v>
      </c>
      <c r="L128" s="5">
        <v>5731969567000</v>
      </c>
      <c r="M128" s="5">
        <v>5776222854000</v>
      </c>
      <c r="N128" s="5">
        <v>6503696764000</v>
      </c>
      <c r="O128" s="5">
        <v>9743758251000</v>
      </c>
      <c r="P128" s="5">
        <v>8634099492000</v>
      </c>
      <c r="Q128" s="5">
        <v>7805962536000</v>
      </c>
      <c r="R128" s="5">
        <v>3249414450000</v>
      </c>
      <c r="S128" s="5">
        <v>3285172048000</v>
      </c>
      <c r="T128" s="5">
        <v>2120553384000</v>
      </c>
      <c r="U128" s="5">
        <v>2123554489000</v>
      </c>
      <c r="V128" s="5">
        <v>2020866070000</v>
      </c>
      <c r="W128" s="5">
        <v>1750681211000</v>
      </c>
      <c r="X128" s="5">
        <v>1345264219000</v>
      </c>
      <c r="Y128" s="5">
        <v>986086634000</v>
      </c>
      <c r="Z128" s="5">
        <v>819278650000</v>
      </c>
    </row>
    <row r="129" spans="3:26" ht="15.5" x14ac:dyDescent="0.35">
      <c r="C129" t="s">
        <v>143</v>
      </c>
    </row>
    <row r="130" spans="3:26" ht="15.5" x14ac:dyDescent="0.35">
      <c r="C130" t="s">
        <v>472</v>
      </c>
      <c r="S130" s="5">
        <v>671067024000</v>
      </c>
      <c r="T130" s="5">
        <v>475104845000</v>
      </c>
      <c r="U130" s="5">
        <v>804655404000</v>
      </c>
      <c r="V130" s="5">
        <v>931448145000</v>
      </c>
      <c r="W130" s="5">
        <v>251074132000</v>
      </c>
      <c r="X130" s="5">
        <v>432264090000</v>
      </c>
      <c r="Z130" s="5">
        <v>6426000000</v>
      </c>
    </row>
    <row r="131" spans="3:26" ht="15.5" x14ac:dyDescent="0.35">
      <c r="C131" t="s">
        <v>345</v>
      </c>
      <c r="D131" s="5">
        <v>6703284000</v>
      </c>
      <c r="E131" s="5">
        <v>251095000</v>
      </c>
      <c r="F131" s="5">
        <v>16988596000</v>
      </c>
      <c r="G131" s="5">
        <v>22437060000</v>
      </c>
      <c r="I131" s="5">
        <v>251095000</v>
      </c>
      <c r="J131" s="5">
        <v>9821237000</v>
      </c>
      <c r="K131" s="5">
        <v>110642777000</v>
      </c>
      <c r="L131" s="5">
        <v>178933068000</v>
      </c>
      <c r="M131" s="5">
        <v>248981082000</v>
      </c>
      <c r="N131" s="5">
        <v>116619557000</v>
      </c>
      <c r="O131" s="5">
        <v>166954928000</v>
      </c>
      <c r="P131" s="5">
        <v>213628754000</v>
      </c>
      <c r="Q131" s="5">
        <v>96849868000</v>
      </c>
      <c r="R131" s="5">
        <v>52064738000</v>
      </c>
      <c r="S131" s="5">
        <v>46365276000</v>
      </c>
      <c r="T131" s="5">
        <v>48454961000</v>
      </c>
    </row>
    <row r="132" spans="3:26" ht="15.5" x14ac:dyDescent="0.35">
      <c r="C132" t="s">
        <v>145</v>
      </c>
      <c r="D132" s="5">
        <v>6550338003000</v>
      </c>
      <c r="E132" s="5">
        <v>6549061991000</v>
      </c>
      <c r="F132" s="5">
        <v>6250239612000</v>
      </c>
      <c r="G132" s="5">
        <v>6247705690000</v>
      </c>
      <c r="I132" s="5">
        <v>6549061991000</v>
      </c>
      <c r="J132" s="5">
        <v>6272696110000</v>
      </c>
      <c r="K132" s="5">
        <v>7602943200000</v>
      </c>
      <c r="L132" s="5">
        <v>8664562200000</v>
      </c>
      <c r="M132" s="5">
        <v>5706286635000</v>
      </c>
      <c r="N132" s="5">
        <v>1491231747000</v>
      </c>
    </row>
    <row r="133" spans="3:26" ht="15.5" x14ac:dyDescent="0.35">
      <c r="C133" t="s">
        <v>2177</v>
      </c>
      <c r="D133" s="5">
        <v>1153690000000</v>
      </c>
      <c r="E133" s="5">
        <v>1153690000000</v>
      </c>
      <c r="F133" s="5">
        <v>1591090000000</v>
      </c>
      <c r="G133" s="5">
        <v>1591090000000</v>
      </c>
      <c r="I133" s="5">
        <v>1153690000000</v>
      </c>
      <c r="J133" s="5">
        <v>1591090000000</v>
      </c>
      <c r="K133" s="5">
        <v>2138015000000</v>
      </c>
      <c r="L133" s="5">
        <v>2781815000000</v>
      </c>
      <c r="M133" s="5">
        <v>1750000000000</v>
      </c>
      <c r="N133" s="5">
        <v>500000000000</v>
      </c>
    </row>
    <row r="134" spans="3:26" ht="15.5" x14ac:dyDescent="0.35">
      <c r="C134" t="s">
        <v>146</v>
      </c>
      <c r="D134" s="5">
        <v>3198380248000</v>
      </c>
      <c r="E134" s="5">
        <v>3526650274000</v>
      </c>
      <c r="F134" s="5">
        <v>3146251106000</v>
      </c>
      <c r="G134" s="5">
        <v>3359433570000</v>
      </c>
      <c r="I134" s="5">
        <v>3526650274000</v>
      </c>
      <c r="J134" s="5">
        <v>4176580740000</v>
      </c>
      <c r="K134" s="5">
        <v>3488264001000</v>
      </c>
      <c r="L134" s="5">
        <v>719715861000</v>
      </c>
      <c r="M134" s="5">
        <v>1909149640000</v>
      </c>
      <c r="N134" s="5">
        <v>5649193711000</v>
      </c>
      <c r="O134" s="5">
        <v>1078850396000</v>
      </c>
      <c r="P134" s="5">
        <v>296672898000</v>
      </c>
      <c r="Q134" s="5">
        <v>482684305000</v>
      </c>
      <c r="R134" s="5">
        <v>695174009000</v>
      </c>
      <c r="S134" s="5">
        <v>596007690000</v>
      </c>
      <c r="T134" s="5">
        <v>779513913000</v>
      </c>
      <c r="U134" s="5">
        <v>123593311000</v>
      </c>
      <c r="V134" s="5">
        <v>86768386000</v>
      </c>
      <c r="W134" s="5">
        <v>75511741000</v>
      </c>
      <c r="Z134" s="5">
        <v>23574000000</v>
      </c>
    </row>
    <row r="135" spans="3:26" ht="15.5" x14ac:dyDescent="0.35">
      <c r="C135" t="s">
        <v>147</v>
      </c>
      <c r="D135" s="5">
        <v>33023617538000</v>
      </c>
      <c r="E135" s="5">
        <v>32948444663000</v>
      </c>
      <c r="F135" s="5">
        <v>31645435101000</v>
      </c>
      <c r="G135" s="5">
        <v>31565376891000</v>
      </c>
      <c r="I135" s="5">
        <v>32948444663000</v>
      </c>
      <c r="J135" s="5">
        <v>32581623182000</v>
      </c>
      <c r="K135" s="5">
        <v>17972329251000</v>
      </c>
      <c r="L135" s="5">
        <v>21441066619000</v>
      </c>
      <c r="M135" s="5">
        <v>14981146731000</v>
      </c>
      <c r="N135" s="5">
        <v>7283292406000</v>
      </c>
      <c r="O135" s="5">
        <v>12545657222000</v>
      </c>
      <c r="P135" s="5">
        <v>13762735289000</v>
      </c>
      <c r="Q135" s="5">
        <v>5076332392000</v>
      </c>
      <c r="R135" s="5">
        <v>3991662103000</v>
      </c>
      <c r="S135" s="5">
        <v>3566770238000</v>
      </c>
      <c r="T135" s="5">
        <v>2460360989000</v>
      </c>
      <c r="U135" s="5">
        <v>2069534364000</v>
      </c>
      <c r="V135" s="5">
        <v>1603575941000</v>
      </c>
      <c r="W135" s="5">
        <v>976394824000</v>
      </c>
      <c r="X135" s="5">
        <v>727510182000</v>
      </c>
      <c r="Y135" s="5">
        <v>629374266000</v>
      </c>
      <c r="Z135" s="5">
        <v>683439809000</v>
      </c>
    </row>
    <row r="136" spans="3:26" ht="15.5" x14ac:dyDescent="0.35">
      <c r="C136" t="s">
        <v>148</v>
      </c>
      <c r="D136" s="5">
        <v>33023617538000</v>
      </c>
      <c r="E136" s="5">
        <v>32948444663000</v>
      </c>
      <c r="F136" s="5">
        <v>31645435101000</v>
      </c>
      <c r="G136" s="5">
        <v>31565376891000</v>
      </c>
      <c r="I136" s="5">
        <v>32948444663000</v>
      </c>
      <c r="J136" s="5">
        <v>32581623182000</v>
      </c>
      <c r="K136" s="5">
        <v>17972329251000</v>
      </c>
      <c r="L136" s="5">
        <v>21441066619000</v>
      </c>
      <c r="M136" s="5">
        <v>14981146731000</v>
      </c>
      <c r="N136" s="5">
        <v>7283292406000</v>
      </c>
      <c r="O136" s="5">
        <v>12545657222000</v>
      </c>
      <c r="P136" s="5">
        <v>13762735289000</v>
      </c>
      <c r="Q136" s="5">
        <v>5076332392000</v>
      </c>
      <c r="R136" s="5">
        <v>3991662103000</v>
      </c>
      <c r="S136" s="5">
        <v>3566770238000</v>
      </c>
      <c r="T136" s="5">
        <v>2460360989000</v>
      </c>
      <c r="U136" s="5">
        <v>2069534364000</v>
      </c>
      <c r="V136" s="5">
        <v>1603575941000</v>
      </c>
      <c r="W136" s="5">
        <v>976394824000</v>
      </c>
      <c r="X136" s="5">
        <v>727510182000</v>
      </c>
      <c r="Y136" s="5">
        <v>629374266000</v>
      </c>
      <c r="Z136" s="5">
        <v>683439809000</v>
      </c>
    </row>
    <row r="137" spans="3:26" ht="15.5" x14ac:dyDescent="0.35">
      <c r="C137" t="s">
        <v>149</v>
      </c>
      <c r="D137" s="5">
        <v>116582398000</v>
      </c>
      <c r="E137" s="5">
        <v>109637110000</v>
      </c>
      <c r="F137" s="5">
        <v>108342095000</v>
      </c>
      <c r="G137" s="5">
        <v>112473905000</v>
      </c>
      <c r="I137" s="5">
        <v>109637110000</v>
      </c>
      <c r="J137" s="5">
        <v>102580639000</v>
      </c>
      <c r="K137" s="5">
        <v>77042686000</v>
      </c>
      <c r="L137" s="5">
        <v>116143991000</v>
      </c>
      <c r="M137" s="5">
        <v>91020854000</v>
      </c>
      <c r="N137" s="5">
        <v>98483073000</v>
      </c>
      <c r="O137" s="5">
        <v>171749427000</v>
      </c>
      <c r="P137" s="5">
        <v>140226300000</v>
      </c>
      <c r="Q137" s="5">
        <v>45890326000</v>
      </c>
      <c r="R137" s="5">
        <v>31490610000</v>
      </c>
      <c r="S137" s="5">
        <v>11170726000</v>
      </c>
      <c r="Z137" s="5">
        <v>3718383000</v>
      </c>
    </row>
    <row r="138" spans="3:26" ht="15.5" x14ac:dyDescent="0.35">
      <c r="C138" t="s">
        <v>2178</v>
      </c>
      <c r="D138" s="5">
        <v>20401596486000</v>
      </c>
      <c r="E138" s="5">
        <v>20439596860000</v>
      </c>
      <c r="F138" s="5">
        <v>20332313628000</v>
      </c>
      <c r="G138" s="5">
        <v>20136373982000</v>
      </c>
      <c r="I138" s="5">
        <v>20439596860000</v>
      </c>
      <c r="J138" s="5">
        <v>21309858648000</v>
      </c>
      <c r="K138" s="5">
        <v>5723224755000</v>
      </c>
      <c r="L138" s="5">
        <v>4730088359000</v>
      </c>
      <c r="M138" s="5">
        <v>4186189997000</v>
      </c>
      <c r="N138" s="5">
        <v>1367695355000</v>
      </c>
      <c r="O138" s="5">
        <v>1373421157000</v>
      </c>
      <c r="P138" s="5">
        <v>2793906635000</v>
      </c>
      <c r="Q138" s="5">
        <v>1011208355000</v>
      </c>
      <c r="R138" s="5">
        <v>313807933000</v>
      </c>
      <c r="S138" s="5">
        <v>975000000000</v>
      </c>
      <c r="T138" s="5">
        <v>800000000000</v>
      </c>
      <c r="U138" s="5">
        <v>466000000000</v>
      </c>
    </row>
    <row r="139" spans="3:26" ht="15.5" x14ac:dyDescent="0.35">
      <c r="C139" t="s">
        <v>150</v>
      </c>
    </row>
    <row r="140" spans="3:26" ht="15.5" x14ac:dyDescent="0.35">
      <c r="C140" t="s">
        <v>151</v>
      </c>
      <c r="D140" s="5">
        <v>6703284000</v>
      </c>
      <c r="E140" s="5">
        <v>251095000</v>
      </c>
      <c r="F140" s="5">
        <v>16988596000</v>
      </c>
      <c r="G140" s="5">
        <v>22437060000</v>
      </c>
      <c r="I140" s="5">
        <v>251095000</v>
      </c>
      <c r="J140" s="5">
        <v>9821237000</v>
      </c>
      <c r="K140" s="5">
        <v>110642777000</v>
      </c>
      <c r="L140" s="5">
        <v>178933068000</v>
      </c>
      <c r="M140" s="5">
        <v>248981082000</v>
      </c>
      <c r="N140" s="5">
        <v>116619557000</v>
      </c>
      <c r="O140" s="5">
        <v>166954928000</v>
      </c>
      <c r="P140" s="5">
        <v>213628754000</v>
      </c>
      <c r="Q140" s="5">
        <v>96849868000</v>
      </c>
      <c r="R140" s="5">
        <v>52064738000</v>
      </c>
      <c r="S140" s="5">
        <v>717432300000</v>
      </c>
      <c r="T140" s="5">
        <v>523559806000</v>
      </c>
      <c r="U140" s="5">
        <v>804655404000</v>
      </c>
      <c r="V140" s="5">
        <v>931448145000</v>
      </c>
      <c r="W140" s="5">
        <v>251074132000</v>
      </c>
      <c r="X140" s="5">
        <v>432264090000</v>
      </c>
      <c r="Z140" s="5">
        <v>6426000000</v>
      </c>
    </row>
    <row r="141" spans="3:26" ht="15.5" x14ac:dyDescent="0.35">
      <c r="C141" t="s">
        <v>152</v>
      </c>
      <c r="D141" s="5">
        <v>48165825392000</v>
      </c>
      <c r="E141" s="5">
        <v>48461767189000</v>
      </c>
      <c r="F141" s="5">
        <v>48444787083000</v>
      </c>
      <c r="G141" s="5">
        <v>48875710541000</v>
      </c>
      <c r="I141" s="5">
        <v>48461767189000</v>
      </c>
      <c r="J141" s="5">
        <v>51594922956000</v>
      </c>
      <c r="K141" s="5">
        <v>56409622846000</v>
      </c>
      <c r="L141" s="5">
        <v>57576398034000</v>
      </c>
      <c r="M141" s="5">
        <v>51950716634000</v>
      </c>
      <c r="N141" s="5">
        <v>51451760142000</v>
      </c>
      <c r="O141" s="5">
        <v>42895114167000</v>
      </c>
      <c r="P141" s="5">
        <v>42014686674000</v>
      </c>
      <c r="Q141" s="5">
        <v>31051949689000</v>
      </c>
      <c r="R141" s="5">
        <v>18597824186000</v>
      </c>
      <c r="S141" s="5">
        <v>14164304669000</v>
      </c>
      <c r="T141" s="5">
        <v>10936403458000</v>
      </c>
      <c r="U141" s="5">
        <v>9368003825000</v>
      </c>
      <c r="V141" s="5">
        <v>8131203824000</v>
      </c>
      <c r="W141" s="5">
        <v>6103603696000</v>
      </c>
      <c r="X141" s="5">
        <v>4369536958000</v>
      </c>
      <c r="Y141" s="5">
        <v>4064898814000</v>
      </c>
      <c r="Z141" s="5">
        <v>4304026398000</v>
      </c>
    </row>
    <row r="142" spans="3:26" ht="15.5" x14ac:dyDescent="0.35">
      <c r="C142" t="s">
        <v>153</v>
      </c>
    </row>
    <row r="143" spans="3:26" ht="15.5" x14ac:dyDescent="0.35">
      <c r="C143" t="s">
        <v>154</v>
      </c>
      <c r="D143" s="5">
        <v>3987306386000</v>
      </c>
      <c r="E143" s="5">
        <v>3987306386000</v>
      </c>
      <c r="F143" s="5">
        <v>3987306386000</v>
      </c>
      <c r="G143" s="5">
        <v>3987306386000</v>
      </c>
      <c r="I143" s="5">
        <v>3987306386000</v>
      </c>
      <c r="J143" s="5">
        <v>3987306386000</v>
      </c>
      <c r="K143" s="5">
        <v>896995137000</v>
      </c>
      <c r="L143" s="5">
        <v>896995137000</v>
      </c>
      <c r="M143" s="5">
        <v>896995137000</v>
      </c>
      <c r="N143" s="5">
        <v>896995137000</v>
      </c>
      <c r="O143" s="5">
        <v>896995137000</v>
      </c>
      <c r="P143" s="5">
        <v>896995137000</v>
      </c>
      <c r="Q143" s="5">
        <v>896995137000</v>
      </c>
      <c r="R143" s="5">
        <v>896995137000</v>
      </c>
      <c r="S143" s="5">
        <v>614922500000</v>
      </c>
      <c r="T143" s="5">
        <v>614922500000</v>
      </c>
      <c r="U143" s="5">
        <v>613996800000</v>
      </c>
      <c r="V143" s="5">
        <v>610562750000</v>
      </c>
      <c r="W143" s="5">
        <v>602726750000</v>
      </c>
      <c r="X143" s="5">
        <v>600154050000</v>
      </c>
      <c r="Y143" s="5">
        <v>584636750000</v>
      </c>
      <c r="Z143" s="5">
        <v>584615400000</v>
      </c>
    </row>
    <row r="144" spans="3:26" ht="15.5" x14ac:dyDescent="0.35">
      <c r="C144" t="s">
        <v>155</v>
      </c>
      <c r="D144" s="5">
        <v>9040356181000</v>
      </c>
      <c r="E144" s="5">
        <v>9040356181000</v>
      </c>
      <c r="F144" s="5">
        <v>9040356181000</v>
      </c>
      <c r="G144" s="5">
        <v>9040356181000</v>
      </c>
      <c r="I144" s="5">
        <v>9040356181000</v>
      </c>
      <c r="J144" s="5">
        <v>9040356181000</v>
      </c>
      <c r="K144" s="5">
        <v>6555498737000</v>
      </c>
      <c r="L144" s="5">
        <v>6555498737000</v>
      </c>
      <c r="M144" s="5">
        <v>6555498737000</v>
      </c>
      <c r="N144" s="5">
        <v>6555498737000</v>
      </c>
      <c r="O144" s="5">
        <v>6556306295000</v>
      </c>
      <c r="P144" s="5">
        <v>6555720677000</v>
      </c>
      <c r="Q144" s="5">
        <v>6555720677000</v>
      </c>
      <c r="R144" s="5">
        <v>6541965120000</v>
      </c>
      <c r="S144" s="5">
        <v>715858789000</v>
      </c>
      <c r="T144" s="5">
        <v>715858789000</v>
      </c>
      <c r="U144" s="5">
        <v>713746342000</v>
      </c>
      <c r="V144" s="5">
        <v>743627579000</v>
      </c>
      <c r="W144" s="5">
        <v>611571672000</v>
      </c>
      <c r="X144" s="5">
        <v>602311833000</v>
      </c>
      <c r="Y144" s="5">
        <v>564159304000</v>
      </c>
      <c r="Z144" s="5">
        <v>565877973000</v>
      </c>
    </row>
    <row r="145" spans="2:26" ht="15.5" x14ac:dyDescent="0.35">
      <c r="C145" t="s">
        <v>156</v>
      </c>
      <c r="D145" s="5">
        <v>-16052118685000</v>
      </c>
      <c r="E145" s="5">
        <v>-14915097510000</v>
      </c>
      <c r="F145" s="5">
        <v>-8373660864000</v>
      </c>
      <c r="G145" s="5">
        <v>-6825175341000</v>
      </c>
      <c r="I145" s="5">
        <v>-14915097510000</v>
      </c>
      <c r="J145" s="5">
        <v>-5161893981000</v>
      </c>
      <c r="K145" s="5">
        <v>-2823648717000</v>
      </c>
      <c r="L145" s="5">
        <v>4372391037000</v>
      </c>
      <c r="M145" s="5">
        <v>4457008744000</v>
      </c>
      <c r="N145" s="5">
        <v>4390063186000</v>
      </c>
      <c r="O145" s="5">
        <v>7261129614000</v>
      </c>
      <c r="P145" s="5">
        <v>5479925961000</v>
      </c>
      <c r="Q145" s="5">
        <v>4003197889000</v>
      </c>
      <c r="R145" s="5">
        <v>2627883218000</v>
      </c>
      <c r="S145" s="5">
        <v>2013224280000</v>
      </c>
      <c r="T145" s="5">
        <v>1518305538000</v>
      </c>
      <c r="U145" s="5">
        <v>1202094818000</v>
      </c>
      <c r="V145" s="5">
        <v>1196354346000</v>
      </c>
      <c r="W145" s="5">
        <v>854681104000</v>
      </c>
      <c r="X145" s="5">
        <v>608452745000</v>
      </c>
      <c r="Y145" s="5">
        <v>386017420000</v>
      </c>
      <c r="Z145" s="5">
        <v>246892633000</v>
      </c>
    </row>
    <row r="146" spans="2:26" ht="15.5" x14ac:dyDescent="0.35">
      <c r="C146" t="s">
        <v>157</v>
      </c>
      <c r="D146" s="5">
        <v>335759957000</v>
      </c>
      <c r="E146" s="5">
        <v>335759957000</v>
      </c>
      <c r="F146" s="5">
        <v>335759957000</v>
      </c>
      <c r="G146" s="5">
        <v>335759957000</v>
      </c>
      <c r="I146" s="5">
        <v>335759957000</v>
      </c>
      <c r="J146" s="5">
        <v>335759957000</v>
      </c>
      <c r="K146" s="5">
        <v>335759957000</v>
      </c>
      <c r="N146" s="5">
        <v>335759957000</v>
      </c>
    </row>
    <row r="147" spans="2:26" ht="15.5" x14ac:dyDescent="0.35">
      <c r="C147" t="s">
        <v>158</v>
      </c>
      <c r="D147" s="5">
        <v>-20429365924000</v>
      </c>
      <c r="E147" s="5">
        <v>-19292344749000</v>
      </c>
      <c r="F147" s="5">
        <v>-12750908103000</v>
      </c>
      <c r="G147" s="5">
        <v>-11202422580000</v>
      </c>
      <c r="I147" s="5">
        <v>-19292344749000</v>
      </c>
      <c r="J147" s="5">
        <v>-9539141220000</v>
      </c>
      <c r="K147" s="5">
        <v>-7200895956000</v>
      </c>
      <c r="N147" s="5">
        <v>12815947000</v>
      </c>
    </row>
    <row r="148" spans="2:26" ht="15.5" x14ac:dyDescent="0.35">
      <c r="C148" t="s">
        <v>159</v>
      </c>
      <c r="D148" s="5">
        <v>-16052118685000</v>
      </c>
      <c r="E148" s="5">
        <v>-14915097510000</v>
      </c>
      <c r="F148" s="5">
        <v>-8373660864000</v>
      </c>
      <c r="G148" s="5">
        <v>-6825175341000</v>
      </c>
      <c r="I148" s="5">
        <v>-14915097510000</v>
      </c>
      <c r="J148" s="5">
        <v>-5161893981000</v>
      </c>
      <c r="K148" s="5">
        <v>-2823648717000</v>
      </c>
      <c r="L148" s="5">
        <v>4372391037000</v>
      </c>
      <c r="M148" s="5">
        <v>4457008744000</v>
      </c>
      <c r="N148" s="5">
        <v>4390063186000</v>
      </c>
      <c r="O148" s="5">
        <v>7261129614000</v>
      </c>
      <c r="P148" s="5">
        <v>5479925961000</v>
      </c>
      <c r="Q148" s="5">
        <v>4003197889000</v>
      </c>
      <c r="R148" s="5">
        <v>2627883218000</v>
      </c>
      <c r="S148" s="5">
        <v>2013224280000</v>
      </c>
      <c r="T148" s="5">
        <v>1518305538000</v>
      </c>
      <c r="U148" s="5">
        <v>1202094818000</v>
      </c>
      <c r="V148" s="5">
        <v>1196354346000</v>
      </c>
      <c r="W148" s="5">
        <v>854681104000</v>
      </c>
      <c r="X148" s="5">
        <v>608452745000</v>
      </c>
      <c r="Y148" s="5">
        <v>386017420000</v>
      </c>
      <c r="Z148" s="5">
        <v>246892633000</v>
      </c>
    </row>
    <row r="149" spans="2:26" ht="15.5" x14ac:dyDescent="0.35">
      <c r="C149" t="s">
        <v>160</v>
      </c>
      <c r="D149" s="5">
        <v>2537821353000</v>
      </c>
      <c r="E149" s="5">
        <v>2570029752000</v>
      </c>
      <c r="F149" s="5">
        <v>2916232720000</v>
      </c>
      <c r="G149" s="5">
        <v>2958145838000</v>
      </c>
      <c r="I149" s="5">
        <v>2570029752000</v>
      </c>
      <c r="J149" s="5">
        <v>3002738995000</v>
      </c>
      <c r="K149" s="5">
        <v>3821734696000</v>
      </c>
      <c r="L149" s="5">
        <v>4529393650000</v>
      </c>
      <c r="M149" s="5">
        <v>4387994753000</v>
      </c>
      <c r="N149" s="5">
        <v>2979294131000</v>
      </c>
      <c r="O149" s="5">
        <v>2713029619000</v>
      </c>
      <c r="P149" s="5">
        <v>2411700264000</v>
      </c>
      <c r="Q149" s="5">
        <v>1998308265000</v>
      </c>
      <c r="R149" s="5">
        <v>1146833858000</v>
      </c>
      <c r="S149" s="5">
        <v>1062936696000</v>
      </c>
      <c r="T149" s="5">
        <v>989167968000</v>
      </c>
      <c r="U149" s="5">
        <v>277996036000</v>
      </c>
      <c r="V149" s="5">
        <v>239934737000</v>
      </c>
      <c r="W149" s="5">
        <v>147815102000</v>
      </c>
      <c r="X149" s="5">
        <v>115144163000</v>
      </c>
      <c r="Y149" s="5">
        <v>102773556000</v>
      </c>
      <c r="Z149" s="5">
        <v>82756205000</v>
      </c>
    </row>
    <row r="150" spans="2:26" ht="15.5" x14ac:dyDescent="0.35">
      <c r="C150" t="s">
        <v>9</v>
      </c>
      <c r="D150" s="5">
        <v>516088931000</v>
      </c>
      <c r="E150" s="5">
        <v>1685318505000</v>
      </c>
      <c r="F150" s="5">
        <v>8573146634000</v>
      </c>
      <c r="G150" s="5">
        <v>10163545275000</v>
      </c>
      <c r="I150" s="5">
        <v>1685318505000</v>
      </c>
      <c r="J150" s="5">
        <v>11871419792000</v>
      </c>
      <c r="K150" s="5">
        <v>9571613042000</v>
      </c>
      <c r="L150" s="5">
        <v>17493206188000</v>
      </c>
      <c r="M150" s="5">
        <v>17435077712000</v>
      </c>
      <c r="N150" s="5">
        <v>16657425071000</v>
      </c>
      <c r="O150" s="5">
        <v>19215732987000</v>
      </c>
      <c r="P150" s="5">
        <v>17215314565000</v>
      </c>
      <c r="Q150" s="5">
        <v>14631824613000</v>
      </c>
      <c r="R150" s="5">
        <v>12498715304000</v>
      </c>
      <c r="S150" s="5">
        <v>5438101365000</v>
      </c>
      <c r="T150" s="5">
        <v>4978758224000</v>
      </c>
      <c r="U150" s="5">
        <v>3226958875000</v>
      </c>
      <c r="V150" s="5">
        <v>2814005594000</v>
      </c>
      <c r="W150" s="5">
        <v>2219375875000</v>
      </c>
      <c r="X150" s="5">
        <v>1916767944000</v>
      </c>
      <c r="Y150" s="5">
        <v>1635714790000</v>
      </c>
      <c r="Z150" s="5">
        <v>1467397411000</v>
      </c>
    </row>
    <row r="151" spans="2:26" ht="15.5" x14ac:dyDescent="0.35">
      <c r="C151" t="s">
        <v>161</v>
      </c>
      <c r="D151" s="5">
        <v>48681914323000</v>
      </c>
      <c r="E151" s="5">
        <v>50147085694000</v>
      </c>
      <c r="F151" s="5">
        <v>57017933717000</v>
      </c>
      <c r="G151" s="5">
        <v>59039255816000</v>
      </c>
      <c r="I151" s="5">
        <v>50147085694000</v>
      </c>
      <c r="J151" s="5">
        <v>63466342748000</v>
      </c>
      <c r="K151" s="5">
        <v>65981235888000</v>
      </c>
      <c r="L151" s="5">
        <v>75069604222000</v>
      </c>
      <c r="M151" s="5">
        <v>69385794346000</v>
      </c>
      <c r="N151" s="5">
        <v>68109185213000</v>
      </c>
      <c r="O151" s="5">
        <v>62110847154000</v>
      </c>
      <c r="P151" s="5">
        <v>59230001239000</v>
      </c>
      <c r="Q151" s="5">
        <v>45683774302000</v>
      </c>
      <c r="R151" s="5">
        <v>31096539490000</v>
      </c>
      <c r="S151" s="5">
        <v>19602406034000</v>
      </c>
      <c r="T151" s="5">
        <v>15915161682000</v>
      </c>
      <c r="U151" s="5">
        <v>12594962700000</v>
      </c>
      <c r="V151" s="5">
        <v>10945209418000</v>
      </c>
      <c r="W151" s="5">
        <v>8322979571000</v>
      </c>
      <c r="X151" s="5">
        <v>6286304902000</v>
      </c>
      <c r="Y151" s="5">
        <v>5700613604000</v>
      </c>
      <c r="Z151" s="5">
        <v>5771423809000</v>
      </c>
    </row>
    <row r="152" spans="2:26" ht="15.5" x14ac:dyDescent="0.35">
      <c r="C152" t="s">
        <v>162</v>
      </c>
      <c r="D152" s="5">
        <v>39873063858</v>
      </c>
      <c r="E152" s="5">
        <v>39873063858</v>
      </c>
      <c r="F152" s="5">
        <v>39873063860</v>
      </c>
      <c r="G152" s="5">
        <v>39873063858</v>
      </c>
      <c r="I152" s="5">
        <v>39873063858</v>
      </c>
      <c r="J152" s="5">
        <v>39873063858</v>
      </c>
      <c r="K152" s="5">
        <v>8969951372</v>
      </c>
      <c r="L152" s="5">
        <v>8969951372</v>
      </c>
      <c r="M152" s="5">
        <v>8969951372</v>
      </c>
      <c r="N152" s="5">
        <v>8969951372</v>
      </c>
      <c r="O152" s="5">
        <v>8969951372</v>
      </c>
      <c r="P152" s="5">
        <v>8969951372</v>
      </c>
      <c r="Q152" s="5">
        <v>8969951372</v>
      </c>
      <c r="R152" s="5">
        <v>8969951372</v>
      </c>
      <c r="S152" s="5">
        <v>6149225000</v>
      </c>
      <c r="T152" s="5">
        <v>6139474000</v>
      </c>
      <c r="U152" s="5">
        <v>6139474000</v>
      </c>
      <c r="V152" s="5">
        <v>6105627500</v>
      </c>
      <c r="W152" s="5">
        <v>6027267500</v>
      </c>
      <c r="X152" s="5">
        <v>6001540500</v>
      </c>
      <c r="Y152" s="5">
        <v>5846367500</v>
      </c>
      <c r="Z152" s="5">
        <v>5846154000</v>
      </c>
    </row>
    <row r="154" spans="2:26" ht="15.5" x14ac:dyDescent="0.35">
      <c r="B154" t="s">
        <v>163</v>
      </c>
      <c r="C154" t="s">
        <v>164</v>
      </c>
      <c r="D154" s="5">
        <v>-1122939759000</v>
      </c>
      <c r="E154" s="5">
        <v>653378204000</v>
      </c>
      <c r="F154" s="5">
        <v>52939605000</v>
      </c>
      <c r="G154" s="5">
        <v>-379110915000</v>
      </c>
      <c r="I154" s="5">
        <v>-348039701000</v>
      </c>
      <c r="J154" s="5">
        <v>68223157000</v>
      </c>
      <c r="K154" s="5">
        <v>-3165149948000</v>
      </c>
      <c r="L154" s="5">
        <v>-2881595318000</v>
      </c>
      <c r="M154" s="5">
        <v>-3740044194000</v>
      </c>
      <c r="N154" s="5">
        <v>141278814000</v>
      </c>
      <c r="O154" s="5">
        <v>833091329000</v>
      </c>
      <c r="P154" s="5">
        <v>2722531219000</v>
      </c>
      <c r="Q154" s="5">
        <v>1885252166000</v>
      </c>
      <c r="R154" s="5">
        <v>-1119609477000</v>
      </c>
      <c r="S154" s="5">
        <v>238405379000</v>
      </c>
      <c r="T154" s="5">
        <v>-177690760000</v>
      </c>
      <c r="U154" s="5">
        <v>289112086000</v>
      </c>
      <c r="V154" s="5">
        <v>451505862000</v>
      </c>
      <c r="W154" s="5">
        <v>838418778000</v>
      </c>
      <c r="X154" s="5">
        <v>209923751000</v>
      </c>
      <c r="Y154" s="5">
        <v>880209448000</v>
      </c>
      <c r="Z154" s="5">
        <v>-454503975000</v>
      </c>
    </row>
    <row r="155" spans="2:26" ht="15.5" x14ac:dyDescent="0.35">
      <c r="C155" t="s">
        <v>165</v>
      </c>
      <c r="D155" s="5">
        <v>2252412968000</v>
      </c>
      <c r="E155" s="5">
        <v>5422006196000</v>
      </c>
      <c r="F155" s="5">
        <v>3360823839000</v>
      </c>
      <c r="G155" s="5">
        <v>2796149081000</v>
      </c>
      <c r="I155" s="5">
        <v>14632086737000</v>
      </c>
      <c r="J155" s="5">
        <v>20049348890000</v>
      </c>
      <c r="K155" s="5">
        <v>23763967845000</v>
      </c>
      <c r="L155" s="5">
        <v>22163557667000</v>
      </c>
      <c r="M155" s="5">
        <v>13865691022000</v>
      </c>
      <c r="N155" s="5">
        <v>19238418145000</v>
      </c>
      <c r="O155" s="5">
        <v>25418730223000</v>
      </c>
      <c r="P155" s="5">
        <v>30459048620000</v>
      </c>
      <c r="Q155" s="5">
        <v>19893353206000</v>
      </c>
      <c r="R155" s="5">
        <v>14229682444000</v>
      </c>
      <c r="S155" s="5">
        <v>12700433172000</v>
      </c>
      <c r="T155" s="5">
        <v>10916213443000</v>
      </c>
      <c r="U155" s="5">
        <v>11253367322000</v>
      </c>
      <c r="V155" s="5">
        <v>9584461990000</v>
      </c>
      <c r="W155" s="5">
        <v>7613870478000</v>
      </c>
      <c r="X155" s="5">
        <v>5320098252000</v>
      </c>
      <c r="Y155" s="5">
        <v>6789386493000</v>
      </c>
      <c r="Z155" s="5">
        <v>6382186684000</v>
      </c>
    </row>
    <row r="156" spans="2:26" ht="15.5" x14ac:dyDescent="0.35">
      <c r="C156" t="s">
        <v>858</v>
      </c>
      <c r="D156" s="5">
        <v>-2767316540000</v>
      </c>
      <c r="E156" s="5">
        <v>-5397901198000</v>
      </c>
      <c r="F156" s="5">
        <v>-2780284248000</v>
      </c>
      <c r="G156" s="5">
        <v>-2559335947000</v>
      </c>
      <c r="I156" s="5">
        <v>-13851875634000</v>
      </c>
      <c r="J156" s="5">
        <v>-17598941207000</v>
      </c>
      <c r="K156" s="5">
        <v>-24822066532000</v>
      </c>
      <c r="L156" s="5">
        <v>-23028963641000</v>
      </c>
      <c r="M156" s="5">
        <v>-15610593787000</v>
      </c>
      <c r="N156" s="5">
        <v>-16185825747000</v>
      </c>
      <c r="O156" s="5">
        <v>-21756256740000</v>
      </c>
      <c r="P156" s="5">
        <v>-24309687898000</v>
      </c>
      <c r="Q156" s="5">
        <v>-15712412482000</v>
      </c>
      <c r="R156" s="5">
        <v>-13809133009000</v>
      </c>
      <c r="S156" s="5">
        <v>-11155714191000</v>
      </c>
      <c r="T156" s="5">
        <v>-10209152410000</v>
      </c>
      <c r="U156" s="5">
        <v>-10381925585000</v>
      </c>
      <c r="V156" s="5">
        <v>-8766229773000</v>
      </c>
      <c r="W156" s="5">
        <v>-6416412565000</v>
      </c>
      <c r="X156" s="5">
        <v>-4777313838000</v>
      </c>
      <c r="Y156" s="5">
        <v>-5628651223000</v>
      </c>
      <c r="Z156" s="5">
        <v>-6540233238000</v>
      </c>
    </row>
    <row r="157" spans="2:26" ht="15.5" x14ac:dyDescent="0.35">
      <c r="C157" t="s">
        <v>2179</v>
      </c>
      <c r="D157" s="5">
        <v>-405061267000</v>
      </c>
      <c r="E157" s="5">
        <v>232749055000</v>
      </c>
      <c r="F157" s="5">
        <v>-359519673000</v>
      </c>
      <c r="G157" s="5">
        <v>-396299801000</v>
      </c>
      <c r="I157" s="5">
        <v>-931759434000</v>
      </c>
      <c r="J157" s="5">
        <v>-1531227051000</v>
      </c>
      <c r="K157" s="5">
        <v>-1649914825000</v>
      </c>
      <c r="L157" s="5">
        <v>-1754577239000</v>
      </c>
      <c r="M157" s="5">
        <v>-1571680821000</v>
      </c>
      <c r="N157" s="5">
        <v>-1804821232000</v>
      </c>
      <c r="O157" s="5">
        <v>-1659168467000</v>
      </c>
      <c r="P157" s="5">
        <v>-1508334970000</v>
      </c>
      <c r="Q157" s="5">
        <v>-1129902318000</v>
      </c>
      <c r="R157" s="5">
        <v>-347281835000</v>
      </c>
      <c r="S157" s="5">
        <v>-286830841000</v>
      </c>
      <c r="T157" s="5">
        <v>-279412865000</v>
      </c>
      <c r="U157" s="5">
        <v>-233391240000</v>
      </c>
      <c r="V157" s="5">
        <v>-162976368000</v>
      </c>
      <c r="W157" s="5">
        <v>-146420156000</v>
      </c>
      <c r="X157" s="5">
        <v>-126923036000</v>
      </c>
      <c r="Y157" s="5">
        <v>-119789120000</v>
      </c>
      <c r="Z157" s="5">
        <v>-105161538000</v>
      </c>
    </row>
    <row r="158" spans="2:26" ht="15.5" x14ac:dyDescent="0.35">
      <c r="C158" t="s">
        <v>2180</v>
      </c>
      <c r="R158" s="5">
        <v>-148888063000</v>
      </c>
      <c r="S158" s="5">
        <v>-168456992000</v>
      </c>
      <c r="T158" s="5">
        <v>-186839593000</v>
      </c>
      <c r="U158" s="5">
        <v>-124529655000</v>
      </c>
      <c r="V158" s="5">
        <v>-91013676000</v>
      </c>
      <c r="W158" s="5">
        <v>-60045908000</v>
      </c>
      <c r="X158" s="5">
        <v>-67350983000</v>
      </c>
      <c r="Y158" s="5">
        <v>-59401186000</v>
      </c>
      <c r="Z158" s="5">
        <v>-64520070000</v>
      </c>
    </row>
    <row r="159" spans="2:26" ht="15.5" x14ac:dyDescent="0.35">
      <c r="C159" t="s">
        <v>2181</v>
      </c>
    </row>
    <row r="160" spans="2:26" ht="15.5" x14ac:dyDescent="0.35">
      <c r="C160" t="s">
        <v>2182</v>
      </c>
      <c r="O160" s="5">
        <v>216028243000</v>
      </c>
      <c r="P160" s="5">
        <v>311434815000</v>
      </c>
      <c r="Q160" s="5">
        <v>161892298000</v>
      </c>
      <c r="R160" s="5">
        <v>50971372000</v>
      </c>
      <c r="S160" s="5">
        <v>59686089000</v>
      </c>
      <c r="T160" s="5">
        <v>73500762000</v>
      </c>
      <c r="U160" s="5">
        <v>24107033000</v>
      </c>
      <c r="V160" s="5">
        <v>36485663000</v>
      </c>
      <c r="W160" s="5">
        <v>34324442000</v>
      </c>
      <c r="X160" s="5">
        <v>28913365000</v>
      </c>
      <c r="Y160" s="5">
        <v>30417205000</v>
      </c>
      <c r="Z160" s="5">
        <v>53743541000</v>
      </c>
    </row>
    <row r="161" spans="3:26" ht="15.5" x14ac:dyDescent="0.35">
      <c r="C161" t="s">
        <v>2183</v>
      </c>
      <c r="Q161" s="5">
        <v>29703766000</v>
      </c>
    </row>
    <row r="162" spans="3:26" ht="15.5" x14ac:dyDescent="0.35">
      <c r="C162" t="s">
        <v>1096</v>
      </c>
      <c r="D162" s="5">
        <v>-68034766000</v>
      </c>
      <c r="E162" s="5">
        <v>972454769000</v>
      </c>
      <c r="F162" s="5">
        <v>-273276666000</v>
      </c>
      <c r="G162" s="5">
        <v>-333641954000</v>
      </c>
    </row>
    <row r="163" spans="3:26" ht="15.5" x14ac:dyDescent="0.35">
      <c r="C163" t="s">
        <v>1388</v>
      </c>
    </row>
    <row r="164" spans="3:26" ht="15.5" x14ac:dyDescent="0.35">
      <c r="C164" t="s">
        <v>1229</v>
      </c>
      <c r="E164" s="5">
        <v>6177201000</v>
      </c>
      <c r="I164" s="5">
        <v>6177201000</v>
      </c>
      <c r="J164" s="5">
        <v>116676285000</v>
      </c>
      <c r="K164" s="5">
        <v>151731170000</v>
      </c>
      <c r="L164" s="5">
        <v>73668276000</v>
      </c>
      <c r="M164" s="5">
        <v>338641969000</v>
      </c>
      <c r="N164" s="5">
        <v>221379017000</v>
      </c>
      <c r="O164" s="5">
        <v>504006144000</v>
      </c>
    </row>
    <row r="165" spans="3:26" ht="15.5" x14ac:dyDescent="0.35">
      <c r="C165" t="s">
        <v>383</v>
      </c>
      <c r="Q165" s="5">
        <v>-610203006000</v>
      </c>
    </row>
    <row r="166" spans="3:26" ht="15.5" x14ac:dyDescent="0.35">
      <c r="C166" t="s">
        <v>382</v>
      </c>
      <c r="D166" s="5">
        <v>67878889000</v>
      </c>
    </row>
    <row r="167" spans="3:26" ht="15.5" x14ac:dyDescent="0.35">
      <c r="C167" t="s">
        <v>2184</v>
      </c>
      <c r="D167" s="5">
        <v>-270853809000</v>
      </c>
      <c r="E167" s="5">
        <v>390346950000</v>
      </c>
      <c r="F167" s="5">
        <v>-168080313000</v>
      </c>
      <c r="G167" s="5">
        <v>-219624248000</v>
      </c>
      <c r="I167" s="5">
        <v>-202668571000</v>
      </c>
      <c r="J167" s="5">
        <v>-967633760000</v>
      </c>
      <c r="K167" s="5">
        <v>-608867606000</v>
      </c>
      <c r="L167" s="5">
        <v>-335280381000</v>
      </c>
      <c r="M167" s="5">
        <v>-762102577000</v>
      </c>
      <c r="N167" s="5">
        <v>-1327871369000</v>
      </c>
      <c r="O167" s="5">
        <v>-1005995846000</v>
      </c>
      <c r="P167" s="5">
        <v>-1231007415000</v>
      </c>
      <c r="Q167" s="5">
        <v>-69205838000</v>
      </c>
      <c r="R167" s="5">
        <v>-657080277000</v>
      </c>
      <c r="S167" s="5">
        <v>-479302499000</v>
      </c>
      <c r="T167" s="5">
        <v>-369673636000</v>
      </c>
      <c r="U167" s="5">
        <v>-184488050000</v>
      </c>
      <c r="V167" s="5">
        <v>-112993787000</v>
      </c>
      <c r="W167" s="5">
        <v>-171201234000</v>
      </c>
      <c r="X167" s="5">
        <v>-157888582000</v>
      </c>
      <c r="Y167" s="5">
        <v>-79988525000</v>
      </c>
      <c r="Z167" s="5">
        <v>-136495315000</v>
      </c>
    </row>
    <row r="168" spans="3:26" ht="15.5" x14ac:dyDescent="0.35">
      <c r="C168" t="s">
        <v>179</v>
      </c>
      <c r="D168" s="5">
        <v>-536525894000</v>
      </c>
      <c r="E168" s="5">
        <v>-465125425000</v>
      </c>
      <c r="F168" s="5">
        <v>-873797262000</v>
      </c>
      <c r="G168" s="5">
        <v>-973831007000</v>
      </c>
      <c r="I168" s="5">
        <v>-3541647997000</v>
      </c>
      <c r="J168" s="5">
        <v>3987533592000</v>
      </c>
      <c r="K168" s="5">
        <v>1806126171000</v>
      </c>
      <c r="L168" s="5">
        <v>3527203012000</v>
      </c>
      <c r="M168" s="5">
        <v>-524061730000</v>
      </c>
      <c r="N168" s="5">
        <v>9477948129000</v>
      </c>
      <c r="O168" s="5">
        <v>1039308781000</v>
      </c>
      <c r="P168" s="5">
        <v>4876802750000</v>
      </c>
      <c r="Q168" s="5">
        <v>2727823454000</v>
      </c>
      <c r="R168" s="5">
        <v>8637588429000</v>
      </c>
      <c r="S168" s="5">
        <v>345914785000</v>
      </c>
      <c r="T168" s="5">
        <v>2360099519000</v>
      </c>
      <c r="U168" s="5">
        <v>185308988000</v>
      </c>
      <c r="V168" s="5">
        <v>871062899000</v>
      </c>
      <c r="W168" s="5">
        <v>-6278896000</v>
      </c>
      <c r="X168" s="5">
        <v>223998912000</v>
      </c>
      <c r="Y168" s="5">
        <v>-511576902000</v>
      </c>
      <c r="Z168" s="5">
        <v>260985368000</v>
      </c>
    </row>
    <row r="169" spans="3:26" ht="15.5" x14ac:dyDescent="0.35">
      <c r="C169" t="s">
        <v>180</v>
      </c>
      <c r="D169" s="5">
        <v>362324694000</v>
      </c>
      <c r="E169" s="5">
        <v>1026369602000</v>
      </c>
      <c r="F169" s="5">
        <v>748655859000</v>
      </c>
      <c r="G169" s="5">
        <v>1380763076000</v>
      </c>
      <c r="I169" s="5">
        <v>3295111807000</v>
      </c>
      <c r="J169" s="5">
        <v>-3818677174000</v>
      </c>
      <c r="K169" s="5">
        <v>-1066129127000</v>
      </c>
      <c r="L169" s="5">
        <v>-1967042637000</v>
      </c>
      <c r="M169" s="5">
        <v>-3711047918000</v>
      </c>
      <c r="N169" s="5">
        <v>-5059580428000</v>
      </c>
      <c r="O169" s="5">
        <v>-5482898820000</v>
      </c>
      <c r="P169" s="5">
        <v>-4917957798000</v>
      </c>
      <c r="Q169" s="5">
        <v>-2637548255000</v>
      </c>
      <c r="R169" s="5">
        <v>-811127506000</v>
      </c>
      <c r="S169" s="5">
        <v>-325091864000</v>
      </c>
      <c r="T169" s="5">
        <v>-1268223615000</v>
      </c>
      <c r="U169" s="5">
        <v>-619866710000</v>
      </c>
      <c r="V169" s="5">
        <v>-1067742182000</v>
      </c>
      <c r="W169" s="5">
        <v>-815528515000</v>
      </c>
      <c r="X169" s="5">
        <v>-417105956000</v>
      </c>
      <c r="Y169" s="5">
        <v>-209176553000</v>
      </c>
      <c r="Z169" s="5">
        <v>-119869929000</v>
      </c>
    </row>
    <row r="170" spans="3:26" ht="15.5" x14ac:dyDescent="0.35">
      <c r="C170" t="s">
        <v>2185</v>
      </c>
      <c r="E170" s="5">
        <v>2042946000</v>
      </c>
      <c r="F170" s="5">
        <v>-492459000</v>
      </c>
      <c r="G170" s="5">
        <v>-1550487000</v>
      </c>
      <c r="R170" s="5">
        <v>-191459737000</v>
      </c>
      <c r="S170" s="5">
        <v>-3882764000</v>
      </c>
      <c r="T170" s="5">
        <v>-10057855000</v>
      </c>
      <c r="U170" s="5">
        <v>8480429000</v>
      </c>
      <c r="V170" s="5">
        <v>-6687252000</v>
      </c>
      <c r="W170" s="5">
        <v>48146585000</v>
      </c>
      <c r="X170" s="5">
        <v>-54523442000</v>
      </c>
      <c r="Y170" s="5">
        <v>-1543399000</v>
      </c>
      <c r="Z170" s="5">
        <v>737187000</v>
      </c>
    </row>
    <row r="171" spans="3:26" ht="15.5" x14ac:dyDescent="0.35">
      <c r="C171" t="s">
        <v>2186</v>
      </c>
      <c r="Q171" s="5">
        <v>-123181277000</v>
      </c>
    </row>
    <row r="172" spans="3:26" ht="15.5" x14ac:dyDescent="0.35">
      <c r="C172" t="s">
        <v>181</v>
      </c>
      <c r="D172" s="5">
        <v>-2281369000</v>
      </c>
      <c r="E172" s="5">
        <v>29923665000</v>
      </c>
      <c r="F172" s="5">
        <v>-38540663000</v>
      </c>
      <c r="G172" s="5">
        <v>-5057694000</v>
      </c>
      <c r="I172" s="5">
        <v>-14451343000</v>
      </c>
      <c r="J172" s="5">
        <v>-300320021000</v>
      </c>
      <c r="K172" s="5">
        <v>-164643906000</v>
      </c>
      <c r="L172" s="5">
        <v>-176469451000</v>
      </c>
      <c r="M172" s="5">
        <v>-596714177000</v>
      </c>
      <c r="N172" s="5">
        <v>-652239117000</v>
      </c>
      <c r="O172" s="5">
        <v>-1058278555000</v>
      </c>
      <c r="P172" s="5">
        <v>-1247565871000</v>
      </c>
      <c r="Q172" s="5">
        <v>-996772993000</v>
      </c>
      <c r="R172" s="5">
        <v>-285059906000</v>
      </c>
      <c r="S172" s="5">
        <v>-700577720000</v>
      </c>
      <c r="T172" s="5">
        <v>-1035750966000</v>
      </c>
      <c r="U172" s="5">
        <v>-604595774000</v>
      </c>
      <c r="V172" s="5">
        <v>-496551776000</v>
      </c>
      <c r="W172" s="5">
        <v>-292592498000</v>
      </c>
      <c r="X172" s="5">
        <v>-145325793000</v>
      </c>
      <c r="Y172" s="5">
        <v>-39964347000</v>
      </c>
      <c r="Z172" s="5">
        <v>-123685912000</v>
      </c>
    </row>
    <row r="173" spans="3:26" ht="15.5" x14ac:dyDescent="0.35">
      <c r="C173" t="s">
        <v>412</v>
      </c>
      <c r="D173" s="5">
        <v>548584000</v>
      </c>
      <c r="E173" s="5">
        <v>8101486000</v>
      </c>
      <c r="F173" s="5">
        <v>-6473322000</v>
      </c>
      <c r="G173" s="5">
        <v>6258236000</v>
      </c>
      <c r="I173" s="5">
        <v>8101486000</v>
      </c>
      <c r="J173" s="5">
        <v>2052896000</v>
      </c>
      <c r="K173" s="5">
        <v>2098100000</v>
      </c>
    </row>
    <row r="174" spans="3:26" ht="15.5" x14ac:dyDescent="0.35">
      <c r="C174" t="s">
        <v>590</v>
      </c>
      <c r="M174" s="5">
        <v>-1886842000</v>
      </c>
      <c r="N174" s="5">
        <v>-159067627000</v>
      </c>
      <c r="O174" s="5">
        <v>-16891037000</v>
      </c>
      <c r="P174" s="5">
        <v>-666185287000</v>
      </c>
      <c r="Q174" s="5">
        <v>-15455962000</v>
      </c>
      <c r="R174" s="5">
        <v>-67940343000</v>
      </c>
      <c r="S174" s="5">
        <v>-11992039000</v>
      </c>
      <c r="T174" s="5">
        <v>-315778348000</v>
      </c>
      <c r="U174" s="5">
        <v>-16749534000</v>
      </c>
      <c r="V174" s="5">
        <v>-43820500000</v>
      </c>
    </row>
    <row r="175" spans="3:26" ht="15.5" x14ac:dyDescent="0.35">
      <c r="C175" t="s">
        <v>2187</v>
      </c>
      <c r="X175" s="5">
        <v>36753928000</v>
      </c>
    </row>
    <row r="176" spans="3:26" ht="15.5" x14ac:dyDescent="0.35">
      <c r="C176" t="s">
        <v>2188</v>
      </c>
      <c r="E176" s="5">
        <v>1942672383000</v>
      </c>
      <c r="I176" s="5">
        <v>1942672383000</v>
      </c>
      <c r="J176" s="5">
        <v>-2392793739000</v>
      </c>
    </row>
    <row r="177" spans="3:26" ht="15.5" x14ac:dyDescent="0.35">
      <c r="C177" t="s">
        <v>2189</v>
      </c>
      <c r="E177" s="5">
        <v>-1242356475000</v>
      </c>
      <c r="F177" s="5">
        <v>1242356475000</v>
      </c>
      <c r="Q177" s="5">
        <v>-20100000000</v>
      </c>
    </row>
    <row r="178" spans="3:26" ht="15.5" x14ac:dyDescent="0.35">
      <c r="C178" t="s">
        <v>636</v>
      </c>
    </row>
    <row r="179" spans="3:26" ht="15.5" x14ac:dyDescent="0.35">
      <c r="C179" t="s">
        <v>1564</v>
      </c>
      <c r="N179" s="5">
        <v>-161642389000</v>
      </c>
      <c r="O179" s="5">
        <v>-24188039000</v>
      </c>
      <c r="P179" s="5">
        <v>-442609424000</v>
      </c>
      <c r="Q179" s="5">
        <v>-27207663000</v>
      </c>
    </row>
    <row r="180" spans="3:26" ht="15.5" x14ac:dyDescent="0.35">
      <c r="C180" t="s">
        <v>2190</v>
      </c>
      <c r="K180" s="5">
        <v>644813300000</v>
      </c>
      <c r="L180" s="5">
        <v>-112957012000</v>
      </c>
      <c r="M180" s="5">
        <v>-155775011000</v>
      </c>
      <c r="W180" s="5">
        <v>-204986690000</v>
      </c>
      <c r="X180" s="5">
        <v>-251252416000</v>
      </c>
      <c r="Y180" s="5">
        <v>-25413026000</v>
      </c>
      <c r="Z180" s="5">
        <v>21751811000</v>
      </c>
    </row>
    <row r="181" spans="3:26" ht="15.5" x14ac:dyDescent="0.35">
      <c r="C181" t="s">
        <v>2191</v>
      </c>
      <c r="L181" s="5">
        <v>-124738413000</v>
      </c>
      <c r="M181" s="5">
        <v>-329368126000</v>
      </c>
    </row>
    <row r="182" spans="3:26" ht="15.5" x14ac:dyDescent="0.35">
      <c r="C182" t="s">
        <v>2192</v>
      </c>
      <c r="D182" s="5">
        <v>-110428865000</v>
      </c>
      <c r="E182" s="5">
        <v>-78928660000</v>
      </c>
      <c r="I182" s="5">
        <v>-78928660000</v>
      </c>
      <c r="J182" s="5">
        <v>-29545611000</v>
      </c>
      <c r="K182" s="5">
        <v>-3065520000</v>
      </c>
      <c r="L182" s="5">
        <v>-228760981000</v>
      </c>
      <c r="M182" s="5">
        <v>-13324692000</v>
      </c>
      <c r="N182" s="5">
        <v>8100973000</v>
      </c>
      <c r="O182" s="5">
        <v>-722489000</v>
      </c>
      <c r="P182" s="5">
        <v>176584227000</v>
      </c>
      <c r="Q182" s="5">
        <v>-48159741000</v>
      </c>
    </row>
    <row r="183" spans="3:26" ht="15.5" x14ac:dyDescent="0.35">
      <c r="C183" t="s">
        <v>2193</v>
      </c>
      <c r="E183" s="5">
        <v>1706801752000</v>
      </c>
      <c r="I183" s="5">
        <v>1706801752000</v>
      </c>
      <c r="J183" s="5">
        <v>978441093000</v>
      </c>
      <c r="K183" s="5">
        <v>280081297000</v>
      </c>
      <c r="L183" s="5">
        <v>1204049864000</v>
      </c>
    </row>
    <row r="184" spans="3:26" ht="15.5" x14ac:dyDescent="0.35">
      <c r="C184" t="s">
        <v>2194</v>
      </c>
      <c r="D184" s="5">
        <v>189959750000</v>
      </c>
      <c r="E184" s="5">
        <v>-1349806539000</v>
      </c>
      <c r="F184" s="5">
        <v>430056731000</v>
      </c>
      <c r="G184" s="5">
        <v>489389868000</v>
      </c>
      <c r="I184" s="5">
        <v>-101203594000</v>
      </c>
      <c r="J184" s="5">
        <v>-660080106000</v>
      </c>
      <c r="K184" s="5">
        <v>-925642372000</v>
      </c>
      <c r="L184" s="5">
        <v>-925196141000</v>
      </c>
      <c r="M184" s="5">
        <v>-548375879000</v>
      </c>
      <c r="N184" s="5">
        <v>-389345154000</v>
      </c>
      <c r="O184" s="5">
        <v>-1008745219000</v>
      </c>
      <c r="P184" s="5">
        <v>1532466132000</v>
      </c>
      <c r="Q184" s="5">
        <v>-125340804000</v>
      </c>
      <c r="R184" s="5">
        <v>-136940192000</v>
      </c>
      <c r="S184" s="5">
        <v>360631587000</v>
      </c>
      <c r="T184" s="5">
        <v>-11522293000</v>
      </c>
      <c r="U184" s="5">
        <v>-67361122000</v>
      </c>
      <c r="V184" s="5">
        <v>-85033987000</v>
      </c>
    </row>
    <row r="185" spans="3:26" ht="15.5" x14ac:dyDescent="0.35">
      <c r="C185" t="s">
        <v>2195</v>
      </c>
      <c r="M185" s="5">
        <v>100480000000</v>
      </c>
      <c r="O185" s="5">
        <v>872465216000</v>
      </c>
    </row>
    <row r="186" spans="3:26" ht="15.5" x14ac:dyDescent="0.35">
      <c r="C186" t="s">
        <v>2196</v>
      </c>
      <c r="Q186" s="5">
        <v>-74927036000</v>
      </c>
    </row>
    <row r="187" spans="3:26" ht="15.5" x14ac:dyDescent="0.35">
      <c r="C187" t="s">
        <v>195</v>
      </c>
      <c r="D187" s="5">
        <v>-128421262000</v>
      </c>
      <c r="E187" s="5">
        <v>231972429000</v>
      </c>
      <c r="F187" s="5">
        <v>-116505535000</v>
      </c>
      <c r="G187" s="5">
        <v>-95744760000</v>
      </c>
      <c r="I187" s="5">
        <v>-57861519000</v>
      </c>
      <c r="J187" s="5">
        <v>-1349270448000</v>
      </c>
      <c r="K187" s="5">
        <v>-951447007000</v>
      </c>
      <c r="L187" s="5">
        <v>-1236337711000</v>
      </c>
      <c r="M187" s="5">
        <v>-1266287695000</v>
      </c>
      <c r="N187" s="5">
        <v>-2369201830000</v>
      </c>
      <c r="O187" s="5">
        <v>-1680165599000</v>
      </c>
      <c r="P187" s="5">
        <v>-584588901000</v>
      </c>
      <c r="Q187" s="5">
        <v>-13074442000</v>
      </c>
    </row>
    <row r="188" spans="3:26" ht="15.5" x14ac:dyDescent="0.35">
      <c r="C188" t="s">
        <v>1481</v>
      </c>
      <c r="F188" s="5">
        <v>10290000000</v>
      </c>
      <c r="I188" s="5">
        <v>10290000000</v>
      </c>
    </row>
    <row r="189" spans="3:26" ht="15.5" x14ac:dyDescent="0.35">
      <c r="C189" t="s">
        <v>2144</v>
      </c>
      <c r="N189" s="5">
        <v>-154293038000</v>
      </c>
      <c r="O189" s="5">
        <v>-949989242000</v>
      </c>
    </row>
    <row r="190" spans="3:26" ht="15.5" x14ac:dyDescent="0.35">
      <c r="C190" t="s">
        <v>2197</v>
      </c>
      <c r="J190" s="5">
        <v>-100556000000</v>
      </c>
      <c r="L190" s="5">
        <v>-132591000000</v>
      </c>
      <c r="M190" s="5">
        <v>-82651000000</v>
      </c>
      <c r="N190" s="5">
        <v>-65830357000</v>
      </c>
      <c r="O190" s="5">
        <v>-381594643000</v>
      </c>
      <c r="P190" s="5">
        <v>-640533410000</v>
      </c>
      <c r="Q190" s="5">
        <v>-241265600000</v>
      </c>
      <c r="R190" s="5">
        <v>-228563529000</v>
      </c>
      <c r="S190" s="5">
        <v>-78984482000</v>
      </c>
      <c r="T190" s="5">
        <v>-37082597000</v>
      </c>
      <c r="U190" s="5">
        <v>-25890770000</v>
      </c>
      <c r="V190" s="5">
        <v>-26685722000</v>
      </c>
      <c r="W190" s="5">
        <v>-4236132000</v>
      </c>
      <c r="X190" s="5">
        <v>2400216000</v>
      </c>
      <c r="Y190" s="5">
        <v>-101800000000</v>
      </c>
      <c r="Z190" s="5">
        <v>-18000270000</v>
      </c>
    </row>
    <row r="191" spans="3:26" ht="15.5" x14ac:dyDescent="0.35">
      <c r="C191" t="s">
        <v>2198</v>
      </c>
      <c r="F191" s="5">
        <v>12030988000</v>
      </c>
      <c r="G191" s="5">
        <v>15000000000</v>
      </c>
      <c r="I191" s="5">
        <v>42030988000</v>
      </c>
    </row>
    <row r="192" spans="3:26" ht="15.5" x14ac:dyDescent="0.35">
      <c r="C192" t="s">
        <v>2199</v>
      </c>
      <c r="K192" s="5">
        <v>50000000000</v>
      </c>
    </row>
    <row r="193" spans="3:26" ht="15.5" x14ac:dyDescent="0.35">
      <c r="C193" t="s">
        <v>2200</v>
      </c>
    </row>
    <row r="194" spans="3:26" ht="15.5" x14ac:dyDescent="0.35">
      <c r="C194" t="s">
        <v>2201</v>
      </c>
      <c r="K194" s="5">
        <v>80421739000</v>
      </c>
      <c r="L194" s="5">
        <v>-280596102000</v>
      </c>
      <c r="M194" s="5">
        <v>-18798428000</v>
      </c>
      <c r="N194" s="5">
        <v>-922524057000</v>
      </c>
      <c r="O194" s="5">
        <v>-635950880000</v>
      </c>
      <c r="P194" s="5">
        <v>-2772918850000</v>
      </c>
      <c r="Q194" s="5">
        <v>-926412309000</v>
      </c>
    </row>
    <row r="195" spans="3:26" ht="15.5" x14ac:dyDescent="0.35">
      <c r="C195" t="s">
        <v>1244</v>
      </c>
      <c r="J195" s="5">
        <v>-36852000000</v>
      </c>
      <c r="K195" s="5">
        <v>-10000000000</v>
      </c>
      <c r="L195" s="5">
        <v>-1503624212000</v>
      </c>
      <c r="N195" s="5">
        <v>-111190166000</v>
      </c>
      <c r="O195" s="5">
        <v>-97221800000</v>
      </c>
      <c r="P195" s="5">
        <v>-280000000000</v>
      </c>
    </row>
    <row r="196" spans="3:26" ht="15.5" x14ac:dyDescent="0.35">
      <c r="C196" t="s">
        <v>912</v>
      </c>
      <c r="N196" s="5">
        <v>-292545754000</v>
      </c>
      <c r="O196" s="5">
        <v>-200907605000</v>
      </c>
    </row>
    <row r="197" spans="3:26" ht="15.5" x14ac:dyDescent="0.35">
      <c r="C197" t="s">
        <v>2202</v>
      </c>
      <c r="D197" s="5">
        <v>1354775000</v>
      </c>
      <c r="E197" s="5">
        <v>-208896403000</v>
      </c>
      <c r="F197" s="5">
        <v>62250000</v>
      </c>
      <c r="G197" s="5">
        <v>-557904000</v>
      </c>
      <c r="I197" s="5">
        <v>-209688860000</v>
      </c>
      <c r="J197" s="5">
        <v>-5006619000</v>
      </c>
      <c r="K197" s="5">
        <v>-11935903000</v>
      </c>
      <c r="L197" s="5">
        <v>11146684000</v>
      </c>
      <c r="M197" s="5">
        <v>-26351179000</v>
      </c>
      <c r="N197" s="5">
        <v>36390855000</v>
      </c>
      <c r="O197" s="5">
        <v>-300708928000</v>
      </c>
      <c r="P197" s="5">
        <v>7393586000</v>
      </c>
      <c r="Q197" s="5">
        <v>-25650428000</v>
      </c>
      <c r="R197" s="5">
        <v>120426781000</v>
      </c>
      <c r="S197" s="5">
        <v>140040962000</v>
      </c>
      <c r="T197" s="5">
        <v>140453552000</v>
      </c>
      <c r="U197" s="5">
        <v>109491200000</v>
      </c>
      <c r="V197" s="5">
        <v>-410405283000</v>
      </c>
      <c r="W197" s="5">
        <v>-351214854000</v>
      </c>
    </row>
    <row r="198" spans="3:26" ht="15.5" x14ac:dyDescent="0.35">
      <c r="C198" t="s">
        <v>384</v>
      </c>
      <c r="D198" s="5">
        <v>7606140000</v>
      </c>
      <c r="E198" s="5">
        <v>4887376000</v>
      </c>
      <c r="F198" s="5">
        <v>16252079000</v>
      </c>
      <c r="G198" s="5">
        <v>21352303000</v>
      </c>
      <c r="I198" s="5">
        <v>58144393000</v>
      </c>
      <c r="J198" s="5">
        <v>76064249000</v>
      </c>
      <c r="K198" s="5">
        <v>34359838000</v>
      </c>
      <c r="L198" s="5">
        <v>1310225715000</v>
      </c>
      <c r="M198" s="5">
        <v>107023164000</v>
      </c>
      <c r="N198" s="5">
        <v>173807233000</v>
      </c>
    </row>
    <row r="199" spans="3:26" ht="15.5" x14ac:dyDescent="0.35">
      <c r="C199" t="s">
        <v>2203</v>
      </c>
      <c r="L199" s="5">
        <v>239086833000</v>
      </c>
    </row>
    <row r="200" spans="3:26" ht="15.5" x14ac:dyDescent="0.35">
      <c r="C200" t="s">
        <v>2204</v>
      </c>
      <c r="D200" s="5">
        <v>-1150019000</v>
      </c>
      <c r="E200" s="5">
        <v>-662959000</v>
      </c>
      <c r="F200" s="5">
        <v>634394000</v>
      </c>
      <c r="G200" s="5">
        <v>28565000</v>
      </c>
      <c r="K200" s="5">
        <v>-16500000000</v>
      </c>
      <c r="L200" s="5">
        <v>-111079210000</v>
      </c>
      <c r="M200" s="5">
        <v>-65273353000</v>
      </c>
      <c r="R200" s="5">
        <v>-21590580000</v>
      </c>
      <c r="S200" s="5">
        <v>-30327408000</v>
      </c>
      <c r="T200" s="5">
        <v>1514892000</v>
      </c>
      <c r="U200" s="5">
        <v>-23241139000</v>
      </c>
      <c r="V200" s="5">
        <v>1442338000</v>
      </c>
      <c r="W200" s="5">
        <v>-10644926000</v>
      </c>
      <c r="X200" s="5">
        <v>-5158449000</v>
      </c>
      <c r="Y200" s="5">
        <v>-40455781000</v>
      </c>
      <c r="Z200" s="5">
        <v>-672745000</v>
      </c>
    </row>
    <row r="201" spans="3:26" ht="15.5" x14ac:dyDescent="0.35">
      <c r="C201" t="s">
        <v>109</v>
      </c>
    </row>
    <row r="202" spans="3:26" ht="15.5" x14ac:dyDescent="0.35">
      <c r="C202" t="s">
        <v>197</v>
      </c>
      <c r="D202" s="5">
        <v>-536525894000</v>
      </c>
      <c r="E202" s="5">
        <v>-465125425000</v>
      </c>
      <c r="F202" s="5">
        <v>-873797262000</v>
      </c>
      <c r="G202" s="5">
        <v>-973831007000</v>
      </c>
      <c r="I202" s="5">
        <v>-3541647997000</v>
      </c>
      <c r="J202" s="5">
        <v>3987533592000</v>
      </c>
      <c r="K202" s="5">
        <v>1806126171000</v>
      </c>
      <c r="L202" s="5">
        <v>3527203012000</v>
      </c>
      <c r="M202" s="5">
        <v>-524061730000</v>
      </c>
      <c r="N202" s="5">
        <v>9477948129000</v>
      </c>
      <c r="O202" s="5">
        <v>1039308781000</v>
      </c>
      <c r="P202" s="5">
        <v>4876802750000</v>
      </c>
      <c r="Q202" s="5">
        <v>2727823454000</v>
      </c>
      <c r="R202" s="5">
        <v>8637588429000</v>
      </c>
      <c r="S202" s="5">
        <v>345914785000</v>
      </c>
      <c r="T202" s="5">
        <v>2360099519000</v>
      </c>
      <c r="U202" s="5">
        <v>185308988000</v>
      </c>
      <c r="V202" s="5">
        <v>871062899000</v>
      </c>
      <c r="W202" s="5">
        <v>-6278896000</v>
      </c>
      <c r="X202" s="5">
        <v>223998912000</v>
      </c>
      <c r="Y202" s="5">
        <v>-511576902000</v>
      </c>
      <c r="Z202" s="5">
        <v>260985368000</v>
      </c>
    </row>
    <row r="203" spans="3:26" ht="15.5" x14ac:dyDescent="0.35">
      <c r="C203" t="s">
        <v>2205</v>
      </c>
      <c r="T203" s="5">
        <v>1359095988000</v>
      </c>
      <c r="U203" s="5">
        <v>417020649000</v>
      </c>
      <c r="V203" s="5">
        <v>795471813000</v>
      </c>
      <c r="W203" s="5">
        <v>93935762000</v>
      </c>
      <c r="X203" s="5">
        <v>246764401000</v>
      </c>
      <c r="Y203" s="5">
        <v>-477335336000</v>
      </c>
      <c r="Z203" s="5">
        <v>457844395000</v>
      </c>
    </row>
    <row r="204" spans="3:26" ht="15.5" x14ac:dyDescent="0.35">
      <c r="C204" t="s">
        <v>359</v>
      </c>
      <c r="D204" s="5">
        <v>58748499000</v>
      </c>
      <c r="R204" s="5">
        <v>9203347539000</v>
      </c>
      <c r="S204" s="5">
        <v>3719074855000</v>
      </c>
    </row>
    <row r="205" spans="3:26" ht="15.5" x14ac:dyDescent="0.35">
      <c r="C205" t="s">
        <v>360</v>
      </c>
      <c r="D205" s="5">
        <v>-30260002000</v>
      </c>
      <c r="G205" s="5">
        <v>253247813000</v>
      </c>
      <c r="R205" s="5">
        <v>-6047567031000</v>
      </c>
    </row>
    <row r="206" spans="3:26" ht="15.5" x14ac:dyDescent="0.35">
      <c r="C206" t="s">
        <v>497</v>
      </c>
      <c r="E206" s="5">
        <v>1200149915000</v>
      </c>
      <c r="I206" s="5">
        <v>1200149915000</v>
      </c>
      <c r="J206" s="5">
        <v>885060532000</v>
      </c>
      <c r="K206" s="5">
        <v>951718470000</v>
      </c>
      <c r="L206" s="5">
        <v>827859024000</v>
      </c>
      <c r="M206" s="5">
        <v>3270376720000</v>
      </c>
      <c r="N206" s="5">
        <v>243111477000</v>
      </c>
      <c r="O206" s="5">
        <v>1002115156000</v>
      </c>
      <c r="P206" s="5">
        <v>1554192497000</v>
      </c>
      <c r="Q206" s="5">
        <v>1100715239000</v>
      </c>
    </row>
    <row r="207" spans="3:26" ht="15.5" x14ac:dyDescent="0.35">
      <c r="C207" t="s">
        <v>418</v>
      </c>
      <c r="D207" s="5">
        <v>-480130128000</v>
      </c>
      <c r="E207" s="5">
        <v>-1227509681000</v>
      </c>
      <c r="F207" s="5">
        <v>-504499968000</v>
      </c>
      <c r="G207" s="5">
        <v>-525792972000</v>
      </c>
      <c r="I207" s="5">
        <v>-2849727728000</v>
      </c>
      <c r="J207" s="5">
        <v>-229249707000</v>
      </c>
      <c r="K207" s="5">
        <v>-337706690000</v>
      </c>
      <c r="L207" s="5">
        <v>-356412273000</v>
      </c>
      <c r="M207" s="5">
        <v>-440454527000</v>
      </c>
      <c r="N207" s="5">
        <v>-498837279000</v>
      </c>
      <c r="O207" s="5">
        <v>-2181973555000</v>
      </c>
      <c r="P207" s="5">
        <v>-28545714000</v>
      </c>
      <c r="Q207" s="5">
        <v>-560725578000</v>
      </c>
      <c r="R207" s="5">
        <v>-501356795000</v>
      </c>
    </row>
    <row r="208" spans="3:26" ht="15.5" x14ac:dyDescent="0.35">
      <c r="C208" t="s">
        <v>1020</v>
      </c>
      <c r="Z208" s="5">
        <v>-133443664000</v>
      </c>
    </row>
    <row r="209" spans="3:26" ht="15.5" x14ac:dyDescent="0.35">
      <c r="C209" t="s">
        <v>2206</v>
      </c>
      <c r="Y209" s="5">
        <v>-10564051000</v>
      </c>
      <c r="Z209" s="5">
        <v>-24206605000</v>
      </c>
    </row>
    <row r="210" spans="3:26" ht="15.5" x14ac:dyDescent="0.35">
      <c r="C210" t="s">
        <v>2207</v>
      </c>
      <c r="Y210" s="5">
        <v>-204582000</v>
      </c>
    </row>
    <row r="211" spans="3:26" ht="15.5" x14ac:dyDescent="0.35">
      <c r="C211" t="s">
        <v>990</v>
      </c>
      <c r="J211" s="5">
        <v>6087913160000</v>
      </c>
      <c r="R211" s="5">
        <v>6108178968000</v>
      </c>
      <c r="T211" s="5">
        <v>3038147000</v>
      </c>
      <c r="U211" s="5">
        <v>-49151280000</v>
      </c>
      <c r="V211" s="5">
        <v>157560557000</v>
      </c>
      <c r="W211" s="5">
        <v>19213439000</v>
      </c>
      <c r="X211" s="5">
        <v>53669829000</v>
      </c>
      <c r="Y211" s="5">
        <v>21350000</v>
      </c>
    </row>
    <row r="212" spans="3:26" ht="15.5" x14ac:dyDescent="0.35">
      <c r="C212" t="s">
        <v>2208</v>
      </c>
      <c r="M212" s="5">
        <v>8600000000</v>
      </c>
      <c r="U212" s="5">
        <v>26570479000</v>
      </c>
      <c r="V212" s="5">
        <v>46915000000</v>
      </c>
    </row>
    <row r="213" spans="3:26" ht="15.5" x14ac:dyDescent="0.35">
      <c r="C213" t="s">
        <v>2209</v>
      </c>
      <c r="U213" s="5">
        <v>-150884667000</v>
      </c>
      <c r="V213" s="5">
        <v>-128884471000</v>
      </c>
      <c r="W213" s="5">
        <v>-119428097000</v>
      </c>
    </row>
    <row r="214" spans="3:26" ht="15.5" x14ac:dyDescent="0.35">
      <c r="C214" t="s">
        <v>394</v>
      </c>
      <c r="N214" s="5">
        <v>-457007822000</v>
      </c>
      <c r="O214" s="5">
        <v>-346051732000</v>
      </c>
      <c r="P214" s="5">
        <v>-240413755000</v>
      </c>
      <c r="Q214" s="5">
        <v>-344653064000</v>
      </c>
      <c r="R214" s="5">
        <v>-125014252000</v>
      </c>
      <c r="S214" s="5">
        <v>-128720449000</v>
      </c>
      <c r="T214" s="5">
        <v>-170982002000</v>
      </c>
      <c r="X214" s="5">
        <v>-70758655000</v>
      </c>
      <c r="Y214" s="5">
        <v>-45523581000</v>
      </c>
      <c r="Z214" s="5">
        <v>-34907865000</v>
      </c>
    </row>
    <row r="215" spans="3:26" ht="15.5" x14ac:dyDescent="0.35">
      <c r="C215" t="s">
        <v>2210</v>
      </c>
      <c r="S215" s="5">
        <v>-3240401676000</v>
      </c>
      <c r="X215" s="5">
        <v>-5676663000</v>
      </c>
      <c r="Y215" s="5">
        <v>-4552358000</v>
      </c>
      <c r="Z215" s="5">
        <v>-3490786000</v>
      </c>
    </row>
    <row r="216" spans="3:26" ht="15.5" x14ac:dyDescent="0.35">
      <c r="C216" t="s">
        <v>1302</v>
      </c>
      <c r="N216" s="5">
        <v>-457007822000</v>
      </c>
      <c r="O216" s="5">
        <v>-346051732000</v>
      </c>
      <c r="P216" s="5">
        <v>-240413755000</v>
      </c>
      <c r="Q216" s="5">
        <v>-344653064000</v>
      </c>
      <c r="R216" s="5">
        <v>-125014252000</v>
      </c>
      <c r="S216" s="5">
        <v>-3369122125000</v>
      </c>
      <c r="T216" s="5">
        <v>-170982002000</v>
      </c>
      <c r="U216" s="5">
        <v>-150884667000</v>
      </c>
      <c r="V216" s="5">
        <v>-128884471000</v>
      </c>
      <c r="W216" s="5">
        <v>-119428097000</v>
      </c>
      <c r="X216" s="5">
        <v>-76435318000</v>
      </c>
      <c r="Y216" s="5">
        <v>-50075939000</v>
      </c>
      <c r="Z216" s="5">
        <v>-38398651000</v>
      </c>
    </row>
    <row r="217" spans="3:26" ht="15.5" x14ac:dyDescent="0.35">
      <c r="C217" t="s">
        <v>2211</v>
      </c>
      <c r="Y217" s="5">
        <v>-6516623000</v>
      </c>
      <c r="Z217" s="5">
        <v>-5080895000</v>
      </c>
    </row>
    <row r="218" spans="3:26" ht="15.5" x14ac:dyDescent="0.35">
      <c r="C218" t="s">
        <v>2212</v>
      </c>
      <c r="S218" s="5">
        <v>-4037945000</v>
      </c>
      <c r="T218" s="5">
        <v>721378550000</v>
      </c>
      <c r="U218" s="5">
        <v>-58246193000</v>
      </c>
      <c r="Y218" s="5">
        <v>8813220000</v>
      </c>
    </row>
    <row r="219" spans="3:26" ht="15.5" x14ac:dyDescent="0.35">
      <c r="C219" t="s">
        <v>2213</v>
      </c>
      <c r="J219" s="5">
        <v>28667000000</v>
      </c>
    </row>
    <row r="220" spans="3:26" ht="15.5" x14ac:dyDescent="0.35">
      <c r="C220" t="s">
        <v>198</v>
      </c>
      <c r="O220" s="5">
        <v>67611818000</v>
      </c>
      <c r="Q220" s="5">
        <v>920749214000</v>
      </c>
    </row>
    <row r="221" spans="3:26" ht="15.5" x14ac:dyDescent="0.35">
      <c r="C221" t="s">
        <v>2214</v>
      </c>
      <c r="N221" s="5">
        <v>159845410000</v>
      </c>
    </row>
    <row r="222" spans="3:26" ht="15.5" x14ac:dyDescent="0.35">
      <c r="C222" t="s">
        <v>914</v>
      </c>
      <c r="E222" s="5">
        <v>-85512000</v>
      </c>
      <c r="F222" s="5">
        <v>-4653760000</v>
      </c>
      <c r="I222" s="5">
        <v>-4739272000</v>
      </c>
      <c r="J222" s="5">
        <v>-5685895000</v>
      </c>
      <c r="K222" s="5">
        <v>-22648825000</v>
      </c>
      <c r="L222" s="5">
        <v>-16056673000</v>
      </c>
      <c r="M222" s="5">
        <v>-21719602000</v>
      </c>
      <c r="N222" s="5">
        <v>-91561639000</v>
      </c>
      <c r="O222" s="5">
        <v>-103945909000</v>
      </c>
    </row>
    <row r="223" spans="3:26" ht="15.5" x14ac:dyDescent="0.35">
      <c r="C223" t="s">
        <v>2215</v>
      </c>
      <c r="Y223" s="5">
        <v>6983190000</v>
      </c>
    </row>
    <row r="224" spans="3:26" ht="15.5" x14ac:dyDescent="0.35">
      <c r="C224" t="s">
        <v>364</v>
      </c>
      <c r="D224" s="5">
        <v>-4349497000</v>
      </c>
      <c r="E224" s="5">
        <v>-8725764000</v>
      </c>
      <c r="F224" s="5">
        <v>-8510187000</v>
      </c>
      <c r="G224" s="5">
        <v>-6424776000</v>
      </c>
      <c r="I224" s="5">
        <v>-29345961000</v>
      </c>
      <c r="J224" s="5">
        <v>-25808388000</v>
      </c>
      <c r="K224" s="5">
        <v>-97330679000</v>
      </c>
      <c r="L224" s="5">
        <v>-97030182000</v>
      </c>
      <c r="M224" s="5">
        <v>-95167397000</v>
      </c>
      <c r="N224" s="5">
        <v>-84992056000</v>
      </c>
      <c r="O224" s="5">
        <v>-5123407000</v>
      </c>
      <c r="P224" s="5">
        <v>-9607632000</v>
      </c>
      <c r="Q224" s="5">
        <v>-50289813000</v>
      </c>
    </row>
    <row r="225" spans="3:26" ht="15.5" x14ac:dyDescent="0.35">
      <c r="C225" t="s">
        <v>2216</v>
      </c>
      <c r="L225" s="5">
        <v>2954880000000</v>
      </c>
      <c r="M225" s="5">
        <v>4250000000000</v>
      </c>
      <c r="N225" s="5">
        <v>1500000000000</v>
      </c>
      <c r="P225" s="5">
        <v>5400000000000</v>
      </c>
    </row>
    <row r="226" spans="3:26" ht="15.5" x14ac:dyDescent="0.35">
      <c r="C226" t="s">
        <v>2217</v>
      </c>
      <c r="L226" s="5">
        <v>1031815000000</v>
      </c>
      <c r="M226" s="5">
        <v>1250000000000</v>
      </c>
      <c r="N226" s="5">
        <v>500000000000</v>
      </c>
    </row>
    <row r="227" spans="3:26" ht="15.5" x14ac:dyDescent="0.35">
      <c r="C227" t="s">
        <v>2093</v>
      </c>
      <c r="L227" s="5">
        <v>-11803394000</v>
      </c>
      <c r="M227" s="5">
        <v>-14436797000</v>
      </c>
      <c r="N227" s="5">
        <v>-2922751000</v>
      </c>
    </row>
    <row r="228" spans="3:26" ht="15.5" x14ac:dyDescent="0.35">
      <c r="C228" t="s">
        <v>1671</v>
      </c>
      <c r="G228" s="5">
        <v>-30000000000</v>
      </c>
      <c r="I228" s="5">
        <v>-30000000000</v>
      </c>
      <c r="J228" s="5">
        <v>-671000000000</v>
      </c>
    </row>
    <row r="229" spans="3:26" ht="15.5" x14ac:dyDescent="0.35">
      <c r="C229" t="s">
        <v>2099</v>
      </c>
      <c r="L229" s="5">
        <v>-36957830000</v>
      </c>
      <c r="M229" s="5">
        <v>-38160705000</v>
      </c>
      <c r="N229" s="5">
        <v>-8768253000</v>
      </c>
    </row>
    <row r="230" spans="3:26" ht="15.5" x14ac:dyDescent="0.35">
      <c r="C230" t="s">
        <v>2218</v>
      </c>
      <c r="J230" s="5">
        <v>-10919980000</v>
      </c>
    </row>
    <row r="231" spans="3:26" ht="15.5" x14ac:dyDescent="0.35">
      <c r="C231" t="s">
        <v>2091</v>
      </c>
      <c r="M231" s="5">
        <v>-600000000000</v>
      </c>
      <c r="P231" s="5">
        <v>600000000000</v>
      </c>
    </row>
    <row r="232" spans="3:26" ht="15.5" x14ac:dyDescent="0.35">
      <c r="C232" t="s">
        <v>2219</v>
      </c>
      <c r="M232" s="5">
        <v>-63000000000</v>
      </c>
      <c r="N232" s="5">
        <v>-63000000000</v>
      </c>
      <c r="O232" s="5">
        <v>-63000000000</v>
      </c>
    </row>
    <row r="233" spans="3:26" ht="15.5" x14ac:dyDescent="0.35">
      <c r="C233" t="s">
        <v>2220</v>
      </c>
      <c r="N233" s="5">
        <v>-917558000</v>
      </c>
      <c r="O233" s="5">
        <v>10857728000</v>
      </c>
    </row>
    <row r="234" spans="3:26" ht="15.5" x14ac:dyDescent="0.35">
      <c r="C234" t="s">
        <v>2221</v>
      </c>
      <c r="E234" s="5">
        <v>-1262646491000</v>
      </c>
      <c r="I234" s="5">
        <v>-1262646491000</v>
      </c>
      <c r="J234" s="5">
        <v>-1536823743000</v>
      </c>
      <c r="K234" s="5">
        <v>-1675220523000</v>
      </c>
      <c r="L234" s="5">
        <v>-1371878207000</v>
      </c>
      <c r="M234" s="5">
        <v>-1157283771000</v>
      </c>
      <c r="N234" s="5">
        <v>-1221502016000</v>
      </c>
    </row>
    <row r="235" spans="3:26" ht="15.5" x14ac:dyDescent="0.35">
      <c r="C235" t="s">
        <v>2222</v>
      </c>
      <c r="T235" s="5">
        <v>447568836000</v>
      </c>
    </row>
    <row r="236" spans="3:26" ht="15.5" x14ac:dyDescent="0.35">
      <c r="C236" t="s">
        <v>2223</v>
      </c>
      <c r="Y236" s="5">
        <v>17301869000</v>
      </c>
      <c r="Z236" s="5">
        <v>4270788000</v>
      </c>
    </row>
    <row r="237" spans="3:26" ht="15.5" x14ac:dyDescent="0.35">
      <c r="C237" t="s">
        <v>2224</v>
      </c>
      <c r="J237" s="5">
        <v>-509500000000</v>
      </c>
    </row>
    <row r="238" spans="3:26" ht="15.5" x14ac:dyDescent="0.35">
      <c r="C238" t="s">
        <v>2225</v>
      </c>
    </row>
    <row r="239" spans="3:26" ht="15.5" x14ac:dyDescent="0.35">
      <c r="C239" t="s">
        <v>215</v>
      </c>
      <c r="D239" s="5">
        <v>-1297140959000</v>
      </c>
      <c r="E239" s="5">
        <v>1214622381000</v>
      </c>
      <c r="F239" s="5">
        <v>-72201798000</v>
      </c>
      <c r="G239" s="5">
        <v>27821154000</v>
      </c>
      <c r="I239" s="5">
        <v>-594575891000</v>
      </c>
      <c r="J239" s="5">
        <v>237079575000</v>
      </c>
      <c r="K239" s="5">
        <v>-2425152904000</v>
      </c>
      <c r="L239" s="5">
        <v>-1321434943000</v>
      </c>
      <c r="M239" s="5">
        <v>-7975153842000</v>
      </c>
      <c r="N239" s="5">
        <v>4559646515000</v>
      </c>
      <c r="O239" s="5">
        <v>-3610498710000</v>
      </c>
      <c r="P239" s="5">
        <v>2681376171000</v>
      </c>
      <c r="Q239" s="5">
        <v>1975527365000</v>
      </c>
      <c r="R239" s="5">
        <v>6706851446000</v>
      </c>
      <c r="S239" s="5">
        <v>259228300000</v>
      </c>
      <c r="T239" s="5">
        <v>914185144000</v>
      </c>
      <c r="U239" s="5">
        <v>-145445636000</v>
      </c>
      <c r="V239" s="5">
        <v>254826579000</v>
      </c>
      <c r="W239" s="5">
        <v>16611367000</v>
      </c>
      <c r="X239" s="5">
        <v>16816707000</v>
      </c>
      <c r="Y239" s="5">
        <v>159455993000</v>
      </c>
      <c r="Z239" s="5">
        <v>-313388536000</v>
      </c>
    </row>
    <row r="240" spans="3:26" ht="15.5" x14ac:dyDescent="0.35">
      <c r="C240" t="s">
        <v>2226</v>
      </c>
      <c r="N240" s="5">
        <v>4431713000</v>
      </c>
    </row>
    <row r="241" spans="2:26" ht="15.5" x14ac:dyDescent="0.35">
      <c r="C241" t="s">
        <v>2227</v>
      </c>
      <c r="J241" s="5">
        <v>-113161173000</v>
      </c>
    </row>
    <row r="242" spans="2:26" ht="15.5" x14ac:dyDescent="0.35">
      <c r="C242" t="s">
        <v>217</v>
      </c>
      <c r="D242" s="5">
        <v>2754958146000</v>
      </c>
      <c r="I242" s="5">
        <v>3361002876000</v>
      </c>
      <c r="J242" s="5">
        <v>3233071377000</v>
      </c>
      <c r="K242" s="5">
        <v>5669693120000</v>
      </c>
      <c r="L242" s="5">
        <v>6983869555000</v>
      </c>
      <c r="M242" s="5">
        <v>14951761071000</v>
      </c>
      <c r="N242" s="5">
        <v>10346734338000</v>
      </c>
      <c r="O242" s="5">
        <v>13973766477000</v>
      </c>
      <c r="P242" s="5">
        <v>11253778215000</v>
      </c>
      <c r="Q242" s="5">
        <v>9269999584000</v>
      </c>
      <c r="R242" s="5">
        <v>2560120483000</v>
      </c>
      <c r="S242" s="5">
        <v>2300892182000</v>
      </c>
      <c r="T242" s="5">
        <v>1386707038000</v>
      </c>
      <c r="U242" s="5">
        <v>1532152673000</v>
      </c>
      <c r="V242" s="5">
        <v>1244316237000</v>
      </c>
      <c r="W242" s="5">
        <v>1227704869000</v>
      </c>
      <c r="X242" s="5">
        <v>1210888160000</v>
      </c>
      <c r="Y242" s="5">
        <v>1051432167000</v>
      </c>
      <c r="Z242" s="5">
        <v>1364820703000</v>
      </c>
    </row>
    <row r="243" spans="2:26" ht="15.5" x14ac:dyDescent="0.35">
      <c r="C243" t="s">
        <v>216</v>
      </c>
      <c r="D243" s="5">
        <v>-804390000</v>
      </c>
      <c r="E243" s="5">
        <v>-4451864000</v>
      </c>
      <c r="F243" s="5">
        <v>99120000</v>
      </c>
      <c r="G243" s="5">
        <v>-11273344000</v>
      </c>
      <c r="I243" s="5">
        <v>-11468839000</v>
      </c>
      <c r="J243" s="5">
        <v>4013097000</v>
      </c>
      <c r="K243" s="5">
        <v>-11468839000</v>
      </c>
      <c r="L243" s="5">
        <v>7258508000</v>
      </c>
      <c r="M243" s="5">
        <v>7262326000</v>
      </c>
      <c r="N243" s="5">
        <v>40948505000</v>
      </c>
      <c r="O243" s="5">
        <v>-16533429000</v>
      </c>
      <c r="P243" s="5">
        <v>38612091000</v>
      </c>
      <c r="Q243" s="5">
        <v>8251266000</v>
      </c>
      <c r="R243" s="5">
        <v>3027655000</v>
      </c>
    </row>
    <row r="244" spans="2:26" ht="15.5" x14ac:dyDescent="0.35">
      <c r="C244" t="s">
        <v>218</v>
      </c>
      <c r="D244" s="5">
        <v>1457012797000</v>
      </c>
      <c r="E244" s="5">
        <v>1210170517000</v>
      </c>
      <c r="F244" s="5">
        <v>-72102678000</v>
      </c>
      <c r="G244" s="5">
        <v>16547810000</v>
      </c>
      <c r="I244" s="5">
        <v>2754958146000</v>
      </c>
      <c r="J244" s="5">
        <v>3361002876000</v>
      </c>
      <c r="K244" s="5">
        <v>3233071377000</v>
      </c>
      <c r="L244" s="5">
        <v>5669693120000</v>
      </c>
      <c r="M244" s="5">
        <v>6983869555000</v>
      </c>
      <c r="N244" s="5">
        <v>14951761071000</v>
      </c>
      <c r="O244" s="5">
        <v>10346734338000</v>
      </c>
      <c r="P244" s="5">
        <v>13973766477000</v>
      </c>
      <c r="Q244" s="5">
        <v>11253778215000</v>
      </c>
      <c r="R244" s="5">
        <v>9269999584000</v>
      </c>
      <c r="S244" s="5">
        <v>2560120482000</v>
      </c>
      <c r="T244" s="5">
        <v>2300892182000</v>
      </c>
      <c r="U244" s="5">
        <v>1386707037000</v>
      </c>
      <c r="V244" s="5">
        <v>1499142816000</v>
      </c>
      <c r="W244" s="5">
        <v>1244316236000</v>
      </c>
      <c r="X244" s="5">
        <v>1227704867000</v>
      </c>
      <c r="Y244" s="5">
        <v>1210888160000</v>
      </c>
      <c r="Z244" s="5">
        <v>1051432167000</v>
      </c>
    </row>
    <row r="246" spans="2:26" ht="15.5" x14ac:dyDescent="0.35">
      <c r="B246" t="s">
        <v>219</v>
      </c>
      <c r="C246" t="s">
        <v>11</v>
      </c>
      <c r="D246" s="5">
        <v>39870000000</v>
      </c>
      <c r="E246" s="5">
        <v>39870000000</v>
      </c>
      <c r="F246" s="5">
        <v>39870000000</v>
      </c>
      <c r="G246" s="5">
        <v>39870000000</v>
      </c>
      <c r="I246" s="5">
        <v>39870000000</v>
      </c>
      <c r="J246" s="5">
        <v>39870000000</v>
      </c>
      <c r="K246" s="5">
        <v>8970000000</v>
      </c>
      <c r="L246" s="5">
        <v>8970000000</v>
      </c>
      <c r="M246" s="5">
        <v>8970000000</v>
      </c>
      <c r="N246" s="5">
        <v>8970000000</v>
      </c>
      <c r="O246" s="5">
        <v>8970000000</v>
      </c>
      <c r="P246" s="5">
        <v>8970000000</v>
      </c>
      <c r="Q246" s="5">
        <v>8970000000</v>
      </c>
      <c r="R246" s="5">
        <v>8970000000</v>
      </c>
      <c r="S246" s="5">
        <v>6150000000</v>
      </c>
      <c r="T246" s="5">
        <v>6140000000</v>
      </c>
      <c r="U246" s="5">
        <v>6140000000</v>
      </c>
      <c r="V246" s="5">
        <v>6110000000</v>
      </c>
      <c r="W246" s="5">
        <v>6030000000</v>
      </c>
      <c r="X246" s="5">
        <v>6000000000</v>
      </c>
      <c r="Y246" s="5">
        <v>5850000000</v>
      </c>
      <c r="Z246" s="5">
        <v>5850000000</v>
      </c>
    </row>
    <row r="247" spans="2:26" ht="15.5" x14ac:dyDescent="0.35">
      <c r="C247" t="s">
        <v>220</v>
      </c>
      <c r="D247" s="6">
        <v>-28.52</v>
      </c>
      <c r="E247" s="6">
        <v>-162.94999999999999</v>
      </c>
      <c r="F247" s="6">
        <v>-38.840000000000003</v>
      </c>
      <c r="G247" s="6">
        <v>-22.15</v>
      </c>
    </row>
    <row r="248" spans="2:26" ht="15.5" x14ac:dyDescent="0.35">
      <c r="C248" t="s">
        <v>221</v>
      </c>
      <c r="D248" s="6">
        <v>-7.15</v>
      </c>
      <c r="E248" s="6">
        <v>-1.25</v>
      </c>
      <c r="F248" s="6">
        <v>-5.25</v>
      </c>
      <c r="G248" s="6">
        <v>-9.2100000000000009</v>
      </c>
    </row>
    <row r="249" spans="2:26" ht="15.5" x14ac:dyDescent="0.35">
      <c r="C249" t="s">
        <v>73</v>
      </c>
      <c r="D249" s="6">
        <v>3.12</v>
      </c>
      <c r="E249" s="6">
        <v>1.92</v>
      </c>
      <c r="F249" s="6">
        <v>2.52</v>
      </c>
      <c r="G249" s="6">
        <v>2.96</v>
      </c>
    </row>
    <row r="250" spans="2:26" ht="15.5" x14ac:dyDescent="0.35">
      <c r="C250" t="s">
        <v>222</v>
      </c>
      <c r="D250" s="5">
        <v>37130000000</v>
      </c>
      <c r="E250" s="5">
        <v>-1227580000000</v>
      </c>
      <c r="F250" s="5">
        <v>-65860000000</v>
      </c>
      <c r="G250" s="5">
        <v>148810000000</v>
      </c>
    </row>
    <row r="251" spans="2:26" ht="15.5" x14ac:dyDescent="0.35">
      <c r="C251" t="s">
        <v>223</v>
      </c>
      <c r="D251" s="6">
        <v>-2.3399999999999997E-2</v>
      </c>
      <c r="E251" s="6">
        <v>-0.12960000000000002</v>
      </c>
      <c r="F251" s="6">
        <v>-2.7200000000000002E-2</v>
      </c>
      <c r="G251" s="6">
        <v>-1.4999999999999999E-2</v>
      </c>
    </row>
    <row r="252" spans="2:26" ht="15.5" x14ac:dyDescent="0.35">
      <c r="C252" t="s">
        <v>224</v>
      </c>
      <c r="D252" s="6">
        <v>0.56240000000000001</v>
      </c>
      <c r="E252" s="6">
        <v>7.3438999999999997</v>
      </c>
      <c r="F252" s="6">
        <v>-0.2737</v>
      </c>
      <c r="G252" s="6">
        <v>-0.1226</v>
      </c>
    </row>
    <row r="253" spans="2:26" ht="15.5" x14ac:dyDescent="0.35">
      <c r="C253" t="s">
        <v>225</v>
      </c>
      <c r="D253" s="6">
        <v>-1.5E-3</v>
      </c>
      <c r="E253" s="6">
        <v>-3.8100000000000002E-2</v>
      </c>
      <c r="F253" s="6">
        <v>-4.0999999999999995E-3</v>
      </c>
      <c r="G253" s="6">
        <v>1.1999999999999999E-3</v>
      </c>
    </row>
    <row r="254" spans="2:26" ht="15.5" x14ac:dyDescent="0.35">
      <c r="C254" t="s">
        <v>226</v>
      </c>
      <c r="D254" s="6">
        <v>-0.08</v>
      </c>
      <c r="E254" s="6">
        <v>-0.48</v>
      </c>
      <c r="F254" s="6">
        <v>-0.12</v>
      </c>
      <c r="G254" s="6">
        <v>0.08</v>
      </c>
    </row>
    <row r="255" spans="2:26" ht="15.5" x14ac:dyDescent="0.35">
      <c r="C255" t="s">
        <v>227</v>
      </c>
      <c r="D255" s="5">
        <v>516000000000</v>
      </c>
      <c r="E255" s="5">
        <v>1685000000000</v>
      </c>
      <c r="F255" s="5">
        <v>8573000000000</v>
      </c>
      <c r="G255" s="5">
        <v>10164000000000</v>
      </c>
    </row>
    <row r="256" spans="2:26" ht="15.5" x14ac:dyDescent="0.35">
      <c r="C256" t="s">
        <v>228</v>
      </c>
      <c r="D256" s="6">
        <v>-4.0199999999999996</v>
      </c>
      <c r="E256" s="6">
        <v>-9.19</v>
      </c>
      <c r="F256" s="6">
        <v>1.44</v>
      </c>
      <c r="G256" s="6">
        <v>1.1299999999999999</v>
      </c>
    </row>
    <row r="257" spans="3:26" ht="15.5" x14ac:dyDescent="0.35">
      <c r="C257" t="s">
        <v>229</v>
      </c>
      <c r="D257" s="6">
        <v>-50.7</v>
      </c>
      <c r="E257" s="6">
        <v>-22.19</v>
      </c>
      <c r="F257" s="6">
        <v>141.87</v>
      </c>
      <c r="G257" s="6">
        <v>180.71</v>
      </c>
    </row>
    <row r="258" spans="3:26" ht="15.5" x14ac:dyDescent="0.35">
      <c r="C258" t="s">
        <v>230</v>
      </c>
      <c r="D258" s="6">
        <v>-0.71</v>
      </c>
      <c r="E258" s="6">
        <v>-0.8</v>
      </c>
      <c r="F258" s="6">
        <v>-2.25</v>
      </c>
      <c r="G258" s="6">
        <v>-4.05</v>
      </c>
    </row>
    <row r="259" spans="3:26" ht="15.5" x14ac:dyDescent="0.35">
      <c r="C259" t="s">
        <v>231</v>
      </c>
      <c r="D259" s="6">
        <v>-287.92</v>
      </c>
      <c r="E259" s="6">
        <v>-256.5</v>
      </c>
      <c r="F259" s="6">
        <v>-90.82</v>
      </c>
      <c r="G259" s="6">
        <v>-50.35</v>
      </c>
    </row>
    <row r="260" spans="3:26" ht="15.5" x14ac:dyDescent="0.35">
      <c r="C260" t="s">
        <v>232</v>
      </c>
      <c r="D260" s="5">
        <v>3419000000000</v>
      </c>
      <c r="E260" s="5">
        <v>3688000000000</v>
      </c>
      <c r="F260" s="5">
        <v>3393000000000</v>
      </c>
      <c r="G260" s="5">
        <v>3931000000000</v>
      </c>
    </row>
    <row r="261" spans="3:26" ht="15.5" x14ac:dyDescent="0.35">
      <c r="C261" t="s">
        <v>233</v>
      </c>
      <c r="D261" s="5">
        <v>28112000000000</v>
      </c>
      <c r="E261" s="5">
        <v>28143000000000</v>
      </c>
      <c r="F261" s="5">
        <v>28191000000000</v>
      </c>
      <c r="G261" s="5">
        <v>27998000000000</v>
      </c>
    </row>
    <row r="262" spans="3:26" ht="15.5" x14ac:dyDescent="0.35">
      <c r="C262" t="s">
        <v>234</v>
      </c>
      <c r="D262" s="5">
        <v>-2022000000000</v>
      </c>
      <c r="E262" s="5">
        <v>-885000000000</v>
      </c>
      <c r="F262" s="5">
        <v>5657000000000</v>
      </c>
      <c r="G262" s="5">
        <v>7205000000000</v>
      </c>
    </row>
    <row r="263" spans="3:26" ht="15.5" x14ac:dyDescent="0.35">
      <c r="C263" t="s">
        <v>23</v>
      </c>
      <c r="D263" s="5">
        <v>31531000000000</v>
      </c>
      <c r="E263" s="5">
        <v>31831000000000</v>
      </c>
      <c r="F263" s="5">
        <v>31584000000000</v>
      </c>
      <c r="G263" s="5">
        <v>31929000000000</v>
      </c>
    </row>
    <row r="264" spans="3:26" ht="15.5" x14ac:dyDescent="0.35">
      <c r="C264" t="s">
        <v>20</v>
      </c>
      <c r="D264" s="5">
        <v>30074000000000</v>
      </c>
      <c r="E264" s="5">
        <v>29076000000000</v>
      </c>
      <c r="F264" s="5">
        <v>30039000000000</v>
      </c>
      <c r="G264" s="5">
        <v>30312000000000</v>
      </c>
    </row>
    <row r="265" spans="3:26" ht="15.5" x14ac:dyDescent="0.35">
      <c r="C265" t="s">
        <v>235</v>
      </c>
      <c r="D265" s="5">
        <v>3940000000000</v>
      </c>
      <c r="E265" s="5">
        <v>4553000000000</v>
      </c>
      <c r="F265" s="5">
        <v>9307000000000</v>
      </c>
      <c r="G265" s="5">
        <v>9770000000000</v>
      </c>
    </row>
    <row r="266" spans="3:26" ht="15.5" x14ac:dyDescent="0.35">
      <c r="C266" t="s">
        <v>236</v>
      </c>
      <c r="D266" s="5">
        <v>-1123000000000</v>
      </c>
      <c r="E266" s="5">
        <v>653000000000</v>
      </c>
      <c r="F266" s="5">
        <v>53000000000</v>
      </c>
      <c r="G266" s="5">
        <v>-379000000000</v>
      </c>
    </row>
    <row r="267" spans="3:26" ht="15.5" x14ac:dyDescent="0.35">
      <c r="C267" t="s">
        <v>237</v>
      </c>
      <c r="D267" s="5">
        <v>-131000000000</v>
      </c>
      <c r="E267" s="5">
        <v>262000000000</v>
      </c>
      <c r="F267" s="5">
        <v>-155000000000</v>
      </c>
      <c r="G267" s="5">
        <v>-101000000000</v>
      </c>
    </row>
    <row r="268" spans="3:26" ht="15.5" x14ac:dyDescent="0.35">
      <c r="C268" t="s">
        <v>12</v>
      </c>
      <c r="D268" s="5">
        <v>-1254000000000</v>
      </c>
      <c r="E268" s="5">
        <v>915000000000</v>
      </c>
      <c r="F268" s="5">
        <v>-102000000000</v>
      </c>
      <c r="G268" s="5">
        <v>-480000000000</v>
      </c>
    </row>
    <row r="269" spans="3:26" ht="15.5" x14ac:dyDescent="0.35">
      <c r="C269" t="s">
        <v>15</v>
      </c>
      <c r="D269" s="6">
        <v>-31.44</v>
      </c>
      <c r="E269" s="6">
        <v>22.95</v>
      </c>
      <c r="F269" s="6">
        <v>-2.56</v>
      </c>
      <c r="G269" s="6">
        <v>-12.04</v>
      </c>
    </row>
    <row r="270" spans="3:26" ht="15.5" x14ac:dyDescent="0.35">
      <c r="C270" t="s">
        <v>58</v>
      </c>
      <c r="I270" s="6">
        <v>-243.5</v>
      </c>
      <c r="J270" s="6">
        <v>-56.85</v>
      </c>
      <c r="K270" s="6">
        <v>-794.68</v>
      </c>
      <c r="L270" s="6">
        <v>-6.64</v>
      </c>
      <c r="M270" s="6">
        <v>13.12</v>
      </c>
      <c r="N270" s="6">
        <v>20.71</v>
      </c>
      <c r="O270" s="6">
        <v>254.74</v>
      </c>
      <c r="P270" s="6">
        <v>192.89</v>
      </c>
      <c r="Q270" s="6">
        <v>134.01</v>
      </c>
      <c r="R270" s="6">
        <v>112.8</v>
      </c>
      <c r="S270" s="6">
        <v>101.65</v>
      </c>
      <c r="T270" s="6">
        <v>100.2</v>
      </c>
      <c r="U270" s="6">
        <v>92.83</v>
      </c>
      <c r="V270" s="6">
        <v>74.989999999999995</v>
      </c>
      <c r="W270" s="6">
        <v>58.82</v>
      </c>
      <c r="X270" s="6">
        <v>51.86</v>
      </c>
      <c r="Y270" s="6">
        <v>35.33</v>
      </c>
      <c r="Z270" s="6">
        <v>29.87</v>
      </c>
    </row>
    <row r="271" spans="3:26" ht="15.5" x14ac:dyDescent="0.35">
      <c r="C271" t="s">
        <v>72</v>
      </c>
      <c r="I271" s="6">
        <v>-0.84</v>
      </c>
      <c r="J271" s="6">
        <v>-4.29</v>
      </c>
      <c r="K271" s="6">
        <v>-0.3</v>
      </c>
      <c r="L271" s="6">
        <v>-120.48</v>
      </c>
      <c r="M271" s="6">
        <v>84.22</v>
      </c>
      <c r="N271" s="6">
        <v>95.85</v>
      </c>
      <c r="O271" s="6">
        <v>7.81</v>
      </c>
      <c r="P271" s="6">
        <v>8.58</v>
      </c>
      <c r="Q271" s="6">
        <v>11.57</v>
      </c>
      <c r="R271" s="6">
        <v>20.92</v>
      </c>
      <c r="S271" s="6">
        <v>35.07</v>
      </c>
      <c r="T271" s="6">
        <v>49.6</v>
      </c>
      <c r="U271" s="6">
        <v>22.98</v>
      </c>
      <c r="V271" s="6">
        <v>26.66</v>
      </c>
      <c r="W271" s="6">
        <v>14.01</v>
      </c>
      <c r="X271" s="6">
        <v>17.72</v>
      </c>
      <c r="Y271" s="6">
        <v>12.43</v>
      </c>
      <c r="Z271" s="6">
        <v>9.94</v>
      </c>
    </row>
    <row r="272" spans="3:26" ht="15.5" x14ac:dyDescent="0.35">
      <c r="C272" t="s">
        <v>75</v>
      </c>
      <c r="I272" s="6">
        <v>0.61</v>
      </c>
      <c r="J272" s="6">
        <v>0.51</v>
      </c>
      <c r="K272" s="6">
        <v>0.1</v>
      </c>
      <c r="L272" s="6">
        <v>0.33</v>
      </c>
      <c r="M272" s="6">
        <v>0.56000000000000005</v>
      </c>
      <c r="N272" s="6">
        <v>1.08</v>
      </c>
      <c r="O272" s="6">
        <v>0.66</v>
      </c>
      <c r="P272" s="6">
        <v>0.48</v>
      </c>
      <c r="Q272" s="6">
        <v>0.53</v>
      </c>
      <c r="R272" s="6">
        <v>1.35</v>
      </c>
      <c r="S272" s="6">
        <v>1.61</v>
      </c>
      <c r="T272" s="6">
        <v>2.4500000000000002</v>
      </c>
      <c r="U272" s="6">
        <v>1.1000000000000001</v>
      </c>
      <c r="V272" s="6">
        <v>1.24</v>
      </c>
      <c r="W272" s="6">
        <v>0.64</v>
      </c>
      <c r="X272" s="6">
        <v>0.92</v>
      </c>
      <c r="Y272" s="6">
        <v>0.39</v>
      </c>
      <c r="Z272" s="6">
        <v>0.26</v>
      </c>
    </row>
    <row r="273" spans="3:26" ht="15.5" x14ac:dyDescent="0.35">
      <c r="C273" t="s">
        <v>238</v>
      </c>
      <c r="I273" s="5">
        <v>-1140630000000</v>
      </c>
      <c r="J273" s="5">
        <v>146610000000</v>
      </c>
      <c r="K273" s="5">
        <v>1274580000000</v>
      </c>
      <c r="L273" s="5">
        <v>2375020000000</v>
      </c>
      <c r="M273" s="5">
        <v>2015150000000</v>
      </c>
      <c r="N273" s="5">
        <v>1661030000000</v>
      </c>
      <c r="O273" s="5">
        <v>4008800000000</v>
      </c>
      <c r="P273" s="5">
        <v>3643720000000</v>
      </c>
    </row>
    <row r="274" spans="3:26" ht="15.5" x14ac:dyDescent="0.35">
      <c r="C274" t="s">
        <v>239</v>
      </c>
      <c r="I274" s="6">
        <v>-0.19359999999999999</v>
      </c>
      <c r="J274" s="6">
        <v>-3.5699999999999996E-2</v>
      </c>
      <c r="K274" s="6">
        <v>-0.10800000000000001</v>
      </c>
      <c r="L274" s="6">
        <v>-8.0000000000000004E-4</v>
      </c>
      <c r="M274" s="6">
        <v>1.7000000000000001E-3</v>
      </c>
      <c r="N274" s="6">
        <v>2.7000000000000001E-3</v>
      </c>
      <c r="O274" s="6">
        <v>3.6799999999999999E-2</v>
      </c>
      <c r="P274" s="6">
        <v>2.92E-2</v>
      </c>
      <c r="Q274" s="6">
        <v>2.63E-2</v>
      </c>
      <c r="R274" s="6">
        <v>3.2500000000000001E-2</v>
      </c>
      <c r="S274" s="6">
        <v>3.1899999999999998E-2</v>
      </c>
      <c r="T274" s="6">
        <v>3.8699999999999998E-2</v>
      </c>
      <c r="U274" s="6">
        <v>4.53E-2</v>
      </c>
      <c r="V274" s="6">
        <v>4.1799999999999997E-2</v>
      </c>
      <c r="W274" s="6">
        <v>4.2599999999999999E-2</v>
      </c>
      <c r="X274" s="6">
        <v>4.9500000000000002E-2</v>
      </c>
      <c r="Y274" s="6">
        <v>3.6200000000000003E-2</v>
      </c>
      <c r="Z274" s="6">
        <v>3.0299999999999997E-2</v>
      </c>
    </row>
    <row r="275" spans="3:26" ht="15.5" x14ac:dyDescent="0.35">
      <c r="C275" t="s">
        <v>240</v>
      </c>
      <c r="I275" s="6">
        <v>10.974200000000002</v>
      </c>
      <c r="J275" s="6">
        <v>-0.25559999999999999</v>
      </c>
      <c r="K275" s="6">
        <v>-1.2397</v>
      </c>
      <c r="L275" s="6">
        <v>-4.5999999999999999E-3</v>
      </c>
      <c r="M275" s="6">
        <v>9.0000000000000011E-3</v>
      </c>
      <c r="N275" s="6">
        <v>1.3600000000000001E-2</v>
      </c>
      <c r="O275" s="6">
        <v>0.13849999999999998</v>
      </c>
      <c r="P275" s="6">
        <v>0.11689999999999999</v>
      </c>
      <c r="Q275" s="6">
        <v>9.5100000000000004E-2</v>
      </c>
      <c r="R275" s="6">
        <v>8.9099999999999999E-2</v>
      </c>
      <c r="S275" s="6">
        <v>0.1429</v>
      </c>
      <c r="T275" s="6">
        <v>0.1542</v>
      </c>
      <c r="U275" s="6">
        <v>0.19329999999999997</v>
      </c>
      <c r="V275" s="6">
        <v>0.1779</v>
      </c>
      <c r="W275" s="6">
        <v>0.1711</v>
      </c>
      <c r="X275" s="6">
        <v>0.17280000000000001</v>
      </c>
      <c r="Y275" s="6">
        <v>0.13470000000000001</v>
      </c>
      <c r="Z275" s="6">
        <v>0.12609999999999999</v>
      </c>
    </row>
    <row r="276" spans="3:26" ht="15.5" x14ac:dyDescent="0.35">
      <c r="C276" t="s">
        <v>241</v>
      </c>
      <c r="I276" s="6">
        <v>-4.1399999999999999E-2</v>
      </c>
      <c r="J276" s="6">
        <v>-9.1999999999999998E-3</v>
      </c>
      <c r="K276" s="6">
        <v>2.2200000000000001E-2</v>
      </c>
      <c r="L276" s="6">
        <v>0.05</v>
      </c>
      <c r="M276" s="6">
        <v>5.5999999999999994E-2</v>
      </c>
      <c r="N276" s="6">
        <v>3.9599999999999996E-2</v>
      </c>
      <c r="O276" s="6">
        <v>0.11119999999999999</v>
      </c>
      <c r="P276" s="6">
        <v>0.1323</v>
      </c>
      <c r="Q276" s="6">
        <v>0.1532</v>
      </c>
      <c r="R276" s="6">
        <v>0.16309999999999999</v>
      </c>
      <c r="S276" s="6">
        <v>0.18410000000000001</v>
      </c>
      <c r="T276" s="6">
        <v>0.22</v>
      </c>
      <c r="U276" s="6">
        <v>0.25040000000000001</v>
      </c>
      <c r="V276" s="6">
        <v>0.22210000000000002</v>
      </c>
      <c r="W276" s="6">
        <v>0.22390000000000002</v>
      </c>
      <c r="X276" s="6">
        <v>0.1946</v>
      </c>
      <c r="Y276" s="6">
        <v>0.21960000000000002</v>
      </c>
      <c r="Z276" s="6">
        <v>0.26769999999999999</v>
      </c>
    </row>
    <row r="277" spans="3:26" ht="15.5" x14ac:dyDescent="0.35">
      <c r="C277" t="s">
        <v>242</v>
      </c>
      <c r="I277" s="6">
        <v>-0.55000000000000004</v>
      </c>
      <c r="J277" s="6">
        <v>-0.1</v>
      </c>
      <c r="K277" s="6">
        <v>0.23</v>
      </c>
      <c r="L277" s="6">
        <v>1.3</v>
      </c>
      <c r="M277" s="6">
        <v>1.36</v>
      </c>
      <c r="N277" s="6">
        <v>0.9</v>
      </c>
      <c r="O277" s="6">
        <v>3.95</v>
      </c>
      <c r="P277" s="6">
        <v>3.45</v>
      </c>
      <c r="Q277" s="6">
        <v>4.09</v>
      </c>
      <c r="R277" s="6">
        <v>4.78</v>
      </c>
      <c r="S277" s="6">
        <v>3.51</v>
      </c>
      <c r="T277" s="6">
        <v>7.09</v>
      </c>
      <c r="U277" s="6">
        <v>18.989999999999998</v>
      </c>
      <c r="V277" s="6">
        <v>23.34</v>
      </c>
      <c r="W277" s="6">
        <v>41.65</v>
      </c>
      <c r="X277" s="6">
        <v>49.69</v>
      </c>
      <c r="Y277" s="6">
        <v>9.3699999999999992</v>
      </c>
      <c r="Z277" s="6">
        <v>6.54</v>
      </c>
    </row>
    <row r="278" spans="3:26" ht="15.5" x14ac:dyDescent="0.35">
      <c r="C278" t="s">
        <v>69</v>
      </c>
      <c r="I278" s="6">
        <v>-9.19</v>
      </c>
      <c r="J278" s="6">
        <v>1.1000000000000001</v>
      </c>
      <c r="K278" s="6">
        <v>0.37</v>
      </c>
      <c r="L278" s="6">
        <v>0.55000000000000004</v>
      </c>
      <c r="M278" s="6">
        <v>0.76</v>
      </c>
      <c r="N278" s="6">
        <v>1.3</v>
      </c>
      <c r="O278" s="6">
        <v>1.08</v>
      </c>
      <c r="P278" s="5">
        <v>1</v>
      </c>
      <c r="Q278" s="6">
        <v>1.1000000000000001</v>
      </c>
      <c r="R278" s="6">
        <v>1.86</v>
      </c>
      <c r="S278" s="6">
        <v>5.01</v>
      </c>
      <c r="T278" s="6">
        <v>7.65</v>
      </c>
      <c r="U278" s="6">
        <v>4.4400000000000004</v>
      </c>
      <c r="V278" s="6">
        <v>4.74</v>
      </c>
      <c r="W278" s="6">
        <v>2.4</v>
      </c>
      <c r="X278" s="6">
        <v>3.06</v>
      </c>
      <c r="Y278" s="6">
        <v>1.67</v>
      </c>
      <c r="Z278" s="6">
        <v>1.25</v>
      </c>
    </row>
    <row r="279" spans="3:26" ht="15.5" x14ac:dyDescent="0.35">
      <c r="C279" t="s">
        <v>66</v>
      </c>
      <c r="I279" s="6">
        <v>-22.19</v>
      </c>
      <c r="J279" s="6">
        <v>222.42</v>
      </c>
      <c r="K279" s="6">
        <v>641.02</v>
      </c>
      <c r="L279" s="6">
        <v>1445.25</v>
      </c>
      <c r="M279" s="6">
        <v>1454.53</v>
      </c>
      <c r="N279" s="6">
        <v>1524.88</v>
      </c>
      <c r="O279" s="6">
        <v>1839.78</v>
      </c>
      <c r="P279" s="6">
        <v>1650.36</v>
      </c>
      <c r="Q279" s="6">
        <v>1408.43</v>
      </c>
      <c r="R279" s="6">
        <v>1265.55</v>
      </c>
      <c r="S279" s="6">
        <v>711.5</v>
      </c>
      <c r="T279" s="6">
        <v>649.83000000000004</v>
      </c>
      <c r="U279" s="6">
        <v>480.33</v>
      </c>
      <c r="V279" s="6">
        <v>421.59</v>
      </c>
      <c r="W279" s="6">
        <v>343.7</v>
      </c>
      <c r="X279" s="6">
        <v>300.19</v>
      </c>
      <c r="Y279" s="6">
        <v>262.2</v>
      </c>
      <c r="Z279" s="6">
        <v>236.85</v>
      </c>
    </row>
    <row r="280" spans="3:26" ht="15.5" x14ac:dyDescent="0.35">
      <c r="C280" t="s">
        <v>243</v>
      </c>
      <c r="I280" s="6">
        <v>-0.8</v>
      </c>
      <c r="J280" s="6">
        <v>-35.36</v>
      </c>
      <c r="K280" s="6">
        <v>-1.1599999999999999</v>
      </c>
      <c r="L280" s="6">
        <v>1.1100000000000001</v>
      </c>
      <c r="M280" s="6">
        <v>1.25</v>
      </c>
      <c r="N280" s="6">
        <v>1.82</v>
      </c>
      <c r="O280" s="6">
        <v>1.27</v>
      </c>
      <c r="P280" s="6">
        <v>1.05</v>
      </c>
      <c r="Q280" s="6">
        <v>1.1100000000000001</v>
      </c>
      <c r="R280" s="6">
        <v>1.88</v>
      </c>
      <c r="S280" s="6">
        <v>5.0199999999999996</v>
      </c>
      <c r="T280" s="6">
        <v>7.66</v>
      </c>
      <c r="U280" s="6">
        <v>4.45</v>
      </c>
      <c r="V280" s="6">
        <v>4.75</v>
      </c>
      <c r="W280" s="6">
        <v>2.4</v>
      </c>
      <c r="X280" s="6">
        <v>3.07</v>
      </c>
      <c r="Y280" s="6">
        <v>1.69</v>
      </c>
      <c r="Z280" s="6">
        <v>1.27</v>
      </c>
    </row>
    <row r="281" spans="3:26" ht="15.5" x14ac:dyDescent="0.35">
      <c r="C281" t="s">
        <v>244</v>
      </c>
      <c r="I281" s="6">
        <v>-256.5</v>
      </c>
      <c r="J281" s="6">
        <v>-6.9</v>
      </c>
      <c r="K281" s="5">
        <v>-207</v>
      </c>
      <c r="L281" s="6">
        <v>721.83</v>
      </c>
      <c r="M281" s="6">
        <v>882.28</v>
      </c>
      <c r="N281" s="6">
        <v>1093.53</v>
      </c>
      <c r="O281" s="6">
        <v>1572.29</v>
      </c>
      <c r="P281" s="6">
        <v>1570.18</v>
      </c>
      <c r="Q281" s="6">
        <v>1392.38</v>
      </c>
      <c r="R281" s="6">
        <v>1258.1500000000001</v>
      </c>
      <c r="S281" s="6">
        <v>710.71</v>
      </c>
      <c r="T281" s="6">
        <v>649.04</v>
      </c>
      <c r="U281" s="6">
        <v>479.54</v>
      </c>
      <c r="V281" s="6">
        <v>420.8</v>
      </c>
      <c r="W281" s="6">
        <v>342.89</v>
      </c>
      <c r="X281" s="6">
        <v>298.94</v>
      </c>
      <c r="Y281" s="6">
        <v>260.49</v>
      </c>
      <c r="Z281" s="6">
        <v>234.7</v>
      </c>
    </row>
    <row r="282" spans="3:26" ht="15.5" x14ac:dyDescent="0.35">
      <c r="C282" t="s">
        <v>245</v>
      </c>
      <c r="I282" s="5">
        <v>3688000000000</v>
      </c>
      <c r="J282" s="5">
        <v>4650000000000</v>
      </c>
      <c r="K282" s="5">
        <v>19556000000000</v>
      </c>
      <c r="L282" s="5">
        <v>15247000000000</v>
      </c>
      <c r="M282" s="5">
        <v>14654000000000</v>
      </c>
      <c r="N282" s="5">
        <v>15408000000000</v>
      </c>
      <c r="O282" s="5">
        <v>5438000000000</v>
      </c>
      <c r="P282" s="5">
        <v>4247000000000</v>
      </c>
      <c r="Q282" s="5">
        <v>6732000000000</v>
      </c>
      <c r="R282" s="5">
        <v>5157000000000</v>
      </c>
      <c r="S282" s="5">
        <v>1569000000000</v>
      </c>
      <c r="T282" s="5">
        <v>1167000000000</v>
      </c>
      <c r="U282" s="5">
        <v>402000000000</v>
      </c>
      <c r="V282" s="5">
        <v>321000000000</v>
      </c>
      <c r="W282" s="5">
        <v>206000000000</v>
      </c>
      <c r="X282" s="5">
        <v>87000000000</v>
      </c>
      <c r="Y282" s="5">
        <v>157000000000</v>
      </c>
      <c r="Z282" s="5">
        <v>627000000000</v>
      </c>
    </row>
    <row r="283" spans="3:26" ht="15.5" x14ac:dyDescent="0.35">
      <c r="C283" t="s">
        <v>246</v>
      </c>
      <c r="I283" s="5">
        <v>28143000000000</v>
      </c>
      <c r="J283" s="5">
        <v>29183000000000</v>
      </c>
      <c r="K283" s="5">
        <v>15575000000000</v>
      </c>
      <c r="L283" s="5">
        <v>16355000000000</v>
      </c>
      <c r="M283" s="5">
        <v>11891000000000</v>
      </c>
      <c r="N283" s="5">
        <v>3476000000000</v>
      </c>
      <c r="O283" s="5">
        <v>1540000000000</v>
      </c>
      <c r="P283" s="5">
        <v>3008000000000</v>
      </c>
      <c r="Q283" s="5">
        <v>1108000000000</v>
      </c>
      <c r="R283" s="5">
        <v>366000000000</v>
      </c>
      <c r="S283" s="5">
        <v>1692000000000</v>
      </c>
      <c r="T283" s="5">
        <v>1324000000000</v>
      </c>
      <c r="U283" s="5">
        <v>1271000000000</v>
      </c>
      <c r="V283" s="5">
        <v>931000000000</v>
      </c>
      <c r="W283" s="5">
        <v>251000000000</v>
      </c>
      <c r="X283" s="5">
        <v>432000000000</v>
      </c>
      <c r="Z283" s="5">
        <v>6000000000</v>
      </c>
    </row>
    <row r="284" spans="3:26" ht="15.5" x14ac:dyDescent="0.35">
      <c r="C284" t="s">
        <v>25</v>
      </c>
      <c r="I284" s="5">
        <v>31831000000000</v>
      </c>
      <c r="J284" s="5">
        <v>33833000000000</v>
      </c>
      <c r="K284" s="5">
        <v>35131000000000</v>
      </c>
      <c r="L284" s="5">
        <v>31603000000000</v>
      </c>
      <c r="M284" s="5">
        <v>26546000000000</v>
      </c>
      <c r="N284" s="5">
        <v>18883000000000</v>
      </c>
      <c r="O284" s="5">
        <v>6978000000000</v>
      </c>
      <c r="P284" s="5">
        <v>7254000000000</v>
      </c>
      <c r="Q284" s="5">
        <v>7840000000000</v>
      </c>
      <c r="R284" s="5">
        <v>5523000000000</v>
      </c>
      <c r="S284" s="5">
        <v>3261000000000</v>
      </c>
      <c r="T284" s="5">
        <v>2491000000000</v>
      </c>
      <c r="U284" s="5">
        <v>1672000000000</v>
      </c>
      <c r="V284" s="5">
        <v>1253000000000</v>
      </c>
      <c r="W284" s="5">
        <v>457000000000</v>
      </c>
      <c r="X284" s="5">
        <v>520000000000</v>
      </c>
      <c r="Y284" s="5">
        <v>157000000000</v>
      </c>
      <c r="Z284" s="5">
        <v>634000000000</v>
      </c>
    </row>
    <row r="285" spans="3:26" ht="15.5" x14ac:dyDescent="0.35">
      <c r="C285" t="s">
        <v>22</v>
      </c>
      <c r="I285" s="5">
        <v>29076000000000</v>
      </c>
      <c r="J285" s="5">
        <v>30472000000000</v>
      </c>
      <c r="K285" s="5">
        <v>31898000000000</v>
      </c>
      <c r="L285" s="5">
        <v>25933000000000</v>
      </c>
      <c r="M285" s="5">
        <v>19562000000000</v>
      </c>
      <c r="N285" s="5">
        <v>3931000000000</v>
      </c>
      <c r="O285" s="5">
        <v>-3369000000000</v>
      </c>
      <c r="P285" s="5">
        <v>-6720000000000</v>
      </c>
      <c r="Q285" s="5">
        <v>-3414000000000</v>
      </c>
      <c r="R285" s="5">
        <v>-3747000000000</v>
      </c>
      <c r="S285" s="5">
        <v>701000000000</v>
      </c>
      <c r="T285" s="5">
        <v>190000000000</v>
      </c>
      <c r="U285" s="5">
        <v>286000000000</v>
      </c>
      <c r="V285" s="5">
        <v>-246000000000</v>
      </c>
      <c r="W285" s="5">
        <v>-787000000000</v>
      </c>
      <c r="X285" s="5">
        <v>-708000000000</v>
      </c>
      <c r="Y285" s="5">
        <v>-1054000000000</v>
      </c>
      <c r="Z285" s="5">
        <v>-418000000000</v>
      </c>
    </row>
    <row r="286" spans="3:26" ht="15.5" x14ac:dyDescent="0.35">
      <c r="C286" t="s">
        <v>247</v>
      </c>
      <c r="I286" s="5">
        <v>4553000000000</v>
      </c>
      <c r="J286" s="5">
        <v>11135000000000</v>
      </c>
      <c r="K286" s="5">
        <v>-7636000000000</v>
      </c>
      <c r="L286" s="5">
        <v>3499000000000</v>
      </c>
      <c r="M286" s="5">
        <v>217000000000</v>
      </c>
      <c r="N286" s="5">
        <v>3812000000000</v>
      </c>
      <c r="O286" s="5">
        <v>11986000000000</v>
      </c>
      <c r="P286" s="5">
        <v>15304000000000</v>
      </c>
      <c r="Q286" s="5">
        <v>8934000000000</v>
      </c>
      <c r="R286" s="5">
        <v>6946000000000</v>
      </c>
      <c r="S286" s="5">
        <v>1963000000000</v>
      </c>
      <c r="T286" s="5">
        <v>1038000000000</v>
      </c>
      <c r="U286" s="5">
        <v>696000000000</v>
      </c>
      <c r="V286" s="5">
        <v>659000000000</v>
      </c>
      <c r="W286" s="5">
        <v>712000000000</v>
      </c>
      <c r="X286" s="5">
        <v>1481000000000</v>
      </c>
      <c r="Y286" s="5">
        <v>1527000000000</v>
      </c>
      <c r="Z286" s="5">
        <v>1609000000000</v>
      </c>
    </row>
    <row r="287" spans="3:26" ht="15.5" x14ac:dyDescent="0.35">
      <c r="C287" t="s">
        <v>248</v>
      </c>
      <c r="I287" s="5">
        <v>-348000000000</v>
      </c>
      <c r="J287" s="5">
        <v>68000000000</v>
      </c>
      <c r="K287" s="5">
        <v>-3165000000000</v>
      </c>
      <c r="L287" s="5">
        <v>-2882000000000</v>
      </c>
      <c r="M287" s="5">
        <v>-3740000000000</v>
      </c>
      <c r="N287" s="5">
        <v>141000000000</v>
      </c>
      <c r="O287" s="5">
        <v>833000000000</v>
      </c>
      <c r="P287" s="5">
        <v>2723000000000</v>
      </c>
      <c r="Q287" s="5">
        <v>1885000000000</v>
      </c>
      <c r="R287" s="5">
        <v>-1120000000000</v>
      </c>
      <c r="S287" s="5">
        <v>238000000000</v>
      </c>
      <c r="T287" s="5">
        <v>-178000000000</v>
      </c>
      <c r="U287" s="5">
        <v>289000000000</v>
      </c>
      <c r="V287" s="5">
        <v>452000000000</v>
      </c>
      <c r="W287" s="5">
        <v>838000000000</v>
      </c>
      <c r="X287" s="5">
        <v>210000000000</v>
      </c>
      <c r="Y287" s="5">
        <v>880000000000</v>
      </c>
      <c r="Z287" s="5">
        <v>-455000000000</v>
      </c>
    </row>
    <row r="288" spans="3:26" ht="15.5" x14ac:dyDescent="0.35">
      <c r="C288" t="s">
        <v>249</v>
      </c>
      <c r="I288" s="5">
        <v>-72000000000</v>
      </c>
      <c r="J288" s="5">
        <v>-1650000000000</v>
      </c>
      <c r="K288" s="5">
        <v>-1116000000000</v>
      </c>
      <c r="L288" s="5">
        <v>-1413000000000</v>
      </c>
      <c r="M288" s="5">
        <v>-1865000000000</v>
      </c>
      <c r="N288" s="5">
        <v>-3627000000000</v>
      </c>
      <c r="O288" s="5">
        <v>-3906000000000</v>
      </c>
      <c r="P288" s="5">
        <v>-2498000000000</v>
      </c>
      <c r="Q288" s="5">
        <v>-1025000000000</v>
      </c>
      <c r="R288" s="5">
        <v>-353000000000</v>
      </c>
      <c r="S288" s="5">
        <v>-713000000000</v>
      </c>
      <c r="T288" s="5">
        <v>-1352000000000</v>
      </c>
      <c r="U288" s="5">
        <v>-621000000000</v>
      </c>
      <c r="V288" s="5">
        <v>-540000000000</v>
      </c>
      <c r="W288" s="5">
        <v>-293000000000</v>
      </c>
      <c r="X288" s="5">
        <v>-145000000000</v>
      </c>
      <c r="Y288" s="5">
        <v>-40000000000</v>
      </c>
      <c r="Z288" s="5">
        <v>-124000000000</v>
      </c>
    </row>
    <row r="289" spans="2:26" ht="15.5" x14ac:dyDescent="0.35">
      <c r="C289" t="s">
        <v>14</v>
      </c>
      <c r="I289" s="5">
        <v>-420000000000</v>
      </c>
      <c r="J289" s="5">
        <v>-1581000000000</v>
      </c>
      <c r="K289" s="5">
        <v>-4281000000000</v>
      </c>
      <c r="L289" s="5">
        <v>-4294000000000</v>
      </c>
      <c r="M289" s="5">
        <v>-5605000000000</v>
      </c>
      <c r="N289" s="5">
        <v>-3486000000000</v>
      </c>
      <c r="O289" s="5">
        <v>-3073000000000</v>
      </c>
      <c r="P289" s="5">
        <v>224000000000</v>
      </c>
      <c r="Q289" s="5">
        <v>860000000000</v>
      </c>
      <c r="R289" s="5">
        <v>-1473000000000</v>
      </c>
      <c r="S289" s="5">
        <v>-474000000000</v>
      </c>
      <c r="T289" s="5">
        <v>-1529000000000</v>
      </c>
      <c r="U289" s="5">
        <v>-332000000000</v>
      </c>
      <c r="V289" s="5">
        <v>-89000000000</v>
      </c>
      <c r="W289" s="5">
        <v>546000000000</v>
      </c>
      <c r="X289" s="5">
        <v>65000000000</v>
      </c>
      <c r="Y289" s="5">
        <v>840000000000</v>
      </c>
      <c r="Z289" s="5">
        <v>-578000000000</v>
      </c>
    </row>
    <row r="290" spans="2:26" ht="15.5" x14ac:dyDescent="0.35">
      <c r="C290" t="s">
        <v>16</v>
      </c>
      <c r="I290" s="6">
        <v>-10.54</v>
      </c>
      <c r="J290" s="6">
        <v>-39.659999999999997</v>
      </c>
      <c r="K290" s="6">
        <v>-477.29</v>
      </c>
      <c r="L290" s="6">
        <v>-478.75</v>
      </c>
      <c r="M290" s="6">
        <v>-624.86</v>
      </c>
      <c r="N290" s="6">
        <v>-388.64</v>
      </c>
      <c r="O290" s="6">
        <v>-342.6</v>
      </c>
      <c r="P290" s="6">
        <v>24.99</v>
      </c>
      <c r="Q290" s="6">
        <v>95.87</v>
      </c>
      <c r="R290" s="6">
        <v>-164.17</v>
      </c>
      <c r="S290" s="6">
        <v>-77.11</v>
      </c>
      <c r="T290" s="6">
        <v>-249.08</v>
      </c>
      <c r="U290" s="6">
        <v>-54.11</v>
      </c>
      <c r="V290" s="6">
        <v>-14.55</v>
      </c>
      <c r="W290" s="6">
        <v>90.56</v>
      </c>
      <c r="X290" s="6">
        <v>10.76</v>
      </c>
      <c r="Y290" s="6">
        <v>143.72</v>
      </c>
      <c r="Z290" s="6">
        <v>-98.9</v>
      </c>
    </row>
    <row r="292" spans="2:26" ht="15.5" x14ac:dyDescent="0.35">
      <c r="B292" t="s">
        <v>250</v>
      </c>
      <c r="C292" t="s">
        <v>251</v>
      </c>
      <c r="D292" s="5">
        <v>-1137000000000</v>
      </c>
      <c r="E292" s="5">
        <v>-6497000000000</v>
      </c>
      <c r="F292" s="5">
        <v>-1548000000000</v>
      </c>
      <c r="G292" s="5">
        <v>-883000000000</v>
      </c>
      <c r="H292" s="5">
        <v>-4548000000000</v>
      </c>
      <c r="I292" s="5">
        <v>-9709000000000</v>
      </c>
      <c r="J292" s="5">
        <v>-2267000000000</v>
      </c>
      <c r="K292" s="5">
        <v>-7128000000000</v>
      </c>
      <c r="L292" s="5">
        <v>-60000000000</v>
      </c>
      <c r="M292" s="5">
        <v>118000000000</v>
      </c>
      <c r="N292" s="5">
        <v>186000000000</v>
      </c>
      <c r="O292" s="5">
        <v>2285000000000</v>
      </c>
      <c r="P292" s="5">
        <v>1730000000000</v>
      </c>
      <c r="Q292" s="5">
        <v>1202000000000</v>
      </c>
    </row>
    <row r="293" spans="2:26" ht="15.5" x14ac:dyDescent="0.35">
      <c r="C293" t="s">
        <v>252</v>
      </c>
      <c r="H293" s="5">
        <v>-10066000000000</v>
      </c>
      <c r="I293" s="5">
        <v>-9709000000000</v>
      </c>
      <c r="J293" s="5">
        <v>-2267000000000</v>
      </c>
      <c r="K293" s="5">
        <v>-7128000000000</v>
      </c>
      <c r="L293" s="5">
        <v>-60000000000</v>
      </c>
      <c r="M293" s="5">
        <v>118000000000</v>
      </c>
      <c r="N293" s="5">
        <v>186000000000</v>
      </c>
      <c r="O293" s="5">
        <v>2285000000000</v>
      </c>
      <c r="P293" s="5">
        <v>1730000000000</v>
      </c>
      <c r="Q293" s="5">
        <v>1202000000000</v>
      </c>
    </row>
    <row r="294" spans="2:26" ht="15.5" x14ac:dyDescent="0.35">
      <c r="C294" t="s">
        <v>253</v>
      </c>
      <c r="O294" s="6">
        <v>50.95</v>
      </c>
      <c r="P294" s="6">
        <v>38.6</v>
      </c>
      <c r="Q294" s="6">
        <v>26.82</v>
      </c>
    </row>
    <row r="295" spans="2:26" ht="15.5" x14ac:dyDescent="0.35">
      <c r="C295" t="s">
        <v>77</v>
      </c>
      <c r="O295" s="6">
        <v>0.88919999999999999</v>
      </c>
      <c r="P295" s="6">
        <v>0.88959999999999995</v>
      </c>
      <c r="Q295" s="6">
        <v>0.88959999999999995</v>
      </c>
    </row>
    <row r="296" spans="2:26" ht="15.5" x14ac:dyDescent="0.35">
      <c r="C296" t="s">
        <v>254</v>
      </c>
      <c r="O296" s="6">
        <v>4.4999999999999998E-2</v>
      </c>
      <c r="P296" s="6">
        <v>2.07E-2</v>
      </c>
      <c r="Q296" s="6">
        <v>2.0299999999999999E-2</v>
      </c>
    </row>
    <row r="297" spans="2:26" ht="15.5" x14ac:dyDescent="0.35">
      <c r="C297" t="s">
        <v>57</v>
      </c>
      <c r="D297" s="6">
        <v>-28.52</v>
      </c>
      <c r="E297" s="6">
        <v>-162.94999999999999</v>
      </c>
      <c r="F297" s="6">
        <v>-38.840000000000003</v>
      </c>
      <c r="G297" s="6">
        <v>-22.15</v>
      </c>
      <c r="H297" s="6">
        <v>-114.07</v>
      </c>
      <c r="I297" s="6">
        <v>-243.51</v>
      </c>
      <c r="J297" s="6">
        <v>-56.85</v>
      </c>
      <c r="K297" s="6">
        <v>-178.78</v>
      </c>
      <c r="L297" s="6">
        <v>-1.49</v>
      </c>
      <c r="M297" s="6">
        <v>2.95</v>
      </c>
      <c r="N297" s="6">
        <v>4.66</v>
      </c>
      <c r="O297" s="6">
        <v>57.31</v>
      </c>
      <c r="P297" s="6">
        <v>43.4</v>
      </c>
      <c r="Q297" s="6">
        <v>30.15</v>
      </c>
    </row>
    <row r="298" spans="2:26" ht="15.5" x14ac:dyDescent="0.35">
      <c r="C298" t="s">
        <v>255</v>
      </c>
      <c r="H298" s="6">
        <v>-252.46</v>
      </c>
      <c r="I298" s="6">
        <v>-243.51</v>
      </c>
      <c r="J298" s="6">
        <v>-56.85</v>
      </c>
      <c r="K298" s="6">
        <v>-178.78</v>
      </c>
      <c r="L298" s="6">
        <v>-1.49</v>
      </c>
      <c r="M298" s="6">
        <v>2.95</v>
      </c>
      <c r="N298" s="6">
        <v>4.66</v>
      </c>
      <c r="O298" s="6">
        <v>57.31</v>
      </c>
      <c r="P298" s="6">
        <v>43.4</v>
      </c>
      <c r="Q298" s="6">
        <v>30.15</v>
      </c>
    </row>
    <row r="299" spans="2:26" ht="15.5" x14ac:dyDescent="0.35">
      <c r="C299" t="s">
        <v>79</v>
      </c>
      <c r="O299" s="6">
        <v>50.95</v>
      </c>
      <c r="P299" s="6">
        <v>38.6</v>
      </c>
      <c r="Q299" s="6">
        <v>26.82</v>
      </c>
    </row>
    <row r="300" spans="2:26" ht="15.5" x14ac:dyDescent="0.35">
      <c r="C300" t="s">
        <v>256</v>
      </c>
      <c r="O300" s="6">
        <v>0.88919999999999999</v>
      </c>
      <c r="P300" s="6">
        <v>0.88959999999999995</v>
      </c>
      <c r="Q300" s="6">
        <v>0.88959999999999995</v>
      </c>
    </row>
    <row r="301" spans="2:26" ht="15.5" x14ac:dyDescent="0.35">
      <c r="C301" t="s">
        <v>257</v>
      </c>
      <c r="O301" s="6">
        <v>4.4999999999999998E-2</v>
      </c>
      <c r="P301" s="6">
        <v>2.07E-2</v>
      </c>
      <c r="Q301" s="6">
        <v>2.0299999999999999E-2</v>
      </c>
    </row>
    <row r="302" spans="2:26" ht="15.5" x14ac:dyDescent="0.35">
      <c r="C302" t="s">
        <v>258</v>
      </c>
      <c r="D302" s="5">
        <v>2604000000000</v>
      </c>
      <c r="E302" s="5">
        <v>4233000000000</v>
      </c>
      <c r="F302" s="5">
        <v>3234000000000</v>
      </c>
      <c r="G302" s="5">
        <v>2746000000000</v>
      </c>
      <c r="H302" s="5">
        <v>10415000000000</v>
      </c>
      <c r="I302" s="5">
        <v>13325000000000</v>
      </c>
      <c r="J302" s="5">
        <v>19243000000000</v>
      </c>
      <c r="K302" s="5">
        <v>22530000000000</v>
      </c>
      <c r="L302" s="5">
        <v>21481000000000</v>
      </c>
      <c r="M302" s="5">
        <v>17810000000000</v>
      </c>
      <c r="N302" s="5">
        <v>16536000000000</v>
      </c>
      <c r="O302" s="5">
        <v>27213000000000</v>
      </c>
      <c r="P302" s="5">
        <v>31158000000000</v>
      </c>
      <c r="Q302" s="5">
        <v>26176000000000</v>
      </c>
    </row>
    <row r="303" spans="2:26" ht="15.5" x14ac:dyDescent="0.35">
      <c r="C303" t="s">
        <v>259</v>
      </c>
      <c r="H303" s="5">
        <v>12817000000000</v>
      </c>
      <c r="I303" s="5">
        <v>13325000000000</v>
      </c>
      <c r="J303" s="5">
        <v>19243000000000</v>
      </c>
      <c r="K303" s="5">
        <v>22530000000000</v>
      </c>
      <c r="L303" s="5">
        <v>21481000000000</v>
      </c>
      <c r="M303" s="5">
        <v>17810000000000</v>
      </c>
      <c r="N303" s="5">
        <v>16536000000000</v>
      </c>
      <c r="O303" s="5">
        <v>27213000000000</v>
      </c>
      <c r="P303" s="5">
        <v>31158000000000</v>
      </c>
      <c r="Q303" s="5">
        <v>26176000000000</v>
      </c>
    </row>
    <row r="304" spans="2:26" ht="15.5" x14ac:dyDescent="0.35">
      <c r="C304" t="s">
        <v>260</v>
      </c>
      <c r="O304" s="6">
        <v>50.95</v>
      </c>
      <c r="P304" s="6">
        <v>38.6</v>
      </c>
      <c r="Q304" s="6">
        <v>26.82</v>
      </c>
    </row>
    <row r="305" spans="3:17" ht="15.5" x14ac:dyDescent="0.35">
      <c r="C305" t="s">
        <v>261</v>
      </c>
      <c r="O305" s="6">
        <v>0.88919999999999999</v>
      </c>
      <c r="P305" s="6">
        <v>0.88959999999999995</v>
      </c>
      <c r="Q305" s="6">
        <v>0.88959999999999995</v>
      </c>
    </row>
    <row r="306" spans="3:17" ht="15.5" x14ac:dyDescent="0.35">
      <c r="C306" t="s">
        <v>262</v>
      </c>
      <c r="O306" s="6">
        <v>4.4999999999999998E-2</v>
      </c>
      <c r="P306" s="6">
        <v>2.07E-2</v>
      </c>
      <c r="Q306" s="6">
        <v>2.0299999999999999E-2</v>
      </c>
    </row>
    <row r="307" spans="3:17" ht="15.5" x14ac:dyDescent="0.35">
      <c r="C307" t="s">
        <v>263</v>
      </c>
      <c r="I307" s="6">
        <v>-1.79</v>
      </c>
    </row>
    <row r="308" spans="3:17" ht="15.5" x14ac:dyDescent="0.35">
      <c r="C308" t="s">
        <v>264</v>
      </c>
      <c r="I308" s="6">
        <v>-0.81</v>
      </c>
    </row>
    <row r="309" spans="3:17" ht="15.5" x14ac:dyDescent="0.35">
      <c r="C309" t="s">
        <v>265</v>
      </c>
      <c r="I309" s="6">
        <v>7.42</v>
      </c>
    </row>
    <row r="310" spans="3:17" ht="15.5" x14ac:dyDescent="0.35">
      <c r="C310" t="s">
        <v>266</v>
      </c>
      <c r="I310" s="6">
        <v>-1.2375</v>
      </c>
    </row>
    <row r="311" spans="3:17" ht="15.5" x14ac:dyDescent="0.35">
      <c r="C311" t="s">
        <v>267</v>
      </c>
      <c r="I311" s="6">
        <v>0.63</v>
      </c>
    </row>
    <row r="312" spans="3:17" ht="15.5" x14ac:dyDescent="0.35">
      <c r="C312" t="s">
        <v>268</v>
      </c>
      <c r="I312" s="6">
        <v>-4.0199999999999996</v>
      </c>
    </row>
    <row r="313" spans="3:17" ht="15.5" x14ac:dyDescent="0.35">
      <c r="C313" t="s">
        <v>269</v>
      </c>
      <c r="I313" s="6">
        <v>-10.220000000000001</v>
      </c>
    </row>
    <row r="314" spans="3:17" ht="15.5" x14ac:dyDescent="0.35">
      <c r="C314" t="s">
        <v>270</v>
      </c>
      <c r="I314" s="6">
        <v>-8.84</v>
      </c>
    </row>
    <row r="315" spans="3:17" ht="15.5" x14ac:dyDescent="0.35">
      <c r="C315" t="s">
        <v>271</v>
      </c>
      <c r="I315" s="6">
        <v>-25.54</v>
      </c>
    </row>
    <row r="316" spans="3:17" ht="15.5" x14ac:dyDescent="0.35">
      <c r="C316" t="s">
        <v>272</v>
      </c>
      <c r="I316" s="6">
        <v>-36.79</v>
      </c>
    </row>
    <row r="317" spans="3:17" ht="15.5" x14ac:dyDescent="0.35">
      <c r="C317" t="s">
        <v>275</v>
      </c>
      <c r="I317" s="6">
        <v>-252.45</v>
      </c>
    </row>
    <row r="318" spans="3:17" ht="15.5" x14ac:dyDescent="0.35">
      <c r="C318" t="s">
        <v>276</v>
      </c>
      <c r="I318" s="6">
        <v>-114.06</v>
      </c>
    </row>
    <row r="319" spans="3:17" ht="15.5" x14ac:dyDescent="0.35">
      <c r="C319" t="s">
        <v>277</v>
      </c>
      <c r="I319" s="6">
        <v>321.44</v>
      </c>
    </row>
    <row r="320" spans="3:17" ht="15.5" x14ac:dyDescent="0.35">
      <c r="C320" t="s">
        <v>278</v>
      </c>
      <c r="D320" s="6">
        <v>36.54</v>
      </c>
    </row>
    <row r="321" spans="3:9" ht="15.5" x14ac:dyDescent="0.35">
      <c r="C321" t="s">
        <v>279</v>
      </c>
      <c r="I321" s="6">
        <v>-50.7</v>
      </c>
    </row>
    <row r="322" spans="3:9" ht="15.5" x14ac:dyDescent="0.35">
      <c r="C322" t="s">
        <v>280</v>
      </c>
      <c r="I322" s="6">
        <v>-23.08</v>
      </c>
    </row>
    <row r="323" spans="3:9" ht="15.5" x14ac:dyDescent="0.35">
      <c r="C323" t="s">
        <v>281</v>
      </c>
      <c r="D323" s="6">
        <v>1.26</v>
      </c>
    </row>
    <row r="324" spans="3:9" ht="15.5" x14ac:dyDescent="0.35">
      <c r="C324" t="s">
        <v>282</v>
      </c>
      <c r="D324" s="6">
        <v>0.75</v>
      </c>
    </row>
    <row r="325" spans="3:9" ht="15.5" x14ac:dyDescent="0.35">
      <c r="C325" t="s">
        <v>283</v>
      </c>
      <c r="D325" s="6">
        <v>-15.6</v>
      </c>
    </row>
    <row r="326" spans="3:9" ht="15.5" x14ac:dyDescent="0.35">
      <c r="C326" t="s">
        <v>284</v>
      </c>
      <c r="D326" s="6">
        <v>-13.91</v>
      </c>
    </row>
    <row r="327" spans="3:9" ht="15.5" x14ac:dyDescent="0.35">
      <c r="C327" t="s">
        <v>285</v>
      </c>
      <c r="D327" s="6">
        <v>-23.82</v>
      </c>
    </row>
    <row r="328" spans="3:9" ht="15.5" x14ac:dyDescent="0.35">
      <c r="C328" t="s">
        <v>286</v>
      </c>
      <c r="D328" s="6">
        <v>0.65</v>
      </c>
    </row>
    <row r="329" spans="3:9" ht="15.5" x14ac:dyDescent="0.35">
      <c r="C329" t="s">
        <v>287</v>
      </c>
      <c r="D329" s="6">
        <v>-24.08</v>
      </c>
    </row>
    <row r="330" spans="3:9" ht="15.5" x14ac:dyDescent="0.35">
      <c r="C330" t="s">
        <v>288</v>
      </c>
      <c r="I330" s="6">
        <v>-0.55000000000000004</v>
      </c>
    </row>
    <row r="331" spans="3:9" ht="15.5" x14ac:dyDescent="0.35">
      <c r="C331" t="s">
        <v>12</v>
      </c>
      <c r="D331" s="5">
        <v>-1254000000000</v>
      </c>
    </row>
    <row r="332" spans="3:9" ht="15.5" x14ac:dyDescent="0.35">
      <c r="C332" t="s">
        <v>289</v>
      </c>
      <c r="I332" s="6">
        <v>-0.81</v>
      </c>
    </row>
    <row r="333" spans="3:9" ht="15.5" x14ac:dyDescent="0.35">
      <c r="C333" t="s">
        <v>290</v>
      </c>
      <c r="I333" s="6">
        <v>-0.20679999999999998</v>
      </c>
    </row>
    <row r="334" spans="3:9" ht="15.5" x14ac:dyDescent="0.35">
      <c r="C334" t="s">
        <v>291</v>
      </c>
      <c r="I334" s="6">
        <v>4.9787999999999997</v>
      </c>
    </row>
    <row r="335" spans="3:9" ht="15.5" x14ac:dyDescent="0.35">
      <c r="C335" t="s">
        <v>292</v>
      </c>
      <c r="I335" s="6">
        <v>-4.6799999999999994E-2</v>
      </c>
    </row>
    <row r="336" spans="3:9" ht="15.5" x14ac:dyDescent="0.35">
      <c r="C336" t="s">
        <v>293</v>
      </c>
      <c r="I336" s="6">
        <v>-4.8600000000000004E-2</v>
      </c>
    </row>
    <row r="337" spans="3:9" ht="15.5" x14ac:dyDescent="0.35">
      <c r="C337" t="s">
        <v>294</v>
      </c>
      <c r="D337" s="6">
        <v>56.93</v>
      </c>
    </row>
    <row r="338" spans="3:9" ht="15.5" x14ac:dyDescent="0.35">
      <c r="C338" t="s">
        <v>295</v>
      </c>
      <c r="D338" s="6">
        <v>296.73</v>
      </c>
    </row>
    <row r="339" spans="3:9" ht="15.5" x14ac:dyDescent="0.35">
      <c r="C339" t="s">
        <v>296</v>
      </c>
      <c r="D339" s="5">
        <v>159</v>
      </c>
    </row>
    <row r="340" spans="3:9" ht="15.5" x14ac:dyDescent="0.35">
      <c r="C340" t="s">
        <v>297</v>
      </c>
      <c r="D340" s="6">
        <v>194.66</v>
      </c>
    </row>
    <row r="341" spans="3:9" ht="15.5" x14ac:dyDescent="0.35">
      <c r="C341" t="s">
        <v>298</v>
      </c>
      <c r="D341" s="6">
        <v>1.6</v>
      </c>
    </row>
    <row r="342" spans="3:9" ht="15.5" x14ac:dyDescent="0.35">
      <c r="C342" t="s">
        <v>299</v>
      </c>
      <c r="I342" s="6">
        <v>0.26</v>
      </c>
    </row>
    <row r="343" spans="3:9" ht="15.5" x14ac:dyDescent="0.35">
      <c r="C343" t="s">
        <v>300</v>
      </c>
      <c r="I343" s="6">
        <v>1.51</v>
      </c>
    </row>
    <row r="344" spans="3:9" ht="15.5" x14ac:dyDescent="0.35">
      <c r="C344" t="s">
        <v>53</v>
      </c>
      <c r="I344" s="5">
        <v>8134000000000</v>
      </c>
    </row>
    <row r="345" spans="3:9" ht="15.5" x14ac:dyDescent="0.35">
      <c r="C345" t="s">
        <v>301</v>
      </c>
      <c r="I345" s="5">
        <v>40746000000000</v>
      </c>
    </row>
    <row r="346" spans="3:9" ht="15.5" x14ac:dyDescent="0.35">
      <c r="C346" t="s">
        <v>302</v>
      </c>
      <c r="I346" s="5">
        <v>39870000000</v>
      </c>
    </row>
    <row r="347" spans="3:9" ht="15.5" x14ac:dyDescent="0.35">
      <c r="C347" t="s">
        <v>303</v>
      </c>
      <c r="I347" s="6">
        <v>8.9700000000000002E-2</v>
      </c>
    </row>
    <row r="348" spans="3:9" ht="15.5" x14ac:dyDescent="0.35">
      <c r="C348" t="s">
        <v>304</v>
      </c>
      <c r="D348" s="6">
        <v>9.1499999999999998E-2</v>
      </c>
    </row>
    <row r="349" spans="3:9" ht="15.5" x14ac:dyDescent="0.35">
      <c r="C349" t="s">
        <v>305</v>
      </c>
      <c r="D349" s="6">
        <v>-1.9900000000000001E-2</v>
      </c>
    </row>
    <row r="350" spans="3:9" ht="15.5" x14ac:dyDescent="0.35">
      <c r="C350" t="s">
        <v>306</v>
      </c>
      <c r="D350" s="6">
        <v>-0.43670000000000003</v>
      </c>
    </row>
    <row r="351" spans="3:9" ht="15.5" x14ac:dyDescent="0.35">
      <c r="C351" t="s">
        <v>307</v>
      </c>
      <c r="D351" s="6">
        <v>-0.16339999999999999</v>
      </c>
    </row>
    <row r="352" spans="3:9" ht="15.5" x14ac:dyDescent="0.35">
      <c r="C352" t="s">
        <v>308</v>
      </c>
      <c r="D352" s="6">
        <v>3.04E-2</v>
      </c>
    </row>
    <row r="353" spans="3:9" ht="15.5" x14ac:dyDescent="0.35">
      <c r="C353" t="s">
        <v>309</v>
      </c>
      <c r="D353" s="6">
        <v>-0.45740000000000003</v>
      </c>
    </row>
    <row r="354" spans="3:9" ht="15.5" x14ac:dyDescent="0.35">
      <c r="C354" t="s">
        <v>310</v>
      </c>
      <c r="I354" s="6">
        <v>17.079999999999998</v>
      </c>
    </row>
    <row r="355" spans="3:9" ht="15.5" x14ac:dyDescent="0.35">
      <c r="C355" t="s">
        <v>314</v>
      </c>
      <c r="I355" t="s">
        <v>2228</v>
      </c>
    </row>
    <row r="356" spans="3:9" ht="15.5" x14ac:dyDescent="0.35">
      <c r="C356" t="s">
        <v>316</v>
      </c>
      <c r="I356" s="5">
        <v>3</v>
      </c>
    </row>
    <row r="357" spans="3:9" ht="15.5" x14ac:dyDescent="0.35">
      <c r="C357" t="s">
        <v>317</v>
      </c>
      <c r="I357" s="6">
        <v>0.64</v>
      </c>
    </row>
    <row r="358" spans="3:9" ht="15.5" x14ac:dyDescent="0.35">
      <c r="C358" t="s">
        <v>318</v>
      </c>
      <c r="I358" s="6">
        <v>0.81</v>
      </c>
    </row>
    <row r="359" spans="3:9" ht="15.5" x14ac:dyDescent="0.35">
      <c r="C359" t="s">
        <v>320</v>
      </c>
      <c r="I359" s="6">
        <v>0.01</v>
      </c>
    </row>
    <row r="360" spans="3:9" ht="15.5" x14ac:dyDescent="0.35">
      <c r="C360" t="s">
        <v>321</v>
      </c>
      <c r="I360" s="6">
        <v>0.7</v>
      </c>
    </row>
    <row r="361" spans="3:9" ht="15.5" x14ac:dyDescent="0.35">
      <c r="C361" t="s">
        <v>322</v>
      </c>
      <c r="I361" s="6">
        <v>0.46</v>
      </c>
    </row>
    <row r="362" spans="3:9" ht="15.5" x14ac:dyDescent="0.35">
      <c r="C362" t="s">
        <v>323</v>
      </c>
      <c r="I362" s="6">
        <v>0.95</v>
      </c>
    </row>
    <row r="363" spans="3:9" ht="15.5" x14ac:dyDescent="0.35">
      <c r="C363" t="s">
        <v>324</v>
      </c>
      <c r="I363" s="5">
        <v>12817000000000</v>
      </c>
    </row>
    <row r="364" spans="3:9" ht="15.5" x14ac:dyDescent="0.35">
      <c r="C364" t="s">
        <v>325</v>
      </c>
      <c r="I364" s="5">
        <v>1134000000000</v>
      </c>
    </row>
    <row r="365" spans="3:9" ht="15.5" x14ac:dyDescent="0.35">
      <c r="C365" t="s">
        <v>326</v>
      </c>
      <c r="I365" s="5">
        <v>-1107000000000</v>
      </c>
    </row>
    <row r="366" spans="3:9" ht="15.5" x14ac:dyDescent="0.35">
      <c r="C366" t="s">
        <v>327</v>
      </c>
      <c r="I366" s="5">
        <v>-10066000000000</v>
      </c>
    </row>
    <row r="367" spans="3:9" ht="15.5" x14ac:dyDescent="0.35">
      <c r="C367" t="s">
        <v>328</v>
      </c>
      <c r="D367" s="5">
        <v>1457000000000</v>
      </c>
    </row>
    <row r="368" spans="3:9" ht="15.5" x14ac:dyDescent="0.35">
      <c r="C368" t="s">
        <v>329</v>
      </c>
      <c r="D368" s="5">
        <v>48682000000000</v>
      </c>
    </row>
    <row r="369" spans="3:9" ht="15.5" x14ac:dyDescent="0.35">
      <c r="C369" t="s">
        <v>330</v>
      </c>
      <c r="D369" s="5">
        <v>48166000000000</v>
      </c>
    </row>
    <row r="370" spans="3:9" ht="15.5" x14ac:dyDescent="0.35">
      <c r="C370" t="s">
        <v>235</v>
      </c>
      <c r="D370" s="5">
        <v>3940000000000</v>
      </c>
    </row>
    <row r="371" spans="3:9" ht="15.5" x14ac:dyDescent="0.35">
      <c r="C371" t="s">
        <v>234</v>
      </c>
      <c r="I371" s="5">
        <v>-2022000000000</v>
      </c>
    </row>
    <row r="372" spans="3:9" ht="15.5" x14ac:dyDescent="0.35">
      <c r="C372" t="s">
        <v>233</v>
      </c>
      <c r="D372" s="5">
        <v>28112000000000</v>
      </c>
    </row>
    <row r="373" spans="3:9" ht="15.5" x14ac:dyDescent="0.35">
      <c r="C373" t="s">
        <v>232</v>
      </c>
      <c r="D373" s="5">
        <v>3419000000000</v>
      </c>
    </row>
    <row r="374" spans="3:9" ht="15.5" x14ac:dyDescent="0.35">
      <c r="C374" t="s">
        <v>23</v>
      </c>
      <c r="D374" s="5">
        <v>31531000000000</v>
      </c>
    </row>
    <row r="375" spans="3:9" ht="15.5" x14ac:dyDescent="0.35">
      <c r="C375" t="s">
        <v>20</v>
      </c>
      <c r="D375" s="5">
        <v>30074000000000</v>
      </c>
    </row>
    <row r="376" spans="3:9" ht="15.5" x14ac:dyDescent="0.35">
      <c r="C376" t="s">
        <v>331</v>
      </c>
      <c r="I376" s="5">
        <v>516000000000</v>
      </c>
    </row>
    <row r="377" spans="3:9" ht="15.5" x14ac:dyDescent="0.35">
      <c r="C377" t="s">
        <v>332</v>
      </c>
      <c r="I377" s="5">
        <v>-796000000000</v>
      </c>
    </row>
    <row r="378" spans="3:9" ht="15.5" x14ac:dyDescent="0.35">
      <c r="C378" t="s">
        <v>333</v>
      </c>
      <c r="I378" s="5">
        <v>3518000000000</v>
      </c>
    </row>
    <row r="379" spans="3:9" ht="15.5" x14ac:dyDescent="0.35">
      <c r="C379" t="s">
        <v>334</v>
      </c>
      <c r="I379" s="5">
        <v>-2849000000000</v>
      </c>
    </row>
    <row r="380" spans="3:9" ht="15.5" x14ac:dyDescent="0.35">
      <c r="C380" t="s">
        <v>335</v>
      </c>
      <c r="I380" s="5">
        <v>-125000000000</v>
      </c>
    </row>
    <row r="381" spans="3:9" ht="15.5" x14ac:dyDescent="0.35">
      <c r="C381" t="s">
        <v>336</v>
      </c>
      <c r="I381" s="5">
        <v>-920000000000</v>
      </c>
    </row>
  </sheetData>
  <pageMargins left="0.7" right="0.7" top="0.75" bottom="0.75" header="0.3" footer="0.3"/>
  <ignoredErrors>
    <ignoredError sqref="A1:Z382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Y3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2229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2230</v>
      </c>
      <c r="D2" s="2" vm="650">
        <f ca="1">IFERROR(_xlfn.STOCKHISTORY("XIDX:" &amp; $C$1, D3, , 0, 0, 1), "Libur")</f>
        <v>507.19779999999997</v>
      </c>
      <c r="H2" s="2" vm="650">
        <f ca="1">IFERROR(INDEX(D2:G2,COUNT(D2:G2)),"")</f>
        <v>507.19779999999997</v>
      </c>
      <c r="I2" s="2" vm="651">
        <f t="shared" ref="I2:Y2" ca="1" si="0">IFERROR(_xlfn.STOCKHISTORY("XIDX:" &amp; $C$1, I1, , 0, 0, 1), "Libur")</f>
        <v>526.89480000000003</v>
      </c>
      <c r="J2" s="2" vm="652">
        <f t="shared" ca="1" si="0"/>
        <v>424.11270000000002</v>
      </c>
      <c r="K2" s="2" vm="653">
        <f t="shared" ca="1" si="0"/>
        <v>385.55700000000002</v>
      </c>
      <c r="L2" s="2" vm="654">
        <f t="shared" ca="1" si="0"/>
        <v>314.22890000000001</v>
      </c>
      <c r="M2" s="2" vm="655">
        <f t="shared" ca="1" si="0"/>
        <v>185.06729999999999</v>
      </c>
      <c r="N2" s="2" vm="656">
        <f t="shared" ca="1" si="0"/>
        <v>103.1365</v>
      </c>
      <c r="O2" s="2" vm="657">
        <f t="shared" ca="1" si="0"/>
        <v>115.6671</v>
      </c>
      <c r="P2" s="2" vm="658">
        <f t="shared" ca="1" si="0"/>
        <v>212.05629999999999</v>
      </c>
      <c r="Q2" s="2" vm="659">
        <f t="shared" ca="1" si="0"/>
        <v>283.38440000000003</v>
      </c>
      <c r="R2" s="2" vm="658">
        <f t="shared" ca="1" si="0"/>
        <v>212.05629999999999</v>
      </c>
      <c r="S2" s="2" vm="660">
        <f t="shared" ca="1" si="0"/>
        <v>160.97</v>
      </c>
      <c r="T2" s="2" vm="661">
        <f t="shared" ca="1" si="0"/>
        <v>795.21119999999996</v>
      </c>
      <c r="U2" s="2" vm="662">
        <f t="shared" ca="1" si="0"/>
        <v>651.10580000000004</v>
      </c>
      <c r="V2" s="2" vm="663">
        <f t="shared" ca="1" si="0"/>
        <v>451.09269999999998</v>
      </c>
      <c r="W2" s="2" vm="664">
        <f t="shared" ca="1" si="0"/>
        <v>310.12619999999998</v>
      </c>
      <c r="X2" s="2" vm="665">
        <f t="shared" ca="1" si="0"/>
        <v>300.7285</v>
      </c>
      <c r="Y2" s="2" t="str">
        <f t="shared" ca="1" si="0"/>
        <v>Libur</v>
      </c>
    </row>
    <row r="3" spans="1:25" ht="15.5" x14ac:dyDescent="0.35">
      <c r="D3" s="1">
        <v>46111</v>
      </c>
      <c r="H3" s="1">
        <f>IFERROR(INDEX(D3:G3,COUNT(D3:G3)),"")</f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24735711</v>
      </c>
      <c r="H4" s="2">
        <f>IFERROR(SUM(D4:G4)*(4/MAX(1,COUNT(D4:G4))),"")</f>
        <v>98942844</v>
      </c>
      <c r="I4" s="2">
        <f t="shared" ref="I4:Y4" si="1">IFERROR(INDEX(I51:I500,MATCH($C$4,$C$51:$C$500,0)),"")</f>
        <v>81318293</v>
      </c>
      <c r="J4" s="2">
        <f t="shared" si="1"/>
        <v>82361500</v>
      </c>
      <c r="K4" s="2">
        <f t="shared" si="1"/>
        <v>72561169</v>
      </c>
      <c r="L4" s="2">
        <f t="shared" si="1"/>
        <v>61000664</v>
      </c>
      <c r="M4" s="2">
        <f t="shared" si="1"/>
        <v>42253131</v>
      </c>
      <c r="N4" s="2">
        <f t="shared" si="1"/>
        <v>43370865</v>
      </c>
      <c r="O4" s="2">
        <f t="shared" si="1"/>
        <v>56088458</v>
      </c>
      <c r="P4" s="2">
        <f t="shared" si="1"/>
        <v>62750826</v>
      </c>
      <c r="Q4" s="2">
        <f t="shared" si="1"/>
        <v>61955985</v>
      </c>
      <c r="R4" s="2">
        <f t="shared" si="1"/>
        <v>89136334</v>
      </c>
      <c r="S4" s="2">
        <f t="shared" si="1"/>
        <v>99916920</v>
      </c>
      <c r="T4" s="2">
        <f t="shared" si="1"/>
        <v>176911770</v>
      </c>
      <c r="U4" s="2">
        <f t="shared" si="1"/>
        <v>186721884</v>
      </c>
      <c r="V4" s="2">
        <f t="shared" si="1"/>
        <v>124120506</v>
      </c>
      <c r="W4" s="2">
        <f t="shared" si="1"/>
        <v>1023980032000</v>
      </c>
      <c r="X4" s="2">
        <f t="shared" si="1"/>
        <v>668532035000</v>
      </c>
      <c r="Y4" s="2">
        <f t="shared" si="1"/>
        <v>394229193000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5027587</v>
      </c>
      <c r="H5" s="2">
        <f>IFERROR(SUM(D5:G5)*(4/MAX(1,COUNT(D5:G5))),"")</f>
        <v>20110348</v>
      </c>
      <c r="I5" s="2">
        <f t="shared" ref="I5:Y5" si="2">IFERROR(INDEX(I51:I500,MATCH($C$5,$C$51:$C$500,0)),"")</f>
        <v>19948629</v>
      </c>
      <c r="J5" s="2">
        <f t="shared" si="2"/>
        <v>22699933</v>
      </c>
      <c r="K5" s="2">
        <f t="shared" si="2"/>
        <v>6667137</v>
      </c>
      <c r="L5" s="2">
        <f t="shared" si="2"/>
        <v>1191538</v>
      </c>
      <c r="M5" s="2">
        <f t="shared" si="2"/>
        <v>681500</v>
      </c>
      <c r="N5" s="2">
        <f t="shared" si="2"/>
        <v>-11657626</v>
      </c>
      <c r="O5" s="2">
        <f t="shared" si="2"/>
        <v>-13175662</v>
      </c>
      <c r="P5" s="2">
        <f t="shared" si="2"/>
        <v>-25032262</v>
      </c>
      <c r="Q5" s="2">
        <f t="shared" si="2"/>
        <v>-27200396</v>
      </c>
      <c r="R5" s="2">
        <f t="shared" si="2"/>
        <v>-15478997</v>
      </c>
      <c r="S5" s="2">
        <f t="shared" si="2"/>
        <v>-5280993</v>
      </c>
      <c r="T5" s="2">
        <f t="shared" si="2"/>
        <v>21707434</v>
      </c>
      <c r="U5" s="2">
        <f t="shared" si="2"/>
        <v>27058264</v>
      </c>
      <c r="V5" s="2">
        <f t="shared" si="2"/>
        <v>20211218</v>
      </c>
      <c r="W5" s="2">
        <f t="shared" si="2"/>
        <v>133348456000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234024509</v>
      </c>
      <c r="H6" s="2">
        <f>IFERROR(INDEX(D6:G6,COUNT(D6:G6)),"")</f>
        <v>234024509</v>
      </c>
      <c r="I6" s="2">
        <f t="shared" ref="I6:Y6" si="3">IFERROR(INDEX(I51:I500,MATCH($C$6,$C$51:$C$500,0)),"")</f>
        <v>224861746</v>
      </c>
      <c r="J6" s="2">
        <f t="shared" si="3"/>
        <v>192218460</v>
      </c>
      <c r="K6" s="2">
        <f t="shared" si="3"/>
        <v>161919502</v>
      </c>
      <c r="L6" s="2">
        <f t="shared" si="3"/>
        <v>155608427</v>
      </c>
      <c r="M6" s="2">
        <f t="shared" si="3"/>
        <v>153965621</v>
      </c>
      <c r="N6" s="2">
        <f t="shared" si="3"/>
        <v>140414358</v>
      </c>
      <c r="O6" s="2">
        <f t="shared" si="3"/>
        <v>155238680</v>
      </c>
      <c r="P6" s="2">
        <f t="shared" si="3"/>
        <v>171164945</v>
      </c>
      <c r="Q6" s="2">
        <f t="shared" si="3"/>
        <v>201344218</v>
      </c>
      <c r="R6" s="2">
        <f t="shared" si="3"/>
        <v>231549443</v>
      </c>
      <c r="S6" s="2">
        <f t="shared" si="3"/>
        <v>253810317</v>
      </c>
      <c r="T6" s="2">
        <f t="shared" si="3"/>
        <v>263397180</v>
      </c>
      <c r="U6" s="2">
        <f t="shared" si="3"/>
        <v>218596846</v>
      </c>
      <c r="V6" s="2">
        <f t="shared" si="3"/>
        <v>177443099</v>
      </c>
      <c r="W6" s="2">
        <f t="shared" si="3"/>
        <v>1278233470000</v>
      </c>
      <c r="X6" s="2">
        <f t="shared" si="3"/>
        <v>1095114359000</v>
      </c>
      <c r="Y6" s="2">
        <f t="shared" si="3"/>
        <v>498821130000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4.46</v>
      </c>
      <c r="H7" s="3">
        <f>IFERROR(INDEX(D7:G7,COUNT(D7:G7)),"")</f>
        <v>4.46</v>
      </c>
      <c r="I7" s="3">
        <f t="shared" ref="I7:Y7" si="4">IFERROR(INDEX(I51:I500,MATCH($C$7,$C$51:$C$500,0))/1000000000,"")</f>
        <v>4.46</v>
      </c>
      <c r="J7" s="3">
        <f t="shared" si="4"/>
        <v>4.37</v>
      </c>
      <c r="K7" s="3">
        <f t="shared" si="4"/>
        <v>4.3600000000000003</v>
      </c>
      <c r="L7" s="3">
        <f t="shared" si="4"/>
        <v>4.3600000000000003</v>
      </c>
      <c r="M7" s="3">
        <f t="shared" si="4"/>
        <v>4.3499999999999996</v>
      </c>
      <c r="N7" s="3">
        <f t="shared" si="4"/>
        <v>4.24</v>
      </c>
      <c r="O7" s="3">
        <f t="shared" si="4"/>
        <v>4.24</v>
      </c>
      <c r="P7" s="3">
        <f t="shared" si="4"/>
        <v>4.24</v>
      </c>
      <c r="Q7" s="3">
        <f t="shared" si="4"/>
        <v>4.04</v>
      </c>
      <c r="R7" s="3">
        <f t="shared" si="4"/>
        <v>4.04</v>
      </c>
      <c r="S7" s="3">
        <f t="shared" si="4"/>
        <v>4.04</v>
      </c>
      <c r="T7" s="3">
        <f t="shared" si="4"/>
        <v>4.03</v>
      </c>
      <c r="U7" s="3">
        <f t="shared" si="4"/>
        <v>3.67</v>
      </c>
      <c r="V7" s="3">
        <f t="shared" si="4"/>
        <v>3.07</v>
      </c>
      <c r="W7" s="3">
        <f t="shared" si="4"/>
        <v>3.55</v>
      </c>
      <c r="X7" s="3">
        <f t="shared" si="4"/>
        <v>3.55</v>
      </c>
      <c r="Y7" s="3">
        <f t="shared" si="4"/>
        <v>0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68000000000</v>
      </c>
      <c r="H8" s="2">
        <f>IFERROR(INDEX(D8:G8,COUNT(D8:G8)),"")</f>
        <v>68000000000</v>
      </c>
      <c r="I8" s="2">
        <f t="shared" ref="I8:Y8" si="5">IFERROR(INDEX(I51:I500,MATCH($C$8,$C$51:$C$500,0)),"")</f>
        <v>-11000000000</v>
      </c>
      <c r="J8" s="2">
        <f t="shared" si="5"/>
        <v>-219000000000</v>
      </c>
      <c r="K8" s="2">
        <f t="shared" si="5"/>
        <v>140000000000</v>
      </c>
      <c r="L8" s="2">
        <f t="shared" si="5"/>
        <v>-42000000000</v>
      </c>
      <c r="M8" s="2">
        <f t="shared" si="5"/>
        <v>45000000000</v>
      </c>
      <c r="N8" s="2">
        <f t="shared" si="5"/>
        <v>71000000000</v>
      </c>
      <c r="O8" s="2">
        <f t="shared" si="5"/>
        <v>10000000000</v>
      </c>
      <c r="P8" s="2">
        <f t="shared" si="5"/>
        <v>192000000000</v>
      </c>
      <c r="Q8" s="2">
        <f t="shared" si="5"/>
        <v>185000000000</v>
      </c>
      <c r="R8" s="2">
        <f t="shared" si="5"/>
        <v>370000000000</v>
      </c>
      <c r="S8" s="2">
        <f t="shared" si="5"/>
        <v>325000000000</v>
      </c>
      <c r="T8" s="2">
        <f t="shared" si="5"/>
        <v>58000000000</v>
      </c>
      <c r="U8" s="2">
        <f t="shared" si="5"/>
        <v>-332000000000</v>
      </c>
      <c r="V8" s="2">
        <f t="shared" si="5"/>
        <v>-171000000000</v>
      </c>
      <c r="W8" s="2">
        <f t="shared" si="5"/>
        <v>-397000000000</v>
      </c>
      <c r="X8" s="2">
        <f t="shared" si="5"/>
        <v>-383000000000</v>
      </c>
      <c r="Y8" s="2">
        <f t="shared" si="5"/>
        <v>-67000000000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15.22</v>
      </c>
      <c r="H9" s="3">
        <f>IFERROR(INDEX(D9:G9,COUNT(D9:G9)),"")</f>
        <v>15.22</v>
      </c>
      <c r="I9" s="3">
        <f t="shared" ref="I9:Y9" si="6">IFERROR(INDEX(I51:I500,MATCH($C$9,$C$51:$C$500,0)),"")</f>
        <v>-2.38</v>
      </c>
      <c r="J9" s="3">
        <f t="shared" si="6"/>
        <v>-50.22</v>
      </c>
      <c r="K9" s="3">
        <f t="shared" si="6"/>
        <v>32.119999999999997</v>
      </c>
      <c r="L9" s="3">
        <f t="shared" si="6"/>
        <v>-9.6</v>
      </c>
      <c r="M9" s="3">
        <f t="shared" si="6"/>
        <v>10.43</v>
      </c>
      <c r="N9" s="3">
        <f t="shared" si="6"/>
        <v>16.82</v>
      </c>
      <c r="O9" s="3">
        <f t="shared" si="6"/>
        <v>2.41</v>
      </c>
      <c r="P9" s="3">
        <f t="shared" si="6"/>
        <v>45.29</v>
      </c>
      <c r="Q9" s="3">
        <f t="shared" si="6"/>
        <v>45.7</v>
      </c>
      <c r="R9" s="3">
        <f t="shared" si="6"/>
        <v>91.55</v>
      </c>
      <c r="S9" s="3">
        <f t="shared" si="6"/>
        <v>80.37</v>
      </c>
      <c r="T9" s="3">
        <f t="shared" si="6"/>
        <v>14.45</v>
      </c>
      <c r="U9" s="3">
        <f t="shared" si="6"/>
        <v>-90.42</v>
      </c>
      <c r="V9" s="3">
        <f t="shared" si="6"/>
        <v>-55.84</v>
      </c>
      <c r="W9" s="3">
        <f t="shared" si="6"/>
        <v>-111.88</v>
      </c>
      <c r="X9" s="3">
        <f t="shared" si="6"/>
        <v>-107.85</v>
      </c>
      <c r="Y9" s="3">
        <f t="shared" si="6"/>
        <v>-541401.46</v>
      </c>
    </row>
    <row r="10" spans="1:25" ht="15.5" x14ac:dyDescent="0.35">
      <c r="C10" t="s">
        <v>17</v>
      </c>
      <c r="D10" s="3">
        <f ca="1">IFERROR(IF(D9=0,"",D2/D9),"")</f>
        <v>33.324428383705644</v>
      </c>
      <c r="I10" s="3">
        <f t="shared" ref="I10:Y10" ca="1" si="7">IFERROR(IF(I9=0,"",I2/I9),"")</f>
        <v>-221.38436974789917</v>
      </c>
      <c r="J10" s="3">
        <f t="shared" ca="1" si="7"/>
        <v>-8.4450955794504186</v>
      </c>
      <c r="K10" s="3">
        <f t="shared" ca="1" si="7"/>
        <v>12.003642590286427</v>
      </c>
      <c r="L10" s="3">
        <f t="shared" ca="1" si="7"/>
        <v>-32.732177083333333</v>
      </c>
      <c r="M10" s="3">
        <f t="shared" ca="1" si="7"/>
        <v>17.743748801534036</v>
      </c>
      <c r="N10" s="3">
        <f t="shared" ca="1" si="7"/>
        <v>6.1317776456599287</v>
      </c>
      <c r="O10" s="3">
        <f t="shared" ca="1" si="7"/>
        <v>47.994647302904561</v>
      </c>
      <c r="P10" s="3">
        <f t="shared" ca="1" si="7"/>
        <v>4.6821881209980125</v>
      </c>
      <c r="Q10" s="3">
        <f t="shared" ca="1" si="7"/>
        <v>6.2009715536105032</v>
      </c>
      <c r="R10" s="3">
        <f t="shared" ca="1" si="7"/>
        <v>2.3162894593118515</v>
      </c>
      <c r="S10" s="3">
        <f t="shared" ca="1" si="7"/>
        <v>2.0028617643399276</v>
      </c>
      <c r="T10" s="3">
        <f t="shared" ca="1" si="7"/>
        <v>55.031916955017302</v>
      </c>
      <c r="U10" s="3">
        <f t="shared" ca="1" si="7"/>
        <v>-7.2009046671090466</v>
      </c>
      <c r="V10" s="3">
        <f t="shared" ca="1" si="7"/>
        <v>-8.078307664756446</v>
      </c>
      <c r="W10" s="3">
        <f t="shared" ca="1" si="7"/>
        <v>-2.7719538791562388</v>
      </c>
      <c r="X10" s="3">
        <f t="shared" ca="1" si="7"/>
        <v>-2.78839592025962</v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41624068</v>
      </c>
      <c r="H11" s="2">
        <f>IFERROR(INDEX(D11:G11,COUNT(D11:G11)),"")</f>
        <v>41624068</v>
      </c>
      <c r="I11" s="2">
        <f t="shared" ref="I11:Y11" si="8">IFERROR(INDEX(I51:I500,MATCH($C$11,$C$51:$C$500,0)),"")</f>
        <v>43676761</v>
      </c>
      <c r="J11" s="2">
        <f t="shared" si="8"/>
        <v>30861685</v>
      </c>
      <c r="K11" s="2">
        <f t="shared" si="8"/>
        <v>8950804</v>
      </c>
      <c r="L11" s="2">
        <f t="shared" si="8"/>
        <v>2473755</v>
      </c>
      <c r="M11" s="2">
        <f t="shared" si="8"/>
        <v>9670483</v>
      </c>
      <c r="N11" s="2">
        <f t="shared" si="8"/>
        <v>2242091</v>
      </c>
      <c r="O11" s="2">
        <f t="shared" si="8"/>
        <v>3909687</v>
      </c>
      <c r="P11" s="2">
        <f t="shared" si="8"/>
        <v>4433263</v>
      </c>
      <c r="Q11" s="2">
        <f t="shared" si="8"/>
        <v>6106510</v>
      </c>
      <c r="R11" s="2">
        <f t="shared" si="8"/>
        <v>15413079</v>
      </c>
      <c r="S11" s="2">
        <f t="shared" si="8"/>
        <v>16205162</v>
      </c>
      <c r="T11" s="2">
        <f t="shared" si="8"/>
        <v>29800069</v>
      </c>
      <c r="U11" s="2">
        <f t="shared" si="8"/>
        <v>25441652</v>
      </c>
      <c r="V11" s="2">
        <f t="shared" si="8"/>
        <v>17353459</v>
      </c>
      <c r="W11" s="2">
        <f t="shared" si="8"/>
        <v>87170764000</v>
      </c>
      <c r="X11" s="2">
        <f t="shared" si="8"/>
        <v>267151948000</v>
      </c>
      <c r="Y11" s="2">
        <f t="shared" si="8"/>
        <v>40491760000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-13000000000</v>
      </c>
      <c r="H12" s="2">
        <f>IFERROR(INDEX(D12:G12,COUNT(D12:G12)),"")</f>
        <v>-13000000000</v>
      </c>
      <c r="I12" s="2">
        <f t="shared" ref="I12:Y12" si="9">IFERROR(INDEX(I51:I500,MATCH($C$12,$C$51:$C$500,0)),"")</f>
        <v>12000000000</v>
      </c>
      <c r="J12" s="2">
        <f t="shared" si="9"/>
        <v>-74000000000</v>
      </c>
      <c r="K12" s="2">
        <f t="shared" si="9"/>
        <v>120000000000</v>
      </c>
      <c r="L12" s="2">
        <f t="shared" si="9"/>
        <v>289000000000</v>
      </c>
      <c r="M12" s="2">
        <f t="shared" si="9"/>
        <v>290000000000</v>
      </c>
      <c r="N12" s="2">
        <f t="shared" si="9"/>
        <v>865000000000</v>
      </c>
      <c r="O12" s="2">
        <f t="shared" si="9"/>
        <v>972000000000</v>
      </c>
      <c r="P12" s="2">
        <f t="shared" si="9"/>
        <v>1102000000000</v>
      </c>
      <c r="Q12" s="2">
        <f t="shared" si="9"/>
        <v>1418000000000</v>
      </c>
      <c r="R12" s="2">
        <f t="shared" si="9"/>
        <v>1694000000000</v>
      </c>
      <c r="S12" s="2">
        <f t="shared" si="9"/>
        <v>2086000000000</v>
      </c>
      <c r="T12" s="2">
        <f t="shared" si="9"/>
        <v>2187000000000</v>
      </c>
      <c r="U12" s="2">
        <f t="shared" si="9"/>
        <v>1744000000000</v>
      </c>
      <c r="V12" s="2">
        <f t="shared" si="9"/>
        <v>1154000000000</v>
      </c>
      <c r="W12" s="2">
        <f t="shared" si="9"/>
        <v>784000000000</v>
      </c>
      <c r="X12" s="2">
        <f t="shared" si="9"/>
        <v>379000000000</v>
      </c>
      <c r="Y12" s="2">
        <f t="shared" si="9"/>
        <v>270000000000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695000000000</v>
      </c>
      <c r="H13" s="2">
        <f>IFERROR(INDEX(D13:G13,COUNT(D13:G13)),"")</f>
        <v>695000000000</v>
      </c>
      <c r="I13" s="2">
        <f t="shared" ref="I13:Y13" si="10">IFERROR(INDEX(I51:I500,MATCH($C$13,$C$51:$C$500,0)),"")</f>
        <v>743000000000</v>
      </c>
      <c r="J13" s="2">
        <f t="shared" si="10"/>
        <v>425000000000</v>
      </c>
      <c r="K13" s="2">
        <f t="shared" si="10"/>
        <v>258000000000</v>
      </c>
      <c r="L13" s="2">
        <f t="shared" si="10"/>
        <v>327000000000</v>
      </c>
      <c r="M13" s="2">
        <f t="shared" si="10"/>
        <v>428000000000</v>
      </c>
      <c r="N13" s="2">
        <f t="shared" si="10"/>
        <v>897000000000</v>
      </c>
      <c r="O13" s="2">
        <f t="shared" si="10"/>
        <v>1026000000000</v>
      </c>
      <c r="P13" s="2">
        <f t="shared" si="10"/>
        <v>1166000000000</v>
      </c>
      <c r="Q13" s="2">
        <f t="shared" si="10"/>
        <v>1500000000000</v>
      </c>
      <c r="R13" s="2">
        <f t="shared" si="10"/>
        <v>1901000000000</v>
      </c>
      <c r="S13" s="2">
        <f t="shared" si="10"/>
        <v>2309000000000</v>
      </c>
      <c r="T13" s="2">
        <f t="shared" si="10"/>
        <v>2557000000000</v>
      </c>
      <c r="U13" s="2">
        <f t="shared" si="10"/>
        <v>2055000000000</v>
      </c>
      <c r="V13" s="2">
        <f t="shared" si="10"/>
        <v>1321000000000</v>
      </c>
      <c r="W13" s="2">
        <f t="shared" si="10"/>
        <v>871000000000</v>
      </c>
      <c r="X13" s="2">
        <f t="shared" si="10"/>
        <v>646000000000</v>
      </c>
      <c r="Y13" s="2">
        <f t="shared" si="10"/>
        <v>310000000000</v>
      </c>
    </row>
    <row r="14" spans="1:25" ht="15.5" x14ac:dyDescent="0.35">
      <c r="C14" t="s">
        <v>26</v>
      </c>
      <c r="D14" s="2">
        <f>IFERROR(INDEX(D51:D500,MATCH($C$14,$C$51:$C$500,0)),"")</f>
        <v>-518225</v>
      </c>
      <c r="H14" s="2">
        <f>IFERROR(SUM(D14:G14)*(4/MAX(1,COUNT(D14:G14))),"")</f>
        <v>-2072900</v>
      </c>
      <c r="I14" s="2">
        <f t="shared" ref="I14:Y14" si="11">IFERROR(INDEX(I51:I500,MATCH($C$14,$C$51:$C$500,0)),"")</f>
        <v>-2142109</v>
      </c>
      <c r="J14" s="2">
        <f t="shared" si="11"/>
        <v>-1172825</v>
      </c>
      <c r="K14" s="2">
        <f t="shared" si="11"/>
        <v>-1224087</v>
      </c>
      <c r="L14" s="2">
        <f t="shared" si="11"/>
        <v>-1405982</v>
      </c>
      <c r="M14" s="2">
        <f t="shared" si="11"/>
        <v>-2148869</v>
      </c>
      <c r="N14" s="2">
        <f t="shared" si="11"/>
        <v>-3518526</v>
      </c>
      <c r="O14" s="2">
        <f t="shared" si="11"/>
        <v>-4786971</v>
      </c>
      <c r="P14" s="2">
        <f t="shared" si="11"/>
        <v>-5422559</v>
      </c>
      <c r="Q14" s="2">
        <f t="shared" si="11"/>
        <v>-7594880</v>
      </c>
      <c r="R14" s="2">
        <f t="shared" si="11"/>
        <v>-8193688</v>
      </c>
      <c r="S14" s="2">
        <f t="shared" si="11"/>
        <v>-9402009</v>
      </c>
      <c r="T14" s="2">
        <f t="shared" si="11"/>
        <v>-11807894</v>
      </c>
      <c r="U14" s="2">
        <f t="shared" si="11"/>
        <v>-8407898</v>
      </c>
      <c r="V14" s="2">
        <f t="shared" si="11"/>
        <v>-5654185</v>
      </c>
      <c r="W14" s="2">
        <f t="shared" si="11"/>
        <v>-33114069000</v>
      </c>
      <c r="X14" s="2">
        <f t="shared" si="11"/>
        <v>-31013193000</v>
      </c>
      <c r="Y14" s="2">
        <f t="shared" si="11"/>
        <v>-19158861000</v>
      </c>
    </row>
    <row r="15" spans="1:25" ht="15.5" x14ac:dyDescent="0.35">
      <c r="C15" t="s">
        <v>27</v>
      </c>
      <c r="D15" s="2">
        <f>IFERROR(INDEX(D51:D500,MATCH($C$15,$C$51:$C$500,0)),"")</f>
        <v>-182310</v>
      </c>
      <c r="H15" s="2">
        <f>IFERROR(SUM(D15:G15)*(4/MAX(1,COUNT(D15:G15))),"")</f>
        <v>-729240</v>
      </c>
      <c r="I15" s="2">
        <f t="shared" ref="I15:Y15" si="12">IFERROR(INDEX(I51:I500,MATCH($C$15,$C$51:$C$500,0)),"")</f>
        <v>-886864</v>
      </c>
      <c r="J15" s="2">
        <f t="shared" si="12"/>
        <v>-3394999</v>
      </c>
      <c r="K15" s="2">
        <f t="shared" si="12"/>
        <v>-53051</v>
      </c>
      <c r="L15" s="2">
        <f t="shared" si="12"/>
        <v>-85432</v>
      </c>
      <c r="M15" s="2">
        <f t="shared" si="12"/>
        <v>-676907</v>
      </c>
      <c r="N15" s="2">
        <f t="shared" si="12"/>
        <v>-135198</v>
      </c>
      <c r="O15" s="2">
        <f t="shared" si="12"/>
        <v>-130951</v>
      </c>
      <c r="P15" s="2">
        <f t="shared" si="12"/>
        <v>-63329</v>
      </c>
      <c r="Q15" s="2">
        <f t="shared" si="12"/>
        <v>-122096</v>
      </c>
      <c r="R15" s="2">
        <f t="shared" si="12"/>
        <v>-2189916</v>
      </c>
      <c r="S15" s="2">
        <f t="shared" si="12"/>
        <v>-1198851</v>
      </c>
      <c r="T15" s="2">
        <f t="shared" si="12"/>
        <v>-2998721</v>
      </c>
      <c r="U15" s="2">
        <f t="shared" si="12"/>
        <v>-2887288</v>
      </c>
      <c r="V15" s="2">
        <f t="shared" si="12"/>
        <v>-2070036</v>
      </c>
      <c r="W15" s="2">
        <f t="shared" si="12"/>
        <v>-13657144000</v>
      </c>
      <c r="X15" s="2">
        <f t="shared" si="12"/>
        <v>-13052319000</v>
      </c>
      <c r="Y15" s="2">
        <f t="shared" si="12"/>
        <v>-10305918000</v>
      </c>
    </row>
    <row r="16" spans="1:25" ht="15.5" x14ac:dyDescent="0.35">
      <c r="C16" t="s">
        <v>28</v>
      </c>
      <c r="D16" s="2">
        <f>IFERROR(INDEX(D51:D500,MATCH($C$16,$C$51:$C$500,0)),"")</f>
        <v>9146873</v>
      </c>
      <c r="H16" s="2">
        <f>IFERROR(SUM(D16:G16)*(4/MAX(1,COUNT(D16:G16))),"")</f>
        <v>36587492</v>
      </c>
      <c r="I16" s="2">
        <f t="shared" ref="I16:Y16" si="13">IFERROR(INDEX(I51:I500,MATCH($C$16,$C$51:$C$500,0)),"")</f>
        <v>29465714</v>
      </c>
      <c r="J16" s="2">
        <f t="shared" si="13"/>
        <v>35695183</v>
      </c>
      <c r="K16" s="2">
        <f t="shared" si="13"/>
        <v>6683678</v>
      </c>
      <c r="L16" s="2">
        <f t="shared" si="13"/>
        <v>946527</v>
      </c>
      <c r="M16" s="2">
        <f t="shared" si="13"/>
        <v>807004</v>
      </c>
      <c r="N16" s="2">
        <f t="shared" si="13"/>
        <v>-14798130</v>
      </c>
      <c r="O16" s="2">
        <f t="shared" si="13"/>
        <v>-16711466</v>
      </c>
      <c r="P16" s="2">
        <f t="shared" si="13"/>
        <v>-35993851</v>
      </c>
      <c r="Q16" s="2">
        <f t="shared" si="13"/>
        <v>-39736982</v>
      </c>
      <c r="R16" s="2">
        <f t="shared" si="13"/>
        <v>-20749751</v>
      </c>
      <c r="S16" s="2">
        <f t="shared" si="13"/>
        <v>-8554116</v>
      </c>
      <c r="T16" s="2">
        <f t="shared" si="13"/>
        <v>33436554</v>
      </c>
      <c r="U16" s="2">
        <f t="shared" si="13"/>
        <v>39673558</v>
      </c>
      <c r="V16" s="2">
        <f t="shared" si="13"/>
        <v>26085896</v>
      </c>
      <c r="W16" s="2">
        <f t="shared" si="13"/>
        <v>181157838000</v>
      </c>
      <c r="X16" s="2">
        <f t="shared" si="13"/>
        <v>147000970000</v>
      </c>
      <c r="Y16" s="2">
        <f t="shared" si="13"/>
        <v>111569351000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2262102188000</v>
      </c>
      <c r="H20" s="2">
        <f t="shared" ref="H20:Y20" ca="1" si="14">IFERROR(H21*H2,"")</f>
        <v>2262102188000</v>
      </c>
      <c r="I20" s="2">
        <f t="shared" ca="1" si="14"/>
        <v>2349950808000</v>
      </c>
      <c r="J20" s="2">
        <f t="shared" ca="1" si="14"/>
        <v>1853372499000</v>
      </c>
      <c r="K20" s="2">
        <f t="shared" ca="1" si="14"/>
        <v>1681028520000</v>
      </c>
      <c r="L20" s="2">
        <f t="shared" ca="1" si="14"/>
        <v>1370038004000</v>
      </c>
      <c r="M20" s="2">
        <f t="shared" ca="1" si="14"/>
        <v>805042755000</v>
      </c>
      <c r="N20" s="2">
        <f t="shared" ca="1" si="14"/>
        <v>437298760000</v>
      </c>
      <c r="O20" s="2">
        <f t="shared" ca="1" si="14"/>
        <v>490428504000</v>
      </c>
      <c r="P20" s="2">
        <f t="shared" ca="1" si="14"/>
        <v>899118712000</v>
      </c>
      <c r="Q20" s="2">
        <f t="shared" ca="1" si="14"/>
        <v>1144872976000</v>
      </c>
      <c r="R20" s="2">
        <f t="shared" ca="1" si="14"/>
        <v>856707452000</v>
      </c>
      <c r="S20" s="2">
        <f t="shared" ca="1" si="14"/>
        <v>650318800000</v>
      </c>
      <c r="T20" s="2">
        <f t="shared" ca="1" si="14"/>
        <v>3204701136000</v>
      </c>
      <c r="U20" s="2">
        <f t="shared" ca="1" si="14"/>
        <v>2389558286000</v>
      </c>
      <c r="V20" s="2">
        <f t="shared" ca="1" si="14"/>
        <v>1384854589000</v>
      </c>
      <c r="W20" s="2">
        <f t="shared" ca="1" si="14"/>
        <v>1100948010000</v>
      </c>
      <c r="X20" s="2">
        <f t="shared" ca="1" si="14"/>
        <v>1067586175000</v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4460000000</v>
      </c>
      <c r="H21" s="2">
        <f>IFERROR(INDEX(D21:G21,COUNT(D21:G21)),"")</f>
        <v>4460000000</v>
      </c>
      <c r="I21" s="2">
        <f t="shared" ref="I21:Y21" si="15">IFERROR(INDEX(I51:I500,MATCH($C$7,$C$51:$C$500,0)),"")</f>
        <v>4460000000</v>
      </c>
      <c r="J21" s="2">
        <f t="shared" si="15"/>
        <v>4370000000</v>
      </c>
      <c r="K21" s="2">
        <f t="shared" si="15"/>
        <v>4360000000</v>
      </c>
      <c r="L21" s="2">
        <f t="shared" si="15"/>
        <v>4360000000</v>
      </c>
      <c r="M21" s="2">
        <f t="shared" si="15"/>
        <v>4350000000</v>
      </c>
      <c r="N21" s="2">
        <f t="shared" si="15"/>
        <v>4240000000</v>
      </c>
      <c r="O21" s="2">
        <f t="shared" si="15"/>
        <v>4240000000</v>
      </c>
      <c r="P21" s="2">
        <f t="shared" si="15"/>
        <v>4240000000</v>
      </c>
      <c r="Q21" s="2">
        <f t="shared" si="15"/>
        <v>4040000000</v>
      </c>
      <c r="R21" s="2">
        <f t="shared" si="15"/>
        <v>4040000000</v>
      </c>
      <c r="S21" s="2">
        <f t="shared" si="15"/>
        <v>4040000000</v>
      </c>
      <c r="T21" s="2">
        <f t="shared" si="15"/>
        <v>4030000000.0000005</v>
      </c>
      <c r="U21" s="2">
        <f t="shared" si="15"/>
        <v>3670000000</v>
      </c>
      <c r="V21" s="2">
        <f t="shared" si="15"/>
        <v>3070000000</v>
      </c>
      <c r="W21" s="2">
        <f t="shared" si="15"/>
        <v>3550000000</v>
      </c>
      <c r="X21" s="2">
        <f t="shared" si="15"/>
        <v>3550000000</v>
      </c>
      <c r="Y21" s="2">
        <f t="shared" si="15"/>
        <v>0</v>
      </c>
    </row>
    <row r="23" spans="1:25" ht="15.5" x14ac:dyDescent="0.35">
      <c r="B23" t="s">
        <v>54</v>
      </c>
      <c r="C23" t="s">
        <v>55</v>
      </c>
      <c r="D23" s="3">
        <f>IFERROR(D5/D6*100,"")</f>
        <v>2.1483164397964831</v>
      </c>
      <c r="H23" s="3">
        <f t="shared" ref="H23:Y23" si="16">IFERROR(H5/H6*100,"")</f>
        <v>8.5932657591859325</v>
      </c>
      <c r="I23" s="3">
        <f t="shared" si="16"/>
        <v>8.871508540185399</v>
      </c>
      <c r="J23" s="3">
        <f t="shared" si="16"/>
        <v>11.809444836879871</v>
      </c>
      <c r="K23" s="3">
        <f t="shared" si="16"/>
        <v>4.117562688650068</v>
      </c>
      <c r="L23" s="3">
        <f t="shared" si="16"/>
        <v>0.7657284524828466</v>
      </c>
      <c r="M23" s="3">
        <f t="shared" si="16"/>
        <v>0.44263128065453</v>
      </c>
      <c r="N23" s="3">
        <f t="shared" si="16"/>
        <v>-8.3023033869513547</v>
      </c>
      <c r="O23" s="3">
        <f t="shared" si="16"/>
        <v>-8.4873576611189936</v>
      </c>
      <c r="P23" s="3">
        <f t="shared" si="16"/>
        <v>-14.624642913886369</v>
      </c>
      <c r="Q23" s="3">
        <f t="shared" si="16"/>
        <v>-13.509400106041285</v>
      </c>
      <c r="R23" s="3">
        <f t="shared" si="16"/>
        <v>-6.684964040271951</v>
      </c>
      <c r="S23" s="3">
        <f t="shared" si="16"/>
        <v>-2.0806849234580169</v>
      </c>
      <c r="T23" s="3">
        <f t="shared" si="16"/>
        <v>8.2413312093925981</v>
      </c>
      <c r="U23" s="3">
        <f t="shared" si="16"/>
        <v>12.378158466202207</v>
      </c>
      <c r="V23" s="3">
        <f t="shared" si="16"/>
        <v>11.390253052332005</v>
      </c>
      <c r="W23" s="3">
        <f t="shared" si="16"/>
        <v>10.432245683568278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>
        <f>IFERROR(_xlfn.RRI(5,I23,D23),"")</f>
        <v>-0.24695634190079518</v>
      </c>
      <c r="H24" s="4">
        <f t="shared" ref="H24:Y24" si="17">IFERROR(_xlfn.RRI(5,M23,H23),"")</f>
        <v>0.80976934755836316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0.31885926875549409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>
        <f>IFERROR(INDEX(D51:D500,MATCH($A$25,$C$51:$C$500,0)),"")</f>
        <v>18</v>
      </c>
      <c r="H25" s="3">
        <f>IFERROR(INDEX(D25:G25,COUNT(D25:G25)),"")</f>
        <v>18</v>
      </c>
      <c r="I25" s="3">
        <f t="shared" ref="I25:Y25" si="18">IFERROR(INDEX(I51:I500,MATCH($C$25,$C$51:$C$500,0)),"")</f>
        <v>73.989999999999995</v>
      </c>
      <c r="J25" s="3">
        <f t="shared" si="18"/>
        <v>81.650000000000006</v>
      </c>
      <c r="K25" s="3">
        <f t="shared" si="18"/>
        <v>23.35</v>
      </c>
      <c r="L25" s="3">
        <f t="shared" si="18"/>
        <v>3.79</v>
      </c>
      <c r="M25" s="3">
        <f t="shared" si="18"/>
        <v>0.6</v>
      </c>
      <c r="N25" s="3">
        <f t="shared" si="18"/>
        <v>-42.44</v>
      </c>
      <c r="O25" s="3">
        <f t="shared" si="18"/>
        <v>-44.45</v>
      </c>
      <c r="P25" s="3">
        <f t="shared" si="18"/>
        <v>-85.54</v>
      </c>
      <c r="Q25" s="3">
        <f t="shared" si="18"/>
        <v>-89.84</v>
      </c>
      <c r="R25" s="3">
        <f t="shared" si="18"/>
        <v>-52.85</v>
      </c>
      <c r="S25" s="3">
        <f t="shared" si="18"/>
        <v>-18.88</v>
      </c>
      <c r="T25" s="3">
        <f t="shared" si="18"/>
        <v>66.989999999999995</v>
      </c>
      <c r="U25" s="3">
        <f t="shared" si="18"/>
        <v>89.9</v>
      </c>
      <c r="V25" s="3">
        <f t="shared" si="18"/>
        <v>63.63</v>
      </c>
      <c r="W25" s="3">
        <f t="shared" si="18"/>
        <v>37.299999999999997</v>
      </c>
      <c r="X25" s="3">
        <f t="shared" si="18"/>
        <v>37.729999999999997</v>
      </c>
      <c r="Y25" s="3">
        <f t="shared" si="18"/>
        <v>822972.16</v>
      </c>
    </row>
    <row r="26" spans="1:25" ht="15.5" x14ac:dyDescent="0.35">
      <c r="C26" t="s">
        <v>59</v>
      </c>
      <c r="D26" s="4">
        <f>IFERROR(_xlfn.RRI(5,I25,D25),"")</f>
        <v>-0.24626289449259597</v>
      </c>
      <c r="H26" s="4">
        <f t="shared" ref="H26:Y26" si="19">IFERROR(_xlfn.RRI(5,M25,H25),"")</f>
        <v>0.97435048583481998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0.17585745524772989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-0.84790148748576288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5.5461235426008965E-3</v>
      </c>
      <c r="H27" s="3">
        <f t="shared" ref="H27:Y27" si="20">IFERROR(H4/H21,"")</f>
        <v>2.2184494170403586E-2</v>
      </c>
      <c r="I27" s="3">
        <f t="shared" si="20"/>
        <v>1.8232801121076232E-2</v>
      </c>
      <c r="J27" s="3">
        <f t="shared" si="20"/>
        <v>1.8847025171624714E-2</v>
      </c>
      <c r="K27" s="3">
        <f t="shared" si="20"/>
        <v>1.6642469954128439E-2</v>
      </c>
      <c r="L27" s="3">
        <f t="shared" si="20"/>
        <v>1.3990977981651376E-2</v>
      </c>
      <c r="M27" s="3">
        <f t="shared" si="20"/>
        <v>9.7133634482758618E-3</v>
      </c>
      <c r="N27" s="3">
        <f t="shared" si="20"/>
        <v>1.0228977594339623E-2</v>
      </c>
      <c r="O27" s="3">
        <f t="shared" si="20"/>
        <v>1.3228409905660377E-2</v>
      </c>
      <c r="P27" s="3">
        <f t="shared" si="20"/>
        <v>1.4799723113207547E-2</v>
      </c>
      <c r="Q27" s="3">
        <f t="shared" si="20"/>
        <v>1.5335639851485148E-2</v>
      </c>
      <c r="R27" s="3">
        <f t="shared" si="20"/>
        <v>2.2063449009900989E-2</v>
      </c>
      <c r="S27" s="3">
        <f t="shared" si="20"/>
        <v>2.4731910891089108E-2</v>
      </c>
      <c r="T27" s="3">
        <f t="shared" si="20"/>
        <v>4.3898702233250618E-2</v>
      </c>
      <c r="U27" s="3">
        <f t="shared" si="20"/>
        <v>5.0877897547683924E-2</v>
      </c>
      <c r="V27" s="3">
        <f t="shared" si="20"/>
        <v>4.0430132247557003E-2</v>
      </c>
      <c r="W27" s="3">
        <f t="shared" si="20"/>
        <v>288.44507943661972</v>
      </c>
      <c r="X27" s="3">
        <f t="shared" si="20"/>
        <v>188.31888309859156</v>
      </c>
      <c r="Y27" s="3" t="str">
        <f t="shared" si="20"/>
        <v/>
      </c>
    </row>
    <row r="28" spans="1:25" ht="15.5" x14ac:dyDescent="0.35">
      <c r="C28" t="s">
        <v>61</v>
      </c>
      <c r="D28" s="4">
        <f>IFERROR(_xlfn.RRI(5,I27,D27),"")</f>
        <v>-0.21181669978335649</v>
      </c>
      <c r="H28" s="4">
        <f t="shared" ref="H28:Y28" si="21">IFERROR(_xlfn.RRI(5,M27,H27),"")</f>
        <v>0.17960329858793966</v>
      </c>
      <c r="I28" s="4">
        <f t="shared" si="21"/>
        <v>0.12254622440699747</v>
      </c>
      <c r="J28" s="4">
        <f t="shared" si="21"/>
        <v>7.3364020114999429E-2</v>
      </c>
      <c r="K28" s="4">
        <f t="shared" si="21"/>
        <v>2.3747462365899086E-2</v>
      </c>
      <c r="L28" s="4">
        <f t="shared" si="21"/>
        <v>-1.8185968566922672E-2</v>
      </c>
      <c r="M28" s="4">
        <f t="shared" si="21"/>
        <v>-0.15132922463124165</v>
      </c>
      <c r="N28" s="4">
        <f t="shared" si="21"/>
        <v>-0.16186319759348267</v>
      </c>
      <c r="O28" s="4">
        <f t="shared" si="21"/>
        <v>-0.21329630048066228</v>
      </c>
      <c r="P28" s="4">
        <f t="shared" si="21"/>
        <v>-0.21883120432781911</v>
      </c>
      <c r="Q28" s="4">
        <f t="shared" si="21"/>
        <v>-0.17624256434431473</v>
      </c>
      <c r="R28" s="4">
        <f t="shared" si="21"/>
        <v>-0.84978197294351432</v>
      </c>
      <c r="S28" s="4">
        <f t="shared" si="21"/>
        <v>-0.83263187120670212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>
        <f t="shared" ref="H29:Y29" si="22">IFERROR(((H25-I25)/I25)*100%,"")</f>
        <v>-0.75672388160562232</v>
      </c>
      <c r="I29" s="4">
        <f t="shared" si="22"/>
        <v>-9.3815064298836626E-2</v>
      </c>
      <c r="J29" s="4">
        <f t="shared" si="22"/>
        <v>2.4967880085653107</v>
      </c>
      <c r="K29" s="4">
        <f t="shared" si="22"/>
        <v>5.160949868073879</v>
      </c>
      <c r="L29" s="4">
        <f t="shared" si="22"/>
        <v>5.3166666666666664</v>
      </c>
      <c r="M29" s="4">
        <f t="shared" si="22"/>
        <v>-1.0141376060320453</v>
      </c>
      <c r="N29" s="4">
        <f t="shared" si="22"/>
        <v>-4.5219347581552417E-2</v>
      </c>
      <c r="O29" s="4">
        <f t="shared" si="22"/>
        <v>-0.48036006546644844</v>
      </c>
      <c r="P29" s="4">
        <f t="shared" si="22"/>
        <v>-4.7862867319679397E-2</v>
      </c>
      <c r="Q29" s="4">
        <f t="shared" si="22"/>
        <v>0.69990539262062446</v>
      </c>
      <c r="R29" s="4">
        <f t="shared" si="22"/>
        <v>1.7992584745762712</v>
      </c>
      <c r="S29" s="4">
        <f t="shared" si="22"/>
        <v>-1.2818331094193163</v>
      </c>
      <c r="T29" s="4">
        <f t="shared" si="22"/>
        <v>-0.25483870967741945</v>
      </c>
      <c r="U29" s="4">
        <f t="shared" si="22"/>
        <v>0.41285557127141287</v>
      </c>
      <c r="V29" s="4">
        <f t="shared" si="22"/>
        <v>0.70589812332439694</v>
      </c>
      <c r="W29" s="4">
        <f t="shared" si="22"/>
        <v>-1.1396766498807309E-2</v>
      </c>
      <c r="X29" s="4">
        <f t="shared" si="22"/>
        <v>-0.9999541539776996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0.2167353783483871</v>
      </c>
      <c r="I30" s="4">
        <f t="shared" si="23"/>
        <v>-3.2589973481503699E-2</v>
      </c>
      <c r="J30" s="4">
        <f t="shared" si="23"/>
        <v>0.13246562701165632</v>
      </c>
      <c r="K30" s="4">
        <f t="shared" si="23"/>
        <v>0.18951441249885403</v>
      </c>
      <c r="L30" s="4">
        <f t="shared" si="23"/>
        <v>0.44038448228093413</v>
      </c>
      <c r="M30" s="4">
        <f t="shared" si="23"/>
        <v>-5.0407202607334368E-2</v>
      </c>
      <c r="N30" s="4">
        <f t="shared" si="23"/>
        <v>-0.22674171217186959</v>
      </c>
      <c r="O30" s="4">
        <f t="shared" si="23"/>
        <v>-0.10617179764295057</v>
      </c>
      <c r="P30" s="4">
        <f t="shared" si="23"/>
        <v>-3.4945834896201067E-2</v>
      </c>
      <c r="Q30" s="4">
        <f t="shared" si="23"/>
        <v>-0.3049300748671131</v>
      </c>
      <c r="R30" s="4">
        <f t="shared" si="23"/>
        <v>-0.10789549958105196</v>
      </c>
      <c r="S30" s="4">
        <f t="shared" si="23"/>
        <v>-0.43661407666042168</v>
      </c>
      <c r="T30" s="4">
        <f t="shared" si="23"/>
        <v>-0.13717538756180414</v>
      </c>
      <c r="U30" s="4">
        <f t="shared" si="23"/>
        <v>0.25841531351306002</v>
      </c>
      <c r="V30" s="4">
        <f t="shared" si="23"/>
        <v>-0.99985983421063551</v>
      </c>
      <c r="W30" s="4">
        <f t="shared" si="23"/>
        <v>0.53168431487355727</v>
      </c>
      <c r="X30" s="4" t="str">
        <f t="shared" si="23"/>
        <v/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674.66</v>
      </c>
      <c r="H32" s="3">
        <f>IFERROR(INDEX(D32:G32,COUNT(D32:G32)),"")</f>
        <v>674.66</v>
      </c>
      <c r="I32" s="3">
        <f t="shared" ref="I32:Y32" si="24">IFERROR(INDEX(I51:I500,MATCH($C$32,$C$51:$C$500,0)),"")</f>
        <v>644.74</v>
      </c>
      <c r="J32" s="3">
        <f t="shared" si="24"/>
        <v>574.64</v>
      </c>
      <c r="K32" s="3">
        <f t="shared" si="24"/>
        <v>477.32</v>
      </c>
      <c r="L32" s="3">
        <f t="shared" si="24"/>
        <v>458.07</v>
      </c>
      <c r="M32" s="3">
        <f t="shared" si="24"/>
        <v>412.02</v>
      </c>
      <c r="N32" s="3">
        <f t="shared" si="24"/>
        <v>411.77</v>
      </c>
      <c r="O32" s="3">
        <f t="shared" si="24"/>
        <v>445.17</v>
      </c>
      <c r="P32" s="3">
        <f t="shared" si="24"/>
        <v>509.16</v>
      </c>
      <c r="Q32" s="3">
        <f t="shared" si="24"/>
        <v>566.48</v>
      </c>
      <c r="R32" s="3">
        <f t="shared" si="24"/>
        <v>652.30999999999995</v>
      </c>
      <c r="S32" s="3">
        <f t="shared" si="24"/>
        <v>722.61</v>
      </c>
      <c r="T32" s="3">
        <f t="shared" si="24"/>
        <v>669.8</v>
      </c>
      <c r="U32" s="3">
        <f t="shared" si="24"/>
        <v>601.63</v>
      </c>
      <c r="V32" s="3">
        <f t="shared" si="24"/>
        <v>486.37</v>
      </c>
      <c r="W32" s="3">
        <f t="shared" si="24"/>
        <v>334.43</v>
      </c>
      <c r="X32" s="3">
        <f t="shared" si="24"/>
        <v>296.74</v>
      </c>
      <c r="Y32" s="3">
        <f t="shared" si="24"/>
        <v>4021374.5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0.77</v>
      </c>
      <c r="H33" s="3">
        <f>IFERROR(INDEX(D33:G33,COUNT(D33:G33)),"")</f>
        <v>0.77</v>
      </c>
      <c r="I33" s="3">
        <f t="shared" ref="I33:Y33" si="25">IFERROR(INDEX(I51:I500,MATCH($C$33,$C$51:$C$500,0)),"")</f>
        <v>0.83</v>
      </c>
      <c r="J33" s="3">
        <f t="shared" si="25"/>
        <v>0.77</v>
      </c>
      <c r="K33" s="3">
        <f t="shared" si="25"/>
        <v>0.84</v>
      </c>
      <c r="L33" s="3">
        <f t="shared" si="25"/>
        <v>0.71</v>
      </c>
      <c r="M33" s="3">
        <f t="shared" si="25"/>
        <v>0.47</v>
      </c>
      <c r="N33" s="3">
        <f t="shared" si="25"/>
        <v>0.26</v>
      </c>
      <c r="O33" s="3">
        <f t="shared" si="25"/>
        <v>0.27</v>
      </c>
      <c r="P33" s="3">
        <f t="shared" si="25"/>
        <v>0.43</v>
      </c>
      <c r="Q33" s="3">
        <f t="shared" si="25"/>
        <v>0.52</v>
      </c>
      <c r="R33" s="3">
        <f t="shared" si="25"/>
        <v>0.34</v>
      </c>
      <c r="S33" s="3">
        <f t="shared" si="25"/>
        <v>0.23</v>
      </c>
      <c r="T33" s="3">
        <f t="shared" si="25"/>
        <v>1.23</v>
      </c>
      <c r="U33" s="3">
        <f t="shared" si="25"/>
        <v>1.1399999999999999</v>
      </c>
      <c r="V33" s="3">
        <f t="shared" si="25"/>
        <v>0.99</v>
      </c>
      <c r="W33" s="3">
        <f t="shared" si="25"/>
        <v>0.99</v>
      </c>
      <c r="X33" s="3">
        <f t="shared" si="25"/>
        <v>1.0900000000000001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28.49</v>
      </c>
      <c r="H34" s="3">
        <f>IFERROR(INDEX(D34:G34,COUNT(D34:G34)),"")</f>
        <v>28.49</v>
      </c>
      <c r="I34" s="3">
        <f t="shared" ref="I34:Y34" si="26">IFERROR(INDEX(I51:I500,MATCH($C$34,$C$51:$C$500,0)),"")</f>
        <v>7.23</v>
      </c>
      <c r="J34" s="3">
        <f t="shared" si="26"/>
        <v>5.39</v>
      </c>
      <c r="K34" s="3">
        <f t="shared" si="26"/>
        <v>17.13</v>
      </c>
      <c r="L34" s="3">
        <f t="shared" si="26"/>
        <v>86.02</v>
      </c>
      <c r="M34" s="3">
        <f t="shared" si="26"/>
        <v>320</v>
      </c>
      <c r="N34" s="3">
        <f t="shared" si="26"/>
        <v>-2.52</v>
      </c>
      <c r="O34" s="3">
        <f t="shared" si="26"/>
        <v>-2.7</v>
      </c>
      <c r="P34" s="3">
        <f t="shared" si="26"/>
        <v>-2.57</v>
      </c>
      <c r="Q34" s="3">
        <f t="shared" si="26"/>
        <v>-3.27</v>
      </c>
      <c r="R34" s="3">
        <f t="shared" si="26"/>
        <v>-4.16</v>
      </c>
      <c r="S34" s="3">
        <f t="shared" si="26"/>
        <v>-8.85</v>
      </c>
      <c r="T34" s="3">
        <f t="shared" si="26"/>
        <v>12.32</v>
      </c>
      <c r="U34" s="3">
        <f t="shared" si="26"/>
        <v>7.62</v>
      </c>
      <c r="V34" s="3">
        <f t="shared" si="26"/>
        <v>7.59</v>
      </c>
      <c r="W34" s="3">
        <f t="shared" si="26"/>
        <v>8.9</v>
      </c>
      <c r="X34" s="3">
        <f t="shared" si="26"/>
        <v>8.5299999999999994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5.56</v>
      </c>
      <c r="H35" s="3">
        <f>IFERROR(INDEX(D35:G35,COUNT(D35:G35)),"")</f>
        <v>5.56</v>
      </c>
      <c r="I35" s="3">
        <f t="shared" ref="I35:Y35" si="27">IFERROR(INDEX(I51:I500,MATCH($C$35,$C$51:$C$500,0)),"")</f>
        <v>1.78</v>
      </c>
      <c r="J35" s="3">
        <f t="shared" si="27"/>
        <v>1.47</v>
      </c>
      <c r="K35" s="3">
        <f t="shared" si="27"/>
        <v>1.58</v>
      </c>
      <c r="L35" s="3">
        <f t="shared" si="27"/>
        <v>1.57</v>
      </c>
      <c r="M35" s="3">
        <f t="shared" si="27"/>
        <v>1.38</v>
      </c>
      <c r="N35" s="3">
        <f t="shared" si="27"/>
        <v>0.72</v>
      </c>
      <c r="O35" s="3">
        <f t="shared" si="27"/>
        <v>0.64</v>
      </c>
      <c r="P35" s="3">
        <f t="shared" si="27"/>
        <v>1.04</v>
      </c>
      <c r="Q35" s="3">
        <f t="shared" si="27"/>
        <v>1.43</v>
      </c>
      <c r="R35" s="3">
        <f t="shared" si="27"/>
        <v>0.75</v>
      </c>
      <c r="S35" s="3">
        <f t="shared" si="27"/>
        <v>0.5</v>
      </c>
      <c r="T35" s="3">
        <f t="shared" si="27"/>
        <v>1.51</v>
      </c>
      <c r="U35" s="3">
        <f t="shared" si="27"/>
        <v>1.1000000000000001</v>
      </c>
      <c r="V35" s="3">
        <f t="shared" si="27"/>
        <v>1.24</v>
      </c>
      <c r="W35" s="3">
        <f t="shared" si="27"/>
        <v>1.1499999999999999</v>
      </c>
      <c r="X35" s="3">
        <f t="shared" si="27"/>
        <v>1.71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Y36" si="28">IFERROR(INDEX(H51:H500,MATCH($C$36,$C$51:$C$500,0)),"")</f>
        <v>9.5799999999999996E-2</v>
      </c>
      <c r="I36" s="4">
        <f t="shared" si="28"/>
        <v>0.1105</v>
      </c>
      <c r="J36" s="4">
        <f t="shared" si="28"/>
        <v>0.1225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</row>
    <row r="37" spans="1:25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Y37" si="29">IFERROR(INDEX(H51:H500,MATCH($C$37,$C$51:$C$500,0)),"")</f>
        <v>6.9</v>
      </c>
      <c r="I37" s="3">
        <f t="shared" si="29"/>
        <v>4.93</v>
      </c>
      <c r="J37" s="3">
        <f t="shared" si="29"/>
        <v>9.65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85</v>
      </c>
      <c r="C51" t="s">
        <v>5</v>
      </c>
      <c r="D51" s="5">
        <v>24735711</v>
      </c>
      <c r="E51" s="5">
        <v>22849135</v>
      </c>
      <c r="F51" s="5">
        <v>21622898</v>
      </c>
      <c r="G51" s="5">
        <v>20107687</v>
      </c>
      <c r="I51" s="5">
        <v>81318293</v>
      </c>
      <c r="J51" s="5">
        <v>82361500</v>
      </c>
      <c r="K51" s="5">
        <v>72561169</v>
      </c>
      <c r="L51" s="5">
        <v>61000664</v>
      </c>
      <c r="M51" s="5">
        <v>42253131</v>
      </c>
      <c r="N51" s="5">
        <v>43370865</v>
      </c>
      <c r="O51" s="5">
        <v>56088458</v>
      </c>
      <c r="P51" s="5">
        <v>62750826</v>
      </c>
      <c r="Q51" s="5">
        <v>61955985</v>
      </c>
      <c r="R51" s="5">
        <v>89136334</v>
      </c>
      <c r="S51" s="5">
        <v>99916920</v>
      </c>
      <c r="T51" s="5">
        <v>176911770</v>
      </c>
      <c r="U51" s="5">
        <v>186721884</v>
      </c>
      <c r="V51" s="5">
        <v>124120506</v>
      </c>
      <c r="W51" s="5">
        <v>1023980032000</v>
      </c>
      <c r="X51" s="5">
        <v>668532035000</v>
      </c>
      <c r="Y51" s="5">
        <v>394229193000</v>
      </c>
    </row>
    <row r="52" spans="2:25" ht="15.5" x14ac:dyDescent="0.35">
      <c r="C52" t="s">
        <v>86</v>
      </c>
      <c r="D52" s="5">
        <v>-11471044</v>
      </c>
      <c r="E52" s="5">
        <v>-12376047</v>
      </c>
      <c r="F52" s="5">
        <v>-13452533</v>
      </c>
      <c r="G52" s="5">
        <v>-12612243</v>
      </c>
      <c r="I52" s="5">
        <v>-48598545</v>
      </c>
      <c r="J52" s="5">
        <v>-56002622</v>
      </c>
      <c r="K52" s="5">
        <v>-57541647</v>
      </c>
      <c r="L52" s="5">
        <v>-49763392</v>
      </c>
      <c r="M52" s="5">
        <v>-36266301</v>
      </c>
      <c r="N52" s="5">
        <v>-42241945</v>
      </c>
      <c r="O52" s="5">
        <v>-57359264</v>
      </c>
      <c r="P52" s="5">
        <v>-61792479</v>
      </c>
      <c r="Q52" s="5">
        <v>-59479761</v>
      </c>
      <c r="R52" s="5">
        <v>-75524632</v>
      </c>
      <c r="S52" s="5">
        <v>-87111590</v>
      </c>
      <c r="T52" s="5">
        <v>-118908020</v>
      </c>
      <c r="U52" s="5">
        <v>-128936758</v>
      </c>
      <c r="V52" s="5">
        <v>-89060121</v>
      </c>
      <c r="W52" s="5">
        <v>-771676269000</v>
      </c>
      <c r="X52" s="5">
        <v>-488931319000</v>
      </c>
      <c r="Y52" s="5">
        <v>-263495549000</v>
      </c>
    </row>
    <row r="53" spans="2:25" ht="15.5" x14ac:dyDescent="0.35">
      <c r="C53" t="s">
        <v>87</v>
      </c>
      <c r="D53" s="5">
        <v>13264667</v>
      </c>
      <c r="E53" s="5">
        <v>10473088</v>
      </c>
      <c r="F53" s="5">
        <v>8170365</v>
      </c>
      <c r="G53" s="5">
        <v>7495444</v>
      </c>
      <c r="I53" s="5">
        <v>32719748</v>
      </c>
      <c r="J53" s="5">
        <v>26358878</v>
      </c>
      <c r="K53" s="5">
        <v>15019522</v>
      </c>
      <c r="L53" s="5">
        <v>11237272</v>
      </c>
      <c r="M53" s="5">
        <v>5986830</v>
      </c>
      <c r="N53" s="5">
        <v>1128920</v>
      </c>
      <c r="O53" s="5">
        <v>-1270806</v>
      </c>
      <c r="P53" s="5">
        <v>958347</v>
      </c>
      <c r="Q53" s="5">
        <v>2476224</v>
      </c>
      <c r="R53" s="5">
        <v>13611702</v>
      </c>
      <c r="S53" s="5">
        <v>12805330</v>
      </c>
      <c r="T53" s="5">
        <v>58003750</v>
      </c>
      <c r="U53" s="5">
        <v>57785126</v>
      </c>
      <c r="V53" s="5">
        <v>35060385</v>
      </c>
      <c r="W53" s="5">
        <v>252303763000</v>
      </c>
      <c r="X53" s="5">
        <v>179600716000</v>
      </c>
      <c r="Y53" s="5">
        <v>130733644000</v>
      </c>
    </row>
    <row r="54" spans="2:25" ht="15.5" x14ac:dyDescent="0.35">
      <c r="C54" t="s">
        <v>88</v>
      </c>
      <c r="D54" s="5">
        <v>-2780829</v>
      </c>
      <c r="E54" s="5">
        <v>1160753</v>
      </c>
      <c r="F54" s="5">
        <v>-2207928</v>
      </c>
      <c r="G54" s="5">
        <v>-598724</v>
      </c>
      <c r="I54" s="5">
        <v>-4007055</v>
      </c>
      <c r="J54" s="5">
        <v>9185517</v>
      </c>
      <c r="K54" s="5">
        <v>-6820764</v>
      </c>
      <c r="L54" s="5">
        <v>-8583563</v>
      </c>
      <c r="M54" s="5">
        <v>-3029668</v>
      </c>
      <c r="N54" s="5">
        <v>-10192455</v>
      </c>
      <c r="O54" s="5">
        <v>-10862520</v>
      </c>
      <c r="P54" s="5">
        <v>-27423785</v>
      </c>
      <c r="Q54" s="5">
        <v>-30530517</v>
      </c>
      <c r="R54" s="5">
        <v>-26088968</v>
      </c>
      <c r="S54" s="5">
        <v>-13600749</v>
      </c>
      <c r="T54" s="5">
        <v>-13259449</v>
      </c>
      <c r="U54" s="5">
        <v>-11636315</v>
      </c>
      <c r="V54" s="5">
        <v>-6578236</v>
      </c>
      <c r="W54" s="5">
        <v>-61715493000</v>
      </c>
      <c r="X54" s="5">
        <v>-42998288000</v>
      </c>
      <c r="Y54" s="5">
        <v>-30723360000</v>
      </c>
    </row>
    <row r="55" spans="2:25" ht="15.5" x14ac:dyDescent="0.35">
      <c r="C55" t="s">
        <v>438</v>
      </c>
      <c r="D55" s="5">
        <v>-2804336</v>
      </c>
      <c r="E55" s="5">
        <v>-1921178</v>
      </c>
      <c r="F55" s="5">
        <v>-2376940</v>
      </c>
      <c r="G55" s="5">
        <v>-2686909</v>
      </c>
      <c r="I55" s="5">
        <v>-9431152</v>
      </c>
      <c r="J55" s="5">
        <v>-8575734</v>
      </c>
      <c r="K55" s="5">
        <v>-6191989</v>
      </c>
      <c r="L55" s="5">
        <v>-5935346</v>
      </c>
      <c r="M55" s="5">
        <v>-5343936</v>
      </c>
      <c r="N55" s="5">
        <v>-5817292</v>
      </c>
      <c r="O55" s="5">
        <v>-7541290</v>
      </c>
      <c r="P55" s="5">
        <v>-6950748</v>
      </c>
      <c r="Q55" s="5">
        <v>-7727148</v>
      </c>
      <c r="R55" s="5">
        <v>-8742380</v>
      </c>
      <c r="S55" s="5">
        <v>-9904640</v>
      </c>
      <c r="T55" s="5">
        <v>-12817652</v>
      </c>
      <c r="U55" s="5">
        <v>-11039951</v>
      </c>
      <c r="V55" s="5">
        <v>-8428577</v>
      </c>
      <c r="W55" s="5">
        <v>-65864972000</v>
      </c>
      <c r="X55" s="5">
        <v>-42998288000</v>
      </c>
      <c r="Y55" s="5">
        <v>-30723360000</v>
      </c>
    </row>
    <row r="56" spans="2:25" ht="15.5" x14ac:dyDescent="0.35">
      <c r="C56" t="s">
        <v>91</v>
      </c>
      <c r="W56" s="5">
        <v>-2549612000</v>
      </c>
      <c r="X56" s="5">
        <v>11992844000</v>
      </c>
      <c r="Y56" s="5">
        <v>1232859000</v>
      </c>
    </row>
    <row r="57" spans="2:25" ht="15.5" x14ac:dyDescent="0.35">
      <c r="C57" t="s">
        <v>92</v>
      </c>
      <c r="D57" s="5">
        <v>10483838</v>
      </c>
      <c r="E57" s="5">
        <v>11633841</v>
      </c>
      <c r="F57" s="5">
        <v>5962437</v>
      </c>
      <c r="G57" s="5">
        <v>6896720</v>
      </c>
      <c r="I57" s="5">
        <v>28712693</v>
      </c>
      <c r="J57" s="5">
        <v>35544395</v>
      </c>
      <c r="K57" s="5">
        <v>8198758</v>
      </c>
      <c r="L57" s="5">
        <v>2653709</v>
      </c>
      <c r="M57" s="5">
        <v>2957162</v>
      </c>
      <c r="N57" s="5">
        <v>-9063535</v>
      </c>
      <c r="O57" s="5">
        <v>-12133326</v>
      </c>
      <c r="P57" s="5">
        <v>-26465438</v>
      </c>
      <c r="Q57" s="5">
        <v>-28054293</v>
      </c>
      <c r="R57" s="5">
        <v>-12477266</v>
      </c>
      <c r="S57" s="5">
        <v>-795419</v>
      </c>
      <c r="T57" s="5">
        <v>44744301</v>
      </c>
      <c r="U57" s="5">
        <v>46148811</v>
      </c>
      <c r="V57" s="5">
        <v>28482149</v>
      </c>
      <c r="W57" s="5">
        <v>190588270000</v>
      </c>
      <c r="X57" s="5">
        <v>136602428000</v>
      </c>
      <c r="Y57" s="5">
        <v>100010284000</v>
      </c>
    </row>
    <row r="58" spans="2:25" ht="15.5" x14ac:dyDescent="0.35">
      <c r="C58" t="s">
        <v>93</v>
      </c>
      <c r="D58" s="5">
        <v>-1336965</v>
      </c>
      <c r="E58" s="5">
        <v>2564559</v>
      </c>
      <c r="F58" s="5">
        <v>-847811</v>
      </c>
      <c r="G58" s="5">
        <v>-140926</v>
      </c>
      <c r="I58" s="5">
        <v>753021</v>
      </c>
      <c r="J58" s="5">
        <v>150788</v>
      </c>
      <c r="K58" s="5">
        <v>-1515080</v>
      </c>
      <c r="L58" s="5">
        <v>-1707182</v>
      </c>
      <c r="M58" s="5">
        <v>-2150158</v>
      </c>
      <c r="N58" s="5">
        <v>-5734595</v>
      </c>
      <c r="O58" s="5">
        <v>-4578140</v>
      </c>
      <c r="P58" s="5">
        <v>-9528413</v>
      </c>
      <c r="Q58" s="5">
        <v>-11682689</v>
      </c>
      <c r="R58" s="5">
        <v>-8272485</v>
      </c>
      <c r="S58" s="5">
        <v>-7758697</v>
      </c>
      <c r="T58" s="5">
        <v>-11307747</v>
      </c>
      <c r="U58" s="5">
        <v>-6475253</v>
      </c>
      <c r="V58" s="5">
        <v>-2396253</v>
      </c>
      <c r="W58" s="5">
        <v>-9430432000</v>
      </c>
      <c r="X58" s="5">
        <v>10398542000</v>
      </c>
      <c r="Y58" s="5">
        <v>11559067000</v>
      </c>
    </row>
    <row r="59" spans="2:25" ht="15.5" x14ac:dyDescent="0.35">
      <c r="C59" t="s">
        <v>95</v>
      </c>
      <c r="D59" s="5">
        <v>-427330</v>
      </c>
      <c r="E59" s="5">
        <v>3472825</v>
      </c>
      <c r="F59" s="5">
        <v>-11898</v>
      </c>
      <c r="G59" s="5">
        <v>663491</v>
      </c>
      <c r="I59" s="5">
        <v>4081718</v>
      </c>
      <c r="J59" s="5">
        <v>2379414</v>
      </c>
      <c r="K59" s="5">
        <v>547859</v>
      </c>
      <c r="L59" s="5">
        <v>355773</v>
      </c>
      <c r="M59" s="5">
        <v>585504</v>
      </c>
      <c r="N59" s="5">
        <v>-1588823</v>
      </c>
      <c r="O59" s="5">
        <v>1003852</v>
      </c>
      <c r="P59" s="5">
        <v>-3219200</v>
      </c>
      <c r="Q59" s="5">
        <v>-3219013</v>
      </c>
      <c r="R59" s="5">
        <v>-78797</v>
      </c>
      <c r="S59" s="5">
        <v>1643312</v>
      </c>
      <c r="T59" s="5">
        <v>500147</v>
      </c>
      <c r="U59" s="5">
        <v>1932645</v>
      </c>
      <c r="V59" s="5">
        <v>3257932</v>
      </c>
      <c r="W59" s="5">
        <v>26438922000</v>
      </c>
      <c r="X59" s="5">
        <v>12590625000</v>
      </c>
      <c r="Y59" s="5">
        <v>-305938000</v>
      </c>
    </row>
    <row r="60" spans="2:25" ht="15.5" x14ac:dyDescent="0.35">
      <c r="C60" t="s">
        <v>26</v>
      </c>
      <c r="D60" s="5">
        <v>-518225</v>
      </c>
      <c r="E60" s="5">
        <v>-530080</v>
      </c>
      <c r="F60" s="5">
        <v>-557493</v>
      </c>
      <c r="G60" s="5">
        <v>-546254</v>
      </c>
      <c r="I60" s="5">
        <v>-2142109</v>
      </c>
      <c r="J60" s="5">
        <v>-1172825</v>
      </c>
      <c r="K60" s="5">
        <v>-1224087</v>
      </c>
      <c r="L60" s="5">
        <v>-1405982</v>
      </c>
      <c r="M60" s="5">
        <v>-2148869</v>
      </c>
      <c r="N60" s="5">
        <v>-3518526</v>
      </c>
      <c r="O60" s="5">
        <v>-4786971</v>
      </c>
      <c r="P60" s="5">
        <v>-5422559</v>
      </c>
      <c r="Q60" s="5">
        <v>-7594880</v>
      </c>
      <c r="R60" s="5">
        <v>-8193688</v>
      </c>
      <c r="S60" s="5">
        <v>-9402009</v>
      </c>
      <c r="T60" s="5">
        <v>-11807894</v>
      </c>
      <c r="U60" s="5">
        <v>-8407898</v>
      </c>
      <c r="V60" s="5">
        <v>-5654185</v>
      </c>
      <c r="W60" s="5">
        <v>-33114069000</v>
      </c>
      <c r="X60" s="5">
        <v>-31013193000</v>
      </c>
      <c r="Y60" s="5">
        <v>-19158861000</v>
      </c>
    </row>
    <row r="61" spans="2:25" ht="15.5" x14ac:dyDescent="0.35">
      <c r="C61" t="s">
        <v>96</v>
      </c>
      <c r="W61" s="5">
        <v>-8873290000</v>
      </c>
      <c r="X61" s="5">
        <v>10448636000</v>
      </c>
      <c r="Y61" s="5">
        <v>29045948000</v>
      </c>
    </row>
    <row r="62" spans="2:25" ht="15.5" x14ac:dyDescent="0.35">
      <c r="C62" t="s">
        <v>339</v>
      </c>
      <c r="W62" s="5">
        <v>8667617000</v>
      </c>
      <c r="X62" s="5">
        <v>5263787000</v>
      </c>
      <c r="Y62" s="5">
        <v>317827000</v>
      </c>
    </row>
    <row r="63" spans="2:25" ht="15.5" x14ac:dyDescent="0.35">
      <c r="C63" t="s">
        <v>94</v>
      </c>
      <c r="X63" s="5">
        <v>1115843000</v>
      </c>
      <c r="Y63" s="5">
        <v>427232000</v>
      </c>
    </row>
    <row r="64" spans="2:25" ht="15.5" x14ac:dyDescent="0.35">
      <c r="C64" t="s">
        <v>547</v>
      </c>
      <c r="D64" s="5">
        <v>-391410</v>
      </c>
      <c r="E64" s="5">
        <v>-378186</v>
      </c>
      <c r="F64" s="5">
        <v>-278420</v>
      </c>
      <c r="G64" s="5">
        <v>-258163</v>
      </c>
      <c r="I64" s="5">
        <v>-1186588</v>
      </c>
      <c r="J64" s="5">
        <v>-1055801</v>
      </c>
      <c r="K64" s="5">
        <v>-838852</v>
      </c>
      <c r="L64" s="5">
        <v>-656973</v>
      </c>
      <c r="M64" s="5">
        <v>-586793</v>
      </c>
      <c r="N64" s="5">
        <v>-627246</v>
      </c>
      <c r="O64" s="5">
        <v>-795021</v>
      </c>
      <c r="P64" s="5">
        <v>-886654</v>
      </c>
      <c r="Q64" s="5">
        <v>-868796</v>
      </c>
    </row>
    <row r="65" spans="3:25" ht="15.5" x14ac:dyDescent="0.35">
      <c r="C65" t="s">
        <v>97</v>
      </c>
      <c r="D65" s="5">
        <v>-1336965</v>
      </c>
      <c r="E65" s="5">
        <v>2564559</v>
      </c>
      <c r="F65" s="5">
        <v>-847811</v>
      </c>
      <c r="G65" s="5">
        <v>-140926</v>
      </c>
      <c r="I65" s="5">
        <v>753021</v>
      </c>
      <c r="J65" s="5">
        <v>150788</v>
      </c>
      <c r="K65" s="5">
        <v>-1515080</v>
      </c>
      <c r="L65" s="5">
        <v>-1707182</v>
      </c>
      <c r="M65" s="5">
        <v>-2150158</v>
      </c>
      <c r="N65" s="5">
        <v>-5734595</v>
      </c>
      <c r="O65" s="5">
        <v>-4578140</v>
      </c>
      <c r="P65" s="5">
        <v>-9528413</v>
      </c>
      <c r="Q65" s="5">
        <v>-11682689</v>
      </c>
      <c r="R65" s="5">
        <v>-8272485</v>
      </c>
      <c r="S65" s="5">
        <v>-7758697</v>
      </c>
      <c r="T65" s="5">
        <v>-11307747</v>
      </c>
      <c r="U65" s="5">
        <v>-6475253</v>
      </c>
      <c r="V65" s="5">
        <v>-2396253</v>
      </c>
      <c r="W65" s="5">
        <v>-9430432000</v>
      </c>
      <c r="X65" s="5">
        <v>10398542000</v>
      </c>
      <c r="Y65" s="5">
        <v>11559067000</v>
      </c>
    </row>
    <row r="66" spans="3:25" ht="15.5" x14ac:dyDescent="0.35">
      <c r="C66" t="s">
        <v>28</v>
      </c>
      <c r="D66" s="5">
        <v>9146873</v>
      </c>
      <c r="E66" s="5">
        <v>14198400</v>
      </c>
      <c r="F66" s="5">
        <v>5114626</v>
      </c>
      <c r="G66" s="5">
        <v>6755794</v>
      </c>
      <c r="I66" s="5">
        <v>29465714</v>
      </c>
      <c r="J66" s="5">
        <v>35695183</v>
      </c>
      <c r="K66" s="5">
        <v>6683678</v>
      </c>
      <c r="L66" s="5">
        <v>946527</v>
      </c>
      <c r="M66" s="5">
        <v>807004</v>
      </c>
      <c r="N66" s="5">
        <v>-14798130</v>
      </c>
      <c r="O66" s="5">
        <v>-16711466</v>
      </c>
      <c r="P66" s="5">
        <v>-35993851</v>
      </c>
      <c r="Q66" s="5">
        <v>-39736982</v>
      </c>
      <c r="R66" s="5">
        <v>-20749751</v>
      </c>
      <c r="S66" s="5">
        <v>-8554116</v>
      </c>
      <c r="T66" s="5">
        <v>33436554</v>
      </c>
      <c r="U66" s="5">
        <v>39673558</v>
      </c>
      <c r="V66" s="5">
        <v>26085896</v>
      </c>
      <c r="W66" s="5">
        <v>181157838000</v>
      </c>
      <c r="X66" s="5">
        <v>147000970000</v>
      </c>
      <c r="Y66" s="5">
        <v>111569351000</v>
      </c>
    </row>
    <row r="67" spans="3:25" ht="15.5" x14ac:dyDescent="0.35">
      <c r="C67" t="s">
        <v>27</v>
      </c>
      <c r="D67" s="5">
        <v>-182310</v>
      </c>
      <c r="E67" s="5">
        <v>-27705</v>
      </c>
      <c r="F67" s="5">
        <v>-129043</v>
      </c>
      <c r="G67" s="5">
        <v>-492121</v>
      </c>
      <c r="I67" s="5">
        <v>-886864</v>
      </c>
      <c r="J67" s="5">
        <v>-3394999</v>
      </c>
      <c r="K67" s="5">
        <v>-53051</v>
      </c>
      <c r="L67" s="5">
        <v>-85432</v>
      </c>
      <c r="M67" s="5">
        <v>-676907</v>
      </c>
      <c r="N67" s="5">
        <v>-135198</v>
      </c>
      <c r="O67" s="5">
        <v>-130951</v>
      </c>
      <c r="P67" s="5">
        <v>-63329</v>
      </c>
      <c r="Q67" s="5">
        <v>-122096</v>
      </c>
      <c r="R67" s="5">
        <v>-2189916</v>
      </c>
      <c r="S67" s="5">
        <v>-1198851</v>
      </c>
      <c r="T67" s="5">
        <v>-2998721</v>
      </c>
      <c r="U67" s="5">
        <v>-2887288</v>
      </c>
      <c r="V67" s="5">
        <v>-2070036</v>
      </c>
      <c r="W67" s="5">
        <v>-13657144000</v>
      </c>
      <c r="X67" s="5">
        <v>-13052319000</v>
      </c>
      <c r="Y67" s="5">
        <v>-10305918000</v>
      </c>
    </row>
    <row r="68" spans="3:25" ht="15.5" x14ac:dyDescent="0.35">
      <c r="C68" t="s">
        <v>101</v>
      </c>
      <c r="D68" s="5">
        <v>8964563</v>
      </c>
      <c r="E68" s="5">
        <v>14170695</v>
      </c>
      <c r="F68" s="5">
        <v>4985583</v>
      </c>
      <c r="G68" s="5">
        <v>6263673</v>
      </c>
      <c r="I68" s="5">
        <v>28578850</v>
      </c>
      <c r="J68" s="5">
        <v>32300184</v>
      </c>
      <c r="K68" s="5">
        <v>6630627</v>
      </c>
      <c r="L68" s="5">
        <v>861095</v>
      </c>
      <c r="M68" s="5">
        <v>130097</v>
      </c>
      <c r="N68" s="5">
        <v>-14933328</v>
      </c>
      <c r="O68" s="5">
        <v>-16842417</v>
      </c>
      <c r="P68" s="5">
        <v>-36057180</v>
      </c>
      <c r="Q68" s="5">
        <v>-39859078</v>
      </c>
      <c r="R68" s="5">
        <v>-22939667</v>
      </c>
      <c r="S68" s="5">
        <v>-9752967</v>
      </c>
      <c r="T68" s="5">
        <v>30437833</v>
      </c>
      <c r="U68" s="5">
        <v>36786270</v>
      </c>
      <c r="V68" s="5">
        <v>24015860</v>
      </c>
      <c r="W68" s="5">
        <v>167500694000</v>
      </c>
      <c r="X68" s="5">
        <v>133948651000</v>
      </c>
      <c r="Y68" s="5">
        <v>101263433000</v>
      </c>
    </row>
    <row r="69" spans="3:25" ht="15.5" x14ac:dyDescent="0.35">
      <c r="C69" t="s">
        <v>102</v>
      </c>
      <c r="X69" s="5">
        <v>-27896326000</v>
      </c>
      <c r="Y69" s="5">
        <v>-875912000</v>
      </c>
    </row>
    <row r="70" spans="3:25" ht="15.5" x14ac:dyDescent="0.35">
      <c r="C70" t="s">
        <v>103</v>
      </c>
      <c r="Y70" s="5">
        <v>-49160429000</v>
      </c>
    </row>
    <row r="71" spans="3:25" ht="15.5" x14ac:dyDescent="0.35">
      <c r="C71" t="s">
        <v>104</v>
      </c>
      <c r="D71" s="5">
        <v>8964563</v>
      </c>
      <c r="E71" s="5">
        <v>14170695</v>
      </c>
      <c r="F71" s="5">
        <v>4985583</v>
      </c>
      <c r="G71" s="5">
        <v>6263673</v>
      </c>
      <c r="I71" s="5">
        <v>28578850</v>
      </c>
      <c r="J71" s="5">
        <v>32300184</v>
      </c>
      <c r="K71" s="5">
        <v>6630627</v>
      </c>
      <c r="L71" s="5">
        <v>861095</v>
      </c>
      <c r="M71" s="5">
        <v>130097</v>
      </c>
      <c r="N71" s="5">
        <v>-14933328</v>
      </c>
      <c r="O71" s="5">
        <v>-16842417</v>
      </c>
      <c r="P71" s="5">
        <v>-36057180</v>
      </c>
      <c r="Q71" s="5">
        <v>-39859078</v>
      </c>
      <c r="R71" s="5">
        <v>-22939667</v>
      </c>
      <c r="S71" s="5">
        <v>-9752967</v>
      </c>
      <c r="T71" s="5">
        <v>30437833</v>
      </c>
      <c r="U71" s="5">
        <v>36786270</v>
      </c>
      <c r="V71" s="5">
        <v>24015860</v>
      </c>
      <c r="W71" s="5">
        <v>167500694000</v>
      </c>
      <c r="X71" s="5">
        <v>106052325000</v>
      </c>
      <c r="Y71" s="5">
        <v>51227092000</v>
      </c>
    </row>
    <row r="72" spans="3:25" ht="15.5" x14ac:dyDescent="0.35">
      <c r="C72" t="s">
        <v>105</v>
      </c>
      <c r="D72" s="5">
        <v>198200</v>
      </c>
      <c r="E72" s="5">
        <v>268007</v>
      </c>
      <c r="F72" s="5">
        <v>2050</v>
      </c>
      <c r="G72" s="5">
        <v>-278927</v>
      </c>
      <c r="I72" s="5">
        <v>-78043</v>
      </c>
      <c r="J72" s="5">
        <v>204748</v>
      </c>
      <c r="K72" s="5">
        <v>2796</v>
      </c>
      <c r="L72" s="5">
        <v>95093</v>
      </c>
      <c r="M72" s="5">
        <v>504945</v>
      </c>
      <c r="N72" s="5">
        <v>689405</v>
      </c>
      <c r="O72" s="5">
        <v>149038</v>
      </c>
      <c r="P72" s="5">
        <v>407878</v>
      </c>
      <c r="Q72" s="5">
        <v>-94085</v>
      </c>
      <c r="R72" s="5">
        <v>556673</v>
      </c>
      <c r="S72" s="5">
        <v>414808</v>
      </c>
      <c r="V72" s="5">
        <v>10912</v>
      </c>
      <c r="W72" s="5">
        <v>929744000</v>
      </c>
    </row>
    <row r="73" spans="3:25" ht="15.5" x14ac:dyDescent="0.35">
      <c r="C73" t="s">
        <v>107</v>
      </c>
      <c r="D73" s="5">
        <v>9162763</v>
      </c>
      <c r="E73" s="5">
        <v>14438702</v>
      </c>
      <c r="F73" s="5">
        <v>4987633</v>
      </c>
      <c r="G73" s="5">
        <v>5984746</v>
      </c>
      <c r="I73" s="5">
        <v>28500807</v>
      </c>
      <c r="J73" s="5">
        <v>32504932</v>
      </c>
      <c r="K73" s="5">
        <v>6633423</v>
      </c>
      <c r="L73" s="5">
        <v>956188</v>
      </c>
      <c r="M73" s="5">
        <v>635042</v>
      </c>
      <c r="N73" s="5">
        <v>-14243923</v>
      </c>
      <c r="O73" s="5">
        <v>-16693379</v>
      </c>
      <c r="P73" s="5">
        <v>-35649302</v>
      </c>
      <c r="Q73" s="5">
        <v>-39953163</v>
      </c>
      <c r="R73" s="5">
        <v>-22382994</v>
      </c>
      <c r="S73" s="5">
        <v>-9338159</v>
      </c>
      <c r="T73" s="5">
        <v>30437833</v>
      </c>
      <c r="U73" s="5">
        <v>36786270</v>
      </c>
      <c r="V73" s="5">
        <v>24026772</v>
      </c>
      <c r="W73" s="5">
        <v>168430438000</v>
      </c>
      <c r="X73" s="5">
        <v>106052325000</v>
      </c>
      <c r="Y73" s="5">
        <v>51227092000</v>
      </c>
    </row>
    <row r="74" spans="3:25" ht="15.5" x14ac:dyDescent="0.35">
      <c r="C74" t="s">
        <v>108</v>
      </c>
      <c r="D74" s="5">
        <v>8964563</v>
      </c>
      <c r="E74" s="5">
        <v>14170695</v>
      </c>
      <c r="F74" s="5">
        <v>4985583</v>
      </c>
      <c r="G74" s="5">
        <v>6263673</v>
      </c>
      <c r="I74" s="5">
        <v>28578850</v>
      </c>
      <c r="J74" s="5">
        <v>32300184</v>
      </c>
      <c r="K74" s="5">
        <v>6630627</v>
      </c>
      <c r="L74" s="5">
        <v>861095</v>
      </c>
      <c r="M74" s="5">
        <v>130097</v>
      </c>
      <c r="N74" s="5">
        <v>-14933328</v>
      </c>
      <c r="O74" s="5">
        <v>-16842417</v>
      </c>
      <c r="P74" s="5">
        <v>-36057180</v>
      </c>
      <c r="Q74" s="5">
        <v>-39859078</v>
      </c>
      <c r="R74" s="5">
        <v>-22939667</v>
      </c>
      <c r="S74" s="5">
        <v>-9752967</v>
      </c>
      <c r="T74" s="5">
        <v>30437833</v>
      </c>
      <c r="U74" s="5">
        <v>36786270</v>
      </c>
      <c r="V74" s="5">
        <v>24015860</v>
      </c>
      <c r="W74" s="5">
        <v>167500695000</v>
      </c>
      <c r="X74" s="5">
        <v>106052325000</v>
      </c>
      <c r="Y74" s="5">
        <v>51227092000</v>
      </c>
    </row>
    <row r="75" spans="3:25" ht="15.5" x14ac:dyDescent="0.35">
      <c r="C75" t="s">
        <v>7</v>
      </c>
      <c r="D75" s="5">
        <v>5027587</v>
      </c>
      <c r="E75" s="5">
        <v>11066043</v>
      </c>
      <c r="F75" s="5">
        <v>2494556</v>
      </c>
      <c r="G75" s="5">
        <v>4814756</v>
      </c>
      <c r="I75" s="5">
        <v>19948629</v>
      </c>
      <c r="J75" s="5">
        <v>22699933</v>
      </c>
      <c r="K75" s="5">
        <v>6667137</v>
      </c>
      <c r="L75" s="5">
        <v>1191538</v>
      </c>
      <c r="M75" s="5">
        <v>681500</v>
      </c>
      <c r="N75" s="5">
        <v>-11657626</v>
      </c>
      <c r="O75" s="5">
        <v>-13175662</v>
      </c>
      <c r="P75" s="5">
        <v>-25032262</v>
      </c>
      <c r="Q75" s="5">
        <v>-27200396</v>
      </c>
      <c r="R75" s="5">
        <v>-15478997</v>
      </c>
      <c r="S75" s="5">
        <v>-5280993</v>
      </c>
      <c r="T75" s="5">
        <v>21707434</v>
      </c>
      <c r="U75" s="5">
        <v>27058264</v>
      </c>
      <c r="V75" s="5">
        <v>20211218</v>
      </c>
      <c r="W75" s="5">
        <v>133348456000</v>
      </c>
    </row>
    <row r="76" spans="3:25" ht="15.5" x14ac:dyDescent="0.35">
      <c r="C76" t="s">
        <v>466</v>
      </c>
      <c r="D76" s="5">
        <v>4135176</v>
      </c>
      <c r="E76" s="5">
        <v>3372659</v>
      </c>
      <c r="F76" s="5">
        <v>2493077</v>
      </c>
      <c r="G76" s="5">
        <v>1169990</v>
      </c>
      <c r="I76" s="5">
        <v>8552178</v>
      </c>
      <c r="J76" s="5">
        <v>9804999</v>
      </c>
      <c r="K76" s="5">
        <v>-33714</v>
      </c>
      <c r="L76" s="5">
        <v>-235350</v>
      </c>
      <c r="M76" s="5">
        <v>-46458</v>
      </c>
      <c r="N76" s="5">
        <v>-2586297</v>
      </c>
      <c r="O76" s="5">
        <v>-3517717</v>
      </c>
      <c r="P76" s="5">
        <v>-10617040</v>
      </c>
      <c r="Q76" s="5">
        <v>-12752767</v>
      </c>
      <c r="R76" s="5">
        <v>-6903997</v>
      </c>
      <c r="S76" s="5">
        <v>-4057166</v>
      </c>
      <c r="T76" s="5">
        <v>8730399</v>
      </c>
      <c r="U76" s="5">
        <v>9728006</v>
      </c>
      <c r="V76" s="5">
        <v>3815554</v>
      </c>
      <c r="W76" s="5">
        <v>35081983000</v>
      </c>
    </row>
    <row r="77" spans="3:25" ht="15.5" x14ac:dyDescent="0.35">
      <c r="C77" t="s">
        <v>110</v>
      </c>
      <c r="D77" s="5">
        <v>8964563</v>
      </c>
      <c r="E77" s="5">
        <v>14170695</v>
      </c>
      <c r="F77" s="5">
        <v>4985583</v>
      </c>
      <c r="G77" s="5">
        <v>6263673</v>
      </c>
      <c r="I77" s="5">
        <v>28578850</v>
      </c>
      <c r="J77" s="5">
        <v>32300184</v>
      </c>
      <c r="K77" s="5">
        <v>6630627</v>
      </c>
      <c r="L77" s="5">
        <v>861095</v>
      </c>
      <c r="M77" s="5">
        <v>130097</v>
      </c>
      <c r="N77" s="5">
        <v>-14933328</v>
      </c>
      <c r="O77" s="5">
        <v>-16842417</v>
      </c>
      <c r="P77" s="5">
        <v>-36057180</v>
      </c>
      <c r="Q77" s="5">
        <v>-39859078</v>
      </c>
      <c r="R77" s="5">
        <v>-22939667</v>
      </c>
      <c r="S77" s="5">
        <v>-9752967</v>
      </c>
      <c r="T77" s="5">
        <v>30437833</v>
      </c>
      <c r="U77" s="5">
        <v>36786270</v>
      </c>
      <c r="V77" s="5">
        <v>24015860</v>
      </c>
      <c r="W77" s="5">
        <v>167500695000</v>
      </c>
      <c r="X77" s="5">
        <v>106052325000</v>
      </c>
      <c r="Y77" s="5">
        <v>51227092000</v>
      </c>
    </row>
    <row r="78" spans="3:25" ht="15.5" x14ac:dyDescent="0.35">
      <c r="C78" t="s">
        <v>111</v>
      </c>
      <c r="D78" s="5">
        <v>9162763</v>
      </c>
      <c r="E78" s="5">
        <v>14438702</v>
      </c>
      <c r="F78" s="5">
        <v>4987633</v>
      </c>
      <c r="G78" s="5">
        <v>5984746</v>
      </c>
      <c r="I78" s="5">
        <v>28500807</v>
      </c>
      <c r="J78" s="5">
        <v>32504932</v>
      </c>
      <c r="K78" s="5">
        <v>6633423</v>
      </c>
      <c r="L78" s="5">
        <v>956188</v>
      </c>
      <c r="M78" s="5">
        <v>635042</v>
      </c>
      <c r="N78" s="5">
        <v>-14243923</v>
      </c>
      <c r="O78" s="5">
        <v>-16693379</v>
      </c>
      <c r="P78" s="5">
        <v>-35649302</v>
      </c>
      <c r="Q78" s="5">
        <v>-39953163</v>
      </c>
      <c r="R78" s="5">
        <v>-22382994</v>
      </c>
      <c r="S78" s="5">
        <v>-9338159</v>
      </c>
      <c r="T78" s="5">
        <v>30437833</v>
      </c>
      <c r="U78" s="5">
        <v>36786270</v>
      </c>
      <c r="V78" s="5">
        <v>24026772</v>
      </c>
      <c r="W78" s="5">
        <v>168430439000</v>
      </c>
    </row>
    <row r="79" spans="3:25" ht="15.5" x14ac:dyDescent="0.35">
      <c r="C79" t="s">
        <v>112</v>
      </c>
      <c r="D79" s="5">
        <v>9162763</v>
      </c>
      <c r="E79" s="5">
        <v>14438702</v>
      </c>
      <c r="F79" s="5">
        <v>4987633</v>
      </c>
      <c r="G79" s="5">
        <v>5984746</v>
      </c>
      <c r="I79" s="5">
        <v>28500807</v>
      </c>
      <c r="J79" s="5">
        <v>32504932</v>
      </c>
      <c r="K79" s="5">
        <v>6633423</v>
      </c>
      <c r="L79" s="5">
        <v>956188</v>
      </c>
      <c r="M79" s="5">
        <v>635042</v>
      </c>
      <c r="N79" s="5">
        <v>-14243923</v>
      </c>
      <c r="O79" s="5">
        <v>-16693379</v>
      </c>
      <c r="P79" s="5">
        <v>-35649302</v>
      </c>
      <c r="Q79" s="5">
        <v>-39953163</v>
      </c>
      <c r="R79" s="5">
        <v>-22382994</v>
      </c>
      <c r="S79" s="5">
        <v>-9338159</v>
      </c>
      <c r="T79" s="5">
        <v>30437833</v>
      </c>
      <c r="U79" s="5">
        <v>36786270</v>
      </c>
      <c r="V79" s="5">
        <v>24026772</v>
      </c>
      <c r="W79" s="5">
        <v>168430439000</v>
      </c>
    </row>
    <row r="81" spans="2:25" ht="15.5" x14ac:dyDescent="0.35">
      <c r="B81" t="s">
        <v>113</v>
      </c>
      <c r="C81" t="s">
        <v>114</v>
      </c>
    </row>
    <row r="82" spans="2:25" ht="15.5" x14ac:dyDescent="0.35">
      <c r="C82" t="s">
        <v>115</v>
      </c>
    </row>
    <row r="83" spans="2:25" ht="15.5" x14ac:dyDescent="0.35">
      <c r="C83" t="s">
        <v>19</v>
      </c>
      <c r="D83" s="5">
        <v>41624068</v>
      </c>
      <c r="E83" s="5">
        <v>43676761</v>
      </c>
      <c r="F83" s="5">
        <v>33339642</v>
      </c>
      <c r="G83" s="5">
        <v>38209086</v>
      </c>
      <c r="I83" s="5">
        <v>43676761</v>
      </c>
      <c r="J83" s="5">
        <v>30861685</v>
      </c>
      <c r="K83" s="5">
        <v>8950804</v>
      </c>
      <c r="L83" s="5">
        <v>2473755</v>
      </c>
      <c r="M83" s="5">
        <v>9670483</v>
      </c>
      <c r="N83" s="5">
        <v>2242091</v>
      </c>
      <c r="O83" s="5">
        <v>3909687</v>
      </c>
      <c r="P83" s="5">
        <v>4433263</v>
      </c>
      <c r="Q83" s="5">
        <v>6106510</v>
      </c>
      <c r="R83" s="5">
        <v>15413079</v>
      </c>
      <c r="S83" s="5">
        <v>16205162</v>
      </c>
      <c r="T83" s="5">
        <v>29800069</v>
      </c>
      <c r="U83" s="5">
        <v>25441652</v>
      </c>
      <c r="V83" s="5">
        <v>17353459</v>
      </c>
      <c r="W83" s="5">
        <v>87170764000</v>
      </c>
      <c r="X83" s="5">
        <v>267151948000</v>
      </c>
      <c r="Y83" s="5">
        <v>40491760000</v>
      </c>
    </row>
    <row r="84" spans="2:25" ht="15.5" x14ac:dyDescent="0.35">
      <c r="C84" t="s">
        <v>116</v>
      </c>
      <c r="D84" s="5">
        <v>27915404</v>
      </c>
      <c r="E84" s="5">
        <v>23592044</v>
      </c>
      <c r="F84" s="5">
        <v>26852269</v>
      </c>
      <c r="G84" s="5">
        <v>26573646</v>
      </c>
      <c r="I84" s="5">
        <v>23592044</v>
      </c>
      <c r="J84" s="5">
        <v>25199402</v>
      </c>
      <c r="K84" s="5">
        <v>25872715</v>
      </c>
      <c r="L84" s="5">
        <v>27068775</v>
      </c>
      <c r="M84" s="5">
        <v>22930328</v>
      </c>
      <c r="N84" s="5">
        <v>22454713</v>
      </c>
      <c r="O84" s="5">
        <v>25407807</v>
      </c>
      <c r="P84" s="5">
        <v>23083956</v>
      </c>
      <c r="Q84" s="5">
        <v>22146522</v>
      </c>
      <c r="R84" s="5">
        <v>25094975</v>
      </c>
      <c r="S84" s="5">
        <v>23995344</v>
      </c>
      <c r="T84" s="5">
        <v>51333478</v>
      </c>
      <c r="U84" s="5">
        <v>56822265</v>
      </c>
      <c r="V84" s="5">
        <v>35952755</v>
      </c>
      <c r="W84" s="5">
        <v>288270108000</v>
      </c>
      <c r="X84" s="5">
        <v>246101625000</v>
      </c>
      <c r="Y84" s="5">
        <v>72144523000</v>
      </c>
    </row>
    <row r="85" spans="2:25" ht="15.5" x14ac:dyDescent="0.35">
      <c r="C85" t="s">
        <v>117</v>
      </c>
      <c r="D85" s="5">
        <v>135912</v>
      </c>
      <c r="E85" s="5">
        <v>1562640</v>
      </c>
      <c r="F85" s="5">
        <v>1521186</v>
      </c>
      <c r="G85" s="5">
        <v>2220202</v>
      </c>
      <c r="I85" s="5">
        <v>1562640</v>
      </c>
      <c r="J85" s="5">
        <v>1194250</v>
      </c>
      <c r="K85" s="5">
        <v>2885306</v>
      </c>
      <c r="L85" s="5">
        <v>780752</v>
      </c>
      <c r="M85" s="5">
        <v>347969</v>
      </c>
      <c r="N85" s="5">
        <v>1050024</v>
      </c>
      <c r="O85" s="5">
        <v>1241217</v>
      </c>
      <c r="P85" s="5">
        <v>1188020</v>
      </c>
      <c r="Q85" s="5">
        <v>1148535</v>
      </c>
      <c r="R85" s="5">
        <v>1723941</v>
      </c>
      <c r="S85" s="5">
        <v>1844003</v>
      </c>
      <c r="T85" s="5">
        <v>2687928</v>
      </c>
      <c r="U85" s="5">
        <v>2489353</v>
      </c>
      <c r="V85" s="5">
        <v>3875067</v>
      </c>
      <c r="W85" s="5">
        <v>86603038000</v>
      </c>
      <c r="X85" s="5">
        <v>162862076000</v>
      </c>
      <c r="Y85" s="5">
        <v>15904706000</v>
      </c>
    </row>
    <row r="86" spans="2:25" ht="15.5" x14ac:dyDescent="0.35">
      <c r="C86" t="s">
        <v>118</v>
      </c>
      <c r="D86" s="5">
        <v>5133856</v>
      </c>
      <c r="E86" s="5">
        <v>4868211</v>
      </c>
      <c r="F86" s="5">
        <v>6049367</v>
      </c>
      <c r="G86" s="5">
        <v>6776746</v>
      </c>
      <c r="I86" s="5">
        <v>4868211</v>
      </c>
      <c r="J86" s="5">
        <v>5858100</v>
      </c>
      <c r="K86" s="5">
        <v>9343682</v>
      </c>
      <c r="L86" s="5">
        <v>7920908</v>
      </c>
      <c r="M86" s="5">
        <v>6536361</v>
      </c>
      <c r="N86" s="5">
        <v>7789434</v>
      </c>
      <c r="O86" s="5">
        <v>8535631</v>
      </c>
      <c r="P86" s="5">
        <v>12373883</v>
      </c>
      <c r="Q86" s="5">
        <v>11273513</v>
      </c>
      <c r="R86" s="5">
        <v>12809614</v>
      </c>
      <c r="S86" s="5">
        <v>10057520</v>
      </c>
      <c r="T86" s="5">
        <v>17320042</v>
      </c>
      <c r="U86" s="5">
        <v>27767267</v>
      </c>
      <c r="V86" s="5">
        <v>16717207</v>
      </c>
      <c r="W86" s="5">
        <v>103675027000</v>
      </c>
      <c r="X86" s="5">
        <v>77939884000</v>
      </c>
      <c r="Y86" s="5">
        <v>8266196000</v>
      </c>
    </row>
    <row r="87" spans="2:25" ht="15.5" x14ac:dyDescent="0.35">
      <c r="C87" t="s">
        <v>119</v>
      </c>
      <c r="D87" s="5">
        <v>27915404</v>
      </c>
      <c r="E87" s="5">
        <v>23592044</v>
      </c>
      <c r="F87" s="5">
        <v>26852269</v>
      </c>
      <c r="G87" s="5">
        <v>26573646</v>
      </c>
      <c r="I87" s="5">
        <v>23592044</v>
      </c>
      <c r="J87" s="5">
        <v>25199402</v>
      </c>
      <c r="K87" s="5">
        <v>25872715</v>
      </c>
      <c r="L87" s="5">
        <v>27068775</v>
      </c>
      <c r="M87" s="5">
        <v>22930328</v>
      </c>
      <c r="N87" s="5">
        <v>22454713</v>
      </c>
      <c r="O87" s="5">
        <v>25407807</v>
      </c>
      <c r="P87" s="5">
        <v>23083956</v>
      </c>
      <c r="Q87" s="5">
        <v>22146522</v>
      </c>
      <c r="R87" s="5">
        <v>25094975</v>
      </c>
      <c r="S87" s="5">
        <v>23995344</v>
      </c>
      <c r="T87" s="5">
        <v>51333478</v>
      </c>
      <c r="U87" s="5">
        <v>56822265</v>
      </c>
      <c r="V87" s="5">
        <v>35952755</v>
      </c>
      <c r="W87" s="5">
        <v>288270108000</v>
      </c>
      <c r="X87" s="5">
        <v>246101625000</v>
      </c>
      <c r="Y87" s="5">
        <v>72144523000</v>
      </c>
    </row>
    <row r="88" spans="2:25" ht="15.5" x14ac:dyDescent="0.35">
      <c r="C88" t="s">
        <v>120</v>
      </c>
      <c r="W88" s="5">
        <v>2194159000</v>
      </c>
      <c r="X88" s="5">
        <v>396011000</v>
      </c>
      <c r="Y88" s="5">
        <v>7702467000</v>
      </c>
    </row>
    <row r="89" spans="2:25" ht="15.5" x14ac:dyDescent="0.35">
      <c r="C89" t="s">
        <v>122</v>
      </c>
      <c r="D89" s="5">
        <v>605884</v>
      </c>
      <c r="E89" s="5">
        <v>478290</v>
      </c>
      <c r="F89" s="5">
        <v>114063</v>
      </c>
      <c r="G89" s="5">
        <v>398160</v>
      </c>
      <c r="I89" s="5">
        <v>478290</v>
      </c>
      <c r="J89" s="5">
        <v>106102</v>
      </c>
      <c r="O89" s="5">
        <v>57016</v>
      </c>
      <c r="P89" s="5">
        <v>116214</v>
      </c>
      <c r="Q89" s="5">
        <v>58805</v>
      </c>
      <c r="R89" s="5">
        <v>78837</v>
      </c>
      <c r="S89" s="5">
        <v>79226</v>
      </c>
      <c r="T89" s="5">
        <v>135863</v>
      </c>
      <c r="U89" s="5">
        <v>208550</v>
      </c>
      <c r="V89" s="5">
        <v>60934</v>
      </c>
      <c r="W89" s="5">
        <v>169112000</v>
      </c>
      <c r="X89" s="5">
        <v>320649000</v>
      </c>
      <c r="Y89" s="5">
        <v>697521000</v>
      </c>
    </row>
    <row r="90" spans="2:25" ht="15.5" x14ac:dyDescent="0.35">
      <c r="C90" t="s">
        <v>91</v>
      </c>
      <c r="D90" s="5">
        <v>184578</v>
      </c>
      <c r="E90" s="5">
        <v>-13622</v>
      </c>
      <c r="F90" s="5">
        <v>497268</v>
      </c>
      <c r="G90" s="5">
        <v>1052801</v>
      </c>
      <c r="I90" s="5">
        <v>-13622</v>
      </c>
      <c r="J90" s="5">
        <v>1473684</v>
      </c>
      <c r="K90" s="5">
        <v>1397256</v>
      </c>
      <c r="L90" s="5">
        <v>1497702</v>
      </c>
      <c r="M90" s="5">
        <v>27654</v>
      </c>
      <c r="N90" s="5">
        <v>-92240</v>
      </c>
      <c r="O90" s="5">
        <v>-101329</v>
      </c>
      <c r="V90" s="5">
        <v>35404706</v>
      </c>
      <c r="W90" s="5">
        <v>337406410000</v>
      </c>
      <c r="X90" s="5">
        <v>336004858000</v>
      </c>
      <c r="Y90" s="5">
        <v>337468852000</v>
      </c>
    </row>
    <row r="91" spans="2:25" ht="15.5" x14ac:dyDescent="0.35">
      <c r="C91" t="s">
        <v>123</v>
      </c>
      <c r="D91" s="5">
        <v>97649933</v>
      </c>
      <c r="E91" s="5">
        <v>93480567</v>
      </c>
      <c r="F91" s="5">
        <v>85868045</v>
      </c>
      <c r="G91" s="5">
        <v>77959579</v>
      </c>
      <c r="I91" s="5">
        <v>93480567</v>
      </c>
      <c r="J91" s="5">
        <v>69529117</v>
      </c>
      <c r="K91" s="5">
        <v>43269786</v>
      </c>
      <c r="L91" s="5">
        <v>40315980</v>
      </c>
      <c r="M91" s="5">
        <v>42663309</v>
      </c>
      <c r="N91" s="5">
        <v>44888337</v>
      </c>
      <c r="O91" s="5">
        <v>35543139</v>
      </c>
      <c r="P91" s="5">
        <v>34194049</v>
      </c>
      <c r="Q91" s="5">
        <v>31796657</v>
      </c>
      <c r="R91" s="5">
        <v>44367669</v>
      </c>
      <c r="S91" s="5">
        <v>41699802</v>
      </c>
      <c r="T91" s="5">
        <v>83186030</v>
      </c>
      <c r="U91" s="5">
        <v>85186871</v>
      </c>
      <c r="V91" s="5">
        <v>57912721</v>
      </c>
      <c r="W91" s="5">
        <v>398348404000</v>
      </c>
      <c r="X91" s="5">
        <v>535521340000</v>
      </c>
      <c r="Y91" s="5">
        <v>131922456000</v>
      </c>
    </row>
    <row r="92" spans="2:25" ht="15.5" x14ac:dyDescent="0.35">
      <c r="C92" t="s">
        <v>124</v>
      </c>
    </row>
    <row r="93" spans="2:25" ht="15.5" x14ac:dyDescent="0.35">
      <c r="C93" t="s">
        <v>380</v>
      </c>
      <c r="D93" s="5">
        <v>5081152</v>
      </c>
      <c r="E93" s="5">
        <v>2203838</v>
      </c>
      <c r="F93" s="5">
        <v>6934471</v>
      </c>
      <c r="G93" s="5">
        <v>7548280</v>
      </c>
      <c r="I93" s="5">
        <v>2203838</v>
      </c>
      <c r="J93" s="5">
        <v>5431130</v>
      </c>
      <c r="K93" s="5">
        <v>1889356</v>
      </c>
      <c r="L93" s="5">
        <v>1451010</v>
      </c>
      <c r="M93" s="5">
        <v>650000</v>
      </c>
      <c r="R93" s="5">
        <v>722346</v>
      </c>
      <c r="S93" s="5">
        <v>719519</v>
      </c>
      <c r="T93" s="5">
        <v>736945</v>
      </c>
      <c r="U93" s="5">
        <v>741001</v>
      </c>
      <c r="V93" s="5">
        <v>1159214</v>
      </c>
      <c r="W93" s="5">
        <v>13992551000</v>
      </c>
      <c r="X93" s="5">
        <v>18635769000</v>
      </c>
      <c r="Y93" s="5">
        <v>45397109000</v>
      </c>
    </row>
    <row r="94" spans="2:25" ht="15.5" x14ac:dyDescent="0.35">
      <c r="C94" t="s">
        <v>128</v>
      </c>
      <c r="D94" s="5">
        <v>32814648</v>
      </c>
      <c r="E94" s="5">
        <v>32713103</v>
      </c>
      <c r="F94" s="5">
        <v>21043808</v>
      </c>
      <c r="G94" s="5">
        <v>21055707</v>
      </c>
      <c r="I94" s="5">
        <v>32713103</v>
      </c>
      <c r="J94" s="5">
        <v>21079916</v>
      </c>
      <c r="K94" s="5">
        <v>18324156</v>
      </c>
      <c r="L94" s="5">
        <v>17766094</v>
      </c>
      <c r="M94" s="5">
        <v>17735311</v>
      </c>
      <c r="N94" s="5">
        <v>17884184</v>
      </c>
      <c r="O94" s="5">
        <v>20138453</v>
      </c>
      <c r="P94" s="5">
        <v>20206229</v>
      </c>
      <c r="Q94" s="5">
        <v>23725429</v>
      </c>
      <c r="R94" s="5">
        <v>26944442</v>
      </c>
      <c r="S94" s="5">
        <v>27213618</v>
      </c>
      <c r="T94" s="5">
        <v>25556502</v>
      </c>
      <c r="U94" s="5">
        <v>25056355</v>
      </c>
      <c r="V94" s="5">
        <v>22823505</v>
      </c>
      <c r="W94" s="5">
        <v>170454290000</v>
      </c>
      <c r="X94" s="5">
        <v>143557746000</v>
      </c>
      <c r="Y94" s="5">
        <v>2435538000</v>
      </c>
    </row>
    <row r="95" spans="2:25" ht="15.5" x14ac:dyDescent="0.35">
      <c r="C95" t="s">
        <v>125</v>
      </c>
      <c r="S95" s="5">
        <v>523115</v>
      </c>
      <c r="T95" s="5">
        <v>235839</v>
      </c>
      <c r="U95" s="5">
        <v>235839</v>
      </c>
      <c r="V95" s="5">
        <v>84471</v>
      </c>
      <c r="W95" s="5">
        <v>816831000</v>
      </c>
      <c r="X95" s="5">
        <v>816831000</v>
      </c>
      <c r="Y95" s="5">
        <v>2895494000</v>
      </c>
    </row>
    <row r="96" spans="2:25" ht="15.5" x14ac:dyDescent="0.35">
      <c r="C96" t="s">
        <v>129</v>
      </c>
      <c r="D96" s="5">
        <v>127346</v>
      </c>
      <c r="E96" s="5">
        <v>136246</v>
      </c>
      <c r="I96" s="5">
        <v>136246</v>
      </c>
    </row>
    <row r="97" spans="3:25" ht="15.5" x14ac:dyDescent="0.35">
      <c r="C97" t="s">
        <v>126</v>
      </c>
      <c r="D97" s="5">
        <v>148652455</v>
      </c>
      <c r="E97" s="5">
        <v>150711756</v>
      </c>
      <c r="F97" s="5">
        <v>139637362</v>
      </c>
      <c r="G97" s="5">
        <v>140823370</v>
      </c>
      <c r="I97" s="5">
        <v>150711756</v>
      </c>
      <c r="J97" s="5">
        <v>135660960</v>
      </c>
      <c r="K97" s="5">
        <v>130519315</v>
      </c>
      <c r="L97" s="5">
        <v>129230833</v>
      </c>
      <c r="M97" s="5">
        <v>134320301</v>
      </c>
      <c r="N97" s="5">
        <v>157012532</v>
      </c>
      <c r="O97" s="5">
        <v>191440643</v>
      </c>
      <c r="P97" s="5">
        <v>219969763</v>
      </c>
      <c r="Q97" s="5">
        <v>281740281</v>
      </c>
      <c r="R97" s="5">
        <v>324280098</v>
      </c>
      <c r="S97" s="5">
        <v>362822504</v>
      </c>
      <c r="T97" s="5">
        <v>379920547</v>
      </c>
      <c r="U97" s="5">
        <v>301497872</v>
      </c>
      <c r="V97" s="5">
        <v>247671530</v>
      </c>
      <c r="W97" s="5">
        <v>1751781674000</v>
      </c>
      <c r="X97" s="5">
        <v>1346236969000</v>
      </c>
      <c r="Y97" s="5">
        <v>668795443000</v>
      </c>
    </row>
    <row r="98" spans="3:25" ht="15.5" x14ac:dyDescent="0.35">
      <c r="C98" t="s">
        <v>130</v>
      </c>
      <c r="D98" s="5">
        <v>186924920</v>
      </c>
      <c r="E98" s="5">
        <v>186353860</v>
      </c>
      <c r="F98" s="5">
        <v>169969344</v>
      </c>
      <c r="G98" s="5">
        <v>170599145</v>
      </c>
      <c r="I98" s="5">
        <v>186353860</v>
      </c>
      <c r="J98" s="5">
        <v>163014951</v>
      </c>
      <c r="K98" s="5">
        <v>151525634</v>
      </c>
      <c r="L98" s="5">
        <v>149129756</v>
      </c>
      <c r="M98" s="5">
        <v>153418207</v>
      </c>
      <c r="N98" s="5">
        <v>175425053</v>
      </c>
      <c r="O98" s="5">
        <v>212200586</v>
      </c>
      <c r="P98" s="5">
        <v>240826226</v>
      </c>
      <c r="Q98" s="5">
        <v>306723065</v>
      </c>
      <c r="R98" s="5">
        <v>356968859</v>
      </c>
      <c r="S98" s="5">
        <v>403918622</v>
      </c>
      <c r="T98" s="5">
        <v>418098290</v>
      </c>
      <c r="U98" s="5">
        <v>337097024</v>
      </c>
      <c r="V98" s="5">
        <v>281058430</v>
      </c>
      <c r="W98" s="5">
        <v>1987184496000</v>
      </c>
      <c r="X98" s="5">
        <v>1547020940000</v>
      </c>
      <c r="Y98" s="5">
        <v>750152107000</v>
      </c>
    </row>
    <row r="99" spans="3:25" ht="15.5" x14ac:dyDescent="0.35">
      <c r="C99" t="s">
        <v>131</v>
      </c>
      <c r="D99" s="5">
        <v>284574853</v>
      </c>
      <c r="E99" s="5">
        <v>279834427</v>
      </c>
      <c r="F99" s="5">
        <v>255837389</v>
      </c>
      <c r="G99" s="5">
        <v>248558724</v>
      </c>
      <c r="I99" s="5">
        <v>279834427</v>
      </c>
      <c r="J99" s="5">
        <v>232544068</v>
      </c>
      <c r="K99" s="5">
        <v>194795420</v>
      </c>
      <c r="L99" s="5">
        <v>189445736</v>
      </c>
      <c r="M99" s="5">
        <v>196081516</v>
      </c>
      <c r="N99" s="5">
        <v>220313390</v>
      </c>
      <c r="O99" s="5">
        <v>247743725</v>
      </c>
      <c r="P99" s="5">
        <v>275020275</v>
      </c>
      <c r="Q99" s="5">
        <v>338519722</v>
      </c>
      <c r="R99" s="5">
        <v>401336528</v>
      </c>
      <c r="S99" s="5">
        <v>445618424</v>
      </c>
      <c r="T99" s="5">
        <v>501284320</v>
      </c>
      <c r="U99" s="5">
        <v>422283895</v>
      </c>
      <c r="V99" s="5">
        <v>338971151</v>
      </c>
      <c r="W99" s="5">
        <v>2385532900000</v>
      </c>
      <c r="X99" s="5">
        <v>2082542280000</v>
      </c>
      <c r="Y99" s="5">
        <v>882074563000</v>
      </c>
    </row>
    <row r="100" spans="3:25" ht="15.5" x14ac:dyDescent="0.35">
      <c r="C100" t="s">
        <v>132</v>
      </c>
    </row>
    <row r="101" spans="3:25" ht="15.5" x14ac:dyDescent="0.35">
      <c r="C101" t="s">
        <v>133</v>
      </c>
    </row>
    <row r="102" spans="3:25" ht="15.5" x14ac:dyDescent="0.35">
      <c r="C102" t="s">
        <v>134</v>
      </c>
      <c r="D102" s="5">
        <v>18614439</v>
      </c>
      <c r="E102" s="5">
        <v>20498533</v>
      </c>
      <c r="F102" s="5">
        <v>22747936</v>
      </c>
      <c r="G102" s="5">
        <v>22709843</v>
      </c>
      <c r="I102" s="5">
        <v>20498533</v>
      </c>
      <c r="J102" s="5">
        <v>20911550</v>
      </c>
      <c r="K102" s="5">
        <v>20208555</v>
      </c>
      <c r="L102" s="5">
        <v>15748319</v>
      </c>
      <c r="M102" s="5">
        <v>19314102</v>
      </c>
      <c r="N102" s="5">
        <v>35648184</v>
      </c>
      <c r="O102" s="5">
        <v>60372120</v>
      </c>
      <c r="P102" s="5">
        <v>55429201</v>
      </c>
      <c r="Q102" s="5">
        <v>49043922</v>
      </c>
      <c r="R102" s="5">
        <v>50085502</v>
      </c>
      <c r="S102" s="5">
        <v>55532876</v>
      </c>
      <c r="T102" s="5">
        <v>67467892</v>
      </c>
      <c r="U102" s="5">
        <v>67883158</v>
      </c>
      <c r="V102" s="5">
        <v>46539383</v>
      </c>
      <c r="W102" s="5">
        <v>374379907000</v>
      </c>
      <c r="X102" s="5">
        <v>468475990000</v>
      </c>
      <c r="Y102" s="5">
        <v>141941507000</v>
      </c>
    </row>
    <row r="103" spans="3:25" ht="15.5" x14ac:dyDescent="0.35">
      <c r="C103" t="s">
        <v>136</v>
      </c>
    </row>
    <row r="104" spans="3:25" ht="15.5" x14ac:dyDescent="0.35">
      <c r="C104" t="s">
        <v>137</v>
      </c>
      <c r="D104" s="5">
        <v>5269768</v>
      </c>
      <c r="E104" s="5">
        <v>6430851</v>
      </c>
      <c r="F104" s="5">
        <v>7570553</v>
      </c>
      <c r="G104" s="5">
        <v>8996948</v>
      </c>
      <c r="I104" s="5">
        <v>6430851</v>
      </c>
      <c r="J104" s="5">
        <v>7052350</v>
      </c>
      <c r="K104" s="5">
        <v>12228988</v>
      </c>
      <c r="L104" s="5">
        <v>8701660</v>
      </c>
      <c r="M104" s="5">
        <v>6884330</v>
      </c>
      <c r="N104" s="5">
        <v>8839458</v>
      </c>
      <c r="O104" s="5">
        <v>9776848</v>
      </c>
      <c r="P104" s="5">
        <v>13561903</v>
      </c>
      <c r="Q104" s="5">
        <v>12422048</v>
      </c>
      <c r="R104" s="5">
        <v>14533555</v>
      </c>
      <c r="S104" s="5">
        <v>11901523</v>
      </c>
      <c r="T104" s="5">
        <v>20007970</v>
      </c>
      <c r="U104" s="5">
        <v>30256620</v>
      </c>
      <c r="V104" s="5">
        <v>20592274</v>
      </c>
      <c r="W104" s="5">
        <v>190278065000</v>
      </c>
      <c r="X104" s="5">
        <v>240801960000</v>
      </c>
      <c r="Y104" s="5">
        <v>24170902000</v>
      </c>
    </row>
    <row r="105" spans="3:25" ht="15.5" x14ac:dyDescent="0.35">
      <c r="C105" t="s">
        <v>138</v>
      </c>
      <c r="D105" s="5">
        <v>484416</v>
      </c>
      <c r="E105" s="5">
        <v>412017</v>
      </c>
      <c r="F105" s="5">
        <v>3192314</v>
      </c>
      <c r="G105" s="5">
        <v>386419</v>
      </c>
      <c r="I105" s="5">
        <v>412017</v>
      </c>
      <c r="J105" s="5">
        <v>659062</v>
      </c>
      <c r="K105" s="5">
        <v>571813</v>
      </c>
      <c r="L105" s="5">
        <v>396077</v>
      </c>
      <c r="M105" s="5">
        <v>519161</v>
      </c>
      <c r="N105" s="5">
        <v>2816852</v>
      </c>
      <c r="O105" s="5">
        <v>2852063</v>
      </c>
      <c r="P105" s="5">
        <v>2972770</v>
      </c>
      <c r="Q105" s="5">
        <v>2853487</v>
      </c>
      <c r="R105" s="5">
        <v>2471928</v>
      </c>
      <c r="S105" s="5">
        <v>1512414</v>
      </c>
      <c r="T105" s="5">
        <v>1166466</v>
      </c>
      <c r="U105" s="5">
        <v>1711339</v>
      </c>
      <c r="V105" s="5">
        <v>1573185</v>
      </c>
      <c r="W105" s="5">
        <v>10049018000</v>
      </c>
      <c r="X105" s="5">
        <v>4758782000</v>
      </c>
      <c r="Y105" s="5">
        <v>1009647000</v>
      </c>
    </row>
    <row r="106" spans="3:25" ht="15.5" x14ac:dyDescent="0.35">
      <c r="C106" t="s">
        <v>142</v>
      </c>
      <c r="D106" s="5">
        <v>1338392</v>
      </c>
      <c r="E106" s="5">
        <v>1090948</v>
      </c>
      <c r="F106" s="5">
        <v>1279161</v>
      </c>
      <c r="G106" s="5">
        <v>669435</v>
      </c>
      <c r="I106" s="5">
        <v>1090948</v>
      </c>
      <c r="J106" s="5">
        <v>3759234</v>
      </c>
      <c r="K106" s="5">
        <v>281323</v>
      </c>
      <c r="L106" s="5">
        <v>259231</v>
      </c>
      <c r="M106" s="5">
        <v>1046910</v>
      </c>
      <c r="N106" s="5">
        <v>1105405</v>
      </c>
      <c r="O106" s="5">
        <v>2033110</v>
      </c>
      <c r="P106" s="5">
        <v>2830858</v>
      </c>
      <c r="Q106" s="5">
        <v>451333</v>
      </c>
      <c r="R106" s="5">
        <v>703996</v>
      </c>
      <c r="S106" s="5">
        <v>858775</v>
      </c>
      <c r="T106" s="5">
        <v>1430028</v>
      </c>
      <c r="U106" s="5">
        <v>742156</v>
      </c>
      <c r="V106" s="5">
        <v>471338</v>
      </c>
      <c r="W106" s="5">
        <v>2881453000</v>
      </c>
      <c r="X106" s="5">
        <v>6889898000</v>
      </c>
      <c r="Y106" s="5">
        <v>13102976000</v>
      </c>
    </row>
    <row r="107" spans="3:25" ht="15.5" x14ac:dyDescent="0.35">
      <c r="C107" t="s">
        <v>139</v>
      </c>
      <c r="W107" s="5">
        <v>18502261000</v>
      </c>
      <c r="X107" s="5">
        <v>78186017000</v>
      </c>
      <c r="Y107" s="5">
        <v>6916456000</v>
      </c>
    </row>
    <row r="108" spans="3:25" ht="15.5" x14ac:dyDescent="0.35">
      <c r="C108" t="s">
        <v>551</v>
      </c>
      <c r="J108" s="5">
        <v>1575000</v>
      </c>
      <c r="K108" s="5">
        <v>2159694</v>
      </c>
      <c r="L108" s="5">
        <v>3564900</v>
      </c>
      <c r="M108" s="5">
        <v>3265756</v>
      </c>
      <c r="N108" s="5">
        <v>15734348</v>
      </c>
      <c r="O108" s="5">
        <v>17514722</v>
      </c>
      <c r="P108" s="5">
        <v>17058723</v>
      </c>
      <c r="Q108" s="5">
        <v>16262473</v>
      </c>
      <c r="R108" s="5">
        <v>22964290</v>
      </c>
      <c r="S108" s="5">
        <v>21776571</v>
      </c>
      <c r="T108" s="5">
        <v>20990702</v>
      </c>
      <c r="U108" s="5">
        <v>18510328</v>
      </c>
      <c r="V108" s="5">
        <v>21853525</v>
      </c>
    </row>
    <row r="109" spans="3:25" ht="15.5" x14ac:dyDescent="0.35">
      <c r="C109" t="s">
        <v>343</v>
      </c>
      <c r="Q109" s="5">
        <v>6571432</v>
      </c>
      <c r="R109" s="5">
        <v>6571432</v>
      </c>
      <c r="S109" s="5">
        <v>6571432</v>
      </c>
      <c r="T109" s="5">
        <v>6571432</v>
      </c>
    </row>
    <row r="110" spans="3:25" ht="15.5" x14ac:dyDescent="0.35">
      <c r="C110" t="s">
        <v>135</v>
      </c>
      <c r="L110" s="5">
        <v>350000</v>
      </c>
      <c r="N110" s="5">
        <v>610000</v>
      </c>
      <c r="O110" s="5">
        <v>1654751</v>
      </c>
      <c r="P110" s="5">
        <v>1000000</v>
      </c>
      <c r="Q110" s="5">
        <v>2500000</v>
      </c>
      <c r="R110" s="5">
        <v>3158502</v>
      </c>
    </row>
    <row r="111" spans="3:25" ht="15.5" x14ac:dyDescent="0.35">
      <c r="C111" t="s">
        <v>143</v>
      </c>
    </row>
    <row r="112" spans="3:25" ht="15.5" x14ac:dyDescent="0.35">
      <c r="C112" t="s">
        <v>144</v>
      </c>
      <c r="D112" s="5">
        <v>29401247</v>
      </c>
      <c r="E112" s="5">
        <v>32006927</v>
      </c>
      <c r="F112" s="5">
        <v>25389476</v>
      </c>
      <c r="G112" s="5">
        <v>24786593</v>
      </c>
      <c r="I112" s="5">
        <v>32006927</v>
      </c>
      <c r="J112" s="5">
        <v>15611883</v>
      </c>
      <c r="K112" s="5">
        <v>7777506</v>
      </c>
      <c r="L112" s="5">
        <v>11322271</v>
      </c>
      <c r="M112" s="5">
        <v>16174460</v>
      </c>
      <c r="N112" s="5">
        <v>25091481</v>
      </c>
      <c r="O112" s="5">
        <v>11005403</v>
      </c>
      <c r="P112" s="5">
        <v>28218543</v>
      </c>
      <c r="Q112" s="5">
        <v>56196865</v>
      </c>
      <c r="R112" s="5">
        <v>76454557</v>
      </c>
      <c r="S112" s="5">
        <v>86130466</v>
      </c>
      <c r="T112" s="5">
        <v>111401704</v>
      </c>
      <c r="U112" s="5">
        <v>106935025</v>
      </c>
      <c r="V112" s="5">
        <v>79740339</v>
      </c>
      <c r="W112" s="5">
        <v>521999518000</v>
      </c>
      <c r="X112" s="5">
        <v>295089870000</v>
      </c>
      <c r="Y112" s="5">
        <v>70676500000</v>
      </c>
    </row>
    <row r="113" spans="3:25" ht="15.5" x14ac:dyDescent="0.35">
      <c r="C113" t="s">
        <v>346</v>
      </c>
    </row>
    <row r="114" spans="3:25" ht="15.5" x14ac:dyDescent="0.35">
      <c r="C114" t="s">
        <v>345</v>
      </c>
      <c r="X114" s="5">
        <v>9847689000</v>
      </c>
      <c r="Y114" s="5">
        <v>21337539000</v>
      </c>
    </row>
    <row r="115" spans="3:25" ht="15.5" x14ac:dyDescent="0.35">
      <c r="C115" t="s">
        <v>146</v>
      </c>
      <c r="D115" s="5">
        <v>10471355</v>
      </c>
      <c r="E115" s="5">
        <v>10471355</v>
      </c>
      <c r="F115" s="5">
        <v>9134681</v>
      </c>
      <c r="G115" s="5">
        <v>9302018</v>
      </c>
      <c r="I115" s="5">
        <v>10471355</v>
      </c>
      <c r="J115" s="5">
        <v>8623121</v>
      </c>
      <c r="K115" s="5">
        <v>5992491</v>
      </c>
      <c r="L115" s="5">
        <v>5544133</v>
      </c>
      <c r="M115" s="5">
        <v>9702402</v>
      </c>
      <c r="N115" s="5">
        <v>20400353</v>
      </c>
      <c r="O115" s="5">
        <v>41882035</v>
      </c>
      <c r="P115" s="5">
        <v>33907543</v>
      </c>
      <c r="Q115" s="5">
        <v>23046631</v>
      </c>
      <c r="R115" s="5">
        <v>21443595</v>
      </c>
      <c r="S115" s="5">
        <v>34087936</v>
      </c>
      <c r="T115" s="5">
        <v>37285891</v>
      </c>
      <c r="U115" s="5">
        <v>25925928</v>
      </c>
      <c r="V115" s="5">
        <v>18092379</v>
      </c>
      <c r="W115" s="5">
        <v>152669110000</v>
      </c>
      <c r="X115" s="5">
        <v>137839276000</v>
      </c>
      <c r="Y115" s="5">
        <v>77864206000</v>
      </c>
    </row>
    <row r="116" spans="3:25" ht="15.5" x14ac:dyDescent="0.35">
      <c r="C116" t="s">
        <v>147</v>
      </c>
      <c r="D116" s="5">
        <v>31935905</v>
      </c>
      <c r="E116" s="5">
        <v>34474154</v>
      </c>
      <c r="F116" s="5">
        <v>27857495</v>
      </c>
      <c r="G116" s="5">
        <v>27203028</v>
      </c>
      <c r="I116" s="5">
        <v>34474154</v>
      </c>
      <c r="J116" s="5">
        <v>19414058</v>
      </c>
      <c r="K116" s="5">
        <v>12667363</v>
      </c>
      <c r="L116" s="5">
        <v>18088990</v>
      </c>
      <c r="M116" s="5">
        <v>22801793</v>
      </c>
      <c r="N116" s="5">
        <v>44250848</v>
      </c>
      <c r="O116" s="5">
        <v>32132925</v>
      </c>
      <c r="P116" s="5">
        <v>48426129</v>
      </c>
      <c r="Q116" s="5">
        <v>88131582</v>
      </c>
      <c r="R116" s="5">
        <v>119701583</v>
      </c>
      <c r="S116" s="5">
        <v>136275231</v>
      </c>
      <c r="T116" s="5">
        <v>170419248</v>
      </c>
      <c r="U116" s="5">
        <v>135803891</v>
      </c>
      <c r="V116" s="5">
        <v>114988669</v>
      </c>
      <c r="W116" s="5">
        <v>732919523000</v>
      </c>
      <c r="X116" s="5">
        <v>518951931000</v>
      </c>
      <c r="Y116" s="5">
        <v>241311926000</v>
      </c>
    </row>
    <row r="117" spans="3:25" ht="15.5" x14ac:dyDescent="0.35">
      <c r="C117" t="s">
        <v>148</v>
      </c>
      <c r="D117" s="5">
        <v>31935905</v>
      </c>
      <c r="E117" s="5">
        <v>34474154</v>
      </c>
      <c r="F117" s="5">
        <v>27857495</v>
      </c>
      <c r="G117" s="5">
        <v>27203028</v>
      </c>
      <c r="I117" s="5">
        <v>34474154</v>
      </c>
      <c r="J117" s="5">
        <v>19414058</v>
      </c>
      <c r="K117" s="5">
        <v>12667363</v>
      </c>
      <c r="L117" s="5">
        <v>18088990</v>
      </c>
      <c r="M117" s="5">
        <v>22801793</v>
      </c>
      <c r="N117" s="5">
        <v>44250848</v>
      </c>
      <c r="O117" s="5">
        <v>32132925</v>
      </c>
      <c r="P117" s="5">
        <v>48426129</v>
      </c>
      <c r="Q117" s="5">
        <v>88131582</v>
      </c>
      <c r="R117" s="5">
        <v>119701583</v>
      </c>
      <c r="S117" s="5">
        <v>136275231</v>
      </c>
      <c r="T117" s="5">
        <v>170419248</v>
      </c>
      <c r="U117" s="5">
        <v>135803891</v>
      </c>
      <c r="V117" s="5">
        <v>114988669</v>
      </c>
      <c r="W117" s="5">
        <v>732919523000</v>
      </c>
      <c r="X117" s="5">
        <v>518951931000</v>
      </c>
      <c r="Y117" s="5">
        <v>241311926000</v>
      </c>
    </row>
    <row r="118" spans="3:25" ht="15.5" x14ac:dyDescent="0.35">
      <c r="C118" t="s">
        <v>516</v>
      </c>
      <c r="Q118" s="5">
        <v>12329625</v>
      </c>
      <c r="R118" s="5">
        <v>17258199</v>
      </c>
      <c r="S118" s="5">
        <v>25329631</v>
      </c>
      <c r="T118" s="5">
        <v>35157081</v>
      </c>
      <c r="U118" s="5">
        <v>8016941</v>
      </c>
      <c r="V118" s="5">
        <v>11261865</v>
      </c>
      <c r="W118" s="5">
        <v>131485523000</v>
      </c>
      <c r="X118" s="5">
        <v>203091827000</v>
      </c>
      <c r="Y118" s="5">
        <v>140508264000</v>
      </c>
    </row>
    <row r="119" spans="3:25" ht="15.5" x14ac:dyDescent="0.35">
      <c r="C119" t="s">
        <v>2231</v>
      </c>
      <c r="W119" s="5">
        <v>64733411000</v>
      </c>
    </row>
    <row r="120" spans="3:25" ht="15.5" x14ac:dyDescent="0.35">
      <c r="C120" t="s">
        <v>150</v>
      </c>
    </row>
    <row r="121" spans="3:25" ht="15.5" x14ac:dyDescent="0.35">
      <c r="C121" t="s">
        <v>151</v>
      </c>
      <c r="D121" s="5">
        <v>29401247</v>
      </c>
      <c r="E121" s="5">
        <v>32006927</v>
      </c>
      <c r="F121" s="5">
        <v>25389476</v>
      </c>
      <c r="G121" s="5">
        <v>24786593</v>
      </c>
      <c r="I121" s="5">
        <v>32006927</v>
      </c>
      <c r="J121" s="5">
        <v>15611883</v>
      </c>
      <c r="K121" s="5">
        <v>7777506</v>
      </c>
      <c r="L121" s="5">
        <v>11322271</v>
      </c>
      <c r="M121" s="5">
        <v>16174460</v>
      </c>
      <c r="N121" s="5">
        <v>25091481</v>
      </c>
      <c r="O121" s="5">
        <v>11005403</v>
      </c>
      <c r="P121" s="5">
        <v>28218543</v>
      </c>
      <c r="Q121" s="5">
        <v>56196865</v>
      </c>
      <c r="R121" s="5">
        <v>76454557</v>
      </c>
      <c r="S121" s="5">
        <v>86130466</v>
      </c>
      <c r="T121" s="5">
        <v>111401704</v>
      </c>
      <c r="U121" s="5">
        <v>106935025</v>
      </c>
      <c r="V121" s="5">
        <v>79740339</v>
      </c>
      <c r="W121" s="5">
        <v>521999518000</v>
      </c>
      <c r="X121" s="5">
        <v>304937559000</v>
      </c>
      <c r="Y121" s="5">
        <v>92014039000</v>
      </c>
    </row>
    <row r="122" spans="3:25" ht="15.5" x14ac:dyDescent="0.35">
      <c r="C122" t="s">
        <v>149</v>
      </c>
      <c r="X122" s="5">
        <v>292073000</v>
      </c>
    </row>
    <row r="123" spans="3:25" ht="15.5" x14ac:dyDescent="0.35">
      <c r="C123" t="s">
        <v>152</v>
      </c>
      <c r="D123" s="5">
        <v>50550344</v>
      </c>
      <c r="E123" s="5">
        <v>54972687</v>
      </c>
      <c r="F123" s="5">
        <v>50605431</v>
      </c>
      <c r="G123" s="5">
        <v>49912871</v>
      </c>
      <c r="I123" s="5">
        <v>54972687</v>
      </c>
      <c r="J123" s="5">
        <v>40325608</v>
      </c>
      <c r="K123" s="5">
        <v>32875918</v>
      </c>
      <c r="L123" s="5">
        <v>33837309</v>
      </c>
      <c r="M123" s="5">
        <v>42115895</v>
      </c>
      <c r="N123" s="5">
        <v>79899032</v>
      </c>
      <c r="O123" s="5">
        <v>92505045</v>
      </c>
      <c r="P123" s="5">
        <v>103855330</v>
      </c>
      <c r="Q123" s="5">
        <v>137175504</v>
      </c>
      <c r="R123" s="5">
        <v>169787085</v>
      </c>
      <c r="S123" s="5">
        <v>191808107</v>
      </c>
      <c r="T123" s="5">
        <v>237887140</v>
      </c>
      <c r="U123" s="5">
        <v>203687049</v>
      </c>
      <c r="V123" s="5">
        <v>161528052</v>
      </c>
      <c r="W123" s="5">
        <v>1107299430000</v>
      </c>
      <c r="X123" s="5">
        <v>987427921000</v>
      </c>
      <c r="Y123" s="5">
        <v>383253433000</v>
      </c>
    </row>
    <row r="124" spans="3:25" ht="15.5" x14ac:dyDescent="0.35">
      <c r="C124" t="s">
        <v>153</v>
      </c>
    </row>
    <row r="125" spans="3:25" ht="15.5" x14ac:dyDescent="0.35">
      <c r="C125" t="s">
        <v>154</v>
      </c>
      <c r="D125" s="5">
        <v>47563333</v>
      </c>
      <c r="E125" s="5">
        <v>47563333</v>
      </c>
      <c r="F125" s="5">
        <v>47563333</v>
      </c>
      <c r="G125" s="5">
        <v>45411670</v>
      </c>
      <c r="I125" s="5">
        <v>47563333</v>
      </c>
      <c r="J125" s="5">
        <v>45411670</v>
      </c>
      <c r="K125" s="5">
        <v>45398868</v>
      </c>
      <c r="L125" s="5">
        <v>45362784</v>
      </c>
      <c r="M125" s="5">
        <v>45257579</v>
      </c>
      <c r="N125" s="5">
        <v>44559362</v>
      </c>
      <c r="O125" s="5">
        <v>44559362</v>
      </c>
      <c r="P125" s="5">
        <v>44523742</v>
      </c>
      <c r="Q125" s="5">
        <v>43035647</v>
      </c>
      <c r="R125" s="5">
        <v>43035647</v>
      </c>
      <c r="S125" s="5">
        <v>43035647</v>
      </c>
      <c r="T125" s="5">
        <v>42983831</v>
      </c>
      <c r="U125" s="5">
        <v>39851422</v>
      </c>
      <c r="V125" s="5">
        <v>39252447</v>
      </c>
      <c r="W125" s="5">
        <v>355000082000</v>
      </c>
      <c r="X125" s="5">
        <v>355000000000</v>
      </c>
      <c r="Y125" s="5">
        <v>123046000000</v>
      </c>
    </row>
    <row r="126" spans="3:25" ht="15.5" x14ac:dyDescent="0.35">
      <c r="C126" t="s">
        <v>155</v>
      </c>
      <c r="D126" s="5">
        <v>88232353</v>
      </c>
      <c r="E126" s="5">
        <v>88232353</v>
      </c>
      <c r="F126" s="5">
        <v>88238009</v>
      </c>
      <c r="G126" s="5">
        <v>88238009</v>
      </c>
      <c r="I126" s="5">
        <v>88232353</v>
      </c>
      <c r="J126" s="5">
        <v>88238009</v>
      </c>
      <c r="K126" s="5">
        <v>88232576</v>
      </c>
      <c r="L126" s="5">
        <v>88219702</v>
      </c>
      <c r="M126" s="5">
        <v>88218759</v>
      </c>
      <c r="N126" s="5">
        <v>88050023</v>
      </c>
      <c r="O126" s="5">
        <v>88050023</v>
      </c>
      <c r="P126" s="5">
        <v>88043459</v>
      </c>
      <c r="Q126" s="5">
        <v>84328280</v>
      </c>
      <c r="R126" s="5">
        <v>84328280</v>
      </c>
      <c r="S126" s="5">
        <v>84328280</v>
      </c>
      <c r="T126" s="5">
        <v>84346840</v>
      </c>
      <c r="U126" s="5">
        <v>67517667</v>
      </c>
      <c r="V126" s="5">
        <v>29245567</v>
      </c>
      <c r="W126" s="5">
        <v>238124062000</v>
      </c>
      <c r="X126" s="5">
        <v>238123775000</v>
      </c>
    </row>
    <row r="127" spans="3:25" ht="15.5" x14ac:dyDescent="0.35">
      <c r="C127" t="s">
        <v>156</v>
      </c>
      <c r="D127" s="5">
        <v>41067579</v>
      </c>
      <c r="E127" s="5">
        <v>36238192</v>
      </c>
      <c r="F127" s="5">
        <v>26829779</v>
      </c>
      <c r="G127" s="5">
        <v>24331035</v>
      </c>
      <c r="I127" s="5">
        <v>36238192</v>
      </c>
      <c r="J127" s="5">
        <v>20162020</v>
      </c>
      <c r="K127" s="5">
        <v>-250663</v>
      </c>
      <c r="L127" s="5">
        <v>-7023870</v>
      </c>
      <c r="M127" s="5">
        <v>-8089849</v>
      </c>
      <c r="N127" s="5">
        <v>-8651455</v>
      </c>
      <c r="O127" s="5">
        <v>3370741</v>
      </c>
      <c r="P127" s="5">
        <v>16445074</v>
      </c>
      <c r="Q127" s="5">
        <v>41477336</v>
      </c>
      <c r="R127" s="5">
        <v>68677732</v>
      </c>
      <c r="S127" s="5">
        <v>84156729</v>
      </c>
      <c r="T127" s="5">
        <v>89708264</v>
      </c>
      <c r="U127" s="5">
        <v>73706246</v>
      </c>
      <c r="V127" s="5">
        <v>50498807</v>
      </c>
      <c r="W127" s="5">
        <v>256700658000</v>
      </c>
      <c r="X127" s="5">
        <v>124281946000</v>
      </c>
      <c r="Y127" s="5">
        <v>34299195000</v>
      </c>
    </row>
    <row r="128" spans="3:25" ht="15.5" x14ac:dyDescent="0.35">
      <c r="C128" t="s">
        <v>157</v>
      </c>
      <c r="D128" s="5">
        <v>622844</v>
      </c>
      <c r="E128" s="5">
        <v>622844</v>
      </c>
      <c r="F128" s="5">
        <v>622844</v>
      </c>
      <c r="G128" s="5">
        <v>622844</v>
      </c>
      <c r="I128" s="5">
        <v>622844</v>
      </c>
      <c r="J128" s="5">
        <v>522844</v>
      </c>
      <c r="K128" s="5">
        <v>522844</v>
      </c>
      <c r="L128" s="5">
        <v>522844</v>
      </c>
      <c r="M128" s="5">
        <v>522844</v>
      </c>
      <c r="N128" s="5">
        <v>522844</v>
      </c>
      <c r="O128" s="5">
        <v>522844</v>
      </c>
      <c r="P128" s="5">
        <v>522844</v>
      </c>
      <c r="Q128" s="5">
        <v>522844</v>
      </c>
      <c r="R128" s="5">
        <v>522844</v>
      </c>
      <c r="S128" s="5">
        <v>522844</v>
      </c>
      <c r="T128" s="5">
        <v>422844</v>
      </c>
      <c r="U128" s="5">
        <v>322844</v>
      </c>
      <c r="V128" s="5">
        <v>222844</v>
      </c>
    </row>
    <row r="129" spans="2:25" ht="15.5" x14ac:dyDescent="0.35">
      <c r="C129" t="s">
        <v>158</v>
      </c>
      <c r="D129" s="5">
        <v>40444735</v>
      </c>
      <c r="E129" s="5">
        <v>35615348</v>
      </c>
      <c r="F129" s="5">
        <v>26206935</v>
      </c>
      <c r="G129" s="5">
        <v>23708191</v>
      </c>
      <c r="I129" s="5">
        <v>35615348</v>
      </c>
      <c r="J129" s="5">
        <v>19639176</v>
      </c>
      <c r="K129" s="5">
        <v>-773507</v>
      </c>
      <c r="L129" s="5">
        <v>-7546714</v>
      </c>
      <c r="M129" s="5">
        <v>-8612693</v>
      </c>
      <c r="N129" s="5">
        <v>-9174299</v>
      </c>
      <c r="O129" s="5">
        <v>2847897</v>
      </c>
      <c r="P129" s="5">
        <v>15922230</v>
      </c>
      <c r="Q129" s="5">
        <v>40954492</v>
      </c>
      <c r="R129" s="5">
        <v>68154888</v>
      </c>
      <c r="S129" s="5">
        <v>83633885</v>
      </c>
      <c r="T129" s="5">
        <v>89285420</v>
      </c>
      <c r="U129" s="5">
        <v>73383402</v>
      </c>
      <c r="V129" s="5">
        <v>50275963</v>
      </c>
    </row>
    <row r="130" spans="2:25" ht="15.5" x14ac:dyDescent="0.35">
      <c r="C130" t="s">
        <v>159</v>
      </c>
      <c r="D130" s="5">
        <v>41067579</v>
      </c>
      <c r="E130" s="5">
        <v>36238192</v>
      </c>
      <c r="F130" s="5">
        <v>26829779</v>
      </c>
      <c r="G130" s="5">
        <v>24331035</v>
      </c>
      <c r="I130" s="5">
        <v>36238192</v>
      </c>
      <c r="J130" s="5">
        <v>20162020</v>
      </c>
      <c r="K130" s="5">
        <v>-250663</v>
      </c>
      <c r="L130" s="5">
        <v>-7023870</v>
      </c>
      <c r="M130" s="5">
        <v>-8089849</v>
      </c>
      <c r="N130" s="5">
        <v>-8651455</v>
      </c>
      <c r="O130" s="5">
        <v>3370741</v>
      </c>
      <c r="P130" s="5">
        <v>16445074</v>
      </c>
      <c r="Q130" s="5">
        <v>41477336</v>
      </c>
      <c r="R130" s="5">
        <v>68677732</v>
      </c>
      <c r="S130" s="5">
        <v>84156729</v>
      </c>
      <c r="T130" s="5">
        <v>89708264</v>
      </c>
      <c r="U130" s="5">
        <v>73706246</v>
      </c>
      <c r="V130" s="5">
        <v>50498807</v>
      </c>
      <c r="W130" s="5">
        <v>256700658000</v>
      </c>
      <c r="X130" s="5">
        <v>124281946000</v>
      </c>
      <c r="Y130" s="5">
        <v>34299195000</v>
      </c>
    </row>
    <row r="131" spans="2:25" ht="15.5" x14ac:dyDescent="0.35">
      <c r="C131" t="s">
        <v>160</v>
      </c>
      <c r="D131" s="5">
        <v>56976666</v>
      </c>
      <c r="E131" s="5">
        <v>52841490</v>
      </c>
      <c r="F131" s="5">
        <v>42103569</v>
      </c>
      <c r="G131" s="5">
        <v>39612338</v>
      </c>
      <c r="I131" s="5">
        <v>52841490</v>
      </c>
      <c r="J131" s="5">
        <v>36933077</v>
      </c>
      <c r="K131" s="5">
        <v>27141465</v>
      </c>
      <c r="L131" s="5">
        <v>27552109</v>
      </c>
      <c r="M131" s="5">
        <v>28551478</v>
      </c>
      <c r="N131" s="5">
        <v>16548668</v>
      </c>
      <c r="O131" s="5">
        <v>19359883</v>
      </c>
      <c r="P131" s="5">
        <v>22152670</v>
      </c>
      <c r="Q131" s="5">
        <v>32502955</v>
      </c>
      <c r="R131" s="5">
        <v>35507784</v>
      </c>
      <c r="S131" s="5">
        <v>42289661</v>
      </c>
      <c r="T131" s="5">
        <v>46358245</v>
      </c>
      <c r="U131" s="5">
        <v>37521511</v>
      </c>
      <c r="V131" s="5">
        <v>23041572</v>
      </c>
      <c r="W131" s="5">
        <v>91002258000</v>
      </c>
      <c r="X131" s="5">
        <v>41703780000</v>
      </c>
      <c r="Y131" s="5">
        <v>4007083000</v>
      </c>
    </row>
    <row r="132" spans="2:25" ht="15.5" x14ac:dyDescent="0.35">
      <c r="C132" t="s">
        <v>9</v>
      </c>
      <c r="D132" s="5">
        <v>234024509</v>
      </c>
      <c r="E132" s="5">
        <v>224861746</v>
      </c>
      <c r="F132" s="5">
        <v>205231958</v>
      </c>
      <c r="G132" s="5">
        <v>198645853</v>
      </c>
      <c r="I132" s="5">
        <v>224861746</v>
      </c>
      <c r="J132" s="5">
        <v>192218460</v>
      </c>
      <c r="K132" s="5">
        <v>161919502</v>
      </c>
      <c r="L132" s="5">
        <v>155608427</v>
      </c>
      <c r="M132" s="5">
        <v>153965621</v>
      </c>
      <c r="N132" s="5">
        <v>140414358</v>
      </c>
      <c r="O132" s="5">
        <v>155238680</v>
      </c>
      <c r="P132" s="5">
        <v>171164945</v>
      </c>
      <c r="Q132" s="5">
        <v>201344218</v>
      </c>
      <c r="R132" s="5">
        <v>231549443</v>
      </c>
      <c r="S132" s="5">
        <v>253810317</v>
      </c>
      <c r="T132" s="5">
        <v>263397180</v>
      </c>
      <c r="U132" s="5">
        <v>218596846</v>
      </c>
      <c r="V132" s="5">
        <v>177443099</v>
      </c>
      <c r="W132" s="5">
        <v>1278233470000</v>
      </c>
      <c r="X132" s="5">
        <v>1095114359000</v>
      </c>
      <c r="Y132" s="5">
        <v>498821130000</v>
      </c>
    </row>
    <row r="133" spans="2:25" ht="15.5" x14ac:dyDescent="0.35">
      <c r="C133" t="s">
        <v>161</v>
      </c>
      <c r="D133" s="5">
        <v>284574853</v>
      </c>
      <c r="E133" s="5">
        <v>279834433</v>
      </c>
      <c r="F133" s="5">
        <v>255837389</v>
      </c>
      <c r="G133" s="5">
        <v>248558724</v>
      </c>
      <c r="I133" s="5">
        <v>279834433</v>
      </c>
      <c r="J133" s="5">
        <v>232544068</v>
      </c>
      <c r="K133" s="5">
        <v>194795420</v>
      </c>
      <c r="L133" s="5">
        <v>189445736</v>
      </c>
      <c r="M133" s="5">
        <v>196081516</v>
      </c>
      <c r="N133" s="5">
        <v>220313390</v>
      </c>
      <c r="O133" s="5">
        <v>247743725</v>
      </c>
      <c r="P133" s="5">
        <v>275020275</v>
      </c>
      <c r="Q133" s="5">
        <v>338519722</v>
      </c>
      <c r="R133" s="5">
        <v>401336528</v>
      </c>
      <c r="S133" s="5">
        <v>445618424</v>
      </c>
      <c r="T133" s="5">
        <v>501284320</v>
      </c>
      <c r="U133" s="5">
        <v>422283895</v>
      </c>
      <c r="V133" s="5">
        <v>338971151</v>
      </c>
      <c r="W133" s="5">
        <v>2385532900000</v>
      </c>
      <c r="X133" s="5">
        <v>2082542280000</v>
      </c>
      <c r="Y133" s="5">
        <v>882074563000</v>
      </c>
    </row>
    <row r="134" spans="2:25" ht="15.5" x14ac:dyDescent="0.35">
      <c r="C134" t="s">
        <v>162</v>
      </c>
      <c r="D134" s="5">
        <v>4460988262</v>
      </c>
      <c r="E134" s="5">
        <v>4460988262</v>
      </c>
      <c r="F134" s="5">
        <v>4460988262</v>
      </c>
      <c r="G134" s="5">
        <v>4366087057</v>
      </c>
      <c r="I134" s="5">
        <v>4460988262</v>
      </c>
      <c r="J134" s="5">
        <v>4366087057</v>
      </c>
      <c r="K134" s="5">
        <v>4359412057</v>
      </c>
      <c r="L134" s="5">
        <v>4358812057</v>
      </c>
      <c r="M134" s="5">
        <v>4346087057</v>
      </c>
      <c r="N134" s="5">
        <v>4243011640</v>
      </c>
      <c r="O134" s="5">
        <v>4243011640</v>
      </c>
      <c r="P134" s="5">
        <v>4238011640</v>
      </c>
      <c r="Q134" s="5">
        <v>4038011640</v>
      </c>
      <c r="R134" s="5">
        <v>4038011640</v>
      </c>
      <c r="S134" s="5">
        <v>4038011640</v>
      </c>
      <c r="T134" s="5">
        <v>4031298340</v>
      </c>
      <c r="U134" s="5">
        <v>3671277152</v>
      </c>
      <c r="V134" s="5">
        <v>3069823948</v>
      </c>
      <c r="W134" s="5">
        <v>3550000820</v>
      </c>
      <c r="X134" s="5">
        <v>3550000000</v>
      </c>
      <c r="Y134" s="5">
        <v>123046</v>
      </c>
    </row>
    <row r="136" spans="2:25" ht="15.5" x14ac:dyDescent="0.35">
      <c r="B136" t="s">
        <v>163</v>
      </c>
      <c r="C136" t="s">
        <v>164</v>
      </c>
      <c r="D136" s="5">
        <v>6035039</v>
      </c>
      <c r="E136" s="5">
        <v>14676811</v>
      </c>
      <c r="F136" s="5">
        <v>14396168</v>
      </c>
      <c r="G136" s="5">
        <v>2052718</v>
      </c>
      <c r="I136" s="5">
        <v>41084237</v>
      </c>
      <c r="J136" s="5">
        <v>22848641</v>
      </c>
      <c r="K136" s="5">
        <v>23117631</v>
      </c>
      <c r="L136" s="5">
        <v>12923005</v>
      </c>
      <c r="M136" s="5">
        <v>7082334</v>
      </c>
      <c r="N136" s="5">
        <v>6425199</v>
      </c>
      <c r="O136" s="5">
        <v>2825258</v>
      </c>
      <c r="P136" s="5">
        <v>16216153</v>
      </c>
      <c r="Q136" s="5">
        <v>18691721</v>
      </c>
      <c r="R136" s="5">
        <v>32654350</v>
      </c>
      <c r="S136" s="5">
        <v>37272399</v>
      </c>
      <c r="T136" s="5">
        <v>62952785</v>
      </c>
      <c r="U136" s="5">
        <v>48654092</v>
      </c>
      <c r="V136" s="5">
        <v>28887074</v>
      </c>
      <c r="W136" s="5">
        <v>198119813000</v>
      </c>
      <c r="X136" s="5">
        <v>253895656000</v>
      </c>
      <c r="Y136" s="5">
        <v>86274445000</v>
      </c>
    </row>
    <row r="137" spans="2:25" ht="15.5" x14ac:dyDescent="0.35">
      <c r="C137" t="s">
        <v>347</v>
      </c>
      <c r="D137" s="5">
        <v>20412351</v>
      </c>
      <c r="E137" s="5">
        <v>27670774</v>
      </c>
      <c r="F137" s="5">
        <v>21344275</v>
      </c>
      <c r="G137" s="5">
        <v>17543507</v>
      </c>
      <c r="I137" s="5">
        <v>84487065</v>
      </c>
      <c r="J137" s="5">
        <v>83324661</v>
      </c>
      <c r="K137" s="5">
        <v>73757229</v>
      </c>
      <c r="L137" s="5">
        <v>56862217</v>
      </c>
      <c r="M137" s="5">
        <v>41777516</v>
      </c>
      <c r="N137" s="5">
        <v>46323959</v>
      </c>
      <c r="O137" s="5">
        <v>53764607</v>
      </c>
      <c r="P137" s="5">
        <v>61541628</v>
      </c>
      <c r="Q137" s="5">
        <v>65214262</v>
      </c>
      <c r="R137" s="5">
        <v>93683272</v>
      </c>
      <c r="S137" s="5">
        <v>122078866</v>
      </c>
      <c r="T137" s="5">
        <v>188282540</v>
      </c>
      <c r="U137" s="5">
        <v>165852374</v>
      </c>
      <c r="V137" s="5">
        <v>119957573</v>
      </c>
      <c r="W137" s="5">
        <v>988508754000</v>
      </c>
      <c r="X137" s="5">
        <v>496223735000</v>
      </c>
      <c r="Y137" s="5">
        <v>403541054000</v>
      </c>
    </row>
    <row r="138" spans="2:25" ht="15.5" x14ac:dyDescent="0.35">
      <c r="C138" t="s">
        <v>858</v>
      </c>
      <c r="D138" s="5">
        <v>-8663806</v>
      </c>
      <c r="E138" s="5">
        <v>-6874441</v>
      </c>
      <c r="F138" s="5">
        <v>-2094271</v>
      </c>
      <c r="G138" s="5">
        <v>-7352941</v>
      </c>
      <c r="I138" s="5">
        <v>-19571223</v>
      </c>
      <c r="J138" s="5">
        <v>-41599962</v>
      </c>
      <c r="K138" s="5">
        <v>-34601415</v>
      </c>
      <c r="L138" s="5">
        <v>-28531400</v>
      </c>
      <c r="M138" s="5">
        <v>-17923037</v>
      </c>
      <c r="N138" s="5">
        <v>-23609644</v>
      </c>
      <c r="O138" s="5">
        <v>-31349281</v>
      </c>
      <c r="P138" s="5">
        <v>-25204930</v>
      </c>
      <c r="Q138" s="5">
        <v>-25089978</v>
      </c>
      <c r="R138" s="5">
        <v>-37423302</v>
      </c>
      <c r="S138" s="5">
        <v>-58860900</v>
      </c>
      <c r="T138" s="5">
        <v>-88321501</v>
      </c>
      <c r="U138" s="5">
        <v>-88199024</v>
      </c>
      <c r="V138" s="5">
        <v>-72341088</v>
      </c>
      <c r="W138" s="5">
        <v>-646474192000</v>
      </c>
      <c r="X138" s="5">
        <v>-177861565000</v>
      </c>
      <c r="Y138" s="5">
        <v>-189762591000</v>
      </c>
    </row>
    <row r="139" spans="2:25" ht="15.5" x14ac:dyDescent="0.35">
      <c r="C139" t="s">
        <v>577</v>
      </c>
      <c r="D139" s="5">
        <v>33660</v>
      </c>
      <c r="J139" s="5">
        <v>54658</v>
      </c>
      <c r="K139" s="5">
        <v>29525</v>
      </c>
      <c r="L139" s="5">
        <v>80055</v>
      </c>
      <c r="V139" s="5">
        <v>79252</v>
      </c>
      <c r="W139" s="5">
        <v>1357920000</v>
      </c>
      <c r="X139" s="5">
        <v>10873485000</v>
      </c>
      <c r="Y139" s="5">
        <v>10186766000</v>
      </c>
    </row>
    <row r="140" spans="2:25" ht="15.5" x14ac:dyDescent="0.35">
      <c r="C140" t="s">
        <v>172</v>
      </c>
      <c r="D140" s="5">
        <v>-5031997</v>
      </c>
      <c r="E140" s="5">
        <v>-1265687</v>
      </c>
      <c r="F140" s="5">
        <v>35994</v>
      </c>
      <c r="G140" s="5">
        <v>703068</v>
      </c>
      <c r="I140" s="5">
        <v>-4651931</v>
      </c>
      <c r="J140" s="5">
        <v>-1424793</v>
      </c>
      <c r="K140" s="5">
        <v>-940611</v>
      </c>
      <c r="L140" s="5">
        <v>-1186339</v>
      </c>
      <c r="M140" s="5">
        <v>-184748</v>
      </c>
      <c r="N140" s="5">
        <v>-694328</v>
      </c>
      <c r="O140" s="5">
        <v>-211316</v>
      </c>
      <c r="P140" s="5">
        <v>-14229</v>
      </c>
      <c r="Q140" s="5">
        <v>-213598</v>
      </c>
      <c r="R140" s="5">
        <v>-181921</v>
      </c>
      <c r="S140" s="5">
        <v>-346778</v>
      </c>
      <c r="T140" s="5">
        <v>-3229378</v>
      </c>
      <c r="U140" s="5">
        <v>-2704140</v>
      </c>
      <c r="V140" s="5">
        <v>-1946226</v>
      </c>
      <c r="W140" s="5">
        <v>-13740080000</v>
      </c>
      <c r="X140" s="5">
        <v>-17218437000</v>
      </c>
      <c r="Y140" s="5">
        <v>-13951238000</v>
      </c>
    </row>
    <row r="141" spans="2:25" ht="15.5" x14ac:dyDescent="0.35">
      <c r="C141" t="s">
        <v>348</v>
      </c>
      <c r="D141" s="5">
        <v>-438966</v>
      </c>
      <c r="E141" s="5">
        <v>-4569034</v>
      </c>
      <c r="F141" s="5">
        <v>-4806939</v>
      </c>
      <c r="G141" s="5">
        <v>-8359944</v>
      </c>
      <c r="I141" s="5">
        <v>-18081727</v>
      </c>
      <c r="J141" s="5">
        <v>-16887781</v>
      </c>
      <c r="K141" s="5">
        <v>-14002116</v>
      </c>
      <c r="L141" s="5">
        <v>-13005885</v>
      </c>
      <c r="M141" s="5">
        <v>-12284814</v>
      </c>
      <c r="N141" s="5">
        <v>-12372801</v>
      </c>
      <c r="O141" s="5">
        <v>-14913143</v>
      </c>
      <c r="P141" s="5">
        <v>-15000751</v>
      </c>
      <c r="Q141" s="5">
        <v>-14943270</v>
      </c>
      <c r="R141" s="5">
        <v>-16462884</v>
      </c>
      <c r="S141" s="5">
        <v>-17733654</v>
      </c>
      <c r="T141" s="5">
        <v>-22150899</v>
      </c>
      <c r="U141" s="5">
        <v>-18239349</v>
      </c>
      <c r="V141" s="5">
        <v>-13535789</v>
      </c>
      <c r="W141" s="5">
        <v>-100563791000</v>
      </c>
      <c r="X141" s="5">
        <v>-57604857000</v>
      </c>
      <c r="Y141" s="5">
        <v>-47086992000</v>
      </c>
    </row>
    <row r="142" spans="2:25" ht="15.5" x14ac:dyDescent="0.35">
      <c r="C142" t="s">
        <v>388</v>
      </c>
      <c r="D142" s="5">
        <v>-493876</v>
      </c>
      <c r="E142" s="5">
        <v>-509450</v>
      </c>
      <c r="F142" s="5">
        <v>-509032</v>
      </c>
      <c r="G142" s="5">
        <v>-534514</v>
      </c>
      <c r="I142" s="5">
        <v>-2055304</v>
      </c>
      <c r="J142" s="5">
        <v>-1111807</v>
      </c>
      <c r="K142" s="5">
        <v>-1192206</v>
      </c>
      <c r="L142" s="5">
        <v>-1330040</v>
      </c>
      <c r="M142" s="5">
        <v>-4331833</v>
      </c>
      <c r="N142" s="5">
        <v>-3260656</v>
      </c>
      <c r="O142" s="5">
        <v>-4484052</v>
      </c>
      <c r="P142" s="5">
        <v>-5173436</v>
      </c>
      <c r="Q142" s="5">
        <v>-6329940</v>
      </c>
      <c r="R142" s="5">
        <v>-7030378</v>
      </c>
      <c r="S142" s="5">
        <v>-8128047</v>
      </c>
      <c r="T142" s="5">
        <v>-11858292</v>
      </c>
      <c r="U142" s="5">
        <v>-8242863</v>
      </c>
      <c r="V142" s="5">
        <v>-4124203</v>
      </c>
      <c r="W142" s="5">
        <v>-35118277000</v>
      </c>
      <c r="X142" s="5">
        <v>-30029152000</v>
      </c>
      <c r="Y142" s="5">
        <v>-19243411000</v>
      </c>
    </row>
    <row r="143" spans="2:25" ht="15.5" x14ac:dyDescent="0.35">
      <c r="C143" t="s">
        <v>384</v>
      </c>
      <c r="D143" s="5">
        <v>217673</v>
      </c>
      <c r="E143" s="5">
        <v>224649</v>
      </c>
      <c r="F143" s="5">
        <v>426141</v>
      </c>
      <c r="G143" s="5">
        <v>53542</v>
      </c>
      <c r="I143" s="5">
        <v>957357</v>
      </c>
      <c r="J143" s="5">
        <v>493665</v>
      </c>
      <c r="K143" s="5">
        <v>67225</v>
      </c>
      <c r="L143" s="5">
        <v>34397</v>
      </c>
      <c r="M143" s="5">
        <v>29250</v>
      </c>
      <c r="N143" s="5">
        <v>38669</v>
      </c>
      <c r="O143" s="5">
        <v>18443</v>
      </c>
      <c r="P143" s="5">
        <v>67871</v>
      </c>
      <c r="Q143" s="5">
        <v>54245</v>
      </c>
      <c r="R143" s="5">
        <v>69563</v>
      </c>
      <c r="S143" s="5">
        <v>262912</v>
      </c>
      <c r="T143" s="5">
        <v>230315</v>
      </c>
      <c r="U143" s="5">
        <v>187094</v>
      </c>
      <c r="V143" s="5">
        <v>797555</v>
      </c>
      <c r="W143" s="5">
        <v>4149479000</v>
      </c>
      <c r="X143" s="5">
        <v>1115843000</v>
      </c>
      <c r="Y143" s="5">
        <v>427232000</v>
      </c>
    </row>
    <row r="144" spans="2:25" ht="15.5" x14ac:dyDescent="0.35">
      <c r="C144" t="s">
        <v>834</v>
      </c>
      <c r="X144" s="5">
        <v>28396604000</v>
      </c>
      <c r="Y144" s="5">
        <v>-57836375000</v>
      </c>
    </row>
    <row r="145" spans="3:25" ht="15.5" x14ac:dyDescent="0.35">
      <c r="C145" t="s">
        <v>179</v>
      </c>
      <c r="D145" s="5">
        <v>-5495153</v>
      </c>
      <c r="E145" s="5">
        <v>6910125</v>
      </c>
      <c r="F145" s="5">
        <v>-104540</v>
      </c>
      <c r="G145" s="5">
        <v>-1141767</v>
      </c>
      <c r="I145" s="5">
        <v>14890046</v>
      </c>
      <c r="J145" s="5">
        <v>3836551</v>
      </c>
      <c r="K145" s="5">
        <v>-4844416</v>
      </c>
      <c r="L145" s="5">
        <v>-8577029</v>
      </c>
      <c r="M145" s="5">
        <v>-18084895</v>
      </c>
      <c r="N145" s="5">
        <v>-9912411</v>
      </c>
      <c r="O145" s="5">
        <v>-6349601</v>
      </c>
      <c r="P145" s="5">
        <v>-16800584</v>
      </c>
      <c r="Q145" s="5">
        <v>-24245044</v>
      </c>
      <c r="R145" s="5">
        <v>-32579701</v>
      </c>
      <c r="S145" s="5">
        <v>-38468281</v>
      </c>
      <c r="T145" s="5">
        <v>2089136</v>
      </c>
      <c r="U145" s="5">
        <v>31784528</v>
      </c>
      <c r="V145" s="5">
        <v>20422720</v>
      </c>
      <c r="W145" s="5">
        <v>156190288000</v>
      </c>
      <c r="X145" s="5">
        <v>725662953000</v>
      </c>
      <c r="Y145" s="5">
        <v>51588093000</v>
      </c>
    </row>
    <row r="146" spans="3:25" ht="15.5" x14ac:dyDescent="0.35">
      <c r="C146" t="s">
        <v>180</v>
      </c>
      <c r="D146" s="5">
        <v>-2557443</v>
      </c>
      <c r="E146" s="5">
        <v>-11301872</v>
      </c>
      <c r="F146" s="5">
        <v>-19101792</v>
      </c>
      <c r="G146" s="5">
        <v>-4123564</v>
      </c>
      <c r="I146" s="5">
        <v>-43143926</v>
      </c>
      <c r="J146" s="5">
        <v>-4721159</v>
      </c>
      <c r="K146" s="5">
        <v>-11812455</v>
      </c>
      <c r="L146" s="5">
        <v>-11474934</v>
      </c>
      <c r="M146" s="5">
        <v>18439387</v>
      </c>
      <c r="N146" s="5">
        <v>1840657</v>
      </c>
      <c r="O146" s="5">
        <v>2944903</v>
      </c>
      <c r="P146" s="5">
        <v>-1067555</v>
      </c>
      <c r="Q146" s="5">
        <v>-3744505</v>
      </c>
      <c r="R146" s="5">
        <v>-885880</v>
      </c>
      <c r="S146" s="5">
        <v>-12162741</v>
      </c>
      <c r="T146" s="5">
        <v>-60770059</v>
      </c>
      <c r="U146" s="5">
        <v>-72154101</v>
      </c>
      <c r="V146" s="5">
        <v>-41495309</v>
      </c>
      <c r="W146" s="5">
        <v>-534815578000</v>
      </c>
      <c r="X146" s="5">
        <v>-751440975000</v>
      </c>
      <c r="Y146" s="5">
        <v>-120995376000</v>
      </c>
    </row>
    <row r="147" spans="3:25" ht="15.5" x14ac:dyDescent="0.35">
      <c r="C147" t="s">
        <v>187</v>
      </c>
      <c r="D147" s="5">
        <v>11290</v>
      </c>
      <c r="E147" s="5">
        <v>2643116</v>
      </c>
      <c r="F147" s="5">
        <v>50000</v>
      </c>
      <c r="G147" s="5">
        <v>4218567</v>
      </c>
      <c r="I147" s="5">
        <v>6911683</v>
      </c>
      <c r="J147" s="5">
        <v>31913567</v>
      </c>
      <c r="K147" s="5">
        <v>2614635</v>
      </c>
      <c r="L147" s="5">
        <v>3800000</v>
      </c>
      <c r="M147" s="5">
        <v>21609748</v>
      </c>
      <c r="N147" s="5">
        <v>2605370</v>
      </c>
      <c r="O147" s="5">
        <v>3958425</v>
      </c>
      <c r="P147" s="5">
        <v>1595151</v>
      </c>
      <c r="Q147" s="5">
        <v>1326710</v>
      </c>
      <c r="R147" s="5">
        <v>4147888</v>
      </c>
      <c r="S147" s="5">
        <v>1674612</v>
      </c>
      <c r="T147" s="5">
        <v>155752</v>
      </c>
      <c r="U147" s="5">
        <v>4252004</v>
      </c>
      <c r="V147" s="5">
        <v>5152139</v>
      </c>
      <c r="W147" s="5">
        <v>64749762000</v>
      </c>
      <c r="X147" s="5">
        <v>15511638000</v>
      </c>
      <c r="Y147" s="5">
        <v>903553000</v>
      </c>
    </row>
    <row r="148" spans="3:25" ht="15.5" x14ac:dyDescent="0.35">
      <c r="C148" t="s">
        <v>2232</v>
      </c>
      <c r="E148" s="5">
        <v>-8190368</v>
      </c>
      <c r="I148" s="5">
        <v>-8190368</v>
      </c>
      <c r="J148" s="5">
        <v>-5000</v>
      </c>
      <c r="T148" s="5">
        <v>-2633250</v>
      </c>
    </row>
    <row r="149" spans="3:25" ht="15.5" x14ac:dyDescent="0.35">
      <c r="C149" t="s">
        <v>2233</v>
      </c>
      <c r="R149" s="5">
        <v>-24833</v>
      </c>
      <c r="S149" s="5">
        <v>-77121</v>
      </c>
      <c r="T149" s="5">
        <v>-22500</v>
      </c>
      <c r="U149" s="5">
        <v>-237491</v>
      </c>
      <c r="V149" s="5">
        <v>475464</v>
      </c>
      <c r="W149" s="5">
        <v>-4283394000</v>
      </c>
      <c r="X149" s="5">
        <v>788066000</v>
      </c>
    </row>
    <row r="150" spans="3:25" ht="15.5" x14ac:dyDescent="0.35">
      <c r="C150" t="s">
        <v>186</v>
      </c>
      <c r="E150" s="5">
        <v>10568511</v>
      </c>
      <c r="F150" s="5">
        <v>-16488511</v>
      </c>
      <c r="G150" s="5">
        <v>-4580000</v>
      </c>
      <c r="I150" s="5">
        <v>-10500000</v>
      </c>
      <c r="J150" s="5">
        <v>-5495000</v>
      </c>
      <c r="S150" s="5">
        <v>-2000000</v>
      </c>
      <c r="T150" s="5">
        <v>-9110000</v>
      </c>
      <c r="U150" s="5">
        <v>-6010000</v>
      </c>
      <c r="V150" s="5">
        <v>-3450000</v>
      </c>
      <c r="W150" s="5">
        <v>-39721370000</v>
      </c>
      <c r="X150" s="5">
        <v>-9382269000</v>
      </c>
      <c r="Y150" s="5">
        <v>-11279955000</v>
      </c>
    </row>
    <row r="151" spans="3:25" ht="15.5" x14ac:dyDescent="0.35">
      <c r="C151" t="s">
        <v>1244</v>
      </c>
      <c r="E151" s="5">
        <v>152100</v>
      </c>
      <c r="F151" s="5">
        <v>-152100</v>
      </c>
      <c r="J151" s="5">
        <v>-209820</v>
      </c>
      <c r="K151" s="5">
        <v>-376052</v>
      </c>
    </row>
    <row r="152" spans="3:25" ht="15.5" x14ac:dyDescent="0.35">
      <c r="C152" t="s">
        <v>181</v>
      </c>
      <c r="D152" s="5">
        <v>-2039858</v>
      </c>
      <c r="E152" s="5">
        <v>-16328360</v>
      </c>
      <c r="F152" s="5">
        <v>-2511181</v>
      </c>
      <c r="G152" s="5">
        <v>-3762131</v>
      </c>
      <c r="I152" s="5">
        <v>-31218370</v>
      </c>
      <c r="J152" s="5">
        <v>-30924906</v>
      </c>
      <c r="K152" s="5">
        <v>-14049038</v>
      </c>
      <c r="L152" s="5">
        <v>-15605778</v>
      </c>
      <c r="M152" s="5">
        <v>-3906031</v>
      </c>
      <c r="N152" s="5">
        <v>-1364713</v>
      </c>
      <c r="O152" s="5">
        <v>-2088226</v>
      </c>
      <c r="P152" s="5">
        <v>-2962706</v>
      </c>
      <c r="Q152" s="5">
        <v>-5071215</v>
      </c>
      <c r="R152" s="5">
        <v>-5139694</v>
      </c>
      <c r="S152" s="5">
        <v>-11746428</v>
      </c>
      <c r="T152" s="5">
        <v>-49160061</v>
      </c>
      <c r="U152" s="5">
        <v>-69858409</v>
      </c>
      <c r="V152" s="5">
        <v>-43164484</v>
      </c>
      <c r="W152" s="5">
        <v>-555560576000</v>
      </c>
      <c r="X152" s="5">
        <v>-627377560000</v>
      </c>
      <c r="Y152" s="5">
        <v>-141611774000</v>
      </c>
    </row>
    <row r="153" spans="3:25" ht="15.5" x14ac:dyDescent="0.35">
      <c r="C153" t="s">
        <v>357</v>
      </c>
      <c r="E153" s="5">
        <v>-146871</v>
      </c>
      <c r="I153" s="5">
        <v>-146871</v>
      </c>
    </row>
    <row r="154" spans="3:25" ht="15.5" x14ac:dyDescent="0.35">
      <c r="C154" t="s">
        <v>183</v>
      </c>
      <c r="D154" s="5">
        <v>-528875</v>
      </c>
      <c r="K154" s="5">
        <v>-2000</v>
      </c>
      <c r="L154" s="5">
        <v>-99018</v>
      </c>
      <c r="M154" s="5">
        <v>-764286</v>
      </c>
      <c r="O154" s="5">
        <v>-425296</v>
      </c>
      <c r="R154" s="5">
        <v>130759</v>
      </c>
      <c r="S154" s="5">
        <v>-13804</v>
      </c>
      <c r="U154" s="5">
        <v>-300205</v>
      </c>
      <c r="V154" s="5">
        <v>-508428</v>
      </c>
      <c r="X154" s="5">
        <v>-134344500000</v>
      </c>
      <c r="Y154" s="5">
        <v>-300000000</v>
      </c>
    </row>
    <row r="155" spans="3:25" ht="15.5" x14ac:dyDescent="0.35">
      <c r="C155" t="s">
        <v>526</v>
      </c>
      <c r="L155" s="5">
        <v>429862</v>
      </c>
      <c r="M155" s="5">
        <v>1499956</v>
      </c>
      <c r="N155" s="5">
        <v>600000</v>
      </c>
      <c r="O155" s="5">
        <v>1500000</v>
      </c>
      <c r="P155" s="5">
        <v>300000</v>
      </c>
      <c r="X155" s="5">
        <v>3363650000</v>
      </c>
    </row>
    <row r="156" spans="3:25" ht="15.5" x14ac:dyDescent="0.35">
      <c r="C156" t="s">
        <v>2234</v>
      </c>
      <c r="Y156" s="5">
        <v>31292800000</v>
      </c>
    </row>
    <row r="157" spans="3:25" ht="15.5" x14ac:dyDescent="0.35">
      <c r="C157" t="s">
        <v>197</v>
      </c>
      <c r="D157" s="5">
        <v>-5495153</v>
      </c>
      <c r="E157" s="5">
        <v>6910125</v>
      </c>
      <c r="F157" s="5">
        <v>-104540</v>
      </c>
      <c r="G157" s="5">
        <v>-1141767</v>
      </c>
      <c r="I157" s="5">
        <v>14890046</v>
      </c>
      <c r="J157" s="5">
        <v>3836551</v>
      </c>
      <c r="K157" s="5">
        <v>-4844416</v>
      </c>
      <c r="L157" s="5">
        <v>-8577029</v>
      </c>
      <c r="M157" s="5">
        <v>-18084895</v>
      </c>
      <c r="N157" s="5">
        <v>-9912411</v>
      </c>
      <c r="O157" s="5">
        <v>-6349601</v>
      </c>
      <c r="P157" s="5">
        <v>-16800584</v>
      </c>
      <c r="Q157" s="5">
        <v>-24245044</v>
      </c>
      <c r="R157" s="5">
        <v>-32579701</v>
      </c>
      <c r="S157" s="5">
        <v>-38468281</v>
      </c>
      <c r="T157" s="5">
        <v>2089136</v>
      </c>
      <c r="U157" s="5">
        <v>31784528</v>
      </c>
      <c r="V157" s="5">
        <v>20422720</v>
      </c>
      <c r="W157" s="5">
        <v>156190288000</v>
      </c>
      <c r="X157" s="5">
        <v>725662953000</v>
      </c>
      <c r="Y157" s="5">
        <v>51588093000</v>
      </c>
    </row>
    <row r="158" spans="3:25" ht="15.5" x14ac:dyDescent="0.35">
      <c r="C158" t="s">
        <v>359</v>
      </c>
      <c r="E158" s="5">
        <v>11815355</v>
      </c>
      <c r="F158" s="5">
        <v>3357500</v>
      </c>
      <c r="I158" s="5">
        <v>31412855</v>
      </c>
      <c r="J158" s="5">
        <v>17653920</v>
      </c>
      <c r="K158" s="5">
        <v>2800000</v>
      </c>
      <c r="L158" s="5">
        <v>4050000</v>
      </c>
      <c r="M158" s="5">
        <v>200000</v>
      </c>
      <c r="N158" s="5">
        <v>350000</v>
      </c>
      <c r="O158" s="5">
        <v>3060000</v>
      </c>
      <c r="P158" s="5">
        <v>1250000</v>
      </c>
      <c r="Q158" s="5">
        <v>6910000</v>
      </c>
      <c r="R158" s="5">
        <v>9600000</v>
      </c>
      <c r="S158" s="5">
        <v>8610000</v>
      </c>
      <c r="T158" s="5">
        <v>51510000</v>
      </c>
      <c r="U158" s="5">
        <v>60770000</v>
      </c>
      <c r="V158" s="5">
        <v>43523438</v>
      </c>
      <c r="W158" s="5">
        <v>358079246000</v>
      </c>
      <c r="X158" s="5">
        <v>403091527000</v>
      </c>
      <c r="Y158" s="5">
        <v>105951500000</v>
      </c>
    </row>
    <row r="159" spans="3:25" ht="15.5" x14ac:dyDescent="0.35">
      <c r="C159" t="s">
        <v>2235</v>
      </c>
      <c r="E159" s="5">
        <v>-860090</v>
      </c>
      <c r="F159" s="5">
        <v>420755</v>
      </c>
      <c r="G159" s="5">
        <v>224226</v>
      </c>
      <c r="K159" s="5">
        <v>551603</v>
      </c>
      <c r="L159" s="5">
        <v>1004850</v>
      </c>
      <c r="M159" s="5">
        <v>1008973</v>
      </c>
      <c r="N159" s="5">
        <v>327484</v>
      </c>
      <c r="O159" s="5">
        <v>2117609</v>
      </c>
    </row>
    <row r="160" spans="3:25" ht="15.5" x14ac:dyDescent="0.35">
      <c r="C160" t="s">
        <v>2236</v>
      </c>
      <c r="E160" s="5">
        <v>378152</v>
      </c>
      <c r="F160" s="5">
        <v>-477925</v>
      </c>
      <c r="I160" s="5">
        <v>-99773</v>
      </c>
      <c r="J160" s="5">
        <v>-874746</v>
      </c>
      <c r="K160" s="5">
        <v>-1405206</v>
      </c>
      <c r="L160" s="5">
        <v>-1306477</v>
      </c>
      <c r="M160" s="5">
        <v>-10896409</v>
      </c>
      <c r="N160" s="5">
        <v>-2102459</v>
      </c>
      <c r="O160" s="5">
        <v>-622097</v>
      </c>
    </row>
    <row r="161" spans="3:25" ht="15.5" x14ac:dyDescent="0.35">
      <c r="C161" t="s">
        <v>2237</v>
      </c>
      <c r="D161" s="5">
        <v>-2877314</v>
      </c>
      <c r="E161" s="5">
        <v>-368746</v>
      </c>
      <c r="F161" s="5">
        <v>2485896</v>
      </c>
      <c r="G161" s="5">
        <v>1572542</v>
      </c>
      <c r="L161" s="5">
        <v>801010</v>
      </c>
      <c r="M161" s="5">
        <v>-650000</v>
      </c>
    </row>
    <row r="162" spans="3:25" ht="15.5" x14ac:dyDescent="0.35">
      <c r="C162" t="s">
        <v>593</v>
      </c>
      <c r="F162" s="5">
        <v>72783</v>
      </c>
      <c r="G162" s="5">
        <v>-72783</v>
      </c>
      <c r="O162" s="5">
        <v>1293365</v>
      </c>
      <c r="P162" s="5">
        <v>5203274</v>
      </c>
      <c r="S162" s="5">
        <v>319493</v>
      </c>
      <c r="T162" s="5">
        <v>8990379</v>
      </c>
      <c r="U162" s="5">
        <v>4442004</v>
      </c>
      <c r="V162" s="5">
        <v>2805311</v>
      </c>
      <c r="W162" s="5">
        <v>14216495000</v>
      </c>
      <c r="X162" s="5">
        <v>145100000000</v>
      </c>
    </row>
    <row r="163" spans="3:25" ht="15.5" x14ac:dyDescent="0.35">
      <c r="C163" t="s">
        <v>600</v>
      </c>
      <c r="L163" s="5">
        <v>580470</v>
      </c>
      <c r="M163" s="5">
        <v>12058268</v>
      </c>
    </row>
    <row r="164" spans="3:25" ht="15.5" x14ac:dyDescent="0.35">
      <c r="C164" t="s">
        <v>492</v>
      </c>
      <c r="E164" s="5">
        <v>-5656</v>
      </c>
      <c r="I164" s="5">
        <v>-5656</v>
      </c>
      <c r="J164" s="5">
        <v>-110</v>
      </c>
      <c r="K164" s="5">
        <v>-351</v>
      </c>
      <c r="L164" s="5">
        <v>-238</v>
      </c>
      <c r="M164" s="5">
        <v>-7167</v>
      </c>
    </row>
    <row r="165" spans="3:25" ht="15.5" x14ac:dyDescent="0.35">
      <c r="C165" t="s">
        <v>2238</v>
      </c>
      <c r="K165" s="5">
        <v>-125000</v>
      </c>
      <c r="L165" s="5">
        <v>-1041313</v>
      </c>
    </row>
    <row r="166" spans="3:25" ht="15.5" x14ac:dyDescent="0.35">
      <c r="C166" t="s">
        <v>2239</v>
      </c>
      <c r="X166" s="5">
        <v>328873775000</v>
      </c>
    </row>
    <row r="167" spans="3:25" ht="15.5" x14ac:dyDescent="0.35">
      <c r="C167" t="s">
        <v>1718</v>
      </c>
      <c r="E167" s="5">
        <v>-746517</v>
      </c>
      <c r="F167" s="5">
        <v>-624368</v>
      </c>
      <c r="I167" s="5">
        <v>-1370885</v>
      </c>
    </row>
    <row r="168" spans="3:25" ht="15.5" x14ac:dyDescent="0.35">
      <c r="C168" t="s">
        <v>2240</v>
      </c>
      <c r="T168" s="5">
        <v>-8501000</v>
      </c>
      <c r="Y168" s="5">
        <v>10334400000</v>
      </c>
    </row>
    <row r="169" spans="3:25" ht="15.5" x14ac:dyDescent="0.35">
      <c r="C169" t="s">
        <v>535</v>
      </c>
      <c r="T169" s="5">
        <v>4056</v>
      </c>
      <c r="U169" s="5">
        <v>418213</v>
      </c>
      <c r="V169" s="5">
        <v>387644</v>
      </c>
      <c r="W169" s="5">
        <v>6188007000</v>
      </c>
      <c r="X169" s="5">
        <v>28924487000</v>
      </c>
      <c r="Y169" s="5">
        <v>-14095000</v>
      </c>
    </row>
    <row r="170" spans="3:25" ht="15.5" x14ac:dyDescent="0.35">
      <c r="C170" t="s">
        <v>890</v>
      </c>
      <c r="E170" s="5">
        <v>1259759</v>
      </c>
      <c r="F170" s="5">
        <v>-1872087</v>
      </c>
      <c r="I170" s="5">
        <v>-612328</v>
      </c>
      <c r="J170" s="5">
        <v>-3541774</v>
      </c>
      <c r="K170" s="5">
        <v>-438346</v>
      </c>
      <c r="P170" s="5">
        <v>-3701057</v>
      </c>
      <c r="Q170" s="5">
        <v>-4928574</v>
      </c>
      <c r="R170" s="5">
        <v>-8074259</v>
      </c>
      <c r="S170" s="5">
        <v>-9810024</v>
      </c>
      <c r="T170" s="5">
        <v>-12288428</v>
      </c>
      <c r="U170" s="5">
        <v>-3244924</v>
      </c>
      <c r="V170" s="5">
        <v>-3232963</v>
      </c>
      <c r="W170" s="5">
        <v>-71523817000</v>
      </c>
    </row>
    <row r="171" spans="3:25" ht="15.5" x14ac:dyDescent="0.35">
      <c r="C171" t="s">
        <v>2241</v>
      </c>
    </row>
    <row r="172" spans="3:25" ht="15.5" x14ac:dyDescent="0.35">
      <c r="C172" t="s">
        <v>364</v>
      </c>
      <c r="E172" s="5">
        <v>9336220</v>
      </c>
      <c r="F172" s="5">
        <v>-9336220</v>
      </c>
      <c r="V172" s="5">
        <v>-1095283</v>
      </c>
      <c r="W172" s="5">
        <v>-10604409000</v>
      </c>
      <c r="X172" s="5">
        <v>-13227355000</v>
      </c>
      <c r="Y172" s="5">
        <v>-12771857000</v>
      </c>
    </row>
    <row r="173" spans="3:25" ht="15.5" x14ac:dyDescent="0.35">
      <c r="C173" t="s">
        <v>833</v>
      </c>
      <c r="D173" s="5">
        <v>-2617839</v>
      </c>
      <c r="E173" s="5">
        <v>-13212322</v>
      </c>
      <c r="F173" s="5">
        <v>6404941</v>
      </c>
      <c r="G173" s="5">
        <v>-2865752</v>
      </c>
      <c r="I173" s="5">
        <v>-13212322</v>
      </c>
      <c r="J173" s="5">
        <v>-7206614</v>
      </c>
      <c r="K173" s="5">
        <v>-6274274</v>
      </c>
      <c r="L173" s="5">
        <v>-12771479</v>
      </c>
      <c r="M173" s="5">
        <v>-20539579</v>
      </c>
      <c r="N173" s="5">
        <v>-8487436</v>
      </c>
      <c r="O173" s="5">
        <v>-11340978</v>
      </c>
      <c r="P173" s="5">
        <v>-19552801</v>
      </c>
      <c r="Q173" s="5">
        <v>-26223158</v>
      </c>
      <c r="R173" s="5">
        <v>-34095902</v>
      </c>
      <c r="S173" s="5">
        <v>-37578998</v>
      </c>
      <c r="T173" s="5">
        <v>-33920884</v>
      </c>
      <c r="U173" s="5">
        <v>-28849241</v>
      </c>
      <c r="V173" s="5">
        <v>-20090976</v>
      </c>
      <c r="W173" s="5">
        <v>-140165234000</v>
      </c>
      <c r="X173" s="5">
        <v>-132152644000</v>
      </c>
      <c r="Y173" s="5">
        <v>-44743728000</v>
      </c>
    </row>
    <row r="174" spans="3:25" ht="15.5" x14ac:dyDescent="0.35">
      <c r="C174" t="s">
        <v>2242</v>
      </c>
    </row>
    <row r="175" spans="3:25" ht="15.5" x14ac:dyDescent="0.35">
      <c r="C175" t="s">
        <v>493</v>
      </c>
    </row>
    <row r="176" spans="3:25" ht="15.5" x14ac:dyDescent="0.35">
      <c r="C176" t="s">
        <v>1481</v>
      </c>
      <c r="E176" s="5">
        <v>645000</v>
      </c>
      <c r="I176" s="5">
        <v>645000</v>
      </c>
    </row>
    <row r="177" spans="2:25" ht="15.5" x14ac:dyDescent="0.35">
      <c r="C177" t="s">
        <v>575</v>
      </c>
      <c r="E177" s="5">
        <v>-9027</v>
      </c>
      <c r="I177" s="5">
        <v>-9027</v>
      </c>
      <c r="J177" s="5">
        <v>-1538</v>
      </c>
      <c r="K177" s="5">
        <v>-1800</v>
      </c>
    </row>
    <row r="178" spans="2:25" ht="15.5" x14ac:dyDescent="0.35">
      <c r="C178" t="s">
        <v>1027</v>
      </c>
      <c r="E178" s="5">
        <v>-1322003</v>
      </c>
      <c r="F178" s="5">
        <v>-535815</v>
      </c>
      <c r="I178" s="5">
        <v>-1857818</v>
      </c>
      <c r="J178" s="5">
        <v>-2210822</v>
      </c>
      <c r="M178" s="5">
        <v>-9000</v>
      </c>
      <c r="O178" s="5">
        <v>-857500</v>
      </c>
      <c r="Q178" s="5">
        <v>-3312</v>
      </c>
      <c r="R178" s="5">
        <v>-9540</v>
      </c>
      <c r="S178" s="5">
        <v>-8752</v>
      </c>
      <c r="T178" s="5">
        <v>-3704987</v>
      </c>
      <c r="U178" s="5">
        <v>-1751524</v>
      </c>
      <c r="V178" s="5">
        <v>-1874451</v>
      </c>
      <c r="X178" s="5">
        <v>-34946837000</v>
      </c>
      <c r="Y178" s="5">
        <v>-7168127000</v>
      </c>
    </row>
    <row r="179" spans="2:25" ht="15.5" x14ac:dyDescent="0.35">
      <c r="C179" t="s">
        <v>215</v>
      </c>
      <c r="D179" s="5">
        <v>-2017557</v>
      </c>
      <c r="E179" s="5">
        <v>10285064</v>
      </c>
      <c r="F179" s="5">
        <v>-4810164</v>
      </c>
      <c r="G179" s="5">
        <v>-3212613</v>
      </c>
      <c r="I179" s="5">
        <v>12830357</v>
      </c>
      <c r="J179" s="5">
        <v>21964033</v>
      </c>
      <c r="K179" s="5">
        <v>6460760</v>
      </c>
      <c r="L179" s="5">
        <v>-7128958</v>
      </c>
      <c r="M179" s="5">
        <v>7436826</v>
      </c>
      <c r="N179" s="5">
        <v>-1646555</v>
      </c>
      <c r="O179" s="5">
        <v>-579440</v>
      </c>
      <c r="P179" s="5">
        <v>-1651986</v>
      </c>
      <c r="Q179" s="5">
        <v>-9297828</v>
      </c>
      <c r="R179" s="5">
        <v>-811231</v>
      </c>
      <c r="S179" s="5">
        <v>-13358623</v>
      </c>
      <c r="T179" s="5">
        <v>4271862</v>
      </c>
      <c r="U179" s="5">
        <v>8284519</v>
      </c>
      <c r="V179" s="5">
        <v>7814485</v>
      </c>
      <c r="W179" s="5">
        <v>-180505477000</v>
      </c>
      <c r="X179" s="5">
        <v>228117634000</v>
      </c>
      <c r="Y179" s="5">
        <v>16867162000</v>
      </c>
    </row>
    <row r="180" spans="2:25" ht="15.5" x14ac:dyDescent="0.35">
      <c r="C180" t="s">
        <v>216</v>
      </c>
      <c r="D180" s="5">
        <v>-35136</v>
      </c>
      <c r="E180" s="5">
        <v>52055</v>
      </c>
      <c r="F180" s="5">
        <v>-59280</v>
      </c>
      <c r="G180" s="5">
        <v>71186</v>
      </c>
      <c r="I180" s="5">
        <v>-15281</v>
      </c>
      <c r="J180" s="5">
        <v>-53152</v>
      </c>
      <c r="K180" s="5">
        <v>16289</v>
      </c>
      <c r="L180" s="5">
        <v>-67770</v>
      </c>
      <c r="M180" s="5">
        <v>-8434</v>
      </c>
      <c r="N180" s="5">
        <v>-21041</v>
      </c>
      <c r="O180" s="5">
        <v>55864</v>
      </c>
      <c r="P180" s="5">
        <v>-21261</v>
      </c>
      <c r="Q180" s="5">
        <v>-8741</v>
      </c>
      <c r="R180" s="5">
        <v>19148</v>
      </c>
      <c r="S180" s="5">
        <v>-236284</v>
      </c>
      <c r="T180" s="5">
        <v>-38123</v>
      </c>
      <c r="U180" s="5">
        <v>-196325</v>
      </c>
      <c r="V180" s="5">
        <v>-74036</v>
      </c>
      <c r="W180" s="5">
        <v>524295000</v>
      </c>
      <c r="X180" s="5">
        <v>-1457445000</v>
      </c>
      <c r="Y180" s="5">
        <v>-3089620000</v>
      </c>
    </row>
    <row r="181" spans="2:25" ht="15.5" x14ac:dyDescent="0.35">
      <c r="C181" t="s">
        <v>217</v>
      </c>
      <c r="D181" s="5">
        <v>43676761</v>
      </c>
      <c r="I181" s="5">
        <v>30861685</v>
      </c>
      <c r="J181" s="5">
        <v>8950804</v>
      </c>
      <c r="K181" s="5">
        <v>2473755</v>
      </c>
      <c r="L181" s="5">
        <v>9670483</v>
      </c>
      <c r="M181" s="5">
        <v>2242091</v>
      </c>
      <c r="N181" s="5">
        <v>3909687</v>
      </c>
      <c r="O181" s="5">
        <v>4433263</v>
      </c>
      <c r="P181" s="5">
        <v>6106510</v>
      </c>
      <c r="Q181" s="5">
        <v>15413079</v>
      </c>
      <c r="R181" s="5">
        <v>16205162</v>
      </c>
      <c r="S181" s="5">
        <v>29800069</v>
      </c>
      <c r="T181" s="5">
        <v>25566331</v>
      </c>
      <c r="U181" s="5">
        <v>17353459</v>
      </c>
      <c r="V181" s="5">
        <v>9613009</v>
      </c>
      <c r="W181" s="5">
        <v>267151948000</v>
      </c>
      <c r="X181" s="5">
        <v>40491760000</v>
      </c>
      <c r="Y181" s="5">
        <v>26714215000</v>
      </c>
    </row>
    <row r="182" spans="2:25" ht="15.5" x14ac:dyDescent="0.35">
      <c r="C182" t="s">
        <v>218</v>
      </c>
      <c r="D182" s="5">
        <v>41624068</v>
      </c>
      <c r="E182" s="5">
        <v>10337119</v>
      </c>
      <c r="F182" s="5">
        <v>-4869444</v>
      </c>
      <c r="G182" s="5">
        <v>-3141427</v>
      </c>
      <c r="I182" s="5">
        <v>43676761</v>
      </c>
      <c r="J182" s="5">
        <v>30861685</v>
      </c>
      <c r="K182" s="5">
        <v>8950804</v>
      </c>
      <c r="L182" s="5">
        <v>2473755</v>
      </c>
      <c r="M182" s="5">
        <v>9670483</v>
      </c>
      <c r="N182" s="5">
        <v>2242091</v>
      </c>
      <c r="O182" s="5">
        <v>3909687</v>
      </c>
      <c r="P182" s="5">
        <v>4433263</v>
      </c>
      <c r="Q182" s="5">
        <v>6106510</v>
      </c>
      <c r="R182" s="5">
        <v>15413079</v>
      </c>
      <c r="S182" s="5">
        <v>16205162</v>
      </c>
      <c r="T182" s="5">
        <v>29800070</v>
      </c>
      <c r="U182" s="5">
        <v>25441653</v>
      </c>
      <c r="V182" s="5">
        <v>17353458</v>
      </c>
      <c r="W182" s="5">
        <v>87170766000</v>
      </c>
      <c r="X182" s="5">
        <v>267151949000</v>
      </c>
      <c r="Y182" s="5">
        <v>40491757000</v>
      </c>
    </row>
    <row r="184" spans="2:25" ht="15.5" x14ac:dyDescent="0.35">
      <c r="B184" t="s">
        <v>219</v>
      </c>
      <c r="C184" t="s">
        <v>11</v>
      </c>
      <c r="D184" s="5">
        <v>4460000000</v>
      </c>
      <c r="E184" s="5">
        <v>4460000000</v>
      </c>
      <c r="F184" s="5">
        <v>4460000000</v>
      </c>
      <c r="G184" s="5">
        <v>4370000000</v>
      </c>
      <c r="I184" s="5">
        <v>4460000000</v>
      </c>
      <c r="J184" s="5">
        <v>4370000000</v>
      </c>
      <c r="K184" s="5">
        <v>4360000000</v>
      </c>
      <c r="L184" s="5">
        <v>4360000000</v>
      </c>
      <c r="M184" s="5">
        <v>4350000000</v>
      </c>
      <c r="N184" s="5">
        <v>4240000000</v>
      </c>
      <c r="O184" s="5">
        <v>4240000000</v>
      </c>
      <c r="P184" s="5">
        <v>4240000000</v>
      </c>
      <c r="Q184" s="5">
        <v>4040000000</v>
      </c>
      <c r="R184" s="5">
        <v>4040000000</v>
      </c>
      <c r="S184" s="5">
        <v>4040000000</v>
      </c>
      <c r="T184" s="6">
        <v>4030000000.0000005</v>
      </c>
      <c r="U184" s="5">
        <v>3670000000</v>
      </c>
      <c r="V184" s="5">
        <v>3070000000</v>
      </c>
      <c r="W184" s="5">
        <v>3550000000</v>
      </c>
      <c r="X184" s="5">
        <v>3550000000</v>
      </c>
      <c r="Y184" s="5">
        <v>0</v>
      </c>
    </row>
    <row r="185" spans="2:25" ht="15.5" x14ac:dyDescent="0.35">
      <c r="C185" t="s">
        <v>220</v>
      </c>
      <c r="D185" s="6">
        <v>18.25</v>
      </c>
      <c r="E185" s="6">
        <v>40.369999999999997</v>
      </c>
      <c r="F185" s="6">
        <v>9.15</v>
      </c>
      <c r="G185" s="6">
        <v>19.260000000000002</v>
      </c>
    </row>
    <row r="186" spans="2:25" ht="15.5" x14ac:dyDescent="0.35">
      <c r="C186" t="s">
        <v>221</v>
      </c>
      <c r="D186" s="6">
        <v>28.49</v>
      </c>
      <c r="E186" s="6">
        <v>13.25</v>
      </c>
      <c r="F186" s="6">
        <v>45.9</v>
      </c>
      <c r="G186" s="6">
        <v>18.59</v>
      </c>
    </row>
    <row r="187" spans="2:25" ht="15.5" x14ac:dyDescent="0.35">
      <c r="C187" t="s">
        <v>73</v>
      </c>
      <c r="D187" s="6">
        <v>5.56</v>
      </c>
      <c r="E187" s="6">
        <v>6.27</v>
      </c>
      <c r="F187" s="6">
        <v>5.29</v>
      </c>
      <c r="G187" s="6">
        <v>4.71</v>
      </c>
    </row>
    <row r="188" spans="2:25" ht="15.5" x14ac:dyDescent="0.35">
      <c r="C188" t="s">
        <v>222</v>
      </c>
      <c r="D188" s="5">
        <v>246190000000</v>
      </c>
      <c r="E188" s="5">
        <v>267120000000</v>
      </c>
      <c r="F188" s="5">
        <v>158210000000</v>
      </c>
      <c r="G188" s="5">
        <v>173080000000</v>
      </c>
    </row>
    <row r="189" spans="2:25" ht="15.5" x14ac:dyDescent="0.35">
      <c r="C189" t="s">
        <v>223</v>
      </c>
      <c r="D189" s="6">
        <v>1.6799999999999999E-2</v>
      </c>
      <c r="E189" s="6">
        <v>3.85E-2</v>
      </c>
      <c r="F189" s="6">
        <v>9.5999999999999992E-3</v>
      </c>
      <c r="G189" s="6">
        <v>2.0799999999999999E-2</v>
      </c>
    </row>
    <row r="190" spans="2:25" ht="15.5" x14ac:dyDescent="0.35">
      <c r="C190" t="s">
        <v>224</v>
      </c>
      <c r="D190" s="6">
        <v>2.7099999999999999E-2</v>
      </c>
      <c r="E190" s="6">
        <v>6.2600000000000003E-2</v>
      </c>
      <c r="F190" s="6">
        <v>1.4999999999999999E-2</v>
      </c>
      <c r="G190" s="6">
        <v>3.2599999999999997E-2</v>
      </c>
    </row>
    <row r="191" spans="2:25" ht="15.5" x14ac:dyDescent="0.35">
      <c r="C191" t="s">
        <v>225</v>
      </c>
      <c r="D191" s="6">
        <v>3.9900000000000005E-2</v>
      </c>
      <c r="E191" s="6">
        <v>4.7100000000000003E-2</v>
      </c>
      <c r="F191" s="6">
        <v>2.58E-2</v>
      </c>
      <c r="G191" s="6">
        <v>3.0699999999999998E-2</v>
      </c>
    </row>
    <row r="192" spans="2:25" ht="15.5" x14ac:dyDescent="0.35">
      <c r="C192" t="s">
        <v>226</v>
      </c>
      <c r="D192" s="6">
        <v>20.23</v>
      </c>
      <c r="E192" s="6">
        <v>21.95</v>
      </c>
      <c r="F192" s="6">
        <v>10.7</v>
      </c>
      <c r="G192" s="6">
        <v>12.63</v>
      </c>
    </row>
    <row r="193" spans="3:25" ht="15.5" x14ac:dyDescent="0.35">
      <c r="C193" t="s">
        <v>227</v>
      </c>
      <c r="D193" s="5">
        <v>3978000000000</v>
      </c>
      <c r="E193" s="5">
        <v>3760000000000</v>
      </c>
      <c r="F193" s="5">
        <v>3426000000000</v>
      </c>
      <c r="G193" s="5">
        <v>3224000000000</v>
      </c>
    </row>
    <row r="194" spans="3:25" ht="15.5" x14ac:dyDescent="0.35">
      <c r="C194" t="s">
        <v>228</v>
      </c>
      <c r="D194" s="6">
        <v>0.77</v>
      </c>
      <c r="E194" s="6">
        <v>0.83</v>
      </c>
      <c r="F194" s="6">
        <v>0.69</v>
      </c>
      <c r="G194" s="6">
        <v>0.61</v>
      </c>
    </row>
    <row r="195" spans="3:25" ht="15.5" x14ac:dyDescent="0.35">
      <c r="C195" t="s">
        <v>229</v>
      </c>
      <c r="D195" s="6">
        <v>674.66</v>
      </c>
      <c r="E195" s="6">
        <v>644.74</v>
      </c>
      <c r="F195" s="6">
        <v>610.39</v>
      </c>
      <c r="G195" s="6">
        <v>591.21</v>
      </c>
    </row>
    <row r="196" spans="3:25" ht="15.5" x14ac:dyDescent="0.35">
      <c r="C196" t="s">
        <v>230</v>
      </c>
      <c r="D196" s="6">
        <v>0.77</v>
      </c>
      <c r="E196" s="6">
        <v>0.83</v>
      </c>
      <c r="F196" s="6">
        <v>0.69</v>
      </c>
      <c r="G196" s="6">
        <v>0.61</v>
      </c>
    </row>
    <row r="197" spans="3:25" ht="15.5" x14ac:dyDescent="0.35">
      <c r="C197" t="s">
        <v>231</v>
      </c>
      <c r="D197" s="6">
        <v>674.17</v>
      </c>
      <c r="E197" s="6">
        <v>644.23</v>
      </c>
      <c r="F197" s="6">
        <v>610.39</v>
      </c>
      <c r="G197" s="6">
        <v>591.21</v>
      </c>
    </row>
    <row r="198" spans="3:25" ht="15.5" x14ac:dyDescent="0.35">
      <c r="C198" t="s">
        <v>232</v>
      </c>
      <c r="D198" s="5">
        <v>195000000000</v>
      </c>
      <c r="E198" s="5">
        <v>208000000000</v>
      </c>
      <c r="F198" s="5">
        <v>175000000000</v>
      </c>
      <c r="G198" s="5">
        <v>201000000000</v>
      </c>
    </row>
    <row r="199" spans="3:25" ht="15.5" x14ac:dyDescent="0.35">
      <c r="C199" t="s">
        <v>233</v>
      </c>
      <c r="D199" s="5">
        <v>500000000000</v>
      </c>
      <c r="E199" s="5">
        <v>535000000000</v>
      </c>
      <c r="F199" s="5">
        <v>424000000000</v>
      </c>
      <c r="G199" s="5">
        <v>402000000000</v>
      </c>
    </row>
    <row r="200" spans="3:25" ht="15.5" x14ac:dyDescent="0.35">
      <c r="C200" t="s">
        <v>234</v>
      </c>
      <c r="D200" s="5">
        <v>3010000000000</v>
      </c>
      <c r="E200" s="5">
        <v>2876000000000</v>
      </c>
      <c r="F200" s="5">
        <v>2723000000000</v>
      </c>
      <c r="G200" s="5">
        <v>2581000000000</v>
      </c>
    </row>
    <row r="201" spans="3:25" ht="15.5" x14ac:dyDescent="0.35">
      <c r="C201" t="s">
        <v>23</v>
      </c>
      <c r="D201" s="5">
        <v>695000000000</v>
      </c>
      <c r="E201" s="5">
        <v>743000000000</v>
      </c>
      <c r="F201" s="5">
        <v>599000000000</v>
      </c>
      <c r="G201" s="5">
        <v>604000000000</v>
      </c>
    </row>
    <row r="202" spans="3:25" ht="15.5" x14ac:dyDescent="0.35">
      <c r="C202" t="s">
        <v>20</v>
      </c>
      <c r="D202" s="5">
        <v>-13000000000</v>
      </c>
      <c r="E202" s="5">
        <v>12000000000</v>
      </c>
      <c r="F202" s="5">
        <v>42000000000</v>
      </c>
      <c r="G202" s="5">
        <v>-17000000000</v>
      </c>
    </row>
    <row r="203" spans="3:25" ht="15.5" x14ac:dyDescent="0.35">
      <c r="C203" t="s">
        <v>235</v>
      </c>
      <c r="D203" s="5">
        <v>1344000000000</v>
      </c>
      <c r="E203" s="5">
        <v>1220000000000</v>
      </c>
      <c r="F203" s="5">
        <v>1054000000000</v>
      </c>
      <c r="G203" s="5">
        <v>897000000000</v>
      </c>
    </row>
    <row r="204" spans="3:25" ht="15.5" x14ac:dyDescent="0.35">
      <c r="C204" t="s">
        <v>236</v>
      </c>
      <c r="D204" s="5">
        <v>103000000000</v>
      </c>
      <c r="E204" s="5">
        <v>246000000000</v>
      </c>
      <c r="F204" s="5">
        <v>246000000000</v>
      </c>
      <c r="G204" s="5">
        <v>30000000000</v>
      </c>
    </row>
    <row r="205" spans="3:25" ht="15.5" x14ac:dyDescent="0.35">
      <c r="C205" t="s">
        <v>237</v>
      </c>
      <c r="D205" s="5">
        <v>-35000000000</v>
      </c>
      <c r="E205" s="5">
        <v>-97000000000</v>
      </c>
      <c r="F205" s="5">
        <v>-325000000000</v>
      </c>
      <c r="G205" s="5">
        <v>-133000000000</v>
      </c>
    </row>
    <row r="206" spans="3:25" ht="15.5" x14ac:dyDescent="0.35">
      <c r="C206" t="s">
        <v>12</v>
      </c>
      <c r="D206" s="5">
        <v>68000000000</v>
      </c>
      <c r="E206" s="5">
        <v>149000000000</v>
      </c>
      <c r="F206" s="5">
        <v>-79000000000</v>
      </c>
      <c r="G206" s="5">
        <v>-103000000000</v>
      </c>
    </row>
    <row r="207" spans="3:25" ht="15.5" x14ac:dyDescent="0.35">
      <c r="C207" t="s">
        <v>15</v>
      </c>
      <c r="D207" s="6">
        <v>15.22</v>
      </c>
      <c r="E207" s="6">
        <v>33.36</v>
      </c>
      <c r="F207" s="6">
        <v>-17.739999999999998</v>
      </c>
      <c r="G207" s="6">
        <v>-23.48</v>
      </c>
    </row>
    <row r="208" spans="3:25" ht="15.5" x14ac:dyDescent="0.35">
      <c r="C208" t="s">
        <v>58</v>
      </c>
      <c r="I208" s="6">
        <v>73.989999999999995</v>
      </c>
      <c r="J208" s="6">
        <v>81.650000000000006</v>
      </c>
      <c r="K208" s="6">
        <v>23.35</v>
      </c>
      <c r="L208" s="6">
        <v>3.79</v>
      </c>
      <c r="M208" s="6">
        <v>0.6</v>
      </c>
      <c r="N208" s="6">
        <v>-42.44</v>
      </c>
      <c r="O208" s="6">
        <v>-44.45</v>
      </c>
      <c r="P208" s="6">
        <v>-85.54</v>
      </c>
      <c r="Q208" s="6">
        <v>-89.84</v>
      </c>
      <c r="R208" s="6">
        <v>-52.85</v>
      </c>
      <c r="S208" s="6">
        <v>-18.88</v>
      </c>
      <c r="T208" s="6">
        <v>66.989999999999995</v>
      </c>
      <c r="U208" s="6">
        <v>89.9</v>
      </c>
      <c r="V208" s="6">
        <v>63.63</v>
      </c>
      <c r="W208" s="6">
        <v>37.299999999999997</v>
      </c>
      <c r="X208" s="6">
        <v>37.729999999999997</v>
      </c>
      <c r="Y208" s="6">
        <v>822972.16</v>
      </c>
    </row>
    <row r="209" spans="3:25" ht="15.5" x14ac:dyDescent="0.35">
      <c r="C209" t="s">
        <v>72</v>
      </c>
      <c r="I209" s="6">
        <v>7.23</v>
      </c>
      <c r="J209" s="6">
        <v>5.39</v>
      </c>
      <c r="K209" s="6">
        <v>17.13</v>
      </c>
      <c r="L209" s="6">
        <v>86.02</v>
      </c>
      <c r="M209" s="5">
        <v>320</v>
      </c>
      <c r="N209" s="6">
        <v>-2.52</v>
      </c>
      <c r="O209" s="6">
        <v>-2.7</v>
      </c>
      <c r="P209" s="6">
        <v>-2.57</v>
      </c>
      <c r="Q209" s="6">
        <v>-3.27</v>
      </c>
      <c r="R209" s="6">
        <v>-4.16</v>
      </c>
      <c r="S209" s="6">
        <v>-8.85</v>
      </c>
      <c r="T209" s="6">
        <v>12.32</v>
      </c>
      <c r="U209" s="6">
        <v>7.62</v>
      </c>
      <c r="V209" s="6">
        <v>7.59</v>
      </c>
      <c r="W209" s="6">
        <v>8.9</v>
      </c>
      <c r="X209" s="6">
        <v>8.5299999999999994</v>
      </c>
      <c r="Y209" s="5">
        <v>0</v>
      </c>
    </row>
    <row r="210" spans="3:25" ht="15.5" x14ac:dyDescent="0.35">
      <c r="C210" t="s">
        <v>75</v>
      </c>
      <c r="I210" s="6">
        <v>1.78</v>
      </c>
      <c r="J210" s="6">
        <v>1.47</v>
      </c>
      <c r="K210" s="6">
        <v>1.58</v>
      </c>
      <c r="L210" s="6">
        <v>1.57</v>
      </c>
      <c r="M210" s="6">
        <v>1.38</v>
      </c>
      <c r="N210" s="6">
        <v>0.72</v>
      </c>
      <c r="O210" s="6">
        <v>0.64</v>
      </c>
      <c r="P210" s="6">
        <v>1.04</v>
      </c>
      <c r="Q210" s="6">
        <v>1.43</v>
      </c>
      <c r="R210" s="6">
        <v>0.75</v>
      </c>
      <c r="S210" s="6">
        <v>0.5</v>
      </c>
      <c r="T210" s="6">
        <v>1.51</v>
      </c>
      <c r="U210" s="6">
        <v>1.1000000000000001</v>
      </c>
      <c r="V210" s="6">
        <v>1.24</v>
      </c>
      <c r="W210" s="6">
        <v>1.1499999999999999</v>
      </c>
      <c r="X210" s="6">
        <v>1.71</v>
      </c>
      <c r="Y210" s="5">
        <v>0</v>
      </c>
    </row>
    <row r="211" spans="3:25" ht="15.5" x14ac:dyDescent="0.35">
      <c r="C211" t="s">
        <v>238</v>
      </c>
      <c r="I211" s="5">
        <v>722440000000</v>
      </c>
      <c r="J211" s="5">
        <v>781250000000</v>
      </c>
      <c r="K211" s="5">
        <v>322220000000</v>
      </c>
      <c r="L211" s="5">
        <v>220550000000</v>
      </c>
      <c r="M211" s="5">
        <v>234270000000</v>
      </c>
      <c r="N211" s="5">
        <v>89480000000</v>
      </c>
      <c r="O211" s="5">
        <v>167690000000</v>
      </c>
      <c r="P211" s="5">
        <v>7860000000</v>
      </c>
    </row>
    <row r="212" spans="3:25" ht="15.5" x14ac:dyDescent="0.35">
      <c r="C212" t="s">
        <v>239</v>
      </c>
      <c r="I212" s="6">
        <v>7.0499999999999993E-2</v>
      </c>
      <c r="J212" s="6">
        <v>9.4899999999999998E-2</v>
      </c>
      <c r="K212" s="6">
        <v>3.3799999999999997E-2</v>
      </c>
      <c r="L212" s="6">
        <v>5.6000000000000008E-3</v>
      </c>
      <c r="M212" s="6">
        <v>8.9999999999999998E-4</v>
      </c>
      <c r="N212" s="6">
        <v>-5.79E-2</v>
      </c>
      <c r="O212" s="6">
        <v>-5.4800000000000001E-2</v>
      </c>
      <c r="P212" s="6">
        <v>-9.0999999999999998E-2</v>
      </c>
      <c r="Q212" s="6">
        <v>-7.9100000000000004E-2</v>
      </c>
      <c r="R212" s="6">
        <v>-3.9599999999999996E-2</v>
      </c>
      <c r="S212" s="6">
        <v>-1.24E-2</v>
      </c>
      <c r="T212" s="6">
        <v>4.3299999999999998E-2</v>
      </c>
      <c r="U212" s="6">
        <v>6.4100000000000004E-2</v>
      </c>
      <c r="V212" s="6">
        <v>5.96E-2</v>
      </c>
      <c r="W212" s="6">
        <v>5.5500000000000001E-2</v>
      </c>
      <c r="X212" s="6">
        <v>6.4299999999999996E-2</v>
      </c>
      <c r="Y212" s="6">
        <v>0.1148</v>
      </c>
    </row>
    <row r="213" spans="3:25" ht="15.5" x14ac:dyDescent="0.35">
      <c r="C213" t="s">
        <v>240</v>
      </c>
      <c r="I213" s="6">
        <v>0.1148</v>
      </c>
      <c r="J213" s="6">
        <v>0.1421</v>
      </c>
      <c r="K213" s="6">
        <v>4.8899999999999999E-2</v>
      </c>
      <c r="L213" s="6">
        <v>8.3000000000000001E-3</v>
      </c>
      <c r="M213" s="6">
        <v>1.5E-3</v>
      </c>
      <c r="N213" s="6">
        <v>-0.10310000000000001</v>
      </c>
      <c r="O213" s="6">
        <v>-9.98E-2</v>
      </c>
      <c r="P213" s="6">
        <v>-0.16800000000000001</v>
      </c>
      <c r="Q213" s="6">
        <v>-0.15859999999999999</v>
      </c>
      <c r="R213" s="6">
        <v>-8.1000000000000003E-2</v>
      </c>
      <c r="S213" s="6">
        <v>-2.6099999999999998E-2</v>
      </c>
      <c r="T213" s="6">
        <v>0.1</v>
      </c>
      <c r="U213" s="6">
        <v>0.14940000000000001</v>
      </c>
      <c r="V213" s="6">
        <v>0.1308</v>
      </c>
      <c r="W213" s="6">
        <v>0.1115</v>
      </c>
      <c r="X213" s="6">
        <v>0.12720000000000001</v>
      </c>
      <c r="Y213" s="6">
        <v>0.2046</v>
      </c>
    </row>
    <row r="214" spans="3:25" ht="15.5" x14ac:dyDescent="0.35">
      <c r="C214" t="s">
        <v>241</v>
      </c>
      <c r="I214" s="6">
        <v>0.122</v>
      </c>
      <c r="J214" s="6">
        <v>0.18429999999999999</v>
      </c>
      <c r="K214" s="6">
        <v>4.6300000000000001E-2</v>
      </c>
      <c r="L214" s="6">
        <v>1.5100000000000001E-2</v>
      </c>
      <c r="M214" s="6">
        <v>1.6500000000000001E-2</v>
      </c>
      <c r="N214" s="6">
        <v>-5.0700000000000002E-2</v>
      </c>
      <c r="O214" s="6">
        <v>-5.9299999999999999E-2</v>
      </c>
      <c r="P214" s="6">
        <v>-0.10619999999999999</v>
      </c>
      <c r="Q214" s="6">
        <v>-8.6899999999999991E-2</v>
      </c>
      <c r="R214" s="6">
        <v>-3.2899999999999999E-2</v>
      </c>
      <c r="S214" s="6">
        <v>-2E-3</v>
      </c>
      <c r="T214" s="6">
        <v>0.11449999999999999</v>
      </c>
      <c r="U214" s="6">
        <v>0.15740000000000001</v>
      </c>
      <c r="V214" s="6">
        <v>0.11380000000000001</v>
      </c>
      <c r="W214" s="6">
        <v>0.1051</v>
      </c>
      <c r="X214" s="6">
        <v>0.11609999999999999</v>
      </c>
      <c r="Y214" s="6">
        <v>0.2702</v>
      </c>
    </row>
    <row r="215" spans="3:25" ht="15.5" x14ac:dyDescent="0.35">
      <c r="C215" t="s">
        <v>242</v>
      </c>
      <c r="I215" s="6">
        <v>13.4</v>
      </c>
      <c r="J215" s="6">
        <v>30.31</v>
      </c>
      <c r="K215" s="6">
        <v>6.7</v>
      </c>
      <c r="L215" s="6">
        <v>1.89</v>
      </c>
      <c r="M215" s="6">
        <v>1.38</v>
      </c>
      <c r="N215" s="6">
        <v>-2.58</v>
      </c>
      <c r="O215" s="6">
        <v>-2.5299999999999998</v>
      </c>
      <c r="P215" s="6">
        <v>-4.88</v>
      </c>
      <c r="Q215" s="6">
        <v>-3.69</v>
      </c>
      <c r="R215" s="6">
        <v>-1.52</v>
      </c>
      <c r="S215" s="6">
        <v>-0.08</v>
      </c>
      <c r="T215" s="6">
        <v>3.79</v>
      </c>
      <c r="U215" s="6">
        <v>5.49</v>
      </c>
      <c r="V215" s="6">
        <v>5.04</v>
      </c>
      <c r="W215" s="6">
        <v>5.76</v>
      </c>
      <c r="X215" s="6">
        <v>4.4000000000000004</v>
      </c>
      <c r="Y215" s="6">
        <v>5.22</v>
      </c>
    </row>
    <row r="216" spans="3:25" ht="15.5" x14ac:dyDescent="0.35">
      <c r="C216" t="s">
        <v>69</v>
      </c>
      <c r="I216" s="6">
        <v>0.83</v>
      </c>
      <c r="J216" s="6">
        <v>0.77</v>
      </c>
      <c r="K216" s="6">
        <v>0.84</v>
      </c>
      <c r="L216" s="6">
        <v>0.71</v>
      </c>
      <c r="M216" s="6">
        <v>0.47</v>
      </c>
      <c r="N216" s="6">
        <v>0.26</v>
      </c>
      <c r="O216" s="6">
        <v>0.27</v>
      </c>
      <c r="P216" s="6">
        <v>0.43</v>
      </c>
      <c r="Q216" s="6">
        <v>0.52</v>
      </c>
      <c r="R216" s="6">
        <v>0.34</v>
      </c>
      <c r="S216" s="6">
        <v>0.23</v>
      </c>
      <c r="T216" s="6">
        <v>1.23</v>
      </c>
      <c r="U216" s="6">
        <v>1.1399999999999999</v>
      </c>
      <c r="V216" s="6">
        <v>0.99</v>
      </c>
      <c r="W216" s="6">
        <v>0.99</v>
      </c>
      <c r="X216" s="6">
        <v>1.0900000000000001</v>
      </c>
      <c r="Y216" s="5">
        <v>0</v>
      </c>
    </row>
    <row r="217" spans="3:25" ht="15.5" x14ac:dyDescent="0.35">
      <c r="C217" t="s">
        <v>66</v>
      </c>
      <c r="I217" s="6">
        <v>644.74</v>
      </c>
      <c r="J217" s="6">
        <v>574.64</v>
      </c>
      <c r="K217" s="6">
        <v>477.32</v>
      </c>
      <c r="L217" s="6">
        <v>458.07</v>
      </c>
      <c r="M217" s="6">
        <v>412.02</v>
      </c>
      <c r="N217" s="6">
        <v>411.77</v>
      </c>
      <c r="O217" s="6">
        <v>445.17</v>
      </c>
      <c r="P217" s="6">
        <v>509.16</v>
      </c>
      <c r="Q217" s="6">
        <v>566.48</v>
      </c>
      <c r="R217" s="6">
        <v>652.30999999999995</v>
      </c>
      <c r="S217" s="6">
        <v>722.61</v>
      </c>
      <c r="T217" s="6">
        <v>669.8</v>
      </c>
      <c r="U217" s="6">
        <v>601.63</v>
      </c>
      <c r="V217" s="6">
        <v>486.37</v>
      </c>
      <c r="W217" s="6">
        <v>334.43</v>
      </c>
      <c r="X217" s="6">
        <v>296.74</v>
      </c>
      <c r="Y217" s="6">
        <v>4021374.5</v>
      </c>
    </row>
    <row r="218" spans="3:25" ht="15.5" x14ac:dyDescent="0.35">
      <c r="C218" t="s">
        <v>243</v>
      </c>
      <c r="I218" s="6">
        <v>0.83</v>
      </c>
      <c r="J218" s="6">
        <v>0.77</v>
      </c>
      <c r="K218" s="6">
        <v>0.84</v>
      </c>
      <c r="L218" s="6">
        <v>0.71</v>
      </c>
      <c r="M218" s="6">
        <v>0.47</v>
      </c>
      <c r="N218" s="6">
        <v>0.26</v>
      </c>
      <c r="O218" s="6">
        <v>0.27</v>
      </c>
      <c r="P218" s="6">
        <v>0.43</v>
      </c>
      <c r="Q218" s="6">
        <v>0.52</v>
      </c>
      <c r="R218" s="6">
        <v>0.34</v>
      </c>
      <c r="S218" s="6">
        <v>0.23</v>
      </c>
      <c r="T218" s="6">
        <v>1.23</v>
      </c>
      <c r="U218" s="6">
        <v>1.1399999999999999</v>
      </c>
      <c r="V218" s="6">
        <v>0.99</v>
      </c>
      <c r="W218" s="6">
        <v>0.99</v>
      </c>
      <c r="X218" s="6">
        <v>1.0900000000000001</v>
      </c>
      <c r="Y218" s="5">
        <v>0</v>
      </c>
    </row>
    <row r="219" spans="3:25" ht="15.5" x14ac:dyDescent="0.35">
      <c r="C219" t="s">
        <v>244</v>
      </c>
      <c r="I219" s="6">
        <v>644.23</v>
      </c>
      <c r="J219" s="6">
        <v>574.64</v>
      </c>
      <c r="K219" s="6">
        <v>477.32</v>
      </c>
      <c r="L219" s="6">
        <v>458.07</v>
      </c>
      <c r="M219" s="6">
        <v>412.02</v>
      </c>
      <c r="N219" s="6">
        <v>411.77</v>
      </c>
      <c r="O219" s="6">
        <v>445.17</v>
      </c>
      <c r="P219" s="6">
        <v>509.16</v>
      </c>
      <c r="Q219" s="6">
        <v>566.48</v>
      </c>
      <c r="R219" s="6">
        <v>652.30999999999995</v>
      </c>
      <c r="S219" s="6">
        <v>722.61</v>
      </c>
      <c r="T219" s="6">
        <v>669.8</v>
      </c>
      <c r="U219" s="6">
        <v>601.63</v>
      </c>
      <c r="V219" s="6">
        <v>486.37</v>
      </c>
      <c r="W219" s="6">
        <v>334.43</v>
      </c>
      <c r="X219" s="6">
        <v>296.74</v>
      </c>
      <c r="Y219" s="6">
        <v>4021374.5</v>
      </c>
    </row>
    <row r="220" spans="3:25" ht="15.5" x14ac:dyDescent="0.35">
      <c r="C220" t="s">
        <v>245</v>
      </c>
      <c r="I220" s="5">
        <v>208000000000</v>
      </c>
      <c r="J220" s="5">
        <v>147000000000</v>
      </c>
      <c r="K220" s="5">
        <v>104000000000</v>
      </c>
      <c r="L220" s="5">
        <v>95000000000</v>
      </c>
      <c r="M220" s="5">
        <v>150000000000</v>
      </c>
      <c r="N220" s="5">
        <v>321000000000</v>
      </c>
      <c r="O220" s="5">
        <v>630000000000</v>
      </c>
      <c r="P220" s="5">
        <v>510000000000</v>
      </c>
      <c r="Q220" s="5">
        <v>352000000000</v>
      </c>
      <c r="R220" s="5">
        <v>334000000000</v>
      </c>
      <c r="S220" s="5">
        <v>471000000000</v>
      </c>
      <c r="T220" s="5">
        <v>473000000000</v>
      </c>
      <c r="U220" s="5">
        <v>427000000000</v>
      </c>
      <c r="V220" s="5">
        <v>230000000000</v>
      </c>
      <c r="W220" s="5">
        <v>153000000000</v>
      </c>
      <c r="X220" s="5">
        <v>138000000000</v>
      </c>
      <c r="Y220" s="5">
        <v>78000000000</v>
      </c>
    </row>
    <row r="221" spans="3:25" ht="15.5" x14ac:dyDescent="0.35">
      <c r="C221" t="s">
        <v>246</v>
      </c>
      <c r="I221" s="5">
        <v>535000000000</v>
      </c>
      <c r="J221" s="5">
        <v>278000000000</v>
      </c>
      <c r="K221" s="5">
        <v>153000000000</v>
      </c>
      <c r="L221" s="5">
        <v>232000000000</v>
      </c>
      <c r="M221" s="5">
        <v>278000000000</v>
      </c>
      <c r="N221" s="5">
        <v>576000000000</v>
      </c>
      <c r="O221" s="5">
        <v>396000000000</v>
      </c>
      <c r="P221" s="5">
        <v>656000000000</v>
      </c>
      <c r="Q221" s="5">
        <v>1149000000000</v>
      </c>
      <c r="R221" s="5">
        <v>1568000000000</v>
      </c>
      <c r="S221" s="5">
        <v>1838000000000</v>
      </c>
      <c r="T221" s="5">
        <v>2084000000000</v>
      </c>
      <c r="U221" s="5">
        <v>1628000000000</v>
      </c>
      <c r="V221" s="5">
        <v>1091000000000</v>
      </c>
      <c r="W221" s="5">
        <v>718000000000</v>
      </c>
      <c r="X221" s="5">
        <v>508000000000</v>
      </c>
      <c r="Y221" s="5">
        <v>233000000000</v>
      </c>
    </row>
    <row r="222" spans="3:25" ht="15.5" x14ac:dyDescent="0.35">
      <c r="C222" t="s">
        <v>25</v>
      </c>
      <c r="I222" s="5">
        <v>743000000000</v>
      </c>
      <c r="J222" s="5">
        <v>425000000000</v>
      </c>
      <c r="K222" s="5">
        <v>258000000000</v>
      </c>
      <c r="L222" s="5">
        <v>327000000000</v>
      </c>
      <c r="M222" s="5">
        <v>428000000000</v>
      </c>
      <c r="N222" s="5">
        <v>897000000000</v>
      </c>
      <c r="O222" s="5">
        <v>1026000000000</v>
      </c>
      <c r="P222" s="5">
        <v>1166000000000</v>
      </c>
      <c r="Q222" s="5">
        <v>1500000000000</v>
      </c>
      <c r="R222" s="5">
        <v>1901000000000</v>
      </c>
      <c r="S222" s="5">
        <v>2309000000000</v>
      </c>
      <c r="T222" s="5">
        <v>2557000000000</v>
      </c>
      <c r="U222" s="5">
        <v>2055000000000</v>
      </c>
      <c r="V222" s="5">
        <v>1321000000000</v>
      </c>
      <c r="W222" s="5">
        <v>871000000000</v>
      </c>
      <c r="X222" s="5">
        <v>646000000000</v>
      </c>
      <c r="Y222" s="5">
        <v>310000000000</v>
      </c>
    </row>
    <row r="223" spans="3:25" ht="15.5" x14ac:dyDescent="0.35">
      <c r="C223" t="s">
        <v>22</v>
      </c>
      <c r="I223" s="5">
        <v>12000000000</v>
      </c>
      <c r="J223" s="5">
        <v>-74000000000</v>
      </c>
      <c r="K223" s="5">
        <v>120000000000</v>
      </c>
      <c r="L223" s="5">
        <v>289000000000</v>
      </c>
      <c r="M223" s="5">
        <v>290000000000</v>
      </c>
      <c r="N223" s="5">
        <v>865000000000</v>
      </c>
      <c r="O223" s="5">
        <v>972000000000</v>
      </c>
      <c r="P223" s="5">
        <v>1102000000000</v>
      </c>
      <c r="Q223" s="5">
        <v>1418000000000</v>
      </c>
      <c r="R223" s="5">
        <v>1694000000000</v>
      </c>
      <c r="S223" s="5">
        <v>2086000000000</v>
      </c>
      <c r="T223" s="5">
        <v>2187000000000</v>
      </c>
      <c r="U223" s="5">
        <v>1744000000000</v>
      </c>
      <c r="V223" s="5">
        <v>1154000000000</v>
      </c>
      <c r="W223" s="5">
        <v>784000000000</v>
      </c>
      <c r="X223" s="5">
        <v>379000000000</v>
      </c>
      <c r="Y223" s="5">
        <v>270000000000</v>
      </c>
    </row>
    <row r="224" spans="3:25" ht="15.5" x14ac:dyDescent="0.35">
      <c r="C224" t="s">
        <v>247</v>
      </c>
      <c r="I224" s="5">
        <v>1220000000000</v>
      </c>
      <c r="J224" s="5">
        <v>786000000000</v>
      </c>
      <c r="K224" s="5">
        <v>356000000000</v>
      </c>
      <c r="L224" s="5">
        <v>383000000000</v>
      </c>
      <c r="M224" s="5">
        <v>333000000000</v>
      </c>
      <c r="N224" s="5">
        <v>130000000000</v>
      </c>
      <c r="O224" s="5">
        <v>-345000000000</v>
      </c>
      <c r="P224" s="5">
        <v>-308000000000</v>
      </c>
      <c r="Q224" s="5">
        <v>-234000000000</v>
      </c>
      <c r="R224" s="5">
        <v>-77000000000</v>
      </c>
      <c r="S224" s="5">
        <v>-191000000000</v>
      </c>
      <c r="T224" s="5">
        <v>196000000000</v>
      </c>
      <c r="U224" s="5">
        <v>211000000000</v>
      </c>
      <c r="V224" s="5">
        <v>110000000000</v>
      </c>
      <c r="W224" s="5">
        <v>24000000000</v>
      </c>
      <c r="X224" s="5">
        <v>67000000000</v>
      </c>
      <c r="Y224" s="5">
        <v>-10000000000</v>
      </c>
    </row>
    <row r="225" spans="2:25" ht="15.5" x14ac:dyDescent="0.35">
      <c r="C225" t="s">
        <v>248</v>
      </c>
      <c r="I225" s="5">
        <v>687000000000</v>
      </c>
      <c r="J225" s="5">
        <v>369000000000</v>
      </c>
      <c r="K225" s="5">
        <v>357000000000</v>
      </c>
      <c r="L225" s="5">
        <v>201000000000</v>
      </c>
      <c r="M225" s="5">
        <v>101000000000</v>
      </c>
      <c r="N225" s="5">
        <v>91000000000</v>
      </c>
      <c r="O225" s="5">
        <v>39000000000</v>
      </c>
      <c r="P225" s="5">
        <v>235000000000</v>
      </c>
      <c r="Q225" s="5">
        <v>253000000000</v>
      </c>
      <c r="R225" s="5">
        <v>439000000000</v>
      </c>
      <c r="S225" s="5">
        <v>514000000000</v>
      </c>
      <c r="T225" s="5">
        <v>783000000000</v>
      </c>
      <c r="U225" s="5">
        <v>593000000000</v>
      </c>
      <c r="V225" s="5">
        <v>279000000000</v>
      </c>
      <c r="W225" s="5">
        <v>198000000000</v>
      </c>
      <c r="X225" s="5">
        <v>254000000000</v>
      </c>
      <c r="Y225" s="5">
        <v>86000000000</v>
      </c>
    </row>
    <row r="226" spans="2:25" ht="15.5" x14ac:dyDescent="0.35">
      <c r="C226" t="s">
        <v>249</v>
      </c>
      <c r="I226" s="5">
        <v>-698000000000</v>
      </c>
      <c r="J226" s="5">
        <v>-588000000000</v>
      </c>
      <c r="K226" s="5">
        <v>-217000000000</v>
      </c>
      <c r="L226" s="5">
        <v>-243000000000</v>
      </c>
      <c r="M226" s="5">
        <v>-56000000000</v>
      </c>
      <c r="N226" s="5">
        <v>-19000000000</v>
      </c>
      <c r="O226" s="5">
        <v>-29000000000</v>
      </c>
      <c r="P226" s="5">
        <v>-43000000000</v>
      </c>
      <c r="Q226" s="5">
        <v>-69000000000</v>
      </c>
      <c r="R226" s="5">
        <v>-69000000000</v>
      </c>
      <c r="S226" s="5">
        <v>-190000000000</v>
      </c>
      <c r="T226" s="5">
        <v>-725000000000</v>
      </c>
      <c r="U226" s="5">
        <v>-925000000000</v>
      </c>
      <c r="V226" s="5">
        <v>-451000000000</v>
      </c>
      <c r="W226" s="5">
        <v>-595000000000</v>
      </c>
      <c r="X226" s="5">
        <v>-637000000000</v>
      </c>
      <c r="Y226" s="5">
        <v>-153000000000</v>
      </c>
    </row>
    <row r="227" spans="2:25" ht="15.5" x14ac:dyDescent="0.35">
      <c r="C227" t="s">
        <v>14</v>
      </c>
      <c r="I227" s="5">
        <v>-11000000000</v>
      </c>
      <c r="J227" s="5">
        <v>-219000000000</v>
      </c>
      <c r="K227" s="5">
        <v>140000000000</v>
      </c>
      <c r="L227" s="5">
        <v>-42000000000</v>
      </c>
      <c r="M227" s="5">
        <v>45000000000</v>
      </c>
      <c r="N227" s="5">
        <v>71000000000</v>
      </c>
      <c r="O227" s="5">
        <v>10000000000</v>
      </c>
      <c r="P227" s="5">
        <v>192000000000</v>
      </c>
      <c r="Q227" s="5">
        <v>185000000000</v>
      </c>
      <c r="R227" s="5">
        <v>370000000000</v>
      </c>
      <c r="S227" s="5">
        <v>325000000000</v>
      </c>
      <c r="T227" s="5">
        <v>58000000000</v>
      </c>
      <c r="U227" s="5">
        <v>-332000000000</v>
      </c>
      <c r="V227" s="5">
        <v>-171000000000</v>
      </c>
      <c r="W227" s="5">
        <v>-397000000000</v>
      </c>
      <c r="X227" s="5">
        <v>-383000000000</v>
      </c>
      <c r="Y227" s="5">
        <v>-67000000000</v>
      </c>
    </row>
    <row r="228" spans="2:25" ht="15.5" x14ac:dyDescent="0.35">
      <c r="C228" t="s">
        <v>16</v>
      </c>
      <c r="I228" s="6">
        <v>-2.38</v>
      </c>
      <c r="J228" s="6">
        <v>-50.22</v>
      </c>
      <c r="K228" s="6">
        <v>32.119999999999997</v>
      </c>
      <c r="L228" s="6">
        <v>-9.6</v>
      </c>
      <c r="M228" s="6">
        <v>10.43</v>
      </c>
      <c r="N228" s="6">
        <v>16.82</v>
      </c>
      <c r="O228" s="6">
        <v>2.41</v>
      </c>
      <c r="P228" s="6">
        <v>45.29</v>
      </c>
      <c r="Q228" s="6">
        <v>45.7</v>
      </c>
      <c r="R228" s="6">
        <v>91.55</v>
      </c>
      <c r="S228" s="6">
        <v>80.37</v>
      </c>
      <c r="T228" s="6">
        <v>14.45</v>
      </c>
      <c r="U228" s="6">
        <v>-90.42</v>
      </c>
      <c r="V228" s="6">
        <v>-55.84</v>
      </c>
      <c r="W228" s="6">
        <v>-111.88</v>
      </c>
      <c r="X228" s="6">
        <v>-107.85</v>
      </c>
      <c r="Y228" s="6">
        <v>-541401.46</v>
      </c>
    </row>
    <row r="230" spans="2:25" ht="15.5" x14ac:dyDescent="0.35">
      <c r="B230" t="s">
        <v>250</v>
      </c>
      <c r="C230" t="s">
        <v>251</v>
      </c>
      <c r="D230" s="5">
        <v>81000000000</v>
      </c>
      <c r="E230" s="5">
        <v>180000000000</v>
      </c>
      <c r="F230" s="5">
        <v>41000000000</v>
      </c>
      <c r="G230" s="5">
        <v>84000000000</v>
      </c>
      <c r="H230" s="5">
        <v>326000000000</v>
      </c>
      <c r="I230" s="5">
        <v>330000000000</v>
      </c>
      <c r="J230" s="5">
        <v>356000000000</v>
      </c>
      <c r="K230" s="5">
        <v>102000000000</v>
      </c>
      <c r="L230" s="5">
        <v>17000000000</v>
      </c>
      <c r="M230" s="5">
        <v>3000000000</v>
      </c>
      <c r="N230" s="5">
        <v>-180000000000</v>
      </c>
      <c r="O230" s="5">
        <v>-189000000000</v>
      </c>
      <c r="P230" s="5">
        <v>-363000000000</v>
      </c>
      <c r="Q230" s="5">
        <v>-363000000000</v>
      </c>
    </row>
    <row r="231" spans="2:25" ht="15.5" x14ac:dyDescent="0.35">
      <c r="C231" t="s">
        <v>252</v>
      </c>
      <c r="H231" s="5">
        <v>385000000000</v>
      </c>
      <c r="I231" s="5">
        <v>330000000000</v>
      </c>
      <c r="J231" s="5">
        <v>356000000000</v>
      </c>
      <c r="K231" s="5">
        <v>102000000000</v>
      </c>
      <c r="L231" s="5">
        <v>17000000000</v>
      </c>
      <c r="M231" s="5">
        <v>3000000000</v>
      </c>
      <c r="N231" s="5">
        <v>-180000000000</v>
      </c>
      <c r="O231" s="5">
        <v>-189000000000</v>
      </c>
      <c r="P231" s="5">
        <v>-363000000000</v>
      </c>
      <c r="Q231" s="5">
        <v>-363000000000</v>
      </c>
    </row>
    <row r="232" spans="2:25" ht="15.5" x14ac:dyDescent="0.35">
      <c r="C232" t="s">
        <v>253</v>
      </c>
      <c r="H232" s="6">
        <v>6.9</v>
      </c>
      <c r="I232" s="6">
        <v>4.93</v>
      </c>
      <c r="J232" s="6">
        <v>9.65</v>
      </c>
    </row>
    <row r="233" spans="2:25" ht="15.5" x14ac:dyDescent="0.35">
      <c r="C233" t="s">
        <v>77</v>
      </c>
      <c r="H233" s="6">
        <v>9.5799999999999996E-2</v>
      </c>
      <c r="I233" s="6">
        <v>0.1105</v>
      </c>
      <c r="J233" s="6">
        <v>0.1225</v>
      </c>
    </row>
    <row r="234" spans="2:25" ht="15.5" x14ac:dyDescent="0.35">
      <c r="C234" t="s">
        <v>254</v>
      </c>
      <c r="H234" s="6">
        <v>1.3300000000000001E-2</v>
      </c>
      <c r="I234" s="6">
        <v>1.1299999999999999E-2</v>
      </c>
      <c r="J234" s="6">
        <v>2.46E-2</v>
      </c>
    </row>
    <row r="235" spans="2:25" ht="15.5" x14ac:dyDescent="0.35">
      <c r="C235" t="s">
        <v>57</v>
      </c>
      <c r="D235" s="5">
        <v>18</v>
      </c>
      <c r="E235" s="6">
        <v>39.81</v>
      </c>
      <c r="F235" s="6">
        <v>9.02</v>
      </c>
      <c r="G235" s="6">
        <v>18.59</v>
      </c>
      <c r="H235" s="6">
        <v>71.989999999999995</v>
      </c>
      <c r="I235" s="6">
        <v>72.97</v>
      </c>
      <c r="J235" s="6">
        <v>78.81</v>
      </c>
      <c r="K235" s="6">
        <v>22.51</v>
      </c>
      <c r="L235" s="6">
        <v>3.65</v>
      </c>
      <c r="M235" s="6">
        <v>0.57999999999999996</v>
      </c>
      <c r="N235" s="6">
        <v>-39.81</v>
      </c>
      <c r="O235" s="6">
        <v>-41.69</v>
      </c>
      <c r="P235" s="6">
        <v>-80.14</v>
      </c>
      <c r="Q235" s="6">
        <v>-80.2</v>
      </c>
    </row>
    <row r="236" spans="2:25" ht="15.5" x14ac:dyDescent="0.35">
      <c r="C236" t="s">
        <v>255</v>
      </c>
      <c r="H236" s="6">
        <v>85.19</v>
      </c>
      <c r="I236" s="6">
        <v>72.97</v>
      </c>
      <c r="J236" s="6">
        <v>78.81</v>
      </c>
      <c r="K236" s="6">
        <v>22.51</v>
      </c>
      <c r="L236" s="6">
        <v>3.65</v>
      </c>
      <c r="M236" s="6">
        <v>0.57999999999999996</v>
      </c>
      <c r="N236" s="6">
        <v>-39.81</v>
      </c>
      <c r="O236" s="6">
        <v>-41.69</v>
      </c>
      <c r="P236" s="6">
        <v>-80.14</v>
      </c>
      <c r="Q236" s="6">
        <v>-80.2</v>
      </c>
    </row>
    <row r="237" spans="2:25" ht="15.5" x14ac:dyDescent="0.35">
      <c r="C237" t="s">
        <v>79</v>
      </c>
      <c r="H237" s="6">
        <v>6.9</v>
      </c>
      <c r="I237" s="6">
        <v>4.93</v>
      </c>
      <c r="J237" s="6">
        <v>9.65</v>
      </c>
    </row>
    <row r="238" spans="2:25" ht="15.5" x14ac:dyDescent="0.35">
      <c r="C238" t="s">
        <v>256</v>
      </c>
      <c r="H238" s="6">
        <v>9.5799999999999996E-2</v>
      </c>
      <c r="I238" s="6">
        <v>0.1105</v>
      </c>
      <c r="J238" s="6">
        <v>0.1225</v>
      </c>
    </row>
    <row r="239" spans="2:25" ht="15.5" x14ac:dyDescent="0.35">
      <c r="C239" t="s">
        <v>257</v>
      </c>
      <c r="H239" s="6">
        <v>1.3300000000000001E-2</v>
      </c>
      <c r="I239" s="6">
        <v>1.1299999999999999E-2</v>
      </c>
      <c r="J239" s="6">
        <v>2.46E-2</v>
      </c>
    </row>
    <row r="240" spans="2:25" ht="15.5" x14ac:dyDescent="0.35">
      <c r="C240" t="s">
        <v>258</v>
      </c>
      <c r="D240" s="5">
        <v>417000000000</v>
      </c>
      <c r="E240" s="5">
        <v>381000000000</v>
      </c>
      <c r="F240" s="5">
        <v>354000000000</v>
      </c>
      <c r="G240" s="5">
        <v>332000000000</v>
      </c>
      <c r="H240" s="5">
        <v>1668000000000</v>
      </c>
      <c r="I240" s="5">
        <v>1340000000000</v>
      </c>
      <c r="J240" s="5">
        <v>1305000000000</v>
      </c>
      <c r="K240" s="5">
        <v>1107000000000</v>
      </c>
      <c r="L240" s="5">
        <v>907000000000</v>
      </c>
      <c r="M240" s="5">
        <v>605000000000</v>
      </c>
      <c r="N240" s="5">
        <v>632000000000</v>
      </c>
      <c r="O240" s="5">
        <v>793000000000</v>
      </c>
      <c r="P240" s="5">
        <v>894000000000</v>
      </c>
      <c r="Q240" s="5">
        <v>829000000000</v>
      </c>
    </row>
    <row r="241" spans="3:17" ht="15.5" x14ac:dyDescent="0.35">
      <c r="C241" t="s">
        <v>259</v>
      </c>
      <c r="H241" s="5">
        <v>1482000000000</v>
      </c>
      <c r="I241" s="5">
        <v>1340000000000</v>
      </c>
      <c r="J241" s="5">
        <v>1305000000000</v>
      </c>
      <c r="K241" s="5">
        <v>1107000000000</v>
      </c>
      <c r="L241" s="5">
        <v>907000000000</v>
      </c>
      <c r="M241" s="5">
        <v>605000000000</v>
      </c>
      <c r="N241" s="5">
        <v>632000000000</v>
      </c>
      <c r="O241" s="5">
        <v>793000000000</v>
      </c>
      <c r="P241" s="5">
        <v>894000000000</v>
      </c>
      <c r="Q241" s="5">
        <v>829000000000</v>
      </c>
    </row>
    <row r="242" spans="3:17" ht="15.5" x14ac:dyDescent="0.35">
      <c r="C242" t="s">
        <v>260</v>
      </c>
      <c r="H242" s="6">
        <v>6.9</v>
      </c>
      <c r="I242" s="6">
        <v>4.93</v>
      </c>
      <c r="J242" s="6">
        <v>9.65</v>
      </c>
    </row>
    <row r="243" spans="3:17" ht="15.5" x14ac:dyDescent="0.35">
      <c r="C243" t="s">
        <v>261</v>
      </c>
      <c r="H243" s="6">
        <v>9.5799999999999996E-2</v>
      </c>
      <c r="I243" s="6">
        <v>0.1105</v>
      </c>
      <c r="J243" s="6">
        <v>0.1225</v>
      </c>
    </row>
    <row r="244" spans="3:17" ht="15.5" x14ac:dyDescent="0.35">
      <c r="C244" t="s">
        <v>262</v>
      </c>
      <c r="H244" s="6">
        <v>1.3300000000000001E-2</v>
      </c>
      <c r="I244" s="6">
        <v>1.1299999999999999E-2</v>
      </c>
      <c r="J244" s="6">
        <v>2.46E-2</v>
      </c>
    </row>
    <row r="245" spans="3:17" ht="15.5" x14ac:dyDescent="0.35">
      <c r="C245" t="s">
        <v>263</v>
      </c>
      <c r="I245" s="6">
        <v>7.22</v>
      </c>
    </row>
    <row r="246" spans="3:17" ht="15.5" x14ac:dyDescent="0.35">
      <c r="C246" t="s">
        <v>264</v>
      </c>
      <c r="I246" s="6">
        <v>6.1</v>
      </c>
    </row>
    <row r="247" spans="3:17" ht="15.5" x14ac:dyDescent="0.35">
      <c r="C247" t="s">
        <v>265</v>
      </c>
      <c r="I247" s="6">
        <v>7.42</v>
      </c>
    </row>
    <row r="248" spans="3:17" ht="15.5" x14ac:dyDescent="0.35">
      <c r="C248" t="s">
        <v>266</v>
      </c>
      <c r="I248" s="6">
        <v>0.1638</v>
      </c>
    </row>
    <row r="249" spans="3:17" ht="15.5" x14ac:dyDescent="0.35">
      <c r="C249" t="s">
        <v>267</v>
      </c>
      <c r="I249" s="6">
        <v>1.59</v>
      </c>
    </row>
    <row r="250" spans="3:17" ht="15.5" x14ac:dyDescent="0.35">
      <c r="C250" t="s">
        <v>268</v>
      </c>
      <c r="I250" s="6">
        <v>0.78</v>
      </c>
    </row>
    <row r="251" spans="3:17" ht="15.5" x14ac:dyDescent="0.35">
      <c r="C251" t="s">
        <v>269</v>
      </c>
      <c r="I251" s="6">
        <v>3.77</v>
      </c>
    </row>
    <row r="252" spans="3:17" ht="15.5" x14ac:dyDescent="0.35">
      <c r="C252" t="s">
        <v>270</v>
      </c>
      <c r="I252" s="6">
        <v>67.05</v>
      </c>
    </row>
    <row r="253" spans="3:17" ht="15.5" x14ac:dyDescent="0.35">
      <c r="C253" t="s">
        <v>271</v>
      </c>
      <c r="I253" s="6">
        <v>5.7</v>
      </c>
    </row>
    <row r="254" spans="3:17" ht="15.5" x14ac:dyDescent="0.35">
      <c r="C254" t="s">
        <v>272</v>
      </c>
      <c r="I254" s="6">
        <v>3.92</v>
      </c>
    </row>
    <row r="255" spans="3:17" ht="15.5" x14ac:dyDescent="0.35">
      <c r="C255" t="s">
        <v>273</v>
      </c>
      <c r="I255" s="6">
        <v>-0.65</v>
      </c>
    </row>
    <row r="256" spans="3:17" ht="15.5" x14ac:dyDescent="0.35">
      <c r="C256" t="s">
        <v>274</v>
      </c>
      <c r="I256" s="6">
        <v>0.04</v>
      </c>
    </row>
    <row r="257" spans="3:9" ht="15.5" x14ac:dyDescent="0.35">
      <c r="C257" t="s">
        <v>275</v>
      </c>
      <c r="I257" s="6">
        <v>85.19</v>
      </c>
    </row>
    <row r="258" spans="3:9" ht="15.5" x14ac:dyDescent="0.35">
      <c r="C258" t="s">
        <v>276</v>
      </c>
      <c r="I258" s="6">
        <v>71.989999999999995</v>
      </c>
    </row>
    <row r="259" spans="3:9" ht="15.5" x14ac:dyDescent="0.35">
      <c r="C259" t="s">
        <v>277</v>
      </c>
      <c r="I259" s="6">
        <v>327.7</v>
      </c>
    </row>
    <row r="260" spans="3:9" ht="15.5" x14ac:dyDescent="0.35">
      <c r="C260" t="s">
        <v>278</v>
      </c>
      <c r="D260" s="6">
        <v>156.41999999999999</v>
      </c>
    </row>
    <row r="261" spans="3:9" ht="15.5" x14ac:dyDescent="0.35">
      <c r="C261" t="s">
        <v>279</v>
      </c>
      <c r="I261" s="6">
        <v>665.34</v>
      </c>
    </row>
    <row r="262" spans="3:9" ht="15.5" x14ac:dyDescent="0.35">
      <c r="C262" t="s">
        <v>280</v>
      </c>
      <c r="I262" s="6">
        <v>7.76</v>
      </c>
    </row>
    <row r="263" spans="3:9" ht="15.5" x14ac:dyDescent="0.35">
      <c r="C263" t="s">
        <v>281</v>
      </c>
      <c r="D263" s="6">
        <v>5.25</v>
      </c>
    </row>
    <row r="264" spans="3:9" ht="15.5" x14ac:dyDescent="0.35">
      <c r="C264" t="s">
        <v>282</v>
      </c>
      <c r="D264" s="6">
        <v>5.21</v>
      </c>
    </row>
    <row r="265" spans="3:9" ht="15.5" x14ac:dyDescent="0.35">
      <c r="C265" t="s">
        <v>283</v>
      </c>
      <c r="D265" s="6">
        <v>0.23</v>
      </c>
    </row>
    <row r="266" spans="3:9" ht="15.5" x14ac:dyDescent="0.35">
      <c r="C266" t="s">
        <v>284</v>
      </c>
      <c r="D266" s="6">
        <v>0.17</v>
      </c>
    </row>
    <row r="267" spans="3:9" ht="15.5" x14ac:dyDescent="0.35">
      <c r="C267" t="s">
        <v>285</v>
      </c>
      <c r="D267" s="6">
        <v>0.28999999999999998</v>
      </c>
    </row>
    <row r="268" spans="3:9" ht="15.5" x14ac:dyDescent="0.35">
      <c r="C268" t="s">
        <v>286</v>
      </c>
      <c r="D268" s="6">
        <v>0.14000000000000001</v>
      </c>
    </row>
    <row r="269" spans="3:9" ht="15.5" x14ac:dyDescent="0.35">
      <c r="C269" t="s">
        <v>287</v>
      </c>
      <c r="D269" s="6">
        <v>1.61</v>
      </c>
    </row>
    <row r="270" spans="3:9" ht="15.5" x14ac:dyDescent="0.35">
      <c r="C270" t="s">
        <v>288</v>
      </c>
      <c r="I270" s="6">
        <v>16.25</v>
      </c>
    </row>
    <row r="271" spans="3:9" ht="15.5" x14ac:dyDescent="0.35">
      <c r="C271" t="s">
        <v>12</v>
      </c>
      <c r="D271" s="5">
        <v>68000000000</v>
      </c>
    </row>
    <row r="272" spans="3:9" ht="15.5" x14ac:dyDescent="0.35">
      <c r="C272" t="s">
        <v>289</v>
      </c>
      <c r="I272" s="6">
        <v>6.78</v>
      </c>
    </row>
    <row r="273" spans="3:9" ht="15.5" x14ac:dyDescent="0.35">
      <c r="C273" t="s">
        <v>290</v>
      </c>
      <c r="I273" s="6">
        <v>7.9699999999999993E-2</v>
      </c>
    </row>
    <row r="274" spans="3:9" ht="15.5" x14ac:dyDescent="0.35">
      <c r="C274" t="s">
        <v>291</v>
      </c>
      <c r="I274" s="6">
        <v>0.128</v>
      </c>
    </row>
    <row r="275" spans="3:9" ht="15.5" x14ac:dyDescent="0.35">
      <c r="C275" t="s">
        <v>292</v>
      </c>
      <c r="I275" s="6">
        <v>0.13109999999999999</v>
      </c>
    </row>
    <row r="276" spans="3:9" ht="15.5" x14ac:dyDescent="0.35">
      <c r="C276" t="s">
        <v>293</v>
      </c>
      <c r="I276" s="6">
        <v>0.1235</v>
      </c>
    </row>
    <row r="277" spans="3:9" ht="15.5" x14ac:dyDescent="0.35">
      <c r="C277" t="s">
        <v>294</v>
      </c>
      <c r="D277" s="6">
        <v>94.82</v>
      </c>
    </row>
    <row r="278" spans="3:9" ht="15.5" x14ac:dyDescent="0.35">
      <c r="C278" t="s">
        <v>295</v>
      </c>
      <c r="D278" s="6">
        <v>4.3</v>
      </c>
    </row>
    <row r="279" spans="3:9" ht="15.5" x14ac:dyDescent="0.35">
      <c r="C279" t="s">
        <v>296</v>
      </c>
      <c r="D279" s="6">
        <v>46.38</v>
      </c>
    </row>
    <row r="280" spans="3:9" ht="15.5" x14ac:dyDescent="0.35">
      <c r="C280" t="s">
        <v>297</v>
      </c>
      <c r="D280" s="6">
        <v>52.74</v>
      </c>
    </row>
    <row r="281" spans="3:9" ht="15.5" x14ac:dyDescent="0.35">
      <c r="C281" t="s">
        <v>298</v>
      </c>
      <c r="D281" s="6">
        <v>0.96</v>
      </c>
    </row>
    <row r="282" spans="3:9" ht="15.5" x14ac:dyDescent="0.35">
      <c r="C282" t="s">
        <v>299</v>
      </c>
      <c r="I282" s="6">
        <v>0.31</v>
      </c>
    </row>
    <row r="283" spans="3:9" ht="15.5" x14ac:dyDescent="0.35">
      <c r="C283" t="s">
        <v>300</v>
      </c>
      <c r="I283" s="6">
        <v>90.55</v>
      </c>
    </row>
    <row r="284" spans="3:9" ht="15.5" x14ac:dyDescent="0.35">
      <c r="C284" t="s">
        <v>53</v>
      </c>
      <c r="I284" s="5">
        <v>2352000000000</v>
      </c>
    </row>
    <row r="285" spans="3:9" ht="15.5" x14ac:dyDescent="0.35">
      <c r="C285" t="s">
        <v>301</v>
      </c>
      <c r="I285" s="5">
        <v>3308000000000</v>
      </c>
    </row>
    <row r="286" spans="3:9" ht="15.5" x14ac:dyDescent="0.35">
      <c r="C286" t="s">
        <v>302</v>
      </c>
      <c r="I286" s="5">
        <v>4520000000</v>
      </c>
    </row>
    <row r="287" spans="3:9" ht="15.5" x14ac:dyDescent="0.35">
      <c r="C287" t="s">
        <v>303</v>
      </c>
      <c r="I287" s="6">
        <v>0.35630000000000001</v>
      </c>
    </row>
    <row r="288" spans="3:9" ht="15.5" x14ac:dyDescent="0.35">
      <c r="C288" t="s">
        <v>304</v>
      </c>
      <c r="D288" s="6">
        <v>0.5363</v>
      </c>
    </row>
    <row r="289" spans="3:9" ht="15.5" x14ac:dyDescent="0.35">
      <c r="C289" t="s">
        <v>305</v>
      </c>
      <c r="D289" s="6">
        <v>0.42380000000000001</v>
      </c>
    </row>
    <row r="290" spans="3:9" ht="15.5" x14ac:dyDescent="0.35">
      <c r="C290" t="s">
        <v>306</v>
      </c>
      <c r="D290" s="6">
        <v>0.19519999999999998</v>
      </c>
    </row>
    <row r="291" spans="3:9" ht="15.5" x14ac:dyDescent="0.35">
      <c r="C291" t="s">
        <v>307</v>
      </c>
      <c r="D291" s="6">
        <v>0.52290000000000003</v>
      </c>
    </row>
    <row r="292" spans="3:9" ht="15.5" x14ac:dyDescent="0.35">
      <c r="C292" t="s">
        <v>308</v>
      </c>
      <c r="D292" s="6">
        <v>1.0771999999999999</v>
      </c>
    </row>
    <row r="293" spans="3:9" ht="15.5" x14ac:dyDescent="0.35">
      <c r="C293" t="s">
        <v>309</v>
      </c>
      <c r="D293" s="6">
        <v>2.0301</v>
      </c>
    </row>
    <row r="294" spans="3:9" ht="15.5" x14ac:dyDescent="0.35">
      <c r="C294" t="s">
        <v>310</v>
      </c>
      <c r="I294" s="6">
        <v>1.97</v>
      </c>
    </row>
    <row r="295" spans="3:9" ht="15.5" x14ac:dyDescent="0.35">
      <c r="C295" t="s">
        <v>311</v>
      </c>
      <c r="I295" s="6">
        <v>6.9</v>
      </c>
    </row>
    <row r="296" spans="3:9" ht="15.5" x14ac:dyDescent="0.35">
      <c r="C296" t="s">
        <v>312</v>
      </c>
      <c r="I296" s="6">
        <v>9.5799999999999996E-2</v>
      </c>
    </row>
    <row r="297" spans="3:9" ht="15.5" x14ac:dyDescent="0.35">
      <c r="C297" t="s">
        <v>313</v>
      </c>
      <c r="I297" s="6">
        <v>1.3300000000000001E-2</v>
      </c>
    </row>
    <row r="298" spans="3:9" ht="15.5" x14ac:dyDescent="0.35">
      <c r="C298" t="s">
        <v>314</v>
      </c>
      <c r="I298" t="s">
        <v>1540</v>
      </c>
    </row>
    <row r="299" spans="3:9" ht="15.5" x14ac:dyDescent="0.35">
      <c r="C299" t="s">
        <v>316</v>
      </c>
      <c r="I299" s="5">
        <v>7</v>
      </c>
    </row>
    <row r="300" spans="3:9" ht="15.5" x14ac:dyDescent="0.35">
      <c r="C300" t="s">
        <v>317</v>
      </c>
      <c r="I300" s="6">
        <v>0.79</v>
      </c>
    </row>
    <row r="301" spans="3:9" ht="15.5" x14ac:dyDescent="0.35">
      <c r="C301" t="s">
        <v>318</v>
      </c>
      <c r="I301" s="6">
        <v>0.66</v>
      </c>
    </row>
    <row r="302" spans="3:9" ht="15.5" x14ac:dyDescent="0.35">
      <c r="C302" t="s">
        <v>319</v>
      </c>
      <c r="I302" s="6">
        <v>0.87</v>
      </c>
    </row>
    <row r="303" spans="3:9" ht="15.5" x14ac:dyDescent="0.35">
      <c r="C303" t="s">
        <v>320</v>
      </c>
      <c r="I303" s="6">
        <v>0.62</v>
      </c>
    </row>
    <row r="304" spans="3:9" ht="15.5" x14ac:dyDescent="0.35">
      <c r="C304" t="s">
        <v>321</v>
      </c>
      <c r="I304" s="6">
        <v>0.46</v>
      </c>
    </row>
    <row r="305" spans="3:9" ht="15.5" x14ac:dyDescent="0.35">
      <c r="C305" t="s">
        <v>322</v>
      </c>
      <c r="I305" s="6">
        <v>0.65</v>
      </c>
    </row>
    <row r="306" spans="3:9" ht="15.5" x14ac:dyDescent="0.35">
      <c r="C306" t="s">
        <v>323</v>
      </c>
      <c r="I306" s="6">
        <v>0.87</v>
      </c>
    </row>
    <row r="307" spans="3:9" ht="15.5" x14ac:dyDescent="0.35">
      <c r="C307" t="s">
        <v>324</v>
      </c>
      <c r="I307" s="5">
        <v>1482000000000</v>
      </c>
    </row>
    <row r="308" spans="3:9" ht="15.5" x14ac:dyDescent="0.35">
      <c r="C308" t="s">
        <v>325</v>
      </c>
      <c r="I308" s="5">
        <v>654000000000</v>
      </c>
    </row>
    <row r="309" spans="3:9" ht="15.5" x14ac:dyDescent="0.35">
      <c r="C309" t="s">
        <v>326</v>
      </c>
      <c r="I309" s="5">
        <v>843000000000</v>
      </c>
    </row>
    <row r="310" spans="3:9" ht="15.5" x14ac:dyDescent="0.35">
      <c r="C310" t="s">
        <v>327</v>
      </c>
      <c r="I310" s="5">
        <v>385000000000</v>
      </c>
    </row>
    <row r="311" spans="3:9" ht="15.5" x14ac:dyDescent="0.35">
      <c r="C311" t="s">
        <v>328</v>
      </c>
      <c r="D311" s="5">
        <v>708000000000</v>
      </c>
    </row>
    <row r="312" spans="3:9" ht="15.5" x14ac:dyDescent="0.35">
      <c r="C312" t="s">
        <v>329</v>
      </c>
      <c r="D312" s="5">
        <v>4837000000000</v>
      </c>
    </row>
    <row r="313" spans="3:9" ht="15.5" x14ac:dyDescent="0.35">
      <c r="C313" t="s">
        <v>330</v>
      </c>
      <c r="D313" s="5">
        <v>859000000000</v>
      </c>
    </row>
    <row r="314" spans="3:9" ht="15.5" x14ac:dyDescent="0.35">
      <c r="C314" t="s">
        <v>235</v>
      </c>
      <c r="D314" s="5">
        <v>1344000000000</v>
      </c>
    </row>
    <row r="315" spans="3:9" ht="15.5" x14ac:dyDescent="0.35">
      <c r="C315" t="s">
        <v>234</v>
      </c>
      <c r="I315" s="5">
        <v>3010000000000</v>
      </c>
    </row>
    <row r="316" spans="3:9" ht="15.5" x14ac:dyDescent="0.35">
      <c r="C316" t="s">
        <v>233</v>
      </c>
      <c r="D316" s="5">
        <v>500000000000</v>
      </c>
    </row>
    <row r="317" spans="3:9" ht="15.5" x14ac:dyDescent="0.35">
      <c r="C317" t="s">
        <v>232</v>
      </c>
      <c r="D317" s="5">
        <v>195000000000</v>
      </c>
    </row>
    <row r="318" spans="3:9" ht="15.5" x14ac:dyDescent="0.35">
      <c r="C318" t="s">
        <v>23</v>
      </c>
      <c r="D318" s="5">
        <v>695000000000</v>
      </c>
    </row>
    <row r="319" spans="3:9" ht="15.5" x14ac:dyDescent="0.35">
      <c r="C319" t="s">
        <v>20</v>
      </c>
      <c r="D319" s="5">
        <v>-13000000000</v>
      </c>
    </row>
    <row r="320" spans="3:9" ht="15.5" x14ac:dyDescent="0.35">
      <c r="C320" t="s">
        <v>331</v>
      </c>
      <c r="I320" s="5">
        <v>3978000000000</v>
      </c>
    </row>
    <row r="321" spans="3:9" ht="15.5" x14ac:dyDescent="0.35">
      <c r="C321" t="s">
        <v>332</v>
      </c>
      <c r="I321" s="5">
        <v>625000000000</v>
      </c>
    </row>
    <row r="322" spans="3:9" ht="15.5" x14ac:dyDescent="0.35">
      <c r="C322" t="s">
        <v>333</v>
      </c>
      <c r="I322" s="5">
        <v>-622000000000</v>
      </c>
    </row>
    <row r="323" spans="3:9" ht="15.5" x14ac:dyDescent="0.35">
      <c r="C323" t="s">
        <v>334</v>
      </c>
      <c r="I323" s="5">
        <v>3000000000</v>
      </c>
    </row>
    <row r="324" spans="3:9" ht="15.5" x14ac:dyDescent="0.35">
      <c r="C324" t="s">
        <v>335</v>
      </c>
      <c r="I324" s="5">
        <v>-589000000000</v>
      </c>
    </row>
    <row r="325" spans="3:9" ht="15.5" x14ac:dyDescent="0.35">
      <c r="C325" t="s">
        <v>336</v>
      </c>
      <c r="I325" s="5">
        <v>35000000000</v>
      </c>
    </row>
  </sheetData>
  <pageMargins left="0.7" right="0.7" top="0.75" bottom="0.75" header="0.3" footer="0.3"/>
  <ignoredErrors>
    <ignoredError sqref="A1:Y326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A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2243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2244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194">
        <f t="shared" ref="I2:AA2" ca="1" si="0">IFERROR(_xlfn.STOCKHISTORY("XIDX:" &amp; $C$1, I1, , 0, 0, 1), "Libur")</f>
        <v>324</v>
      </c>
      <c r="J2" s="2" vm="666">
        <f t="shared" ca="1" si="0"/>
        <v>352</v>
      </c>
      <c r="K2" s="2" t="str">
        <f t="shared" ca="1" si="0"/>
        <v>Libur</v>
      </c>
      <c r="L2" s="2" vm="135">
        <f t="shared" ca="1" si="0"/>
        <v>258</v>
      </c>
      <c r="M2" s="2" vm="62">
        <f t="shared" ca="1" si="0"/>
        <v>246</v>
      </c>
      <c r="N2" s="2" vm="71">
        <f t="shared" ca="1" si="0"/>
        <v>254</v>
      </c>
      <c r="O2" s="2" t="str">
        <f t="shared" ca="1" si="0"/>
        <v>Libur</v>
      </c>
      <c r="P2" s="2" vm="191">
        <f t="shared" ca="1" si="0"/>
        <v>312</v>
      </c>
      <c r="Q2" s="2" vm="25">
        <f t="shared" ca="1" si="0"/>
        <v>196</v>
      </c>
      <c r="R2" s="2" vm="174">
        <f t="shared" ca="1" si="0"/>
        <v>140</v>
      </c>
      <c r="S2" s="2" t="str">
        <f t="shared" ca="1" si="0"/>
        <v>Libur</v>
      </c>
      <c r="T2" s="2" vm="667">
        <f t="shared" ca="1" si="0"/>
        <v>189.5746</v>
      </c>
      <c r="U2" s="2" t="str">
        <f t="shared" ca="1" si="0"/>
        <v>Libur</v>
      </c>
      <c r="V2" s="2" vm="668">
        <f t="shared" ca="1" si="0"/>
        <v>171.0795</v>
      </c>
      <c r="W2" s="2" t="str">
        <f t="shared" ca="1" si="0"/>
        <v>Libur</v>
      </c>
      <c r="X2" s="2" vm="669">
        <f t="shared" ca="1" si="0"/>
        <v>573.34749999999997</v>
      </c>
      <c r="Y2" s="2" vm="670">
        <f t="shared" ca="1" si="0"/>
        <v>147.9606</v>
      </c>
      <c r="Z2" s="2" t="str">
        <f t="shared" ca="1" si="0"/>
        <v>Libur</v>
      </c>
      <c r="AA2" s="2" t="str">
        <f t="shared" ca="1" si="0"/>
        <v>Libur</v>
      </c>
    </row>
    <row r="3" spans="1:27" ht="15.5" x14ac:dyDescent="0.35">
      <c r="D3" s="1">
        <v>46111</v>
      </c>
      <c r="H3" s="1">
        <f>IFERROR(INDEX(D3:G3,COUNT(D3:G3)),"")</f>
        <v>46111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548377000000</v>
      </c>
      <c r="H4" s="2">
        <f>IFERROR(SUM(D4:G4)*(4/MAX(1,COUNT(D4:G4))),"")</f>
        <v>2193508000000</v>
      </c>
      <c r="I4" s="2">
        <f t="shared" ref="I4:AA4" si="1">IFERROR(INDEX(I51:I500,MATCH($C$4,$C$51:$C$500,0)),"")</f>
        <v>2169601000000</v>
      </c>
      <c r="J4" s="2">
        <f t="shared" si="1"/>
        <v>2166940000000</v>
      </c>
      <c r="K4" s="2">
        <f t="shared" si="1"/>
        <v>1995410000000</v>
      </c>
      <c r="L4" s="2">
        <f t="shared" si="1"/>
        <v>1694505000000</v>
      </c>
      <c r="M4" s="2">
        <f t="shared" si="1"/>
        <v>1570983000000</v>
      </c>
      <c r="N4" s="2">
        <f t="shared" si="1"/>
        <v>2000850000000</v>
      </c>
      <c r="O4" s="2">
        <f t="shared" si="1"/>
        <v>2643687000000</v>
      </c>
      <c r="P4" s="2">
        <f t="shared" si="1"/>
        <v>2616114000000</v>
      </c>
      <c r="Q4" s="2">
        <f t="shared" si="1"/>
        <v>2154431000000</v>
      </c>
      <c r="R4" s="2">
        <f t="shared" si="1"/>
        <v>1922083000000</v>
      </c>
      <c r="S4" s="2">
        <f t="shared" si="1"/>
        <v>1740347000000</v>
      </c>
      <c r="T4" s="2">
        <f t="shared" si="1"/>
        <v>1559605000000</v>
      </c>
      <c r="U4" s="2">
        <f t="shared" si="1"/>
        <v>1585704000000</v>
      </c>
      <c r="V4" s="2">
        <f t="shared" si="1"/>
        <v>1608881000000</v>
      </c>
      <c r="W4" s="2">
        <f t="shared" si="1"/>
        <v>1653076000000</v>
      </c>
      <c r="X4" s="2">
        <f t="shared" si="1"/>
        <v>1492012000000</v>
      </c>
      <c r="Y4" s="2">
        <f t="shared" si="1"/>
        <v>1355526826287</v>
      </c>
      <c r="Z4" s="2">
        <f t="shared" si="1"/>
        <v>1462352146332</v>
      </c>
      <c r="AA4" s="2">
        <f t="shared" si="1"/>
        <v>1405310000000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27110000000</v>
      </c>
      <c r="H5" s="2">
        <f>IFERROR(SUM(D5:G5)*(4/MAX(1,COUNT(D5:G5))),"")</f>
        <v>108440000000</v>
      </c>
      <c r="I5" s="2">
        <f t="shared" ref="I5:AA5" si="2">IFERROR(INDEX(I51:I500,MATCH($C$5,$C$51:$C$500,0)),"")</f>
        <v>169946000000</v>
      </c>
      <c r="J5" s="2">
        <f t="shared" si="2"/>
        <v>267097000000</v>
      </c>
      <c r="K5" s="2">
        <f t="shared" si="2"/>
        <v>240075000000</v>
      </c>
      <c r="L5" s="2">
        <f t="shared" si="2"/>
        <v>202718000000</v>
      </c>
      <c r="M5" s="2">
        <f t="shared" si="2"/>
        <v>120302000000</v>
      </c>
      <c r="N5" s="2">
        <f t="shared" si="2"/>
        <v>74130000000</v>
      </c>
      <c r="O5" s="2">
        <f t="shared" si="2"/>
        <v>263323000000</v>
      </c>
      <c r="P5" s="2">
        <f t="shared" si="2"/>
        <v>235812000000</v>
      </c>
      <c r="Q5" s="2">
        <f t="shared" si="2"/>
        <v>174477000000</v>
      </c>
      <c r="R5" s="2">
        <f t="shared" si="2"/>
        <v>59708000000</v>
      </c>
      <c r="S5" s="2">
        <f t="shared" si="2"/>
        <v>25358000000</v>
      </c>
      <c r="T5" s="2">
        <f t="shared" si="2"/>
        <v>36339000000</v>
      </c>
      <c r="U5" s="2">
        <f t="shared" si="2"/>
        <v>66355000000</v>
      </c>
      <c r="V5" s="2">
        <f t="shared" si="2"/>
        <v>7628000000</v>
      </c>
      <c r="W5" s="2">
        <f t="shared" si="2"/>
        <v>5394000000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1967516000000</v>
      </c>
      <c r="H6" s="2">
        <f>IFERROR(INDEX(D6:G6,COUNT(D6:G6)),"")</f>
        <v>1967516000000</v>
      </c>
      <c r="I6" s="2">
        <f t="shared" ref="I6:AA6" si="3">IFERROR(INDEX(I51:I500,MATCH($C$6,$C$51:$C$500,0)),"")</f>
        <v>1983172000000</v>
      </c>
      <c r="J6" s="2">
        <f t="shared" si="3"/>
        <v>1892101000000</v>
      </c>
      <c r="K6" s="2">
        <f t="shared" si="3"/>
        <v>1695922000000</v>
      </c>
      <c r="L6" s="2">
        <f t="shared" si="3"/>
        <v>1515032000000</v>
      </c>
      <c r="M6" s="2">
        <f t="shared" si="3"/>
        <v>1333647000000</v>
      </c>
      <c r="N6" s="2">
        <f t="shared" si="3"/>
        <v>1213345000000</v>
      </c>
      <c r="O6" s="2">
        <f t="shared" si="3"/>
        <v>1370577000000</v>
      </c>
      <c r="P6" s="2">
        <f t="shared" si="3"/>
        <v>1171661000000</v>
      </c>
      <c r="Q6" s="2">
        <f t="shared" si="3"/>
        <v>989812000000</v>
      </c>
      <c r="R6" s="2">
        <f t="shared" si="3"/>
        <v>815299000000</v>
      </c>
      <c r="S6" s="2">
        <f t="shared" si="3"/>
        <v>755591000000</v>
      </c>
      <c r="T6" s="2">
        <f t="shared" si="3"/>
        <v>546976000000</v>
      </c>
      <c r="U6" s="2">
        <f t="shared" si="3"/>
        <v>510637000000</v>
      </c>
      <c r="V6" s="2">
        <f t="shared" si="3"/>
        <v>444282000000</v>
      </c>
      <c r="W6" s="2">
        <f t="shared" si="3"/>
        <v>436654000000</v>
      </c>
      <c r="X6" s="2">
        <f t="shared" si="3"/>
        <v>459260000000</v>
      </c>
      <c r="Y6" s="2">
        <f t="shared" si="3"/>
        <v>336387479000</v>
      </c>
      <c r="Z6" s="2">
        <f t="shared" si="3"/>
        <v>275716431764</v>
      </c>
      <c r="AA6" s="2">
        <f t="shared" si="3"/>
        <v>255005000000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3.48</v>
      </c>
      <c r="H7" s="3">
        <f>IFERROR(INDEX(D7:G7,COUNT(D7:G7)),"")</f>
        <v>3.48</v>
      </c>
      <c r="I7" s="3">
        <f t="shared" ref="I7:AA7" si="4">IFERROR(INDEX(I51:I500,MATCH($C$7,$C$51:$C$500,0))/1000000000,"")</f>
        <v>3.48</v>
      </c>
      <c r="J7" s="3">
        <f t="shared" si="4"/>
        <v>3.48</v>
      </c>
      <c r="K7" s="3">
        <f t="shared" si="4"/>
        <v>3.48</v>
      </c>
      <c r="L7" s="3">
        <f t="shared" si="4"/>
        <v>3.48</v>
      </c>
      <c r="M7" s="3">
        <f t="shared" si="4"/>
        <v>3.48</v>
      </c>
      <c r="N7" s="3">
        <f t="shared" si="4"/>
        <v>3.48</v>
      </c>
      <c r="O7" s="3">
        <f t="shared" si="4"/>
        <v>3.48</v>
      </c>
      <c r="P7" s="3">
        <f t="shared" si="4"/>
        <v>3.48</v>
      </c>
      <c r="Q7" s="3">
        <f t="shared" si="4"/>
        <v>3.48</v>
      </c>
      <c r="R7" s="3">
        <f t="shared" si="4"/>
        <v>3.48</v>
      </c>
      <c r="S7" s="3">
        <f t="shared" si="4"/>
        <v>3.48</v>
      </c>
      <c r="T7" s="3">
        <f t="shared" si="4"/>
        <v>2</v>
      </c>
      <c r="U7" s="3">
        <f t="shared" si="4"/>
        <v>2</v>
      </c>
      <c r="V7" s="3">
        <f t="shared" si="4"/>
        <v>2</v>
      </c>
      <c r="W7" s="3">
        <f t="shared" si="4"/>
        <v>2</v>
      </c>
      <c r="X7" s="3">
        <f t="shared" si="4"/>
        <v>2</v>
      </c>
      <c r="Y7" s="3">
        <f t="shared" si="4"/>
        <v>2</v>
      </c>
      <c r="Z7" s="3">
        <f t="shared" si="4"/>
        <v>2</v>
      </c>
      <c r="AA7" s="3">
        <f t="shared" si="4"/>
        <v>2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62000000000</v>
      </c>
      <c r="H8" s="2">
        <f>IFERROR(INDEX(D8:G8,COUNT(D8:G8)),"")</f>
        <v>62000000000</v>
      </c>
      <c r="I8" s="2">
        <f t="shared" ref="I8:AA8" si="5">IFERROR(INDEX(I51:I500,MATCH($C$8,$C$51:$C$500,0)),"")</f>
        <v>-274000000000</v>
      </c>
      <c r="J8" s="2">
        <f t="shared" si="5"/>
        <v>208000000000</v>
      </c>
      <c r="K8" s="2">
        <f t="shared" si="5"/>
        <v>-750000000000</v>
      </c>
      <c r="L8" s="2">
        <f t="shared" si="5"/>
        <v>-152000000000</v>
      </c>
      <c r="M8" s="2">
        <f t="shared" si="5"/>
        <v>99000000000</v>
      </c>
      <c r="N8" s="2">
        <f t="shared" si="5"/>
        <v>2725000000000</v>
      </c>
      <c r="O8" s="2">
        <f t="shared" si="5"/>
        <v>293000000000</v>
      </c>
      <c r="P8" s="2">
        <f t="shared" si="5"/>
        <v>-297000000000</v>
      </c>
      <c r="Q8" s="2">
        <f t="shared" si="5"/>
        <v>-814000000000</v>
      </c>
      <c r="R8" s="2">
        <f t="shared" si="5"/>
        <v>-1493000000000</v>
      </c>
      <c r="S8" s="2">
        <f t="shared" si="5"/>
        <v>80000000000</v>
      </c>
      <c r="T8" s="2">
        <f t="shared" si="5"/>
        <v>-1035000000000</v>
      </c>
      <c r="U8" s="2">
        <f t="shared" si="5"/>
        <v>-512000000000</v>
      </c>
      <c r="V8" s="2">
        <f t="shared" si="5"/>
        <v>209000000000</v>
      </c>
      <c r="W8" s="2">
        <f t="shared" si="5"/>
        <v>-495000000000</v>
      </c>
      <c r="X8" s="2">
        <f t="shared" si="5"/>
        <v>-311000000000</v>
      </c>
      <c r="Y8" s="2">
        <f t="shared" si="5"/>
        <v>853000000000</v>
      </c>
      <c r="Z8" s="2">
        <f t="shared" si="5"/>
        <v>988000000000</v>
      </c>
      <c r="AA8" s="2">
        <f t="shared" si="5"/>
        <v>-800000000000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17.940000000000001</v>
      </c>
      <c r="H9" s="3">
        <f>IFERROR(INDEX(D9:G9,COUNT(D9:G9)),"")</f>
        <v>17.940000000000001</v>
      </c>
      <c r="I9" s="3">
        <f t="shared" ref="I9:AA9" si="6">IFERROR(INDEX(I51:I500,MATCH($C$9,$C$51:$C$500,0)),"")</f>
        <v>-78.569999999999993</v>
      </c>
      <c r="J9" s="3">
        <f t="shared" si="6"/>
        <v>59.76</v>
      </c>
      <c r="K9" s="3">
        <f t="shared" si="6"/>
        <v>-215.4</v>
      </c>
      <c r="L9" s="3">
        <f t="shared" si="6"/>
        <v>-43.56</v>
      </c>
      <c r="M9" s="3">
        <f t="shared" si="6"/>
        <v>28.41</v>
      </c>
      <c r="N9" s="3">
        <f t="shared" si="6"/>
        <v>782.68</v>
      </c>
      <c r="O9" s="3">
        <f t="shared" si="6"/>
        <v>84.28</v>
      </c>
      <c r="P9" s="3">
        <f t="shared" si="6"/>
        <v>-85.34</v>
      </c>
      <c r="Q9" s="3">
        <f t="shared" si="6"/>
        <v>-233.69</v>
      </c>
      <c r="R9" s="3">
        <f t="shared" si="6"/>
        <v>-428.81</v>
      </c>
      <c r="S9" s="3">
        <f t="shared" si="6"/>
        <v>22.96</v>
      </c>
      <c r="T9" s="3">
        <f t="shared" si="6"/>
        <v>-517.33000000000004</v>
      </c>
      <c r="U9" s="3">
        <f t="shared" si="6"/>
        <v>-255.98</v>
      </c>
      <c r="V9" s="3">
        <f t="shared" si="6"/>
        <v>104.64</v>
      </c>
      <c r="W9" s="3">
        <f t="shared" si="6"/>
        <v>-247.33</v>
      </c>
      <c r="X9" s="3">
        <f t="shared" si="6"/>
        <v>-155.63</v>
      </c>
      <c r="Y9" s="3">
        <f t="shared" si="6"/>
        <v>426.72</v>
      </c>
      <c r="Z9" s="3">
        <f t="shared" si="6"/>
        <v>493.96</v>
      </c>
      <c r="AA9" s="3">
        <f t="shared" si="6"/>
        <v>-399.9</v>
      </c>
    </row>
    <row r="10" spans="1:27" ht="15.5" x14ac:dyDescent="0.35">
      <c r="C10" t="s">
        <v>17</v>
      </c>
      <c r="D10" s="3" t="str">
        <f ca="1">IFERROR(IF(D9=0,"",D2/D9),"")</f>
        <v/>
      </c>
      <c r="I10" s="3">
        <f t="shared" ref="I10:AA10" ca="1" si="7">IFERROR(IF(I9=0,"",I2/I9),"")</f>
        <v>-4.123711340206186</v>
      </c>
      <c r="J10" s="3">
        <f t="shared" ca="1" si="7"/>
        <v>5.8902275769745653</v>
      </c>
      <c r="K10" s="3" t="str">
        <f t="shared" ca="1" si="7"/>
        <v/>
      </c>
      <c r="L10" s="3">
        <f t="shared" ca="1" si="7"/>
        <v>-5.9228650137741043</v>
      </c>
      <c r="M10" s="3">
        <f t="shared" ca="1" si="7"/>
        <v>8.6589229144667375</v>
      </c>
      <c r="N10" s="3">
        <f t="shared" ca="1" si="7"/>
        <v>0.324525987632238</v>
      </c>
      <c r="O10" s="3" t="str">
        <f t="shared" ca="1" si="7"/>
        <v/>
      </c>
      <c r="P10" s="3">
        <f t="shared" ca="1" si="7"/>
        <v>-3.6559643777829858</v>
      </c>
      <c r="Q10" s="3">
        <f t="shared" ca="1" si="7"/>
        <v>-0.83871795969018781</v>
      </c>
      <c r="R10" s="3">
        <f t="shared" ca="1" si="7"/>
        <v>-0.32648492339264473</v>
      </c>
      <c r="S10" s="3" t="str">
        <f t="shared" ca="1" si="7"/>
        <v/>
      </c>
      <c r="T10" s="3">
        <f t="shared" ca="1" si="7"/>
        <v>-0.36644810855740045</v>
      </c>
      <c r="U10" s="3" t="str">
        <f t="shared" ca="1" si="7"/>
        <v/>
      </c>
      <c r="V10" s="3">
        <f t="shared" ca="1" si="7"/>
        <v>1.6349340596330275</v>
      </c>
      <c r="W10" s="3" t="str">
        <f t="shared" ca="1" si="7"/>
        <v/>
      </c>
      <c r="X10" s="3">
        <f t="shared" ca="1" si="7"/>
        <v>-3.6840422797661119</v>
      </c>
      <c r="Y10" s="3">
        <f t="shared" ca="1" si="7"/>
        <v>0.3467393138357705</v>
      </c>
      <c r="Z10" s="3" t="str">
        <f t="shared" ca="1" si="7"/>
        <v/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0</v>
      </c>
      <c r="H11" s="2">
        <f>IFERROR(INDEX(D11:G11,COUNT(D11:G11)),"")</f>
        <v>0</v>
      </c>
      <c r="I11" s="2">
        <f t="shared" ref="I11:AA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  <c r="AA11" s="2">
        <f t="shared" si="8"/>
        <v>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27</v>
      </c>
      <c r="D15" s="2">
        <f>IFERROR(INDEX(D51:D500,MATCH($C$15,$C$51:$C$500,0)),"")</f>
        <v>-7985000000</v>
      </c>
      <c r="H15" s="2">
        <f>IFERROR(SUM(D15:G15)*(4/MAX(1,COUNT(D15:G15))),"")</f>
        <v>-31940000000</v>
      </c>
      <c r="I15" s="2">
        <f t="shared" ref="I15:AA15" si="12">IFERROR(INDEX(I51:I500,MATCH($C$15,$C$51:$C$500,0)),"")</f>
        <v>-36905000000</v>
      </c>
      <c r="J15" s="2">
        <f t="shared" si="12"/>
        <v>-70327000000</v>
      </c>
      <c r="K15" s="2">
        <f t="shared" si="12"/>
        <v>-86202000000</v>
      </c>
      <c r="L15" s="2">
        <f t="shared" si="12"/>
        <v>-84646000000</v>
      </c>
      <c r="M15" s="2">
        <f t="shared" si="12"/>
        <v>-44634000000</v>
      </c>
      <c r="N15" s="2">
        <f t="shared" si="12"/>
        <v>-36577000000</v>
      </c>
      <c r="O15" s="2">
        <f t="shared" si="12"/>
        <v>-111395000000</v>
      </c>
      <c r="P15" s="2">
        <f t="shared" si="12"/>
        <v>-71980000000</v>
      </c>
      <c r="Q15" s="2">
        <f t="shared" si="12"/>
        <v>-61087000000</v>
      </c>
      <c r="R15" s="2">
        <f t="shared" si="12"/>
        <v>25627000000</v>
      </c>
      <c r="S15" s="2">
        <f t="shared" si="12"/>
        <v>-8120000000</v>
      </c>
      <c r="T15" s="2">
        <f t="shared" si="12"/>
        <v>-13653000000</v>
      </c>
      <c r="U15" s="2">
        <f t="shared" si="12"/>
        <v>-22908000000</v>
      </c>
      <c r="V15" s="2">
        <f t="shared" si="12"/>
        <v>-20490000000</v>
      </c>
      <c r="W15" s="2">
        <f t="shared" si="12"/>
        <v>-10380000000</v>
      </c>
      <c r="X15" s="2">
        <f t="shared" si="12"/>
        <v>-56053000000</v>
      </c>
      <c r="Y15" s="2">
        <f t="shared" si="12"/>
        <v>-31930717390</v>
      </c>
      <c r="Z15" s="2">
        <f t="shared" si="12"/>
        <v>-17368659917</v>
      </c>
      <c r="AA15" s="2">
        <f t="shared" si="12"/>
        <v>104169000000</v>
      </c>
    </row>
    <row r="16" spans="1:27" ht="15.5" x14ac:dyDescent="0.35">
      <c r="C16" t="s">
        <v>28</v>
      </c>
      <c r="D16" s="2">
        <f>IFERROR(INDEX(D51:D500,MATCH($C$16,$C$51:$C$500,0)),"")</f>
        <v>35095000000</v>
      </c>
      <c r="H16" s="2">
        <f>IFERROR(SUM(D16:G16)*(4/MAX(1,COUNT(D16:G16))),"")</f>
        <v>140380000000</v>
      </c>
      <c r="I16" s="2">
        <f t="shared" ref="I16:AA16" si="13">IFERROR(INDEX(I51:I500,MATCH($C$16,$C$51:$C$500,0)),"")</f>
        <v>179458000000</v>
      </c>
      <c r="J16" s="2">
        <f t="shared" si="13"/>
        <v>333242000000</v>
      </c>
      <c r="K16" s="2">
        <f t="shared" si="13"/>
        <v>322609000000</v>
      </c>
      <c r="L16" s="2">
        <f t="shared" si="13"/>
        <v>282249000000</v>
      </c>
      <c r="M16" s="2">
        <f t="shared" si="13"/>
        <v>155244000000</v>
      </c>
      <c r="N16" s="2">
        <f t="shared" si="13"/>
        <v>93955000000</v>
      </c>
      <c r="O16" s="2">
        <f t="shared" si="13"/>
        <v>371066000000</v>
      </c>
      <c r="P16" s="2">
        <f t="shared" si="13"/>
        <v>287163000000</v>
      </c>
      <c r="Q16" s="2">
        <f t="shared" si="13"/>
        <v>241752000000</v>
      </c>
      <c r="R16" s="2">
        <f t="shared" si="13"/>
        <v>34676000000</v>
      </c>
      <c r="S16" s="2">
        <f t="shared" si="13"/>
        <v>23787000000</v>
      </c>
      <c r="T16" s="2">
        <f t="shared" si="13"/>
        <v>49992000000</v>
      </c>
      <c r="U16" s="2">
        <f t="shared" si="13"/>
        <v>89263000000</v>
      </c>
      <c r="V16" s="2">
        <f t="shared" si="13"/>
        <v>28118000000</v>
      </c>
      <c r="W16" s="2">
        <f t="shared" si="13"/>
        <v>15774000000</v>
      </c>
      <c r="X16" s="2">
        <f t="shared" si="13"/>
        <v>193914000000</v>
      </c>
      <c r="Y16" s="2">
        <f t="shared" si="13"/>
        <v>92601764626</v>
      </c>
      <c r="Z16" s="2">
        <f t="shared" si="13"/>
        <v>38080023443</v>
      </c>
      <c r="AA16" s="2">
        <f t="shared" si="13"/>
        <v>-386015000000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ht="15.5" x14ac:dyDescent="0.35">
      <c r="A19" t="s">
        <v>50</v>
      </c>
      <c r="C19" t="s">
        <v>51</v>
      </c>
    </row>
    <row r="20" spans="1:27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AA20" ca="1" si="14">IFERROR(H21*H2,"")</f>
        <v/>
      </c>
      <c r="I20" s="2">
        <f t="shared" ca="1" si="14"/>
        <v>1127520000000</v>
      </c>
      <c r="J20" s="2">
        <f t="shared" ca="1" si="14"/>
        <v>1224960000000</v>
      </c>
      <c r="K20" s="2" t="str">
        <f t="shared" ca="1" si="14"/>
        <v/>
      </c>
      <c r="L20" s="2">
        <f t="shared" ca="1" si="14"/>
        <v>897840000000</v>
      </c>
      <c r="M20" s="2">
        <f t="shared" ca="1" si="14"/>
        <v>856080000000</v>
      </c>
      <c r="N20" s="2">
        <f t="shared" ca="1" si="14"/>
        <v>883920000000</v>
      </c>
      <c r="O20" s="2" t="str">
        <f t="shared" ca="1" si="14"/>
        <v/>
      </c>
      <c r="P20" s="2">
        <f t="shared" ca="1" si="14"/>
        <v>1085760000000</v>
      </c>
      <c r="Q20" s="2">
        <f t="shared" ca="1" si="14"/>
        <v>682080000000</v>
      </c>
      <c r="R20" s="2">
        <f t="shared" ca="1" si="14"/>
        <v>487200000000</v>
      </c>
      <c r="S20" s="2" t="str">
        <f t="shared" ca="1" si="14"/>
        <v/>
      </c>
      <c r="T20" s="2">
        <f t="shared" ca="1" si="14"/>
        <v>379149200000</v>
      </c>
      <c r="U20" s="2" t="str">
        <f t="shared" ca="1" si="14"/>
        <v/>
      </c>
      <c r="V20" s="2">
        <f t="shared" ca="1" si="14"/>
        <v>342159000000</v>
      </c>
      <c r="W20" s="2" t="str">
        <f t="shared" ca="1" si="14"/>
        <v/>
      </c>
      <c r="X20" s="2">
        <f t="shared" ca="1" si="14"/>
        <v>1146695000000</v>
      </c>
      <c r="Y20" s="2">
        <f t="shared" ca="1" si="14"/>
        <v>295921200000</v>
      </c>
      <c r="Z20" s="2" t="str">
        <f t="shared" ca="1" si="14"/>
        <v/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3480000000</v>
      </c>
      <c r="H21" s="2">
        <f>IFERROR(INDEX(D21:G21,COUNT(D21:G21)),"")</f>
        <v>3480000000</v>
      </c>
      <c r="I21" s="2">
        <f t="shared" ref="I21:AA21" si="15">IFERROR(INDEX(I51:I500,MATCH($C$7,$C$51:$C$500,0)),"")</f>
        <v>3480000000</v>
      </c>
      <c r="J21" s="2">
        <f t="shared" si="15"/>
        <v>3480000000</v>
      </c>
      <c r="K21" s="2">
        <f t="shared" si="15"/>
        <v>3480000000</v>
      </c>
      <c r="L21" s="2">
        <f t="shared" si="15"/>
        <v>3480000000</v>
      </c>
      <c r="M21" s="2">
        <f t="shared" si="15"/>
        <v>3480000000</v>
      </c>
      <c r="N21" s="2">
        <f t="shared" si="15"/>
        <v>3480000000</v>
      </c>
      <c r="O21" s="2">
        <f t="shared" si="15"/>
        <v>3480000000</v>
      </c>
      <c r="P21" s="2">
        <f t="shared" si="15"/>
        <v>3480000000</v>
      </c>
      <c r="Q21" s="2">
        <f t="shared" si="15"/>
        <v>3480000000</v>
      </c>
      <c r="R21" s="2">
        <f t="shared" si="15"/>
        <v>3480000000</v>
      </c>
      <c r="S21" s="2">
        <f t="shared" si="15"/>
        <v>3480000000</v>
      </c>
      <c r="T21" s="2">
        <f t="shared" si="15"/>
        <v>2000000000</v>
      </c>
      <c r="U21" s="2">
        <f t="shared" si="15"/>
        <v>2000000000</v>
      </c>
      <c r="V21" s="2">
        <f t="shared" si="15"/>
        <v>2000000000</v>
      </c>
      <c r="W21" s="2">
        <f t="shared" si="15"/>
        <v>2000000000</v>
      </c>
      <c r="X21" s="2">
        <f t="shared" si="15"/>
        <v>2000000000</v>
      </c>
      <c r="Y21" s="2">
        <f t="shared" si="15"/>
        <v>2000000000</v>
      </c>
      <c r="Z21" s="2">
        <f t="shared" si="15"/>
        <v>2000000000</v>
      </c>
      <c r="AA21" s="2">
        <f t="shared" si="15"/>
        <v>2000000000</v>
      </c>
    </row>
    <row r="23" spans="1:27" ht="15.5" x14ac:dyDescent="0.35">
      <c r="B23" t="s">
        <v>54</v>
      </c>
      <c r="C23" t="s">
        <v>55</v>
      </c>
      <c r="D23" s="3">
        <f>IFERROR(D5/D6*100,"")</f>
        <v>1.3778795191500348</v>
      </c>
      <c r="H23" s="3">
        <f t="shared" ref="H23:AA23" si="16">IFERROR(H5/H6*100,"")</f>
        <v>5.5115180766001393</v>
      </c>
      <c r="I23" s="3">
        <f t="shared" si="16"/>
        <v>8.5694029564757876</v>
      </c>
      <c r="J23" s="3">
        <f t="shared" si="16"/>
        <v>14.11642401753395</v>
      </c>
      <c r="K23" s="3">
        <f t="shared" si="16"/>
        <v>14.156016609254435</v>
      </c>
      <c r="L23" s="3">
        <f t="shared" si="16"/>
        <v>13.380443449379287</v>
      </c>
      <c r="M23" s="3">
        <f t="shared" si="16"/>
        <v>9.0205279208066305</v>
      </c>
      <c r="N23" s="3">
        <f t="shared" si="16"/>
        <v>6.1095566388784723</v>
      </c>
      <c r="O23" s="3">
        <f t="shared" si="16"/>
        <v>19.212565218882265</v>
      </c>
      <c r="P23" s="3">
        <f t="shared" si="16"/>
        <v>20.126299330608425</v>
      </c>
      <c r="Q23" s="3">
        <f t="shared" si="16"/>
        <v>17.627286797896975</v>
      </c>
      <c r="R23" s="3">
        <f t="shared" si="16"/>
        <v>7.3234482073447902</v>
      </c>
      <c r="S23" s="3">
        <f t="shared" si="16"/>
        <v>3.3560484441979859</v>
      </c>
      <c r="T23" s="3">
        <f t="shared" si="16"/>
        <v>6.6436187328146019</v>
      </c>
      <c r="U23" s="3">
        <f t="shared" si="16"/>
        <v>12.994553861157732</v>
      </c>
      <c r="V23" s="3">
        <f t="shared" si="16"/>
        <v>1.716927537014779</v>
      </c>
      <c r="W23" s="3">
        <f t="shared" si="16"/>
        <v>1.235303008789568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56</v>
      </c>
      <c r="D24" s="4">
        <f>IFERROR(_xlfn.RRI(5,I23,D23),"")</f>
        <v>-0.30617149868904725</v>
      </c>
      <c r="H24" s="4">
        <f t="shared" ref="H24:AA24" si="17">IFERROR(_xlfn.RRI(5,M23,H23),"")</f>
        <v>-9.3833805742076337E-2</v>
      </c>
      <c r="I24" s="4">
        <f t="shared" si="17"/>
        <v>7.0010831401426943E-2</v>
      </c>
      <c r="J24" s="4">
        <f t="shared" si="17"/>
        <v>-5.9783500861497862E-2</v>
      </c>
      <c r="K24" s="4">
        <f t="shared" si="17"/>
        <v>-6.795812000544188E-2</v>
      </c>
      <c r="L24" s="4">
        <f t="shared" si="17"/>
        <v>-5.3638623543963426E-2</v>
      </c>
      <c r="M24" s="4">
        <f t="shared" si="17"/>
        <v>4.2565304887530742E-2</v>
      </c>
      <c r="N24" s="4">
        <f t="shared" si="17"/>
        <v>0.12729166216210053</v>
      </c>
      <c r="O24" s="4">
        <f t="shared" si="17"/>
        <v>0.23661961456981562</v>
      </c>
      <c r="P24" s="4">
        <f t="shared" si="17"/>
        <v>9.1441620122195477E-2</v>
      </c>
      <c r="Q24" s="4">
        <f t="shared" si="17"/>
        <v>0.59326017575286816</v>
      </c>
      <c r="R24" s="4">
        <f t="shared" si="17"/>
        <v>0.42754045011612263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57</v>
      </c>
      <c r="C25" t="s">
        <v>58</v>
      </c>
      <c r="D25" s="3">
        <f>IFERROR(INDEX(D51:D500,MATCH($A$25,$C$51:$C$500,0)),"")</f>
        <v>7.79</v>
      </c>
      <c r="H25" s="3">
        <f>IFERROR(INDEX(D25:G25,COUNT(D25:G25)),"")</f>
        <v>7.79</v>
      </c>
      <c r="I25" s="3">
        <f t="shared" ref="I25:AA25" si="18">IFERROR(INDEX(I51:I500,MATCH($C$25,$C$51:$C$500,0)),"")</f>
        <v>40.950000000000003</v>
      </c>
      <c r="J25" s="3">
        <f t="shared" si="18"/>
        <v>75.52</v>
      </c>
      <c r="K25" s="3">
        <f t="shared" si="18"/>
        <v>67.900000000000006</v>
      </c>
      <c r="L25" s="3">
        <f t="shared" si="18"/>
        <v>56.76</v>
      </c>
      <c r="M25" s="3">
        <f t="shared" si="18"/>
        <v>31.77</v>
      </c>
      <c r="N25" s="3">
        <f t="shared" si="18"/>
        <v>16.48</v>
      </c>
      <c r="O25" s="3">
        <f t="shared" si="18"/>
        <v>74.59</v>
      </c>
      <c r="P25" s="3">
        <f t="shared" si="18"/>
        <v>61.81</v>
      </c>
      <c r="Q25" s="3">
        <f t="shared" si="18"/>
        <v>51.89</v>
      </c>
      <c r="R25" s="3">
        <f t="shared" si="18"/>
        <v>17.32</v>
      </c>
      <c r="S25" s="3">
        <f t="shared" si="18"/>
        <v>4.5</v>
      </c>
      <c r="T25" s="3">
        <f t="shared" si="18"/>
        <v>18.170000000000002</v>
      </c>
      <c r="U25" s="3">
        <f t="shared" si="18"/>
        <v>33.18</v>
      </c>
      <c r="V25" s="3">
        <f t="shared" si="18"/>
        <v>3.81</v>
      </c>
      <c r="W25" s="3">
        <f t="shared" si="18"/>
        <v>2.7</v>
      </c>
      <c r="X25" s="3">
        <f t="shared" si="18"/>
        <v>68.930000000000007</v>
      </c>
      <c r="Y25" s="3">
        <f t="shared" si="18"/>
        <v>30.34</v>
      </c>
      <c r="Z25" s="3">
        <f t="shared" si="18"/>
        <v>10.36</v>
      </c>
      <c r="AA25" s="3">
        <f t="shared" si="18"/>
        <v>-140.91999999999999</v>
      </c>
    </row>
    <row r="26" spans="1:27" ht="15.5" x14ac:dyDescent="0.35">
      <c r="C26" t="s">
        <v>59</v>
      </c>
      <c r="D26" s="4">
        <f>IFERROR(_xlfn.RRI(5,I25,D25),"")</f>
        <v>-0.28244249633813023</v>
      </c>
      <c r="H26" s="4">
        <f t="shared" ref="H26:AA26" si="19">IFERROR(_xlfn.RRI(5,M25,H25),"")</f>
        <v>-0.24507458121579095</v>
      </c>
      <c r="I26" s="4">
        <f t="shared" si="19"/>
        <v>0.19966320771446155</v>
      </c>
      <c r="J26" s="4">
        <f t="shared" si="19"/>
        <v>2.4812876855269117E-3</v>
      </c>
      <c r="K26" s="4">
        <f t="shared" si="19"/>
        <v>1.8971896304482483E-2</v>
      </c>
      <c r="L26" s="4">
        <f t="shared" si="19"/>
        <v>1.8103061076418347E-2</v>
      </c>
      <c r="M26" s="4">
        <f t="shared" si="19"/>
        <v>0.12899980114010501</v>
      </c>
      <c r="N26" s="4">
        <f t="shared" si="19"/>
        <v>0.29642960137070751</v>
      </c>
      <c r="O26" s="4">
        <f t="shared" si="19"/>
        <v>0.32637136083014506</v>
      </c>
      <c r="P26" s="4">
        <f t="shared" si="19"/>
        <v>0.1324954670721874</v>
      </c>
      <c r="Q26" s="4">
        <f t="shared" si="19"/>
        <v>0.68589972184100367</v>
      </c>
      <c r="R26" s="4">
        <f t="shared" si="19"/>
        <v>0.45022979911646654</v>
      </c>
      <c r="S26" s="4">
        <f t="shared" si="19"/>
        <v>-0.4206235384449043</v>
      </c>
      <c r="T26" s="4">
        <f t="shared" si="19"/>
        <v>-9.7457066627270272E-2</v>
      </c>
      <c r="U26" s="4">
        <f t="shared" si="19"/>
        <v>0.26212777824794475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60</v>
      </c>
      <c r="D27" s="3">
        <f>IFERROR(D4/D21,"")</f>
        <v>157.57959770114942</v>
      </c>
      <c r="H27" s="3">
        <f t="shared" ref="H27:AA27" si="20">IFERROR(H4/H21,"")</f>
        <v>630.3183908045977</v>
      </c>
      <c r="I27" s="3">
        <f t="shared" si="20"/>
        <v>623.44856321839086</v>
      </c>
      <c r="J27" s="3">
        <f t="shared" si="20"/>
        <v>622.68390804597698</v>
      </c>
      <c r="K27" s="3">
        <f t="shared" si="20"/>
        <v>573.39367816091954</v>
      </c>
      <c r="L27" s="3">
        <f t="shared" si="20"/>
        <v>486.92672413793105</v>
      </c>
      <c r="M27" s="3">
        <f t="shared" si="20"/>
        <v>451.43189655172415</v>
      </c>
      <c r="N27" s="3">
        <f t="shared" si="20"/>
        <v>574.95689655172418</v>
      </c>
      <c r="O27" s="3">
        <f t="shared" si="20"/>
        <v>759.68017241379312</v>
      </c>
      <c r="P27" s="3">
        <f t="shared" si="20"/>
        <v>751.75689655172414</v>
      </c>
      <c r="Q27" s="3">
        <f t="shared" si="20"/>
        <v>619.08936781609191</v>
      </c>
      <c r="R27" s="3">
        <f t="shared" si="20"/>
        <v>552.32270114942526</v>
      </c>
      <c r="S27" s="3">
        <f t="shared" si="20"/>
        <v>500.09971264367817</v>
      </c>
      <c r="T27" s="3">
        <f t="shared" si="20"/>
        <v>779.80250000000001</v>
      </c>
      <c r="U27" s="3">
        <f t="shared" si="20"/>
        <v>792.85199999999998</v>
      </c>
      <c r="V27" s="3">
        <f t="shared" si="20"/>
        <v>804.44050000000004</v>
      </c>
      <c r="W27" s="3">
        <f t="shared" si="20"/>
        <v>826.53800000000001</v>
      </c>
      <c r="X27" s="3">
        <f t="shared" si="20"/>
        <v>746.00599999999997</v>
      </c>
      <c r="Y27" s="3">
        <f t="shared" si="20"/>
        <v>677.76341314349997</v>
      </c>
      <c r="Z27" s="3">
        <f t="shared" si="20"/>
        <v>731.17607316600004</v>
      </c>
      <c r="AA27" s="3">
        <f t="shared" si="20"/>
        <v>702.65499999999997</v>
      </c>
    </row>
    <row r="28" spans="1:27" ht="15.5" x14ac:dyDescent="0.35">
      <c r="C28" t="s">
        <v>61</v>
      </c>
      <c r="D28" s="4">
        <f>IFERROR(_xlfn.RRI(5,I27,D27),"")</f>
        <v>-0.24047885025989779</v>
      </c>
      <c r="H28" s="4">
        <f t="shared" ref="H28:AA28" si="21">IFERROR(_xlfn.RRI(5,M27,H27),"")</f>
        <v>6.9038995791657287E-2</v>
      </c>
      <c r="I28" s="4">
        <f t="shared" si="21"/>
        <v>1.6326075258497275E-2</v>
      </c>
      <c r="J28" s="4">
        <f t="shared" si="21"/>
        <v>-3.8991187504863412E-2</v>
      </c>
      <c r="K28" s="4">
        <f t="shared" si="21"/>
        <v>-5.2727137314653061E-2</v>
      </c>
      <c r="L28" s="4">
        <f t="shared" si="21"/>
        <v>-4.6892135671152357E-2</v>
      </c>
      <c r="M28" s="4">
        <f t="shared" si="21"/>
        <v>-3.9538701962510858E-2</v>
      </c>
      <c r="N28" s="4">
        <f t="shared" si="21"/>
        <v>2.829029399959393E-2</v>
      </c>
      <c r="O28" s="4">
        <f t="shared" si="21"/>
        <v>-5.2149872041052925E-3</v>
      </c>
      <c r="P28" s="4">
        <f t="shared" si="21"/>
        <v>-1.0588260583028419E-2</v>
      </c>
      <c r="Q28" s="4">
        <f t="shared" si="21"/>
        <v>-5.1031310047559564E-2</v>
      </c>
      <c r="R28" s="4">
        <f t="shared" si="21"/>
        <v>-7.745828340085148E-2</v>
      </c>
      <c r="S28" s="4">
        <f t="shared" si="21"/>
        <v>-7.6870017097641408E-2</v>
      </c>
      <c r="T28" s="4">
        <f t="shared" si="21"/>
        <v>2.8445542996462736E-2</v>
      </c>
      <c r="U28" s="4">
        <f t="shared" si="21"/>
        <v>1.6328328427861694E-2</v>
      </c>
      <c r="V28" s="4">
        <f t="shared" si="21"/>
        <v>2.7425539842058866E-2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62</v>
      </c>
      <c r="H29" s="4">
        <f t="shared" ref="H29:AA29" si="22">IFERROR(((H25-I25)/I25)*100%,"")</f>
        <v>-0.80976800976800978</v>
      </c>
      <c r="I29" s="4">
        <f t="shared" si="22"/>
        <v>-0.45775953389830504</v>
      </c>
      <c r="J29" s="4">
        <f t="shared" si="22"/>
        <v>0.11222385861561104</v>
      </c>
      <c r="K29" s="4">
        <f t="shared" si="22"/>
        <v>0.19626497533474291</v>
      </c>
      <c r="L29" s="4">
        <f t="shared" si="22"/>
        <v>0.78659112370160522</v>
      </c>
      <c r="M29" s="4">
        <f t="shared" si="22"/>
        <v>0.92779126213592222</v>
      </c>
      <c r="N29" s="4">
        <f t="shared" si="22"/>
        <v>-0.77905885507440675</v>
      </c>
      <c r="O29" s="4">
        <f t="shared" si="22"/>
        <v>0.20676265976379227</v>
      </c>
      <c r="P29" s="4">
        <f t="shared" si="22"/>
        <v>0.19117363653883218</v>
      </c>
      <c r="Q29" s="4">
        <f t="shared" si="22"/>
        <v>1.995958429561201</v>
      </c>
      <c r="R29" s="4">
        <f t="shared" si="22"/>
        <v>2.8488888888888888</v>
      </c>
      <c r="S29" s="4">
        <f t="shared" si="22"/>
        <v>-0.75233902036323608</v>
      </c>
      <c r="T29" s="4">
        <f t="shared" si="22"/>
        <v>-0.45238095238095233</v>
      </c>
      <c r="U29" s="4">
        <f t="shared" si="22"/>
        <v>7.7086614173228352</v>
      </c>
      <c r="V29" s="4">
        <f t="shared" si="22"/>
        <v>0.41111111111111104</v>
      </c>
      <c r="W29" s="4">
        <f t="shared" si="22"/>
        <v>-0.9608298273610909</v>
      </c>
      <c r="X29" s="4">
        <f t="shared" si="22"/>
        <v>1.271918259723138</v>
      </c>
      <c r="Y29" s="4">
        <f t="shared" si="22"/>
        <v>1.9285714285714288</v>
      </c>
      <c r="Z29" s="4">
        <f t="shared" si="22"/>
        <v>-1.0735168890150439</v>
      </c>
      <c r="AA29" s="4" t="str">
        <f t="shared" si="22"/>
        <v/>
      </c>
    </row>
    <row r="30" spans="1:27" ht="15.5" x14ac:dyDescent="0.35">
      <c r="C30" t="s">
        <v>63</v>
      </c>
      <c r="H30" s="4">
        <f t="shared" ref="H30:AA30" si="23">IFERROR(((H27-I27)/I27)*100%,"")</f>
        <v>1.1019076779555225E-2</v>
      </c>
      <c r="I30" s="4">
        <f t="shared" si="23"/>
        <v>1.2279989293659762E-3</v>
      </c>
      <c r="J30" s="4">
        <f t="shared" si="23"/>
        <v>8.596228344049589E-2</v>
      </c>
      <c r="K30" s="4">
        <f t="shared" si="23"/>
        <v>0.17757693249651074</v>
      </c>
      <c r="L30" s="4">
        <f t="shared" si="23"/>
        <v>7.8627203477058621E-2</v>
      </c>
      <c r="M30" s="4">
        <f t="shared" si="23"/>
        <v>-0.21484219206837099</v>
      </c>
      <c r="N30" s="4">
        <f t="shared" si="23"/>
        <v>-0.24315926961096374</v>
      </c>
      <c r="O30" s="4">
        <f t="shared" si="23"/>
        <v>1.0539678316770613E-2</v>
      </c>
      <c r="P30" s="4">
        <f t="shared" si="23"/>
        <v>0.21429463278239136</v>
      </c>
      <c r="Q30" s="4">
        <f t="shared" si="23"/>
        <v>0.12088343739578361</v>
      </c>
      <c r="R30" s="4">
        <f t="shared" si="23"/>
        <v>0.10442515199555022</v>
      </c>
      <c r="S30" s="4">
        <f t="shared" si="23"/>
        <v>-0.35868413778658292</v>
      </c>
      <c r="T30" s="4">
        <f t="shared" si="23"/>
        <v>-1.6458935589492071E-2</v>
      </c>
      <c r="U30" s="4">
        <f t="shared" si="23"/>
        <v>-1.4405664558161935E-2</v>
      </c>
      <c r="V30" s="4">
        <f t="shared" si="23"/>
        <v>-2.67350079488178E-2</v>
      </c>
      <c r="W30" s="4">
        <f t="shared" si="23"/>
        <v>0.10795087438975028</v>
      </c>
      <c r="X30" s="4">
        <f t="shared" si="23"/>
        <v>0.10068791783844974</v>
      </c>
      <c r="Y30" s="4">
        <f t="shared" si="23"/>
        <v>-7.3050339012356746E-2</v>
      </c>
      <c r="Z30" s="4">
        <f t="shared" si="23"/>
        <v>4.0590436510093954E-2</v>
      </c>
      <c r="AA30" s="4" t="str">
        <f t="shared" si="23"/>
        <v/>
      </c>
    </row>
    <row r="32" spans="1:2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565.14</v>
      </c>
      <c r="H32" s="3">
        <f>IFERROR(INDEX(D32:G32,COUNT(D32:G32)),"")</f>
        <v>565.14</v>
      </c>
      <c r="I32" s="3">
        <f t="shared" ref="I32:AA32" si="24">IFERROR(INDEX(I51:I500,MATCH($C$32,$C$51:$C$500,0)),"")</f>
        <v>569.63</v>
      </c>
      <c r="J32" s="3">
        <f t="shared" si="24"/>
        <v>543.48</v>
      </c>
      <c r="K32" s="3">
        <f t="shared" si="24"/>
        <v>487.13</v>
      </c>
      <c r="L32" s="3">
        <f t="shared" si="24"/>
        <v>435.17</v>
      </c>
      <c r="M32" s="3">
        <f t="shared" si="24"/>
        <v>383.07</v>
      </c>
      <c r="N32" s="3">
        <f t="shared" si="24"/>
        <v>348.51</v>
      </c>
      <c r="O32" s="3">
        <f t="shared" si="24"/>
        <v>393.68</v>
      </c>
      <c r="P32" s="3">
        <f t="shared" si="24"/>
        <v>336.54</v>
      </c>
      <c r="Q32" s="3">
        <f t="shared" si="24"/>
        <v>284.31</v>
      </c>
      <c r="R32" s="3">
        <f t="shared" si="24"/>
        <v>234.18</v>
      </c>
      <c r="S32" s="3">
        <f t="shared" si="24"/>
        <v>217.03</v>
      </c>
      <c r="T32" s="3">
        <f t="shared" si="24"/>
        <v>273.49</v>
      </c>
      <c r="U32" s="3">
        <f t="shared" si="24"/>
        <v>255.32</v>
      </c>
      <c r="V32" s="3">
        <f t="shared" si="24"/>
        <v>222.14</v>
      </c>
      <c r="W32" s="3">
        <f t="shared" si="24"/>
        <v>218.33</v>
      </c>
      <c r="X32" s="3">
        <f t="shared" si="24"/>
        <v>229.63</v>
      </c>
      <c r="Y32" s="3">
        <f t="shared" si="24"/>
        <v>168.19</v>
      </c>
      <c r="Z32" s="3">
        <f t="shared" si="24"/>
        <v>137.86000000000001</v>
      </c>
      <c r="AA32" s="3">
        <f t="shared" si="24"/>
        <v>127.5</v>
      </c>
    </row>
    <row r="33" spans="1:2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0.53</v>
      </c>
      <c r="H33" s="3">
        <f>IFERROR(INDEX(D33:G33,COUNT(D33:G33)),"")</f>
        <v>0.53</v>
      </c>
      <c r="I33" s="3">
        <f t="shared" ref="I33:AA33" si="25">IFERROR(INDEX(I51:I500,MATCH($C$33,$C$51:$C$500,0)),"")</f>
        <v>0.56999999999999995</v>
      </c>
      <c r="J33" s="3">
        <f t="shared" si="25"/>
        <v>0.65</v>
      </c>
      <c r="K33" s="3">
        <f t="shared" si="25"/>
        <v>0.75</v>
      </c>
      <c r="L33" s="3">
        <f t="shared" si="25"/>
        <v>0.59</v>
      </c>
      <c r="M33" s="3">
        <f t="shared" si="25"/>
        <v>0.64</v>
      </c>
      <c r="N33" s="3">
        <f t="shared" si="25"/>
        <v>0.73</v>
      </c>
      <c r="O33" s="3">
        <f t="shared" si="25"/>
        <v>0.7</v>
      </c>
      <c r="P33" s="3">
        <f t="shared" si="25"/>
        <v>0.93</v>
      </c>
      <c r="Q33" s="3">
        <f t="shared" si="25"/>
        <v>0.69</v>
      </c>
      <c r="R33" s="3">
        <f t="shared" si="25"/>
        <v>0.6</v>
      </c>
      <c r="S33" s="3">
        <f t="shared" si="25"/>
        <v>0.37</v>
      </c>
      <c r="T33" s="3">
        <f t="shared" si="25"/>
        <v>0.75</v>
      </c>
      <c r="U33" s="3">
        <f t="shared" si="25"/>
        <v>0.92</v>
      </c>
      <c r="V33" s="3">
        <f t="shared" si="25"/>
        <v>0.83</v>
      </c>
      <c r="W33" s="3">
        <f t="shared" si="25"/>
        <v>1.1499999999999999</v>
      </c>
      <c r="X33" s="3">
        <f t="shared" si="25"/>
        <v>2.7</v>
      </c>
      <c r="Y33" s="3">
        <f t="shared" si="25"/>
        <v>0.95</v>
      </c>
      <c r="Z33" s="3">
        <f t="shared" si="25"/>
        <v>0.65</v>
      </c>
      <c r="AA33" s="3">
        <f t="shared" si="25"/>
        <v>2.9</v>
      </c>
    </row>
    <row r="34" spans="1:2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38.770000000000003</v>
      </c>
      <c r="H34" s="3">
        <f>IFERROR(INDEX(D34:G34,COUNT(D34:G34)),"")</f>
        <v>38.770000000000003</v>
      </c>
      <c r="I34" s="3">
        <f t="shared" ref="I34:AA34" si="26">IFERROR(INDEX(I51:I500,MATCH($C$34,$C$51:$C$500,0)),"")</f>
        <v>7.91</v>
      </c>
      <c r="J34" s="3">
        <f t="shared" si="26"/>
        <v>4.66</v>
      </c>
      <c r="K34" s="3">
        <f t="shared" si="26"/>
        <v>5.36</v>
      </c>
      <c r="L34" s="3">
        <f t="shared" si="26"/>
        <v>4.55</v>
      </c>
      <c r="M34" s="3">
        <f t="shared" si="26"/>
        <v>7.74</v>
      </c>
      <c r="N34" s="3">
        <f t="shared" si="26"/>
        <v>15.41</v>
      </c>
      <c r="O34" s="3">
        <f t="shared" si="26"/>
        <v>3.7</v>
      </c>
      <c r="P34" s="3">
        <f t="shared" si="26"/>
        <v>5.05</v>
      </c>
      <c r="Q34" s="3">
        <f t="shared" si="26"/>
        <v>3.78</v>
      </c>
      <c r="R34" s="3">
        <f t="shared" si="26"/>
        <v>8.08</v>
      </c>
      <c r="S34" s="3">
        <f t="shared" si="26"/>
        <v>17.78</v>
      </c>
      <c r="T34" s="3">
        <f t="shared" si="26"/>
        <v>11.28</v>
      </c>
      <c r="U34" s="3">
        <f t="shared" si="26"/>
        <v>7.08</v>
      </c>
      <c r="V34" s="3">
        <f t="shared" si="26"/>
        <v>48.56</v>
      </c>
      <c r="W34" s="3">
        <f t="shared" si="26"/>
        <v>92.59</v>
      </c>
      <c r="X34" s="3">
        <f t="shared" si="26"/>
        <v>8.99</v>
      </c>
      <c r="Y34" s="3">
        <f t="shared" si="26"/>
        <v>5.27</v>
      </c>
      <c r="Z34" s="3">
        <f t="shared" si="26"/>
        <v>8.69</v>
      </c>
      <c r="AA34" s="3">
        <f t="shared" si="26"/>
        <v>-2.63</v>
      </c>
    </row>
    <row r="35" spans="1:2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1.92</v>
      </c>
      <c r="H35" s="3">
        <f>IFERROR(INDEX(D35:G35,COUNT(D35:G35)),"")</f>
        <v>1.92</v>
      </c>
      <c r="I35" s="3">
        <f t="shared" ref="I35:AA35" si="27">IFERROR(INDEX(I51:I500,MATCH($C$35,$C$51:$C$500,0)),"")</f>
        <v>0.52</v>
      </c>
      <c r="J35" s="3">
        <f t="shared" si="27"/>
        <v>0.56999999999999995</v>
      </c>
      <c r="K35" s="3">
        <f t="shared" si="27"/>
        <v>0.64</v>
      </c>
      <c r="L35" s="3">
        <f t="shared" si="27"/>
        <v>0.53</v>
      </c>
      <c r="M35" s="3">
        <f t="shared" si="27"/>
        <v>0.55000000000000004</v>
      </c>
      <c r="N35" s="3">
        <f t="shared" si="27"/>
        <v>0.44</v>
      </c>
      <c r="O35" s="3">
        <f t="shared" si="27"/>
        <v>0.36</v>
      </c>
      <c r="P35" s="3">
        <f t="shared" si="27"/>
        <v>0.42</v>
      </c>
      <c r="Q35" s="3">
        <f t="shared" si="27"/>
        <v>0.32</v>
      </c>
      <c r="R35" s="3">
        <f t="shared" si="27"/>
        <v>0.25</v>
      </c>
      <c r="S35" s="3">
        <f t="shared" si="27"/>
        <v>0.16</v>
      </c>
      <c r="T35" s="3">
        <f t="shared" si="27"/>
        <v>0.26</v>
      </c>
      <c r="U35" s="3">
        <f t="shared" si="27"/>
        <v>0.3</v>
      </c>
      <c r="V35" s="3">
        <f t="shared" si="27"/>
        <v>0.23</v>
      </c>
      <c r="W35" s="3">
        <f t="shared" si="27"/>
        <v>0.3</v>
      </c>
      <c r="X35" s="3">
        <f t="shared" si="27"/>
        <v>0.83</v>
      </c>
      <c r="Y35" s="3">
        <f t="shared" si="27"/>
        <v>0.24</v>
      </c>
      <c r="Z35" s="3">
        <f t="shared" si="27"/>
        <v>0.12</v>
      </c>
      <c r="AA35" s="3">
        <f t="shared" si="27"/>
        <v>0.53</v>
      </c>
    </row>
    <row r="36" spans="1:27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AA36" si="28">IFERROR(INDEX(H51:H500,MATCH($C$36,$C$51:$C$500,0)),"")</f>
        <v>0.39429999999999998</v>
      </c>
      <c r="I36" s="4">
        <f t="shared" si="28"/>
        <v>0.2999</v>
      </c>
      <c r="J36" s="4">
        <f t="shared" si="28"/>
        <v>0.30010000000000003</v>
      </c>
      <c r="K36" s="4">
        <f t="shared" si="28"/>
        <v>0.3</v>
      </c>
      <c r="L36" s="4">
        <f t="shared" si="28"/>
        <v>0.29949999999999999</v>
      </c>
      <c r="M36" s="4">
        <f t="shared" si="28"/>
        <v>0.29899999999999999</v>
      </c>
      <c r="N36" s="4">
        <f t="shared" si="28"/>
        <v>0</v>
      </c>
      <c r="O36" s="4">
        <f t="shared" si="28"/>
        <v>0.30030000000000001</v>
      </c>
      <c r="P36" s="4">
        <f t="shared" si="28"/>
        <v>0.29930000000000001</v>
      </c>
      <c r="Q36" s="4">
        <f t="shared" si="28"/>
        <v>0.29870000000000002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</row>
    <row r="37" spans="1:27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AA37" si="29">IFERROR(INDEX(H51:H500,MATCH($C$37,$C$51:$C$500,0)),"")</f>
        <v>12.28</v>
      </c>
      <c r="I37" s="3">
        <f t="shared" si="29"/>
        <v>12.28</v>
      </c>
      <c r="J37" s="3">
        <f t="shared" si="29"/>
        <v>22.66</v>
      </c>
      <c r="K37" s="3">
        <f t="shared" si="29"/>
        <v>20.37</v>
      </c>
      <c r="L37" s="3">
        <f t="shared" si="29"/>
        <v>17</v>
      </c>
      <c r="M37" s="3">
        <f t="shared" si="29"/>
        <v>9.5</v>
      </c>
      <c r="N37" s="3">
        <f t="shared" si="29"/>
        <v>0</v>
      </c>
      <c r="O37" s="3">
        <f t="shared" si="29"/>
        <v>22.4</v>
      </c>
      <c r="P37" s="3">
        <f t="shared" si="29"/>
        <v>18.5</v>
      </c>
      <c r="Q37" s="3">
        <f t="shared" si="29"/>
        <v>15.5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</row>
    <row r="50" spans="2:27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2:27" ht="15.5" x14ac:dyDescent="0.35">
      <c r="B51" t="s">
        <v>85</v>
      </c>
      <c r="C51" t="s">
        <v>5</v>
      </c>
      <c r="D51" s="5">
        <v>548377000000</v>
      </c>
      <c r="E51" s="5">
        <v>549503000000</v>
      </c>
      <c r="F51" s="5">
        <v>559756000000</v>
      </c>
      <c r="G51" s="5">
        <v>520775000000</v>
      </c>
      <c r="I51" s="5">
        <v>2169601000000</v>
      </c>
      <c r="J51" s="5">
        <v>2166940000000</v>
      </c>
      <c r="K51" s="5">
        <v>1995410000000</v>
      </c>
      <c r="L51" s="5">
        <v>1694505000000</v>
      </c>
      <c r="M51" s="5">
        <v>1570983000000</v>
      </c>
      <c r="N51" s="5">
        <v>2000850000000</v>
      </c>
      <c r="O51" s="5">
        <v>2643687000000</v>
      </c>
      <c r="P51" s="5">
        <v>2616114000000</v>
      </c>
      <c r="Q51" s="5">
        <v>2154431000000</v>
      </c>
      <c r="R51" s="5">
        <v>1922083000000</v>
      </c>
      <c r="S51" s="5">
        <v>1740347000000</v>
      </c>
      <c r="T51" s="5">
        <v>1559605000000</v>
      </c>
      <c r="U51" s="5">
        <v>1585704000000</v>
      </c>
      <c r="V51" s="5">
        <v>1608881000000</v>
      </c>
      <c r="W51" s="5">
        <v>1653076000000</v>
      </c>
      <c r="X51" s="5">
        <v>1492012000000</v>
      </c>
      <c r="Y51" s="5">
        <v>1355526826287</v>
      </c>
      <c r="Z51" s="5">
        <v>1462352146332</v>
      </c>
      <c r="AA51" s="2">
        <v>1405310000000</v>
      </c>
    </row>
    <row r="52" spans="2:27" ht="15.5" x14ac:dyDescent="0.35">
      <c r="C52" t="s">
        <v>1129</v>
      </c>
      <c r="D52" s="5">
        <v>476532000000</v>
      </c>
      <c r="E52" s="5">
        <v>454721000000</v>
      </c>
      <c r="F52" s="5">
        <v>454595000000</v>
      </c>
      <c r="G52" s="5">
        <v>443492000000</v>
      </c>
      <c r="I52" s="5">
        <v>1808849000000</v>
      </c>
      <c r="J52" s="5">
        <v>1819420000000</v>
      </c>
      <c r="K52" s="5">
        <v>1700753000000</v>
      </c>
      <c r="L52" s="5">
        <v>1414831000000</v>
      </c>
      <c r="M52" s="5">
        <v>1241703000000</v>
      </c>
      <c r="N52" s="5">
        <v>1588206000000</v>
      </c>
      <c r="O52" s="5">
        <v>2073049000000</v>
      </c>
      <c r="P52" s="5">
        <v>2087765000000</v>
      </c>
      <c r="Q52" s="5">
        <v>1544794000000</v>
      </c>
      <c r="R52" s="5">
        <v>1311108000000</v>
      </c>
      <c r="S52" s="5">
        <v>977660000000</v>
      </c>
      <c r="T52" s="5">
        <v>844579000000</v>
      </c>
      <c r="U52" s="5">
        <v>801488000000</v>
      </c>
      <c r="V52" s="5">
        <v>798541000000</v>
      </c>
      <c r="W52" s="5">
        <v>744947000000</v>
      </c>
      <c r="X52" s="5">
        <v>554323000000</v>
      </c>
      <c r="Y52" s="5">
        <v>636313308885</v>
      </c>
      <c r="Z52" s="5">
        <v>854368721687</v>
      </c>
      <c r="AA52" s="2">
        <v>917374000000</v>
      </c>
    </row>
    <row r="53" spans="2:27" ht="15.5" x14ac:dyDescent="0.35">
      <c r="C53" t="s">
        <v>177</v>
      </c>
      <c r="D53" s="5">
        <v>8164000000</v>
      </c>
      <c r="E53" s="5">
        <v>3870000000</v>
      </c>
      <c r="F53" s="5">
        <v>10232000000</v>
      </c>
      <c r="G53" s="5">
        <v>5268000000</v>
      </c>
      <c r="I53" s="5">
        <v>23744000000</v>
      </c>
      <c r="J53" s="5">
        <v>21145000000</v>
      </c>
      <c r="K53" s="5">
        <v>12774000000</v>
      </c>
      <c r="L53" s="5">
        <v>11094000000</v>
      </c>
      <c r="M53" s="5">
        <v>8310000000</v>
      </c>
      <c r="N53" s="5">
        <v>33406000000</v>
      </c>
      <c r="O53" s="5">
        <v>35625000000</v>
      </c>
      <c r="P53" s="5">
        <v>18717000000</v>
      </c>
      <c r="Q53" s="5">
        <v>21455000000</v>
      </c>
      <c r="R53" s="5">
        <v>21596000000</v>
      </c>
      <c r="S53" s="5">
        <v>25189000000</v>
      </c>
      <c r="T53" s="5">
        <v>10363000000</v>
      </c>
      <c r="U53" s="5">
        <v>10143000000</v>
      </c>
      <c r="V53" s="5">
        <v>9251000000</v>
      </c>
      <c r="W53" s="5">
        <v>20865000000</v>
      </c>
      <c r="X53" s="5">
        <v>8749000000</v>
      </c>
      <c r="Y53" s="5">
        <v>19753468732</v>
      </c>
      <c r="Z53" s="5">
        <v>12267309340</v>
      </c>
      <c r="AA53" s="2">
        <v>1959000000</v>
      </c>
    </row>
    <row r="54" spans="2:27" ht="15.5" x14ac:dyDescent="0.35">
      <c r="C54" t="s">
        <v>2070</v>
      </c>
      <c r="D54" s="5">
        <v>8137000000</v>
      </c>
      <c r="E54" s="5">
        <v>10500000000</v>
      </c>
      <c r="F54" s="5">
        <v>10583000000</v>
      </c>
      <c r="G54" s="5">
        <v>9650000000</v>
      </c>
      <c r="I54" s="5">
        <v>39841000000</v>
      </c>
      <c r="J54" s="5">
        <v>37387000000</v>
      </c>
      <c r="K54" s="5">
        <v>41284000000</v>
      </c>
      <c r="L54" s="5">
        <v>45516000000</v>
      </c>
      <c r="M54" s="5">
        <v>83750000000</v>
      </c>
      <c r="N54" s="5">
        <v>73467000000</v>
      </c>
      <c r="O54" s="5">
        <v>175357000000</v>
      </c>
      <c r="P54" s="5">
        <v>257601000000</v>
      </c>
      <c r="Q54" s="5">
        <v>335310000000</v>
      </c>
      <c r="R54" s="5">
        <v>326894000000</v>
      </c>
      <c r="S54" s="5">
        <v>459085000000</v>
      </c>
      <c r="T54" s="5">
        <v>438301000000</v>
      </c>
      <c r="U54" s="5">
        <v>540213000000</v>
      </c>
      <c r="V54" s="5">
        <v>569813000000</v>
      </c>
      <c r="W54" s="5">
        <v>666297000000</v>
      </c>
      <c r="X54" s="5">
        <v>707808000000</v>
      </c>
      <c r="Y54" s="5">
        <v>467610266003</v>
      </c>
      <c r="Z54" s="5">
        <v>354959202807</v>
      </c>
      <c r="AA54" s="2">
        <v>384209000000</v>
      </c>
    </row>
    <row r="55" spans="2:27" ht="15.5" x14ac:dyDescent="0.35">
      <c r="C55" t="s">
        <v>91</v>
      </c>
      <c r="E55" s="5">
        <v>27393000000</v>
      </c>
      <c r="I55" s="5">
        <v>27393000000</v>
      </c>
      <c r="J55" s="5">
        <v>4182000000</v>
      </c>
      <c r="K55" s="5">
        <v>3668000000</v>
      </c>
      <c r="L55" s="5">
        <v>5115000000</v>
      </c>
      <c r="M55" s="5">
        <v>9692000000</v>
      </c>
      <c r="N55" s="5">
        <v>16752000000</v>
      </c>
      <c r="O55" s="5">
        <v>3652000000</v>
      </c>
      <c r="P55" s="5">
        <v>20629000000</v>
      </c>
      <c r="Q55" s="5">
        <v>-6188000000</v>
      </c>
      <c r="R55" s="5">
        <v>-595000000</v>
      </c>
      <c r="S55" s="5">
        <v>9691000000</v>
      </c>
    </row>
    <row r="56" spans="2:27" ht="15.5" x14ac:dyDescent="0.35">
      <c r="C56" t="s">
        <v>88</v>
      </c>
      <c r="D56" s="5">
        <v>-420319000000</v>
      </c>
      <c r="E56" s="5">
        <v>-413910000000</v>
      </c>
      <c r="F56" s="5">
        <v>-440044000000</v>
      </c>
      <c r="G56" s="5">
        <v>-407221000000</v>
      </c>
      <c r="I56" s="5">
        <v>-1636981000000</v>
      </c>
      <c r="J56" s="5">
        <v>-1477379000000</v>
      </c>
      <c r="K56" s="5">
        <v>-1362920000000</v>
      </c>
      <c r="L56" s="5">
        <v>-1150262000000</v>
      </c>
      <c r="M56" s="5">
        <v>-1119757000000</v>
      </c>
      <c r="N56" s="5">
        <v>-1385194000000</v>
      </c>
      <c r="O56" s="5">
        <v>-1633814000000</v>
      </c>
      <c r="P56" s="5">
        <v>-1657086000000</v>
      </c>
      <c r="Q56" s="5">
        <v>-1345316000000</v>
      </c>
      <c r="R56" s="5">
        <v>-1369745000000</v>
      </c>
      <c r="S56" s="5">
        <v>-1235671000000</v>
      </c>
      <c r="T56" s="5">
        <v>-1083228000000</v>
      </c>
      <c r="U56" s="5">
        <v>-1165053000000</v>
      </c>
      <c r="V56" s="5">
        <v>-1181517000000</v>
      </c>
      <c r="W56" s="5">
        <v>-1152723000000</v>
      </c>
      <c r="X56" s="5">
        <v>-989303000000</v>
      </c>
      <c r="Y56" s="5">
        <v>-911192063194</v>
      </c>
      <c r="Z56" s="5">
        <v>-930755441572</v>
      </c>
      <c r="AA56" s="2">
        <v>-1190585000000</v>
      </c>
    </row>
    <row r="57" spans="2:27" ht="15.5" x14ac:dyDescent="0.35">
      <c r="C57" t="s">
        <v>1134</v>
      </c>
      <c r="D57" s="5">
        <v>-153364000000</v>
      </c>
      <c r="E57" s="5">
        <v>-178316000000</v>
      </c>
      <c r="F57" s="5">
        <v>-173740000000</v>
      </c>
      <c r="G57" s="5">
        <v>-166229000000</v>
      </c>
      <c r="I57" s="5">
        <v>-671410000000</v>
      </c>
      <c r="J57" s="5">
        <v>-618188000000</v>
      </c>
      <c r="K57" s="5">
        <v>-593561000000</v>
      </c>
      <c r="L57" s="5">
        <v>-563850000000</v>
      </c>
      <c r="M57" s="5">
        <v>-501731000000</v>
      </c>
      <c r="N57" s="5">
        <v>-568520000000</v>
      </c>
      <c r="O57" s="5">
        <v>-736503000000</v>
      </c>
      <c r="P57" s="5">
        <v>-699054000000</v>
      </c>
      <c r="Q57" s="5">
        <v>-604830000000</v>
      </c>
      <c r="R57" s="5">
        <v>-532095000000</v>
      </c>
      <c r="S57" s="5">
        <v>-505204000000</v>
      </c>
      <c r="T57" s="5">
        <v>-473326000000</v>
      </c>
      <c r="U57" s="5">
        <v>-443672000000</v>
      </c>
      <c r="V57" s="5">
        <v>-405642000000</v>
      </c>
      <c r="W57" s="5">
        <v>-434867000000</v>
      </c>
      <c r="X57" s="5">
        <v>-451329000000</v>
      </c>
      <c r="Y57" s="5">
        <v>-356959628533</v>
      </c>
      <c r="Z57" s="5">
        <v>-334746020424</v>
      </c>
      <c r="AA57" s="2">
        <v>-446787000000</v>
      </c>
    </row>
    <row r="58" spans="2:27" ht="15.5" x14ac:dyDescent="0.35">
      <c r="C58" t="s">
        <v>1133</v>
      </c>
      <c r="D58" s="5">
        <v>-116998000000</v>
      </c>
      <c r="E58" s="5">
        <v>-81720000000</v>
      </c>
      <c r="F58" s="5">
        <v>-108607000000</v>
      </c>
      <c r="G58" s="5">
        <v>-116186000000</v>
      </c>
      <c r="I58" s="5">
        <v>-406912000000</v>
      </c>
      <c r="J58" s="5">
        <v>-410387000000</v>
      </c>
      <c r="K58" s="5">
        <v>-378391000000</v>
      </c>
      <c r="L58" s="5">
        <v>-356283000000</v>
      </c>
      <c r="M58" s="5">
        <v>-307953000000</v>
      </c>
      <c r="N58" s="5">
        <v>-344523000000</v>
      </c>
      <c r="O58" s="5">
        <v>-440393000000</v>
      </c>
      <c r="P58" s="5">
        <v>-430598000000</v>
      </c>
      <c r="Q58" s="5">
        <v>-381675000000</v>
      </c>
      <c r="R58" s="5">
        <v>-342217000000</v>
      </c>
      <c r="S58" s="5">
        <v>-376614000000</v>
      </c>
      <c r="T58" s="5">
        <v>-348976000000</v>
      </c>
      <c r="U58" s="5">
        <v>-531058000000</v>
      </c>
      <c r="V58" s="5">
        <v>-517148000000</v>
      </c>
      <c r="W58" s="5">
        <v>-487408000000</v>
      </c>
      <c r="X58" s="5">
        <v>-401341000000</v>
      </c>
      <c r="Y58" s="5">
        <v>-296437223703</v>
      </c>
      <c r="Z58" s="5">
        <v>-273760015009</v>
      </c>
      <c r="AA58" s="2">
        <v>-242041000000</v>
      </c>
    </row>
    <row r="59" spans="2:27" ht="15.5" x14ac:dyDescent="0.35">
      <c r="C59" t="s">
        <v>1734</v>
      </c>
      <c r="D59" s="5">
        <v>-122120000000</v>
      </c>
      <c r="E59" s="5">
        <v>-126235000000</v>
      </c>
      <c r="F59" s="5">
        <v>-130680000000</v>
      </c>
      <c r="G59" s="5">
        <v>-98562000000</v>
      </c>
      <c r="I59" s="5">
        <v>-452770000000</v>
      </c>
      <c r="J59" s="5">
        <v>-357231000000</v>
      </c>
      <c r="K59" s="5">
        <v>-292171000000</v>
      </c>
      <c r="L59" s="5">
        <v>-150035000000</v>
      </c>
      <c r="M59" s="5">
        <v>-208967000000</v>
      </c>
      <c r="N59" s="5">
        <v>-374176000000</v>
      </c>
      <c r="O59" s="5">
        <v>-404929000000</v>
      </c>
      <c r="P59" s="5">
        <v>-474284000000</v>
      </c>
      <c r="Q59" s="5">
        <v>-325768000000</v>
      </c>
      <c r="R59" s="5">
        <v>-384771000000</v>
      </c>
      <c r="S59" s="5">
        <v>-317046000000</v>
      </c>
      <c r="T59" s="5">
        <v>-221060000000</v>
      </c>
      <c r="U59" s="5">
        <v>-148371000000</v>
      </c>
      <c r="V59" s="5">
        <v>-204690000000</v>
      </c>
      <c r="W59" s="5">
        <v>-170080000000</v>
      </c>
      <c r="X59" s="5">
        <v>-91167000000</v>
      </c>
      <c r="Y59" s="5">
        <v>-187374774885</v>
      </c>
      <c r="Z59" s="5">
        <v>-276002578778</v>
      </c>
      <c r="AA59" s="2">
        <v>-485657000000</v>
      </c>
    </row>
    <row r="60" spans="2:27" ht="15.5" x14ac:dyDescent="0.35">
      <c r="C60" t="s">
        <v>682</v>
      </c>
      <c r="D60" s="5">
        <v>-22624000000</v>
      </c>
      <c r="E60" s="5">
        <v>-22485000000</v>
      </c>
      <c r="F60" s="5">
        <v>-22908000000</v>
      </c>
      <c r="G60" s="5">
        <v>-22704000000</v>
      </c>
      <c r="I60" s="5">
        <v>-90769000000</v>
      </c>
      <c r="J60" s="5">
        <v>-81052000000</v>
      </c>
      <c r="K60" s="5">
        <v>-78434000000</v>
      </c>
      <c r="L60" s="5">
        <v>-63071000000</v>
      </c>
      <c r="M60" s="5">
        <v>-70708000000</v>
      </c>
      <c r="N60" s="5">
        <v>-78491000000</v>
      </c>
      <c r="O60" s="5">
        <v>-44929000000</v>
      </c>
      <c r="P60" s="5">
        <v>-37104000000</v>
      </c>
      <c r="Q60" s="5">
        <v>-30249000000</v>
      </c>
      <c r="R60" s="5">
        <v>-19359000000</v>
      </c>
      <c r="S60" s="5">
        <v>-27828000000</v>
      </c>
      <c r="T60" s="5">
        <v>-30177000000</v>
      </c>
      <c r="U60" s="5">
        <v>-35241000000</v>
      </c>
      <c r="V60" s="5">
        <v>-40702000000</v>
      </c>
      <c r="W60" s="5">
        <v>-38940000000</v>
      </c>
      <c r="X60" s="5">
        <v>-30782000000</v>
      </c>
      <c r="Y60" s="5">
        <v>-19684495343</v>
      </c>
      <c r="Z60" s="5">
        <v>-14035745003</v>
      </c>
      <c r="AA60" s="2">
        <v>-13041000000</v>
      </c>
    </row>
    <row r="61" spans="2:27" ht="15.5" x14ac:dyDescent="0.35">
      <c r="C61" t="s">
        <v>92</v>
      </c>
      <c r="D61" s="5">
        <v>128058000000</v>
      </c>
      <c r="E61" s="5">
        <v>135593000000</v>
      </c>
      <c r="F61" s="5">
        <v>119712000000</v>
      </c>
      <c r="G61" s="5">
        <v>113554000000</v>
      </c>
      <c r="I61" s="5">
        <v>532620000000</v>
      </c>
      <c r="J61" s="5">
        <v>689561000000</v>
      </c>
      <c r="K61" s="5">
        <v>632490000000</v>
      </c>
      <c r="L61" s="5">
        <v>544243000000</v>
      </c>
      <c r="M61" s="5">
        <v>451226000000</v>
      </c>
      <c r="N61" s="5">
        <v>615656000000</v>
      </c>
      <c r="O61" s="5">
        <v>1009873000000</v>
      </c>
      <c r="P61" s="5">
        <v>959028000000</v>
      </c>
      <c r="Q61" s="5">
        <v>809115000000</v>
      </c>
      <c r="R61" s="5">
        <v>552338000000</v>
      </c>
      <c r="S61" s="5">
        <v>504676000000</v>
      </c>
      <c r="T61" s="5">
        <v>476377000000</v>
      </c>
      <c r="U61" s="5">
        <v>420651000000</v>
      </c>
      <c r="V61" s="5">
        <v>427364000000</v>
      </c>
      <c r="W61" s="5">
        <v>500353000000</v>
      </c>
      <c r="X61" s="5">
        <v>502709000000</v>
      </c>
      <c r="Y61" s="5">
        <v>444334763093</v>
      </c>
      <c r="Z61" s="5">
        <v>531596704760</v>
      </c>
      <c r="AA61" s="2">
        <v>214725000000</v>
      </c>
    </row>
    <row r="62" spans="2:27" ht="15.5" x14ac:dyDescent="0.35">
      <c r="C62" t="s">
        <v>93</v>
      </c>
      <c r="D62" s="5">
        <v>-92963000000</v>
      </c>
      <c r="E62" s="5">
        <v>-88488000000</v>
      </c>
      <c r="F62" s="5">
        <v>-94568000000</v>
      </c>
      <c r="G62" s="5">
        <v>-87022000000</v>
      </c>
      <c r="I62" s="5">
        <v>-353162000000</v>
      </c>
      <c r="J62" s="5">
        <v>-356319000000</v>
      </c>
      <c r="K62" s="5">
        <v>-309881000000</v>
      </c>
      <c r="L62" s="5">
        <v>-261994000000</v>
      </c>
      <c r="M62" s="5">
        <v>-295982000000</v>
      </c>
      <c r="N62" s="5">
        <v>-521701000000</v>
      </c>
      <c r="O62" s="5">
        <v>-638807000000</v>
      </c>
      <c r="P62" s="5">
        <v>-671865000000</v>
      </c>
      <c r="Q62" s="5">
        <v>-567363000000</v>
      </c>
      <c r="R62" s="5">
        <v>-517662000000</v>
      </c>
      <c r="S62" s="5">
        <v>-480889000000</v>
      </c>
      <c r="T62" s="5">
        <v>-426385000000</v>
      </c>
      <c r="U62" s="5">
        <v>-331388000000</v>
      </c>
      <c r="V62" s="5">
        <v>-399246000000</v>
      </c>
      <c r="W62" s="5">
        <v>-484579000000</v>
      </c>
      <c r="X62" s="5">
        <v>-308795000000</v>
      </c>
      <c r="Y62" s="5">
        <v>-351732998467</v>
      </c>
      <c r="Z62" s="5">
        <v>-493516681317</v>
      </c>
      <c r="AA62" s="2">
        <v>-600740000000</v>
      </c>
    </row>
    <row r="63" spans="2:27" ht="15.5" x14ac:dyDescent="0.35">
      <c r="C63" t="s">
        <v>97</v>
      </c>
      <c r="D63" s="5">
        <v>-92963000000</v>
      </c>
      <c r="E63" s="5">
        <v>-88488000000</v>
      </c>
      <c r="F63" s="5">
        <v>-94568000000</v>
      </c>
      <c r="G63" s="5">
        <v>-87022000000</v>
      </c>
      <c r="I63" s="5">
        <v>-353162000000</v>
      </c>
      <c r="J63" s="5">
        <v>-356319000000</v>
      </c>
      <c r="K63" s="5">
        <v>-309881000000</v>
      </c>
      <c r="L63" s="5">
        <v>-261994000000</v>
      </c>
      <c r="M63" s="5">
        <v>-295982000000</v>
      </c>
      <c r="N63" s="5">
        <v>-521701000000</v>
      </c>
      <c r="O63" s="5">
        <v>-638807000000</v>
      </c>
      <c r="P63" s="5">
        <v>-671865000000</v>
      </c>
      <c r="Q63" s="5">
        <v>-567363000000</v>
      </c>
      <c r="R63" s="5">
        <v>-517662000000</v>
      </c>
      <c r="S63" s="5">
        <v>-480889000000</v>
      </c>
      <c r="T63" s="5">
        <v>-426385000000</v>
      </c>
      <c r="U63" s="5">
        <v>-331388000000</v>
      </c>
      <c r="V63" s="5">
        <v>-399246000000</v>
      </c>
      <c r="W63" s="5">
        <v>-484579000000</v>
      </c>
      <c r="X63" s="5">
        <v>-308795000000</v>
      </c>
      <c r="Y63" s="5">
        <v>-351732998467</v>
      </c>
      <c r="Z63" s="5">
        <v>-493516681317</v>
      </c>
      <c r="AA63" s="2">
        <v>-600740000000</v>
      </c>
    </row>
    <row r="64" spans="2:27" ht="15.5" x14ac:dyDescent="0.35">
      <c r="C64" t="s">
        <v>28</v>
      </c>
      <c r="D64" s="5">
        <v>35095000000</v>
      </c>
      <c r="E64" s="5">
        <v>47105000000</v>
      </c>
      <c r="F64" s="5">
        <v>25144000000</v>
      </c>
      <c r="G64" s="5">
        <v>26532000000</v>
      </c>
      <c r="I64" s="5">
        <v>179458000000</v>
      </c>
      <c r="J64" s="5">
        <v>333242000000</v>
      </c>
      <c r="K64" s="5">
        <v>322609000000</v>
      </c>
      <c r="L64" s="5">
        <v>282249000000</v>
      </c>
      <c r="M64" s="5">
        <v>155244000000</v>
      </c>
      <c r="N64" s="5">
        <v>93955000000</v>
      </c>
      <c r="O64" s="5">
        <v>371066000000</v>
      </c>
      <c r="P64" s="5">
        <v>287163000000</v>
      </c>
      <c r="Q64" s="5">
        <v>241752000000</v>
      </c>
      <c r="R64" s="5">
        <v>34676000000</v>
      </c>
      <c r="S64" s="5">
        <v>23787000000</v>
      </c>
      <c r="T64" s="5">
        <v>49992000000</v>
      </c>
      <c r="U64" s="5">
        <v>89263000000</v>
      </c>
      <c r="V64" s="5">
        <v>28118000000</v>
      </c>
      <c r="W64" s="5">
        <v>15774000000</v>
      </c>
      <c r="X64" s="5">
        <v>193914000000</v>
      </c>
      <c r="Y64" s="5">
        <v>92601764626</v>
      </c>
      <c r="Z64" s="5">
        <v>38080023443</v>
      </c>
      <c r="AA64" s="2">
        <v>-386015000000</v>
      </c>
    </row>
    <row r="65" spans="3:27" ht="15.5" x14ac:dyDescent="0.35">
      <c r="C65" t="s">
        <v>27</v>
      </c>
      <c r="D65" s="5">
        <v>-7985000000</v>
      </c>
      <c r="E65" s="5">
        <v>-8011000000</v>
      </c>
      <c r="F65" s="5">
        <v>-6457000000</v>
      </c>
      <c r="G65" s="5">
        <v>-4719000000</v>
      </c>
      <c r="I65" s="5">
        <v>-36905000000</v>
      </c>
      <c r="J65" s="5">
        <v>-70327000000</v>
      </c>
      <c r="K65" s="5">
        <v>-86202000000</v>
      </c>
      <c r="L65" s="5">
        <v>-84646000000</v>
      </c>
      <c r="M65" s="5">
        <v>-44634000000</v>
      </c>
      <c r="N65" s="5">
        <v>-36577000000</v>
      </c>
      <c r="O65" s="5">
        <v>-111395000000</v>
      </c>
      <c r="P65" s="5">
        <v>-71980000000</v>
      </c>
      <c r="Q65" s="5">
        <v>-61087000000</v>
      </c>
      <c r="R65" s="5">
        <v>25627000000</v>
      </c>
      <c r="S65" s="5">
        <v>-8120000000</v>
      </c>
      <c r="T65" s="5">
        <v>-13653000000</v>
      </c>
      <c r="U65" s="5">
        <v>-22908000000</v>
      </c>
      <c r="V65" s="5">
        <v>-20490000000</v>
      </c>
      <c r="W65" s="5">
        <v>-10380000000</v>
      </c>
      <c r="X65" s="5">
        <v>-56053000000</v>
      </c>
      <c r="Y65" s="5">
        <v>-31930717390</v>
      </c>
      <c r="Z65" s="5">
        <v>-17368659917</v>
      </c>
      <c r="AA65" s="2">
        <v>104169000000</v>
      </c>
    </row>
    <row r="66" spans="3:27" ht="15.5" x14ac:dyDescent="0.35">
      <c r="C66" t="s">
        <v>98</v>
      </c>
      <c r="D66" s="5">
        <v>-6352000000</v>
      </c>
      <c r="E66" s="5">
        <v>-7237000000</v>
      </c>
      <c r="F66" s="5">
        <v>-4410000000</v>
      </c>
      <c r="G66" s="5">
        <v>-3666000000</v>
      </c>
      <c r="I66" s="5">
        <v>-32156000000</v>
      </c>
      <c r="J66" s="5">
        <v>-66098000000</v>
      </c>
      <c r="K66" s="5">
        <v>-83647000000</v>
      </c>
      <c r="L66" s="5">
        <v>-82427000000</v>
      </c>
      <c r="M66" s="5">
        <v>-42972000000</v>
      </c>
      <c r="N66" s="5">
        <v>-36577000000</v>
      </c>
      <c r="O66" s="5">
        <v>-111395000000</v>
      </c>
      <c r="P66" s="5">
        <v>-71980000000</v>
      </c>
      <c r="Q66" s="5">
        <v>-60838000000</v>
      </c>
      <c r="R66" s="5">
        <v>-118997000000</v>
      </c>
      <c r="S66" s="5">
        <v>-3082000000</v>
      </c>
      <c r="V66" s="5">
        <v>-9403000000</v>
      </c>
    </row>
    <row r="67" spans="3:27" ht="15.5" x14ac:dyDescent="0.35">
      <c r="C67" t="s">
        <v>99</v>
      </c>
      <c r="Q67" s="5">
        <v>4042000000</v>
      </c>
      <c r="R67" s="5">
        <v>148943000000</v>
      </c>
      <c r="T67" s="5">
        <v>-13653000000</v>
      </c>
      <c r="U67" s="5">
        <v>-22908000000</v>
      </c>
      <c r="V67" s="5">
        <v>-11087000000</v>
      </c>
      <c r="W67" s="5">
        <v>-10380000000</v>
      </c>
      <c r="X67" s="5">
        <v>-56053000000</v>
      </c>
      <c r="Y67" s="5">
        <v>-31930717390</v>
      </c>
      <c r="Z67" s="5">
        <v>-17368659917</v>
      </c>
      <c r="AA67" s="2">
        <v>104169000000</v>
      </c>
    </row>
    <row r="68" spans="3:27" ht="15.5" x14ac:dyDescent="0.35">
      <c r="C68" t="s">
        <v>547</v>
      </c>
      <c r="D68" s="5">
        <v>-1633000000</v>
      </c>
      <c r="E68" s="5">
        <v>-774000000</v>
      </c>
      <c r="F68" s="5">
        <v>-2047000000</v>
      </c>
      <c r="G68" s="5">
        <v>-1053000000</v>
      </c>
      <c r="I68" s="5">
        <v>-4749000000</v>
      </c>
      <c r="J68" s="5">
        <v>-4229000000</v>
      </c>
      <c r="K68" s="5">
        <v>-2555000000</v>
      </c>
      <c r="L68" s="5">
        <v>-2219000000</v>
      </c>
      <c r="M68" s="5">
        <v>-1662000000</v>
      </c>
      <c r="Q68" s="5">
        <v>-4291000000</v>
      </c>
      <c r="R68" s="5">
        <v>-4319000000</v>
      </c>
      <c r="S68" s="5">
        <v>-5038000000</v>
      </c>
    </row>
    <row r="69" spans="3:27" ht="15.5" x14ac:dyDescent="0.35">
      <c r="C69" t="s">
        <v>100</v>
      </c>
      <c r="D69" s="5">
        <v>-7985000000</v>
      </c>
      <c r="E69" s="5">
        <v>-8011000000</v>
      </c>
      <c r="F69" s="5">
        <v>-6457000000</v>
      </c>
      <c r="G69" s="5">
        <v>-4719000000</v>
      </c>
      <c r="I69" s="5">
        <v>-36905000000</v>
      </c>
      <c r="J69" s="5">
        <v>-70327000000</v>
      </c>
      <c r="K69" s="5">
        <v>-86202000000</v>
      </c>
      <c r="L69" s="5">
        <v>-84646000000</v>
      </c>
      <c r="M69" s="5">
        <v>-44634000000</v>
      </c>
      <c r="N69" s="5">
        <v>-36577000000</v>
      </c>
      <c r="O69" s="5">
        <v>-111395000000</v>
      </c>
      <c r="P69" s="5">
        <v>-71980000000</v>
      </c>
      <c r="Q69" s="5">
        <v>-61087000000</v>
      </c>
      <c r="R69" s="5">
        <v>25627000000</v>
      </c>
      <c r="S69" s="5">
        <v>-8120000000</v>
      </c>
      <c r="T69" s="5">
        <v>-13653000000</v>
      </c>
      <c r="U69" s="5">
        <v>-22908000000</v>
      </c>
      <c r="V69" s="5">
        <v>-20490000000</v>
      </c>
      <c r="W69" s="5">
        <v>-10380000000</v>
      </c>
      <c r="X69" s="5">
        <v>-56053000000</v>
      </c>
      <c r="Y69" s="5">
        <v>-31930717390</v>
      </c>
      <c r="Z69" s="5">
        <v>-17368659917</v>
      </c>
      <c r="AA69" s="2">
        <v>104169000000</v>
      </c>
    </row>
    <row r="70" spans="3:27" ht="15.5" x14ac:dyDescent="0.35">
      <c r="C70" t="s">
        <v>104</v>
      </c>
      <c r="D70" s="5">
        <v>27110000000</v>
      </c>
      <c r="E70" s="5">
        <v>39094000000</v>
      </c>
      <c r="F70" s="5">
        <v>18687000000</v>
      </c>
      <c r="G70" s="5">
        <v>21813000000</v>
      </c>
      <c r="I70" s="5">
        <v>142553000000</v>
      </c>
      <c r="J70" s="5">
        <v>262915000000</v>
      </c>
      <c r="K70" s="5">
        <v>236407000000</v>
      </c>
      <c r="L70" s="5">
        <v>197603000000</v>
      </c>
      <c r="M70" s="5">
        <v>110610000000</v>
      </c>
      <c r="N70" s="5">
        <v>57378000000</v>
      </c>
      <c r="O70" s="5">
        <v>259671000000</v>
      </c>
      <c r="P70" s="5">
        <v>215183000000</v>
      </c>
      <c r="Q70" s="5">
        <v>180665000000</v>
      </c>
      <c r="R70" s="5">
        <v>60303000000</v>
      </c>
      <c r="S70" s="5">
        <v>15667000000</v>
      </c>
      <c r="T70" s="5">
        <v>36339000000</v>
      </c>
      <c r="U70" s="5">
        <v>66355000000</v>
      </c>
      <c r="V70" s="5">
        <v>7628000000</v>
      </c>
      <c r="W70" s="5">
        <v>5394000000</v>
      </c>
      <c r="X70" s="5">
        <v>137861000000</v>
      </c>
      <c r="Y70" s="5">
        <v>60671047236</v>
      </c>
      <c r="Z70" s="5">
        <v>20711363526</v>
      </c>
      <c r="AA70" s="2">
        <v>-281846000000</v>
      </c>
    </row>
    <row r="71" spans="3:27" ht="15.5" x14ac:dyDescent="0.35">
      <c r="C71" t="s">
        <v>105</v>
      </c>
      <c r="E71" s="5">
        <v>27393000000</v>
      </c>
      <c r="I71" s="5">
        <v>27393000000</v>
      </c>
      <c r="J71" s="5">
        <v>4182000000</v>
      </c>
      <c r="K71" s="5">
        <v>3668000000</v>
      </c>
      <c r="L71" s="5">
        <v>5115000000</v>
      </c>
      <c r="M71" s="5">
        <v>9692000000</v>
      </c>
      <c r="N71" s="5">
        <v>16752000000</v>
      </c>
      <c r="O71" s="5">
        <v>3652000000</v>
      </c>
      <c r="P71" s="5">
        <v>20629000000</v>
      </c>
      <c r="Q71" s="5">
        <v>-6188000000</v>
      </c>
      <c r="R71" s="5">
        <v>-595000000</v>
      </c>
      <c r="S71" s="5">
        <v>9691000000</v>
      </c>
    </row>
    <row r="72" spans="3:27" ht="15.5" x14ac:dyDescent="0.35">
      <c r="C72" t="s">
        <v>106</v>
      </c>
      <c r="E72" s="5">
        <v>27393000000</v>
      </c>
      <c r="I72" s="5">
        <v>27393000000</v>
      </c>
      <c r="J72" s="5">
        <v>4182000000</v>
      </c>
      <c r="K72" s="5">
        <v>3668000000</v>
      </c>
      <c r="L72" s="5">
        <v>5115000000</v>
      </c>
      <c r="M72" s="5">
        <v>9692000000</v>
      </c>
      <c r="N72" s="5">
        <v>16752000000</v>
      </c>
      <c r="O72" s="5">
        <v>3652000000</v>
      </c>
      <c r="P72" s="5">
        <v>20629000000</v>
      </c>
      <c r="Q72" s="5">
        <v>-6188000000</v>
      </c>
      <c r="R72" s="5">
        <v>-595000000</v>
      </c>
      <c r="S72" s="5">
        <v>9691000000</v>
      </c>
    </row>
    <row r="73" spans="3:27" ht="15.5" x14ac:dyDescent="0.35">
      <c r="C73" t="s">
        <v>107</v>
      </c>
      <c r="D73" s="5">
        <v>27110000000</v>
      </c>
      <c r="E73" s="5">
        <v>66487000000</v>
      </c>
      <c r="F73" s="5">
        <v>18687000000</v>
      </c>
      <c r="G73" s="5">
        <v>21813000000</v>
      </c>
      <c r="I73" s="5">
        <v>169946000000</v>
      </c>
      <c r="J73" s="5">
        <v>267097000000</v>
      </c>
      <c r="K73" s="5">
        <v>240075000000</v>
      </c>
      <c r="L73" s="5">
        <v>202718000000</v>
      </c>
      <c r="M73" s="5">
        <v>120302000000</v>
      </c>
      <c r="N73" s="5">
        <v>74130000000</v>
      </c>
      <c r="O73" s="5">
        <v>263323000000</v>
      </c>
      <c r="P73" s="5">
        <v>235812000000</v>
      </c>
      <c r="Q73" s="5">
        <v>174477000000</v>
      </c>
      <c r="R73" s="5">
        <v>59708000000</v>
      </c>
      <c r="S73" s="5">
        <v>25358000000</v>
      </c>
      <c r="T73" s="5">
        <v>36339000000</v>
      </c>
      <c r="U73" s="5">
        <v>66355000000</v>
      </c>
      <c r="V73" s="5">
        <v>7628000000</v>
      </c>
      <c r="W73" s="5">
        <v>5394000000</v>
      </c>
    </row>
    <row r="74" spans="3:27" ht="15.5" x14ac:dyDescent="0.35">
      <c r="C74" t="s">
        <v>108</v>
      </c>
      <c r="D74" s="5">
        <v>27110000000</v>
      </c>
      <c r="E74" s="5">
        <v>39094000000</v>
      </c>
      <c r="F74" s="5">
        <v>18687000000</v>
      </c>
      <c r="G74" s="5">
        <v>21813000000</v>
      </c>
      <c r="I74" s="5">
        <v>142553000000</v>
      </c>
      <c r="J74" s="5">
        <v>262915000000</v>
      </c>
      <c r="K74" s="5">
        <v>236407000000</v>
      </c>
      <c r="L74" s="5">
        <v>197603000000</v>
      </c>
      <c r="M74" s="5">
        <v>110610000000</v>
      </c>
      <c r="N74" s="5">
        <v>57378000000</v>
      </c>
      <c r="O74" s="5">
        <v>259671000000</v>
      </c>
      <c r="P74" s="5">
        <v>215183000000</v>
      </c>
      <c r="Q74" s="5">
        <v>180665000000</v>
      </c>
      <c r="R74" s="5">
        <v>60303000000</v>
      </c>
      <c r="S74" s="5">
        <v>15667000000</v>
      </c>
      <c r="T74" s="5">
        <v>36339000000</v>
      </c>
      <c r="U74" s="5">
        <v>66355000000</v>
      </c>
      <c r="V74" s="5">
        <v>7628000000</v>
      </c>
      <c r="W74" s="5">
        <v>5394000000</v>
      </c>
      <c r="X74" s="5">
        <v>137861000000</v>
      </c>
      <c r="Y74" s="5">
        <v>60671047236</v>
      </c>
      <c r="Z74" s="5">
        <v>20711363526</v>
      </c>
      <c r="AA74" s="2">
        <v>-281846000000</v>
      </c>
    </row>
    <row r="75" spans="3:27" ht="15.5" x14ac:dyDescent="0.35">
      <c r="C75" t="s">
        <v>7</v>
      </c>
      <c r="D75" s="5">
        <v>27110000000</v>
      </c>
      <c r="E75" s="5">
        <v>66487000000</v>
      </c>
      <c r="F75" s="5">
        <v>18687000000</v>
      </c>
      <c r="G75" s="5">
        <v>21813000000</v>
      </c>
      <c r="I75" s="5">
        <v>169946000000</v>
      </c>
      <c r="J75" s="5">
        <v>267097000000</v>
      </c>
      <c r="K75" s="5">
        <v>240075000000</v>
      </c>
      <c r="L75" s="5">
        <v>202718000000</v>
      </c>
      <c r="M75" s="5">
        <v>120302000000</v>
      </c>
      <c r="N75" s="5">
        <v>74130000000</v>
      </c>
      <c r="O75" s="5">
        <v>263323000000</v>
      </c>
      <c r="P75" s="5">
        <v>235812000000</v>
      </c>
      <c r="Q75" s="5">
        <v>174477000000</v>
      </c>
      <c r="R75" s="5">
        <v>59708000000</v>
      </c>
      <c r="S75" s="5">
        <v>25358000000</v>
      </c>
      <c r="T75" s="5">
        <v>36339000000</v>
      </c>
      <c r="U75" s="5">
        <v>66355000000</v>
      </c>
      <c r="V75" s="5">
        <v>7628000000</v>
      </c>
      <c r="W75" s="5">
        <v>5394000000</v>
      </c>
    </row>
    <row r="76" spans="3:27" ht="15.5" x14ac:dyDescent="0.35">
      <c r="C76" t="s">
        <v>466</v>
      </c>
    </row>
    <row r="77" spans="3:27" ht="15.5" x14ac:dyDescent="0.35">
      <c r="C77" t="s">
        <v>110</v>
      </c>
      <c r="D77" s="5">
        <v>27110000000</v>
      </c>
      <c r="E77" s="5">
        <v>39094000000</v>
      </c>
      <c r="F77" s="5">
        <v>18687000000</v>
      </c>
      <c r="G77" s="5">
        <v>21813000000</v>
      </c>
      <c r="I77" s="5">
        <v>142553000000</v>
      </c>
      <c r="J77" s="5">
        <v>262915000000</v>
      </c>
      <c r="K77" s="5">
        <v>236407000000</v>
      </c>
      <c r="L77" s="5">
        <v>197603000000</v>
      </c>
      <c r="M77" s="5">
        <v>110610000000</v>
      </c>
      <c r="N77" s="5">
        <v>57378000000</v>
      </c>
      <c r="O77" s="5">
        <v>259671000000</v>
      </c>
      <c r="P77" s="5">
        <v>215183000000</v>
      </c>
      <c r="Q77" s="5">
        <v>180665000000</v>
      </c>
      <c r="R77" s="5">
        <v>60303000000</v>
      </c>
      <c r="S77" s="5">
        <v>15667000000</v>
      </c>
      <c r="T77" s="5">
        <v>36339000000</v>
      </c>
      <c r="U77" s="5">
        <v>66355000000</v>
      </c>
      <c r="V77" s="5">
        <v>7628000000</v>
      </c>
      <c r="W77" s="5">
        <v>5394000000</v>
      </c>
      <c r="X77" s="5">
        <v>137861000000</v>
      </c>
      <c r="Y77" s="5">
        <v>60671047236</v>
      </c>
      <c r="Z77" s="5">
        <v>20711363526</v>
      </c>
      <c r="AA77" s="2">
        <v>-281846000000</v>
      </c>
    </row>
    <row r="78" spans="3:27" ht="15.5" x14ac:dyDescent="0.35">
      <c r="C78" t="s">
        <v>111</v>
      </c>
      <c r="D78" s="5">
        <v>27110000000</v>
      </c>
      <c r="E78" s="5">
        <v>66487000000</v>
      </c>
      <c r="F78" s="5">
        <v>18687000000</v>
      </c>
      <c r="G78" s="5">
        <v>21813000000</v>
      </c>
      <c r="I78" s="5">
        <v>169946000000</v>
      </c>
      <c r="J78" s="5">
        <v>267097000000</v>
      </c>
      <c r="K78" s="5">
        <v>240075000000</v>
      </c>
      <c r="L78" s="5">
        <v>202718000000</v>
      </c>
      <c r="M78" s="5">
        <v>120302000000</v>
      </c>
      <c r="N78" s="5">
        <v>74130000000</v>
      </c>
      <c r="O78" s="5">
        <v>263323000000</v>
      </c>
      <c r="P78" s="5">
        <v>235812000000</v>
      </c>
      <c r="Q78" s="5">
        <v>174477000000</v>
      </c>
      <c r="R78" s="5">
        <v>59708000000</v>
      </c>
      <c r="S78" s="5">
        <v>25358000000</v>
      </c>
      <c r="T78" s="5">
        <v>36339000000</v>
      </c>
      <c r="U78" s="5">
        <v>66355000000</v>
      </c>
      <c r="V78" s="5">
        <v>7628000000</v>
      </c>
      <c r="W78" s="5">
        <v>5394000000</v>
      </c>
    </row>
    <row r="79" spans="3:27" ht="15.5" x14ac:dyDescent="0.35">
      <c r="C79" t="s">
        <v>112</v>
      </c>
      <c r="D79" s="5">
        <v>27110000000</v>
      </c>
      <c r="E79" s="5">
        <v>66487000000</v>
      </c>
      <c r="F79" s="5">
        <v>18687000000</v>
      </c>
      <c r="G79" s="5">
        <v>21813000000</v>
      </c>
      <c r="I79" s="5">
        <v>169946000000</v>
      </c>
      <c r="J79" s="5">
        <v>267097000000</v>
      </c>
      <c r="K79" s="5">
        <v>240075000000</v>
      </c>
      <c r="L79" s="5">
        <v>202718000000</v>
      </c>
      <c r="M79" s="5">
        <v>120302000000</v>
      </c>
      <c r="N79" s="5">
        <v>74130000000</v>
      </c>
      <c r="O79" s="5">
        <v>263323000000</v>
      </c>
      <c r="P79" s="5">
        <v>235812000000</v>
      </c>
      <c r="Q79" s="5">
        <v>174477000000</v>
      </c>
      <c r="R79" s="5">
        <v>59708000000</v>
      </c>
      <c r="S79" s="5">
        <v>25358000000</v>
      </c>
      <c r="T79" s="5">
        <v>36339000000</v>
      </c>
      <c r="U79" s="5">
        <v>66355000000</v>
      </c>
      <c r="V79" s="5">
        <v>7628000000</v>
      </c>
      <c r="W79" s="5">
        <v>5394000000</v>
      </c>
    </row>
    <row r="81" spans="2:27" ht="15.5" x14ac:dyDescent="0.35">
      <c r="B81" t="s">
        <v>113</v>
      </c>
      <c r="C81" t="s">
        <v>114</v>
      </c>
    </row>
    <row r="82" spans="2:27" ht="15.5" x14ac:dyDescent="0.35">
      <c r="C82" t="s">
        <v>19</v>
      </c>
    </row>
    <row r="83" spans="2:27" ht="15.5" x14ac:dyDescent="0.35">
      <c r="C83" t="s">
        <v>91</v>
      </c>
      <c r="D83" s="5">
        <v>77175000000</v>
      </c>
      <c r="E83" s="5">
        <v>77175000000</v>
      </c>
      <c r="F83" s="5">
        <v>49782000000</v>
      </c>
      <c r="G83" s="5">
        <v>49782000000</v>
      </c>
      <c r="I83" s="5">
        <v>77175000000</v>
      </c>
      <c r="J83" s="5">
        <v>49782000000</v>
      </c>
      <c r="K83" s="5">
        <v>45600000000</v>
      </c>
      <c r="L83" s="5">
        <v>41932000000</v>
      </c>
      <c r="M83" s="5">
        <v>37824000000</v>
      </c>
      <c r="N83" s="5">
        <v>28132000000</v>
      </c>
      <c r="O83" s="5">
        <v>11380000000</v>
      </c>
      <c r="P83" s="5">
        <v>7728000000</v>
      </c>
      <c r="Q83" s="5">
        <v>-12901000000</v>
      </c>
      <c r="R83" s="5">
        <v>-6749000000</v>
      </c>
      <c r="S83" s="5">
        <v>-6154000000</v>
      </c>
    </row>
    <row r="84" spans="2:27" ht="15.5" x14ac:dyDescent="0.35">
      <c r="C84" t="s">
        <v>1903</v>
      </c>
      <c r="D84" s="5">
        <v>1953882000000</v>
      </c>
      <c r="E84" s="5">
        <v>509795000000</v>
      </c>
      <c r="F84" s="5">
        <v>613824000000</v>
      </c>
      <c r="G84" s="5">
        <v>2005822000000</v>
      </c>
      <c r="I84" s="5">
        <v>509795000000</v>
      </c>
      <c r="J84" s="5">
        <v>539724000000</v>
      </c>
      <c r="K84" s="5">
        <v>342970000000</v>
      </c>
      <c r="L84" s="5">
        <v>483969000000</v>
      </c>
      <c r="M84" s="5">
        <v>448752000000</v>
      </c>
      <c r="N84" s="5">
        <v>634520000000</v>
      </c>
      <c r="O84" s="5">
        <v>751561000000</v>
      </c>
      <c r="P84" s="5">
        <v>1243576000000</v>
      </c>
      <c r="Q84" s="5">
        <v>684303000000</v>
      </c>
      <c r="R84" s="5">
        <v>547353000000</v>
      </c>
      <c r="S84" s="5">
        <v>853966000000</v>
      </c>
      <c r="T84" s="5">
        <v>742715000000</v>
      </c>
      <c r="U84" s="5">
        <v>233080000000</v>
      </c>
      <c r="V84" s="5">
        <v>338040000000</v>
      </c>
      <c r="W84" s="5">
        <v>308526000000</v>
      </c>
      <c r="X84" s="5">
        <v>134039000000</v>
      </c>
      <c r="Y84" s="5">
        <v>242664696925</v>
      </c>
      <c r="Z84" s="5">
        <v>201840340456</v>
      </c>
      <c r="AA84" s="2">
        <v>100513000000</v>
      </c>
    </row>
    <row r="85" spans="2:27" ht="15.5" x14ac:dyDescent="0.35">
      <c r="C85" t="s">
        <v>1135</v>
      </c>
    </row>
    <row r="86" spans="2:27" ht="15.5" x14ac:dyDescent="0.35">
      <c r="C86" t="s">
        <v>1136</v>
      </c>
      <c r="D86" s="5">
        <v>6402277000000</v>
      </c>
      <c r="E86" s="5">
        <v>6464466000000</v>
      </c>
      <c r="F86" s="5">
        <v>6272052000000</v>
      </c>
      <c r="G86" s="5">
        <v>6104071000000</v>
      </c>
      <c r="I86" s="5">
        <v>6464466000000</v>
      </c>
      <c r="J86" s="5">
        <v>5993064000000</v>
      </c>
      <c r="K86" s="5">
        <v>5935864000000</v>
      </c>
      <c r="L86" s="5">
        <v>4866980000000</v>
      </c>
      <c r="M86" s="5">
        <v>4415639000000</v>
      </c>
      <c r="N86" s="5">
        <v>4318561000000</v>
      </c>
      <c r="O86" s="5">
        <v>7205215000000</v>
      </c>
      <c r="P86" s="5">
        <v>7243068000000</v>
      </c>
      <c r="Q86" s="5">
        <v>6796231000000</v>
      </c>
      <c r="R86" s="5">
        <v>5860176000000</v>
      </c>
      <c r="S86" s="5">
        <v>4190347000000</v>
      </c>
      <c r="T86" s="5">
        <v>4286864000000</v>
      </c>
      <c r="U86" s="5">
        <v>3378921000000</v>
      </c>
      <c r="V86" s="5">
        <v>2804079000000</v>
      </c>
      <c r="W86" s="5">
        <v>3261083000000</v>
      </c>
      <c r="X86" s="5">
        <v>3162620000000</v>
      </c>
      <c r="Y86" s="5">
        <v>2089522676674</v>
      </c>
      <c r="Z86" s="5">
        <v>2924767511420</v>
      </c>
      <c r="AA86" s="2">
        <v>4257764000000</v>
      </c>
    </row>
    <row r="87" spans="2:27" ht="15.5" x14ac:dyDescent="0.35">
      <c r="C87" t="s">
        <v>120</v>
      </c>
      <c r="Y87" s="5">
        <v>34203341904</v>
      </c>
      <c r="Z87" s="5">
        <v>37409308799</v>
      </c>
    </row>
    <row r="88" spans="2:27" ht="15.5" x14ac:dyDescent="0.35">
      <c r="C88" t="s">
        <v>118</v>
      </c>
      <c r="D88" s="5">
        <v>3772597000000</v>
      </c>
      <c r="E88" s="5">
        <v>2375285000000</v>
      </c>
      <c r="F88" s="5">
        <v>2294540000000</v>
      </c>
      <c r="G88" s="5">
        <v>3150895000000</v>
      </c>
      <c r="I88" s="5">
        <v>2375285000000</v>
      </c>
      <c r="J88" s="5">
        <v>2116246000000</v>
      </c>
      <c r="K88" s="5">
        <v>1536496000000</v>
      </c>
      <c r="L88" s="5">
        <v>1150726000000</v>
      </c>
      <c r="M88" s="5">
        <v>1210503000000</v>
      </c>
      <c r="N88" s="5">
        <v>1632882000000</v>
      </c>
      <c r="O88" s="5">
        <v>2571633000000</v>
      </c>
      <c r="P88" s="5">
        <v>2448756000000</v>
      </c>
      <c r="Q88" s="5">
        <v>2858013000000</v>
      </c>
      <c r="R88" s="5">
        <v>2444886000000</v>
      </c>
      <c r="S88" s="5">
        <v>2267577000000</v>
      </c>
    </row>
    <row r="89" spans="2:27" ht="15.5" x14ac:dyDescent="0.35">
      <c r="C89" t="s">
        <v>117</v>
      </c>
      <c r="D89" s="5">
        <v>119698000000</v>
      </c>
      <c r="E89" s="5">
        <v>19956000000</v>
      </c>
      <c r="F89" s="5">
        <v>99890000000</v>
      </c>
      <c r="G89" s="5">
        <v>123864000000</v>
      </c>
      <c r="I89" s="5">
        <v>19956000000</v>
      </c>
      <c r="J89" s="5">
        <v>123873000000</v>
      </c>
      <c r="K89" s="5">
        <v>123757000000</v>
      </c>
      <c r="L89" s="5">
        <v>49889000000</v>
      </c>
      <c r="M89" s="5">
        <v>109425000000</v>
      </c>
      <c r="N89" s="5">
        <v>166685000000</v>
      </c>
      <c r="O89" s="5">
        <v>79907000000</v>
      </c>
      <c r="P89" s="5">
        <v>79841000000</v>
      </c>
      <c r="Q89" s="5">
        <v>204530000000</v>
      </c>
      <c r="R89" s="5">
        <v>174673000000</v>
      </c>
      <c r="S89" s="5">
        <v>29904000000</v>
      </c>
    </row>
    <row r="90" spans="2:27" ht="15.5" x14ac:dyDescent="0.35">
      <c r="C90" t="s">
        <v>1137</v>
      </c>
      <c r="D90" s="5">
        <v>87715000000</v>
      </c>
      <c r="E90" s="5">
        <v>77776000000</v>
      </c>
      <c r="F90" s="5">
        <v>81235000000</v>
      </c>
      <c r="G90" s="5">
        <v>83039000000</v>
      </c>
      <c r="I90" s="5">
        <v>77776000000</v>
      </c>
      <c r="J90" s="5">
        <v>73951000000</v>
      </c>
      <c r="K90" s="5">
        <v>51098000000</v>
      </c>
      <c r="L90" s="5">
        <v>19604000000</v>
      </c>
      <c r="M90" s="5">
        <v>24206000000</v>
      </c>
      <c r="N90" s="5">
        <v>42988000000</v>
      </c>
      <c r="O90" s="5">
        <v>46574000000</v>
      </c>
      <c r="P90" s="5">
        <v>72344000000</v>
      </c>
      <c r="Q90" s="5">
        <v>57981000000</v>
      </c>
      <c r="R90" s="5">
        <v>82453000000</v>
      </c>
      <c r="S90" s="5">
        <v>74721000000</v>
      </c>
      <c r="T90" s="5">
        <v>71750000000</v>
      </c>
      <c r="U90" s="5">
        <v>70871000000</v>
      </c>
      <c r="V90" s="5">
        <v>49370000000</v>
      </c>
      <c r="W90" s="5">
        <v>42991000000</v>
      </c>
      <c r="X90" s="5">
        <v>34900000000</v>
      </c>
      <c r="Y90" s="5">
        <v>34203341904</v>
      </c>
      <c r="Z90" s="5">
        <v>37409308799</v>
      </c>
      <c r="AA90" s="2">
        <v>58805000000</v>
      </c>
    </row>
    <row r="91" spans="2:27" ht="15.5" x14ac:dyDescent="0.35">
      <c r="C91" t="s">
        <v>380</v>
      </c>
      <c r="Z91" s="5">
        <v>6801286291</v>
      </c>
    </row>
    <row r="92" spans="2:27" ht="15.5" x14ac:dyDescent="0.35">
      <c r="C92" t="s">
        <v>126</v>
      </c>
      <c r="D92" s="5">
        <v>75019000000</v>
      </c>
      <c r="E92" s="5">
        <v>84013000000</v>
      </c>
      <c r="F92" s="5">
        <v>89435000000</v>
      </c>
      <c r="G92" s="5">
        <v>90522000000</v>
      </c>
      <c r="I92" s="5">
        <v>84013000000</v>
      </c>
      <c r="J92" s="5">
        <v>86017000000</v>
      </c>
      <c r="K92" s="5">
        <v>81769000000</v>
      </c>
      <c r="L92" s="5">
        <v>65034000000</v>
      </c>
      <c r="M92" s="5">
        <v>73654000000</v>
      </c>
      <c r="N92" s="5">
        <v>84791000000</v>
      </c>
      <c r="O92" s="5">
        <v>111672000000</v>
      </c>
      <c r="P92" s="5">
        <v>109629000000</v>
      </c>
      <c r="Q92" s="5">
        <v>66137000000</v>
      </c>
      <c r="R92" s="5">
        <v>71014000000</v>
      </c>
      <c r="S92" s="5">
        <v>45192000000</v>
      </c>
      <c r="T92" s="5">
        <v>59569000000</v>
      </c>
      <c r="U92" s="5">
        <v>41003000000</v>
      </c>
      <c r="V92" s="5">
        <v>66645000000</v>
      </c>
      <c r="W92" s="5">
        <v>93095000000</v>
      </c>
      <c r="X92" s="5">
        <v>94950000000</v>
      </c>
      <c r="Y92" s="5">
        <v>68317108661</v>
      </c>
      <c r="Z92" s="5">
        <v>46878624593</v>
      </c>
      <c r="AA92" s="2">
        <v>32713000000</v>
      </c>
    </row>
    <row r="93" spans="2:27" ht="15.5" x14ac:dyDescent="0.35">
      <c r="C93" t="s">
        <v>125</v>
      </c>
      <c r="D93" s="5">
        <v>34287000000</v>
      </c>
      <c r="E93" s="5">
        <v>31263000000</v>
      </c>
      <c r="F93" s="5">
        <v>33099000000</v>
      </c>
      <c r="G93" s="5">
        <v>30223000000</v>
      </c>
      <c r="I93" s="5">
        <v>31263000000</v>
      </c>
      <c r="J93" s="5">
        <v>24691000000</v>
      </c>
      <c r="K93" s="5">
        <v>14495000000</v>
      </c>
      <c r="L93" s="5">
        <v>14983000000</v>
      </c>
      <c r="M93" s="5">
        <v>19532000000</v>
      </c>
      <c r="N93" s="5">
        <v>24540000000</v>
      </c>
      <c r="O93" s="5">
        <v>33938000000</v>
      </c>
      <c r="P93" s="5">
        <v>32437000000</v>
      </c>
      <c r="Q93" s="5">
        <v>37132000000</v>
      </c>
      <c r="R93" s="5">
        <v>31039000000</v>
      </c>
      <c r="Z93" s="5">
        <v>29331036874</v>
      </c>
      <c r="AA93" s="2">
        <v>46700000000</v>
      </c>
    </row>
    <row r="94" spans="2:27" ht="15.5" x14ac:dyDescent="0.35">
      <c r="C94" t="s">
        <v>129</v>
      </c>
      <c r="D94" s="5">
        <v>46166000000</v>
      </c>
      <c r="E94" s="5">
        <v>45485000000</v>
      </c>
      <c r="F94" s="5">
        <v>46830000000</v>
      </c>
      <c r="G94" s="5">
        <v>49364000000</v>
      </c>
      <c r="I94" s="5">
        <v>45485000000</v>
      </c>
      <c r="J94" s="5">
        <v>49284000000</v>
      </c>
      <c r="K94" s="5">
        <v>49463000000</v>
      </c>
      <c r="L94" s="5">
        <v>42834000000</v>
      </c>
      <c r="M94" s="5">
        <v>32352000000</v>
      </c>
      <c r="N94" s="5">
        <v>32579000000</v>
      </c>
      <c r="O94" s="5">
        <v>32084000000</v>
      </c>
    </row>
    <row r="95" spans="2:27" ht="15.5" x14ac:dyDescent="0.35">
      <c r="C95" t="s">
        <v>131</v>
      </c>
      <c r="D95" s="5">
        <v>8780550000000</v>
      </c>
      <c r="E95" s="5">
        <v>7368668000000</v>
      </c>
      <c r="F95" s="5">
        <v>7313454000000</v>
      </c>
      <c r="G95" s="5">
        <v>8551943000000</v>
      </c>
      <c r="I95" s="5">
        <v>7368668000000</v>
      </c>
      <c r="J95" s="5">
        <v>6946341000000</v>
      </c>
      <c r="K95" s="5">
        <v>6635715000000</v>
      </c>
      <c r="L95" s="5">
        <v>5646226000000</v>
      </c>
      <c r="M95" s="5">
        <v>5151084000000</v>
      </c>
      <c r="N95" s="5">
        <v>5283702000000</v>
      </c>
      <c r="O95" s="5">
        <v>8271170000000</v>
      </c>
      <c r="P95" s="5">
        <v>8827307000000</v>
      </c>
      <c r="Q95" s="5">
        <v>7745732000000</v>
      </c>
      <c r="R95" s="5">
        <v>6670916000000</v>
      </c>
      <c r="S95" s="5">
        <v>5306269000000</v>
      </c>
      <c r="T95" s="5">
        <v>5299931000000</v>
      </c>
      <c r="U95" s="5">
        <v>3829096000000</v>
      </c>
      <c r="V95" s="5">
        <v>3348221000000</v>
      </c>
      <c r="W95" s="5">
        <v>3906526000000</v>
      </c>
      <c r="X95" s="5">
        <v>3598701000000</v>
      </c>
      <c r="Y95" s="5">
        <v>2572820777737</v>
      </c>
      <c r="Z95" s="5">
        <v>3432967879620</v>
      </c>
      <c r="AA95" s="2">
        <v>4715569000000</v>
      </c>
    </row>
    <row r="96" spans="2:27" ht="15.5" x14ac:dyDescent="0.35">
      <c r="C96" t="s">
        <v>132</v>
      </c>
    </row>
    <row r="97" spans="3:27" ht="15.5" x14ac:dyDescent="0.35">
      <c r="C97" t="s">
        <v>133</v>
      </c>
    </row>
    <row r="98" spans="3:27" ht="15.5" x14ac:dyDescent="0.35">
      <c r="C98" t="s">
        <v>399</v>
      </c>
      <c r="D98" s="5">
        <v>2313953000000</v>
      </c>
      <c r="E98" s="5">
        <v>2419878000000</v>
      </c>
      <c r="F98" s="5">
        <v>2414985000000</v>
      </c>
      <c r="G98" s="5">
        <v>2793348000000</v>
      </c>
      <c r="I98" s="5">
        <v>2419878000000</v>
      </c>
      <c r="J98" s="5">
        <v>2190467000000</v>
      </c>
      <c r="K98" s="5">
        <v>2626237000000</v>
      </c>
      <c r="L98" s="5">
        <v>2350136000000</v>
      </c>
      <c r="M98" s="5">
        <v>1967885000000</v>
      </c>
      <c r="N98" s="5">
        <v>1743411000000</v>
      </c>
      <c r="O98" s="5">
        <v>3622876000000</v>
      </c>
      <c r="P98" s="5">
        <v>4559701000000</v>
      </c>
      <c r="Q98" s="5">
        <v>3082884000000</v>
      </c>
      <c r="R98" s="5">
        <v>2556549000000</v>
      </c>
      <c r="S98" s="5">
        <v>1700389000000</v>
      </c>
      <c r="T98" s="5">
        <v>2163030000000</v>
      </c>
      <c r="U98" s="5">
        <v>1676602000000</v>
      </c>
      <c r="V98" s="5">
        <v>1152812000000</v>
      </c>
      <c r="W98" s="5">
        <v>851450000000</v>
      </c>
      <c r="X98" s="5">
        <v>626379000000</v>
      </c>
      <c r="Y98" s="5">
        <v>362881168585</v>
      </c>
      <c r="Z98" s="5">
        <v>515672185112</v>
      </c>
      <c r="AA98" s="2">
        <v>1029178000000</v>
      </c>
    </row>
    <row r="99" spans="3:27" ht="15.5" x14ac:dyDescent="0.35">
      <c r="C99" t="s">
        <v>2072</v>
      </c>
      <c r="D99" s="5">
        <v>2313953000000</v>
      </c>
      <c r="E99" s="5">
        <v>2419878000000</v>
      </c>
      <c r="F99" s="5">
        <v>2414985000000</v>
      </c>
      <c r="G99" s="5">
        <v>2793348000000</v>
      </c>
      <c r="I99" s="5">
        <v>2419878000000</v>
      </c>
      <c r="J99" s="5">
        <v>2190467000000</v>
      </c>
      <c r="K99" s="5">
        <v>2626237000000</v>
      </c>
      <c r="L99" s="5">
        <v>2350136000000</v>
      </c>
      <c r="M99" s="5">
        <v>1967885000000</v>
      </c>
      <c r="N99" s="5">
        <v>1743411000000</v>
      </c>
      <c r="O99" s="5">
        <v>3622876000000</v>
      </c>
      <c r="P99" s="5">
        <v>4559701000000</v>
      </c>
      <c r="Q99" s="5">
        <v>3082884000000</v>
      </c>
      <c r="R99" s="5">
        <v>2556549000000</v>
      </c>
      <c r="S99" s="5">
        <v>1700389000000</v>
      </c>
      <c r="T99" s="5">
        <v>2163030000000</v>
      </c>
      <c r="U99" s="5">
        <v>1676602000000</v>
      </c>
      <c r="V99" s="5">
        <v>1152812000000</v>
      </c>
      <c r="W99" s="5">
        <v>851450000000</v>
      </c>
      <c r="X99" s="5">
        <v>626379000000</v>
      </c>
      <c r="Y99" s="5">
        <v>362881168585</v>
      </c>
      <c r="Z99" s="5">
        <v>515672185112</v>
      </c>
      <c r="AA99" s="2">
        <v>1029178000000</v>
      </c>
    </row>
    <row r="100" spans="3:27" ht="15.5" x14ac:dyDescent="0.35">
      <c r="C100" t="s">
        <v>138</v>
      </c>
      <c r="D100" s="5">
        <v>52266000000</v>
      </c>
      <c r="E100" s="5">
        <v>65595000000</v>
      </c>
      <c r="F100" s="5">
        <v>71932000000</v>
      </c>
      <c r="G100" s="5">
        <v>75882000000</v>
      </c>
      <c r="I100" s="5">
        <v>65595000000</v>
      </c>
      <c r="J100" s="5">
        <v>87792000000</v>
      </c>
      <c r="K100" s="5">
        <v>86702000000</v>
      </c>
      <c r="L100" s="5">
        <v>65452000000</v>
      </c>
      <c r="M100" s="5">
        <v>49684000000</v>
      </c>
      <c r="N100" s="5">
        <v>40470000000</v>
      </c>
      <c r="O100" s="5">
        <v>92563000000</v>
      </c>
      <c r="P100" s="5">
        <v>96114000000</v>
      </c>
      <c r="Q100" s="5">
        <v>69022000000</v>
      </c>
      <c r="R100" s="5">
        <v>51895000000</v>
      </c>
      <c r="S100" s="5">
        <v>36601000000</v>
      </c>
      <c r="T100" s="5">
        <v>41579000000</v>
      </c>
      <c r="U100" s="5">
        <v>65396000000</v>
      </c>
      <c r="V100" s="5">
        <v>37959000000</v>
      </c>
      <c r="W100" s="5">
        <v>33380000000</v>
      </c>
      <c r="X100" s="5">
        <v>48545000000</v>
      </c>
      <c r="Y100" s="5">
        <v>52609075898</v>
      </c>
      <c r="Z100" s="5">
        <v>48865260865</v>
      </c>
      <c r="AA100" s="2">
        <v>59936000000</v>
      </c>
    </row>
    <row r="101" spans="3:27" ht="15.5" x14ac:dyDescent="0.35">
      <c r="C101" t="s">
        <v>1043</v>
      </c>
      <c r="D101" s="5">
        <v>52266000000</v>
      </c>
      <c r="E101" s="5">
        <v>65595000000</v>
      </c>
      <c r="F101" s="5">
        <v>71932000000</v>
      </c>
      <c r="G101" s="5">
        <v>75882000000</v>
      </c>
      <c r="I101" s="5">
        <v>65595000000</v>
      </c>
      <c r="J101" s="5">
        <v>87792000000</v>
      </c>
      <c r="K101" s="5">
        <v>86702000000</v>
      </c>
      <c r="L101" s="5">
        <v>65452000000</v>
      </c>
      <c r="M101" s="5">
        <v>49684000000</v>
      </c>
      <c r="N101" s="5">
        <v>40470000000</v>
      </c>
      <c r="O101" s="5">
        <v>92563000000</v>
      </c>
      <c r="P101" s="5">
        <v>96114000000</v>
      </c>
      <c r="Q101" s="5">
        <v>69022000000</v>
      </c>
      <c r="R101" s="5">
        <v>51895000000</v>
      </c>
      <c r="S101" s="5">
        <v>36601000000</v>
      </c>
      <c r="T101" s="5">
        <v>41579000000</v>
      </c>
      <c r="U101" s="5">
        <v>65396000000</v>
      </c>
      <c r="V101" s="5">
        <v>37959000000</v>
      </c>
      <c r="W101" s="5">
        <v>33380000000</v>
      </c>
      <c r="X101" s="5">
        <v>48545000000</v>
      </c>
      <c r="Y101" s="5">
        <v>52609075898</v>
      </c>
      <c r="Z101" s="5">
        <v>48865260865</v>
      </c>
      <c r="AA101" s="2">
        <v>59936000000</v>
      </c>
    </row>
    <row r="102" spans="3:27" ht="15.5" x14ac:dyDescent="0.35">
      <c r="C102" t="s">
        <v>142</v>
      </c>
      <c r="D102" s="5">
        <v>34836000000</v>
      </c>
      <c r="E102" s="5">
        <v>19926000000</v>
      </c>
      <c r="F102" s="5">
        <v>11401000000</v>
      </c>
      <c r="G102" s="5">
        <v>3501000000</v>
      </c>
      <c r="I102" s="5">
        <v>19926000000</v>
      </c>
      <c r="J102" s="5">
        <v>32733000000</v>
      </c>
      <c r="K102" s="5">
        <v>50699000000</v>
      </c>
      <c r="L102" s="5">
        <v>41097000000</v>
      </c>
      <c r="M102" s="5">
        <v>23689000000</v>
      </c>
      <c r="N102" s="5">
        <v>2564000000</v>
      </c>
      <c r="O102" s="5">
        <v>39337000000</v>
      </c>
      <c r="P102" s="5">
        <v>3093000000</v>
      </c>
      <c r="Q102" s="5">
        <v>30000000000</v>
      </c>
      <c r="R102" s="5">
        <v>126115000000</v>
      </c>
      <c r="S102" s="5">
        <v>3355000000</v>
      </c>
      <c r="T102" s="5">
        <v>7801000000</v>
      </c>
      <c r="U102" s="5">
        <v>4805000000</v>
      </c>
      <c r="V102" s="5">
        <v>12721000000</v>
      </c>
      <c r="W102" s="5">
        <v>1200000000</v>
      </c>
      <c r="X102" s="5">
        <v>1069000000</v>
      </c>
      <c r="Y102" s="5">
        <v>949172904</v>
      </c>
      <c r="Z102" s="5">
        <v>1251865566</v>
      </c>
      <c r="AA102" s="2">
        <v>3625000000</v>
      </c>
    </row>
    <row r="103" spans="3:27" ht="15.5" x14ac:dyDescent="0.35">
      <c r="C103" t="s">
        <v>139</v>
      </c>
      <c r="D103" s="5">
        <v>157353000000</v>
      </c>
      <c r="E103" s="5">
        <v>172293000000</v>
      </c>
      <c r="F103" s="5">
        <v>155953000000</v>
      </c>
      <c r="G103" s="5">
        <v>161028000000</v>
      </c>
      <c r="I103" s="5">
        <v>172293000000</v>
      </c>
      <c r="J103" s="5">
        <v>166852000000</v>
      </c>
      <c r="K103" s="5">
        <v>181869000000</v>
      </c>
      <c r="L103" s="5">
        <v>136719000000</v>
      </c>
      <c r="M103" s="5">
        <v>105029000000</v>
      </c>
      <c r="N103" s="5">
        <v>100221000000</v>
      </c>
      <c r="O103" s="5">
        <v>158307000000</v>
      </c>
      <c r="P103" s="5">
        <v>239197000000</v>
      </c>
      <c r="Q103" s="5">
        <v>263164000000</v>
      </c>
      <c r="R103" s="5">
        <v>279694000000</v>
      </c>
      <c r="S103" s="5">
        <v>190817000000</v>
      </c>
      <c r="T103" s="5">
        <v>226599000000</v>
      </c>
      <c r="U103" s="5">
        <v>320465000000</v>
      </c>
      <c r="V103" s="5">
        <v>366638000000</v>
      </c>
      <c r="W103" s="5">
        <v>784168000000</v>
      </c>
      <c r="X103" s="5">
        <v>1135661000000</v>
      </c>
      <c r="Y103" s="5">
        <v>472803184536</v>
      </c>
      <c r="Z103" s="5">
        <v>576898200298</v>
      </c>
      <c r="AA103" s="2">
        <v>973746000000</v>
      </c>
    </row>
    <row r="104" spans="3:27" ht="15.5" x14ac:dyDescent="0.35">
      <c r="C104" t="s">
        <v>2073</v>
      </c>
      <c r="D104" s="5">
        <v>157353000000</v>
      </c>
      <c r="E104" s="5">
        <v>172293000000</v>
      </c>
      <c r="F104" s="5">
        <v>155953000000</v>
      </c>
      <c r="G104" s="5">
        <v>161028000000</v>
      </c>
      <c r="I104" s="5">
        <v>172293000000</v>
      </c>
      <c r="J104" s="5">
        <v>166852000000</v>
      </c>
      <c r="K104" s="5">
        <v>181869000000</v>
      </c>
      <c r="L104" s="5">
        <v>136719000000</v>
      </c>
      <c r="M104" s="5">
        <v>105029000000</v>
      </c>
      <c r="N104" s="5">
        <v>100221000000</v>
      </c>
      <c r="O104" s="5">
        <v>158307000000</v>
      </c>
      <c r="P104" s="5">
        <v>239197000000</v>
      </c>
      <c r="Q104" s="5">
        <v>263164000000</v>
      </c>
      <c r="R104" s="5">
        <v>279694000000</v>
      </c>
      <c r="S104" s="5">
        <v>190817000000</v>
      </c>
      <c r="T104" s="5">
        <v>226599000000</v>
      </c>
      <c r="U104" s="5">
        <v>320465000000</v>
      </c>
      <c r="V104" s="5">
        <v>366638000000</v>
      </c>
      <c r="W104" s="5">
        <v>784168000000</v>
      </c>
      <c r="X104" s="5">
        <v>1135661000000</v>
      </c>
      <c r="Y104" s="5">
        <v>472803184536</v>
      </c>
      <c r="Z104" s="5">
        <v>576898200298</v>
      </c>
      <c r="AA104" s="2">
        <v>973746000000</v>
      </c>
    </row>
    <row r="105" spans="3:27" ht="15.5" x14ac:dyDescent="0.35">
      <c r="C105" t="s">
        <v>145</v>
      </c>
      <c r="D105" s="5">
        <v>3892295000000</v>
      </c>
      <c r="E105" s="5">
        <v>2395241000000</v>
      </c>
      <c r="F105" s="5">
        <v>2394430000000</v>
      </c>
      <c r="G105" s="5">
        <v>3274759000000</v>
      </c>
      <c r="I105" s="5">
        <v>2395241000000</v>
      </c>
      <c r="J105" s="5">
        <v>2240119000000</v>
      </c>
      <c r="K105" s="5">
        <v>1660253000000</v>
      </c>
      <c r="L105" s="5">
        <v>1200615000000</v>
      </c>
      <c r="M105" s="5">
        <v>1319928000000</v>
      </c>
      <c r="N105" s="5">
        <v>1799567000000</v>
      </c>
      <c r="O105" s="5">
        <v>2651540000000</v>
      </c>
      <c r="P105" s="5">
        <v>2528597000000</v>
      </c>
      <c r="Q105" s="5">
        <v>3062543000000</v>
      </c>
      <c r="R105" s="5">
        <v>2619559000000</v>
      </c>
      <c r="S105" s="5">
        <v>2297481000000</v>
      </c>
      <c r="T105" s="5">
        <v>2015316000000</v>
      </c>
      <c r="U105" s="5">
        <v>985122000000</v>
      </c>
      <c r="V105" s="5">
        <v>1104179000000</v>
      </c>
      <c r="W105" s="5">
        <v>1396547000000</v>
      </c>
      <c r="X105" s="5">
        <v>774030000000</v>
      </c>
      <c r="Y105" s="5">
        <v>1157300168150</v>
      </c>
      <c r="Z105" s="5">
        <v>1788432171959</v>
      </c>
      <c r="AA105" s="2">
        <v>2121643000000</v>
      </c>
    </row>
    <row r="106" spans="3:27" ht="15.5" x14ac:dyDescent="0.35">
      <c r="C106" t="s">
        <v>2245</v>
      </c>
      <c r="D106" s="5">
        <v>3892295000000</v>
      </c>
      <c r="E106" s="5">
        <v>2395241000000</v>
      </c>
      <c r="F106" s="5">
        <v>2394430000000</v>
      </c>
      <c r="G106" s="5">
        <v>3274759000000</v>
      </c>
      <c r="I106" s="5">
        <v>2395241000000</v>
      </c>
      <c r="J106" s="5">
        <v>2240119000000</v>
      </c>
      <c r="K106" s="5">
        <v>1660253000000</v>
      </c>
      <c r="L106" s="5">
        <v>1200615000000</v>
      </c>
      <c r="M106" s="5">
        <v>1319928000000</v>
      </c>
      <c r="N106" s="5">
        <v>1799567000000</v>
      </c>
      <c r="O106" s="5">
        <v>2651540000000</v>
      </c>
      <c r="P106" s="5">
        <v>2528597000000</v>
      </c>
      <c r="Q106" s="5">
        <v>3062543000000</v>
      </c>
      <c r="R106" s="5">
        <v>2619559000000</v>
      </c>
      <c r="S106" s="5">
        <v>2297481000000</v>
      </c>
      <c r="T106" s="5">
        <v>2015316000000</v>
      </c>
      <c r="U106" s="5">
        <v>985122000000</v>
      </c>
      <c r="V106" s="5">
        <v>1104179000000</v>
      </c>
      <c r="W106" s="5">
        <v>1396547000000</v>
      </c>
      <c r="X106" s="5">
        <v>774030000000</v>
      </c>
      <c r="Y106" s="5">
        <v>1157300168150</v>
      </c>
      <c r="Z106" s="5">
        <v>1788432171959</v>
      </c>
      <c r="AA106" s="2">
        <v>2121643000000</v>
      </c>
    </row>
    <row r="107" spans="3:27" ht="15.5" x14ac:dyDescent="0.35">
      <c r="C107" t="s">
        <v>1139</v>
      </c>
      <c r="W107" s="5">
        <v>199933000000</v>
      </c>
      <c r="X107" s="5">
        <v>348525000000</v>
      </c>
    </row>
    <row r="108" spans="3:27" ht="15.5" x14ac:dyDescent="0.35">
      <c r="C108" t="s">
        <v>1140</v>
      </c>
      <c r="S108" s="5">
        <v>118102000000</v>
      </c>
      <c r="T108" s="5">
        <v>116680000000</v>
      </c>
      <c r="U108" s="5">
        <v>103027000000</v>
      </c>
      <c r="V108" s="5">
        <v>80119000000</v>
      </c>
      <c r="W108" s="5">
        <v>69032000000</v>
      </c>
      <c r="X108" s="5">
        <v>58653000000</v>
      </c>
      <c r="Y108" s="5">
        <v>2599680516</v>
      </c>
    </row>
    <row r="109" spans="3:27" ht="15.5" x14ac:dyDescent="0.35">
      <c r="C109" t="s">
        <v>343</v>
      </c>
      <c r="V109" s="5">
        <v>100000000000</v>
      </c>
      <c r="W109" s="5">
        <v>100000000000</v>
      </c>
      <c r="X109" s="5">
        <v>122617000000</v>
      </c>
      <c r="Y109" s="5">
        <v>168250000000</v>
      </c>
      <c r="Z109" s="5">
        <v>213750000000</v>
      </c>
      <c r="AA109" s="2">
        <v>259250000000</v>
      </c>
    </row>
    <row r="110" spans="3:27" ht="15.5" x14ac:dyDescent="0.35">
      <c r="C110" t="s">
        <v>141</v>
      </c>
      <c r="X110" s="5">
        <v>1747000000</v>
      </c>
      <c r="Y110" s="5">
        <v>5534075818</v>
      </c>
    </row>
    <row r="111" spans="3:27" ht="15.5" x14ac:dyDescent="0.35">
      <c r="C111" t="s">
        <v>621</v>
      </c>
      <c r="D111" s="5">
        <v>200000000000</v>
      </c>
      <c r="E111" s="5">
        <v>200000000000</v>
      </c>
      <c r="F111" s="5">
        <v>200000000000</v>
      </c>
      <c r="G111" s="5">
        <v>200000000000</v>
      </c>
      <c r="I111" s="5">
        <v>200000000000</v>
      </c>
      <c r="J111" s="5">
        <v>200000000000</v>
      </c>
      <c r="K111" s="5">
        <v>200000000000</v>
      </c>
      <c r="L111" s="5">
        <v>200000000000</v>
      </c>
      <c r="M111" s="5">
        <v>200000000000</v>
      </c>
      <c r="N111" s="5">
        <v>200000000000</v>
      </c>
      <c r="O111" s="5">
        <v>200000000000</v>
      </c>
      <c r="P111" s="5">
        <v>100000000000</v>
      </c>
      <c r="Q111" s="5">
        <v>100000000000</v>
      </c>
      <c r="R111" s="5">
        <v>100000000000</v>
      </c>
      <c r="S111" s="5">
        <v>100000000000</v>
      </c>
      <c r="T111" s="5">
        <v>100000000000</v>
      </c>
      <c r="U111" s="5">
        <v>100000000000</v>
      </c>
    </row>
    <row r="112" spans="3:27" ht="15.5" x14ac:dyDescent="0.35">
      <c r="C112" t="s">
        <v>152</v>
      </c>
      <c r="D112" s="5">
        <v>6813034000000</v>
      </c>
      <c r="E112" s="5">
        <v>5385496000000</v>
      </c>
      <c r="F112" s="5">
        <v>5396769000000</v>
      </c>
      <c r="G112" s="5">
        <v>6653945000000</v>
      </c>
      <c r="I112" s="5">
        <v>5385496000000</v>
      </c>
      <c r="J112" s="5">
        <v>5054240000000</v>
      </c>
      <c r="K112" s="5">
        <v>4939793000000</v>
      </c>
      <c r="L112" s="5">
        <v>4131194000000</v>
      </c>
      <c r="M112" s="5">
        <v>3817437000000</v>
      </c>
      <c r="N112" s="5">
        <v>4070357000000</v>
      </c>
      <c r="O112" s="5">
        <v>6900593000000</v>
      </c>
      <c r="P112" s="5">
        <v>7655646000000</v>
      </c>
      <c r="Q112" s="5">
        <v>6755920000000</v>
      </c>
      <c r="R112" s="5">
        <v>5855617000000</v>
      </c>
      <c r="S112" s="5">
        <v>4550678000000</v>
      </c>
      <c r="T112" s="5">
        <v>4752955000000</v>
      </c>
      <c r="U112" s="5">
        <v>3318459000000</v>
      </c>
      <c r="V112" s="5">
        <v>2903939000000</v>
      </c>
      <c r="W112" s="5">
        <v>3469872000000</v>
      </c>
      <c r="X112" s="5">
        <v>3139441000000</v>
      </c>
      <c r="Y112" s="5">
        <v>2236433298737</v>
      </c>
      <c r="Z112" s="5">
        <v>3157251447856</v>
      </c>
      <c r="AA112" s="2">
        <v>4460564000000</v>
      </c>
    </row>
    <row r="113" spans="2:27" ht="15.5" x14ac:dyDescent="0.35">
      <c r="C113" t="s">
        <v>153</v>
      </c>
    </row>
    <row r="114" spans="2:27" ht="15.5" x14ac:dyDescent="0.35">
      <c r="C114" t="s">
        <v>154</v>
      </c>
      <c r="D114" s="5">
        <v>348148000000</v>
      </c>
      <c r="E114" s="5">
        <v>348148000000</v>
      </c>
      <c r="F114" s="5">
        <v>348148000000</v>
      </c>
      <c r="G114" s="5">
        <v>348148000000</v>
      </c>
      <c r="I114" s="5">
        <v>348148000000</v>
      </c>
      <c r="J114" s="5">
        <v>348148000000</v>
      </c>
      <c r="K114" s="5">
        <v>348148000000</v>
      </c>
      <c r="L114" s="5">
        <v>348148000000</v>
      </c>
      <c r="M114" s="5">
        <v>348148000000</v>
      </c>
      <c r="N114" s="5">
        <v>348148000000</v>
      </c>
      <c r="O114" s="5">
        <v>348148000000</v>
      </c>
      <c r="P114" s="5">
        <v>348148000000</v>
      </c>
      <c r="Q114" s="5">
        <v>348148000000</v>
      </c>
      <c r="R114" s="5">
        <v>348148000000</v>
      </c>
      <c r="S114" s="5">
        <v>348148000000</v>
      </c>
      <c r="T114" s="5">
        <v>200000000000</v>
      </c>
      <c r="U114" s="5">
        <v>200000000000</v>
      </c>
      <c r="V114" s="5">
        <v>200000000000</v>
      </c>
      <c r="W114" s="5">
        <v>200000000000</v>
      </c>
      <c r="X114" s="5">
        <v>200000000000</v>
      </c>
      <c r="Y114" s="5">
        <v>200000000000</v>
      </c>
      <c r="Z114" s="5">
        <v>200000000000</v>
      </c>
      <c r="AA114" s="2">
        <v>200000000000</v>
      </c>
    </row>
    <row r="115" spans="2:27" ht="15.5" x14ac:dyDescent="0.35">
      <c r="C115" t="s">
        <v>155</v>
      </c>
      <c r="D115" s="5">
        <v>160190000000</v>
      </c>
      <c r="E115" s="5">
        <v>160190000000</v>
      </c>
      <c r="F115" s="5">
        <v>160190000000</v>
      </c>
      <c r="G115" s="5">
        <v>160190000000</v>
      </c>
      <c r="I115" s="5">
        <v>160190000000</v>
      </c>
      <c r="J115" s="5">
        <v>160190000000</v>
      </c>
      <c r="K115" s="5">
        <v>160190000000</v>
      </c>
      <c r="L115" s="5">
        <v>160190000000</v>
      </c>
      <c r="M115" s="5">
        <v>160190000000</v>
      </c>
      <c r="N115" s="5">
        <v>160190000000</v>
      </c>
      <c r="O115" s="5">
        <v>160190000000</v>
      </c>
      <c r="P115" s="5">
        <v>160190000000</v>
      </c>
      <c r="Q115" s="5">
        <v>160190000000</v>
      </c>
      <c r="R115" s="5">
        <v>160190000000</v>
      </c>
      <c r="S115" s="5">
        <v>160190000000</v>
      </c>
      <c r="T115" s="5">
        <v>110413000000</v>
      </c>
      <c r="U115" s="5">
        <v>110413000000</v>
      </c>
      <c r="V115" s="5">
        <v>110413000000</v>
      </c>
      <c r="W115" s="5">
        <v>110413000000</v>
      </c>
      <c r="X115" s="5">
        <v>110413000000</v>
      </c>
      <c r="Y115" s="5">
        <v>110413490419</v>
      </c>
      <c r="Z115" s="5">
        <v>110413490419</v>
      </c>
      <c r="AA115" s="2">
        <v>110413000000</v>
      </c>
    </row>
    <row r="116" spans="2:27" ht="15.5" x14ac:dyDescent="0.35">
      <c r="C116" t="s">
        <v>156</v>
      </c>
      <c r="D116" s="5">
        <v>1382003000000</v>
      </c>
      <c r="E116" s="5">
        <v>1397659000000</v>
      </c>
      <c r="F116" s="5">
        <v>1358565000000</v>
      </c>
      <c r="G116" s="5">
        <v>1339878000000</v>
      </c>
      <c r="I116" s="5">
        <v>1397659000000</v>
      </c>
      <c r="J116" s="5">
        <v>1333981000000</v>
      </c>
      <c r="K116" s="5">
        <v>1141984000000</v>
      </c>
      <c r="L116" s="5">
        <v>964762000000</v>
      </c>
      <c r="M116" s="5">
        <v>787485000000</v>
      </c>
      <c r="N116" s="5">
        <v>676875000000</v>
      </c>
      <c r="O116" s="5">
        <v>850859000000</v>
      </c>
      <c r="P116" s="5">
        <v>655595000000</v>
      </c>
      <c r="Q116" s="5">
        <v>494375000000</v>
      </c>
      <c r="R116" s="5">
        <v>313710000000</v>
      </c>
      <c r="S116" s="5">
        <v>253407000000</v>
      </c>
      <c r="T116" s="5">
        <v>236563000000</v>
      </c>
      <c r="U116" s="5">
        <v>200224000000</v>
      </c>
      <c r="V116" s="5">
        <v>133869000000</v>
      </c>
      <c r="W116" s="5">
        <v>126241000000</v>
      </c>
      <c r="X116" s="5">
        <v>148847000000</v>
      </c>
      <c r="Y116" s="5">
        <v>25973988581</v>
      </c>
      <c r="Z116" s="5">
        <v>-34697058655</v>
      </c>
      <c r="AA116" s="2">
        <v>-55408000000</v>
      </c>
    </row>
    <row r="117" spans="2:27" ht="15.5" x14ac:dyDescent="0.35">
      <c r="C117" t="s">
        <v>157</v>
      </c>
      <c r="D117" s="5">
        <v>30000000000</v>
      </c>
      <c r="E117" s="5">
        <v>27500000000</v>
      </c>
      <c r="F117" s="5">
        <v>27500000000</v>
      </c>
      <c r="G117" s="5">
        <v>27500000000</v>
      </c>
      <c r="I117" s="5">
        <v>27500000000</v>
      </c>
      <c r="J117" s="5">
        <v>25000000000</v>
      </c>
      <c r="K117" s="5">
        <v>22500000000</v>
      </c>
      <c r="L117" s="5">
        <v>20000000000</v>
      </c>
      <c r="M117" s="5">
        <v>17500000000</v>
      </c>
      <c r="N117" s="5">
        <v>15000000000</v>
      </c>
      <c r="O117" s="5">
        <v>14000000000</v>
      </c>
      <c r="P117" s="5">
        <v>13000000000</v>
      </c>
      <c r="Q117" s="5">
        <v>12000000000</v>
      </c>
      <c r="R117" s="5">
        <v>11000000000</v>
      </c>
      <c r="S117" s="5">
        <v>10000000000</v>
      </c>
      <c r="T117" s="5">
        <v>9000000000</v>
      </c>
      <c r="U117" s="5">
        <v>8000000000</v>
      </c>
      <c r="V117" s="5">
        <v>7000000000</v>
      </c>
      <c r="W117" s="5">
        <v>6000000000</v>
      </c>
      <c r="X117" s="5">
        <v>5000000000</v>
      </c>
      <c r="Y117" s="5">
        <v>4000000000</v>
      </c>
      <c r="Z117" s="5">
        <v>4000000000</v>
      </c>
      <c r="AA117" s="2">
        <v>4000000000</v>
      </c>
    </row>
    <row r="118" spans="2:27" ht="15.5" x14ac:dyDescent="0.35">
      <c r="C118" t="s">
        <v>158</v>
      </c>
      <c r="D118" s="5">
        <v>1352003000000</v>
      </c>
      <c r="E118" s="5">
        <v>1370159000000</v>
      </c>
      <c r="F118" s="5">
        <v>1331065000000</v>
      </c>
      <c r="G118" s="5">
        <v>1312378000000</v>
      </c>
      <c r="I118" s="5">
        <v>1370159000000</v>
      </c>
      <c r="J118" s="5">
        <v>1308981000000</v>
      </c>
      <c r="K118" s="5">
        <v>1119484000000</v>
      </c>
      <c r="L118" s="5">
        <v>944762000000</v>
      </c>
      <c r="M118" s="5">
        <v>769985000000</v>
      </c>
      <c r="N118" s="5">
        <v>661875000000</v>
      </c>
      <c r="O118" s="5">
        <v>836859000000</v>
      </c>
      <c r="P118" s="5">
        <v>642595000000</v>
      </c>
      <c r="Q118" s="5">
        <v>482375000000</v>
      </c>
      <c r="R118" s="5">
        <v>302710000000</v>
      </c>
      <c r="S118" s="5">
        <v>243407000000</v>
      </c>
      <c r="T118" s="5">
        <v>227563000000</v>
      </c>
      <c r="U118" s="5">
        <v>192224000000</v>
      </c>
      <c r="V118" s="5">
        <v>126869000000</v>
      </c>
      <c r="W118" s="5">
        <v>120241000000</v>
      </c>
      <c r="X118" s="5">
        <v>143847000000</v>
      </c>
      <c r="Y118" s="5">
        <v>21973988581</v>
      </c>
      <c r="Z118" s="5">
        <v>-38697058655</v>
      </c>
      <c r="AA118" s="2">
        <v>-59408000000</v>
      </c>
    </row>
    <row r="119" spans="2:27" ht="15.5" x14ac:dyDescent="0.35">
      <c r="C119" t="s">
        <v>159</v>
      </c>
      <c r="D119" s="5">
        <v>1382003000000</v>
      </c>
      <c r="E119" s="5">
        <v>1397659000000</v>
      </c>
      <c r="F119" s="5">
        <v>1358565000000</v>
      </c>
      <c r="G119" s="5">
        <v>1339878000000</v>
      </c>
      <c r="I119" s="5">
        <v>1397659000000</v>
      </c>
      <c r="J119" s="5">
        <v>1333981000000</v>
      </c>
      <c r="K119" s="5">
        <v>1141984000000</v>
      </c>
      <c r="L119" s="5">
        <v>964762000000</v>
      </c>
      <c r="M119" s="5">
        <v>787485000000</v>
      </c>
      <c r="N119" s="5">
        <v>676875000000</v>
      </c>
      <c r="O119" s="5">
        <v>850859000000</v>
      </c>
      <c r="P119" s="5">
        <v>655595000000</v>
      </c>
      <c r="Q119" s="5">
        <v>494375000000</v>
      </c>
      <c r="R119" s="5">
        <v>313710000000</v>
      </c>
      <c r="S119" s="5">
        <v>253407000000</v>
      </c>
      <c r="T119" s="5">
        <v>236563000000</v>
      </c>
      <c r="U119" s="5">
        <v>200224000000</v>
      </c>
      <c r="V119" s="5">
        <v>133869000000</v>
      </c>
      <c r="W119" s="5">
        <v>126241000000</v>
      </c>
      <c r="X119" s="5">
        <v>148847000000</v>
      </c>
      <c r="Y119" s="5">
        <v>25973988581</v>
      </c>
      <c r="Z119" s="5">
        <v>-34697058655</v>
      </c>
      <c r="AA119" s="2">
        <v>-55408000000</v>
      </c>
    </row>
    <row r="120" spans="2:27" ht="15.5" x14ac:dyDescent="0.35">
      <c r="C120" t="s">
        <v>9</v>
      </c>
      <c r="D120" s="5">
        <v>1967516000000</v>
      </c>
      <c r="E120" s="5">
        <v>1983172000000</v>
      </c>
      <c r="F120" s="5">
        <v>1916685000000</v>
      </c>
      <c r="G120" s="5">
        <v>1897998000000</v>
      </c>
      <c r="I120" s="5">
        <v>1983172000000</v>
      </c>
      <c r="J120" s="5">
        <v>1892101000000</v>
      </c>
      <c r="K120" s="5">
        <v>1695922000000</v>
      </c>
      <c r="L120" s="5">
        <v>1515032000000</v>
      </c>
      <c r="M120" s="5">
        <v>1333647000000</v>
      </c>
      <c r="N120" s="5">
        <v>1213345000000</v>
      </c>
      <c r="O120" s="5">
        <v>1370577000000</v>
      </c>
      <c r="P120" s="5">
        <v>1171661000000</v>
      </c>
      <c r="Q120" s="5">
        <v>989812000000</v>
      </c>
      <c r="R120" s="5">
        <v>815299000000</v>
      </c>
      <c r="S120" s="5">
        <v>755591000000</v>
      </c>
      <c r="T120" s="5">
        <v>546976000000</v>
      </c>
      <c r="U120" s="5">
        <v>510637000000</v>
      </c>
      <c r="V120" s="5">
        <v>444282000000</v>
      </c>
      <c r="W120" s="5">
        <v>436654000000</v>
      </c>
      <c r="X120" s="5">
        <v>459260000000</v>
      </c>
      <c r="Y120" s="5">
        <v>336387479000</v>
      </c>
      <c r="Z120" s="5">
        <v>275716431764</v>
      </c>
      <c r="AA120" s="2">
        <v>255005000000</v>
      </c>
    </row>
    <row r="121" spans="2:27" ht="15.5" x14ac:dyDescent="0.35">
      <c r="C121" t="s">
        <v>161</v>
      </c>
      <c r="D121" s="5">
        <v>8780550000000</v>
      </c>
      <c r="E121" s="5">
        <v>7368668000000</v>
      </c>
      <c r="F121" s="5">
        <v>7313454000000</v>
      </c>
      <c r="G121" s="5">
        <v>8551943000000</v>
      </c>
      <c r="I121" s="5">
        <v>7368668000000</v>
      </c>
      <c r="J121" s="5">
        <v>6946341000000</v>
      </c>
      <c r="K121" s="5">
        <v>6635715000000</v>
      </c>
      <c r="L121" s="5">
        <v>5646226000000</v>
      </c>
      <c r="M121" s="5">
        <v>5151084000000</v>
      </c>
      <c r="N121" s="5">
        <v>5283702000000</v>
      </c>
      <c r="O121" s="5">
        <v>8271170000000</v>
      </c>
      <c r="P121" s="5">
        <v>8827307000000</v>
      </c>
      <c r="Q121" s="5">
        <v>7745732000000</v>
      </c>
      <c r="R121" s="5">
        <v>6670916000000</v>
      </c>
      <c r="S121" s="5">
        <v>5306269000000</v>
      </c>
      <c r="T121" s="5">
        <v>5299931000000</v>
      </c>
      <c r="U121" s="5">
        <v>3829096000000</v>
      </c>
      <c r="V121" s="5">
        <v>3348221000000</v>
      </c>
      <c r="W121" s="5">
        <v>3906526000000</v>
      </c>
      <c r="X121" s="5">
        <v>3598701000000</v>
      </c>
      <c r="Y121" s="5">
        <v>2572820777737</v>
      </c>
      <c r="Z121" s="5">
        <v>3432967879620</v>
      </c>
      <c r="AA121" s="2">
        <v>4715569000000</v>
      </c>
    </row>
    <row r="122" spans="2:27" ht="15.5" x14ac:dyDescent="0.35">
      <c r="C122" t="s">
        <v>162</v>
      </c>
      <c r="D122" s="5">
        <v>3481481480</v>
      </c>
      <c r="E122" s="5">
        <v>3481481480</v>
      </c>
      <c r="F122" s="5">
        <v>3481481480</v>
      </c>
      <c r="G122" s="5">
        <v>3481481480</v>
      </c>
      <c r="I122" s="5">
        <v>3481481480</v>
      </c>
      <c r="J122" s="5">
        <v>3481481480</v>
      </c>
      <c r="K122" s="5">
        <v>3481481480</v>
      </c>
      <c r="L122" s="5">
        <v>3481481480</v>
      </c>
      <c r="M122" s="5">
        <v>3481481480</v>
      </c>
      <c r="N122" s="5">
        <v>3481481480</v>
      </c>
      <c r="O122" s="5">
        <v>3481481480</v>
      </c>
      <c r="P122" s="5">
        <v>3481481480</v>
      </c>
      <c r="Q122" s="5">
        <v>3481481480</v>
      </c>
      <c r="R122" s="5">
        <v>3481481480</v>
      </c>
      <c r="S122" s="5">
        <v>3481481480</v>
      </c>
      <c r="T122" s="5">
        <v>2000000000</v>
      </c>
      <c r="U122" s="5">
        <v>2000000000</v>
      </c>
      <c r="V122" s="5">
        <v>2000000000</v>
      </c>
      <c r="W122" s="5">
        <v>2000000000</v>
      </c>
      <c r="X122" s="5">
        <v>2000000000</v>
      </c>
      <c r="Y122" s="5">
        <v>2000000000</v>
      </c>
      <c r="Z122" s="5">
        <v>2000000000</v>
      </c>
      <c r="AA122" s="2">
        <v>2000000000</v>
      </c>
    </row>
    <row r="124" spans="2:27" ht="15.5" x14ac:dyDescent="0.35">
      <c r="B124" t="s">
        <v>163</v>
      </c>
      <c r="C124" t="s">
        <v>164</v>
      </c>
      <c r="D124" s="5">
        <v>63416000000</v>
      </c>
      <c r="E124" s="5">
        <v>-97767000000</v>
      </c>
      <c r="F124" s="5">
        <v>-111053000000</v>
      </c>
      <c r="G124" s="5">
        <v>-45868000000</v>
      </c>
      <c r="I124" s="5">
        <v>-252262000000</v>
      </c>
      <c r="J124" s="5">
        <v>239589000000</v>
      </c>
      <c r="K124" s="5">
        <v>-685596000000</v>
      </c>
      <c r="L124" s="5">
        <v>-113197000000</v>
      </c>
      <c r="M124" s="5">
        <v>131660000000</v>
      </c>
      <c r="N124" s="5">
        <v>2749348000000</v>
      </c>
      <c r="O124" s="5">
        <v>331406000000</v>
      </c>
      <c r="P124" s="5">
        <v>-215107000000</v>
      </c>
      <c r="Q124" s="5">
        <v>-786565000000</v>
      </c>
      <c r="R124" s="5">
        <v>-1444520000000</v>
      </c>
      <c r="S124" s="5">
        <v>94679000000</v>
      </c>
      <c r="T124" s="5">
        <v>-984588000000</v>
      </c>
      <c r="U124" s="5">
        <v>-500055000000</v>
      </c>
      <c r="V124" s="5">
        <v>226038000000</v>
      </c>
      <c r="W124" s="5">
        <v>-453462000000</v>
      </c>
      <c r="X124" s="5">
        <v>-253117000000</v>
      </c>
      <c r="Y124" s="5">
        <v>895022900852</v>
      </c>
      <c r="Z124" s="5">
        <v>1016141607808</v>
      </c>
      <c r="AA124" s="2">
        <v>-787164000000</v>
      </c>
    </row>
    <row r="125" spans="2:27" ht="15.5" x14ac:dyDescent="0.35">
      <c r="C125" t="s">
        <v>2136</v>
      </c>
    </row>
    <row r="126" spans="2:27" ht="15.5" x14ac:dyDescent="0.35">
      <c r="C126" t="s">
        <v>2246</v>
      </c>
      <c r="D126" s="5">
        <v>1557474000000</v>
      </c>
      <c r="E126" s="5">
        <v>1632745000000</v>
      </c>
      <c r="F126" s="5">
        <v>1616786000000</v>
      </c>
      <c r="G126" s="5">
        <v>1555678000000</v>
      </c>
      <c r="I126" s="5">
        <v>6377422000000</v>
      </c>
      <c r="J126" s="5">
        <v>6443958000000</v>
      </c>
      <c r="K126" s="5">
        <v>5877516000000</v>
      </c>
      <c r="L126" s="5">
        <v>5196482000000</v>
      </c>
      <c r="M126" s="5">
        <v>4975855000000</v>
      </c>
      <c r="N126" s="5">
        <v>6464177000000</v>
      </c>
      <c r="O126" s="5">
        <v>8210861000000</v>
      </c>
      <c r="P126" s="5">
        <v>8104355000000</v>
      </c>
      <c r="Q126" s="5">
        <v>7240205000000</v>
      </c>
      <c r="R126" s="5">
        <v>8018931000000</v>
      </c>
      <c r="S126" s="5">
        <v>8595599000000</v>
      </c>
      <c r="T126" s="5">
        <v>8310947000000</v>
      </c>
      <c r="U126" s="5">
        <v>7934131000000</v>
      </c>
      <c r="V126" s="5">
        <v>7758686000000</v>
      </c>
      <c r="W126" s="5">
        <v>6743258000000</v>
      </c>
      <c r="X126" s="5">
        <v>5992308000000</v>
      </c>
      <c r="Y126" s="5">
        <v>5822268065584</v>
      </c>
      <c r="Z126" s="5">
        <v>5043165579794</v>
      </c>
      <c r="AA126" s="2">
        <v>4595130000000</v>
      </c>
    </row>
    <row r="127" spans="2:27" ht="15.5" x14ac:dyDescent="0.35">
      <c r="C127" t="s">
        <v>2247</v>
      </c>
      <c r="J127" s="5">
        <v>-3000000</v>
      </c>
      <c r="L127" s="5">
        <v>-36000000</v>
      </c>
      <c r="M127" s="5">
        <v>-1211000000</v>
      </c>
      <c r="N127" s="5">
        <v>-21781000000</v>
      </c>
      <c r="O127" s="5">
        <v>-90066000000</v>
      </c>
      <c r="P127" s="5">
        <v>-110851000000</v>
      </c>
      <c r="Q127" s="5">
        <v>-239103000000</v>
      </c>
      <c r="R127" s="5">
        <v>-386456000000</v>
      </c>
      <c r="S127" s="5">
        <v>-534888000000</v>
      </c>
      <c r="T127" s="5">
        <v>-633285000000</v>
      </c>
      <c r="U127" s="5">
        <v>-829244000000</v>
      </c>
      <c r="V127" s="5">
        <v>-942099000000</v>
      </c>
      <c r="W127" s="5">
        <v>-892541000000</v>
      </c>
      <c r="X127" s="5">
        <v>-984657000000</v>
      </c>
      <c r="Y127" s="5">
        <v>-770518876168</v>
      </c>
      <c r="Z127" s="5">
        <v>-571849870376</v>
      </c>
      <c r="AA127" s="2">
        <v>-220573000000</v>
      </c>
    </row>
    <row r="128" spans="2:27" ht="15.5" x14ac:dyDescent="0.35">
      <c r="C128" t="s">
        <v>2248</v>
      </c>
      <c r="D128" s="5">
        <v>8137000000</v>
      </c>
      <c r="G128" s="5">
        <v>-9108000000</v>
      </c>
    </row>
    <row r="129" spans="3:27" ht="15.5" x14ac:dyDescent="0.35">
      <c r="C129" t="s">
        <v>2249</v>
      </c>
      <c r="D129" s="5">
        <v>6531000000</v>
      </c>
      <c r="E129" s="5">
        <v>3096000000</v>
      </c>
      <c r="F129" s="5">
        <v>8185000000</v>
      </c>
      <c r="G129" s="5">
        <v>4215000000</v>
      </c>
      <c r="I129" s="5">
        <v>18995000000</v>
      </c>
      <c r="J129" s="5">
        <v>16916000000</v>
      </c>
      <c r="K129" s="5">
        <v>10219000000</v>
      </c>
      <c r="L129" s="5">
        <v>8875000000</v>
      </c>
      <c r="M129" s="5">
        <v>6648000000</v>
      </c>
      <c r="N129" s="5">
        <v>26725000000</v>
      </c>
      <c r="O129" s="5">
        <v>28500000000</v>
      </c>
      <c r="P129" s="5">
        <v>14974000000</v>
      </c>
      <c r="Q129" s="5">
        <v>17164000000</v>
      </c>
    </row>
    <row r="130" spans="3:27" ht="15.5" x14ac:dyDescent="0.35">
      <c r="C130" t="s">
        <v>2250</v>
      </c>
      <c r="D130" s="5">
        <v>18242000000</v>
      </c>
      <c r="E130" s="5">
        <v>20528000000</v>
      </c>
      <c r="F130" s="5">
        <v>22516000000</v>
      </c>
      <c r="G130" s="5">
        <v>22135000000</v>
      </c>
      <c r="I130" s="5">
        <v>84899000000</v>
      </c>
      <c r="J130" s="5">
        <v>88005000000</v>
      </c>
    </row>
    <row r="131" spans="3:27" ht="15.5" x14ac:dyDescent="0.35">
      <c r="C131" t="s">
        <v>2251</v>
      </c>
      <c r="D131" s="5">
        <v>14131000000</v>
      </c>
      <c r="E131" s="5">
        <v>22782000000</v>
      </c>
      <c r="F131" s="5">
        <v>22536000000</v>
      </c>
      <c r="G131" s="5">
        <v>18007000000</v>
      </c>
      <c r="I131" s="5">
        <v>81944000000</v>
      </c>
      <c r="J131" s="5">
        <v>61827000000</v>
      </c>
    </row>
    <row r="132" spans="3:27" ht="15.5" x14ac:dyDescent="0.35">
      <c r="C132" t="s">
        <v>2252</v>
      </c>
      <c r="D132" s="5">
        <v>8887000000</v>
      </c>
      <c r="E132" s="5">
        <v>11370000000</v>
      </c>
      <c r="F132" s="5">
        <v>12613000000</v>
      </c>
      <c r="G132" s="5">
        <v>10639000000</v>
      </c>
      <c r="I132" s="5">
        <v>46857000000</v>
      </c>
      <c r="J132" s="5">
        <v>54617000000</v>
      </c>
    </row>
    <row r="133" spans="3:27" ht="15.5" x14ac:dyDescent="0.35">
      <c r="C133" t="s">
        <v>2253</v>
      </c>
      <c r="E133" s="5">
        <v>10500000000</v>
      </c>
      <c r="F133" s="5">
        <v>10583000000</v>
      </c>
      <c r="G133" s="5">
        <v>18758000000</v>
      </c>
      <c r="I133" s="5">
        <v>39841000000</v>
      </c>
      <c r="J133" s="5">
        <v>37387000000</v>
      </c>
      <c r="K133" s="5">
        <v>41284000000</v>
      </c>
      <c r="L133" s="5">
        <v>126498000000</v>
      </c>
      <c r="M133" s="5">
        <v>163136000000</v>
      </c>
      <c r="N133" s="5">
        <v>117451000000</v>
      </c>
      <c r="O133" s="5">
        <v>297895000000</v>
      </c>
      <c r="P133" s="5">
        <v>400147000000</v>
      </c>
      <c r="Q133" s="5">
        <v>471118000000</v>
      </c>
      <c r="R133" s="5">
        <v>453057000000</v>
      </c>
      <c r="S133" s="5">
        <v>498917000000</v>
      </c>
      <c r="T133" s="5">
        <v>573007000000</v>
      </c>
      <c r="U133" s="5">
        <v>540213000000</v>
      </c>
      <c r="V133" s="5">
        <v>569813000000</v>
      </c>
      <c r="W133" s="5">
        <v>666297000000</v>
      </c>
      <c r="X133" s="5">
        <v>707808000000</v>
      </c>
      <c r="Y133" s="5">
        <v>467610266003</v>
      </c>
      <c r="Z133" s="5">
        <v>354959202807</v>
      </c>
      <c r="AA133" s="2">
        <v>384209000000</v>
      </c>
    </row>
    <row r="134" spans="3:27" ht="15.5" x14ac:dyDescent="0.35">
      <c r="C134" t="s">
        <v>542</v>
      </c>
      <c r="D134" s="5">
        <v>-57188000000</v>
      </c>
      <c r="E134" s="5">
        <v>18332000000</v>
      </c>
      <c r="F134" s="5">
        <v>8212000000</v>
      </c>
      <c r="G134" s="5">
        <v>5480000000</v>
      </c>
      <c r="I134" s="5">
        <v>-18998000000</v>
      </c>
      <c r="J134" s="5">
        <v>-39826000000</v>
      </c>
      <c r="K134" s="5">
        <v>-148394000000</v>
      </c>
      <c r="L134" s="5">
        <v>-140840000000</v>
      </c>
      <c r="M134" s="5">
        <v>-85856000000</v>
      </c>
      <c r="N134" s="5">
        <v>-147936000000</v>
      </c>
      <c r="O134" s="5">
        <v>-238961000000</v>
      </c>
      <c r="P134" s="5">
        <v>-135100000000</v>
      </c>
      <c r="Q134" s="5">
        <v>-78079000000</v>
      </c>
      <c r="R134" s="5">
        <v>-62403000000</v>
      </c>
      <c r="S134" s="5">
        <v>-46143000000</v>
      </c>
      <c r="T134" s="5">
        <v>-149558000000</v>
      </c>
      <c r="U134" s="5">
        <v>-54340000000</v>
      </c>
      <c r="V134" s="5">
        <v>-61146000000</v>
      </c>
      <c r="W134" s="5">
        <v>-107019000000</v>
      </c>
      <c r="X134" s="5">
        <v>-436518000000</v>
      </c>
      <c r="Y134" s="5">
        <v>-264756250392</v>
      </c>
      <c r="AA134" s="2">
        <v>-764342000000</v>
      </c>
    </row>
    <row r="135" spans="3:27" ht="15.5" x14ac:dyDescent="0.35">
      <c r="C135" t="s">
        <v>109</v>
      </c>
    </row>
    <row r="136" spans="3:27" ht="15.5" x14ac:dyDescent="0.35">
      <c r="C136" t="s">
        <v>1152</v>
      </c>
      <c r="D136" s="5">
        <v>1661955000000</v>
      </c>
      <c r="E136" s="5">
        <v>1770477000000</v>
      </c>
      <c r="F136" s="5">
        <v>1721935000000</v>
      </c>
      <c r="G136" s="5">
        <v>1618556000000</v>
      </c>
      <c r="I136" s="5">
        <v>6783481000000</v>
      </c>
      <c r="J136" s="5">
        <v>6791285000000</v>
      </c>
      <c r="K136" s="5">
        <v>6390559000000</v>
      </c>
      <c r="L136" s="5">
        <v>5767096000000</v>
      </c>
      <c r="M136" s="5">
        <v>5509955000000</v>
      </c>
      <c r="N136" s="5">
        <v>7076622000000</v>
      </c>
      <c r="O136" s="5">
        <v>9077371000000</v>
      </c>
      <c r="P136" s="5">
        <v>10023458000000</v>
      </c>
      <c r="Q136" s="5">
        <v>9750399000000</v>
      </c>
      <c r="R136" s="5">
        <v>9348845000000</v>
      </c>
      <c r="S136" s="5">
        <v>13790243000000</v>
      </c>
      <c r="T136" s="5">
        <v>13131279000000</v>
      </c>
      <c r="U136" s="5">
        <v>13020934000000</v>
      </c>
      <c r="V136" s="5">
        <v>11789259000000</v>
      </c>
      <c r="W136" s="5">
        <v>13167173000000</v>
      </c>
      <c r="X136" s="5">
        <v>13444931000000</v>
      </c>
      <c r="Y136" s="5">
        <v>10070873962637</v>
      </c>
      <c r="Z136" s="5">
        <v>10324780084400</v>
      </c>
      <c r="AA136" s="2">
        <v>8776959000000</v>
      </c>
    </row>
    <row r="137" spans="3:27" ht="15.5" x14ac:dyDescent="0.35">
      <c r="C137" t="s">
        <v>2254</v>
      </c>
    </row>
    <row r="138" spans="3:27" ht="15.5" x14ac:dyDescent="0.35">
      <c r="C138" t="s">
        <v>2255</v>
      </c>
      <c r="M138" s="5">
        <v>-3988062000000</v>
      </c>
      <c r="N138" s="5">
        <v>-2210558000000</v>
      </c>
      <c r="O138" s="5">
        <v>-5609469000000</v>
      </c>
      <c r="P138" s="5">
        <v>-6907497000000</v>
      </c>
      <c r="Q138" s="5">
        <v>-6521332000000</v>
      </c>
      <c r="R138" s="5">
        <v>-5641260000000</v>
      </c>
      <c r="S138" s="5">
        <v>-7368340000000</v>
      </c>
      <c r="T138" s="5">
        <v>-7419927000000</v>
      </c>
      <c r="U138" s="5">
        <v>-6583382000000</v>
      </c>
      <c r="V138" s="5">
        <v>-4235954000000</v>
      </c>
      <c r="W138" s="5">
        <v>-6629795000000</v>
      </c>
      <c r="X138" s="5">
        <v>-6756110000000</v>
      </c>
      <c r="Y138" s="5">
        <v>-3710081613942</v>
      </c>
      <c r="Z138" s="5">
        <v>-4555297463419</v>
      </c>
      <c r="AA138" s="2">
        <v>-4825339000000</v>
      </c>
    </row>
    <row r="139" spans="3:27" ht="15.5" x14ac:dyDescent="0.35">
      <c r="C139" t="s">
        <v>2256</v>
      </c>
      <c r="D139" s="5">
        <v>-1162894000000</v>
      </c>
      <c r="E139" s="5">
        <v>-1492489000000</v>
      </c>
      <c r="F139" s="5">
        <v>-1462767000000</v>
      </c>
      <c r="G139" s="5">
        <v>-1302280000000</v>
      </c>
      <c r="I139" s="5">
        <v>-5481357000000</v>
      </c>
      <c r="J139" s="5">
        <v>-5041558000000</v>
      </c>
      <c r="K139" s="5">
        <v>-5529943000000</v>
      </c>
      <c r="L139" s="5">
        <v>-4385478000000</v>
      </c>
    </row>
    <row r="140" spans="3:27" ht="15.5" x14ac:dyDescent="0.35">
      <c r="C140" t="s">
        <v>1134</v>
      </c>
      <c r="D140" s="5">
        <v>-287743000000</v>
      </c>
      <c r="E140" s="5">
        <v>-304783000000</v>
      </c>
      <c r="F140" s="5">
        <v>-270536000000</v>
      </c>
      <c r="G140" s="5">
        <v>-264800000000</v>
      </c>
      <c r="I140" s="5">
        <v>-1131762000000</v>
      </c>
      <c r="J140" s="5">
        <v>-1026083000000</v>
      </c>
      <c r="K140" s="5">
        <v>-1037363000000</v>
      </c>
      <c r="L140" s="5">
        <v>-1052771000000</v>
      </c>
      <c r="M140" s="5">
        <v>-955295000000</v>
      </c>
      <c r="N140" s="5">
        <v>-1024678000000</v>
      </c>
      <c r="O140" s="5">
        <v>-1321045000000</v>
      </c>
      <c r="P140" s="5">
        <v>-1311894000000</v>
      </c>
      <c r="Q140" s="5">
        <v>-1144598000000</v>
      </c>
      <c r="R140" s="5">
        <v>-1025964000000</v>
      </c>
      <c r="S140" s="5">
        <v>-956644000000</v>
      </c>
      <c r="T140" s="5">
        <v>-1017594000000</v>
      </c>
      <c r="U140" s="5">
        <v>-1052732000000</v>
      </c>
      <c r="V140" s="5">
        <v>-1010410000000</v>
      </c>
      <c r="W140" s="5">
        <v>-1015003000000</v>
      </c>
      <c r="X140" s="5">
        <v>-896300000000</v>
      </c>
      <c r="Y140" s="5">
        <v>-708211604792</v>
      </c>
      <c r="Z140" s="5">
        <v>-662856449081</v>
      </c>
      <c r="AA140" s="2">
        <v>-860885000000</v>
      </c>
    </row>
    <row r="141" spans="3:27" ht="15.5" x14ac:dyDescent="0.35">
      <c r="C141" t="s">
        <v>2257</v>
      </c>
      <c r="D141" s="5">
        <v>-83049000000</v>
      </c>
      <c r="E141" s="5">
        <v>-87110000000</v>
      </c>
      <c r="F141" s="5">
        <v>-107594000000</v>
      </c>
      <c r="G141" s="5">
        <v>-63855000000</v>
      </c>
      <c r="I141" s="5">
        <v>-344984000000</v>
      </c>
      <c r="J141" s="5">
        <v>-349380000000</v>
      </c>
      <c r="K141" s="5">
        <v>-286501000000</v>
      </c>
      <c r="L141" s="5">
        <v>-245439000000</v>
      </c>
      <c r="M141" s="5">
        <v>-280782000000</v>
      </c>
      <c r="N141" s="5">
        <v>-511467000000</v>
      </c>
      <c r="O141" s="5">
        <v>-619632000000</v>
      </c>
      <c r="P141" s="5">
        <v>-626681000000</v>
      </c>
      <c r="Q141" s="5">
        <v>-539134000000</v>
      </c>
      <c r="R141" s="5">
        <v>-491704000000</v>
      </c>
      <c r="S141" s="5">
        <v>-456593000000</v>
      </c>
      <c r="T141" s="5">
        <v>-387868000000</v>
      </c>
      <c r="U141" s="5">
        <v>-288116000000</v>
      </c>
      <c r="V141" s="5">
        <v>-320857000000</v>
      </c>
      <c r="W141" s="5">
        <v>-406718000000</v>
      </c>
      <c r="X141" s="5">
        <v>-290063000000</v>
      </c>
      <c r="Y141" s="5">
        <v>-332192559448</v>
      </c>
      <c r="Z141" s="5">
        <v>-472706496809</v>
      </c>
      <c r="AA141" s="2">
        <v>-568881000000</v>
      </c>
    </row>
    <row r="142" spans="3:27" ht="15.5" x14ac:dyDescent="0.35">
      <c r="C142" t="s">
        <v>1048</v>
      </c>
      <c r="D142" s="5">
        <v>-7665000000</v>
      </c>
      <c r="E142" s="5">
        <v>-2194000000</v>
      </c>
      <c r="F142" s="5">
        <v>-303000000</v>
      </c>
      <c r="G142" s="5">
        <v>-38969000000</v>
      </c>
      <c r="I142" s="5">
        <v>-58642000000</v>
      </c>
      <c r="J142" s="5">
        <v>-94813000000</v>
      </c>
      <c r="K142" s="5">
        <v>-73935000000</v>
      </c>
      <c r="L142" s="5">
        <v>-55095000000</v>
      </c>
      <c r="M142" s="5">
        <v>-19103000000</v>
      </c>
      <c r="N142" s="5">
        <v>-85647000000</v>
      </c>
      <c r="O142" s="5">
        <v>-62302000000</v>
      </c>
      <c r="P142" s="5">
        <v>-99813000000</v>
      </c>
      <c r="Q142" s="5">
        <v>-158998000000</v>
      </c>
      <c r="R142" s="5">
        <v>-14376000000</v>
      </c>
      <c r="S142" s="5">
        <v>-2655000000</v>
      </c>
      <c r="T142" s="5">
        <v>-23589000000</v>
      </c>
      <c r="Z142" s="5">
        <v>-967785542</v>
      </c>
      <c r="AA142" s="2">
        <v>-20149000000</v>
      </c>
    </row>
    <row r="143" spans="3:27" ht="15.5" x14ac:dyDescent="0.35">
      <c r="C143" t="s">
        <v>2258</v>
      </c>
    </row>
    <row r="144" spans="3:27" ht="15.5" x14ac:dyDescent="0.35">
      <c r="C144" t="s">
        <v>2084</v>
      </c>
      <c r="D144" s="5">
        <v>-1598539000000</v>
      </c>
      <c r="E144" s="5">
        <v>-1868244000000</v>
      </c>
      <c r="F144" s="5">
        <v>-1832988000000</v>
      </c>
      <c r="G144" s="5">
        <v>-1664424000000</v>
      </c>
      <c r="I144" s="5">
        <v>-7035743000000</v>
      </c>
      <c r="J144" s="5">
        <v>-6551696000000</v>
      </c>
      <c r="K144" s="5">
        <v>-7076155000000</v>
      </c>
      <c r="L144" s="5">
        <v>-5880293000000</v>
      </c>
      <c r="M144" s="5">
        <v>-5378295000000</v>
      </c>
      <c r="N144" s="5">
        <v>-4327274000000</v>
      </c>
      <c r="O144" s="5">
        <v>-8745965000000</v>
      </c>
      <c r="P144" s="5">
        <v>-10238565000000</v>
      </c>
      <c r="Q144" s="5">
        <v>-10536964000000</v>
      </c>
      <c r="R144" s="5">
        <v>-10793365000000</v>
      </c>
      <c r="S144" s="5">
        <v>-13695564000000</v>
      </c>
      <c r="T144" s="5">
        <v>-14115867000000</v>
      </c>
      <c r="U144" s="5">
        <v>-13520989000000</v>
      </c>
      <c r="V144" s="5">
        <v>-11563221000000</v>
      </c>
      <c r="W144" s="5">
        <v>-13620635000000</v>
      </c>
      <c r="X144" s="5">
        <v>-13698048000000</v>
      </c>
      <c r="Y144" s="5">
        <v>-9175851061785</v>
      </c>
      <c r="Z144" s="5">
        <v>-9308638476592</v>
      </c>
      <c r="AA144" s="2">
        <v>-9564123000000</v>
      </c>
    </row>
    <row r="145" spans="3:27" ht="15.5" x14ac:dyDescent="0.35">
      <c r="C145" t="s">
        <v>179</v>
      </c>
      <c r="D145" s="5">
        <v>1387218000000</v>
      </c>
      <c r="E145" s="5">
        <v>2523000000</v>
      </c>
      <c r="F145" s="5">
        <v>-1263229000000</v>
      </c>
      <c r="G145" s="5">
        <v>1617674000000</v>
      </c>
      <c r="I145" s="5">
        <v>292008000000</v>
      </c>
      <c r="J145" s="5">
        <v>54967000000</v>
      </c>
      <c r="K145" s="5">
        <v>659784000000</v>
      </c>
      <c r="L145" s="5">
        <v>213454000000</v>
      </c>
      <c r="M145" s="5">
        <v>-271496000000</v>
      </c>
      <c r="N145" s="5">
        <v>-2826705000000</v>
      </c>
      <c r="O145" s="5">
        <v>-783045000000</v>
      </c>
      <c r="P145" s="5">
        <v>885320000000</v>
      </c>
      <c r="Q145" s="5">
        <v>964999000000</v>
      </c>
      <c r="R145" s="5">
        <v>1173911000000</v>
      </c>
      <c r="S145" s="5">
        <v>13586000000</v>
      </c>
      <c r="T145" s="5">
        <v>1520428000000</v>
      </c>
      <c r="U145" s="5">
        <v>403790000000</v>
      </c>
      <c r="V145" s="5">
        <v>-192638000000</v>
      </c>
      <c r="W145" s="5">
        <v>643181000000</v>
      </c>
      <c r="X145" s="5">
        <v>189138000000</v>
      </c>
      <c r="Y145" s="5">
        <v>-833291016527</v>
      </c>
      <c r="Z145" s="5">
        <v>-898957313861</v>
      </c>
      <c r="AA145" s="2">
        <v>817604000000</v>
      </c>
    </row>
    <row r="146" spans="3:27" ht="15.5" x14ac:dyDescent="0.35">
      <c r="C146" t="s">
        <v>180</v>
      </c>
      <c r="D146" s="5">
        <v>-5530000000</v>
      </c>
      <c r="E146" s="5">
        <v>-8857000000</v>
      </c>
      <c r="F146" s="5">
        <v>-18621000000</v>
      </c>
      <c r="G146" s="5">
        <v>-17545000000</v>
      </c>
      <c r="I146" s="5">
        <v>-69872000000</v>
      </c>
      <c r="J146" s="5">
        <v>-98107000000</v>
      </c>
      <c r="K146" s="5">
        <v>-115069000000</v>
      </c>
      <c r="L146" s="5">
        <v>-65605000000</v>
      </c>
      <c r="M146" s="5">
        <v>-46206000000</v>
      </c>
      <c r="N146" s="5">
        <v>-38166000000</v>
      </c>
      <c r="O146" s="5">
        <v>-40376000000</v>
      </c>
      <c r="P146" s="5">
        <v>-110940000000</v>
      </c>
      <c r="Q146" s="5">
        <v>-41484000000</v>
      </c>
      <c r="R146" s="5">
        <v>-35982000000</v>
      </c>
      <c r="S146" s="5">
        <v>2899000000</v>
      </c>
      <c r="T146" s="5">
        <v>-26213000000</v>
      </c>
      <c r="U146" s="5">
        <v>-8729000000</v>
      </c>
      <c r="V146" s="5">
        <v>-3908000000</v>
      </c>
      <c r="W146" s="5">
        <v>-15243000000</v>
      </c>
      <c r="X146" s="5">
        <v>-44646000000</v>
      </c>
      <c r="Y146" s="5">
        <v>-20907527856</v>
      </c>
      <c r="Z146" s="5">
        <v>-15856145313</v>
      </c>
      <c r="AA146" s="2">
        <v>-10387000000</v>
      </c>
    </row>
    <row r="147" spans="3:27" ht="15.5" x14ac:dyDescent="0.35">
      <c r="C147" t="s">
        <v>384</v>
      </c>
      <c r="R147" s="5">
        <v>17277000000</v>
      </c>
      <c r="S147" s="5">
        <v>20151000000</v>
      </c>
      <c r="T147" s="5">
        <v>10363000000</v>
      </c>
      <c r="U147" s="5">
        <v>10143000000</v>
      </c>
      <c r="V147" s="5">
        <v>9251000000</v>
      </c>
      <c r="W147" s="5">
        <v>20865000000</v>
      </c>
      <c r="X147" s="5">
        <v>8749000000</v>
      </c>
      <c r="Y147" s="5">
        <v>19753468732</v>
      </c>
      <c r="Z147" s="5">
        <v>12267309340</v>
      </c>
      <c r="AA147" s="2">
        <v>1959000000</v>
      </c>
    </row>
    <row r="148" spans="3:27" ht="15.5" x14ac:dyDescent="0.35">
      <c r="C148" t="s">
        <v>187</v>
      </c>
      <c r="D148" s="5">
        <v>1986000000</v>
      </c>
      <c r="E148" s="5">
        <v>1104000000</v>
      </c>
      <c r="F148" s="5">
        <v>1020000000</v>
      </c>
      <c r="G148" s="5">
        <v>579000000</v>
      </c>
      <c r="I148" s="5">
        <v>2883000000</v>
      </c>
      <c r="J148" s="5">
        <v>1486000000</v>
      </c>
      <c r="K148" s="5">
        <v>1401000000</v>
      </c>
      <c r="L148" s="5">
        <v>1018000000</v>
      </c>
      <c r="M148" s="5">
        <v>1272000000</v>
      </c>
      <c r="N148" s="5">
        <v>1918000000</v>
      </c>
      <c r="O148" s="5">
        <v>2650000000</v>
      </c>
      <c r="P148" s="5">
        <v>1899000000</v>
      </c>
      <c r="Q148" s="5">
        <v>2970000000</v>
      </c>
      <c r="R148" s="5">
        <v>5107000000</v>
      </c>
      <c r="S148" s="5">
        <v>2058000000</v>
      </c>
      <c r="T148" s="5">
        <v>2264000000</v>
      </c>
      <c r="U148" s="5">
        <v>3024000000</v>
      </c>
      <c r="V148" s="5">
        <v>3609000000</v>
      </c>
      <c r="W148" s="5">
        <v>5092000000</v>
      </c>
      <c r="X148" s="5">
        <v>4757000000</v>
      </c>
      <c r="Y148" s="5">
        <v>924751857</v>
      </c>
      <c r="Z148" s="5">
        <v>89495000</v>
      </c>
      <c r="AA148" s="2">
        <v>286000000</v>
      </c>
    </row>
    <row r="149" spans="3:27" ht="15.5" x14ac:dyDescent="0.35">
      <c r="C149" t="s">
        <v>181</v>
      </c>
      <c r="D149" s="5">
        <v>-965000000</v>
      </c>
      <c r="E149" s="5">
        <v>-3211000000</v>
      </c>
      <c r="F149" s="5">
        <v>-5299000000</v>
      </c>
      <c r="G149" s="5">
        <v>-5819000000</v>
      </c>
      <c r="I149" s="5">
        <v>-21270000000</v>
      </c>
      <c r="J149" s="5">
        <v>-31519000000</v>
      </c>
      <c r="K149" s="5">
        <v>-64298000000</v>
      </c>
      <c r="L149" s="5">
        <v>-38445000000</v>
      </c>
      <c r="M149" s="5">
        <v>-32759000000</v>
      </c>
      <c r="N149" s="5">
        <v>-24459000000</v>
      </c>
      <c r="O149" s="5">
        <v>-37986000000</v>
      </c>
      <c r="P149" s="5">
        <v>-81995000000</v>
      </c>
      <c r="Q149" s="5">
        <v>-27013000000</v>
      </c>
      <c r="R149" s="5">
        <v>-48366000000</v>
      </c>
      <c r="S149" s="5">
        <v>-14760000000</v>
      </c>
      <c r="T149" s="5">
        <v>-50074000000</v>
      </c>
      <c r="U149" s="5">
        <v>-11896000000</v>
      </c>
      <c r="V149" s="5">
        <v>-16768000000</v>
      </c>
      <c r="W149" s="5">
        <v>-41200000000</v>
      </c>
      <c r="X149" s="5">
        <v>-58152000000</v>
      </c>
      <c r="Y149" s="5">
        <v>-41585748445</v>
      </c>
      <c r="Z149" s="5">
        <v>-28212949653</v>
      </c>
      <c r="AA149" s="2">
        <v>-12632000000</v>
      </c>
    </row>
    <row r="150" spans="3:27" ht="15.5" x14ac:dyDescent="0.35">
      <c r="C150" t="s">
        <v>2259</v>
      </c>
      <c r="D150" s="5">
        <v>-3478000000</v>
      </c>
      <c r="E150" s="5">
        <v>-4090000000</v>
      </c>
      <c r="F150" s="5">
        <v>-10216000000</v>
      </c>
      <c r="G150" s="5">
        <v>-7329000000</v>
      </c>
      <c r="I150" s="5">
        <v>-33145000000</v>
      </c>
      <c r="J150" s="5">
        <v>-39240000000</v>
      </c>
      <c r="K150" s="5">
        <v>-49937000000</v>
      </c>
      <c r="L150" s="5">
        <v>-26261000000</v>
      </c>
      <c r="M150" s="5">
        <v>-14719000000</v>
      </c>
      <c r="N150" s="5">
        <v>-15072000000</v>
      </c>
    </row>
    <row r="151" spans="3:27" ht="15.5" x14ac:dyDescent="0.35">
      <c r="C151" t="s">
        <v>459</v>
      </c>
      <c r="S151" s="5">
        <v>450000000</v>
      </c>
    </row>
    <row r="152" spans="3:27" ht="15.5" x14ac:dyDescent="0.35">
      <c r="C152" t="s">
        <v>2260</v>
      </c>
      <c r="D152" s="5">
        <v>-664000000</v>
      </c>
      <c r="E152" s="5">
        <v>-1870000000</v>
      </c>
      <c r="F152" s="5">
        <v>-2943000000</v>
      </c>
      <c r="G152" s="5">
        <v>-2409000000</v>
      </c>
      <c r="I152" s="5">
        <v>-10263000000</v>
      </c>
      <c r="J152" s="5">
        <v>-16532000000</v>
      </c>
      <c r="Q152" s="5">
        <v>-10346000000</v>
      </c>
    </row>
    <row r="153" spans="3:27" ht="15.5" x14ac:dyDescent="0.35">
      <c r="C153" t="s">
        <v>2261</v>
      </c>
      <c r="D153" s="5">
        <v>-2409000000</v>
      </c>
      <c r="E153" s="5">
        <v>-790000000</v>
      </c>
      <c r="F153" s="5">
        <v>-1183000000</v>
      </c>
      <c r="G153" s="5">
        <v>-2567000000</v>
      </c>
      <c r="I153" s="5">
        <v>-8077000000</v>
      </c>
      <c r="J153" s="5">
        <v>-12302000000</v>
      </c>
      <c r="K153" s="5">
        <v>-2235000000</v>
      </c>
      <c r="L153" s="5">
        <v>-1917000000</v>
      </c>
      <c r="N153" s="5">
        <v>-553000000</v>
      </c>
      <c r="O153" s="5">
        <v>-5040000000</v>
      </c>
      <c r="P153" s="5">
        <v>-30844000000</v>
      </c>
      <c r="Q153" s="5">
        <v>-7095000000</v>
      </c>
    </row>
    <row r="154" spans="3:27" ht="15.5" x14ac:dyDescent="0.35">
      <c r="C154" t="s">
        <v>1665</v>
      </c>
      <c r="R154" s="5">
        <v>-10000000000</v>
      </c>
      <c r="S154" s="5">
        <v>-5000000000</v>
      </c>
    </row>
    <row r="155" spans="3:27" ht="15.5" x14ac:dyDescent="0.35">
      <c r="C155" t="s">
        <v>2262</v>
      </c>
      <c r="T155" s="5">
        <v>11234000000</v>
      </c>
      <c r="U155" s="5">
        <v>-10000000000</v>
      </c>
    </row>
    <row r="156" spans="3:27" ht="15.5" x14ac:dyDescent="0.35">
      <c r="C156" t="s">
        <v>197</v>
      </c>
      <c r="D156" s="5">
        <v>1387218000000</v>
      </c>
      <c r="E156" s="5">
        <v>2523000000</v>
      </c>
      <c r="F156" s="5">
        <v>-1263229000000</v>
      </c>
      <c r="G156" s="5">
        <v>1617674000000</v>
      </c>
      <c r="I156" s="5">
        <v>292008000000</v>
      </c>
      <c r="J156" s="5">
        <v>54967000000</v>
      </c>
      <c r="K156" s="5">
        <v>659784000000</v>
      </c>
      <c r="L156" s="5">
        <v>213454000000</v>
      </c>
      <c r="M156" s="5">
        <v>-271496000000</v>
      </c>
      <c r="N156" s="5">
        <v>-2826705000000</v>
      </c>
      <c r="O156" s="5">
        <v>-783045000000</v>
      </c>
      <c r="P156" s="5">
        <v>885320000000</v>
      </c>
      <c r="Q156" s="5">
        <v>964999000000</v>
      </c>
      <c r="R156" s="5">
        <v>1173911000000</v>
      </c>
      <c r="S156" s="5">
        <v>13586000000</v>
      </c>
      <c r="T156" s="5">
        <v>1520428000000</v>
      </c>
      <c r="U156" s="5">
        <v>403790000000</v>
      </c>
      <c r="V156" s="5">
        <v>-192638000000</v>
      </c>
      <c r="W156" s="5">
        <v>643181000000</v>
      </c>
      <c r="X156" s="5">
        <v>189138000000</v>
      </c>
      <c r="Y156" s="5">
        <v>-833291016527</v>
      </c>
      <c r="Z156" s="5">
        <v>-898957313861</v>
      </c>
      <c r="AA156" s="2">
        <v>817604000000</v>
      </c>
    </row>
    <row r="157" spans="3:27" ht="15.5" x14ac:dyDescent="0.35">
      <c r="C157" t="s">
        <v>659</v>
      </c>
      <c r="D157" s="5">
        <v>400000000000</v>
      </c>
      <c r="E157" s="5">
        <v>500000000000</v>
      </c>
      <c r="F157" s="5">
        <v>100000000000</v>
      </c>
      <c r="G157" s="5">
        <v>650000000000</v>
      </c>
      <c r="I157" s="5">
        <v>2050000000000</v>
      </c>
      <c r="J157" s="5">
        <v>1625000000000</v>
      </c>
      <c r="K157" s="5">
        <v>2270000000000</v>
      </c>
      <c r="L157" s="5">
        <v>2240000000000</v>
      </c>
      <c r="M157" s="5">
        <v>2550000000000</v>
      </c>
      <c r="N157" s="5">
        <v>1250000000000</v>
      </c>
      <c r="O157" s="5">
        <v>2850000000000</v>
      </c>
      <c r="P157" s="5">
        <v>5750000000000</v>
      </c>
      <c r="Q157" s="5">
        <v>3745000000000</v>
      </c>
      <c r="R157" s="5">
        <v>2900000000000</v>
      </c>
      <c r="S157" s="5">
        <v>2196788000000</v>
      </c>
      <c r="T157" s="5">
        <v>3519601000000</v>
      </c>
      <c r="U157" s="5">
        <v>1594779000000</v>
      </c>
      <c r="V157" s="5">
        <v>1033500000000</v>
      </c>
      <c r="W157" s="5">
        <v>845065000000</v>
      </c>
      <c r="X157" s="5">
        <v>729280000000</v>
      </c>
      <c r="Y157" s="5">
        <v>435000000000</v>
      </c>
      <c r="Z157" s="5">
        <v>718416670925</v>
      </c>
      <c r="AA157" s="2">
        <v>1779000000000</v>
      </c>
    </row>
    <row r="158" spans="3:27" ht="15.5" x14ac:dyDescent="0.35">
      <c r="C158" t="s">
        <v>214</v>
      </c>
      <c r="F158" s="5">
        <v>-880445000000</v>
      </c>
      <c r="I158" s="5">
        <v>-1345445000000</v>
      </c>
      <c r="J158" s="5">
        <v>-419000000000</v>
      </c>
      <c r="K158" s="5">
        <v>-539800000000</v>
      </c>
      <c r="L158" s="5">
        <v>-920000000000</v>
      </c>
      <c r="M158" s="5">
        <v>-979500000000</v>
      </c>
      <c r="N158" s="5">
        <v>-1613000000000</v>
      </c>
      <c r="O158" s="5">
        <v>-1553500000000</v>
      </c>
      <c r="P158" s="5">
        <v>-2258500000000</v>
      </c>
      <c r="Q158" s="5">
        <v>-1145000000000</v>
      </c>
      <c r="R158" s="5">
        <v>-343000000000</v>
      </c>
      <c r="S158" s="5">
        <v>-1317000000000</v>
      </c>
      <c r="T158" s="5">
        <v>-366000000000</v>
      </c>
      <c r="U158" s="5">
        <v>-120000000000</v>
      </c>
      <c r="V158" s="5">
        <v>-294000000000</v>
      </c>
      <c r="W158" s="5">
        <v>-775000000000</v>
      </c>
      <c r="X158" s="5">
        <v>-385000000000</v>
      </c>
      <c r="Y158" s="5">
        <v>-635000000000</v>
      </c>
      <c r="Z158" s="5">
        <v>-340000000000</v>
      </c>
      <c r="AA158" s="2">
        <v>-340000000000</v>
      </c>
    </row>
    <row r="159" spans="3:27" ht="15.5" x14ac:dyDescent="0.35">
      <c r="C159" t="s">
        <v>2263</v>
      </c>
      <c r="D159" s="5">
        <v>-506003000000</v>
      </c>
      <c r="E159" s="5">
        <v>-494904000000</v>
      </c>
      <c r="F159" s="5">
        <v>-479140000000</v>
      </c>
      <c r="G159" s="5">
        <v>-448346000000</v>
      </c>
      <c r="I159" s="5">
        <v>-1819897000000</v>
      </c>
      <c r="J159" s="5">
        <v>-2061468000000</v>
      </c>
      <c r="K159" s="5">
        <v>-1994610000000</v>
      </c>
      <c r="L159" s="5">
        <v>-1857066000000</v>
      </c>
      <c r="M159" s="5">
        <v>-2324599000000</v>
      </c>
      <c r="N159" s="5">
        <v>-3132544000000</v>
      </c>
      <c r="O159" s="5">
        <v>-3789804000000</v>
      </c>
      <c r="P159" s="5">
        <v>-4272941000000</v>
      </c>
      <c r="Q159" s="5">
        <v>-3218665000000</v>
      </c>
      <c r="R159" s="5">
        <v>-2043840000000</v>
      </c>
      <c r="S159" s="5">
        <v>-2659428000000</v>
      </c>
      <c r="T159" s="5">
        <v>-3033173000000</v>
      </c>
      <c r="U159" s="5">
        <v>-1070989000000</v>
      </c>
      <c r="V159" s="5">
        <v>-732138000000</v>
      </c>
      <c r="W159" s="5">
        <v>-648884000000</v>
      </c>
      <c r="X159" s="5">
        <v>-459642000000</v>
      </c>
      <c r="Y159" s="5">
        <v>-587791016527</v>
      </c>
      <c r="Z159" s="5">
        <v>-1231873984786</v>
      </c>
      <c r="AA159" s="2">
        <v>-1661198000000</v>
      </c>
    </row>
    <row r="160" spans="3:27" ht="15.5" x14ac:dyDescent="0.35">
      <c r="C160" t="s">
        <v>212</v>
      </c>
      <c r="D160" s="5">
        <v>-2761000000</v>
      </c>
      <c r="E160" s="5">
        <v>-2573000000</v>
      </c>
      <c r="F160" s="5">
        <v>-2818000000</v>
      </c>
      <c r="G160" s="5">
        <v>-2337000000</v>
      </c>
      <c r="I160" s="5">
        <v>-10181000000</v>
      </c>
      <c r="J160" s="5">
        <v>-14230000000</v>
      </c>
      <c r="K160" s="5">
        <v>-14189000000</v>
      </c>
      <c r="L160" s="5">
        <v>-14306000000</v>
      </c>
      <c r="M160" s="5">
        <v>-14156000000</v>
      </c>
      <c r="N160" s="5">
        <v>-11550000000</v>
      </c>
    </row>
    <row r="161" spans="2:27" ht="15.5" x14ac:dyDescent="0.35">
      <c r="C161" t="s">
        <v>2099</v>
      </c>
      <c r="D161" s="5">
        <v>-4018000000</v>
      </c>
      <c r="F161" s="5">
        <v>-826000000</v>
      </c>
      <c r="G161" s="5">
        <v>-3114000000</v>
      </c>
      <c r="I161" s="5">
        <v>-3940000000</v>
      </c>
      <c r="J161" s="5">
        <v>-4890000000</v>
      </c>
      <c r="K161" s="5">
        <v>-2798000000</v>
      </c>
      <c r="L161" s="5">
        <v>-2304000000</v>
      </c>
      <c r="M161" s="5">
        <v>-3241000000</v>
      </c>
      <c r="N161" s="5">
        <v>-2596000000</v>
      </c>
      <c r="O161" s="5">
        <v>-3322000000</v>
      </c>
      <c r="P161" s="5">
        <v>-5711000000</v>
      </c>
      <c r="AA161" s="2">
        <v>-7448000000</v>
      </c>
    </row>
    <row r="162" spans="2:27" ht="15.5" x14ac:dyDescent="0.35">
      <c r="C162" t="s">
        <v>198</v>
      </c>
      <c r="X162" s="5">
        <v>350000000000</v>
      </c>
    </row>
    <row r="163" spans="2:27" ht="15.5" x14ac:dyDescent="0.35">
      <c r="C163" t="s">
        <v>2264</v>
      </c>
      <c r="X163" s="5">
        <v>-45500000000</v>
      </c>
      <c r="Y163" s="5">
        <v>-45500000000</v>
      </c>
      <c r="Z163" s="5">
        <v>-45500000000</v>
      </c>
      <c r="AA163" s="2">
        <v>-22750000000</v>
      </c>
    </row>
    <row r="164" spans="2:27" ht="15.5" x14ac:dyDescent="0.35">
      <c r="C164" t="s">
        <v>2265</v>
      </c>
      <c r="AA164" s="2">
        <v>100000000000</v>
      </c>
    </row>
    <row r="165" spans="2:27" ht="15.5" x14ac:dyDescent="0.35">
      <c r="C165" t="s">
        <v>2266</v>
      </c>
      <c r="J165" s="5">
        <v>200000000000</v>
      </c>
      <c r="O165" s="5">
        <v>200000000000</v>
      </c>
    </row>
    <row r="166" spans="2:27" ht="15.5" x14ac:dyDescent="0.35">
      <c r="C166" t="s">
        <v>2267</v>
      </c>
      <c r="J166" s="5">
        <v>-200000000000</v>
      </c>
      <c r="O166" s="5">
        <v>-100000000000</v>
      </c>
    </row>
    <row r="167" spans="2:27" ht="15.5" x14ac:dyDescent="0.35">
      <c r="C167" t="s">
        <v>2268</v>
      </c>
      <c r="V167" s="5">
        <v>-200000000000</v>
      </c>
      <c r="W167" s="5">
        <v>-150000000000</v>
      </c>
    </row>
    <row r="168" spans="2:27" ht="15.5" x14ac:dyDescent="0.35">
      <c r="C168" t="s">
        <v>394</v>
      </c>
      <c r="G168" s="5">
        <v>-78529000000</v>
      </c>
      <c r="I168" s="5">
        <v>-78529000000</v>
      </c>
      <c r="J168" s="5">
        <v>-70445000000</v>
      </c>
      <c r="K168" s="5">
        <v>-58819000000</v>
      </c>
      <c r="L168" s="5">
        <v>-32870000000</v>
      </c>
      <c r="N168" s="5">
        <v>-77315000000</v>
      </c>
      <c r="O168" s="5">
        <v>-61419000000</v>
      </c>
      <c r="P168" s="5">
        <v>-51528000000</v>
      </c>
      <c r="W168" s="5">
        <v>-28000000000</v>
      </c>
      <c r="AA168" s="2">
        <v>-30000000000</v>
      </c>
    </row>
    <row r="169" spans="2:27" ht="15.5" x14ac:dyDescent="0.35">
      <c r="C169" t="s">
        <v>216</v>
      </c>
      <c r="R169" s="5">
        <v>-22000000</v>
      </c>
      <c r="S169" s="5">
        <v>87000000</v>
      </c>
      <c r="T169" s="5">
        <v>8000000</v>
      </c>
      <c r="U169" s="5">
        <v>34000000</v>
      </c>
      <c r="V169" s="5">
        <v>22000000</v>
      </c>
      <c r="W169" s="5">
        <v>11000000</v>
      </c>
    </row>
    <row r="170" spans="2:27" ht="15.5" x14ac:dyDescent="0.35">
      <c r="C170" t="s">
        <v>215</v>
      </c>
      <c r="D170" s="5">
        <v>1445104000000</v>
      </c>
      <c r="E170" s="5">
        <v>-104101000000</v>
      </c>
      <c r="F170" s="5">
        <v>-1392903000000</v>
      </c>
      <c r="G170" s="5">
        <v>1554261000000</v>
      </c>
      <c r="I170" s="5">
        <v>-30126000000</v>
      </c>
      <c r="J170" s="5">
        <v>196449000000</v>
      </c>
      <c r="K170" s="5">
        <v>-140881000000</v>
      </c>
      <c r="L170" s="5">
        <v>34652000000</v>
      </c>
      <c r="M170" s="5">
        <v>-186042000000</v>
      </c>
      <c r="N170" s="5">
        <v>-115523000000</v>
      </c>
      <c r="O170" s="5">
        <v>-492015000000</v>
      </c>
      <c r="P170" s="5">
        <v>559273000000</v>
      </c>
      <c r="Q170" s="5">
        <v>136950000000</v>
      </c>
      <c r="R170" s="5">
        <v>-306613000000</v>
      </c>
      <c r="S170" s="5">
        <v>111251000000</v>
      </c>
      <c r="T170" s="5">
        <v>509635000000</v>
      </c>
      <c r="U170" s="5">
        <v>-104960000000</v>
      </c>
      <c r="V170" s="5">
        <v>29514000000</v>
      </c>
      <c r="W170" s="5">
        <v>174487000000</v>
      </c>
      <c r="X170" s="5">
        <v>-108625000000</v>
      </c>
      <c r="Y170" s="5">
        <v>40824356469</v>
      </c>
      <c r="Z170" s="5">
        <v>101328148634</v>
      </c>
      <c r="AA170" s="2">
        <v>20053000000</v>
      </c>
    </row>
    <row r="171" spans="2:27" ht="15.5" x14ac:dyDescent="0.35">
      <c r="C171" t="s">
        <v>217</v>
      </c>
      <c r="D171" s="5">
        <v>510090000000</v>
      </c>
      <c r="I171" s="5">
        <v>540216000000</v>
      </c>
      <c r="J171" s="5">
        <v>343767000000</v>
      </c>
      <c r="K171" s="5">
        <v>484648000000</v>
      </c>
      <c r="L171" s="5">
        <v>449996000000</v>
      </c>
      <c r="M171" s="5">
        <v>636038000000</v>
      </c>
      <c r="N171" s="5">
        <v>751561000000</v>
      </c>
      <c r="O171" s="5">
        <v>1243576000000</v>
      </c>
      <c r="P171" s="5">
        <v>684303000000</v>
      </c>
      <c r="Q171" s="5">
        <v>547353000000</v>
      </c>
      <c r="R171" s="5">
        <v>853966000000</v>
      </c>
      <c r="S171" s="5">
        <v>742715000000</v>
      </c>
      <c r="T171" s="5">
        <v>233080000000</v>
      </c>
      <c r="U171" s="5">
        <v>338040000000</v>
      </c>
      <c r="V171" s="5">
        <v>308526000000</v>
      </c>
      <c r="W171" s="5">
        <v>134039000000</v>
      </c>
      <c r="X171" s="5">
        <v>242664000000</v>
      </c>
      <c r="Y171" s="5">
        <v>201840340456</v>
      </c>
      <c r="Z171" s="5">
        <v>100512191822</v>
      </c>
      <c r="AA171" s="2">
        <v>80460000000</v>
      </c>
    </row>
    <row r="172" spans="2:27" ht="15.5" x14ac:dyDescent="0.35">
      <c r="C172" t="s">
        <v>218</v>
      </c>
      <c r="D172" s="5">
        <v>1955194000000</v>
      </c>
      <c r="E172" s="5">
        <v>-104101000000</v>
      </c>
      <c r="F172" s="5">
        <v>-1392903000000</v>
      </c>
      <c r="G172" s="5">
        <v>1554261000000</v>
      </c>
      <c r="I172" s="5">
        <v>510090000000</v>
      </c>
      <c r="J172" s="5">
        <v>540216000000</v>
      </c>
      <c r="K172" s="5">
        <v>343767000000</v>
      </c>
      <c r="L172" s="5">
        <v>484648000000</v>
      </c>
      <c r="M172" s="5">
        <v>449996000000</v>
      </c>
      <c r="N172" s="5">
        <v>636038000000</v>
      </c>
      <c r="O172" s="5">
        <v>751561000000</v>
      </c>
      <c r="P172" s="5">
        <v>1243576000000</v>
      </c>
      <c r="Q172" s="5">
        <v>684303000000</v>
      </c>
      <c r="R172" s="5">
        <v>547353000000</v>
      </c>
      <c r="S172" s="5">
        <v>853966000000</v>
      </c>
      <c r="T172" s="5">
        <v>742715000000</v>
      </c>
      <c r="U172" s="5">
        <v>233080000000</v>
      </c>
      <c r="V172" s="5">
        <v>338040000000</v>
      </c>
      <c r="W172" s="5">
        <v>308526000000</v>
      </c>
      <c r="X172" s="5">
        <v>134039000000</v>
      </c>
      <c r="Y172" s="5">
        <v>242664696925</v>
      </c>
      <c r="Z172" s="5">
        <v>201840340456</v>
      </c>
      <c r="AA172" s="2">
        <v>100513000000</v>
      </c>
    </row>
    <row r="174" spans="2:27" ht="15.5" x14ac:dyDescent="0.35">
      <c r="B174" t="s">
        <v>219</v>
      </c>
      <c r="C174" t="s">
        <v>11</v>
      </c>
      <c r="D174" s="5">
        <v>3480000000</v>
      </c>
      <c r="E174" s="5">
        <v>3480000000</v>
      </c>
      <c r="F174" s="5">
        <v>3480000000</v>
      </c>
      <c r="G174" s="5">
        <v>3480000000</v>
      </c>
      <c r="I174" s="5">
        <v>3480000000</v>
      </c>
      <c r="J174" s="5">
        <v>3480000000</v>
      </c>
      <c r="K174" s="5">
        <v>3480000000</v>
      </c>
      <c r="L174" s="5">
        <v>3480000000</v>
      </c>
      <c r="M174" s="5">
        <v>3480000000</v>
      </c>
      <c r="N174" s="5">
        <v>3480000000</v>
      </c>
      <c r="O174" s="5">
        <v>3480000000</v>
      </c>
      <c r="P174" s="5">
        <v>3480000000</v>
      </c>
      <c r="Q174" s="5">
        <v>3480000000</v>
      </c>
      <c r="R174" s="5">
        <v>3480000000</v>
      </c>
      <c r="S174" s="5">
        <v>3480000000</v>
      </c>
      <c r="T174" s="5">
        <v>2000000000</v>
      </c>
      <c r="U174" s="5">
        <v>2000000000</v>
      </c>
      <c r="V174" s="5">
        <v>2000000000</v>
      </c>
      <c r="W174" s="5">
        <v>2000000000</v>
      </c>
      <c r="X174" s="5">
        <v>2000000000</v>
      </c>
      <c r="Y174" s="5">
        <v>2000000000</v>
      </c>
      <c r="Z174" s="5">
        <v>2000000000</v>
      </c>
      <c r="AA174" s="2">
        <v>2000000000</v>
      </c>
    </row>
    <row r="175" spans="2:27" ht="15.5" x14ac:dyDescent="0.35">
      <c r="C175" t="s">
        <v>220</v>
      </c>
      <c r="D175" s="6">
        <v>7.79</v>
      </c>
      <c r="E175" s="6">
        <v>11.23</v>
      </c>
      <c r="F175" s="6">
        <v>5.37</v>
      </c>
      <c r="G175" s="6">
        <v>6.27</v>
      </c>
    </row>
    <row r="176" spans="2:27" ht="15.5" x14ac:dyDescent="0.35">
      <c r="C176" t="s">
        <v>221</v>
      </c>
      <c r="D176" s="6">
        <v>38.770000000000003</v>
      </c>
      <c r="E176" s="6">
        <v>28.85</v>
      </c>
      <c r="F176" s="6">
        <v>63.31</v>
      </c>
      <c r="G176" s="6">
        <v>55.18</v>
      </c>
    </row>
    <row r="177" spans="3:7" ht="15.5" x14ac:dyDescent="0.35">
      <c r="C177" t="s">
        <v>73</v>
      </c>
      <c r="D177" s="6">
        <v>1.92</v>
      </c>
      <c r="E177" s="6">
        <v>2.0499999999999998</v>
      </c>
      <c r="F177" s="6">
        <v>2.11</v>
      </c>
      <c r="G177" s="6">
        <v>2.31</v>
      </c>
    </row>
    <row r="178" spans="3:7" ht="15.5" x14ac:dyDescent="0.35">
      <c r="C178" t="s">
        <v>222</v>
      </c>
      <c r="D178" s="5">
        <v>150680000000</v>
      </c>
      <c r="E178" s="5">
        <v>158080000000</v>
      </c>
      <c r="F178" s="5">
        <v>142620000000</v>
      </c>
      <c r="G178" s="6">
        <v>136259999999.99998</v>
      </c>
    </row>
    <row r="179" spans="3:7" ht="15.5" x14ac:dyDescent="0.35">
      <c r="C179" t="s">
        <v>223</v>
      </c>
      <c r="D179" s="6">
        <v>3.0999999999999999E-3</v>
      </c>
      <c r="E179" s="6">
        <v>5.3E-3</v>
      </c>
      <c r="F179" s="6">
        <v>2.5999999999999999E-3</v>
      </c>
      <c r="G179" s="6">
        <v>2.5999999999999999E-3</v>
      </c>
    </row>
    <row r="180" spans="3:7" ht="15.5" x14ac:dyDescent="0.35">
      <c r="C180" t="s">
        <v>224</v>
      </c>
      <c r="D180" s="6">
        <v>1.38E-2</v>
      </c>
      <c r="E180" s="6">
        <v>1.9699999999999999E-2</v>
      </c>
      <c r="F180" s="6">
        <v>9.7000000000000003E-3</v>
      </c>
      <c r="G180" s="6">
        <v>1.15E-2</v>
      </c>
    </row>
    <row r="181" spans="3:7" ht="15.5" x14ac:dyDescent="0.35">
      <c r="C181" t="s">
        <v>225</v>
      </c>
      <c r="D181" s="6">
        <v>1.5900000000000001E-2</v>
      </c>
      <c r="E181" s="6">
        <v>1.8500000000000003E-2</v>
      </c>
      <c r="F181" s="6">
        <v>1.5100000000000001E-2</v>
      </c>
      <c r="G181" s="6">
        <v>1.47E-2</v>
      </c>
    </row>
    <row r="182" spans="3:7" ht="15.5" x14ac:dyDescent="0.35">
      <c r="C182" t="s">
        <v>226</v>
      </c>
    </row>
    <row r="183" spans="3:7" ht="15.5" x14ac:dyDescent="0.35">
      <c r="C183" t="s">
        <v>227</v>
      </c>
      <c r="D183" s="5">
        <v>1968000000000</v>
      </c>
      <c r="E183" s="5">
        <v>1983000000000</v>
      </c>
      <c r="F183" s="5">
        <v>1917000000000</v>
      </c>
      <c r="G183" s="5">
        <v>1898000000000</v>
      </c>
    </row>
    <row r="184" spans="3:7" ht="15.5" x14ac:dyDescent="0.35">
      <c r="C184" t="s">
        <v>228</v>
      </c>
      <c r="D184" s="6">
        <v>0.53</v>
      </c>
      <c r="E184" s="6">
        <v>0.56999999999999995</v>
      </c>
      <c r="F184" s="6">
        <v>0.62</v>
      </c>
      <c r="G184" s="6">
        <v>0.63</v>
      </c>
    </row>
    <row r="185" spans="3:7" ht="15.5" x14ac:dyDescent="0.35">
      <c r="C185" t="s">
        <v>229</v>
      </c>
      <c r="D185" s="6">
        <v>565.14</v>
      </c>
      <c r="E185" s="6">
        <v>569.63</v>
      </c>
      <c r="F185" s="6">
        <v>550.54</v>
      </c>
      <c r="G185" s="6">
        <v>545.16999999999996</v>
      </c>
    </row>
    <row r="186" spans="3:7" ht="15.5" x14ac:dyDescent="0.35">
      <c r="C186" t="s">
        <v>230</v>
      </c>
      <c r="D186" s="6">
        <v>0.55000000000000004</v>
      </c>
      <c r="E186" s="6">
        <v>0.57999999999999996</v>
      </c>
      <c r="F186" s="6">
        <v>0.63</v>
      </c>
      <c r="G186" s="6">
        <v>0.65</v>
      </c>
    </row>
    <row r="187" spans="3:7" ht="15.5" x14ac:dyDescent="0.35">
      <c r="C187" t="s">
        <v>231</v>
      </c>
      <c r="D187" s="6">
        <v>551.88</v>
      </c>
      <c r="E187" s="6">
        <v>556.57000000000005</v>
      </c>
      <c r="F187" s="6">
        <v>537.09</v>
      </c>
      <c r="G187" s="6">
        <v>530.99</v>
      </c>
    </row>
    <row r="188" spans="3:7" ht="15.5" x14ac:dyDescent="0.35">
      <c r="C188" t="s">
        <v>232</v>
      </c>
    </row>
    <row r="189" spans="3:7" ht="15.5" x14ac:dyDescent="0.35">
      <c r="C189" t="s">
        <v>233</v>
      </c>
    </row>
    <row r="190" spans="3:7" ht="15.5" x14ac:dyDescent="0.35">
      <c r="C190" t="s">
        <v>234</v>
      </c>
      <c r="D190" s="5">
        <v>1968000000000</v>
      </c>
      <c r="E190" s="5">
        <v>1983000000000</v>
      </c>
      <c r="F190" s="5">
        <v>1917000000000</v>
      </c>
      <c r="G190" s="5">
        <v>1898000000000</v>
      </c>
    </row>
    <row r="191" spans="3:7" ht="15.5" x14ac:dyDescent="0.35">
      <c r="C191" t="s">
        <v>23</v>
      </c>
    </row>
    <row r="192" spans="3:7" ht="15.5" x14ac:dyDescent="0.35">
      <c r="C192" t="s">
        <v>20</v>
      </c>
    </row>
    <row r="193" spans="3:27" ht="15.5" x14ac:dyDescent="0.35">
      <c r="C193" t="s">
        <v>235</v>
      </c>
    </row>
    <row r="194" spans="3:27" ht="15.5" x14ac:dyDescent="0.35">
      <c r="C194" t="s">
        <v>236</v>
      </c>
      <c r="D194" s="5">
        <v>63000000000</v>
      </c>
      <c r="E194" s="5">
        <v>-98000000000</v>
      </c>
      <c r="F194" s="5">
        <v>-111000000000</v>
      </c>
      <c r="G194" s="5">
        <v>-46000000000</v>
      </c>
    </row>
    <row r="195" spans="3:27" ht="15.5" x14ac:dyDescent="0.35">
      <c r="C195" t="s">
        <v>237</v>
      </c>
      <c r="D195" s="5">
        <v>-1000000000</v>
      </c>
      <c r="E195" s="5">
        <v>-3000000000</v>
      </c>
      <c r="F195" s="5">
        <v>-5000000000</v>
      </c>
      <c r="G195" s="5">
        <v>-6000000000</v>
      </c>
    </row>
    <row r="196" spans="3:27" ht="15.5" x14ac:dyDescent="0.35">
      <c r="C196" t="s">
        <v>12</v>
      </c>
      <c r="D196" s="5">
        <v>62000000000</v>
      </c>
      <c r="E196" s="5">
        <v>-101000000000</v>
      </c>
      <c r="F196" s="5">
        <v>-116000000000</v>
      </c>
      <c r="G196" s="5">
        <v>-52000000000</v>
      </c>
    </row>
    <row r="197" spans="3:27" ht="15.5" x14ac:dyDescent="0.35">
      <c r="C197" t="s">
        <v>15</v>
      </c>
      <c r="D197" s="6">
        <v>17.940000000000001</v>
      </c>
      <c r="E197" s="5">
        <v>-29</v>
      </c>
      <c r="F197" s="6">
        <v>-33.42</v>
      </c>
      <c r="G197" s="6">
        <v>-14.85</v>
      </c>
    </row>
    <row r="198" spans="3:27" ht="15.5" x14ac:dyDescent="0.35">
      <c r="C198" t="s">
        <v>58</v>
      </c>
      <c r="I198" s="6">
        <v>40.950000000000003</v>
      </c>
      <c r="J198" s="6">
        <v>75.52</v>
      </c>
      <c r="K198" s="6">
        <v>67.900000000000006</v>
      </c>
      <c r="L198" s="6">
        <v>56.76</v>
      </c>
      <c r="M198" s="6">
        <v>31.77</v>
      </c>
      <c r="N198" s="6">
        <v>16.48</v>
      </c>
      <c r="O198" s="6">
        <v>74.59</v>
      </c>
      <c r="P198" s="6">
        <v>61.81</v>
      </c>
      <c r="Q198" s="6">
        <v>51.89</v>
      </c>
      <c r="R198" s="6">
        <v>17.32</v>
      </c>
      <c r="S198" s="6">
        <v>4.5</v>
      </c>
      <c r="T198" s="6">
        <v>18.170000000000002</v>
      </c>
      <c r="U198" s="6">
        <v>33.18</v>
      </c>
      <c r="V198" s="6">
        <v>3.81</v>
      </c>
      <c r="W198" s="6">
        <v>2.7</v>
      </c>
      <c r="X198" s="6">
        <v>68.930000000000007</v>
      </c>
      <c r="Y198" s="6">
        <v>30.34</v>
      </c>
      <c r="Z198" s="6">
        <v>10.36</v>
      </c>
      <c r="AA198" s="3">
        <v>-140.91999999999999</v>
      </c>
    </row>
    <row r="199" spans="3:27" ht="15.5" x14ac:dyDescent="0.35">
      <c r="C199" t="s">
        <v>72</v>
      </c>
      <c r="I199" s="6">
        <v>7.91</v>
      </c>
      <c r="J199" s="6">
        <v>4.66</v>
      </c>
      <c r="K199" s="6">
        <v>5.36</v>
      </c>
      <c r="L199" s="6">
        <v>4.55</v>
      </c>
      <c r="M199" s="6">
        <v>7.74</v>
      </c>
      <c r="N199" s="6">
        <v>15.41</v>
      </c>
      <c r="O199" s="6">
        <v>3.7</v>
      </c>
      <c r="P199" s="6">
        <v>5.05</v>
      </c>
      <c r="Q199" s="6">
        <v>3.78</v>
      </c>
      <c r="R199" s="6">
        <v>8.08</v>
      </c>
      <c r="S199" s="6">
        <v>17.78</v>
      </c>
      <c r="T199" s="6">
        <v>11.28</v>
      </c>
      <c r="U199" s="6">
        <v>7.08</v>
      </c>
      <c r="V199" s="6">
        <v>48.56</v>
      </c>
      <c r="W199" s="6">
        <v>92.59</v>
      </c>
      <c r="X199" s="6">
        <v>8.99</v>
      </c>
      <c r="Y199" s="6">
        <v>5.27</v>
      </c>
      <c r="Z199" s="6">
        <v>8.69</v>
      </c>
      <c r="AA199" s="3">
        <v>-2.63</v>
      </c>
    </row>
    <row r="200" spans="3:27" ht="15.5" x14ac:dyDescent="0.35">
      <c r="C200" t="s">
        <v>75</v>
      </c>
      <c r="I200" s="6">
        <v>0.52</v>
      </c>
      <c r="J200" s="6">
        <v>0.56999999999999995</v>
      </c>
      <c r="K200" s="6">
        <v>0.64</v>
      </c>
      <c r="L200" s="6">
        <v>0.53</v>
      </c>
      <c r="M200" s="6">
        <v>0.55000000000000004</v>
      </c>
      <c r="N200" s="6">
        <v>0.44</v>
      </c>
      <c r="O200" s="6">
        <v>0.36</v>
      </c>
      <c r="P200" s="6">
        <v>0.42</v>
      </c>
      <c r="Q200" s="6">
        <v>0.32</v>
      </c>
      <c r="R200" s="6">
        <v>0.25</v>
      </c>
      <c r="S200" s="6">
        <v>0.16</v>
      </c>
      <c r="T200" s="6">
        <v>0.26</v>
      </c>
      <c r="U200" s="6">
        <v>0.3</v>
      </c>
      <c r="V200" s="6">
        <v>0.23</v>
      </c>
      <c r="W200" s="6">
        <v>0.3</v>
      </c>
      <c r="X200" s="6">
        <v>0.83</v>
      </c>
      <c r="Y200" s="6">
        <v>0.24</v>
      </c>
      <c r="Z200" s="6">
        <v>0.12</v>
      </c>
      <c r="AA200" s="3">
        <v>0.53</v>
      </c>
    </row>
    <row r="201" spans="3:27" ht="15.5" x14ac:dyDescent="0.35">
      <c r="C201" t="s">
        <v>238</v>
      </c>
      <c r="I201" s="5">
        <v>623390000000</v>
      </c>
      <c r="J201" s="5">
        <v>770610000000</v>
      </c>
      <c r="K201" s="5">
        <v>710920000000</v>
      </c>
      <c r="L201" s="5">
        <v>607310000000</v>
      </c>
      <c r="M201" s="6">
        <v>521929999999.99994</v>
      </c>
      <c r="N201" s="5">
        <v>694150000000</v>
      </c>
      <c r="O201" s="5">
        <v>1054800000000</v>
      </c>
      <c r="P201" s="5">
        <v>996130000000</v>
      </c>
    </row>
    <row r="202" spans="3:27" ht="15.5" x14ac:dyDescent="0.35">
      <c r="C202" t="s">
        <v>239</v>
      </c>
      <c r="I202" s="6">
        <v>1.9299999999999998E-2</v>
      </c>
      <c r="J202" s="6">
        <v>3.78E-2</v>
      </c>
      <c r="K202" s="6">
        <v>3.56E-2</v>
      </c>
      <c r="L202" s="6">
        <v>3.5000000000000003E-2</v>
      </c>
      <c r="M202" s="6">
        <v>2.1499999999999998E-2</v>
      </c>
      <c r="N202" s="6">
        <v>1.09E-2</v>
      </c>
      <c r="O202" s="6">
        <v>3.1400000000000004E-2</v>
      </c>
      <c r="P202" s="6">
        <v>2.4399999999999998E-2</v>
      </c>
      <c r="Q202" s="6">
        <v>2.3300000000000001E-2</v>
      </c>
      <c r="R202" s="6">
        <v>9.0000000000000011E-3</v>
      </c>
      <c r="S202" s="6">
        <v>3.0000000000000001E-3</v>
      </c>
      <c r="T202" s="6">
        <v>6.8999999999999999E-3</v>
      </c>
      <c r="U202" s="6">
        <v>1.7299999999999999E-2</v>
      </c>
      <c r="V202" s="6">
        <v>2.3E-3</v>
      </c>
      <c r="W202" s="6">
        <v>1.4000000000000002E-3</v>
      </c>
      <c r="X202" s="6">
        <v>3.8300000000000001E-2</v>
      </c>
      <c r="Y202" s="6">
        <v>2.3599999999999999E-2</v>
      </c>
      <c r="Z202" s="6">
        <v>6.0000000000000001E-3</v>
      </c>
      <c r="AA202" s="3">
        <v>-5.9800000000000006E-2</v>
      </c>
    </row>
    <row r="203" spans="3:27" ht="15.5" x14ac:dyDescent="0.35">
      <c r="C203" t="s">
        <v>240</v>
      </c>
      <c r="I203" s="6">
        <v>7.1900000000000006E-2</v>
      </c>
      <c r="J203" s="6">
        <v>0.13900000000000001</v>
      </c>
      <c r="K203" s="6">
        <v>0.1394</v>
      </c>
      <c r="L203" s="6">
        <v>0.13039999999999999</v>
      </c>
      <c r="M203" s="6">
        <v>8.2899999999999988E-2</v>
      </c>
      <c r="N203" s="6">
        <v>4.7300000000000002E-2</v>
      </c>
      <c r="O203" s="6">
        <v>0.1895</v>
      </c>
      <c r="P203" s="6">
        <v>0.1837</v>
      </c>
      <c r="Q203" s="6">
        <v>0.1825</v>
      </c>
      <c r="R203" s="6">
        <v>7.400000000000001E-2</v>
      </c>
      <c r="S203" s="6">
        <v>2.07E-2</v>
      </c>
      <c r="T203" s="6">
        <v>6.6400000000000001E-2</v>
      </c>
      <c r="U203" s="6">
        <v>0.12990000000000002</v>
      </c>
      <c r="V203" s="6">
        <v>1.72E-2</v>
      </c>
      <c r="W203" s="6">
        <v>1.24E-2</v>
      </c>
      <c r="X203" s="6">
        <v>0.30020000000000002</v>
      </c>
      <c r="Y203" s="6">
        <v>0.1804</v>
      </c>
      <c r="Z203" s="6">
        <v>7.51E-2</v>
      </c>
      <c r="AA203" s="3">
        <v>-1.1052999999999999</v>
      </c>
    </row>
    <row r="204" spans="3:27" ht="15.5" x14ac:dyDescent="0.35">
      <c r="C204" t="s">
        <v>241</v>
      </c>
      <c r="I204" s="6">
        <v>7.4400000000000008E-2</v>
      </c>
      <c r="J204" s="6">
        <v>0.10150000000000001</v>
      </c>
      <c r="K204" s="6">
        <v>0.10300000000000001</v>
      </c>
      <c r="L204" s="6">
        <v>0.1008</v>
      </c>
      <c r="M204" s="6">
        <v>8.6500000000000007E-2</v>
      </c>
      <c r="N204" s="6">
        <v>9.0800000000000006E-2</v>
      </c>
      <c r="O204" s="6">
        <v>0.11810000000000001</v>
      </c>
      <c r="P204" s="6">
        <v>0.1157</v>
      </c>
      <c r="Q204" s="6">
        <v>0.11220000000000001</v>
      </c>
      <c r="R204" s="6">
        <v>9.2200000000000004E-2</v>
      </c>
      <c r="S204" s="6">
        <v>9.5199999999999993E-2</v>
      </c>
      <c r="T204" s="6">
        <v>0.10439999999999999</v>
      </c>
      <c r="U204" s="6">
        <v>0.11720000000000001</v>
      </c>
      <c r="V204" s="6">
        <v>0.11779999999999999</v>
      </c>
      <c r="W204" s="6">
        <v>0.1333</v>
      </c>
      <c r="X204" s="6">
        <v>0.16289999999999999</v>
      </c>
      <c r="Y204" s="6">
        <v>0.14800000000000002</v>
      </c>
      <c r="Z204" s="6">
        <v>0.1305</v>
      </c>
      <c r="AA204" s="3">
        <v>9.11E-2</v>
      </c>
    </row>
    <row r="205" spans="3:27" ht="15.5" x14ac:dyDescent="0.35">
      <c r="C205" t="s">
        <v>242</v>
      </c>
    </row>
    <row r="206" spans="3:27" ht="15.5" x14ac:dyDescent="0.35">
      <c r="C206" t="s">
        <v>69</v>
      </c>
      <c r="I206" s="6">
        <v>0.56999999999999995</v>
      </c>
      <c r="J206" s="6">
        <v>0.65</v>
      </c>
      <c r="K206" s="6">
        <v>0.75</v>
      </c>
      <c r="L206" s="6">
        <v>0.59</v>
      </c>
      <c r="M206" s="6">
        <v>0.64</v>
      </c>
      <c r="N206" s="6">
        <v>0.73</v>
      </c>
      <c r="O206" s="6">
        <v>0.7</v>
      </c>
      <c r="P206" s="6">
        <v>0.93</v>
      </c>
      <c r="Q206" s="6">
        <v>0.69</v>
      </c>
      <c r="R206" s="6">
        <v>0.6</v>
      </c>
      <c r="S206" s="6">
        <v>0.37</v>
      </c>
      <c r="T206" s="6">
        <v>0.75</v>
      </c>
      <c r="U206" s="6">
        <v>0.92</v>
      </c>
      <c r="V206" s="6">
        <v>0.83</v>
      </c>
      <c r="W206" s="6">
        <v>1.1499999999999999</v>
      </c>
      <c r="X206" s="6">
        <v>2.7</v>
      </c>
      <c r="Y206" s="6">
        <v>0.95</v>
      </c>
      <c r="Z206" s="6">
        <v>0.65</v>
      </c>
      <c r="AA206" s="3">
        <v>2.9</v>
      </c>
    </row>
    <row r="207" spans="3:27" ht="15.5" x14ac:dyDescent="0.35">
      <c r="C207" t="s">
        <v>66</v>
      </c>
      <c r="I207" s="6">
        <v>569.63</v>
      </c>
      <c r="J207" s="6">
        <v>543.48</v>
      </c>
      <c r="K207" s="6">
        <v>487.13</v>
      </c>
      <c r="L207" s="6">
        <v>435.17</v>
      </c>
      <c r="M207" s="6">
        <v>383.07</v>
      </c>
      <c r="N207" s="6">
        <v>348.51</v>
      </c>
      <c r="O207" s="6">
        <v>393.68</v>
      </c>
      <c r="P207" s="6">
        <v>336.54</v>
      </c>
      <c r="Q207" s="6">
        <v>284.31</v>
      </c>
      <c r="R207" s="6">
        <v>234.18</v>
      </c>
      <c r="S207" s="6">
        <v>217.03</v>
      </c>
      <c r="T207" s="6">
        <v>273.49</v>
      </c>
      <c r="U207" s="6">
        <v>255.32</v>
      </c>
      <c r="V207" s="6">
        <v>222.14</v>
      </c>
      <c r="W207" s="6">
        <v>218.33</v>
      </c>
      <c r="X207" s="6">
        <v>229.63</v>
      </c>
      <c r="Y207" s="6">
        <v>168.19</v>
      </c>
      <c r="Z207" s="6">
        <v>137.86000000000001</v>
      </c>
      <c r="AA207" s="3">
        <v>127.5</v>
      </c>
    </row>
    <row r="208" spans="3:27" ht="15.5" x14ac:dyDescent="0.35">
      <c r="C208" t="s">
        <v>243</v>
      </c>
      <c r="I208" s="6">
        <v>0.57999999999999996</v>
      </c>
      <c r="J208" s="6">
        <v>0.67</v>
      </c>
      <c r="K208" s="6">
        <v>0.77</v>
      </c>
      <c r="L208" s="6">
        <v>0.61</v>
      </c>
      <c r="M208" s="6">
        <v>0.66</v>
      </c>
      <c r="N208" s="6">
        <v>0.75</v>
      </c>
      <c r="O208" s="6">
        <v>0.72</v>
      </c>
      <c r="P208" s="6">
        <v>0.93</v>
      </c>
      <c r="Q208" s="6">
        <v>0.69</v>
      </c>
      <c r="R208" s="6">
        <v>0.6</v>
      </c>
      <c r="S208" s="6">
        <v>0.37</v>
      </c>
      <c r="T208" s="6">
        <v>0.75</v>
      </c>
      <c r="U208" s="6">
        <v>0.92</v>
      </c>
      <c r="V208" s="6">
        <v>0.83</v>
      </c>
      <c r="W208" s="6">
        <v>1.1499999999999999</v>
      </c>
      <c r="X208" s="6">
        <v>2.7</v>
      </c>
      <c r="Y208" s="6">
        <v>0.95</v>
      </c>
      <c r="Z208" s="6">
        <v>0.65</v>
      </c>
      <c r="AA208" s="3">
        <v>2.9</v>
      </c>
    </row>
    <row r="209" spans="2:27" ht="15.5" x14ac:dyDescent="0.35">
      <c r="C209" t="s">
        <v>244</v>
      </c>
      <c r="I209" s="6">
        <v>556.57000000000005</v>
      </c>
      <c r="J209" s="6">
        <v>529.32000000000005</v>
      </c>
      <c r="K209" s="6">
        <v>472.92</v>
      </c>
      <c r="L209" s="6">
        <v>422.87</v>
      </c>
      <c r="M209" s="6">
        <v>373.78</v>
      </c>
      <c r="N209" s="6">
        <v>339.16</v>
      </c>
      <c r="O209" s="6">
        <v>384.46</v>
      </c>
      <c r="P209" s="6">
        <v>336.54</v>
      </c>
      <c r="Q209" s="6">
        <v>284.31</v>
      </c>
      <c r="R209" s="6">
        <v>234.18</v>
      </c>
      <c r="S209" s="6">
        <v>217.03</v>
      </c>
      <c r="T209" s="6">
        <v>273.49</v>
      </c>
      <c r="U209" s="6">
        <v>255.32</v>
      </c>
      <c r="V209" s="6">
        <v>222.14</v>
      </c>
      <c r="W209" s="6">
        <v>218.33</v>
      </c>
      <c r="X209" s="6">
        <v>229.63</v>
      </c>
      <c r="Y209" s="6">
        <v>168.19</v>
      </c>
      <c r="Z209" s="6">
        <v>137.86000000000001</v>
      </c>
      <c r="AA209" s="3">
        <v>127.5</v>
      </c>
    </row>
    <row r="210" spans="2:27" ht="15.5" x14ac:dyDescent="0.35">
      <c r="C210" t="s">
        <v>245</v>
      </c>
    </row>
    <row r="211" spans="2:27" ht="15.5" x14ac:dyDescent="0.35">
      <c r="C211" t="s">
        <v>246</v>
      </c>
    </row>
    <row r="212" spans="2:27" ht="15.5" x14ac:dyDescent="0.35">
      <c r="C212" t="s">
        <v>25</v>
      </c>
    </row>
    <row r="213" spans="2:27" ht="15.5" x14ac:dyDescent="0.35">
      <c r="C213" t="s">
        <v>22</v>
      </c>
    </row>
    <row r="214" spans="2:27" ht="15.5" x14ac:dyDescent="0.35">
      <c r="C214" t="s">
        <v>247</v>
      </c>
    </row>
    <row r="215" spans="2:27" ht="15.5" x14ac:dyDescent="0.35">
      <c r="C215" t="s">
        <v>248</v>
      </c>
      <c r="I215" s="5">
        <v>-252000000000</v>
      </c>
      <c r="J215" s="5">
        <v>240000000000</v>
      </c>
      <c r="K215" s="5">
        <v>-686000000000</v>
      </c>
      <c r="L215" s="5">
        <v>-113000000000</v>
      </c>
      <c r="M215" s="5">
        <v>132000000000</v>
      </c>
      <c r="N215" s="5">
        <v>2749000000000</v>
      </c>
      <c r="O215" s="5">
        <v>331000000000</v>
      </c>
      <c r="P215" s="5">
        <v>-215000000000</v>
      </c>
      <c r="Q215" s="5">
        <v>-787000000000</v>
      </c>
      <c r="R215" s="5">
        <v>-1445000000000</v>
      </c>
      <c r="S215" s="5">
        <v>95000000000</v>
      </c>
      <c r="T215" s="5">
        <v>-985000000000</v>
      </c>
      <c r="U215" s="5">
        <v>-500000000000</v>
      </c>
      <c r="V215" s="5">
        <v>226000000000</v>
      </c>
      <c r="W215" s="5">
        <v>-453000000000</v>
      </c>
      <c r="X215" s="5">
        <v>-253000000000</v>
      </c>
      <c r="Y215" s="5">
        <v>895000000000</v>
      </c>
      <c r="Z215" s="5">
        <v>1016000000000</v>
      </c>
      <c r="AA215" s="2">
        <v>-787000000000</v>
      </c>
    </row>
    <row r="216" spans="2:27" ht="15.5" x14ac:dyDescent="0.35">
      <c r="C216" t="s">
        <v>249</v>
      </c>
      <c r="I216" s="5">
        <v>-21000000000</v>
      </c>
      <c r="J216" s="5">
        <v>-32000000000</v>
      </c>
      <c r="K216" s="5">
        <v>-64000000000</v>
      </c>
      <c r="L216" s="5">
        <v>-38000000000</v>
      </c>
      <c r="M216" s="5">
        <v>-33000000000</v>
      </c>
      <c r="N216" s="5">
        <v>-24000000000</v>
      </c>
      <c r="O216" s="5">
        <v>-38000000000</v>
      </c>
      <c r="P216" s="5">
        <v>-82000000000</v>
      </c>
      <c r="Q216" s="5">
        <v>-27000000000</v>
      </c>
      <c r="R216" s="5">
        <v>-48000000000</v>
      </c>
      <c r="S216" s="5">
        <v>-15000000000</v>
      </c>
      <c r="T216" s="5">
        <v>-50000000000</v>
      </c>
      <c r="U216" s="5">
        <v>-12000000000</v>
      </c>
      <c r="V216" s="5">
        <v>-17000000000</v>
      </c>
      <c r="W216" s="5">
        <v>-41000000000</v>
      </c>
      <c r="X216" s="5">
        <v>-58000000000</v>
      </c>
      <c r="Y216" s="5">
        <v>-42000000000</v>
      </c>
      <c r="Z216" s="5">
        <v>-28000000000</v>
      </c>
      <c r="AA216" s="2">
        <v>-13000000000</v>
      </c>
    </row>
    <row r="217" spans="2:27" ht="15.5" x14ac:dyDescent="0.35">
      <c r="C217" t="s">
        <v>14</v>
      </c>
      <c r="I217" s="5">
        <v>-274000000000</v>
      </c>
      <c r="J217" s="5">
        <v>208000000000</v>
      </c>
      <c r="K217" s="5">
        <v>-750000000000</v>
      </c>
      <c r="L217" s="5">
        <v>-152000000000</v>
      </c>
      <c r="M217" s="5">
        <v>99000000000</v>
      </c>
      <c r="N217" s="5">
        <v>2725000000000</v>
      </c>
      <c r="O217" s="5">
        <v>293000000000</v>
      </c>
      <c r="P217" s="5">
        <v>-297000000000</v>
      </c>
      <c r="Q217" s="5">
        <v>-814000000000</v>
      </c>
      <c r="R217" s="5">
        <v>-1493000000000</v>
      </c>
      <c r="S217" s="5">
        <v>80000000000</v>
      </c>
      <c r="T217" s="5">
        <v>-1035000000000</v>
      </c>
      <c r="U217" s="5">
        <v>-512000000000</v>
      </c>
      <c r="V217" s="5">
        <v>209000000000</v>
      </c>
      <c r="W217" s="5">
        <v>-495000000000</v>
      </c>
      <c r="X217" s="5">
        <v>-311000000000</v>
      </c>
      <c r="Y217" s="5">
        <v>853000000000</v>
      </c>
      <c r="Z217" s="5">
        <v>988000000000</v>
      </c>
      <c r="AA217" s="2">
        <v>-800000000000</v>
      </c>
    </row>
    <row r="218" spans="2:27" ht="15.5" x14ac:dyDescent="0.35">
      <c r="C218" t="s">
        <v>16</v>
      </c>
      <c r="I218" s="6">
        <v>-78.569999999999993</v>
      </c>
      <c r="J218" s="6">
        <v>59.76</v>
      </c>
      <c r="K218" s="6">
        <v>-215.4</v>
      </c>
      <c r="L218" s="6">
        <v>-43.56</v>
      </c>
      <c r="M218" s="6">
        <v>28.41</v>
      </c>
      <c r="N218" s="6">
        <v>782.68</v>
      </c>
      <c r="O218" s="6">
        <v>84.28</v>
      </c>
      <c r="P218" s="6">
        <v>-85.34</v>
      </c>
      <c r="Q218" s="6">
        <v>-233.69</v>
      </c>
      <c r="R218" s="6">
        <v>-428.81</v>
      </c>
      <c r="S218" s="6">
        <v>22.96</v>
      </c>
      <c r="T218" s="6">
        <v>-517.33000000000004</v>
      </c>
      <c r="U218" s="6">
        <v>-255.98</v>
      </c>
      <c r="V218" s="6">
        <v>104.64</v>
      </c>
      <c r="W218" s="6">
        <v>-247.33</v>
      </c>
      <c r="X218" s="6">
        <v>-155.63</v>
      </c>
      <c r="Y218" s="6">
        <v>426.72</v>
      </c>
      <c r="Z218" s="6">
        <v>493.96</v>
      </c>
      <c r="AA218" s="3">
        <v>-399.9</v>
      </c>
    </row>
    <row r="220" spans="2:27" ht="15.5" x14ac:dyDescent="0.35">
      <c r="B220" t="s">
        <v>250</v>
      </c>
      <c r="C220" t="s">
        <v>251</v>
      </c>
      <c r="D220" s="5">
        <v>27000000000</v>
      </c>
      <c r="E220" s="5">
        <v>39000000000</v>
      </c>
      <c r="F220" s="5">
        <v>19000000000</v>
      </c>
      <c r="G220" s="5">
        <v>22000000000</v>
      </c>
      <c r="H220" s="5">
        <v>108000000000</v>
      </c>
      <c r="I220" s="5">
        <v>143000000000</v>
      </c>
      <c r="J220" s="5">
        <v>263000000000</v>
      </c>
      <c r="K220" s="5">
        <v>236000000000</v>
      </c>
      <c r="L220" s="5">
        <v>198000000000</v>
      </c>
      <c r="M220" s="5">
        <v>111000000000</v>
      </c>
      <c r="N220" s="5">
        <v>57000000000</v>
      </c>
      <c r="O220" s="5">
        <v>260000000000</v>
      </c>
      <c r="P220" s="5">
        <v>215000000000</v>
      </c>
      <c r="Q220" s="5">
        <v>181000000000</v>
      </c>
    </row>
    <row r="221" spans="2:27" ht="15.5" x14ac:dyDescent="0.35">
      <c r="C221" t="s">
        <v>252</v>
      </c>
      <c r="H221" s="5">
        <v>107000000000</v>
      </c>
      <c r="I221" s="5">
        <v>143000000000</v>
      </c>
      <c r="J221" s="5">
        <v>263000000000</v>
      </c>
      <c r="K221" s="5">
        <v>236000000000</v>
      </c>
      <c r="L221" s="5">
        <v>198000000000</v>
      </c>
      <c r="M221" s="5">
        <v>111000000000</v>
      </c>
      <c r="N221" s="5">
        <v>57000000000</v>
      </c>
      <c r="O221" s="5">
        <v>260000000000</v>
      </c>
      <c r="P221" s="5">
        <v>215000000000</v>
      </c>
      <c r="Q221" s="5">
        <v>181000000000</v>
      </c>
    </row>
    <row r="222" spans="2:27" ht="15.5" x14ac:dyDescent="0.35">
      <c r="C222" t="s">
        <v>253</v>
      </c>
      <c r="H222" s="6">
        <v>12.28</v>
      </c>
      <c r="I222" s="6">
        <v>12.28</v>
      </c>
      <c r="J222" s="6">
        <v>22.66</v>
      </c>
      <c r="K222" s="6">
        <v>20.37</v>
      </c>
      <c r="L222" s="5">
        <v>17</v>
      </c>
      <c r="M222" s="6">
        <v>9.5</v>
      </c>
      <c r="O222" s="6">
        <v>22.4</v>
      </c>
      <c r="P222" s="6">
        <v>18.5</v>
      </c>
      <c r="Q222" s="6">
        <v>15.5</v>
      </c>
    </row>
    <row r="223" spans="2:27" ht="15.5" x14ac:dyDescent="0.35">
      <c r="C223" t="s">
        <v>77</v>
      </c>
      <c r="H223" s="6">
        <v>0.39429999999999998</v>
      </c>
      <c r="I223" s="6">
        <v>0.2999</v>
      </c>
      <c r="J223" s="6">
        <v>0.30010000000000003</v>
      </c>
      <c r="K223" s="6">
        <v>0.3</v>
      </c>
      <c r="L223" s="6">
        <v>0.29949999999999999</v>
      </c>
      <c r="M223" s="6">
        <v>0.29899999999999999</v>
      </c>
      <c r="O223" s="6">
        <v>0.30030000000000001</v>
      </c>
      <c r="P223" s="6">
        <v>0.29930000000000001</v>
      </c>
      <c r="Q223" s="6">
        <v>0.29870000000000002</v>
      </c>
    </row>
    <row r="224" spans="2:27" ht="15.5" x14ac:dyDescent="0.35">
      <c r="C224" t="s">
        <v>254</v>
      </c>
      <c r="H224" s="6">
        <v>4.6199999999999998E-2</v>
      </c>
      <c r="I224" s="6">
        <v>3.8599999999999995E-2</v>
      </c>
      <c r="J224" s="6">
        <v>6.3700000000000007E-2</v>
      </c>
      <c r="K224" s="6">
        <v>4.99E-2</v>
      </c>
      <c r="L224" s="6">
        <v>5.6299999999999996E-2</v>
      </c>
      <c r="M224" s="6">
        <v>2.6099999999999998E-2</v>
      </c>
      <c r="O224" s="6">
        <v>9.4100000000000003E-2</v>
      </c>
      <c r="P224" s="6">
        <v>4.9500000000000002E-2</v>
      </c>
      <c r="Q224" s="6">
        <v>5.3399999999999996E-2</v>
      </c>
    </row>
    <row r="225" spans="3:17" ht="15.5" x14ac:dyDescent="0.35">
      <c r="C225" t="s">
        <v>57</v>
      </c>
      <c r="D225" s="6">
        <v>7.79</v>
      </c>
      <c r="E225" s="6">
        <v>11.23</v>
      </c>
      <c r="F225" s="6">
        <v>5.37</v>
      </c>
      <c r="G225" s="6">
        <v>6.27</v>
      </c>
      <c r="H225" s="6">
        <v>31.15</v>
      </c>
      <c r="I225" s="6">
        <v>40.950000000000003</v>
      </c>
      <c r="J225" s="6">
        <v>75.52</v>
      </c>
      <c r="K225" s="6">
        <v>67.900000000000006</v>
      </c>
      <c r="L225" s="6">
        <v>56.76</v>
      </c>
      <c r="M225" s="6">
        <v>31.77</v>
      </c>
      <c r="N225" s="6">
        <v>16.48</v>
      </c>
      <c r="O225" s="6">
        <v>74.59</v>
      </c>
      <c r="P225" s="6">
        <v>61.81</v>
      </c>
      <c r="Q225" s="6">
        <v>51.89</v>
      </c>
    </row>
    <row r="226" spans="3:17" ht="15.5" x14ac:dyDescent="0.35">
      <c r="C226" t="s">
        <v>255</v>
      </c>
      <c r="H226" s="6">
        <v>30.65</v>
      </c>
      <c r="I226" s="6">
        <v>40.950000000000003</v>
      </c>
      <c r="J226" s="6">
        <v>75.52</v>
      </c>
      <c r="K226" s="6">
        <v>67.900000000000006</v>
      </c>
      <c r="L226" s="6">
        <v>56.76</v>
      </c>
      <c r="M226" s="6">
        <v>31.77</v>
      </c>
      <c r="N226" s="6">
        <v>16.48</v>
      </c>
      <c r="O226" s="6">
        <v>74.59</v>
      </c>
      <c r="P226" s="6">
        <v>61.81</v>
      </c>
      <c r="Q226" s="6">
        <v>51.89</v>
      </c>
    </row>
    <row r="227" spans="3:17" ht="15.5" x14ac:dyDescent="0.35">
      <c r="C227" t="s">
        <v>79</v>
      </c>
      <c r="H227" s="6">
        <v>12.28</v>
      </c>
      <c r="I227" s="6">
        <v>12.28</v>
      </c>
      <c r="J227" s="6">
        <v>22.66</v>
      </c>
      <c r="K227" s="6">
        <v>20.37</v>
      </c>
      <c r="L227" s="5">
        <v>17</v>
      </c>
      <c r="M227" s="6">
        <v>9.5</v>
      </c>
      <c r="O227" s="6">
        <v>22.4</v>
      </c>
      <c r="P227" s="6">
        <v>18.5</v>
      </c>
      <c r="Q227" s="6">
        <v>15.5</v>
      </c>
    </row>
    <row r="228" spans="3:17" ht="15.5" x14ac:dyDescent="0.35">
      <c r="C228" t="s">
        <v>256</v>
      </c>
      <c r="H228" s="6">
        <v>0.39429999999999998</v>
      </c>
      <c r="I228" s="6">
        <v>0.2999</v>
      </c>
      <c r="J228" s="6">
        <v>0.30010000000000003</v>
      </c>
      <c r="K228" s="6">
        <v>0.3</v>
      </c>
      <c r="L228" s="6">
        <v>0.29949999999999999</v>
      </c>
      <c r="M228" s="6">
        <v>0.29899999999999999</v>
      </c>
      <c r="O228" s="6">
        <v>0.30030000000000001</v>
      </c>
      <c r="P228" s="6">
        <v>0.29930000000000001</v>
      </c>
      <c r="Q228" s="6">
        <v>0.29870000000000002</v>
      </c>
    </row>
    <row r="229" spans="3:17" ht="15.5" x14ac:dyDescent="0.35">
      <c r="C229" t="s">
        <v>257</v>
      </c>
      <c r="H229" s="6">
        <v>4.6199999999999998E-2</v>
      </c>
      <c r="I229" s="6">
        <v>3.8599999999999995E-2</v>
      </c>
      <c r="J229" s="6">
        <v>6.3700000000000007E-2</v>
      </c>
      <c r="K229" s="6">
        <v>4.99E-2</v>
      </c>
      <c r="L229" s="6">
        <v>5.6299999999999996E-2</v>
      </c>
      <c r="M229" s="6">
        <v>2.6099999999999998E-2</v>
      </c>
      <c r="O229" s="6">
        <v>9.4100000000000003E-2</v>
      </c>
      <c r="P229" s="6">
        <v>4.9500000000000002E-2</v>
      </c>
      <c r="Q229" s="6">
        <v>5.3399999999999996E-2</v>
      </c>
    </row>
    <row r="230" spans="3:17" ht="15.5" x14ac:dyDescent="0.35">
      <c r="C230" t="s">
        <v>258</v>
      </c>
      <c r="D230" s="5">
        <v>548000000000</v>
      </c>
      <c r="E230" s="5">
        <v>550000000000</v>
      </c>
      <c r="F230" s="5">
        <v>560000000000</v>
      </c>
      <c r="G230" s="5">
        <v>521000000000</v>
      </c>
      <c r="H230" s="5">
        <v>2194000000000</v>
      </c>
      <c r="I230" s="5">
        <v>2170000000000</v>
      </c>
      <c r="J230" s="5">
        <v>2167000000000</v>
      </c>
      <c r="K230" s="5">
        <v>1995000000000</v>
      </c>
      <c r="L230" s="5">
        <v>1695000000000</v>
      </c>
      <c r="M230" s="5">
        <v>1571000000000</v>
      </c>
      <c r="N230" s="5">
        <v>2001000000000</v>
      </c>
      <c r="O230" s="5">
        <v>2644000000000</v>
      </c>
      <c r="P230" s="5">
        <v>2616000000000</v>
      </c>
      <c r="Q230" s="5">
        <v>2154000000000</v>
      </c>
    </row>
    <row r="231" spans="3:17" ht="15.5" x14ac:dyDescent="0.35">
      <c r="C231" t="s">
        <v>259</v>
      </c>
      <c r="H231" s="5">
        <v>2178000000000</v>
      </c>
      <c r="I231" s="5">
        <v>2170000000000</v>
      </c>
      <c r="J231" s="5">
        <v>2167000000000</v>
      </c>
      <c r="K231" s="5">
        <v>1995000000000</v>
      </c>
      <c r="L231" s="5">
        <v>1695000000000</v>
      </c>
      <c r="M231" s="5">
        <v>1571000000000</v>
      </c>
      <c r="N231" s="5">
        <v>2001000000000</v>
      </c>
      <c r="O231" s="5">
        <v>2644000000000</v>
      </c>
      <c r="P231" s="5">
        <v>2616000000000</v>
      </c>
      <c r="Q231" s="5">
        <v>2154000000000</v>
      </c>
    </row>
    <row r="232" spans="3:17" ht="15.5" x14ac:dyDescent="0.35">
      <c r="C232" t="s">
        <v>260</v>
      </c>
      <c r="H232" s="6">
        <v>12.28</v>
      </c>
      <c r="I232" s="6">
        <v>12.28</v>
      </c>
      <c r="J232" s="6">
        <v>22.66</v>
      </c>
      <c r="K232" s="6">
        <v>20.37</v>
      </c>
      <c r="L232" s="5">
        <v>17</v>
      </c>
      <c r="M232" s="6">
        <v>9.5</v>
      </c>
      <c r="O232" s="6">
        <v>22.4</v>
      </c>
      <c r="P232" s="6">
        <v>18.5</v>
      </c>
      <c r="Q232" s="6">
        <v>15.5</v>
      </c>
    </row>
    <row r="233" spans="3:17" ht="15.5" x14ac:dyDescent="0.35">
      <c r="C233" t="s">
        <v>261</v>
      </c>
      <c r="H233" s="6">
        <v>0.39429999999999998</v>
      </c>
      <c r="I233" s="6">
        <v>0.2999</v>
      </c>
      <c r="J233" s="6">
        <v>0.30010000000000003</v>
      </c>
      <c r="K233" s="6">
        <v>0.3</v>
      </c>
      <c r="L233" s="6">
        <v>0.29949999999999999</v>
      </c>
      <c r="M233" s="6">
        <v>0.29899999999999999</v>
      </c>
      <c r="O233" s="6">
        <v>0.30030000000000001</v>
      </c>
      <c r="P233" s="6">
        <v>0.29930000000000001</v>
      </c>
      <c r="Q233" s="6">
        <v>0.29870000000000002</v>
      </c>
    </row>
    <row r="234" spans="3:17" ht="15.5" x14ac:dyDescent="0.35">
      <c r="C234" t="s">
        <v>262</v>
      </c>
      <c r="H234" s="6">
        <v>4.6199999999999998E-2</v>
      </c>
      <c r="I234" s="6">
        <v>3.8599999999999995E-2</v>
      </c>
      <c r="J234" s="6">
        <v>6.3700000000000007E-2</v>
      </c>
      <c r="K234" s="6">
        <v>4.99E-2</v>
      </c>
      <c r="L234" s="6">
        <v>5.6299999999999996E-2</v>
      </c>
      <c r="M234" s="6">
        <v>2.6099999999999998E-2</v>
      </c>
      <c r="O234" s="6">
        <v>9.4100000000000003E-2</v>
      </c>
      <c r="P234" s="6">
        <v>4.9500000000000002E-2</v>
      </c>
      <c r="Q234" s="6">
        <v>5.3399999999999996E-2</v>
      </c>
    </row>
    <row r="235" spans="3:17" ht="15.5" x14ac:dyDescent="0.35">
      <c r="C235" t="s">
        <v>263</v>
      </c>
      <c r="I235" s="6">
        <v>8.5399999999999991</v>
      </c>
    </row>
    <row r="236" spans="3:17" ht="15.5" x14ac:dyDescent="0.35">
      <c r="C236" t="s">
        <v>264</v>
      </c>
      <c r="I236" s="6">
        <v>8.68</v>
      </c>
    </row>
    <row r="237" spans="3:17" ht="15.5" x14ac:dyDescent="0.35">
      <c r="C237" t="s">
        <v>265</v>
      </c>
      <c r="I237" s="6">
        <v>7.42</v>
      </c>
    </row>
    <row r="238" spans="3:17" ht="15.5" x14ac:dyDescent="0.35">
      <c r="C238" t="s">
        <v>266</v>
      </c>
      <c r="I238" s="6">
        <v>0.1152</v>
      </c>
    </row>
    <row r="239" spans="3:17" ht="15.5" x14ac:dyDescent="0.35">
      <c r="C239" t="s">
        <v>267</v>
      </c>
      <c r="I239" s="6">
        <v>0.43</v>
      </c>
    </row>
    <row r="240" spans="3:17" ht="15.5" x14ac:dyDescent="0.35">
      <c r="C240" t="s">
        <v>268</v>
      </c>
      <c r="I240" s="6">
        <v>0.47</v>
      </c>
    </row>
    <row r="241" spans="3:9" ht="15.5" x14ac:dyDescent="0.35">
      <c r="C241" t="s">
        <v>269</v>
      </c>
      <c r="I241" s="6">
        <v>-4.84</v>
      </c>
    </row>
    <row r="242" spans="3:9" ht="15.5" x14ac:dyDescent="0.35">
      <c r="C242" t="s">
        <v>270</v>
      </c>
      <c r="I242" s="6">
        <v>-4.4800000000000004</v>
      </c>
    </row>
    <row r="243" spans="3:9" ht="15.5" x14ac:dyDescent="0.35">
      <c r="C243" t="s">
        <v>271</v>
      </c>
      <c r="I243" s="6">
        <v>23.72</v>
      </c>
    </row>
    <row r="244" spans="3:9" ht="15.5" x14ac:dyDescent="0.35">
      <c r="C244" t="s">
        <v>272</v>
      </c>
      <c r="I244" s="6">
        <v>20.05</v>
      </c>
    </row>
    <row r="245" spans="3:9" ht="15.5" x14ac:dyDescent="0.35">
      <c r="C245" t="s">
        <v>273</v>
      </c>
      <c r="I245" s="6">
        <v>-0.19</v>
      </c>
    </row>
    <row r="246" spans="3:9" ht="15.5" x14ac:dyDescent="0.35">
      <c r="C246" t="s">
        <v>274</v>
      </c>
      <c r="I246" s="6">
        <v>-0.84</v>
      </c>
    </row>
    <row r="247" spans="3:9" ht="15.5" x14ac:dyDescent="0.35">
      <c r="C247" t="s">
        <v>275</v>
      </c>
      <c r="I247" s="6">
        <v>30.65</v>
      </c>
    </row>
    <row r="248" spans="3:9" ht="15.5" x14ac:dyDescent="0.35">
      <c r="C248" t="s">
        <v>276</v>
      </c>
      <c r="I248" s="6">
        <v>31.15</v>
      </c>
    </row>
    <row r="249" spans="3:9" ht="15.5" x14ac:dyDescent="0.35">
      <c r="C249" t="s">
        <v>277</v>
      </c>
      <c r="I249" s="6">
        <v>625.71</v>
      </c>
    </row>
    <row r="250" spans="3:9" ht="15.5" x14ac:dyDescent="0.35">
      <c r="C250" t="s">
        <v>278</v>
      </c>
      <c r="D250" s="6">
        <v>561.22</v>
      </c>
    </row>
    <row r="251" spans="3:9" ht="15.5" x14ac:dyDescent="0.35">
      <c r="C251" t="s">
        <v>279</v>
      </c>
      <c r="I251" s="6">
        <v>565.14</v>
      </c>
    </row>
    <row r="252" spans="3:9" ht="15.5" x14ac:dyDescent="0.35">
      <c r="C252" t="s">
        <v>280</v>
      </c>
      <c r="I252" s="6">
        <v>-59.33</v>
      </c>
    </row>
    <row r="253" spans="3:9" ht="15.5" x14ac:dyDescent="0.35">
      <c r="C253" t="s">
        <v>283</v>
      </c>
      <c r="D253" s="6">
        <v>6.51</v>
      </c>
    </row>
    <row r="254" spans="3:9" ht="15.5" x14ac:dyDescent="0.35">
      <c r="C254" t="s">
        <v>284</v>
      </c>
      <c r="D254" s="6">
        <v>3.26</v>
      </c>
    </row>
    <row r="255" spans="3:9" ht="15.5" x14ac:dyDescent="0.35">
      <c r="C255" t="s">
        <v>285</v>
      </c>
      <c r="D255" s="6">
        <v>3.46</v>
      </c>
    </row>
    <row r="256" spans="3:9" ht="15.5" x14ac:dyDescent="0.35">
      <c r="C256" t="s">
        <v>286</v>
      </c>
      <c r="D256" s="6">
        <v>1.46</v>
      </c>
    </row>
    <row r="257" spans="3:9" ht="15.5" x14ac:dyDescent="0.35">
      <c r="C257" t="s">
        <v>287</v>
      </c>
      <c r="D257" s="6">
        <v>4.46</v>
      </c>
    </row>
    <row r="258" spans="3:9" ht="15.5" x14ac:dyDescent="0.35">
      <c r="C258" t="s">
        <v>12</v>
      </c>
      <c r="D258" s="5">
        <v>62000000000</v>
      </c>
    </row>
    <row r="259" spans="3:9" ht="15.5" x14ac:dyDescent="0.35">
      <c r="C259" t="s">
        <v>289</v>
      </c>
      <c r="I259" s="6">
        <v>1.2</v>
      </c>
    </row>
    <row r="260" spans="3:9" ht="15.5" x14ac:dyDescent="0.35">
      <c r="C260" t="s">
        <v>290</v>
      </c>
      <c r="I260" s="6">
        <v>1.2199999999999999E-2</v>
      </c>
    </row>
    <row r="261" spans="3:9" ht="15.5" x14ac:dyDescent="0.35">
      <c r="C261" t="s">
        <v>291</v>
      </c>
      <c r="I261" s="6">
        <v>5.4199999999999998E-2</v>
      </c>
    </row>
    <row r="262" spans="3:9" ht="15.5" x14ac:dyDescent="0.35">
      <c r="C262" t="s">
        <v>292</v>
      </c>
      <c r="I262" s="6">
        <v>6.1500000000000006E-2</v>
      </c>
    </row>
    <row r="263" spans="3:9" ht="15.5" x14ac:dyDescent="0.35">
      <c r="C263" t="s">
        <v>293</v>
      </c>
      <c r="I263" s="6">
        <v>2.9600000000000001E-2</v>
      </c>
    </row>
    <row r="264" spans="3:9" ht="15.5" x14ac:dyDescent="0.35">
      <c r="C264" t="s">
        <v>299</v>
      </c>
      <c r="I264" s="6">
        <v>0.27</v>
      </c>
    </row>
    <row r="265" spans="3:9" ht="15.5" x14ac:dyDescent="0.35">
      <c r="C265" t="s">
        <v>53</v>
      </c>
      <c r="I265" s="5">
        <v>926000000000</v>
      </c>
    </row>
    <row r="266" spans="3:9" ht="15.5" x14ac:dyDescent="0.35">
      <c r="C266" t="s">
        <v>301</v>
      </c>
      <c r="I266" s="5">
        <v>11785000000000</v>
      </c>
    </row>
    <row r="267" spans="3:9" ht="15.5" x14ac:dyDescent="0.35">
      <c r="C267" t="s">
        <v>302</v>
      </c>
      <c r="I267" s="5">
        <v>3480000000</v>
      </c>
    </row>
    <row r="268" spans="3:9" ht="15.5" x14ac:dyDescent="0.35">
      <c r="C268" t="s">
        <v>303</v>
      </c>
      <c r="I268" s="6">
        <v>7.4800000000000005E-2</v>
      </c>
    </row>
    <row r="269" spans="3:9" ht="15.5" x14ac:dyDescent="0.35">
      <c r="C269" t="s">
        <v>305</v>
      </c>
      <c r="D269" s="6">
        <v>0.23350000000000001</v>
      </c>
    </row>
    <row r="270" spans="3:9" ht="15.5" x14ac:dyDescent="0.35">
      <c r="C270" t="s">
        <v>306</v>
      </c>
      <c r="D270" s="6">
        <v>4.9400000000000006E-2</v>
      </c>
    </row>
    <row r="271" spans="3:9" ht="15.5" x14ac:dyDescent="0.35">
      <c r="C271" t="s">
        <v>307</v>
      </c>
      <c r="D271" s="6">
        <v>1.6299999999999999E-2</v>
      </c>
    </row>
    <row r="272" spans="3:9" ht="15.5" x14ac:dyDescent="0.35">
      <c r="C272" t="s">
        <v>309</v>
      </c>
      <c r="D272" s="6">
        <v>-0.56940000000000002</v>
      </c>
    </row>
    <row r="273" spans="3:9" ht="15.5" x14ac:dyDescent="0.35">
      <c r="C273" t="s">
        <v>310</v>
      </c>
      <c r="I273" s="6">
        <v>12.28</v>
      </c>
    </row>
    <row r="274" spans="3:9" ht="15.5" x14ac:dyDescent="0.35">
      <c r="C274" t="s">
        <v>311</v>
      </c>
      <c r="I274" s="6">
        <v>12.28</v>
      </c>
    </row>
    <row r="275" spans="3:9" ht="15.5" x14ac:dyDescent="0.35">
      <c r="C275" t="s">
        <v>312</v>
      </c>
      <c r="I275" s="6">
        <v>0.39429999999999998</v>
      </c>
    </row>
    <row r="276" spans="3:9" ht="15.5" x14ac:dyDescent="0.35">
      <c r="C276" t="s">
        <v>313</v>
      </c>
      <c r="I276" s="6">
        <v>4.6199999999999998E-2</v>
      </c>
    </row>
    <row r="277" spans="3:9" ht="15.5" x14ac:dyDescent="0.35">
      <c r="C277" t="s">
        <v>314</v>
      </c>
      <c r="I277" t="s">
        <v>2269</v>
      </c>
    </row>
    <row r="278" spans="3:9" ht="15.5" x14ac:dyDescent="0.35">
      <c r="C278" t="s">
        <v>316</v>
      </c>
      <c r="I278" s="5">
        <v>2</v>
      </c>
    </row>
    <row r="279" spans="3:9" ht="15.5" x14ac:dyDescent="0.35">
      <c r="C279" t="s">
        <v>317</v>
      </c>
      <c r="I279" s="6">
        <v>0.28000000000000003</v>
      </c>
    </row>
    <row r="280" spans="3:9" ht="15.5" x14ac:dyDescent="0.35">
      <c r="C280" t="s">
        <v>318</v>
      </c>
      <c r="I280" s="6">
        <v>0.5</v>
      </c>
    </row>
    <row r="281" spans="3:9" ht="15.5" x14ac:dyDescent="0.35">
      <c r="C281" t="s">
        <v>319</v>
      </c>
      <c r="I281" s="6">
        <v>0.69</v>
      </c>
    </row>
    <row r="282" spans="3:9" ht="15.5" x14ac:dyDescent="0.35">
      <c r="C282" t="s">
        <v>320</v>
      </c>
      <c r="I282" s="6">
        <v>0.91</v>
      </c>
    </row>
    <row r="283" spans="3:9" ht="15.5" x14ac:dyDescent="0.35">
      <c r="C283" t="s">
        <v>321</v>
      </c>
      <c r="I283" s="6">
        <v>0.8</v>
      </c>
    </row>
    <row r="284" spans="3:9" ht="15.5" x14ac:dyDescent="0.35">
      <c r="C284" t="s">
        <v>322</v>
      </c>
      <c r="I284" s="6">
        <v>0.82</v>
      </c>
    </row>
    <row r="285" spans="3:9" ht="15.5" x14ac:dyDescent="0.35">
      <c r="C285" t="s">
        <v>323</v>
      </c>
      <c r="I285" s="6">
        <v>0.67</v>
      </c>
    </row>
    <row r="286" spans="3:9" ht="15.5" x14ac:dyDescent="0.35">
      <c r="C286" t="s">
        <v>324</v>
      </c>
      <c r="I286" s="5">
        <v>2178000000000</v>
      </c>
    </row>
    <row r="287" spans="3:9" ht="15.5" x14ac:dyDescent="0.35">
      <c r="C287" t="s">
        <v>326</v>
      </c>
      <c r="I287" s="5">
        <v>588000000000</v>
      </c>
    </row>
    <row r="288" spans="3:9" ht="15.5" x14ac:dyDescent="0.35">
      <c r="C288" t="s">
        <v>327</v>
      </c>
      <c r="I288" s="5">
        <v>107000000000</v>
      </c>
    </row>
    <row r="289" spans="3:9" ht="15.5" x14ac:dyDescent="0.35">
      <c r="C289" t="s">
        <v>328</v>
      </c>
      <c r="D289" s="5">
        <v>1954000000000</v>
      </c>
    </row>
    <row r="290" spans="3:9" ht="15.5" x14ac:dyDescent="0.35">
      <c r="C290" t="s">
        <v>329</v>
      </c>
      <c r="D290" s="5">
        <v>8781000000000</v>
      </c>
    </row>
    <row r="291" spans="3:9" ht="15.5" x14ac:dyDescent="0.35">
      <c r="C291" t="s">
        <v>330</v>
      </c>
      <c r="D291" s="5">
        <v>6813000000000</v>
      </c>
    </row>
    <row r="292" spans="3:9" ht="15.5" x14ac:dyDescent="0.35">
      <c r="C292" t="s">
        <v>234</v>
      </c>
      <c r="I292" s="5">
        <v>1968000000000</v>
      </c>
    </row>
    <row r="293" spans="3:9" ht="15.5" x14ac:dyDescent="0.35">
      <c r="C293" t="s">
        <v>331</v>
      </c>
      <c r="I293" s="5">
        <v>1968000000000</v>
      </c>
    </row>
    <row r="294" spans="3:9" ht="15.5" x14ac:dyDescent="0.35">
      <c r="C294" t="s">
        <v>332</v>
      </c>
      <c r="I294" s="5">
        <v>-191000000000</v>
      </c>
    </row>
    <row r="295" spans="3:9" ht="15.5" x14ac:dyDescent="0.35">
      <c r="C295" t="s">
        <v>333</v>
      </c>
      <c r="I295" s="5">
        <v>-51000000000</v>
      </c>
    </row>
    <row r="296" spans="3:9" ht="15.5" x14ac:dyDescent="0.35">
      <c r="C296" t="s">
        <v>334</v>
      </c>
      <c r="I296" s="5">
        <v>1744000000000</v>
      </c>
    </row>
    <row r="297" spans="3:9" ht="15.5" x14ac:dyDescent="0.35">
      <c r="C297" t="s">
        <v>335</v>
      </c>
      <c r="I297" s="5">
        <v>-15000000000</v>
      </c>
    </row>
    <row r="298" spans="3:9" ht="15.5" x14ac:dyDescent="0.35">
      <c r="C298" t="s">
        <v>336</v>
      </c>
      <c r="I298" s="5">
        <v>-207000000000</v>
      </c>
    </row>
  </sheetData>
  <pageMargins left="0.7" right="0.7" top="0.75" bottom="0.75" header="0.3" footer="0.3"/>
  <ignoredErrors>
    <ignoredError sqref="A1:AA299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W36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2270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2271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W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vm="140">
        <f t="shared" ca="1" si="0"/>
        <v>360</v>
      </c>
      <c r="M2" s="2" vm="671">
        <f t="shared" ca="1" si="0"/>
        <v>635</v>
      </c>
      <c r="N2" s="2" vm="508">
        <f t="shared" ca="1" si="0"/>
        <v>1440</v>
      </c>
      <c r="O2" s="2" t="str">
        <f t="shared" ca="1" si="0"/>
        <v>Libur</v>
      </c>
      <c r="P2" s="2" vm="108">
        <f t="shared" ca="1" si="0"/>
        <v>1680</v>
      </c>
      <c r="Q2" s="2" vm="672">
        <f t="shared" ca="1" si="0"/>
        <v>2210</v>
      </c>
      <c r="R2" s="2" vm="505">
        <f t="shared" ca="1" si="0"/>
        <v>2550</v>
      </c>
      <c r="S2" s="2" vm="673">
        <f t="shared" ca="1" si="0"/>
        <v>1670</v>
      </c>
      <c r="T2" s="2" vm="674">
        <f t="shared" ca="1" si="0"/>
        <v>1432.8898999999999</v>
      </c>
      <c r="U2" s="2" vm="675">
        <f t="shared" ca="1" si="0"/>
        <v>394.7758</v>
      </c>
      <c r="V2" s="2" vm="676">
        <f t="shared" ca="1" si="0"/>
        <v>438.63979999999998</v>
      </c>
      <c r="W2" s="2" t="str">
        <f t="shared" ca="1" si="0"/>
        <v>Libur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2097751533910</v>
      </c>
      <c r="H4" s="2">
        <f>IFERROR(SUM(D4:G4)*(4/MAX(1,COUNT(D4:G4))),"")</f>
        <v>8391006135640</v>
      </c>
      <c r="I4" s="2">
        <f t="shared" ref="I4:W4" si="1">IFERROR(INDEX(I51:I500,MATCH($C$4,$C$51:$C$500,0)),"")</f>
        <v>8816826701623</v>
      </c>
      <c r="J4" s="2">
        <f t="shared" si="1"/>
        <v>10705154901932</v>
      </c>
      <c r="K4" s="2">
        <f t="shared" si="1"/>
        <v>10954693035464</v>
      </c>
      <c r="L4" s="2">
        <f t="shared" si="1"/>
        <v>15302872338467</v>
      </c>
      <c r="M4" s="2">
        <f t="shared" si="1"/>
        <v>12224128315553</v>
      </c>
      <c r="N4" s="2">
        <f t="shared" si="1"/>
        <v>16190456515103</v>
      </c>
      <c r="O4" s="2">
        <f t="shared" si="1"/>
        <v>31387389629869</v>
      </c>
      <c r="P4" s="2">
        <f t="shared" si="1"/>
        <v>48788950838822</v>
      </c>
      <c r="Q4" s="2">
        <f t="shared" si="1"/>
        <v>45212897632604</v>
      </c>
      <c r="R4" s="2">
        <f t="shared" si="1"/>
        <v>23788322626347</v>
      </c>
      <c r="S4" s="2">
        <f t="shared" si="1"/>
        <v>14152752847612</v>
      </c>
      <c r="T4" s="2">
        <f t="shared" si="1"/>
        <v>10286813284004</v>
      </c>
      <c r="U4" s="2">
        <f t="shared" si="1"/>
        <v>9686610301864</v>
      </c>
      <c r="V4" s="2">
        <f t="shared" si="1"/>
        <v>0</v>
      </c>
      <c r="W4" s="2">
        <f t="shared" si="1"/>
        <v>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-679043812046</v>
      </c>
      <c r="H5" s="2">
        <f>IFERROR(SUM(D5:G5)*(4/MAX(1,COUNT(D5:G5))),"")</f>
        <v>-2716175248184</v>
      </c>
      <c r="I5" s="2">
        <f t="shared" ref="I5:W5" si="2">IFERROR(INDEX(I51:I500,MATCH($C$5,$C$51:$C$500,0)),"")</f>
        <v>-3837034805904</v>
      </c>
      <c r="J5" s="2">
        <f t="shared" si="2"/>
        <v>-2561481656876</v>
      </c>
      <c r="K5" s="2">
        <f t="shared" si="2"/>
        <v>-3817520796974</v>
      </c>
      <c r="L5" s="2">
        <f t="shared" si="2"/>
        <v>-1935906231568</v>
      </c>
      <c r="M5" s="2">
        <f t="shared" si="2"/>
        <v>-975628751000</v>
      </c>
      <c r="N5" s="2">
        <f t="shared" si="2"/>
        <v>-7284059440578</v>
      </c>
      <c r="O5" s="2">
        <f t="shared" si="2"/>
        <v>872001434160</v>
      </c>
      <c r="P5" s="2">
        <f t="shared" si="2"/>
        <v>4252326319369</v>
      </c>
      <c r="Q5" s="2">
        <f t="shared" si="2"/>
        <v>3856921912686</v>
      </c>
      <c r="R5" s="2">
        <f t="shared" si="2"/>
        <v>1709375476197</v>
      </c>
      <c r="S5" s="2">
        <f t="shared" si="2"/>
        <v>1483413840373</v>
      </c>
      <c r="T5" s="2">
        <f t="shared" si="2"/>
        <v>497375331657</v>
      </c>
      <c r="U5" s="2">
        <f t="shared" si="2"/>
        <v>366719194190</v>
      </c>
      <c r="V5" s="2">
        <f t="shared" si="2"/>
        <v>254363101020</v>
      </c>
      <c r="W5" s="2">
        <f t="shared" si="2"/>
        <v>172456805277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2941709274012</v>
      </c>
      <c r="H6" s="2">
        <f>IFERROR(INDEX(D6:G6,COUNT(D6:G6)),"")</f>
        <v>2941709274012</v>
      </c>
      <c r="I6" s="2">
        <f t="shared" ref="I6:W6" si="3">IFERROR(INDEX(I51:I500,MATCH($C$6,$C$51:$C$500,0)),"")</f>
        <v>3671570130965</v>
      </c>
      <c r="J6" s="2">
        <f t="shared" si="3"/>
        <v>7884181360813</v>
      </c>
      <c r="K6" s="2">
        <f t="shared" si="3"/>
        <v>11601511551159</v>
      </c>
      <c r="L6" s="2">
        <f t="shared" si="3"/>
        <v>14244684680766</v>
      </c>
      <c r="M6" s="2">
        <f t="shared" si="3"/>
        <v>15461433243830</v>
      </c>
      <c r="N6" s="2">
        <f t="shared" si="3"/>
        <v>16577554765290</v>
      </c>
      <c r="O6" s="2">
        <f t="shared" si="3"/>
        <v>29118469188999</v>
      </c>
      <c r="P6" s="2">
        <f t="shared" si="3"/>
        <v>28887118750867</v>
      </c>
      <c r="Q6" s="2">
        <f t="shared" si="3"/>
        <v>22754824809495</v>
      </c>
      <c r="R6" s="2">
        <f t="shared" si="3"/>
        <v>16773218556948</v>
      </c>
      <c r="S6" s="2">
        <f t="shared" si="3"/>
        <v>9704206867664</v>
      </c>
      <c r="T6" s="2">
        <f t="shared" si="3"/>
        <v>2848829878616</v>
      </c>
      <c r="U6" s="2">
        <f t="shared" si="3"/>
        <v>2383437061880</v>
      </c>
      <c r="V6" s="2">
        <f t="shared" si="3"/>
        <v>2007075228694</v>
      </c>
      <c r="W6" s="2">
        <f t="shared" si="3"/>
        <v>620222360893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28.81</v>
      </c>
      <c r="H7" s="3">
        <f>IFERROR(INDEX(D7:G7,COUNT(D7:G7)),"")</f>
        <v>28.81</v>
      </c>
      <c r="I7" s="3">
        <f t="shared" ref="I7:W7" si="4">IFERROR(INDEX(I51:I500,MATCH($C$7,$C$51:$C$500,0))/1000000000,"")</f>
        <v>28.81</v>
      </c>
      <c r="J7" s="3">
        <f t="shared" si="4"/>
        <v>28.81</v>
      </c>
      <c r="K7" s="3">
        <f t="shared" si="4"/>
        <v>28.81</v>
      </c>
      <c r="L7" s="3">
        <f t="shared" si="4"/>
        <v>28.81</v>
      </c>
      <c r="M7" s="3">
        <f t="shared" si="4"/>
        <v>26.32</v>
      </c>
      <c r="N7" s="3">
        <f t="shared" si="4"/>
        <v>13.57</v>
      </c>
      <c r="O7" s="3">
        <f t="shared" si="4"/>
        <v>13.57</v>
      </c>
      <c r="P7" s="3">
        <f t="shared" si="4"/>
        <v>13.57</v>
      </c>
      <c r="Q7" s="3">
        <f t="shared" si="4"/>
        <v>13.57</v>
      </c>
      <c r="R7" s="3">
        <f t="shared" si="4"/>
        <v>13.57</v>
      </c>
      <c r="S7" s="3">
        <f t="shared" si="4"/>
        <v>13.57</v>
      </c>
      <c r="T7" s="3">
        <f t="shared" si="4"/>
        <v>9.73</v>
      </c>
      <c r="U7" s="3">
        <f t="shared" si="4"/>
        <v>9.6300000000000008</v>
      </c>
      <c r="V7" s="3">
        <f t="shared" si="4"/>
        <v>9.6300000000000008</v>
      </c>
      <c r="W7" s="3">
        <f t="shared" si="4"/>
        <v>0.02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-926000000000</v>
      </c>
      <c r="H8" s="2">
        <f>IFERROR(INDEX(D8:G8,COUNT(D8:G8)),"")</f>
        <v>-926000000000</v>
      </c>
      <c r="I8" s="2">
        <f t="shared" ref="I8:W8" si="5">IFERROR(INDEX(I51:I500,MATCH($C$8,$C$51:$C$500,0)),"")</f>
        <v>-580000000000</v>
      </c>
      <c r="J8" s="2">
        <f t="shared" si="5"/>
        <v>-2402000000000</v>
      </c>
      <c r="K8" s="2">
        <f t="shared" si="5"/>
        <v>2304000000000</v>
      </c>
      <c r="L8" s="2">
        <f t="shared" si="5"/>
        <v>-221000000000</v>
      </c>
      <c r="M8" s="2">
        <f t="shared" si="5"/>
        <v>-52000000000</v>
      </c>
      <c r="N8" s="2">
        <f t="shared" si="5"/>
        <v>411000000000</v>
      </c>
      <c r="O8" s="2">
        <f t="shared" si="5"/>
        <v>8614000000000</v>
      </c>
      <c r="P8" s="2">
        <f t="shared" si="5"/>
        <v>703000000000</v>
      </c>
      <c r="Q8" s="2">
        <f t="shared" si="5"/>
        <v>-8394000000000</v>
      </c>
      <c r="R8" s="2">
        <f t="shared" si="5"/>
        <v>-8374000000000</v>
      </c>
      <c r="S8" s="2">
        <f t="shared" si="5"/>
        <v>-280000000000</v>
      </c>
      <c r="T8" s="2">
        <f t="shared" si="5"/>
        <v>-418000000000</v>
      </c>
      <c r="U8" s="2">
        <f t="shared" si="5"/>
        <v>-629000000000</v>
      </c>
      <c r="V8" s="2">
        <f t="shared" si="5"/>
        <v>-268000000000</v>
      </c>
      <c r="W8" s="2">
        <f t="shared" si="5"/>
        <v>-169000000000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-32.15</v>
      </c>
      <c r="H9" s="3">
        <f>IFERROR(INDEX(D9:G9,COUNT(D9:G9)),"")</f>
        <v>-32.15</v>
      </c>
      <c r="I9" s="3">
        <f t="shared" ref="I9:W9" si="6">IFERROR(INDEX(I51:I500,MATCH($C$9,$C$51:$C$500,0)),"")</f>
        <v>-20.14</v>
      </c>
      <c r="J9" s="3">
        <f t="shared" si="6"/>
        <v>-83.38</v>
      </c>
      <c r="K9" s="3">
        <f t="shared" si="6"/>
        <v>80</v>
      </c>
      <c r="L9" s="3">
        <f t="shared" si="6"/>
        <v>-7.68</v>
      </c>
      <c r="M9" s="3">
        <f t="shared" si="6"/>
        <v>-1.98</v>
      </c>
      <c r="N9" s="3">
        <f t="shared" si="6"/>
        <v>30.28</v>
      </c>
      <c r="O9" s="3">
        <f t="shared" si="6"/>
        <v>634.61</v>
      </c>
      <c r="P9" s="3">
        <f t="shared" si="6"/>
        <v>51.77</v>
      </c>
      <c r="Q9" s="3">
        <f t="shared" si="6"/>
        <v>-618.41999999999996</v>
      </c>
      <c r="R9" s="3">
        <f t="shared" si="6"/>
        <v>-616.98</v>
      </c>
      <c r="S9" s="3">
        <f t="shared" si="6"/>
        <v>-20.66</v>
      </c>
      <c r="T9" s="3">
        <f t="shared" si="6"/>
        <v>-42.92</v>
      </c>
      <c r="U9" s="3">
        <f t="shared" si="6"/>
        <v>-65.33</v>
      </c>
      <c r="V9" s="3">
        <f t="shared" si="6"/>
        <v>-27.86</v>
      </c>
      <c r="W9" s="3">
        <f t="shared" si="6"/>
        <v>-9399.01</v>
      </c>
    </row>
    <row r="10" spans="1:23" ht="15.5" x14ac:dyDescent="0.35">
      <c r="C10" t="s">
        <v>17</v>
      </c>
      <c r="D10" s="3" t="str">
        <f ca="1">IFERROR(IF(D9=0,"",D2/D9),"")</f>
        <v/>
      </c>
      <c r="I10" s="3" t="str">
        <f t="shared" ref="I10:W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>
        <f t="shared" ca="1" si="7"/>
        <v>-46.875</v>
      </c>
      <c r="M10" s="3">
        <f t="shared" ca="1" si="7"/>
        <v>-320.70707070707073</v>
      </c>
      <c r="N10" s="3">
        <f t="shared" ca="1" si="7"/>
        <v>47.556142668428002</v>
      </c>
      <c r="O10" s="3" t="str">
        <f t="shared" ca="1" si="7"/>
        <v/>
      </c>
      <c r="P10" s="3">
        <f t="shared" ca="1" si="7"/>
        <v>32.45122657909986</v>
      </c>
      <c r="Q10" s="3">
        <f t="shared" ca="1" si="7"/>
        <v>-3.5736231040393265</v>
      </c>
      <c r="R10" s="3">
        <f t="shared" ca="1" si="7"/>
        <v>-4.1330351064864335</v>
      </c>
      <c r="S10" s="3">
        <f t="shared" ca="1" si="7"/>
        <v>-80.8325266214908</v>
      </c>
      <c r="T10" s="3">
        <f t="shared" ca="1" si="7"/>
        <v>-33.385132805219008</v>
      </c>
      <c r="U10" s="3">
        <f t="shared" ca="1" si="7"/>
        <v>-6.042795040563294</v>
      </c>
      <c r="V10" s="3">
        <f t="shared" ca="1" si="7"/>
        <v>-15.74442928930366</v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3052591147095</v>
      </c>
      <c r="H11" s="2">
        <f>IFERROR(INDEX(D11:G11,COUNT(D11:G11)),"")</f>
        <v>3052591147095</v>
      </c>
      <c r="I11" s="2">
        <f t="shared" ref="I11:W11" si="8">IFERROR(INDEX(I51:I500,MATCH($C$11,$C$51:$C$500,0)),"")</f>
        <v>4407564435959</v>
      </c>
      <c r="J11" s="2">
        <f t="shared" si="8"/>
        <v>2516211632824</v>
      </c>
      <c r="K11" s="2">
        <f t="shared" si="8"/>
        <v>1340065112240</v>
      </c>
      <c r="L11" s="2">
        <f t="shared" si="8"/>
        <v>8945714916516</v>
      </c>
      <c r="M11" s="2">
        <f t="shared" si="8"/>
        <v>13165761250874</v>
      </c>
      <c r="N11" s="2">
        <f t="shared" si="8"/>
        <v>1213437371866</v>
      </c>
      <c r="O11" s="2">
        <f t="shared" si="8"/>
        <v>9258310028392</v>
      </c>
      <c r="P11" s="2">
        <f t="shared" si="8"/>
        <v>10845678217201</v>
      </c>
      <c r="Q11" s="2">
        <f t="shared" si="8"/>
        <v>6088962586747</v>
      </c>
      <c r="R11" s="2">
        <f t="shared" si="8"/>
        <v>10653780768186</v>
      </c>
      <c r="S11" s="2">
        <f t="shared" si="8"/>
        <v>5511188078778</v>
      </c>
      <c r="T11" s="2">
        <f t="shared" si="8"/>
        <v>1675283272031</v>
      </c>
      <c r="U11" s="2">
        <f t="shared" si="8"/>
        <v>1119694010726</v>
      </c>
      <c r="V11" s="2">
        <f t="shared" si="8"/>
        <v>0</v>
      </c>
      <c r="W11" s="2">
        <f t="shared" si="8"/>
        <v>0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44019000000000</v>
      </c>
      <c r="H12" s="2">
        <f>IFERROR(INDEX(D12:G12,COUNT(D12:G12)),"")</f>
        <v>44019000000000</v>
      </c>
      <c r="I12" s="2">
        <f t="shared" ref="I12:W12" si="9">IFERROR(INDEX(I51:I500,MATCH($C$12,$C$51:$C$500,0)),"")</f>
        <v>43342000000000</v>
      </c>
      <c r="J12" s="2">
        <f t="shared" si="9"/>
        <v>46826000000000</v>
      </c>
      <c r="K12" s="2">
        <f t="shared" si="9"/>
        <v>57585000000000</v>
      </c>
      <c r="L12" s="2">
        <f t="shared" si="9"/>
        <v>52711000000000</v>
      </c>
      <c r="M12" s="2">
        <f t="shared" si="9"/>
        <v>53810000000000</v>
      </c>
      <c r="N12" s="2">
        <f t="shared" si="9"/>
        <v>62883000000000</v>
      </c>
      <c r="O12" s="2">
        <f t="shared" si="9"/>
        <v>61659000000000</v>
      </c>
      <c r="P12" s="2">
        <f t="shared" si="9"/>
        <v>51981000000000</v>
      </c>
      <c r="Q12" s="2">
        <f t="shared" si="9"/>
        <v>38258000000000</v>
      </c>
      <c r="R12" s="2">
        <f t="shared" si="9"/>
        <v>13084000000000</v>
      </c>
      <c r="S12" s="2">
        <f t="shared" si="9"/>
        <v>3284000000000</v>
      </c>
      <c r="T12" s="2">
        <f t="shared" si="9"/>
        <v>1488000000000</v>
      </c>
      <c r="U12" s="2">
        <f t="shared" si="9"/>
        <v>503000000000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47071000000000</v>
      </c>
      <c r="H13" s="2">
        <f>IFERROR(INDEX(D13:G13,COUNT(D13:G13)),"")</f>
        <v>47071000000000</v>
      </c>
      <c r="I13" s="2">
        <f t="shared" ref="I13:W13" si="10">IFERROR(INDEX(I51:I500,MATCH($C$13,$C$51:$C$500,0)),"")</f>
        <v>47749000000000</v>
      </c>
      <c r="J13" s="2">
        <f t="shared" si="10"/>
        <v>49342000000000</v>
      </c>
      <c r="K13" s="2">
        <f t="shared" si="10"/>
        <v>58925000000000</v>
      </c>
      <c r="L13" s="2">
        <f t="shared" si="10"/>
        <v>61657000000000</v>
      </c>
      <c r="M13" s="2">
        <f t="shared" si="10"/>
        <v>66975000000000</v>
      </c>
      <c r="N13" s="2">
        <f t="shared" si="10"/>
        <v>64097000000000</v>
      </c>
      <c r="O13" s="2">
        <f t="shared" si="10"/>
        <v>70917000000000</v>
      </c>
      <c r="P13" s="2">
        <f t="shared" si="10"/>
        <v>62827000000000</v>
      </c>
      <c r="Q13" s="2">
        <f t="shared" si="10"/>
        <v>44347000000000</v>
      </c>
      <c r="R13" s="2">
        <f t="shared" si="10"/>
        <v>23738000000000</v>
      </c>
      <c r="S13" s="2">
        <f t="shared" si="10"/>
        <v>8795000000000</v>
      </c>
      <c r="T13" s="2">
        <f t="shared" si="10"/>
        <v>3163000000000</v>
      </c>
      <c r="U13" s="2">
        <f t="shared" si="10"/>
        <v>1623000000000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26</v>
      </c>
      <c r="D14" s="2">
        <f>IFERROR(INDEX(D51:D500,MATCH($C$14,$C$51:$C$500,0)),"")</f>
        <v>-895272095799</v>
      </c>
      <c r="H14" s="2">
        <f>IFERROR(SUM(D14:G14)*(4/MAX(1,COUNT(D14:G14))),"")</f>
        <v>-3581088383196</v>
      </c>
      <c r="I14" s="2">
        <f t="shared" ref="I14:W14" si="11">IFERROR(INDEX(I51:I500,MATCH($C$14,$C$51:$C$500,0)),"")</f>
        <v>-4003032191932</v>
      </c>
      <c r="J14" s="2">
        <f t="shared" si="11"/>
        <v>-4339064487307</v>
      </c>
      <c r="K14" s="2">
        <f t="shared" si="11"/>
        <v>-4419902764987</v>
      </c>
      <c r="L14" s="2">
        <f t="shared" si="11"/>
        <v>-4286996169770</v>
      </c>
      <c r="M14" s="2">
        <f t="shared" si="11"/>
        <v>-4840185769843</v>
      </c>
      <c r="N14" s="2">
        <f t="shared" si="11"/>
        <v>-4741217297950</v>
      </c>
      <c r="O14" s="2">
        <f t="shared" si="11"/>
        <v>-3620533969507</v>
      </c>
      <c r="P14" s="2">
        <f t="shared" si="11"/>
        <v>-2459241670378</v>
      </c>
      <c r="Q14" s="2">
        <f t="shared" si="11"/>
        <v>-1932084162136</v>
      </c>
      <c r="R14" s="2">
        <f t="shared" si="11"/>
        <v>-982835623286</v>
      </c>
      <c r="S14" s="2">
        <f t="shared" si="11"/>
        <v>-340008402044</v>
      </c>
      <c r="T14" s="2">
        <f t="shared" si="11"/>
        <v>-183596366642</v>
      </c>
      <c r="U14" s="2">
        <f t="shared" si="11"/>
        <v>-96850836990</v>
      </c>
      <c r="V14" s="2">
        <f t="shared" si="11"/>
        <v>-169585561829</v>
      </c>
      <c r="W14" s="2">
        <f t="shared" si="11"/>
        <v>-153789010055</v>
      </c>
    </row>
    <row r="15" spans="1:23" ht="15.5" x14ac:dyDescent="0.35">
      <c r="C15" t="s">
        <v>27</v>
      </c>
      <c r="D15" s="2">
        <f>IFERROR(INDEX(D51:D500,MATCH($C$15,$C$51:$C$500,0)),"")</f>
        <v>-3532174328</v>
      </c>
      <c r="H15" s="2">
        <f>IFERROR(SUM(D15:G15)*(4/MAX(1,COUNT(D15:G15))),"")</f>
        <v>-14128697312</v>
      </c>
      <c r="I15" s="2">
        <f t="shared" ref="I15:W15" si="12">IFERROR(INDEX(I51:I500,MATCH($C$15,$C$51:$C$500,0)),"")</f>
        <v>-91437567290</v>
      </c>
      <c r="J15" s="2">
        <f t="shared" si="12"/>
        <v>-49137028444</v>
      </c>
      <c r="K15" s="2">
        <f t="shared" si="12"/>
        <v>-241405614103</v>
      </c>
      <c r="L15" s="2">
        <f t="shared" si="12"/>
        <v>-431959079487</v>
      </c>
      <c r="M15" s="2">
        <f t="shared" si="12"/>
        <v>-752492708176</v>
      </c>
      <c r="N15" s="2">
        <f t="shared" si="12"/>
        <v>233695783307</v>
      </c>
      <c r="O15" s="2">
        <f t="shared" si="12"/>
        <v>-299751593948</v>
      </c>
      <c r="P15" s="2">
        <f t="shared" si="12"/>
        <v>-916874798455</v>
      </c>
      <c r="Q15" s="2">
        <f t="shared" si="12"/>
        <v>-419073663951</v>
      </c>
      <c r="R15" s="2">
        <f t="shared" si="12"/>
        <v>-342520456635</v>
      </c>
      <c r="S15" s="2">
        <f t="shared" si="12"/>
        <v>-350413451030</v>
      </c>
      <c r="T15" s="2">
        <f t="shared" si="12"/>
        <v>-254389167647</v>
      </c>
      <c r="U15" s="2">
        <f t="shared" si="12"/>
        <v>-243230405572</v>
      </c>
      <c r="V15" s="2">
        <f t="shared" si="12"/>
        <v>-205882086548</v>
      </c>
      <c r="W15" s="2">
        <f t="shared" si="12"/>
        <v>-159837737328</v>
      </c>
    </row>
    <row r="16" spans="1:23" ht="15.5" x14ac:dyDescent="0.35">
      <c r="C16" t="s">
        <v>28</v>
      </c>
      <c r="D16" s="2">
        <f>IFERROR(INDEX(D51:D500,MATCH($C$16,$C$51:$C$500,0)),"")</f>
        <v>-775317371003</v>
      </c>
      <c r="H16" s="2">
        <f>IFERROR(SUM(D16:G16)*(4/MAX(1,COUNT(D16:G16))),"")</f>
        <v>-3101269484012</v>
      </c>
      <c r="I16" s="2">
        <f t="shared" ref="I16:W16" si="13">IFERROR(INDEX(I51:I500,MATCH($C$16,$C$51:$C$500,0)),"")</f>
        <v>-4392746586481</v>
      </c>
      <c r="J16" s="2">
        <f t="shared" si="13"/>
        <v>-3864463819928</v>
      </c>
      <c r="K16" s="2">
        <f t="shared" si="13"/>
        <v>-3776859396600</v>
      </c>
      <c r="L16" s="2">
        <f t="shared" si="13"/>
        <v>-1240774727573</v>
      </c>
      <c r="M16" s="2">
        <f t="shared" si="13"/>
        <v>-1086240733799</v>
      </c>
      <c r="N16" s="2">
        <f t="shared" si="13"/>
        <v>-9729421929853</v>
      </c>
      <c r="O16" s="2">
        <f t="shared" si="13"/>
        <v>1328649961839</v>
      </c>
      <c r="P16" s="2">
        <f t="shared" si="13"/>
        <v>5536442504008</v>
      </c>
      <c r="Q16" s="2">
        <f t="shared" si="13"/>
        <v>4620646154705</v>
      </c>
      <c r="R16" s="2">
        <f t="shared" si="13"/>
        <v>2155589073418</v>
      </c>
      <c r="S16" s="2">
        <f t="shared" si="13"/>
        <v>1398004123804</v>
      </c>
      <c r="T16" s="2">
        <f t="shared" si="13"/>
        <v>755601959710</v>
      </c>
      <c r="U16" s="2">
        <f t="shared" si="13"/>
        <v>611200634868</v>
      </c>
      <c r="V16" s="2">
        <f t="shared" si="13"/>
        <v>459913378127</v>
      </c>
      <c r="W16" s="2">
        <f t="shared" si="13"/>
        <v>331826931449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W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>
        <f t="shared" ca="1" si="14"/>
        <v>10371600000000</v>
      </c>
      <c r="M20" s="2">
        <f t="shared" ca="1" si="14"/>
        <v>16713200000000</v>
      </c>
      <c r="N20" s="2">
        <f t="shared" ca="1" si="14"/>
        <v>19540800000000</v>
      </c>
      <c r="O20" s="2" t="str">
        <f t="shared" ca="1" si="14"/>
        <v/>
      </c>
      <c r="P20" s="2">
        <f t="shared" ca="1" si="14"/>
        <v>22797600000000</v>
      </c>
      <c r="Q20" s="2">
        <f t="shared" ca="1" si="14"/>
        <v>29989700000000</v>
      </c>
      <c r="R20" s="2">
        <f t="shared" ca="1" si="14"/>
        <v>34603500000000</v>
      </c>
      <c r="S20" s="2">
        <f t="shared" ca="1" si="14"/>
        <v>22661900000000</v>
      </c>
      <c r="T20" s="2">
        <f t="shared" ca="1" si="14"/>
        <v>13942018726999.998</v>
      </c>
      <c r="U20" s="2">
        <f t="shared" ca="1" si="14"/>
        <v>3801690954000</v>
      </c>
      <c r="V20" s="2">
        <f t="shared" ca="1" si="14"/>
        <v>4224101274000</v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28810000000</v>
      </c>
      <c r="H21" s="2">
        <f>IFERROR(INDEX(D21:G21,COUNT(D21:G21)),"")</f>
        <v>28810000000</v>
      </c>
      <c r="I21" s="2">
        <f t="shared" ref="I21:W21" si="15">IFERROR(INDEX(I51:I500,MATCH($C$7,$C$51:$C$500,0)),"")</f>
        <v>28810000000</v>
      </c>
      <c r="J21" s="2">
        <f t="shared" si="15"/>
        <v>28810000000</v>
      </c>
      <c r="K21" s="2">
        <f t="shared" si="15"/>
        <v>28810000000</v>
      </c>
      <c r="L21" s="2">
        <f t="shared" si="15"/>
        <v>28810000000</v>
      </c>
      <c r="M21" s="2">
        <f t="shared" si="15"/>
        <v>26320000000</v>
      </c>
      <c r="N21" s="2">
        <f t="shared" si="15"/>
        <v>13570000000</v>
      </c>
      <c r="O21" s="2">
        <f t="shared" si="15"/>
        <v>13570000000</v>
      </c>
      <c r="P21" s="2">
        <f t="shared" si="15"/>
        <v>13570000000</v>
      </c>
      <c r="Q21" s="2">
        <f t="shared" si="15"/>
        <v>13570000000</v>
      </c>
      <c r="R21" s="2">
        <f t="shared" si="15"/>
        <v>13570000000</v>
      </c>
      <c r="S21" s="2">
        <f t="shared" si="15"/>
        <v>13570000000</v>
      </c>
      <c r="T21" s="2">
        <f t="shared" si="15"/>
        <v>9730000000</v>
      </c>
      <c r="U21" s="2">
        <f t="shared" si="15"/>
        <v>9630000000</v>
      </c>
      <c r="V21" s="2">
        <f t="shared" si="15"/>
        <v>9630000000</v>
      </c>
      <c r="W21" s="2">
        <f t="shared" si="15"/>
        <v>20000000</v>
      </c>
    </row>
    <row r="23" spans="1:23" ht="15.5" x14ac:dyDescent="0.35">
      <c r="B23" t="s">
        <v>54</v>
      </c>
      <c r="C23" t="s">
        <v>55</v>
      </c>
      <c r="D23" s="3">
        <f>IFERROR(D5/D6*100,"")</f>
        <v>-23.083307995283224</v>
      </c>
      <c r="H23" s="3">
        <f t="shared" ref="H23:W23" si="16">IFERROR(H5/H6*100,"")</f>
        <v>-92.333231981132897</v>
      </c>
      <c r="I23" s="3">
        <f t="shared" si="16"/>
        <v>-104.50664617689083</v>
      </c>
      <c r="J23" s="3">
        <f t="shared" si="16"/>
        <v>-32.488872841096914</v>
      </c>
      <c r="K23" s="3">
        <f t="shared" si="16"/>
        <v>-32.905374270757214</v>
      </c>
      <c r="L23" s="3">
        <f t="shared" si="16"/>
        <v>-13.590376164535062</v>
      </c>
      <c r="M23" s="3">
        <f t="shared" si="16"/>
        <v>-6.3100796388933222</v>
      </c>
      <c r="N23" s="3">
        <f t="shared" si="16"/>
        <v>-43.939287450458778</v>
      </c>
      <c r="O23" s="3">
        <f t="shared" si="16"/>
        <v>2.9946678463764966</v>
      </c>
      <c r="P23" s="3">
        <f t="shared" si="16"/>
        <v>14.720493089126007</v>
      </c>
      <c r="Q23" s="3">
        <f t="shared" si="16"/>
        <v>16.949908184204549</v>
      </c>
      <c r="R23" s="3">
        <f t="shared" si="16"/>
        <v>10.191099999045337</v>
      </c>
      <c r="S23" s="3">
        <f t="shared" si="16"/>
        <v>15.286296557794712</v>
      </c>
      <c r="T23" s="3">
        <f t="shared" si="16"/>
        <v>17.458934118545248</v>
      </c>
      <c r="U23" s="3">
        <f t="shared" si="16"/>
        <v>15.386149693449022</v>
      </c>
      <c r="V23" s="3">
        <f t="shared" si="16"/>
        <v>12.673321726237116</v>
      </c>
      <c r="W23" s="3">
        <f t="shared" si="16"/>
        <v>27.805641355576995</v>
      </c>
    </row>
    <row r="24" spans="1:23" ht="15.5" x14ac:dyDescent="0.35">
      <c r="C24" t="s">
        <v>56</v>
      </c>
      <c r="D24" s="4">
        <f>IFERROR(_xlfn.RRI(5,I23,D23),"")</f>
        <v>-0.260682770907256</v>
      </c>
      <c r="H24" s="4">
        <f t="shared" ref="H24:W24" si="17">IFERROR(_xlfn.RRI(5,M23,H23),"")</f>
        <v>0.71026984893883438</v>
      </c>
      <c r="I24" s="4">
        <f t="shared" si="17"/>
        <v>0.18920898040813894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-0.29714427495045326</v>
      </c>
      <c r="P24" s="4">
        <f t="shared" si="17"/>
        <v>-8.8064190319822044E-3</v>
      </c>
      <c r="Q24" s="4">
        <f t="shared" si="17"/>
        <v>5.9876780849355438E-2</v>
      </c>
      <c r="R24" s="4">
        <f t="shared" si="17"/>
        <v>-0.18187883285675388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-23.54</v>
      </c>
      <c r="H25" s="3">
        <f>IFERROR(INDEX(D25:G25,COUNT(D25:G25)),"")</f>
        <v>-23.54</v>
      </c>
      <c r="I25" s="3">
        <f t="shared" ref="I25:W25" si="18">IFERROR(INDEX(I51:I500,MATCH($C$25,$C$51:$C$500,0)),"")</f>
        <v>-136.38</v>
      </c>
      <c r="J25" s="3">
        <f t="shared" si="18"/>
        <v>-89.89</v>
      </c>
      <c r="K25" s="3">
        <f t="shared" si="18"/>
        <v>-130.88999999999999</v>
      </c>
      <c r="L25" s="3">
        <f t="shared" si="18"/>
        <v>-65.95</v>
      </c>
      <c r="M25" s="3">
        <f t="shared" si="18"/>
        <v>-41.66</v>
      </c>
      <c r="N25" s="3">
        <f t="shared" si="18"/>
        <v>-543.58000000000004</v>
      </c>
      <c r="O25" s="3">
        <f t="shared" si="18"/>
        <v>69.11</v>
      </c>
      <c r="P25" s="3">
        <f t="shared" si="18"/>
        <v>291.95</v>
      </c>
      <c r="Q25" s="3">
        <f t="shared" si="18"/>
        <v>285.97000000000003</v>
      </c>
      <c r="R25" s="3">
        <f t="shared" si="18"/>
        <v>126.23</v>
      </c>
      <c r="S25" s="3">
        <f t="shared" si="18"/>
        <v>77.2</v>
      </c>
      <c r="T25" s="3">
        <f t="shared" si="18"/>
        <v>51.56</v>
      </c>
      <c r="U25" s="3">
        <f t="shared" si="18"/>
        <v>38.21</v>
      </c>
      <c r="V25" s="3">
        <f t="shared" si="18"/>
        <v>26.37</v>
      </c>
      <c r="W25" s="3">
        <f t="shared" si="18"/>
        <v>9554.9599999999991</v>
      </c>
    </row>
    <row r="26" spans="1:23" ht="15.5" x14ac:dyDescent="0.35">
      <c r="C26" t="s">
        <v>59</v>
      </c>
      <c r="D26" s="4">
        <f>IFERROR(_xlfn.RRI(5,I25,D25),"")</f>
        <v>-0.29626175359924944</v>
      </c>
      <c r="H26" s="4">
        <f t="shared" ref="H26:W26" si="19">IFERROR(_xlfn.RRI(5,M25,H25),"")</f>
        <v>-0.10789199045628184</v>
      </c>
      <c r="I26" s="4">
        <f t="shared" si="19"/>
        <v>-0.24160153841926746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6.0341103386458039E-2</v>
      </c>
      <c r="P26" s="4">
        <f t="shared" si="19"/>
        <v>0.50184906456316325</v>
      </c>
      <c r="Q26" s="4">
        <f t="shared" si="19"/>
        <v>0.61080166230524569</v>
      </c>
      <c r="R26" s="4">
        <f t="shared" si="19"/>
        <v>-0.5790924249594227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72.81331252724749</v>
      </c>
      <c r="H27" s="3">
        <f t="shared" ref="H27:W27" si="20">IFERROR(H4/H21,"")</f>
        <v>291.25325010898996</v>
      </c>
      <c r="I27" s="3">
        <f t="shared" si="20"/>
        <v>306.03355437775076</v>
      </c>
      <c r="J27" s="3">
        <f t="shared" si="20"/>
        <v>371.57774737702186</v>
      </c>
      <c r="K27" s="3">
        <f t="shared" si="20"/>
        <v>380.23925843332177</v>
      </c>
      <c r="L27" s="3">
        <f t="shared" si="20"/>
        <v>531.16530157816726</v>
      </c>
      <c r="M27" s="3">
        <f t="shared" si="20"/>
        <v>464.44256518058512</v>
      </c>
      <c r="N27" s="3">
        <f t="shared" si="20"/>
        <v>1193.1065965440678</v>
      </c>
      <c r="O27" s="3">
        <f t="shared" si="20"/>
        <v>2312.9984988849669</v>
      </c>
      <c r="P27" s="3">
        <f t="shared" si="20"/>
        <v>3595.3537832588063</v>
      </c>
      <c r="Q27" s="3">
        <f t="shared" si="20"/>
        <v>3331.827386337804</v>
      </c>
      <c r="R27" s="3">
        <f t="shared" si="20"/>
        <v>1753.0082996571114</v>
      </c>
      <c r="S27" s="3">
        <f t="shared" si="20"/>
        <v>1042.9442039507737</v>
      </c>
      <c r="T27" s="3">
        <f t="shared" si="20"/>
        <v>1057.2264423436793</v>
      </c>
      <c r="U27" s="3">
        <f t="shared" si="20"/>
        <v>1005.8785360191069</v>
      </c>
      <c r="V27" s="3">
        <f t="shared" si="20"/>
        <v>0</v>
      </c>
      <c r="W27" s="3">
        <f t="shared" si="20"/>
        <v>0</v>
      </c>
    </row>
    <row r="28" spans="1:23" ht="15.5" x14ac:dyDescent="0.35">
      <c r="C28" t="s">
        <v>61</v>
      </c>
      <c r="D28" s="4">
        <f>IFERROR(_xlfn.RRI(5,I27,D27),"")</f>
        <v>-0.24960773530081426</v>
      </c>
      <c r="H28" s="4">
        <f t="shared" ref="H28:W28" si="21">IFERROR(_xlfn.RRI(5,M27,H27),"")</f>
        <v>-8.9106185311636499E-2</v>
      </c>
      <c r="I28" s="4">
        <f t="shared" si="21"/>
        <v>-0.23824035822946121</v>
      </c>
      <c r="J28" s="4">
        <f t="shared" si="21"/>
        <v>-0.30629492881376974</v>
      </c>
      <c r="K28" s="4">
        <f t="shared" si="21"/>
        <v>-0.36193773006131802</v>
      </c>
      <c r="L28" s="4">
        <f t="shared" si="21"/>
        <v>-0.3073570140886579</v>
      </c>
      <c r="M28" s="4">
        <f t="shared" si="21"/>
        <v>-0.23329268188348706</v>
      </c>
      <c r="N28" s="4">
        <f t="shared" si="21"/>
        <v>2.726770337508011E-2</v>
      </c>
      <c r="O28" s="4">
        <f t="shared" si="21"/>
        <v>0.16950334101765363</v>
      </c>
      <c r="P28" s="4">
        <f t="shared" si="21"/>
        <v>0.29014706307419691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>
        <f t="shared" si="21"/>
        <v>0</v>
      </c>
      <c r="W28" s="4">
        <f t="shared" si="21"/>
        <v>0</v>
      </c>
    </row>
    <row r="29" spans="1:23" ht="15.5" x14ac:dyDescent="0.35">
      <c r="C29" t="s">
        <v>62</v>
      </c>
      <c r="H29" s="4">
        <f t="shared" ref="H29:W29" si="22">IFERROR(((H25-I25)/I25)*100%,"")</f>
        <v>-0.82739404604780764</v>
      </c>
      <c r="I29" s="4">
        <f t="shared" si="22"/>
        <v>0.51718767382356212</v>
      </c>
      <c r="J29" s="4">
        <f t="shared" si="22"/>
        <v>-0.31324012529605005</v>
      </c>
      <c r="K29" s="4">
        <f t="shared" si="22"/>
        <v>0.9846853677028049</v>
      </c>
      <c r="L29" s="4">
        <f t="shared" si="22"/>
        <v>0.58305328852616434</v>
      </c>
      <c r="M29" s="4">
        <f t="shared" si="22"/>
        <v>-0.92335994701791835</v>
      </c>
      <c r="N29" s="4">
        <f t="shared" si="22"/>
        <v>-8.8654319201273335</v>
      </c>
      <c r="O29" s="4">
        <f t="shared" si="22"/>
        <v>-0.76328138379859556</v>
      </c>
      <c r="P29" s="4">
        <f t="shared" si="22"/>
        <v>2.0911284400461451E-2</v>
      </c>
      <c r="Q29" s="4">
        <f t="shared" si="22"/>
        <v>1.2654677968787136</v>
      </c>
      <c r="R29" s="4">
        <f t="shared" si="22"/>
        <v>0.63510362694300515</v>
      </c>
      <c r="S29" s="4">
        <f t="shared" si="22"/>
        <v>0.49728471683475561</v>
      </c>
      <c r="T29" s="4">
        <f t="shared" si="22"/>
        <v>0.34938497775451455</v>
      </c>
      <c r="U29" s="4">
        <f t="shared" si="22"/>
        <v>0.44899507015547968</v>
      </c>
      <c r="V29" s="4">
        <f t="shared" si="22"/>
        <v>-0.99724017682962562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-4.8296352008893824E-2</v>
      </c>
      <c r="I30" s="4">
        <f t="shared" si="23"/>
        <v>-0.17639429019081329</v>
      </c>
      <c r="J30" s="4">
        <f t="shared" si="23"/>
        <v>-2.2779107796463294E-2</v>
      </c>
      <c r="K30" s="4">
        <f t="shared" si="23"/>
        <v>-0.28414138253463256</v>
      </c>
      <c r="L30" s="4">
        <f t="shared" si="23"/>
        <v>0.14366197545145099</v>
      </c>
      <c r="M30" s="4">
        <f t="shared" si="23"/>
        <v>-0.61072835694154948</v>
      </c>
      <c r="N30" s="4">
        <f t="shared" si="23"/>
        <v>-0.48417320758347587</v>
      </c>
      <c r="O30" s="4">
        <f t="shared" si="23"/>
        <v>-0.35667012530030368</v>
      </c>
      <c r="P30" s="4">
        <f t="shared" si="23"/>
        <v>7.9093652330728556E-2</v>
      </c>
      <c r="Q30" s="4">
        <f t="shared" si="23"/>
        <v>0.90063411963851503</v>
      </c>
      <c r="R30" s="4">
        <f t="shared" si="23"/>
        <v>0.68082654183852409</v>
      </c>
      <c r="S30" s="4">
        <f t="shared" si="23"/>
        <v>-1.3509157377150397E-2</v>
      </c>
      <c r="T30" s="4">
        <f t="shared" si="23"/>
        <v>5.104781987673012E-2</v>
      </c>
      <c r="U30" s="4" t="str">
        <f t="shared" si="23"/>
        <v/>
      </c>
      <c r="V30" s="4" t="str">
        <f t="shared" si="23"/>
        <v/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-59.37</v>
      </c>
      <c r="H32" s="3">
        <f>IFERROR(INDEX(D32:G32,COUNT(D32:G32)),"")</f>
        <v>-59.37</v>
      </c>
      <c r="I32" s="3">
        <f t="shared" ref="I32:W32" si="24">IFERROR(INDEX(I51:I500,MATCH($C$32,$C$51:$C$500,0)),"")</f>
        <v>-35.83</v>
      </c>
      <c r="J32" s="3">
        <f t="shared" si="24"/>
        <v>97.45</v>
      </c>
      <c r="K32" s="3">
        <f t="shared" si="24"/>
        <v>183.35</v>
      </c>
      <c r="L32" s="3">
        <f t="shared" si="24"/>
        <v>315.87</v>
      </c>
      <c r="M32" s="3">
        <f t="shared" si="24"/>
        <v>382.65</v>
      </c>
      <c r="N32" s="3">
        <f t="shared" si="24"/>
        <v>554.91</v>
      </c>
      <c r="O32" s="3">
        <f t="shared" si="24"/>
        <v>1317.41</v>
      </c>
      <c r="P32" s="3">
        <f t="shared" si="24"/>
        <v>1326.16</v>
      </c>
      <c r="Q32" s="3">
        <f t="shared" si="24"/>
        <v>1031.8699999999999</v>
      </c>
      <c r="R32" s="3">
        <f t="shared" si="24"/>
        <v>815.6</v>
      </c>
      <c r="S32" s="3">
        <f t="shared" si="24"/>
        <v>703.43</v>
      </c>
      <c r="T32" s="3">
        <f t="shared" si="24"/>
        <v>292.26</v>
      </c>
      <c r="U32" s="3">
        <f t="shared" si="24"/>
        <v>247.33</v>
      </c>
      <c r="V32" s="3">
        <f t="shared" si="24"/>
        <v>208.37</v>
      </c>
      <c r="W32" s="3">
        <f t="shared" si="24"/>
        <v>34456.800000000003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-3.4</v>
      </c>
      <c r="H33" s="3">
        <f>IFERROR(INDEX(D33:G33,COUNT(D33:G33)),"")</f>
        <v>-3.4</v>
      </c>
      <c r="I33" s="3">
        <f t="shared" ref="I33:W33" si="25">IFERROR(INDEX(I51:I500,MATCH($C$33,$C$51:$C$500,0)),"")</f>
        <v>-5.64</v>
      </c>
      <c r="J33" s="3">
        <f t="shared" si="25"/>
        <v>2.0699999999999998</v>
      </c>
      <c r="K33" s="3">
        <f t="shared" si="25"/>
        <v>1.1000000000000001</v>
      </c>
      <c r="L33" s="3">
        <f t="shared" si="25"/>
        <v>1.1399999999999999</v>
      </c>
      <c r="M33" s="3">
        <f t="shared" si="25"/>
        <v>1.66</v>
      </c>
      <c r="N33" s="3">
        <f t="shared" si="25"/>
        <v>2.6</v>
      </c>
      <c r="O33" s="3">
        <f t="shared" si="25"/>
        <v>1.1299999999999999</v>
      </c>
      <c r="P33" s="3">
        <f t="shared" si="25"/>
        <v>1.27</v>
      </c>
      <c r="Q33" s="3">
        <f t="shared" si="25"/>
        <v>2.14</v>
      </c>
      <c r="R33" s="3">
        <f t="shared" si="25"/>
        <v>3.13</v>
      </c>
      <c r="S33" s="3">
        <f t="shared" si="25"/>
        <v>2.37</v>
      </c>
      <c r="T33" s="3">
        <f t="shared" si="25"/>
        <v>4.91</v>
      </c>
      <c r="U33" s="3">
        <f t="shared" si="25"/>
        <v>1.6</v>
      </c>
      <c r="V33" s="3">
        <f t="shared" si="25"/>
        <v>2.11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-8.58</v>
      </c>
      <c r="H34" s="3">
        <f>IFERROR(INDEX(D34:G34,COUNT(D34:G34)),"")</f>
        <v>-8.58</v>
      </c>
      <c r="I34" s="3">
        <f t="shared" ref="I34:W34" si="26">IFERROR(INDEX(I51:I500,MATCH($C$34,$C$51:$C$500,0)),"")</f>
        <v>-1.48</v>
      </c>
      <c r="J34" s="3">
        <f t="shared" si="26"/>
        <v>-2.25</v>
      </c>
      <c r="K34" s="3">
        <f t="shared" si="26"/>
        <v>-1.54</v>
      </c>
      <c r="L34" s="3">
        <f t="shared" si="26"/>
        <v>-5.46</v>
      </c>
      <c r="M34" s="3">
        <f t="shared" si="26"/>
        <v>-15.24</v>
      </c>
      <c r="N34" s="3">
        <f t="shared" si="26"/>
        <v>-2.65</v>
      </c>
      <c r="O34" s="3">
        <f t="shared" si="26"/>
        <v>21.49</v>
      </c>
      <c r="P34" s="3">
        <f t="shared" si="26"/>
        <v>5.75</v>
      </c>
      <c r="Q34" s="3">
        <f t="shared" si="26"/>
        <v>7.73</v>
      </c>
      <c r="R34" s="3">
        <f t="shared" si="26"/>
        <v>20.2</v>
      </c>
      <c r="S34" s="3">
        <f t="shared" si="26"/>
        <v>21.63</v>
      </c>
      <c r="T34" s="3">
        <f t="shared" si="26"/>
        <v>27.81</v>
      </c>
      <c r="U34" s="3">
        <f t="shared" si="26"/>
        <v>10.34</v>
      </c>
      <c r="V34" s="3">
        <f t="shared" si="26"/>
        <v>16.649999999999999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2.77</v>
      </c>
      <c r="H35" s="3">
        <f>IFERROR(INDEX(D35:G35,COUNT(D35:G35)),"")</f>
        <v>2.77</v>
      </c>
      <c r="I35" s="3">
        <f t="shared" ref="I35:W35" si="27">IFERROR(INDEX(I51:I500,MATCH($C$35,$C$51:$C$500,0)),"")</f>
        <v>0.66</v>
      </c>
      <c r="J35" s="3">
        <f t="shared" si="27"/>
        <v>0.54</v>
      </c>
      <c r="K35" s="3">
        <f t="shared" si="27"/>
        <v>0.53</v>
      </c>
      <c r="L35" s="3">
        <f t="shared" si="27"/>
        <v>0.68</v>
      </c>
      <c r="M35" s="3">
        <f t="shared" si="27"/>
        <v>1.37</v>
      </c>
      <c r="N35" s="3">
        <f t="shared" si="27"/>
        <v>1.21</v>
      </c>
      <c r="O35" s="3">
        <f t="shared" si="27"/>
        <v>0.64</v>
      </c>
      <c r="P35" s="3">
        <f t="shared" si="27"/>
        <v>0.47</v>
      </c>
      <c r="Q35" s="3">
        <f t="shared" si="27"/>
        <v>0.66</v>
      </c>
      <c r="R35" s="3">
        <f t="shared" si="27"/>
        <v>1.45</v>
      </c>
      <c r="S35" s="3">
        <f t="shared" si="27"/>
        <v>1.6</v>
      </c>
      <c r="T35" s="3">
        <f t="shared" si="27"/>
        <v>1.36</v>
      </c>
      <c r="U35" s="3">
        <f t="shared" si="27"/>
        <v>0.39</v>
      </c>
      <c r="V35" s="3">
        <f t="shared" si="27"/>
        <v>0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W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0.1061</v>
      </c>
      <c r="P36" s="4">
        <f t="shared" si="28"/>
        <v>0.53060000000000007</v>
      </c>
      <c r="Q36" s="4">
        <f t="shared" si="28"/>
        <v>0.4244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W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3.46</v>
      </c>
      <c r="P37" s="3">
        <f t="shared" si="29"/>
        <v>72.989999999999995</v>
      </c>
      <c r="Q37" s="3">
        <f t="shared" si="29"/>
        <v>57.19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85</v>
      </c>
      <c r="C51" t="s">
        <v>5</v>
      </c>
      <c r="D51" s="5">
        <v>2097751533910</v>
      </c>
      <c r="E51" s="5">
        <v>3531443098370</v>
      </c>
      <c r="F51" s="5">
        <v>2183450487395</v>
      </c>
      <c r="G51" s="5">
        <v>1747350070535</v>
      </c>
      <c r="I51" s="5">
        <v>8816826701623</v>
      </c>
      <c r="J51" s="5">
        <v>10705154901932</v>
      </c>
      <c r="K51" s="5">
        <v>10954693035464</v>
      </c>
      <c r="L51" s="5">
        <v>15302872338467</v>
      </c>
      <c r="M51" s="5">
        <v>12224128315553</v>
      </c>
      <c r="N51" s="5">
        <v>16190456515103</v>
      </c>
      <c r="O51" s="5">
        <v>31387389629869</v>
      </c>
      <c r="P51" s="5">
        <v>48788950838822</v>
      </c>
      <c r="Q51" s="5">
        <v>45212897632604</v>
      </c>
      <c r="R51" s="5">
        <v>23788322626347</v>
      </c>
      <c r="S51" s="5">
        <v>14152752847612</v>
      </c>
      <c r="T51" s="5">
        <v>10286813284004</v>
      </c>
      <c r="U51" s="5">
        <v>9686610301864</v>
      </c>
    </row>
    <row r="52" spans="2:23" ht="15.5" x14ac:dyDescent="0.35">
      <c r="C52" t="s">
        <v>86</v>
      </c>
      <c r="D52" s="5">
        <v>-1922688225061</v>
      </c>
      <c r="E52" s="5">
        <v>-2931716057820</v>
      </c>
      <c r="F52" s="5">
        <v>-1864808910175</v>
      </c>
      <c r="G52" s="5">
        <v>-1341314921159</v>
      </c>
      <c r="I52" s="5">
        <v>-7237129510885</v>
      </c>
      <c r="J52" s="5">
        <v>-9289637569659</v>
      </c>
      <c r="K52" s="5">
        <v>-10340800123733</v>
      </c>
      <c r="L52" s="5">
        <v>-13853534333619</v>
      </c>
      <c r="M52" s="5">
        <v>-10325642190087</v>
      </c>
      <c r="N52" s="5">
        <v>-18168339421735</v>
      </c>
      <c r="O52" s="5">
        <v>-25782746866464</v>
      </c>
      <c r="P52" s="5">
        <v>-39926332089924</v>
      </c>
      <c r="Q52" s="5">
        <v>-35749365206806</v>
      </c>
      <c r="R52" s="5">
        <v>-19820484367904</v>
      </c>
      <c r="S52" s="5">
        <v>-12231514814135</v>
      </c>
      <c r="T52" s="5">
        <v>-9177916819076</v>
      </c>
      <c r="U52" s="5">
        <v>-8775913964997</v>
      </c>
      <c r="V52" s="5">
        <v>-8076157819190</v>
      </c>
      <c r="W52" s="5">
        <v>-6610972812647</v>
      </c>
    </row>
    <row r="53" spans="2:23" ht="15.5" x14ac:dyDescent="0.35">
      <c r="C53" t="s">
        <v>87</v>
      </c>
      <c r="D53" s="5">
        <v>175063308849</v>
      </c>
      <c r="E53" s="5">
        <v>599727040550</v>
      </c>
      <c r="F53" s="5">
        <v>318641577220</v>
      </c>
      <c r="G53" s="5">
        <v>406035149376</v>
      </c>
      <c r="I53" s="5">
        <v>1579697190738</v>
      </c>
      <c r="J53" s="5">
        <v>1415517332273</v>
      </c>
      <c r="K53" s="5">
        <v>613892911731</v>
      </c>
      <c r="L53" s="5">
        <v>1449338004848</v>
      </c>
      <c r="M53" s="5">
        <v>1898486125466</v>
      </c>
      <c r="N53" s="5">
        <v>-1977882906632</v>
      </c>
      <c r="O53" s="5">
        <v>5604642763405</v>
      </c>
      <c r="P53" s="5">
        <v>8862618748898</v>
      </c>
      <c r="Q53" s="5">
        <v>9463532425798</v>
      </c>
      <c r="R53" s="5">
        <v>3967838258443</v>
      </c>
      <c r="S53" s="5">
        <v>1921238033477</v>
      </c>
      <c r="T53" s="5">
        <v>1108896464928</v>
      </c>
      <c r="U53" s="5">
        <v>910696336867</v>
      </c>
      <c r="V53" s="5">
        <v>732257929503</v>
      </c>
      <c r="W53" s="5">
        <v>663193825153</v>
      </c>
    </row>
    <row r="54" spans="2:23" ht="15.5" x14ac:dyDescent="0.35">
      <c r="C54" t="s">
        <v>1415</v>
      </c>
      <c r="F54" s="5">
        <v>274527501662</v>
      </c>
      <c r="G54" s="5">
        <v>-274527501662</v>
      </c>
      <c r="S54" s="5">
        <v>11599215444</v>
      </c>
      <c r="T54" s="5">
        <v>197115673963</v>
      </c>
      <c r="U54" s="5">
        <v>101674838947</v>
      </c>
    </row>
    <row r="55" spans="2:23" ht="15.5" x14ac:dyDescent="0.35">
      <c r="C55" t="s">
        <v>1416</v>
      </c>
      <c r="D55" s="5">
        <v>175063308849</v>
      </c>
      <c r="E55" s="5">
        <v>599727040550</v>
      </c>
      <c r="F55" s="5">
        <v>593169078882</v>
      </c>
      <c r="G55" s="5">
        <v>131507647714</v>
      </c>
      <c r="I55" s="5">
        <v>1579697190738</v>
      </c>
      <c r="J55" s="5">
        <v>1415517332273</v>
      </c>
      <c r="K55" s="5">
        <v>613892911731</v>
      </c>
      <c r="L55" s="5">
        <v>1449338004848</v>
      </c>
      <c r="M55" s="5">
        <v>1898486125466</v>
      </c>
      <c r="N55" s="5">
        <v>-1977882906632</v>
      </c>
      <c r="O55" s="5">
        <v>5604642763405</v>
      </c>
      <c r="P55" s="5">
        <v>8862618748898</v>
      </c>
      <c r="Q55" s="5">
        <v>9463532425798</v>
      </c>
      <c r="R55" s="5">
        <v>3967838258443</v>
      </c>
      <c r="S55" s="5">
        <v>1932837248921</v>
      </c>
      <c r="T55" s="5">
        <v>1306012138891</v>
      </c>
      <c r="U55" s="5">
        <v>1012371175814</v>
      </c>
      <c r="V55" s="5">
        <v>824834819201</v>
      </c>
      <c r="W55" s="5">
        <v>687395329370</v>
      </c>
    </row>
    <row r="56" spans="2:23" ht="15.5" x14ac:dyDescent="0.35">
      <c r="C56" t="s">
        <v>88</v>
      </c>
      <c r="D56" s="5">
        <v>-397422043525</v>
      </c>
      <c r="E56" s="5">
        <v>-607708417459</v>
      </c>
      <c r="F56" s="5">
        <v>-349996855533</v>
      </c>
      <c r="G56" s="5">
        <v>-332808734772</v>
      </c>
      <c r="I56" s="5">
        <v>-1696036593305</v>
      </c>
      <c r="J56" s="5">
        <v>-1652125004634</v>
      </c>
      <c r="K56" s="5">
        <v>-1855388667136</v>
      </c>
      <c r="L56" s="5">
        <v>-1919064637306</v>
      </c>
      <c r="M56" s="5">
        <v>-2305100736693</v>
      </c>
      <c r="N56" s="5">
        <v>-1702237711803</v>
      </c>
      <c r="O56" s="5">
        <v>-1371547283663</v>
      </c>
      <c r="P56" s="5">
        <v>-1667745969535</v>
      </c>
      <c r="Q56" s="5">
        <v>-2103899171263</v>
      </c>
      <c r="R56" s="5">
        <v>-788282594058</v>
      </c>
      <c r="S56" s="5">
        <v>-517844197853</v>
      </c>
      <c r="T56" s="5">
        <v>-430558648659</v>
      </c>
      <c r="U56" s="5">
        <v>-340184653362</v>
      </c>
      <c r="V56" s="5">
        <v>-284720190484</v>
      </c>
      <c r="W56" s="5">
        <v>-238296140112</v>
      </c>
    </row>
    <row r="57" spans="2:23" ht="15.5" x14ac:dyDescent="0.35">
      <c r="C57" t="s">
        <v>89</v>
      </c>
      <c r="D57" s="5">
        <v>-28778414551</v>
      </c>
      <c r="E57" s="5">
        <v>-53139089615</v>
      </c>
      <c r="F57" s="5">
        <v>-29804613746</v>
      </c>
      <c r="G57" s="5">
        <v>-22620388907</v>
      </c>
      <c r="I57" s="5">
        <v>-139203248425</v>
      </c>
      <c r="J57" s="5">
        <v>-155613541125</v>
      </c>
      <c r="K57" s="5">
        <v>-128089156461</v>
      </c>
      <c r="L57" s="5">
        <v>-153754997136</v>
      </c>
      <c r="M57" s="5">
        <v>-46484305094</v>
      </c>
      <c r="N57" s="5">
        <v>-45904808574</v>
      </c>
      <c r="O57" s="5">
        <v>-51589935546</v>
      </c>
      <c r="P57" s="5">
        <v>-51205890476</v>
      </c>
      <c r="Q57" s="5">
        <v>-37297688405</v>
      </c>
      <c r="R57" s="5">
        <v>-33152971997</v>
      </c>
      <c r="S57" s="5">
        <v>-37410897783</v>
      </c>
      <c r="T57" s="5">
        <v>-25515527498</v>
      </c>
      <c r="U57" s="5">
        <v>-23894204238</v>
      </c>
      <c r="V57" s="5">
        <v>-18617699303</v>
      </c>
      <c r="W57" s="5">
        <v>-13140159281</v>
      </c>
    </row>
    <row r="58" spans="2:23" ht="15.5" x14ac:dyDescent="0.35">
      <c r="C58" t="s">
        <v>90</v>
      </c>
      <c r="D58" s="5">
        <v>-368643628974</v>
      </c>
      <c r="E58" s="5">
        <v>-554569327844</v>
      </c>
      <c r="F58" s="5">
        <v>-320192241787</v>
      </c>
      <c r="G58" s="5">
        <v>-310188345865</v>
      </c>
      <c r="I58" s="5">
        <v>-1556833344880</v>
      </c>
      <c r="J58" s="5">
        <v>-1496511463509</v>
      </c>
      <c r="K58" s="5">
        <v>-1727299510675</v>
      </c>
      <c r="L58" s="5">
        <v>-1765309640170</v>
      </c>
      <c r="M58" s="5">
        <v>-2258616431599</v>
      </c>
      <c r="N58" s="5">
        <v>-1656332903229</v>
      </c>
      <c r="O58" s="5">
        <v>-1319957348117</v>
      </c>
      <c r="P58" s="5">
        <v>-1616540079059</v>
      </c>
      <c r="Q58" s="5">
        <v>-2066601482858</v>
      </c>
      <c r="R58" s="5">
        <v>-755129622061</v>
      </c>
      <c r="S58" s="5">
        <v>-480433300070</v>
      </c>
      <c r="T58" s="5">
        <v>-405043121161</v>
      </c>
      <c r="U58" s="5">
        <v>-316290449124</v>
      </c>
      <c r="V58" s="5">
        <v>-266102491181</v>
      </c>
      <c r="W58" s="5">
        <v>-225155980831</v>
      </c>
    </row>
    <row r="59" spans="2:23" ht="15.5" x14ac:dyDescent="0.35">
      <c r="C59" t="s">
        <v>92</v>
      </c>
      <c r="D59" s="5">
        <v>-222358734676</v>
      </c>
      <c r="E59" s="5">
        <v>-7981376909</v>
      </c>
      <c r="F59" s="5">
        <v>243172223349</v>
      </c>
      <c r="G59" s="5">
        <v>-201301087058</v>
      </c>
      <c r="I59" s="5">
        <v>-116339402567</v>
      </c>
      <c r="J59" s="5">
        <v>-236607672361</v>
      </c>
      <c r="K59" s="5">
        <v>-1241495755405</v>
      </c>
      <c r="L59" s="5">
        <v>-469726632458</v>
      </c>
      <c r="M59" s="5">
        <v>-406614611227</v>
      </c>
      <c r="N59" s="5">
        <v>-3680120618435</v>
      </c>
      <c r="O59" s="5">
        <v>4233095479742</v>
      </c>
      <c r="P59" s="5">
        <v>7194872779363</v>
      </c>
      <c r="Q59" s="5">
        <v>7359633254535</v>
      </c>
      <c r="R59" s="5">
        <v>3179555664385</v>
      </c>
      <c r="S59" s="5">
        <v>1414993051068</v>
      </c>
      <c r="T59" s="5">
        <v>875453490232</v>
      </c>
      <c r="U59" s="5">
        <v>672186522452</v>
      </c>
      <c r="V59" s="5">
        <v>540114628717</v>
      </c>
      <c r="W59" s="5">
        <v>449099189258</v>
      </c>
    </row>
    <row r="60" spans="2:23" ht="15.5" x14ac:dyDescent="0.35">
      <c r="C60" t="s">
        <v>93</v>
      </c>
      <c r="D60" s="5">
        <v>-552958636327</v>
      </c>
      <c r="E60" s="5">
        <v>-806143505343</v>
      </c>
      <c r="F60" s="5">
        <v>-1428455207921</v>
      </c>
      <c r="G60" s="5">
        <v>-832314461512</v>
      </c>
      <c r="I60" s="5">
        <v>-4276407183914</v>
      </c>
      <c r="J60" s="5">
        <v>-3627856147567</v>
      </c>
      <c r="K60" s="5">
        <v>-2535363641195</v>
      </c>
      <c r="L60" s="5">
        <v>-771048095115</v>
      </c>
      <c r="M60" s="5">
        <v>-679626122572</v>
      </c>
      <c r="N60" s="5">
        <v>-6049301311418</v>
      </c>
      <c r="O60" s="5">
        <v>-2904445517903</v>
      </c>
      <c r="P60" s="5">
        <v>-1658430275355</v>
      </c>
      <c r="Q60" s="5">
        <v>-2738987099830</v>
      </c>
      <c r="R60" s="5">
        <v>-1023966590967</v>
      </c>
      <c r="S60" s="5">
        <v>-16988927264</v>
      </c>
      <c r="T60" s="5">
        <v>-119851530522</v>
      </c>
      <c r="U60" s="5">
        <v>-60985887584</v>
      </c>
      <c r="V60" s="5">
        <v>-80201250590</v>
      </c>
      <c r="W60" s="5">
        <v>-117272257809</v>
      </c>
    </row>
    <row r="61" spans="2:23" ht="15.5" x14ac:dyDescent="0.35">
      <c r="C61" t="s">
        <v>94</v>
      </c>
      <c r="D61" s="5">
        <v>87619481616</v>
      </c>
      <c r="E61" s="5">
        <v>327810620114</v>
      </c>
      <c r="F61" s="5">
        <v>107017188078</v>
      </c>
      <c r="G61" s="5">
        <v>172017548630</v>
      </c>
      <c r="I61" s="5">
        <v>749250484282</v>
      </c>
      <c r="J61" s="5">
        <v>847876431729</v>
      </c>
      <c r="K61" s="5">
        <v>963453525396</v>
      </c>
      <c r="L61" s="5">
        <v>1154814435650</v>
      </c>
      <c r="M61" s="5">
        <v>985757639509</v>
      </c>
      <c r="N61" s="5">
        <v>750125330133</v>
      </c>
      <c r="O61" s="5">
        <v>957884130420</v>
      </c>
      <c r="P61" s="5">
        <v>648047194568</v>
      </c>
      <c r="Q61" s="5">
        <v>333912591702</v>
      </c>
      <c r="R61" s="5">
        <v>187483177298</v>
      </c>
      <c r="S61" s="5">
        <v>72801139476</v>
      </c>
      <c r="T61" s="5">
        <v>43440081356</v>
      </c>
      <c r="U61" s="5">
        <v>27154660984</v>
      </c>
      <c r="V61" s="5">
        <v>31885098337</v>
      </c>
      <c r="W61" s="5">
        <v>28348543593</v>
      </c>
    </row>
    <row r="62" spans="2:23" ht="15.5" x14ac:dyDescent="0.35">
      <c r="C62" t="s">
        <v>96</v>
      </c>
      <c r="D62" s="5">
        <v>7176361156</v>
      </c>
      <c r="E62" s="5">
        <v>2561596709</v>
      </c>
      <c r="F62" s="5">
        <v>5081950341</v>
      </c>
      <c r="G62" s="5">
        <v>11158879215</v>
      </c>
      <c r="I62" s="5">
        <v>29492469374</v>
      </c>
      <c r="J62" s="5">
        <v>21711370401</v>
      </c>
      <c r="K62" s="5">
        <v>4145770269</v>
      </c>
      <c r="L62" s="5">
        <v>2725349759</v>
      </c>
      <c r="M62" s="5">
        <v>662025553</v>
      </c>
      <c r="N62" s="5">
        <v>-2604955797</v>
      </c>
      <c r="O62" s="5">
        <v>-12551246681</v>
      </c>
      <c r="P62" s="5">
        <v>11863388237</v>
      </c>
      <c r="Q62" s="5">
        <v>290067259</v>
      </c>
      <c r="R62" s="5">
        <v>-732320345</v>
      </c>
      <c r="S62" s="5">
        <v>13191493550</v>
      </c>
      <c r="T62" s="5">
        <v>-3454169963</v>
      </c>
      <c r="U62" s="5">
        <v>20507937029</v>
      </c>
      <c r="V62" s="5">
        <v>2112666181</v>
      </c>
      <c r="W62" s="5">
        <v>-4091098088</v>
      </c>
    </row>
    <row r="63" spans="2:23" ht="15.5" x14ac:dyDescent="0.35">
      <c r="C63" t="s">
        <v>339</v>
      </c>
      <c r="S63" s="5">
        <v>539455112</v>
      </c>
      <c r="U63" s="5">
        <v>231278047</v>
      </c>
      <c r="V63" s="5">
        <v>81358081</v>
      </c>
      <c r="W63" s="5">
        <v>128164999</v>
      </c>
    </row>
    <row r="64" spans="2:23" ht="15.5" x14ac:dyDescent="0.35">
      <c r="C64" t="s">
        <v>26</v>
      </c>
      <c r="D64" s="5">
        <v>-895272095799</v>
      </c>
      <c r="E64" s="5">
        <v>-1166166264298</v>
      </c>
      <c r="F64" s="5">
        <v>-957345029409</v>
      </c>
      <c r="G64" s="5">
        <v>-977773562182</v>
      </c>
      <c r="I64" s="5">
        <v>-4003032191932</v>
      </c>
      <c r="J64" s="5">
        <v>-4339064487307</v>
      </c>
      <c r="K64" s="5">
        <v>-4419902764987</v>
      </c>
      <c r="L64" s="5">
        <v>-4286996169770</v>
      </c>
      <c r="M64" s="5">
        <v>-4840185769843</v>
      </c>
      <c r="N64" s="5">
        <v>-4741217297950</v>
      </c>
      <c r="O64" s="5">
        <v>-3620533969507</v>
      </c>
      <c r="P64" s="5">
        <v>-2459241670378</v>
      </c>
      <c r="Q64" s="5">
        <v>-1932084162136</v>
      </c>
      <c r="R64" s="5">
        <v>-982835623286</v>
      </c>
      <c r="S64" s="5">
        <v>-340008402044</v>
      </c>
      <c r="T64" s="5">
        <v>-183596366642</v>
      </c>
      <c r="U64" s="5">
        <v>-96850836990</v>
      </c>
      <c r="V64" s="5">
        <v>-169585561829</v>
      </c>
      <c r="W64" s="5">
        <v>-153789010055</v>
      </c>
    </row>
    <row r="65" spans="3:23" ht="15.5" x14ac:dyDescent="0.35">
      <c r="C65" t="s">
        <v>95</v>
      </c>
      <c r="D65" s="5">
        <v>-126018799542</v>
      </c>
      <c r="E65" s="5">
        <v>426017397122</v>
      </c>
      <c r="F65" s="5">
        <v>-328488808257</v>
      </c>
      <c r="G65" s="5">
        <v>122964546342</v>
      </c>
      <c r="I65" s="5">
        <v>97528588865</v>
      </c>
      <c r="J65" s="5">
        <v>206568938605</v>
      </c>
      <c r="K65" s="5">
        <v>-280250727461</v>
      </c>
      <c r="L65" s="5">
        <v>1077847931007</v>
      </c>
      <c r="M65" s="5">
        <v>-321624042892</v>
      </c>
      <c r="N65" s="5">
        <v>-648845699537</v>
      </c>
      <c r="O65" s="5">
        <v>-290287684339</v>
      </c>
      <c r="P65" s="5">
        <v>28782401204</v>
      </c>
      <c r="Q65" s="5">
        <v>26129192027</v>
      </c>
      <c r="R65" s="5">
        <v>-7356804963</v>
      </c>
      <c r="S65" s="5">
        <v>-1487457144</v>
      </c>
      <c r="T65" s="5">
        <v>-185095601</v>
      </c>
      <c r="U65" s="5">
        <v>1153156256</v>
      </c>
      <c r="V65" s="5">
        <v>970623987</v>
      </c>
      <c r="W65" s="5">
        <v>582478081</v>
      </c>
    </row>
    <row r="66" spans="3:23" ht="15.5" x14ac:dyDescent="0.35">
      <c r="C66" t="s">
        <v>547</v>
      </c>
      <c r="D66" s="5">
        <v>-35017219628</v>
      </c>
      <c r="E66" s="5">
        <v>-77786997012</v>
      </c>
      <c r="F66" s="5">
        <v>-41373862948</v>
      </c>
      <c r="G66" s="5">
        <v>-32446046681</v>
      </c>
      <c r="I66" s="5">
        <v>-173158570380</v>
      </c>
      <c r="J66" s="5">
        <v>-172084754930</v>
      </c>
      <c r="K66" s="5">
        <v>-187481325101</v>
      </c>
      <c r="L66" s="5">
        <v>-312796176715</v>
      </c>
      <c r="M66" s="5">
        <v>-240314834015</v>
      </c>
      <c r="N66" s="5">
        <v>-357036198688</v>
      </c>
      <c r="O66" s="5">
        <v>-706417381314</v>
      </c>
      <c r="P66" s="5">
        <v>-1489515370042</v>
      </c>
      <c r="Q66" s="5">
        <v>-1434640880420</v>
      </c>
      <c r="R66" s="5">
        <v>-324304470013</v>
      </c>
    </row>
    <row r="67" spans="3:23" ht="15.5" x14ac:dyDescent="0.35">
      <c r="C67" t="s">
        <v>91</v>
      </c>
      <c r="D67" s="5">
        <v>-100816185357</v>
      </c>
      <c r="E67" s="5">
        <v>-118487122874</v>
      </c>
      <c r="F67" s="5">
        <v>-151723311804</v>
      </c>
      <c r="G67" s="5">
        <v>-137298811438</v>
      </c>
      <c r="I67" s="5">
        <v>-525484342067</v>
      </c>
      <c r="J67" s="5">
        <v>-1269526846474</v>
      </c>
      <c r="K67" s="5">
        <v>-247971187212</v>
      </c>
      <c r="L67" s="5">
        <v>227083376523</v>
      </c>
      <c r="M67" s="5">
        <v>-742521392063</v>
      </c>
      <c r="N67" s="5">
        <v>-2117172564427</v>
      </c>
      <c r="O67" s="5">
        <v>90756003004</v>
      </c>
      <c r="P67" s="5">
        <v>656729673688</v>
      </c>
      <c r="Q67" s="5">
        <v>319860573416</v>
      </c>
      <c r="R67" s="5">
        <v>99808000059</v>
      </c>
      <c r="S67" s="5">
        <v>-147426146</v>
      </c>
      <c r="T67" s="5">
        <v>-317720338</v>
      </c>
      <c r="U67" s="5">
        <v>-89753201</v>
      </c>
    </row>
    <row r="68" spans="3:23" ht="15.5" x14ac:dyDescent="0.35">
      <c r="C68" t="s">
        <v>97</v>
      </c>
      <c r="D68" s="5">
        <v>-552958636327</v>
      </c>
      <c r="E68" s="5">
        <v>-806143505343</v>
      </c>
      <c r="F68" s="5">
        <v>-1428455207921</v>
      </c>
      <c r="G68" s="5">
        <v>-832314461512</v>
      </c>
      <c r="I68" s="5">
        <v>-4276407183914</v>
      </c>
      <c r="J68" s="5">
        <v>-3627856147567</v>
      </c>
      <c r="K68" s="5">
        <v>-2535363641195</v>
      </c>
      <c r="L68" s="5">
        <v>-771048095115</v>
      </c>
      <c r="M68" s="5">
        <v>-679626122572</v>
      </c>
      <c r="N68" s="5">
        <v>-6049301311418</v>
      </c>
      <c r="O68" s="5">
        <v>-2904445517903</v>
      </c>
      <c r="P68" s="5">
        <v>-1658430275355</v>
      </c>
      <c r="Q68" s="5">
        <v>-2738987099830</v>
      </c>
      <c r="R68" s="5">
        <v>-1023966590967</v>
      </c>
      <c r="S68" s="5">
        <v>-16988927264</v>
      </c>
      <c r="T68" s="5">
        <v>-119851530522</v>
      </c>
      <c r="U68" s="5">
        <v>-60985887584</v>
      </c>
      <c r="V68" s="5">
        <v>-80201250590</v>
      </c>
      <c r="W68" s="5">
        <v>-117272257809</v>
      </c>
    </row>
    <row r="69" spans="3:23" ht="15.5" x14ac:dyDescent="0.35">
      <c r="C69" t="s">
        <v>28</v>
      </c>
      <c r="D69" s="5">
        <v>-775317371003</v>
      </c>
      <c r="E69" s="5">
        <v>-814124882252</v>
      </c>
      <c r="F69" s="5">
        <v>-1185282984572</v>
      </c>
      <c r="G69" s="5">
        <v>-1033615548570</v>
      </c>
      <c r="I69" s="5">
        <v>-4392746586481</v>
      </c>
      <c r="J69" s="5">
        <v>-3864463819928</v>
      </c>
      <c r="K69" s="5">
        <v>-3776859396600</v>
      </c>
      <c r="L69" s="5">
        <v>-1240774727573</v>
      </c>
      <c r="M69" s="5">
        <v>-1086240733799</v>
      </c>
      <c r="N69" s="5">
        <v>-9729421929853</v>
      </c>
      <c r="O69" s="5">
        <v>1328649961839</v>
      </c>
      <c r="P69" s="5">
        <v>5536442504008</v>
      </c>
      <c r="Q69" s="5">
        <v>4620646154705</v>
      </c>
      <c r="R69" s="5">
        <v>2155589073418</v>
      </c>
      <c r="S69" s="5">
        <v>1398004123804</v>
      </c>
      <c r="T69" s="5">
        <v>755601959710</v>
      </c>
      <c r="U69" s="5">
        <v>611200634868</v>
      </c>
      <c r="V69" s="5">
        <v>459913378127</v>
      </c>
      <c r="W69" s="5">
        <v>331826931449</v>
      </c>
    </row>
    <row r="70" spans="3:23" ht="15.5" x14ac:dyDescent="0.35">
      <c r="C70" t="s">
        <v>27</v>
      </c>
      <c r="D70" s="5">
        <v>-3532174328</v>
      </c>
      <c r="E70" s="5">
        <v>-88324864183</v>
      </c>
      <c r="F70" s="5">
        <v>-600061122</v>
      </c>
      <c r="G70" s="5">
        <v>1890654244</v>
      </c>
      <c r="I70" s="5">
        <v>-91437567290</v>
      </c>
      <c r="J70" s="5">
        <v>-49137028444</v>
      </c>
      <c r="K70" s="5">
        <v>-241405614103</v>
      </c>
      <c r="L70" s="5">
        <v>-431959079487</v>
      </c>
      <c r="M70" s="5">
        <v>-752492708176</v>
      </c>
      <c r="N70" s="5">
        <v>233695783307</v>
      </c>
      <c r="O70" s="5">
        <v>-299751593948</v>
      </c>
      <c r="P70" s="5">
        <v>-916874798455</v>
      </c>
      <c r="Q70" s="5">
        <v>-419073663951</v>
      </c>
      <c r="R70" s="5">
        <v>-342520456635</v>
      </c>
      <c r="S70" s="5">
        <v>-350413451030</v>
      </c>
      <c r="T70" s="5">
        <v>-254389167647</v>
      </c>
      <c r="U70" s="5">
        <v>-243230405572</v>
      </c>
      <c r="V70" s="5">
        <v>-205882086548</v>
      </c>
      <c r="W70" s="5">
        <v>-159837737328</v>
      </c>
    </row>
    <row r="71" spans="3:23" ht="15.5" x14ac:dyDescent="0.35">
      <c r="C71" t="s">
        <v>98</v>
      </c>
      <c r="S71" s="5">
        <v>-365747796160</v>
      </c>
    </row>
    <row r="72" spans="3:23" ht="15.5" x14ac:dyDescent="0.35">
      <c r="C72" t="s">
        <v>99</v>
      </c>
      <c r="S72" s="5">
        <v>15334345130</v>
      </c>
    </row>
    <row r="73" spans="3:23" ht="15.5" x14ac:dyDescent="0.35">
      <c r="C73" t="s">
        <v>100</v>
      </c>
      <c r="D73" s="5">
        <v>-3532174328</v>
      </c>
      <c r="E73" s="5">
        <v>-88324864183</v>
      </c>
      <c r="F73" s="5">
        <v>-600061122</v>
      </c>
      <c r="G73" s="5">
        <v>1890654244</v>
      </c>
      <c r="I73" s="5">
        <v>-91437567290</v>
      </c>
      <c r="J73" s="5">
        <v>-49137028444</v>
      </c>
      <c r="K73" s="5">
        <v>-241405614103</v>
      </c>
      <c r="L73" s="5">
        <v>-431959079487</v>
      </c>
      <c r="M73" s="5">
        <v>-752492708176</v>
      </c>
      <c r="N73" s="5">
        <v>233695783307</v>
      </c>
      <c r="O73" s="5">
        <v>-299751593948</v>
      </c>
      <c r="P73" s="5">
        <v>-916874798455</v>
      </c>
      <c r="Q73" s="5">
        <v>-419073663951</v>
      </c>
      <c r="R73" s="5">
        <v>-342520456635</v>
      </c>
      <c r="S73" s="5">
        <v>-350413451030</v>
      </c>
      <c r="T73" s="5">
        <v>-254389167647</v>
      </c>
      <c r="U73" s="5">
        <v>-243230405572</v>
      </c>
      <c r="V73" s="5">
        <v>-205882086548</v>
      </c>
      <c r="W73" s="5">
        <v>-159837737328</v>
      </c>
    </row>
    <row r="74" spans="3:23" ht="15.5" x14ac:dyDescent="0.35">
      <c r="C74" t="s">
        <v>104</v>
      </c>
      <c r="D74" s="5">
        <v>-778849545331</v>
      </c>
      <c r="E74" s="5">
        <v>-902449746435</v>
      </c>
      <c r="F74" s="5">
        <v>-1185883045694</v>
      </c>
      <c r="G74" s="5">
        <v>-1031724894326</v>
      </c>
      <c r="I74" s="5">
        <v>-4484184153771</v>
      </c>
      <c r="J74" s="5">
        <v>-3913600848372</v>
      </c>
      <c r="K74" s="5">
        <v>-4018265010703</v>
      </c>
      <c r="L74" s="5">
        <v>-1672733807060</v>
      </c>
      <c r="M74" s="5">
        <v>-1838733441975</v>
      </c>
      <c r="N74" s="5">
        <v>-9495726146546</v>
      </c>
      <c r="O74" s="5">
        <v>1028898367891</v>
      </c>
      <c r="P74" s="5">
        <v>4619567705553</v>
      </c>
      <c r="Q74" s="5">
        <v>4201572490754</v>
      </c>
      <c r="R74" s="5">
        <v>1813068616783</v>
      </c>
      <c r="S74" s="5">
        <v>1047590672774</v>
      </c>
      <c r="T74" s="5">
        <v>501212792063</v>
      </c>
      <c r="U74" s="5">
        <v>367970229296</v>
      </c>
      <c r="V74" s="5">
        <v>254031291579</v>
      </c>
      <c r="W74" s="5">
        <v>171989194121</v>
      </c>
    </row>
    <row r="75" spans="3:23" ht="15.5" x14ac:dyDescent="0.35">
      <c r="C75" t="s">
        <v>105</v>
      </c>
      <c r="D75" s="5">
        <v>-1010452072</v>
      </c>
      <c r="E75" s="5">
        <v>116330632744</v>
      </c>
      <c r="F75" s="5">
        <v>3559413384</v>
      </c>
      <c r="G75" s="5">
        <v>678591547</v>
      </c>
      <c r="I75" s="5">
        <v>121665005800</v>
      </c>
      <c r="J75" s="5">
        <v>82592345022</v>
      </c>
      <c r="K75" s="5">
        <v>-47226973483</v>
      </c>
      <c r="L75" s="5">
        <v>-36089047985</v>
      </c>
      <c r="M75" s="5">
        <v>120583298912</v>
      </c>
      <c r="N75" s="5">
        <v>94494141541</v>
      </c>
      <c r="O75" s="5">
        <v>-66140930727</v>
      </c>
      <c r="P75" s="5">
        <v>289488287504</v>
      </c>
      <c r="Q75" s="5">
        <v>-24790004652</v>
      </c>
      <c r="R75" s="5">
        <v>-3885140528</v>
      </c>
      <c r="S75" s="5">
        <v>435675741453</v>
      </c>
      <c r="T75" s="5">
        <v>-4155180744</v>
      </c>
      <c r="U75" s="5">
        <v>-1340788306</v>
      </c>
      <c r="V75" s="5">
        <v>331809441</v>
      </c>
      <c r="W75" s="5">
        <v>467611156</v>
      </c>
    </row>
    <row r="76" spans="3:23" ht="15.5" x14ac:dyDescent="0.35">
      <c r="C76" t="s">
        <v>106</v>
      </c>
      <c r="D76" s="5">
        <v>-1010452072</v>
      </c>
      <c r="E76" s="5">
        <v>116330632744</v>
      </c>
      <c r="F76" s="5">
        <v>3559413384</v>
      </c>
      <c r="G76" s="5">
        <v>678591547</v>
      </c>
      <c r="I76" s="5">
        <v>121665005800</v>
      </c>
      <c r="J76" s="5">
        <v>82592345022</v>
      </c>
      <c r="K76" s="5">
        <v>-47226973483</v>
      </c>
      <c r="L76" s="5">
        <v>-36089047985</v>
      </c>
      <c r="M76" s="5">
        <v>120583298912</v>
      </c>
      <c r="N76" s="5">
        <v>94494141541</v>
      </c>
      <c r="O76" s="5">
        <v>-66140930727</v>
      </c>
      <c r="P76" s="5">
        <v>289488287504</v>
      </c>
      <c r="Q76" s="5">
        <v>-24790004652</v>
      </c>
      <c r="R76" s="5">
        <v>-3885140528</v>
      </c>
      <c r="S76" s="5">
        <v>435675741453</v>
      </c>
      <c r="T76" s="5">
        <v>-4155180744</v>
      </c>
      <c r="U76" s="5">
        <v>-1340788306</v>
      </c>
      <c r="V76" s="5">
        <v>331809441</v>
      </c>
      <c r="W76" s="5">
        <v>467611156</v>
      </c>
    </row>
    <row r="77" spans="3:23" ht="15.5" x14ac:dyDescent="0.35">
      <c r="C77" t="s">
        <v>107</v>
      </c>
      <c r="D77" s="5">
        <v>-779859997403</v>
      </c>
      <c r="E77" s="5">
        <v>-786119113691</v>
      </c>
      <c r="F77" s="5">
        <v>-1182323632310</v>
      </c>
      <c r="G77" s="5">
        <v>-1031046302779</v>
      </c>
      <c r="I77" s="5">
        <v>-4362519147971</v>
      </c>
      <c r="J77" s="5">
        <v>-3831008503350</v>
      </c>
      <c r="K77" s="5">
        <v>-4065491984186</v>
      </c>
      <c r="L77" s="5">
        <v>-1708822855045</v>
      </c>
      <c r="M77" s="5">
        <v>-1718150143063</v>
      </c>
      <c r="N77" s="5">
        <v>-9401232005005</v>
      </c>
      <c r="O77" s="5">
        <v>962757437164</v>
      </c>
      <c r="P77" s="5">
        <v>4909055993057</v>
      </c>
      <c r="Q77" s="5">
        <v>4176782486102</v>
      </c>
      <c r="R77" s="5">
        <v>1809183476255</v>
      </c>
      <c r="S77" s="5">
        <v>1483266414227</v>
      </c>
      <c r="T77" s="5">
        <v>497057611319</v>
      </c>
      <c r="U77" s="5">
        <v>366629440990</v>
      </c>
      <c r="V77" s="5">
        <v>254363101020</v>
      </c>
      <c r="W77" s="5">
        <v>172456805277</v>
      </c>
    </row>
    <row r="78" spans="3:23" ht="15.5" x14ac:dyDescent="0.35">
      <c r="C78" t="s">
        <v>108</v>
      </c>
      <c r="D78" s="5">
        <v>-778849545331</v>
      </c>
      <c r="E78" s="5">
        <v>-902449746435</v>
      </c>
      <c r="F78" s="5">
        <v>-1185883045694</v>
      </c>
      <c r="G78" s="5">
        <v>-1031724894326</v>
      </c>
      <c r="I78" s="5">
        <v>-4484184153771</v>
      </c>
      <c r="J78" s="5">
        <v>-3913600848372</v>
      </c>
      <c r="K78" s="5">
        <v>-4018265010703</v>
      </c>
      <c r="L78" s="5">
        <v>-1672733807060</v>
      </c>
      <c r="M78" s="5">
        <v>-1838733441975</v>
      </c>
      <c r="N78" s="5">
        <v>-9495726146546</v>
      </c>
      <c r="O78" s="5">
        <v>1028898367891</v>
      </c>
      <c r="P78" s="5">
        <v>4619567705553</v>
      </c>
      <c r="Q78" s="5">
        <v>4201572490754</v>
      </c>
      <c r="R78" s="5">
        <v>1813068616784</v>
      </c>
      <c r="S78" s="5">
        <v>1047590672774</v>
      </c>
      <c r="T78" s="5">
        <v>501212792063</v>
      </c>
      <c r="U78" s="5">
        <v>367970229295</v>
      </c>
      <c r="V78" s="5">
        <v>254031291579</v>
      </c>
      <c r="W78" s="5">
        <v>171989194121</v>
      </c>
    </row>
    <row r="79" spans="3:23" ht="15.5" x14ac:dyDescent="0.35">
      <c r="C79" t="s">
        <v>7</v>
      </c>
      <c r="D79" s="5">
        <v>-679043812046</v>
      </c>
      <c r="E79" s="5">
        <v>-667631990817</v>
      </c>
      <c r="F79" s="5">
        <v>-1030600320506</v>
      </c>
      <c r="G79" s="5">
        <v>-893747491341</v>
      </c>
      <c r="I79" s="5">
        <v>-3837034805904</v>
      </c>
      <c r="J79" s="5">
        <v>-2561481656876</v>
      </c>
      <c r="K79" s="5">
        <v>-3817520796974</v>
      </c>
      <c r="L79" s="5">
        <v>-1935906231568</v>
      </c>
      <c r="M79" s="5">
        <v>-975628751000</v>
      </c>
      <c r="N79" s="5">
        <v>-7284059440578</v>
      </c>
      <c r="O79" s="5">
        <v>872001434160</v>
      </c>
      <c r="P79" s="5">
        <v>4252326319369</v>
      </c>
      <c r="Q79" s="5">
        <v>3856921912686</v>
      </c>
      <c r="R79" s="5">
        <v>1709375476197</v>
      </c>
      <c r="S79" s="5">
        <v>1483413840373</v>
      </c>
      <c r="T79" s="5">
        <v>497375331657</v>
      </c>
      <c r="U79" s="5">
        <v>366719194190</v>
      </c>
      <c r="V79" s="5">
        <v>254363101020</v>
      </c>
      <c r="W79" s="5">
        <v>172456805277</v>
      </c>
    </row>
    <row r="80" spans="3:23" ht="15.5" x14ac:dyDescent="0.35">
      <c r="C80" t="s">
        <v>110</v>
      </c>
      <c r="D80" s="5">
        <v>-778849545331</v>
      </c>
      <c r="E80" s="5">
        <v>-902449746435</v>
      </c>
      <c r="F80" s="5">
        <v>-1185883045694</v>
      </c>
      <c r="G80" s="5">
        <v>-1031724894326</v>
      </c>
      <c r="I80" s="5">
        <v>-4484184153771</v>
      </c>
      <c r="J80" s="5">
        <v>-3913600848372</v>
      </c>
      <c r="K80" s="5">
        <v>-4018265010703</v>
      </c>
      <c r="L80" s="5">
        <v>-1672733807060</v>
      </c>
      <c r="M80" s="5">
        <v>-1838733441975</v>
      </c>
      <c r="N80" s="5">
        <v>-9495726146546</v>
      </c>
      <c r="O80" s="5">
        <v>1028898367891</v>
      </c>
      <c r="P80" s="5">
        <v>4619567705553</v>
      </c>
      <c r="Q80" s="5">
        <v>4201572490754</v>
      </c>
      <c r="R80" s="5">
        <v>1813068616784</v>
      </c>
      <c r="S80" s="5">
        <v>1047590672774</v>
      </c>
      <c r="T80" s="5">
        <v>501212792063</v>
      </c>
      <c r="U80" s="5">
        <v>367970229295</v>
      </c>
      <c r="V80" s="5">
        <v>254031291579</v>
      </c>
      <c r="W80" s="5">
        <v>171989194121</v>
      </c>
    </row>
    <row r="81" spans="2:23" ht="15.5" x14ac:dyDescent="0.35">
      <c r="C81" t="s">
        <v>111</v>
      </c>
      <c r="D81" s="5">
        <v>-779859997403</v>
      </c>
      <c r="E81" s="5">
        <v>-786119113691</v>
      </c>
      <c r="F81" s="5">
        <v>-1182323632310</v>
      </c>
      <c r="G81" s="5">
        <v>-1031046302779</v>
      </c>
      <c r="I81" s="5">
        <v>-4362519147971</v>
      </c>
      <c r="J81" s="5">
        <v>-3831008503350</v>
      </c>
      <c r="K81" s="5">
        <v>-4065491984186</v>
      </c>
      <c r="L81" s="5">
        <v>-1708822855045</v>
      </c>
      <c r="M81" s="5">
        <v>-1718150143063</v>
      </c>
      <c r="N81" s="5">
        <v>-9401232005005</v>
      </c>
      <c r="O81" s="5">
        <v>962757437164</v>
      </c>
      <c r="P81" s="5">
        <v>4909055993057</v>
      </c>
      <c r="Q81" s="5">
        <v>4176782486102</v>
      </c>
      <c r="R81" s="5">
        <v>1809183476256</v>
      </c>
      <c r="S81" s="5">
        <v>1483266414227</v>
      </c>
      <c r="T81" s="5">
        <v>497057611319</v>
      </c>
      <c r="U81" s="5">
        <v>366629440989</v>
      </c>
      <c r="V81" s="5">
        <v>254363101020</v>
      </c>
      <c r="W81" s="5">
        <v>172456805277</v>
      </c>
    </row>
    <row r="82" spans="2:23" ht="15.5" x14ac:dyDescent="0.35">
      <c r="C82" t="s">
        <v>112</v>
      </c>
      <c r="D82" s="5">
        <v>-779859997403</v>
      </c>
      <c r="E82" s="5">
        <v>-786119113691</v>
      </c>
      <c r="F82" s="5">
        <v>-1182323632310</v>
      </c>
      <c r="G82" s="5">
        <v>-1031046302779</v>
      </c>
      <c r="I82" s="5">
        <v>-4362519147971</v>
      </c>
      <c r="J82" s="5">
        <v>-3831008503350</v>
      </c>
      <c r="K82" s="5">
        <v>-4065491984186</v>
      </c>
      <c r="L82" s="5">
        <v>-1708822855045</v>
      </c>
      <c r="M82" s="5">
        <v>-1718150143063</v>
      </c>
      <c r="N82" s="5">
        <v>-9401232005005</v>
      </c>
      <c r="O82" s="5">
        <v>962757437164</v>
      </c>
      <c r="P82" s="5">
        <v>4909055993057</v>
      </c>
      <c r="Q82" s="5">
        <v>4176782486102</v>
      </c>
      <c r="R82" s="5">
        <v>1809183476256</v>
      </c>
      <c r="S82" s="5">
        <v>1483266414227</v>
      </c>
      <c r="T82" s="5">
        <v>497057611319</v>
      </c>
      <c r="U82" s="5">
        <v>366629440989</v>
      </c>
      <c r="V82" s="5">
        <v>254363101020</v>
      </c>
      <c r="W82" s="5">
        <v>172456805277</v>
      </c>
    </row>
    <row r="84" spans="2:23" ht="15.5" x14ac:dyDescent="0.35">
      <c r="B84" t="s">
        <v>113</v>
      </c>
      <c r="C84" t="s">
        <v>114</v>
      </c>
    </row>
    <row r="85" spans="2:23" ht="15.5" x14ac:dyDescent="0.35">
      <c r="C85" t="s">
        <v>115</v>
      </c>
    </row>
    <row r="86" spans="2:23" ht="15.5" x14ac:dyDescent="0.35">
      <c r="C86" t="s">
        <v>19</v>
      </c>
      <c r="D86" s="5">
        <v>3052591147095</v>
      </c>
      <c r="E86" s="5">
        <v>4407564435959</v>
      </c>
      <c r="F86" s="5">
        <v>3009328570967</v>
      </c>
      <c r="G86" s="5">
        <v>3280275159905</v>
      </c>
      <c r="I86" s="5">
        <v>4407564435959</v>
      </c>
      <c r="J86" s="5">
        <v>2516211632824</v>
      </c>
      <c r="K86" s="5">
        <v>1340065112240</v>
      </c>
      <c r="L86" s="5">
        <v>8945714916516</v>
      </c>
      <c r="M86" s="5">
        <v>13165761250874</v>
      </c>
      <c r="N86" s="5">
        <v>1213437371866</v>
      </c>
      <c r="O86" s="5">
        <v>9258310028392</v>
      </c>
      <c r="P86" s="5">
        <v>10845678217201</v>
      </c>
      <c r="Q86" s="5">
        <v>6088962586747</v>
      </c>
      <c r="R86" s="5">
        <v>10653780768186</v>
      </c>
      <c r="S86" s="5">
        <v>5511188078778</v>
      </c>
      <c r="T86" s="5">
        <v>1675283272031</v>
      </c>
      <c r="U86" s="5">
        <v>1119694010726</v>
      </c>
    </row>
    <row r="87" spans="2:23" ht="15.5" x14ac:dyDescent="0.35">
      <c r="C87" t="s">
        <v>341</v>
      </c>
      <c r="D87" s="5">
        <v>1031041481</v>
      </c>
      <c r="E87" s="5">
        <v>6657572236</v>
      </c>
      <c r="F87" s="5">
        <v>6581447779</v>
      </c>
      <c r="G87" s="5">
        <v>2042440832</v>
      </c>
      <c r="I87" s="5">
        <v>6657572236</v>
      </c>
      <c r="J87" s="5">
        <v>1000000000</v>
      </c>
      <c r="L87" s="5">
        <v>136806360970</v>
      </c>
      <c r="M87" s="5">
        <v>47280221724</v>
      </c>
      <c r="N87" s="5">
        <v>239008625391</v>
      </c>
      <c r="O87" s="5">
        <v>8448200000</v>
      </c>
      <c r="P87" s="5">
        <v>8448200000</v>
      </c>
      <c r="Q87" s="5">
        <v>8448200000</v>
      </c>
      <c r="R87" s="5">
        <v>10663933745</v>
      </c>
      <c r="S87" s="5">
        <v>10663933745</v>
      </c>
      <c r="T87" s="5">
        <v>24276133745</v>
      </c>
      <c r="U87" s="5">
        <v>24276133745</v>
      </c>
    </row>
    <row r="88" spans="2:23" ht="15.5" x14ac:dyDescent="0.35">
      <c r="C88" t="s">
        <v>116</v>
      </c>
      <c r="D88" s="5">
        <v>1137808890567</v>
      </c>
      <c r="E88" s="5">
        <v>1137808890567</v>
      </c>
      <c r="F88" s="5">
        <v>1108599617421</v>
      </c>
      <c r="G88" s="5">
        <v>1108599617421</v>
      </c>
      <c r="I88" s="5">
        <v>1137808890567</v>
      </c>
      <c r="J88" s="5">
        <v>1127781190598</v>
      </c>
      <c r="R88" s="5">
        <v>138109649163</v>
      </c>
    </row>
    <row r="89" spans="2:23" ht="15.5" x14ac:dyDescent="0.35">
      <c r="C89" t="s">
        <v>117</v>
      </c>
      <c r="Q89" s="5">
        <v>584561070969</v>
      </c>
      <c r="R89" s="5">
        <v>853981129</v>
      </c>
      <c r="S89" s="5">
        <v>41406913603</v>
      </c>
    </row>
    <row r="90" spans="2:23" ht="15.5" x14ac:dyDescent="0.35">
      <c r="C90" t="s">
        <v>118</v>
      </c>
      <c r="D90" s="5">
        <v>254017639787</v>
      </c>
      <c r="E90" s="5">
        <v>250792696463</v>
      </c>
      <c r="F90" s="5">
        <v>324985566840</v>
      </c>
      <c r="G90" s="5">
        <v>335019639885</v>
      </c>
      <c r="I90" s="5">
        <v>250792696463</v>
      </c>
      <c r="J90" s="5">
        <v>319001274589</v>
      </c>
      <c r="K90" s="5">
        <v>310522632588</v>
      </c>
      <c r="L90" s="5">
        <v>1557883427681</v>
      </c>
      <c r="M90" s="5">
        <v>1525808998059</v>
      </c>
      <c r="N90" s="5">
        <v>2025478455188</v>
      </c>
      <c r="O90" s="5">
        <v>1876410844810</v>
      </c>
      <c r="P90" s="5">
        <v>1549134705578</v>
      </c>
      <c r="Q90" s="5">
        <v>1754631834940</v>
      </c>
      <c r="R90" s="5">
        <v>1953199902151</v>
      </c>
      <c r="S90" s="5">
        <v>745445185584</v>
      </c>
    </row>
    <row r="91" spans="2:23" ht="15.5" x14ac:dyDescent="0.35">
      <c r="C91" t="s">
        <v>119</v>
      </c>
      <c r="D91" s="5">
        <v>1146560861636</v>
      </c>
      <c r="E91" s="5">
        <v>1312571628523</v>
      </c>
      <c r="F91" s="5">
        <v>1253431732590</v>
      </c>
      <c r="G91" s="5">
        <v>1286473944691</v>
      </c>
      <c r="I91" s="5">
        <v>1312571628523</v>
      </c>
      <c r="J91" s="5">
        <v>1821671319032</v>
      </c>
      <c r="K91" s="5">
        <v>1713691389519</v>
      </c>
      <c r="L91" s="5">
        <v>1867294205719</v>
      </c>
      <c r="M91" s="5">
        <v>2907078631605</v>
      </c>
      <c r="N91" s="5">
        <v>4424284473160</v>
      </c>
      <c r="O91" s="5">
        <v>3555894482727</v>
      </c>
      <c r="P91" s="5">
        <v>3768188689654</v>
      </c>
      <c r="Q91" s="5">
        <v>1871068344684</v>
      </c>
      <c r="R91" s="5">
        <v>2238507135808</v>
      </c>
      <c r="S91" s="5">
        <v>4653596851448</v>
      </c>
      <c r="T91" s="5">
        <v>2306758397689</v>
      </c>
      <c r="U91" s="5">
        <v>1710373345558</v>
      </c>
    </row>
    <row r="92" spans="2:23" ht="15.5" x14ac:dyDescent="0.35">
      <c r="C92" t="s">
        <v>548</v>
      </c>
      <c r="D92" s="5">
        <v>140959227982</v>
      </c>
      <c r="E92" s="5">
        <v>141807079246</v>
      </c>
      <c r="F92" s="5">
        <v>141768435084</v>
      </c>
      <c r="G92" s="5">
        <v>141768435084</v>
      </c>
      <c r="I92" s="5">
        <v>141807079246</v>
      </c>
      <c r="J92" s="5">
        <v>141807079244</v>
      </c>
    </row>
    <row r="93" spans="2:23" ht="15.5" x14ac:dyDescent="0.35">
      <c r="C93" t="s">
        <v>549</v>
      </c>
      <c r="D93" s="5">
        <v>1480316474648</v>
      </c>
      <c r="E93" s="5">
        <v>1523188158345</v>
      </c>
      <c r="F93" s="5">
        <v>1431783289092</v>
      </c>
      <c r="G93" s="5">
        <v>1372775708455</v>
      </c>
      <c r="I93" s="5">
        <v>1523188158345</v>
      </c>
      <c r="J93" s="5">
        <v>1359919793364</v>
      </c>
      <c r="K93" s="5">
        <v>1696932204966</v>
      </c>
      <c r="L93" s="5">
        <v>1463752471746</v>
      </c>
      <c r="M93" s="5">
        <v>1647916411389</v>
      </c>
      <c r="N93" s="5">
        <v>1805569460457</v>
      </c>
      <c r="O93" s="5">
        <v>1783127156677</v>
      </c>
      <c r="P93" s="5">
        <v>1333867085150</v>
      </c>
      <c r="Q93" s="5">
        <v>1050932276366</v>
      </c>
      <c r="R93" s="5">
        <v>966697328380</v>
      </c>
      <c r="S93" s="5">
        <v>731619042743</v>
      </c>
      <c r="T93" s="5">
        <v>619017530435</v>
      </c>
      <c r="U93" s="5">
        <v>605778272759</v>
      </c>
    </row>
    <row r="94" spans="2:23" ht="15.5" x14ac:dyDescent="0.35">
      <c r="C94" t="s">
        <v>122</v>
      </c>
      <c r="D94" s="5">
        <v>2418001016898</v>
      </c>
      <c r="E94" s="5">
        <v>2299245262137</v>
      </c>
      <c r="F94" s="5">
        <v>2659865842470</v>
      </c>
      <c r="G94" s="5">
        <v>2635005861565</v>
      </c>
      <c r="I94" s="5">
        <v>2299245262137</v>
      </c>
      <c r="J94" s="5">
        <v>2624924188062</v>
      </c>
      <c r="K94" s="5">
        <v>3202107332320</v>
      </c>
      <c r="L94" s="5">
        <v>4283460177987</v>
      </c>
      <c r="M94" s="5">
        <v>4355127352039</v>
      </c>
      <c r="N94" s="5">
        <v>4208986491544</v>
      </c>
      <c r="O94" s="5">
        <v>4470845549423</v>
      </c>
      <c r="P94" s="5">
        <v>5089231071244</v>
      </c>
      <c r="Q94" s="5">
        <v>3235500802811</v>
      </c>
      <c r="R94" s="5">
        <v>2556731823542</v>
      </c>
      <c r="S94" s="5">
        <v>826384135639</v>
      </c>
      <c r="T94" s="5">
        <v>604279265976</v>
      </c>
      <c r="U94" s="5">
        <v>292226654318</v>
      </c>
    </row>
    <row r="95" spans="2:23" ht="15.5" x14ac:dyDescent="0.35">
      <c r="C95" t="s">
        <v>2272</v>
      </c>
      <c r="D95" s="5">
        <v>674444577983</v>
      </c>
      <c r="E95" s="5">
        <v>613700274614</v>
      </c>
      <c r="F95" s="5">
        <v>540845209818</v>
      </c>
      <c r="G95" s="5">
        <v>792813499526</v>
      </c>
      <c r="I95" s="5">
        <v>613700274614</v>
      </c>
      <c r="J95" s="5">
        <v>399507904218</v>
      </c>
      <c r="K95" s="5">
        <v>360741426135</v>
      </c>
      <c r="L95" s="5">
        <v>248477981675</v>
      </c>
      <c r="M95" s="5">
        <v>225286989038</v>
      </c>
      <c r="N95" s="5">
        <v>128304009090</v>
      </c>
      <c r="O95" s="5">
        <v>3302632305354</v>
      </c>
      <c r="P95" s="5">
        <v>659662426115</v>
      </c>
      <c r="Q95" s="5">
        <v>1011053119340</v>
      </c>
    </row>
    <row r="96" spans="2:23" ht="15.5" x14ac:dyDescent="0.35">
      <c r="C96" t="s">
        <v>128</v>
      </c>
      <c r="D96" s="5">
        <v>6616970590356</v>
      </c>
      <c r="E96" s="5">
        <v>6757806413861</v>
      </c>
      <c r="F96" s="5">
        <v>6541079177938</v>
      </c>
      <c r="G96" s="5">
        <v>6602372257321</v>
      </c>
      <c r="I96" s="5">
        <v>6757806413861</v>
      </c>
      <c r="J96" s="5">
        <v>6871548355907</v>
      </c>
      <c r="K96" s="5">
        <v>2323013265928</v>
      </c>
      <c r="L96" s="5">
        <v>2608505681094</v>
      </c>
      <c r="M96" s="5">
        <v>4000736513042</v>
      </c>
      <c r="N96" s="5">
        <v>6866921939346</v>
      </c>
      <c r="O96" s="5">
        <v>5384494191741</v>
      </c>
      <c r="P96" s="5">
        <v>6651472170541</v>
      </c>
      <c r="Q96" s="5">
        <v>3449338384504</v>
      </c>
      <c r="R96" s="5">
        <v>2070700688368</v>
      </c>
      <c r="S96" s="5">
        <v>421812733291</v>
      </c>
      <c r="T96" s="5">
        <v>7314904399</v>
      </c>
      <c r="U96" s="5">
        <v>8391719214</v>
      </c>
    </row>
    <row r="97" spans="3:23" ht="15.5" x14ac:dyDescent="0.35">
      <c r="C97" t="s">
        <v>550</v>
      </c>
      <c r="D97" s="5">
        <v>2170629225914</v>
      </c>
      <c r="E97" s="5">
        <v>2321891999892</v>
      </c>
      <c r="F97" s="5">
        <v>2535713720875</v>
      </c>
      <c r="G97" s="5">
        <v>2653307593811</v>
      </c>
      <c r="I97" s="5">
        <v>2321891999892</v>
      </c>
      <c r="J97" s="5">
        <v>2478534810998</v>
      </c>
      <c r="K97" s="5">
        <v>4496709067451</v>
      </c>
      <c r="L97" s="5">
        <v>7877664742737</v>
      </c>
      <c r="M97" s="5">
        <v>9305655284932</v>
      </c>
      <c r="N97" s="5">
        <v>11022447219064</v>
      </c>
      <c r="O97" s="5">
        <v>14171175559016</v>
      </c>
      <c r="P97" s="5">
        <v>32350733163102</v>
      </c>
      <c r="Q97" s="5">
        <v>25020661157688</v>
      </c>
      <c r="R97" s="5">
        <v>10971802597848</v>
      </c>
      <c r="S97" s="5">
        <v>4579714985618</v>
      </c>
      <c r="T97" s="5">
        <v>4270519511684</v>
      </c>
      <c r="U97" s="5">
        <v>3312275814495</v>
      </c>
    </row>
    <row r="98" spans="3:23" ht="15.5" x14ac:dyDescent="0.35">
      <c r="C98" t="s">
        <v>618</v>
      </c>
      <c r="D98" s="5">
        <v>2170629225914</v>
      </c>
      <c r="E98" s="5">
        <v>2321891999892</v>
      </c>
      <c r="F98" s="5">
        <v>2535713720875</v>
      </c>
      <c r="G98" s="5">
        <v>2653307593811</v>
      </c>
      <c r="I98" s="5">
        <v>2321891999892</v>
      </c>
      <c r="J98" s="5">
        <v>2478534810998</v>
      </c>
      <c r="K98" s="5">
        <v>4496709067451</v>
      </c>
      <c r="L98" s="5">
        <v>7877664742737</v>
      </c>
      <c r="M98" s="5">
        <v>9305655284932</v>
      </c>
      <c r="N98" s="5">
        <v>11022447219064</v>
      </c>
      <c r="O98" s="5">
        <v>14171175559016</v>
      </c>
      <c r="P98" s="5">
        <v>32350733163102</v>
      </c>
      <c r="Q98" s="5">
        <v>25020661157688</v>
      </c>
      <c r="R98" s="5">
        <v>10971802597848</v>
      </c>
      <c r="S98" s="5">
        <v>4579714985618</v>
      </c>
      <c r="T98" s="5">
        <v>4270519511684</v>
      </c>
      <c r="U98" s="5">
        <v>3312275814495</v>
      </c>
    </row>
    <row r="99" spans="3:23" ht="15.5" x14ac:dyDescent="0.35">
      <c r="C99" t="s">
        <v>91</v>
      </c>
      <c r="D99" s="5">
        <v>938581607678</v>
      </c>
      <c r="E99" s="5">
        <v>939592059750</v>
      </c>
      <c r="F99" s="5">
        <v>853404688534</v>
      </c>
      <c r="G99" s="5">
        <v>849926095109</v>
      </c>
      <c r="I99" s="5">
        <v>939592059750</v>
      </c>
      <c r="J99" s="5">
        <v>848151135437</v>
      </c>
      <c r="K99" s="5">
        <v>820271962578</v>
      </c>
      <c r="L99" s="5">
        <v>867396329210</v>
      </c>
      <c r="M99" s="5">
        <v>903485377195</v>
      </c>
      <c r="N99" s="5">
        <v>765435443791</v>
      </c>
      <c r="O99" s="5">
        <v>739581647808</v>
      </c>
      <c r="P99" s="5">
        <v>744295282636</v>
      </c>
      <c r="Q99" s="5">
        <v>500948439660</v>
      </c>
      <c r="R99" s="5">
        <v>495349287477</v>
      </c>
      <c r="S99" s="5">
        <v>375138268284</v>
      </c>
      <c r="T99" s="5">
        <v>35407026566</v>
      </c>
      <c r="U99" s="5">
        <v>25129365415</v>
      </c>
      <c r="V99" s="5">
        <v>-2459741802</v>
      </c>
      <c r="W99" s="5">
        <v>-2791551243</v>
      </c>
    </row>
    <row r="100" spans="3:23" ht="15.5" x14ac:dyDescent="0.35">
      <c r="C100" t="s">
        <v>123</v>
      </c>
      <c r="D100" s="5">
        <v>15245354576994</v>
      </c>
      <c r="E100" s="5">
        <v>16891804033644</v>
      </c>
      <c r="F100" s="5">
        <v>18187147877742</v>
      </c>
      <c r="G100" s="5">
        <v>19860133625914</v>
      </c>
      <c r="I100" s="5">
        <v>16891804033644</v>
      </c>
      <c r="J100" s="5">
        <v>20437542589615</v>
      </c>
      <c r="K100" s="5">
        <v>21723129822331</v>
      </c>
      <c r="L100" s="5">
        <v>33430242924449</v>
      </c>
      <c r="M100" s="5">
        <v>42588609406325</v>
      </c>
      <c r="N100" s="5">
        <v>32538762593246</v>
      </c>
      <c r="O100" s="5">
        <v>49037842886120</v>
      </c>
      <c r="P100" s="5">
        <v>66989129822191</v>
      </c>
      <c r="Q100" s="5">
        <v>52427017359620</v>
      </c>
      <c r="R100" s="5">
        <v>36882457492758</v>
      </c>
      <c r="S100" s="5">
        <v>18074850942747</v>
      </c>
      <c r="T100" s="5">
        <v>10524167905318</v>
      </c>
      <c r="U100" s="5">
        <v>7781413114034</v>
      </c>
    </row>
    <row r="101" spans="3:23" ht="15.5" x14ac:dyDescent="0.35">
      <c r="C101" t="s">
        <v>124</v>
      </c>
    </row>
    <row r="102" spans="3:23" ht="15.5" x14ac:dyDescent="0.35">
      <c r="C102" t="s">
        <v>380</v>
      </c>
    </row>
    <row r="103" spans="3:23" ht="15.5" x14ac:dyDescent="0.35">
      <c r="C103" t="s">
        <v>127</v>
      </c>
      <c r="D103" s="5">
        <v>254764649000</v>
      </c>
      <c r="E103" s="5">
        <v>254764649000</v>
      </c>
      <c r="F103" s="5">
        <v>244962351500</v>
      </c>
      <c r="G103" s="5">
        <v>244962351500</v>
      </c>
      <c r="I103" s="5">
        <v>254764649000</v>
      </c>
      <c r="J103" s="5">
        <v>244962351500</v>
      </c>
      <c r="K103" s="5">
        <v>317540434513</v>
      </c>
      <c r="L103" s="5">
        <v>317540434513</v>
      </c>
      <c r="M103" s="5">
        <v>317540434513</v>
      </c>
      <c r="N103" s="5">
        <v>310146389684</v>
      </c>
      <c r="O103" s="5">
        <v>310146389684</v>
      </c>
      <c r="P103" s="5">
        <v>126279404689</v>
      </c>
      <c r="Q103" s="5">
        <v>66546252874</v>
      </c>
      <c r="R103" s="5">
        <v>53410531080</v>
      </c>
      <c r="S103" s="5">
        <v>259970000000</v>
      </c>
      <c r="U103" s="5">
        <v>15107359107</v>
      </c>
    </row>
    <row r="104" spans="3:23" ht="15.5" x14ac:dyDescent="0.35">
      <c r="C104" t="s">
        <v>126</v>
      </c>
      <c r="D104" s="5">
        <v>3992821140054</v>
      </c>
      <c r="E104" s="5">
        <v>4079517554325</v>
      </c>
      <c r="F104" s="5">
        <v>4149521292264</v>
      </c>
      <c r="G104" s="5">
        <v>4222007818851</v>
      </c>
      <c r="I104" s="5">
        <v>4079517554325</v>
      </c>
      <c r="J104" s="5">
        <v>4357841964341</v>
      </c>
      <c r="K104" s="5">
        <v>5007639998795</v>
      </c>
      <c r="L104" s="5">
        <v>6137155474852</v>
      </c>
      <c r="M104" s="5">
        <v>5413149771834</v>
      </c>
      <c r="N104" s="5">
        <v>7819654831137</v>
      </c>
      <c r="O104" s="5">
        <v>8663216063821</v>
      </c>
      <c r="P104" s="5">
        <v>7091121159643</v>
      </c>
      <c r="Q104" s="5">
        <v>4742288130361</v>
      </c>
      <c r="R104" s="5">
        <v>3275335187968</v>
      </c>
      <c r="S104" s="5">
        <v>1923143995454</v>
      </c>
      <c r="T104" s="5">
        <v>621791835556</v>
      </c>
      <c r="U104" s="5">
        <v>415439953161</v>
      </c>
    </row>
    <row r="105" spans="3:23" ht="15.5" x14ac:dyDescent="0.35">
      <c r="C105" t="s">
        <v>342</v>
      </c>
      <c r="D105" s="5">
        <v>2515494852833</v>
      </c>
      <c r="E105" s="5">
        <v>2515494852833</v>
      </c>
      <c r="F105" s="5">
        <v>2515494852833</v>
      </c>
      <c r="G105" s="5">
        <v>2515494852833</v>
      </c>
      <c r="I105" s="5">
        <v>2515494852833</v>
      </c>
      <c r="J105" s="5">
        <v>2515494852833</v>
      </c>
      <c r="K105" s="5">
        <v>4025903165936</v>
      </c>
      <c r="L105" s="5">
        <v>4025903165936</v>
      </c>
      <c r="M105" s="5">
        <v>1393315461804</v>
      </c>
      <c r="N105" s="5">
        <v>1995908825753</v>
      </c>
      <c r="O105" s="5">
        <v>1995908825753</v>
      </c>
      <c r="P105" s="5">
        <v>1995908825753</v>
      </c>
      <c r="Q105" s="5">
        <v>2235779910646</v>
      </c>
      <c r="R105" s="5">
        <v>1710769397469</v>
      </c>
      <c r="S105" s="5">
        <v>1390680768376</v>
      </c>
    </row>
    <row r="106" spans="3:23" ht="15.5" x14ac:dyDescent="0.35">
      <c r="C106" t="s">
        <v>129</v>
      </c>
      <c r="D106" s="5">
        <v>32325856111258</v>
      </c>
      <c r="E106" s="5">
        <v>32149125334993</v>
      </c>
      <c r="F106" s="5">
        <v>31162455121557</v>
      </c>
      <c r="G106" s="5">
        <v>31217146329653</v>
      </c>
      <c r="I106" s="5">
        <v>32149125334993</v>
      </c>
      <c r="J106" s="5">
        <v>31338960884901</v>
      </c>
      <c r="K106" s="5">
        <v>49392544270327</v>
      </c>
      <c r="L106" s="5">
        <v>47516603311042</v>
      </c>
      <c r="M106" s="5">
        <v>48143910477938</v>
      </c>
      <c r="N106" s="5">
        <v>53871281594680</v>
      </c>
      <c r="O106" s="5">
        <v>55378833829251</v>
      </c>
      <c r="P106" s="5">
        <v>40233245160591</v>
      </c>
      <c r="Q106" s="5">
        <v>33932684241654</v>
      </c>
      <c r="R106" s="5">
        <v>11153743927058</v>
      </c>
      <c r="S106" s="5">
        <v>5580331981281</v>
      </c>
    </row>
    <row r="107" spans="3:23" ht="15.5" x14ac:dyDescent="0.35">
      <c r="C107" t="s">
        <v>125</v>
      </c>
      <c r="D107" s="5">
        <v>56567889223</v>
      </c>
      <c r="E107" s="5">
        <v>56563931277</v>
      </c>
      <c r="F107" s="5">
        <v>48428739692</v>
      </c>
      <c r="G107" s="5">
        <v>47399443794</v>
      </c>
      <c r="I107" s="5">
        <v>56563931277</v>
      </c>
      <c r="J107" s="5">
        <v>47399443794</v>
      </c>
      <c r="K107" s="5">
        <v>14103253810</v>
      </c>
      <c r="L107" s="5">
        <v>14692805654</v>
      </c>
      <c r="M107" s="5">
        <v>37409344294</v>
      </c>
      <c r="N107" s="5">
        <v>520766892152</v>
      </c>
      <c r="O107" s="5">
        <v>1542424572</v>
      </c>
      <c r="P107" s="5">
        <v>1557248071</v>
      </c>
      <c r="Q107" s="5">
        <v>43924035581</v>
      </c>
      <c r="R107" s="5">
        <v>187307694607</v>
      </c>
    </row>
    <row r="108" spans="3:23" ht="15.5" x14ac:dyDescent="0.35">
      <c r="C108" t="s">
        <v>130</v>
      </c>
      <c r="D108" s="5">
        <v>53645946653817</v>
      </c>
      <c r="E108" s="5">
        <v>53841793676379</v>
      </c>
      <c r="F108" s="5">
        <v>53743171273158</v>
      </c>
      <c r="G108" s="5">
        <v>53972378682457</v>
      </c>
      <c r="I108" s="5">
        <v>53841793676379</v>
      </c>
      <c r="J108" s="5">
        <v>56722194274562</v>
      </c>
      <c r="K108" s="5">
        <v>73872767635636</v>
      </c>
      <c r="L108" s="5">
        <v>64802073704397</v>
      </c>
      <c r="M108" s="5">
        <v>61013002477015</v>
      </c>
      <c r="N108" s="5">
        <v>73050197466759</v>
      </c>
      <c r="O108" s="5">
        <v>73551416464451</v>
      </c>
      <c r="P108" s="5">
        <v>57402451801445</v>
      </c>
      <c r="Q108" s="5">
        <v>45468743479005</v>
      </c>
      <c r="R108" s="5">
        <v>24542724229272</v>
      </c>
      <c r="S108" s="5">
        <v>12234260234720</v>
      </c>
      <c r="T108" s="5">
        <v>2017873439530</v>
      </c>
      <c r="U108" s="5">
        <v>1006890123586</v>
      </c>
    </row>
    <row r="109" spans="3:23" ht="15.5" x14ac:dyDescent="0.35">
      <c r="C109" t="s">
        <v>131</v>
      </c>
      <c r="D109" s="5">
        <v>68891301230811</v>
      </c>
      <c r="E109" s="5">
        <v>70733597710023</v>
      </c>
      <c r="F109" s="5">
        <v>71930319150900</v>
      </c>
      <c r="G109" s="5">
        <v>73832512308371</v>
      </c>
      <c r="I109" s="5">
        <v>70733597710023</v>
      </c>
      <c r="J109" s="5">
        <v>77159736864177</v>
      </c>
      <c r="K109" s="5">
        <v>95595897457967</v>
      </c>
      <c r="L109" s="5">
        <v>98232316628846</v>
      </c>
      <c r="M109" s="5">
        <v>103601611883340</v>
      </c>
      <c r="N109" s="5">
        <v>105588960060005</v>
      </c>
      <c r="O109" s="5">
        <v>122589259350571</v>
      </c>
      <c r="P109" s="5">
        <v>124391581623636</v>
      </c>
      <c r="Q109" s="5">
        <v>97895760838625</v>
      </c>
      <c r="R109" s="5">
        <v>61425181722030</v>
      </c>
      <c r="S109" s="5">
        <v>30309111177467</v>
      </c>
      <c r="T109" s="5">
        <v>12542041344848</v>
      </c>
      <c r="U109" s="5">
        <v>8788303237620</v>
      </c>
    </row>
    <row r="110" spans="3:23" ht="15.5" x14ac:dyDescent="0.35">
      <c r="C110" t="s">
        <v>132</v>
      </c>
    </row>
    <row r="111" spans="3:23" ht="15.5" x14ac:dyDescent="0.35">
      <c r="C111" t="s">
        <v>133</v>
      </c>
    </row>
    <row r="112" spans="3:23" ht="15.5" x14ac:dyDescent="0.35">
      <c r="C112" t="s">
        <v>134</v>
      </c>
      <c r="D112" s="5">
        <v>19031917329906</v>
      </c>
      <c r="E112" s="5">
        <v>33104465147481</v>
      </c>
      <c r="F112" s="5">
        <v>19584608220883</v>
      </c>
      <c r="G112" s="5">
        <v>18797214872736</v>
      </c>
      <c r="I112" s="5">
        <v>33104465147481</v>
      </c>
      <c r="J112" s="5">
        <v>22498266330063</v>
      </c>
      <c r="K112" s="5">
        <v>22907148966464</v>
      </c>
      <c r="L112" s="5">
        <v>21452886385290</v>
      </c>
      <c r="M112" s="5">
        <v>27300293001474</v>
      </c>
      <c r="N112" s="5">
        <v>48237835913277</v>
      </c>
      <c r="O112" s="5">
        <v>45023495139583</v>
      </c>
      <c r="P112" s="5">
        <v>56799725099343</v>
      </c>
      <c r="Q112" s="5">
        <v>52309197858063</v>
      </c>
      <c r="R112" s="5">
        <v>31461535721602</v>
      </c>
      <c r="S112" s="5">
        <v>13664811609274</v>
      </c>
      <c r="T112" s="5">
        <v>7728153555877</v>
      </c>
      <c r="U112" s="5">
        <v>5427139408859</v>
      </c>
    </row>
    <row r="113" spans="3:21" ht="15.5" x14ac:dyDescent="0.35">
      <c r="C113" t="s">
        <v>135</v>
      </c>
    </row>
    <row r="114" spans="3:21" ht="15.5" x14ac:dyDescent="0.35">
      <c r="C114" t="s">
        <v>856</v>
      </c>
      <c r="D114" s="5">
        <v>30561755966126</v>
      </c>
      <c r="E114" s="5">
        <v>20864899065060</v>
      </c>
      <c r="F114" s="5">
        <v>33197854094843</v>
      </c>
      <c r="G114" s="5">
        <v>33167181731090</v>
      </c>
      <c r="I114" s="5">
        <v>20864899065060</v>
      </c>
      <c r="J114" s="5">
        <v>33189395165548</v>
      </c>
      <c r="K114" s="5">
        <v>46043336842626</v>
      </c>
      <c r="L114" s="5">
        <v>46470883114357</v>
      </c>
      <c r="M114" s="5">
        <v>49171948596051</v>
      </c>
      <c r="N114" s="5">
        <v>23086340174489</v>
      </c>
      <c r="O114" s="5">
        <v>29325150366929</v>
      </c>
      <c r="P114" s="5">
        <v>20752253877138</v>
      </c>
      <c r="Q114" s="5">
        <v>8665505934739</v>
      </c>
      <c r="R114" s="5">
        <v>4147888758601</v>
      </c>
      <c r="S114" s="5">
        <v>1875874088600</v>
      </c>
    </row>
    <row r="115" spans="3:21" ht="15.5" x14ac:dyDescent="0.35">
      <c r="C115" t="s">
        <v>136</v>
      </c>
      <c r="D115" s="5">
        <v>3977003300301</v>
      </c>
      <c r="F115" s="5">
        <v>3577423609283</v>
      </c>
      <c r="G115" s="5">
        <v>3662251865691</v>
      </c>
      <c r="L115" s="5">
        <v>7449149336334</v>
      </c>
      <c r="S115" s="5">
        <v>5472021465464</v>
      </c>
    </row>
    <row r="116" spans="3:21" ht="15.5" x14ac:dyDescent="0.35">
      <c r="C116" t="s">
        <v>137</v>
      </c>
      <c r="D116" s="5">
        <v>3977003300301</v>
      </c>
      <c r="E116" s="5">
        <v>4062592134838</v>
      </c>
      <c r="F116" s="5">
        <v>3577423609283</v>
      </c>
      <c r="G116" s="5">
        <v>3662251865691</v>
      </c>
      <c r="I116" s="5">
        <v>4062592134838</v>
      </c>
      <c r="J116" s="5">
        <v>4056021171233</v>
      </c>
      <c r="K116" s="5">
        <v>5839016918891</v>
      </c>
      <c r="L116" s="5">
        <v>7449149336334</v>
      </c>
      <c r="M116" s="5">
        <v>7602633115643</v>
      </c>
      <c r="N116" s="5">
        <v>13094580667904</v>
      </c>
      <c r="O116" s="5">
        <v>12381177826833</v>
      </c>
      <c r="P116" s="5">
        <v>14905832998966</v>
      </c>
      <c r="Q116" s="5">
        <v>14098182419323</v>
      </c>
      <c r="R116" s="5">
        <v>7361695071899</v>
      </c>
      <c r="S116" s="5">
        <v>5472021465464</v>
      </c>
      <c r="T116" s="5">
        <v>2571795443930</v>
      </c>
      <c r="U116" s="5">
        <v>2291267516562</v>
      </c>
    </row>
    <row r="117" spans="3:21" ht="15.5" x14ac:dyDescent="0.35">
      <c r="C117" t="s">
        <v>2273</v>
      </c>
      <c r="D117" s="5">
        <v>22800000000</v>
      </c>
      <c r="E117" s="5">
        <v>54436710842</v>
      </c>
      <c r="F117" s="5">
        <v>53215769354</v>
      </c>
      <c r="G117" s="5">
        <v>53415769354</v>
      </c>
      <c r="I117" s="5">
        <v>54436710842</v>
      </c>
      <c r="J117" s="5">
        <v>55210888238</v>
      </c>
      <c r="K117" s="5">
        <v>58302600000</v>
      </c>
    </row>
    <row r="118" spans="3:21" ht="15.5" x14ac:dyDescent="0.35">
      <c r="C118" t="s">
        <v>139</v>
      </c>
      <c r="P118" s="5">
        <v>392616610781</v>
      </c>
      <c r="Q118" s="5">
        <v>1588724501944</v>
      </c>
      <c r="R118" s="5">
        <v>3281288365177</v>
      </c>
      <c r="S118" s="5">
        <v>289295363429</v>
      </c>
    </row>
    <row r="119" spans="3:21" ht="15.5" x14ac:dyDescent="0.35">
      <c r="C119" t="s">
        <v>149</v>
      </c>
      <c r="D119" s="5">
        <v>10910649377</v>
      </c>
      <c r="E119" s="5">
        <v>10910649377</v>
      </c>
      <c r="F119" s="5">
        <v>10603890661</v>
      </c>
      <c r="G119" s="5">
        <v>10603890661</v>
      </c>
      <c r="I119" s="5">
        <v>10910649377</v>
      </c>
      <c r="J119" s="5">
        <v>9595128076</v>
      </c>
      <c r="K119" s="5">
        <v>7147603151</v>
      </c>
      <c r="L119" s="5">
        <v>6100593183</v>
      </c>
      <c r="M119" s="5">
        <v>5669247130</v>
      </c>
      <c r="N119" s="5">
        <v>7288529672</v>
      </c>
      <c r="O119" s="5">
        <v>28635109703</v>
      </c>
      <c r="P119" s="5">
        <v>54362636473</v>
      </c>
      <c r="Q119" s="5">
        <v>43053575114</v>
      </c>
    </row>
    <row r="120" spans="3:21" ht="15.5" x14ac:dyDescent="0.35">
      <c r="C120" t="s">
        <v>145</v>
      </c>
      <c r="D120" s="5">
        <v>6034159491503</v>
      </c>
      <c r="E120" s="5">
        <v>6013147294661</v>
      </c>
      <c r="F120" s="5">
        <v>5992484613260</v>
      </c>
      <c r="G120" s="5">
        <v>6694080337062</v>
      </c>
      <c r="I120" s="5">
        <v>6013147294661</v>
      </c>
      <c r="J120" s="5">
        <v>4528498905227</v>
      </c>
      <c r="K120" s="5">
        <v>4113124933131</v>
      </c>
      <c r="L120" s="5">
        <v>5455451204965</v>
      </c>
      <c r="M120" s="5">
        <v>4476591996695</v>
      </c>
      <c r="N120" s="5">
        <v>9728155364379</v>
      </c>
      <c r="O120" s="5">
        <v>12422420279553</v>
      </c>
      <c r="P120" s="5">
        <v>11849363801404</v>
      </c>
      <c r="Q120" s="5">
        <v>9045261188524</v>
      </c>
      <c r="R120" s="5">
        <v>5567525204668</v>
      </c>
      <c r="S120" s="5">
        <v>2670634541106</v>
      </c>
      <c r="T120" s="5">
        <v>1245656603967</v>
      </c>
      <c r="U120" s="5">
        <v>748044637281</v>
      </c>
    </row>
    <row r="121" spans="3:21" ht="15.5" x14ac:dyDescent="0.35">
      <c r="C121" t="s">
        <v>138</v>
      </c>
      <c r="D121" s="5">
        <v>3206515011017</v>
      </c>
      <c r="E121" s="5">
        <v>3425446417170</v>
      </c>
      <c r="F121" s="5">
        <v>3277528839121</v>
      </c>
      <c r="G121" s="5">
        <v>3516982690528</v>
      </c>
      <c r="I121" s="5">
        <v>3425446417170</v>
      </c>
      <c r="J121" s="5">
        <v>3834481853311</v>
      </c>
      <c r="K121" s="5">
        <v>3326419315615</v>
      </c>
      <c r="L121" s="5">
        <v>1037950981271</v>
      </c>
      <c r="M121" s="5">
        <v>2919371738728</v>
      </c>
      <c r="N121" s="5">
        <v>1502672828666</v>
      </c>
      <c r="O121" s="5">
        <v>720628410360</v>
      </c>
      <c r="P121" s="5">
        <v>695785978311</v>
      </c>
      <c r="Q121" s="5">
        <v>513240180918</v>
      </c>
      <c r="R121" s="5">
        <v>339496785106</v>
      </c>
      <c r="S121" s="5">
        <v>116289393949</v>
      </c>
      <c r="T121" s="5">
        <v>98727643520</v>
      </c>
      <c r="U121" s="5">
        <v>22720456222</v>
      </c>
    </row>
    <row r="122" spans="3:21" ht="15.5" x14ac:dyDescent="0.35">
      <c r="C122" t="s">
        <v>142</v>
      </c>
      <c r="D122" s="5">
        <v>186852695680</v>
      </c>
      <c r="E122" s="5">
        <v>186852695680</v>
      </c>
      <c r="F122" s="5">
        <v>249808152334</v>
      </c>
      <c r="G122" s="5">
        <v>263800089757</v>
      </c>
      <c r="I122" s="5">
        <v>186852695680</v>
      </c>
      <c r="J122" s="5">
        <v>263800089757</v>
      </c>
      <c r="K122" s="5">
        <v>283619686764</v>
      </c>
      <c r="L122" s="5">
        <v>395990566546</v>
      </c>
      <c r="M122" s="5">
        <v>851395719132</v>
      </c>
      <c r="N122" s="5">
        <v>725300038436</v>
      </c>
      <c r="O122" s="5">
        <v>193161337709</v>
      </c>
      <c r="P122" s="5">
        <v>805408693733</v>
      </c>
      <c r="Q122" s="5">
        <v>1067591732142</v>
      </c>
    </row>
    <row r="123" spans="3:21" ht="15.5" x14ac:dyDescent="0.35">
      <c r="C123" t="s">
        <v>996</v>
      </c>
      <c r="D123" s="5">
        <v>729038149616</v>
      </c>
      <c r="E123" s="5">
        <v>713003961959</v>
      </c>
      <c r="F123" s="5">
        <v>841714294607</v>
      </c>
      <c r="G123" s="5">
        <v>250000000000</v>
      </c>
      <c r="I123" s="5">
        <v>713003961959</v>
      </c>
      <c r="J123" s="5">
        <v>250000000000</v>
      </c>
      <c r="K123" s="5">
        <v>250000000000</v>
      </c>
      <c r="L123" s="5">
        <v>250000000000</v>
      </c>
      <c r="N123" s="5">
        <v>300000000000</v>
      </c>
      <c r="O123" s="5">
        <v>732996527781</v>
      </c>
    </row>
    <row r="124" spans="3:21" ht="15.5" x14ac:dyDescent="0.35">
      <c r="C124" t="s">
        <v>143</v>
      </c>
    </row>
    <row r="125" spans="3:21" ht="15.5" x14ac:dyDescent="0.35">
      <c r="C125" t="s">
        <v>345</v>
      </c>
      <c r="D125" s="5">
        <v>6613771830</v>
      </c>
      <c r="E125" s="5">
        <v>7156103754</v>
      </c>
      <c r="F125" s="5">
        <v>10365519165</v>
      </c>
      <c r="G125" s="5">
        <v>6271946566</v>
      </c>
      <c r="I125" s="5">
        <v>7156103754</v>
      </c>
      <c r="J125" s="5">
        <v>11267396723</v>
      </c>
      <c r="K125" s="5">
        <v>7157455725</v>
      </c>
      <c r="L125" s="5">
        <v>5947090064</v>
      </c>
      <c r="M125" s="5">
        <v>4659389210</v>
      </c>
      <c r="N125" s="5">
        <v>30379472255</v>
      </c>
    </row>
    <row r="126" spans="3:21" ht="15.5" x14ac:dyDescent="0.35">
      <c r="C126" t="s">
        <v>144</v>
      </c>
      <c r="D126" s="5">
        <v>5561750536727</v>
      </c>
      <c r="E126" s="5">
        <v>15945132638914</v>
      </c>
      <c r="F126" s="5">
        <v>5241157854419</v>
      </c>
      <c r="G126" s="5">
        <v>5171047722184</v>
      </c>
      <c r="I126" s="5">
        <v>15945132638914</v>
      </c>
      <c r="J126" s="5">
        <v>5126214881930</v>
      </c>
      <c r="K126" s="5">
        <v>1095725133129</v>
      </c>
      <c r="L126" s="5">
        <v>278498960269</v>
      </c>
      <c r="M126" s="5">
        <v>315275858301</v>
      </c>
      <c r="N126" s="5">
        <v>1220249261405</v>
      </c>
      <c r="O126" s="5">
        <v>833000000000</v>
      </c>
      <c r="P126" s="5">
        <v>416500000000</v>
      </c>
      <c r="Q126" s="5">
        <v>5392000000</v>
      </c>
      <c r="R126" s="5">
        <v>5392000000</v>
      </c>
      <c r="S126" s="5">
        <v>5000000000</v>
      </c>
    </row>
    <row r="127" spans="3:21" ht="15.5" x14ac:dyDescent="0.35">
      <c r="C127" t="s">
        <v>146</v>
      </c>
      <c r="D127" s="5">
        <v>5585947747446</v>
      </c>
      <c r="E127" s="5">
        <v>19074832578813</v>
      </c>
      <c r="F127" s="5">
        <v>6688577829059</v>
      </c>
      <c r="G127" s="5">
        <v>6584135431429</v>
      </c>
      <c r="I127" s="5">
        <v>19074832578813</v>
      </c>
      <c r="J127" s="5">
        <v>6542201758738</v>
      </c>
      <c r="K127" s="5">
        <v>1113287034282</v>
      </c>
      <c r="L127" s="5">
        <v>284446050333</v>
      </c>
      <c r="M127" s="5">
        <v>319935247511</v>
      </c>
      <c r="N127" s="5">
        <v>1250628733660</v>
      </c>
      <c r="O127" s="5">
        <v>833008710487</v>
      </c>
      <c r="P127" s="5">
        <v>416698479272</v>
      </c>
      <c r="Q127" s="5">
        <v>5629492556</v>
      </c>
      <c r="R127" s="5">
        <v>5616284004</v>
      </c>
      <c r="S127" s="5">
        <v>5000000000</v>
      </c>
    </row>
    <row r="128" spans="3:21" ht="15.5" x14ac:dyDescent="0.35">
      <c r="C128" t="s">
        <v>147</v>
      </c>
      <c r="D128" s="5">
        <v>46917674626893</v>
      </c>
      <c r="E128" s="5">
        <v>33957562431577</v>
      </c>
      <c r="F128" s="5">
        <v>47968662352030</v>
      </c>
      <c r="G128" s="5">
        <v>49507010366277</v>
      </c>
      <c r="I128" s="5">
        <v>33957562431577</v>
      </c>
      <c r="J128" s="5">
        <v>46777289173301</v>
      </c>
      <c r="K128" s="5">
        <v>61087236940344</v>
      </c>
      <c r="L128" s="5">
        <v>62534745562790</v>
      </c>
      <c r="M128" s="5">
        <v>60839885638036</v>
      </c>
      <c r="N128" s="5">
        <v>40773569381438</v>
      </c>
      <c r="O128" s="5">
        <v>48447295021989</v>
      </c>
      <c r="P128" s="5">
        <v>38704737773426</v>
      </c>
      <c r="Q128" s="5">
        <v>22831738171066</v>
      </c>
      <c r="R128" s="5">
        <v>13190427443480</v>
      </c>
      <c r="S128" s="5">
        <v>6940092700531</v>
      </c>
      <c r="T128" s="5">
        <v>1965057910356</v>
      </c>
      <c r="U128" s="5">
        <v>977726766881</v>
      </c>
    </row>
    <row r="129" spans="3:23" ht="15.5" x14ac:dyDescent="0.35">
      <c r="C129" t="s">
        <v>148</v>
      </c>
      <c r="D129" s="5">
        <v>46917674626893</v>
      </c>
      <c r="E129" s="5">
        <v>33957562431577</v>
      </c>
      <c r="F129" s="5">
        <v>47968662352030</v>
      </c>
      <c r="G129" s="5">
        <v>49507010366277</v>
      </c>
      <c r="I129" s="5">
        <v>33957562431577</v>
      </c>
      <c r="J129" s="5">
        <v>46777289173301</v>
      </c>
      <c r="K129" s="5">
        <v>61087236940344</v>
      </c>
      <c r="L129" s="5">
        <v>62534745562790</v>
      </c>
      <c r="M129" s="5">
        <v>60839885638036</v>
      </c>
      <c r="N129" s="5">
        <v>40773569381438</v>
      </c>
      <c r="O129" s="5">
        <v>48447295021989</v>
      </c>
      <c r="P129" s="5">
        <v>38704737773426</v>
      </c>
      <c r="Q129" s="5">
        <v>22831738171066</v>
      </c>
      <c r="R129" s="5">
        <v>13190427443480</v>
      </c>
      <c r="S129" s="5">
        <v>6940092700531</v>
      </c>
      <c r="T129" s="5">
        <v>1965057910356</v>
      </c>
      <c r="U129" s="5">
        <v>977726766881</v>
      </c>
    </row>
    <row r="130" spans="3:23" ht="15.5" x14ac:dyDescent="0.35">
      <c r="C130" t="s">
        <v>759</v>
      </c>
    </row>
    <row r="131" spans="3:23" ht="15.5" x14ac:dyDescent="0.35">
      <c r="C131" t="s">
        <v>800</v>
      </c>
    </row>
    <row r="132" spans="3:23" ht="15.5" x14ac:dyDescent="0.35">
      <c r="C132" t="s">
        <v>1364</v>
      </c>
      <c r="D132" s="5">
        <v>254017639787</v>
      </c>
      <c r="E132" s="5">
        <v>250792696463</v>
      </c>
      <c r="F132" s="5">
        <v>324985566840</v>
      </c>
      <c r="G132" s="5">
        <v>335019639885</v>
      </c>
      <c r="I132" s="5">
        <v>250792696463</v>
      </c>
      <c r="J132" s="5">
        <v>319001274589</v>
      </c>
      <c r="K132" s="5">
        <v>310522632588</v>
      </c>
      <c r="L132" s="5">
        <v>1557883427681</v>
      </c>
      <c r="M132" s="5">
        <v>1525808998059</v>
      </c>
      <c r="N132" s="5">
        <v>2025478455188</v>
      </c>
      <c r="O132" s="5">
        <v>1876410844810</v>
      </c>
      <c r="P132" s="5">
        <v>1549134705578</v>
      </c>
      <c r="Q132" s="5">
        <v>2339192905909</v>
      </c>
      <c r="R132" s="5">
        <v>1954053883280</v>
      </c>
      <c r="S132" s="5">
        <v>786852099187</v>
      </c>
    </row>
    <row r="133" spans="3:23" ht="15.5" x14ac:dyDescent="0.35">
      <c r="C133" t="s">
        <v>343</v>
      </c>
      <c r="T133" s="5">
        <v>3652128645</v>
      </c>
    </row>
    <row r="134" spans="3:23" ht="15.5" x14ac:dyDescent="0.35">
      <c r="C134" t="s">
        <v>2274</v>
      </c>
      <c r="S134" s="5">
        <v>262552936305</v>
      </c>
    </row>
    <row r="135" spans="3:23" ht="15.5" x14ac:dyDescent="0.35">
      <c r="C135" t="s">
        <v>952</v>
      </c>
      <c r="G135" s="5">
        <v>570689990602</v>
      </c>
      <c r="J135" s="5">
        <v>544077693185</v>
      </c>
      <c r="K135" s="5">
        <v>485727511026</v>
      </c>
      <c r="L135" s="5">
        <v>475000000000</v>
      </c>
      <c r="M135" s="5">
        <v>250000000000</v>
      </c>
      <c r="O135" s="5">
        <v>300000000000</v>
      </c>
      <c r="P135" s="5">
        <v>300000000000</v>
      </c>
    </row>
    <row r="136" spans="3:23" ht="15.5" x14ac:dyDescent="0.35">
      <c r="C136" t="s">
        <v>1560</v>
      </c>
      <c r="P136" s="5">
        <v>6226563</v>
      </c>
      <c r="Q136" s="5">
        <v>240830945</v>
      </c>
      <c r="R136" s="5">
        <v>305251684</v>
      </c>
      <c r="S136" s="5">
        <v>143649189</v>
      </c>
    </row>
    <row r="137" spans="3:23" ht="15.5" x14ac:dyDescent="0.35">
      <c r="C137" t="s">
        <v>2275</v>
      </c>
      <c r="D137" s="5">
        <v>1146176832253</v>
      </c>
      <c r="E137" s="5">
        <v>1146034399919</v>
      </c>
      <c r="F137" s="5">
        <v>1145898356763</v>
      </c>
      <c r="G137" s="5">
        <v>1145774239071</v>
      </c>
      <c r="I137" s="5">
        <v>1146034399919</v>
      </c>
      <c r="J137" s="5">
        <v>1145550206978</v>
      </c>
      <c r="K137" s="5">
        <v>1145181107470</v>
      </c>
      <c r="L137" s="5">
        <v>1144905871186</v>
      </c>
    </row>
    <row r="138" spans="3:23" ht="15.5" x14ac:dyDescent="0.35">
      <c r="C138" t="s">
        <v>152</v>
      </c>
      <c r="D138" s="5">
        <v>65949591956799</v>
      </c>
      <c r="E138" s="5">
        <v>67062027579058</v>
      </c>
      <c r="F138" s="5">
        <v>67553270572913</v>
      </c>
      <c r="G138" s="5">
        <v>68304225239013</v>
      </c>
      <c r="I138" s="5">
        <v>67062027579058</v>
      </c>
      <c r="J138" s="5">
        <v>69275555503364</v>
      </c>
      <c r="K138" s="5">
        <v>83994385906808</v>
      </c>
      <c r="L138" s="5">
        <v>83987631948080</v>
      </c>
      <c r="M138" s="5">
        <v>88140178639510</v>
      </c>
      <c r="N138" s="5">
        <v>89011405294715</v>
      </c>
      <c r="O138" s="5">
        <v>93470790161572</v>
      </c>
      <c r="P138" s="5">
        <v>95504462872769</v>
      </c>
      <c r="Q138" s="5">
        <v>75140936029129</v>
      </c>
      <c r="R138" s="5">
        <v>44651963165082</v>
      </c>
      <c r="S138" s="5">
        <v>20604904309805</v>
      </c>
      <c r="T138" s="5">
        <v>9693211466233</v>
      </c>
      <c r="U138" s="5">
        <v>6404866175740</v>
      </c>
    </row>
    <row r="139" spans="3:23" ht="15.5" x14ac:dyDescent="0.35">
      <c r="C139" t="s">
        <v>153</v>
      </c>
    </row>
    <row r="140" spans="3:23" ht="15.5" x14ac:dyDescent="0.35">
      <c r="C140" t="s">
        <v>154</v>
      </c>
      <c r="D140" s="5">
        <v>2880680701600</v>
      </c>
      <c r="E140" s="5">
        <v>2880680701600</v>
      </c>
      <c r="F140" s="5">
        <v>2880680701600</v>
      </c>
      <c r="G140" s="5">
        <v>2880680701600</v>
      </c>
      <c r="I140" s="5">
        <v>2880680701600</v>
      </c>
      <c r="J140" s="5">
        <v>2880680701600</v>
      </c>
      <c r="K140" s="5">
        <v>2880680701600</v>
      </c>
      <c r="L140" s="5">
        <v>2880680701600</v>
      </c>
      <c r="M140" s="5">
        <v>2631588647500</v>
      </c>
      <c r="N140" s="5">
        <v>1357395099999</v>
      </c>
      <c r="O140" s="5">
        <v>1357390259999</v>
      </c>
      <c r="P140" s="5">
        <v>1357390259999</v>
      </c>
      <c r="Q140" s="5">
        <v>1357390259999</v>
      </c>
      <c r="R140" s="5">
        <v>1357365455000</v>
      </c>
      <c r="S140" s="5">
        <v>1357249331000</v>
      </c>
      <c r="T140" s="5">
        <v>972750420500</v>
      </c>
      <c r="U140" s="5">
        <v>963223600000</v>
      </c>
      <c r="V140" s="5">
        <v>963223600000</v>
      </c>
      <c r="W140" s="5">
        <v>654992100000</v>
      </c>
    </row>
    <row r="141" spans="3:23" ht="15.5" x14ac:dyDescent="0.35">
      <c r="C141" t="s">
        <v>155</v>
      </c>
      <c r="D141" s="5">
        <v>13643526218006</v>
      </c>
      <c r="E141" s="5">
        <v>13642597077556</v>
      </c>
      <c r="F141" s="5">
        <v>13642597077556</v>
      </c>
      <c r="G141" s="5">
        <v>13642597077556</v>
      </c>
      <c r="I141" s="5">
        <v>13642597077556</v>
      </c>
      <c r="J141" s="5">
        <v>13642597077556</v>
      </c>
      <c r="K141" s="5">
        <v>13565914226785</v>
      </c>
      <c r="L141" s="5">
        <v>13565914226785</v>
      </c>
      <c r="M141" s="5">
        <v>12495837749847</v>
      </c>
      <c r="N141" s="5">
        <v>5849531302847</v>
      </c>
      <c r="O141" s="5">
        <v>5552026262437</v>
      </c>
      <c r="P141" s="5">
        <v>5552026262437</v>
      </c>
      <c r="Q141" s="5">
        <v>5467018482083</v>
      </c>
      <c r="R141" s="5">
        <v>5882676892384</v>
      </c>
      <c r="S141" s="5">
        <v>5881546426030</v>
      </c>
      <c r="T141" s="5">
        <v>880789372316</v>
      </c>
      <c r="U141" s="5">
        <v>831137834545</v>
      </c>
      <c r="V141" s="5">
        <v>831137834545</v>
      </c>
    </row>
    <row r="142" spans="3:23" ht="15.5" x14ac:dyDescent="0.35">
      <c r="C142" t="s">
        <v>156</v>
      </c>
      <c r="D142" s="5">
        <v>-19173171770250</v>
      </c>
      <c r="E142" s="5">
        <v>-18495138410276</v>
      </c>
      <c r="F142" s="5">
        <v>-17741319048245</v>
      </c>
      <c r="G142" s="5">
        <v>-16704872658483</v>
      </c>
      <c r="I142" s="5">
        <v>-18495138410276</v>
      </c>
      <c r="J142" s="5">
        <v>-14564295204230</v>
      </c>
      <c r="K142" s="5">
        <v>-11985083442767</v>
      </c>
      <c r="L142" s="5">
        <v>-8214646146182</v>
      </c>
      <c r="M142" s="5">
        <v>-5961138405267</v>
      </c>
      <c r="N142" s="5">
        <v>-440120243584</v>
      </c>
      <c r="O142" s="5">
        <v>10233409821327</v>
      </c>
      <c r="P142" s="5">
        <v>10347404260305</v>
      </c>
      <c r="Q142" s="5">
        <v>6681081107614</v>
      </c>
      <c r="R142" s="5">
        <v>3334161614252</v>
      </c>
      <c r="S142" s="5">
        <v>1933161116585</v>
      </c>
      <c r="T142" s="5">
        <v>954023532773</v>
      </c>
      <c r="U142" s="5">
        <v>562911015121</v>
      </c>
      <c r="V142" s="5">
        <v>215173535951</v>
      </c>
      <c r="W142" s="5">
        <v>-31978187864</v>
      </c>
    </row>
    <row r="143" spans="3:23" ht="15.5" x14ac:dyDescent="0.35">
      <c r="C143" t="s">
        <v>157</v>
      </c>
      <c r="D143" s="5">
        <v>1725598750818</v>
      </c>
      <c r="E143" s="5">
        <v>1725598750818</v>
      </c>
      <c r="F143" s="5">
        <v>1725598750818</v>
      </c>
      <c r="G143" s="5">
        <v>1725598750818</v>
      </c>
      <c r="I143" s="5">
        <v>1725598750818</v>
      </c>
      <c r="J143" s="5">
        <v>1725598750818</v>
      </c>
      <c r="K143" s="5">
        <v>1725598750818</v>
      </c>
      <c r="L143" s="5">
        <v>1725598750818</v>
      </c>
      <c r="M143" s="5">
        <v>1732187379878</v>
      </c>
      <c r="N143" s="5">
        <v>1732101397272</v>
      </c>
      <c r="O143" s="5">
        <v>1672393928212</v>
      </c>
      <c r="P143" s="5">
        <v>1583494837349</v>
      </c>
      <c r="Q143" s="5">
        <v>920938115937</v>
      </c>
      <c r="R143" s="5">
        <v>578285992592</v>
      </c>
      <c r="S143" s="5">
        <v>368738372808</v>
      </c>
      <c r="T143" s="5">
        <v>268432270328</v>
      </c>
      <c r="U143" s="5">
        <v>194820273829</v>
      </c>
      <c r="V143" s="5">
        <v>192279960913</v>
      </c>
      <c r="W143" s="5">
        <v>192279960913</v>
      </c>
    </row>
    <row r="144" spans="3:23" ht="15.5" x14ac:dyDescent="0.35">
      <c r="C144" t="s">
        <v>158</v>
      </c>
      <c r="D144" s="5">
        <v>-20898770521068</v>
      </c>
      <c r="E144" s="5">
        <v>-20220737161094</v>
      </c>
      <c r="F144" s="5">
        <v>-19466917799063</v>
      </c>
      <c r="G144" s="5">
        <v>-18430471409301</v>
      </c>
      <c r="I144" s="5">
        <v>-20220737161094</v>
      </c>
      <c r="J144" s="5">
        <v>-16289893955048</v>
      </c>
      <c r="K144" s="5">
        <v>-13710682193585</v>
      </c>
      <c r="L144" s="5">
        <v>-9940244897000</v>
      </c>
      <c r="M144" s="5">
        <v>-7693325785145</v>
      </c>
      <c r="N144" s="5">
        <v>-2172221640856</v>
      </c>
      <c r="O144" s="5">
        <v>8561015893115</v>
      </c>
      <c r="P144" s="5">
        <v>8763909422956</v>
      </c>
      <c r="Q144" s="5">
        <v>5760142991677</v>
      </c>
      <c r="R144" s="5">
        <v>2755875621660</v>
      </c>
      <c r="S144" s="5">
        <v>1564422743777</v>
      </c>
      <c r="T144" s="5">
        <v>685591262445</v>
      </c>
      <c r="U144" s="5">
        <v>368090741292</v>
      </c>
      <c r="V144" s="5">
        <v>22893575038</v>
      </c>
      <c r="W144" s="5">
        <v>-224258148777</v>
      </c>
    </row>
    <row r="145" spans="2:23" ht="15.5" x14ac:dyDescent="0.35">
      <c r="C145" t="s">
        <v>159</v>
      </c>
      <c r="D145" s="5">
        <v>-19173171770250</v>
      </c>
      <c r="E145" s="5">
        <v>-18495138410276</v>
      </c>
      <c r="F145" s="5">
        <v>-17741319048245</v>
      </c>
      <c r="G145" s="5">
        <v>-16704872658483</v>
      </c>
      <c r="I145" s="5">
        <v>-18495138410276</v>
      </c>
      <c r="J145" s="5">
        <v>-14564295204230</v>
      </c>
      <c r="K145" s="5">
        <v>-11985083442767</v>
      </c>
      <c r="L145" s="5">
        <v>-8214646146182</v>
      </c>
      <c r="M145" s="5">
        <v>-5961138405267</v>
      </c>
      <c r="N145" s="5">
        <v>-440120243584</v>
      </c>
      <c r="O145" s="5">
        <v>10233409821327</v>
      </c>
      <c r="P145" s="5">
        <v>10347404260305</v>
      </c>
      <c r="Q145" s="5">
        <v>6681081107614</v>
      </c>
      <c r="R145" s="5">
        <v>3334161614252</v>
      </c>
      <c r="S145" s="5">
        <v>1933161116585</v>
      </c>
      <c r="T145" s="5">
        <v>954023532773</v>
      </c>
      <c r="U145" s="5">
        <v>562911015121</v>
      </c>
      <c r="V145" s="5">
        <v>215173535951</v>
      </c>
      <c r="W145" s="5">
        <v>-31978187864</v>
      </c>
    </row>
    <row r="146" spans="2:23" ht="15.5" x14ac:dyDescent="0.35">
      <c r="C146" t="s">
        <v>160</v>
      </c>
      <c r="D146" s="5">
        <v>4652092516978</v>
      </c>
      <c r="E146" s="5">
        <v>4703838702335</v>
      </c>
      <c r="F146" s="5">
        <v>4741685158542</v>
      </c>
      <c r="G146" s="5">
        <v>4859955853576</v>
      </c>
      <c r="I146" s="5">
        <v>4703838702335</v>
      </c>
      <c r="J146" s="5">
        <v>5077047650450</v>
      </c>
      <c r="K146" s="5">
        <v>6319728102963</v>
      </c>
      <c r="L146" s="5">
        <v>5145339569353</v>
      </c>
      <c r="M146" s="5">
        <v>5391659874555</v>
      </c>
      <c r="N146" s="5">
        <v>9045313162237</v>
      </c>
      <c r="O146" s="5">
        <v>11236061197428</v>
      </c>
      <c r="P146" s="5">
        <v>10886002685490</v>
      </c>
      <c r="Q146" s="5">
        <v>8748386520139</v>
      </c>
      <c r="R146" s="5">
        <v>5703665307835</v>
      </c>
      <c r="S146" s="5">
        <v>157111725765</v>
      </c>
      <c r="T146" s="5">
        <v>5859526461</v>
      </c>
      <c r="U146" s="5">
        <v>1035246799</v>
      </c>
    </row>
    <row r="147" spans="2:23" ht="15.5" x14ac:dyDescent="0.35">
      <c r="C147" t="s">
        <v>9</v>
      </c>
      <c r="D147" s="5">
        <v>2941709274012</v>
      </c>
      <c r="E147" s="5">
        <v>3671570130965</v>
      </c>
      <c r="F147" s="5">
        <v>4377048577987</v>
      </c>
      <c r="G147" s="5">
        <v>5528287069358</v>
      </c>
      <c r="I147" s="5">
        <v>3671570130965</v>
      </c>
      <c r="J147" s="5">
        <v>7884181360813</v>
      </c>
      <c r="K147" s="5">
        <v>11601511551159</v>
      </c>
      <c r="L147" s="5">
        <v>14244684680766</v>
      </c>
      <c r="M147" s="5">
        <v>15461433243830</v>
      </c>
      <c r="N147" s="5">
        <v>16577554765290</v>
      </c>
      <c r="O147" s="5">
        <v>29118469188999</v>
      </c>
      <c r="P147" s="5">
        <v>28887118750867</v>
      </c>
      <c r="Q147" s="5">
        <v>22754824809495</v>
      </c>
      <c r="R147" s="5">
        <v>16773218556948</v>
      </c>
      <c r="S147" s="5">
        <v>9704206867664</v>
      </c>
      <c r="T147" s="5">
        <v>2848829878616</v>
      </c>
      <c r="U147" s="5">
        <v>2383437061880</v>
      </c>
      <c r="V147" s="5">
        <v>2007075228694</v>
      </c>
      <c r="W147" s="5">
        <v>620222360893</v>
      </c>
    </row>
    <row r="148" spans="2:23" ht="15.5" x14ac:dyDescent="0.35">
      <c r="C148" t="s">
        <v>161</v>
      </c>
      <c r="D148" s="5">
        <v>68891301230811</v>
      </c>
      <c r="E148" s="5">
        <v>70733597710023</v>
      </c>
      <c r="F148" s="5">
        <v>71930319150900</v>
      </c>
      <c r="G148" s="5">
        <v>73832512308371</v>
      </c>
      <c r="I148" s="5">
        <v>70733597710023</v>
      </c>
      <c r="J148" s="5">
        <v>77159736864177</v>
      </c>
      <c r="K148" s="5">
        <v>95595897457967</v>
      </c>
      <c r="L148" s="5">
        <v>98232316628846</v>
      </c>
      <c r="M148" s="5">
        <v>103601611883340</v>
      </c>
      <c r="N148" s="5">
        <v>105588960060005</v>
      </c>
      <c r="O148" s="5">
        <v>122589259350571</v>
      </c>
      <c r="P148" s="5">
        <v>124391581623636</v>
      </c>
      <c r="Q148" s="5">
        <v>97895760838624</v>
      </c>
      <c r="R148" s="5">
        <v>61425181722030</v>
      </c>
      <c r="S148" s="5">
        <v>30309111177469</v>
      </c>
      <c r="T148" s="5">
        <v>12542041344849</v>
      </c>
      <c r="U148" s="5">
        <v>8788303237620</v>
      </c>
      <c r="V148" s="5">
        <v>2007075228694</v>
      </c>
      <c r="W148" s="5">
        <v>620222360893</v>
      </c>
    </row>
    <row r="149" spans="2:23" ht="15.5" x14ac:dyDescent="0.35">
      <c r="C149" t="s">
        <v>162</v>
      </c>
      <c r="D149" s="5">
        <v>28806807016</v>
      </c>
      <c r="E149" s="5">
        <v>28806807016</v>
      </c>
      <c r="F149" s="5">
        <v>28806807016</v>
      </c>
      <c r="G149" s="5">
        <v>28806807016</v>
      </c>
      <c r="I149" s="5">
        <v>28806807016</v>
      </c>
      <c r="J149" s="5">
        <v>28806807016</v>
      </c>
      <c r="K149" s="5">
        <v>28806807016</v>
      </c>
      <c r="L149" s="5">
        <v>28806807016</v>
      </c>
      <c r="M149" s="5">
        <v>26315886475</v>
      </c>
      <c r="N149" s="5">
        <v>13573902600</v>
      </c>
      <c r="O149" s="5">
        <v>13573902600</v>
      </c>
      <c r="P149" s="5">
        <v>13573902600</v>
      </c>
      <c r="Q149" s="5">
        <v>13573902600</v>
      </c>
      <c r="R149" s="5">
        <v>13572249330</v>
      </c>
      <c r="S149" s="5">
        <v>13572249330</v>
      </c>
      <c r="T149" s="5">
        <v>9727504265</v>
      </c>
      <c r="U149" s="5">
        <v>9632326000</v>
      </c>
      <c r="V149" s="5">
        <v>9632326000</v>
      </c>
      <c r="W149" s="5">
        <v>18000000</v>
      </c>
    </row>
    <row r="151" spans="2:23" ht="15.5" x14ac:dyDescent="0.35">
      <c r="B151" t="s">
        <v>163</v>
      </c>
      <c r="C151" t="s">
        <v>164</v>
      </c>
      <c r="D151" s="5">
        <v>-925775087025</v>
      </c>
      <c r="E151" s="5">
        <v>796105803059</v>
      </c>
      <c r="F151" s="5">
        <v>-94970392311</v>
      </c>
      <c r="G151" s="5">
        <v>192568365965</v>
      </c>
      <c r="I151" s="5">
        <v>-559705864277</v>
      </c>
      <c r="J151" s="5">
        <v>-2384136797152</v>
      </c>
      <c r="K151" s="5">
        <v>2323661280064</v>
      </c>
      <c r="L151" s="5">
        <v>-106580889785</v>
      </c>
      <c r="M151" s="5">
        <v>192784236637</v>
      </c>
      <c r="N151" s="5">
        <v>411061644702</v>
      </c>
      <c r="O151" s="5">
        <v>9014249440062</v>
      </c>
      <c r="P151" s="5">
        <v>3035139221324</v>
      </c>
      <c r="Q151" s="5">
        <v>-5959562435459</v>
      </c>
      <c r="R151" s="5">
        <v>-7762413775203</v>
      </c>
      <c r="S151" s="5">
        <v>917942066518</v>
      </c>
      <c r="T151" s="5">
        <v>-88710322099</v>
      </c>
      <c r="U151" s="5">
        <v>-385212792510</v>
      </c>
      <c r="V151" s="5">
        <v>-186656011523</v>
      </c>
      <c r="W151" s="5">
        <v>-106104647392</v>
      </c>
    </row>
    <row r="152" spans="2:23" ht="15.5" x14ac:dyDescent="0.35">
      <c r="C152" t="s">
        <v>347</v>
      </c>
      <c r="D152" s="5">
        <v>2686520152095</v>
      </c>
      <c r="E152" s="5">
        <v>3833324567875</v>
      </c>
      <c r="F152" s="5">
        <v>2068054086412</v>
      </c>
      <c r="G152" s="5">
        <v>1595160945636</v>
      </c>
      <c r="I152" s="5">
        <v>9016284741727</v>
      </c>
      <c r="J152" s="5">
        <v>10881034707012</v>
      </c>
      <c r="K152" s="5">
        <v>14843190540768</v>
      </c>
      <c r="L152" s="5">
        <v>18436148181765</v>
      </c>
      <c r="M152" s="5">
        <v>17524699623211</v>
      </c>
      <c r="N152" s="5">
        <v>23389464316405</v>
      </c>
      <c r="O152" s="5">
        <v>53622470304152</v>
      </c>
      <c r="P152" s="5">
        <v>49153481633794</v>
      </c>
      <c r="Q152" s="5">
        <v>28652992243831</v>
      </c>
      <c r="R152" s="5">
        <v>9104677090845</v>
      </c>
      <c r="S152" s="5">
        <v>11534113565372</v>
      </c>
      <c r="T152" s="5">
        <v>9086251090052</v>
      </c>
      <c r="U152" s="5">
        <v>8527446848333</v>
      </c>
      <c r="V152" s="5">
        <v>7483968458803</v>
      </c>
      <c r="W152" s="5">
        <v>6562378494542</v>
      </c>
    </row>
    <row r="153" spans="2:23" ht="15.5" x14ac:dyDescent="0.35">
      <c r="C153" t="s">
        <v>349</v>
      </c>
      <c r="D153" s="5">
        <v>-2531058203873</v>
      </c>
      <c r="E153" s="5">
        <v>-2242986231120</v>
      </c>
      <c r="F153" s="5">
        <v>-1326343238250</v>
      </c>
      <c r="G153" s="5">
        <v>-353765962392</v>
      </c>
      <c r="I153" s="5">
        <v>-5965475252411</v>
      </c>
      <c r="J153" s="5">
        <v>-8163334154151</v>
      </c>
      <c r="K153" s="5">
        <v>-9006214227771</v>
      </c>
      <c r="L153" s="5">
        <v>-16001778020033</v>
      </c>
      <c r="M153" s="5">
        <v>-12075548080917</v>
      </c>
      <c r="N153" s="5">
        <v>-18538392799234</v>
      </c>
      <c r="O153" s="5">
        <v>-39812397638626</v>
      </c>
      <c r="P153" s="5">
        <v>-42146152132659</v>
      </c>
      <c r="Q153" s="5">
        <v>-31351560473458</v>
      </c>
      <c r="R153" s="5">
        <v>-14764975579132</v>
      </c>
      <c r="S153" s="5">
        <v>-10105028136892</v>
      </c>
      <c r="T153" s="5">
        <v>-8599050752268</v>
      </c>
      <c r="U153" s="5">
        <v>-8291615452927</v>
      </c>
      <c r="V153" s="5">
        <v>-7216587622717</v>
      </c>
      <c r="W153" s="5">
        <v>-6140967715052</v>
      </c>
    </row>
    <row r="154" spans="2:23" ht="15.5" x14ac:dyDescent="0.35">
      <c r="C154" t="s">
        <v>348</v>
      </c>
      <c r="D154" s="5">
        <v>-205233029210</v>
      </c>
      <c r="E154" s="5">
        <v>-196744319062</v>
      </c>
      <c r="F154" s="5">
        <v>-151319052840</v>
      </c>
      <c r="G154" s="5">
        <v>-174544627098</v>
      </c>
      <c r="I154" s="5">
        <v>-754710925573</v>
      </c>
      <c r="J154" s="5">
        <v>-765697398201</v>
      </c>
      <c r="K154" s="5">
        <v>-764737973886</v>
      </c>
      <c r="L154" s="5">
        <v>-724546991656</v>
      </c>
      <c r="M154" s="5">
        <v>-738104711695</v>
      </c>
      <c r="N154" s="5">
        <v>-1005254579798</v>
      </c>
      <c r="O154" s="5">
        <v>-786179050513</v>
      </c>
      <c r="P154" s="5">
        <v>-1034852971320</v>
      </c>
      <c r="Q154" s="5">
        <v>-837112171240</v>
      </c>
      <c r="R154" s="5">
        <v>-427464463401</v>
      </c>
      <c r="S154" s="5">
        <v>-290631919988</v>
      </c>
      <c r="T154" s="5">
        <v>-246993162142</v>
      </c>
      <c r="U154" s="5">
        <v>-208694640645</v>
      </c>
      <c r="V154" s="5">
        <v>-157166437749</v>
      </c>
      <c r="W154" s="5">
        <v>-111116123818</v>
      </c>
    </row>
    <row r="155" spans="2:23" ht="15.5" x14ac:dyDescent="0.35">
      <c r="C155" t="s">
        <v>2276</v>
      </c>
      <c r="D155" s="5">
        <v>32788181728</v>
      </c>
      <c r="E155" s="5">
        <v>31091003041</v>
      </c>
      <c r="F155" s="5">
        <v>56888490977</v>
      </c>
      <c r="G155" s="5">
        <v>-14333362823</v>
      </c>
      <c r="I155" s="5">
        <v>87979494018</v>
      </c>
      <c r="J155" s="5">
        <v>41396498098</v>
      </c>
      <c r="K155" s="5">
        <v>50145314134</v>
      </c>
      <c r="L155" s="5">
        <v>166816563636</v>
      </c>
      <c r="M155" s="5">
        <v>927145596695</v>
      </c>
      <c r="N155" s="5">
        <v>750125330133</v>
      </c>
      <c r="O155" s="5">
        <v>969702739827</v>
      </c>
    </row>
    <row r="156" spans="2:23" ht="15.5" x14ac:dyDescent="0.35">
      <c r="C156" t="s">
        <v>382</v>
      </c>
      <c r="D156" s="5">
        <v>26193566031</v>
      </c>
      <c r="E156" s="5">
        <v>22929129234</v>
      </c>
      <c r="F156" s="5">
        <v>92714848643</v>
      </c>
      <c r="G156" s="5">
        <v>7766118872</v>
      </c>
      <c r="I156" s="5">
        <v>132836876350</v>
      </c>
      <c r="J156" s="5">
        <v>40586918624</v>
      </c>
      <c r="K156" s="5">
        <v>90919064146</v>
      </c>
      <c r="L156" s="5">
        <v>368338628231</v>
      </c>
      <c r="M156" s="5">
        <v>23599640682</v>
      </c>
      <c r="N156" s="5">
        <v>1032006767009</v>
      </c>
      <c r="O156" s="5">
        <v>314435395994</v>
      </c>
      <c r="Q156" s="5">
        <v>182144320703</v>
      </c>
      <c r="R156" s="5">
        <v>437847439</v>
      </c>
      <c r="S156" s="5">
        <v>296588055931</v>
      </c>
      <c r="T156" s="5">
        <v>193004815427</v>
      </c>
      <c r="U156" s="5">
        <v>114753703161</v>
      </c>
      <c r="V156" s="5">
        <v>136759385799</v>
      </c>
      <c r="W156" s="5">
        <v>2626940054</v>
      </c>
    </row>
    <row r="157" spans="2:23" ht="15.5" x14ac:dyDescent="0.35">
      <c r="C157" t="s">
        <v>2277</v>
      </c>
      <c r="N157" s="5">
        <v>-4248301822137</v>
      </c>
      <c r="O157" s="5">
        <v>-1823812200163</v>
      </c>
      <c r="P157" s="5">
        <v>-2008140084700</v>
      </c>
      <c r="Q157" s="5">
        <v>-1844343948779</v>
      </c>
      <c r="R157" s="5">
        <v>-982835623286</v>
      </c>
      <c r="S157" s="5">
        <v>-340008402044</v>
      </c>
      <c r="T157" s="5">
        <v>-183596366642</v>
      </c>
      <c r="U157" s="5">
        <v>-96850836990</v>
      </c>
      <c r="V157" s="5">
        <v>-169585561829</v>
      </c>
      <c r="W157" s="5">
        <v>-157880108143</v>
      </c>
    </row>
    <row r="158" spans="2:23" ht="15.5" x14ac:dyDescent="0.35">
      <c r="C158" t="s">
        <v>170</v>
      </c>
      <c r="D158" s="5">
        <v>-405410848912</v>
      </c>
      <c r="E158" s="5">
        <v>-320633549165</v>
      </c>
      <c r="F158" s="5">
        <v>-354435617177</v>
      </c>
      <c r="G158" s="5">
        <v>-333194545230</v>
      </c>
      <c r="I158" s="5">
        <v>-1343007190594</v>
      </c>
      <c r="J158" s="5">
        <v>-1258816222413</v>
      </c>
      <c r="K158" s="5">
        <v>-675241607012</v>
      </c>
      <c r="L158" s="5">
        <v>-2283863294597</v>
      </c>
      <c r="M158" s="5">
        <v>-954854051794</v>
      </c>
      <c r="N158" s="5">
        <v>-2296045052019</v>
      </c>
      <c r="O158" s="5">
        <v>-3642809954485</v>
      </c>
    </row>
    <row r="159" spans="2:23" ht="15.5" x14ac:dyDescent="0.35">
      <c r="C159" t="s">
        <v>172</v>
      </c>
      <c r="D159" s="5">
        <v>-305349406889</v>
      </c>
      <c r="E159" s="5">
        <v>-216291671125</v>
      </c>
      <c r="F159" s="5">
        <v>-213853443228</v>
      </c>
      <c r="G159" s="5">
        <v>-202250771591</v>
      </c>
      <c r="I159" s="5">
        <v>-1003356645346</v>
      </c>
      <c r="J159" s="5">
        <v>-2943896252676</v>
      </c>
      <c r="K159" s="5">
        <v>-1362577900277</v>
      </c>
      <c r="L159" s="5">
        <v>-181609812919</v>
      </c>
      <c r="M159" s="5">
        <v>-943949379421</v>
      </c>
      <c r="N159" s="5">
        <v>-218460237543</v>
      </c>
      <c r="O159" s="5">
        <v>-2500267370782</v>
      </c>
      <c r="P159" s="5">
        <v>-1566131007443</v>
      </c>
      <c r="Q159" s="5">
        <v>-1095267418316</v>
      </c>
      <c r="R159" s="5">
        <v>-879126613906</v>
      </c>
      <c r="S159" s="5">
        <v>-243980244934</v>
      </c>
      <c r="T159" s="5">
        <v>-382995527779</v>
      </c>
      <c r="U159" s="5">
        <v>-440335518292</v>
      </c>
      <c r="V159" s="5">
        <v>-295929332167</v>
      </c>
      <c r="W159" s="5">
        <v>-289494678568</v>
      </c>
    </row>
    <row r="160" spans="2:23" ht="15.5" x14ac:dyDescent="0.35">
      <c r="C160" t="s">
        <v>179</v>
      </c>
      <c r="D160" s="5">
        <v>-259472906632</v>
      </c>
      <c r="E160" s="5">
        <v>-2275810122161</v>
      </c>
      <c r="F160" s="5">
        <v>-316969732773</v>
      </c>
      <c r="G160" s="5">
        <v>-695112375997</v>
      </c>
      <c r="I160" s="5">
        <v>-2193240555570</v>
      </c>
      <c r="J160" s="5">
        <v>2425594814738</v>
      </c>
      <c r="K160" s="5">
        <v>-684904862931</v>
      </c>
      <c r="L160" s="5">
        <v>-8102770616820</v>
      </c>
      <c r="M160" s="5">
        <v>13334212929177</v>
      </c>
      <c r="N160" s="5">
        <v>-7407070640982</v>
      </c>
      <c r="O160" s="5">
        <v>4334944286473</v>
      </c>
      <c r="P160" s="5">
        <v>20667483706707</v>
      </c>
      <c r="Q160" s="5">
        <v>20630919146126</v>
      </c>
      <c r="R160" s="5">
        <v>22459333440495</v>
      </c>
      <c r="S160" s="5">
        <v>4518572267816</v>
      </c>
      <c r="T160" s="5">
        <v>1727981842993</v>
      </c>
      <c r="U160" s="5">
        <v>-317368203964</v>
      </c>
      <c r="V160" s="5">
        <v>1814918354389</v>
      </c>
      <c r="W160" s="5">
        <v>197765255190</v>
      </c>
    </row>
    <row r="161" spans="3:23" ht="15.5" x14ac:dyDescent="0.35">
      <c r="C161" t="s">
        <v>180</v>
      </c>
      <c r="D161" s="5">
        <v>-175469024963</v>
      </c>
      <c r="E161" s="5">
        <v>2876847500948</v>
      </c>
      <c r="F161" s="5">
        <v>151622597342</v>
      </c>
      <c r="G161" s="5">
        <v>856277211628</v>
      </c>
      <c r="I161" s="5">
        <v>4644578215216</v>
      </c>
      <c r="J161" s="5">
        <v>1487335066610</v>
      </c>
      <c r="K161" s="5">
        <v>-2518897962509</v>
      </c>
      <c r="L161" s="5">
        <v>-2151904381263</v>
      </c>
      <c r="M161" s="5">
        <v>-1542249686633</v>
      </c>
      <c r="N161" s="5">
        <v>-1056077476415</v>
      </c>
      <c r="O161" s="5">
        <v>-14924743305937</v>
      </c>
      <c r="P161" s="5">
        <v>-18768151650463</v>
      </c>
      <c r="Q161" s="5">
        <v>-19238718205754</v>
      </c>
      <c r="R161" s="5">
        <v>-9554936586944</v>
      </c>
      <c r="S161" s="5">
        <v>-1606521517990</v>
      </c>
      <c r="T161" s="5">
        <v>-1082452759692</v>
      </c>
      <c r="U161" s="5">
        <v>-378579647162</v>
      </c>
      <c r="V161" s="5">
        <v>-27667508524</v>
      </c>
      <c r="W161" s="5">
        <v>136601438061</v>
      </c>
    </row>
    <row r="162" spans="3:23" ht="15.5" x14ac:dyDescent="0.35">
      <c r="C162" t="s">
        <v>2278</v>
      </c>
      <c r="D162" s="5">
        <v>34243630566</v>
      </c>
      <c r="E162" s="5">
        <v>48149765662</v>
      </c>
      <c r="F162" s="5">
        <v>12990983538</v>
      </c>
      <c r="G162" s="5">
        <v>39927382538</v>
      </c>
      <c r="I162" s="5">
        <v>198341964391</v>
      </c>
      <c r="J162" s="5">
        <v>775066975117</v>
      </c>
      <c r="K162" s="5">
        <v>284672468491</v>
      </c>
      <c r="L162" s="5">
        <v>122639926147</v>
      </c>
      <c r="M162" s="5">
        <v>283491703512</v>
      </c>
      <c r="N162" s="5">
        <v>3569091183581</v>
      </c>
      <c r="O162" s="5">
        <v>915660664958</v>
      </c>
      <c r="P162" s="5">
        <v>195521828745</v>
      </c>
      <c r="Q162" s="5">
        <v>312071410669</v>
      </c>
      <c r="R162" s="5">
        <v>75190986111</v>
      </c>
      <c r="S162" s="5">
        <v>156256685561</v>
      </c>
      <c r="T162" s="5">
        <v>87067589420</v>
      </c>
      <c r="U162" s="5">
        <v>30628463140</v>
      </c>
      <c r="V162" s="5">
        <v>49124593108</v>
      </c>
      <c r="W162" s="5">
        <v>65477316597</v>
      </c>
    </row>
    <row r="163" spans="3:23" ht="15.5" x14ac:dyDescent="0.35">
      <c r="C163" t="s">
        <v>2279</v>
      </c>
      <c r="R163" s="5">
        <v>100000000000</v>
      </c>
      <c r="S163" s="5">
        <v>75000000000</v>
      </c>
    </row>
    <row r="164" spans="3:23" ht="15.5" x14ac:dyDescent="0.35">
      <c r="C164" t="s">
        <v>2280</v>
      </c>
      <c r="E164" s="5">
        <v>27634800990</v>
      </c>
      <c r="F164" s="5">
        <v>-27634800990</v>
      </c>
      <c r="J164" s="5">
        <v>-1658992795894</v>
      </c>
      <c r="K164" s="5">
        <v>-382447820885</v>
      </c>
      <c r="L164" s="5">
        <v>-167646713717</v>
      </c>
      <c r="M164" s="5">
        <v>-133119019234</v>
      </c>
      <c r="N164" s="5">
        <v>-679421911703</v>
      </c>
      <c r="O164" s="5">
        <v>-2860216608022</v>
      </c>
      <c r="P164" s="5">
        <v>-871698742646</v>
      </c>
      <c r="Q164" s="5">
        <v>-972402492799</v>
      </c>
      <c r="R164" s="5">
        <v>-76477131755</v>
      </c>
      <c r="S164" s="5">
        <v>-567052896343</v>
      </c>
      <c r="T164" s="5">
        <v>-283325232158</v>
      </c>
      <c r="U164" s="5">
        <v>-146741269379</v>
      </c>
      <c r="V164" s="5">
        <v>-36900079236</v>
      </c>
      <c r="W164" s="5">
        <v>-12050693397</v>
      </c>
    </row>
    <row r="165" spans="3:23" ht="15.5" x14ac:dyDescent="0.35">
      <c r="C165" t="s">
        <v>181</v>
      </c>
      <c r="D165" s="5">
        <v>-417043468</v>
      </c>
      <c r="E165" s="5">
        <v>-11568540507</v>
      </c>
      <c r="F165" s="5">
        <v>-7003791246</v>
      </c>
      <c r="G165" s="5">
        <v>-362145059</v>
      </c>
      <c r="I165" s="5">
        <v>-20367249138</v>
      </c>
      <c r="J165" s="5">
        <v>-17786087861</v>
      </c>
      <c r="K165" s="5">
        <v>-19229076266</v>
      </c>
      <c r="L165" s="5">
        <v>-114654036194</v>
      </c>
      <c r="M165" s="5">
        <v>-244769025510</v>
      </c>
      <c r="O165" s="5">
        <v>-216255472785</v>
      </c>
      <c r="P165" s="5">
        <v>-2272636099368</v>
      </c>
      <c r="Q165" s="5">
        <v>-2434808757933</v>
      </c>
      <c r="R165" s="5">
        <v>-611419778706</v>
      </c>
      <c r="S165" s="5">
        <v>-938317109390</v>
      </c>
      <c r="T165" s="5">
        <v>-328828488221</v>
      </c>
      <c r="U165" s="5">
        <v>-228927964687</v>
      </c>
      <c r="V165" s="5">
        <v>-81696574605</v>
      </c>
      <c r="W165" s="5">
        <v>-63077519438</v>
      </c>
    </row>
    <row r="166" spans="3:23" ht="15.5" x14ac:dyDescent="0.35">
      <c r="C166" t="s">
        <v>187</v>
      </c>
      <c r="D166" s="5">
        <v>3402414262</v>
      </c>
      <c r="G166" s="5">
        <v>2117869245</v>
      </c>
      <c r="I166" s="5">
        <v>4004710825</v>
      </c>
      <c r="J166" s="5">
        <v>24109935497</v>
      </c>
      <c r="K166" s="5">
        <v>5587366250</v>
      </c>
      <c r="S166" s="5">
        <v>1071602182</v>
      </c>
      <c r="U166" s="5">
        <v>231278047</v>
      </c>
      <c r="V166" s="5">
        <v>81358081</v>
      </c>
      <c r="W166" s="5">
        <v>150300000</v>
      </c>
    </row>
    <row r="167" spans="3:23" ht="15.5" x14ac:dyDescent="0.35">
      <c r="C167" t="s">
        <v>357</v>
      </c>
      <c r="D167" s="5">
        <v>-220493400070</v>
      </c>
      <c r="E167" s="5">
        <v>-418746194948</v>
      </c>
      <c r="F167" s="5">
        <v>-747920759868</v>
      </c>
      <c r="G167" s="5">
        <v>-1003641511403</v>
      </c>
      <c r="I167" s="5">
        <v>-2176175511480</v>
      </c>
      <c r="J167" s="5">
        <v>-2331140727782</v>
      </c>
      <c r="K167" s="5">
        <v>-2233179726950</v>
      </c>
      <c r="L167" s="5">
        <v>-4074742041814</v>
      </c>
      <c r="M167" s="5">
        <v>-297660589351</v>
      </c>
      <c r="N167" s="5">
        <v>-5943759055644</v>
      </c>
      <c r="O167" s="5">
        <v>-11963159274305</v>
      </c>
      <c r="P167" s="5">
        <v>-15181992508784</v>
      </c>
      <c r="Q167" s="5">
        <v>-16719351093411</v>
      </c>
      <c r="R167" s="5">
        <v>-5573411945777</v>
      </c>
    </row>
    <row r="168" spans="3:23" ht="15.5" x14ac:dyDescent="0.35">
      <c r="C168" t="s">
        <v>574</v>
      </c>
      <c r="J168" s="5">
        <v>-22159000001</v>
      </c>
      <c r="L168" s="5">
        <v>-1219100000</v>
      </c>
      <c r="M168" s="5">
        <v>-9425000000</v>
      </c>
      <c r="N168" s="5">
        <v>-1043985936342</v>
      </c>
      <c r="O168" s="5">
        <v>-1597873534941</v>
      </c>
      <c r="P168" s="5">
        <v>-2801102344000</v>
      </c>
      <c r="Q168" s="5">
        <v>-277388588000</v>
      </c>
      <c r="R168" s="5">
        <v>-170432046393</v>
      </c>
      <c r="S168" s="5">
        <v>-87122000000</v>
      </c>
      <c r="T168" s="5">
        <v>-598099473502</v>
      </c>
      <c r="U168" s="5">
        <v>-19250000000</v>
      </c>
      <c r="W168" s="5">
        <v>-3250000000</v>
      </c>
    </row>
    <row r="169" spans="3:23" ht="15.5" x14ac:dyDescent="0.35">
      <c r="C169" t="s">
        <v>2281</v>
      </c>
      <c r="P169" s="5">
        <v>-191396766625</v>
      </c>
      <c r="Q169" s="5">
        <v>-133032046393</v>
      </c>
    </row>
    <row r="170" spans="3:23" ht="15.5" x14ac:dyDescent="0.35">
      <c r="C170" t="s">
        <v>2282</v>
      </c>
      <c r="E170" s="5">
        <v>-2628770745</v>
      </c>
      <c r="F170" s="5">
        <v>-4948921833</v>
      </c>
      <c r="G170" s="5">
        <v>-5145008489</v>
      </c>
      <c r="I170" s="5">
        <v>-12722701067</v>
      </c>
      <c r="J170" s="5">
        <v>-314180263214</v>
      </c>
      <c r="K170" s="5">
        <v>-442358082739</v>
      </c>
      <c r="L170" s="5">
        <v>-2189495215869</v>
      </c>
      <c r="O170" s="5">
        <v>-32298146709</v>
      </c>
      <c r="P170" s="5">
        <v>214527369072</v>
      </c>
    </row>
    <row r="171" spans="3:23" ht="15.5" x14ac:dyDescent="0.35">
      <c r="C171" t="s">
        <v>2283</v>
      </c>
      <c r="E171" s="5">
        <v>654011689000</v>
      </c>
      <c r="I171" s="5">
        <v>654011689000</v>
      </c>
      <c r="J171" s="5">
        <v>755330988463</v>
      </c>
      <c r="L171" s="5">
        <v>836581939227</v>
      </c>
      <c r="M171" s="5">
        <v>5352841253569</v>
      </c>
      <c r="N171" s="5">
        <v>550000000000</v>
      </c>
      <c r="O171" s="5">
        <v>1657200000000</v>
      </c>
      <c r="P171" s="5">
        <v>2857143347539</v>
      </c>
      <c r="Q171" s="5">
        <v>217000000000</v>
      </c>
      <c r="T171" s="5">
        <v>39583000000</v>
      </c>
      <c r="V171" s="5">
        <v>-76208000000</v>
      </c>
    </row>
    <row r="172" spans="3:23" ht="15.5" x14ac:dyDescent="0.35">
      <c r="C172" t="s">
        <v>2284</v>
      </c>
      <c r="F172" s="5">
        <v>750678994688</v>
      </c>
      <c r="G172" s="5">
        <v>1823408987447</v>
      </c>
      <c r="I172" s="5">
        <v>3194572108968</v>
      </c>
      <c r="J172" s="5">
        <v>2199494387018</v>
      </c>
    </row>
    <row r="173" spans="3:23" ht="15.5" x14ac:dyDescent="0.35">
      <c r="C173" t="s">
        <v>2285</v>
      </c>
      <c r="I173" s="5">
        <v>48500000000</v>
      </c>
    </row>
    <row r="174" spans="3:23" ht="15.5" x14ac:dyDescent="0.35">
      <c r="C174" t="s">
        <v>638</v>
      </c>
      <c r="V174" s="5">
        <v>117931194128</v>
      </c>
      <c r="W174" s="5">
        <v>8481000000</v>
      </c>
    </row>
    <row r="175" spans="3:23" ht="15.5" x14ac:dyDescent="0.35">
      <c r="C175" t="s">
        <v>1465</v>
      </c>
      <c r="E175" s="5">
        <v>35000000000</v>
      </c>
      <c r="F175" s="5">
        <v>5000000000</v>
      </c>
      <c r="I175" s="5">
        <v>40000000000</v>
      </c>
    </row>
    <row r="176" spans="3:23" ht="15.5" x14ac:dyDescent="0.35">
      <c r="C176" t="s">
        <v>2286</v>
      </c>
      <c r="Q176" s="5">
        <v>-1619000000000</v>
      </c>
    </row>
    <row r="177" spans="3:23" ht="15.5" x14ac:dyDescent="0.35">
      <c r="C177" t="s">
        <v>1481</v>
      </c>
      <c r="P177" s="5">
        <v>484030710810</v>
      </c>
      <c r="T177" s="5">
        <v>1149844769</v>
      </c>
      <c r="U177" s="5">
        <v>587204824</v>
      </c>
    </row>
    <row r="178" spans="3:23" ht="15.5" x14ac:dyDescent="0.35">
      <c r="C178" t="s">
        <v>590</v>
      </c>
      <c r="O178" s="5">
        <v>-183866984995</v>
      </c>
      <c r="P178" s="5">
        <v>-59733151815</v>
      </c>
      <c r="S178" s="5">
        <v>-259970000000</v>
      </c>
      <c r="U178" s="5">
        <v>-15107359107</v>
      </c>
    </row>
    <row r="179" spans="3:23" ht="15.5" x14ac:dyDescent="0.35">
      <c r="C179" t="s">
        <v>358</v>
      </c>
      <c r="M179" s="5">
        <v>213728403666</v>
      </c>
      <c r="R179" s="5">
        <v>2003737051576</v>
      </c>
      <c r="S179" s="5">
        <v>13612200000</v>
      </c>
      <c r="W179" s="5">
        <v>315871034299</v>
      </c>
    </row>
    <row r="180" spans="3:23" ht="15.5" x14ac:dyDescent="0.35">
      <c r="C180" t="s">
        <v>750</v>
      </c>
      <c r="E180" s="5">
        <v>81447779</v>
      </c>
      <c r="F180" s="5">
        <v>-4539006947</v>
      </c>
      <c r="G180" s="5">
        <v>-28362651</v>
      </c>
      <c r="I180" s="5">
        <v>-5500000000</v>
      </c>
      <c r="J180" s="5">
        <v>-1000000000</v>
      </c>
      <c r="N180" s="5">
        <v>-230560425391</v>
      </c>
      <c r="W180" s="5">
        <v>-175000000000</v>
      </c>
    </row>
    <row r="181" spans="3:23" ht="15.5" x14ac:dyDescent="0.35">
      <c r="C181" t="s">
        <v>2287</v>
      </c>
    </row>
    <row r="182" spans="3:23" ht="15.5" x14ac:dyDescent="0.35">
      <c r="C182" t="s">
        <v>1665</v>
      </c>
      <c r="M182" s="5">
        <v>-6859610608488</v>
      </c>
      <c r="N182" s="5">
        <v>-905056615353</v>
      </c>
      <c r="O182" s="5">
        <v>-2742933949138</v>
      </c>
      <c r="P182" s="5">
        <v>-2962349807081</v>
      </c>
      <c r="Q182" s="5">
        <v>-2338430359887</v>
      </c>
      <c r="R182" s="5">
        <v>-5302123722000</v>
      </c>
    </row>
    <row r="183" spans="3:23" ht="15.5" x14ac:dyDescent="0.35">
      <c r="C183" t="s">
        <v>459</v>
      </c>
      <c r="N183" s="5">
        <v>2303340274735</v>
      </c>
      <c r="O183" s="5">
        <v>2099000000000</v>
      </c>
      <c r="P183" s="5">
        <v>1821534513690</v>
      </c>
      <c r="Q183" s="5">
        <v>4726623722000</v>
      </c>
    </row>
    <row r="184" spans="3:23" ht="15.5" x14ac:dyDescent="0.35">
      <c r="C184" t="s">
        <v>197</v>
      </c>
      <c r="D184" s="5">
        <v>-259472906632</v>
      </c>
      <c r="E184" s="5">
        <v>-2275810122161</v>
      </c>
      <c r="F184" s="5">
        <v>-316969732773</v>
      </c>
      <c r="G184" s="5">
        <v>-695112375997</v>
      </c>
      <c r="I184" s="5">
        <v>-2193240555570</v>
      </c>
      <c r="J184" s="5">
        <v>2425594814738</v>
      </c>
      <c r="K184" s="5">
        <v>-684904862931</v>
      </c>
      <c r="L184" s="5">
        <v>-8102770616820</v>
      </c>
      <c r="M184" s="5">
        <v>13334212929177</v>
      </c>
      <c r="N184" s="5">
        <v>-7407070640982</v>
      </c>
      <c r="O184" s="5">
        <v>4334944286473</v>
      </c>
      <c r="P184" s="5">
        <v>20667483706707</v>
      </c>
      <c r="Q184" s="5">
        <v>20630919146126</v>
      </c>
      <c r="R184" s="5">
        <v>22459333440495</v>
      </c>
      <c r="S184" s="5">
        <v>4518572267816</v>
      </c>
      <c r="T184" s="5">
        <v>1727981842993</v>
      </c>
      <c r="U184" s="5">
        <v>-317368203964</v>
      </c>
      <c r="V184" s="5">
        <v>1814918354389</v>
      </c>
      <c r="W184" s="5">
        <v>197765255190</v>
      </c>
    </row>
    <row r="185" spans="3:23" ht="15.5" x14ac:dyDescent="0.35">
      <c r="C185" t="s">
        <v>1537</v>
      </c>
      <c r="L185" s="5">
        <v>2127300000000</v>
      </c>
      <c r="M185" s="5">
        <v>1773000000000</v>
      </c>
      <c r="N185" s="5">
        <v>135500000000</v>
      </c>
      <c r="O185" s="5">
        <v>3845750000000</v>
      </c>
      <c r="P185" s="5">
        <v>5154250000000</v>
      </c>
      <c r="Q185" s="5">
        <v>4657000000000</v>
      </c>
      <c r="R185" s="5">
        <v>2900000000000</v>
      </c>
      <c r="S185" s="5">
        <v>1500000000000</v>
      </c>
      <c r="T185" s="5">
        <v>500000000000</v>
      </c>
      <c r="V185" s="5">
        <v>750000000000</v>
      </c>
    </row>
    <row r="186" spans="3:23" ht="15.5" x14ac:dyDescent="0.35">
      <c r="C186" t="s">
        <v>214</v>
      </c>
      <c r="L186" s="5">
        <v>-3025000000000</v>
      </c>
      <c r="M186" s="5">
        <v>-2836000000000</v>
      </c>
      <c r="N186" s="5">
        <v>-3266000000000</v>
      </c>
      <c r="O186" s="5">
        <v>-2000000000000</v>
      </c>
      <c r="P186" s="5">
        <v>-350000000000</v>
      </c>
      <c r="Q186" s="5">
        <v>-1175000000000</v>
      </c>
      <c r="S186" s="5">
        <v>-75000000000</v>
      </c>
    </row>
    <row r="187" spans="3:23" ht="15.5" x14ac:dyDescent="0.35">
      <c r="C187" t="s">
        <v>2288</v>
      </c>
      <c r="L187" s="5">
        <v>-9339320000</v>
      </c>
      <c r="M187" s="5">
        <v>-7319750000</v>
      </c>
      <c r="O187" s="5">
        <v>-42622479202</v>
      </c>
      <c r="P187" s="5">
        <v>-41953938572</v>
      </c>
      <c r="Q187" s="5">
        <v>-8389029542</v>
      </c>
      <c r="R187" s="5">
        <v>-5833824947</v>
      </c>
      <c r="S187" s="5">
        <v>-2215000000</v>
      </c>
      <c r="T187" s="5">
        <v>-3100233842</v>
      </c>
      <c r="V187" s="5">
        <v>-2546160287</v>
      </c>
    </row>
    <row r="188" spans="3:23" ht="15.5" x14ac:dyDescent="0.35">
      <c r="C188" t="s">
        <v>2289</v>
      </c>
      <c r="S188" s="5">
        <v>-37328848508</v>
      </c>
      <c r="V188" s="5">
        <v>-31910365455</v>
      </c>
    </row>
    <row r="189" spans="3:23" ht="15.5" x14ac:dyDescent="0.35">
      <c r="C189" t="s">
        <v>2290</v>
      </c>
      <c r="L189" s="5">
        <v>-3336771580</v>
      </c>
    </row>
    <row r="190" spans="3:23" ht="15.5" x14ac:dyDescent="0.35">
      <c r="C190" t="s">
        <v>2291</v>
      </c>
      <c r="L190" s="5">
        <v>1148100000000</v>
      </c>
    </row>
    <row r="191" spans="3:23" ht="15.5" x14ac:dyDescent="0.35">
      <c r="C191" t="s">
        <v>359</v>
      </c>
      <c r="M191" s="5">
        <v>58834246974412</v>
      </c>
      <c r="N191" s="5">
        <v>45019907484498</v>
      </c>
      <c r="O191" s="5">
        <v>101597843065552</v>
      </c>
      <c r="P191" s="5">
        <v>92883247775045</v>
      </c>
      <c r="Q191" s="5">
        <v>50843979570492</v>
      </c>
      <c r="R191" s="5">
        <v>29502304802747</v>
      </c>
      <c r="S191" s="5">
        <v>14705892175076</v>
      </c>
      <c r="T191" s="5">
        <v>16276595683317</v>
      </c>
      <c r="U191" s="5">
        <v>15298731492298</v>
      </c>
      <c r="V191" s="5">
        <v>12238719830980</v>
      </c>
      <c r="W191" s="5">
        <v>13269804704902</v>
      </c>
    </row>
    <row r="192" spans="3:23" ht="15.5" x14ac:dyDescent="0.35">
      <c r="C192" t="s">
        <v>205</v>
      </c>
      <c r="E192" s="5">
        <v>-15000000000</v>
      </c>
      <c r="F192" s="5">
        <v>-13000000000</v>
      </c>
      <c r="I192" s="5">
        <v>-28000000000</v>
      </c>
      <c r="J192" s="5">
        <v>-6000000000</v>
      </c>
      <c r="K192" s="5">
        <v>-130923303844</v>
      </c>
      <c r="L192" s="5">
        <v>-325000000000</v>
      </c>
    </row>
    <row r="193" spans="3:23" ht="15.5" x14ac:dyDescent="0.35">
      <c r="C193" t="s">
        <v>206</v>
      </c>
      <c r="D193" s="5">
        <v>-473776126893</v>
      </c>
      <c r="E193" s="5">
        <v>-1789686608468</v>
      </c>
      <c r="F193" s="5">
        <v>-109985979806</v>
      </c>
      <c r="G193" s="5">
        <v>-125377962085</v>
      </c>
      <c r="I193" s="5">
        <v>-2183334239955</v>
      </c>
      <c r="J193" s="5">
        <v>-2230935659561</v>
      </c>
      <c r="K193" s="5">
        <v>-175490834182</v>
      </c>
      <c r="L193" s="5">
        <v>-7737519411327</v>
      </c>
    </row>
    <row r="194" spans="3:23" ht="15.5" x14ac:dyDescent="0.35">
      <c r="C194" t="s">
        <v>2292</v>
      </c>
      <c r="D194" s="5">
        <v>13000000000</v>
      </c>
      <c r="E194" s="5">
        <v>15000000000</v>
      </c>
      <c r="F194" s="5">
        <v>13000000000</v>
      </c>
      <c r="I194" s="5">
        <v>28000000000</v>
      </c>
      <c r="J194" s="5">
        <v>6114900000</v>
      </c>
      <c r="K194" s="5">
        <v>22417782389</v>
      </c>
      <c r="L194" s="5">
        <v>5041750181172</v>
      </c>
      <c r="M194" s="5">
        <v>58834246974412</v>
      </c>
      <c r="N194" s="5">
        <v>45019907484498</v>
      </c>
      <c r="O194" s="5">
        <v>101597843065552</v>
      </c>
      <c r="P194" s="5">
        <v>92883247775045</v>
      </c>
      <c r="Q194" s="5">
        <v>50843979570492</v>
      </c>
      <c r="R194" s="5">
        <v>29502304802747</v>
      </c>
      <c r="S194" s="5">
        <v>14705892175076</v>
      </c>
      <c r="T194" s="5">
        <v>16276595683317</v>
      </c>
      <c r="U194" s="5">
        <v>15298731492298</v>
      </c>
      <c r="V194" s="5">
        <v>12238719830980</v>
      </c>
      <c r="W194" s="5">
        <v>13269804704902</v>
      </c>
    </row>
    <row r="195" spans="3:23" ht="15.5" x14ac:dyDescent="0.35">
      <c r="C195" t="s">
        <v>360</v>
      </c>
      <c r="M195" s="5">
        <v>-53048514385271</v>
      </c>
      <c r="N195" s="5">
        <v>-48163241580359</v>
      </c>
      <c r="O195" s="5">
        <v>-96874491736591</v>
      </c>
      <c r="P195" s="5">
        <v>-76733808263389</v>
      </c>
      <c r="Q195" s="5">
        <v>-33815558933662</v>
      </c>
      <c r="R195" s="5">
        <v>-18398828576844</v>
      </c>
      <c r="S195" s="5">
        <v>-17147021283915</v>
      </c>
      <c r="T195" s="5">
        <v>-14994273970004</v>
      </c>
      <c r="U195" s="5">
        <v>-15595777192936</v>
      </c>
      <c r="V195" s="5">
        <v>-12271834717630</v>
      </c>
      <c r="W195" s="5">
        <v>-13069615536840</v>
      </c>
    </row>
    <row r="196" spans="3:23" ht="15.5" x14ac:dyDescent="0.35">
      <c r="C196" t="s">
        <v>1573</v>
      </c>
      <c r="D196" s="5">
        <v>-473776126893</v>
      </c>
      <c r="E196" s="5">
        <v>-1804686608468</v>
      </c>
      <c r="F196" s="5">
        <v>-122985979806</v>
      </c>
      <c r="G196" s="5">
        <v>-125377962085</v>
      </c>
      <c r="I196" s="5">
        <v>-2211334239955</v>
      </c>
      <c r="J196" s="5">
        <v>-2236935659561</v>
      </c>
      <c r="K196" s="5">
        <v>-306414138026</v>
      </c>
      <c r="L196" s="5">
        <v>-8062519411327</v>
      </c>
      <c r="M196" s="5">
        <v>-53048514385271</v>
      </c>
      <c r="N196" s="5">
        <v>-48163241580359</v>
      </c>
      <c r="O196" s="5">
        <v>-96874491736591</v>
      </c>
      <c r="P196" s="5">
        <v>-76733808263389</v>
      </c>
      <c r="Q196" s="5">
        <v>-33815558933662</v>
      </c>
      <c r="R196" s="5">
        <v>-18398828576844</v>
      </c>
      <c r="S196" s="5">
        <v>-17147021283915</v>
      </c>
      <c r="T196" s="5">
        <v>-14994273970004</v>
      </c>
      <c r="U196" s="5">
        <v>-15595777192936</v>
      </c>
      <c r="V196" s="5">
        <v>-12271834717630</v>
      </c>
      <c r="W196" s="5">
        <v>-13069615536840</v>
      </c>
    </row>
    <row r="197" spans="3:23" ht="15.5" x14ac:dyDescent="0.35">
      <c r="C197" t="s">
        <v>2293</v>
      </c>
    </row>
    <row r="198" spans="3:23" ht="15.5" x14ac:dyDescent="0.35">
      <c r="C198" t="s">
        <v>600</v>
      </c>
      <c r="D198" s="5">
        <v>49999140450</v>
      </c>
      <c r="J198" s="5">
        <v>375026000000</v>
      </c>
      <c r="Q198" s="5">
        <v>24805000</v>
      </c>
      <c r="R198" s="5">
        <v>116124000</v>
      </c>
      <c r="S198" s="5">
        <v>384498910500</v>
      </c>
      <c r="T198" s="5">
        <v>9526820500</v>
      </c>
      <c r="V198" s="5">
        <v>308231500000</v>
      </c>
    </row>
    <row r="199" spans="3:23" ht="15.5" x14ac:dyDescent="0.35">
      <c r="C199" t="s">
        <v>2294</v>
      </c>
      <c r="L199" s="5">
        <v>1544370735420</v>
      </c>
    </row>
    <row r="200" spans="3:23" ht="15.5" x14ac:dyDescent="0.35">
      <c r="C200" t="s">
        <v>2295</v>
      </c>
      <c r="L200" s="5">
        <v>-17412464970</v>
      </c>
    </row>
    <row r="201" spans="3:23" ht="15.5" x14ac:dyDescent="0.35">
      <c r="C201" t="s">
        <v>2296</v>
      </c>
      <c r="M201" s="5">
        <v>4840000000</v>
      </c>
      <c r="O201" s="5">
        <v>259302508934</v>
      </c>
      <c r="P201" s="5">
        <v>1512726235858</v>
      </c>
      <c r="Q201" s="5">
        <v>3220697789861</v>
      </c>
      <c r="R201" s="5">
        <v>5446745582011</v>
      </c>
    </row>
    <row r="202" spans="3:23" ht="15.5" x14ac:dyDescent="0.35">
      <c r="C202" t="s">
        <v>2297</v>
      </c>
      <c r="F202" s="5">
        <v>-25486393357</v>
      </c>
      <c r="G202" s="5">
        <v>25486393357</v>
      </c>
    </row>
    <row r="203" spans="3:23" ht="15.5" x14ac:dyDescent="0.35">
      <c r="C203" t="s">
        <v>541</v>
      </c>
      <c r="L203" s="5">
        <v>725000000000</v>
      </c>
      <c r="M203" s="5">
        <v>250000000000</v>
      </c>
      <c r="O203" s="5">
        <v>700000000000</v>
      </c>
      <c r="P203" s="5">
        <v>1144403604859</v>
      </c>
    </row>
    <row r="204" spans="3:23" ht="15.5" x14ac:dyDescent="0.35">
      <c r="C204" t="s">
        <v>531</v>
      </c>
      <c r="L204" s="5">
        <v>-250000000000</v>
      </c>
      <c r="M204" s="5">
        <v>-300000000000</v>
      </c>
      <c r="N204" s="5">
        <v>-770998055556</v>
      </c>
      <c r="O204" s="5">
        <v>-779207690987</v>
      </c>
      <c r="P204" s="5">
        <v>-786371433625</v>
      </c>
    </row>
    <row r="205" spans="3:23" ht="15.5" x14ac:dyDescent="0.35">
      <c r="C205" t="s">
        <v>499</v>
      </c>
      <c r="J205" s="5">
        <v>1866900751489</v>
      </c>
      <c r="N205" s="5">
        <v>276557438875</v>
      </c>
    </row>
    <row r="206" spans="3:23" ht="15.5" x14ac:dyDescent="0.35">
      <c r="C206" t="s">
        <v>2298</v>
      </c>
      <c r="J206" s="5">
        <v>-141174076398</v>
      </c>
    </row>
    <row r="207" spans="3:23" ht="15.5" x14ac:dyDescent="0.35">
      <c r="C207" t="s">
        <v>2299</v>
      </c>
      <c r="N207" s="5">
        <v>-71507276040</v>
      </c>
    </row>
    <row r="208" spans="3:23" ht="15.5" x14ac:dyDescent="0.35">
      <c r="C208" t="s">
        <v>2300</v>
      </c>
      <c r="Q208" s="5">
        <v>-579682828561</v>
      </c>
    </row>
    <row r="209" spans="2:23" ht="15.5" x14ac:dyDescent="0.35">
      <c r="C209" t="s">
        <v>2301</v>
      </c>
      <c r="M209" s="5">
        <v>7899999994500</v>
      </c>
      <c r="Q209" s="5">
        <v>136092013</v>
      </c>
      <c r="R209" s="5">
        <v>640354345</v>
      </c>
      <c r="S209" s="5">
        <v>5000757053714</v>
      </c>
      <c r="T209" s="5">
        <v>49651537771</v>
      </c>
      <c r="V209" s="5">
        <v>831137834545</v>
      </c>
    </row>
    <row r="210" spans="2:23" ht="15.5" x14ac:dyDescent="0.35">
      <c r="C210" t="s">
        <v>2302</v>
      </c>
      <c r="V210" s="5">
        <v>-6879567764</v>
      </c>
      <c r="W210" s="5">
        <v>-2423912872</v>
      </c>
    </row>
    <row r="211" spans="2:23" ht="15.5" x14ac:dyDescent="0.35">
      <c r="C211" t="s">
        <v>2104</v>
      </c>
      <c r="J211" s="5">
        <v>103887833204</v>
      </c>
      <c r="K211" s="5">
        <v>928545091603</v>
      </c>
      <c r="L211" s="5">
        <v>448832866347</v>
      </c>
      <c r="M211" s="5">
        <v>791668550635</v>
      </c>
      <c r="N211" s="5">
        <v>1069855241147</v>
      </c>
      <c r="O211" s="5">
        <v>1292187578508</v>
      </c>
      <c r="P211" s="5">
        <v>879341822975</v>
      </c>
      <c r="Q211" s="5">
        <v>2794746941680</v>
      </c>
      <c r="R211" s="5">
        <v>3923736603545</v>
      </c>
      <c r="S211" s="5">
        <v>289295363429</v>
      </c>
    </row>
    <row r="212" spans="2:23" ht="15.5" x14ac:dyDescent="0.35">
      <c r="C212" t="s">
        <v>2303</v>
      </c>
      <c r="D212" s="5">
        <v>-15106223749</v>
      </c>
      <c r="E212" s="5">
        <v>-9743296358</v>
      </c>
      <c r="F212" s="5">
        <v>-6239744442</v>
      </c>
      <c r="G212" s="5">
        <v>-7967076079</v>
      </c>
      <c r="I212" s="5">
        <v>-132767192958</v>
      </c>
      <c r="J212" s="5">
        <v>-34668280981</v>
      </c>
      <c r="K212" s="5">
        <v>-25961986811</v>
      </c>
      <c r="N212" s="5">
        <v>-14804126386</v>
      </c>
      <c r="P212" s="5">
        <v>-2218009712976</v>
      </c>
      <c r="Q212" s="5">
        <v>-4793057076137</v>
      </c>
      <c r="R212" s="5">
        <v>-700000000000</v>
      </c>
    </row>
    <row r="213" spans="2:23" ht="15.5" x14ac:dyDescent="0.35">
      <c r="C213" t="s">
        <v>394</v>
      </c>
      <c r="N213" s="5">
        <v>-46907502471</v>
      </c>
      <c r="O213" s="5">
        <v>-990709745083</v>
      </c>
      <c r="P213" s="5">
        <v>-776342383468</v>
      </c>
      <c r="Q213" s="5">
        <v>-513978185018</v>
      </c>
      <c r="R213" s="5">
        <v>-209547624362</v>
      </c>
      <c r="S213" s="5">
        <v>-100306102480</v>
      </c>
      <c r="T213" s="5">
        <v>-110417994749</v>
      </c>
      <c r="U213" s="5">
        <v>-20322503326</v>
      </c>
    </row>
    <row r="214" spans="2:23" ht="15.5" x14ac:dyDescent="0.35">
      <c r="C214" t="s">
        <v>212</v>
      </c>
      <c r="D214" s="5">
        <v>-367875000</v>
      </c>
      <c r="E214" s="5">
        <v>-498675000</v>
      </c>
      <c r="F214" s="5">
        <v>-523200000</v>
      </c>
      <c r="G214" s="5">
        <v>-261600000</v>
      </c>
      <c r="I214" s="5">
        <v>-1561425000</v>
      </c>
      <c r="J214" s="5">
        <v>-972825000</v>
      </c>
      <c r="K214" s="5">
        <v>-24007954486</v>
      </c>
      <c r="L214" s="5">
        <v>-37595618302</v>
      </c>
      <c r="N214" s="5">
        <v>-29512542804</v>
      </c>
    </row>
    <row r="215" spans="2:23" ht="15.5" x14ac:dyDescent="0.35">
      <c r="C215" t="s">
        <v>2304</v>
      </c>
      <c r="D215" s="5">
        <v>267996693961</v>
      </c>
      <c r="E215" s="5">
        <v>19923386890</v>
      </c>
      <c r="F215" s="5">
        <v>-142101156374</v>
      </c>
      <c r="G215" s="5">
        <v>211297878861</v>
      </c>
      <c r="I215" s="5">
        <v>174811502720</v>
      </c>
      <c r="J215" s="5">
        <v>-215225674878</v>
      </c>
      <c r="K215" s="5">
        <v>-873193465182</v>
      </c>
    </row>
    <row r="216" spans="2:23" ht="15.5" x14ac:dyDescent="0.35">
      <c r="C216" t="s">
        <v>2305</v>
      </c>
      <c r="D216" s="5">
        <v>271404151783</v>
      </c>
      <c r="E216" s="5">
        <v>-206262383101</v>
      </c>
      <c r="F216" s="5">
        <v>264913867406</v>
      </c>
      <c r="G216" s="5">
        <v>-450762101998</v>
      </c>
      <c r="I216" s="5">
        <v>1204638496199</v>
      </c>
      <c r="J216" s="5">
        <v>3920061571178</v>
      </c>
      <c r="K216" s="5">
        <v>218806100460</v>
      </c>
      <c r="L216" s="5">
        <v>-5615874082619</v>
      </c>
    </row>
    <row r="217" spans="2:23" ht="15.5" x14ac:dyDescent="0.35">
      <c r="C217" t="s">
        <v>215</v>
      </c>
      <c r="D217" s="5">
        <v>-1360717018620</v>
      </c>
      <c r="E217" s="5">
        <v>1397143181846</v>
      </c>
      <c r="F217" s="5">
        <v>-260317527742</v>
      </c>
      <c r="G217" s="5">
        <v>353733201596</v>
      </c>
      <c r="I217" s="5">
        <v>1891631795369</v>
      </c>
      <c r="J217" s="5">
        <v>1528793084196</v>
      </c>
      <c r="K217" s="5">
        <v>-880141545376</v>
      </c>
      <c r="L217" s="5">
        <v>-10361255887868</v>
      </c>
      <c r="M217" s="5">
        <v>11984747479181</v>
      </c>
      <c r="N217" s="5">
        <v>-8052086472695</v>
      </c>
      <c r="O217" s="5">
        <v>-1575549579402</v>
      </c>
      <c r="P217" s="5">
        <v>4934471277568</v>
      </c>
      <c r="Q217" s="5">
        <v>-4567361495087</v>
      </c>
      <c r="R217" s="5">
        <v>5141983078348</v>
      </c>
      <c r="S217" s="5">
        <v>3829992816344</v>
      </c>
      <c r="T217" s="5">
        <v>556818761202</v>
      </c>
      <c r="U217" s="5">
        <v>-1081160643636</v>
      </c>
      <c r="V217" s="5">
        <v>1600594834342</v>
      </c>
      <c r="W217" s="5">
        <v>228262045859</v>
      </c>
    </row>
    <row r="218" spans="2:23" ht="15.5" x14ac:dyDescent="0.35">
      <c r="C218" t="s">
        <v>216</v>
      </c>
      <c r="D218" s="5">
        <v>5743729756</v>
      </c>
      <c r="E218" s="5">
        <v>1092683146</v>
      </c>
      <c r="F218" s="5">
        <v>5947482851</v>
      </c>
      <c r="G218" s="5">
        <v>-3772295644</v>
      </c>
      <c r="I218" s="5">
        <v>16297551813</v>
      </c>
      <c r="J218" s="5">
        <v>17833080920</v>
      </c>
      <c r="K218" s="5">
        <v>-1171397403</v>
      </c>
      <c r="M218" s="5">
        <v>-8637325860</v>
      </c>
      <c r="N218" s="5">
        <v>17241152852</v>
      </c>
      <c r="O218" s="5">
        <v>-11818609407</v>
      </c>
      <c r="P218" s="5">
        <v>11113410916</v>
      </c>
      <c r="Q218" s="5">
        <v>327579903</v>
      </c>
      <c r="R218" s="5">
        <v>609611060</v>
      </c>
      <c r="S218" s="5">
        <v>5911990403</v>
      </c>
      <c r="T218" s="5">
        <v>-1229499897</v>
      </c>
      <c r="U218" s="5">
        <v>17071556134</v>
      </c>
    </row>
    <row r="219" spans="2:23" ht="15.5" x14ac:dyDescent="0.35">
      <c r="C219" t="s">
        <v>2306</v>
      </c>
      <c r="F219" s="5">
        <v>-16576544047</v>
      </c>
      <c r="I219" s="5">
        <v>-16576544047</v>
      </c>
      <c r="J219" s="5">
        <v>-370479644532</v>
      </c>
      <c r="M219" s="5">
        <v>-23786274313</v>
      </c>
      <c r="N219" s="5">
        <v>-10026936683</v>
      </c>
      <c r="P219" s="5">
        <v>-188869058030</v>
      </c>
    </row>
    <row r="220" spans="2:23" ht="15.5" x14ac:dyDescent="0.35">
      <c r="C220" t="s">
        <v>217</v>
      </c>
      <c r="D220" s="5">
        <v>4407564435959</v>
      </c>
      <c r="I220" s="5">
        <v>2516211632824</v>
      </c>
      <c r="J220" s="5">
        <v>1340065112240</v>
      </c>
      <c r="K220" s="5">
        <v>2221378055019</v>
      </c>
      <c r="M220" s="5">
        <v>1213437371866</v>
      </c>
      <c r="N220" s="5">
        <v>9258310028392</v>
      </c>
      <c r="O220" s="5">
        <v>10845678217201</v>
      </c>
      <c r="P220" s="5">
        <v>6088962586747</v>
      </c>
      <c r="Q220" s="5">
        <v>10655996501931</v>
      </c>
      <c r="R220" s="5">
        <v>5511188078778</v>
      </c>
      <c r="S220" s="5">
        <v>1675283272031</v>
      </c>
      <c r="T220" s="5">
        <v>1119694010726</v>
      </c>
      <c r="U220" s="5">
        <v>2183783098228</v>
      </c>
      <c r="V220" s="5">
        <v>583188263886</v>
      </c>
      <c r="W220" s="5">
        <v>354926218027</v>
      </c>
    </row>
    <row r="221" spans="2:23" ht="15.5" x14ac:dyDescent="0.35">
      <c r="C221" t="s">
        <v>218</v>
      </c>
      <c r="D221" s="5">
        <v>3052591147095</v>
      </c>
      <c r="E221" s="5">
        <v>1398235864992</v>
      </c>
      <c r="F221" s="5">
        <v>-270946588938</v>
      </c>
      <c r="G221" s="5">
        <v>349960905952</v>
      </c>
      <c r="I221" s="5">
        <v>4407564435959</v>
      </c>
      <c r="J221" s="5">
        <v>2516211632824</v>
      </c>
      <c r="K221" s="5">
        <v>1340065112240</v>
      </c>
      <c r="L221" s="5">
        <v>2221378055019</v>
      </c>
      <c r="M221" s="5">
        <v>13165761250874</v>
      </c>
      <c r="N221" s="5">
        <v>1213437771866</v>
      </c>
      <c r="O221" s="5">
        <v>9258310028392</v>
      </c>
      <c r="P221" s="5">
        <v>10845678217201</v>
      </c>
      <c r="Q221" s="5">
        <v>6088962586747</v>
      </c>
      <c r="R221" s="5">
        <v>10653780768186</v>
      </c>
      <c r="S221" s="5">
        <v>5511188078778</v>
      </c>
      <c r="T221" s="5">
        <v>1675283272031</v>
      </c>
      <c r="U221" s="5">
        <v>1119694010726</v>
      </c>
      <c r="V221" s="5">
        <v>2183783098228</v>
      </c>
      <c r="W221" s="5">
        <v>583188263886</v>
      </c>
    </row>
    <row r="223" spans="2:23" ht="15.5" x14ac:dyDescent="0.35">
      <c r="B223" t="s">
        <v>219</v>
      </c>
      <c r="C223" t="s">
        <v>11</v>
      </c>
      <c r="D223" s="5">
        <v>28810000000</v>
      </c>
      <c r="E223" s="5">
        <v>28810000000</v>
      </c>
      <c r="F223" s="5">
        <v>28810000000</v>
      </c>
      <c r="G223" s="5">
        <v>28810000000</v>
      </c>
      <c r="I223" s="5">
        <v>28810000000</v>
      </c>
      <c r="J223" s="5">
        <v>28810000000</v>
      </c>
      <c r="K223" s="5">
        <v>28810000000</v>
      </c>
      <c r="L223" s="5">
        <v>28810000000</v>
      </c>
      <c r="M223" s="5">
        <v>26320000000</v>
      </c>
      <c r="N223" s="5">
        <v>13570000000</v>
      </c>
      <c r="O223" s="5">
        <v>13570000000</v>
      </c>
      <c r="P223" s="5">
        <v>13570000000</v>
      </c>
      <c r="Q223" s="5">
        <v>13570000000</v>
      </c>
      <c r="R223" s="5">
        <v>13570000000</v>
      </c>
      <c r="S223" s="5">
        <v>13570000000</v>
      </c>
      <c r="T223" s="5">
        <v>9730000000</v>
      </c>
      <c r="U223" s="5">
        <v>9630000000</v>
      </c>
      <c r="V223" s="5">
        <v>9630000000</v>
      </c>
      <c r="W223" s="5">
        <v>20000000</v>
      </c>
    </row>
    <row r="224" spans="2:23" ht="15.5" x14ac:dyDescent="0.35">
      <c r="C224" t="s">
        <v>220</v>
      </c>
      <c r="D224" s="6">
        <v>-23.54</v>
      </c>
      <c r="E224" s="6">
        <v>-26.17</v>
      </c>
      <c r="F224" s="6">
        <v>-35.9</v>
      </c>
      <c r="G224" s="6">
        <v>-31.05</v>
      </c>
    </row>
    <row r="225" spans="3:7" ht="15.5" x14ac:dyDescent="0.35">
      <c r="C225" t="s">
        <v>221</v>
      </c>
      <c r="D225" s="6">
        <v>-8.58</v>
      </c>
      <c r="E225" s="6">
        <v>-7.72</v>
      </c>
      <c r="F225" s="6">
        <v>-5.63</v>
      </c>
      <c r="G225" s="6">
        <v>-6.51</v>
      </c>
    </row>
    <row r="226" spans="3:7" ht="15.5" x14ac:dyDescent="0.35">
      <c r="C226" t="s">
        <v>73</v>
      </c>
      <c r="D226" s="6">
        <v>2.77</v>
      </c>
      <c r="E226" s="6">
        <v>1.65</v>
      </c>
      <c r="F226" s="6">
        <v>2.67</v>
      </c>
      <c r="G226" s="6">
        <v>3.33</v>
      </c>
    </row>
    <row r="227" spans="3:7" ht="15.5" x14ac:dyDescent="0.35">
      <c r="C227" t="s">
        <v>222</v>
      </c>
      <c r="D227" s="5">
        <v>-63060000000</v>
      </c>
      <c r="E227" s="5">
        <v>235350000000</v>
      </c>
      <c r="F227" s="5">
        <v>390620000000</v>
      </c>
      <c r="G227" s="5">
        <v>-64940000000</v>
      </c>
    </row>
    <row r="228" spans="3:7" ht="15.5" x14ac:dyDescent="0.35">
      <c r="C228" t="s">
        <v>223</v>
      </c>
      <c r="D228" s="6">
        <v>-9.7999999999999997E-3</v>
      </c>
      <c r="E228" s="6">
        <v>-1.0700000000000001E-2</v>
      </c>
      <c r="F228" s="6">
        <v>-1.44E-2</v>
      </c>
      <c r="G228" s="6">
        <v>-1.21E-2</v>
      </c>
    </row>
    <row r="229" spans="3:7" ht="15.5" x14ac:dyDescent="0.35">
      <c r="C229" t="s">
        <v>224</v>
      </c>
      <c r="D229" s="6">
        <v>0.39640000000000003</v>
      </c>
      <c r="E229" s="6">
        <v>0.73030000000000006</v>
      </c>
      <c r="F229" s="6">
        <v>2.8361000000000001</v>
      </c>
      <c r="G229" s="6">
        <v>-1.3383</v>
      </c>
    </row>
    <row r="230" spans="3:7" ht="15.5" x14ac:dyDescent="0.35">
      <c r="C230" t="s">
        <v>225</v>
      </c>
      <c r="D230" s="6">
        <v>-5.1000000000000004E-3</v>
      </c>
      <c r="E230" s="6">
        <v>-2.0000000000000001E-4</v>
      </c>
      <c r="F230" s="6">
        <v>4.5000000000000005E-3</v>
      </c>
      <c r="G230" s="6">
        <v>-3.7000000000000002E-3</v>
      </c>
    </row>
    <row r="231" spans="3:7" ht="15.5" x14ac:dyDescent="0.35">
      <c r="C231" t="s">
        <v>226</v>
      </c>
      <c r="D231" s="6">
        <v>-0.25</v>
      </c>
      <c r="E231" s="6">
        <v>-0.01</v>
      </c>
      <c r="F231" s="6">
        <v>0.25</v>
      </c>
      <c r="G231" s="6">
        <v>-0.21</v>
      </c>
    </row>
    <row r="232" spans="3:7" ht="15.5" x14ac:dyDescent="0.35">
      <c r="C232" t="s">
        <v>227</v>
      </c>
      <c r="D232" s="5">
        <v>2942000000000</v>
      </c>
      <c r="E232" s="5">
        <v>3672000000000</v>
      </c>
      <c r="F232" s="5">
        <v>4377000000000</v>
      </c>
      <c r="G232" s="5">
        <v>5528000000000</v>
      </c>
    </row>
    <row r="233" spans="3:7" ht="15.5" x14ac:dyDescent="0.35">
      <c r="C233" t="s">
        <v>228</v>
      </c>
      <c r="D233" s="6">
        <v>-3.4</v>
      </c>
      <c r="E233" s="6">
        <v>-5.64</v>
      </c>
      <c r="F233" s="6">
        <v>-15.96</v>
      </c>
      <c r="G233" s="6">
        <v>8.7100000000000009</v>
      </c>
    </row>
    <row r="234" spans="3:7" ht="15.5" x14ac:dyDescent="0.35">
      <c r="C234" t="s">
        <v>229</v>
      </c>
      <c r="D234" s="6">
        <v>-59.37</v>
      </c>
      <c r="E234" s="6">
        <v>-35.83</v>
      </c>
      <c r="F234" s="6">
        <v>-12.66</v>
      </c>
      <c r="G234" s="6">
        <v>23.2</v>
      </c>
    </row>
    <row r="235" spans="3:7" ht="15.5" x14ac:dyDescent="0.35">
      <c r="C235" t="s">
        <v>230</v>
      </c>
      <c r="D235" s="6">
        <v>-0.16</v>
      </c>
      <c r="E235" s="6">
        <v>-0.16</v>
      </c>
      <c r="F235" s="6">
        <v>-0.17</v>
      </c>
      <c r="G235" s="6">
        <v>-0.18</v>
      </c>
    </row>
    <row r="236" spans="3:7" ht="15.5" x14ac:dyDescent="0.35">
      <c r="C236" t="s">
        <v>231</v>
      </c>
      <c r="D236" s="6">
        <v>-1268.8599999999999</v>
      </c>
      <c r="E236" s="6">
        <v>-1239.18</v>
      </c>
      <c r="F236" s="6">
        <v>-1181.75</v>
      </c>
      <c r="G236" s="6">
        <v>-1147.8</v>
      </c>
    </row>
    <row r="237" spans="3:7" ht="15.5" x14ac:dyDescent="0.35">
      <c r="C237" t="s">
        <v>232</v>
      </c>
      <c r="D237" s="5">
        <v>9075000000000</v>
      </c>
      <c r="E237" s="5">
        <v>19475000000000</v>
      </c>
      <c r="F237" s="5">
        <v>8901000000000</v>
      </c>
      <c r="G237" s="5">
        <v>7527000000000</v>
      </c>
    </row>
    <row r="238" spans="3:7" ht="15.5" x14ac:dyDescent="0.35">
      <c r="C238" t="s">
        <v>233</v>
      </c>
      <c r="D238" s="5">
        <v>37996000000000</v>
      </c>
      <c r="E238" s="5">
        <v>28275000000000</v>
      </c>
      <c r="F238" s="5">
        <v>40661000000000</v>
      </c>
      <c r="G238" s="5">
        <v>41913000000000</v>
      </c>
    </row>
    <row r="239" spans="3:7" ht="15.5" x14ac:dyDescent="0.35">
      <c r="C239" t="s">
        <v>234</v>
      </c>
      <c r="D239" s="5">
        <v>-1710000000000</v>
      </c>
      <c r="E239" s="5">
        <v>-1032000000000</v>
      </c>
      <c r="F239" s="5">
        <v>-365000000000</v>
      </c>
      <c r="G239" s="5">
        <v>668000000000</v>
      </c>
    </row>
    <row r="240" spans="3:7" ht="15.5" x14ac:dyDescent="0.35">
      <c r="C240" t="s">
        <v>23</v>
      </c>
      <c r="D240" s="5">
        <v>47071000000000</v>
      </c>
      <c r="E240" s="5">
        <v>47749000000000</v>
      </c>
      <c r="F240" s="5">
        <v>49563000000000</v>
      </c>
      <c r="G240" s="5">
        <v>49439000000000</v>
      </c>
    </row>
    <row r="241" spans="3:23" ht="15.5" x14ac:dyDescent="0.35">
      <c r="C241" t="s">
        <v>20</v>
      </c>
      <c r="D241" s="5">
        <v>44019000000000</v>
      </c>
      <c r="E241" s="5">
        <v>43342000000000</v>
      </c>
      <c r="F241" s="5">
        <v>46553000000000</v>
      </c>
      <c r="G241" s="5">
        <v>46159000000000</v>
      </c>
    </row>
    <row r="242" spans="3:23" ht="15.5" x14ac:dyDescent="0.35">
      <c r="C242" t="s">
        <v>235</v>
      </c>
      <c r="D242" s="5">
        <v>-3787000000000</v>
      </c>
      <c r="E242" s="5">
        <v>-16213000000000</v>
      </c>
      <c r="F242" s="5">
        <v>-1397000000000</v>
      </c>
      <c r="G242" s="5">
        <v>1063000000000</v>
      </c>
    </row>
    <row r="243" spans="3:23" ht="15.5" x14ac:dyDescent="0.35">
      <c r="C243" t="s">
        <v>236</v>
      </c>
      <c r="D243" s="5">
        <v>-926000000000</v>
      </c>
      <c r="E243" s="5">
        <v>796000000000</v>
      </c>
      <c r="F243" s="5">
        <v>-95000000000</v>
      </c>
      <c r="G243" s="5">
        <v>193000000000</v>
      </c>
    </row>
    <row r="244" spans="3:23" ht="15.5" x14ac:dyDescent="0.35">
      <c r="C244" t="s">
        <v>237</v>
      </c>
      <c r="D244" s="5">
        <v>0</v>
      </c>
      <c r="E244" s="5">
        <v>-12000000000</v>
      </c>
      <c r="F244" s="5">
        <v>-7000000000</v>
      </c>
      <c r="G244" s="5">
        <v>0</v>
      </c>
    </row>
    <row r="245" spans="3:23" ht="15.5" x14ac:dyDescent="0.35">
      <c r="C245" t="s">
        <v>12</v>
      </c>
      <c r="D245" s="5">
        <v>-926000000000</v>
      </c>
      <c r="E245" s="5">
        <v>785000000000</v>
      </c>
      <c r="F245" s="5">
        <v>-102000000000</v>
      </c>
      <c r="G245" s="5">
        <v>192000000000</v>
      </c>
    </row>
    <row r="246" spans="3:23" ht="15.5" x14ac:dyDescent="0.35">
      <c r="C246" t="s">
        <v>15</v>
      </c>
      <c r="D246" s="6">
        <v>-32.15</v>
      </c>
      <c r="E246" s="6">
        <v>27.23</v>
      </c>
      <c r="F246" s="6">
        <v>-3.54</v>
      </c>
      <c r="G246" s="6">
        <v>6.67</v>
      </c>
    </row>
    <row r="247" spans="3:23" ht="15.5" x14ac:dyDescent="0.35">
      <c r="C247" t="s">
        <v>58</v>
      </c>
      <c r="I247" s="6">
        <v>-136.38</v>
      </c>
      <c r="J247" s="6">
        <v>-89.89</v>
      </c>
      <c r="K247" s="6">
        <v>-130.88999999999999</v>
      </c>
      <c r="L247" s="6">
        <v>-65.95</v>
      </c>
      <c r="M247" s="6">
        <v>-41.66</v>
      </c>
      <c r="N247" s="6">
        <v>-543.58000000000004</v>
      </c>
      <c r="O247" s="6">
        <v>69.11</v>
      </c>
      <c r="P247" s="6">
        <v>291.95</v>
      </c>
      <c r="Q247" s="6">
        <v>285.97000000000003</v>
      </c>
      <c r="R247" s="6">
        <v>126.23</v>
      </c>
      <c r="S247" s="6">
        <v>77.2</v>
      </c>
      <c r="T247" s="6">
        <v>51.56</v>
      </c>
      <c r="U247" s="6">
        <v>38.21</v>
      </c>
      <c r="V247" s="6">
        <v>26.37</v>
      </c>
      <c r="W247" s="6">
        <v>9554.9599999999991</v>
      </c>
    </row>
    <row r="248" spans="3:23" ht="15.5" x14ac:dyDescent="0.35">
      <c r="C248" t="s">
        <v>72</v>
      </c>
      <c r="I248" s="6">
        <v>-1.48</v>
      </c>
      <c r="J248" s="6">
        <v>-2.25</v>
      </c>
      <c r="K248" s="6">
        <v>-1.54</v>
      </c>
      <c r="L248" s="6">
        <v>-5.46</v>
      </c>
      <c r="M248" s="6">
        <v>-15.24</v>
      </c>
      <c r="N248" s="6">
        <v>-2.65</v>
      </c>
      <c r="O248" s="6">
        <v>21.49</v>
      </c>
      <c r="P248" s="6">
        <v>5.75</v>
      </c>
      <c r="Q248" s="6">
        <v>7.73</v>
      </c>
      <c r="R248" s="6">
        <v>20.2</v>
      </c>
      <c r="S248" s="6">
        <v>21.63</v>
      </c>
      <c r="T248" s="6">
        <v>27.81</v>
      </c>
      <c r="U248" s="6">
        <v>10.34</v>
      </c>
      <c r="V248" s="6">
        <v>16.649999999999999</v>
      </c>
      <c r="W248" s="5">
        <v>0</v>
      </c>
    </row>
    <row r="249" spans="3:23" ht="15.5" x14ac:dyDescent="0.35">
      <c r="C249" t="s">
        <v>75</v>
      </c>
      <c r="I249" s="6">
        <v>0.66</v>
      </c>
      <c r="J249" s="6">
        <v>0.54</v>
      </c>
      <c r="K249" s="6">
        <v>0.53</v>
      </c>
      <c r="L249" s="6">
        <v>0.68</v>
      </c>
      <c r="M249" s="6">
        <v>1.37</v>
      </c>
      <c r="N249" s="6">
        <v>1.21</v>
      </c>
      <c r="O249" s="6">
        <v>0.64</v>
      </c>
      <c r="P249" s="6">
        <v>0.47</v>
      </c>
      <c r="Q249" s="6">
        <v>0.66</v>
      </c>
      <c r="R249" s="6">
        <v>1.45</v>
      </c>
      <c r="S249" s="6">
        <v>1.6</v>
      </c>
      <c r="T249" s="6">
        <v>1.36</v>
      </c>
      <c r="U249" s="6">
        <v>0.39</v>
      </c>
      <c r="V249" s="5">
        <v>0</v>
      </c>
      <c r="W249" s="5">
        <v>0</v>
      </c>
    </row>
    <row r="250" spans="3:23" ht="15.5" x14ac:dyDescent="0.35">
      <c r="C250" t="s">
        <v>238</v>
      </c>
      <c r="I250" s="5">
        <v>566460000000</v>
      </c>
      <c r="J250" s="5">
        <v>517000000000</v>
      </c>
      <c r="K250" s="5">
        <v>-200680000000</v>
      </c>
      <c r="L250" s="5">
        <v>300180000000</v>
      </c>
      <c r="M250" s="5">
        <v>480590000000</v>
      </c>
      <c r="N250" s="5">
        <v>-2845110000000</v>
      </c>
      <c r="O250" s="5">
        <v>4951000000000</v>
      </c>
      <c r="P250" s="5">
        <v>7832490000000</v>
      </c>
    </row>
    <row r="251" spans="3:23" ht="15.5" x14ac:dyDescent="0.35">
      <c r="C251" t="s">
        <v>239</v>
      </c>
      <c r="I251" s="6">
        <v>-5.5500000000000001E-2</v>
      </c>
      <c r="J251" s="6">
        <v>-3.3599999999999998E-2</v>
      </c>
      <c r="K251" s="6">
        <v>-3.9399999999999998E-2</v>
      </c>
      <c r="L251" s="6">
        <v>-1.9299999999999998E-2</v>
      </c>
      <c r="M251" s="6">
        <v>-1.06E-2</v>
      </c>
      <c r="N251" s="6">
        <v>-6.9900000000000004E-2</v>
      </c>
      <c r="O251" s="6">
        <v>7.7000000000000002E-3</v>
      </c>
      <c r="P251" s="6">
        <v>3.1899999999999998E-2</v>
      </c>
      <c r="Q251" s="6">
        <v>3.9699999999999999E-2</v>
      </c>
      <c r="R251" s="6">
        <v>2.7900000000000001E-2</v>
      </c>
      <c r="S251" s="6">
        <v>3.4599999999999999E-2</v>
      </c>
      <c r="T251" s="6">
        <v>0.04</v>
      </c>
      <c r="U251" s="6">
        <v>4.1900000000000007E-2</v>
      </c>
      <c r="V251" s="5">
        <v>0</v>
      </c>
      <c r="W251" s="5">
        <v>0</v>
      </c>
    </row>
    <row r="252" spans="3:23" ht="15.5" x14ac:dyDescent="0.35">
      <c r="C252" t="s">
        <v>240</v>
      </c>
      <c r="I252" s="6">
        <v>3.8057999999999996</v>
      </c>
      <c r="J252" s="6">
        <v>-0.9224</v>
      </c>
      <c r="K252" s="6">
        <v>-0.71379999999999999</v>
      </c>
      <c r="L252" s="6">
        <v>-0.20879999999999999</v>
      </c>
      <c r="M252" s="6">
        <v>-0.10890000000000001</v>
      </c>
      <c r="N252" s="6">
        <v>-0.97959999999999992</v>
      </c>
      <c r="O252" s="6">
        <v>5.2499999999999998E-2</v>
      </c>
      <c r="P252" s="6">
        <v>0.22010000000000002</v>
      </c>
      <c r="Q252" s="6">
        <v>0.27710000000000001</v>
      </c>
      <c r="R252" s="6">
        <v>0.15479999999999999</v>
      </c>
      <c r="S252" s="6">
        <v>0.10970000000000001</v>
      </c>
      <c r="T252" s="6">
        <v>0.1764</v>
      </c>
      <c r="U252" s="6">
        <v>0.1545</v>
      </c>
      <c r="V252" s="6">
        <v>0.12659999999999999</v>
      </c>
      <c r="W252" s="6">
        <v>0.27729999999999999</v>
      </c>
    </row>
    <row r="253" spans="3:23" ht="15.5" x14ac:dyDescent="0.35">
      <c r="C253" t="s">
        <v>241</v>
      </c>
      <c r="I253" s="6">
        <v>-2.5000000000000001E-3</v>
      </c>
      <c r="J253" s="6">
        <v>-3.7000000000000002E-3</v>
      </c>
      <c r="K253" s="6">
        <v>-1.66E-2</v>
      </c>
      <c r="L253" s="6">
        <v>-6.0999999999999995E-3</v>
      </c>
      <c r="M253" s="6">
        <v>-6.0999999999999995E-3</v>
      </c>
      <c r="N253" s="6">
        <v>-5.4600000000000003E-2</v>
      </c>
      <c r="O253" s="6">
        <v>5.8299999999999998E-2</v>
      </c>
      <c r="P253" s="6">
        <v>0.12710000000000002</v>
      </c>
      <c r="Q253" s="6">
        <v>0.1948</v>
      </c>
      <c r="R253" s="6">
        <v>0.13639999999999999</v>
      </c>
      <c r="S253" s="6">
        <v>0.13189999999999999</v>
      </c>
      <c r="T253" s="6">
        <v>0.21420000000000003</v>
      </c>
      <c r="U253" s="6">
        <v>0.4</v>
      </c>
      <c r="V253" s="5">
        <v>0</v>
      </c>
      <c r="W253" s="5">
        <v>0</v>
      </c>
    </row>
    <row r="254" spans="3:23" ht="15.5" x14ac:dyDescent="0.35">
      <c r="C254" t="s">
        <v>242</v>
      </c>
      <c r="I254" s="6">
        <v>-0.03</v>
      </c>
      <c r="J254" s="6">
        <v>-0.05</v>
      </c>
      <c r="K254" s="6">
        <v>-0.28000000000000003</v>
      </c>
      <c r="L254" s="6">
        <v>-0.11</v>
      </c>
      <c r="M254" s="6">
        <v>-0.08</v>
      </c>
      <c r="N254" s="6">
        <v>-0.78</v>
      </c>
      <c r="O254" s="6">
        <v>1.17</v>
      </c>
      <c r="P254" s="6">
        <v>2.93</v>
      </c>
      <c r="Q254" s="6">
        <v>3.81</v>
      </c>
      <c r="R254" s="6">
        <v>3.24</v>
      </c>
      <c r="S254" s="6">
        <v>4.16</v>
      </c>
      <c r="T254" s="6">
        <v>4.7699999999999996</v>
      </c>
      <c r="U254" s="6">
        <v>6.94</v>
      </c>
      <c r="V254" s="6">
        <v>3.18</v>
      </c>
      <c r="W254" s="6">
        <v>2.92</v>
      </c>
    </row>
    <row r="255" spans="3:23" ht="15.5" x14ac:dyDescent="0.35">
      <c r="C255" t="s">
        <v>69</v>
      </c>
      <c r="I255" s="6">
        <v>-5.64</v>
      </c>
      <c r="J255" s="6">
        <v>2.0699999999999998</v>
      </c>
      <c r="K255" s="6">
        <v>1.1000000000000001</v>
      </c>
      <c r="L255" s="6">
        <v>1.1399999999999999</v>
      </c>
      <c r="M255" s="6">
        <v>1.66</v>
      </c>
      <c r="N255" s="6">
        <v>2.6</v>
      </c>
      <c r="O255" s="6">
        <v>1.1299999999999999</v>
      </c>
      <c r="P255" s="6">
        <v>1.27</v>
      </c>
      <c r="Q255" s="6">
        <v>2.14</v>
      </c>
      <c r="R255" s="6">
        <v>3.13</v>
      </c>
      <c r="S255" s="6">
        <v>2.37</v>
      </c>
      <c r="T255" s="6">
        <v>4.91</v>
      </c>
      <c r="U255" s="6">
        <v>1.6</v>
      </c>
      <c r="V255" s="6">
        <v>2.11</v>
      </c>
      <c r="W255" s="5">
        <v>0</v>
      </c>
    </row>
    <row r="256" spans="3:23" ht="15.5" x14ac:dyDescent="0.35">
      <c r="C256" t="s">
        <v>66</v>
      </c>
      <c r="I256" s="6">
        <v>-35.83</v>
      </c>
      <c r="J256" s="6">
        <v>97.45</v>
      </c>
      <c r="K256" s="6">
        <v>183.35</v>
      </c>
      <c r="L256" s="6">
        <v>315.87</v>
      </c>
      <c r="M256" s="6">
        <v>382.65</v>
      </c>
      <c r="N256" s="6">
        <v>554.91</v>
      </c>
      <c r="O256" s="6">
        <v>1317.41</v>
      </c>
      <c r="P256" s="6">
        <v>1326.16</v>
      </c>
      <c r="Q256" s="6">
        <v>1031.8699999999999</v>
      </c>
      <c r="R256" s="6">
        <v>815.6</v>
      </c>
      <c r="S256" s="6">
        <v>703.43</v>
      </c>
      <c r="T256" s="6">
        <v>292.26</v>
      </c>
      <c r="U256" s="6">
        <v>247.33</v>
      </c>
      <c r="V256" s="6">
        <v>208.37</v>
      </c>
      <c r="W256" s="6">
        <v>34456.800000000003</v>
      </c>
    </row>
    <row r="257" spans="2:23" ht="15.5" x14ac:dyDescent="0.35">
      <c r="C257" t="s">
        <v>243</v>
      </c>
      <c r="I257" s="6">
        <v>-0.16</v>
      </c>
      <c r="J257" s="6">
        <v>-0.19</v>
      </c>
      <c r="K257" s="6">
        <v>-0.12</v>
      </c>
      <c r="L257" s="6">
        <v>-0.24</v>
      </c>
      <c r="M257" s="6">
        <v>-0.42</v>
      </c>
      <c r="N257" s="6">
        <v>-0.4</v>
      </c>
      <c r="O257" s="6">
        <v>-0.51</v>
      </c>
      <c r="P257" s="6">
        <v>-0.94</v>
      </c>
      <c r="Q257" s="6">
        <v>-1.35</v>
      </c>
      <c r="R257" s="6">
        <v>-19.28</v>
      </c>
      <c r="S257" s="6">
        <v>8.8000000000000007</v>
      </c>
      <c r="T257" s="6">
        <v>4.91</v>
      </c>
      <c r="U257" s="6">
        <v>1.6</v>
      </c>
      <c r="V257" s="6">
        <v>2.11</v>
      </c>
      <c r="W257" s="5">
        <v>0</v>
      </c>
    </row>
    <row r="258" spans="2:23" ht="15.5" x14ac:dyDescent="0.35">
      <c r="C258" t="s">
        <v>244</v>
      </c>
      <c r="I258" s="6">
        <v>-1239.18</v>
      </c>
      <c r="J258" s="6">
        <v>-1077.78</v>
      </c>
      <c r="K258" s="6">
        <v>-1671.02</v>
      </c>
      <c r="L258" s="6">
        <v>-1473.37</v>
      </c>
      <c r="M258" s="6">
        <v>-1499.76</v>
      </c>
      <c r="N258" s="6">
        <v>-3560.87</v>
      </c>
      <c r="O258" s="6">
        <v>-2909.43</v>
      </c>
      <c r="P258" s="6">
        <v>-1784.9</v>
      </c>
      <c r="Q258" s="6">
        <v>-1632.69</v>
      </c>
      <c r="R258" s="6">
        <v>-132.25</v>
      </c>
      <c r="S258" s="6">
        <v>189.81</v>
      </c>
      <c r="T258" s="6">
        <v>292.26</v>
      </c>
      <c r="U258" s="6">
        <v>247.33</v>
      </c>
      <c r="V258" s="6">
        <v>208.37</v>
      </c>
      <c r="W258" s="6">
        <v>34456.800000000003</v>
      </c>
    </row>
    <row r="259" spans="2:23" ht="15.5" x14ac:dyDescent="0.35">
      <c r="C259" t="s">
        <v>245</v>
      </c>
      <c r="I259" s="5">
        <v>19475000000000</v>
      </c>
      <c r="J259" s="5">
        <v>9616000000000</v>
      </c>
      <c r="K259" s="5">
        <v>6827000000000</v>
      </c>
      <c r="L259" s="5">
        <v>6552000000000</v>
      </c>
      <c r="M259" s="5">
        <v>11551000000000</v>
      </c>
      <c r="N259" s="5">
        <v>29257000000000</v>
      </c>
      <c r="O259" s="5">
        <v>26993000000000</v>
      </c>
      <c r="P259" s="5">
        <v>28376000000000</v>
      </c>
      <c r="Q259" s="5">
        <v>24297000000000</v>
      </c>
      <c r="R259" s="5">
        <v>12068000000000</v>
      </c>
      <c r="S259" s="5">
        <v>3199000000000</v>
      </c>
      <c r="T259" s="5">
        <v>1917000000000</v>
      </c>
      <c r="U259" s="5">
        <v>875000000000</v>
      </c>
    </row>
    <row r="260" spans="2:23" ht="15.5" x14ac:dyDescent="0.35">
      <c r="C260" t="s">
        <v>246</v>
      </c>
      <c r="I260" s="5">
        <v>28275000000000</v>
      </c>
      <c r="J260" s="5">
        <v>39727000000000</v>
      </c>
      <c r="K260" s="5">
        <v>52098000000000</v>
      </c>
      <c r="L260" s="5">
        <v>55104000000000</v>
      </c>
      <c r="M260" s="5">
        <v>55424000000000</v>
      </c>
      <c r="N260" s="5">
        <v>34840000000000</v>
      </c>
      <c r="O260" s="5">
        <v>43924000000000</v>
      </c>
      <c r="P260" s="5">
        <v>34451000000000</v>
      </c>
      <c r="Q260" s="5">
        <v>20050000000000</v>
      </c>
      <c r="R260" s="5">
        <v>11670000000000</v>
      </c>
      <c r="S260" s="5">
        <v>5596000000000</v>
      </c>
      <c r="T260" s="5">
        <v>1246000000000</v>
      </c>
      <c r="U260" s="5">
        <v>748000000000</v>
      </c>
    </row>
    <row r="261" spans="2:23" ht="15.5" x14ac:dyDescent="0.35">
      <c r="C261" t="s">
        <v>25</v>
      </c>
      <c r="I261" s="5">
        <v>47749000000000</v>
      </c>
      <c r="J261" s="5">
        <v>49342000000000</v>
      </c>
      <c r="K261" s="5">
        <v>58925000000000</v>
      </c>
      <c r="L261" s="5">
        <v>61657000000000</v>
      </c>
      <c r="M261" s="5">
        <v>66975000000000</v>
      </c>
      <c r="N261" s="5">
        <v>64097000000000</v>
      </c>
      <c r="O261" s="5">
        <v>70917000000000</v>
      </c>
      <c r="P261" s="5">
        <v>62827000000000</v>
      </c>
      <c r="Q261" s="5">
        <v>44347000000000</v>
      </c>
      <c r="R261" s="5">
        <v>23738000000000</v>
      </c>
      <c r="S261" s="5">
        <v>8795000000000</v>
      </c>
      <c r="T261" s="5">
        <v>3163000000000</v>
      </c>
      <c r="U261" s="5">
        <v>1623000000000</v>
      </c>
    </row>
    <row r="262" spans="2:23" ht="15.5" x14ac:dyDescent="0.35">
      <c r="C262" t="s">
        <v>22</v>
      </c>
      <c r="I262" s="5">
        <v>43342000000000</v>
      </c>
      <c r="J262" s="5">
        <v>46826000000000</v>
      </c>
      <c r="K262" s="5">
        <v>57585000000000</v>
      </c>
      <c r="L262" s="5">
        <v>52711000000000</v>
      </c>
      <c r="M262" s="5">
        <v>53810000000000</v>
      </c>
      <c r="N262" s="5">
        <v>62883000000000</v>
      </c>
      <c r="O262" s="5">
        <v>61659000000000</v>
      </c>
      <c r="P262" s="5">
        <v>51981000000000</v>
      </c>
      <c r="Q262" s="5">
        <v>38258000000000</v>
      </c>
      <c r="R262" s="5">
        <v>13084000000000</v>
      </c>
      <c r="S262" s="5">
        <v>3284000000000</v>
      </c>
      <c r="T262" s="5">
        <v>1488000000000</v>
      </c>
      <c r="U262" s="5">
        <v>503000000000</v>
      </c>
    </row>
    <row r="263" spans="2:23" ht="15.5" x14ac:dyDescent="0.35">
      <c r="C263" t="s">
        <v>247</v>
      </c>
      <c r="I263" s="5">
        <v>-16213000000000</v>
      </c>
      <c r="J263" s="5">
        <v>-2061000000000</v>
      </c>
      <c r="K263" s="5">
        <v>-1184000000000</v>
      </c>
      <c r="L263" s="5">
        <v>11977000000000</v>
      </c>
      <c r="M263" s="5">
        <v>15288000000000</v>
      </c>
      <c r="N263" s="5">
        <v>-15699000000000</v>
      </c>
      <c r="O263" s="5">
        <v>4014000000000</v>
      </c>
      <c r="P263" s="5">
        <v>10189000000000</v>
      </c>
      <c r="Q263" s="5">
        <v>118000000000</v>
      </c>
      <c r="R263" s="5">
        <v>5421000000000</v>
      </c>
      <c r="S263" s="5">
        <v>4410000000000</v>
      </c>
      <c r="T263" s="5">
        <v>2796000000000</v>
      </c>
      <c r="U263" s="5">
        <v>2354000000000</v>
      </c>
    </row>
    <row r="264" spans="2:23" ht="15.5" x14ac:dyDescent="0.35">
      <c r="C264" t="s">
        <v>248</v>
      </c>
      <c r="I264" s="5">
        <v>-560000000000</v>
      </c>
      <c r="J264" s="5">
        <v>-2384000000000</v>
      </c>
      <c r="K264" s="5">
        <v>2324000000000</v>
      </c>
      <c r="L264" s="5">
        <v>-107000000000</v>
      </c>
      <c r="M264" s="5">
        <v>193000000000</v>
      </c>
      <c r="N264" s="5">
        <v>411000000000</v>
      </c>
      <c r="O264" s="5">
        <v>9014000000000</v>
      </c>
      <c r="P264" s="5">
        <v>3035000000000</v>
      </c>
      <c r="Q264" s="5">
        <v>-5960000000000</v>
      </c>
      <c r="R264" s="5">
        <v>-7762000000000</v>
      </c>
      <c r="S264" s="5">
        <v>918000000000</v>
      </c>
      <c r="T264" s="5">
        <v>-89000000000</v>
      </c>
      <c r="U264" s="5">
        <v>-385000000000</v>
      </c>
      <c r="V264" s="5">
        <v>-187000000000</v>
      </c>
      <c r="W264" s="5">
        <v>-106000000000</v>
      </c>
    </row>
    <row r="265" spans="2:23" ht="15.5" x14ac:dyDescent="0.35">
      <c r="C265" t="s">
        <v>249</v>
      </c>
      <c r="I265" s="5">
        <v>-20000000000</v>
      </c>
      <c r="J265" s="5">
        <v>-18000000000</v>
      </c>
      <c r="K265" s="5">
        <v>-19000000000</v>
      </c>
      <c r="L265" s="5">
        <v>-115000000000</v>
      </c>
      <c r="M265" s="5">
        <v>-245000000000</v>
      </c>
      <c r="O265" s="5">
        <v>-400000000000</v>
      </c>
      <c r="P265" s="5">
        <v>-2332000000000</v>
      </c>
      <c r="Q265" s="5">
        <v>-2435000000000</v>
      </c>
      <c r="R265" s="5">
        <v>-611000000000</v>
      </c>
      <c r="S265" s="5">
        <v>-1198000000000</v>
      </c>
      <c r="T265" s="5">
        <v>-329000000000</v>
      </c>
      <c r="U265" s="5">
        <v>-244000000000</v>
      </c>
      <c r="V265" s="5">
        <v>-82000000000</v>
      </c>
      <c r="W265" s="5">
        <v>-63000000000</v>
      </c>
    </row>
    <row r="266" spans="2:23" ht="15.5" x14ac:dyDescent="0.35">
      <c r="C266" t="s">
        <v>14</v>
      </c>
      <c r="I266" s="5">
        <v>-580000000000</v>
      </c>
      <c r="J266" s="5">
        <v>-2402000000000</v>
      </c>
      <c r="K266" s="5">
        <v>2304000000000</v>
      </c>
      <c r="L266" s="5">
        <v>-221000000000</v>
      </c>
      <c r="M266" s="5">
        <v>-52000000000</v>
      </c>
      <c r="N266" s="5">
        <v>411000000000</v>
      </c>
      <c r="O266" s="5">
        <v>8614000000000</v>
      </c>
      <c r="P266" s="5">
        <v>703000000000</v>
      </c>
      <c r="Q266" s="5">
        <v>-8394000000000</v>
      </c>
      <c r="R266" s="5">
        <v>-8374000000000</v>
      </c>
      <c r="S266" s="5">
        <v>-280000000000</v>
      </c>
      <c r="T266" s="5">
        <v>-418000000000</v>
      </c>
      <c r="U266" s="5">
        <v>-629000000000</v>
      </c>
      <c r="V266" s="5">
        <v>-268000000000</v>
      </c>
      <c r="W266" s="5">
        <v>-169000000000</v>
      </c>
    </row>
    <row r="267" spans="2:23" ht="15.5" x14ac:dyDescent="0.35">
      <c r="C267" t="s">
        <v>16</v>
      </c>
      <c r="I267" s="6">
        <v>-20.14</v>
      </c>
      <c r="J267" s="6">
        <v>-83.38</v>
      </c>
      <c r="K267" s="5">
        <v>80</v>
      </c>
      <c r="L267" s="6">
        <v>-7.68</v>
      </c>
      <c r="M267" s="6">
        <v>-1.98</v>
      </c>
      <c r="N267" s="6">
        <v>30.28</v>
      </c>
      <c r="O267" s="6">
        <v>634.61</v>
      </c>
      <c r="P267" s="6">
        <v>51.77</v>
      </c>
      <c r="Q267" s="6">
        <v>-618.41999999999996</v>
      </c>
      <c r="R267" s="6">
        <v>-616.98</v>
      </c>
      <c r="S267" s="6">
        <v>-20.66</v>
      </c>
      <c r="T267" s="6">
        <v>-42.92</v>
      </c>
      <c r="U267" s="6">
        <v>-65.33</v>
      </c>
      <c r="V267" s="6">
        <v>-27.86</v>
      </c>
      <c r="W267" s="6">
        <v>-9399.01</v>
      </c>
    </row>
    <row r="269" spans="2:23" ht="15.5" x14ac:dyDescent="0.35">
      <c r="B269" t="s">
        <v>250</v>
      </c>
      <c r="C269" t="s">
        <v>251</v>
      </c>
      <c r="D269" s="5">
        <v>-678000000000</v>
      </c>
      <c r="E269" s="5">
        <v>-754000000000</v>
      </c>
      <c r="F269" s="5">
        <v>-1034000000000</v>
      </c>
      <c r="G269" s="5">
        <v>-894000000000</v>
      </c>
      <c r="H269" s="5">
        <v>-2712000000000</v>
      </c>
      <c r="I269" s="5">
        <v>-3929000000000</v>
      </c>
      <c r="J269" s="5">
        <v>-2589000000000</v>
      </c>
      <c r="K269" s="5">
        <v>-3770000000000</v>
      </c>
      <c r="L269" s="5">
        <v>-1900000000000</v>
      </c>
      <c r="M269" s="5">
        <v>-1096000000000</v>
      </c>
      <c r="N269" s="5">
        <v>-7379000000000</v>
      </c>
      <c r="O269" s="5">
        <v>938000000000</v>
      </c>
      <c r="P269" s="5">
        <v>3963000000000</v>
      </c>
      <c r="Q269" s="5">
        <v>3882000000000</v>
      </c>
    </row>
    <row r="270" spans="2:23" ht="15.5" x14ac:dyDescent="0.35">
      <c r="C270" t="s">
        <v>252</v>
      </c>
      <c r="H270" s="5">
        <v>-3360000000000</v>
      </c>
      <c r="I270" s="5">
        <v>-3929000000000</v>
      </c>
      <c r="J270" s="5">
        <v>-2589000000000</v>
      </c>
      <c r="K270" s="5">
        <v>-3770000000000</v>
      </c>
      <c r="L270" s="5">
        <v>-1900000000000</v>
      </c>
      <c r="M270" s="5">
        <v>-1096000000000</v>
      </c>
      <c r="N270" s="5">
        <v>-7379000000000</v>
      </c>
      <c r="O270" s="5">
        <v>938000000000</v>
      </c>
      <c r="P270" s="5">
        <v>3963000000000</v>
      </c>
      <c r="Q270" s="5">
        <v>3882000000000</v>
      </c>
    </row>
    <row r="271" spans="2:23" ht="15.5" x14ac:dyDescent="0.35">
      <c r="C271" t="s">
        <v>253</v>
      </c>
      <c r="O271" s="6">
        <v>3.46</v>
      </c>
      <c r="P271" s="6">
        <v>72.989999999999995</v>
      </c>
      <c r="Q271" s="6">
        <v>57.19</v>
      </c>
    </row>
    <row r="272" spans="2:23" ht="15.5" x14ac:dyDescent="0.35">
      <c r="C272" t="s">
        <v>77</v>
      </c>
      <c r="O272" s="6">
        <v>0.1061</v>
      </c>
      <c r="P272" s="6">
        <v>0.53060000000000007</v>
      </c>
      <c r="Q272" s="6">
        <v>0.4244</v>
      </c>
    </row>
    <row r="273" spans="3:17" ht="15.5" x14ac:dyDescent="0.35">
      <c r="C273" t="s">
        <v>254</v>
      </c>
      <c r="O273" s="6">
        <v>5.4000000000000003E-3</v>
      </c>
      <c r="P273" s="6">
        <v>4.7899999999999998E-2</v>
      </c>
      <c r="Q273" s="6">
        <v>2.58E-2</v>
      </c>
    </row>
    <row r="274" spans="3:17" ht="15.5" x14ac:dyDescent="0.35">
      <c r="C274" t="s">
        <v>57</v>
      </c>
      <c r="D274" s="6">
        <v>-23.54</v>
      </c>
      <c r="E274" s="6">
        <v>-26.17</v>
      </c>
      <c r="F274" s="6">
        <v>-35.9</v>
      </c>
      <c r="G274" s="6">
        <v>-31.05</v>
      </c>
      <c r="H274" s="6">
        <v>-94.15</v>
      </c>
      <c r="I274" s="6">
        <v>-136.38</v>
      </c>
      <c r="J274" s="6">
        <v>-89.89</v>
      </c>
      <c r="K274" s="6">
        <v>-130.88999999999999</v>
      </c>
      <c r="L274" s="6">
        <v>-65.95</v>
      </c>
      <c r="M274" s="6">
        <v>-38.049999999999997</v>
      </c>
      <c r="N274" s="6">
        <v>-256.14</v>
      </c>
      <c r="O274" s="6">
        <v>32.57</v>
      </c>
      <c r="P274" s="6">
        <v>137.57</v>
      </c>
      <c r="Q274" s="6">
        <v>134.75</v>
      </c>
    </row>
    <row r="275" spans="3:17" ht="15.5" x14ac:dyDescent="0.35">
      <c r="C275" t="s">
        <v>255</v>
      </c>
      <c r="H275" s="6">
        <v>-116.65</v>
      </c>
      <c r="I275" s="6">
        <v>-136.38</v>
      </c>
      <c r="J275" s="6">
        <v>-89.89</v>
      </c>
      <c r="K275" s="6">
        <v>-130.88999999999999</v>
      </c>
      <c r="L275" s="6">
        <v>-65.95</v>
      </c>
      <c r="M275" s="6">
        <v>-38.049999999999997</v>
      </c>
      <c r="N275" s="6">
        <v>-256.14</v>
      </c>
      <c r="O275" s="6">
        <v>32.57</v>
      </c>
      <c r="P275" s="6">
        <v>137.57</v>
      </c>
      <c r="Q275" s="6">
        <v>134.75</v>
      </c>
    </row>
    <row r="276" spans="3:17" ht="15.5" x14ac:dyDescent="0.35">
      <c r="C276" t="s">
        <v>79</v>
      </c>
      <c r="O276" s="6">
        <v>3.46</v>
      </c>
      <c r="P276" s="6">
        <v>72.989999999999995</v>
      </c>
      <c r="Q276" s="6">
        <v>57.19</v>
      </c>
    </row>
    <row r="277" spans="3:17" ht="15.5" x14ac:dyDescent="0.35">
      <c r="C277" t="s">
        <v>256</v>
      </c>
      <c r="O277" s="6">
        <v>0.1061</v>
      </c>
      <c r="P277" s="6">
        <v>0.53060000000000007</v>
      </c>
      <c r="Q277" s="6">
        <v>0.4244</v>
      </c>
    </row>
    <row r="278" spans="3:17" ht="15.5" x14ac:dyDescent="0.35">
      <c r="C278" t="s">
        <v>257</v>
      </c>
      <c r="O278" s="6">
        <v>5.4000000000000003E-3</v>
      </c>
      <c r="P278" s="6">
        <v>4.7899999999999998E-2</v>
      </c>
      <c r="Q278" s="6">
        <v>2.58E-2</v>
      </c>
    </row>
    <row r="279" spans="3:17" ht="15.5" x14ac:dyDescent="0.35">
      <c r="C279" t="s">
        <v>258</v>
      </c>
      <c r="D279" s="5">
        <v>2098000000000</v>
      </c>
      <c r="E279" s="5">
        <v>3531000000000</v>
      </c>
      <c r="F279" s="5">
        <v>2183000000000</v>
      </c>
      <c r="G279" s="5">
        <v>1747000000000</v>
      </c>
      <c r="H279" s="5">
        <v>8391000000000</v>
      </c>
      <c r="I279" s="5">
        <v>8817000000000</v>
      </c>
      <c r="J279" s="5">
        <v>10705000000000</v>
      </c>
      <c r="K279" s="5">
        <v>10955000000000</v>
      </c>
      <c r="L279" s="5">
        <v>15303000000000</v>
      </c>
      <c r="M279" s="5">
        <v>12224000000000</v>
      </c>
      <c r="N279" s="5">
        <v>16190000000000</v>
      </c>
      <c r="O279" s="5">
        <v>31387000000000</v>
      </c>
      <c r="P279" s="5">
        <v>48789000000000</v>
      </c>
      <c r="Q279" s="5">
        <v>45213000000000</v>
      </c>
    </row>
    <row r="280" spans="3:17" ht="15.5" x14ac:dyDescent="0.35">
      <c r="C280" t="s">
        <v>259</v>
      </c>
      <c r="H280" s="5">
        <v>9560000000000</v>
      </c>
      <c r="I280" s="5">
        <v>8817000000000</v>
      </c>
      <c r="J280" s="5">
        <v>10705000000000</v>
      </c>
      <c r="K280" s="5">
        <v>10955000000000</v>
      </c>
      <c r="L280" s="5">
        <v>15303000000000</v>
      </c>
      <c r="M280" s="5">
        <v>12224000000000</v>
      </c>
      <c r="N280" s="5">
        <v>16190000000000</v>
      </c>
      <c r="O280" s="5">
        <v>31387000000000</v>
      </c>
      <c r="P280" s="5">
        <v>48789000000000</v>
      </c>
      <c r="Q280" s="5">
        <v>45213000000000</v>
      </c>
    </row>
    <row r="281" spans="3:17" ht="15.5" x14ac:dyDescent="0.35">
      <c r="C281" t="s">
        <v>260</v>
      </c>
      <c r="O281" s="6">
        <v>3.46</v>
      </c>
      <c r="P281" s="6">
        <v>72.989999999999995</v>
      </c>
      <c r="Q281" s="6">
        <v>57.19</v>
      </c>
    </row>
    <row r="282" spans="3:17" ht="15.5" x14ac:dyDescent="0.35">
      <c r="C282" t="s">
        <v>261</v>
      </c>
      <c r="O282" s="6">
        <v>0.1061</v>
      </c>
      <c r="P282" s="6">
        <v>0.53060000000000007</v>
      </c>
      <c r="Q282" s="6">
        <v>0.4244</v>
      </c>
    </row>
    <row r="283" spans="3:17" ht="15.5" x14ac:dyDescent="0.35">
      <c r="C283" t="s">
        <v>262</v>
      </c>
      <c r="O283" s="6">
        <v>5.4000000000000003E-3</v>
      </c>
      <c r="P283" s="6">
        <v>4.7899999999999998E-2</v>
      </c>
      <c r="Q283" s="6">
        <v>2.58E-2</v>
      </c>
    </row>
    <row r="284" spans="3:17" ht="15.5" x14ac:dyDescent="0.35">
      <c r="C284" t="s">
        <v>263</v>
      </c>
      <c r="I284" s="6">
        <v>-2.15</v>
      </c>
    </row>
    <row r="285" spans="3:17" ht="15.5" x14ac:dyDescent="0.35">
      <c r="C285" t="s">
        <v>264</v>
      </c>
      <c r="I285" s="6">
        <v>-1.73</v>
      </c>
    </row>
    <row r="286" spans="3:17" ht="15.5" x14ac:dyDescent="0.35">
      <c r="C286" t="s">
        <v>265</v>
      </c>
      <c r="I286" s="6">
        <v>7.42</v>
      </c>
    </row>
    <row r="287" spans="3:17" ht="15.5" x14ac:dyDescent="0.35">
      <c r="C287" t="s">
        <v>266</v>
      </c>
      <c r="I287" s="6">
        <v>-0.57750000000000001</v>
      </c>
    </row>
    <row r="288" spans="3:17" ht="15.5" x14ac:dyDescent="0.35">
      <c r="C288" t="s">
        <v>267</v>
      </c>
      <c r="I288" s="6">
        <v>0.61</v>
      </c>
    </row>
    <row r="289" spans="3:9" ht="15.5" x14ac:dyDescent="0.35">
      <c r="C289" t="s">
        <v>268</v>
      </c>
      <c r="I289" s="6">
        <v>-3.4</v>
      </c>
    </row>
    <row r="290" spans="3:9" ht="15.5" x14ac:dyDescent="0.35">
      <c r="C290" t="s">
        <v>269</v>
      </c>
      <c r="I290" s="6">
        <v>-181.44</v>
      </c>
    </row>
    <row r="291" spans="3:9" ht="15.5" x14ac:dyDescent="0.35">
      <c r="C291" t="s">
        <v>270</v>
      </c>
      <c r="I291" s="6">
        <v>-113.16</v>
      </c>
    </row>
    <row r="292" spans="3:9" ht="15.5" x14ac:dyDescent="0.35">
      <c r="C292" t="s">
        <v>271</v>
      </c>
      <c r="I292" s="6">
        <v>-289.12</v>
      </c>
    </row>
    <row r="293" spans="3:9" ht="15.5" x14ac:dyDescent="0.35">
      <c r="C293" t="s">
        <v>272</v>
      </c>
      <c r="I293" s="6">
        <v>109.42</v>
      </c>
    </row>
    <row r="294" spans="3:9" ht="15.5" x14ac:dyDescent="0.35">
      <c r="C294" t="s">
        <v>274</v>
      </c>
      <c r="I294" s="6">
        <v>-0.06</v>
      </c>
    </row>
    <row r="295" spans="3:9" ht="15.5" x14ac:dyDescent="0.35">
      <c r="C295" t="s">
        <v>677</v>
      </c>
      <c r="I295" s="6">
        <v>-0.01</v>
      </c>
    </row>
    <row r="296" spans="3:9" ht="15.5" x14ac:dyDescent="0.35">
      <c r="C296" t="s">
        <v>275</v>
      </c>
      <c r="I296" s="6">
        <v>-116.65</v>
      </c>
    </row>
    <row r="297" spans="3:9" ht="15.5" x14ac:dyDescent="0.35">
      <c r="C297" t="s">
        <v>276</v>
      </c>
      <c r="I297" s="6">
        <v>-94.15</v>
      </c>
    </row>
    <row r="298" spans="3:9" ht="15.5" x14ac:dyDescent="0.35">
      <c r="C298" t="s">
        <v>277</v>
      </c>
      <c r="I298" s="6">
        <v>331.87</v>
      </c>
    </row>
    <row r="299" spans="3:9" ht="15.5" x14ac:dyDescent="0.35">
      <c r="C299" t="s">
        <v>278</v>
      </c>
      <c r="D299" s="6">
        <v>105.97</v>
      </c>
    </row>
    <row r="300" spans="3:9" ht="15.5" x14ac:dyDescent="0.35">
      <c r="C300" t="s">
        <v>279</v>
      </c>
      <c r="I300" s="6">
        <v>-59.37</v>
      </c>
    </row>
    <row r="301" spans="3:9" ht="15.5" x14ac:dyDescent="0.35">
      <c r="C301" t="s">
        <v>280</v>
      </c>
      <c r="I301" s="6">
        <v>-1.79</v>
      </c>
    </row>
    <row r="302" spans="3:9" ht="15.5" x14ac:dyDescent="0.35">
      <c r="C302" t="s">
        <v>281</v>
      </c>
      <c r="D302" s="6">
        <v>0.8</v>
      </c>
    </row>
    <row r="303" spans="3:9" ht="15.5" x14ac:dyDescent="0.35">
      <c r="C303" t="s">
        <v>282</v>
      </c>
      <c r="D303" s="6">
        <v>0.67</v>
      </c>
    </row>
    <row r="304" spans="3:9" ht="15.5" x14ac:dyDescent="0.35">
      <c r="C304" t="s">
        <v>283</v>
      </c>
      <c r="D304" s="6">
        <v>-27.52</v>
      </c>
    </row>
    <row r="305" spans="3:9" ht="15.5" x14ac:dyDescent="0.35">
      <c r="C305" t="s">
        <v>284</v>
      </c>
      <c r="D305" s="6">
        <v>-22.21</v>
      </c>
    </row>
    <row r="306" spans="3:9" ht="15.5" x14ac:dyDescent="0.35">
      <c r="C306" t="s">
        <v>285</v>
      </c>
      <c r="D306" s="6">
        <v>-38.56</v>
      </c>
    </row>
    <row r="307" spans="3:9" ht="15.5" x14ac:dyDescent="0.35">
      <c r="C307" t="s">
        <v>286</v>
      </c>
      <c r="D307" s="6">
        <v>0.68</v>
      </c>
    </row>
    <row r="308" spans="3:9" ht="15.5" x14ac:dyDescent="0.35">
      <c r="C308" t="s">
        <v>287</v>
      </c>
      <c r="D308" s="6">
        <v>-40.28</v>
      </c>
    </row>
    <row r="309" spans="3:9" ht="15.5" x14ac:dyDescent="0.35">
      <c r="C309" t="s">
        <v>288</v>
      </c>
      <c r="I309" s="6">
        <v>-0.05</v>
      </c>
    </row>
    <row r="310" spans="3:9" ht="15.5" x14ac:dyDescent="0.35">
      <c r="C310" t="s">
        <v>12</v>
      </c>
      <c r="D310" s="5">
        <v>-926000000000</v>
      </c>
    </row>
    <row r="311" spans="3:9" ht="15.5" x14ac:dyDescent="0.35">
      <c r="C311" t="s">
        <v>289</v>
      </c>
      <c r="I311" s="6">
        <v>-1.31</v>
      </c>
    </row>
    <row r="312" spans="3:9" ht="15.5" x14ac:dyDescent="0.35">
      <c r="C312" t="s">
        <v>290</v>
      </c>
      <c r="I312" s="6">
        <v>-4.8799999999999996E-2</v>
      </c>
    </row>
    <row r="313" spans="3:9" ht="15.5" x14ac:dyDescent="0.35">
      <c r="C313" t="s">
        <v>291</v>
      </c>
      <c r="I313" s="6">
        <v>1.9646999999999999</v>
      </c>
    </row>
    <row r="314" spans="3:9" ht="15.5" x14ac:dyDescent="0.35">
      <c r="C314" t="s">
        <v>292</v>
      </c>
      <c r="I314" s="6">
        <v>-4.3E-3</v>
      </c>
    </row>
    <row r="315" spans="3:9" ht="15.5" x14ac:dyDescent="0.35">
      <c r="C315" t="s">
        <v>293</v>
      </c>
      <c r="I315" s="6">
        <v>-3.5999999999999999E-3</v>
      </c>
    </row>
    <row r="316" spans="3:9" ht="15.5" x14ac:dyDescent="0.35">
      <c r="C316" t="s">
        <v>294</v>
      </c>
      <c r="D316" s="6">
        <v>53.34</v>
      </c>
    </row>
    <row r="317" spans="3:9" ht="15.5" x14ac:dyDescent="0.35">
      <c r="C317" t="s">
        <v>295</v>
      </c>
      <c r="D317" s="6">
        <v>111.63</v>
      </c>
    </row>
    <row r="318" spans="3:9" ht="15.5" x14ac:dyDescent="0.35">
      <c r="C318" t="s">
        <v>296</v>
      </c>
      <c r="D318" s="6">
        <v>190.26</v>
      </c>
    </row>
    <row r="319" spans="3:9" ht="15.5" x14ac:dyDescent="0.35">
      <c r="C319" t="s">
        <v>297</v>
      </c>
      <c r="D319" s="6">
        <v>-25.29</v>
      </c>
    </row>
    <row r="320" spans="3:9" ht="15.5" x14ac:dyDescent="0.35">
      <c r="C320" t="s">
        <v>298</v>
      </c>
      <c r="D320" s="6">
        <v>1.71</v>
      </c>
    </row>
    <row r="321" spans="3:9" ht="15.5" x14ac:dyDescent="0.35">
      <c r="C321" t="s">
        <v>299</v>
      </c>
      <c r="I321" s="6">
        <v>0.14000000000000001</v>
      </c>
    </row>
    <row r="322" spans="3:9" ht="15.5" x14ac:dyDescent="0.35">
      <c r="C322" t="s">
        <v>300</v>
      </c>
      <c r="I322" s="6">
        <v>3.42</v>
      </c>
    </row>
    <row r="323" spans="3:9" ht="15.5" x14ac:dyDescent="0.35">
      <c r="C323" t="s">
        <v>53</v>
      </c>
      <c r="I323" s="5">
        <v>5819000000000</v>
      </c>
    </row>
    <row r="324" spans="3:9" ht="15.5" x14ac:dyDescent="0.35">
      <c r="C324" t="s">
        <v>301</v>
      </c>
      <c r="I324" s="5">
        <v>54490000000000</v>
      </c>
    </row>
    <row r="325" spans="3:9" ht="15.5" x14ac:dyDescent="0.35">
      <c r="C325" t="s">
        <v>302</v>
      </c>
      <c r="I325" s="5">
        <v>28810000000</v>
      </c>
    </row>
    <row r="326" spans="3:9" ht="15.5" x14ac:dyDescent="0.35">
      <c r="C326" t="s">
        <v>303</v>
      </c>
      <c r="I326" s="6">
        <v>0.21429999999999999</v>
      </c>
    </row>
    <row r="327" spans="3:9" ht="15.5" x14ac:dyDescent="0.35">
      <c r="C327" t="s">
        <v>304</v>
      </c>
      <c r="D327" s="6">
        <v>8.3499999999999991E-2</v>
      </c>
    </row>
    <row r="328" spans="3:9" ht="15.5" x14ac:dyDescent="0.35">
      <c r="C328" t="s">
        <v>305</v>
      </c>
      <c r="D328" s="6">
        <v>-0.106</v>
      </c>
    </row>
    <row r="329" spans="3:9" ht="15.5" x14ac:dyDescent="0.35">
      <c r="C329" t="s">
        <v>306</v>
      </c>
      <c r="D329" s="6">
        <v>-0.32319999999999999</v>
      </c>
    </row>
    <row r="330" spans="3:9" ht="15.5" x14ac:dyDescent="0.35">
      <c r="C330" t="s">
        <v>307</v>
      </c>
      <c r="D330" s="6">
        <v>0.54859999999999998</v>
      </c>
    </row>
    <row r="331" spans="3:9" ht="15.5" x14ac:dyDescent="0.35">
      <c r="C331" t="s">
        <v>308</v>
      </c>
      <c r="D331" s="6">
        <v>-0.31430000000000002</v>
      </c>
    </row>
    <row r="332" spans="3:9" ht="15.5" x14ac:dyDescent="0.35">
      <c r="C332" t="s">
        <v>309</v>
      </c>
      <c r="D332" s="6">
        <v>0.45590000000000003</v>
      </c>
    </row>
    <row r="333" spans="3:9" ht="15.5" x14ac:dyDescent="0.35">
      <c r="C333" t="s">
        <v>310</v>
      </c>
      <c r="I333" s="6">
        <v>15.44</v>
      </c>
    </row>
    <row r="334" spans="3:9" ht="15.5" x14ac:dyDescent="0.35">
      <c r="C334" t="s">
        <v>314</v>
      </c>
      <c r="I334" t="s">
        <v>2307</v>
      </c>
    </row>
    <row r="335" spans="3:9" ht="15.5" x14ac:dyDescent="0.35">
      <c r="C335" t="s">
        <v>316</v>
      </c>
      <c r="I335" s="5">
        <v>4</v>
      </c>
    </row>
    <row r="336" spans="3:9" ht="15.5" x14ac:dyDescent="0.35">
      <c r="C336" t="s">
        <v>317</v>
      </c>
      <c r="I336" s="6">
        <v>0.64</v>
      </c>
    </row>
    <row r="337" spans="3:9" ht="15.5" x14ac:dyDescent="0.35">
      <c r="C337" t="s">
        <v>318</v>
      </c>
      <c r="I337" s="6">
        <v>0.79</v>
      </c>
    </row>
    <row r="338" spans="3:9" ht="15.5" x14ac:dyDescent="0.35">
      <c r="C338" t="s">
        <v>320</v>
      </c>
      <c r="I338" s="6">
        <v>0.04</v>
      </c>
    </row>
    <row r="339" spans="3:9" ht="15.5" x14ac:dyDescent="0.35">
      <c r="C339" t="s">
        <v>321</v>
      </c>
      <c r="I339" s="6">
        <v>0.71</v>
      </c>
    </row>
    <row r="340" spans="3:9" ht="15.5" x14ac:dyDescent="0.35">
      <c r="C340" t="s">
        <v>322</v>
      </c>
      <c r="I340" s="6">
        <v>0.09</v>
      </c>
    </row>
    <row r="341" spans="3:9" ht="15.5" x14ac:dyDescent="0.35">
      <c r="C341" t="s">
        <v>323</v>
      </c>
      <c r="I341" s="6">
        <v>0.95</v>
      </c>
    </row>
    <row r="342" spans="3:9" ht="15.5" x14ac:dyDescent="0.35">
      <c r="C342" t="s">
        <v>324</v>
      </c>
      <c r="I342" s="5">
        <v>9560000000000</v>
      </c>
    </row>
    <row r="343" spans="3:9" ht="15.5" x14ac:dyDescent="0.35">
      <c r="C343" t="s">
        <v>325</v>
      </c>
      <c r="I343" s="5">
        <v>1499000000000</v>
      </c>
    </row>
    <row r="344" spans="3:9" ht="15.5" x14ac:dyDescent="0.35">
      <c r="C344" t="s">
        <v>326</v>
      </c>
      <c r="I344" s="5">
        <v>614000000000</v>
      </c>
    </row>
    <row r="345" spans="3:9" ht="15.5" x14ac:dyDescent="0.35">
      <c r="C345" t="s">
        <v>327</v>
      </c>
      <c r="I345" s="5">
        <v>-3360000000000</v>
      </c>
    </row>
    <row r="346" spans="3:9" ht="15.5" x14ac:dyDescent="0.35">
      <c r="C346" t="s">
        <v>328</v>
      </c>
      <c r="D346" s="5">
        <v>3053000000000</v>
      </c>
    </row>
    <row r="347" spans="3:9" ht="15.5" x14ac:dyDescent="0.35">
      <c r="C347" t="s">
        <v>329</v>
      </c>
      <c r="D347" s="5">
        <v>68891000000000</v>
      </c>
    </row>
    <row r="348" spans="3:9" ht="15.5" x14ac:dyDescent="0.35">
      <c r="C348" t="s">
        <v>330</v>
      </c>
      <c r="D348" s="5">
        <v>65950000000000</v>
      </c>
    </row>
    <row r="349" spans="3:9" ht="15.5" x14ac:dyDescent="0.35">
      <c r="C349" t="s">
        <v>235</v>
      </c>
      <c r="D349" s="5">
        <v>-3787000000000</v>
      </c>
    </row>
    <row r="350" spans="3:9" ht="15.5" x14ac:dyDescent="0.35">
      <c r="C350" t="s">
        <v>234</v>
      </c>
      <c r="I350" s="5">
        <v>-1710000000000</v>
      </c>
    </row>
    <row r="351" spans="3:9" ht="15.5" x14ac:dyDescent="0.35">
      <c r="C351" t="s">
        <v>233</v>
      </c>
      <c r="D351" s="5">
        <v>37996000000000</v>
      </c>
    </row>
    <row r="352" spans="3:9" ht="15.5" x14ac:dyDescent="0.35">
      <c r="C352" t="s">
        <v>232</v>
      </c>
      <c r="D352" s="5">
        <v>9075000000000</v>
      </c>
    </row>
    <row r="353" spans="3:9" ht="15.5" x14ac:dyDescent="0.35">
      <c r="C353" t="s">
        <v>23</v>
      </c>
      <c r="D353" s="5">
        <v>47071000000000</v>
      </c>
    </row>
    <row r="354" spans="3:9" ht="15.5" x14ac:dyDescent="0.35">
      <c r="C354" t="s">
        <v>20</v>
      </c>
      <c r="D354" s="5">
        <v>44019000000000</v>
      </c>
    </row>
    <row r="355" spans="3:9" ht="15.5" x14ac:dyDescent="0.35">
      <c r="C355" t="s">
        <v>331</v>
      </c>
      <c r="I355" s="5">
        <v>2942000000000</v>
      </c>
    </row>
    <row r="356" spans="3:9" ht="15.5" x14ac:dyDescent="0.35">
      <c r="C356" t="s">
        <v>332</v>
      </c>
      <c r="I356" s="5">
        <v>-32000000000</v>
      </c>
    </row>
    <row r="357" spans="3:9" ht="15.5" x14ac:dyDescent="0.35">
      <c r="C357" t="s">
        <v>333</v>
      </c>
      <c r="I357" s="5">
        <v>3709000000000</v>
      </c>
    </row>
    <row r="358" spans="3:9" ht="15.5" x14ac:dyDescent="0.35">
      <c r="C358" t="s">
        <v>334</v>
      </c>
      <c r="I358" s="5">
        <v>-3547000000000</v>
      </c>
    </row>
    <row r="359" spans="3:9" ht="15.5" x14ac:dyDescent="0.35">
      <c r="C359" t="s">
        <v>335</v>
      </c>
      <c r="I359" s="5">
        <v>-19000000000</v>
      </c>
    </row>
    <row r="360" spans="3:9" ht="15.5" x14ac:dyDescent="0.35">
      <c r="C360" t="s">
        <v>336</v>
      </c>
      <c r="I360" s="5">
        <v>-51000000000</v>
      </c>
    </row>
  </sheetData>
  <pageMargins left="0.7" right="0.7" top="0.75" bottom="0.75" header="0.3" footer="0.3"/>
  <ignoredErrors>
    <ignoredError sqref="A1:W361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W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2308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2309</v>
      </c>
      <c r="D2" s="2" vm="604">
        <f ca="1">IFERROR(_xlfn.STOCKHISTORY("XIDX:" &amp; $C$1, D3, , 0, 0, 1), "Libur")</f>
        <v>85</v>
      </c>
      <c r="H2" s="2" vm="604">
        <f ca="1">IFERROR(INDEX(D2:G2,COUNT(D2:G2)),"")</f>
        <v>85</v>
      </c>
      <c r="I2" s="2" vm="176">
        <f t="shared" ref="I2:W2" ca="1" si="0">IFERROR(_xlfn.STOCKHISTORY("XIDX:" &amp; $C$1, I1, , 0, 0, 1), "Libur")</f>
        <v>101</v>
      </c>
      <c r="J2" s="2" vm="677">
        <f t="shared" ca="1" si="0"/>
        <v>77</v>
      </c>
      <c r="K2" s="2" vm="181">
        <f t="shared" ca="1" si="0"/>
        <v>108</v>
      </c>
      <c r="L2" s="2" vm="678">
        <f t="shared" ca="1" si="0"/>
        <v>191</v>
      </c>
      <c r="M2" s="2" vm="62">
        <f t="shared" ca="1" si="0"/>
        <v>246</v>
      </c>
      <c r="N2" s="2" vm="679">
        <f t="shared" ca="1" si="0"/>
        <v>386</v>
      </c>
      <c r="O2" s="2" vm="20">
        <f t="shared" ca="1" si="0"/>
        <v>450</v>
      </c>
      <c r="P2" s="2" vm="396">
        <f t="shared" ca="1" si="0"/>
        <v>376</v>
      </c>
      <c r="Q2" s="2" vm="114">
        <f t="shared" ca="1" si="0"/>
        <v>500</v>
      </c>
      <c r="R2" s="2" vm="295">
        <f t="shared" ca="1" si="0"/>
        <v>825</v>
      </c>
      <c r="S2" s="2" vm="295">
        <f t="shared" ca="1" si="0"/>
        <v>825</v>
      </c>
      <c r="T2" s="2" vm="123">
        <f t="shared" ca="1" si="0"/>
        <v>1300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H3" s="1">
        <f>IFERROR(INDEX(D3:G3,COUNT(D3:G3)),"")</f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677037399528</v>
      </c>
      <c r="H4" s="2">
        <f>IFERROR(SUM(D4:G4)*(4/MAX(1,COUNT(D4:G4))),"")</f>
        <v>2708149598112</v>
      </c>
      <c r="I4" s="2">
        <f t="shared" ref="I4:W4" si="1">IFERROR(INDEX(I51:I500,MATCH($C$4,$C$51:$C$500,0)),"")</f>
        <v>3585862255135</v>
      </c>
      <c r="J4" s="2">
        <f t="shared" si="1"/>
        <v>4896024340364</v>
      </c>
      <c r="K4" s="2">
        <f t="shared" si="1"/>
        <v>4203170642940</v>
      </c>
      <c r="L4" s="2">
        <f t="shared" si="1"/>
        <v>6003788032167</v>
      </c>
      <c r="M4" s="2">
        <f t="shared" si="1"/>
        <v>4458987837356</v>
      </c>
      <c r="N4" s="2">
        <f t="shared" si="1"/>
        <v>4803359291718</v>
      </c>
      <c r="O4" s="2">
        <f t="shared" si="1"/>
        <v>7083384467587</v>
      </c>
      <c r="P4" s="2">
        <f t="shared" si="1"/>
        <v>6930628258854</v>
      </c>
      <c r="Q4" s="2">
        <f t="shared" si="1"/>
        <v>5362263237778</v>
      </c>
      <c r="R4" s="2">
        <f t="shared" si="1"/>
        <v>3481731506128</v>
      </c>
      <c r="S4" s="2">
        <f t="shared" si="1"/>
        <v>2652622140207</v>
      </c>
      <c r="T4" s="2">
        <f t="shared" si="1"/>
        <v>3277195052159</v>
      </c>
      <c r="U4" s="2">
        <f t="shared" si="1"/>
        <v>2643724000000</v>
      </c>
      <c r="V4" s="2">
        <f t="shared" si="1"/>
        <v>2030597000000</v>
      </c>
      <c r="W4" s="2">
        <f t="shared" si="1"/>
        <v>1635087000000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1501426031</v>
      </c>
      <c r="H5" s="2">
        <f>IFERROR(SUM(D5:G5)*(4/MAX(1,COUNT(D5:G5))),"")</f>
        <v>6005704124</v>
      </c>
      <c r="I5" s="2">
        <f t="shared" ref="I5:W5" si="2">IFERROR(INDEX(I51:I500,MATCH($C$5,$C$51:$C$500,0)),"")</f>
        <v>41700730415</v>
      </c>
      <c r="J5" s="2">
        <f t="shared" si="2"/>
        <v>68361028426</v>
      </c>
      <c r="K5" s="2">
        <f t="shared" si="2"/>
        <v>35307259376</v>
      </c>
      <c r="L5" s="2">
        <f t="shared" si="2"/>
        <v>162820161489</v>
      </c>
      <c r="M5" s="2">
        <f t="shared" si="2"/>
        <v>84366195209</v>
      </c>
      <c r="N5" s="2">
        <f t="shared" si="2"/>
        <v>125738435375</v>
      </c>
      <c r="O5" s="2">
        <f t="shared" si="2"/>
        <v>519156210001</v>
      </c>
      <c r="P5" s="2">
        <f t="shared" si="2"/>
        <v>489637913088</v>
      </c>
      <c r="Q5" s="2">
        <f t="shared" si="2"/>
        <v>334995259585</v>
      </c>
      <c r="R5" s="2">
        <f t="shared" si="2"/>
        <v>268906369167</v>
      </c>
      <c r="S5" s="2">
        <f t="shared" si="2"/>
        <v>160662380211</v>
      </c>
      <c r="T5" s="2">
        <f t="shared" si="2"/>
        <v>328509457250</v>
      </c>
      <c r="U5" s="2">
        <f t="shared" si="2"/>
        <v>242875000000</v>
      </c>
      <c r="V5" s="2">
        <f t="shared" si="2"/>
        <v>178920000000</v>
      </c>
      <c r="W5" s="2">
        <f t="shared" si="2"/>
        <v>144423000000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3686240799989</v>
      </c>
      <c r="H6" s="2">
        <f>IFERROR(INDEX(D6:G6,COUNT(D6:G6)),"")</f>
        <v>3686240799989</v>
      </c>
      <c r="I6" s="2">
        <f t="shared" ref="I6:W6" si="3">IFERROR(INDEX(I51:I500,MATCH($C$6,$C$51:$C$500,0)),"")</f>
        <v>3686012231287</v>
      </c>
      <c r="J6" s="2">
        <f t="shared" si="3"/>
        <v>3686765745402</v>
      </c>
      <c r="K6" s="2">
        <f t="shared" si="3"/>
        <v>3626109986520</v>
      </c>
      <c r="L6" s="2">
        <f t="shared" si="3"/>
        <v>3637820526411</v>
      </c>
      <c r="M6" s="2">
        <f t="shared" si="3"/>
        <v>3447884344237</v>
      </c>
      <c r="N6" s="2">
        <f t="shared" si="3"/>
        <v>3390572999124</v>
      </c>
      <c r="O6" s="2">
        <f t="shared" si="3"/>
        <v>3508445940007</v>
      </c>
      <c r="P6" s="2">
        <f t="shared" si="3"/>
        <v>3136812010205</v>
      </c>
      <c r="Q6" s="2">
        <f t="shared" si="3"/>
        <v>2747935334085</v>
      </c>
      <c r="R6" s="2">
        <f t="shared" si="3"/>
        <v>2490474913654</v>
      </c>
      <c r="S6" s="2">
        <f t="shared" si="3"/>
        <v>2263425161325</v>
      </c>
      <c r="T6" s="2">
        <f t="shared" si="3"/>
        <v>2225777452338</v>
      </c>
      <c r="U6" s="2">
        <f t="shared" si="3"/>
        <v>730018000000</v>
      </c>
      <c r="V6" s="2">
        <f t="shared" si="3"/>
        <v>604330000000</v>
      </c>
      <c r="W6" s="2">
        <f t="shared" si="3"/>
        <v>429694000000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8.7200000000000006</v>
      </c>
      <c r="H7" s="3">
        <f>IFERROR(INDEX(D7:G7,COUNT(D7:G7)),"")</f>
        <v>8.7200000000000006</v>
      </c>
      <c r="I7" s="3">
        <f t="shared" ref="I7:W7" si="4">IFERROR(INDEX(I51:I500,MATCH($C$7,$C$51:$C$500,0))/1000000000,"")</f>
        <v>8.7200000000000006</v>
      </c>
      <c r="J7" s="3">
        <f t="shared" si="4"/>
        <v>8.7200000000000006</v>
      </c>
      <c r="K7" s="3">
        <f t="shared" si="4"/>
        <v>8.7200000000000006</v>
      </c>
      <c r="L7" s="3">
        <f t="shared" si="4"/>
        <v>8.7200000000000006</v>
      </c>
      <c r="M7" s="3">
        <f t="shared" si="4"/>
        <v>8.7200000000000006</v>
      </c>
      <c r="N7" s="3">
        <f t="shared" si="4"/>
        <v>8.7200000000000006</v>
      </c>
      <c r="O7" s="3">
        <f t="shared" si="4"/>
        <v>8.7200000000000006</v>
      </c>
      <c r="P7" s="3">
        <f t="shared" si="4"/>
        <v>8.7200000000000006</v>
      </c>
      <c r="Q7" s="3">
        <f t="shared" si="4"/>
        <v>8.7200000000000006</v>
      </c>
      <c r="R7" s="3">
        <f t="shared" si="4"/>
        <v>8.7200000000000006</v>
      </c>
      <c r="S7" s="3">
        <f t="shared" si="4"/>
        <v>8.7200000000000006</v>
      </c>
      <c r="T7" s="3">
        <f t="shared" si="4"/>
        <v>8.7200000000000006</v>
      </c>
      <c r="U7" s="3">
        <f t="shared" si="4"/>
        <v>6.67</v>
      </c>
      <c r="V7" s="3">
        <f t="shared" si="4"/>
        <v>2.71</v>
      </c>
      <c r="W7" s="3">
        <f t="shared" si="4"/>
        <v>2.71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-128000000000</v>
      </c>
      <c r="H8" s="2">
        <f>IFERROR(INDEX(D8:G8,COUNT(D8:G8)),"")</f>
        <v>-128000000000</v>
      </c>
      <c r="I8" s="2">
        <f t="shared" ref="I8:W8" si="5">IFERROR(INDEX(I51:I500,MATCH($C$8,$C$51:$C$500,0)),"")</f>
        <v>109000000000</v>
      </c>
      <c r="J8" s="2">
        <f t="shared" si="5"/>
        <v>153000000000</v>
      </c>
      <c r="K8" s="2">
        <f t="shared" si="5"/>
        <v>6000000000</v>
      </c>
      <c r="L8" s="2">
        <f t="shared" si="5"/>
        <v>-130000000000</v>
      </c>
      <c r="M8" s="2">
        <f t="shared" si="5"/>
        <v>-168000000000</v>
      </c>
      <c r="N8" s="2">
        <f t="shared" si="5"/>
        <v>486000000000</v>
      </c>
      <c r="O8" s="2">
        <f t="shared" si="5"/>
        <v>735000000000</v>
      </c>
      <c r="P8" s="2">
        <f t="shared" si="5"/>
        <v>294000000000</v>
      </c>
      <c r="Q8" s="2">
        <f t="shared" si="5"/>
        <v>56000000000</v>
      </c>
      <c r="R8" s="2">
        <f t="shared" si="5"/>
        <v>-562000000000</v>
      </c>
      <c r="S8" s="2">
        <f t="shared" si="5"/>
        <v>15000000000</v>
      </c>
      <c r="T8" s="2">
        <f t="shared" si="5"/>
        <v>-452000000000</v>
      </c>
      <c r="U8" s="2">
        <f t="shared" si="5"/>
        <v>-331000000000</v>
      </c>
      <c r="V8" s="2">
        <f t="shared" si="5"/>
        <v>120000000000</v>
      </c>
      <c r="W8" s="2">
        <f t="shared" si="5"/>
        <v>-27000000000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-14.66</v>
      </c>
      <c r="H9" s="3">
        <f>IFERROR(INDEX(D9:G9,COUNT(D9:G9)),"")</f>
        <v>-14.66</v>
      </c>
      <c r="I9" s="3">
        <f t="shared" ref="I9:W9" si="6">IFERROR(INDEX(I51:I500,MATCH($C$9,$C$51:$C$500,0)),"")</f>
        <v>12.52</v>
      </c>
      <c r="J9" s="3">
        <f t="shared" si="6"/>
        <v>17.579999999999998</v>
      </c>
      <c r="K9" s="3">
        <f t="shared" si="6"/>
        <v>0.69</v>
      </c>
      <c r="L9" s="3">
        <f t="shared" si="6"/>
        <v>-14.95</v>
      </c>
      <c r="M9" s="3">
        <f t="shared" si="6"/>
        <v>-19.28</v>
      </c>
      <c r="N9" s="3">
        <f t="shared" si="6"/>
        <v>55.82</v>
      </c>
      <c r="O9" s="3">
        <f t="shared" si="6"/>
        <v>84.29</v>
      </c>
      <c r="P9" s="3">
        <f t="shared" si="6"/>
        <v>33.68</v>
      </c>
      <c r="Q9" s="3">
        <f t="shared" si="6"/>
        <v>6.37</v>
      </c>
      <c r="R9" s="3">
        <f t="shared" si="6"/>
        <v>-64.44</v>
      </c>
      <c r="S9" s="3">
        <f t="shared" si="6"/>
        <v>1.77</v>
      </c>
      <c r="T9" s="3">
        <f t="shared" si="6"/>
        <v>-51.82</v>
      </c>
      <c r="U9" s="3">
        <f t="shared" si="6"/>
        <v>-49.56</v>
      </c>
      <c r="V9" s="3">
        <f t="shared" si="6"/>
        <v>44.1</v>
      </c>
      <c r="W9" s="3">
        <f t="shared" si="6"/>
        <v>-9.98</v>
      </c>
    </row>
    <row r="10" spans="1:23" ht="15.5" x14ac:dyDescent="0.35">
      <c r="C10" t="s">
        <v>17</v>
      </c>
      <c r="D10" s="3">
        <f ca="1">IFERROR(IF(D9=0,"",D2/D9),"")</f>
        <v>-5.7980900409276943</v>
      </c>
      <c r="I10" s="3">
        <f t="shared" ref="I10:W10" ca="1" si="7">IFERROR(IF(I9=0,"",I2/I9),"")</f>
        <v>8.0670926517571893</v>
      </c>
      <c r="J10" s="3">
        <f t="shared" ca="1" si="7"/>
        <v>4.3799772468714453</v>
      </c>
      <c r="K10" s="3">
        <f t="shared" ca="1" si="7"/>
        <v>156.52173913043478</v>
      </c>
      <c r="L10" s="3">
        <f t="shared" ca="1" si="7"/>
        <v>-12.775919732441473</v>
      </c>
      <c r="M10" s="3">
        <f t="shared" ca="1" si="7"/>
        <v>-12.759336099585061</v>
      </c>
      <c r="N10" s="3">
        <f t="shared" ca="1" si="7"/>
        <v>6.9150841992117522</v>
      </c>
      <c r="O10" s="3">
        <f t="shared" ca="1" si="7"/>
        <v>5.3387115909360539</v>
      </c>
      <c r="P10" s="3">
        <f t="shared" ca="1" si="7"/>
        <v>11.163895486935868</v>
      </c>
      <c r="Q10" s="3">
        <f t="shared" ca="1" si="7"/>
        <v>78.492935635792776</v>
      </c>
      <c r="R10" s="3">
        <f t="shared" ca="1" si="7"/>
        <v>-12.802607076350094</v>
      </c>
      <c r="S10" s="3">
        <f t="shared" ca="1" si="7"/>
        <v>466.10169491525426</v>
      </c>
      <c r="T10" s="3">
        <f t="shared" ca="1" si="7"/>
        <v>-25.086839058278656</v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251924152132</v>
      </c>
      <c r="H11" s="2">
        <f>IFERROR(INDEX(D11:G11,COUNT(D11:G11)),"")</f>
        <v>251924152132</v>
      </c>
      <c r="I11" s="2">
        <f t="shared" ref="I11:W11" si="8">IFERROR(INDEX(I51:I500,MATCH($C$11,$C$51:$C$500,0)),"")</f>
        <v>411725808388</v>
      </c>
      <c r="J11" s="2">
        <f t="shared" si="8"/>
        <v>597554294190</v>
      </c>
      <c r="K11" s="2">
        <f t="shared" si="8"/>
        <v>407214592020</v>
      </c>
      <c r="L11" s="2">
        <f t="shared" si="8"/>
        <v>1538311584458</v>
      </c>
      <c r="M11" s="2">
        <f t="shared" si="8"/>
        <v>1738917107151</v>
      </c>
      <c r="N11" s="2">
        <f t="shared" si="8"/>
        <v>1542217223256</v>
      </c>
      <c r="O11" s="2">
        <f t="shared" si="8"/>
        <v>1602280750520</v>
      </c>
      <c r="P11" s="2">
        <f t="shared" si="8"/>
        <v>865016441666</v>
      </c>
      <c r="Q11" s="2">
        <f t="shared" si="8"/>
        <v>637755397032</v>
      </c>
      <c r="R11" s="2">
        <f t="shared" si="8"/>
        <v>342211214681</v>
      </c>
      <c r="S11" s="2">
        <f t="shared" si="8"/>
        <v>823630866815</v>
      </c>
      <c r="T11" s="2">
        <f t="shared" si="8"/>
        <v>1038474698874</v>
      </c>
      <c r="U11" s="2">
        <f t="shared" si="8"/>
        <v>413027000000</v>
      </c>
      <c r="V11" s="2">
        <f t="shared" si="8"/>
        <v>340319000000</v>
      </c>
      <c r="W11" s="2">
        <f t="shared" si="8"/>
        <v>225720000000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-67000000000</v>
      </c>
      <c r="H12" s="2">
        <f>IFERROR(INDEX(D12:G12,COUNT(D12:G12)),"")</f>
        <v>-67000000000</v>
      </c>
      <c r="I12" s="2">
        <f t="shared" ref="I12:W12" si="9">IFERROR(INDEX(I51:I500,MATCH($C$12,$C$51:$C$500,0)),"")</f>
        <v>-199000000000</v>
      </c>
      <c r="J12" s="2">
        <f t="shared" si="9"/>
        <v>-125000000000</v>
      </c>
      <c r="K12" s="2">
        <f t="shared" si="9"/>
        <v>-23000000000</v>
      </c>
      <c r="L12" s="2">
        <f t="shared" si="9"/>
        <v>-106000000000</v>
      </c>
      <c r="M12" s="2">
        <f t="shared" si="9"/>
        <v>-296000000000</v>
      </c>
      <c r="N12" s="2">
        <f t="shared" si="9"/>
        <v>-633000000000</v>
      </c>
      <c r="O12" s="2">
        <f t="shared" si="9"/>
        <v>1296000000000</v>
      </c>
      <c r="P12" s="2">
        <f t="shared" si="9"/>
        <v>1015000000000</v>
      </c>
      <c r="Q12" s="2">
        <f t="shared" si="9"/>
        <v>808000000000</v>
      </c>
      <c r="R12" s="2">
        <f t="shared" si="9"/>
        <v>328000000000</v>
      </c>
      <c r="S12" s="2">
        <f t="shared" si="9"/>
        <v>-291000000000</v>
      </c>
      <c r="T12" s="2">
        <f t="shared" si="9"/>
        <v>-837000000000</v>
      </c>
      <c r="U12" s="2">
        <f t="shared" si="9"/>
        <v>-237000000000</v>
      </c>
      <c r="V12" s="2">
        <f t="shared" si="9"/>
        <v>-321000000000</v>
      </c>
      <c r="W12" s="2">
        <f t="shared" si="9"/>
        <v>-210000000000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185000000000</v>
      </c>
      <c r="H13" s="2">
        <f>IFERROR(INDEX(D13:G13,COUNT(D13:G13)),"")</f>
        <v>185000000000</v>
      </c>
      <c r="I13" s="2">
        <f t="shared" ref="I13:W13" si="10">IFERROR(INDEX(I51:I500,MATCH($C$13,$C$51:$C$500,0)),"")</f>
        <v>213000000000</v>
      </c>
      <c r="J13" s="2">
        <f t="shared" si="10"/>
        <v>473000000000</v>
      </c>
      <c r="K13" s="2">
        <f t="shared" si="10"/>
        <v>384000000000</v>
      </c>
      <c r="L13" s="2">
        <f t="shared" si="10"/>
        <v>1432000000000</v>
      </c>
      <c r="M13" s="2">
        <f t="shared" si="10"/>
        <v>1443000000000</v>
      </c>
      <c r="N13" s="2">
        <f t="shared" si="10"/>
        <v>909000000000</v>
      </c>
      <c r="O13" s="2">
        <f t="shared" si="10"/>
        <v>2898000000000</v>
      </c>
      <c r="P13" s="2">
        <f t="shared" si="10"/>
        <v>1880000000000</v>
      </c>
      <c r="Q13" s="2">
        <f t="shared" si="10"/>
        <v>1445000000000</v>
      </c>
      <c r="R13" s="2">
        <f t="shared" si="10"/>
        <v>670000000000</v>
      </c>
      <c r="S13" s="2">
        <f t="shared" si="10"/>
        <v>533000000000</v>
      </c>
      <c r="T13" s="2">
        <f t="shared" si="10"/>
        <v>202000000000</v>
      </c>
      <c r="U13" s="2">
        <f t="shared" si="10"/>
        <v>176000000000</v>
      </c>
      <c r="V13" s="2">
        <f t="shared" si="10"/>
        <v>19000000000</v>
      </c>
      <c r="W13" s="2">
        <f t="shared" si="10"/>
        <v>16000000000</v>
      </c>
    </row>
    <row r="14" spans="1:23" ht="15.5" x14ac:dyDescent="0.35">
      <c r="C14" t="s">
        <v>26</v>
      </c>
      <c r="D14" s="2">
        <f>IFERROR(INDEX(D51:D500,MATCH($C$14,$C$51:$C$500,0)),"")</f>
        <v>-4504657987</v>
      </c>
      <c r="H14" s="2">
        <f>IFERROR(SUM(D14:G14)*(4/MAX(1,COUNT(D14:G14))),"")</f>
        <v>-18018631948</v>
      </c>
      <c r="I14" s="2">
        <f t="shared" ref="I14:W14" si="11">IFERROR(INDEX(I51:I500,MATCH($C$14,$C$51:$C$500,0)),"")</f>
        <v>-19701240597</v>
      </c>
      <c r="J14" s="2">
        <f t="shared" si="11"/>
        <v>-36783990555</v>
      </c>
      <c r="K14" s="2">
        <f t="shared" si="11"/>
        <v>-62964280517</v>
      </c>
      <c r="L14" s="2">
        <f t="shared" si="11"/>
        <v>-85598954647</v>
      </c>
      <c r="M14" s="2">
        <f t="shared" si="11"/>
        <v>-87741311489</v>
      </c>
      <c r="N14" s="2">
        <f t="shared" si="11"/>
        <v>-113196382597</v>
      </c>
      <c r="O14" s="2">
        <f t="shared" si="11"/>
        <v>-146014430427</v>
      </c>
      <c r="P14" s="2">
        <f t="shared" si="11"/>
        <v>-94839584808</v>
      </c>
      <c r="Q14" s="2">
        <f t="shared" si="11"/>
        <v>-88526521259</v>
      </c>
      <c r="R14" s="2">
        <f t="shared" si="11"/>
        <v>-56504143558</v>
      </c>
      <c r="S14" s="2">
        <f t="shared" si="11"/>
        <v>-62961848066</v>
      </c>
      <c r="T14" s="2">
        <f t="shared" si="11"/>
        <v>6031236079</v>
      </c>
      <c r="U14" s="2">
        <f t="shared" si="11"/>
        <v>-3620000000</v>
      </c>
      <c r="V14" s="2">
        <f t="shared" si="11"/>
        <v>0</v>
      </c>
      <c r="W14" s="2">
        <f t="shared" si="11"/>
        <v>0</v>
      </c>
    </row>
    <row r="15" spans="1:23" ht="15.5" x14ac:dyDescent="0.35">
      <c r="C15" t="s">
        <v>27</v>
      </c>
      <c r="D15" s="2">
        <f>IFERROR(INDEX(D51:D500,MATCH($C$15,$C$51:$C$500,0)),"")</f>
        <v>138367533</v>
      </c>
      <c r="H15" s="2">
        <f>IFERROR(SUM(D15:G15)*(4/MAX(1,COUNT(D15:G15))),"")</f>
        <v>553470132</v>
      </c>
      <c r="I15" s="2">
        <f t="shared" ref="I15:W15" si="12">IFERROR(INDEX(I51:I500,MATCH($C$15,$C$51:$C$500,0)),"")</f>
        <v>-15738465457</v>
      </c>
      <c r="J15" s="2">
        <f t="shared" si="12"/>
        <v>-23281176384</v>
      </c>
      <c r="K15" s="2">
        <f t="shared" si="12"/>
        <v>-23016251242</v>
      </c>
      <c r="L15" s="2">
        <f t="shared" si="12"/>
        <v>-78446045097</v>
      </c>
      <c r="M15" s="2">
        <f t="shared" si="12"/>
        <v>2698670093</v>
      </c>
      <c r="N15" s="2">
        <f t="shared" si="12"/>
        <v>-7357730549</v>
      </c>
      <c r="O15" s="2">
        <f t="shared" si="12"/>
        <v>-115558811307</v>
      </c>
      <c r="P15" s="2">
        <f t="shared" si="12"/>
        <v>-132611129232</v>
      </c>
      <c r="Q15" s="2">
        <f t="shared" si="12"/>
        <v>-79042760767</v>
      </c>
      <c r="R15" s="2">
        <f t="shared" si="12"/>
        <v>-58691974024</v>
      </c>
      <c r="S15" s="2">
        <f t="shared" si="12"/>
        <v>-34275316813</v>
      </c>
      <c r="T15" s="2">
        <f t="shared" si="12"/>
        <v>-89117249234</v>
      </c>
      <c r="U15" s="2">
        <f t="shared" si="12"/>
        <v>-87315000000</v>
      </c>
      <c r="V15" s="2">
        <f t="shared" si="12"/>
        <v>-54313000000</v>
      </c>
      <c r="W15" s="2">
        <f t="shared" si="12"/>
        <v>-45342000000</v>
      </c>
    </row>
    <row r="16" spans="1:23" ht="15.5" x14ac:dyDescent="0.35">
      <c r="C16" t="s">
        <v>28</v>
      </c>
      <c r="D16" s="2">
        <f>IFERROR(INDEX(D51:D500,MATCH($C$16,$C$51:$C$500,0)),"")</f>
        <v>90201169</v>
      </c>
      <c r="H16" s="2">
        <f>IFERROR(SUM(D16:G16)*(4/MAX(1,COUNT(D16:G16))),"")</f>
        <v>360804676</v>
      </c>
      <c r="I16" s="2">
        <f t="shared" ref="I16:W16" si="13">IFERROR(INDEX(I51:I500,MATCH($C$16,$C$51:$C$500,0)),"")</f>
        <v>19860856585</v>
      </c>
      <c r="J16" s="2">
        <f t="shared" si="13"/>
        <v>87480681385</v>
      </c>
      <c r="K16" s="2">
        <f t="shared" si="13"/>
        <v>42833016211</v>
      </c>
      <c r="L16" s="2">
        <f t="shared" si="13"/>
        <v>249506092196</v>
      </c>
      <c r="M16" s="2">
        <f t="shared" si="13"/>
        <v>81345295821</v>
      </c>
      <c r="N16" s="2">
        <f t="shared" si="13"/>
        <v>130504809969</v>
      </c>
      <c r="O16" s="2">
        <f t="shared" si="13"/>
        <v>626270544710</v>
      </c>
      <c r="P16" s="2">
        <f t="shared" si="13"/>
        <v>619251303685</v>
      </c>
      <c r="Q16" s="2">
        <f t="shared" si="13"/>
        <v>419501620160</v>
      </c>
      <c r="R16" s="2">
        <f t="shared" si="13"/>
        <v>340259601398</v>
      </c>
      <c r="S16" s="2">
        <f t="shared" si="13"/>
        <v>206059338582</v>
      </c>
      <c r="T16" s="2">
        <f t="shared" si="13"/>
        <v>411521100488</v>
      </c>
      <c r="U16" s="2">
        <f t="shared" si="13"/>
        <v>328521000000</v>
      </c>
      <c r="V16" s="2">
        <f t="shared" si="13"/>
        <v>233682000000</v>
      </c>
      <c r="W16" s="2">
        <f t="shared" si="13"/>
        <v>189767000000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741200000000</v>
      </c>
      <c r="H20" s="2">
        <f t="shared" ref="H20:W20" ca="1" si="14">IFERROR(H21*H2,"")</f>
        <v>741200000000</v>
      </c>
      <c r="I20" s="2">
        <f t="shared" ca="1" si="14"/>
        <v>880720000000</v>
      </c>
      <c r="J20" s="2">
        <f t="shared" ca="1" si="14"/>
        <v>671440000000</v>
      </c>
      <c r="K20" s="2">
        <f t="shared" ca="1" si="14"/>
        <v>941760000000</v>
      </c>
      <c r="L20" s="2">
        <f t="shared" ca="1" si="14"/>
        <v>1665520000000</v>
      </c>
      <c r="M20" s="2">
        <f t="shared" ca="1" si="14"/>
        <v>2145120000000</v>
      </c>
      <c r="N20" s="2">
        <f t="shared" ca="1" si="14"/>
        <v>3365920000000</v>
      </c>
      <c r="O20" s="2">
        <f t="shared" ca="1" si="14"/>
        <v>3924000000000</v>
      </c>
      <c r="P20" s="2">
        <f t="shared" ca="1" si="14"/>
        <v>3278720000000</v>
      </c>
      <c r="Q20" s="2">
        <f t="shared" ca="1" si="14"/>
        <v>4360000000000</v>
      </c>
      <c r="R20" s="2">
        <f t="shared" ca="1" si="14"/>
        <v>7194000000000</v>
      </c>
      <c r="S20" s="2">
        <f t="shared" ca="1" si="14"/>
        <v>7194000000000</v>
      </c>
      <c r="T20" s="2">
        <f t="shared" ca="1" si="14"/>
        <v>11336000000000</v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8720000000</v>
      </c>
      <c r="H21" s="2">
        <f>IFERROR(INDEX(D21:G21,COUNT(D21:G21)),"")</f>
        <v>8720000000</v>
      </c>
      <c r="I21" s="2">
        <f t="shared" ref="I21:W21" si="15">IFERROR(INDEX(I51:I500,MATCH($C$7,$C$51:$C$500,0)),"")</f>
        <v>8720000000</v>
      </c>
      <c r="J21" s="2">
        <f t="shared" si="15"/>
        <v>8720000000</v>
      </c>
      <c r="K21" s="2">
        <f t="shared" si="15"/>
        <v>8720000000</v>
      </c>
      <c r="L21" s="2">
        <f t="shared" si="15"/>
        <v>8720000000</v>
      </c>
      <c r="M21" s="2">
        <f t="shared" si="15"/>
        <v>8720000000</v>
      </c>
      <c r="N21" s="2">
        <f t="shared" si="15"/>
        <v>8720000000</v>
      </c>
      <c r="O21" s="2">
        <f t="shared" si="15"/>
        <v>8720000000</v>
      </c>
      <c r="P21" s="2">
        <f t="shared" si="15"/>
        <v>8720000000</v>
      </c>
      <c r="Q21" s="2">
        <f t="shared" si="15"/>
        <v>8720000000</v>
      </c>
      <c r="R21" s="2">
        <f t="shared" si="15"/>
        <v>8720000000</v>
      </c>
      <c r="S21" s="2">
        <f t="shared" si="15"/>
        <v>8720000000</v>
      </c>
      <c r="T21" s="2">
        <f t="shared" si="15"/>
        <v>8720000000</v>
      </c>
      <c r="U21" s="2">
        <f t="shared" si="15"/>
        <v>6670000000</v>
      </c>
      <c r="V21" s="2">
        <f t="shared" si="15"/>
        <v>2710000000</v>
      </c>
      <c r="W21" s="2">
        <f t="shared" si="15"/>
        <v>2710000000</v>
      </c>
    </row>
    <row r="23" spans="1:23" ht="15.5" x14ac:dyDescent="0.35">
      <c r="B23" t="s">
        <v>54</v>
      </c>
      <c r="C23" t="s">
        <v>55</v>
      </c>
      <c r="D23" s="3">
        <f>IFERROR(D5/D6*100,"")</f>
        <v>4.0730546713184886E-2</v>
      </c>
      <c r="H23" s="3">
        <f t="shared" ref="H23:W23" si="16">IFERROR(H5/H6*100,"")</f>
        <v>0.16292218685273954</v>
      </c>
      <c r="I23" s="3">
        <f t="shared" si="16"/>
        <v>1.1313237124131805</v>
      </c>
      <c r="J23" s="3">
        <f t="shared" si="16"/>
        <v>1.8542276115930982</v>
      </c>
      <c r="K23" s="3">
        <f t="shared" si="16"/>
        <v>0.97369521352783317</v>
      </c>
      <c r="L23" s="3">
        <f t="shared" si="16"/>
        <v>4.47576125064188</v>
      </c>
      <c r="M23" s="3">
        <f t="shared" si="16"/>
        <v>2.4468974822202112</v>
      </c>
      <c r="N23" s="3">
        <f t="shared" si="16"/>
        <v>3.7084715594528186</v>
      </c>
      <c r="O23" s="3">
        <f t="shared" si="16"/>
        <v>14.797326761716162</v>
      </c>
      <c r="P23" s="3">
        <f t="shared" si="16"/>
        <v>15.609412087656496</v>
      </c>
      <c r="Q23" s="3">
        <f t="shared" si="16"/>
        <v>12.190798503507937</v>
      </c>
      <c r="R23" s="3">
        <f t="shared" si="16"/>
        <v>10.797393207726122</v>
      </c>
      <c r="S23" s="3">
        <f t="shared" si="16"/>
        <v>7.0981971463526934</v>
      </c>
      <c r="T23" s="3">
        <f t="shared" si="16"/>
        <v>14.759312837180882</v>
      </c>
      <c r="U23" s="3">
        <f t="shared" si="16"/>
        <v>33.269727595757914</v>
      </c>
      <c r="V23" s="3">
        <f t="shared" si="16"/>
        <v>29.606340906458389</v>
      </c>
      <c r="W23" s="3">
        <f t="shared" si="16"/>
        <v>33.610662471433159</v>
      </c>
    </row>
    <row r="24" spans="1:23" ht="15.5" x14ac:dyDescent="0.35">
      <c r="C24" t="s">
        <v>56</v>
      </c>
      <c r="D24" s="4">
        <f>IFERROR(_xlfn.RRI(5,I23,D23),"")</f>
        <v>-0.48564061318911889</v>
      </c>
      <c r="H24" s="4">
        <f t="shared" ref="H24:W24" si="17">IFERROR(_xlfn.RRI(5,M23,H23),"")</f>
        <v>-0.4183350546746154</v>
      </c>
      <c r="I24" s="4">
        <f t="shared" si="17"/>
        <v>-0.21136075062245385</v>
      </c>
      <c r="J24" s="4">
        <f t="shared" si="17"/>
        <v>-0.33992093953859748</v>
      </c>
      <c r="K24" s="4">
        <f t="shared" si="17"/>
        <v>-0.42587389037114742</v>
      </c>
      <c r="L24" s="4">
        <f t="shared" si="17"/>
        <v>-0.18159749164748984</v>
      </c>
      <c r="M24" s="4">
        <f t="shared" si="17"/>
        <v>-0.25687927880699435</v>
      </c>
      <c r="N24" s="4">
        <f t="shared" si="17"/>
        <v>-0.12176775389455297</v>
      </c>
      <c r="O24" s="4">
        <f t="shared" si="17"/>
        <v>5.1458793600112074E-4</v>
      </c>
      <c r="P24" s="4">
        <f t="shared" si="17"/>
        <v>-0.1404572921450532</v>
      </c>
      <c r="Q24" s="4">
        <f t="shared" si="17"/>
        <v>-0.16260669667241845</v>
      </c>
      <c r="R24" s="4">
        <f t="shared" si="17"/>
        <v>-0.20316506006210133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>
        <f>IFERROR(INDEX(D51:D500,MATCH($A$25,$C$51:$C$500,0)),"")</f>
        <v>0.17</v>
      </c>
      <c r="H25" s="3">
        <f>IFERROR(INDEX(D25:G25,COUNT(D25:G25)),"")</f>
        <v>0.17</v>
      </c>
      <c r="I25" s="3">
        <f t="shared" ref="I25:W25" si="18">IFERROR(INDEX(I51:I500,MATCH($C$25,$C$51:$C$500,0)),"")</f>
        <v>4.59</v>
      </c>
      <c r="J25" s="3">
        <f t="shared" si="18"/>
        <v>7.46</v>
      </c>
      <c r="K25" s="3">
        <f t="shared" si="18"/>
        <v>3.92</v>
      </c>
      <c r="L25" s="3">
        <f t="shared" si="18"/>
        <v>18.690000000000001</v>
      </c>
      <c r="M25" s="3">
        <f t="shared" si="18"/>
        <v>9.51</v>
      </c>
      <c r="N25" s="3">
        <f t="shared" si="18"/>
        <v>14.69</v>
      </c>
      <c r="O25" s="3">
        <f t="shared" si="18"/>
        <v>58.79</v>
      </c>
      <c r="P25" s="3">
        <f t="shared" si="18"/>
        <v>55.8</v>
      </c>
      <c r="Q25" s="3">
        <f t="shared" si="18"/>
        <v>38.68</v>
      </c>
      <c r="R25" s="3">
        <f t="shared" si="18"/>
        <v>31.26</v>
      </c>
      <c r="S25" s="3">
        <f t="shared" si="18"/>
        <v>19.95</v>
      </c>
      <c r="T25" s="3">
        <f t="shared" si="18"/>
        <v>37.69</v>
      </c>
      <c r="U25" s="3">
        <f t="shared" si="18"/>
        <v>36.409999999999997</v>
      </c>
      <c r="V25" s="3">
        <f t="shared" si="18"/>
        <v>65.97</v>
      </c>
      <c r="W25" s="3">
        <f t="shared" si="18"/>
        <v>53.25</v>
      </c>
    </row>
    <row r="26" spans="1:23" ht="15.5" x14ac:dyDescent="0.35">
      <c r="C26" t="s">
        <v>59</v>
      </c>
      <c r="D26" s="4">
        <f>IFERROR(_xlfn.RRI(5,I25,D25),"")</f>
        <v>-0.48271814202821339</v>
      </c>
      <c r="H26" s="4">
        <f t="shared" ref="H26:W26" si="19">IFERROR(_xlfn.RRI(5,M25,H25),"")</f>
        <v>-0.55284954100381656</v>
      </c>
      <c r="I26" s="4">
        <f t="shared" si="19"/>
        <v>-0.20757498279614062</v>
      </c>
      <c r="J26" s="4">
        <f t="shared" si="19"/>
        <v>-0.33826047791088554</v>
      </c>
      <c r="K26" s="4">
        <f t="shared" si="19"/>
        <v>-0.41206356643946918</v>
      </c>
      <c r="L26" s="4">
        <f t="shared" si="19"/>
        <v>-0.13538141355879985</v>
      </c>
      <c r="M26" s="4">
        <f t="shared" si="19"/>
        <v>-0.21179659139490936</v>
      </c>
      <c r="N26" s="4">
        <f t="shared" si="19"/>
        <v>-5.9376598670895731E-2</v>
      </c>
      <c r="O26" s="4">
        <f t="shared" si="19"/>
        <v>9.2988177992990861E-2</v>
      </c>
      <c r="P26" s="4">
        <f t="shared" si="19"/>
        <v>8.9137481303161348E-2</v>
      </c>
      <c r="Q26" s="4">
        <f t="shared" si="19"/>
        <v>-0.10127257144808466</v>
      </c>
      <c r="R26" s="4">
        <f t="shared" si="19"/>
        <v>-0.10105344522773008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77.641903615596334</v>
      </c>
      <c r="H27" s="3">
        <f t="shared" ref="H27:W27" si="20">IFERROR(H4/H21,"")</f>
        <v>310.56761446238534</v>
      </c>
      <c r="I27" s="3">
        <f t="shared" si="20"/>
        <v>411.22273568061928</v>
      </c>
      <c r="J27" s="3">
        <f t="shared" si="20"/>
        <v>561.47068123440363</v>
      </c>
      <c r="K27" s="3">
        <f t="shared" si="20"/>
        <v>482.0149819885321</v>
      </c>
      <c r="L27" s="3">
        <f t="shared" si="20"/>
        <v>688.50780185401379</v>
      </c>
      <c r="M27" s="3">
        <f t="shared" si="20"/>
        <v>511.35181621055045</v>
      </c>
      <c r="N27" s="3">
        <f t="shared" si="20"/>
        <v>550.84395547224767</v>
      </c>
      <c r="O27" s="3">
        <f t="shared" si="20"/>
        <v>812.31473252144497</v>
      </c>
      <c r="P27" s="3">
        <f t="shared" si="20"/>
        <v>794.79681867591739</v>
      </c>
      <c r="Q27" s="3">
        <f t="shared" si="20"/>
        <v>614.93844469931196</v>
      </c>
      <c r="R27" s="3">
        <f t="shared" si="20"/>
        <v>399.28113602385321</v>
      </c>
      <c r="S27" s="3">
        <f t="shared" si="20"/>
        <v>304.19978672098625</v>
      </c>
      <c r="T27" s="3">
        <f t="shared" si="20"/>
        <v>375.8251206604358</v>
      </c>
      <c r="U27" s="3">
        <f t="shared" si="20"/>
        <v>396.36041979010497</v>
      </c>
      <c r="V27" s="3">
        <f t="shared" si="20"/>
        <v>749.2977859778598</v>
      </c>
      <c r="W27" s="3">
        <f t="shared" si="20"/>
        <v>603.35313653136529</v>
      </c>
    </row>
    <row r="28" spans="1:23" ht="15.5" x14ac:dyDescent="0.35">
      <c r="C28" t="s">
        <v>61</v>
      </c>
      <c r="D28" s="4">
        <f>IFERROR(_xlfn.RRI(5,I27,D27),"")</f>
        <v>-0.28352042978973602</v>
      </c>
      <c r="H28" s="4">
        <f t="shared" ref="H28:W28" si="21">IFERROR(_xlfn.RRI(5,M27,H27),"")</f>
        <v>-9.4919365436507142E-2</v>
      </c>
      <c r="I28" s="4">
        <f t="shared" si="21"/>
        <v>-5.6787156202409927E-2</v>
      </c>
      <c r="J28" s="4">
        <f t="shared" si="21"/>
        <v>-7.1203541686014171E-2</v>
      </c>
      <c r="K28" s="4">
        <f t="shared" si="21"/>
        <v>-9.5182725495696285E-2</v>
      </c>
      <c r="L28" s="4">
        <f t="shared" si="21"/>
        <v>2.2858230627382792E-2</v>
      </c>
      <c r="M28" s="4">
        <f t="shared" si="21"/>
        <v>5.0722910792668774E-2</v>
      </c>
      <c r="N28" s="4">
        <f t="shared" si="21"/>
        <v>0.12609216447010985</v>
      </c>
      <c r="O28" s="4">
        <f t="shared" si="21"/>
        <v>0.1666691252993211</v>
      </c>
      <c r="P28" s="4">
        <f t="shared" si="21"/>
        <v>0.14929936851291359</v>
      </c>
      <c r="Q28" s="4">
        <f t="shared" si="21"/>
        <v>-3.8752022254435192E-2</v>
      </c>
      <c r="R28" s="4">
        <f t="shared" si="21"/>
        <v>-7.9250602061688991E-2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>
        <f t="shared" ref="H29:W29" si="22">IFERROR(((H25-I25)/I25)*100%,"")</f>
        <v>-0.96296296296296302</v>
      </c>
      <c r="I29" s="4">
        <f t="shared" si="22"/>
        <v>-0.38471849865951746</v>
      </c>
      <c r="J29" s="4">
        <f t="shared" si="22"/>
        <v>0.90306122448979598</v>
      </c>
      <c r="K29" s="4">
        <f t="shared" si="22"/>
        <v>-0.79026217228464424</v>
      </c>
      <c r="L29" s="4">
        <f t="shared" si="22"/>
        <v>0.96529968454258697</v>
      </c>
      <c r="M29" s="4">
        <f t="shared" si="22"/>
        <v>-0.35262083049693671</v>
      </c>
      <c r="N29" s="4">
        <f t="shared" si="22"/>
        <v>-0.75012757271644837</v>
      </c>
      <c r="O29" s="4">
        <f t="shared" si="22"/>
        <v>5.358422939068104E-2</v>
      </c>
      <c r="P29" s="4">
        <f t="shared" si="22"/>
        <v>0.4426059979317476</v>
      </c>
      <c r="Q29" s="4">
        <f t="shared" si="22"/>
        <v>0.23736404350607798</v>
      </c>
      <c r="R29" s="4">
        <f t="shared" si="22"/>
        <v>0.56691729323308282</v>
      </c>
      <c r="S29" s="4">
        <f t="shared" si="22"/>
        <v>-0.47068187848235604</v>
      </c>
      <c r="T29" s="4">
        <f t="shared" si="22"/>
        <v>3.5155177149134888E-2</v>
      </c>
      <c r="U29" s="4">
        <f t="shared" si="22"/>
        <v>-0.44808246172502658</v>
      </c>
      <c r="V29" s="4">
        <f t="shared" si="22"/>
        <v>0.2388732394366197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-0.24477032149411326</v>
      </c>
      <c r="I30" s="4">
        <f t="shared" si="23"/>
        <v>-0.26759713476661234</v>
      </c>
      <c r="J30" s="4">
        <f t="shared" si="23"/>
        <v>0.16484072531953353</v>
      </c>
      <c r="K30" s="4">
        <f t="shared" si="23"/>
        <v>-0.29991355117463858</v>
      </c>
      <c r="L30" s="4">
        <f t="shared" si="23"/>
        <v>0.34644638002130201</v>
      </c>
      <c r="M30" s="4">
        <f t="shared" si="23"/>
        <v>-7.1693877856642635E-2</v>
      </c>
      <c r="N30" s="4">
        <f t="shared" si="23"/>
        <v>-0.32188358351889734</v>
      </c>
      <c r="O30" s="4">
        <f t="shared" si="23"/>
        <v>2.2040744796527168E-2</v>
      </c>
      <c r="P30" s="4">
        <f t="shared" si="23"/>
        <v>0.29248191510379751</v>
      </c>
      <c r="Q30" s="4">
        <f t="shared" si="23"/>
        <v>0.54011394282993452</v>
      </c>
      <c r="R30" s="4">
        <f t="shared" si="23"/>
        <v>0.31256218266213348</v>
      </c>
      <c r="S30" s="4">
        <f t="shared" si="23"/>
        <v>-0.19058154977395517</v>
      </c>
      <c r="T30" s="4">
        <f t="shared" si="23"/>
        <v>-5.1809661369679044E-2</v>
      </c>
      <c r="U30" s="4">
        <f t="shared" si="23"/>
        <v>-0.47102416795100926</v>
      </c>
      <c r="V30" s="4">
        <f t="shared" si="23"/>
        <v>0.24188926950064438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416.42</v>
      </c>
      <c r="H32" s="3">
        <f>IFERROR(INDEX(D32:G32,COUNT(D32:G32)),"")</f>
        <v>416.42</v>
      </c>
      <c r="I32" s="3">
        <f t="shared" ref="I32:W32" si="24">IFERROR(INDEX(I51:I500,MATCH($C$32,$C$51:$C$500,0)),"")</f>
        <v>416.24</v>
      </c>
      <c r="J32" s="3">
        <f t="shared" si="24"/>
        <v>412.21</v>
      </c>
      <c r="K32" s="3">
        <f t="shared" si="24"/>
        <v>405.16</v>
      </c>
      <c r="L32" s="3">
        <f t="shared" si="24"/>
        <v>404.85</v>
      </c>
      <c r="M32" s="3">
        <f t="shared" si="24"/>
        <v>388.21</v>
      </c>
      <c r="N32" s="3">
        <f t="shared" si="24"/>
        <v>381.47</v>
      </c>
      <c r="O32" s="3">
        <f t="shared" si="24"/>
        <v>394.44</v>
      </c>
      <c r="P32" s="3">
        <f t="shared" si="24"/>
        <v>351.61</v>
      </c>
      <c r="Q32" s="3">
        <f t="shared" si="24"/>
        <v>307.04000000000002</v>
      </c>
      <c r="R32" s="3">
        <f t="shared" si="24"/>
        <v>277.89</v>
      </c>
      <c r="S32" s="3">
        <f t="shared" si="24"/>
        <v>253.03</v>
      </c>
      <c r="T32" s="3">
        <f t="shared" si="24"/>
        <v>248.56</v>
      </c>
      <c r="U32" s="3">
        <f t="shared" si="24"/>
        <v>101.96</v>
      </c>
      <c r="V32" s="3">
        <f t="shared" si="24"/>
        <v>205.77</v>
      </c>
      <c r="W32" s="3">
        <f t="shared" si="24"/>
        <v>158.44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</v>
      </c>
      <c r="H33" s="3">
        <f>IFERROR(INDEX(D33:G33,COUNT(D33:G33)),"")</f>
        <v>0.2</v>
      </c>
      <c r="I33" s="3">
        <f t="shared" ref="I33:W33" si="25">IFERROR(INDEX(I51:I500,MATCH($C$33,$C$51:$C$500,0)),"")</f>
        <v>0.24</v>
      </c>
      <c r="J33" s="3">
        <f t="shared" si="25"/>
        <v>0.19</v>
      </c>
      <c r="K33" s="3">
        <f t="shared" si="25"/>
        <v>0.27</v>
      </c>
      <c r="L33" s="3">
        <f t="shared" si="25"/>
        <v>0.47</v>
      </c>
      <c r="M33" s="3">
        <f t="shared" si="25"/>
        <v>0.63</v>
      </c>
      <c r="N33" s="3">
        <f t="shared" si="25"/>
        <v>1.01</v>
      </c>
      <c r="O33" s="3">
        <f t="shared" si="25"/>
        <v>1.1399999999999999</v>
      </c>
      <c r="P33" s="3">
        <f t="shared" si="25"/>
        <v>1.07</v>
      </c>
      <c r="Q33" s="3">
        <f t="shared" si="25"/>
        <v>1.63</v>
      </c>
      <c r="R33" s="3">
        <f t="shared" si="25"/>
        <v>2.97</v>
      </c>
      <c r="S33" s="3">
        <f t="shared" si="25"/>
        <v>3.26</v>
      </c>
      <c r="T33" s="3">
        <f t="shared" si="25"/>
        <v>5.23</v>
      </c>
      <c r="U33" s="3">
        <f t="shared" si="25"/>
        <v>0</v>
      </c>
      <c r="V33" s="3">
        <f t="shared" si="25"/>
        <v>0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494.12</v>
      </c>
      <c r="H34" s="3">
        <f>IFERROR(INDEX(D34:G34,COUNT(D34:G34)),"")</f>
        <v>494.12</v>
      </c>
      <c r="I34" s="3">
        <f t="shared" ref="I34:W34" si="26">IFERROR(INDEX(I51:I500,MATCH($C$34,$C$51:$C$500,0)),"")</f>
        <v>22</v>
      </c>
      <c r="J34" s="3">
        <f t="shared" si="26"/>
        <v>10.32</v>
      </c>
      <c r="K34" s="3">
        <f t="shared" si="26"/>
        <v>27.55</v>
      </c>
      <c r="L34" s="3">
        <f t="shared" si="26"/>
        <v>10.220000000000001</v>
      </c>
      <c r="M34" s="3">
        <f t="shared" si="26"/>
        <v>25.87</v>
      </c>
      <c r="N34" s="3">
        <f t="shared" si="26"/>
        <v>26.28</v>
      </c>
      <c r="O34" s="3">
        <f t="shared" si="26"/>
        <v>7.65</v>
      </c>
      <c r="P34" s="3">
        <f t="shared" si="26"/>
        <v>6.74</v>
      </c>
      <c r="Q34" s="3">
        <f t="shared" si="26"/>
        <v>12.93</v>
      </c>
      <c r="R34" s="3">
        <f t="shared" si="26"/>
        <v>26.39</v>
      </c>
      <c r="S34" s="3">
        <f t="shared" si="26"/>
        <v>41.35</v>
      </c>
      <c r="T34" s="3">
        <f t="shared" si="26"/>
        <v>34.49</v>
      </c>
      <c r="U34" s="3">
        <f t="shared" si="26"/>
        <v>0</v>
      </c>
      <c r="V34" s="3">
        <f t="shared" si="26"/>
        <v>0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1.08</v>
      </c>
      <c r="H35" s="3">
        <f>IFERROR(INDEX(D35:G35,COUNT(D35:G35)),"")</f>
        <v>1.08</v>
      </c>
      <c r="I35" s="3">
        <f t="shared" ref="I35:W35" si="27">IFERROR(INDEX(I51:I500,MATCH($C$35,$C$51:$C$500,0)),"")</f>
        <v>0.25</v>
      </c>
      <c r="J35" s="3">
        <f t="shared" si="27"/>
        <v>0.14000000000000001</v>
      </c>
      <c r="K35" s="3">
        <f t="shared" si="27"/>
        <v>0.22</v>
      </c>
      <c r="L35" s="3">
        <f t="shared" si="27"/>
        <v>0.28000000000000003</v>
      </c>
      <c r="M35" s="3">
        <f t="shared" si="27"/>
        <v>0.48</v>
      </c>
      <c r="N35" s="3">
        <f t="shared" si="27"/>
        <v>0.7</v>
      </c>
      <c r="O35" s="3">
        <f t="shared" si="27"/>
        <v>0.55000000000000004</v>
      </c>
      <c r="P35" s="3">
        <f t="shared" si="27"/>
        <v>0.47</v>
      </c>
      <c r="Q35" s="3">
        <f t="shared" si="27"/>
        <v>0.81</v>
      </c>
      <c r="R35" s="3">
        <f t="shared" si="27"/>
        <v>2.0699999999999998</v>
      </c>
      <c r="S35" s="3">
        <f t="shared" si="27"/>
        <v>2.71</v>
      </c>
      <c r="T35" s="3">
        <f t="shared" si="27"/>
        <v>3.46</v>
      </c>
      <c r="U35" s="3">
        <f t="shared" si="27"/>
        <v>0</v>
      </c>
      <c r="V35" s="3">
        <f t="shared" si="27"/>
        <v>0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W36" si="28">IFERROR(INDEX(H51:H500,MATCH($C$36,$C$51:$C$500,0)),"")</f>
        <v>0.66760000000000008</v>
      </c>
      <c r="I36" s="4">
        <f t="shared" si="28"/>
        <v>0.1002</v>
      </c>
      <c r="J36" s="4">
        <f t="shared" si="28"/>
        <v>0.10060000000000001</v>
      </c>
      <c r="K36" s="4">
        <f t="shared" si="28"/>
        <v>0.20180000000000001</v>
      </c>
      <c r="L36" s="4">
        <f t="shared" si="28"/>
        <v>0.2006</v>
      </c>
      <c r="M36" s="4">
        <f t="shared" si="28"/>
        <v>0.19969999999999999</v>
      </c>
      <c r="N36" s="4">
        <f t="shared" si="28"/>
        <v>0.20010000000000003</v>
      </c>
      <c r="O36" s="4">
        <f t="shared" si="28"/>
        <v>0.26129999999999998</v>
      </c>
      <c r="P36" s="4">
        <f t="shared" si="28"/>
        <v>0.31359999999999999</v>
      </c>
      <c r="Q36" s="4">
        <f t="shared" si="28"/>
        <v>0.31359999999999999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W37" si="29">IFERROR(INDEX(H51:H500,MATCH($C$37,$C$51:$C$500,0)),"")</f>
        <v>0.46</v>
      </c>
      <c r="I37" s="3">
        <f t="shared" si="29"/>
        <v>0.46</v>
      </c>
      <c r="J37" s="3">
        <f t="shared" si="29"/>
        <v>0.75</v>
      </c>
      <c r="K37" s="3">
        <f t="shared" si="29"/>
        <v>0.79</v>
      </c>
      <c r="L37" s="3">
        <f t="shared" si="29"/>
        <v>3.75</v>
      </c>
      <c r="M37" s="3">
        <f t="shared" si="29"/>
        <v>1.9</v>
      </c>
      <c r="N37" s="3">
        <f t="shared" si="29"/>
        <v>2.94</v>
      </c>
      <c r="O37" s="3">
        <f t="shared" si="29"/>
        <v>15.36</v>
      </c>
      <c r="P37" s="3">
        <f t="shared" si="29"/>
        <v>17.5</v>
      </c>
      <c r="Q37" s="3">
        <f t="shared" si="29"/>
        <v>12.13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85</v>
      </c>
      <c r="C51" t="s">
        <v>5</v>
      </c>
      <c r="D51" s="5">
        <v>677037399528</v>
      </c>
      <c r="E51" s="5">
        <v>1066256440578</v>
      </c>
      <c r="F51" s="5">
        <v>950304306403</v>
      </c>
      <c r="G51" s="5">
        <v>697702048488</v>
      </c>
      <c r="I51" s="5">
        <v>3585862255135</v>
      </c>
      <c r="J51" s="5">
        <v>4896024340364</v>
      </c>
      <c r="K51" s="5">
        <v>4203170642940</v>
      </c>
      <c r="L51" s="5">
        <v>6003788032167</v>
      </c>
      <c r="M51" s="5">
        <v>4458987837356</v>
      </c>
      <c r="N51" s="5">
        <v>4803359291718</v>
      </c>
      <c r="O51" s="5">
        <v>7083384467587</v>
      </c>
      <c r="P51" s="5">
        <v>6930628258854</v>
      </c>
      <c r="Q51" s="5">
        <v>5362263237778</v>
      </c>
      <c r="R51" s="5">
        <v>3481731506128</v>
      </c>
      <c r="S51" s="5">
        <v>2652622140207</v>
      </c>
      <c r="T51" s="5">
        <v>3277195052159</v>
      </c>
      <c r="U51" s="5">
        <v>2643724000000</v>
      </c>
      <c r="V51" s="5">
        <v>2030597000000</v>
      </c>
      <c r="W51" s="5">
        <v>1635087000000</v>
      </c>
    </row>
    <row r="52" spans="2:23" ht="15.5" x14ac:dyDescent="0.35">
      <c r="C52" t="s">
        <v>86</v>
      </c>
      <c r="D52" s="5">
        <v>-629482835545</v>
      </c>
      <c r="E52" s="5">
        <v>-948867975127</v>
      </c>
      <c r="F52" s="5">
        <v>-901616159768</v>
      </c>
      <c r="G52" s="5">
        <v>-664602554349</v>
      </c>
      <c r="I52" s="5">
        <v>-3328961319202</v>
      </c>
      <c r="J52" s="5">
        <v>-4522338149234</v>
      </c>
      <c r="K52" s="5">
        <v>-3880250886317</v>
      </c>
      <c r="L52" s="5">
        <v>-5486630060133</v>
      </c>
      <c r="M52" s="5">
        <v>-4221917450703</v>
      </c>
      <c r="N52" s="5">
        <v>-4493836346777</v>
      </c>
      <c r="O52" s="5">
        <v>-6132667455204</v>
      </c>
      <c r="P52" s="5">
        <v>-6048206381338</v>
      </c>
      <c r="Q52" s="5">
        <v>-4695623846375</v>
      </c>
      <c r="R52" s="5">
        <v>-2977298901593</v>
      </c>
      <c r="S52" s="5">
        <v>-2324038892037</v>
      </c>
      <c r="T52" s="5">
        <v>-2790104909056</v>
      </c>
      <c r="U52" s="5">
        <v>-2255749000000</v>
      </c>
      <c r="V52" s="5">
        <v>-1765145000000</v>
      </c>
      <c r="W52" s="5">
        <v>-1428781000000</v>
      </c>
    </row>
    <row r="53" spans="2:23" ht="15.5" x14ac:dyDescent="0.35">
      <c r="C53" t="s">
        <v>87</v>
      </c>
      <c r="D53" s="5">
        <v>47554563983</v>
      </c>
      <c r="E53" s="5">
        <v>117388465451</v>
      </c>
      <c r="F53" s="5">
        <v>48688146635</v>
      </c>
      <c r="G53" s="5">
        <v>33099494139</v>
      </c>
      <c r="I53" s="5">
        <v>256900935933</v>
      </c>
      <c r="J53" s="5">
        <v>373686191130</v>
      </c>
      <c r="K53" s="5">
        <v>322919756623</v>
      </c>
      <c r="L53" s="5">
        <v>517157972034</v>
      </c>
      <c r="M53" s="5">
        <v>237070386653</v>
      </c>
      <c r="N53" s="5">
        <v>309522944941</v>
      </c>
      <c r="O53" s="5">
        <v>950717012383</v>
      </c>
      <c r="P53" s="5">
        <v>882421877516</v>
      </c>
      <c r="Q53" s="5">
        <v>666639391403</v>
      </c>
      <c r="R53" s="5">
        <v>504432604535</v>
      </c>
      <c r="S53" s="5">
        <v>328583248170</v>
      </c>
      <c r="T53" s="5">
        <v>487090143103</v>
      </c>
      <c r="U53" s="5">
        <v>387975000000</v>
      </c>
      <c r="V53" s="5">
        <v>265452000000</v>
      </c>
      <c r="W53" s="5">
        <v>206306000000</v>
      </c>
    </row>
    <row r="54" spans="2:23" ht="15.5" x14ac:dyDescent="0.35">
      <c r="C54" t="s">
        <v>88</v>
      </c>
      <c r="D54" s="5">
        <v>-35071863365</v>
      </c>
      <c r="E54" s="5">
        <v>-29866548289</v>
      </c>
      <c r="F54" s="5">
        <v>-43247890543</v>
      </c>
      <c r="G54" s="5">
        <v>-37057108771</v>
      </c>
      <c r="I54" s="5">
        <v>-150549855221</v>
      </c>
      <c r="J54" s="5">
        <v>-160276919776</v>
      </c>
      <c r="K54" s="5">
        <v>-131577565662</v>
      </c>
      <c r="L54" s="5">
        <v>-117294441316</v>
      </c>
      <c r="M54" s="5">
        <v>-117560439921</v>
      </c>
      <c r="N54" s="5">
        <v>-125126109902</v>
      </c>
      <c r="O54" s="5">
        <v>-155311054495</v>
      </c>
      <c r="P54" s="5">
        <v>-149876016777</v>
      </c>
      <c r="Q54" s="5">
        <v>-136280651731</v>
      </c>
      <c r="R54" s="5">
        <v>-96174468582</v>
      </c>
      <c r="S54" s="5">
        <v>-90150479041</v>
      </c>
      <c r="T54" s="5">
        <v>-78192173085</v>
      </c>
      <c r="U54" s="5">
        <v>-51773000000</v>
      </c>
      <c r="V54" s="5">
        <v>-34166000000</v>
      </c>
      <c r="W54" s="5">
        <v>-29986000000</v>
      </c>
    </row>
    <row r="55" spans="2:23" ht="15.5" x14ac:dyDescent="0.35">
      <c r="C55" t="s">
        <v>90</v>
      </c>
      <c r="D55" s="5">
        <v>-34274470568</v>
      </c>
      <c r="E55" s="5">
        <v>-27775309375</v>
      </c>
      <c r="F55" s="5">
        <v>-42250387243</v>
      </c>
      <c r="G55" s="5">
        <v>-36867777760</v>
      </c>
      <c r="I55" s="5">
        <v>-146382671607</v>
      </c>
      <c r="J55" s="5">
        <v>-154381461891</v>
      </c>
      <c r="K55" s="5">
        <v>-127306432131</v>
      </c>
      <c r="L55" s="5">
        <v>-112169399377</v>
      </c>
      <c r="M55" s="5">
        <v>-112562794181</v>
      </c>
      <c r="N55" s="5">
        <v>-120347903640</v>
      </c>
      <c r="O55" s="5">
        <v>-145368001304</v>
      </c>
      <c r="P55" s="5">
        <v>-141580112489</v>
      </c>
      <c r="Q55" s="5">
        <v>-127516201846</v>
      </c>
      <c r="R55" s="5">
        <v>-88942657834</v>
      </c>
      <c r="S55" s="5">
        <v>-84936586613</v>
      </c>
      <c r="T55" s="5">
        <v>-71588253991</v>
      </c>
      <c r="U55" s="5">
        <v>-47903000000</v>
      </c>
      <c r="V55" s="5">
        <v>-31243000000</v>
      </c>
      <c r="W55" s="5">
        <v>-26785000000</v>
      </c>
    </row>
    <row r="56" spans="2:23" ht="15.5" x14ac:dyDescent="0.35">
      <c r="C56" t="s">
        <v>2310</v>
      </c>
      <c r="D56" s="5">
        <v>-710638058</v>
      </c>
      <c r="E56" s="5">
        <v>-1790930811</v>
      </c>
      <c r="F56" s="5">
        <v>-819492132</v>
      </c>
      <c r="G56" s="5">
        <v>-142485559</v>
      </c>
      <c r="I56" s="5">
        <v>-3429560512</v>
      </c>
      <c r="J56" s="5">
        <v>-4699503872</v>
      </c>
      <c r="K56" s="5">
        <v>-3434914638</v>
      </c>
      <c r="L56" s="5">
        <v>-4100320948</v>
      </c>
      <c r="M56" s="5">
        <v>-3975019331</v>
      </c>
      <c r="N56" s="5">
        <v>-3995065883</v>
      </c>
      <c r="O56" s="5">
        <v>-8219042470</v>
      </c>
      <c r="P56" s="5">
        <v>-6274324383</v>
      </c>
      <c r="Q56" s="5">
        <v>-5214598539</v>
      </c>
      <c r="R56" s="5">
        <v>-4566058568</v>
      </c>
      <c r="S56" s="5">
        <v>-3052251330</v>
      </c>
      <c r="T56" s="5">
        <v>-4745818215</v>
      </c>
      <c r="U56" s="5">
        <v>-1977000000</v>
      </c>
      <c r="V56" s="5">
        <v>-1446000000</v>
      </c>
      <c r="W56" s="5">
        <v>-1936000000</v>
      </c>
    </row>
    <row r="57" spans="2:23" ht="15.5" x14ac:dyDescent="0.35">
      <c r="C57" t="s">
        <v>1612</v>
      </c>
      <c r="D57" s="5">
        <v>-86754739</v>
      </c>
      <c r="E57" s="5">
        <v>-300308103</v>
      </c>
      <c r="F57" s="5">
        <v>-178011168</v>
      </c>
      <c r="G57" s="5">
        <v>-46845452</v>
      </c>
      <c r="I57" s="5">
        <v>-737623102</v>
      </c>
      <c r="J57" s="5">
        <v>-1195954013</v>
      </c>
      <c r="K57" s="5">
        <v>-836218893</v>
      </c>
      <c r="L57" s="5">
        <v>-1024720991</v>
      </c>
      <c r="M57" s="5">
        <v>-1022626409</v>
      </c>
      <c r="N57" s="5">
        <v>-783140379</v>
      </c>
      <c r="O57" s="5">
        <v>-1724010721</v>
      </c>
      <c r="P57" s="5">
        <v>-2021579905</v>
      </c>
      <c r="Q57" s="5">
        <v>-3549851346</v>
      </c>
      <c r="R57" s="5">
        <v>-2665752180</v>
      </c>
      <c r="S57" s="5">
        <v>-2161641098</v>
      </c>
      <c r="T57" s="5">
        <v>-1858100879</v>
      </c>
      <c r="U57" s="5">
        <v>-1893000000</v>
      </c>
      <c r="V57" s="5">
        <v>-1477000000</v>
      </c>
      <c r="W57" s="5">
        <v>-1265000000</v>
      </c>
    </row>
    <row r="58" spans="2:23" ht="15.5" x14ac:dyDescent="0.35">
      <c r="C58" t="s">
        <v>92</v>
      </c>
      <c r="D58" s="5">
        <v>12482700618</v>
      </c>
      <c r="E58" s="5">
        <v>106351080712</v>
      </c>
      <c r="F58" s="5">
        <v>-13388907458</v>
      </c>
      <c r="G58" s="5">
        <v>-3957614632</v>
      </c>
      <c r="I58" s="5">
        <v>106351080712</v>
      </c>
      <c r="J58" s="5">
        <v>213409271354</v>
      </c>
      <c r="K58" s="5">
        <v>191342190961</v>
      </c>
      <c r="L58" s="5">
        <v>399863530718</v>
      </c>
      <c r="M58" s="5">
        <v>119509946732</v>
      </c>
      <c r="N58" s="5">
        <v>184396835039</v>
      </c>
      <c r="O58" s="5">
        <v>795405957888</v>
      </c>
      <c r="P58" s="5">
        <v>732545860739</v>
      </c>
      <c r="Q58" s="5">
        <v>530358739672</v>
      </c>
      <c r="R58" s="5">
        <v>408258135953</v>
      </c>
      <c r="S58" s="5">
        <v>238432769129</v>
      </c>
      <c r="T58" s="5">
        <v>408897970018</v>
      </c>
      <c r="U58" s="5">
        <v>336202000000</v>
      </c>
      <c r="V58" s="5">
        <v>231286000000</v>
      </c>
      <c r="W58" s="5">
        <v>176320000000</v>
      </c>
    </row>
    <row r="59" spans="2:23" ht="15.5" x14ac:dyDescent="0.35">
      <c r="C59" t="s">
        <v>93</v>
      </c>
      <c r="D59" s="5">
        <v>-12392499449</v>
      </c>
      <c r="E59" s="5">
        <v>-72257213471</v>
      </c>
      <c r="F59" s="5">
        <v>-8770281490</v>
      </c>
      <c r="G59" s="5">
        <v>9753622471</v>
      </c>
      <c r="I59" s="5">
        <v>-86490224127</v>
      </c>
      <c r="J59" s="5">
        <v>-125928589969</v>
      </c>
      <c r="K59" s="5">
        <v>-148509174750</v>
      </c>
      <c r="L59" s="5">
        <v>-150357438522</v>
      </c>
      <c r="M59" s="5">
        <v>-38164650911</v>
      </c>
      <c r="N59" s="5">
        <v>-53892025070</v>
      </c>
      <c r="O59" s="5">
        <v>-169135413178</v>
      </c>
      <c r="P59" s="5">
        <v>-113294557054</v>
      </c>
      <c r="Q59" s="5">
        <v>-110857119512</v>
      </c>
      <c r="R59" s="5">
        <v>-67998534555</v>
      </c>
      <c r="S59" s="5">
        <v>-32373430547</v>
      </c>
      <c r="T59" s="5">
        <v>2623130470</v>
      </c>
      <c r="U59" s="5">
        <v>-7681000000</v>
      </c>
      <c r="V59" s="5">
        <v>2396000000</v>
      </c>
      <c r="W59" s="5">
        <v>13447000000</v>
      </c>
    </row>
    <row r="60" spans="2:23" ht="15.5" x14ac:dyDescent="0.35">
      <c r="C60" t="s">
        <v>94</v>
      </c>
      <c r="D60" s="5">
        <v>1188137893</v>
      </c>
      <c r="E60" s="5">
        <v>1190683093</v>
      </c>
      <c r="F60" s="5">
        <v>1035754789</v>
      </c>
      <c r="G60" s="5">
        <v>968975332</v>
      </c>
      <c r="I60" s="5">
        <v>5020818562</v>
      </c>
      <c r="J60" s="5">
        <v>4673099763</v>
      </c>
      <c r="K60" s="5">
        <v>4612098232</v>
      </c>
      <c r="L60" s="5">
        <v>7459814747</v>
      </c>
      <c r="M60" s="5">
        <v>13095905110</v>
      </c>
      <c r="N60" s="5">
        <v>23980821605</v>
      </c>
      <c r="O60" s="5">
        <v>8329313155</v>
      </c>
      <c r="P60" s="5">
        <v>4987414532</v>
      </c>
      <c r="Q60" s="5">
        <v>3804332754</v>
      </c>
      <c r="R60" s="5">
        <v>16337101069</v>
      </c>
      <c r="S60" s="5">
        <v>37020987484</v>
      </c>
      <c r="V60" s="5">
        <v>1900000000</v>
      </c>
      <c r="W60" s="5">
        <v>6211000000</v>
      </c>
    </row>
    <row r="61" spans="2:23" ht="15.5" x14ac:dyDescent="0.35">
      <c r="C61" t="s">
        <v>26</v>
      </c>
      <c r="D61" s="5">
        <v>-4504657987</v>
      </c>
      <c r="E61" s="5">
        <v>7423447379</v>
      </c>
      <c r="F61" s="5">
        <v>-10821436683</v>
      </c>
      <c r="G61" s="5">
        <v>-6900775249</v>
      </c>
      <c r="I61" s="5">
        <v>-19701240597</v>
      </c>
      <c r="J61" s="5">
        <v>-36783990555</v>
      </c>
      <c r="K61" s="5">
        <v>-62964280517</v>
      </c>
      <c r="L61" s="5">
        <v>-85598954647</v>
      </c>
      <c r="M61" s="5">
        <v>-87741311489</v>
      </c>
      <c r="N61" s="5">
        <v>-113196382597</v>
      </c>
      <c r="O61" s="5">
        <v>-146014430427</v>
      </c>
      <c r="P61" s="5">
        <v>-94839584808</v>
      </c>
      <c r="Q61" s="5">
        <v>-88526521259</v>
      </c>
      <c r="R61" s="5">
        <v>-56504143558</v>
      </c>
      <c r="S61" s="5">
        <v>-62961848066</v>
      </c>
      <c r="T61" s="5">
        <v>6031236079</v>
      </c>
      <c r="U61" s="5">
        <v>-3620000000</v>
      </c>
    </row>
    <row r="62" spans="2:23" ht="15.5" x14ac:dyDescent="0.35">
      <c r="C62" t="s">
        <v>96</v>
      </c>
      <c r="D62" s="5">
        <v>356368361</v>
      </c>
      <c r="E62" s="5">
        <v>961375743</v>
      </c>
      <c r="F62" s="5">
        <v>-484723793</v>
      </c>
      <c r="G62" s="5">
        <v>41330525</v>
      </c>
      <c r="I62" s="5">
        <v>821278396</v>
      </c>
      <c r="J62" s="5">
        <v>507976630</v>
      </c>
      <c r="K62" s="5">
        <v>-232191378</v>
      </c>
      <c r="L62" s="5">
        <v>580377057</v>
      </c>
      <c r="M62" s="5">
        <v>53252557</v>
      </c>
      <c r="N62" s="5">
        <v>-2987789613</v>
      </c>
      <c r="O62" s="5">
        <v>1378440238</v>
      </c>
      <c r="P62" s="5">
        <v>-363241698</v>
      </c>
      <c r="Q62" s="5">
        <v>-1403827073</v>
      </c>
      <c r="R62" s="5">
        <v>-370253752</v>
      </c>
      <c r="S62" s="5">
        <v>-7929015323</v>
      </c>
      <c r="T62" s="5">
        <v>-5089216991</v>
      </c>
      <c r="U62" s="5">
        <v>-5366000000</v>
      </c>
      <c r="V62" s="5">
        <v>-5795000000</v>
      </c>
      <c r="W62" s="5">
        <v>9460000000</v>
      </c>
    </row>
    <row r="63" spans="2:23" ht="15.5" x14ac:dyDescent="0.35">
      <c r="C63" t="s">
        <v>95</v>
      </c>
      <c r="L63" s="5">
        <v>778306119</v>
      </c>
      <c r="N63" s="5">
        <v>3068478414</v>
      </c>
      <c r="O63" s="5">
        <v>4708602241</v>
      </c>
      <c r="P63" s="5">
        <v>239638256</v>
      </c>
      <c r="Q63" s="5">
        <v>874362971</v>
      </c>
    </row>
    <row r="64" spans="2:23" ht="15.5" x14ac:dyDescent="0.35">
      <c r="C64" t="s">
        <v>1315</v>
      </c>
      <c r="D64" s="5">
        <v>462934962</v>
      </c>
      <c r="E64" s="5">
        <v>4023368512</v>
      </c>
      <c r="F64" s="5">
        <v>4862696613</v>
      </c>
      <c r="G64" s="5">
        <v>2974876</v>
      </c>
      <c r="I64" s="5">
        <v>8890691172</v>
      </c>
      <c r="J64" s="5">
        <v>-1426313204</v>
      </c>
      <c r="K64" s="5">
        <v>4363062178</v>
      </c>
      <c r="L64" s="5">
        <v>2050864298</v>
      </c>
      <c r="M64" s="5">
        <v>-41522838</v>
      </c>
      <c r="N64" s="5">
        <v>-11704926040</v>
      </c>
      <c r="O64" s="5">
        <v>2050185656</v>
      </c>
      <c r="P64" s="5">
        <v>24410812884</v>
      </c>
      <c r="Q64" s="5">
        <v>450220729</v>
      </c>
    </row>
    <row r="65" spans="2:23" ht="15.5" x14ac:dyDescent="0.35">
      <c r="C65" t="s">
        <v>924</v>
      </c>
      <c r="L65" s="5">
        <v>-3192000000</v>
      </c>
      <c r="M65" s="5">
        <v>-5961000000</v>
      </c>
      <c r="N65" s="5">
        <v>-12266000000</v>
      </c>
    </row>
    <row r="66" spans="2:23" ht="15.5" x14ac:dyDescent="0.35">
      <c r="C66" t="s">
        <v>91</v>
      </c>
      <c r="D66" s="5">
        <v>-1272857329</v>
      </c>
      <c r="E66" s="5">
        <v>-28896104316</v>
      </c>
      <c r="F66" s="5">
        <v>-2858460557</v>
      </c>
      <c r="G66" s="5">
        <v>-2658793352</v>
      </c>
      <c r="I66" s="5">
        <v>-35902126191</v>
      </c>
      <c r="J66" s="5">
        <v>-800943866</v>
      </c>
      <c r="K66" s="5">
        <v>-14317910855</v>
      </c>
      <c r="L66" s="5">
        <v>8158870783</v>
      </c>
      <c r="M66" s="5">
        <v>-1421507076</v>
      </c>
      <c r="N66" s="5">
        <v>-4748138045</v>
      </c>
      <c r="O66" s="5">
        <v>-1584483923</v>
      </c>
      <c r="P66" s="5">
        <v>382446947</v>
      </c>
      <c r="Q66" s="5">
        <v>3422052956</v>
      </c>
      <c r="R66" s="5">
        <v>9141195306</v>
      </c>
      <c r="S66" s="5">
        <v>-2094402779</v>
      </c>
      <c r="T66" s="5">
        <v>-6105605996</v>
      </c>
      <c r="U66" s="5">
        <v>-1668000000</v>
      </c>
      <c r="V66" s="5">
        <v>448000000</v>
      </c>
    </row>
    <row r="67" spans="2:23" ht="15.5" x14ac:dyDescent="0.35">
      <c r="C67" t="s">
        <v>97</v>
      </c>
      <c r="D67" s="5">
        <v>-12392499449</v>
      </c>
      <c r="E67" s="5">
        <v>-72257213471</v>
      </c>
      <c r="F67" s="5">
        <v>-8770281490</v>
      </c>
      <c r="G67" s="5">
        <v>9753622471</v>
      </c>
      <c r="I67" s="5">
        <v>-86490224127</v>
      </c>
      <c r="J67" s="5">
        <v>-125928589969</v>
      </c>
      <c r="K67" s="5">
        <v>-148509174750</v>
      </c>
      <c r="L67" s="5">
        <v>-150357438522</v>
      </c>
      <c r="M67" s="5">
        <v>-38164650911</v>
      </c>
      <c r="N67" s="5">
        <v>-53892025070</v>
      </c>
      <c r="O67" s="5">
        <v>-169135413178</v>
      </c>
      <c r="P67" s="5">
        <v>-113294557054</v>
      </c>
      <c r="Q67" s="5">
        <v>-110857119512</v>
      </c>
      <c r="R67" s="5">
        <v>-67998534555</v>
      </c>
      <c r="S67" s="5">
        <v>-32373430547</v>
      </c>
      <c r="T67" s="5">
        <v>2623130470</v>
      </c>
      <c r="U67" s="5">
        <v>-7681000000</v>
      </c>
      <c r="V67" s="5">
        <v>2396000000</v>
      </c>
      <c r="W67" s="5">
        <v>13447000000</v>
      </c>
    </row>
    <row r="68" spans="2:23" ht="15.5" x14ac:dyDescent="0.35">
      <c r="C68" t="s">
        <v>28</v>
      </c>
      <c r="D68" s="5">
        <v>90201169</v>
      </c>
      <c r="E68" s="5">
        <v>-23510478191</v>
      </c>
      <c r="F68" s="5">
        <v>35445156484</v>
      </c>
      <c r="G68" s="5">
        <v>5796007839</v>
      </c>
      <c r="I68" s="5">
        <v>19860856585</v>
      </c>
      <c r="J68" s="5">
        <v>87480681385</v>
      </c>
      <c r="K68" s="5">
        <v>42833016211</v>
      </c>
      <c r="L68" s="5">
        <v>249506092196</v>
      </c>
      <c r="M68" s="5">
        <v>81345295821</v>
      </c>
      <c r="N68" s="5">
        <v>130504809969</v>
      </c>
      <c r="O68" s="5">
        <v>626270544710</v>
      </c>
      <c r="P68" s="5">
        <v>619251303685</v>
      </c>
      <c r="Q68" s="5">
        <v>419501620160</v>
      </c>
      <c r="R68" s="5">
        <v>340259601398</v>
      </c>
      <c r="S68" s="5">
        <v>206059338582</v>
      </c>
      <c r="T68" s="5">
        <v>411521100488</v>
      </c>
      <c r="U68" s="5">
        <v>328521000000</v>
      </c>
      <c r="V68" s="5">
        <v>233682000000</v>
      </c>
      <c r="W68" s="5">
        <v>189767000000</v>
      </c>
    </row>
    <row r="69" spans="2:23" ht="15.5" x14ac:dyDescent="0.35">
      <c r="C69" t="s">
        <v>27</v>
      </c>
      <c r="D69" s="5">
        <v>138367533</v>
      </c>
      <c r="E69" s="5">
        <v>-12485196416</v>
      </c>
      <c r="F69" s="5">
        <v>4472400393</v>
      </c>
      <c r="G69" s="5">
        <v>-5696501888</v>
      </c>
      <c r="I69" s="5">
        <v>-15738465457</v>
      </c>
      <c r="J69" s="5">
        <v>-23281176384</v>
      </c>
      <c r="K69" s="5">
        <v>-23016251242</v>
      </c>
      <c r="L69" s="5">
        <v>-78446045097</v>
      </c>
      <c r="M69" s="5">
        <v>2698670093</v>
      </c>
      <c r="N69" s="5">
        <v>-7357730549</v>
      </c>
      <c r="O69" s="5">
        <v>-115558811307</v>
      </c>
      <c r="P69" s="5">
        <v>-132611129232</v>
      </c>
      <c r="Q69" s="5">
        <v>-79042760767</v>
      </c>
      <c r="R69" s="5">
        <v>-58691974024</v>
      </c>
      <c r="S69" s="5">
        <v>-34275316813</v>
      </c>
      <c r="T69" s="5">
        <v>-89117249234</v>
      </c>
      <c r="U69" s="5">
        <v>-87315000000</v>
      </c>
      <c r="V69" s="5">
        <v>-54313000000</v>
      </c>
      <c r="W69" s="5">
        <v>-45342000000</v>
      </c>
    </row>
    <row r="70" spans="2:23" ht="15.5" x14ac:dyDescent="0.35">
      <c r="C70" t="s">
        <v>103</v>
      </c>
      <c r="M70" s="5">
        <v>-2610008345</v>
      </c>
    </row>
    <row r="71" spans="2:23" ht="15.5" x14ac:dyDescent="0.35">
      <c r="C71" t="s">
        <v>104</v>
      </c>
      <c r="D71" s="5">
        <v>228568702</v>
      </c>
      <c r="E71" s="5">
        <v>-28910559497</v>
      </c>
      <c r="F71" s="5">
        <v>32832441767</v>
      </c>
      <c r="G71" s="5">
        <v>99505951</v>
      </c>
      <c r="I71" s="5">
        <v>4122391128</v>
      </c>
      <c r="J71" s="5">
        <v>64199505001</v>
      </c>
      <c r="K71" s="5">
        <v>19816764969</v>
      </c>
      <c r="L71" s="5">
        <v>171060047099</v>
      </c>
      <c r="M71" s="5">
        <v>81433957569</v>
      </c>
      <c r="N71" s="5">
        <v>123147079420</v>
      </c>
      <c r="O71" s="5">
        <v>510711733403</v>
      </c>
      <c r="P71" s="5">
        <v>486640174453</v>
      </c>
      <c r="Q71" s="5">
        <v>340458859393</v>
      </c>
      <c r="R71" s="5">
        <v>281567627374</v>
      </c>
      <c r="S71" s="5">
        <v>171784021769</v>
      </c>
      <c r="T71" s="5">
        <v>322403851254</v>
      </c>
      <c r="U71" s="5">
        <v>241206000000</v>
      </c>
      <c r="V71" s="5">
        <v>179369000000</v>
      </c>
      <c r="W71" s="5">
        <v>144425000000</v>
      </c>
    </row>
    <row r="72" spans="2:23" ht="15.5" x14ac:dyDescent="0.35">
      <c r="C72" t="s">
        <v>105</v>
      </c>
      <c r="E72" s="5">
        <v>-3104028666</v>
      </c>
      <c r="F72" s="5">
        <v>4780241762</v>
      </c>
      <c r="I72" s="5">
        <v>1676213096</v>
      </c>
      <c r="J72" s="5">
        <v>3360579559</v>
      </c>
      <c r="K72" s="5">
        <v>1172583552</v>
      </c>
      <c r="L72" s="5">
        <v>-81014827</v>
      </c>
      <c r="M72" s="5">
        <v>1510730564</v>
      </c>
      <c r="N72" s="5">
        <v>-2156782090</v>
      </c>
      <c r="O72" s="5">
        <v>6859992675</v>
      </c>
      <c r="P72" s="5">
        <v>3380185582</v>
      </c>
      <c r="Q72" s="5">
        <v>-2041546850</v>
      </c>
      <c r="R72" s="5">
        <v>-3520062902</v>
      </c>
      <c r="S72" s="5">
        <v>-13216044338</v>
      </c>
    </row>
    <row r="73" spans="2:23" ht="15.5" x14ac:dyDescent="0.35">
      <c r="C73" t="s">
        <v>107</v>
      </c>
      <c r="D73" s="5">
        <v>228568702</v>
      </c>
      <c r="E73" s="5">
        <v>-25949385337</v>
      </c>
      <c r="F73" s="5">
        <v>31547480703</v>
      </c>
      <c r="G73" s="5">
        <v>99505951</v>
      </c>
      <c r="I73" s="5">
        <v>5798604224</v>
      </c>
      <c r="J73" s="5">
        <v>67560084560</v>
      </c>
      <c r="K73" s="5">
        <v>20989348521</v>
      </c>
      <c r="L73" s="5">
        <v>170979032272</v>
      </c>
      <c r="M73" s="5">
        <v>82944688133</v>
      </c>
      <c r="N73" s="5">
        <v>120990297330</v>
      </c>
      <c r="O73" s="5">
        <v>517571726078</v>
      </c>
      <c r="P73" s="5">
        <v>490020360035</v>
      </c>
      <c r="Q73" s="5">
        <v>338417312543</v>
      </c>
      <c r="R73" s="5">
        <v>278047564472</v>
      </c>
      <c r="S73" s="5">
        <v>158567977431</v>
      </c>
      <c r="T73" s="5">
        <v>322403851254</v>
      </c>
      <c r="U73" s="5">
        <v>241206000000</v>
      </c>
      <c r="V73" s="5">
        <v>179369000000</v>
      </c>
      <c r="W73" s="5">
        <v>144425000000</v>
      </c>
    </row>
    <row r="74" spans="2:23" ht="15.5" x14ac:dyDescent="0.35">
      <c r="C74" t="s">
        <v>108</v>
      </c>
      <c r="D74" s="5">
        <v>228568702</v>
      </c>
      <c r="E74" s="5">
        <v>2779507275</v>
      </c>
      <c r="F74" s="5">
        <v>1142374995</v>
      </c>
      <c r="G74" s="5">
        <v>99505951</v>
      </c>
      <c r="I74" s="5">
        <v>4122391128</v>
      </c>
      <c r="J74" s="5">
        <v>64199505001</v>
      </c>
      <c r="K74" s="5">
        <v>19816764969</v>
      </c>
      <c r="L74" s="5">
        <v>171060047099</v>
      </c>
      <c r="M74" s="5">
        <v>81433957569</v>
      </c>
      <c r="N74" s="5">
        <v>123147079420</v>
      </c>
      <c r="O74" s="5">
        <v>510711733403</v>
      </c>
      <c r="P74" s="5">
        <v>486640174453</v>
      </c>
      <c r="Q74" s="5">
        <v>340458859391</v>
      </c>
      <c r="R74" s="5">
        <v>281567627375</v>
      </c>
      <c r="S74" s="5">
        <v>171784021770</v>
      </c>
      <c r="T74" s="5">
        <v>322403851254</v>
      </c>
      <c r="U74" s="5">
        <v>241207000000</v>
      </c>
      <c r="V74" s="5">
        <v>179368000000</v>
      </c>
      <c r="W74" s="5">
        <v>144423000000</v>
      </c>
    </row>
    <row r="75" spans="2:23" ht="15.5" x14ac:dyDescent="0.35">
      <c r="C75" t="s">
        <v>7</v>
      </c>
      <c r="D75" s="5">
        <v>1501426031</v>
      </c>
      <c r="E75" s="5">
        <v>28571582925</v>
      </c>
      <c r="F75" s="5">
        <v>8781077314</v>
      </c>
      <c r="G75" s="5">
        <v>2758299303</v>
      </c>
      <c r="I75" s="5">
        <v>41700730415</v>
      </c>
      <c r="J75" s="5">
        <v>68361028426</v>
      </c>
      <c r="K75" s="5">
        <v>35307259376</v>
      </c>
      <c r="L75" s="5">
        <v>162820161489</v>
      </c>
      <c r="M75" s="5">
        <v>84366195209</v>
      </c>
      <c r="N75" s="5">
        <v>125738435375</v>
      </c>
      <c r="O75" s="5">
        <v>519156210001</v>
      </c>
      <c r="P75" s="5">
        <v>489637913088</v>
      </c>
      <c r="Q75" s="5">
        <v>334995259585</v>
      </c>
      <c r="R75" s="5">
        <v>268906369167</v>
      </c>
      <c r="S75" s="5">
        <v>160662380211</v>
      </c>
      <c r="T75" s="5">
        <v>328509457250</v>
      </c>
      <c r="U75" s="5">
        <v>242875000000</v>
      </c>
      <c r="V75" s="5">
        <v>178920000000</v>
      </c>
      <c r="W75" s="5">
        <v>144423000000</v>
      </c>
    </row>
    <row r="76" spans="2:23" ht="15.5" x14ac:dyDescent="0.35">
      <c r="C76" t="s">
        <v>110</v>
      </c>
      <c r="D76" s="5">
        <v>228568702</v>
      </c>
      <c r="E76" s="5">
        <v>2779507275</v>
      </c>
      <c r="F76" s="5">
        <v>1142374995</v>
      </c>
      <c r="G76" s="5">
        <v>99505951</v>
      </c>
      <c r="I76" s="5">
        <v>4122391128</v>
      </c>
      <c r="J76" s="5">
        <v>64199505001</v>
      </c>
      <c r="K76" s="5">
        <v>19816764969</v>
      </c>
      <c r="L76" s="5">
        <v>171060047099</v>
      </c>
      <c r="M76" s="5">
        <v>81433957569</v>
      </c>
      <c r="N76" s="5">
        <v>123147079420</v>
      </c>
      <c r="O76" s="5">
        <v>510711733403</v>
      </c>
      <c r="P76" s="5">
        <v>486640174453</v>
      </c>
      <c r="Q76" s="5">
        <v>340458859391</v>
      </c>
      <c r="R76" s="5">
        <v>281567627375</v>
      </c>
      <c r="S76" s="5">
        <v>171784021770</v>
      </c>
      <c r="T76" s="5">
        <v>322403851254</v>
      </c>
      <c r="U76" s="5">
        <v>241207000000</v>
      </c>
      <c r="V76" s="5">
        <v>179368000000</v>
      </c>
      <c r="W76" s="5">
        <v>144423000000</v>
      </c>
    </row>
    <row r="77" spans="2:23" ht="15.5" x14ac:dyDescent="0.35">
      <c r="C77" t="s">
        <v>111</v>
      </c>
      <c r="D77" s="5">
        <v>228568702</v>
      </c>
      <c r="E77" s="5">
        <v>-324521391</v>
      </c>
      <c r="F77" s="5">
        <v>5922616757</v>
      </c>
      <c r="G77" s="5">
        <v>99505951</v>
      </c>
      <c r="I77" s="5">
        <v>5798604224</v>
      </c>
      <c r="J77" s="5">
        <v>67560084560</v>
      </c>
      <c r="K77" s="5">
        <v>20989348521</v>
      </c>
      <c r="L77" s="5">
        <v>170979032272</v>
      </c>
      <c r="M77" s="5">
        <v>82944688133</v>
      </c>
      <c r="N77" s="5">
        <v>120990297330</v>
      </c>
      <c r="O77" s="5">
        <v>517571726078</v>
      </c>
      <c r="P77" s="5">
        <v>490020360035</v>
      </c>
      <c r="Q77" s="5">
        <v>338417312541</v>
      </c>
      <c r="R77" s="5">
        <v>278047564473</v>
      </c>
      <c r="S77" s="5">
        <v>158567977432</v>
      </c>
      <c r="T77" s="5">
        <v>322403851254</v>
      </c>
      <c r="U77" s="5">
        <v>241207000000</v>
      </c>
      <c r="V77" s="5">
        <v>179368000000</v>
      </c>
      <c r="W77" s="5">
        <v>144423000000</v>
      </c>
    </row>
    <row r="78" spans="2:23" ht="15.5" x14ac:dyDescent="0.35">
      <c r="C78" t="s">
        <v>112</v>
      </c>
      <c r="D78" s="5">
        <v>228568702</v>
      </c>
      <c r="E78" s="5">
        <v>-324521391</v>
      </c>
      <c r="F78" s="5">
        <v>5922616757</v>
      </c>
      <c r="G78" s="5">
        <v>99505951</v>
      </c>
      <c r="I78" s="5">
        <v>5798604224</v>
      </c>
      <c r="J78" s="5">
        <v>67560084560</v>
      </c>
      <c r="K78" s="5">
        <v>20989348521</v>
      </c>
      <c r="L78" s="5">
        <v>170979032272</v>
      </c>
      <c r="M78" s="5">
        <v>82944688133</v>
      </c>
      <c r="N78" s="5">
        <v>120990297330</v>
      </c>
      <c r="O78" s="5">
        <v>517571726078</v>
      </c>
      <c r="P78" s="5">
        <v>490020360035</v>
      </c>
      <c r="Q78" s="5">
        <v>338417312541</v>
      </c>
      <c r="R78" s="5">
        <v>278047564473</v>
      </c>
      <c r="S78" s="5">
        <v>158567977432</v>
      </c>
      <c r="T78" s="5">
        <v>322403851254</v>
      </c>
      <c r="U78" s="5">
        <v>241207000000</v>
      </c>
      <c r="V78" s="5">
        <v>179368000000</v>
      </c>
      <c r="W78" s="5">
        <v>144423000000</v>
      </c>
    </row>
    <row r="80" spans="2:23" ht="15.5" x14ac:dyDescent="0.35">
      <c r="B80" t="s">
        <v>113</v>
      </c>
      <c r="C80" t="s">
        <v>114</v>
      </c>
    </row>
    <row r="81" spans="3:23" ht="15.5" x14ac:dyDescent="0.35">
      <c r="C81" t="s">
        <v>115</v>
      </c>
    </row>
    <row r="82" spans="3:23" ht="15.5" x14ac:dyDescent="0.35">
      <c r="C82" t="s">
        <v>19</v>
      </c>
      <c r="D82" s="5">
        <v>251924152132</v>
      </c>
      <c r="E82" s="5">
        <v>411725808388</v>
      </c>
      <c r="F82" s="5">
        <v>262781632540</v>
      </c>
      <c r="G82" s="5">
        <v>194590282837</v>
      </c>
      <c r="I82" s="5">
        <v>411725808388</v>
      </c>
      <c r="J82" s="5">
        <v>597554294190</v>
      </c>
      <c r="K82" s="5">
        <v>407214592020</v>
      </c>
      <c r="L82" s="5">
        <v>1538311584458</v>
      </c>
      <c r="M82" s="5">
        <v>1738917107151</v>
      </c>
      <c r="N82" s="5">
        <v>1542217223256</v>
      </c>
      <c r="O82" s="5">
        <v>1602280750520</v>
      </c>
      <c r="P82" s="5">
        <v>865016441666</v>
      </c>
      <c r="Q82" s="5">
        <v>637755397032</v>
      </c>
      <c r="R82" s="5">
        <v>342211214681</v>
      </c>
      <c r="S82" s="5">
        <v>823630866815</v>
      </c>
      <c r="T82" s="5">
        <v>1038474698874</v>
      </c>
      <c r="U82" s="5">
        <v>413027000000</v>
      </c>
      <c r="V82" s="5">
        <v>340319000000</v>
      </c>
      <c r="W82" s="5">
        <v>225720000000</v>
      </c>
    </row>
    <row r="83" spans="3:23" ht="15.5" x14ac:dyDescent="0.35">
      <c r="C83" t="s">
        <v>116</v>
      </c>
      <c r="D83" s="5">
        <v>844936590146</v>
      </c>
      <c r="E83" s="5">
        <v>776662321368</v>
      </c>
      <c r="F83" s="5">
        <v>1082153654312</v>
      </c>
      <c r="G83" s="5">
        <v>1007119936010</v>
      </c>
      <c r="I83" s="5">
        <v>776662321368</v>
      </c>
      <c r="J83" s="5">
        <v>918684918481</v>
      </c>
      <c r="K83" s="5">
        <v>957976761503</v>
      </c>
      <c r="L83" s="5">
        <v>798516158932</v>
      </c>
      <c r="M83" s="5">
        <v>806993223439</v>
      </c>
      <c r="N83" s="5">
        <v>632738063839</v>
      </c>
      <c r="O83" s="5">
        <v>1309533098285</v>
      </c>
      <c r="P83" s="5">
        <v>1213120116246</v>
      </c>
      <c r="Q83" s="5">
        <v>1219478279422</v>
      </c>
      <c r="R83" s="5">
        <v>653482031527</v>
      </c>
      <c r="S83" s="5">
        <v>570108562856</v>
      </c>
      <c r="T83" s="5">
        <v>475688830625</v>
      </c>
      <c r="U83" s="5">
        <v>421906000000</v>
      </c>
      <c r="V83" s="5">
        <v>309419000000</v>
      </c>
      <c r="W83" s="5">
        <v>306955000000</v>
      </c>
    </row>
    <row r="84" spans="3:23" ht="15.5" x14ac:dyDescent="0.35">
      <c r="C84" t="s">
        <v>118</v>
      </c>
      <c r="D84" s="5">
        <v>1033920963094</v>
      </c>
      <c r="E84" s="5">
        <v>1118216714327</v>
      </c>
      <c r="F84" s="5">
        <v>327103512722</v>
      </c>
      <c r="G84" s="5">
        <v>439799595030</v>
      </c>
      <c r="I84" s="5">
        <v>1118216714327</v>
      </c>
      <c r="J84" s="5">
        <v>1550944033360</v>
      </c>
      <c r="K84" s="5">
        <v>196261706987</v>
      </c>
      <c r="L84" s="5">
        <v>758881159211</v>
      </c>
      <c r="M84" s="5">
        <v>1097295531658</v>
      </c>
      <c r="N84" s="5">
        <v>1282695761481</v>
      </c>
      <c r="O84" s="5">
        <v>859093836233</v>
      </c>
      <c r="P84" s="5">
        <v>1059903288914</v>
      </c>
      <c r="Q84" s="5">
        <v>1146005659243</v>
      </c>
      <c r="R84" s="5">
        <v>616362291463</v>
      </c>
      <c r="S84" s="5">
        <v>529477314623</v>
      </c>
      <c r="T84" s="5">
        <v>402514485764</v>
      </c>
      <c r="U84" s="5">
        <v>308495000000</v>
      </c>
      <c r="V84" s="5">
        <v>387880000000</v>
      </c>
      <c r="W84" s="5">
        <v>326054000000</v>
      </c>
    </row>
    <row r="85" spans="3:23" ht="15.5" x14ac:dyDescent="0.35">
      <c r="C85" t="s">
        <v>117</v>
      </c>
      <c r="D85" s="5">
        <v>394745313642</v>
      </c>
      <c r="E85" s="5">
        <v>307154770074</v>
      </c>
      <c r="F85" s="5">
        <v>1086008139393</v>
      </c>
      <c r="G85" s="5">
        <v>1237144469035</v>
      </c>
      <c r="I85" s="5">
        <v>307154770074</v>
      </c>
      <c r="J85" s="5">
        <v>423068116663</v>
      </c>
      <c r="K85" s="5">
        <v>1862913605369</v>
      </c>
      <c r="L85" s="5">
        <v>1332414757271</v>
      </c>
      <c r="M85" s="5">
        <v>1329163330268</v>
      </c>
      <c r="N85" s="5">
        <v>1314668962110</v>
      </c>
      <c r="O85" s="5">
        <v>39453506099</v>
      </c>
      <c r="P85" s="5">
        <v>86265013242</v>
      </c>
      <c r="Q85" s="5">
        <v>77382191191</v>
      </c>
      <c r="R85" s="5">
        <v>47773175022</v>
      </c>
      <c r="S85" s="5">
        <v>28008696580</v>
      </c>
      <c r="T85" s="5">
        <v>17584578139</v>
      </c>
      <c r="U85" s="5">
        <v>16605000000</v>
      </c>
      <c r="V85" s="5">
        <v>33120000000</v>
      </c>
      <c r="W85" s="5">
        <v>7177000000</v>
      </c>
    </row>
    <row r="86" spans="3:23" ht="15.5" x14ac:dyDescent="0.35">
      <c r="C86" t="s">
        <v>119</v>
      </c>
      <c r="D86" s="5">
        <v>844936590146</v>
      </c>
      <c r="E86" s="5">
        <v>776662321368</v>
      </c>
      <c r="F86" s="5">
        <v>1082153654312</v>
      </c>
      <c r="G86" s="5">
        <v>1007119936010</v>
      </c>
      <c r="I86" s="5">
        <v>776662321368</v>
      </c>
      <c r="J86" s="5">
        <v>918684918481</v>
      </c>
      <c r="K86" s="5">
        <v>957976761503</v>
      </c>
      <c r="L86" s="5">
        <v>798516158932</v>
      </c>
      <c r="M86" s="5">
        <v>806993223439</v>
      </c>
      <c r="N86" s="5">
        <v>632738063839</v>
      </c>
      <c r="O86" s="5">
        <v>1309533098285</v>
      </c>
      <c r="P86" s="5">
        <v>1213120116246</v>
      </c>
      <c r="Q86" s="5">
        <v>1219478279422</v>
      </c>
      <c r="R86" s="5">
        <v>653482031527</v>
      </c>
      <c r="S86" s="5">
        <v>570108562856</v>
      </c>
      <c r="T86" s="5">
        <v>475688830625</v>
      </c>
      <c r="U86" s="5">
        <v>421906000000</v>
      </c>
      <c r="V86" s="5">
        <v>309419000000</v>
      </c>
      <c r="W86" s="5">
        <v>306955000000</v>
      </c>
    </row>
    <row r="87" spans="3:23" ht="15.5" x14ac:dyDescent="0.35">
      <c r="C87" t="s">
        <v>548</v>
      </c>
      <c r="D87" s="5">
        <v>29955911449</v>
      </c>
      <c r="E87" s="5">
        <v>28564924176</v>
      </c>
      <c r="F87" s="5">
        <v>36485650406</v>
      </c>
      <c r="G87" s="5">
        <v>31650920480</v>
      </c>
      <c r="I87" s="5">
        <v>28564924176</v>
      </c>
      <c r="J87" s="5">
        <v>45266756499</v>
      </c>
      <c r="K87" s="5">
        <v>48793270080</v>
      </c>
      <c r="L87" s="5">
        <v>32534522219</v>
      </c>
      <c r="M87" s="5">
        <v>65343192452</v>
      </c>
      <c r="N87" s="5">
        <v>85382991081</v>
      </c>
    </row>
    <row r="88" spans="3:23" ht="15.5" x14ac:dyDescent="0.35">
      <c r="C88" t="s">
        <v>549</v>
      </c>
      <c r="D88" s="5">
        <v>29955911449</v>
      </c>
      <c r="E88" s="5">
        <v>28564924176</v>
      </c>
      <c r="F88" s="5">
        <v>36485650406</v>
      </c>
      <c r="G88" s="5">
        <v>31650920480</v>
      </c>
      <c r="I88" s="5">
        <v>28564924176</v>
      </c>
      <c r="J88" s="5">
        <v>45266756499</v>
      </c>
      <c r="K88" s="5">
        <v>48793270080</v>
      </c>
      <c r="L88" s="5">
        <v>32534522219</v>
      </c>
      <c r="M88" s="5">
        <v>65343192452</v>
      </c>
      <c r="N88" s="5">
        <v>85382991081</v>
      </c>
    </row>
    <row r="89" spans="3:23" ht="15.5" x14ac:dyDescent="0.35">
      <c r="C89" t="s">
        <v>120</v>
      </c>
      <c r="D89" s="5">
        <v>13943147980</v>
      </c>
      <c r="E89" s="5">
        <v>12456098469</v>
      </c>
      <c r="F89" s="5">
        <v>12118042239</v>
      </c>
      <c r="G89" s="5">
        <v>12496826442</v>
      </c>
      <c r="I89" s="5">
        <v>12456098469</v>
      </c>
      <c r="J89" s="5">
        <v>13099021155</v>
      </c>
      <c r="K89" s="5">
        <v>18861836892</v>
      </c>
      <c r="L89" s="5">
        <v>20217692953</v>
      </c>
      <c r="M89" s="5">
        <v>25451444228</v>
      </c>
      <c r="N89" s="5">
        <v>18740129445</v>
      </c>
      <c r="O89" s="5">
        <v>21459194735</v>
      </c>
      <c r="P89" s="5">
        <v>17406032756</v>
      </c>
      <c r="Q89" s="5">
        <v>8937516361</v>
      </c>
      <c r="R89" s="5">
        <v>9616158866</v>
      </c>
      <c r="S89" s="5">
        <v>12303441004</v>
      </c>
      <c r="T89" s="5">
        <v>6998955891</v>
      </c>
      <c r="U89" s="5">
        <v>1855000000</v>
      </c>
      <c r="V89" s="5">
        <v>551000000</v>
      </c>
      <c r="W89" s="5">
        <v>502000000</v>
      </c>
    </row>
    <row r="90" spans="3:23" ht="15.5" x14ac:dyDescent="0.35">
      <c r="C90" t="s">
        <v>122</v>
      </c>
      <c r="D90" s="5">
        <v>782175237676</v>
      </c>
      <c r="E90" s="5">
        <v>683833385144</v>
      </c>
      <c r="F90" s="5">
        <v>705453943398</v>
      </c>
      <c r="G90" s="5">
        <v>762163886262</v>
      </c>
      <c r="I90" s="5">
        <v>683833385144</v>
      </c>
      <c r="J90" s="5">
        <v>725336071642</v>
      </c>
      <c r="K90" s="5">
        <v>960330205362</v>
      </c>
      <c r="L90" s="5">
        <v>1072998763935</v>
      </c>
      <c r="M90" s="5">
        <v>1002846037751</v>
      </c>
      <c r="N90" s="5">
        <v>793744013430</v>
      </c>
      <c r="O90" s="5">
        <v>1148378932136</v>
      </c>
      <c r="P90" s="5">
        <v>1206104516907</v>
      </c>
      <c r="Q90" s="5">
        <v>1034176711455</v>
      </c>
      <c r="R90" s="5">
        <v>694463252298</v>
      </c>
      <c r="S90" s="5">
        <v>622479997668</v>
      </c>
      <c r="T90" s="5">
        <v>457603142859</v>
      </c>
      <c r="U90" s="5">
        <v>846027000000</v>
      </c>
      <c r="V90" s="5">
        <v>881217000000</v>
      </c>
      <c r="W90" s="5">
        <v>704070000000</v>
      </c>
    </row>
    <row r="91" spans="3:23" ht="15.5" x14ac:dyDescent="0.35">
      <c r="C91" t="s">
        <v>91</v>
      </c>
      <c r="O91" s="5">
        <v>-58246193143</v>
      </c>
      <c r="P91" s="5">
        <v>-58246193143</v>
      </c>
      <c r="Q91" s="5">
        <v>-103444384603</v>
      </c>
      <c r="R91" s="5">
        <v>-101315446464</v>
      </c>
      <c r="S91" s="5">
        <v>-97795383562</v>
      </c>
      <c r="T91" s="5">
        <v>-58246193143</v>
      </c>
      <c r="U91" s="5">
        <v>-58246000000</v>
      </c>
    </row>
    <row r="92" spans="3:23" ht="15.5" x14ac:dyDescent="0.35">
      <c r="C92" t="s">
        <v>123</v>
      </c>
      <c r="D92" s="5">
        <v>3196269635928</v>
      </c>
      <c r="E92" s="5">
        <v>3167862534344</v>
      </c>
      <c r="F92" s="5">
        <v>3322769187603</v>
      </c>
      <c r="G92" s="5">
        <v>3520627283357</v>
      </c>
      <c r="I92" s="5">
        <v>3167862534344</v>
      </c>
      <c r="J92" s="5">
        <v>3929811051041</v>
      </c>
      <c r="K92" s="5">
        <v>4384893375262</v>
      </c>
      <c r="L92" s="5">
        <v>6149560721473</v>
      </c>
      <c r="M92" s="5">
        <v>5493814196175</v>
      </c>
      <c r="N92" s="5">
        <v>5248208303785</v>
      </c>
      <c r="O92" s="5">
        <v>7168912545835</v>
      </c>
      <c r="P92" s="5">
        <v>5870714397037</v>
      </c>
      <c r="Q92" s="5">
        <v>4351377174399</v>
      </c>
      <c r="R92" s="5">
        <v>2439936919732</v>
      </c>
      <c r="S92" s="5">
        <v>2454908917918</v>
      </c>
      <c r="T92" s="5">
        <v>2127039036524</v>
      </c>
      <c r="U92" s="5">
        <v>1896019000000</v>
      </c>
      <c r="V92" s="5">
        <v>1793979000000</v>
      </c>
      <c r="W92" s="5">
        <v>1391941000000</v>
      </c>
    </row>
    <row r="93" spans="3:23" ht="15.5" x14ac:dyDescent="0.35">
      <c r="C93" t="s">
        <v>124</v>
      </c>
    </row>
    <row r="94" spans="3:23" ht="15.5" x14ac:dyDescent="0.35">
      <c r="C94" t="s">
        <v>125</v>
      </c>
      <c r="D94" s="5">
        <v>1538238586</v>
      </c>
      <c r="F94" s="5">
        <v>5027619147</v>
      </c>
      <c r="J94" s="5">
        <v>2801824451</v>
      </c>
      <c r="K94" s="5">
        <v>9122851199</v>
      </c>
      <c r="L94" s="5">
        <v>7332043631</v>
      </c>
      <c r="M94" s="5">
        <v>32006669957</v>
      </c>
      <c r="N94" s="5">
        <v>26833922238</v>
      </c>
      <c r="O94" s="5">
        <v>3911023727</v>
      </c>
      <c r="P94" s="5">
        <v>1312527614</v>
      </c>
      <c r="S94" s="5">
        <v>408266860</v>
      </c>
      <c r="T94" s="5">
        <v>716716854</v>
      </c>
      <c r="U94" s="5">
        <v>5789000000</v>
      </c>
      <c r="V94" s="5">
        <v>18815000000</v>
      </c>
      <c r="W94" s="5">
        <v>13558000000</v>
      </c>
    </row>
    <row r="95" spans="3:23" ht="15.5" x14ac:dyDescent="0.35">
      <c r="C95" t="s">
        <v>128</v>
      </c>
      <c r="M95" s="5">
        <v>35898736959</v>
      </c>
      <c r="N95" s="5">
        <v>33391081882</v>
      </c>
      <c r="O95" s="5">
        <v>30322603468</v>
      </c>
      <c r="P95" s="5">
        <v>25614001227</v>
      </c>
      <c r="Q95" s="5">
        <v>25374362971</v>
      </c>
    </row>
    <row r="96" spans="3:23" ht="15.5" x14ac:dyDescent="0.35">
      <c r="C96" t="s">
        <v>127</v>
      </c>
      <c r="D96" s="5">
        <v>126890176000</v>
      </c>
      <c r="E96" s="5">
        <v>194141176000</v>
      </c>
      <c r="F96" s="5">
        <v>194141176001</v>
      </c>
      <c r="G96" s="5">
        <v>191558156000</v>
      </c>
      <c r="I96" s="5">
        <v>194141176000</v>
      </c>
      <c r="J96" s="5">
        <v>191558156000</v>
      </c>
      <c r="K96" s="5">
        <v>188962776000</v>
      </c>
      <c r="L96" s="5">
        <v>187621945755</v>
      </c>
      <c r="M96" s="5">
        <v>125806191448</v>
      </c>
      <c r="N96" s="5">
        <v>81544418000</v>
      </c>
      <c r="O96" s="5">
        <v>79408000000</v>
      </c>
      <c r="P96" s="5">
        <v>4380000000</v>
      </c>
      <c r="Q96" s="5">
        <v>4380000000</v>
      </c>
      <c r="R96" s="5">
        <v>3158938351</v>
      </c>
      <c r="S96" s="5">
        <v>3265376707</v>
      </c>
      <c r="T96" s="5">
        <v>3371815069</v>
      </c>
      <c r="U96" s="5">
        <v>3487000000</v>
      </c>
      <c r="V96" s="5">
        <v>3700000000</v>
      </c>
      <c r="W96" s="5">
        <v>3700000000</v>
      </c>
    </row>
    <row r="97" spans="3:23" ht="15.5" x14ac:dyDescent="0.35">
      <c r="C97" t="s">
        <v>126</v>
      </c>
      <c r="D97" s="5">
        <v>2926069632279</v>
      </c>
      <c r="E97" s="5">
        <v>2889090766414</v>
      </c>
      <c r="F97" s="5">
        <v>2915586807757</v>
      </c>
      <c r="G97" s="5">
        <v>2946584129629</v>
      </c>
      <c r="I97" s="5">
        <v>2889090766414</v>
      </c>
      <c r="J97" s="5">
        <v>3007715519262</v>
      </c>
      <c r="K97" s="5">
        <v>3003465305734</v>
      </c>
      <c r="L97" s="5">
        <v>3045751191074</v>
      </c>
      <c r="M97" s="5">
        <v>3152889015230</v>
      </c>
      <c r="N97" s="5">
        <v>2952492507874</v>
      </c>
      <c r="O97" s="5">
        <v>3012075396737</v>
      </c>
      <c r="P97" s="5">
        <v>2947961042010</v>
      </c>
      <c r="Q97" s="5">
        <v>2679459038772</v>
      </c>
      <c r="R97" s="5">
        <v>2219223927235</v>
      </c>
      <c r="S97" s="5">
        <v>1997514941320</v>
      </c>
      <c r="T97" s="5">
        <v>1671205371711</v>
      </c>
      <c r="U97" s="5">
        <v>1012107000000</v>
      </c>
      <c r="V97" s="5">
        <v>584605000000</v>
      </c>
      <c r="W97" s="5">
        <v>429644000000</v>
      </c>
    </row>
    <row r="98" spans="3:23" ht="15.5" x14ac:dyDescent="0.35">
      <c r="C98" t="s">
        <v>130</v>
      </c>
      <c r="D98" s="5">
        <v>3094707670561</v>
      </c>
      <c r="E98" s="5">
        <v>3122605882479</v>
      </c>
      <c r="F98" s="5">
        <v>3154981259726</v>
      </c>
      <c r="G98" s="5">
        <v>3180423325285</v>
      </c>
      <c r="I98" s="5">
        <v>3122605882479</v>
      </c>
      <c r="J98" s="5">
        <v>3264877277837</v>
      </c>
      <c r="K98" s="5">
        <v>3246777288914</v>
      </c>
      <c r="L98" s="5">
        <v>3297967982788</v>
      </c>
      <c r="M98" s="5">
        <v>3434369296745</v>
      </c>
      <c r="N98" s="5">
        <v>3260808995809</v>
      </c>
      <c r="O98" s="5">
        <v>3168982541372</v>
      </c>
      <c r="P98" s="5">
        <v>3011063902635</v>
      </c>
      <c r="Q98" s="5">
        <v>2716598920644</v>
      </c>
      <c r="R98" s="5">
        <v>2222382865586</v>
      </c>
      <c r="S98" s="5">
        <v>2001188584887</v>
      </c>
      <c r="T98" s="5">
        <v>1675293903634</v>
      </c>
      <c r="U98" s="5">
        <v>1021383000000</v>
      </c>
      <c r="V98" s="5">
        <v>607120000000</v>
      </c>
      <c r="W98" s="5">
        <v>446902000000</v>
      </c>
    </row>
    <row r="99" spans="3:23" ht="15.5" x14ac:dyDescent="0.35">
      <c r="C99" t="s">
        <v>131</v>
      </c>
      <c r="D99" s="5">
        <v>6290977306489</v>
      </c>
      <c r="E99" s="5">
        <v>6290468416823</v>
      </c>
      <c r="F99" s="5">
        <v>6477750447329</v>
      </c>
      <c r="G99" s="5">
        <v>6701050608642</v>
      </c>
      <c r="I99" s="5">
        <v>6290468416823</v>
      </c>
      <c r="J99" s="5">
        <v>7194688328878</v>
      </c>
      <c r="K99" s="5">
        <v>7631670664176</v>
      </c>
      <c r="L99" s="5">
        <v>9447528704261</v>
      </c>
      <c r="M99" s="5">
        <v>8928183492920</v>
      </c>
      <c r="N99" s="5">
        <v>8509017299594</v>
      </c>
      <c r="O99" s="5">
        <v>10337895087207</v>
      </c>
      <c r="P99" s="5">
        <v>8881778299672</v>
      </c>
      <c r="Q99" s="5">
        <v>7067976095043</v>
      </c>
      <c r="R99" s="5">
        <v>4662319785318</v>
      </c>
      <c r="S99" s="5">
        <v>4456097502805</v>
      </c>
      <c r="T99" s="5">
        <v>3802332940158</v>
      </c>
      <c r="U99" s="5">
        <v>2917402000000</v>
      </c>
      <c r="V99" s="5">
        <v>2401099000000</v>
      </c>
      <c r="W99" s="5">
        <v>1838843000000</v>
      </c>
    </row>
    <row r="100" spans="3:23" ht="15.5" x14ac:dyDescent="0.35">
      <c r="C100" t="s">
        <v>132</v>
      </c>
    </row>
    <row r="101" spans="3:23" ht="15.5" x14ac:dyDescent="0.35">
      <c r="C101" t="s">
        <v>133</v>
      </c>
    </row>
    <row r="102" spans="3:23" ht="15.5" x14ac:dyDescent="0.35">
      <c r="C102" t="s">
        <v>134</v>
      </c>
      <c r="D102" s="5">
        <v>2443105751426</v>
      </c>
      <c r="E102" s="5">
        <v>2429046692700</v>
      </c>
      <c r="F102" s="5">
        <v>2606287843994</v>
      </c>
      <c r="G102" s="5">
        <v>2759032726635</v>
      </c>
      <c r="I102" s="5">
        <v>2429046692700</v>
      </c>
      <c r="J102" s="5">
        <v>3042007165746</v>
      </c>
      <c r="K102" s="5">
        <v>3727677856740</v>
      </c>
      <c r="L102" s="5">
        <v>5472902652071</v>
      </c>
      <c r="M102" s="5">
        <v>4938393406640</v>
      </c>
      <c r="N102" s="5">
        <v>4706620585979</v>
      </c>
      <c r="O102" s="5">
        <v>6195054960778</v>
      </c>
      <c r="P102" s="5">
        <v>5248086459534</v>
      </c>
      <c r="Q102" s="5">
        <v>4216314368712</v>
      </c>
      <c r="R102" s="5">
        <v>1863793637442</v>
      </c>
      <c r="S102" s="5">
        <v>1793464704364</v>
      </c>
      <c r="T102" s="5">
        <v>1509531476033</v>
      </c>
      <c r="U102" s="5">
        <v>1794348000000</v>
      </c>
      <c r="V102" s="5">
        <v>1778015000000</v>
      </c>
      <c r="W102" s="5">
        <v>1402904000000</v>
      </c>
    </row>
    <row r="103" spans="3:23" ht="15.5" x14ac:dyDescent="0.35">
      <c r="C103" t="s">
        <v>468</v>
      </c>
      <c r="E103" s="5">
        <v>10017009920</v>
      </c>
      <c r="F103" s="5">
        <v>10040327040</v>
      </c>
      <c r="G103" s="5">
        <v>10008352640</v>
      </c>
      <c r="I103" s="5">
        <v>10017009920</v>
      </c>
      <c r="K103" s="5">
        <v>101187473870</v>
      </c>
      <c r="L103" s="5">
        <v>1045011042779</v>
      </c>
      <c r="M103" s="5">
        <v>876288291215</v>
      </c>
      <c r="N103" s="5">
        <v>484190633928</v>
      </c>
      <c r="O103" s="5">
        <v>2035684801444</v>
      </c>
      <c r="P103" s="5">
        <v>1455222308428</v>
      </c>
      <c r="Q103" s="5">
        <v>1245417243015</v>
      </c>
      <c r="R103" s="5">
        <v>349740076706</v>
      </c>
      <c r="S103" s="5">
        <v>131493081399</v>
      </c>
      <c r="T103" s="5">
        <v>198959176375</v>
      </c>
      <c r="U103" s="5">
        <v>172519000000</v>
      </c>
      <c r="V103" s="5">
        <v>19492000000</v>
      </c>
      <c r="W103" s="5">
        <v>15857000000</v>
      </c>
    </row>
    <row r="104" spans="3:23" ht="15.5" x14ac:dyDescent="0.35">
      <c r="C104" t="s">
        <v>136</v>
      </c>
    </row>
    <row r="105" spans="3:23" ht="15.5" x14ac:dyDescent="0.35">
      <c r="C105" t="s">
        <v>137</v>
      </c>
      <c r="D105" s="5">
        <v>1428666276736</v>
      </c>
      <c r="E105" s="5">
        <v>1425371484401</v>
      </c>
      <c r="F105" s="5">
        <v>1413111652115</v>
      </c>
      <c r="G105" s="5">
        <v>1676944064065</v>
      </c>
      <c r="I105" s="5">
        <v>1425371484401</v>
      </c>
      <c r="J105" s="5">
        <v>1974012150023</v>
      </c>
      <c r="K105" s="5">
        <v>2059175312356</v>
      </c>
      <c r="L105" s="5">
        <v>2091295916482</v>
      </c>
      <c r="M105" s="5">
        <v>2426458861926</v>
      </c>
      <c r="N105" s="5">
        <v>2597364723591</v>
      </c>
      <c r="O105" s="5">
        <v>898547342332</v>
      </c>
      <c r="P105" s="5">
        <v>1146168302156</v>
      </c>
      <c r="Q105" s="5">
        <v>1223387850434</v>
      </c>
      <c r="R105" s="5">
        <v>664135466485</v>
      </c>
      <c r="S105" s="5">
        <v>557486011203</v>
      </c>
      <c r="T105" s="5">
        <v>420099063903</v>
      </c>
      <c r="U105" s="5">
        <v>325100000000</v>
      </c>
      <c r="V105" s="5">
        <v>421000000000</v>
      </c>
      <c r="W105" s="5">
        <v>333231000000</v>
      </c>
    </row>
    <row r="106" spans="3:23" ht="15.5" x14ac:dyDescent="0.35">
      <c r="C106" t="s">
        <v>142</v>
      </c>
      <c r="D106" s="5">
        <v>85557466396</v>
      </c>
      <c r="E106" s="5">
        <v>63124009899</v>
      </c>
      <c r="F106" s="5">
        <v>79274041674</v>
      </c>
      <c r="G106" s="5">
        <v>91577689205</v>
      </c>
      <c r="I106" s="5">
        <v>63124009899</v>
      </c>
      <c r="J106" s="5">
        <v>65090279861</v>
      </c>
      <c r="K106" s="5">
        <v>130271245980</v>
      </c>
      <c r="L106" s="5">
        <v>82877983756</v>
      </c>
      <c r="M106" s="5">
        <v>63307639810</v>
      </c>
      <c r="N106" s="5">
        <v>50617644747</v>
      </c>
      <c r="O106" s="5">
        <v>116229962299</v>
      </c>
      <c r="P106" s="5">
        <v>99083680988</v>
      </c>
      <c r="Q106" s="5">
        <v>63421459139</v>
      </c>
      <c r="R106" s="5">
        <v>11927211446</v>
      </c>
      <c r="S106" s="5">
        <v>8452874000</v>
      </c>
      <c r="T106" s="5">
        <v>38432045776</v>
      </c>
      <c r="U106" s="5">
        <v>24333000000</v>
      </c>
      <c r="V106" s="5">
        <v>43398000000</v>
      </c>
      <c r="W106" s="5">
        <v>38583000000</v>
      </c>
    </row>
    <row r="107" spans="3:23" ht="15.5" x14ac:dyDescent="0.35">
      <c r="C107" t="s">
        <v>138</v>
      </c>
      <c r="D107" s="5">
        <v>538761893554</v>
      </c>
      <c r="E107" s="5">
        <v>587332996246</v>
      </c>
      <c r="F107" s="5">
        <v>682402176127</v>
      </c>
      <c r="G107" s="5">
        <v>600001819608</v>
      </c>
      <c r="I107" s="5">
        <v>587332996246</v>
      </c>
      <c r="J107" s="5">
        <v>582020283767</v>
      </c>
      <c r="K107" s="5">
        <v>960612550881</v>
      </c>
      <c r="L107" s="5">
        <v>1848822605926</v>
      </c>
      <c r="M107" s="5">
        <v>1299424561853</v>
      </c>
      <c r="N107" s="5">
        <v>1254006182137</v>
      </c>
      <c r="O107" s="5">
        <v>2065504675825</v>
      </c>
      <c r="P107" s="5">
        <v>1694138394591</v>
      </c>
      <c r="Q107" s="5">
        <v>908283704524</v>
      </c>
      <c r="R107" s="5">
        <v>460686640314</v>
      </c>
      <c r="S107" s="5">
        <v>365081174822</v>
      </c>
      <c r="T107" s="5">
        <v>193349599216</v>
      </c>
      <c r="U107" s="5">
        <v>254434000000</v>
      </c>
      <c r="V107" s="5">
        <v>278076000000</v>
      </c>
      <c r="W107" s="5">
        <v>311892000000</v>
      </c>
    </row>
    <row r="108" spans="3:23" ht="15.5" x14ac:dyDescent="0.35">
      <c r="C108" t="s">
        <v>1139</v>
      </c>
      <c r="U108" s="5">
        <v>366000000000</v>
      </c>
    </row>
    <row r="109" spans="3:23" ht="15.5" x14ac:dyDescent="0.35">
      <c r="C109" t="s">
        <v>139</v>
      </c>
      <c r="T109" s="5">
        <v>44146819747</v>
      </c>
    </row>
    <row r="110" spans="3:23" ht="15.5" x14ac:dyDescent="0.35">
      <c r="C110" t="s">
        <v>143</v>
      </c>
    </row>
    <row r="111" spans="3:23" ht="15.5" x14ac:dyDescent="0.35">
      <c r="C111" t="s">
        <v>399</v>
      </c>
      <c r="D111" s="5">
        <v>118027000000</v>
      </c>
      <c r="E111" s="5">
        <v>134320000000</v>
      </c>
      <c r="F111" s="5">
        <v>150613000000</v>
      </c>
      <c r="G111" s="5">
        <v>213437000000</v>
      </c>
      <c r="I111" s="5">
        <v>134320000000</v>
      </c>
      <c r="J111" s="5">
        <v>426254000000</v>
      </c>
      <c r="K111" s="5">
        <v>235000000000</v>
      </c>
      <c r="L111" s="5">
        <v>275000000000</v>
      </c>
      <c r="M111" s="5">
        <v>457000000000</v>
      </c>
      <c r="N111" s="5">
        <v>380000000000</v>
      </c>
      <c r="O111" s="5">
        <v>500000000000</v>
      </c>
      <c r="P111" s="5">
        <v>350000000000</v>
      </c>
      <c r="R111" s="5">
        <v>200000000000</v>
      </c>
      <c r="S111" s="5">
        <v>320000000000</v>
      </c>
    </row>
    <row r="112" spans="3:23" ht="15.5" x14ac:dyDescent="0.35">
      <c r="C112" t="s">
        <v>345</v>
      </c>
      <c r="K112" s="5">
        <v>6831950</v>
      </c>
      <c r="L112" s="5">
        <v>8250912884</v>
      </c>
      <c r="M112" s="5">
        <v>50000221937</v>
      </c>
      <c r="N112" s="5">
        <v>712368147</v>
      </c>
      <c r="O112" s="5">
        <v>34212061802</v>
      </c>
      <c r="P112" s="5">
        <v>39754903981</v>
      </c>
      <c r="T112" s="5">
        <v>1174732559</v>
      </c>
      <c r="U112" s="5">
        <v>2552000000</v>
      </c>
    </row>
    <row r="113" spans="3:23" ht="15.5" x14ac:dyDescent="0.35">
      <c r="C113" t="s">
        <v>146</v>
      </c>
      <c r="D113" s="5">
        <v>66761000000</v>
      </c>
      <c r="E113" s="5">
        <v>68351000000</v>
      </c>
      <c r="F113" s="5">
        <v>71390618474</v>
      </c>
      <c r="G113" s="5">
        <v>28600365403</v>
      </c>
      <c r="I113" s="5">
        <v>68351000000</v>
      </c>
      <c r="J113" s="5">
        <v>46566084523</v>
      </c>
      <c r="K113" s="5">
        <v>47904264220</v>
      </c>
      <c r="L113" s="5">
        <v>103636619103</v>
      </c>
      <c r="M113" s="5">
        <v>59662746199</v>
      </c>
      <c r="N113" s="5">
        <v>44193711079</v>
      </c>
      <c r="O113" s="5">
        <v>327947654987</v>
      </c>
      <c r="P113" s="5">
        <v>35343034464</v>
      </c>
      <c r="Q113" s="5">
        <v>200000000000</v>
      </c>
      <c r="R113" s="5">
        <v>120000000000</v>
      </c>
      <c r="S113" s="5">
        <v>81174732559</v>
      </c>
      <c r="T113" s="5">
        <v>1377458520</v>
      </c>
      <c r="U113" s="5">
        <v>1236000000</v>
      </c>
    </row>
    <row r="114" spans="3:23" ht="15.5" x14ac:dyDescent="0.35">
      <c r="C114" t="s">
        <v>147</v>
      </c>
      <c r="D114" s="5">
        <v>161630755075</v>
      </c>
      <c r="E114" s="5">
        <v>175409492836</v>
      </c>
      <c r="F114" s="5">
        <v>185125850658</v>
      </c>
      <c r="G114" s="5">
        <v>255051627747</v>
      </c>
      <c r="I114" s="5">
        <v>175409492836</v>
      </c>
      <c r="J114" s="5">
        <v>465915417730</v>
      </c>
      <c r="K114" s="5">
        <v>277882820916</v>
      </c>
      <c r="L114" s="5">
        <v>336805525779</v>
      </c>
      <c r="M114" s="5">
        <v>541905742043</v>
      </c>
      <c r="N114" s="5">
        <v>411823714491</v>
      </c>
      <c r="O114" s="5">
        <v>634394186422</v>
      </c>
      <c r="P114" s="5">
        <v>496879829933</v>
      </c>
      <c r="Q114" s="5">
        <v>103726392246</v>
      </c>
      <c r="R114" s="5">
        <v>308051234223</v>
      </c>
      <c r="S114" s="5">
        <v>399207637116</v>
      </c>
      <c r="T114" s="5">
        <v>67024011787</v>
      </c>
      <c r="U114" s="5">
        <v>393035000000</v>
      </c>
      <c r="V114" s="5">
        <v>18755000000</v>
      </c>
      <c r="W114" s="5">
        <v>6244000000</v>
      </c>
    </row>
    <row r="115" spans="3:23" ht="15.5" x14ac:dyDescent="0.35">
      <c r="C115" t="s">
        <v>148</v>
      </c>
      <c r="D115" s="5">
        <v>161630755075</v>
      </c>
      <c r="E115" s="5">
        <v>175409492836</v>
      </c>
      <c r="F115" s="5">
        <v>185125850658</v>
      </c>
      <c r="G115" s="5">
        <v>255051627747</v>
      </c>
      <c r="I115" s="5">
        <v>175409492836</v>
      </c>
      <c r="J115" s="5">
        <v>465915417730</v>
      </c>
      <c r="K115" s="5">
        <v>277882820916</v>
      </c>
      <c r="L115" s="5">
        <v>336805525779</v>
      </c>
      <c r="M115" s="5">
        <v>541905742043</v>
      </c>
      <c r="N115" s="5">
        <v>411823714491</v>
      </c>
      <c r="O115" s="5">
        <v>634394186422</v>
      </c>
      <c r="P115" s="5">
        <v>496879829933</v>
      </c>
      <c r="Q115" s="5">
        <v>103726392246</v>
      </c>
      <c r="R115" s="5">
        <v>308051234223</v>
      </c>
      <c r="S115" s="5">
        <v>399207637116</v>
      </c>
      <c r="T115" s="5">
        <v>67024011787</v>
      </c>
      <c r="U115" s="5">
        <v>393035000000</v>
      </c>
      <c r="V115" s="5">
        <v>18755000000</v>
      </c>
      <c r="W115" s="5">
        <v>6244000000</v>
      </c>
    </row>
    <row r="116" spans="3:23" ht="15.5" x14ac:dyDescent="0.35">
      <c r="C116" t="s">
        <v>150</v>
      </c>
    </row>
    <row r="117" spans="3:23" ht="15.5" x14ac:dyDescent="0.35">
      <c r="C117" t="s">
        <v>151</v>
      </c>
      <c r="D117" s="5">
        <v>118027000000</v>
      </c>
      <c r="E117" s="5">
        <v>134320000000</v>
      </c>
      <c r="F117" s="5">
        <v>150613000000</v>
      </c>
      <c r="G117" s="5">
        <v>213437000000</v>
      </c>
      <c r="I117" s="5">
        <v>134320000000</v>
      </c>
      <c r="J117" s="5">
        <v>426254000000</v>
      </c>
      <c r="K117" s="5">
        <v>235006831950</v>
      </c>
      <c r="L117" s="5">
        <v>283250912884</v>
      </c>
      <c r="M117" s="5">
        <v>507000221937</v>
      </c>
      <c r="N117" s="5">
        <v>380712368147</v>
      </c>
      <c r="O117" s="5">
        <v>534212061802</v>
      </c>
      <c r="P117" s="5">
        <v>389754903981</v>
      </c>
      <c r="R117" s="5">
        <v>200000000000</v>
      </c>
      <c r="S117" s="5">
        <v>320000000000</v>
      </c>
      <c r="T117" s="5">
        <v>1174732559</v>
      </c>
      <c r="U117" s="5">
        <v>2552000000</v>
      </c>
    </row>
    <row r="118" spans="3:23" ht="15.5" x14ac:dyDescent="0.35">
      <c r="C118" t="s">
        <v>149</v>
      </c>
      <c r="E118" s="5">
        <v>216400632</v>
      </c>
      <c r="G118" s="5">
        <v>2283269491</v>
      </c>
      <c r="I118" s="5">
        <v>216400632</v>
      </c>
      <c r="L118" s="5">
        <v>14633501699</v>
      </c>
      <c r="O118" s="5">
        <v>29667636658</v>
      </c>
      <c r="P118" s="5">
        <v>11601431413</v>
      </c>
      <c r="Q118" s="5">
        <v>12748722255</v>
      </c>
      <c r="R118" s="5">
        <v>28351110499</v>
      </c>
      <c r="S118" s="5">
        <v>9790036297</v>
      </c>
      <c r="T118" s="5">
        <v>1283750345</v>
      </c>
    </row>
    <row r="119" spans="3:23" ht="15.5" x14ac:dyDescent="0.35">
      <c r="C119" t="s">
        <v>152</v>
      </c>
      <c r="D119" s="5">
        <v>2604736506501</v>
      </c>
      <c r="E119" s="5">
        <v>2604456185536</v>
      </c>
      <c r="F119" s="5">
        <v>2791413694652</v>
      </c>
      <c r="G119" s="5">
        <v>3014084354382</v>
      </c>
      <c r="I119" s="5">
        <v>2604456185536</v>
      </c>
      <c r="J119" s="5">
        <v>3507922583476</v>
      </c>
      <c r="K119" s="5">
        <v>4005560677656</v>
      </c>
      <c r="L119" s="5">
        <v>5809708177850</v>
      </c>
      <c r="M119" s="5">
        <v>5480299148683</v>
      </c>
      <c r="N119" s="5">
        <v>5118444300470</v>
      </c>
      <c r="O119" s="5">
        <v>6829449147200</v>
      </c>
      <c r="P119" s="5">
        <v>5744966289467</v>
      </c>
      <c r="Q119" s="5">
        <v>4320040760958</v>
      </c>
      <c r="R119" s="5">
        <v>2171844871665</v>
      </c>
      <c r="S119" s="5">
        <v>2192672341480</v>
      </c>
      <c r="T119" s="5">
        <v>1576555487820</v>
      </c>
      <c r="U119" s="5">
        <v>2187383000000</v>
      </c>
      <c r="V119" s="5">
        <v>1796770000000</v>
      </c>
      <c r="W119" s="5">
        <v>1409148000000</v>
      </c>
    </row>
    <row r="120" spans="3:23" ht="15.5" x14ac:dyDescent="0.35">
      <c r="C120" t="s">
        <v>153</v>
      </c>
    </row>
    <row r="121" spans="3:23" ht="15.5" x14ac:dyDescent="0.35">
      <c r="C121" t="s">
        <v>154</v>
      </c>
      <c r="D121" s="5">
        <v>871546660000</v>
      </c>
      <c r="E121" s="5">
        <v>871546660000</v>
      </c>
      <c r="F121" s="5">
        <v>871546660000</v>
      </c>
      <c r="G121" s="5">
        <v>871546660000</v>
      </c>
      <c r="I121" s="5">
        <v>871546660000</v>
      </c>
      <c r="J121" s="5">
        <v>871546660000</v>
      </c>
      <c r="K121" s="5">
        <v>871546660000</v>
      </c>
      <c r="L121" s="5">
        <v>871546660000</v>
      </c>
      <c r="M121" s="5">
        <v>871546660000</v>
      </c>
      <c r="N121" s="5">
        <v>871546660000</v>
      </c>
      <c r="O121" s="5">
        <v>871546660000</v>
      </c>
      <c r="P121" s="5">
        <v>871546660000</v>
      </c>
      <c r="Q121" s="5">
        <v>871546660000</v>
      </c>
      <c r="R121" s="5">
        <v>871546660000</v>
      </c>
      <c r="S121" s="5">
        <v>871546660000</v>
      </c>
      <c r="T121" s="5">
        <v>871546660000</v>
      </c>
      <c r="U121" s="5">
        <v>667000000000</v>
      </c>
      <c r="V121" s="5">
        <v>115000000000</v>
      </c>
      <c r="W121" s="5">
        <v>115000000000</v>
      </c>
    </row>
    <row r="122" spans="3:23" ht="15.5" x14ac:dyDescent="0.35">
      <c r="C122" t="s">
        <v>155</v>
      </c>
      <c r="D122" s="5">
        <v>987413288862</v>
      </c>
      <c r="E122" s="5">
        <v>987413288862</v>
      </c>
      <c r="F122" s="5">
        <v>987413288862</v>
      </c>
      <c r="G122" s="5">
        <v>987413288862</v>
      </c>
      <c r="I122" s="5">
        <v>987413288862</v>
      </c>
      <c r="J122" s="5">
        <v>987413288862</v>
      </c>
      <c r="K122" s="5">
        <v>987413288862</v>
      </c>
      <c r="L122" s="5">
        <v>987413288862</v>
      </c>
      <c r="M122" s="5">
        <v>988633419562</v>
      </c>
      <c r="N122" s="5">
        <v>988633419562</v>
      </c>
      <c r="O122" s="5">
        <v>973193706603</v>
      </c>
      <c r="P122" s="5">
        <v>973193706603</v>
      </c>
      <c r="Q122" s="5">
        <v>973193706603</v>
      </c>
      <c r="R122" s="5">
        <v>973193706603</v>
      </c>
      <c r="S122" s="5">
        <v>973193706603</v>
      </c>
      <c r="T122" s="5">
        <v>973193706603</v>
      </c>
    </row>
    <row r="123" spans="3:23" ht="15.5" x14ac:dyDescent="0.35">
      <c r="C123" t="s">
        <v>156</v>
      </c>
      <c r="D123" s="5">
        <v>1770302804111</v>
      </c>
      <c r="E123" s="5">
        <v>1768801378080</v>
      </c>
      <c r="F123" s="5">
        <v>1740229795155</v>
      </c>
      <c r="G123" s="5">
        <v>1737985317791</v>
      </c>
      <c r="I123" s="5">
        <v>1768801378080</v>
      </c>
      <c r="J123" s="5">
        <v>1733637247615</v>
      </c>
      <c r="K123" s="5">
        <v>1672161462804</v>
      </c>
      <c r="L123" s="5">
        <v>1669537203178</v>
      </c>
      <c r="M123" s="5">
        <v>1523276428229</v>
      </c>
      <c r="N123" s="5">
        <v>1464533704823</v>
      </c>
      <c r="O123" s="5">
        <v>1651223804163</v>
      </c>
      <c r="P123" s="5">
        <v>1277987995520</v>
      </c>
      <c r="Q123" s="5">
        <v>934691957806</v>
      </c>
      <c r="R123" s="5">
        <v>678524652193</v>
      </c>
      <c r="S123" s="5">
        <v>458296032267</v>
      </c>
      <c r="T123" s="5">
        <v>379828866582</v>
      </c>
      <c r="U123" s="5">
        <v>71319000000</v>
      </c>
      <c r="V123" s="5">
        <v>443067000000</v>
      </c>
      <c r="W123" s="5">
        <v>314694000000</v>
      </c>
    </row>
    <row r="124" spans="3:23" ht="15.5" x14ac:dyDescent="0.35">
      <c r="C124" t="s">
        <v>157</v>
      </c>
      <c r="D124" s="5">
        <v>372988876808</v>
      </c>
      <c r="E124" s="5">
        <v>372988876808</v>
      </c>
      <c r="F124" s="5">
        <v>372988876808</v>
      </c>
      <c r="G124" s="5">
        <v>372988876808</v>
      </c>
      <c r="I124" s="5">
        <v>372988876808</v>
      </c>
      <c r="J124" s="5">
        <v>372988876808</v>
      </c>
      <c r="K124" s="5">
        <v>372988876808</v>
      </c>
      <c r="L124" s="5">
        <v>372988876808</v>
      </c>
      <c r="M124" s="5">
        <v>372988876808</v>
      </c>
      <c r="N124" s="5">
        <v>344817328522</v>
      </c>
      <c r="O124" s="5">
        <v>242297750536</v>
      </c>
      <c r="P124" s="5">
        <v>143194248877</v>
      </c>
      <c r="Q124" s="5">
        <v>74769409332</v>
      </c>
      <c r="R124" s="5">
        <v>66569409332</v>
      </c>
      <c r="S124" s="5">
        <v>61319409332</v>
      </c>
      <c r="T124" s="5">
        <v>51319409332</v>
      </c>
      <c r="U124" s="5">
        <v>23245000000</v>
      </c>
      <c r="V124" s="5">
        <v>106895000000</v>
      </c>
      <c r="W124" s="5">
        <v>78010000000</v>
      </c>
    </row>
    <row r="125" spans="3:23" ht="15.5" x14ac:dyDescent="0.35">
      <c r="C125" t="s">
        <v>158</v>
      </c>
      <c r="D125" s="5">
        <v>1397313927303</v>
      </c>
      <c r="E125" s="5">
        <v>1395812501272</v>
      </c>
      <c r="F125" s="5">
        <v>1367240918347</v>
      </c>
      <c r="G125" s="5">
        <v>1364996440983</v>
      </c>
      <c r="I125" s="5">
        <v>1395812501272</v>
      </c>
      <c r="J125" s="5">
        <v>1360648370807</v>
      </c>
      <c r="K125" s="5">
        <v>1299172585996</v>
      </c>
      <c r="L125" s="5">
        <v>1296548326370</v>
      </c>
      <c r="M125" s="5">
        <v>1150287551421</v>
      </c>
      <c r="N125" s="5">
        <v>1119716376301</v>
      </c>
      <c r="O125" s="5">
        <v>1408926053627</v>
      </c>
      <c r="P125" s="5">
        <v>1134793746643</v>
      </c>
      <c r="Q125" s="5">
        <v>859922548474</v>
      </c>
      <c r="R125" s="5">
        <v>611955242861</v>
      </c>
      <c r="S125" s="5">
        <v>396976622935</v>
      </c>
      <c r="T125" s="5">
        <v>328509457250</v>
      </c>
      <c r="U125" s="5">
        <v>48074000000</v>
      </c>
      <c r="V125" s="5">
        <v>336172000000</v>
      </c>
      <c r="W125" s="5">
        <v>236684000000</v>
      </c>
    </row>
    <row r="126" spans="3:23" ht="15.5" x14ac:dyDescent="0.35">
      <c r="C126" t="s">
        <v>159</v>
      </c>
      <c r="D126" s="5">
        <v>1770302804111</v>
      </c>
      <c r="E126" s="5">
        <v>1768801378080</v>
      </c>
      <c r="F126" s="5">
        <v>1740229795155</v>
      </c>
      <c r="G126" s="5">
        <v>1737985317791</v>
      </c>
      <c r="I126" s="5">
        <v>1768801378080</v>
      </c>
      <c r="J126" s="5">
        <v>1733637247615</v>
      </c>
      <c r="K126" s="5">
        <v>1672161462804</v>
      </c>
      <c r="L126" s="5">
        <v>1669537203178</v>
      </c>
      <c r="M126" s="5">
        <v>1523276428229</v>
      </c>
      <c r="N126" s="5">
        <v>1464533704823</v>
      </c>
      <c r="O126" s="5">
        <v>1651223804163</v>
      </c>
      <c r="P126" s="5">
        <v>1277987995520</v>
      </c>
      <c r="Q126" s="5">
        <v>934691957806</v>
      </c>
      <c r="R126" s="5">
        <v>678524652193</v>
      </c>
      <c r="S126" s="5">
        <v>458296032267</v>
      </c>
      <c r="T126" s="5">
        <v>379828866582</v>
      </c>
      <c r="U126" s="5">
        <v>71319000000</v>
      </c>
      <c r="V126" s="5">
        <v>443067000000</v>
      </c>
      <c r="W126" s="5">
        <v>314694000000</v>
      </c>
    </row>
    <row r="127" spans="3:23" ht="15.5" x14ac:dyDescent="0.35">
      <c r="C127" t="s">
        <v>160</v>
      </c>
      <c r="D127" s="5">
        <v>56978047016</v>
      </c>
      <c r="E127" s="5">
        <v>58250904345</v>
      </c>
      <c r="F127" s="5">
        <v>87147008660</v>
      </c>
      <c r="G127" s="5">
        <v>90020987607</v>
      </c>
      <c r="I127" s="5">
        <v>58250904345</v>
      </c>
      <c r="J127" s="5">
        <v>94168548925</v>
      </c>
      <c r="K127" s="5">
        <v>94988574854</v>
      </c>
      <c r="L127" s="5">
        <v>109323374371</v>
      </c>
      <c r="M127" s="5">
        <v>64427836446</v>
      </c>
      <c r="N127" s="5">
        <v>65859214739</v>
      </c>
      <c r="O127" s="5">
        <v>70727962384</v>
      </c>
      <c r="P127" s="5">
        <v>72329841225</v>
      </c>
      <c r="Q127" s="5">
        <v>71947394279</v>
      </c>
      <c r="R127" s="5">
        <v>68525341322</v>
      </c>
      <c r="S127" s="5">
        <v>58184146017</v>
      </c>
      <c r="T127" s="5">
        <v>59454412296</v>
      </c>
      <c r="U127" s="5">
        <v>49945000000</v>
      </c>
      <c r="V127" s="5">
        <v>46263000000</v>
      </c>
    </row>
    <row r="128" spans="3:23" ht="15.5" x14ac:dyDescent="0.35">
      <c r="C128" t="s">
        <v>9</v>
      </c>
      <c r="D128" s="5">
        <v>3686240799989</v>
      </c>
      <c r="E128" s="5">
        <v>3686012231287</v>
      </c>
      <c r="F128" s="5">
        <v>3686336752677</v>
      </c>
      <c r="G128" s="5">
        <v>3686966254260</v>
      </c>
      <c r="I128" s="5">
        <v>3686012231287</v>
      </c>
      <c r="J128" s="5">
        <v>3686765745402</v>
      </c>
      <c r="K128" s="5">
        <v>3626109986520</v>
      </c>
      <c r="L128" s="5">
        <v>3637820526411</v>
      </c>
      <c r="M128" s="5">
        <v>3447884344237</v>
      </c>
      <c r="N128" s="5">
        <v>3390572999124</v>
      </c>
      <c r="O128" s="5">
        <v>3508445940007</v>
      </c>
      <c r="P128" s="5">
        <v>3136812010205</v>
      </c>
      <c r="Q128" s="5">
        <v>2747935334085</v>
      </c>
      <c r="R128" s="5">
        <v>2490474913654</v>
      </c>
      <c r="S128" s="5">
        <v>2263425161325</v>
      </c>
      <c r="T128" s="5">
        <v>2225777452338</v>
      </c>
      <c r="U128" s="5">
        <v>730018000000</v>
      </c>
      <c r="V128" s="5">
        <v>604330000000</v>
      </c>
      <c r="W128" s="5">
        <v>429694000000</v>
      </c>
    </row>
    <row r="129" spans="2:23" ht="15.5" x14ac:dyDescent="0.35">
      <c r="C129" t="s">
        <v>161</v>
      </c>
      <c r="D129" s="5">
        <v>6290977306490</v>
      </c>
      <c r="E129" s="5">
        <v>6290468416823</v>
      </c>
      <c r="F129" s="5">
        <v>6477750447329</v>
      </c>
      <c r="G129" s="5">
        <v>6701050608642</v>
      </c>
      <c r="I129" s="5">
        <v>6290468416823</v>
      </c>
      <c r="J129" s="5">
        <v>7194688328878</v>
      </c>
      <c r="K129" s="5">
        <v>7631670664176</v>
      </c>
      <c r="L129" s="5">
        <v>9447528704261</v>
      </c>
      <c r="M129" s="5">
        <v>8928183492920</v>
      </c>
      <c r="N129" s="5">
        <v>8509017299594</v>
      </c>
      <c r="O129" s="5">
        <v>10337895087207</v>
      </c>
      <c r="P129" s="5">
        <v>8881778299672</v>
      </c>
      <c r="Q129" s="5">
        <v>7067976095043</v>
      </c>
      <c r="R129" s="5">
        <v>4662319785319</v>
      </c>
      <c r="S129" s="5">
        <v>4456097502805</v>
      </c>
      <c r="T129" s="5">
        <v>3802332940158</v>
      </c>
      <c r="U129" s="5">
        <v>2917401000000</v>
      </c>
      <c r="V129" s="5">
        <v>2401100000000</v>
      </c>
      <c r="W129" s="5">
        <v>1838842000000</v>
      </c>
    </row>
    <row r="130" spans="2:23" ht="15.5" x14ac:dyDescent="0.35">
      <c r="C130" t="s">
        <v>162</v>
      </c>
      <c r="D130" s="5">
        <v>8715466600</v>
      </c>
      <c r="E130" s="5">
        <v>8715466600</v>
      </c>
      <c r="F130" s="5">
        <v>8715466600</v>
      </c>
      <c r="G130" s="5">
        <v>8715466600</v>
      </c>
      <c r="I130" s="5">
        <v>8715466600</v>
      </c>
      <c r="J130" s="5">
        <v>8715466600</v>
      </c>
      <c r="K130" s="5">
        <v>8715466600</v>
      </c>
      <c r="L130" s="5">
        <v>8715466600</v>
      </c>
      <c r="M130" s="5">
        <v>8715466600</v>
      </c>
      <c r="N130" s="5">
        <v>8715466600</v>
      </c>
      <c r="O130" s="5">
        <v>8715466600</v>
      </c>
      <c r="P130" s="5">
        <v>8715466600</v>
      </c>
      <c r="Q130" s="5">
        <v>8715466600</v>
      </c>
      <c r="R130" s="5">
        <v>8715466600</v>
      </c>
      <c r="S130" s="5">
        <v>8715466600</v>
      </c>
      <c r="T130" s="5">
        <v>8715466600</v>
      </c>
      <c r="U130" s="5">
        <v>6670000000</v>
      </c>
      <c r="V130" s="5">
        <v>2712106900</v>
      </c>
      <c r="W130" s="5">
        <v>2712106900</v>
      </c>
    </row>
    <row r="132" spans="2:23" ht="15.5" x14ac:dyDescent="0.35">
      <c r="B132" t="s">
        <v>163</v>
      </c>
      <c r="C132" t="s">
        <v>164</v>
      </c>
      <c r="D132" s="5">
        <v>-125484479503</v>
      </c>
      <c r="E132" s="5">
        <v>143582862638</v>
      </c>
      <c r="F132" s="5">
        <v>139326068994</v>
      </c>
      <c r="G132" s="5">
        <v>18781162574</v>
      </c>
      <c r="I132" s="5">
        <v>123445786057</v>
      </c>
      <c r="J132" s="5">
        <v>262019067045</v>
      </c>
      <c r="K132" s="5">
        <v>95468547670</v>
      </c>
      <c r="L132" s="5">
        <v>25538790864</v>
      </c>
      <c r="M132" s="5">
        <v>35025515989</v>
      </c>
      <c r="N132" s="5">
        <v>803263880033</v>
      </c>
      <c r="O132" s="5">
        <v>1126052429214</v>
      </c>
      <c r="P132" s="5">
        <v>733378642718</v>
      </c>
      <c r="Q132" s="5">
        <v>556143968918</v>
      </c>
      <c r="R132" s="5">
        <v>-79247536911</v>
      </c>
      <c r="S132" s="5">
        <v>458415942291</v>
      </c>
      <c r="T132" s="5">
        <v>192010242661</v>
      </c>
      <c r="U132" s="5">
        <v>123766000000</v>
      </c>
      <c r="V132" s="5">
        <v>293849000000</v>
      </c>
      <c r="W132" s="5">
        <v>135160000000</v>
      </c>
    </row>
    <row r="133" spans="2:23" ht="15.5" x14ac:dyDescent="0.35">
      <c r="C133" t="s">
        <v>165</v>
      </c>
      <c r="D133" s="5">
        <v>760170931779</v>
      </c>
      <c r="E133" s="5">
        <v>1167305756892</v>
      </c>
      <c r="F133" s="5">
        <v>1194751006045</v>
      </c>
      <c r="G133" s="5">
        <v>889584958275</v>
      </c>
      <c r="I133" s="5">
        <v>4176031094918</v>
      </c>
      <c r="J133" s="5">
        <v>5487871637025</v>
      </c>
      <c r="K133" s="5">
        <v>5117406411302</v>
      </c>
      <c r="L133" s="5">
        <v>5877992871527</v>
      </c>
      <c r="M133" s="5">
        <v>4889265241163</v>
      </c>
      <c r="N133" s="5">
        <v>6000517078119</v>
      </c>
      <c r="O133" s="5">
        <v>6733691185868</v>
      </c>
      <c r="P133" s="5">
        <v>6269452496065</v>
      </c>
      <c r="Q133" s="5">
        <v>4603250853207</v>
      </c>
      <c r="R133" s="5">
        <v>3131777692575</v>
      </c>
      <c r="S133" s="5">
        <v>2908410000322</v>
      </c>
      <c r="T133" s="5">
        <v>2626340965450</v>
      </c>
      <c r="U133" s="5">
        <v>2716664000000</v>
      </c>
      <c r="V133" s="5">
        <v>2465168000000</v>
      </c>
      <c r="W133" s="5">
        <v>1609038000000</v>
      </c>
    </row>
    <row r="134" spans="2:23" ht="15.5" x14ac:dyDescent="0.35">
      <c r="C134" t="s">
        <v>858</v>
      </c>
      <c r="D134" s="5">
        <v>-809369262612</v>
      </c>
      <c r="E134" s="5">
        <v>-972101042684</v>
      </c>
      <c r="F134" s="5">
        <v>-981795910240</v>
      </c>
      <c r="G134" s="5">
        <v>-804078786179</v>
      </c>
      <c r="I134" s="5">
        <v>-3784911348869</v>
      </c>
      <c r="J134" s="5">
        <v>-4924129767446</v>
      </c>
      <c r="K134" s="5">
        <v>-4650422334271</v>
      </c>
      <c r="L134" s="5">
        <v>-4919357758380</v>
      </c>
      <c r="M134" s="5">
        <v>-4155512416348</v>
      </c>
      <c r="N134" s="5">
        <v>-4206958768509</v>
      </c>
      <c r="O134" s="5">
        <v>-4329991873057</v>
      </c>
      <c r="P134" s="5">
        <v>-4187815280986</v>
      </c>
      <c r="Q134" s="5">
        <v>-2976349407737</v>
      </c>
      <c r="R134" s="5">
        <v>-2543245287781</v>
      </c>
      <c r="S134" s="5">
        <v>-1919069149159</v>
      </c>
      <c r="T134" s="5">
        <v>-1929865738091</v>
      </c>
      <c r="U134" s="5">
        <v>-2266464000000</v>
      </c>
      <c r="V134" s="5">
        <v>-1875821000000</v>
      </c>
      <c r="W134" s="5">
        <v>-1288328000000</v>
      </c>
    </row>
    <row r="135" spans="2:23" ht="15.5" x14ac:dyDescent="0.35">
      <c r="C135" t="s">
        <v>2179</v>
      </c>
      <c r="D135" s="5">
        <v>-63571524850</v>
      </c>
      <c r="E135" s="5">
        <v>-52352894907</v>
      </c>
      <c r="F135" s="5">
        <v>-73324720115</v>
      </c>
      <c r="G135" s="5">
        <v>-65263901485</v>
      </c>
      <c r="I135" s="5">
        <v>-266269050658</v>
      </c>
      <c r="J135" s="5">
        <v>-272393592460</v>
      </c>
      <c r="K135" s="5">
        <v>-284804737447</v>
      </c>
      <c r="L135" s="5">
        <v>-296683556499</v>
      </c>
      <c r="M135" s="5">
        <v>-272274801853</v>
      </c>
      <c r="N135" s="5">
        <v>-318942762704</v>
      </c>
      <c r="O135" s="5">
        <v>-340373031775</v>
      </c>
      <c r="P135" s="5">
        <v>-326200869598</v>
      </c>
      <c r="Q135" s="5">
        <v>-360519734834</v>
      </c>
      <c r="R135" s="5">
        <v>-207697090514</v>
      </c>
      <c r="S135" s="5">
        <v>-184859486273</v>
      </c>
      <c r="T135" s="5">
        <v>-137428718860</v>
      </c>
      <c r="U135" s="5">
        <v>-88911000000</v>
      </c>
      <c r="V135" s="5">
        <v>-57956000000</v>
      </c>
      <c r="W135" s="5">
        <v>-46274000000</v>
      </c>
    </row>
    <row r="136" spans="2:23" ht="15.5" x14ac:dyDescent="0.35">
      <c r="C136" t="s">
        <v>2311</v>
      </c>
      <c r="K136" s="5">
        <v>8962582425</v>
      </c>
      <c r="L136" s="5">
        <v>38204402275</v>
      </c>
      <c r="N136" s="5">
        <v>68990519214</v>
      </c>
    </row>
    <row r="137" spans="2:23" ht="15.5" x14ac:dyDescent="0.35">
      <c r="C137" t="s">
        <v>172</v>
      </c>
      <c r="D137" s="5">
        <v>-14139250731</v>
      </c>
      <c r="E137" s="5">
        <v>-457266281</v>
      </c>
      <c r="F137" s="5">
        <v>-1413579425</v>
      </c>
      <c r="G137" s="5">
        <v>-2463358257</v>
      </c>
      <c r="I137" s="5">
        <v>-7144363367</v>
      </c>
      <c r="J137" s="5">
        <v>-33412620531</v>
      </c>
      <c r="K137" s="5">
        <v>-100285472571</v>
      </c>
      <c r="L137" s="5">
        <v>-48347271803</v>
      </c>
      <c r="M137" s="5">
        <v>-23808514402</v>
      </c>
      <c r="N137" s="5">
        <v>-526678407937</v>
      </c>
      <c r="O137" s="5">
        <v>-559573427319</v>
      </c>
      <c r="P137" s="5">
        <v>-555564819311</v>
      </c>
      <c r="Q137" s="5">
        <v>-369377638473</v>
      </c>
      <c r="R137" s="5">
        <v>-238923936734</v>
      </c>
      <c r="S137" s="5">
        <v>-221478719026</v>
      </c>
      <c r="T137" s="5">
        <v>-125125312054</v>
      </c>
      <c r="U137" s="5">
        <v>-124796000000</v>
      </c>
      <c r="V137" s="5">
        <v>-157807000000</v>
      </c>
      <c r="W137" s="5">
        <v>-108229000000</v>
      </c>
    </row>
    <row r="138" spans="2:23" ht="15.5" x14ac:dyDescent="0.35">
      <c r="C138" t="s">
        <v>384</v>
      </c>
      <c r="L138" s="5">
        <v>9161294622</v>
      </c>
      <c r="M138" s="5">
        <v>14690135889</v>
      </c>
      <c r="N138" s="5">
        <v>29736471632</v>
      </c>
    </row>
    <row r="139" spans="2:23" ht="15.5" x14ac:dyDescent="0.35">
      <c r="C139" t="s">
        <v>388</v>
      </c>
      <c r="D139" s="5">
        <v>-4380340428</v>
      </c>
      <c r="E139" s="5">
        <v>-4682775136</v>
      </c>
      <c r="F139" s="5">
        <v>-5329332536</v>
      </c>
      <c r="G139" s="5">
        <v>-8460249862</v>
      </c>
      <c r="I139" s="5">
        <v>-29959404280</v>
      </c>
      <c r="J139" s="5">
        <v>-38428810777</v>
      </c>
      <c r="K139" s="5">
        <v>-62964280517</v>
      </c>
      <c r="L139" s="5">
        <v>-69947418436</v>
      </c>
      <c r="M139" s="5">
        <v>-90352749933</v>
      </c>
      <c r="N139" s="5">
        <v>-110698365952</v>
      </c>
    </row>
    <row r="140" spans="2:23" ht="15.5" x14ac:dyDescent="0.35">
      <c r="C140" t="s">
        <v>2312</v>
      </c>
      <c r="L140" s="5">
        <v>-626269896256</v>
      </c>
      <c r="M140" s="5">
        <v>-402643992571</v>
      </c>
      <c r="N140" s="5">
        <v>-213663778150</v>
      </c>
      <c r="O140" s="5">
        <v>-238258038841</v>
      </c>
      <c r="P140" s="5">
        <v>-374456408652</v>
      </c>
      <c r="Q140" s="5">
        <v>-266363033367</v>
      </c>
      <c r="R140" s="5">
        <v>-185492056486</v>
      </c>
      <c r="S140" s="5">
        <v>-109051480995</v>
      </c>
      <c r="T140" s="5">
        <v>-264224914803</v>
      </c>
      <c r="U140" s="5">
        <v>-109038000000</v>
      </c>
      <c r="V140" s="5">
        <v>-81462000000</v>
      </c>
      <c r="W140" s="5">
        <v>-40538000000</v>
      </c>
    </row>
    <row r="141" spans="2:23" ht="15.5" x14ac:dyDescent="0.35">
      <c r="C141" t="s">
        <v>179</v>
      </c>
      <c r="D141" s="5">
        <v>-32280350348</v>
      </c>
      <c r="E141" s="5">
        <v>-25896179957</v>
      </c>
      <c r="F141" s="5">
        <v>-32794199900</v>
      </c>
      <c r="G141" s="5">
        <v>-25627852631</v>
      </c>
      <c r="I141" s="5">
        <v>-297217279234</v>
      </c>
      <c r="J141" s="5">
        <v>35120378682</v>
      </c>
      <c r="K141" s="5">
        <v>-1144623157033</v>
      </c>
      <c r="L141" s="5">
        <v>-108355935602</v>
      </c>
      <c r="M141" s="5">
        <v>313061554108</v>
      </c>
      <c r="N141" s="5">
        <v>-581409923138</v>
      </c>
      <c r="O141" s="5">
        <v>-9377379476</v>
      </c>
      <c r="P141" s="5">
        <v>-66851214286</v>
      </c>
      <c r="Q141" s="5">
        <v>270984723717</v>
      </c>
      <c r="R141" s="5">
        <v>80215906582</v>
      </c>
      <c r="S141" s="5">
        <v>-201140378553</v>
      </c>
      <c r="T141" s="5">
        <v>1186278910630</v>
      </c>
      <c r="U141" s="5">
        <v>403250000000</v>
      </c>
      <c r="V141" s="5">
        <v>-4998000000</v>
      </c>
      <c r="W141" s="5">
        <v>-34141000000</v>
      </c>
    </row>
    <row r="142" spans="2:23" ht="15.5" x14ac:dyDescent="0.35">
      <c r="C142" t="s">
        <v>180</v>
      </c>
      <c r="D142" s="5">
        <v>-2102869205</v>
      </c>
      <c r="E142" s="5">
        <v>30537170842</v>
      </c>
      <c r="F142" s="5">
        <v>-38559984191</v>
      </c>
      <c r="G142" s="5">
        <v>-4591242080</v>
      </c>
      <c r="I142" s="5">
        <v>-12878271021</v>
      </c>
      <c r="J142" s="5">
        <v>-107307720187</v>
      </c>
      <c r="K142" s="5">
        <v>-81710191697</v>
      </c>
      <c r="L142" s="5">
        <v>-145874631768</v>
      </c>
      <c r="M142" s="5">
        <v>-183935056756</v>
      </c>
      <c r="N142" s="5">
        <v>-281518460027</v>
      </c>
      <c r="O142" s="5">
        <v>-379291925685</v>
      </c>
      <c r="P142" s="5">
        <v>-439848569825</v>
      </c>
      <c r="Q142" s="5">
        <v>-531584510283</v>
      </c>
      <c r="R142" s="5">
        <v>-482388021805</v>
      </c>
      <c r="S142" s="5">
        <v>-472119395797</v>
      </c>
      <c r="T142" s="5">
        <v>-790213951461</v>
      </c>
      <c r="U142" s="5">
        <v>-454305000000</v>
      </c>
      <c r="V142" s="5">
        <v>-174250000000</v>
      </c>
      <c r="W142" s="5">
        <v>-162239000000</v>
      </c>
    </row>
    <row r="143" spans="2:23" ht="15.5" x14ac:dyDescent="0.35">
      <c r="C143" t="s">
        <v>181</v>
      </c>
      <c r="D143" s="5">
        <v>-2281369205</v>
      </c>
      <c r="E143" s="5">
        <v>30021864807</v>
      </c>
      <c r="F143" s="5">
        <v>-39023964191</v>
      </c>
      <c r="G143" s="5">
        <v>-4591242080</v>
      </c>
      <c r="I143" s="5">
        <v>-14353142894</v>
      </c>
      <c r="J143" s="5">
        <v>-108837545187</v>
      </c>
      <c r="K143" s="5">
        <v>-89454450499</v>
      </c>
      <c r="L143" s="5">
        <v>-155835926390</v>
      </c>
      <c r="M143" s="5">
        <v>-203029334427</v>
      </c>
      <c r="N143" s="5">
        <v>-316805842817</v>
      </c>
      <c r="O143" s="5">
        <v>-391439925685</v>
      </c>
      <c r="P143" s="5">
        <v>-439848569825</v>
      </c>
      <c r="Q143" s="5">
        <v>-500584510283</v>
      </c>
      <c r="R143" s="5">
        <v>-482388021805</v>
      </c>
      <c r="S143" s="5">
        <v>-442994450797</v>
      </c>
      <c r="T143" s="5">
        <v>-643618829097</v>
      </c>
      <c r="U143" s="5">
        <v>-454305000000</v>
      </c>
      <c r="V143" s="5">
        <v>-174250000000</v>
      </c>
      <c r="W143" s="5">
        <v>-162239000000</v>
      </c>
    </row>
    <row r="144" spans="2:23" ht="15.5" x14ac:dyDescent="0.35">
      <c r="C144" t="s">
        <v>412</v>
      </c>
      <c r="E144" s="5">
        <v>515306035</v>
      </c>
      <c r="F144" s="5">
        <v>463980000</v>
      </c>
      <c r="I144" s="5">
        <v>1194371873</v>
      </c>
      <c r="J144" s="5">
        <v>1529825000</v>
      </c>
      <c r="O144" s="5">
        <v>148000000</v>
      </c>
    </row>
    <row r="145" spans="3:23" ht="15.5" x14ac:dyDescent="0.35">
      <c r="C145" t="s">
        <v>2087</v>
      </c>
      <c r="Q145" s="5">
        <v>-24500000000</v>
      </c>
    </row>
    <row r="146" spans="3:23" ht="15.5" x14ac:dyDescent="0.35">
      <c r="C146" t="s">
        <v>2204</v>
      </c>
      <c r="D146" s="5">
        <v>178500000</v>
      </c>
      <c r="I146" s="5">
        <v>280500000</v>
      </c>
      <c r="K146" s="5">
        <v>7744258802</v>
      </c>
      <c r="L146" s="5">
        <v>3500000000</v>
      </c>
      <c r="M146" s="5">
        <v>4504141782</v>
      </c>
      <c r="N146" s="5">
        <v>6000911158</v>
      </c>
      <c r="O146" s="5">
        <v>12000000000</v>
      </c>
      <c r="Q146" s="5">
        <v>-6500000000</v>
      </c>
    </row>
    <row r="147" spans="3:23" ht="15.5" x14ac:dyDescent="0.35">
      <c r="C147" t="s">
        <v>2313</v>
      </c>
      <c r="M147" s="5">
        <v>-100000000</v>
      </c>
      <c r="N147" s="5">
        <v>-450000000</v>
      </c>
    </row>
    <row r="148" spans="3:23" ht="15.5" x14ac:dyDescent="0.35">
      <c r="C148" t="s">
        <v>2314</v>
      </c>
      <c r="L148" s="5">
        <v>-2700000000</v>
      </c>
      <c r="S148" s="5">
        <v>-29124945000</v>
      </c>
      <c r="T148" s="5">
        <v>-146595122364</v>
      </c>
    </row>
    <row r="149" spans="3:23" ht="15.5" x14ac:dyDescent="0.35">
      <c r="C149" t="s">
        <v>197</v>
      </c>
      <c r="D149" s="5">
        <v>-32280350348</v>
      </c>
      <c r="E149" s="5">
        <v>-25896179957</v>
      </c>
      <c r="F149" s="5">
        <v>-32794199900</v>
      </c>
      <c r="G149" s="5">
        <v>-25627852631</v>
      </c>
      <c r="I149" s="5">
        <v>-297217279234</v>
      </c>
      <c r="J149" s="5">
        <v>35120378682</v>
      </c>
      <c r="K149" s="5">
        <v>-1144623157033</v>
      </c>
      <c r="L149" s="5">
        <v>-108355935602</v>
      </c>
      <c r="M149" s="5">
        <v>313061554108</v>
      </c>
      <c r="N149" s="5">
        <v>-581409923138</v>
      </c>
      <c r="O149" s="5">
        <v>-9377379476</v>
      </c>
      <c r="P149" s="5">
        <v>-66851214286</v>
      </c>
      <c r="Q149" s="5">
        <v>270984723717</v>
      </c>
      <c r="R149" s="5">
        <v>80215906582</v>
      </c>
      <c r="S149" s="5">
        <v>-201140378553</v>
      </c>
      <c r="T149" s="5">
        <v>1186278910630</v>
      </c>
      <c r="U149" s="5">
        <v>403250000000</v>
      </c>
      <c r="V149" s="5">
        <v>-4998000000</v>
      </c>
      <c r="W149" s="5">
        <v>-34141000000</v>
      </c>
    </row>
    <row r="150" spans="3:23" ht="15.5" x14ac:dyDescent="0.35">
      <c r="C150" t="s">
        <v>359</v>
      </c>
      <c r="K150" s="5">
        <v>292278662425</v>
      </c>
      <c r="L150" s="5">
        <v>2022975493132</v>
      </c>
      <c r="M150" s="5">
        <v>1665000000000</v>
      </c>
      <c r="N150" s="5">
        <v>1155296904703</v>
      </c>
      <c r="O150" s="5">
        <v>2549709785729</v>
      </c>
      <c r="P150" s="5">
        <v>2402869205432</v>
      </c>
      <c r="Q150" s="5">
        <v>2293235295437</v>
      </c>
      <c r="R150" s="5">
        <v>1055225964795</v>
      </c>
      <c r="S150" s="5">
        <v>745615186429</v>
      </c>
      <c r="T150" s="5">
        <v>615402417613</v>
      </c>
      <c r="U150" s="5">
        <v>439213000000</v>
      </c>
      <c r="V150" s="5">
        <v>77896000000</v>
      </c>
      <c r="W150" s="5">
        <v>72180000000</v>
      </c>
    </row>
    <row r="151" spans="3:23" ht="15.5" x14ac:dyDescent="0.35">
      <c r="C151" t="s">
        <v>360</v>
      </c>
      <c r="D151" s="5">
        <v>-10017009920</v>
      </c>
      <c r="K151" s="5">
        <v>-725254155554</v>
      </c>
      <c r="L151" s="5">
        <v>-1931570370440</v>
      </c>
      <c r="M151" s="5">
        <v>-1525000000000</v>
      </c>
      <c r="N151" s="5">
        <v>-1375671440178</v>
      </c>
      <c r="O151" s="5">
        <v>-2727751085706</v>
      </c>
      <c r="P151" s="5">
        <v>-2557299463736</v>
      </c>
      <c r="Q151" s="5">
        <v>-1863535145960</v>
      </c>
      <c r="R151" s="5">
        <v>-836978969488</v>
      </c>
      <c r="S151" s="5">
        <v>-813081281404</v>
      </c>
      <c r="T151" s="5">
        <v>-588962595617</v>
      </c>
      <c r="U151" s="5">
        <v>-286185000000</v>
      </c>
      <c r="V151" s="5">
        <v>-76260000000</v>
      </c>
      <c r="W151" s="5">
        <v>-67492000000</v>
      </c>
    </row>
    <row r="152" spans="3:23" ht="15.5" x14ac:dyDescent="0.35">
      <c r="C152" t="s">
        <v>559</v>
      </c>
      <c r="J152" s="5">
        <v>320000000000</v>
      </c>
      <c r="M152" s="5">
        <v>512000000000</v>
      </c>
      <c r="O152" s="5">
        <v>700000000000</v>
      </c>
    </row>
    <row r="153" spans="3:23" ht="15.5" x14ac:dyDescent="0.35">
      <c r="C153" t="s">
        <v>848</v>
      </c>
      <c r="E153" s="5">
        <v>10008352640</v>
      </c>
      <c r="F153" s="5">
        <v>-10008352640</v>
      </c>
      <c r="J153" s="5">
        <v>-120772452683</v>
      </c>
      <c r="K153" s="5">
        <v>-1255040756940</v>
      </c>
      <c r="L153" s="5">
        <v>-1544700000000</v>
      </c>
      <c r="M153" s="5">
        <v>-750422997468</v>
      </c>
      <c r="N153" s="5">
        <v>-292039005510</v>
      </c>
    </row>
    <row r="154" spans="3:23" ht="15.5" x14ac:dyDescent="0.35">
      <c r="C154" t="s">
        <v>493</v>
      </c>
      <c r="E154" s="5">
        <v>-4350000000</v>
      </c>
      <c r="F154" s="5">
        <v>3800000000</v>
      </c>
      <c r="K154" s="5">
        <v>71000000000</v>
      </c>
      <c r="L154" s="5">
        <v>45340342682</v>
      </c>
      <c r="M154" s="5">
        <v>20072178404</v>
      </c>
      <c r="N154" s="5">
        <v>23608631162</v>
      </c>
      <c r="P154" s="5">
        <v>130000000000</v>
      </c>
      <c r="Q154" s="5">
        <v>43000000000</v>
      </c>
    </row>
    <row r="155" spans="3:23" ht="15.5" x14ac:dyDescent="0.35">
      <c r="C155" t="s">
        <v>2315</v>
      </c>
      <c r="E155" s="5">
        <v>4342678314</v>
      </c>
      <c r="F155" s="5">
        <v>-3800000000</v>
      </c>
      <c r="I155" s="5">
        <v>-7321686</v>
      </c>
      <c r="K155" s="5">
        <v>-71000000000</v>
      </c>
      <c r="L155" s="5">
        <v>-45340342682</v>
      </c>
      <c r="M155" s="5">
        <v>-34662463387</v>
      </c>
      <c r="N155" s="5">
        <v>-35608631162</v>
      </c>
      <c r="O155" s="5">
        <v>-30000000000</v>
      </c>
      <c r="P155" s="5">
        <v>-100000000000</v>
      </c>
      <c r="R155" s="5">
        <v>-5800803094</v>
      </c>
      <c r="S155" s="5">
        <v>-68562153330</v>
      </c>
      <c r="T155" s="5">
        <v>-12134988250</v>
      </c>
      <c r="V155" s="5">
        <v>-1901000000</v>
      </c>
      <c r="W155" s="5">
        <v>-2000000000</v>
      </c>
    </row>
    <row r="156" spans="3:23" ht="15.5" x14ac:dyDescent="0.35">
      <c r="C156" t="s">
        <v>560</v>
      </c>
      <c r="P156" s="5">
        <v>16659320000</v>
      </c>
    </row>
    <row r="157" spans="3:23" ht="15.5" x14ac:dyDescent="0.35">
      <c r="C157" t="s">
        <v>364</v>
      </c>
      <c r="E157" s="5">
        <v>-3299766015</v>
      </c>
      <c r="F157" s="5">
        <v>-3061723425</v>
      </c>
      <c r="G157" s="5">
        <v>-770955409</v>
      </c>
      <c r="I157" s="5">
        <v>-7132444849</v>
      </c>
      <c r="J157" s="5">
        <v>-9613010992</v>
      </c>
      <c r="K157" s="5">
        <v>-33976435817</v>
      </c>
      <c r="L157" s="5">
        <v>-33397693302</v>
      </c>
      <c r="M157" s="5">
        <v>-70209596231</v>
      </c>
      <c r="N157" s="5">
        <v>-75247054473</v>
      </c>
      <c r="O157" s="5">
        <v>-55398283223</v>
      </c>
      <c r="P157" s="5">
        <v>-7936592069</v>
      </c>
      <c r="R157" s="5">
        <v>-1174732557</v>
      </c>
      <c r="S157" s="5">
        <v>-1377458517</v>
      </c>
      <c r="T157" s="5">
        <v>-1255383337</v>
      </c>
      <c r="U157" s="5">
        <v>-260000000</v>
      </c>
    </row>
    <row r="158" spans="3:23" ht="15.5" x14ac:dyDescent="0.35">
      <c r="C158" t="s">
        <v>2316</v>
      </c>
      <c r="K158" s="5">
        <v>-1158983378</v>
      </c>
      <c r="L158" s="5">
        <v>-174188888</v>
      </c>
      <c r="M158" s="5">
        <v>-250129011</v>
      </c>
      <c r="N158" s="5">
        <v>-849055704</v>
      </c>
      <c r="R158" s="5">
        <v>-57740931</v>
      </c>
    </row>
    <row r="159" spans="3:23" ht="15.5" x14ac:dyDescent="0.35">
      <c r="C159" t="s">
        <v>447</v>
      </c>
      <c r="N159" s="5">
        <v>76185906102</v>
      </c>
    </row>
    <row r="160" spans="3:23" ht="15.5" x14ac:dyDescent="0.35">
      <c r="C160" t="s">
        <v>2208</v>
      </c>
      <c r="T160" s="5">
        <v>14650000000</v>
      </c>
      <c r="U160" s="5">
        <v>5350000000</v>
      </c>
      <c r="V160" s="5">
        <v>45815000000</v>
      </c>
    </row>
    <row r="161" spans="3:23" ht="15.5" x14ac:dyDescent="0.35">
      <c r="C161" t="s">
        <v>2301</v>
      </c>
      <c r="R161" s="5">
        <v>1200000000</v>
      </c>
      <c r="S161" s="5">
        <v>824136500</v>
      </c>
      <c r="T161" s="5">
        <v>1178579460221</v>
      </c>
    </row>
    <row r="162" spans="3:23" ht="15.5" x14ac:dyDescent="0.35">
      <c r="C162" t="s">
        <v>1200</v>
      </c>
      <c r="U162" s="5">
        <v>366000000000</v>
      </c>
    </row>
    <row r="163" spans="3:23" ht="15.5" x14ac:dyDescent="0.35">
      <c r="C163" t="s">
        <v>2268</v>
      </c>
      <c r="S163" s="5">
        <v>-366000000000</v>
      </c>
    </row>
    <row r="164" spans="3:23" ht="15.5" x14ac:dyDescent="0.35">
      <c r="C164" t="s">
        <v>2317</v>
      </c>
      <c r="U164" s="5">
        <v>-58246000000</v>
      </c>
    </row>
    <row r="165" spans="3:23" ht="15.5" x14ac:dyDescent="0.35">
      <c r="C165" t="s">
        <v>2318</v>
      </c>
      <c r="P165" s="5">
        <v>150000000000</v>
      </c>
      <c r="Q165" s="5">
        <v>-120000000000</v>
      </c>
      <c r="R165" s="5">
        <v>-80000000000</v>
      </c>
      <c r="S165" s="5">
        <v>400000000000</v>
      </c>
    </row>
    <row r="166" spans="3:23" ht="15.5" x14ac:dyDescent="0.35">
      <c r="C166" t="s">
        <v>394</v>
      </c>
      <c r="P166" s="5">
        <v>-101143683913</v>
      </c>
    </row>
    <row r="167" spans="3:23" ht="15.5" x14ac:dyDescent="0.35">
      <c r="C167" t="s">
        <v>7</v>
      </c>
      <c r="F167" s="5">
        <v>-6536599950</v>
      </c>
      <c r="I167" s="5">
        <v>-6536599950</v>
      </c>
      <c r="J167" s="5">
        <v>-6885243615</v>
      </c>
      <c r="K167" s="5">
        <v>-32682999750</v>
      </c>
      <c r="L167" s="5">
        <v>-16559386540</v>
      </c>
      <c r="M167" s="5">
        <v>-25623471804</v>
      </c>
      <c r="N167" s="5">
        <v>-128076420849</v>
      </c>
      <c r="O167" s="5">
        <v>-145920401358</v>
      </c>
      <c r="Q167" s="5">
        <v>-51246944000</v>
      </c>
      <c r="R167" s="5">
        <v>-32735292800</v>
      </c>
      <c r="S167" s="5">
        <v>-61810089600</v>
      </c>
      <c r="T167" s="5">
        <v>-16620000000</v>
      </c>
      <c r="U167" s="5">
        <v>-49096000000</v>
      </c>
      <c r="V167" s="5">
        <v>-39630000000</v>
      </c>
      <c r="W167" s="5">
        <v>-28874000000</v>
      </c>
    </row>
    <row r="168" spans="3:23" ht="15.5" x14ac:dyDescent="0.35">
      <c r="C168" t="s">
        <v>160</v>
      </c>
      <c r="F168" s="5">
        <v>-15518389</v>
      </c>
      <c r="I168" s="5">
        <v>-15518389</v>
      </c>
      <c r="J168" s="5">
        <v>-19082064</v>
      </c>
      <c r="K168" s="5">
        <v>-16888662</v>
      </c>
      <c r="M168" s="5">
        <v>-9871216</v>
      </c>
      <c r="N168" s="5">
        <v>-27514216</v>
      </c>
      <c r="O168" s="5">
        <v>-17394918</v>
      </c>
      <c r="Q168" s="5">
        <v>-30468481760</v>
      </c>
      <c r="R168" s="5">
        <v>-19462519343</v>
      </c>
      <c r="S168" s="5">
        <v>-36748718631</v>
      </c>
      <c r="T168" s="5">
        <v>-3380000000</v>
      </c>
      <c r="U168" s="5">
        <v>-13526000000</v>
      </c>
      <c r="V168" s="5">
        <v>-10918000000</v>
      </c>
      <c r="W168" s="5">
        <v>-7955000000</v>
      </c>
    </row>
    <row r="169" spans="3:23" ht="15.5" x14ac:dyDescent="0.35">
      <c r="C169" t="s">
        <v>1302</v>
      </c>
      <c r="F169" s="5">
        <v>-6552118339</v>
      </c>
      <c r="I169" s="5">
        <v>-6552118339</v>
      </c>
      <c r="J169" s="5">
        <v>-6904325679</v>
      </c>
      <c r="K169" s="5">
        <v>-32699888412</v>
      </c>
      <c r="L169" s="5">
        <v>-16559386540</v>
      </c>
      <c r="M169" s="5">
        <v>-25633343020</v>
      </c>
      <c r="N169" s="5">
        <v>-128103935065</v>
      </c>
      <c r="O169" s="5">
        <v>-145937796276</v>
      </c>
      <c r="P169" s="5">
        <v>-101143683913</v>
      </c>
      <c r="Q169" s="5">
        <v>-81715425760</v>
      </c>
      <c r="R169" s="5">
        <v>-52197812143</v>
      </c>
      <c r="S169" s="5">
        <v>-98558808231</v>
      </c>
      <c r="T169" s="5">
        <v>-20000000000</v>
      </c>
      <c r="U169" s="5">
        <v>-62622000000</v>
      </c>
      <c r="V169" s="5">
        <v>-50548000000</v>
      </c>
      <c r="W169" s="5">
        <v>-36829000000</v>
      </c>
    </row>
    <row r="170" spans="3:23" ht="15.5" x14ac:dyDescent="0.35">
      <c r="C170" t="s">
        <v>2319</v>
      </c>
      <c r="D170" s="5">
        <v>-17883000000</v>
      </c>
      <c r="E170" s="5">
        <v>-17883000000</v>
      </c>
      <c r="F170" s="5">
        <v>-17883000000</v>
      </c>
      <c r="G170" s="5">
        <v>-26405000000</v>
      </c>
      <c r="I170" s="5">
        <v>-263583000000</v>
      </c>
      <c r="J170" s="5">
        <v>-128746000000</v>
      </c>
      <c r="K170" s="5">
        <v>-70000000000</v>
      </c>
      <c r="L170" s="5">
        <v>-85000000000</v>
      </c>
      <c r="M170" s="5">
        <v>-390000000000</v>
      </c>
      <c r="N170" s="5">
        <v>-370000000000</v>
      </c>
      <c r="O170" s="5">
        <v>-300000000000</v>
      </c>
    </row>
    <row r="171" spans="3:23" ht="15.5" x14ac:dyDescent="0.35">
      <c r="C171" t="s">
        <v>215</v>
      </c>
      <c r="D171" s="5">
        <v>-159867699056</v>
      </c>
      <c r="E171" s="5">
        <v>148223853523</v>
      </c>
      <c r="F171" s="5">
        <v>67971884903</v>
      </c>
      <c r="G171" s="5">
        <v>-11437932137</v>
      </c>
      <c r="I171" s="5">
        <v>-186649764198</v>
      </c>
      <c r="J171" s="5">
        <v>189831725540</v>
      </c>
      <c r="K171" s="5">
        <v>-1130864801060</v>
      </c>
      <c r="L171" s="5">
        <v>-228691776506</v>
      </c>
      <c r="M171" s="5">
        <v>164152013341</v>
      </c>
      <c r="N171" s="5">
        <v>-59664503132</v>
      </c>
      <c r="O171" s="5">
        <v>737383124053</v>
      </c>
      <c r="P171" s="5">
        <v>226678858607</v>
      </c>
      <c r="Q171" s="5">
        <v>295544182352</v>
      </c>
      <c r="R171" s="5">
        <v>-481419652134</v>
      </c>
      <c r="S171" s="5">
        <v>-214843832059</v>
      </c>
      <c r="T171" s="5">
        <v>588075201830</v>
      </c>
      <c r="U171" s="5">
        <v>72711000000</v>
      </c>
      <c r="V171" s="5">
        <v>114601000000</v>
      </c>
      <c r="W171" s="5">
        <v>-61220000000</v>
      </c>
    </row>
    <row r="172" spans="3:23" ht="15.5" x14ac:dyDescent="0.35">
      <c r="C172" t="s">
        <v>216</v>
      </c>
      <c r="D172" s="5">
        <v>66042800</v>
      </c>
      <c r="E172" s="5">
        <v>720322325</v>
      </c>
      <c r="F172" s="5">
        <v>219464800</v>
      </c>
      <c r="G172" s="5">
        <v>-216717160</v>
      </c>
      <c r="I172" s="5">
        <v>821278396</v>
      </c>
      <c r="J172" s="5">
        <v>507976630</v>
      </c>
      <c r="K172" s="5">
        <v>-232191378</v>
      </c>
      <c r="L172" s="5">
        <v>782052855</v>
      </c>
      <c r="M172" s="5">
        <v>25436885</v>
      </c>
      <c r="N172" s="5">
        <v>-399024133</v>
      </c>
      <c r="O172" s="5">
        <v>-118815199</v>
      </c>
      <c r="P172" s="5">
        <v>582186027</v>
      </c>
    </row>
    <row r="173" spans="3:23" ht="15.5" x14ac:dyDescent="0.35">
      <c r="C173" t="s">
        <v>217</v>
      </c>
      <c r="D173" s="5">
        <v>411725808388</v>
      </c>
      <c r="I173" s="5">
        <v>597554294190</v>
      </c>
      <c r="J173" s="5">
        <v>407214592020</v>
      </c>
      <c r="K173" s="5">
        <v>1538311584458</v>
      </c>
      <c r="L173" s="5">
        <v>1766221308109</v>
      </c>
      <c r="M173" s="5">
        <v>1602043857883</v>
      </c>
      <c r="N173" s="5">
        <v>1602280750520</v>
      </c>
      <c r="O173" s="5">
        <v>865016441666</v>
      </c>
      <c r="P173" s="5">
        <v>637755397032</v>
      </c>
      <c r="Q173" s="5">
        <v>342211214681</v>
      </c>
      <c r="R173" s="5">
        <v>823630866815</v>
      </c>
      <c r="S173" s="5">
        <v>1038474698874</v>
      </c>
      <c r="T173" s="5">
        <v>450399497043</v>
      </c>
      <c r="U173" s="5">
        <v>340319000000</v>
      </c>
      <c r="V173" s="5">
        <v>225720000000</v>
      </c>
      <c r="W173" s="5">
        <v>286940000000</v>
      </c>
    </row>
    <row r="174" spans="3:23" ht="15.5" x14ac:dyDescent="0.35">
      <c r="C174" t="s">
        <v>109</v>
      </c>
    </row>
    <row r="175" spans="3:23" ht="15.5" x14ac:dyDescent="0.35">
      <c r="C175" t="s">
        <v>218</v>
      </c>
      <c r="D175" s="5">
        <v>251924152132</v>
      </c>
      <c r="E175" s="5">
        <v>148944175848</v>
      </c>
      <c r="F175" s="5">
        <v>68191349703</v>
      </c>
      <c r="G175" s="5">
        <v>-11654649297</v>
      </c>
      <c r="I175" s="5">
        <v>411725808388</v>
      </c>
      <c r="J175" s="5">
        <v>597554294190</v>
      </c>
      <c r="K175" s="5">
        <v>407214592020</v>
      </c>
      <c r="L175" s="5">
        <v>1538311584458</v>
      </c>
      <c r="M175" s="5">
        <v>1766221308109</v>
      </c>
      <c r="N175" s="5">
        <v>1542217223255</v>
      </c>
      <c r="O175" s="5">
        <v>1602280750520</v>
      </c>
      <c r="P175" s="5">
        <v>865016441666</v>
      </c>
      <c r="Q175" s="5">
        <v>637755397033</v>
      </c>
      <c r="R175" s="5">
        <v>342211214681</v>
      </c>
      <c r="S175" s="5">
        <v>823630866815</v>
      </c>
      <c r="T175" s="5">
        <v>1038474698873</v>
      </c>
      <c r="U175" s="5">
        <v>413030000000</v>
      </c>
      <c r="V175" s="5">
        <v>340321000000</v>
      </c>
      <c r="W175" s="5">
        <v>225720000000</v>
      </c>
    </row>
    <row r="177" spans="2:23" ht="15.5" x14ac:dyDescent="0.35">
      <c r="B177" t="s">
        <v>219</v>
      </c>
      <c r="C177" t="s">
        <v>11</v>
      </c>
      <c r="D177" s="5">
        <v>8720000000</v>
      </c>
      <c r="E177" s="5">
        <v>8720000000</v>
      </c>
      <c r="F177" s="5">
        <v>8720000000</v>
      </c>
      <c r="G177" s="5">
        <v>8720000000</v>
      </c>
      <c r="I177" s="5">
        <v>8720000000</v>
      </c>
      <c r="J177" s="5">
        <v>8720000000</v>
      </c>
      <c r="K177" s="5">
        <v>8720000000</v>
      </c>
      <c r="L177" s="5">
        <v>8720000000</v>
      </c>
      <c r="M177" s="5">
        <v>8720000000</v>
      </c>
      <c r="N177" s="5">
        <v>8720000000</v>
      </c>
      <c r="O177" s="5">
        <v>8720000000</v>
      </c>
      <c r="P177" s="5">
        <v>8720000000</v>
      </c>
      <c r="Q177" s="5">
        <v>8720000000</v>
      </c>
      <c r="R177" s="5">
        <v>8720000000</v>
      </c>
      <c r="S177" s="5">
        <v>8720000000</v>
      </c>
      <c r="T177" s="5">
        <v>8720000000</v>
      </c>
      <c r="U177" s="5">
        <v>6670000000</v>
      </c>
      <c r="V177" s="5">
        <v>2710000000</v>
      </c>
      <c r="W177" s="5">
        <v>2710000000</v>
      </c>
    </row>
    <row r="178" spans="2:23" ht="15.5" x14ac:dyDescent="0.35">
      <c r="C178" t="s">
        <v>220</v>
      </c>
      <c r="D178" s="6">
        <v>0.17</v>
      </c>
      <c r="E178" s="6">
        <v>3.63</v>
      </c>
      <c r="F178" s="6">
        <v>0.46</v>
      </c>
      <c r="G178" s="6">
        <v>0.32</v>
      </c>
    </row>
    <row r="179" spans="2:23" ht="15.5" x14ac:dyDescent="0.35">
      <c r="C179" t="s">
        <v>221</v>
      </c>
      <c r="D179" s="6">
        <v>494.12</v>
      </c>
      <c r="E179" s="6">
        <v>27.82</v>
      </c>
      <c r="F179" s="6">
        <v>217.39</v>
      </c>
      <c r="G179" s="6">
        <v>268.75</v>
      </c>
    </row>
    <row r="180" spans="2:23" ht="15.5" x14ac:dyDescent="0.35">
      <c r="C180" t="s">
        <v>73</v>
      </c>
      <c r="D180" s="6">
        <v>1.08</v>
      </c>
      <c r="E180" s="6">
        <v>0.83</v>
      </c>
      <c r="F180" s="6">
        <v>0.92</v>
      </c>
      <c r="G180" s="6">
        <v>1.07</v>
      </c>
    </row>
    <row r="181" spans="2:23" ht="15.5" x14ac:dyDescent="0.35">
      <c r="C181" t="s">
        <v>222</v>
      </c>
      <c r="E181" s="5">
        <v>134410000000</v>
      </c>
      <c r="F181" s="5">
        <v>29950000000</v>
      </c>
      <c r="G181" s="5">
        <v>29910000000</v>
      </c>
    </row>
    <row r="182" spans="2:23" ht="15.5" x14ac:dyDescent="0.35">
      <c r="C182" t="s">
        <v>223</v>
      </c>
      <c r="D182" s="6">
        <v>2.0000000000000001E-4</v>
      </c>
      <c r="E182" s="6">
        <v>5.0000000000000001E-3</v>
      </c>
      <c r="F182" s="6">
        <v>5.9999999999999995E-4</v>
      </c>
      <c r="G182" s="6">
        <v>4.0000000000000002E-4</v>
      </c>
    </row>
    <row r="183" spans="2:23" ht="15.5" x14ac:dyDescent="0.35">
      <c r="C183" t="s">
        <v>224</v>
      </c>
      <c r="D183" s="6">
        <v>4.0000000000000002E-4</v>
      </c>
      <c r="E183" s="6">
        <v>8.6999999999999994E-3</v>
      </c>
      <c r="F183" s="6">
        <v>1.1000000000000001E-3</v>
      </c>
      <c r="G183" s="6">
        <v>8.0000000000000004E-4</v>
      </c>
    </row>
    <row r="184" spans="2:23" ht="15.5" x14ac:dyDescent="0.35">
      <c r="C184" t="s">
        <v>225</v>
      </c>
      <c r="D184" s="6">
        <v>3.2000000000000002E-3</v>
      </c>
      <c r="E184" s="6">
        <v>2.75E-2</v>
      </c>
      <c r="F184" s="6">
        <v>-3.4000000000000002E-3</v>
      </c>
      <c r="G184" s="6">
        <v>-1E-3</v>
      </c>
    </row>
    <row r="185" spans="2:23" ht="15.5" x14ac:dyDescent="0.35">
      <c r="C185" t="s">
        <v>226</v>
      </c>
      <c r="D185" s="6">
        <v>2.77</v>
      </c>
      <c r="E185" s="6">
        <v>14.33</v>
      </c>
      <c r="F185" s="6">
        <v>-1.24</v>
      </c>
      <c r="G185" s="6">
        <v>-0.56999999999999995</v>
      </c>
    </row>
    <row r="186" spans="2:23" ht="15.5" x14ac:dyDescent="0.35">
      <c r="C186" t="s">
        <v>227</v>
      </c>
      <c r="D186" s="5">
        <v>3686000000000</v>
      </c>
      <c r="E186" s="5">
        <v>3686000000000</v>
      </c>
      <c r="F186" s="5">
        <v>3686000000000</v>
      </c>
      <c r="G186" s="5">
        <v>3687000000000</v>
      </c>
    </row>
    <row r="187" spans="2:23" ht="15.5" x14ac:dyDescent="0.35">
      <c r="C187" t="s">
        <v>228</v>
      </c>
      <c r="D187" s="6">
        <v>0.2</v>
      </c>
      <c r="E187" s="6">
        <v>0.24</v>
      </c>
      <c r="F187" s="6">
        <v>0.24</v>
      </c>
      <c r="G187" s="6">
        <v>0.21</v>
      </c>
    </row>
    <row r="188" spans="2:23" ht="15.5" x14ac:dyDescent="0.35">
      <c r="C188" t="s">
        <v>229</v>
      </c>
      <c r="D188" s="6">
        <v>416.42</v>
      </c>
      <c r="E188" s="6">
        <v>416.24</v>
      </c>
      <c r="F188" s="6">
        <v>412.97</v>
      </c>
      <c r="G188" s="6">
        <v>412.71</v>
      </c>
    </row>
    <row r="189" spans="2:23" ht="15.5" x14ac:dyDescent="0.35">
      <c r="C189" t="s">
        <v>230</v>
      </c>
      <c r="D189" s="6">
        <v>0.2</v>
      </c>
      <c r="E189" s="6">
        <v>0.24</v>
      </c>
      <c r="F189" s="6">
        <v>0.24</v>
      </c>
      <c r="G189" s="6">
        <v>0.21</v>
      </c>
    </row>
    <row r="190" spans="2:23" ht="15.5" x14ac:dyDescent="0.35">
      <c r="C190" t="s">
        <v>231</v>
      </c>
      <c r="D190" s="6">
        <v>416.42</v>
      </c>
      <c r="E190" s="6">
        <v>416.24</v>
      </c>
      <c r="F190" s="6">
        <v>412.97</v>
      </c>
      <c r="G190" s="6">
        <v>412.71</v>
      </c>
    </row>
    <row r="191" spans="2:23" ht="15.5" x14ac:dyDescent="0.35">
      <c r="C191" t="s">
        <v>232</v>
      </c>
      <c r="D191" s="5">
        <v>67000000000</v>
      </c>
      <c r="E191" s="5">
        <v>78000000000</v>
      </c>
      <c r="F191" s="5">
        <v>81000000000</v>
      </c>
      <c r="G191" s="5">
        <v>39000000000</v>
      </c>
    </row>
    <row r="192" spans="2:23" ht="15.5" x14ac:dyDescent="0.35">
      <c r="C192" t="s">
        <v>233</v>
      </c>
      <c r="D192" s="5">
        <v>118000000000</v>
      </c>
      <c r="E192" s="5">
        <v>134000000000</v>
      </c>
      <c r="F192" s="5">
        <v>151000000000</v>
      </c>
      <c r="G192" s="5">
        <v>213000000000</v>
      </c>
    </row>
    <row r="193" spans="3:23" ht="15.5" x14ac:dyDescent="0.35">
      <c r="C193" t="s">
        <v>234</v>
      </c>
      <c r="D193" s="5">
        <v>3629000000000</v>
      </c>
      <c r="E193" s="5">
        <v>3628000000000</v>
      </c>
      <c r="F193" s="5">
        <v>3599000000000</v>
      </c>
      <c r="G193" s="5">
        <v>3597000000000</v>
      </c>
    </row>
    <row r="194" spans="3:23" ht="15.5" x14ac:dyDescent="0.35">
      <c r="C194" t="s">
        <v>23</v>
      </c>
      <c r="D194" s="5">
        <v>185000000000</v>
      </c>
      <c r="E194" s="5">
        <v>213000000000</v>
      </c>
      <c r="F194" s="5">
        <v>232000000000</v>
      </c>
      <c r="G194" s="5">
        <v>252000000000</v>
      </c>
    </row>
    <row r="195" spans="3:23" ht="15.5" x14ac:dyDescent="0.35">
      <c r="C195" t="s">
        <v>20</v>
      </c>
      <c r="D195" s="5">
        <v>-67000000000</v>
      </c>
      <c r="E195" s="5">
        <v>-199000000000</v>
      </c>
      <c r="F195" s="5">
        <v>-31000000000</v>
      </c>
      <c r="G195" s="5">
        <v>57000000000</v>
      </c>
    </row>
    <row r="196" spans="3:23" ht="15.5" x14ac:dyDescent="0.35">
      <c r="C196" t="s">
        <v>235</v>
      </c>
      <c r="D196" s="5">
        <v>753000000000</v>
      </c>
      <c r="E196" s="5">
        <v>739000000000</v>
      </c>
      <c r="F196" s="5">
        <v>716000000000</v>
      </c>
      <c r="G196" s="5">
        <v>762000000000</v>
      </c>
    </row>
    <row r="197" spans="3:23" ht="15.5" x14ac:dyDescent="0.35">
      <c r="C197" t="s">
        <v>236</v>
      </c>
      <c r="D197" s="5">
        <v>-125000000000</v>
      </c>
      <c r="E197" s="5">
        <v>144000000000</v>
      </c>
      <c r="F197" s="5">
        <v>139000000000</v>
      </c>
      <c r="G197" s="5">
        <v>19000000000</v>
      </c>
    </row>
    <row r="198" spans="3:23" ht="15.5" x14ac:dyDescent="0.35">
      <c r="C198" t="s">
        <v>237</v>
      </c>
      <c r="D198" s="5">
        <v>-2000000000</v>
      </c>
      <c r="E198" s="5">
        <v>30000000000</v>
      </c>
      <c r="F198" s="5">
        <v>-39000000000</v>
      </c>
      <c r="G198" s="5">
        <v>-5000000000</v>
      </c>
    </row>
    <row r="199" spans="3:23" ht="15.5" x14ac:dyDescent="0.35">
      <c r="C199" t="s">
        <v>12</v>
      </c>
      <c r="D199" s="5">
        <v>-128000000000</v>
      </c>
      <c r="E199" s="5">
        <v>174000000000</v>
      </c>
      <c r="F199" s="5">
        <v>100000000000</v>
      </c>
      <c r="G199" s="5">
        <v>14000000000</v>
      </c>
    </row>
    <row r="200" spans="3:23" ht="15.5" x14ac:dyDescent="0.35">
      <c r="C200" t="s">
        <v>15</v>
      </c>
      <c r="D200" s="6">
        <v>-14.66</v>
      </c>
      <c r="E200" s="6">
        <v>19.920000000000002</v>
      </c>
      <c r="F200" s="6">
        <v>11.51</v>
      </c>
      <c r="G200" s="6">
        <v>1.63</v>
      </c>
    </row>
    <row r="201" spans="3:23" ht="15.5" x14ac:dyDescent="0.35">
      <c r="C201" t="s">
        <v>58</v>
      </c>
      <c r="I201" s="6">
        <v>4.59</v>
      </c>
      <c r="J201" s="6">
        <v>7.46</v>
      </c>
      <c r="K201" s="6">
        <v>3.92</v>
      </c>
      <c r="L201" s="6">
        <v>18.690000000000001</v>
      </c>
      <c r="M201" s="6">
        <v>9.51</v>
      </c>
      <c r="N201" s="6">
        <v>14.69</v>
      </c>
      <c r="O201" s="6">
        <v>58.79</v>
      </c>
      <c r="P201" s="6">
        <v>55.8</v>
      </c>
      <c r="Q201" s="6">
        <v>38.68</v>
      </c>
      <c r="R201" s="6">
        <v>31.26</v>
      </c>
      <c r="S201" s="6">
        <v>19.95</v>
      </c>
      <c r="T201" s="6">
        <v>37.69</v>
      </c>
      <c r="U201" s="6">
        <v>36.409999999999997</v>
      </c>
      <c r="V201" s="6">
        <v>65.97</v>
      </c>
      <c r="W201" s="6">
        <v>53.25</v>
      </c>
    </row>
    <row r="202" spans="3:23" ht="15.5" x14ac:dyDescent="0.35">
      <c r="C202" t="s">
        <v>72</v>
      </c>
      <c r="I202" s="5">
        <v>22</v>
      </c>
      <c r="J202" s="6">
        <v>10.32</v>
      </c>
      <c r="K202" s="6">
        <v>27.55</v>
      </c>
      <c r="L202" s="6">
        <v>10.220000000000001</v>
      </c>
      <c r="M202" s="6">
        <v>25.87</v>
      </c>
      <c r="N202" s="6">
        <v>26.28</v>
      </c>
      <c r="O202" s="6">
        <v>7.65</v>
      </c>
      <c r="P202" s="6">
        <v>6.74</v>
      </c>
      <c r="Q202" s="6">
        <v>12.93</v>
      </c>
      <c r="R202" s="6">
        <v>26.39</v>
      </c>
      <c r="S202" s="6">
        <v>41.35</v>
      </c>
      <c r="T202" s="6">
        <v>34.49</v>
      </c>
      <c r="U202" s="5">
        <v>0</v>
      </c>
      <c r="V202" s="5">
        <v>0</v>
      </c>
      <c r="W202" s="5">
        <v>0</v>
      </c>
    </row>
    <row r="203" spans="3:23" ht="15.5" x14ac:dyDescent="0.35">
      <c r="C203" t="s">
        <v>75</v>
      </c>
      <c r="I203" s="6">
        <v>0.25</v>
      </c>
      <c r="J203" s="6">
        <v>0.14000000000000001</v>
      </c>
      <c r="K203" s="6">
        <v>0.22</v>
      </c>
      <c r="L203" s="6">
        <v>0.28000000000000003</v>
      </c>
      <c r="M203" s="6">
        <v>0.48</v>
      </c>
      <c r="N203" s="6">
        <v>0.7</v>
      </c>
      <c r="O203" s="6">
        <v>0.55000000000000004</v>
      </c>
      <c r="P203" s="6">
        <v>0.47</v>
      </c>
      <c r="Q203" s="6">
        <v>0.81</v>
      </c>
      <c r="R203" s="6">
        <v>2.0699999999999998</v>
      </c>
      <c r="S203" s="6">
        <v>2.71</v>
      </c>
      <c r="T203" s="6">
        <v>3.46</v>
      </c>
      <c r="U203" s="5">
        <v>0</v>
      </c>
      <c r="V203" s="5">
        <v>0</v>
      </c>
      <c r="W203" s="5">
        <v>0</v>
      </c>
    </row>
    <row r="204" spans="3:23" ht="15.5" x14ac:dyDescent="0.35">
      <c r="C204" t="s">
        <v>238</v>
      </c>
      <c r="I204" s="5">
        <v>246610000000</v>
      </c>
      <c r="J204" s="5">
        <v>353290000000</v>
      </c>
      <c r="K204" s="5">
        <v>346620000000</v>
      </c>
      <c r="L204" s="5">
        <v>605580000000</v>
      </c>
      <c r="M204" s="5">
        <v>365120000000</v>
      </c>
      <c r="N204" s="5">
        <v>434830000000</v>
      </c>
      <c r="O204" s="5">
        <v>1044060000000</v>
      </c>
      <c r="P204" s="5">
        <v>956450000000</v>
      </c>
    </row>
    <row r="205" spans="3:23" ht="15.5" x14ac:dyDescent="0.35">
      <c r="C205" t="s">
        <v>239</v>
      </c>
      <c r="I205" s="6">
        <v>6.4000000000000003E-3</v>
      </c>
      <c r="J205" s="6">
        <v>9.0000000000000011E-3</v>
      </c>
      <c r="K205" s="6">
        <v>4.5000000000000005E-3</v>
      </c>
      <c r="L205" s="6">
        <v>1.72E-2</v>
      </c>
      <c r="M205" s="6">
        <v>9.300000000000001E-3</v>
      </c>
      <c r="N205" s="6">
        <v>1.4999999999999999E-2</v>
      </c>
      <c r="O205" s="6">
        <v>4.9599999999999998E-2</v>
      </c>
      <c r="P205" s="6">
        <v>5.4800000000000001E-2</v>
      </c>
      <c r="Q205" s="6">
        <v>4.7699999999999992E-2</v>
      </c>
      <c r="R205" s="6">
        <v>5.8400000000000001E-2</v>
      </c>
      <c r="S205" s="6">
        <v>3.9E-2</v>
      </c>
      <c r="T205" s="6">
        <v>8.6400000000000005E-2</v>
      </c>
      <c r="U205" s="6">
        <v>8.3299999999999999E-2</v>
      </c>
      <c r="V205" s="6">
        <v>7.4499999999999997E-2</v>
      </c>
      <c r="W205" s="6">
        <v>7.85E-2</v>
      </c>
    </row>
    <row r="206" spans="3:23" ht="15.5" x14ac:dyDescent="0.35">
      <c r="C206" t="s">
        <v>240</v>
      </c>
      <c r="I206" s="6">
        <v>1.1000000000000001E-2</v>
      </c>
      <c r="J206" s="6">
        <v>1.8100000000000002E-2</v>
      </c>
      <c r="K206" s="6">
        <v>9.7000000000000003E-3</v>
      </c>
      <c r="L206" s="6">
        <v>4.6199999999999998E-2</v>
      </c>
      <c r="M206" s="6">
        <v>2.4500000000000001E-2</v>
      </c>
      <c r="N206" s="6">
        <v>3.85E-2</v>
      </c>
      <c r="O206" s="6">
        <v>0.14899999999999999</v>
      </c>
      <c r="P206" s="6">
        <v>0.15869999999999998</v>
      </c>
      <c r="Q206" s="6">
        <v>0.126</v>
      </c>
      <c r="R206" s="6">
        <v>0.1125</v>
      </c>
      <c r="S206" s="6">
        <v>7.8799999999999995E-2</v>
      </c>
      <c r="T206" s="6">
        <v>0.15160000000000001</v>
      </c>
      <c r="U206" s="6">
        <v>0.35710000000000003</v>
      </c>
      <c r="V206" s="6">
        <v>0.3206</v>
      </c>
      <c r="W206" s="6">
        <v>0.33610000000000001</v>
      </c>
    </row>
    <row r="207" spans="3:23" ht="15.5" x14ac:dyDescent="0.35">
      <c r="C207" t="s">
        <v>241</v>
      </c>
      <c r="I207" s="6">
        <v>2.6499999999999999E-2</v>
      </c>
      <c r="J207" s="6">
        <v>5.2999999999999999E-2</v>
      </c>
      <c r="K207" s="6">
        <v>4.8600000000000004E-2</v>
      </c>
      <c r="L207" s="6">
        <v>0.10039999999999999</v>
      </c>
      <c r="M207" s="6">
        <v>3.0699999999999998E-2</v>
      </c>
      <c r="N207" s="6">
        <v>4.6399999999999997E-2</v>
      </c>
      <c r="O207" s="6">
        <v>0.2046</v>
      </c>
      <c r="P207" s="6">
        <v>0.22589999999999999</v>
      </c>
      <c r="Q207" s="6">
        <v>0.18770000000000001</v>
      </c>
      <c r="R207" s="6">
        <v>0.14949999999999999</v>
      </c>
      <c r="S207" s="6">
        <v>9.6199999999999994E-2</v>
      </c>
      <c r="T207" s="6">
        <v>0.2394</v>
      </c>
      <c r="U207" s="6">
        <v>0.3851</v>
      </c>
      <c r="V207" s="6">
        <v>0.43680000000000002</v>
      </c>
      <c r="W207" s="6">
        <v>0.80889999999999995</v>
      </c>
    </row>
    <row r="208" spans="3:23" ht="15.5" x14ac:dyDescent="0.35">
      <c r="C208" t="s">
        <v>242</v>
      </c>
      <c r="I208" s="6">
        <v>5.4</v>
      </c>
      <c r="J208" s="6">
        <v>5.8</v>
      </c>
      <c r="K208" s="6">
        <v>3.04</v>
      </c>
      <c r="L208" s="6">
        <v>4.67</v>
      </c>
      <c r="M208" s="6">
        <v>1.36</v>
      </c>
      <c r="N208" s="6">
        <v>1.63</v>
      </c>
      <c r="O208" s="6">
        <v>5.45</v>
      </c>
      <c r="P208" s="6">
        <v>7.72</v>
      </c>
      <c r="Q208" s="6">
        <v>5.99</v>
      </c>
      <c r="R208" s="6">
        <v>7.23</v>
      </c>
      <c r="S208" s="6">
        <v>3.79</v>
      </c>
      <c r="T208" s="6">
        <v>67.8</v>
      </c>
      <c r="U208" s="6">
        <v>92.87</v>
      </c>
    </row>
    <row r="209" spans="2:23" ht="15.5" x14ac:dyDescent="0.35">
      <c r="C209" t="s">
        <v>69</v>
      </c>
      <c r="I209" s="6">
        <v>0.24</v>
      </c>
      <c r="J209" s="6">
        <v>0.19</v>
      </c>
      <c r="K209" s="6">
        <v>0.27</v>
      </c>
      <c r="L209" s="6">
        <v>0.47</v>
      </c>
      <c r="M209" s="6">
        <v>0.63</v>
      </c>
      <c r="N209" s="6">
        <v>1.01</v>
      </c>
      <c r="O209" s="6">
        <v>1.1399999999999999</v>
      </c>
      <c r="P209" s="6">
        <v>1.07</v>
      </c>
      <c r="Q209" s="6">
        <v>1.63</v>
      </c>
      <c r="R209" s="6">
        <v>2.97</v>
      </c>
      <c r="S209" s="6">
        <v>3.26</v>
      </c>
      <c r="T209" s="6">
        <v>5.23</v>
      </c>
      <c r="U209" s="5">
        <v>0</v>
      </c>
      <c r="V209" s="5">
        <v>0</v>
      </c>
      <c r="W209" s="5">
        <v>0</v>
      </c>
    </row>
    <row r="210" spans="2:23" ht="15.5" x14ac:dyDescent="0.35">
      <c r="C210" t="s">
        <v>66</v>
      </c>
      <c r="I210" s="6">
        <v>416.24</v>
      </c>
      <c r="J210" s="6">
        <v>412.21</v>
      </c>
      <c r="K210" s="6">
        <v>405.16</v>
      </c>
      <c r="L210" s="6">
        <v>404.85</v>
      </c>
      <c r="M210" s="6">
        <v>388.21</v>
      </c>
      <c r="N210" s="6">
        <v>381.47</v>
      </c>
      <c r="O210" s="6">
        <v>394.44</v>
      </c>
      <c r="P210" s="6">
        <v>351.61</v>
      </c>
      <c r="Q210" s="6">
        <v>307.04000000000002</v>
      </c>
      <c r="R210" s="6">
        <v>277.89</v>
      </c>
      <c r="S210" s="6">
        <v>253.03</v>
      </c>
      <c r="T210" s="6">
        <v>248.56</v>
      </c>
      <c r="U210" s="6">
        <v>101.96</v>
      </c>
      <c r="V210" s="6">
        <v>205.77</v>
      </c>
      <c r="W210" s="6">
        <v>158.44</v>
      </c>
    </row>
    <row r="211" spans="2:23" ht="15.5" x14ac:dyDescent="0.35">
      <c r="C211" t="s">
        <v>243</v>
      </c>
      <c r="I211" s="6">
        <v>0.24</v>
      </c>
      <c r="J211" s="6">
        <v>0.19</v>
      </c>
      <c r="K211" s="6">
        <v>0.27</v>
      </c>
      <c r="L211" s="6">
        <v>0.47</v>
      </c>
      <c r="M211" s="6">
        <v>0.63</v>
      </c>
      <c r="N211" s="6">
        <v>1.01</v>
      </c>
      <c r="O211" s="6">
        <v>1.1399999999999999</v>
      </c>
      <c r="P211" s="6">
        <v>1.07</v>
      </c>
      <c r="Q211" s="6">
        <v>1.63</v>
      </c>
      <c r="R211" s="6">
        <v>2.97</v>
      </c>
      <c r="S211" s="6">
        <v>3.26</v>
      </c>
      <c r="T211" s="6">
        <v>5.23</v>
      </c>
      <c r="U211" s="5">
        <v>0</v>
      </c>
      <c r="V211" s="5">
        <v>0</v>
      </c>
      <c r="W211" s="5">
        <v>0</v>
      </c>
    </row>
    <row r="212" spans="2:23" ht="15.5" x14ac:dyDescent="0.35">
      <c r="C212" t="s">
        <v>244</v>
      </c>
      <c r="I212" s="6">
        <v>416.24</v>
      </c>
      <c r="J212" s="6">
        <v>412.21</v>
      </c>
      <c r="K212" s="6">
        <v>405.16</v>
      </c>
      <c r="L212" s="6">
        <v>404.85</v>
      </c>
      <c r="M212" s="6">
        <v>388.21</v>
      </c>
      <c r="N212" s="6">
        <v>381.47</v>
      </c>
      <c r="O212" s="6">
        <v>394.44</v>
      </c>
      <c r="P212" s="6">
        <v>351.61</v>
      </c>
      <c r="Q212" s="6">
        <v>307.04000000000002</v>
      </c>
      <c r="R212" s="6">
        <v>277.89</v>
      </c>
      <c r="S212" s="6">
        <v>253.03</v>
      </c>
      <c r="T212" s="6">
        <v>248.56</v>
      </c>
      <c r="U212" s="6">
        <v>101.96</v>
      </c>
      <c r="V212" s="6">
        <v>205.77</v>
      </c>
      <c r="W212" s="6">
        <v>158.44</v>
      </c>
    </row>
    <row r="213" spans="2:23" ht="15.5" x14ac:dyDescent="0.35">
      <c r="C213" t="s">
        <v>245</v>
      </c>
      <c r="I213" s="5">
        <v>78000000000</v>
      </c>
      <c r="J213" s="5">
        <v>47000000000</v>
      </c>
      <c r="K213" s="5">
        <v>149000000000</v>
      </c>
      <c r="L213" s="5">
        <v>1149000000000</v>
      </c>
      <c r="M213" s="5">
        <v>936000000000</v>
      </c>
      <c r="N213" s="5">
        <v>528000000000</v>
      </c>
      <c r="O213" s="5">
        <v>2364000000000</v>
      </c>
      <c r="P213" s="5">
        <v>1491000000000</v>
      </c>
      <c r="Q213" s="5">
        <v>1445000000000</v>
      </c>
      <c r="R213" s="5">
        <v>470000000000</v>
      </c>
      <c r="S213" s="5">
        <v>213000000000</v>
      </c>
      <c r="T213" s="5">
        <v>200000000000</v>
      </c>
      <c r="U213" s="5">
        <v>174000000000</v>
      </c>
      <c r="V213" s="5">
        <v>19000000000</v>
      </c>
      <c r="W213" s="5">
        <v>16000000000</v>
      </c>
    </row>
    <row r="214" spans="2:23" ht="15.5" x14ac:dyDescent="0.35">
      <c r="C214" t="s">
        <v>246</v>
      </c>
      <c r="I214" s="5">
        <v>134000000000</v>
      </c>
      <c r="J214" s="5">
        <v>426000000000</v>
      </c>
      <c r="K214" s="5">
        <v>235000000000</v>
      </c>
      <c r="L214" s="5">
        <v>283000000000</v>
      </c>
      <c r="M214" s="5">
        <v>507000000000</v>
      </c>
      <c r="N214" s="5">
        <v>381000000000</v>
      </c>
      <c r="O214" s="5">
        <v>534000000000</v>
      </c>
      <c r="P214" s="5">
        <v>390000000000</v>
      </c>
      <c r="R214" s="5">
        <v>200000000000</v>
      </c>
      <c r="S214" s="5">
        <v>320000000000</v>
      </c>
      <c r="T214" s="5">
        <v>1000000000</v>
      </c>
      <c r="U214" s="5">
        <v>3000000000</v>
      </c>
    </row>
    <row r="215" spans="2:23" ht="15.5" x14ac:dyDescent="0.35">
      <c r="C215" t="s">
        <v>25</v>
      </c>
      <c r="I215" s="5">
        <v>213000000000</v>
      </c>
      <c r="J215" s="5">
        <v>473000000000</v>
      </c>
      <c r="K215" s="5">
        <v>384000000000</v>
      </c>
      <c r="L215" s="5">
        <v>1432000000000</v>
      </c>
      <c r="M215" s="5">
        <v>1443000000000</v>
      </c>
      <c r="N215" s="5">
        <v>909000000000</v>
      </c>
      <c r="O215" s="5">
        <v>2898000000000</v>
      </c>
      <c r="P215" s="5">
        <v>1880000000000</v>
      </c>
      <c r="Q215" s="5">
        <v>1445000000000</v>
      </c>
      <c r="R215" s="5">
        <v>670000000000</v>
      </c>
      <c r="S215" s="5">
        <v>533000000000</v>
      </c>
      <c r="T215" s="5">
        <v>202000000000</v>
      </c>
      <c r="U215" s="5">
        <v>176000000000</v>
      </c>
      <c r="V215" s="5">
        <v>19000000000</v>
      </c>
      <c r="W215" s="5">
        <v>16000000000</v>
      </c>
    </row>
    <row r="216" spans="2:23" ht="15.5" x14ac:dyDescent="0.35">
      <c r="C216" t="s">
        <v>22</v>
      </c>
      <c r="I216" s="5">
        <v>-199000000000</v>
      </c>
      <c r="J216" s="5">
        <v>-125000000000</v>
      </c>
      <c r="K216" s="5">
        <v>-23000000000</v>
      </c>
      <c r="L216" s="5">
        <v>-106000000000</v>
      </c>
      <c r="M216" s="5">
        <v>-296000000000</v>
      </c>
      <c r="N216" s="5">
        <v>-633000000000</v>
      </c>
      <c r="O216" s="5">
        <v>1296000000000</v>
      </c>
      <c r="P216" s="5">
        <v>1015000000000</v>
      </c>
      <c r="Q216" s="5">
        <v>808000000000</v>
      </c>
      <c r="R216" s="5">
        <v>328000000000</v>
      </c>
      <c r="S216" s="5">
        <v>-291000000000</v>
      </c>
      <c r="T216" s="5">
        <v>-837000000000</v>
      </c>
      <c r="U216" s="5">
        <v>-237000000000</v>
      </c>
      <c r="V216" s="5">
        <v>-321000000000</v>
      </c>
      <c r="W216" s="5">
        <v>-210000000000</v>
      </c>
    </row>
    <row r="217" spans="2:23" ht="15.5" x14ac:dyDescent="0.35">
      <c r="C217" t="s">
        <v>247</v>
      </c>
      <c r="I217" s="5">
        <v>739000000000</v>
      </c>
      <c r="J217" s="5">
        <v>888000000000</v>
      </c>
      <c r="K217" s="5">
        <v>657000000000</v>
      </c>
      <c r="L217" s="5">
        <v>677000000000</v>
      </c>
      <c r="M217" s="5">
        <v>555000000000</v>
      </c>
      <c r="N217" s="5">
        <v>542000000000</v>
      </c>
      <c r="O217" s="5">
        <v>974000000000</v>
      </c>
      <c r="P217" s="5">
        <v>623000000000</v>
      </c>
      <c r="Q217" s="5">
        <v>135000000000</v>
      </c>
      <c r="R217" s="5">
        <v>576000000000</v>
      </c>
      <c r="S217" s="5">
        <v>661000000000</v>
      </c>
      <c r="T217" s="5">
        <v>618000000000</v>
      </c>
      <c r="U217" s="5">
        <v>102000000000</v>
      </c>
      <c r="V217" s="5">
        <v>16000000000</v>
      </c>
      <c r="W217" s="5">
        <v>-11000000000</v>
      </c>
    </row>
    <row r="218" spans="2:23" ht="15.5" x14ac:dyDescent="0.35">
      <c r="C218" t="s">
        <v>248</v>
      </c>
      <c r="I218" s="5">
        <v>123000000000</v>
      </c>
      <c r="J218" s="5">
        <v>262000000000</v>
      </c>
      <c r="K218" s="5">
        <v>95000000000</v>
      </c>
      <c r="L218" s="5">
        <v>26000000000</v>
      </c>
      <c r="M218" s="5">
        <v>35000000000</v>
      </c>
      <c r="N218" s="5">
        <v>803000000000</v>
      </c>
      <c r="O218" s="5">
        <v>1126000000000</v>
      </c>
      <c r="P218" s="5">
        <v>733000000000</v>
      </c>
      <c r="Q218" s="5">
        <v>556000000000</v>
      </c>
      <c r="R218" s="5">
        <v>-79000000000</v>
      </c>
      <c r="S218" s="5">
        <v>458000000000</v>
      </c>
      <c r="T218" s="5">
        <v>192000000000</v>
      </c>
      <c r="U218" s="5">
        <v>124000000000</v>
      </c>
      <c r="V218" s="5">
        <v>294000000000</v>
      </c>
      <c r="W218" s="5">
        <v>135000000000</v>
      </c>
    </row>
    <row r="219" spans="2:23" ht="15.5" x14ac:dyDescent="0.35">
      <c r="C219" t="s">
        <v>249</v>
      </c>
      <c r="I219" s="5">
        <v>-14000000000</v>
      </c>
      <c r="J219" s="5">
        <v>-109000000000</v>
      </c>
      <c r="K219" s="5">
        <v>-89000000000</v>
      </c>
      <c r="L219" s="5">
        <v>-156000000000</v>
      </c>
      <c r="M219" s="5">
        <v>-203000000000</v>
      </c>
      <c r="N219" s="5">
        <v>-317000000000</v>
      </c>
      <c r="O219" s="5">
        <v>-391000000000</v>
      </c>
      <c r="P219" s="5">
        <v>-440000000000</v>
      </c>
      <c r="Q219" s="5">
        <v>-501000000000</v>
      </c>
      <c r="R219" s="5">
        <v>-482000000000</v>
      </c>
      <c r="S219" s="5">
        <v>-443000000000</v>
      </c>
      <c r="T219" s="5">
        <v>-644000000000</v>
      </c>
      <c r="U219" s="5">
        <v>-454000000000</v>
      </c>
      <c r="V219" s="5">
        <v>-174000000000</v>
      </c>
      <c r="W219" s="5">
        <v>-162000000000</v>
      </c>
    </row>
    <row r="220" spans="2:23" ht="15.5" x14ac:dyDescent="0.35">
      <c r="C220" t="s">
        <v>14</v>
      </c>
      <c r="I220" s="5">
        <v>109000000000</v>
      </c>
      <c r="J220" s="5">
        <v>153000000000</v>
      </c>
      <c r="K220" s="5">
        <v>6000000000</v>
      </c>
      <c r="L220" s="5">
        <v>-130000000000</v>
      </c>
      <c r="M220" s="5">
        <v>-168000000000</v>
      </c>
      <c r="N220" s="5">
        <v>486000000000</v>
      </c>
      <c r="O220" s="5">
        <v>735000000000</v>
      </c>
      <c r="P220" s="5">
        <v>294000000000</v>
      </c>
      <c r="Q220" s="5">
        <v>56000000000</v>
      </c>
      <c r="R220" s="5">
        <v>-562000000000</v>
      </c>
      <c r="S220" s="5">
        <v>15000000000</v>
      </c>
      <c r="T220" s="5">
        <v>-452000000000</v>
      </c>
      <c r="U220" s="5">
        <v>-331000000000</v>
      </c>
      <c r="V220" s="5">
        <v>120000000000</v>
      </c>
      <c r="W220" s="5">
        <v>-27000000000</v>
      </c>
    </row>
    <row r="221" spans="2:23" ht="15.5" x14ac:dyDescent="0.35">
      <c r="C221" t="s">
        <v>16</v>
      </c>
      <c r="I221" s="6">
        <v>12.52</v>
      </c>
      <c r="J221" s="6">
        <v>17.579999999999998</v>
      </c>
      <c r="K221" s="6">
        <v>0.69</v>
      </c>
      <c r="L221" s="6">
        <v>-14.95</v>
      </c>
      <c r="M221" s="6">
        <v>-19.28</v>
      </c>
      <c r="N221" s="6">
        <v>55.82</v>
      </c>
      <c r="O221" s="6">
        <v>84.29</v>
      </c>
      <c r="P221" s="6">
        <v>33.68</v>
      </c>
      <c r="Q221" s="6">
        <v>6.37</v>
      </c>
      <c r="R221" s="6">
        <v>-64.44</v>
      </c>
      <c r="S221" s="6">
        <v>1.77</v>
      </c>
      <c r="T221" s="6">
        <v>-51.82</v>
      </c>
      <c r="U221" s="6">
        <v>-49.56</v>
      </c>
      <c r="V221" s="6">
        <v>44.1</v>
      </c>
      <c r="W221" s="6">
        <v>-9.98</v>
      </c>
    </row>
    <row r="223" spans="2:23" ht="15.5" x14ac:dyDescent="0.35">
      <c r="B223" t="s">
        <v>250</v>
      </c>
      <c r="C223" t="s">
        <v>251</v>
      </c>
      <c r="D223" s="5">
        <v>2000000000</v>
      </c>
      <c r="E223" s="5">
        <v>32000000000</v>
      </c>
      <c r="F223" s="5">
        <v>4000000000</v>
      </c>
      <c r="G223" s="5">
        <v>3000000000</v>
      </c>
      <c r="H223" s="5">
        <v>6000000000</v>
      </c>
      <c r="I223" s="5">
        <v>40000000000</v>
      </c>
      <c r="J223" s="5">
        <v>65000000000</v>
      </c>
      <c r="K223" s="5">
        <v>34000000000</v>
      </c>
      <c r="L223" s="5">
        <v>163000000000</v>
      </c>
      <c r="M223" s="5">
        <v>83000000000</v>
      </c>
      <c r="N223" s="5">
        <v>128000000000</v>
      </c>
      <c r="O223" s="5">
        <v>512000000000</v>
      </c>
      <c r="P223" s="5">
        <v>486000000000</v>
      </c>
      <c r="Q223" s="5">
        <v>337000000000</v>
      </c>
    </row>
    <row r="224" spans="2:23" ht="15.5" x14ac:dyDescent="0.35">
      <c r="C224" t="s">
        <v>252</v>
      </c>
      <c r="H224" s="5">
        <v>40000000000</v>
      </c>
      <c r="I224" s="5">
        <v>40000000000</v>
      </c>
      <c r="J224" s="5">
        <v>65000000000</v>
      </c>
      <c r="K224" s="5">
        <v>34000000000</v>
      </c>
      <c r="L224" s="5">
        <v>163000000000</v>
      </c>
      <c r="M224" s="5">
        <v>83000000000</v>
      </c>
      <c r="N224" s="5">
        <v>128000000000</v>
      </c>
      <c r="O224" s="5">
        <v>512000000000</v>
      </c>
      <c r="P224" s="5">
        <v>486000000000</v>
      </c>
      <c r="Q224" s="5">
        <v>337000000000</v>
      </c>
    </row>
    <row r="225" spans="3:17" ht="15.5" x14ac:dyDescent="0.35">
      <c r="C225" t="s">
        <v>253</v>
      </c>
      <c r="H225" s="6">
        <v>0.46</v>
      </c>
      <c r="I225" s="6">
        <v>0.46</v>
      </c>
      <c r="J225" s="6">
        <v>0.75</v>
      </c>
      <c r="K225" s="6">
        <v>0.79</v>
      </c>
      <c r="L225" s="6">
        <v>3.75</v>
      </c>
      <c r="M225" s="6">
        <v>1.9</v>
      </c>
      <c r="N225" s="6">
        <v>2.94</v>
      </c>
      <c r="O225" s="6">
        <v>15.36</v>
      </c>
      <c r="P225" s="6">
        <v>17.5</v>
      </c>
      <c r="Q225" s="6">
        <v>12.13</v>
      </c>
    </row>
    <row r="226" spans="3:17" ht="15.5" x14ac:dyDescent="0.35">
      <c r="C226" t="s">
        <v>77</v>
      </c>
      <c r="H226" s="6">
        <v>0.66760000000000008</v>
      </c>
      <c r="I226" s="6">
        <v>0.1002</v>
      </c>
      <c r="J226" s="6">
        <v>0.10060000000000001</v>
      </c>
      <c r="K226" s="6">
        <v>0.20180000000000001</v>
      </c>
      <c r="L226" s="6">
        <v>0.2006</v>
      </c>
      <c r="M226" s="6">
        <v>0.19969999999999999</v>
      </c>
      <c r="N226" s="6">
        <v>0.20010000000000003</v>
      </c>
      <c r="O226" s="6">
        <v>0.26129999999999998</v>
      </c>
      <c r="P226" s="6">
        <v>0.31359999999999999</v>
      </c>
      <c r="Q226" s="6">
        <v>0.31359999999999999</v>
      </c>
    </row>
    <row r="227" spans="3:17" ht="15.5" x14ac:dyDescent="0.35">
      <c r="C227" t="s">
        <v>254</v>
      </c>
      <c r="H227" s="6">
        <v>6.3E-3</v>
      </c>
      <c r="I227" s="6">
        <v>5.3E-3</v>
      </c>
      <c r="J227" s="6">
        <v>8.6E-3</v>
      </c>
      <c r="K227" s="6">
        <v>1.1299999999999999E-2</v>
      </c>
      <c r="L227" s="6">
        <v>2.6800000000000001E-2</v>
      </c>
      <c r="M227" s="6">
        <v>9.0000000000000011E-3</v>
      </c>
      <c r="N227" s="6">
        <v>1.01E-2</v>
      </c>
      <c r="O227" s="6">
        <v>6.4000000000000001E-2</v>
      </c>
      <c r="P227" s="6">
        <v>2.8900000000000002E-2</v>
      </c>
      <c r="Q227" s="6">
        <v>2.3099999999999999E-2</v>
      </c>
    </row>
    <row r="228" spans="3:17" ht="15.5" x14ac:dyDescent="0.35">
      <c r="C228" t="s">
        <v>57</v>
      </c>
      <c r="D228" s="6">
        <v>0.17</v>
      </c>
      <c r="E228" s="6">
        <v>3.63</v>
      </c>
      <c r="F228" s="6">
        <v>0.46</v>
      </c>
      <c r="G228" s="6">
        <v>0.32</v>
      </c>
      <c r="H228" s="6">
        <v>0.69</v>
      </c>
      <c r="I228" s="6">
        <v>4.59</v>
      </c>
      <c r="J228" s="6">
        <v>7.46</v>
      </c>
      <c r="K228" s="6">
        <v>3.92</v>
      </c>
      <c r="L228" s="6">
        <v>18.690000000000001</v>
      </c>
      <c r="M228" s="6">
        <v>9.51</v>
      </c>
      <c r="N228" s="6">
        <v>14.69</v>
      </c>
      <c r="O228" s="6">
        <v>58.79</v>
      </c>
      <c r="P228" s="6">
        <v>55.8</v>
      </c>
      <c r="Q228" s="6">
        <v>38.68</v>
      </c>
    </row>
    <row r="229" spans="3:17" ht="15.5" x14ac:dyDescent="0.35">
      <c r="C229" t="s">
        <v>255</v>
      </c>
      <c r="H229" s="6">
        <v>4.58</v>
      </c>
      <c r="I229" s="6">
        <v>4.59</v>
      </c>
      <c r="J229" s="6">
        <v>7.46</v>
      </c>
      <c r="K229" s="6">
        <v>3.92</v>
      </c>
      <c r="L229" s="6">
        <v>18.690000000000001</v>
      </c>
      <c r="M229" s="6">
        <v>9.51</v>
      </c>
      <c r="N229" s="6">
        <v>14.69</v>
      </c>
      <c r="O229" s="6">
        <v>58.79</v>
      </c>
      <c r="P229" s="6">
        <v>55.8</v>
      </c>
      <c r="Q229" s="6">
        <v>38.68</v>
      </c>
    </row>
    <row r="230" spans="3:17" ht="15.5" x14ac:dyDescent="0.35">
      <c r="C230" t="s">
        <v>79</v>
      </c>
      <c r="H230" s="6">
        <v>0.46</v>
      </c>
      <c r="I230" s="6">
        <v>0.46</v>
      </c>
      <c r="J230" s="6">
        <v>0.75</v>
      </c>
      <c r="K230" s="6">
        <v>0.79</v>
      </c>
      <c r="L230" s="6">
        <v>3.75</v>
      </c>
      <c r="M230" s="6">
        <v>1.9</v>
      </c>
      <c r="N230" s="6">
        <v>2.94</v>
      </c>
      <c r="O230" s="6">
        <v>15.36</v>
      </c>
      <c r="P230" s="6">
        <v>17.5</v>
      </c>
      <c r="Q230" s="6">
        <v>12.13</v>
      </c>
    </row>
    <row r="231" spans="3:17" ht="15.5" x14ac:dyDescent="0.35">
      <c r="C231" t="s">
        <v>256</v>
      </c>
      <c r="H231" s="6">
        <v>0.66760000000000008</v>
      </c>
      <c r="I231" s="6">
        <v>0.1002</v>
      </c>
      <c r="J231" s="6">
        <v>0.10060000000000001</v>
      </c>
      <c r="K231" s="6">
        <v>0.20180000000000001</v>
      </c>
      <c r="L231" s="6">
        <v>0.2006</v>
      </c>
      <c r="M231" s="6">
        <v>0.19969999999999999</v>
      </c>
      <c r="N231" s="6">
        <v>0.20010000000000003</v>
      </c>
      <c r="O231" s="6">
        <v>0.26129999999999998</v>
      </c>
      <c r="P231" s="6">
        <v>0.31359999999999999</v>
      </c>
      <c r="Q231" s="6">
        <v>0.31359999999999999</v>
      </c>
    </row>
    <row r="232" spans="3:17" ht="15.5" x14ac:dyDescent="0.35">
      <c r="C232" t="s">
        <v>257</v>
      </c>
      <c r="H232" s="6">
        <v>6.3E-3</v>
      </c>
      <c r="I232" s="6">
        <v>5.3E-3</v>
      </c>
      <c r="J232" s="6">
        <v>8.6E-3</v>
      </c>
      <c r="K232" s="6">
        <v>1.1299999999999999E-2</v>
      </c>
      <c r="L232" s="6">
        <v>2.6800000000000001E-2</v>
      </c>
      <c r="M232" s="6">
        <v>9.0000000000000011E-3</v>
      </c>
      <c r="N232" s="6">
        <v>1.01E-2</v>
      </c>
      <c r="O232" s="6">
        <v>6.4000000000000001E-2</v>
      </c>
      <c r="P232" s="6">
        <v>2.8900000000000002E-2</v>
      </c>
      <c r="Q232" s="6">
        <v>2.3099999999999999E-2</v>
      </c>
    </row>
    <row r="233" spans="3:17" ht="15.5" x14ac:dyDescent="0.35">
      <c r="C233" t="s">
        <v>258</v>
      </c>
      <c r="D233" s="5">
        <v>677000000000</v>
      </c>
      <c r="E233" s="5">
        <v>1066000000000</v>
      </c>
      <c r="F233" s="5">
        <v>950000000000</v>
      </c>
      <c r="G233" s="5">
        <v>698000000000</v>
      </c>
      <c r="H233" s="5">
        <v>2708000000000</v>
      </c>
      <c r="I233" s="5">
        <v>3586000000000</v>
      </c>
      <c r="J233" s="5">
        <v>4896000000000</v>
      </c>
      <c r="K233" s="5">
        <v>4203000000000</v>
      </c>
      <c r="L233" s="5">
        <v>6004000000000</v>
      </c>
      <c r="M233" s="5">
        <v>4459000000000</v>
      </c>
      <c r="N233" s="5">
        <v>4803000000000</v>
      </c>
      <c r="O233" s="5">
        <v>7083000000000</v>
      </c>
      <c r="P233" s="5">
        <v>6931000000000</v>
      </c>
      <c r="Q233" s="5">
        <v>5362000000000</v>
      </c>
    </row>
    <row r="234" spans="3:17" ht="15.5" x14ac:dyDescent="0.35">
      <c r="C234" t="s">
        <v>259</v>
      </c>
      <c r="H234" s="5">
        <v>3391000000000</v>
      </c>
      <c r="I234" s="5">
        <v>3586000000000</v>
      </c>
      <c r="J234" s="5">
        <v>4896000000000</v>
      </c>
      <c r="K234" s="5">
        <v>4203000000000</v>
      </c>
      <c r="L234" s="5">
        <v>6004000000000</v>
      </c>
      <c r="M234" s="5">
        <v>4459000000000</v>
      </c>
      <c r="N234" s="5">
        <v>4803000000000</v>
      </c>
      <c r="O234" s="5">
        <v>7083000000000</v>
      </c>
      <c r="P234" s="5">
        <v>6931000000000</v>
      </c>
      <c r="Q234" s="5">
        <v>5362000000000</v>
      </c>
    </row>
    <row r="235" spans="3:17" ht="15.5" x14ac:dyDescent="0.35">
      <c r="C235" t="s">
        <v>260</v>
      </c>
      <c r="H235" s="6">
        <v>0.46</v>
      </c>
      <c r="I235" s="6">
        <v>0.46</v>
      </c>
      <c r="J235" s="6">
        <v>0.75</v>
      </c>
      <c r="K235" s="6">
        <v>0.79</v>
      </c>
      <c r="L235" s="6">
        <v>3.75</v>
      </c>
      <c r="M235" s="6">
        <v>1.9</v>
      </c>
      <c r="N235" s="6">
        <v>2.94</v>
      </c>
      <c r="O235" s="6">
        <v>15.36</v>
      </c>
      <c r="P235" s="6">
        <v>17.5</v>
      </c>
      <c r="Q235" s="6">
        <v>12.13</v>
      </c>
    </row>
    <row r="236" spans="3:17" ht="15.5" x14ac:dyDescent="0.35">
      <c r="C236" t="s">
        <v>261</v>
      </c>
      <c r="H236" s="6">
        <v>0.66760000000000008</v>
      </c>
      <c r="I236" s="6">
        <v>0.1002</v>
      </c>
      <c r="J236" s="6">
        <v>0.10060000000000001</v>
      </c>
      <c r="K236" s="6">
        <v>0.20180000000000001</v>
      </c>
      <c r="L236" s="6">
        <v>0.2006</v>
      </c>
      <c r="M236" s="6">
        <v>0.19969999999999999</v>
      </c>
      <c r="N236" s="6">
        <v>0.20010000000000003</v>
      </c>
      <c r="O236" s="6">
        <v>0.26129999999999998</v>
      </c>
      <c r="P236" s="6">
        <v>0.31359999999999999</v>
      </c>
      <c r="Q236" s="6">
        <v>0.31359999999999999</v>
      </c>
    </row>
    <row r="237" spans="3:17" ht="15.5" x14ac:dyDescent="0.35">
      <c r="C237" t="s">
        <v>262</v>
      </c>
      <c r="H237" s="6">
        <v>6.3E-3</v>
      </c>
      <c r="I237" s="6">
        <v>5.3E-3</v>
      </c>
      <c r="J237" s="6">
        <v>8.6E-3</v>
      </c>
      <c r="K237" s="6">
        <v>1.1299999999999999E-2</v>
      </c>
      <c r="L237" s="6">
        <v>2.6800000000000001E-2</v>
      </c>
      <c r="M237" s="6">
        <v>9.0000000000000011E-3</v>
      </c>
      <c r="N237" s="6">
        <v>1.01E-2</v>
      </c>
      <c r="O237" s="6">
        <v>6.4000000000000001E-2</v>
      </c>
      <c r="P237" s="6">
        <v>2.8900000000000002E-2</v>
      </c>
      <c r="Q237" s="6">
        <v>2.3099999999999999E-2</v>
      </c>
    </row>
    <row r="238" spans="3:17" ht="15.5" x14ac:dyDescent="0.35">
      <c r="C238" t="s">
        <v>263</v>
      </c>
      <c r="I238" s="6">
        <v>105.94</v>
      </c>
    </row>
    <row r="239" spans="3:17" ht="15.5" x14ac:dyDescent="0.35">
      <c r="C239" t="s">
        <v>264</v>
      </c>
      <c r="I239" s="6">
        <v>15.93</v>
      </c>
    </row>
    <row r="240" spans="3:17" ht="15.5" x14ac:dyDescent="0.35">
      <c r="C240" t="s">
        <v>265</v>
      </c>
      <c r="I240" s="6">
        <v>7.42</v>
      </c>
    </row>
    <row r="241" spans="3:9" ht="15.5" x14ac:dyDescent="0.35">
      <c r="C241" t="s">
        <v>266</v>
      </c>
      <c r="I241" s="6">
        <v>6.2800000000000009E-2</v>
      </c>
    </row>
    <row r="242" spans="3:9" ht="15.5" x14ac:dyDescent="0.35">
      <c r="C242" t="s">
        <v>267</v>
      </c>
      <c r="I242" s="6">
        <v>0.19</v>
      </c>
    </row>
    <row r="243" spans="3:9" ht="15.5" x14ac:dyDescent="0.35">
      <c r="C243" t="s">
        <v>268</v>
      </c>
      <c r="I243" s="6">
        <v>0.18</v>
      </c>
    </row>
    <row r="244" spans="3:9" ht="15.5" x14ac:dyDescent="0.35">
      <c r="C244" t="s">
        <v>269</v>
      </c>
      <c r="I244" s="6">
        <v>3.61</v>
      </c>
    </row>
    <row r="245" spans="3:9" ht="15.5" x14ac:dyDescent="0.35">
      <c r="C245" t="s">
        <v>270</v>
      </c>
      <c r="I245" s="6">
        <v>3.97</v>
      </c>
    </row>
    <row r="246" spans="3:9" ht="15.5" x14ac:dyDescent="0.35">
      <c r="C246" t="s">
        <v>271</v>
      </c>
      <c r="I246" s="6">
        <v>6.17</v>
      </c>
    </row>
    <row r="247" spans="3:9" ht="15.5" x14ac:dyDescent="0.35">
      <c r="C247" t="s">
        <v>272</v>
      </c>
      <c r="I247" s="6">
        <v>2.54</v>
      </c>
    </row>
    <row r="248" spans="3:9" ht="15.5" x14ac:dyDescent="0.35">
      <c r="C248" t="s">
        <v>273</v>
      </c>
      <c r="I248" s="6">
        <v>-0.41</v>
      </c>
    </row>
    <row r="249" spans="3:9" ht="15.5" x14ac:dyDescent="0.35">
      <c r="C249" t="s">
        <v>274</v>
      </c>
      <c r="I249" s="6">
        <v>-0.43</v>
      </c>
    </row>
    <row r="250" spans="3:9" ht="15.5" x14ac:dyDescent="0.35">
      <c r="C250" t="s">
        <v>275</v>
      </c>
      <c r="I250" s="6">
        <v>4.58</v>
      </c>
    </row>
    <row r="251" spans="3:9" ht="15.5" x14ac:dyDescent="0.35">
      <c r="C251" t="s">
        <v>276</v>
      </c>
      <c r="I251" s="6">
        <v>0.69</v>
      </c>
    </row>
    <row r="252" spans="3:9" ht="15.5" x14ac:dyDescent="0.35">
      <c r="C252" t="s">
        <v>277</v>
      </c>
      <c r="I252" s="6">
        <v>389.11</v>
      </c>
    </row>
    <row r="253" spans="3:9" ht="15.5" x14ac:dyDescent="0.35">
      <c r="C253" t="s">
        <v>278</v>
      </c>
      <c r="D253" s="6">
        <v>28.91</v>
      </c>
    </row>
    <row r="254" spans="3:9" ht="15.5" x14ac:dyDescent="0.35">
      <c r="C254" t="s">
        <v>279</v>
      </c>
      <c r="I254" s="6">
        <v>416.42</v>
      </c>
    </row>
    <row r="255" spans="3:9" ht="15.5" x14ac:dyDescent="0.35">
      <c r="C255" t="s">
        <v>280</v>
      </c>
      <c r="I255" s="6">
        <v>18.399999999999999</v>
      </c>
    </row>
    <row r="256" spans="3:9" ht="15.5" x14ac:dyDescent="0.35">
      <c r="C256" t="s">
        <v>281</v>
      </c>
      <c r="D256" s="6">
        <v>1.31</v>
      </c>
    </row>
    <row r="257" spans="3:9" ht="15.5" x14ac:dyDescent="0.35">
      <c r="C257" t="s">
        <v>282</v>
      </c>
      <c r="D257" s="6">
        <v>0.99</v>
      </c>
    </row>
    <row r="258" spans="3:9" ht="15.5" x14ac:dyDescent="0.35">
      <c r="C258" t="s">
        <v>283</v>
      </c>
      <c r="D258" s="6">
        <v>0.05</v>
      </c>
    </row>
    <row r="259" spans="3:9" ht="15.5" x14ac:dyDescent="0.35">
      <c r="C259" t="s">
        <v>284</v>
      </c>
      <c r="D259" s="6">
        <v>0.03</v>
      </c>
    </row>
    <row r="260" spans="3:9" ht="15.5" x14ac:dyDescent="0.35">
      <c r="C260" t="s">
        <v>285</v>
      </c>
      <c r="D260" s="6">
        <v>0.72</v>
      </c>
    </row>
    <row r="261" spans="3:9" ht="15.5" x14ac:dyDescent="0.35">
      <c r="C261" t="s">
        <v>286</v>
      </c>
      <c r="D261" s="6">
        <v>0.03</v>
      </c>
    </row>
    <row r="262" spans="3:9" ht="15.5" x14ac:dyDescent="0.35">
      <c r="C262" t="s">
        <v>287</v>
      </c>
      <c r="D262" s="6">
        <v>1.73</v>
      </c>
    </row>
    <row r="263" spans="3:9" ht="15.5" x14ac:dyDescent="0.35">
      <c r="C263" t="s">
        <v>288</v>
      </c>
      <c r="I263" s="6">
        <v>6.86</v>
      </c>
    </row>
    <row r="264" spans="3:9" ht="15.5" x14ac:dyDescent="0.35">
      <c r="C264" t="s">
        <v>12</v>
      </c>
      <c r="D264" s="5">
        <v>-128000000000</v>
      </c>
    </row>
    <row r="265" spans="3:9" ht="15.5" x14ac:dyDescent="0.35">
      <c r="C265" t="s">
        <v>289</v>
      </c>
      <c r="I265" s="6">
        <v>3.27</v>
      </c>
    </row>
    <row r="266" spans="3:9" ht="15.5" x14ac:dyDescent="0.35">
      <c r="C266" t="s">
        <v>290</v>
      </c>
      <c r="I266" s="6">
        <v>6.3E-3</v>
      </c>
    </row>
    <row r="267" spans="3:9" ht="15.5" x14ac:dyDescent="0.35">
      <c r="C267" t="s">
        <v>291</v>
      </c>
      <c r="I267" s="6">
        <v>1.1000000000000001E-2</v>
      </c>
    </row>
    <row r="268" spans="3:9" ht="15.5" x14ac:dyDescent="0.35">
      <c r="C268" t="s">
        <v>292</v>
      </c>
      <c r="I268" s="6">
        <v>2.63E-2</v>
      </c>
    </row>
    <row r="269" spans="3:9" ht="15.5" x14ac:dyDescent="0.35">
      <c r="C269" t="s">
        <v>293</v>
      </c>
      <c r="I269" s="6">
        <v>6.1999999999999998E-3</v>
      </c>
    </row>
    <row r="270" spans="3:9" ht="15.5" x14ac:dyDescent="0.35">
      <c r="C270" t="s">
        <v>294</v>
      </c>
      <c r="D270" s="6">
        <v>108.98</v>
      </c>
    </row>
    <row r="271" spans="3:9" ht="15.5" x14ac:dyDescent="0.35">
      <c r="C271" t="s">
        <v>295</v>
      </c>
      <c r="D271" s="6">
        <v>105.97</v>
      </c>
    </row>
    <row r="272" spans="3:9" ht="15.5" x14ac:dyDescent="0.35">
      <c r="C272" t="s">
        <v>296</v>
      </c>
      <c r="D272" s="6">
        <v>206.29</v>
      </c>
    </row>
    <row r="273" spans="3:9" ht="15.5" x14ac:dyDescent="0.35">
      <c r="C273" t="s">
        <v>297</v>
      </c>
      <c r="D273" s="6">
        <v>8.66</v>
      </c>
    </row>
    <row r="274" spans="3:9" ht="15.5" x14ac:dyDescent="0.35">
      <c r="C274" t="s">
        <v>298</v>
      </c>
      <c r="D274" s="6">
        <v>0.84</v>
      </c>
    </row>
    <row r="275" spans="3:9" ht="15.5" x14ac:dyDescent="0.35">
      <c r="C275" t="s">
        <v>299</v>
      </c>
      <c r="I275" s="6">
        <v>0.54</v>
      </c>
    </row>
    <row r="276" spans="3:9" ht="15.5" x14ac:dyDescent="0.35">
      <c r="C276" t="s">
        <v>300</v>
      </c>
      <c r="I276" s="6">
        <v>4.29</v>
      </c>
    </row>
    <row r="277" spans="3:9" ht="15.5" x14ac:dyDescent="0.35">
      <c r="C277" t="s">
        <v>53</v>
      </c>
      <c r="I277" s="5">
        <v>636000000000</v>
      </c>
    </row>
    <row r="278" spans="3:9" ht="15.5" x14ac:dyDescent="0.35">
      <c r="C278" t="s">
        <v>301</v>
      </c>
      <c r="I278" s="5">
        <v>626000000000</v>
      </c>
    </row>
    <row r="279" spans="3:9" ht="15.5" x14ac:dyDescent="0.35">
      <c r="C279" t="s">
        <v>302</v>
      </c>
      <c r="I279" s="5">
        <v>8720000000</v>
      </c>
    </row>
    <row r="280" spans="3:9" ht="15.5" x14ac:dyDescent="0.35">
      <c r="C280" t="s">
        <v>303</v>
      </c>
      <c r="I280" s="6">
        <v>0.38729999999999998</v>
      </c>
    </row>
    <row r="281" spans="3:9" ht="15.5" x14ac:dyDescent="0.35">
      <c r="C281" t="s">
        <v>304</v>
      </c>
      <c r="D281" s="6">
        <v>7.0199999999999999E-2</v>
      </c>
    </row>
    <row r="282" spans="3:9" ht="15.5" x14ac:dyDescent="0.35">
      <c r="C282" t="s">
        <v>305</v>
      </c>
      <c r="D282" s="6">
        <v>1.84E-2</v>
      </c>
    </row>
    <row r="283" spans="3:9" ht="15.5" x14ac:dyDescent="0.35">
      <c r="C283" t="s">
        <v>306</v>
      </c>
      <c r="D283" s="6">
        <v>2.2000000000000001E-3</v>
      </c>
    </row>
    <row r="284" spans="3:9" ht="15.5" x14ac:dyDescent="0.35">
      <c r="C284" t="s">
        <v>307</v>
      </c>
      <c r="D284" s="6">
        <v>-0.22320000000000001</v>
      </c>
    </row>
    <row r="285" spans="3:9" ht="15.5" x14ac:dyDescent="0.35">
      <c r="C285" t="s">
        <v>308</v>
      </c>
      <c r="D285" s="6">
        <v>-0.17620000000000002</v>
      </c>
    </row>
    <row r="286" spans="3:9" ht="15.5" x14ac:dyDescent="0.35">
      <c r="C286" t="s">
        <v>309</v>
      </c>
      <c r="D286" s="6">
        <v>-5.5599999999999997E-2</v>
      </c>
    </row>
    <row r="287" spans="3:9" ht="15.5" x14ac:dyDescent="0.35">
      <c r="C287" t="s">
        <v>310</v>
      </c>
      <c r="I287" s="6">
        <v>0.46</v>
      </c>
    </row>
    <row r="288" spans="3:9" ht="15.5" x14ac:dyDescent="0.35">
      <c r="C288" t="s">
        <v>311</v>
      </c>
      <c r="I288" s="6">
        <v>0.46</v>
      </c>
    </row>
    <row r="289" spans="3:9" ht="15.5" x14ac:dyDescent="0.35">
      <c r="C289" t="s">
        <v>312</v>
      </c>
      <c r="I289" s="6">
        <v>0.66760000000000008</v>
      </c>
    </row>
    <row r="290" spans="3:9" ht="15.5" x14ac:dyDescent="0.35">
      <c r="C290" t="s">
        <v>313</v>
      </c>
      <c r="I290" s="6">
        <v>6.3E-3</v>
      </c>
    </row>
    <row r="291" spans="3:9" ht="15.5" x14ac:dyDescent="0.35">
      <c r="C291" t="s">
        <v>314</v>
      </c>
      <c r="I291" t="s">
        <v>1540</v>
      </c>
    </row>
    <row r="292" spans="3:9" ht="15.5" x14ac:dyDescent="0.35">
      <c r="C292" t="s">
        <v>316</v>
      </c>
      <c r="I292" s="5">
        <v>6</v>
      </c>
    </row>
    <row r="293" spans="3:9" ht="15.5" x14ac:dyDescent="0.35">
      <c r="C293" t="s">
        <v>317</v>
      </c>
      <c r="I293" s="6">
        <v>0.22</v>
      </c>
    </row>
    <row r="294" spans="3:9" ht="15.5" x14ac:dyDescent="0.35">
      <c r="C294" t="s">
        <v>318</v>
      </c>
      <c r="I294" s="6">
        <v>0.43</v>
      </c>
    </row>
    <row r="295" spans="3:9" ht="15.5" x14ac:dyDescent="0.35">
      <c r="C295" t="s">
        <v>319</v>
      </c>
      <c r="I295" s="6">
        <v>0.47</v>
      </c>
    </row>
    <row r="296" spans="3:9" ht="15.5" x14ac:dyDescent="0.35">
      <c r="C296" t="s">
        <v>320</v>
      </c>
      <c r="I296" s="6">
        <v>0.8</v>
      </c>
    </row>
    <row r="297" spans="3:9" ht="15.5" x14ac:dyDescent="0.35">
      <c r="C297" t="s">
        <v>321</v>
      </c>
      <c r="I297" s="6">
        <v>0.93</v>
      </c>
    </row>
    <row r="298" spans="3:9" ht="15.5" x14ac:dyDescent="0.35">
      <c r="C298" t="s">
        <v>322</v>
      </c>
      <c r="I298" s="6">
        <v>0.98</v>
      </c>
    </row>
    <row r="299" spans="3:9" ht="15.5" x14ac:dyDescent="0.35">
      <c r="C299" t="s">
        <v>323</v>
      </c>
      <c r="I299" s="6">
        <v>0.55000000000000004</v>
      </c>
    </row>
    <row r="300" spans="3:9" ht="15.5" x14ac:dyDescent="0.35">
      <c r="C300" t="s">
        <v>324</v>
      </c>
      <c r="I300" s="5">
        <v>3391000000000</v>
      </c>
    </row>
    <row r="301" spans="3:9" ht="15.5" x14ac:dyDescent="0.35">
      <c r="C301" t="s">
        <v>325</v>
      </c>
      <c r="I301" s="5">
        <v>247000000000</v>
      </c>
    </row>
    <row r="302" spans="3:9" ht="15.5" x14ac:dyDescent="0.35">
      <c r="C302" t="s">
        <v>326</v>
      </c>
      <c r="I302" s="5">
        <v>247000000000</v>
      </c>
    </row>
    <row r="303" spans="3:9" ht="15.5" x14ac:dyDescent="0.35">
      <c r="C303" t="s">
        <v>327</v>
      </c>
      <c r="I303" s="5">
        <v>40000000000</v>
      </c>
    </row>
    <row r="304" spans="3:9" ht="15.5" x14ac:dyDescent="0.35">
      <c r="C304" t="s">
        <v>328</v>
      </c>
      <c r="D304" s="5">
        <v>252000000000</v>
      </c>
    </row>
    <row r="305" spans="3:9" ht="15.5" x14ac:dyDescent="0.35">
      <c r="C305" t="s">
        <v>329</v>
      </c>
      <c r="D305" s="5">
        <v>6291000000000</v>
      </c>
    </row>
    <row r="306" spans="3:9" ht="15.5" x14ac:dyDescent="0.35">
      <c r="C306" t="s">
        <v>330</v>
      </c>
      <c r="D306" s="5">
        <v>2605000000000</v>
      </c>
    </row>
    <row r="307" spans="3:9" ht="15.5" x14ac:dyDescent="0.35">
      <c r="C307" t="s">
        <v>235</v>
      </c>
      <c r="D307" s="5">
        <v>753000000000</v>
      </c>
    </row>
    <row r="308" spans="3:9" ht="15.5" x14ac:dyDescent="0.35">
      <c r="C308" t="s">
        <v>234</v>
      </c>
      <c r="I308" s="5">
        <v>3629000000000</v>
      </c>
    </row>
    <row r="309" spans="3:9" ht="15.5" x14ac:dyDescent="0.35">
      <c r="C309" t="s">
        <v>233</v>
      </c>
      <c r="D309" s="5">
        <v>118000000000</v>
      </c>
    </row>
    <row r="310" spans="3:9" ht="15.5" x14ac:dyDescent="0.35">
      <c r="C310" t="s">
        <v>232</v>
      </c>
      <c r="D310" s="5">
        <v>67000000000</v>
      </c>
    </row>
    <row r="311" spans="3:9" ht="15.5" x14ac:dyDescent="0.35">
      <c r="C311" t="s">
        <v>23</v>
      </c>
      <c r="D311" s="5">
        <v>185000000000</v>
      </c>
    </row>
    <row r="312" spans="3:9" ht="15.5" x14ac:dyDescent="0.35">
      <c r="C312" t="s">
        <v>20</v>
      </c>
      <c r="D312" s="5">
        <v>-67000000000</v>
      </c>
    </row>
    <row r="313" spans="3:9" ht="15.5" x14ac:dyDescent="0.35">
      <c r="C313" t="s">
        <v>331</v>
      </c>
      <c r="I313" s="5">
        <v>3686000000000</v>
      </c>
    </row>
    <row r="314" spans="3:9" ht="15.5" x14ac:dyDescent="0.35">
      <c r="C314" t="s">
        <v>332</v>
      </c>
      <c r="I314" s="5">
        <v>176000000000</v>
      </c>
    </row>
    <row r="315" spans="3:9" ht="15.5" x14ac:dyDescent="0.35">
      <c r="C315" t="s">
        <v>333</v>
      </c>
      <c r="I315" s="5">
        <v>-15000000000</v>
      </c>
    </row>
    <row r="316" spans="3:9" ht="15.5" x14ac:dyDescent="0.35">
      <c r="C316" t="s">
        <v>334</v>
      </c>
      <c r="I316" s="5">
        <v>-117000000000</v>
      </c>
    </row>
    <row r="317" spans="3:9" ht="15.5" x14ac:dyDescent="0.35">
      <c r="C317" t="s">
        <v>335</v>
      </c>
      <c r="I317" s="5">
        <v>-16000000000</v>
      </c>
    </row>
    <row r="318" spans="3:9" ht="15.5" x14ac:dyDescent="0.35">
      <c r="C318" t="s">
        <v>336</v>
      </c>
      <c r="I318" s="5">
        <v>160000000000</v>
      </c>
    </row>
  </sheetData>
  <pageMargins left="0.7" right="0.7" top="0.75" bottom="0.75" header="0.3" footer="0.3"/>
  <ignoredErrors>
    <ignoredError sqref="A1:W319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U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2320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2321</v>
      </c>
      <c r="D2" s="2" vm="383">
        <f ca="1">IFERROR(_xlfn.STOCKHISTORY("XIDX:" &amp; $C$1, D3, , 0, 0, 1), "Libur")</f>
        <v>740</v>
      </c>
      <c r="H2" s="2" vm="383">
        <f ca="1">IFERROR(INDEX(D2:G2,COUNT(D2:G2)),"")</f>
        <v>740</v>
      </c>
      <c r="I2" s="2" vm="113">
        <f t="shared" ref="I2:U2" ca="1" si="0">IFERROR(_xlfn.STOCKHISTORY("XIDX:" &amp; $C$1, I1, , 0, 0, 1), "Libur")</f>
        <v>575</v>
      </c>
      <c r="J2" s="2" vm="666">
        <f t="shared" ca="1" si="0"/>
        <v>352</v>
      </c>
      <c r="K2" s="2" t="str">
        <f t="shared" ca="1" si="0"/>
        <v>Libur</v>
      </c>
      <c r="L2" s="2" vm="628">
        <f t="shared" ca="1" si="0"/>
        <v>630</v>
      </c>
      <c r="M2" s="2" vm="421">
        <f t="shared" ca="1" si="0"/>
        <v>800</v>
      </c>
      <c r="N2" s="2" vm="632">
        <f t="shared" ca="1" si="0"/>
        <v>430</v>
      </c>
      <c r="O2" s="2" t="str">
        <f t="shared" ca="1" si="0"/>
        <v>Libur</v>
      </c>
      <c r="P2" s="2" vm="202">
        <f t="shared" ca="1" si="0"/>
        <v>780</v>
      </c>
      <c r="Q2" s="2" t="str">
        <f t="shared" ca="1" si="0"/>
        <v>Libur</v>
      </c>
      <c r="R2" s="2" vm="680">
        <f t="shared" ca="1" si="0"/>
        <v>840</v>
      </c>
      <c r="S2" s="2" t="str">
        <f t="shared" ca="1" si="0"/>
        <v>Libur</v>
      </c>
      <c r="T2" s="2" vm="114">
        <f t="shared" ca="1" si="0"/>
        <v>500</v>
      </c>
      <c r="U2" s="2" vm="32">
        <f t="shared" ca="1" si="0"/>
        <v>660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86418815228</v>
      </c>
      <c r="H4" s="2">
        <f>IFERROR(SUM(D4:G4)*(4/MAX(1,COUNT(D4:G4))),"")</f>
        <v>345675260912</v>
      </c>
      <c r="I4" s="2">
        <f t="shared" ref="I4:U4" si="1">IFERROR(INDEX(I51:I500,MATCH($C$4,$C$51:$C$500,0)),"")</f>
        <v>362403523127</v>
      </c>
      <c r="J4" s="2">
        <f t="shared" si="1"/>
        <v>343990085234</v>
      </c>
      <c r="K4" s="2">
        <f t="shared" si="1"/>
        <v>346497653568</v>
      </c>
      <c r="L4" s="2">
        <f t="shared" si="1"/>
        <v>377086228468</v>
      </c>
      <c r="M4" s="2">
        <f t="shared" si="1"/>
        <v>339039023365</v>
      </c>
      <c r="N4" s="2">
        <f t="shared" si="1"/>
        <v>303203668856</v>
      </c>
      <c r="O4" s="2">
        <f t="shared" si="1"/>
        <v>388118905159</v>
      </c>
      <c r="P4" s="2">
        <f t="shared" si="1"/>
        <v>412833362528</v>
      </c>
      <c r="Q4" s="2">
        <f t="shared" si="1"/>
        <v>302591131450</v>
      </c>
      <c r="R4" s="2">
        <f t="shared" si="1"/>
        <v>278331887681</v>
      </c>
      <c r="S4" s="2">
        <f t="shared" si="1"/>
        <v>277402566627</v>
      </c>
      <c r="T4" s="2">
        <f t="shared" si="1"/>
        <v>421516175465</v>
      </c>
      <c r="U4" s="2">
        <f t="shared" si="1"/>
        <v>439680589423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-639136447</v>
      </c>
      <c r="H5" s="2">
        <f>IFERROR(SUM(D5:G5)*(4/MAX(1,COUNT(D5:G5))),"")</f>
        <v>-2556545788</v>
      </c>
      <c r="I5" s="2">
        <f t="shared" ref="I5:U5" si="2">IFERROR(INDEX(I51:I500,MATCH($C$5,$C$51:$C$500,0)),"")</f>
        <v>5805503648</v>
      </c>
      <c r="J5" s="2">
        <f t="shared" si="2"/>
        <v>-4263064723</v>
      </c>
      <c r="K5" s="2">
        <f t="shared" si="2"/>
        <v>7768910327</v>
      </c>
      <c r="L5" s="2">
        <f t="shared" si="2"/>
        <v>-1370625150</v>
      </c>
      <c r="M5" s="2">
        <f t="shared" si="2"/>
        <v>-9283316822</v>
      </c>
      <c r="N5" s="2">
        <f t="shared" si="2"/>
        <v>10102487280</v>
      </c>
      <c r="O5" s="2">
        <f t="shared" si="2"/>
        <v>3198431423</v>
      </c>
      <c r="P5" s="2">
        <f t="shared" si="2"/>
        <v>-8942344198</v>
      </c>
      <c r="Q5" s="2">
        <f t="shared" si="2"/>
        <v>-14908398746</v>
      </c>
      <c r="R5" s="2">
        <f t="shared" si="2"/>
        <v>-8398081318</v>
      </c>
      <c r="S5" s="2">
        <f t="shared" si="2"/>
        <v>-10316229299</v>
      </c>
      <c r="T5" s="2">
        <f t="shared" si="2"/>
        <v>-8931976717</v>
      </c>
      <c r="U5" s="2">
        <f t="shared" si="2"/>
        <v>6221712803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129314695253</v>
      </c>
      <c r="H6" s="2">
        <f>IFERROR(INDEX(D6:G6,COUNT(D6:G6)),"")</f>
        <v>129314695253</v>
      </c>
      <c r="I6" s="2">
        <f t="shared" ref="I6:U6" si="3">IFERROR(INDEX(I51:I500,MATCH($C$6,$C$51:$C$500,0)),"")</f>
        <v>129953831700</v>
      </c>
      <c r="J6" s="2">
        <f t="shared" si="3"/>
        <v>124148328052</v>
      </c>
      <c r="K6" s="2">
        <f t="shared" si="3"/>
        <v>128411392775</v>
      </c>
      <c r="L6" s="2">
        <f t="shared" si="3"/>
        <v>120642482448</v>
      </c>
      <c r="M6" s="2">
        <f t="shared" si="3"/>
        <v>122013107598</v>
      </c>
      <c r="N6" s="2">
        <f t="shared" si="3"/>
        <v>131296424420</v>
      </c>
      <c r="O6" s="2">
        <f t="shared" si="3"/>
        <v>121349127890</v>
      </c>
      <c r="P6" s="2">
        <f t="shared" si="3"/>
        <v>118150696467</v>
      </c>
      <c r="Q6" s="2">
        <f t="shared" si="3"/>
        <v>127093040665</v>
      </c>
      <c r="R6" s="2">
        <f t="shared" si="3"/>
        <v>142001439411</v>
      </c>
      <c r="S6" s="2">
        <f t="shared" si="3"/>
        <v>150399520729</v>
      </c>
      <c r="T6" s="2">
        <f t="shared" si="3"/>
        <v>161879412678</v>
      </c>
      <c r="U6" s="2">
        <f t="shared" si="3"/>
        <v>170811389395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0.67</v>
      </c>
      <c r="H7" s="3">
        <f>IFERROR(INDEX(D7:G7,COUNT(D7:G7)),"")</f>
        <v>0.67</v>
      </c>
      <c r="I7" s="3">
        <f t="shared" ref="I7:U7" si="4">IFERROR(INDEX(I51:I500,MATCH($C$7,$C$51:$C$500,0))/1000000000,"")</f>
        <v>0.67</v>
      </c>
      <c r="J7" s="3">
        <f t="shared" si="4"/>
        <v>0.67</v>
      </c>
      <c r="K7" s="3">
        <f t="shared" si="4"/>
        <v>0.67</v>
      </c>
      <c r="L7" s="3">
        <f t="shared" si="4"/>
        <v>0.67</v>
      </c>
      <c r="M7" s="3">
        <f t="shared" si="4"/>
        <v>0.67</v>
      </c>
      <c r="N7" s="3">
        <f t="shared" si="4"/>
        <v>0.67</v>
      </c>
      <c r="O7" s="3">
        <f t="shared" si="4"/>
        <v>0.67</v>
      </c>
      <c r="P7" s="3">
        <f t="shared" si="4"/>
        <v>0.67</v>
      </c>
      <c r="Q7" s="3">
        <f t="shared" si="4"/>
        <v>0.67</v>
      </c>
      <c r="R7" s="3">
        <f t="shared" si="4"/>
        <v>0.67</v>
      </c>
      <c r="S7" s="3">
        <f t="shared" si="4"/>
        <v>0.67</v>
      </c>
      <c r="T7" s="3">
        <f t="shared" si="4"/>
        <v>0.67</v>
      </c>
      <c r="U7" s="3">
        <f t="shared" si="4"/>
        <v>0.67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-8000000000</v>
      </c>
      <c r="H8" s="2">
        <f>IFERROR(INDEX(D8:G8,COUNT(D8:G8)),"")</f>
        <v>-8000000000</v>
      </c>
      <c r="I8" s="2">
        <f t="shared" ref="I8:U8" si="5">IFERROR(INDEX(I51:I500,MATCH($C$8,$C$51:$C$500,0)),"")</f>
        <v>34000000000</v>
      </c>
      <c r="J8" s="2">
        <f t="shared" si="5"/>
        <v>-17000000000</v>
      </c>
      <c r="K8" s="2">
        <f t="shared" si="5"/>
        <v>24000000000</v>
      </c>
      <c r="L8" s="2">
        <f t="shared" si="5"/>
        <v>-34000000000</v>
      </c>
      <c r="M8" s="2">
        <f t="shared" si="5"/>
        <v>15000000000</v>
      </c>
      <c r="N8" s="2">
        <f t="shared" si="5"/>
        <v>-6000000000</v>
      </c>
      <c r="O8" s="2">
        <f t="shared" si="5"/>
        <v>56000000000</v>
      </c>
      <c r="P8" s="2">
        <f t="shared" si="5"/>
        <v>-32000000000</v>
      </c>
      <c r="Q8" s="2">
        <f t="shared" si="5"/>
        <v>-33000000000</v>
      </c>
      <c r="R8" s="2">
        <f t="shared" si="5"/>
        <v>-17000000000</v>
      </c>
      <c r="S8" s="2">
        <f t="shared" si="5"/>
        <v>33000000000</v>
      </c>
      <c r="T8" s="2">
        <f t="shared" si="5"/>
        <v>50000000000</v>
      </c>
      <c r="U8" s="2">
        <f t="shared" si="5"/>
        <v>-34000000000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-11.83</v>
      </c>
      <c r="H9" s="3">
        <f>IFERROR(INDEX(D9:G9,COUNT(D9:G9)),"")</f>
        <v>-11.83</v>
      </c>
      <c r="I9" s="3">
        <f t="shared" ref="I9:U9" si="6">IFERROR(INDEX(I51:I500,MATCH($C$9,$C$51:$C$500,0)),"")</f>
        <v>50.9</v>
      </c>
      <c r="J9" s="3">
        <f t="shared" si="6"/>
        <v>-25.29</v>
      </c>
      <c r="K9" s="3">
        <f t="shared" si="6"/>
        <v>36.479999999999997</v>
      </c>
      <c r="L9" s="3">
        <f t="shared" si="6"/>
        <v>-51.15</v>
      </c>
      <c r="M9" s="3">
        <f t="shared" si="6"/>
        <v>21.8</v>
      </c>
      <c r="N9" s="3">
        <f t="shared" si="6"/>
        <v>-9.19</v>
      </c>
      <c r="O9" s="3">
        <f t="shared" si="6"/>
        <v>84.11</v>
      </c>
      <c r="P9" s="3">
        <f t="shared" si="6"/>
        <v>-47.68</v>
      </c>
      <c r="Q9" s="3">
        <f t="shared" si="6"/>
        <v>-48.73</v>
      </c>
      <c r="R9" s="3">
        <f t="shared" si="6"/>
        <v>-25.93</v>
      </c>
      <c r="S9" s="3">
        <f t="shared" si="6"/>
        <v>49.79</v>
      </c>
      <c r="T9" s="3">
        <f t="shared" si="6"/>
        <v>75.069999999999993</v>
      </c>
      <c r="U9" s="3">
        <f t="shared" si="6"/>
        <v>-50.37</v>
      </c>
    </row>
    <row r="10" spans="1:21" ht="15.5" x14ac:dyDescent="0.35">
      <c r="C10" t="s">
        <v>17</v>
      </c>
      <c r="D10" s="3">
        <f ca="1">IFERROR(IF(D9=0,"",D2/D9),"")</f>
        <v>-62.552831783601015</v>
      </c>
      <c r="I10" s="3">
        <f t="shared" ref="I10:U10" ca="1" si="7">IFERROR(IF(I9=0,"",I2/I9),"")</f>
        <v>11.296660117878194</v>
      </c>
      <c r="J10" s="3">
        <f t="shared" ca="1" si="7"/>
        <v>-13.918544879398972</v>
      </c>
      <c r="K10" s="3" t="str">
        <f t="shared" ca="1" si="7"/>
        <v/>
      </c>
      <c r="L10" s="3">
        <f t="shared" ca="1" si="7"/>
        <v>-12.316715542521994</v>
      </c>
      <c r="M10" s="3">
        <f t="shared" ca="1" si="7"/>
        <v>36.697247706422019</v>
      </c>
      <c r="N10" s="3">
        <f t="shared" ca="1" si="7"/>
        <v>-46.789989118607181</v>
      </c>
      <c r="O10" s="3" t="str">
        <f t="shared" ca="1" si="7"/>
        <v/>
      </c>
      <c r="P10" s="3">
        <f t="shared" ca="1" si="7"/>
        <v>-16.359060402684563</v>
      </c>
      <c r="Q10" s="3" t="str">
        <f t="shared" ca="1" si="7"/>
        <v/>
      </c>
      <c r="R10" s="3">
        <f t="shared" ca="1" si="7"/>
        <v>-32.3949093713845</v>
      </c>
      <c r="S10" s="3" t="str">
        <f t="shared" ca="1" si="7"/>
        <v/>
      </c>
      <c r="T10" s="3">
        <f t="shared" ca="1" si="7"/>
        <v>6.6604502464366595</v>
      </c>
      <c r="U10" s="3">
        <f t="shared" ca="1" si="7"/>
        <v>-13.103037522334724</v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3119414320</v>
      </c>
      <c r="H11" s="2">
        <f>IFERROR(INDEX(D11:G11,COUNT(D11:G11)),"")</f>
        <v>3119414320</v>
      </c>
      <c r="I11" s="2">
        <f t="shared" ref="I11:U11" si="8">IFERROR(INDEX(I51:I500,MATCH($C$11,$C$51:$C$500,0)),"")</f>
        <v>9051219908</v>
      </c>
      <c r="J11" s="2">
        <f t="shared" si="8"/>
        <v>6289218331</v>
      </c>
      <c r="K11" s="2">
        <f t="shared" si="8"/>
        <v>1985478914</v>
      </c>
      <c r="L11" s="2">
        <f t="shared" si="8"/>
        <v>462059401</v>
      </c>
      <c r="M11" s="2">
        <f t="shared" si="8"/>
        <v>758742879</v>
      </c>
      <c r="N11" s="2">
        <f t="shared" si="8"/>
        <v>1273544313</v>
      </c>
      <c r="O11" s="2">
        <f t="shared" si="8"/>
        <v>4720981472</v>
      </c>
      <c r="P11" s="2">
        <f t="shared" si="8"/>
        <v>1341895047</v>
      </c>
      <c r="Q11" s="2">
        <f t="shared" si="8"/>
        <v>1262433418</v>
      </c>
      <c r="R11" s="2">
        <f t="shared" si="8"/>
        <v>679775017</v>
      </c>
      <c r="S11" s="2">
        <f t="shared" si="8"/>
        <v>4684383779</v>
      </c>
      <c r="T11" s="2">
        <f t="shared" si="8"/>
        <v>1252339405</v>
      </c>
      <c r="U11" s="2">
        <f t="shared" si="8"/>
        <v>4069362019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109000000000</v>
      </c>
      <c r="H12" s="2">
        <f>IFERROR(INDEX(D12:G12,COUNT(D12:G12)),"")</f>
        <v>109000000000</v>
      </c>
      <c r="I12" s="2">
        <f t="shared" ref="I12:U12" si="9">IFERROR(INDEX(I51:I500,MATCH($C$12,$C$51:$C$500,0)),"")</f>
        <v>101000000000</v>
      </c>
      <c r="J12" s="2">
        <f t="shared" si="9"/>
        <v>135000000000</v>
      </c>
      <c r="K12" s="2">
        <f t="shared" si="9"/>
        <v>118000000000</v>
      </c>
      <c r="L12" s="2">
        <f t="shared" si="9"/>
        <v>143000000000</v>
      </c>
      <c r="M12" s="2">
        <f t="shared" si="9"/>
        <v>109000000000</v>
      </c>
      <c r="N12" s="2">
        <f t="shared" si="9"/>
        <v>124000000000</v>
      </c>
      <c r="O12" s="2">
        <f t="shared" si="9"/>
        <v>118000000000</v>
      </c>
      <c r="P12" s="2">
        <f t="shared" si="9"/>
        <v>174000000000</v>
      </c>
      <c r="Q12" s="2">
        <f t="shared" si="9"/>
        <v>146000000000</v>
      </c>
      <c r="R12" s="2">
        <f t="shared" si="9"/>
        <v>114000000000</v>
      </c>
      <c r="S12" s="2">
        <f t="shared" si="9"/>
        <v>97000000000</v>
      </c>
      <c r="T12" s="2">
        <f t="shared" si="9"/>
        <v>130000000000</v>
      </c>
      <c r="U12" s="2">
        <f t="shared" si="9"/>
        <v>180000000000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112000000000</v>
      </c>
      <c r="H13" s="2">
        <f>IFERROR(INDEX(D13:G13,COUNT(D13:G13)),"")</f>
        <v>112000000000</v>
      </c>
      <c r="I13" s="2">
        <f t="shared" ref="I13:U13" si="10">IFERROR(INDEX(I51:I500,MATCH($C$13,$C$51:$C$500,0)),"")</f>
        <v>110000000000</v>
      </c>
      <c r="J13" s="2">
        <f t="shared" si="10"/>
        <v>141000000000</v>
      </c>
      <c r="K13" s="2">
        <f t="shared" si="10"/>
        <v>120000000000</v>
      </c>
      <c r="L13" s="2">
        <f t="shared" si="10"/>
        <v>143000000000</v>
      </c>
      <c r="M13" s="2">
        <f t="shared" si="10"/>
        <v>110000000000</v>
      </c>
      <c r="N13" s="2">
        <f t="shared" si="10"/>
        <v>125000000000</v>
      </c>
      <c r="O13" s="2">
        <f t="shared" si="10"/>
        <v>123000000000</v>
      </c>
      <c r="P13" s="2">
        <f t="shared" si="10"/>
        <v>176000000000</v>
      </c>
      <c r="Q13" s="2">
        <f t="shared" si="10"/>
        <v>147000000000</v>
      </c>
      <c r="R13" s="2">
        <f t="shared" si="10"/>
        <v>115000000000</v>
      </c>
      <c r="S13" s="2">
        <f t="shared" si="10"/>
        <v>102000000000</v>
      </c>
      <c r="T13" s="2">
        <f t="shared" si="10"/>
        <v>131000000000</v>
      </c>
      <c r="U13" s="2">
        <f t="shared" si="10"/>
        <v>184000000000</v>
      </c>
    </row>
    <row r="14" spans="1:21" ht="15.5" x14ac:dyDescent="0.35">
      <c r="C14" t="s">
        <v>26</v>
      </c>
      <c r="D14" s="2">
        <f>IFERROR(INDEX(D51:D500,MATCH($C$14,$C$51:$C$500,0)),"")</f>
        <v>-343288685</v>
      </c>
      <c r="H14" s="2">
        <f>IFERROR(SUM(D14:G14)*(4/MAX(1,COUNT(D14:G14))),"")</f>
        <v>-1373154740</v>
      </c>
      <c r="I14" s="2">
        <f t="shared" ref="I14:U14" si="11">IFERROR(INDEX(I51:I500,MATCH($C$14,$C$51:$C$500,0)),"")</f>
        <v>-2469079736</v>
      </c>
      <c r="J14" s="2">
        <f t="shared" si="11"/>
        <v>-2391501729</v>
      </c>
      <c r="K14" s="2">
        <f t="shared" si="11"/>
        <v>-5198444931</v>
      </c>
      <c r="L14" s="2">
        <f t="shared" si="11"/>
        <v>-6753855472</v>
      </c>
      <c r="M14" s="2">
        <f t="shared" si="11"/>
        <v>-6067262265</v>
      </c>
      <c r="N14" s="2">
        <f t="shared" si="11"/>
        <v>-7611925724</v>
      </c>
      <c r="O14" s="2">
        <f t="shared" si="11"/>
        <v>-11877990766</v>
      </c>
      <c r="P14" s="2">
        <f t="shared" si="11"/>
        <v>-13740744144</v>
      </c>
      <c r="Q14" s="2">
        <f t="shared" si="11"/>
        <v>-12098084356</v>
      </c>
      <c r="R14" s="2">
        <f t="shared" si="11"/>
        <v>-10895664318</v>
      </c>
      <c r="S14" s="2">
        <f t="shared" si="11"/>
        <v>-11589464302</v>
      </c>
      <c r="T14" s="2">
        <f t="shared" si="11"/>
        <v>-17404724398</v>
      </c>
      <c r="U14" s="2">
        <f t="shared" si="11"/>
        <v>-17563085847</v>
      </c>
    </row>
    <row r="15" spans="1:21" ht="15.5" x14ac:dyDescent="0.35">
      <c r="C15" t="s">
        <v>27</v>
      </c>
      <c r="D15" s="2">
        <f>IFERROR(INDEX(D51:D500,MATCH($C$15,$C$51:$C$500,0)),"")</f>
        <v>-6686371</v>
      </c>
      <c r="H15" s="2">
        <f>IFERROR(SUM(D15:G15)*(4/MAX(1,COUNT(D15:G15))),"")</f>
        <v>-26745484</v>
      </c>
      <c r="I15" s="2">
        <f t="shared" ref="I15:U15" si="12">IFERROR(INDEX(I51:I500,MATCH($C$15,$C$51:$C$500,0)),"")</f>
        <v>-103090685</v>
      </c>
      <c r="J15" s="2">
        <f t="shared" si="12"/>
        <v>494986771</v>
      </c>
      <c r="K15" s="2">
        <f t="shared" si="12"/>
        <v>360069026</v>
      </c>
      <c r="L15" s="2">
        <f t="shared" si="12"/>
        <v>513652684</v>
      </c>
      <c r="M15" s="2">
        <f t="shared" si="12"/>
        <v>255486360</v>
      </c>
      <c r="N15" s="2">
        <f t="shared" si="12"/>
        <v>-1767934788</v>
      </c>
      <c r="O15" s="2">
        <f t="shared" si="12"/>
        <v>589200595</v>
      </c>
      <c r="P15" s="2">
        <f t="shared" si="12"/>
        <v>262083977</v>
      </c>
      <c r="Q15" s="2">
        <f t="shared" si="12"/>
        <v>397202887</v>
      </c>
      <c r="R15" s="2">
        <f t="shared" si="12"/>
        <v>275712343</v>
      </c>
      <c r="S15" s="2">
        <f t="shared" si="12"/>
        <v>174284717</v>
      </c>
      <c r="T15" s="2">
        <f t="shared" si="12"/>
        <v>515142568</v>
      </c>
      <c r="U15" s="2">
        <f t="shared" si="12"/>
        <v>-2211772259</v>
      </c>
    </row>
    <row r="16" spans="1:21" ht="15.5" x14ac:dyDescent="0.35">
      <c r="C16" t="s">
        <v>28</v>
      </c>
      <c r="D16" s="2">
        <f>IFERROR(INDEX(D51:D500,MATCH($C$16,$C$51:$C$500,0)),"")</f>
        <v>-708524169</v>
      </c>
      <c r="H16" s="2">
        <f>IFERROR(SUM(D16:G16)*(4/MAX(1,COUNT(D16:G16))),"")</f>
        <v>-2834096676</v>
      </c>
      <c r="I16" s="2">
        <f t="shared" ref="I16:U16" si="13">IFERROR(INDEX(I51:I500,MATCH($C$16,$C$51:$C$500,0)),"")</f>
        <v>5604297958</v>
      </c>
      <c r="J16" s="2">
        <f t="shared" si="13"/>
        <v>-4827178245</v>
      </c>
      <c r="K16" s="2">
        <f t="shared" si="13"/>
        <v>7866903227</v>
      </c>
      <c r="L16" s="2">
        <f t="shared" si="13"/>
        <v>-1925331796</v>
      </c>
      <c r="M16" s="2">
        <f t="shared" si="13"/>
        <v>-9740156859</v>
      </c>
      <c r="N16" s="2">
        <f t="shared" si="13"/>
        <v>10102793190</v>
      </c>
      <c r="O16" s="2">
        <f t="shared" si="13"/>
        <v>2899537143</v>
      </c>
      <c r="P16" s="2">
        <f t="shared" si="13"/>
        <v>-9303410092</v>
      </c>
      <c r="Q16" s="2">
        <f t="shared" si="13"/>
        <v>-14897231307</v>
      </c>
      <c r="R16" s="2">
        <f t="shared" si="13"/>
        <v>-11208138846</v>
      </c>
      <c r="S16" s="2">
        <f t="shared" si="13"/>
        <v>-10055066010</v>
      </c>
      <c r="T16" s="2">
        <f t="shared" si="13"/>
        <v>-9447119285</v>
      </c>
      <c r="U16" s="2">
        <f t="shared" si="13"/>
        <v>8433485062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495800000000</v>
      </c>
      <c r="H20" s="2">
        <f t="shared" ref="H20:U20" ca="1" si="14">IFERROR(H21*H2,"")</f>
        <v>495800000000</v>
      </c>
      <c r="I20" s="2">
        <f t="shared" ca="1" si="14"/>
        <v>385250000000</v>
      </c>
      <c r="J20" s="2">
        <f t="shared" ca="1" si="14"/>
        <v>235840000000</v>
      </c>
      <c r="K20" s="2" t="str">
        <f t="shared" ca="1" si="14"/>
        <v/>
      </c>
      <c r="L20" s="2">
        <f t="shared" ca="1" si="14"/>
        <v>422100000000</v>
      </c>
      <c r="M20" s="2">
        <f t="shared" ca="1" si="14"/>
        <v>536000000000</v>
      </c>
      <c r="N20" s="2">
        <f t="shared" ca="1" si="14"/>
        <v>288100000000</v>
      </c>
      <c r="O20" s="2" t="str">
        <f t="shared" ca="1" si="14"/>
        <v/>
      </c>
      <c r="P20" s="2">
        <f t="shared" ca="1" si="14"/>
        <v>522600000000</v>
      </c>
      <c r="Q20" s="2" t="str">
        <f t="shared" ca="1" si="14"/>
        <v/>
      </c>
      <c r="R20" s="2">
        <f t="shared" ca="1" si="14"/>
        <v>562800000000</v>
      </c>
      <c r="S20" s="2" t="str">
        <f t="shared" ca="1" si="14"/>
        <v/>
      </c>
      <c r="T20" s="2">
        <f t="shared" ca="1" si="14"/>
        <v>335000000000</v>
      </c>
      <c r="U20" s="2">
        <f t="shared" ca="1" si="14"/>
        <v>442200000000</v>
      </c>
    </row>
    <row r="21" spans="1:21" ht="15.5" x14ac:dyDescent="0.35">
      <c r="C21" t="s">
        <v>11</v>
      </c>
      <c r="D21" s="2">
        <f>IFERROR(INDEX(D51:D500,MATCH($C$7,$C$51:$C$500,0)),"")</f>
        <v>670000000</v>
      </c>
      <c r="H21" s="2">
        <f>IFERROR(INDEX(D21:G21,COUNT(D21:G21)),"")</f>
        <v>670000000</v>
      </c>
      <c r="I21" s="2">
        <f t="shared" ref="I21:U21" si="15">IFERROR(INDEX(I51:I500,MATCH($C$7,$C$51:$C$500,0)),"")</f>
        <v>670000000</v>
      </c>
      <c r="J21" s="2">
        <f t="shared" si="15"/>
        <v>670000000</v>
      </c>
      <c r="K21" s="2">
        <f t="shared" si="15"/>
        <v>670000000</v>
      </c>
      <c r="L21" s="2">
        <f t="shared" si="15"/>
        <v>670000000</v>
      </c>
      <c r="M21" s="2">
        <f t="shared" si="15"/>
        <v>670000000</v>
      </c>
      <c r="N21" s="2">
        <f t="shared" si="15"/>
        <v>670000000</v>
      </c>
      <c r="O21" s="2">
        <f t="shared" si="15"/>
        <v>670000000</v>
      </c>
      <c r="P21" s="2">
        <f t="shared" si="15"/>
        <v>670000000</v>
      </c>
      <c r="Q21" s="2">
        <f t="shared" si="15"/>
        <v>670000000</v>
      </c>
      <c r="R21" s="2">
        <f t="shared" si="15"/>
        <v>670000000</v>
      </c>
      <c r="S21" s="2">
        <f t="shared" si="15"/>
        <v>670000000</v>
      </c>
      <c r="T21" s="2">
        <f t="shared" si="15"/>
        <v>670000000</v>
      </c>
      <c r="U21" s="2">
        <f t="shared" si="15"/>
        <v>670000000</v>
      </c>
    </row>
    <row r="23" spans="1:21" ht="15.5" x14ac:dyDescent="0.35">
      <c r="B23" t="s">
        <v>54</v>
      </c>
      <c r="C23" t="s">
        <v>55</v>
      </c>
      <c r="D23" s="3">
        <f>IFERROR(D5/D6*100,"")</f>
        <v>-0.49424889085463208</v>
      </c>
      <c r="H23" s="3">
        <f t="shared" ref="H23:U23" si="16">IFERROR(H5/H6*100,"")</f>
        <v>-1.9769955634185283</v>
      </c>
      <c r="I23" s="3">
        <f t="shared" si="16"/>
        <v>4.4673585780849274</v>
      </c>
      <c r="J23" s="3">
        <f t="shared" si="16"/>
        <v>-3.4338478736615761</v>
      </c>
      <c r="K23" s="3">
        <f t="shared" si="16"/>
        <v>6.050016403616568</v>
      </c>
      <c r="L23" s="3">
        <f t="shared" si="16"/>
        <v>-1.1361048962091562</v>
      </c>
      <c r="M23" s="3">
        <f t="shared" si="16"/>
        <v>-7.6084586359245963</v>
      </c>
      <c r="N23" s="3">
        <f t="shared" si="16"/>
        <v>7.694411576421512</v>
      </c>
      <c r="O23" s="3">
        <f t="shared" si="16"/>
        <v>2.6357267486086093</v>
      </c>
      <c r="P23" s="3">
        <f t="shared" si="16"/>
        <v>-7.5685920315312201</v>
      </c>
      <c r="Q23" s="3">
        <f t="shared" si="16"/>
        <v>-11.730302987475541</v>
      </c>
      <c r="R23" s="3">
        <f t="shared" si="16"/>
        <v>-5.9140818239828707</v>
      </c>
      <c r="S23" s="3">
        <f t="shared" si="16"/>
        <v>-6.8592168705035146</v>
      </c>
      <c r="T23" s="3">
        <f t="shared" si="16"/>
        <v>-5.5176730439261652</v>
      </c>
      <c r="U23" s="3">
        <f t="shared" si="16"/>
        <v>3.642446106806343</v>
      </c>
    </row>
    <row r="24" spans="1:21" ht="15.5" x14ac:dyDescent="0.35">
      <c r="C24" t="s">
        <v>56</v>
      </c>
      <c r="D24" s="4" t="str">
        <f>IFERROR(_xlfn.RRI(5,I23,D23),"")</f>
        <v/>
      </c>
      <c r="H24" s="4">
        <f t="shared" ref="H24:U24" si="17">IFERROR(_xlfn.RRI(5,M23,H23),"")</f>
        <v>-0.23626656773179133</v>
      </c>
      <c r="I24" s="4">
        <f t="shared" si="17"/>
        <v>-0.10303586127414277</v>
      </c>
      <c r="J24" s="4" t="str">
        <f t="shared" si="17"/>
        <v/>
      </c>
      <c r="K24" s="4" t="str">
        <f t="shared" si="17"/>
        <v/>
      </c>
      <c r="L24" s="4">
        <f t="shared" si="17"/>
        <v>-0.37306597529622243</v>
      </c>
      <c r="M24" s="4">
        <f t="shared" si="17"/>
        <v>5.167577691604297E-2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-1.07</v>
      </c>
      <c r="H25" s="3">
        <f>IFERROR(INDEX(D25:G25,COUNT(D25:G25)),"")</f>
        <v>-1.07</v>
      </c>
      <c r="I25" s="3">
        <f t="shared" ref="I25:U25" si="18">IFERROR(INDEX(I51:I500,MATCH($C$25,$C$51:$C$500,0)),"")</f>
        <v>8.24</v>
      </c>
      <c r="J25" s="3">
        <f t="shared" si="18"/>
        <v>-6.49</v>
      </c>
      <c r="K25" s="3">
        <f t="shared" si="18"/>
        <v>12.32</v>
      </c>
      <c r="L25" s="3">
        <f t="shared" si="18"/>
        <v>-2.11</v>
      </c>
      <c r="M25" s="3">
        <f t="shared" si="18"/>
        <v>-14.2</v>
      </c>
      <c r="N25" s="3">
        <f t="shared" si="18"/>
        <v>12.48</v>
      </c>
      <c r="O25" s="3">
        <f t="shared" si="18"/>
        <v>5.22</v>
      </c>
      <c r="P25" s="3">
        <f t="shared" si="18"/>
        <v>-13.53</v>
      </c>
      <c r="Q25" s="3">
        <f t="shared" si="18"/>
        <v>-21.71</v>
      </c>
      <c r="R25" s="3">
        <f t="shared" si="18"/>
        <v>-16.37</v>
      </c>
      <c r="S25" s="3">
        <f t="shared" si="18"/>
        <v>-14.79</v>
      </c>
      <c r="T25" s="3">
        <f t="shared" si="18"/>
        <v>-13.37</v>
      </c>
      <c r="U25" s="3">
        <f t="shared" si="18"/>
        <v>9.31</v>
      </c>
    </row>
    <row r="26" spans="1:21" ht="15.5" x14ac:dyDescent="0.35">
      <c r="C26" t="s">
        <v>59</v>
      </c>
      <c r="D26" s="4" t="str">
        <f>IFERROR(_xlfn.RRI(5,I25,D25),"")</f>
        <v/>
      </c>
      <c r="H26" s="4">
        <f t="shared" ref="H26:U26" si="19">IFERROR(_xlfn.RRI(5,M25,H25),"")</f>
        <v>-0.40376277538221372</v>
      </c>
      <c r="I26" s="4">
        <f t="shared" si="19"/>
        <v>-7.9672232903039042E-2</v>
      </c>
      <c r="J26" s="4" t="str">
        <f t="shared" si="19"/>
        <v/>
      </c>
      <c r="K26" s="4" t="str">
        <f t="shared" si="19"/>
        <v/>
      </c>
      <c r="L26" s="4">
        <f t="shared" si="19"/>
        <v>-0.37262887482756191</v>
      </c>
      <c r="M26" s="4">
        <f t="shared" si="19"/>
        <v>-2.8041028064210161E-2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128.98330631044777</v>
      </c>
      <c r="H27" s="3">
        <f t="shared" ref="H27:U27" si="20">IFERROR(H4/H21,"")</f>
        <v>515.93322524179109</v>
      </c>
      <c r="I27" s="3">
        <f t="shared" si="20"/>
        <v>540.90078078656711</v>
      </c>
      <c r="J27" s="3">
        <f t="shared" si="20"/>
        <v>513.41803766268652</v>
      </c>
      <c r="K27" s="3">
        <f t="shared" si="20"/>
        <v>517.16067696716414</v>
      </c>
      <c r="L27" s="3">
        <f t="shared" si="20"/>
        <v>562.81526637014929</v>
      </c>
      <c r="M27" s="3">
        <f t="shared" si="20"/>
        <v>506.02839308208956</v>
      </c>
      <c r="N27" s="3">
        <f t="shared" si="20"/>
        <v>452.54278933731342</v>
      </c>
      <c r="O27" s="3">
        <f t="shared" si="20"/>
        <v>579.28194799850746</v>
      </c>
      <c r="P27" s="3">
        <f t="shared" si="20"/>
        <v>616.16919780298508</v>
      </c>
      <c r="Q27" s="3">
        <f t="shared" si="20"/>
        <v>451.62855440298506</v>
      </c>
      <c r="R27" s="3">
        <f t="shared" si="20"/>
        <v>415.42072788208958</v>
      </c>
      <c r="S27" s="3">
        <f t="shared" si="20"/>
        <v>414.03368153283583</v>
      </c>
      <c r="T27" s="3">
        <f t="shared" si="20"/>
        <v>629.12862009701496</v>
      </c>
      <c r="U27" s="3">
        <f t="shared" si="20"/>
        <v>656.23968570597015</v>
      </c>
    </row>
    <row r="28" spans="1:21" ht="15.5" x14ac:dyDescent="0.35">
      <c r="C28" t="s">
        <v>61</v>
      </c>
      <c r="D28" s="4">
        <f>IFERROR(_xlfn.RRI(5,I27,D27),"")</f>
        <v>-0.24927102284326563</v>
      </c>
      <c r="H28" s="4">
        <f t="shared" ref="H28:U28" si="21">IFERROR(_xlfn.RRI(5,M27,H27),"")</f>
        <v>3.8844385785778979E-3</v>
      </c>
      <c r="I28" s="4">
        <f t="shared" si="21"/>
        <v>3.6314540549740482E-2</v>
      </c>
      <c r="J28" s="4">
        <f t="shared" si="21"/>
        <v>-2.3850748714557168E-2</v>
      </c>
      <c r="K28" s="4">
        <f t="shared" si="21"/>
        <v>-3.4427024484597113E-2</v>
      </c>
      <c r="L28" s="4">
        <f t="shared" si="21"/>
        <v>4.5001455444665384E-2</v>
      </c>
      <c r="M28" s="4">
        <f t="shared" si="21"/>
        <v>4.0249090262905574E-2</v>
      </c>
      <c r="N28" s="4">
        <f t="shared" si="21"/>
        <v>1.7946129521703158E-2</v>
      </c>
      <c r="O28" s="4">
        <f t="shared" si="21"/>
        <v>-1.6373749370210522E-2</v>
      </c>
      <c r="P28" s="4">
        <f t="shared" si="21"/>
        <v>-1.2521840918546467E-2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-1.1298543689320388</v>
      </c>
      <c r="I29" s="4">
        <f t="shared" si="22"/>
        <v>-2.2696456086286596</v>
      </c>
      <c r="J29" s="4">
        <f t="shared" si="22"/>
        <v>-1.5267857142857144</v>
      </c>
      <c r="K29" s="4">
        <f t="shared" si="22"/>
        <v>-6.8388625592417061</v>
      </c>
      <c r="L29" s="4">
        <f t="shared" si="22"/>
        <v>-0.85140845070422544</v>
      </c>
      <c r="M29" s="4">
        <f t="shared" si="22"/>
        <v>-2.1378205128205128</v>
      </c>
      <c r="N29" s="4">
        <f t="shared" si="22"/>
        <v>1.3908045977011496</v>
      </c>
      <c r="O29" s="4">
        <f t="shared" si="22"/>
        <v>-1.3858093126385811</v>
      </c>
      <c r="P29" s="4">
        <f t="shared" si="22"/>
        <v>-0.37678489175495167</v>
      </c>
      <c r="Q29" s="4">
        <f t="shared" si="22"/>
        <v>0.32620647525962121</v>
      </c>
      <c r="R29" s="4">
        <f t="shared" si="22"/>
        <v>0.10682893847194064</v>
      </c>
      <c r="S29" s="4">
        <f t="shared" si="22"/>
        <v>0.10620792819745699</v>
      </c>
      <c r="T29" s="4">
        <f t="shared" si="22"/>
        <v>-2.4360902255639094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-4.6159215204808354E-2</v>
      </c>
      <c r="I30" s="4">
        <f t="shared" si="23"/>
        <v>5.3528978547373596E-2</v>
      </c>
      <c r="J30" s="4">
        <f t="shared" si="23"/>
        <v>-7.2368984556713508E-3</v>
      </c>
      <c r="K30" s="4">
        <f t="shared" si="23"/>
        <v>-8.1118249860975322E-2</v>
      </c>
      <c r="L30" s="4">
        <f t="shared" si="23"/>
        <v>0.11222072528813136</v>
      </c>
      <c r="M30" s="4">
        <f t="shared" si="23"/>
        <v>0.11818905306854727</v>
      </c>
      <c r="N30" s="4">
        <f t="shared" si="23"/>
        <v>-0.21878665319900592</v>
      </c>
      <c r="O30" s="4">
        <f t="shared" si="23"/>
        <v>-5.9865455683281346E-2</v>
      </c>
      <c r="P30" s="4">
        <f t="shared" si="23"/>
        <v>0.36432736990580433</v>
      </c>
      <c r="Q30" s="4">
        <f t="shared" si="23"/>
        <v>8.7159412351644816E-2</v>
      </c>
      <c r="R30" s="4">
        <f t="shared" si="23"/>
        <v>3.3500809502227621E-3</v>
      </c>
      <c r="S30" s="4">
        <f t="shared" si="23"/>
        <v>-0.34189342479922524</v>
      </c>
      <c r="T30" s="4">
        <f t="shared" si="23"/>
        <v>-4.1312749288835861E-2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193.58</v>
      </c>
      <c r="H32" s="3">
        <f>IFERROR(INDEX(D32:G32,COUNT(D32:G32)),"")</f>
        <v>193.58</v>
      </c>
      <c r="I32" s="3">
        <f t="shared" ref="I32:U32" si="24">IFERROR(INDEX(I51:I500,MATCH($C$32,$C$51:$C$500,0)),"")</f>
        <v>194.54</v>
      </c>
      <c r="J32" s="3">
        <f t="shared" si="24"/>
        <v>185.85</v>
      </c>
      <c r="K32" s="3">
        <f t="shared" si="24"/>
        <v>192.23</v>
      </c>
      <c r="L32" s="3">
        <f t="shared" si="24"/>
        <v>180.6</v>
      </c>
      <c r="M32" s="3">
        <f t="shared" si="24"/>
        <v>182.65</v>
      </c>
      <c r="N32" s="3">
        <f t="shared" si="24"/>
        <v>196.55</v>
      </c>
      <c r="O32" s="3">
        <f t="shared" si="24"/>
        <v>181.66</v>
      </c>
      <c r="P32" s="3">
        <f t="shared" si="24"/>
        <v>176.87</v>
      </c>
      <c r="Q32" s="3">
        <f t="shared" si="24"/>
        <v>190.26</v>
      </c>
      <c r="R32" s="3">
        <f t="shared" si="24"/>
        <v>212.58</v>
      </c>
      <c r="S32" s="3">
        <f t="shared" si="24"/>
        <v>225.15</v>
      </c>
      <c r="T32" s="3">
        <f t="shared" si="24"/>
        <v>242.33</v>
      </c>
      <c r="U32" s="3">
        <f t="shared" si="24"/>
        <v>255.71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4.78</v>
      </c>
      <c r="H33" s="3">
        <f>IFERROR(INDEX(D33:G33,COUNT(D33:G33)),"")</f>
        <v>4.78</v>
      </c>
      <c r="I33" s="3">
        <f t="shared" ref="I33:U33" si="25">IFERROR(INDEX(I51:I500,MATCH($C$33,$C$51:$C$500,0)),"")</f>
        <v>2.96</v>
      </c>
      <c r="J33" s="3">
        <f t="shared" si="25"/>
        <v>1.89</v>
      </c>
      <c r="K33" s="3">
        <f t="shared" si="25"/>
        <v>2.23</v>
      </c>
      <c r="L33" s="3">
        <f t="shared" si="25"/>
        <v>3.49</v>
      </c>
      <c r="M33" s="3">
        <f t="shared" si="25"/>
        <v>4.38</v>
      </c>
      <c r="N33" s="3">
        <f t="shared" si="25"/>
        <v>2.19</v>
      </c>
      <c r="O33" s="3">
        <f t="shared" si="25"/>
        <v>3.03</v>
      </c>
      <c r="P33" s="3">
        <f t="shared" si="25"/>
        <v>4.41</v>
      </c>
      <c r="Q33" s="3">
        <f t="shared" si="25"/>
        <v>5.07</v>
      </c>
      <c r="R33" s="3">
        <f t="shared" si="25"/>
        <v>3.95</v>
      </c>
      <c r="S33" s="3">
        <f t="shared" si="25"/>
        <v>3.55</v>
      </c>
      <c r="T33" s="3">
        <f t="shared" si="25"/>
        <v>2.06</v>
      </c>
      <c r="U33" s="3">
        <f t="shared" si="25"/>
        <v>2.58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-864.49</v>
      </c>
      <c r="H34" s="3">
        <f>IFERROR(INDEX(D34:G34,COUNT(D34:G34)),"")</f>
        <v>-864.49</v>
      </c>
      <c r="I34" s="3">
        <f t="shared" ref="I34:U34" si="26">IFERROR(INDEX(I51:I500,MATCH($C$34,$C$51:$C$500,0)),"")</f>
        <v>69.78</v>
      </c>
      <c r="J34" s="3">
        <f t="shared" si="26"/>
        <v>-54.24</v>
      </c>
      <c r="K34" s="3">
        <f t="shared" si="26"/>
        <v>34.74</v>
      </c>
      <c r="L34" s="3">
        <f t="shared" si="26"/>
        <v>-298.58</v>
      </c>
      <c r="M34" s="3">
        <f t="shared" si="26"/>
        <v>-56.34</v>
      </c>
      <c r="N34" s="3">
        <f t="shared" si="26"/>
        <v>34.46</v>
      </c>
      <c r="O34" s="3">
        <f t="shared" si="26"/>
        <v>105.36</v>
      </c>
      <c r="P34" s="3">
        <f t="shared" si="26"/>
        <v>-57.65</v>
      </c>
      <c r="Q34" s="3">
        <f t="shared" si="26"/>
        <v>-44.45</v>
      </c>
      <c r="R34" s="3">
        <f t="shared" si="26"/>
        <v>-51.31</v>
      </c>
      <c r="S34" s="3">
        <f t="shared" si="26"/>
        <v>-54.09</v>
      </c>
      <c r="T34" s="3">
        <f t="shared" si="26"/>
        <v>-37.4</v>
      </c>
      <c r="U34" s="3">
        <f t="shared" si="26"/>
        <v>70.89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7.15</v>
      </c>
      <c r="H35" s="3">
        <f>IFERROR(INDEX(D35:G35,COUNT(D35:G35)),"")</f>
        <v>7.15</v>
      </c>
      <c r="I35" s="3">
        <f t="shared" ref="I35:U35" si="27">IFERROR(INDEX(I51:I500,MATCH($C$35,$C$51:$C$500,0)),"")</f>
        <v>1.06</v>
      </c>
      <c r="J35" s="3">
        <f t="shared" si="27"/>
        <v>0.68</v>
      </c>
      <c r="K35" s="3">
        <f t="shared" si="27"/>
        <v>0.83</v>
      </c>
      <c r="L35" s="3">
        <f t="shared" si="27"/>
        <v>1.1200000000000001</v>
      </c>
      <c r="M35" s="3">
        <f t="shared" si="27"/>
        <v>1.58</v>
      </c>
      <c r="N35" s="3">
        <f t="shared" si="27"/>
        <v>0.95</v>
      </c>
      <c r="O35" s="3">
        <f t="shared" si="27"/>
        <v>0.95</v>
      </c>
      <c r="P35" s="3">
        <f t="shared" si="27"/>
        <v>1.26</v>
      </c>
      <c r="Q35" s="3">
        <f t="shared" si="27"/>
        <v>2.13</v>
      </c>
      <c r="R35" s="3">
        <f t="shared" si="27"/>
        <v>2.02</v>
      </c>
      <c r="S35" s="3">
        <f t="shared" si="27"/>
        <v>1.93</v>
      </c>
      <c r="T35" s="3">
        <f t="shared" si="27"/>
        <v>0.79</v>
      </c>
      <c r="U35" s="3">
        <f t="shared" si="27"/>
        <v>1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85</v>
      </c>
      <c r="C51" t="s">
        <v>5</v>
      </c>
      <c r="D51" s="5">
        <v>86418815228</v>
      </c>
      <c r="E51" s="5">
        <v>99405536575</v>
      </c>
      <c r="F51" s="5">
        <v>91064168842</v>
      </c>
      <c r="G51" s="5">
        <v>85070015407</v>
      </c>
      <c r="I51" s="5">
        <v>362403523127</v>
      </c>
      <c r="J51" s="5">
        <v>343990085234</v>
      </c>
      <c r="K51" s="5">
        <v>346497653568</v>
      </c>
      <c r="L51" s="5">
        <v>377086228468</v>
      </c>
      <c r="M51" s="5">
        <v>339039023365</v>
      </c>
      <c r="N51" s="5">
        <v>303203668856</v>
      </c>
      <c r="O51" s="5">
        <v>388118905159</v>
      </c>
      <c r="P51" s="5">
        <v>412833362528</v>
      </c>
      <c r="Q51" s="5">
        <v>302591131450</v>
      </c>
      <c r="R51" s="5">
        <v>278331887681</v>
      </c>
      <c r="S51" s="5">
        <v>277402566627</v>
      </c>
      <c r="T51" s="5">
        <v>421516175465</v>
      </c>
      <c r="U51" s="5">
        <v>439680589423</v>
      </c>
    </row>
    <row r="52" spans="2:21" ht="15.5" x14ac:dyDescent="0.35">
      <c r="C52" t="s">
        <v>86</v>
      </c>
      <c r="D52" s="5">
        <v>-80465506505</v>
      </c>
      <c r="E52" s="5">
        <v>-85766032632</v>
      </c>
      <c r="F52" s="5">
        <v>-82373838975</v>
      </c>
      <c r="G52" s="5">
        <v>-78545315895</v>
      </c>
      <c r="I52" s="5">
        <v>-329990303914</v>
      </c>
      <c r="J52" s="5">
        <v>-319242480414</v>
      </c>
      <c r="K52" s="5">
        <v>-308139504988</v>
      </c>
      <c r="L52" s="5">
        <v>-349565703880</v>
      </c>
      <c r="M52" s="5">
        <v>-319591175814</v>
      </c>
      <c r="N52" s="5">
        <v>-265558897419</v>
      </c>
      <c r="O52" s="5">
        <v>-348839570446</v>
      </c>
      <c r="P52" s="5">
        <v>-382766605903</v>
      </c>
      <c r="Q52" s="5">
        <v>-284888808374</v>
      </c>
      <c r="R52" s="5">
        <v>-258234380699</v>
      </c>
      <c r="S52" s="5">
        <v>-254905336988</v>
      </c>
      <c r="T52" s="5">
        <v>-395932551110</v>
      </c>
      <c r="U52" s="5">
        <v>-389672024418</v>
      </c>
    </row>
    <row r="53" spans="2:21" ht="15.5" x14ac:dyDescent="0.35">
      <c r="C53" t="s">
        <v>87</v>
      </c>
      <c r="D53" s="5">
        <v>5953308723</v>
      </c>
      <c r="E53" s="5">
        <v>13639503943</v>
      </c>
      <c r="F53" s="5">
        <v>8690329867</v>
      </c>
      <c r="G53" s="5">
        <v>6524699512</v>
      </c>
      <c r="I53" s="5">
        <v>32413219213</v>
      </c>
      <c r="J53" s="5">
        <v>24747604820</v>
      </c>
      <c r="K53" s="5">
        <v>38358148580</v>
      </c>
      <c r="L53" s="5">
        <v>27520524588</v>
      </c>
      <c r="M53" s="5">
        <v>19447847551</v>
      </c>
      <c r="N53" s="5">
        <v>37644771437</v>
      </c>
      <c r="O53" s="5">
        <v>39279334713</v>
      </c>
      <c r="P53" s="5">
        <v>30066756625</v>
      </c>
      <c r="Q53" s="5">
        <v>17702323076</v>
      </c>
      <c r="R53" s="5">
        <v>20097506982</v>
      </c>
      <c r="S53" s="5">
        <v>22497229639</v>
      </c>
      <c r="T53" s="5">
        <v>25583624355</v>
      </c>
      <c r="U53" s="5">
        <v>50008565005</v>
      </c>
    </row>
    <row r="54" spans="2:21" ht="15.5" x14ac:dyDescent="0.35">
      <c r="C54" t="s">
        <v>88</v>
      </c>
      <c r="D54" s="5">
        <v>-6525516175</v>
      </c>
      <c r="E54" s="5">
        <v>-5657602848</v>
      </c>
      <c r="F54" s="5">
        <v>-5805092359</v>
      </c>
      <c r="G54" s="5">
        <v>-6130126652</v>
      </c>
      <c r="I54" s="5">
        <v>-24907369086</v>
      </c>
      <c r="J54" s="5">
        <v>-26680683879</v>
      </c>
      <c r="K54" s="5">
        <v>-25736557998</v>
      </c>
      <c r="L54" s="5">
        <v>-27303684825</v>
      </c>
      <c r="M54" s="5">
        <v>-21132753138</v>
      </c>
      <c r="N54" s="5">
        <v>-20308337365</v>
      </c>
      <c r="O54" s="5">
        <v>-24691165194</v>
      </c>
      <c r="P54" s="5">
        <v>-27081594874</v>
      </c>
      <c r="Q54" s="5">
        <v>-20479791164</v>
      </c>
      <c r="R54" s="5">
        <v>-20780703591</v>
      </c>
      <c r="S54" s="5">
        <v>-21458135699</v>
      </c>
      <c r="T54" s="5">
        <v>-20565339523</v>
      </c>
      <c r="U54" s="5">
        <v>-21807215313</v>
      </c>
    </row>
    <row r="55" spans="2:21" ht="15.5" x14ac:dyDescent="0.35">
      <c r="C55" t="s">
        <v>89</v>
      </c>
      <c r="D55" s="5">
        <v>-1917855077</v>
      </c>
      <c r="E55" s="5">
        <v>-2094828052</v>
      </c>
      <c r="F55" s="5">
        <v>-1788057108</v>
      </c>
      <c r="G55" s="5">
        <v>-2264768774</v>
      </c>
      <c r="I55" s="5">
        <v>-8958793379</v>
      </c>
      <c r="J55" s="5">
        <v>-10221628302</v>
      </c>
      <c r="K55" s="5">
        <v>-10151672194</v>
      </c>
      <c r="L55" s="5">
        <v>-9157891252</v>
      </c>
      <c r="M55" s="5">
        <v>-7287983310</v>
      </c>
      <c r="N55" s="5">
        <v>-8006632098</v>
      </c>
      <c r="O55" s="5">
        <v>-9742956975</v>
      </c>
      <c r="P55" s="5">
        <v>-13052428374</v>
      </c>
      <c r="Q55" s="5">
        <v>-5593681229</v>
      </c>
      <c r="R55" s="5">
        <v>-6577391143</v>
      </c>
      <c r="S55" s="5">
        <v>-7287060156</v>
      </c>
      <c r="T55" s="5">
        <v>-7055614460</v>
      </c>
      <c r="U55" s="5">
        <v>-7725792577</v>
      </c>
    </row>
    <row r="56" spans="2:21" ht="15.5" x14ac:dyDescent="0.35">
      <c r="C56" t="s">
        <v>90</v>
      </c>
      <c r="D56" s="5">
        <v>-4607661098</v>
      </c>
      <c r="E56" s="5">
        <v>-3562774796</v>
      </c>
      <c r="F56" s="5">
        <v>-4017035251</v>
      </c>
      <c r="G56" s="5">
        <v>-3865357878</v>
      </c>
      <c r="I56" s="5">
        <v>-15948575707</v>
      </c>
      <c r="J56" s="5">
        <v>-16459055577</v>
      </c>
      <c r="K56" s="5">
        <v>-15584885804</v>
      </c>
      <c r="L56" s="5">
        <v>-18145793573</v>
      </c>
      <c r="M56" s="5">
        <v>-13844769828</v>
      </c>
      <c r="N56" s="5">
        <v>-12301705267</v>
      </c>
      <c r="O56" s="5">
        <v>-14948208219</v>
      </c>
      <c r="P56" s="5">
        <v>-14029166500</v>
      </c>
      <c r="Q56" s="5">
        <v>-14886109935</v>
      </c>
      <c r="R56" s="5">
        <v>-14203312448</v>
      </c>
      <c r="S56" s="5">
        <v>-14171075543</v>
      </c>
      <c r="T56" s="5">
        <v>-13509725063</v>
      </c>
      <c r="U56" s="5">
        <v>-14081422736</v>
      </c>
    </row>
    <row r="57" spans="2:21" ht="15.5" x14ac:dyDescent="0.35">
      <c r="C57" t="s">
        <v>92</v>
      </c>
      <c r="D57" s="5">
        <v>-572207452</v>
      </c>
      <c r="E57" s="5">
        <v>7981901095</v>
      </c>
      <c r="F57" s="5">
        <v>2885237508</v>
      </c>
      <c r="G57" s="5">
        <v>394572860</v>
      </c>
      <c r="I57" s="5">
        <v>7505850127</v>
      </c>
      <c r="J57" s="5">
        <v>-1933079059</v>
      </c>
      <c r="K57" s="5">
        <v>12621590582</v>
      </c>
      <c r="L57" s="5">
        <v>216839763</v>
      </c>
      <c r="M57" s="5">
        <v>-1684905587</v>
      </c>
      <c r="N57" s="5">
        <v>17336434072</v>
      </c>
      <c r="O57" s="5">
        <v>14588169519</v>
      </c>
      <c r="P57" s="5">
        <v>2985161751</v>
      </c>
      <c r="Q57" s="5">
        <v>-2777468088</v>
      </c>
      <c r="R57" s="5">
        <v>-683196609</v>
      </c>
      <c r="S57" s="5">
        <v>1039093940</v>
      </c>
      <c r="T57" s="5">
        <v>5018284832</v>
      </c>
      <c r="U57" s="5">
        <v>28201349692</v>
      </c>
    </row>
    <row r="58" spans="2:21" ht="15.5" x14ac:dyDescent="0.35">
      <c r="C58" t="s">
        <v>93</v>
      </c>
      <c r="D58" s="5">
        <v>-136316717</v>
      </c>
      <c r="E58" s="5">
        <v>-1698986667</v>
      </c>
      <c r="F58" s="5">
        <v>-50453580</v>
      </c>
      <c r="G58" s="5">
        <v>555025301</v>
      </c>
      <c r="I58" s="5">
        <v>-1901552169</v>
      </c>
      <c r="J58" s="5">
        <v>-2894099186</v>
      </c>
      <c r="K58" s="5">
        <v>-4754687355</v>
      </c>
      <c r="L58" s="5">
        <v>-2142171559</v>
      </c>
      <c r="M58" s="5">
        <v>-8055251272</v>
      </c>
      <c r="N58" s="5">
        <v>-7233640882</v>
      </c>
      <c r="O58" s="5">
        <v>-11688632376</v>
      </c>
      <c r="P58" s="5">
        <v>-12288571843</v>
      </c>
      <c r="Q58" s="5">
        <v>-12119763219</v>
      </c>
      <c r="R58" s="5">
        <v>-10524942237</v>
      </c>
      <c r="S58" s="5">
        <v>-11094159950</v>
      </c>
      <c r="T58" s="5">
        <v>-14465404117</v>
      </c>
      <c r="U58" s="5">
        <v>-19767864630</v>
      </c>
    </row>
    <row r="59" spans="2:21" ht="15.5" x14ac:dyDescent="0.35">
      <c r="C59" t="s">
        <v>94</v>
      </c>
      <c r="D59" s="5">
        <v>10289470</v>
      </c>
      <c r="E59" s="5">
        <v>43904514</v>
      </c>
      <c r="F59" s="5">
        <v>4755910</v>
      </c>
      <c r="G59" s="5">
        <v>3052788</v>
      </c>
      <c r="I59" s="5">
        <v>54425749</v>
      </c>
      <c r="J59" s="5">
        <v>7540474</v>
      </c>
      <c r="K59" s="5">
        <v>2039202</v>
      </c>
      <c r="L59" s="5">
        <v>1864877</v>
      </c>
      <c r="M59" s="5">
        <v>34924198</v>
      </c>
      <c r="N59" s="5">
        <v>15748643</v>
      </c>
      <c r="O59" s="5">
        <v>2599965</v>
      </c>
      <c r="P59" s="5">
        <v>4557262</v>
      </c>
      <c r="Q59" s="5">
        <v>21111856</v>
      </c>
      <c r="R59" s="5">
        <v>37273089</v>
      </c>
      <c r="S59" s="5">
        <v>19192929</v>
      </c>
      <c r="T59" s="5">
        <v>1137117240</v>
      </c>
      <c r="U59" s="5">
        <v>520129951</v>
      </c>
    </row>
    <row r="60" spans="2:21" ht="15.5" x14ac:dyDescent="0.35">
      <c r="C60" t="s">
        <v>26</v>
      </c>
      <c r="D60" s="5">
        <v>-343288685</v>
      </c>
      <c r="E60" s="5">
        <v>-474589948</v>
      </c>
      <c r="F60" s="5">
        <v>-605630507</v>
      </c>
      <c r="G60" s="5">
        <v>-705817824</v>
      </c>
      <c r="I60" s="5">
        <v>-2469079736</v>
      </c>
      <c r="J60" s="5">
        <v>-2391501729</v>
      </c>
      <c r="K60" s="5">
        <v>-5198444931</v>
      </c>
      <c r="L60" s="5">
        <v>-6753855472</v>
      </c>
      <c r="M60" s="5">
        <v>-6067262265</v>
      </c>
      <c r="N60" s="5">
        <v>-7611925724</v>
      </c>
      <c r="O60" s="5">
        <v>-11877990766</v>
      </c>
      <c r="P60" s="5">
        <v>-13740744144</v>
      </c>
      <c r="Q60" s="5">
        <v>-12098084356</v>
      </c>
      <c r="R60" s="5">
        <v>-10895664318</v>
      </c>
      <c r="S60" s="5">
        <v>-11589464302</v>
      </c>
      <c r="T60" s="5">
        <v>-17404724398</v>
      </c>
      <c r="U60" s="5">
        <v>-17563085847</v>
      </c>
    </row>
    <row r="61" spans="2:21" ht="15.5" x14ac:dyDescent="0.35">
      <c r="C61" t="s">
        <v>339</v>
      </c>
      <c r="D61" s="5">
        <v>40540541</v>
      </c>
      <c r="E61" s="5">
        <v>274719634</v>
      </c>
      <c r="I61" s="5">
        <v>359094634</v>
      </c>
      <c r="J61" s="5">
        <v>222967792</v>
      </c>
      <c r="K61" s="5">
        <v>604900900</v>
      </c>
      <c r="L61" s="5">
        <v>-1255327275</v>
      </c>
      <c r="M61" s="5">
        <v>317024318</v>
      </c>
      <c r="N61" s="5">
        <v>6466937</v>
      </c>
      <c r="O61" s="5">
        <v>108272727</v>
      </c>
      <c r="P61" s="5">
        <v>248325000</v>
      </c>
      <c r="S61" s="5">
        <v>54000000</v>
      </c>
      <c r="T61" s="5">
        <v>52500000</v>
      </c>
      <c r="U61" s="5">
        <v>1681599297</v>
      </c>
    </row>
    <row r="62" spans="2:21" ht="15.5" x14ac:dyDescent="0.35">
      <c r="C62" t="s">
        <v>96</v>
      </c>
      <c r="D62" s="5">
        <v>66262760</v>
      </c>
      <c r="E62" s="5">
        <v>56702887</v>
      </c>
      <c r="F62" s="5">
        <v>288206837</v>
      </c>
      <c r="G62" s="5">
        <v>-119512132</v>
      </c>
      <c r="I62" s="5">
        <v>353562503</v>
      </c>
      <c r="J62" s="5">
        <v>168686921</v>
      </c>
      <c r="K62" s="5">
        <v>-20569251</v>
      </c>
      <c r="L62" s="5">
        <v>90741695</v>
      </c>
      <c r="M62" s="5">
        <v>2460644</v>
      </c>
      <c r="N62" s="5">
        <v>318306833</v>
      </c>
      <c r="O62" s="5">
        <v>4933591</v>
      </c>
      <c r="P62" s="5">
        <v>128436529</v>
      </c>
      <c r="Q62" s="5">
        <v>-102896821</v>
      </c>
      <c r="R62" s="5">
        <v>82551257</v>
      </c>
      <c r="S62" s="5">
        <v>414535302</v>
      </c>
      <c r="T62" s="5">
        <v>1719281274</v>
      </c>
      <c r="U62" s="5">
        <v>-4580356026</v>
      </c>
    </row>
    <row r="63" spans="2:21" ht="15.5" x14ac:dyDescent="0.35">
      <c r="C63" t="s">
        <v>91</v>
      </c>
    </row>
    <row r="64" spans="2:21" ht="15.5" x14ac:dyDescent="0.35">
      <c r="C64" t="s">
        <v>97</v>
      </c>
      <c r="D64" s="5">
        <v>-136316717</v>
      </c>
      <c r="E64" s="5">
        <v>-1698986667</v>
      </c>
      <c r="F64" s="5">
        <v>-50453580</v>
      </c>
      <c r="G64" s="5">
        <v>555025301</v>
      </c>
      <c r="I64" s="5">
        <v>-1901552169</v>
      </c>
      <c r="J64" s="5">
        <v>-2894099186</v>
      </c>
      <c r="K64" s="5">
        <v>-4754687355</v>
      </c>
      <c r="L64" s="5">
        <v>-2142171559</v>
      </c>
      <c r="M64" s="5">
        <v>-8055251272</v>
      </c>
      <c r="N64" s="5">
        <v>-7233640882</v>
      </c>
      <c r="O64" s="5">
        <v>-11688632376</v>
      </c>
      <c r="P64" s="5">
        <v>-12288571843</v>
      </c>
      <c r="Q64" s="5">
        <v>-12119763219</v>
      </c>
      <c r="R64" s="5">
        <v>-10524942237</v>
      </c>
      <c r="S64" s="5">
        <v>-11094159950</v>
      </c>
      <c r="T64" s="5">
        <v>-14465404117</v>
      </c>
      <c r="U64" s="5">
        <v>-19767864630</v>
      </c>
    </row>
    <row r="65" spans="2:21" ht="15.5" x14ac:dyDescent="0.35">
      <c r="C65" t="s">
        <v>28</v>
      </c>
      <c r="D65" s="5">
        <v>-708524169</v>
      </c>
      <c r="E65" s="5">
        <v>6282914428</v>
      </c>
      <c r="F65" s="5">
        <v>2834783928</v>
      </c>
      <c r="G65" s="5">
        <v>949598161</v>
      </c>
      <c r="I65" s="5">
        <v>5604297958</v>
      </c>
      <c r="J65" s="5">
        <v>-4827178245</v>
      </c>
      <c r="K65" s="5">
        <v>7866903227</v>
      </c>
      <c r="L65" s="5">
        <v>-1925331796</v>
      </c>
      <c r="M65" s="5">
        <v>-9740156859</v>
      </c>
      <c r="N65" s="5">
        <v>10102793190</v>
      </c>
      <c r="O65" s="5">
        <v>2899537143</v>
      </c>
      <c r="P65" s="5">
        <v>-9303410092</v>
      </c>
      <c r="Q65" s="5">
        <v>-14897231307</v>
      </c>
      <c r="R65" s="5">
        <v>-11208138846</v>
      </c>
      <c r="S65" s="5">
        <v>-10055066010</v>
      </c>
      <c r="T65" s="5">
        <v>-9447119285</v>
      </c>
      <c r="U65" s="5">
        <v>8433485062</v>
      </c>
    </row>
    <row r="66" spans="2:21" ht="15.5" x14ac:dyDescent="0.35">
      <c r="C66" t="s">
        <v>27</v>
      </c>
      <c r="D66" s="5">
        <v>-6686371</v>
      </c>
      <c r="E66" s="5">
        <v>-34156088</v>
      </c>
      <c r="F66" s="5">
        <v>28675002</v>
      </c>
      <c r="G66" s="5">
        <v>-214037691</v>
      </c>
      <c r="I66" s="5">
        <v>-103090685</v>
      </c>
      <c r="J66" s="5">
        <v>494986771</v>
      </c>
      <c r="K66" s="5">
        <v>360069026</v>
      </c>
      <c r="L66" s="5">
        <v>513652684</v>
      </c>
      <c r="M66" s="5">
        <v>255486360</v>
      </c>
      <c r="N66" s="5">
        <v>-1767934788</v>
      </c>
      <c r="O66" s="5">
        <v>589200595</v>
      </c>
      <c r="P66" s="5">
        <v>262083977</v>
      </c>
      <c r="Q66" s="5">
        <v>397202887</v>
      </c>
      <c r="R66" s="5">
        <v>275712343</v>
      </c>
      <c r="S66" s="5">
        <v>174284717</v>
      </c>
      <c r="T66" s="5">
        <v>515142568</v>
      </c>
      <c r="U66" s="5">
        <v>-2211772259</v>
      </c>
    </row>
    <row r="67" spans="2:21" ht="15.5" x14ac:dyDescent="0.35">
      <c r="C67" t="s">
        <v>98</v>
      </c>
      <c r="U67" s="5">
        <v>-2471149750</v>
      </c>
    </row>
    <row r="68" spans="2:21" ht="15.5" x14ac:dyDescent="0.35">
      <c r="C68" t="s">
        <v>99</v>
      </c>
      <c r="D68" s="5">
        <v>-6686371</v>
      </c>
      <c r="E68" s="5">
        <v>-34156088</v>
      </c>
      <c r="F68" s="5">
        <v>28675002</v>
      </c>
      <c r="G68" s="5">
        <v>-214037691</v>
      </c>
      <c r="I68" s="5">
        <v>-103090685</v>
      </c>
      <c r="J68" s="5">
        <v>494986771</v>
      </c>
      <c r="K68" s="5">
        <v>360069026</v>
      </c>
      <c r="L68" s="5">
        <v>513652684</v>
      </c>
      <c r="M68" s="5">
        <v>255486360</v>
      </c>
      <c r="N68" s="5">
        <v>-1767934788</v>
      </c>
      <c r="O68" s="5">
        <v>589200595</v>
      </c>
      <c r="P68" s="5">
        <v>262083977</v>
      </c>
      <c r="Q68" s="5">
        <v>397202887</v>
      </c>
      <c r="R68" s="5">
        <v>275712343</v>
      </c>
      <c r="S68" s="5">
        <v>174284717</v>
      </c>
      <c r="T68" s="5">
        <v>515142568</v>
      </c>
      <c r="U68" s="5">
        <v>259377491</v>
      </c>
    </row>
    <row r="69" spans="2:21" ht="15.5" x14ac:dyDescent="0.35">
      <c r="C69" t="s">
        <v>100</v>
      </c>
      <c r="D69" s="5">
        <v>-6686371</v>
      </c>
      <c r="E69" s="5">
        <v>-34156088</v>
      </c>
      <c r="F69" s="5">
        <v>28675002</v>
      </c>
      <c r="G69" s="5">
        <v>-214037691</v>
      </c>
      <c r="I69" s="5">
        <v>-103090685</v>
      </c>
      <c r="J69" s="5">
        <v>494986771</v>
      </c>
      <c r="K69" s="5">
        <v>360069026</v>
      </c>
      <c r="L69" s="5">
        <v>513652684</v>
      </c>
      <c r="M69" s="5">
        <v>255486360</v>
      </c>
      <c r="N69" s="5">
        <v>-1767934788</v>
      </c>
      <c r="O69" s="5">
        <v>589200595</v>
      </c>
      <c r="P69" s="5">
        <v>262083977</v>
      </c>
      <c r="Q69" s="5">
        <v>397202887</v>
      </c>
      <c r="R69" s="5">
        <v>275712343</v>
      </c>
      <c r="S69" s="5">
        <v>174284717</v>
      </c>
      <c r="T69" s="5">
        <v>515142568</v>
      </c>
      <c r="U69" s="5">
        <v>-2211772259</v>
      </c>
    </row>
    <row r="70" spans="2:21" ht="15.5" x14ac:dyDescent="0.35">
      <c r="C70" t="s">
        <v>104</v>
      </c>
      <c r="D70" s="5">
        <v>-715210540</v>
      </c>
      <c r="E70" s="5">
        <v>6248758340</v>
      </c>
      <c r="F70" s="5">
        <v>2863458930</v>
      </c>
      <c r="G70" s="5">
        <v>735560470</v>
      </c>
      <c r="I70" s="5">
        <v>5501207273</v>
      </c>
      <c r="J70" s="5">
        <v>-4332191474</v>
      </c>
      <c r="K70" s="5">
        <v>8226972253</v>
      </c>
      <c r="L70" s="5">
        <v>-1411679112</v>
      </c>
      <c r="M70" s="5">
        <v>-9484670499</v>
      </c>
      <c r="N70" s="5">
        <v>8334858402</v>
      </c>
      <c r="O70" s="5">
        <v>3488737738</v>
      </c>
      <c r="P70" s="5">
        <v>-9041326115</v>
      </c>
      <c r="Q70" s="5">
        <v>-14500028420</v>
      </c>
      <c r="R70" s="5">
        <v>-10932426503</v>
      </c>
      <c r="S70" s="5">
        <v>-9880781293</v>
      </c>
      <c r="T70" s="5">
        <v>-8931976717</v>
      </c>
      <c r="U70" s="5">
        <v>6221712803</v>
      </c>
    </row>
    <row r="71" spans="2:21" ht="15.5" x14ac:dyDescent="0.35">
      <c r="C71" t="s">
        <v>105</v>
      </c>
      <c r="D71" s="5">
        <v>76074093</v>
      </c>
      <c r="E71" s="5">
        <v>252451311</v>
      </c>
      <c r="F71" s="5">
        <v>17281688</v>
      </c>
      <c r="G71" s="5">
        <v>17281688</v>
      </c>
      <c r="I71" s="5">
        <v>304296375</v>
      </c>
      <c r="J71" s="5">
        <v>69126751</v>
      </c>
      <c r="K71" s="5">
        <v>-458061926</v>
      </c>
      <c r="L71" s="5">
        <v>41053962</v>
      </c>
      <c r="M71" s="5">
        <v>201353677</v>
      </c>
      <c r="N71" s="5">
        <v>1767628878</v>
      </c>
      <c r="O71" s="5">
        <v>-290306315</v>
      </c>
      <c r="P71" s="5">
        <v>98981917</v>
      </c>
      <c r="Q71" s="5">
        <v>-408370326</v>
      </c>
      <c r="R71" s="5">
        <v>2534345185</v>
      </c>
      <c r="S71" s="5">
        <v>-435448006</v>
      </c>
    </row>
    <row r="72" spans="2:21" ht="15.5" x14ac:dyDescent="0.35">
      <c r="C72" t="s">
        <v>107</v>
      </c>
      <c r="D72" s="5">
        <v>-639136447</v>
      </c>
      <c r="E72" s="5">
        <v>6501209651</v>
      </c>
      <c r="F72" s="5">
        <v>2880740618</v>
      </c>
      <c r="G72" s="5">
        <v>752842158</v>
      </c>
      <c r="I72" s="5">
        <v>5805503648</v>
      </c>
      <c r="J72" s="5">
        <v>-4263064723</v>
      </c>
      <c r="K72" s="5">
        <v>7768910327</v>
      </c>
      <c r="L72" s="5">
        <v>-1370625150</v>
      </c>
      <c r="M72" s="5">
        <v>-9283316822</v>
      </c>
      <c r="N72" s="5">
        <v>10102487280</v>
      </c>
      <c r="O72" s="5">
        <v>3198431423</v>
      </c>
      <c r="P72" s="5">
        <v>-8942344198</v>
      </c>
      <c r="Q72" s="5">
        <v>-14908398746</v>
      </c>
      <c r="R72" s="5">
        <v>-8398081318</v>
      </c>
      <c r="S72" s="5">
        <v>-10316229299</v>
      </c>
      <c r="T72" s="5">
        <v>-8931976717</v>
      </c>
      <c r="U72" s="5">
        <v>6221712803</v>
      </c>
    </row>
    <row r="73" spans="2:21" ht="15.5" x14ac:dyDescent="0.35">
      <c r="C73" t="s">
        <v>108</v>
      </c>
      <c r="D73" s="5">
        <v>-715210540</v>
      </c>
      <c r="E73" s="5">
        <v>6248758340</v>
      </c>
      <c r="F73" s="5">
        <v>2863458930</v>
      </c>
      <c r="G73" s="5">
        <v>735560470</v>
      </c>
      <c r="I73" s="5">
        <v>5501207273</v>
      </c>
      <c r="J73" s="5">
        <v>-4332191474</v>
      </c>
      <c r="K73" s="5">
        <v>8226972253</v>
      </c>
      <c r="L73" s="5">
        <v>-1411679112</v>
      </c>
      <c r="M73" s="5">
        <v>-9484670499</v>
      </c>
      <c r="N73" s="5">
        <v>8334858402</v>
      </c>
      <c r="O73" s="5">
        <v>3488737738</v>
      </c>
      <c r="P73" s="5">
        <v>-9041326115</v>
      </c>
      <c r="Q73" s="5">
        <v>-14500028420</v>
      </c>
      <c r="R73" s="5">
        <v>-10932426503</v>
      </c>
      <c r="S73" s="5">
        <v>-9880781293</v>
      </c>
      <c r="T73" s="5">
        <v>-8931976717</v>
      </c>
      <c r="U73" s="5">
        <v>6221712803</v>
      </c>
    </row>
    <row r="74" spans="2:21" ht="15.5" x14ac:dyDescent="0.35">
      <c r="C74" t="s">
        <v>7</v>
      </c>
      <c r="D74" s="5">
        <v>-639136447</v>
      </c>
      <c r="E74" s="5">
        <v>6501209651</v>
      </c>
      <c r="F74" s="5">
        <v>2880740618</v>
      </c>
      <c r="G74" s="5">
        <v>752842158</v>
      </c>
      <c r="I74" s="5">
        <v>5805503648</v>
      </c>
      <c r="J74" s="5">
        <v>-4263064723</v>
      </c>
      <c r="K74" s="5">
        <v>7768910327</v>
      </c>
      <c r="L74" s="5">
        <v>-1370625150</v>
      </c>
      <c r="M74" s="5">
        <v>-9283316822</v>
      </c>
      <c r="N74" s="5">
        <v>10102487280</v>
      </c>
      <c r="O74" s="5">
        <v>3198431423</v>
      </c>
      <c r="P74" s="5">
        <v>-8942344198</v>
      </c>
      <c r="Q74" s="5">
        <v>-14908398746</v>
      </c>
      <c r="R74" s="5">
        <v>-8398081318</v>
      </c>
      <c r="S74" s="5">
        <v>-10316229299</v>
      </c>
      <c r="T74" s="5">
        <v>-8931976717</v>
      </c>
      <c r="U74" s="5">
        <v>6221712803</v>
      </c>
    </row>
    <row r="75" spans="2:21" ht="15.5" x14ac:dyDescent="0.35">
      <c r="C75" t="s">
        <v>110</v>
      </c>
      <c r="D75" s="5">
        <v>-715210540</v>
      </c>
      <c r="E75" s="5">
        <v>6248758340</v>
      </c>
      <c r="F75" s="5">
        <v>2863458930</v>
      </c>
      <c r="G75" s="5">
        <v>735560470</v>
      </c>
      <c r="I75" s="5">
        <v>5501207273</v>
      </c>
      <c r="J75" s="5">
        <v>-4332191474</v>
      </c>
      <c r="K75" s="5">
        <v>8226972253</v>
      </c>
      <c r="L75" s="5">
        <v>-1411679112</v>
      </c>
      <c r="M75" s="5">
        <v>-9484670499</v>
      </c>
      <c r="N75" s="5">
        <v>8334858402</v>
      </c>
      <c r="O75" s="5">
        <v>3488737738</v>
      </c>
      <c r="P75" s="5">
        <v>-9041326115</v>
      </c>
      <c r="Q75" s="5">
        <v>-14500028420</v>
      </c>
      <c r="R75" s="5">
        <v>-10932426503</v>
      </c>
      <c r="S75" s="5">
        <v>-9880781293</v>
      </c>
      <c r="T75" s="5">
        <v>-8931976717</v>
      </c>
      <c r="U75" s="5">
        <v>6221712803</v>
      </c>
    </row>
    <row r="76" spans="2:21" ht="15.5" x14ac:dyDescent="0.35">
      <c r="C76" t="s">
        <v>111</v>
      </c>
      <c r="D76" s="5">
        <v>-639136447</v>
      </c>
      <c r="E76" s="5">
        <v>6501209651</v>
      </c>
      <c r="F76" s="5">
        <v>2880740618</v>
      </c>
      <c r="G76" s="5">
        <v>752842158</v>
      </c>
      <c r="I76" s="5">
        <v>5805503648</v>
      </c>
      <c r="J76" s="5">
        <v>-4263064723</v>
      </c>
      <c r="K76" s="5">
        <v>7768910327</v>
      </c>
      <c r="L76" s="5">
        <v>-1370625150</v>
      </c>
      <c r="M76" s="5">
        <v>-9283316822</v>
      </c>
      <c r="N76" s="5">
        <v>10102487280</v>
      </c>
      <c r="O76" s="5">
        <v>3198431423</v>
      </c>
      <c r="P76" s="5">
        <v>-8942344198</v>
      </c>
      <c r="Q76" s="5">
        <v>-14908398746</v>
      </c>
      <c r="R76" s="5">
        <v>-8398081318</v>
      </c>
      <c r="S76" s="5">
        <v>-10316229299</v>
      </c>
      <c r="T76" s="5">
        <v>-8931976717</v>
      </c>
      <c r="U76" s="5">
        <v>6221712803</v>
      </c>
    </row>
    <row r="77" spans="2:21" ht="15.5" x14ac:dyDescent="0.35">
      <c r="C77" t="s">
        <v>112</v>
      </c>
      <c r="D77" s="5">
        <v>-639136447</v>
      </c>
      <c r="E77" s="5">
        <v>6501209651</v>
      </c>
      <c r="F77" s="5">
        <v>2880740618</v>
      </c>
      <c r="G77" s="5">
        <v>752842158</v>
      </c>
      <c r="I77" s="5">
        <v>5805503648</v>
      </c>
      <c r="J77" s="5">
        <v>-4263064723</v>
      </c>
      <c r="K77" s="5">
        <v>7768910327</v>
      </c>
      <c r="L77" s="5">
        <v>-1370625150</v>
      </c>
      <c r="M77" s="5">
        <v>-9283316822</v>
      </c>
      <c r="N77" s="5">
        <v>10102487280</v>
      </c>
      <c r="O77" s="5">
        <v>3198431423</v>
      </c>
      <c r="P77" s="5">
        <v>-8942344198</v>
      </c>
      <c r="Q77" s="5">
        <v>-14908398746</v>
      </c>
      <c r="R77" s="5">
        <v>-8398081318</v>
      </c>
      <c r="S77" s="5">
        <v>-10316229299</v>
      </c>
      <c r="T77" s="5">
        <v>-8931976717</v>
      </c>
      <c r="U77" s="5">
        <v>6221712803</v>
      </c>
    </row>
    <row r="79" spans="2:21" ht="15.5" x14ac:dyDescent="0.35">
      <c r="B79" t="s">
        <v>113</v>
      </c>
      <c r="C79" t="s">
        <v>114</v>
      </c>
    </row>
    <row r="80" spans="2:21" ht="15.5" x14ac:dyDescent="0.35">
      <c r="C80" t="s">
        <v>115</v>
      </c>
    </row>
    <row r="81" spans="3:21" ht="15.5" x14ac:dyDescent="0.35">
      <c r="C81" t="s">
        <v>19</v>
      </c>
      <c r="D81" s="5">
        <v>3119414320</v>
      </c>
      <c r="E81" s="5">
        <v>9051219908</v>
      </c>
      <c r="F81" s="5">
        <v>11465802473</v>
      </c>
      <c r="G81" s="5">
        <v>4728041252</v>
      </c>
      <c r="I81" s="5">
        <v>9051219908</v>
      </c>
      <c r="J81" s="5">
        <v>6289218331</v>
      </c>
      <c r="K81" s="5">
        <v>1985478914</v>
      </c>
      <c r="L81" s="5">
        <v>462059401</v>
      </c>
      <c r="M81" s="5">
        <v>758742879</v>
      </c>
      <c r="N81" s="5">
        <v>1273544313</v>
      </c>
      <c r="O81" s="5">
        <v>4720981472</v>
      </c>
      <c r="P81" s="5">
        <v>1341895047</v>
      </c>
      <c r="Q81" s="5">
        <v>1262433418</v>
      </c>
      <c r="R81" s="5">
        <v>679775017</v>
      </c>
      <c r="S81" s="5">
        <v>4684383779</v>
      </c>
      <c r="T81" s="5">
        <v>1252339405</v>
      </c>
      <c r="U81" s="5">
        <v>4069362019</v>
      </c>
    </row>
    <row r="82" spans="3:21" ht="15.5" x14ac:dyDescent="0.35">
      <c r="C82" t="s">
        <v>439</v>
      </c>
      <c r="U82" s="5">
        <v>234638189055</v>
      </c>
    </row>
    <row r="83" spans="3:21" ht="15.5" x14ac:dyDescent="0.35">
      <c r="C83" t="s">
        <v>116</v>
      </c>
      <c r="D83" s="5">
        <v>79685259494</v>
      </c>
      <c r="E83" s="5">
        <v>83413686515</v>
      </c>
      <c r="F83" s="5">
        <v>78275503125</v>
      </c>
      <c r="G83" s="5">
        <v>90985023772</v>
      </c>
      <c r="I83" s="5">
        <v>83413686515</v>
      </c>
      <c r="J83" s="5">
        <v>105945321873</v>
      </c>
      <c r="K83" s="5">
        <v>91269204943</v>
      </c>
      <c r="L83" s="5">
        <v>95529011075</v>
      </c>
      <c r="M83" s="5">
        <v>78761147315</v>
      </c>
      <c r="N83" s="5">
        <v>84134400102</v>
      </c>
      <c r="O83" s="5">
        <v>87872885524</v>
      </c>
      <c r="P83" s="5">
        <v>106592863205</v>
      </c>
      <c r="Q83" s="5">
        <v>81141894695</v>
      </c>
      <c r="R83" s="5">
        <v>46690513376</v>
      </c>
      <c r="S83" s="5">
        <v>44615778193</v>
      </c>
      <c r="T83" s="5">
        <v>59792567897</v>
      </c>
      <c r="U83" s="5">
        <v>56823152960</v>
      </c>
    </row>
    <row r="84" spans="3:21" ht="15.5" x14ac:dyDescent="0.35">
      <c r="C84" t="s">
        <v>117</v>
      </c>
      <c r="D84" s="5">
        <v>1026113572</v>
      </c>
      <c r="E84" s="5">
        <v>1301720300</v>
      </c>
      <c r="F84" s="5">
        <v>1398762999</v>
      </c>
      <c r="G84" s="5">
        <v>1067886256</v>
      </c>
      <c r="I84" s="5">
        <v>1301720300</v>
      </c>
      <c r="J84" s="5">
        <v>1198658109</v>
      </c>
      <c r="K84" s="5">
        <v>907345806</v>
      </c>
      <c r="L84" s="5">
        <v>949987109</v>
      </c>
      <c r="M84" s="5">
        <v>206221125</v>
      </c>
      <c r="O84" s="5">
        <v>721600000</v>
      </c>
      <c r="P84" s="5">
        <v>14770800</v>
      </c>
      <c r="Q84" s="5">
        <v>759692700</v>
      </c>
      <c r="R84" s="5">
        <v>1698300000</v>
      </c>
      <c r="S84" s="5">
        <v>4354168775</v>
      </c>
      <c r="T84" s="5">
        <v>1850722820</v>
      </c>
      <c r="U84" s="5">
        <v>3384690507</v>
      </c>
    </row>
    <row r="85" spans="3:21" ht="15.5" x14ac:dyDescent="0.35">
      <c r="C85" t="s">
        <v>118</v>
      </c>
      <c r="D85" s="5">
        <v>11504124405</v>
      </c>
      <c r="E85" s="5">
        <v>7122923044</v>
      </c>
      <c r="F85" s="5">
        <v>8906165811</v>
      </c>
      <c r="G85" s="5">
        <v>10974066066</v>
      </c>
      <c r="I85" s="5">
        <v>7122923044</v>
      </c>
      <c r="J85" s="5">
        <v>15282183576</v>
      </c>
      <c r="K85" s="5">
        <v>11578026168</v>
      </c>
      <c r="L85" s="5">
        <v>11050688396</v>
      </c>
      <c r="M85" s="5">
        <v>14055199797</v>
      </c>
      <c r="N85" s="5">
        <v>8992000270</v>
      </c>
      <c r="O85" s="5">
        <v>14103620137</v>
      </c>
      <c r="P85" s="5">
        <v>18742013782</v>
      </c>
      <c r="Q85" s="5">
        <v>13810833834</v>
      </c>
      <c r="R85" s="5">
        <v>8255882546</v>
      </c>
      <c r="S85" s="5">
        <v>7658786691</v>
      </c>
      <c r="T85" s="5">
        <v>12368395900</v>
      </c>
      <c r="U85" s="5">
        <v>10507721302</v>
      </c>
    </row>
    <row r="86" spans="3:21" ht="15.5" x14ac:dyDescent="0.35">
      <c r="C86" t="s">
        <v>119</v>
      </c>
      <c r="D86" s="5">
        <v>79685259494</v>
      </c>
      <c r="E86" s="5">
        <v>83413686515</v>
      </c>
      <c r="F86" s="5">
        <v>78275503125</v>
      </c>
      <c r="G86" s="5">
        <v>90985023772</v>
      </c>
      <c r="I86" s="5">
        <v>83413686515</v>
      </c>
      <c r="J86" s="5">
        <v>105945321873</v>
      </c>
      <c r="K86" s="5">
        <v>91269204943</v>
      </c>
      <c r="L86" s="5">
        <v>95529011075</v>
      </c>
      <c r="M86" s="5">
        <v>78761147315</v>
      </c>
      <c r="N86" s="5">
        <v>84134400102</v>
      </c>
      <c r="O86" s="5">
        <v>87872885524</v>
      </c>
      <c r="P86" s="5">
        <v>106592863205</v>
      </c>
      <c r="Q86" s="5">
        <v>81141894695</v>
      </c>
      <c r="R86" s="5">
        <v>46690513376</v>
      </c>
      <c r="S86" s="5">
        <v>44615778193</v>
      </c>
      <c r="T86" s="5">
        <v>59792567897</v>
      </c>
      <c r="U86" s="5">
        <v>56823152960</v>
      </c>
    </row>
    <row r="87" spans="3:21" ht="15.5" x14ac:dyDescent="0.35">
      <c r="C87" t="s">
        <v>120</v>
      </c>
      <c r="D87" s="5">
        <v>253561400</v>
      </c>
      <c r="E87" s="5">
        <v>156620884</v>
      </c>
      <c r="F87" s="5">
        <v>170993377</v>
      </c>
      <c r="G87" s="5">
        <v>591090192</v>
      </c>
      <c r="I87" s="5">
        <v>156620884</v>
      </c>
      <c r="J87" s="5">
        <v>446420939</v>
      </c>
      <c r="K87" s="5">
        <v>198965261</v>
      </c>
      <c r="L87" s="5">
        <v>2416342425</v>
      </c>
      <c r="M87" s="5">
        <v>988454638</v>
      </c>
      <c r="N87" s="5">
        <v>751751031</v>
      </c>
      <c r="O87" s="5">
        <v>721970771</v>
      </c>
      <c r="P87" s="5">
        <v>538314780</v>
      </c>
      <c r="Q87" s="5">
        <v>618092268</v>
      </c>
      <c r="R87" s="5">
        <v>710511898</v>
      </c>
      <c r="S87" s="5">
        <v>948598933</v>
      </c>
      <c r="T87" s="5">
        <v>842464880</v>
      </c>
      <c r="U87" s="5">
        <v>196582636</v>
      </c>
    </row>
    <row r="88" spans="3:21" ht="15.5" x14ac:dyDescent="0.35">
      <c r="C88" t="s">
        <v>122</v>
      </c>
      <c r="D88" s="5">
        <v>59531924336</v>
      </c>
      <c r="E88" s="5">
        <v>59047165204</v>
      </c>
      <c r="F88" s="5">
        <v>61247815349</v>
      </c>
      <c r="G88" s="5">
        <v>70443631579</v>
      </c>
      <c r="I88" s="5">
        <v>59047165204</v>
      </c>
      <c r="J88" s="5">
        <v>64780814559</v>
      </c>
      <c r="K88" s="5">
        <v>64555399071</v>
      </c>
      <c r="L88" s="5">
        <v>65767928320</v>
      </c>
      <c r="M88" s="5">
        <v>61624826883</v>
      </c>
      <c r="N88" s="5">
        <v>60130750613</v>
      </c>
      <c r="O88" s="5">
        <v>50761676844</v>
      </c>
      <c r="P88" s="5">
        <v>73497324134</v>
      </c>
      <c r="Q88" s="5">
        <v>58144354721</v>
      </c>
      <c r="R88" s="5">
        <v>61770345901</v>
      </c>
      <c r="S88" s="5">
        <v>49039022667</v>
      </c>
      <c r="T88" s="5">
        <v>66752673144</v>
      </c>
      <c r="U88" s="5">
        <v>107767292568</v>
      </c>
    </row>
    <row r="89" spans="3:21" ht="15.5" x14ac:dyDescent="0.35">
      <c r="C89" t="s">
        <v>91</v>
      </c>
      <c r="D89" s="5">
        <v>2685947273</v>
      </c>
      <c r="E89" s="5">
        <v>2609873180</v>
      </c>
      <c r="F89" s="5">
        <v>2357421869</v>
      </c>
      <c r="G89" s="5">
        <v>2340140181</v>
      </c>
      <c r="I89" s="5">
        <v>2609873180</v>
      </c>
      <c r="J89" s="5">
        <v>2305576805</v>
      </c>
    </row>
    <row r="90" spans="3:21" ht="15.5" x14ac:dyDescent="0.35">
      <c r="C90" t="s">
        <v>123</v>
      </c>
      <c r="D90" s="5">
        <v>168546453266</v>
      </c>
      <c r="E90" s="5">
        <v>158545055611</v>
      </c>
      <c r="F90" s="5">
        <v>159987898084</v>
      </c>
      <c r="G90" s="5">
        <v>170659640733</v>
      </c>
      <c r="I90" s="5">
        <v>158545055611</v>
      </c>
      <c r="J90" s="5">
        <v>184934923959</v>
      </c>
      <c r="K90" s="5">
        <v>160866274648</v>
      </c>
      <c r="L90" s="5">
        <v>168799771471</v>
      </c>
      <c r="M90" s="5">
        <v>147297098469</v>
      </c>
      <c r="N90" s="5">
        <v>159992983032</v>
      </c>
      <c r="O90" s="5">
        <v>146737666960</v>
      </c>
      <c r="P90" s="5">
        <v>189670901662</v>
      </c>
      <c r="Q90" s="5">
        <v>148857935337</v>
      </c>
      <c r="R90" s="5">
        <v>118108607817</v>
      </c>
      <c r="S90" s="5">
        <v>104222023392</v>
      </c>
      <c r="T90" s="5">
        <v>130490593485</v>
      </c>
      <c r="U90" s="5">
        <v>414043404100</v>
      </c>
    </row>
    <row r="91" spans="3:21" ht="15.5" x14ac:dyDescent="0.35">
      <c r="C91" t="s">
        <v>124</v>
      </c>
    </row>
    <row r="92" spans="3:21" ht="15.5" x14ac:dyDescent="0.35">
      <c r="C92" t="s">
        <v>125</v>
      </c>
      <c r="D92" s="5">
        <v>2317872641</v>
      </c>
      <c r="E92" s="5">
        <v>2346015808</v>
      </c>
      <c r="F92" s="5">
        <v>2021268413</v>
      </c>
      <c r="G92" s="5">
        <v>1997467733</v>
      </c>
      <c r="I92" s="5">
        <v>2346015808</v>
      </c>
      <c r="J92" s="5">
        <v>2104825976</v>
      </c>
      <c r="K92" s="5">
        <v>1629336494</v>
      </c>
      <c r="L92" s="5">
        <v>1140070514</v>
      </c>
      <c r="M92" s="5">
        <v>637997153</v>
      </c>
      <c r="N92" s="5">
        <v>439302856</v>
      </c>
      <c r="O92" s="5">
        <v>2662027885</v>
      </c>
      <c r="P92" s="5">
        <v>1976058518</v>
      </c>
      <c r="Q92" s="5">
        <v>1746968513</v>
      </c>
      <c r="R92" s="5">
        <v>1213642184</v>
      </c>
      <c r="S92" s="5">
        <v>1782711570</v>
      </c>
      <c r="T92" s="5">
        <v>1075389968</v>
      </c>
      <c r="U92" s="5">
        <v>560247400</v>
      </c>
    </row>
    <row r="93" spans="3:21" ht="15.5" x14ac:dyDescent="0.35">
      <c r="C93" t="s">
        <v>126</v>
      </c>
      <c r="D93" s="5">
        <v>92586483180</v>
      </c>
      <c r="E93" s="5">
        <v>95866311468</v>
      </c>
      <c r="F93" s="5">
        <v>96926996282</v>
      </c>
      <c r="G93" s="5">
        <v>100377825669</v>
      </c>
      <c r="I93" s="5">
        <v>95866311468</v>
      </c>
      <c r="J93" s="5">
        <v>101377212232</v>
      </c>
      <c r="K93" s="5">
        <v>104711356601</v>
      </c>
      <c r="L93" s="5">
        <v>113746593588</v>
      </c>
      <c r="M93" s="5">
        <v>102609609656</v>
      </c>
      <c r="N93" s="5">
        <v>109413447226</v>
      </c>
      <c r="O93" s="5">
        <v>121253624964</v>
      </c>
      <c r="P93" s="5">
        <v>133239040745</v>
      </c>
      <c r="Q93" s="5">
        <v>145775746645</v>
      </c>
      <c r="R93" s="5">
        <v>153609623357</v>
      </c>
      <c r="S93" s="5">
        <v>166690538767</v>
      </c>
      <c r="T93" s="5">
        <v>180149137587</v>
      </c>
      <c r="U93" s="5">
        <v>192525166868</v>
      </c>
    </row>
    <row r="94" spans="3:21" ht="15.5" x14ac:dyDescent="0.35">
      <c r="C94" t="s">
        <v>130</v>
      </c>
      <c r="D94" s="5">
        <v>101632407862</v>
      </c>
      <c r="E94" s="5">
        <v>104477575695</v>
      </c>
      <c r="F94" s="5">
        <v>105841754192</v>
      </c>
      <c r="G94" s="5">
        <v>107773475681</v>
      </c>
      <c r="I94" s="5">
        <v>104477575695</v>
      </c>
      <c r="J94" s="5">
        <v>111837582462</v>
      </c>
      <c r="K94" s="5">
        <v>114762612965</v>
      </c>
      <c r="L94" s="5">
        <v>121700563764</v>
      </c>
      <c r="M94" s="5">
        <v>110865431062</v>
      </c>
      <c r="N94" s="5">
        <v>115789189678</v>
      </c>
      <c r="O94" s="5">
        <v>131498867811</v>
      </c>
      <c r="P94" s="5">
        <v>141284367814</v>
      </c>
      <c r="Q94" s="5">
        <v>154684929196</v>
      </c>
      <c r="R94" s="5">
        <v>162149057175</v>
      </c>
      <c r="S94" s="5">
        <v>174967745195</v>
      </c>
      <c r="T94" s="5">
        <v>190003999476</v>
      </c>
      <c r="U94" s="5">
        <v>199835393583</v>
      </c>
    </row>
    <row r="95" spans="3:21" ht="15.5" x14ac:dyDescent="0.35">
      <c r="C95" t="s">
        <v>131</v>
      </c>
      <c r="D95" s="5">
        <v>270178861128</v>
      </c>
      <c r="E95" s="5">
        <v>263022631306</v>
      </c>
      <c r="F95" s="5">
        <v>265829652276</v>
      </c>
      <c r="G95" s="5">
        <v>278433116414</v>
      </c>
      <c r="I95" s="5">
        <v>263022631306</v>
      </c>
      <c r="J95" s="5">
        <v>296772506421</v>
      </c>
      <c r="K95" s="5">
        <v>275628887613</v>
      </c>
      <c r="L95" s="5">
        <v>290500335235</v>
      </c>
      <c r="M95" s="5">
        <v>258162529531</v>
      </c>
      <c r="N95" s="5">
        <v>275782172710</v>
      </c>
      <c r="O95" s="5">
        <v>278236534771</v>
      </c>
      <c r="P95" s="5">
        <v>330955269476</v>
      </c>
      <c r="Q95" s="5">
        <v>303542864533</v>
      </c>
      <c r="R95" s="5">
        <v>280257664992</v>
      </c>
      <c r="S95" s="5">
        <v>279189768587</v>
      </c>
      <c r="T95" s="5">
        <v>320494592961</v>
      </c>
      <c r="U95" s="5">
        <v>613878797683</v>
      </c>
    </row>
    <row r="96" spans="3:21" ht="15.5" x14ac:dyDescent="0.35">
      <c r="C96" t="s">
        <v>132</v>
      </c>
    </row>
    <row r="97" spans="3:21" ht="15.5" x14ac:dyDescent="0.35">
      <c r="C97" t="s">
        <v>133</v>
      </c>
    </row>
    <row r="98" spans="3:21" ht="15.5" x14ac:dyDescent="0.35">
      <c r="C98" t="s">
        <v>134</v>
      </c>
      <c r="D98" s="5">
        <v>86574779951</v>
      </c>
      <c r="E98" s="5">
        <v>78822140208</v>
      </c>
      <c r="F98" s="5">
        <v>87986940919</v>
      </c>
      <c r="G98" s="5">
        <v>103497606853</v>
      </c>
      <c r="I98" s="5">
        <v>78822140208</v>
      </c>
      <c r="J98" s="5">
        <v>118470107579</v>
      </c>
      <c r="K98" s="5">
        <v>93418119151</v>
      </c>
      <c r="L98" s="5">
        <v>117202751263</v>
      </c>
      <c r="M98" s="5">
        <v>83711236334</v>
      </c>
      <c r="N98" s="5">
        <v>91457880845</v>
      </c>
      <c r="O98" s="5">
        <v>94274141595</v>
      </c>
      <c r="P98" s="5">
        <v>184166194553</v>
      </c>
      <c r="Q98" s="5">
        <v>166371675360</v>
      </c>
      <c r="R98" s="5">
        <v>121306029590</v>
      </c>
      <c r="S98" s="5">
        <v>85097667841</v>
      </c>
      <c r="T98" s="5">
        <v>94377062611</v>
      </c>
      <c r="U98" s="5">
        <v>351973723283</v>
      </c>
    </row>
    <row r="99" spans="3:21" ht="15.5" x14ac:dyDescent="0.35">
      <c r="C99" t="s">
        <v>135</v>
      </c>
      <c r="D99" s="5">
        <v>61600000000</v>
      </c>
      <c r="E99" s="5">
        <v>59600000000</v>
      </c>
      <c r="F99" s="5">
        <v>65600000000</v>
      </c>
      <c r="G99" s="5">
        <v>78600000000</v>
      </c>
      <c r="I99" s="5">
        <v>59600000000</v>
      </c>
      <c r="J99" s="5">
        <v>91046236271</v>
      </c>
      <c r="K99" s="5">
        <v>70000000000</v>
      </c>
      <c r="L99" s="5">
        <v>93375029020</v>
      </c>
      <c r="M99" s="5">
        <v>59763107885</v>
      </c>
      <c r="N99" s="5">
        <v>75099771787</v>
      </c>
      <c r="O99" s="5">
        <v>72559718023</v>
      </c>
      <c r="P99" s="5">
        <v>157500000000</v>
      </c>
      <c r="Q99" s="5">
        <v>136814790988</v>
      </c>
      <c r="R99" s="5">
        <v>81012408329</v>
      </c>
      <c r="S99" s="5">
        <v>44195540583</v>
      </c>
      <c r="T99" s="5">
        <v>53087221791</v>
      </c>
      <c r="U99" s="5">
        <v>66928242387</v>
      </c>
    </row>
    <row r="100" spans="3:21" ht="15.5" x14ac:dyDescent="0.35">
      <c r="C100" t="s">
        <v>136</v>
      </c>
    </row>
    <row r="101" spans="3:21" ht="15.5" x14ac:dyDescent="0.35">
      <c r="C101" t="s">
        <v>137</v>
      </c>
      <c r="D101" s="5">
        <v>12530237977</v>
      </c>
      <c r="E101" s="5">
        <v>8424643344</v>
      </c>
      <c r="F101" s="5">
        <v>10304928810</v>
      </c>
      <c r="G101" s="5">
        <v>12041952322</v>
      </c>
      <c r="I101" s="5">
        <v>8424643344</v>
      </c>
      <c r="J101" s="5">
        <v>16480841685</v>
      </c>
      <c r="K101" s="5">
        <v>12485371974</v>
      </c>
      <c r="L101" s="5">
        <v>12000675505</v>
      </c>
      <c r="M101" s="5">
        <v>14261420922</v>
      </c>
      <c r="N101" s="5">
        <v>8992000270</v>
      </c>
      <c r="O101" s="5">
        <v>14825220137</v>
      </c>
      <c r="P101" s="5">
        <v>18756784582</v>
      </c>
      <c r="Q101" s="5">
        <v>14570526534</v>
      </c>
      <c r="R101" s="5">
        <v>9954182546</v>
      </c>
      <c r="S101" s="5">
        <v>12012955466</v>
      </c>
      <c r="T101" s="5">
        <v>14219118720</v>
      </c>
      <c r="U101" s="5">
        <v>13892411809</v>
      </c>
    </row>
    <row r="102" spans="3:21" ht="15.5" x14ac:dyDescent="0.35">
      <c r="C102" t="s">
        <v>142</v>
      </c>
      <c r="D102" s="5">
        <v>174846126</v>
      </c>
      <c r="E102" s="5">
        <v>15107309</v>
      </c>
      <c r="F102" s="5">
        <v>42543057</v>
      </c>
      <c r="G102" s="5">
        <v>69636563</v>
      </c>
      <c r="I102" s="5">
        <v>15107309</v>
      </c>
      <c r="J102" s="5">
        <v>28492608</v>
      </c>
      <c r="K102" s="5">
        <v>36378804</v>
      </c>
      <c r="L102" s="5">
        <v>736072780</v>
      </c>
      <c r="M102" s="5">
        <v>28607165</v>
      </c>
      <c r="N102" s="5">
        <v>147275668</v>
      </c>
      <c r="O102" s="5">
        <v>25524796</v>
      </c>
      <c r="P102" s="5">
        <v>27802359</v>
      </c>
      <c r="Q102" s="5">
        <v>31477081</v>
      </c>
      <c r="R102" s="5">
        <v>17021568</v>
      </c>
      <c r="S102" s="5">
        <v>42464450</v>
      </c>
      <c r="T102" s="5">
        <v>1803782681</v>
      </c>
      <c r="U102" s="5">
        <v>188069396</v>
      </c>
    </row>
    <row r="103" spans="3:21" ht="15.5" x14ac:dyDescent="0.35">
      <c r="C103" t="s">
        <v>138</v>
      </c>
      <c r="D103" s="5">
        <v>2650693712</v>
      </c>
      <c r="E103" s="5">
        <v>2815221014</v>
      </c>
      <c r="F103" s="5">
        <v>2736934896</v>
      </c>
      <c r="G103" s="5">
        <v>2881705366</v>
      </c>
      <c r="I103" s="5">
        <v>2815221014</v>
      </c>
      <c r="J103" s="5">
        <v>3381262993</v>
      </c>
      <c r="K103" s="5">
        <v>4003254299</v>
      </c>
      <c r="L103" s="5">
        <v>4384816626</v>
      </c>
      <c r="M103" s="5">
        <v>3720492150</v>
      </c>
      <c r="N103" s="5">
        <v>2832396410</v>
      </c>
      <c r="O103" s="5">
        <v>3360454566</v>
      </c>
      <c r="P103" s="5">
        <v>3941158092</v>
      </c>
      <c r="Q103" s="5">
        <v>1635531933</v>
      </c>
      <c r="R103" s="5">
        <v>2144999703</v>
      </c>
      <c r="S103" s="5">
        <v>2175145384</v>
      </c>
      <c r="T103" s="5">
        <v>2109535568</v>
      </c>
      <c r="U103" s="5">
        <v>2315919723</v>
      </c>
    </row>
    <row r="104" spans="3:21" ht="15.5" x14ac:dyDescent="0.35">
      <c r="C104" t="s">
        <v>1560</v>
      </c>
      <c r="D104" s="5">
        <v>47175000</v>
      </c>
      <c r="E104" s="5">
        <v>73895000</v>
      </c>
      <c r="F104" s="5">
        <v>113975000</v>
      </c>
      <c r="G104" s="5">
        <v>154055000</v>
      </c>
      <c r="I104" s="5">
        <v>73895000</v>
      </c>
      <c r="J104" s="5">
        <v>47175000</v>
      </c>
      <c r="P104" s="5">
        <v>154000000</v>
      </c>
      <c r="Q104" s="5">
        <v>1253974616</v>
      </c>
      <c r="R104" s="5">
        <v>1136917040</v>
      </c>
      <c r="S104" s="5">
        <v>1197384074</v>
      </c>
      <c r="T104" s="5">
        <v>1170659736</v>
      </c>
      <c r="U104" s="5">
        <v>13206943638</v>
      </c>
    </row>
    <row r="105" spans="3:21" ht="15.5" x14ac:dyDescent="0.35">
      <c r="C105" t="s">
        <v>143</v>
      </c>
    </row>
    <row r="106" spans="3:21" ht="15.5" x14ac:dyDescent="0.35">
      <c r="C106" t="s">
        <v>399</v>
      </c>
      <c r="R106" s="5">
        <v>8763203180</v>
      </c>
      <c r="S106" s="5">
        <v>32951691364</v>
      </c>
      <c r="T106" s="5">
        <v>56478877548</v>
      </c>
      <c r="U106" s="5">
        <v>84681735820</v>
      </c>
    </row>
    <row r="107" spans="3:21" ht="15.5" x14ac:dyDescent="0.35">
      <c r="C107" t="s">
        <v>146</v>
      </c>
      <c r="Q107" s="5">
        <v>8763203180</v>
      </c>
      <c r="R107" s="5">
        <v>24188488184</v>
      </c>
      <c r="S107" s="5">
        <v>23527186184</v>
      </c>
      <c r="T107" s="5">
        <v>20309851951</v>
      </c>
      <c r="U107" s="5">
        <v>19236502902</v>
      </c>
    </row>
    <row r="108" spans="3:21" ht="15.5" x14ac:dyDescent="0.35">
      <c r="C108" t="s">
        <v>147</v>
      </c>
      <c r="D108" s="5">
        <v>54289385924</v>
      </c>
      <c r="E108" s="5">
        <v>54246659398</v>
      </c>
      <c r="F108" s="5">
        <v>54390089308</v>
      </c>
      <c r="G108" s="5">
        <v>54363628130</v>
      </c>
      <c r="I108" s="5">
        <v>54246659398</v>
      </c>
      <c r="J108" s="5">
        <v>54154070790</v>
      </c>
      <c r="K108" s="5">
        <v>53799375687</v>
      </c>
      <c r="L108" s="5">
        <v>52655101524</v>
      </c>
      <c r="M108" s="5">
        <v>52438185599</v>
      </c>
      <c r="N108" s="5">
        <v>53027867445</v>
      </c>
      <c r="O108" s="5">
        <v>62613265286</v>
      </c>
      <c r="P108" s="5">
        <v>28638378456</v>
      </c>
      <c r="Q108" s="5">
        <v>10078148508</v>
      </c>
      <c r="R108" s="5">
        <v>16950195991</v>
      </c>
      <c r="S108" s="5">
        <v>43692580017</v>
      </c>
      <c r="T108" s="5">
        <v>64238117672</v>
      </c>
      <c r="U108" s="5">
        <v>91093685005</v>
      </c>
    </row>
    <row r="109" spans="3:21" ht="15.5" x14ac:dyDescent="0.35">
      <c r="C109" t="s">
        <v>148</v>
      </c>
      <c r="D109" s="5">
        <v>54289385924</v>
      </c>
      <c r="E109" s="5">
        <v>54246659398</v>
      </c>
      <c r="F109" s="5">
        <v>54390089308</v>
      </c>
      <c r="G109" s="5">
        <v>54363628130</v>
      </c>
      <c r="I109" s="5">
        <v>54246659398</v>
      </c>
      <c r="J109" s="5">
        <v>54154070790</v>
      </c>
      <c r="K109" s="5">
        <v>53799375687</v>
      </c>
      <c r="L109" s="5">
        <v>52655101524</v>
      </c>
      <c r="M109" s="5">
        <v>52438185599</v>
      </c>
      <c r="N109" s="5">
        <v>53027867445</v>
      </c>
      <c r="O109" s="5">
        <v>62613265286</v>
      </c>
      <c r="P109" s="5">
        <v>28638378456</v>
      </c>
      <c r="Q109" s="5">
        <v>10078148508</v>
      </c>
      <c r="R109" s="5">
        <v>16950195991</v>
      </c>
      <c r="S109" s="5">
        <v>43692580017</v>
      </c>
      <c r="T109" s="5">
        <v>64238117672</v>
      </c>
      <c r="U109" s="5">
        <v>91093685005</v>
      </c>
    </row>
    <row r="110" spans="3:21" ht="15.5" x14ac:dyDescent="0.35">
      <c r="C110" t="s">
        <v>150</v>
      </c>
    </row>
    <row r="111" spans="3:21" ht="15.5" x14ac:dyDescent="0.35">
      <c r="C111" t="s">
        <v>857</v>
      </c>
      <c r="D111" s="5">
        <v>50000000000</v>
      </c>
      <c r="E111" s="5">
        <v>50000000000</v>
      </c>
      <c r="F111" s="5">
        <v>50000000000</v>
      </c>
      <c r="G111" s="5">
        <v>50000000000</v>
      </c>
      <c r="I111" s="5">
        <v>50000000000</v>
      </c>
      <c r="J111" s="5">
        <v>50000000000</v>
      </c>
      <c r="K111" s="5">
        <v>50000000000</v>
      </c>
      <c r="L111" s="5">
        <v>50000000000</v>
      </c>
      <c r="M111" s="5">
        <v>50000000000</v>
      </c>
      <c r="N111" s="5">
        <v>50000000000</v>
      </c>
      <c r="O111" s="5">
        <v>50000000000</v>
      </c>
      <c r="P111" s="5">
        <v>18000000000</v>
      </c>
    </row>
    <row r="112" spans="3:21" ht="15.5" x14ac:dyDescent="0.35">
      <c r="C112" t="s">
        <v>151</v>
      </c>
      <c r="D112" s="5">
        <v>50000000000</v>
      </c>
      <c r="E112" s="5">
        <v>50000000000</v>
      </c>
      <c r="F112" s="5">
        <v>50000000000</v>
      </c>
      <c r="G112" s="5">
        <v>50000000000</v>
      </c>
      <c r="I112" s="5">
        <v>50000000000</v>
      </c>
      <c r="J112" s="5">
        <v>50000000000</v>
      </c>
      <c r="K112" s="5">
        <v>50000000000</v>
      </c>
      <c r="L112" s="5">
        <v>50000000000</v>
      </c>
      <c r="M112" s="5">
        <v>50000000000</v>
      </c>
      <c r="N112" s="5">
        <v>50000000000</v>
      </c>
      <c r="O112" s="5">
        <v>50000000000</v>
      </c>
      <c r="P112" s="5">
        <v>18000000000</v>
      </c>
      <c r="R112" s="5">
        <v>8763203180</v>
      </c>
      <c r="S112" s="5">
        <v>32951691364</v>
      </c>
      <c r="T112" s="5">
        <v>56478877548</v>
      </c>
      <c r="U112" s="5">
        <v>84681735820</v>
      </c>
    </row>
    <row r="113" spans="2:21" ht="15.5" x14ac:dyDescent="0.35">
      <c r="C113" t="s">
        <v>152</v>
      </c>
      <c r="D113" s="5">
        <v>140864165875</v>
      </c>
      <c r="E113" s="5">
        <v>133068799606</v>
      </c>
      <c r="F113" s="5">
        <v>142377030227</v>
      </c>
      <c r="G113" s="5">
        <v>157861234983</v>
      </c>
      <c r="I113" s="5">
        <v>133068799606</v>
      </c>
      <c r="J113" s="5">
        <v>172624178369</v>
      </c>
      <c r="K113" s="5">
        <v>147217494838</v>
      </c>
      <c r="L113" s="5">
        <v>169857852787</v>
      </c>
      <c r="M113" s="5">
        <v>136149421933</v>
      </c>
      <c r="N113" s="5">
        <v>144485748290</v>
      </c>
      <c r="O113" s="5">
        <v>156887406881</v>
      </c>
      <c r="P113" s="5">
        <v>212804573009</v>
      </c>
      <c r="Q113" s="5">
        <v>176449823868</v>
      </c>
      <c r="R113" s="5">
        <v>138256225581</v>
      </c>
      <c r="S113" s="5">
        <v>128790247858</v>
      </c>
      <c r="T113" s="5">
        <v>158615180283</v>
      </c>
      <c r="U113" s="5">
        <v>443067408288</v>
      </c>
    </row>
    <row r="114" spans="2:21" ht="15.5" x14ac:dyDescent="0.35">
      <c r="C114" t="s">
        <v>153</v>
      </c>
    </row>
    <row r="115" spans="2:21" ht="15.5" x14ac:dyDescent="0.35">
      <c r="C115" t="s">
        <v>154</v>
      </c>
      <c r="D115" s="5">
        <v>66800008900</v>
      </c>
      <c r="E115" s="5">
        <v>66800008900</v>
      </c>
      <c r="F115" s="5">
        <v>66800008900</v>
      </c>
      <c r="G115" s="5">
        <v>66800008900</v>
      </c>
      <c r="I115" s="5">
        <v>66800008900</v>
      </c>
      <c r="J115" s="5">
        <v>66800008900</v>
      </c>
      <c r="K115" s="5">
        <v>66800008900</v>
      </c>
      <c r="L115" s="5">
        <v>66800008900</v>
      </c>
      <c r="M115" s="5">
        <v>66800008900</v>
      </c>
      <c r="N115" s="5">
        <v>66800008900</v>
      </c>
      <c r="O115" s="5">
        <v>66800008900</v>
      </c>
      <c r="P115" s="5">
        <v>66800008900</v>
      </c>
      <c r="Q115" s="5">
        <v>66800008900</v>
      </c>
      <c r="R115" s="5">
        <v>66800008900</v>
      </c>
      <c r="S115" s="5">
        <v>66800008900</v>
      </c>
      <c r="T115" s="5">
        <v>66800008900</v>
      </c>
      <c r="U115" s="5">
        <v>66800008900</v>
      </c>
    </row>
    <row r="116" spans="2:21" ht="15.5" x14ac:dyDescent="0.35">
      <c r="C116" t="s">
        <v>155</v>
      </c>
      <c r="D116" s="5">
        <v>28054021637</v>
      </c>
      <c r="E116" s="5">
        <v>28054021637</v>
      </c>
      <c r="F116" s="5">
        <v>28054021637</v>
      </c>
      <c r="G116" s="5">
        <v>28054021637</v>
      </c>
      <c r="I116" s="5">
        <v>28054021637</v>
      </c>
      <c r="J116" s="5">
        <v>28054021637</v>
      </c>
      <c r="K116" s="5">
        <v>28054021637</v>
      </c>
      <c r="L116" s="5">
        <v>28054021637</v>
      </c>
      <c r="M116" s="5">
        <v>28054021637</v>
      </c>
      <c r="N116" s="5">
        <v>28054021637</v>
      </c>
      <c r="O116" s="5">
        <v>28054021637</v>
      </c>
      <c r="P116" s="5">
        <v>28054021637</v>
      </c>
      <c r="Q116" s="5">
        <v>28054021637</v>
      </c>
      <c r="R116" s="5">
        <v>28054021637</v>
      </c>
      <c r="S116" s="5">
        <v>28054021637</v>
      </c>
      <c r="T116" s="5">
        <v>28054021637</v>
      </c>
      <c r="U116" s="5">
        <v>28054021637</v>
      </c>
    </row>
    <row r="117" spans="2:21" ht="15.5" x14ac:dyDescent="0.35">
      <c r="C117" t="s">
        <v>156</v>
      </c>
      <c r="D117" s="5">
        <v>31774717443</v>
      </c>
      <c r="E117" s="5">
        <v>32489927983</v>
      </c>
      <c r="F117" s="5">
        <v>26241169643</v>
      </c>
      <c r="G117" s="5">
        <v>23377710713</v>
      </c>
      <c r="I117" s="5">
        <v>32489927983</v>
      </c>
      <c r="J117" s="5">
        <v>26988720710</v>
      </c>
      <c r="K117" s="5">
        <v>33557362238</v>
      </c>
      <c r="L117" s="5">
        <v>25788451911</v>
      </c>
      <c r="M117" s="5">
        <v>27159077061</v>
      </c>
      <c r="N117" s="5">
        <v>36442393883</v>
      </c>
      <c r="O117" s="5">
        <v>26495097353</v>
      </c>
      <c r="P117" s="5">
        <v>23296665930</v>
      </c>
      <c r="Q117" s="5">
        <v>32239010128</v>
      </c>
      <c r="R117" s="5">
        <v>47147408874</v>
      </c>
      <c r="S117" s="5">
        <v>55545490192</v>
      </c>
      <c r="T117" s="5">
        <v>67025382141</v>
      </c>
      <c r="U117" s="5">
        <v>75957358858</v>
      </c>
    </row>
    <row r="118" spans="2:21" ht="15.5" x14ac:dyDescent="0.35">
      <c r="C118" t="s">
        <v>157</v>
      </c>
      <c r="D118" s="5">
        <v>14000000000</v>
      </c>
      <c r="E118" s="5">
        <v>14000000000</v>
      </c>
      <c r="F118" s="5">
        <v>14000000000</v>
      </c>
      <c r="G118" s="5">
        <v>14000000000</v>
      </c>
      <c r="I118" s="5">
        <v>14000000000</v>
      </c>
      <c r="J118" s="5">
        <v>14000000000</v>
      </c>
      <c r="K118" s="5">
        <v>14000000000</v>
      </c>
      <c r="L118" s="5">
        <v>14000000000</v>
      </c>
      <c r="M118" s="5">
        <v>14000000000</v>
      </c>
      <c r="N118" s="5">
        <v>14000000000</v>
      </c>
      <c r="O118" s="5">
        <v>14000000000</v>
      </c>
      <c r="P118" s="5">
        <v>14000000000</v>
      </c>
      <c r="Q118" s="5">
        <v>14000000000</v>
      </c>
      <c r="R118" s="5">
        <v>14000000000</v>
      </c>
      <c r="S118" s="5">
        <v>14000000000</v>
      </c>
      <c r="T118" s="5">
        <v>14000000000</v>
      </c>
      <c r="U118" s="5">
        <v>13000000000</v>
      </c>
    </row>
    <row r="119" spans="2:21" ht="15.5" x14ac:dyDescent="0.35">
      <c r="C119" t="s">
        <v>158</v>
      </c>
      <c r="D119" s="5">
        <v>17774717443</v>
      </c>
      <c r="E119" s="5">
        <v>18489927983</v>
      </c>
      <c r="F119" s="5">
        <v>12241169643</v>
      </c>
      <c r="G119" s="5">
        <v>9377710713</v>
      </c>
      <c r="I119" s="5">
        <v>18489927983</v>
      </c>
      <c r="J119" s="5">
        <v>12988720710</v>
      </c>
      <c r="K119" s="5">
        <v>19557362238</v>
      </c>
      <c r="L119" s="5">
        <v>11788451911</v>
      </c>
      <c r="M119" s="5">
        <v>13159077061</v>
      </c>
      <c r="N119" s="5">
        <v>22442393883</v>
      </c>
      <c r="O119" s="5">
        <v>12495097353</v>
      </c>
      <c r="P119" s="5">
        <v>9296665930</v>
      </c>
      <c r="Q119" s="5">
        <v>18239010128</v>
      </c>
      <c r="R119" s="5">
        <v>33147408874</v>
      </c>
      <c r="S119" s="5">
        <v>41545490192</v>
      </c>
      <c r="T119" s="5">
        <v>53025382141</v>
      </c>
      <c r="U119" s="5">
        <v>62957358858</v>
      </c>
    </row>
    <row r="120" spans="2:21" ht="15.5" x14ac:dyDescent="0.35">
      <c r="C120" t="s">
        <v>159</v>
      </c>
      <c r="D120" s="5">
        <v>31774717443</v>
      </c>
      <c r="E120" s="5">
        <v>32489927983</v>
      </c>
      <c r="F120" s="5">
        <v>26241169643</v>
      </c>
      <c r="G120" s="5">
        <v>23377710713</v>
      </c>
      <c r="I120" s="5">
        <v>32489927983</v>
      </c>
      <c r="J120" s="5">
        <v>26988720710</v>
      </c>
      <c r="K120" s="5">
        <v>33557362238</v>
      </c>
      <c r="L120" s="5">
        <v>25788451911</v>
      </c>
      <c r="M120" s="5">
        <v>27159077061</v>
      </c>
      <c r="N120" s="5">
        <v>36442393883</v>
      </c>
      <c r="O120" s="5">
        <v>26495097353</v>
      </c>
      <c r="P120" s="5">
        <v>23296665930</v>
      </c>
      <c r="Q120" s="5">
        <v>32239010128</v>
      </c>
      <c r="R120" s="5">
        <v>47147408874</v>
      </c>
      <c r="S120" s="5">
        <v>55545490192</v>
      </c>
      <c r="T120" s="5">
        <v>67025382141</v>
      </c>
      <c r="U120" s="5">
        <v>75957358858</v>
      </c>
    </row>
    <row r="121" spans="2:21" ht="15.5" x14ac:dyDescent="0.35">
      <c r="C121" t="s">
        <v>9</v>
      </c>
      <c r="D121" s="5">
        <v>129314695253</v>
      </c>
      <c r="E121" s="5">
        <v>129953831700</v>
      </c>
      <c r="F121" s="5">
        <v>123452622049</v>
      </c>
      <c r="G121" s="5">
        <v>120571881431</v>
      </c>
      <c r="I121" s="5">
        <v>129953831700</v>
      </c>
      <c r="J121" s="5">
        <v>124148328052</v>
      </c>
      <c r="K121" s="5">
        <v>128411392775</v>
      </c>
      <c r="L121" s="5">
        <v>120642482448</v>
      </c>
      <c r="M121" s="5">
        <v>122013107598</v>
      </c>
      <c r="N121" s="5">
        <v>131296424420</v>
      </c>
      <c r="O121" s="5">
        <v>121349127890</v>
      </c>
      <c r="P121" s="5">
        <v>118150696467</v>
      </c>
      <c r="Q121" s="5">
        <v>127093040665</v>
      </c>
      <c r="R121" s="5">
        <v>142001439411</v>
      </c>
      <c r="S121" s="5">
        <v>150399520729</v>
      </c>
      <c r="T121" s="5">
        <v>161879412678</v>
      </c>
      <c r="U121" s="5">
        <v>170811389395</v>
      </c>
    </row>
    <row r="122" spans="2:21" ht="15.5" x14ac:dyDescent="0.35">
      <c r="C122" t="s">
        <v>161</v>
      </c>
      <c r="D122" s="5">
        <v>270178861128</v>
      </c>
      <c r="E122" s="5">
        <v>263022631306</v>
      </c>
      <c r="F122" s="5">
        <v>265829652276</v>
      </c>
      <c r="G122" s="5">
        <v>278433116414</v>
      </c>
      <c r="I122" s="5">
        <v>263022631306</v>
      </c>
      <c r="J122" s="5">
        <v>296772506421</v>
      </c>
      <c r="K122" s="5">
        <v>275628887613</v>
      </c>
      <c r="L122" s="5">
        <v>290500335235</v>
      </c>
      <c r="M122" s="5">
        <v>258162529531</v>
      </c>
      <c r="N122" s="5">
        <v>275782172710</v>
      </c>
      <c r="O122" s="5">
        <v>278236534771</v>
      </c>
      <c r="P122" s="5">
        <v>330955269476</v>
      </c>
      <c r="Q122" s="5">
        <v>303542864533</v>
      </c>
      <c r="R122" s="5">
        <v>280257664992</v>
      </c>
      <c r="S122" s="5">
        <v>279189768587</v>
      </c>
      <c r="T122" s="5">
        <v>320494592961</v>
      </c>
      <c r="U122" s="5">
        <v>613878797683</v>
      </c>
    </row>
    <row r="123" spans="2:21" ht="15.5" x14ac:dyDescent="0.35">
      <c r="C123" t="s">
        <v>162</v>
      </c>
      <c r="D123" s="5">
        <v>668000089</v>
      </c>
      <c r="E123" s="5">
        <v>668000089</v>
      </c>
      <c r="F123" s="5">
        <v>668000089</v>
      </c>
      <c r="G123" s="5">
        <v>668000089</v>
      </c>
      <c r="I123" s="5">
        <v>668000089</v>
      </c>
      <c r="J123" s="5">
        <v>668000089</v>
      </c>
      <c r="K123" s="5">
        <v>668000089</v>
      </c>
      <c r="L123" s="5">
        <v>668000089</v>
      </c>
      <c r="M123" s="5">
        <v>668000089</v>
      </c>
      <c r="N123" s="5">
        <v>668000089</v>
      </c>
      <c r="O123" s="5">
        <v>668000089</v>
      </c>
      <c r="P123" s="5">
        <v>668000089</v>
      </c>
      <c r="Q123" s="5">
        <v>668000089</v>
      </c>
      <c r="R123" s="5">
        <v>668000089</v>
      </c>
      <c r="S123" s="5">
        <v>668000089</v>
      </c>
      <c r="T123" s="5">
        <v>668000089</v>
      </c>
      <c r="U123" s="5">
        <v>668000089</v>
      </c>
    </row>
    <row r="125" spans="2:21" ht="15.5" x14ac:dyDescent="0.35">
      <c r="B125" t="s">
        <v>163</v>
      </c>
      <c r="C125" t="s">
        <v>164</v>
      </c>
      <c r="D125" s="5">
        <v>-7513569485</v>
      </c>
      <c r="E125" s="5">
        <v>4997392914</v>
      </c>
      <c r="F125" s="5">
        <v>21071148890</v>
      </c>
      <c r="G125" s="5">
        <v>25074609553</v>
      </c>
      <c r="I125" s="5">
        <v>41477811196</v>
      </c>
      <c r="J125" s="5">
        <v>-4954810342</v>
      </c>
      <c r="K125" s="5">
        <v>29036245393</v>
      </c>
      <c r="L125" s="5">
        <v>-12359367465</v>
      </c>
      <c r="M125" s="5">
        <v>26509299275</v>
      </c>
      <c r="N125" s="5">
        <v>-4388382088</v>
      </c>
      <c r="O125" s="5">
        <v>57946283372</v>
      </c>
      <c r="P125" s="5">
        <v>-30780019664</v>
      </c>
      <c r="Q125" s="5">
        <v>-27114919034</v>
      </c>
      <c r="R125" s="5">
        <v>-16763181683</v>
      </c>
      <c r="S125" s="5">
        <v>33677132098</v>
      </c>
      <c r="T125" s="5">
        <v>52054364496</v>
      </c>
      <c r="U125" s="5">
        <v>-7261775886</v>
      </c>
    </row>
    <row r="126" spans="2:21" ht="15.5" x14ac:dyDescent="0.35">
      <c r="C126" t="s">
        <v>165</v>
      </c>
      <c r="D126" s="5">
        <v>92054885523</v>
      </c>
      <c r="E126" s="5">
        <v>69785352450</v>
      </c>
      <c r="F126" s="5">
        <v>102374084185</v>
      </c>
      <c r="G126" s="5">
        <v>105733639750</v>
      </c>
      <c r="I126" s="5">
        <v>360928761809</v>
      </c>
      <c r="J126" s="5">
        <v>301574964719</v>
      </c>
      <c r="K126" s="5">
        <v>350153556607</v>
      </c>
      <c r="L126" s="5">
        <v>360783595517</v>
      </c>
      <c r="M126" s="5">
        <v>344504272535</v>
      </c>
      <c r="N126" s="5">
        <v>307160211028</v>
      </c>
      <c r="O126" s="5">
        <v>406714452231</v>
      </c>
      <c r="P126" s="5">
        <v>387347312347</v>
      </c>
      <c r="Q126" s="5">
        <v>268123127337</v>
      </c>
      <c r="R126" s="5">
        <v>276597373952</v>
      </c>
      <c r="S126" s="5">
        <v>291791929325</v>
      </c>
      <c r="T126" s="5">
        <v>419337063626</v>
      </c>
      <c r="U126" s="5">
        <v>455207916656</v>
      </c>
    </row>
    <row r="127" spans="2:21" ht="15.5" x14ac:dyDescent="0.35">
      <c r="C127" t="s">
        <v>476</v>
      </c>
      <c r="D127" s="5">
        <v>-75100245477</v>
      </c>
      <c r="E127" s="5">
        <v>-38245438521</v>
      </c>
      <c r="F127" s="5">
        <v>-63191375339</v>
      </c>
      <c r="G127" s="5">
        <v>-65902834143</v>
      </c>
      <c r="I127" s="5">
        <v>-234833918094</v>
      </c>
      <c r="J127" s="5">
        <v>-228690168028</v>
      </c>
      <c r="K127" s="5">
        <v>-241693491837</v>
      </c>
      <c r="L127" s="5">
        <v>-290564010110</v>
      </c>
      <c r="M127" s="5">
        <v>-243456435770</v>
      </c>
      <c r="N127" s="5">
        <v>-231907449862</v>
      </c>
      <c r="O127" s="5">
        <v>-262180284873</v>
      </c>
      <c r="P127" s="5">
        <v>-333308328917</v>
      </c>
      <c r="Q127" s="5">
        <v>-223660192002</v>
      </c>
      <c r="R127" s="5">
        <v>-220261391913</v>
      </c>
      <c r="S127" s="5">
        <v>-203168727466</v>
      </c>
      <c r="T127" s="5">
        <v>-312570172220</v>
      </c>
      <c r="U127" s="5">
        <v>-372992436091</v>
      </c>
    </row>
    <row r="128" spans="2:21" ht="15.5" x14ac:dyDescent="0.35">
      <c r="C128" t="s">
        <v>687</v>
      </c>
      <c r="D128" s="5">
        <v>-18732240224</v>
      </c>
      <c r="E128" s="5">
        <v>-10519844871</v>
      </c>
      <c r="F128" s="5">
        <v>-13847870645</v>
      </c>
      <c r="G128" s="5">
        <v>-10969793301</v>
      </c>
      <c r="I128" s="5">
        <v>-56245414370</v>
      </c>
      <c r="J128" s="5">
        <v>-59430981454</v>
      </c>
      <c r="K128" s="5">
        <v>-55793957041</v>
      </c>
      <c r="L128" s="5">
        <v>-59077801255</v>
      </c>
      <c r="M128" s="5">
        <v>-56324685899</v>
      </c>
      <c r="N128" s="5">
        <v>-61135899565</v>
      </c>
      <c r="O128" s="5">
        <v>-57969640634</v>
      </c>
      <c r="P128" s="5">
        <v>-55149656503</v>
      </c>
      <c r="Q128" s="5">
        <v>-50210537298</v>
      </c>
      <c r="R128" s="5">
        <v>-45139268999</v>
      </c>
      <c r="S128" s="5">
        <v>-28323270461</v>
      </c>
      <c r="T128" s="5">
        <v>-36892790733</v>
      </c>
      <c r="U128" s="5">
        <v>-44285344013</v>
      </c>
    </row>
    <row r="129" spans="3:21" ht="15.5" x14ac:dyDescent="0.35">
      <c r="C129" t="s">
        <v>171</v>
      </c>
      <c r="D129" s="5">
        <v>-3957191526</v>
      </c>
      <c r="E129" s="5">
        <v>-17857464234</v>
      </c>
      <c r="F129" s="5">
        <v>-3471606402</v>
      </c>
      <c r="G129" s="5">
        <v>-2687898513</v>
      </c>
      <c r="I129" s="5">
        <v>-29796826037</v>
      </c>
      <c r="J129" s="5">
        <v>-20878313208</v>
      </c>
      <c r="K129" s="5">
        <v>-17481937378</v>
      </c>
      <c r="L129" s="5">
        <v>-19935802351</v>
      </c>
      <c r="M129" s="5">
        <v>-13324215665</v>
      </c>
      <c r="N129" s="5">
        <v>-13926044152</v>
      </c>
      <c r="O129" s="5">
        <v>-16828177859</v>
      </c>
      <c r="P129" s="5">
        <v>-17161514016</v>
      </c>
      <c r="Q129" s="5">
        <v>-11080548583</v>
      </c>
      <c r="R129" s="5">
        <v>-12780005332</v>
      </c>
      <c r="S129" s="5">
        <v>-12946654326</v>
      </c>
      <c r="T129" s="5">
        <v>-12324855846</v>
      </c>
      <c r="U129" s="5">
        <v>-13559238228</v>
      </c>
    </row>
    <row r="130" spans="3:21" ht="15.5" x14ac:dyDescent="0.35">
      <c r="C130" t="s">
        <v>170</v>
      </c>
      <c r="D130" s="5">
        <v>-347530352</v>
      </c>
      <c r="E130" s="5">
        <v>-478784289</v>
      </c>
      <c r="F130" s="5">
        <v>-616866999</v>
      </c>
      <c r="G130" s="5">
        <v>-721568079</v>
      </c>
      <c r="I130" s="5">
        <v>-2529883875</v>
      </c>
      <c r="J130" s="5">
        <v>-2325335978</v>
      </c>
      <c r="K130" s="5">
        <v>-5465489084</v>
      </c>
      <c r="L130" s="5">
        <v>-6475319129</v>
      </c>
      <c r="M130" s="5">
        <v>-6012916624</v>
      </c>
      <c r="N130" s="5">
        <v>-6974874569</v>
      </c>
      <c r="O130" s="5">
        <v>-11435441839</v>
      </c>
      <c r="P130" s="5">
        <v>-14892848303</v>
      </c>
      <c r="Q130" s="5">
        <v>-13064125629</v>
      </c>
      <c r="R130" s="5">
        <v>-10404690727</v>
      </c>
      <c r="S130" s="5">
        <v>-10492060929</v>
      </c>
      <c r="T130" s="5">
        <v>-17455829942</v>
      </c>
      <c r="U130" s="5">
        <v>-17556788939</v>
      </c>
    </row>
    <row r="131" spans="3:21" ht="15.5" x14ac:dyDescent="0.35">
      <c r="C131" t="s">
        <v>174</v>
      </c>
      <c r="D131" s="5">
        <v>-1424757856</v>
      </c>
      <c r="E131" s="5">
        <v>2000033241</v>
      </c>
      <c r="F131" s="5">
        <v>-1095204054</v>
      </c>
      <c r="G131" s="5">
        <v>-41581847</v>
      </c>
      <c r="I131" s="5">
        <v>2880397282</v>
      </c>
      <c r="J131" s="5">
        <v>4454200161</v>
      </c>
      <c r="K131" s="5">
        <v>-2240183939</v>
      </c>
      <c r="L131" s="5">
        <v>-1901230641</v>
      </c>
      <c r="M131" s="5">
        <v>1276484481</v>
      </c>
      <c r="N131" s="5">
        <v>3020982947</v>
      </c>
      <c r="O131" s="5">
        <v>487543632</v>
      </c>
      <c r="P131" s="5">
        <v>2916585186</v>
      </c>
      <c r="Q131" s="5">
        <v>3294476766</v>
      </c>
      <c r="R131" s="5">
        <v>-4760539126</v>
      </c>
      <c r="S131" s="5">
        <v>-3077660285</v>
      </c>
      <c r="T131" s="5">
        <v>9709629618</v>
      </c>
      <c r="U131" s="5">
        <v>-10168680747</v>
      </c>
    </row>
    <row r="132" spans="3:21" ht="15.5" x14ac:dyDescent="0.35">
      <c r="C132" t="s">
        <v>1218</v>
      </c>
      <c r="S132" s="5">
        <v>-106134053</v>
      </c>
      <c r="T132" s="5">
        <v>-645882244</v>
      </c>
      <c r="U132" s="5">
        <v>-33268300</v>
      </c>
    </row>
    <row r="133" spans="3:21" ht="15.5" x14ac:dyDescent="0.35">
      <c r="C133" t="s">
        <v>1519</v>
      </c>
      <c r="D133" s="5">
        <v>-26720000</v>
      </c>
      <c r="E133" s="5">
        <v>80160000</v>
      </c>
      <c r="F133" s="5">
        <v>-40080000</v>
      </c>
      <c r="G133" s="5">
        <v>-40080000</v>
      </c>
    </row>
    <row r="134" spans="3:21" ht="15.5" x14ac:dyDescent="0.35">
      <c r="C134" t="s">
        <v>2322</v>
      </c>
      <c r="L134" s="5">
        <v>4000000000</v>
      </c>
    </row>
    <row r="135" spans="3:21" ht="15.5" x14ac:dyDescent="0.35">
      <c r="C135" t="s">
        <v>177</v>
      </c>
      <c r="D135" s="5">
        <v>10289470</v>
      </c>
      <c r="E135" s="5">
        <v>43904514</v>
      </c>
      <c r="F135" s="5">
        <v>4755910</v>
      </c>
      <c r="G135" s="5">
        <v>3052788</v>
      </c>
      <c r="I135" s="5">
        <v>54425749</v>
      </c>
      <c r="J135" s="5">
        <v>7540474</v>
      </c>
      <c r="K135" s="5">
        <v>2039202</v>
      </c>
      <c r="L135" s="5">
        <v>1864877</v>
      </c>
      <c r="M135" s="5">
        <v>34924198</v>
      </c>
      <c r="N135" s="5">
        <v>15748643</v>
      </c>
      <c r="O135" s="5">
        <v>2599965</v>
      </c>
      <c r="P135" s="5">
        <v>4557262</v>
      </c>
      <c r="Q135" s="5">
        <v>21111856</v>
      </c>
      <c r="R135" s="5">
        <v>37273089</v>
      </c>
      <c r="S135" s="5">
        <v>19192929</v>
      </c>
      <c r="T135" s="5">
        <v>1137117240</v>
      </c>
      <c r="U135" s="5">
        <v>520129951</v>
      </c>
    </row>
    <row r="136" spans="3:21" ht="15.5" x14ac:dyDescent="0.35">
      <c r="C136" t="s">
        <v>542</v>
      </c>
      <c r="D136" s="5">
        <v>-16779043</v>
      </c>
      <c r="E136" s="5">
        <v>269634624</v>
      </c>
      <c r="F136" s="5">
        <v>915232234</v>
      </c>
      <c r="G136" s="5">
        <v>-338407102</v>
      </c>
      <c r="I136" s="5">
        <v>1020268732</v>
      </c>
      <c r="J136" s="5">
        <v>333282972</v>
      </c>
      <c r="K136" s="5">
        <v>1555708863</v>
      </c>
      <c r="L136" s="5">
        <v>809335627</v>
      </c>
      <c r="M136" s="5">
        <v>-188127981</v>
      </c>
      <c r="N136" s="5">
        <v>-641056558</v>
      </c>
      <c r="O136" s="5">
        <v>-844767251</v>
      </c>
      <c r="P136" s="5">
        <v>-536126720</v>
      </c>
      <c r="Q136" s="5">
        <v>-538231481</v>
      </c>
      <c r="R136" s="5">
        <v>-51932627</v>
      </c>
      <c r="S136" s="5">
        <v>-19482636</v>
      </c>
      <c r="T136" s="5">
        <v>1760084997</v>
      </c>
      <c r="U136" s="5">
        <v>-4394066175</v>
      </c>
    </row>
    <row r="137" spans="3:21" ht="15.5" x14ac:dyDescent="0.35">
      <c r="C137" t="s">
        <v>179</v>
      </c>
      <c r="D137" s="5">
        <v>1934121254</v>
      </c>
      <c r="E137" s="5">
        <v>-6019840001</v>
      </c>
      <c r="F137" s="5">
        <v>-13076874861</v>
      </c>
      <c r="G137" s="5">
        <v>-22147642401</v>
      </c>
      <c r="I137" s="5">
        <v>-31619825992</v>
      </c>
      <c r="J137" s="5">
        <v>20977088921</v>
      </c>
      <c r="K137" s="5">
        <v>-23450202864</v>
      </c>
      <c r="L137" s="5">
        <v>33544120599</v>
      </c>
      <c r="M137" s="5">
        <v>-15397814330</v>
      </c>
      <c r="N137" s="5">
        <v>2456704764</v>
      </c>
      <c r="O137" s="5">
        <v>-52940281977</v>
      </c>
      <c r="P137" s="5">
        <v>31685209012</v>
      </c>
      <c r="Q137" s="5">
        <v>33135715978</v>
      </c>
      <c r="R137" s="5">
        <v>13316867750</v>
      </c>
      <c r="S137" s="5">
        <v>-29866666663</v>
      </c>
      <c r="T137" s="5">
        <v>-275608718874</v>
      </c>
      <c r="U137" s="5">
        <v>263203965589</v>
      </c>
    </row>
    <row r="138" spans="3:21" ht="15.5" x14ac:dyDescent="0.35">
      <c r="C138" t="s">
        <v>180</v>
      </c>
      <c r="D138" s="5">
        <v>-348854682</v>
      </c>
      <c r="E138" s="5">
        <v>-1522103032</v>
      </c>
      <c r="F138" s="5">
        <v>-1104859380</v>
      </c>
      <c r="G138" s="5">
        <v>-2592545693</v>
      </c>
      <c r="I138" s="5">
        <v>-7092630365</v>
      </c>
      <c r="J138" s="5">
        <v>-11662388214</v>
      </c>
      <c r="K138" s="5">
        <v>-4061391656</v>
      </c>
      <c r="L138" s="5">
        <v>-21481546838</v>
      </c>
      <c r="M138" s="5">
        <v>-11627156423</v>
      </c>
      <c r="N138" s="5">
        <v>-1516274512</v>
      </c>
      <c r="O138" s="5">
        <v>-1649320038</v>
      </c>
      <c r="P138" s="5">
        <v>-823967203</v>
      </c>
      <c r="Q138" s="5">
        <v>-5438003597</v>
      </c>
      <c r="R138" s="5">
        <v>-557916750</v>
      </c>
      <c r="S138" s="5">
        <v>-365263196</v>
      </c>
      <c r="T138" s="5">
        <v>220747713720</v>
      </c>
      <c r="U138" s="5">
        <v>-257455120960</v>
      </c>
    </row>
    <row r="139" spans="3:21" ht="15.5" x14ac:dyDescent="0.35">
      <c r="C139" t="s">
        <v>181</v>
      </c>
      <c r="D139" s="5">
        <v>-389395223</v>
      </c>
      <c r="E139" s="5">
        <v>-2732622182</v>
      </c>
      <c r="F139" s="5">
        <v>-193275930</v>
      </c>
      <c r="G139" s="5">
        <v>-2592545693</v>
      </c>
      <c r="I139" s="5">
        <v>-7475941065</v>
      </c>
      <c r="J139" s="5">
        <v>-10395766830</v>
      </c>
      <c r="K139" s="5">
        <v>-4400024706</v>
      </c>
      <c r="L139" s="5">
        <v>-21808246838</v>
      </c>
      <c r="M139" s="5">
        <v>-8162514578</v>
      </c>
      <c r="N139" s="5">
        <v>-1749030422</v>
      </c>
      <c r="O139" s="5">
        <v>-1757592765</v>
      </c>
      <c r="P139" s="5">
        <v>-1072292203</v>
      </c>
      <c r="Q139" s="5">
        <v>-5438003597</v>
      </c>
      <c r="R139" s="5">
        <v>-557916750</v>
      </c>
      <c r="S139" s="5">
        <v>-419263196</v>
      </c>
      <c r="T139" s="5">
        <v>-1906691433</v>
      </c>
      <c r="U139" s="5">
        <v>-26383665925</v>
      </c>
    </row>
    <row r="140" spans="3:21" ht="15.5" x14ac:dyDescent="0.35">
      <c r="C140" t="s">
        <v>193</v>
      </c>
      <c r="T140" s="5">
        <v>234638189055</v>
      </c>
      <c r="U140" s="5">
        <v>-234638189055</v>
      </c>
    </row>
    <row r="141" spans="3:21" ht="15.5" x14ac:dyDescent="0.35">
      <c r="C141" t="s">
        <v>187</v>
      </c>
      <c r="D141" s="5">
        <v>40540541</v>
      </c>
      <c r="E141" s="5">
        <v>298935700</v>
      </c>
      <c r="I141" s="5">
        <v>383310700</v>
      </c>
      <c r="J141" s="5">
        <v>278963964</v>
      </c>
      <c r="K141" s="5">
        <v>604900900</v>
      </c>
      <c r="L141" s="5">
        <v>326700000</v>
      </c>
      <c r="M141" s="5">
        <v>317024318</v>
      </c>
      <c r="N141" s="5">
        <v>232755910</v>
      </c>
      <c r="O141" s="5">
        <v>108272727</v>
      </c>
      <c r="P141" s="5">
        <v>248325000</v>
      </c>
      <c r="S141" s="5">
        <v>54000000</v>
      </c>
      <c r="T141" s="5">
        <v>52500000</v>
      </c>
      <c r="U141" s="5">
        <v>10365142000</v>
      </c>
    </row>
    <row r="142" spans="3:21" ht="15.5" x14ac:dyDescent="0.35">
      <c r="C142" t="s">
        <v>186</v>
      </c>
      <c r="E142" s="5">
        <v>911583450</v>
      </c>
      <c r="F142" s="5">
        <v>-911583450</v>
      </c>
      <c r="J142" s="5">
        <v>-1545585348</v>
      </c>
      <c r="K142" s="5">
        <v>-266267850</v>
      </c>
      <c r="M142" s="5">
        <v>-3781666163</v>
      </c>
      <c r="U142" s="5">
        <v>-1494000</v>
      </c>
    </row>
    <row r="143" spans="3:21" ht="15.5" x14ac:dyDescent="0.35">
      <c r="C143" t="s">
        <v>197</v>
      </c>
      <c r="D143" s="5">
        <v>1934121254</v>
      </c>
      <c r="E143" s="5">
        <v>-6019840001</v>
      </c>
      <c r="F143" s="5">
        <v>-13076874861</v>
      </c>
      <c r="G143" s="5">
        <v>-22147642401</v>
      </c>
      <c r="I143" s="5">
        <v>-31619825992</v>
      </c>
      <c r="J143" s="5">
        <v>20977088921</v>
      </c>
      <c r="K143" s="5">
        <v>-23450202864</v>
      </c>
      <c r="L143" s="5">
        <v>33544120599</v>
      </c>
      <c r="M143" s="5">
        <v>-15397814330</v>
      </c>
      <c r="N143" s="5">
        <v>2456704764</v>
      </c>
      <c r="O143" s="5">
        <v>-52940281977</v>
      </c>
      <c r="P143" s="5">
        <v>31685209012</v>
      </c>
      <c r="Q143" s="5">
        <v>33135715978</v>
      </c>
      <c r="R143" s="5">
        <v>13316867750</v>
      </c>
      <c r="S143" s="5">
        <v>-29866666663</v>
      </c>
      <c r="T143" s="5">
        <v>-275608718874</v>
      </c>
      <c r="U143" s="5">
        <v>263203965589</v>
      </c>
    </row>
    <row r="144" spans="3:21" ht="15.5" x14ac:dyDescent="0.35">
      <c r="C144" t="s">
        <v>848</v>
      </c>
      <c r="P144" s="5">
        <v>-7000000000</v>
      </c>
      <c r="Q144" s="5">
        <v>-22666666681</v>
      </c>
      <c r="R144" s="5">
        <v>-23499999996</v>
      </c>
    </row>
    <row r="145" spans="2:21" ht="15.5" x14ac:dyDescent="0.35">
      <c r="C145" t="s">
        <v>360</v>
      </c>
      <c r="D145" s="5">
        <v>-34000000000</v>
      </c>
      <c r="E145" s="5">
        <v>-50000000000</v>
      </c>
      <c r="F145" s="5">
        <v>-24000000000</v>
      </c>
      <c r="G145" s="5">
        <v>-45107562400</v>
      </c>
      <c r="I145" s="5">
        <v>-146107562400</v>
      </c>
      <c r="J145" s="5">
        <v>-53391803406</v>
      </c>
      <c r="K145" s="5">
        <v>-123414783332</v>
      </c>
      <c r="L145" s="5">
        <v>-78420939413</v>
      </c>
      <c r="M145" s="5">
        <v>-645325927852</v>
      </c>
      <c r="N145" s="5">
        <v>-241558357067</v>
      </c>
      <c r="O145" s="5">
        <v>-184652483352</v>
      </c>
      <c r="P145" s="5">
        <v>-65074942711</v>
      </c>
      <c r="Q145" s="5">
        <v>-77126400933</v>
      </c>
      <c r="R145" s="5">
        <v>-98428470811</v>
      </c>
      <c r="S145" s="5">
        <v>-121366666663</v>
      </c>
      <c r="T145" s="5">
        <v>-173487527220</v>
      </c>
      <c r="U145" s="5">
        <v>-199988076642</v>
      </c>
    </row>
    <row r="146" spans="2:21" ht="15.5" x14ac:dyDescent="0.35">
      <c r="C146" t="s">
        <v>359</v>
      </c>
      <c r="D146" s="5">
        <v>36000000000</v>
      </c>
      <c r="E146" s="5">
        <v>44000000000</v>
      </c>
      <c r="F146" s="5">
        <v>11000000000</v>
      </c>
      <c r="G146" s="5">
        <v>22999999999</v>
      </c>
      <c r="I146" s="5">
        <v>114661326129</v>
      </c>
      <c r="J146" s="5">
        <v>74438039677</v>
      </c>
      <c r="K146" s="5">
        <v>100039754312</v>
      </c>
      <c r="L146" s="5">
        <v>112032860548</v>
      </c>
      <c r="M146" s="5">
        <v>629989263950</v>
      </c>
      <c r="N146" s="5">
        <v>244098410831</v>
      </c>
      <c r="O146" s="5">
        <v>99712201375</v>
      </c>
      <c r="P146" s="5">
        <v>85760151723</v>
      </c>
      <c r="Q146" s="5">
        <v>132928783592</v>
      </c>
      <c r="R146" s="5">
        <v>135245338557</v>
      </c>
      <c r="S146" s="5">
        <v>91500000000</v>
      </c>
      <c r="T146" s="5">
        <v>132516997401</v>
      </c>
      <c r="U146" s="5">
        <v>228553853176</v>
      </c>
    </row>
    <row r="147" spans="2:21" ht="15.5" x14ac:dyDescent="0.35">
      <c r="C147" t="s">
        <v>212</v>
      </c>
      <c r="D147" s="5">
        <v>-39158746</v>
      </c>
      <c r="E147" s="5">
        <v>-100000001</v>
      </c>
      <c r="F147" s="5">
        <v>-36794861</v>
      </c>
      <c r="I147" s="5">
        <v>-173589721</v>
      </c>
      <c r="J147" s="5">
        <v>-69147350</v>
      </c>
      <c r="K147" s="5">
        <v>-75173844</v>
      </c>
      <c r="L147" s="5">
        <v>-67800536</v>
      </c>
      <c r="M147" s="5">
        <v>-61150428</v>
      </c>
      <c r="N147" s="5">
        <v>-83349000</v>
      </c>
    </row>
    <row r="148" spans="2:21" ht="15.5" x14ac:dyDescent="0.35">
      <c r="C148" t="s">
        <v>343</v>
      </c>
      <c r="O148" s="5">
        <v>32000000000</v>
      </c>
      <c r="P148" s="5">
        <v>18000000000</v>
      </c>
    </row>
    <row r="149" spans="2:21" ht="15.5" x14ac:dyDescent="0.35">
      <c r="C149" t="s">
        <v>2323</v>
      </c>
      <c r="T149" s="5">
        <v>-234638189055</v>
      </c>
      <c r="U149" s="5">
        <v>234638189055</v>
      </c>
    </row>
    <row r="150" spans="2:21" ht="15.5" x14ac:dyDescent="0.35">
      <c r="C150" t="s">
        <v>215</v>
      </c>
      <c r="D150" s="5">
        <v>-5928302913</v>
      </c>
      <c r="E150" s="5">
        <v>-2544550119</v>
      </c>
      <c r="F150" s="5">
        <v>6889414649</v>
      </c>
      <c r="G150" s="5">
        <v>334421459</v>
      </c>
      <c r="I150" s="5">
        <v>2765354839</v>
      </c>
      <c r="J150" s="5">
        <v>4359890365</v>
      </c>
      <c r="K150" s="5">
        <v>1524650873</v>
      </c>
      <c r="L150" s="5">
        <v>-296793704</v>
      </c>
      <c r="M150" s="5">
        <v>-515671478</v>
      </c>
      <c r="N150" s="5">
        <v>-3447951836</v>
      </c>
      <c r="O150" s="5">
        <v>3356681357</v>
      </c>
      <c r="P150" s="5">
        <v>81222145</v>
      </c>
      <c r="Q150" s="5">
        <v>582793347</v>
      </c>
      <c r="R150" s="5">
        <v>-4004230683</v>
      </c>
      <c r="S150" s="5">
        <v>3445202239</v>
      </c>
      <c r="T150" s="5">
        <v>-2806640658</v>
      </c>
      <c r="U150" s="5">
        <v>-1512931257</v>
      </c>
    </row>
    <row r="151" spans="2:21" ht="15.5" x14ac:dyDescent="0.35">
      <c r="C151" t="s">
        <v>217</v>
      </c>
      <c r="D151" s="5">
        <v>9051219908</v>
      </c>
      <c r="I151" s="5">
        <v>6289218331</v>
      </c>
      <c r="J151" s="5">
        <v>1985478914</v>
      </c>
      <c r="K151" s="5">
        <v>462059401</v>
      </c>
      <c r="L151" s="5">
        <v>758742879</v>
      </c>
      <c r="M151" s="5">
        <v>1273544313</v>
      </c>
      <c r="N151" s="5">
        <v>4720981472</v>
      </c>
      <c r="O151" s="5">
        <v>1341895047</v>
      </c>
      <c r="P151" s="5">
        <v>1262433418</v>
      </c>
      <c r="Q151" s="5">
        <v>679775017</v>
      </c>
      <c r="R151" s="5">
        <v>4684383779</v>
      </c>
      <c r="S151" s="5">
        <v>1252339405</v>
      </c>
      <c r="T151" s="5">
        <v>4069362019</v>
      </c>
      <c r="U151" s="5">
        <v>5594735132</v>
      </c>
    </row>
    <row r="152" spans="2:21" ht="15.5" x14ac:dyDescent="0.35">
      <c r="C152" t="s">
        <v>216</v>
      </c>
      <c r="D152" s="5">
        <v>-3502675</v>
      </c>
      <c r="E152" s="5">
        <v>129967554</v>
      </c>
      <c r="F152" s="5">
        <v>-151653428</v>
      </c>
      <c r="G152" s="5">
        <v>18692771</v>
      </c>
      <c r="I152" s="5">
        <v>-3353262</v>
      </c>
      <c r="J152" s="5">
        <v>-56150948</v>
      </c>
      <c r="K152" s="5">
        <v>-1231360</v>
      </c>
      <c r="L152" s="5">
        <v>110226</v>
      </c>
      <c r="M152" s="5">
        <v>870044</v>
      </c>
      <c r="N152" s="5">
        <v>514677</v>
      </c>
      <c r="O152" s="5">
        <v>22405068</v>
      </c>
      <c r="P152" s="5">
        <v>-1760516</v>
      </c>
      <c r="Q152" s="5">
        <v>-134946</v>
      </c>
      <c r="R152" s="5">
        <v>-378079</v>
      </c>
      <c r="S152" s="5">
        <v>-13157865</v>
      </c>
      <c r="T152" s="5">
        <v>-10381956</v>
      </c>
      <c r="U152" s="5">
        <v>-12441856</v>
      </c>
    </row>
    <row r="153" spans="2:21" ht="15.5" x14ac:dyDescent="0.35">
      <c r="C153" t="s">
        <v>218</v>
      </c>
      <c r="D153" s="5">
        <v>3119414320</v>
      </c>
      <c r="E153" s="5">
        <v>-2414582565</v>
      </c>
      <c r="F153" s="5">
        <v>6737761221</v>
      </c>
      <c r="G153" s="5">
        <v>353114230</v>
      </c>
      <c r="I153" s="5">
        <v>9051219908</v>
      </c>
      <c r="J153" s="5">
        <v>6289218331</v>
      </c>
      <c r="K153" s="5">
        <v>1985478914</v>
      </c>
      <c r="L153" s="5">
        <v>462059401</v>
      </c>
      <c r="M153" s="5">
        <v>758742879</v>
      </c>
      <c r="N153" s="5">
        <v>1273544313</v>
      </c>
      <c r="O153" s="5">
        <v>4720981472</v>
      </c>
      <c r="P153" s="5">
        <v>1341895047</v>
      </c>
      <c r="Q153" s="5">
        <v>1262433418</v>
      </c>
      <c r="R153" s="5">
        <v>679775017</v>
      </c>
      <c r="S153" s="5">
        <v>4684383779</v>
      </c>
      <c r="T153" s="5">
        <v>1252339405</v>
      </c>
      <c r="U153" s="5">
        <v>4069362019</v>
      </c>
    </row>
    <row r="155" spans="2:21" ht="15.5" x14ac:dyDescent="0.35">
      <c r="B155" t="s">
        <v>219</v>
      </c>
      <c r="C155" t="s">
        <v>11</v>
      </c>
      <c r="D155" s="5">
        <v>670000000</v>
      </c>
      <c r="E155" s="5">
        <v>670000000</v>
      </c>
      <c r="F155" s="5">
        <v>670000000</v>
      </c>
      <c r="G155" s="5">
        <v>670000000</v>
      </c>
      <c r="I155" s="5">
        <v>670000000</v>
      </c>
      <c r="J155" s="5">
        <v>670000000</v>
      </c>
      <c r="K155" s="5">
        <v>670000000</v>
      </c>
      <c r="L155" s="5">
        <v>670000000</v>
      </c>
      <c r="M155" s="5">
        <v>670000000</v>
      </c>
      <c r="N155" s="5">
        <v>670000000</v>
      </c>
      <c r="O155" s="5">
        <v>670000000</v>
      </c>
      <c r="P155" s="5">
        <v>670000000</v>
      </c>
      <c r="Q155" s="5">
        <v>670000000</v>
      </c>
      <c r="R155" s="5">
        <v>670000000</v>
      </c>
      <c r="S155" s="5">
        <v>670000000</v>
      </c>
      <c r="T155" s="5">
        <v>670000000</v>
      </c>
      <c r="U155" s="5">
        <v>670000000</v>
      </c>
    </row>
    <row r="156" spans="2:21" ht="15.5" x14ac:dyDescent="0.35">
      <c r="C156" t="s">
        <v>220</v>
      </c>
      <c r="D156" s="6">
        <v>-1.07</v>
      </c>
      <c r="E156" s="6">
        <v>9.35</v>
      </c>
      <c r="F156" s="6">
        <v>4.29</v>
      </c>
      <c r="G156" s="6">
        <v>1.1000000000000001</v>
      </c>
    </row>
    <row r="157" spans="2:21" ht="15.5" x14ac:dyDescent="0.35">
      <c r="C157" t="s">
        <v>221</v>
      </c>
      <c r="D157" s="6">
        <v>-864.49</v>
      </c>
      <c r="E157" s="6">
        <v>61.5</v>
      </c>
      <c r="F157" s="6">
        <v>82.52</v>
      </c>
      <c r="G157" s="6">
        <v>245.45</v>
      </c>
    </row>
    <row r="158" spans="2:21" ht="15.5" x14ac:dyDescent="0.35">
      <c r="C158" t="s">
        <v>73</v>
      </c>
      <c r="D158" s="6">
        <v>7.15</v>
      </c>
      <c r="E158" s="6">
        <v>3.86</v>
      </c>
      <c r="F158" s="6">
        <v>2.6</v>
      </c>
      <c r="G158" s="6">
        <v>2.12</v>
      </c>
    </row>
    <row r="159" spans="2:21" ht="15.5" x14ac:dyDescent="0.35">
      <c r="C159" t="s">
        <v>222</v>
      </c>
      <c r="D159" s="5">
        <v>3130000000</v>
      </c>
      <c r="E159" s="5">
        <v>11680000000</v>
      </c>
      <c r="F159" s="5">
        <v>6550000000</v>
      </c>
      <c r="G159" s="5">
        <v>4090000000</v>
      </c>
    </row>
    <row r="160" spans="2:21" ht="15.5" x14ac:dyDescent="0.35">
      <c r="C160" t="s">
        <v>223</v>
      </c>
      <c r="D160" s="6">
        <v>-2.5999999999999999E-3</v>
      </c>
      <c r="E160" s="6">
        <v>2.3799999999999998E-2</v>
      </c>
      <c r="F160" s="6">
        <v>1.0800000000000001E-2</v>
      </c>
      <c r="G160" s="6">
        <v>2.5999999999999999E-3</v>
      </c>
    </row>
    <row r="161" spans="3:7" ht="15.5" x14ac:dyDescent="0.35">
      <c r="C161" t="s">
        <v>224</v>
      </c>
      <c r="D161" s="6">
        <v>-5.5000000000000005E-3</v>
      </c>
      <c r="E161" s="6">
        <v>4.8099999999999997E-2</v>
      </c>
      <c r="F161" s="6">
        <v>2.3199999999999998E-2</v>
      </c>
      <c r="G161" s="6">
        <v>6.0999999999999995E-3</v>
      </c>
    </row>
    <row r="162" spans="3:7" ht="15.5" x14ac:dyDescent="0.35">
      <c r="C162" t="s">
        <v>225</v>
      </c>
      <c r="D162" s="6">
        <v>-3.0999999999999999E-3</v>
      </c>
      <c r="E162" s="6">
        <v>4.41E-2</v>
      </c>
      <c r="F162" s="6">
        <v>1.6399999999999998E-2</v>
      </c>
      <c r="G162" s="6">
        <v>2.3E-3</v>
      </c>
    </row>
    <row r="163" spans="3:7" ht="15.5" x14ac:dyDescent="0.35">
      <c r="C163" t="s">
        <v>226</v>
      </c>
      <c r="D163" s="6">
        <v>-1.67</v>
      </c>
      <c r="E163" s="6">
        <v>16.82</v>
      </c>
      <c r="F163" s="6">
        <v>4.76</v>
      </c>
      <c r="G163" s="6">
        <v>0.56000000000000005</v>
      </c>
    </row>
    <row r="164" spans="3:7" ht="15.5" x14ac:dyDescent="0.35">
      <c r="C164" t="s">
        <v>227</v>
      </c>
      <c r="D164" s="5">
        <v>129000000000</v>
      </c>
      <c r="E164" s="5">
        <v>130000000000</v>
      </c>
      <c r="F164" s="5">
        <v>123000000000</v>
      </c>
      <c r="G164" s="5">
        <v>121000000000</v>
      </c>
    </row>
    <row r="165" spans="3:7" ht="15.5" x14ac:dyDescent="0.35">
      <c r="C165" t="s">
        <v>228</v>
      </c>
      <c r="D165" s="6">
        <v>4.78</v>
      </c>
      <c r="E165" s="6">
        <v>2.96</v>
      </c>
      <c r="F165" s="6">
        <v>1.92</v>
      </c>
      <c r="G165" s="6">
        <v>1.5</v>
      </c>
    </row>
    <row r="166" spans="3:7" ht="15.5" x14ac:dyDescent="0.35">
      <c r="C166" t="s">
        <v>229</v>
      </c>
      <c r="D166" s="6">
        <v>193.58</v>
      </c>
      <c r="E166" s="6">
        <v>194.54</v>
      </c>
      <c r="F166" s="6">
        <v>184.81</v>
      </c>
      <c r="G166" s="6">
        <v>180.5</v>
      </c>
    </row>
    <row r="167" spans="3:7" ht="15.5" x14ac:dyDescent="0.35">
      <c r="C167" t="s">
        <v>230</v>
      </c>
      <c r="D167" s="6">
        <v>4.78</v>
      </c>
      <c r="E167" s="6">
        <v>2.96</v>
      </c>
      <c r="F167" s="6">
        <v>1.92</v>
      </c>
      <c r="G167" s="6">
        <v>1.5</v>
      </c>
    </row>
    <row r="168" spans="3:7" ht="15.5" x14ac:dyDescent="0.35">
      <c r="C168" t="s">
        <v>231</v>
      </c>
      <c r="D168" s="6">
        <v>193.58</v>
      </c>
      <c r="E168" s="6">
        <v>194.54</v>
      </c>
      <c r="F168" s="6">
        <v>184.81</v>
      </c>
      <c r="G168" s="6">
        <v>180.5</v>
      </c>
    </row>
    <row r="169" spans="3:7" ht="15.5" x14ac:dyDescent="0.35">
      <c r="C169" t="s">
        <v>232</v>
      </c>
      <c r="D169" s="5">
        <v>62000000000</v>
      </c>
      <c r="E169" s="5">
        <v>60000000000</v>
      </c>
      <c r="F169" s="5">
        <v>66000000000</v>
      </c>
      <c r="G169" s="5">
        <v>79000000000</v>
      </c>
    </row>
    <row r="170" spans="3:7" ht="15.5" x14ac:dyDescent="0.35">
      <c r="C170" t="s">
        <v>233</v>
      </c>
      <c r="D170" s="5">
        <v>50000000000</v>
      </c>
      <c r="E170" s="5">
        <v>50000000000</v>
      </c>
      <c r="F170" s="5">
        <v>50000000000</v>
      </c>
      <c r="G170" s="5">
        <v>50000000000</v>
      </c>
    </row>
    <row r="171" spans="3:7" ht="15.5" x14ac:dyDescent="0.35">
      <c r="C171" t="s">
        <v>234</v>
      </c>
      <c r="D171" s="5">
        <v>129000000000</v>
      </c>
      <c r="E171" s="5">
        <v>130000000000</v>
      </c>
      <c r="F171" s="5">
        <v>123000000000</v>
      </c>
      <c r="G171" s="5">
        <v>121000000000</v>
      </c>
    </row>
    <row r="172" spans="3:7" ht="15.5" x14ac:dyDescent="0.35">
      <c r="C172" t="s">
        <v>23</v>
      </c>
      <c r="D172" s="5">
        <v>112000000000</v>
      </c>
      <c r="E172" s="5">
        <v>110000000000</v>
      </c>
      <c r="F172" s="5">
        <v>116000000000</v>
      </c>
      <c r="G172" s="5">
        <v>129000000000</v>
      </c>
    </row>
    <row r="173" spans="3:7" ht="15.5" x14ac:dyDescent="0.35">
      <c r="C173" t="s">
        <v>20</v>
      </c>
      <c r="D173" s="5">
        <v>109000000000</v>
      </c>
      <c r="E173" s="5">
        <v>101000000000</v>
      </c>
      <c r="F173" s="5">
        <v>104000000000</v>
      </c>
      <c r="G173" s="5">
        <v>124000000000</v>
      </c>
    </row>
    <row r="174" spans="3:7" ht="15.5" x14ac:dyDescent="0.35">
      <c r="C174" t="s">
        <v>235</v>
      </c>
      <c r="D174" s="5">
        <v>82000000000</v>
      </c>
      <c r="E174" s="5">
        <v>80000000000</v>
      </c>
      <c r="F174" s="5">
        <v>72000000000</v>
      </c>
      <c r="G174" s="5">
        <v>67000000000</v>
      </c>
    </row>
    <row r="175" spans="3:7" ht="15.5" x14ac:dyDescent="0.35">
      <c r="C175" t="s">
        <v>236</v>
      </c>
      <c r="D175" s="5">
        <v>-8000000000</v>
      </c>
      <c r="E175" s="5">
        <v>5000000000</v>
      </c>
      <c r="F175" s="5">
        <v>21000000000</v>
      </c>
      <c r="G175" s="5">
        <v>25000000000</v>
      </c>
    </row>
    <row r="176" spans="3:7" ht="15.5" x14ac:dyDescent="0.35">
      <c r="C176" t="s">
        <v>237</v>
      </c>
      <c r="D176" s="5">
        <v>0</v>
      </c>
      <c r="E176" s="5">
        <v>-2000000000</v>
      </c>
      <c r="F176" s="5">
        <v>-1000000000</v>
      </c>
      <c r="G176" s="5">
        <v>-3000000000</v>
      </c>
    </row>
    <row r="177" spans="3:21" ht="15.5" x14ac:dyDescent="0.35">
      <c r="C177" t="s">
        <v>12</v>
      </c>
      <c r="D177" s="5">
        <v>-8000000000</v>
      </c>
      <c r="E177" s="5">
        <v>3000000000</v>
      </c>
      <c r="F177" s="5">
        <v>20000000000</v>
      </c>
      <c r="G177" s="5">
        <v>22000000000</v>
      </c>
    </row>
    <row r="178" spans="3:21" ht="15.5" x14ac:dyDescent="0.35">
      <c r="C178" t="s">
        <v>15</v>
      </c>
      <c r="D178" s="6">
        <v>-11.83</v>
      </c>
      <c r="E178" s="6">
        <v>4.76</v>
      </c>
      <c r="F178" s="6">
        <v>29.89</v>
      </c>
      <c r="G178" s="6">
        <v>33.659999999999997</v>
      </c>
    </row>
    <row r="179" spans="3:21" ht="15.5" x14ac:dyDescent="0.35">
      <c r="C179" t="s">
        <v>58</v>
      </c>
      <c r="I179" s="6">
        <v>8.24</v>
      </c>
      <c r="J179" s="6">
        <v>-6.49</v>
      </c>
      <c r="K179" s="6">
        <v>12.32</v>
      </c>
      <c r="L179" s="6">
        <v>-2.11</v>
      </c>
      <c r="M179" s="6">
        <v>-14.2</v>
      </c>
      <c r="N179" s="6">
        <v>12.48</v>
      </c>
      <c r="O179" s="6">
        <v>5.22</v>
      </c>
      <c r="P179" s="6">
        <v>-13.53</v>
      </c>
      <c r="Q179" s="6">
        <v>-21.71</v>
      </c>
      <c r="R179" s="6">
        <v>-16.37</v>
      </c>
      <c r="S179" s="6">
        <v>-14.79</v>
      </c>
      <c r="T179" s="6">
        <v>-13.37</v>
      </c>
      <c r="U179" s="6">
        <v>9.31</v>
      </c>
    </row>
    <row r="180" spans="3:21" ht="15.5" x14ac:dyDescent="0.35">
      <c r="C180" t="s">
        <v>72</v>
      </c>
      <c r="I180" s="6">
        <v>69.78</v>
      </c>
      <c r="J180" s="6">
        <v>-54.24</v>
      </c>
      <c r="K180" s="6">
        <v>34.74</v>
      </c>
      <c r="L180" s="6">
        <v>-298.58</v>
      </c>
      <c r="M180" s="6">
        <v>-56.34</v>
      </c>
      <c r="N180" s="6">
        <v>34.46</v>
      </c>
      <c r="O180" s="6">
        <v>105.36</v>
      </c>
      <c r="P180" s="6">
        <v>-57.65</v>
      </c>
      <c r="Q180" s="6">
        <v>-44.45</v>
      </c>
      <c r="R180" s="6">
        <v>-51.31</v>
      </c>
      <c r="S180" s="6">
        <v>-54.09</v>
      </c>
      <c r="T180" s="6">
        <v>-37.4</v>
      </c>
      <c r="U180" s="6">
        <v>70.89</v>
      </c>
    </row>
    <row r="181" spans="3:21" ht="15.5" x14ac:dyDescent="0.35">
      <c r="C181" t="s">
        <v>75</v>
      </c>
      <c r="I181" s="6">
        <v>1.06</v>
      </c>
      <c r="J181" s="6">
        <v>0.68</v>
      </c>
      <c r="K181" s="6">
        <v>0.83</v>
      </c>
      <c r="L181" s="6">
        <v>1.1200000000000001</v>
      </c>
      <c r="M181" s="6">
        <v>1.58</v>
      </c>
      <c r="N181" s="6">
        <v>0.95</v>
      </c>
      <c r="O181" s="6">
        <v>0.95</v>
      </c>
      <c r="P181" s="6">
        <v>1.26</v>
      </c>
      <c r="Q181" s="6">
        <v>2.13</v>
      </c>
      <c r="R181" s="6">
        <v>2.02</v>
      </c>
      <c r="S181" s="6">
        <v>1.93</v>
      </c>
      <c r="T181" s="6">
        <v>0.79</v>
      </c>
      <c r="U181" s="5">
        <v>1</v>
      </c>
    </row>
    <row r="182" spans="3:21" ht="15.5" x14ac:dyDescent="0.35">
      <c r="C182" t="s">
        <v>238</v>
      </c>
      <c r="I182" s="5">
        <v>22140000000</v>
      </c>
      <c r="J182" s="5">
        <v>11470000000</v>
      </c>
      <c r="K182" s="5">
        <v>25540000000</v>
      </c>
      <c r="L182" s="5">
        <v>12660000000</v>
      </c>
      <c r="M182" s="5">
        <v>10920000000</v>
      </c>
      <c r="N182" s="5">
        <v>30770000000</v>
      </c>
      <c r="O182" s="5">
        <v>28330000000</v>
      </c>
      <c r="P182" s="5">
        <v>16750000000</v>
      </c>
    </row>
    <row r="183" spans="3:21" ht="15.5" x14ac:dyDescent="0.35">
      <c r="C183" t="s">
        <v>239</v>
      </c>
      <c r="I183" s="6">
        <v>2.0899999999999998E-2</v>
      </c>
      <c r="J183" s="6">
        <v>-1.46E-2</v>
      </c>
      <c r="K183" s="6">
        <v>2.98E-2</v>
      </c>
      <c r="L183" s="6">
        <v>-4.8999999999999998E-3</v>
      </c>
      <c r="M183" s="6">
        <v>-3.6699999999999997E-2</v>
      </c>
      <c r="N183" s="6">
        <v>3.0200000000000001E-2</v>
      </c>
      <c r="O183" s="6">
        <v>1.2500000000000001E-2</v>
      </c>
      <c r="P183" s="6">
        <v>-2.7300000000000001E-2</v>
      </c>
      <c r="Q183" s="6">
        <v>-4.7800000000000002E-2</v>
      </c>
      <c r="R183" s="6">
        <v>-3.9E-2</v>
      </c>
      <c r="S183" s="6">
        <v>-3.5400000000000001E-2</v>
      </c>
      <c r="T183" s="6">
        <v>-2.7900000000000001E-2</v>
      </c>
      <c r="U183" s="6">
        <v>1.01E-2</v>
      </c>
    </row>
    <row r="184" spans="3:21" ht="15.5" x14ac:dyDescent="0.35">
      <c r="C184" t="s">
        <v>240</v>
      </c>
      <c r="I184" s="6">
        <v>4.2300000000000004E-2</v>
      </c>
      <c r="J184" s="6">
        <v>-3.49E-2</v>
      </c>
      <c r="K184" s="6">
        <v>6.4100000000000004E-2</v>
      </c>
      <c r="L184" s="6">
        <v>-1.1699999999999999E-2</v>
      </c>
      <c r="M184" s="6">
        <v>-7.7699999999999991E-2</v>
      </c>
      <c r="N184" s="6">
        <v>6.3500000000000001E-2</v>
      </c>
      <c r="O184" s="6">
        <v>2.87E-2</v>
      </c>
      <c r="P184" s="6">
        <v>-7.6499999999999999E-2</v>
      </c>
      <c r="Q184" s="6">
        <v>-0.11410000000000001</v>
      </c>
      <c r="R184" s="6">
        <v>-7.6999999999999999E-2</v>
      </c>
      <c r="S184" s="6">
        <v>-6.5700000000000008E-2</v>
      </c>
      <c r="T184" s="6">
        <v>-5.5199999999999999E-2</v>
      </c>
      <c r="U184" s="6">
        <v>3.6400000000000002E-2</v>
      </c>
    </row>
    <row r="185" spans="3:21" ht="15.5" x14ac:dyDescent="0.35">
      <c r="C185" t="s">
        <v>241</v>
      </c>
      <c r="I185" s="6">
        <v>4.1399999999999999E-2</v>
      </c>
      <c r="J185" s="6">
        <v>-1.0700000000000001E-2</v>
      </c>
      <c r="K185" s="6">
        <v>7.0999999999999994E-2</v>
      </c>
      <c r="L185" s="6">
        <v>1.1999999999999999E-3</v>
      </c>
      <c r="M185" s="6">
        <v>-9.3999999999999986E-3</v>
      </c>
      <c r="N185" s="6">
        <v>9.4100000000000003E-2</v>
      </c>
      <c r="O185" s="6">
        <v>8.8200000000000001E-2</v>
      </c>
      <c r="P185" s="6">
        <v>2.1000000000000001E-2</v>
      </c>
      <c r="Q185" s="6">
        <v>-1.8799999999999997E-2</v>
      </c>
      <c r="R185" s="6">
        <v>-3.9000000000000003E-3</v>
      </c>
      <c r="S185" s="6">
        <v>4.8999999999999998E-3</v>
      </c>
      <c r="T185" s="6">
        <v>2.06E-2</v>
      </c>
      <c r="U185" s="6">
        <v>0.21539999999999998</v>
      </c>
    </row>
    <row r="186" spans="3:21" ht="15.5" x14ac:dyDescent="0.35">
      <c r="C186" t="s">
        <v>242</v>
      </c>
      <c r="I186" s="6">
        <v>3.04</v>
      </c>
      <c r="J186" s="6">
        <v>-0.81</v>
      </c>
      <c r="K186" s="6">
        <v>2.4300000000000002</v>
      </c>
      <c r="L186" s="6">
        <v>0.03</v>
      </c>
      <c r="M186" s="6">
        <v>-0.28000000000000003</v>
      </c>
      <c r="N186" s="6">
        <v>2.2799999999999998</v>
      </c>
      <c r="O186" s="6">
        <v>1.23</v>
      </c>
      <c r="P186" s="6">
        <v>0.22</v>
      </c>
      <c r="Q186" s="6">
        <v>-0.23</v>
      </c>
      <c r="R186" s="6">
        <v>-0.06</v>
      </c>
      <c r="S186" s="6">
        <v>0.09</v>
      </c>
      <c r="T186" s="6">
        <v>0.28999999999999998</v>
      </c>
      <c r="U186" s="6">
        <v>1.61</v>
      </c>
    </row>
    <row r="187" spans="3:21" ht="15.5" x14ac:dyDescent="0.35">
      <c r="C187" t="s">
        <v>69</v>
      </c>
      <c r="I187" s="6">
        <v>2.96</v>
      </c>
      <c r="J187" s="6">
        <v>1.89</v>
      </c>
      <c r="K187" s="6">
        <v>2.23</v>
      </c>
      <c r="L187" s="6">
        <v>3.49</v>
      </c>
      <c r="M187" s="6">
        <v>4.38</v>
      </c>
      <c r="N187" s="6">
        <v>2.19</v>
      </c>
      <c r="O187" s="6">
        <v>3.03</v>
      </c>
      <c r="P187" s="6">
        <v>4.41</v>
      </c>
      <c r="Q187" s="6">
        <v>5.07</v>
      </c>
      <c r="R187" s="6">
        <v>3.95</v>
      </c>
      <c r="S187" s="6">
        <v>3.55</v>
      </c>
      <c r="T187" s="6">
        <v>2.06</v>
      </c>
      <c r="U187" s="6">
        <v>2.58</v>
      </c>
    </row>
    <row r="188" spans="3:21" ht="15.5" x14ac:dyDescent="0.35">
      <c r="C188" t="s">
        <v>66</v>
      </c>
      <c r="I188" s="6">
        <v>194.54</v>
      </c>
      <c r="J188" s="6">
        <v>185.85</v>
      </c>
      <c r="K188" s="6">
        <v>192.23</v>
      </c>
      <c r="L188" s="6">
        <v>180.6</v>
      </c>
      <c r="M188" s="6">
        <v>182.65</v>
      </c>
      <c r="N188" s="6">
        <v>196.55</v>
      </c>
      <c r="O188" s="6">
        <v>181.66</v>
      </c>
      <c r="P188" s="6">
        <v>176.87</v>
      </c>
      <c r="Q188" s="6">
        <v>190.26</v>
      </c>
      <c r="R188" s="6">
        <v>212.58</v>
      </c>
      <c r="S188" s="6">
        <v>225.15</v>
      </c>
      <c r="T188" s="6">
        <v>242.33</v>
      </c>
      <c r="U188" s="6">
        <v>255.71</v>
      </c>
    </row>
    <row r="189" spans="3:21" ht="15.5" x14ac:dyDescent="0.35">
      <c r="C189" t="s">
        <v>243</v>
      </c>
      <c r="I189" s="6">
        <v>2.96</v>
      </c>
      <c r="J189" s="6">
        <v>1.89</v>
      </c>
      <c r="K189" s="6">
        <v>2.23</v>
      </c>
      <c r="L189" s="6">
        <v>3.49</v>
      </c>
      <c r="M189" s="6">
        <v>4.38</v>
      </c>
      <c r="N189" s="6">
        <v>2.19</v>
      </c>
      <c r="O189" s="6">
        <v>3.03</v>
      </c>
      <c r="P189" s="6">
        <v>4.41</v>
      </c>
      <c r="Q189" s="6">
        <v>5.07</v>
      </c>
      <c r="R189" s="6">
        <v>3.95</v>
      </c>
      <c r="S189" s="6">
        <v>3.55</v>
      </c>
      <c r="T189" s="6">
        <v>2.06</v>
      </c>
      <c r="U189" s="6">
        <v>2.58</v>
      </c>
    </row>
    <row r="190" spans="3:21" ht="15.5" x14ac:dyDescent="0.35">
      <c r="C190" t="s">
        <v>244</v>
      </c>
      <c r="I190" s="6">
        <v>194.54</v>
      </c>
      <c r="J190" s="6">
        <v>185.85</v>
      </c>
      <c r="K190" s="6">
        <v>192.23</v>
      </c>
      <c r="L190" s="6">
        <v>180.6</v>
      </c>
      <c r="M190" s="6">
        <v>182.65</v>
      </c>
      <c r="N190" s="6">
        <v>196.55</v>
      </c>
      <c r="O190" s="6">
        <v>181.66</v>
      </c>
      <c r="P190" s="6">
        <v>176.87</v>
      </c>
      <c r="Q190" s="6">
        <v>190.26</v>
      </c>
      <c r="R190" s="6">
        <v>212.58</v>
      </c>
      <c r="S190" s="6">
        <v>225.15</v>
      </c>
      <c r="T190" s="6">
        <v>242.33</v>
      </c>
      <c r="U190" s="6">
        <v>255.71</v>
      </c>
    </row>
    <row r="191" spans="3:21" ht="15.5" x14ac:dyDescent="0.35">
      <c r="C191" t="s">
        <v>245</v>
      </c>
      <c r="I191" s="5">
        <v>60000000000</v>
      </c>
      <c r="J191" s="5">
        <v>91000000000</v>
      </c>
      <c r="K191" s="5">
        <v>70000000000</v>
      </c>
      <c r="L191" s="5">
        <v>93000000000</v>
      </c>
      <c r="M191" s="5">
        <v>60000000000</v>
      </c>
      <c r="N191" s="5">
        <v>75000000000</v>
      </c>
      <c r="O191" s="5">
        <v>73000000000</v>
      </c>
      <c r="P191" s="5">
        <v>158000000000</v>
      </c>
      <c r="Q191" s="5">
        <v>147000000000</v>
      </c>
      <c r="R191" s="5">
        <v>106000000000</v>
      </c>
      <c r="S191" s="5">
        <v>69000000000</v>
      </c>
      <c r="T191" s="5">
        <v>75000000000</v>
      </c>
      <c r="U191" s="5">
        <v>99000000000</v>
      </c>
    </row>
    <row r="192" spans="3:21" ht="15.5" x14ac:dyDescent="0.35">
      <c r="C192" t="s">
        <v>246</v>
      </c>
      <c r="I192" s="5">
        <v>50000000000</v>
      </c>
      <c r="J192" s="5">
        <v>50000000000</v>
      </c>
      <c r="K192" s="5">
        <v>50000000000</v>
      </c>
      <c r="L192" s="5">
        <v>50000000000</v>
      </c>
      <c r="M192" s="5">
        <v>50000000000</v>
      </c>
      <c r="N192" s="5">
        <v>50000000000</v>
      </c>
      <c r="O192" s="5">
        <v>50000000000</v>
      </c>
      <c r="P192" s="5">
        <v>18000000000</v>
      </c>
      <c r="R192" s="5">
        <v>9000000000</v>
      </c>
      <c r="S192" s="5">
        <v>33000000000</v>
      </c>
      <c r="T192" s="5">
        <v>56000000000</v>
      </c>
      <c r="U192" s="5">
        <v>85000000000</v>
      </c>
    </row>
    <row r="193" spans="2:21" ht="15.5" x14ac:dyDescent="0.35">
      <c r="C193" t="s">
        <v>25</v>
      </c>
      <c r="I193" s="5">
        <v>110000000000</v>
      </c>
      <c r="J193" s="5">
        <v>141000000000</v>
      </c>
      <c r="K193" s="5">
        <v>120000000000</v>
      </c>
      <c r="L193" s="5">
        <v>143000000000</v>
      </c>
      <c r="M193" s="5">
        <v>110000000000</v>
      </c>
      <c r="N193" s="5">
        <v>125000000000</v>
      </c>
      <c r="O193" s="5">
        <v>123000000000</v>
      </c>
      <c r="P193" s="5">
        <v>176000000000</v>
      </c>
      <c r="Q193" s="5">
        <v>147000000000</v>
      </c>
      <c r="R193" s="5">
        <v>115000000000</v>
      </c>
      <c r="S193" s="5">
        <v>102000000000</v>
      </c>
      <c r="T193" s="5">
        <v>131000000000</v>
      </c>
      <c r="U193" s="5">
        <v>184000000000</v>
      </c>
    </row>
    <row r="194" spans="2:21" ht="15.5" x14ac:dyDescent="0.35">
      <c r="C194" t="s">
        <v>22</v>
      </c>
      <c r="I194" s="5">
        <v>101000000000</v>
      </c>
      <c r="J194" s="5">
        <v>135000000000</v>
      </c>
      <c r="K194" s="5">
        <v>118000000000</v>
      </c>
      <c r="L194" s="5">
        <v>143000000000</v>
      </c>
      <c r="M194" s="5">
        <v>109000000000</v>
      </c>
      <c r="N194" s="5">
        <v>124000000000</v>
      </c>
      <c r="O194" s="5">
        <v>118000000000</v>
      </c>
      <c r="P194" s="5">
        <v>174000000000</v>
      </c>
      <c r="Q194" s="5">
        <v>146000000000</v>
      </c>
      <c r="R194" s="5">
        <v>114000000000</v>
      </c>
      <c r="S194" s="5">
        <v>97000000000</v>
      </c>
      <c r="T194" s="5">
        <v>130000000000</v>
      </c>
      <c r="U194" s="5">
        <v>180000000000</v>
      </c>
    </row>
    <row r="195" spans="2:21" ht="15.5" x14ac:dyDescent="0.35">
      <c r="C195" t="s">
        <v>247</v>
      </c>
      <c r="I195" s="5">
        <v>80000000000</v>
      </c>
      <c r="J195" s="5">
        <v>66000000000</v>
      </c>
      <c r="K195" s="5">
        <v>67000000000</v>
      </c>
      <c r="L195" s="5">
        <v>52000000000</v>
      </c>
      <c r="M195" s="5">
        <v>64000000000</v>
      </c>
      <c r="N195" s="5">
        <v>69000000000</v>
      </c>
      <c r="O195" s="5">
        <v>52000000000</v>
      </c>
      <c r="P195" s="5">
        <v>6000000000</v>
      </c>
      <c r="Q195" s="5">
        <v>-18000000000</v>
      </c>
      <c r="R195" s="5">
        <v>-3000000000</v>
      </c>
      <c r="S195" s="5">
        <v>19000000000</v>
      </c>
      <c r="T195" s="5">
        <v>36000000000</v>
      </c>
      <c r="U195" s="5">
        <v>62000000000</v>
      </c>
    </row>
    <row r="196" spans="2:21" ht="15.5" x14ac:dyDescent="0.35">
      <c r="C196" t="s">
        <v>248</v>
      </c>
      <c r="I196" s="5">
        <v>41000000000</v>
      </c>
      <c r="J196" s="5">
        <v>-5000000000</v>
      </c>
      <c r="K196" s="5">
        <v>29000000000</v>
      </c>
      <c r="L196" s="5">
        <v>-12000000000</v>
      </c>
      <c r="M196" s="5">
        <v>27000000000</v>
      </c>
      <c r="N196" s="5">
        <v>-4000000000</v>
      </c>
      <c r="O196" s="5">
        <v>58000000000</v>
      </c>
      <c r="P196" s="5">
        <v>-31000000000</v>
      </c>
      <c r="Q196" s="5">
        <v>-27000000000</v>
      </c>
      <c r="R196" s="5">
        <v>-17000000000</v>
      </c>
      <c r="S196" s="5">
        <v>34000000000</v>
      </c>
      <c r="T196" s="5">
        <v>52000000000</v>
      </c>
      <c r="U196" s="5">
        <v>-7000000000</v>
      </c>
    </row>
    <row r="197" spans="2:21" ht="15.5" x14ac:dyDescent="0.35">
      <c r="C197" t="s">
        <v>249</v>
      </c>
      <c r="I197" s="5">
        <v>-7000000000</v>
      </c>
      <c r="J197" s="5">
        <v>-12000000000</v>
      </c>
      <c r="K197" s="5">
        <v>-5000000000</v>
      </c>
      <c r="L197" s="5">
        <v>-22000000000</v>
      </c>
      <c r="M197" s="5">
        <v>-12000000000</v>
      </c>
      <c r="N197" s="5">
        <v>-2000000000</v>
      </c>
      <c r="O197" s="5">
        <v>-2000000000</v>
      </c>
      <c r="P197" s="5">
        <v>-1000000000</v>
      </c>
      <c r="Q197" s="5">
        <v>-5000000000</v>
      </c>
      <c r="R197" s="5">
        <v>-1000000000</v>
      </c>
      <c r="S197" s="5">
        <v>0</v>
      </c>
      <c r="T197" s="5">
        <v>-2000000000</v>
      </c>
      <c r="U197" s="5">
        <v>-26000000000</v>
      </c>
    </row>
    <row r="198" spans="2:21" ht="15.5" x14ac:dyDescent="0.35">
      <c r="C198" t="s">
        <v>14</v>
      </c>
      <c r="I198" s="5">
        <v>34000000000</v>
      </c>
      <c r="J198" s="5">
        <v>-17000000000</v>
      </c>
      <c r="K198" s="5">
        <v>24000000000</v>
      </c>
      <c r="L198" s="5">
        <v>-34000000000</v>
      </c>
      <c r="M198" s="5">
        <v>15000000000</v>
      </c>
      <c r="N198" s="5">
        <v>-6000000000</v>
      </c>
      <c r="O198" s="5">
        <v>56000000000</v>
      </c>
      <c r="P198" s="5">
        <v>-32000000000</v>
      </c>
      <c r="Q198" s="5">
        <v>-33000000000</v>
      </c>
      <c r="R198" s="5">
        <v>-17000000000</v>
      </c>
      <c r="S198" s="5">
        <v>33000000000</v>
      </c>
      <c r="T198" s="5">
        <v>50000000000</v>
      </c>
      <c r="U198" s="5">
        <v>-34000000000</v>
      </c>
    </row>
    <row r="199" spans="2:21" ht="15.5" x14ac:dyDescent="0.35">
      <c r="C199" t="s">
        <v>16</v>
      </c>
      <c r="I199" s="6">
        <v>50.9</v>
      </c>
      <c r="J199" s="6">
        <v>-25.29</v>
      </c>
      <c r="K199" s="6">
        <v>36.479999999999997</v>
      </c>
      <c r="L199" s="6">
        <v>-51.15</v>
      </c>
      <c r="M199" s="6">
        <v>21.8</v>
      </c>
      <c r="N199" s="6">
        <v>-9.19</v>
      </c>
      <c r="O199" s="6">
        <v>84.11</v>
      </c>
      <c r="P199" s="6">
        <v>-47.68</v>
      </c>
      <c r="Q199" s="6">
        <v>-48.73</v>
      </c>
      <c r="R199" s="6">
        <v>-25.93</v>
      </c>
      <c r="S199" s="6">
        <v>49.79</v>
      </c>
      <c r="T199" s="6">
        <v>75.069999999999993</v>
      </c>
      <c r="U199" s="6">
        <v>-50.37</v>
      </c>
    </row>
    <row r="201" spans="2:21" ht="15.5" x14ac:dyDescent="0.35">
      <c r="B201" t="s">
        <v>250</v>
      </c>
      <c r="C201" t="s">
        <v>251</v>
      </c>
      <c r="D201" s="5">
        <v>-715000000</v>
      </c>
      <c r="E201" s="5">
        <v>6000000000</v>
      </c>
      <c r="F201" s="5">
        <v>3000000000</v>
      </c>
      <c r="G201" s="5">
        <v>736000000</v>
      </c>
      <c r="H201" s="5">
        <v>-3000000000</v>
      </c>
      <c r="I201" s="5">
        <v>6000000000</v>
      </c>
      <c r="J201" s="5">
        <v>-4000000000</v>
      </c>
      <c r="K201" s="5">
        <v>8000000000</v>
      </c>
      <c r="L201" s="5">
        <v>-1000000000</v>
      </c>
      <c r="M201" s="5">
        <v>-9000000000</v>
      </c>
      <c r="N201" s="5">
        <v>8000000000</v>
      </c>
      <c r="O201" s="5">
        <v>3000000000</v>
      </c>
      <c r="P201" s="5">
        <v>-9000000000</v>
      </c>
      <c r="Q201" s="5">
        <v>-15000000000</v>
      </c>
    </row>
    <row r="202" spans="2:21" ht="15.5" x14ac:dyDescent="0.35">
      <c r="C202" t="s">
        <v>252</v>
      </c>
      <c r="H202" s="5">
        <v>9000000000</v>
      </c>
      <c r="I202" s="5">
        <v>6000000000</v>
      </c>
      <c r="J202" s="5">
        <v>-4000000000</v>
      </c>
      <c r="K202" s="5">
        <v>8000000000</v>
      </c>
      <c r="L202" s="5">
        <v>-1000000000</v>
      </c>
      <c r="M202" s="5">
        <v>-9000000000</v>
      </c>
      <c r="N202" s="5">
        <v>8000000000</v>
      </c>
      <c r="O202" s="5">
        <v>3000000000</v>
      </c>
      <c r="P202" s="5">
        <v>-9000000000</v>
      </c>
      <c r="Q202" s="5">
        <v>-15000000000</v>
      </c>
    </row>
    <row r="203" spans="2:21" ht="15.5" x14ac:dyDescent="0.35">
      <c r="C203" t="s">
        <v>57</v>
      </c>
      <c r="D203" s="6">
        <v>-1.07</v>
      </c>
      <c r="E203" s="6">
        <v>9.35</v>
      </c>
      <c r="F203" s="6">
        <v>4.29</v>
      </c>
      <c r="G203" s="6">
        <v>1.1000000000000001</v>
      </c>
      <c r="H203" s="6">
        <v>-4.28</v>
      </c>
      <c r="I203" s="6">
        <v>8.24</v>
      </c>
      <c r="J203" s="6">
        <v>-6.49</v>
      </c>
      <c r="K203" s="6">
        <v>12.32</v>
      </c>
      <c r="L203" s="6">
        <v>-2.11</v>
      </c>
      <c r="M203" s="6">
        <v>-14.2</v>
      </c>
      <c r="N203" s="6">
        <v>12.48</v>
      </c>
      <c r="O203" s="6">
        <v>5.22</v>
      </c>
      <c r="P203" s="6">
        <v>-13.53</v>
      </c>
      <c r="Q203" s="6">
        <v>-21.71</v>
      </c>
    </row>
    <row r="204" spans="2:21" ht="15.5" x14ac:dyDescent="0.35">
      <c r="C204" t="s">
        <v>255</v>
      </c>
      <c r="H204" s="6">
        <v>13.67</v>
      </c>
      <c r="I204" s="6">
        <v>8.24</v>
      </c>
      <c r="J204" s="6">
        <v>-6.49</v>
      </c>
      <c r="K204" s="6">
        <v>12.32</v>
      </c>
      <c r="L204" s="6">
        <v>-2.11</v>
      </c>
      <c r="M204" s="6">
        <v>-14.2</v>
      </c>
      <c r="N204" s="6">
        <v>12.48</v>
      </c>
      <c r="O204" s="6">
        <v>5.22</v>
      </c>
      <c r="P204" s="6">
        <v>-13.53</v>
      </c>
      <c r="Q204" s="6">
        <v>-21.71</v>
      </c>
    </row>
    <row r="205" spans="2:21" ht="15.5" x14ac:dyDescent="0.35">
      <c r="C205" t="s">
        <v>258</v>
      </c>
      <c r="D205" s="5">
        <v>86000000000</v>
      </c>
      <c r="E205" s="5">
        <v>99000000000</v>
      </c>
      <c r="F205" s="5">
        <v>91000000000</v>
      </c>
      <c r="G205" s="5">
        <v>85000000000</v>
      </c>
      <c r="H205" s="5">
        <v>346000000000</v>
      </c>
      <c r="I205" s="5">
        <v>362000000000</v>
      </c>
      <c r="J205" s="5">
        <v>344000000000</v>
      </c>
      <c r="K205" s="5">
        <v>346000000000</v>
      </c>
      <c r="L205" s="5">
        <v>377000000000</v>
      </c>
      <c r="M205" s="5">
        <v>339000000000</v>
      </c>
      <c r="N205" s="5">
        <v>303000000000</v>
      </c>
      <c r="O205" s="5">
        <v>388000000000</v>
      </c>
      <c r="P205" s="5">
        <v>413000000000</v>
      </c>
      <c r="Q205" s="5">
        <v>303000000000</v>
      </c>
    </row>
    <row r="206" spans="2:21" ht="15.5" x14ac:dyDescent="0.35">
      <c r="C206" t="s">
        <v>259</v>
      </c>
      <c r="H206" s="5">
        <v>362000000000</v>
      </c>
      <c r="I206" s="5">
        <v>362000000000</v>
      </c>
      <c r="J206" s="5">
        <v>344000000000</v>
      </c>
      <c r="K206" s="5">
        <v>346000000000</v>
      </c>
      <c r="L206" s="5">
        <v>377000000000</v>
      </c>
      <c r="M206" s="5">
        <v>339000000000</v>
      </c>
      <c r="N206" s="5">
        <v>303000000000</v>
      </c>
      <c r="O206" s="5">
        <v>388000000000</v>
      </c>
      <c r="P206" s="5">
        <v>413000000000</v>
      </c>
      <c r="Q206" s="5">
        <v>303000000000</v>
      </c>
    </row>
    <row r="207" spans="2:21" ht="15.5" x14ac:dyDescent="0.35">
      <c r="C207" t="s">
        <v>263</v>
      </c>
      <c r="I207" s="6">
        <v>-148.27000000000001</v>
      </c>
    </row>
    <row r="208" spans="2:21" ht="15.5" x14ac:dyDescent="0.35">
      <c r="C208" t="s">
        <v>264</v>
      </c>
      <c r="I208" s="6">
        <v>46.45</v>
      </c>
    </row>
    <row r="209" spans="3:9" ht="15.5" x14ac:dyDescent="0.35">
      <c r="C209" t="s">
        <v>265</v>
      </c>
      <c r="I209" s="6">
        <v>7.42</v>
      </c>
    </row>
    <row r="210" spans="3:9" ht="15.5" x14ac:dyDescent="0.35">
      <c r="C210" t="s">
        <v>266</v>
      </c>
      <c r="I210" s="6">
        <v>2.1499999999999998E-2</v>
      </c>
    </row>
    <row r="211" spans="3:9" ht="15.5" x14ac:dyDescent="0.35">
      <c r="C211" t="s">
        <v>267</v>
      </c>
      <c r="I211" s="6">
        <v>1.17</v>
      </c>
    </row>
    <row r="212" spans="3:9" ht="15.5" x14ac:dyDescent="0.35">
      <c r="C212" t="s">
        <v>268</v>
      </c>
      <c r="I212" s="6">
        <v>3.28</v>
      </c>
    </row>
    <row r="213" spans="3:9" ht="15.5" x14ac:dyDescent="0.35">
      <c r="C213" t="s">
        <v>269</v>
      </c>
      <c r="I213" s="6">
        <v>9.7200000000000006</v>
      </c>
    </row>
    <row r="214" spans="3:9" ht="15.5" x14ac:dyDescent="0.35">
      <c r="C214" t="s">
        <v>270</v>
      </c>
      <c r="I214" s="6">
        <v>11.24</v>
      </c>
    </row>
    <row r="215" spans="3:9" ht="15.5" x14ac:dyDescent="0.35">
      <c r="C215" t="s">
        <v>271</v>
      </c>
      <c r="I215" s="6">
        <v>49.83</v>
      </c>
    </row>
    <row r="216" spans="3:9" ht="15.5" x14ac:dyDescent="0.35">
      <c r="C216" t="s">
        <v>272</v>
      </c>
      <c r="I216" s="6">
        <v>20.94</v>
      </c>
    </row>
    <row r="217" spans="3:9" ht="15.5" x14ac:dyDescent="0.35">
      <c r="C217" t="s">
        <v>273</v>
      </c>
      <c r="I217" s="6">
        <v>0.2</v>
      </c>
    </row>
    <row r="218" spans="3:9" ht="15.5" x14ac:dyDescent="0.35">
      <c r="C218" t="s">
        <v>274</v>
      </c>
      <c r="I218" s="6">
        <v>0.81</v>
      </c>
    </row>
    <row r="219" spans="3:9" ht="15.5" x14ac:dyDescent="0.35">
      <c r="C219" t="s">
        <v>275</v>
      </c>
      <c r="I219" s="6">
        <v>13.67</v>
      </c>
    </row>
    <row r="220" spans="3:9" ht="15.5" x14ac:dyDescent="0.35">
      <c r="C220" t="s">
        <v>276</v>
      </c>
      <c r="I220" s="6">
        <v>-4.28</v>
      </c>
    </row>
    <row r="221" spans="3:9" ht="15.5" x14ac:dyDescent="0.35">
      <c r="C221" t="s">
        <v>277</v>
      </c>
      <c r="I221" s="6">
        <v>541.85</v>
      </c>
    </row>
    <row r="222" spans="3:9" ht="15.5" x14ac:dyDescent="0.35">
      <c r="C222" t="s">
        <v>278</v>
      </c>
      <c r="D222" s="6">
        <v>4.67</v>
      </c>
    </row>
    <row r="223" spans="3:9" ht="15.5" x14ac:dyDescent="0.35">
      <c r="C223" t="s">
        <v>279</v>
      </c>
      <c r="I223" s="6">
        <v>193.58</v>
      </c>
    </row>
    <row r="224" spans="3:9" ht="15.5" x14ac:dyDescent="0.35">
      <c r="C224" t="s">
        <v>280</v>
      </c>
      <c r="I224" s="6">
        <v>56.47</v>
      </c>
    </row>
    <row r="225" spans="3:9" ht="15.5" x14ac:dyDescent="0.35">
      <c r="C225" t="s">
        <v>281</v>
      </c>
      <c r="D225" s="6">
        <v>1.95</v>
      </c>
    </row>
    <row r="226" spans="3:9" ht="15.5" x14ac:dyDescent="0.35">
      <c r="C226" t="s">
        <v>282</v>
      </c>
      <c r="D226" s="6">
        <v>1.26</v>
      </c>
    </row>
    <row r="227" spans="3:9" ht="15.5" x14ac:dyDescent="0.35">
      <c r="C227" t="s">
        <v>283</v>
      </c>
      <c r="D227" s="6">
        <v>0.86</v>
      </c>
    </row>
    <row r="228" spans="3:9" ht="15.5" x14ac:dyDescent="0.35">
      <c r="C228" t="s">
        <v>285</v>
      </c>
      <c r="D228" s="6">
        <v>1.0900000000000001</v>
      </c>
    </row>
    <row r="229" spans="3:9" ht="15.5" x14ac:dyDescent="0.35">
      <c r="C229" t="s">
        <v>286</v>
      </c>
      <c r="D229" s="6">
        <v>0.41</v>
      </c>
    </row>
    <row r="230" spans="3:9" ht="15.5" x14ac:dyDescent="0.35">
      <c r="C230" t="s">
        <v>287</v>
      </c>
      <c r="D230" s="6">
        <v>2.09</v>
      </c>
    </row>
    <row r="231" spans="3:9" ht="15.5" x14ac:dyDescent="0.35">
      <c r="C231" t="s">
        <v>288</v>
      </c>
      <c r="I231" s="6">
        <v>5.0199999999999996</v>
      </c>
    </row>
    <row r="232" spans="3:9" ht="15.5" x14ac:dyDescent="0.35">
      <c r="C232" t="s">
        <v>12</v>
      </c>
      <c r="D232" s="5">
        <v>-8000000000</v>
      </c>
    </row>
    <row r="233" spans="3:9" ht="15.5" x14ac:dyDescent="0.35">
      <c r="C233" t="s">
        <v>289</v>
      </c>
      <c r="I233" s="6">
        <v>3.6</v>
      </c>
    </row>
    <row r="234" spans="3:9" ht="15.5" x14ac:dyDescent="0.35">
      <c r="C234" t="s">
        <v>290</v>
      </c>
      <c r="I234" s="6">
        <v>3.3799999999999997E-2</v>
      </c>
    </row>
    <row r="235" spans="3:9" ht="15.5" x14ac:dyDescent="0.35">
      <c r="C235" t="s">
        <v>291</v>
      </c>
      <c r="I235" s="6">
        <v>7.0599999999999996E-2</v>
      </c>
    </row>
    <row r="236" spans="3:9" ht="15.5" x14ac:dyDescent="0.35">
      <c r="C236" t="s">
        <v>292</v>
      </c>
      <c r="I236" s="6">
        <v>5.8099999999999999E-2</v>
      </c>
    </row>
    <row r="237" spans="3:9" ht="15.5" x14ac:dyDescent="0.35">
      <c r="C237" t="s">
        <v>293</v>
      </c>
      <c r="I237" s="6">
        <v>4.3400000000000001E-2</v>
      </c>
    </row>
    <row r="238" spans="3:9" ht="15.5" x14ac:dyDescent="0.35">
      <c r="C238" t="s">
        <v>294</v>
      </c>
      <c r="D238" s="6">
        <v>85.87</v>
      </c>
    </row>
    <row r="239" spans="3:9" ht="15.5" x14ac:dyDescent="0.35">
      <c r="C239" t="s">
        <v>295</v>
      </c>
      <c r="D239" s="6">
        <v>67.05</v>
      </c>
    </row>
    <row r="240" spans="3:9" ht="15.5" x14ac:dyDescent="0.35">
      <c r="C240" t="s">
        <v>296</v>
      </c>
      <c r="D240" s="6">
        <v>11.85</v>
      </c>
    </row>
    <row r="241" spans="3:9" ht="15.5" x14ac:dyDescent="0.35">
      <c r="C241" t="s">
        <v>297</v>
      </c>
      <c r="D241" s="6">
        <v>141.07</v>
      </c>
    </row>
    <row r="242" spans="3:9" ht="15.5" x14ac:dyDescent="0.35">
      <c r="C242" t="s">
        <v>298</v>
      </c>
      <c r="D242" s="6">
        <v>1.06</v>
      </c>
    </row>
    <row r="243" spans="3:9" ht="15.5" x14ac:dyDescent="0.35">
      <c r="C243" t="s">
        <v>299</v>
      </c>
      <c r="I243" s="6">
        <v>1.36</v>
      </c>
    </row>
    <row r="244" spans="3:9" ht="15.5" x14ac:dyDescent="0.35">
      <c r="C244" t="s">
        <v>300</v>
      </c>
      <c r="I244" s="6">
        <v>5.52</v>
      </c>
    </row>
    <row r="245" spans="3:9" ht="15.5" x14ac:dyDescent="0.35">
      <c r="C245" t="s">
        <v>53</v>
      </c>
      <c r="I245" s="5">
        <v>424000000000</v>
      </c>
    </row>
    <row r="246" spans="3:9" ht="15.5" x14ac:dyDescent="0.35">
      <c r="C246" t="s">
        <v>301</v>
      </c>
      <c r="I246" s="5">
        <v>533000000000</v>
      </c>
    </row>
    <row r="247" spans="3:9" ht="15.5" x14ac:dyDescent="0.35">
      <c r="C247" t="s">
        <v>302</v>
      </c>
      <c r="I247" s="5">
        <v>668000000</v>
      </c>
    </row>
    <row r="248" spans="3:9" ht="15.5" x14ac:dyDescent="0.35">
      <c r="C248" t="s">
        <v>303</v>
      </c>
      <c r="I248" s="6">
        <v>9.0899999999999995E-2</v>
      </c>
    </row>
    <row r="249" spans="3:9" ht="15.5" x14ac:dyDescent="0.35">
      <c r="C249" t="s">
        <v>304</v>
      </c>
      <c r="D249" s="6">
        <v>6.8900000000000003E-2</v>
      </c>
    </row>
    <row r="250" spans="3:9" ht="15.5" x14ac:dyDescent="0.35">
      <c r="C250" t="s">
        <v>305</v>
      </c>
      <c r="D250" s="6">
        <v>-6.6E-3</v>
      </c>
    </row>
    <row r="251" spans="3:9" ht="15.5" x14ac:dyDescent="0.35">
      <c r="C251" t="s">
        <v>306</v>
      </c>
      <c r="D251" s="6">
        <v>-8.3000000000000001E-3</v>
      </c>
    </row>
    <row r="252" spans="3:9" ht="15.5" x14ac:dyDescent="0.35">
      <c r="C252" t="s">
        <v>307</v>
      </c>
      <c r="D252" s="6">
        <v>-5.1000000000000004E-3</v>
      </c>
    </row>
    <row r="253" spans="3:9" ht="15.5" x14ac:dyDescent="0.35">
      <c r="C253" t="s">
        <v>308</v>
      </c>
      <c r="D253" s="6">
        <v>0.67290000000000005</v>
      </c>
    </row>
    <row r="254" spans="3:9" ht="15.5" x14ac:dyDescent="0.35">
      <c r="C254" t="s">
        <v>309</v>
      </c>
      <c r="D254" s="6">
        <v>0.83550000000000002</v>
      </c>
    </row>
    <row r="255" spans="3:9" ht="15.5" x14ac:dyDescent="0.35">
      <c r="C255" t="s">
        <v>310</v>
      </c>
      <c r="I255" s="5">
        <v>20</v>
      </c>
    </row>
    <row r="256" spans="3:9" ht="15.5" x14ac:dyDescent="0.35">
      <c r="C256" t="s">
        <v>314</v>
      </c>
      <c r="I256" t="s">
        <v>2324</v>
      </c>
    </row>
    <row r="257" spans="3:9" ht="15.5" x14ac:dyDescent="0.35">
      <c r="C257" t="s">
        <v>316</v>
      </c>
      <c r="I257" s="5">
        <v>8</v>
      </c>
    </row>
    <row r="258" spans="3:9" ht="15.5" x14ac:dyDescent="0.35">
      <c r="C258" t="s">
        <v>317</v>
      </c>
      <c r="I258" s="6">
        <v>0.9</v>
      </c>
    </row>
    <row r="259" spans="3:9" ht="15.5" x14ac:dyDescent="0.35">
      <c r="C259" t="s">
        <v>318</v>
      </c>
      <c r="I259" s="6">
        <v>0.35</v>
      </c>
    </row>
    <row r="260" spans="3:9" ht="15.5" x14ac:dyDescent="0.35">
      <c r="C260" t="s">
        <v>319</v>
      </c>
      <c r="I260" s="6">
        <v>0.21</v>
      </c>
    </row>
    <row r="261" spans="3:9" ht="15.5" x14ac:dyDescent="0.35">
      <c r="C261" t="s">
        <v>320</v>
      </c>
      <c r="I261" s="6">
        <v>0.54</v>
      </c>
    </row>
    <row r="262" spans="3:9" ht="15.5" x14ac:dyDescent="0.35">
      <c r="C262" t="s">
        <v>321</v>
      </c>
      <c r="I262" s="6">
        <v>0.53</v>
      </c>
    </row>
    <row r="263" spans="3:9" ht="15.5" x14ac:dyDescent="0.35">
      <c r="C263" t="s">
        <v>322</v>
      </c>
      <c r="I263" s="6">
        <v>0.2</v>
      </c>
    </row>
    <row r="264" spans="3:9" ht="15.5" x14ac:dyDescent="0.35">
      <c r="C264" t="s">
        <v>323</v>
      </c>
      <c r="I264" s="6">
        <v>0.12</v>
      </c>
    </row>
    <row r="265" spans="3:9" ht="15.5" x14ac:dyDescent="0.35">
      <c r="C265" t="s">
        <v>324</v>
      </c>
      <c r="I265" s="5">
        <v>362000000000</v>
      </c>
    </row>
    <row r="266" spans="3:9" ht="15.5" x14ac:dyDescent="0.35">
      <c r="C266" t="s">
        <v>325</v>
      </c>
      <c r="I266" s="5">
        <v>35000000000</v>
      </c>
    </row>
    <row r="267" spans="3:9" ht="15.5" x14ac:dyDescent="0.35">
      <c r="C267" t="s">
        <v>326</v>
      </c>
      <c r="I267" s="5">
        <v>25000000000</v>
      </c>
    </row>
    <row r="268" spans="3:9" ht="15.5" x14ac:dyDescent="0.35">
      <c r="C268" t="s">
        <v>327</v>
      </c>
      <c r="I268" s="5">
        <v>9000000000</v>
      </c>
    </row>
    <row r="269" spans="3:9" ht="15.5" x14ac:dyDescent="0.35">
      <c r="C269" t="s">
        <v>328</v>
      </c>
      <c r="D269" s="5">
        <v>3000000000</v>
      </c>
    </row>
    <row r="270" spans="3:9" ht="15.5" x14ac:dyDescent="0.35">
      <c r="C270" t="s">
        <v>329</v>
      </c>
      <c r="D270" s="5">
        <v>270000000000</v>
      </c>
    </row>
    <row r="271" spans="3:9" ht="15.5" x14ac:dyDescent="0.35">
      <c r="C271" t="s">
        <v>330</v>
      </c>
      <c r="D271" s="5">
        <v>141000000000</v>
      </c>
    </row>
    <row r="272" spans="3:9" ht="15.5" x14ac:dyDescent="0.35">
      <c r="C272" t="s">
        <v>235</v>
      </c>
      <c r="D272" s="5">
        <v>82000000000</v>
      </c>
    </row>
    <row r="273" spans="3:9" ht="15.5" x14ac:dyDescent="0.35">
      <c r="C273" t="s">
        <v>234</v>
      </c>
      <c r="I273" s="5">
        <v>129000000000</v>
      </c>
    </row>
    <row r="274" spans="3:9" ht="15.5" x14ac:dyDescent="0.35">
      <c r="C274" t="s">
        <v>233</v>
      </c>
      <c r="D274" s="5">
        <v>50000000000</v>
      </c>
    </row>
    <row r="275" spans="3:9" ht="15.5" x14ac:dyDescent="0.35">
      <c r="C275" t="s">
        <v>232</v>
      </c>
      <c r="D275" s="5">
        <v>62000000000</v>
      </c>
    </row>
    <row r="276" spans="3:9" ht="15.5" x14ac:dyDescent="0.35">
      <c r="C276" t="s">
        <v>23</v>
      </c>
      <c r="D276" s="5">
        <v>112000000000</v>
      </c>
    </row>
    <row r="277" spans="3:9" ht="15.5" x14ac:dyDescent="0.35">
      <c r="C277" t="s">
        <v>20</v>
      </c>
      <c r="D277" s="5">
        <v>109000000000</v>
      </c>
    </row>
    <row r="278" spans="3:9" ht="15.5" x14ac:dyDescent="0.35">
      <c r="C278" t="s">
        <v>331</v>
      </c>
      <c r="I278" s="5">
        <v>129000000000</v>
      </c>
    </row>
    <row r="279" spans="3:9" ht="15.5" x14ac:dyDescent="0.35">
      <c r="C279" t="s">
        <v>332</v>
      </c>
      <c r="I279" s="5">
        <v>44000000000</v>
      </c>
    </row>
    <row r="280" spans="3:9" ht="15.5" x14ac:dyDescent="0.35">
      <c r="C280" t="s">
        <v>333</v>
      </c>
      <c r="I280" s="5">
        <v>-6000000000</v>
      </c>
    </row>
    <row r="281" spans="3:9" ht="15.5" x14ac:dyDescent="0.35">
      <c r="C281" t="s">
        <v>334</v>
      </c>
      <c r="I281" s="5">
        <v>-39000000000</v>
      </c>
    </row>
    <row r="282" spans="3:9" ht="15.5" x14ac:dyDescent="0.35">
      <c r="C282" t="s">
        <v>335</v>
      </c>
      <c r="I282" s="5">
        <v>-6000000000</v>
      </c>
    </row>
    <row r="283" spans="3:9" ht="15.5" x14ac:dyDescent="0.35">
      <c r="C283" t="s">
        <v>336</v>
      </c>
      <c r="I283" s="5">
        <v>38000000000</v>
      </c>
    </row>
  </sheetData>
  <pageMargins left="0.7" right="0.7" top="0.75" bottom="0.75" header="0.3" footer="0.3"/>
  <ignoredErrors>
    <ignoredError sqref="A1:U284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R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2325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2326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564">
        <f t="shared" ref="I2:R2" ca="1" si="0">IFERROR(_xlfn.STOCKHISTORY("XIDX:" &amp; $C$1, I1, , 0, 0, 1), "Libur")</f>
        <v>3300</v>
      </c>
      <c r="J2" s="2" vm="681">
        <f t="shared" ca="1" si="0"/>
        <v>2730</v>
      </c>
      <c r="K2" s="2" t="str">
        <f t="shared" ca="1" si="0"/>
        <v>Libur</v>
      </c>
      <c r="L2" s="2" vm="682">
        <f t="shared" ca="1" si="0"/>
        <v>2230</v>
      </c>
      <c r="M2" s="2" vm="683">
        <f t="shared" ca="1" si="0"/>
        <v>1510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vm="684">
        <f t="shared" ca="1" si="0"/>
        <v>256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-62059189</v>
      </c>
      <c r="H4" s="2">
        <f>IFERROR(SUM(D4:G4)*(4/MAX(1,COUNT(D4:G4))),"")</f>
        <v>-248236756</v>
      </c>
      <c r="I4" s="2">
        <f t="shared" ref="I4:R4" si="1">IFERROR(INDEX(I51:I500,MATCH($C$4,$C$51:$C$500,0)),"")</f>
        <v>166246013525</v>
      </c>
      <c r="J4" s="2">
        <f t="shared" si="1"/>
        <v>70649605924</v>
      </c>
      <c r="K4" s="2">
        <f t="shared" si="1"/>
        <v>49917416896</v>
      </c>
      <c r="L4" s="2">
        <f t="shared" si="1"/>
        <v>74959865934</v>
      </c>
      <c r="M4" s="2">
        <f t="shared" si="1"/>
        <v>103523699139</v>
      </c>
      <c r="N4" s="2">
        <f t="shared" si="1"/>
        <v>-1644474780</v>
      </c>
      <c r="O4" s="2">
        <f t="shared" si="1"/>
        <v>41083192643</v>
      </c>
      <c r="P4" s="2">
        <f t="shared" si="1"/>
        <v>809274388</v>
      </c>
      <c r="Q4" s="2">
        <f t="shared" si="1"/>
        <v>1302646993</v>
      </c>
      <c r="R4" s="2">
        <f t="shared" si="1"/>
        <v>1130424423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-6842709642</v>
      </c>
      <c r="H5" s="2">
        <f>IFERROR(SUM(D5:G5)*(4/MAX(1,COUNT(D5:G5))),"")</f>
        <v>-27370838568</v>
      </c>
      <c r="I5" s="2">
        <f t="shared" ref="I5:R5" si="2">IFERROR(INDEX(I51:I500,MATCH($C$5,$C$51:$C$500,0)),"")</f>
        <v>140401801351</v>
      </c>
      <c r="J5" s="2">
        <f t="shared" si="2"/>
        <v>42752537840</v>
      </c>
      <c r="K5" s="2">
        <f t="shared" si="2"/>
        <v>26570849670</v>
      </c>
      <c r="L5" s="2">
        <f t="shared" si="2"/>
        <v>56408320599</v>
      </c>
      <c r="M5" s="2">
        <f t="shared" si="2"/>
        <v>79890330625</v>
      </c>
      <c r="N5" s="2">
        <f t="shared" si="2"/>
        <v>-7242826898</v>
      </c>
      <c r="O5" s="2">
        <f t="shared" si="2"/>
        <v>44968571938</v>
      </c>
      <c r="P5" s="2">
        <f t="shared" si="2"/>
        <v>11080027534</v>
      </c>
      <c r="Q5" s="2">
        <f t="shared" si="2"/>
        <v>-881875413</v>
      </c>
      <c r="R5" s="2">
        <f t="shared" si="2"/>
        <v>-1465121955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692176872401</v>
      </c>
      <c r="H6" s="2">
        <f>IFERROR(INDEX(D6:G6,COUNT(D6:G6)),"")</f>
        <v>692176872401</v>
      </c>
      <c r="I6" s="2">
        <f t="shared" ref="I6:R6" si="3">IFERROR(INDEX(I51:I500,MATCH($C$6,$C$51:$C$500,0)),"")</f>
        <v>699019583764</v>
      </c>
      <c r="J6" s="2">
        <f t="shared" si="3"/>
        <v>571316232040</v>
      </c>
      <c r="K6" s="2">
        <f t="shared" si="3"/>
        <v>525706965482</v>
      </c>
      <c r="L6" s="2">
        <f t="shared" si="3"/>
        <v>493623117279</v>
      </c>
      <c r="M6" s="2">
        <f t="shared" si="3"/>
        <v>427471798215</v>
      </c>
      <c r="N6" s="2">
        <f t="shared" si="3"/>
        <v>402939828355</v>
      </c>
      <c r="O6" s="2">
        <f t="shared" si="3"/>
        <v>410183732823</v>
      </c>
      <c r="P6" s="2">
        <f t="shared" si="3"/>
        <v>364442818364</v>
      </c>
      <c r="Q6" s="2">
        <f t="shared" si="3"/>
        <v>353722955074</v>
      </c>
      <c r="R6" s="2">
        <f t="shared" si="3"/>
        <v>48777489233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1.78</v>
      </c>
      <c r="H7" s="3">
        <f>IFERROR(INDEX(D7:G7,COUNT(D7:G7)),"")</f>
        <v>1.78</v>
      </c>
      <c r="I7" s="3">
        <f t="shared" ref="I7:R7" si="4">IFERROR(INDEX(I51:I500,MATCH($C$7,$C$51:$C$500,0))/1000000000,"")</f>
        <v>1.78</v>
      </c>
      <c r="J7" s="3">
        <f t="shared" si="4"/>
        <v>1.78</v>
      </c>
      <c r="K7" s="3">
        <f t="shared" si="4"/>
        <v>1.78</v>
      </c>
      <c r="L7" s="3">
        <f t="shared" si="4"/>
        <v>1.78</v>
      </c>
      <c r="M7" s="3">
        <f t="shared" si="4"/>
        <v>1.78</v>
      </c>
      <c r="N7" s="3">
        <f t="shared" si="4"/>
        <v>1.78</v>
      </c>
      <c r="O7" s="3">
        <f t="shared" si="4"/>
        <v>1.78</v>
      </c>
      <c r="P7" s="3">
        <f t="shared" si="4"/>
        <v>1.78</v>
      </c>
      <c r="Q7" s="3">
        <f t="shared" si="4"/>
        <v>1.74</v>
      </c>
      <c r="R7" s="3">
        <f t="shared" si="4"/>
        <v>0.26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-45000000000</v>
      </c>
      <c r="H8" s="2">
        <f>IFERROR(INDEX(D8:G8,COUNT(D8:G8)),"")</f>
        <v>-45000000000</v>
      </c>
      <c r="I8" s="2">
        <f t="shared" ref="I8:R8" si="5">IFERROR(INDEX(I51:I500,MATCH($C$8,$C$51:$C$500,0)),"")</f>
        <v>42000000000</v>
      </c>
      <c r="J8" s="2">
        <f t="shared" si="5"/>
        <v>29000000000</v>
      </c>
      <c r="K8" s="2">
        <f t="shared" si="5"/>
        <v>18000000000</v>
      </c>
      <c r="L8" s="2">
        <f t="shared" si="5"/>
        <v>-263000000000</v>
      </c>
      <c r="M8" s="2">
        <f t="shared" si="5"/>
        <v>99000000000</v>
      </c>
      <c r="N8" s="2">
        <f t="shared" si="5"/>
        <v>24000000000</v>
      </c>
      <c r="O8" s="2">
        <f t="shared" si="5"/>
        <v>-203000000000</v>
      </c>
      <c r="P8" s="2">
        <f t="shared" si="5"/>
        <v>-5000000000</v>
      </c>
      <c r="Q8" s="2">
        <f t="shared" si="5"/>
        <v>2000000000</v>
      </c>
      <c r="R8" s="2">
        <f t="shared" si="5"/>
        <v>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-25.04</v>
      </c>
      <c r="H9" s="3">
        <f>IFERROR(INDEX(D9:G9,COUNT(D9:G9)),"")</f>
        <v>-25.04</v>
      </c>
      <c r="I9" s="3">
        <f t="shared" ref="I9:R9" si="6">IFERROR(INDEX(I51:I500,MATCH($C$9,$C$51:$C$500,0)),"")</f>
        <v>23.43</v>
      </c>
      <c r="J9" s="3">
        <f t="shared" si="6"/>
        <v>16.239999999999998</v>
      </c>
      <c r="K9" s="3">
        <f t="shared" si="6"/>
        <v>10.28</v>
      </c>
      <c r="L9" s="3">
        <f t="shared" si="6"/>
        <v>-147.24</v>
      </c>
      <c r="M9" s="3">
        <f t="shared" si="6"/>
        <v>55.34</v>
      </c>
      <c r="N9" s="3">
        <f t="shared" si="6"/>
        <v>13.52</v>
      </c>
      <c r="O9" s="3">
        <f t="shared" si="6"/>
        <v>-113.55</v>
      </c>
      <c r="P9" s="3">
        <f t="shared" si="6"/>
        <v>-2.57</v>
      </c>
      <c r="Q9" s="3">
        <f t="shared" si="6"/>
        <v>0.87</v>
      </c>
      <c r="R9" s="3">
        <f t="shared" si="6"/>
        <v>-1.48</v>
      </c>
    </row>
    <row r="10" spans="1:18" ht="15.5" x14ac:dyDescent="0.35">
      <c r="C10" t="s">
        <v>17</v>
      </c>
      <c r="D10" s="3" t="str">
        <f ca="1">IFERROR(IF(D9=0,"",D2/D9),"")</f>
        <v/>
      </c>
      <c r="I10" s="3">
        <f t="shared" ref="I10:R10" ca="1" si="7">IFERROR(IF(I9=0,"",I2/I9),"")</f>
        <v>140.8450704225352</v>
      </c>
      <c r="J10" s="3">
        <f t="shared" ca="1" si="7"/>
        <v>168.10344827586209</v>
      </c>
      <c r="K10" s="3" t="str">
        <f t="shared" ca="1" si="7"/>
        <v/>
      </c>
      <c r="L10" s="3">
        <f t="shared" ca="1" si="7"/>
        <v>-15.145340939961965</v>
      </c>
      <c r="M10" s="3">
        <f t="shared" ca="1" si="7"/>
        <v>27.285869172388868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>
        <f t="shared" ca="1" si="7"/>
        <v>294.25287356321837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82258311579</v>
      </c>
      <c r="H11" s="2">
        <f>IFERROR(INDEX(D11:G11,COUNT(D11:G11)),"")</f>
        <v>82258311579</v>
      </c>
      <c r="I11" s="2">
        <f t="shared" ref="I11:R11" si="8">IFERROR(INDEX(I51:I500,MATCH($C$11,$C$51:$C$500,0)),"")</f>
        <v>129565676074</v>
      </c>
      <c r="J11" s="2">
        <f t="shared" si="8"/>
        <v>98562549170</v>
      </c>
      <c r="K11" s="2">
        <f t="shared" si="8"/>
        <v>47015012067</v>
      </c>
      <c r="L11" s="2">
        <f t="shared" si="8"/>
        <v>21754808306</v>
      </c>
      <c r="M11" s="2">
        <f t="shared" si="8"/>
        <v>179050404191</v>
      </c>
      <c r="N11" s="2">
        <f t="shared" si="8"/>
        <v>80269474317</v>
      </c>
      <c r="O11" s="2">
        <f t="shared" si="8"/>
        <v>95294256616</v>
      </c>
      <c r="P11" s="2">
        <f t="shared" si="8"/>
        <v>315975341887</v>
      </c>
      <c r="Q11" s="2">
        <f t="shared" si="8"/>
        <v>11412153380</v>
      </c>
      <c r="R11" s="2">
        <f t="shared" si="8"/>
        <v>26856547343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>
        <f>IFERROR(INDEX(D51:D500,MATCH($C$14,$C$51:$C$500,0)),"")</f>
        <v>-38775519</v>
      </c>
      <c r="H14" s="2">
        <f>IFERROR(SUM(D14:G14)*(4/MAX(1,COUNT(D14:G14))),"")</f>
        <v>-155102076</v>
      </c>
      <c r="I14" s="2">
        <f t="shared" ref="I14:R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-13642600</v>
      </c>
      <c r="N14" s="2">
        <f t="shared" si="11"/>
        <v>-12646800</v>
      </c>
      <c r="O14" s="2">
        <f t="shared" si="11"/>
        <v>-21274309</v>
      </c>
      <c r="P14" s="2">
        <f t="shared" si="11"/>
        <v>-775403750</v>
      </c>
      <c r="Q14" s="2">
        <f t="shared" si="11"/>
        <v>0</v>
      </c>
      <c r="R14" s="2">
        <f t="shared" si="11"/>
        <v>-7795293</v>
      </c>
    </row>
    <row r="15" spans="1:18" ht="15.5" x14ac:dyDescent="0.35">
      <c r="C15" t="s">
        <v>27</v>
      </c>
      <c r="D15" s="2">
        <f>IFERROR(INDEX(D51:D500,MATCH($C$15,$C$51:$C$500,0)),"")</f>
        <v>-385839108</v>
      </c>
      <c r="H15" s="2">
        <f>IFERROR(SUM(D15:G15)*(4/MAX(1,COUNT(D15:G15))),"")</f>
        <v>-1543356432</v>
      </c>
      <c r="I15" s="2">
        <f t="shared" ref="I15:R15" si="12">IFERROR(INDEX(I51:I500,MATCH($C$15,$C$51:$C$500,0)),"")</f>
        <v>-11229098117</v>
      </c>
      <c r="J15" s="2">
        <f t="shared" si="12"/>
        <v>-3525491264</v>
      </c>
      <c r="K15" s="2">
        <f t="shared" si="12"/>
        <v>2341033738</v>
      </c>
      <c r="L15" s="2">
        <f t="shared" si="12"/>
        <v>2962583212</v>
      </c>
      <c r="M15" s="2">
        <f t="shared" si="12"/>
        <v>1406283346</v>
      </c>
      <c r="N15" s="2">
        <f t="shared" si="12"/>
        <v>1303737455</v>
      </c>
      <c r="O15" s="2">
        <f t="shared" si="12"/>
        <v>824512296</v>
      </c>
      <c r="P15" s="2">
        <f t="shared" si="12"/>
        <v>500701864</v>
      </c>
      <c r="Q15" s="2">
        <f t="shared" si="12"/>
        <v>62767450</v>
      </c>
      <c r="R15" s="2">
        <f t="shared" si="12"/>
        <v>41192336</v>
      </c>
    </row>
    <row r="16" spans="1:18" ht="15.5" x14ac:dyDescent="0.35">
      <c r="C16" t="s">
        <v>28</v>
      </c>
      <c r="D16" s="2">
        <f>IFERROR(INDEX(D51:D500,MATCH($C$16,$C$51:$C$500,0)),"")</f>
        <v>-6456872255</v>
      </c>
      <c r="H16" s="2">
        <f>IFERROR(SUM(D16:G16)*(4/MAX(1,COUNT(D16:G16))),"")</f>
        <v>-25827489020</v>
      </c>
      <c r="I16" s="2">
        <f t="shared" ref="I16:R16" si="13">IFERROR(INDEX(I51:I500,MATCH($C$16,$C$51:$C$500,0)),"")</f>
        <v>143365417859</v>
      </c>
      <c r="J16" s="2">
        <f t="shared" si="13"/>
        <v>45984847274</v>
      </c>
      <c r="K16" s="2">
        <f t="shared" si="13"/>
        <v>24792816877</v>
      </c>
      <c r="L16" s="2">
        <f t="shared" si="13"/>
        <v>53282002591</v>
      </c>
      <c r="M16" s="2">
        <f t="shared" si="13"/>
        <v>79277325316</v>
      </c>
      <c r="N16" s="2">
        <f t="shared" si="13"/>
        <v>-8529682569</v>
      </c>
      <c r="O16" s="2">
        <f t="shared" si="13"/>
        <v>44144099368</v>
      </c>
      <c r="P16" s="2">
        <f t="shared" si="13"/>
        <v>10937381179</v>
      </c>
      <c r="Q16" s="2">
        <f t="shared" si="13"/>
        <v>-4651292403</v>
      </c>
      <c r="R16" s="2">
        <f t="shared" si="13"/>
        <v>-1573630568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R20" ca="1" si="14">IFERROR(H21*H2,"")</f>
        <v/>
      </c>
      <c r="I20" s="2">
        <f t="shared" ca="1" si="14"/>
        <v>5874000000000</v>
      </c>
      <c r="J20" s="2">
        <f t="shared" ca="1" si="14"/>
        <v>4859400000000</v>
      </c>
      <c r="K20" s="2" t="str">
        <f t="shared" ca="1" si="14"/>
        <v/>
      </c>
      <c r="L20" s="2">
        <f t="shared" ca="1" si="14"/>
        <v>3969400000000</v>
      </c>
      <c r="M20" s="2">
        <f t="shared" ca="1" si="14"/>
        <v>2687800000000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>
        <f t="shared" ca="1" si="14"/>
        <v>445440000000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1780000000</v>
      </c>
      <c r="H21" s="2">
        <f>IFERROR(INDEX(D21:G21,COUNT(D21:G21)),"")</f>
        <v>1780000000</v>
      </c>
      <c r="I21" s="2">
        <f t="shared" ref="I21:R21" si="15">IFERROR(INDEX(I51:I500,MATCH($C$7,$C$51:$C$500,0)),"")</f>
        <v>1780000000</v>
      </c>
      <c r="J21" s="2">
        <f t="shared" si="15"/>
        <v>1780000000</v>
      </c>
      <c r="K21" s="2">
        <f t="shared" si="15"/>
        <v>1780000000</v>
      </c>
      <c r="L21" s="2">
        <f t="shared" si="15"/>
        <v>1780000000</v>
      </c>
      <c r="M21" s="2">
        <f t="shared" si="15"/>
        <v>1780000000</v>
      </c>
      <c r="N21" s="2">
        <f t="shared" si="15"/>
        <v>1780000000</v>
      </c>
      <c r="O21" s="2">
        <f t="shared" si="15"/>
        <v>1780000000</v>
      </c>
      <c r="P21" s="2">
        <f t="shared" si="15"/>
        <v>1780000000</v>
      </c>
      <c r="Q21" s="2">
        <f t="shared" si="15"/>
        <v>1740000000</v>
      </c>
      <c r="R21" s="2">
        <f t="shared" si="15"/>
        <v>260000000</v>
      </c>
    </row>
    <row r="23" spans="1:18" ht="15.5" x14ac:dyDescent="0.35">
      <c r="B23" t="s">
        <v>54</v>
      </c>
      <c r="C23" t="s">
        <v>55</v>
      </c>
      <c r="D23" s="3">
        <f>IFERROR(D5/D6*100,"")</f>
        <v>-0.98857819653295231</v>
      </c>
      <c r="H23" s="3">
        <f t="shared" ref="H23:R23" si="16">IFERROR(H5/H6*100,"")</f>
        <v>-3.9543127861318093</v>
      </c>
      <c r="I23" s="3">
        <f t="shared" si="16"/>
        <v>20.085531880949684</v>
      </c>
      <c r="J23" s="3">
        <f t="shared" si="16"/>
        <v>7.4831652668686539</v>
      </c>
      <c r="K23" s="3">
        <f t="shared" si="16"/>
        <v>5.0543080869469232</v>
      </c>
      <c r="L23" s="3">
        <f t="shared" si="16"/>
        <v>11.42740658296956</v>
      </c>
      <c r="M23" s="3">
        <f t="shared" si="16"/>
        <v>18.689029535655727</v>
      </c>
      <c r="N23" s="3">
        <f t="shared" si="16"/>
        <v>-1.7974959009559339</v>
      </c>
      <c r="O23" s="3">
        <f t="shared" si="16"/>
        <v>10.963031524559403</v>
      </c>
      <c r="P23" s="3">
        <f t="shared" si="16"/>
        <v>3.0402650225730161</v>
      </c>
      <c r="Q23" s="3">
        <f t="shared" si="16"/>
        <v>-0.24931246342649963</v>
      </c>
      <c r="R23" s="3">
        <f t="shared" si="16"/>
        <v>-3.0036846464183813</v>
      </c>
    </row>
    <row r="24" spans="1:18" ht="15.5" x14ac:dyDescent="0.35">
      <c r="C24" t="s">
        <v>56</v>
      </c>
      <c r="D24" s="4" t="str">
        <f>IFERROR(_xlfn.RRI(5,I23,D23),"")</f>
        <v/>
      </c>
      <c r="H24" s="4" t="str">
        <f t="shared" ref="H24:R24" si="17">IFERROR(_xlfn.RRI(5,M23,H23),"")</f>
        <v/>
      </c>
      <c r="I24" s="4" t="str">
        <f t="shared" si="17"/>
        <v/>
      </c>
      <c r="J24" s="4">
        <f t="shared" si="17"/>
        <v>-7.35309092751808E-2</v>
      </c>
      <c r="K24" s="4">
        <f t="shared" si="17"/>
        <v>0.10700620085819446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>
        <f>IFERROR(INDEX(D51:D500,MATCH($A$25,$C$51:$C$500,0)),"")</f>
        <v>-3.83</v>
      </c>
      <c r="H25" s="3">
        <f>IFERROR(INDEX(D25:G25,COUNT(D25:G25)),"")</f>
        <v>-3.83</v>
      </c>
      <c r="I25" s="3">
        <f t="shared" ref="I25:R25" si="18">IFERROR(INDEX(I51:I500,MATCH($C$25,$C$51:$C$500,0)),"")</f>
        <v>74.03</v>
      </c>
      <c r="J25" s="3">
        <f t="shared" si="18"/>
        <v>23.79</v>
      </c>
      <c r="K25" s="3">
        <f t="shared" si="18"/>
        <v>15.2</v>
      </c>
      <c r="L25" s="3">
        <f t="shared" si="18"/>
        <v>31.51</v>
      </c>
      <c r="M25" s="3">
        <f t="shared" si="18"/>
        <v>45.2</v>
      </c>
      <c r="N25" s="3">
        <f t="shared" si="18"/>
        <v>-4.05</v>
      </c>
      <c r="O25" s="3">
        <f t="shared" si="18"/>
        <v>25.19</v>
      </c>
      <c r="P25" s="3">
        <f t="shared" si="18"/>
        <v>6.41</v>
      </c>
      <c r="Q25" s="3">
        <f t="shared" si="18"/>
        <v>-2.63</v>
      </c>
      <c r="R25" s="3">
        <f t="shared" si="18"/>
        <v>-6.01</v>
      </c>
    </row>
    <row r="26" spans="1:18" ht="15.5" x14ac:dyDescent="0.35">
      <c r="C26" t="s">
        <v>59</v>
      </c>
      <c r="D26" s="4" t="str">
        <f>IFERROR(_xlfn.RRI(5,I25,D25),"")</f>
        <v/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-1.1371206705206083E-2</v>
      </c>
      <c r="K26" s="4">
        <f t="shared" si="19"/>
        <v>0.18849432322153303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-3.4864712921348316E-2</v>
      </c>
      <c r="H27" s="3">
        <f t="shared" ref="H27:R27" si="20">IFERROR(H4/H21,"")</f>
        <v>-0.13945885168539326</v>
      </c>
      <c r="I27" s="3">
        <f t="shared" si="20"/>
        <v>93.396636811797748</v>
      </c>
      <c r="J27" s="3">
        <f t="shared" si="20"/>
        <v>39.690789844943822</v>
      </c>
      <c r="K27" s="3">
        <f t="shared" si="20"/>
        <v>28.043492638202249</v>
      </c>
      <c r="L27" s="3">
        <f t="shared" si="20"/>
        <v>42.112284232584273</v>
      </c>
      <c r="M27" s="3">
        <f t="shared" si="20"/>
        <v>58.159381538764045</v>
      </c>
      <c r="N27" s="3">
        <f t="shared" si="20"/>
        <v>-0.92386223595505623</v>
      </c>
      <c r="O27" s="3">
        <f t="shared" si="20"/>
        <v>23.08044530505618</v>
      </c>
      <c r="P27" s="3">
        <f t="shared" si="20"/>
        <v>0.45464853258426968</v>
      </c>
      <c r="Q27" s="3">
        <f t="shared" si="20"/>
        <v>0.74864769712643675</v>
      </c>
      <c r="R27" s="3">
        <f t="shared" si="20"/>
        <v>4.3477862423076923</v>
      </c>
    </row>
    <row r="28" spans="1:18" ht="15.5" x14ac:dyDescent="0.35">
      <c r="C28" t="s">
        <v>61</v>
      </c>
      <c r="D28" s="4" t="str">
        <f>IFERROR(_xlfn.RRI(5,I27,D27),"")</f>
        <v/>
      </c>
      <c r="H28" s="4" t="str">
        <f t="shared" ref="H28:R28" si="21">IFERROR(_xlfn.RRI(5,M27,H27),"")</f>
        <v/>
      </c>
      <c r="I28" s="4" t="str">
        <f t="shared" si="21"/>
        <v/>
      </c>
      <c r="J28" s="4">
        <f t="shared" si="21"/>
        <v>0.11452319572708491</v>
      </c>
      <c r="K28" s="4">
        <f t="shared" si="21"/>
        <v>1.2805062221639907</v>
      </c>
      <c r="L28" s="4">
        <f t="shared" si="21"/>
        <v>1.2388565149148913</v>
      </c>
      <c r="M28" s="4">
        <f t="shared" si="21"/>
        <v>0.6798492860832086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>
        <f t="shared" ref="H29:R29" si="22">IFERROR(((H25-I25)/I25)*100%,"")</f>
        <v>-1.0517357827907605</v>
      </c>
      <c r="I29" s="4">
        <f t="shared" si="22"/>
        <v>2.1118116855821776</v>
      </c>
      <c r="J29" s="4">
        <f t="shared" si="22"/>
        <v>0.56513157894736843</v>
      </c>
      <c r="K29" s="4">
        <f t="shared" si="22"/>
        <v>-0.51761345604569986</v>
      </c>
      <c r="L29" s="4">
        <f t="shared" si="22"/>
        <v>-0.3028761061946903</v>
      </c>
      <c r="M29" s="4">
        <f t="shared" si="22"/>
        <v>-12.160493827160494</v>
      </c>
      <c r="N29" s="4">
        <f t="shared" si="22"/>
        <v>-1.1607780865422788</v>
      </c>
      <c r="O29" s="4">
        <f t="shared" si="22"/>
        <v>2.9297971918876757</v>
      </c>
      <c r="P29" s="4">
        <f t="shared" si="22"/>
        <v>-3.4372623574144483</v>
      </c>
      <c r="Q29" s="4">
        <f t="shared" si="22"/>
        <v>-0.5623960066555741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-1.0014931892244301</v>
      </c>
      <c r="I30" s="4">
        <f t="shared" si="23"/>
        <v>1.3531060272839461</v>
      </c>
      <c r="J30" s="4">
        <f t="shared" si="23"/>
        <v>0.41532976498351859</v>
      </c>
      <c r="K30" s="4">
        <f t="shared" si="23"/>
        <v>-0.33407809266960475</v>
      </c>
      <c r="L30" s="4">
        <f t="shared" si="23"/>
        <v>-0.27591588633871833</v>
      </c>
      <c r="M30" s="4">
        <f t="shared" si="23"/>
        <v>-63.952439525402752</v>
      </c>
      <c r="N30" s="4">
        <f t="shared" si="23"/>
        <v>-1.0400279207677448</v>
      </c>
      <c r="O30" s="4">
        <f t="shared" si="23"/>
        <v>49.76546750049873</v>
      </c>
      <c r="P30" s="4">
        <f t="shared" si="23"/>
        <v>-0.39270696439812125</v>
      </c>
      <c r="Q30" s="4">
        <f t="shared" si="23"/>
        <v>-0.82780945166037556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387.21</v>
      </c>
      <c r="H32" s="3">
        <f>IFERROR(INDEX(D32:G32,COUNT(D32:G32)),"")</f>
        <v>387.21</v>
      </c>
      <c r="I32" s="3">
        <f t="shared" ref="I32:R32" si="24">IFERROR(INDEX(I51:I500,MATCH($C$32,$C$51:$C$500,0)),"")</f>
        <v>391.05</v>
      </c>
      <c r="J32" s="3">
        <f t="shared" si="24"/>
        <v>319.51</v>
      </c>
      <c r="K32" s="3">
        <f t="shared" si="24"/>
        <v>294.51</v>
      </c>
      <c r="L32" s="3">
        <f t="shared" si="24"/>
        <v>276.54000000000002</v>
      </c>
      <c r="M32" s="3">
        <f t="shared" si="24"/>
        <v>239.48</v>
      </c>
      <c r="N32" s="3">
        <f t="shared" si="24"/>
        <v>225.74</v>
      </c>
      <c r="O32" s="3">
        <f t="shared" si="24"/>
        <v>229.79</v>
      </c>
      <c r="P32" s="3">
        <f t="shared" si="24"/>
        <v>204.17</v>
      </c>
      <c r="Q32" s="3">
        <f t="shared" si="24"/>
        <v>202.85</v>
      </c>
      <c r="R32" s="3">
        <f t="shared" si="24"/>
        <v>191.28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8.7799999999999994</v>
      </c>
      <c r="H33" s="3">
        <f>IFERROR(INDEX(D33:G33,COUNT(D33:G33)),"")</f>
        <v>8.7799999999999994</v>
      </c>
      <c r="I33" s="3">
        <f t="shared" ref="I33:R33" si="25">IFERROR(INDEX(I51:I500,MATCH($C$33,$C$51:$C$500,0)),"")</f>
        <v>8.44</v>
      </c>
      <c r="J33" s="3">
        <f t="shared" si="25"/>
        <v>8.5399999999999991</v>
      </c>
      <c r="K33" s="3">
        <f t="shared" si="25"/>
        <v>7.98</v>
      </c>
      <c r="L33" s="3">
        <f t="shared" si="25"/>
        <v>8.06</v>
      </c>
      <c r="M33" s="3">
        <f t="shared" si="25"/>
        <v>6.31</v>
      </c>
      <c r="N33" s="3">
        <f t="shared" si="25"/>
        <v>1.64</v>
      </c>
      <c r="O33" s="3">
        <f t="shared" si="25"/>
        <v>1.26</v>
      </c>
      <c r="P33" s="3">
        <f t="shared" si="25"/>
        <v>0.96</v>
      </c>
      <c r="Q33" s="3">
        <f t="shared" si="25"/>
        <v>1.26</v>
      </c>
      <c r="R33" s="3">
        <f t="shared" si="25"/>
        <v>0.37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-887.73</v>
      </c>
      <c r="H34" s="3">
        <f>IFERROR(INDEX(D34:G34,COUNT(D34:G34)),"")</f>
        <v>-887.73</v>
      </c>
      <c r="I34" s="3">
        <f t="shared" ref="I34:R34" si="26">IFERROR(INDEX(I51:I500,MATCH($C$34,$C$51:$C$500,0)),"")</f>
        <v>44.58</v>
      </c>
      <c r="J34" s="3">
        <f t="shared" si="26"/>
        <v>114.75</v>
      </c>
      <c r="K34" s="3">
        <f t="shared" si="26"/>
        <v>154.61000000000001</v>
      </c>
      <c r="L34" s="3">
        <f t="shared" si="26"/>
        <v>70.77</v>
      </c>
      <c r="M34" s="3">
        <f t="shared" si="26"/>
        <v>33.409999999999997</v>
      </c>
      <c r="N34" s="3">
        <f t="shared" si="26"/>
        <v>-91.36</v>
      </c>
      <c r="O34" s="3">
        <f t="shared" si="26"/>
        <v>11.51</v>
      </c>
      <c r="P34" s="3">
        <f t="shared" si="26"/>
        <v>30.42</v>
      </c>
      <c r="Q34" s="3">
        <f t="shared" si="26"/>
        <v>-97.34</v>
      </c>
      <c r="R34" s="3">
        <f t="shared" si="26"/>
        <v>-11.81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-97793.74</v>
      </c>
      <c r="H35" s="3">
        <f>IFERROR(INDEX(D35:G35,COUNT(D35:G35)),"")</f>
        <v>-97793.74</v>
      </c>
      <c r="I35" s="3">
        <f t="shared" ref="I35:R35" si="27">IFERROR(INDEX(I51:I500,MATCH($C$35,$C$51:$C$500,0)),"")</f>
        <v>35.43</v>
      </c>
      <c r="J35" s="3">
        <f t="shared" si="27"/>
        <v>68.97</v>
      </c>
      <c r="K35" s="3">
        <f t="shared" si="27"/>
        <v>84.03</v>
      </c>
      <c r="L35" s="3">
        <f t="shared" si="27"/>
        <v>53.1</v>
      </c>
      <c r="M35" s="3">
        <f t="shared" si="27"/>
        <v>26.04</v>
      </c>
      <c r="N35" s="3">
        <f t="shared" si="27"/>
        <v>-401.62</v>
      </c>
      <c r="O35" s="3">
        <f t="shared" si="27"/>
        <v>12.6</v>
      </c>
      <c r="P35" s="3">
        <f t="shared" si="27"/>
        <v>430.11</v>
      </c>
      <c r="Q35" s="3">
        <f t="shared" si="27"/>
        <v>342.7</v>
      </c>
      <c r="R35" s="3">
        <f t="shared" si="27"/>
        <v>16.02</v>
      </c>
    </row>
    <row r="36" spans="1:18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R36" si="28">IFERROR(INDEX(H51:H500,MATCH($C$36,$C$51:$C$500,0)),"")</f>
        <v>-0.6522</v>
      </c>
      <c r="I36" s="4">
        <f t="shared" si="28"/>
        <v>0.1351</v>
      </c>
      <c r="J36" s="4">
        <f t="shared" si="28"/>
        <v>0.33630000000000004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R37" si="29">IFERROR(INDEX(H51:H500,MATCH($C$37,$C$51:$C$500,0)),"")</f>
        <v>10</v>
      </c>
      <c r="I37" s="3">
        <f t="shared" si="29"/>
        <v>10</v>
      </c>
      <c r="J37" s="3">
        <f t="shared" si="29"/>
        <v>8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85</v>
      </c>
      <c r="C51" t="s">
        <v>5</v>
      </c>
      <c r="D51" s="5">
        <v>-62059189</v>
      </c>
      <c r="E51" s="5">
        <v>124892383888</v>
      </c>
      <c r="F51" s="5">
        <v>20549619059</v>
      </c>
      <c r="G51" s="5">
        <v>23306766744</v>
      </c>
      <c r="I51" s="5">
        <v>166246013525</v>
      </c>
      <c r="J51" s="5">
        <v>70649605924</v>
      </c>
      <c r="K51" s="5">
        <v>49917416896</v>
      </c>
      <c r="L51" s="5">
        <v>74959865934</v>
      </c>
      <c r="M51" s="5">
        <v>103523699139</v>
      </c>
      <c r="N51" s="5">
        <v>-1644474780</v>
      </c>
      <c r="O51" s="5">
        <v>41083192643</v>
      </c>
      <c r="P51" s="5">
        <v>809274388</v>
      </c>
      <c r="Q51" s="5">
        <v>1302646993</v>
      </c>
      <c r="R51" s="5">
        <v>1130424423</v>
      </c>
    </row>
    <row r="52" spans="2:18" ht="15.5" x14ac:dyDescent="0.35">
      <c r="C52" t="s">
        <v>1608</v>
      </c>
      <c r="M52" s="5">
        <v>1160932338</v>
      </c>
      <c r="N52" s="5">
        <v>1036650132</v>
      </c>
      <c r="O52" s="5">
        <v>521335352</v>
      </c>
      <c r="P52" s="5">
        <v>809227588</v>
      </c>
      <c r="Q52" s="5">
        <v>631011613</v>
      </c>
      <c r="R52" s="5">
        <v>596763478</v>
      </c>
    </row>
    <row r="53" spans="2:18" ht="15.5" x14ac:dyDescent="0.35">
      <c r="C53" t="s">
        <v>1610</v>
      </c>
      <c r="D53" s="5">
        <v>-62059189</v>
      </c>
      <c r="E53" s="5">
        <v>124892383888</v>
      </c>
      <c r="F53" s="5">
        <v>20549619059</v>
      </c>
      <c r="G53" s="5">
        <v>23306766744</v>
      </c>
      <c r="I53" s="5">
        <v>166246013525</v>
      </c>
      <c r="J53" s="5">
        <v>70649605924</v>
      </c>
      <c r="K53" s="5">
        <v>49917416896</v>
      </c>
      <c r="L53" s="5">
        <v>74959865934</v>
      </c>
      <c r="M53" s="5">
        <v>100153443533</v>
      </c>
      <c r="N53" s="5">
        <v>-4905321318</v>
      </c>
      <c r="O53" s="5">
        <v>38019977995</v>
      </c>
    </row>
    <row r="54" spans="2:18" ht="15.5" x14ac:dyDescent="0.35">
      <c r="C54" t="s">
        <v>1611</v>
      </c>
      <c r="M54" s="5">
        <v>11538636</v>
      </c>
      <c r="P54" s="5">
        <v>46800</v>
      </c>
      <c r="Q54" s="5">
        <v>8371015</v>
      </c>
      <c r="R54" s="5">
        <v>11579669</v>
      </c>
    </row>
    <row r="55" spans="2:18" ht="15.5" x14ac:dyDescent="0.35">
      <c r="C55" t="s">
        <v>177</v>
      </c>
      <c r="M55" s="5">
        <v>2197784632</v>
      </c>
      <c r="N55" s="5">
        <v>2224196406</v>
      </c>
      <c r="O55" s="5">
        <v>2541879296</v>
      </c>
      <c r="Q55" s="5">
        <v>663264365</v>
      </c>
      <c r="R55" s="5">
        <v>522081276</v>
      </c>
    </row>
    <row r="56" spans="2:18" ht="15.5" x14ac:dyDescent="0.35">
      <c r="C56" t="s">
        <v>88</v>
      </c>
      <c r="D56" s="5">
        <v>-7002838844</v>
      </c>
      <c r="E56" s="5">
        <v>-7505948151</v>
      </c>
      <c r="F56" s="5">
        <v>-6089367952</v>
      </c>
      <c r="G56" s="5">
        <v>-5138056090</v>
      </c>
      <c r="I56" s="5">
        <v>-24938321161</v>
      </c>
      <c r="J56" s="5">
        <v>-25611558734</v>
      </c>
      <c r="K56" s="5">
        <v>-24768806951</v>
      </c>
      <c r="L56" s="5">
        <v>-23353486795</v>
      </c>
      <c r="M56" s="5">
        <v>-28566478262</v>
      </c>
      <c r="N56" s="5">
        <v>-9372687446</v>
      </c>
      <c r="O56" s="5">
        <v>-7419824219</v>
      </c>
      <c r="P56" s="5">
        <v>-6107856526</v>
      </c>
      <c r="Q56" s="5">
        <v>-3463826581</v>
      </c>
      <c r="R56" s="5">
        <v>-3541588212</v>
      </c>
    </row>
    <row r="57" spans="2:18" ht="15.5" x14ac:dyDescent="0.35">
      <c r="C57" t="s">
        <v>1133</v>
      </c>
      <c r="M57" s="5">
        <v>-8216059973</v>
      </c>
      <c r="N57" s="5">
        <v>-4550523089</v>
      </c>
      <c r="O57" s="5">
        <v>-4446738566</v>
      </c>
      <c r="P57" s="5">
        <v>-2702255595</v>
      </c>
      <c r="Q57" s="5">
        <v>-985499753</v>
      </c>
      <c r="R57" s="5">
        <v>-1266323318</v>
      </c>
    </row>
    <row r="58" spans="2:18" ht="15.5" x14ac:dyDescent="0.35">
      <c r="C58" t="s">
        <v>438</v>
      </c>
      <c r="D58" s="5">
        <v>-7002838844</v>
      </c>
      <c r="E58" s="5">
        <v>-7505948151</v>
      </c>
      <c r="F58" s="5">
        <v>-6089367952</v>
      </c>
      <c r="G58" s="5">
        <v>-5138056090</v>
      </c>
      <c r="I58" s="5">
        <v>-24938321161</v>
      </c>
      <c r="J58" s="5">
        <v>-25611558734</v>
      </c>
      <c r="K58" s="5">
        <v>-24768806951</v>
      </c>
      <c r="L58" s="5">
        <v>-23353486795</v>
      </c>
    </row>
    <row r="59" spans="2:18" ht="15.5" x14ac:dyDescent="0.35">
      <c r="C59" t="s">
        <v>1612</v>
      </c>
      <c r="M59" s="5">
        <v>-3042000</v>
      </c>
      <c r="N59" s="5">
        <v>-7098000</v>
      </c>
      <c r="O59" s="5">
        <v>-13835785</v>
      </c>
      <c r="P59" s="5">
        <v>-13271000</v>
      </c>
      <c r="Q59" s="5">
        <v>-34201800</v>
      </c>
    </row>
    <row r="60" spans="2:18" ht="15.5" x14ac:dyDescent="0.35">
      <c r="C60" t="s">
        <v>90</v>
      </c>
      <c r="M60" s="5">
        <v>-3678619373</v>
      </c>
      <c r="N60" s="5">
        <v>-1154697071</v>
      </c>
      <c r="O60" s="5">
        <v>-716709770</v>
      </c>
      <c r="P60" s="5">
        <v>-945526920</v>
      </c>
      <c r="Q60" s="5">
        <v>-1186066224</v>
      </c>
      <c r="R60" s="5">
        <v>-1024271709</v>
      </c>
    </row>
    <row r="61" spans="2:18" ht="15.5" x14ac:dyDescent="0.35">
      <c r="C61" t="s">
        <v>682</v>
      </c>
      <c r="M61" s="5">
        <v>-347376363</v>
      </c>
      <c r="N61" s="5">
        <v>-185783154</v>
      </c>
      <c r="O61" s="5">
        <v>-166648429</v>
      </c>
      <c r="P61" s="5">
        <v>-80562150</v>
      </c>
      <c r="Q61" s="5">
        <v>-10363283</v>
      </c>
      <c r="R61" s="5">
        <v>-13872888</v>
      </c>
    </row>
    <row r="62" spans="2:18" ht="15.5" x14ac:dyDescent="0.35">
      <c r="C62" t="s">
        <v>2327</v>
      </c>
      <c r="P62" s="5">
        <v>-121959035</v>
      </c>
      <c r="Q62" s="5">
        <v>-93980847</v>
      </c>
    </row>
    <row r="63" spans="2:18" ht="15.5" x14ac:dyDescent="0.35">
      <c r="C63" t="s">
        <v>91</v>
      </c>
      <c r="D63" s="5">
        <v>646801297</v>
      </c>
      <c r="E63" s="5">
        <v>920235335</v>
      </c>
      <c r="F63" s="5">
        <v>426419398</v>
      </c>
      <c r="G63" s="5">
        <v>382709230</v>
      </c>
      <c r="I63" s="5">
        <v>2057725495</v>
      </c>
      <c r="J63" s="5">
        <v>946800084</v>
      </c>
      <c r="K63" s="5">
        <v>-355793068</v>
      </c>
      <c r="L63" s="5">
        <v>1675623452</v>
      </c>
      <c r="M63" s="5">
        <v>44594424</v>
      </c>
      <c r="N63" s="5">
        <v>58587893</v>
      </c>
      <c r="O63" s="5">
        <v>67187281</v>
      </c>
      <c r="P63" s="5">
        <v>517040104</v>
      </c>
      <c r="Q63" s="5">
        <v>-3961211750</v>
      </c>
      <c r="R63" s="5">
        <v>15722728</v>
      </c>
    </row>
    <row r="64" spans="2:18" ht="15.5" x14ac:dyDescent="0.35">
      <c r="C64" t="s">
        <v>109</v>
      </c>
    </row>
    <row r="65" spans="3:18" ht="15.5" x14ac:dyDescent="0.35">
      <c r="C65" t="s">
        <v>92</v>
      </c>
      <c r="D65" s="5">
        <v>-7064898033</v>
      </c>
      <c r="E65" s="5">
        <v>117386435737</v>
      </c>
      <c r="F65" s="5">
        <v>14460251107</v>
      </c>
      <c r="G65" s="5">
        <v>18168710654</v>
      </c>
      <c r="I65" s="5">
        <v>141307692364</v>
      </c>
      <c r="J65" s="5">
        <v>45038047190</v>
      </c>
      <c r="K65" s="5">
        <v>25148609945</v>
      </c>
      <c r="L65" s="5">
        <v>51606379139</v>
      </c>
      <c r="M65" s="5">
        <v>74957220877</v>
      </c>
      <c r="N65" s="5">
        <v>-11017162226</v>
      </c>
      <c r="O65" s="5">
        <v>33663368424</v>
      </c>
      <c r="P65" s="5">
        <v>-5298582138</v>
      </c>
      <c r="Q65" s="5">
        <v>-2161179588</v>
      </c>
      <c r="R65" s="5">
        <v>-2411163789</v>
      </c>
    </row>
    <row r="66" spans="3:18" ht="15.5" x14ac:dyDescent="0.35">
      <c r="C66" t="s">
        <v>93</v>
      </c>
      <c r="D66" s="5">
        <v>608025778</v>
      </c>
      <c r="E66" s="5">
        <v>920235335</v>
      </c>
      <c r="F66" s="5">
        <v>446529701</v>
      </c>
      <c r="G66" s="5">
        <v>369820627</v>
      </c>
      <c r="I66" s="5">
        <v>2057725495</v>
      </c>
      <c r="J66" s="5">
        <v>946800084</v>
      </c>
      <c r="K66" s="5">
        <v>-355793068</v>
      </c>
      <c r="L66" s="5">
        <v>1675623452</v>
      </c>
      <c r="M66" s="5">
        <v>4320104439</v>
      </c>
      <c r="N66" s="5">
        <v>2487479657</v>
      </c>
      <c r="O66" s="5">
        <v>10480730944</v>
      </c>
      <c r="P66" s="5">
        <v>16235963317</v>
      </c>
      <c r="Q66" s="5">
        <v>-2490112815</v>
      </c>
      <c r="R66" s="5">
        <v>837533221</v>
      </c>
    </row>
    <row r="67" spans="3:18" ht="15.5" x14ac:dyDescent="0.35">
      <c r="C67" t="s">
        <v>339</v>
      </c>
      <c r="O67" s="5">
        <v>70000000</v>
      </c>
    </row>
    <row r="68" spans="3:18" ht="15.5" x14ac:dyDescent="0.35">
      <c r="C68" t="s">
        <v>94</v>
      </c>
      <c r="M68" s="5">
        <v>4289152615</v>
      </c>
      <c r="N68" s="5">
        <v>2441538564</v>
      </c>
      <c r="O68" s="5">
        <v>10950140475</v>
      </c>
      <c r="P68" s="5">
        <v>15221126740</v>
      </c>
      <c r="Q68" s="5">
        <v>1349940148</v>
      </c>
      <c r="R68" s="5">
        <v>1217754625</v>
      </c>
    </row>
    <row r="69" spans="3:18" ht="15.5" x14ac:dyDescent="0.35">
      <c r="C69" t="s">
        <v>26</v>
      </c>
      <c r="D69" s="5">
        <v>-38775519</v>
      </c>
      <c r="F69" s="5">
        <v>20110303</v>
      </c>
      <c r="G69" s="5">
        <v>-12888603</v>
      </c>
      <c r="M69" s="5">
        <v>-13642600</v>
      </c>
      <c r="N69" s="5">
        <v>-12646800</v>
      </c>
      <c r="O69" s="5">
        <v>-21274309</v>
      </c>
      <c r="P69" s="5">
        <v>-775403750</v>
      </c>
      <c r="R69" s="5">
        <v>-7795293</v>
      </c>
    </row>
    <row r="70" spans="3:18" ht="15.5" x14ac:dyDescent="0.35">
      <c r="C70" t="s">
        <v>96</v>
      </c>
      <c r="O70" s="5">
        <v>-585322503</v>
      </c>
      <c r="P70" s="5">
        <v>1273200223</v>
      </c>
      <c r="Q70" s="5">
        <v>121158787</v>
      </c>
      <c r="R70" s="5">
        <v>-388148839</v>
      </c>
    </row>
    <row r="71" spans="3:18" ht="15.5" x14ac:dyDescent="0.35">
      <c r="C71" t="s">
        <v>97</v>
      </c>
      <c r="D71" s="5">
        <v>608025778</v>
      </c>
      <c r="E71" s="5">
        <v>920235335</v>
      </c>
      <c r="F71" s="5">
        <v>446529701</v>
      </c>
      <c r="G71" s="5">
        <v>369820627</v>
      </c>
      <c r="I71" s="5">
        <v>2057725495</v>
      </c>
      <c r="J71" s="5">
        <v>946800084</v>
      </c>
      <c r="K71" s="5">
        <v>-355793068</v>
      </c>
      <c r="L71" s="5">
        <v>1675623452</v>
      </c>
      <c r="M71" s="5">
        <v>4320104439</v>
      </c>
      <c r="N71" s="5">
        <v>2487479657</v>
      </c>
      <c r="O71" s="5">
        <v>10480730944</v>
      </c>
      <c r="P71" s="5">
        <v>16235963317</v>
      </c>
      <c r="Q71" s="5">
        <v>-2490112815</v>
      </c>
      <c r="R71" s="5">
        <v>837533221</v>
      </c>
    </row>
    <row r="72" spans="3:18" ht="15.5" x14ac:dyDescent="0.35">
      <c r="C72" t="s">
        <v>28</v>
      </c>
      <c r="D72" s="5">
        <v>-6456872255</v>
      </c>
      <c r="E72" s="5">
        <v>118306671072</v>
      </c>
      <c r="F72" s="5">
        <v>14906780808</v>
      </c>
      <c r="G72" s="5">
        <v>18538531281</v>
      </c>
      <c r="I72" s="5">
        <v>143365417859</v>
      </c>
      <c r="J72" s="5">
        <v>45984847274</v>
      </c>
      <c r="K72" s="5">
        <v>24792816877</v>
      </c>
      <c r="L72" s="5">
        <v>53282002591</v>
      </c>
      <c r="M72" s="5">
        <v>79277325316</v>
      </c>
      <c r="N72" s="5">
        <v>-8529682569</v>
      </c>
      <c r="O72" s="5">
        <v>44144099368</v>
      </c>
      <c r="P72" s="5">
        <v>10937381179</v>
      </c>
      <c r="Q72" s="5">
        <v>-4651292403</v>
      </c>
      <c r="R72" s="5">
        <v>-1573630568</v>
      </c>
    </row>
    <row r="73" spans="3:18" ht="15.5" x14ac:dyDescent="0.35">
      <c r="C73" t="s">
        <v>27</v>
      </c>
      <c r="D73" s="5">
        <v>-385839108</v>
      </c>
      <c r="E73" s="5">
        <v>-4030405488</v>
      </c>
      <c r="F73" s="5">
        <v>-2138165936</v>
      </c>
      <c r="G73" s="5">
        <v>-4847211180</v>
      </c>
      <c r="I73" s="5">
        <v>-11229098117</v>
      </c>
      <c r="J73" s="5">
        <v>-3525491264</v>
      </c>
      <c r="K73" s="5">
        <v>2341033738</v>
      </c>
      <c r="L73" s="5">
        <v>2962583212</v>
      </c>
      <c r="M73" s="5">
        <v>1406283346</v>
      </c>
      <c r="N73" s="5">
        <v>1303737455</v>
      </c>
      <c r="O73" s="5">
        <v>824512296</v>
      </c>
      <c r="P73" s="5">
        <v>500701864</v>
      </c>
      <c r="Q73" s="5">
        <v>62767450</v>
      </c>
      <c r="R73" s="5">
        <v>41192336</v>
      </c>
    </row>
    <row r="74" spans="3:18" ht="15.5" x14ac:dyDescent="0.35">
      <c r="C74" t="s">
        <v>104</v>
      </c>
      <c r="D74" s="5">
        <v>-6842711363</v>
      </c>
      <c r="E74" s="5">
        <v>114276265584</v>
      </c>
      <c r="F74" s="5">
        <v>12768614872</v>
      </c>
      <c r="G74" s="5">
        <v>13691320101</v>
      </c>
      <c r="I74" s="5">
        <v>132136319742</v>
      </c>
      <c r="J74" s="5">
        <v>42459356010</v>
      </c>
      <c r="K74" s="5">
        <v>27133850615</v>
      </c>
      <c r="L74" s="5">
        <v>56244585803</v>
      </c>
      <c r="M74" s="5">
        <v>80683608662</v>
      </c>
      <c r="N74" s="5">
        <v>-7225945114</v>
      </c>
      <c r="O74" s="5">
        <v>44968611664</v>
      </c>
      <c r="P74" s="5">
        <v>11438083043</v>
      </c>
      <c r="Q74" s="5">
        <v>-4588524953</v>
      </c>
      <c r="R74" s="5">
        <v>-1532438232</v>
      </c>
    </row>
    <row r="75" spans="3:18" ht="15.5" x14ac:dyDescent="0.35">
      <c r="C75" t="s">
        <v>105</v>
      </c>
      <c r="E75" s="5">
        <v>900326382</v>
      </c>
      <c r="G75" s="5">
        <v>7365000000</v>
      </c>
      <c r="I75" s="5">
        <v>8265326382</v>
      </c>
      <c r="J75" s="5">
        <v>292197985</v>
      </c>
      <c r="K75" s="5">
        <v>-563000945</v>
      </c>
      <c r="L75" s="5">
        <v>163734796</v>
      </c>
      <c r="M75" s="5">
        <v>-793278037</v>
      </c>
      <c r="N75" s="5">
        <v>-16881784</v>
      </c>
      <c r="P75" s="5">
        <v>-358093353</v>
      </c>
      <c r="Q75" s="5">
        <v>3706649540</v>
      </c>
      <c r="R75" s="5">
        <v>67316277</v>
      </c>
    </row>
    <row r="76" spans="3:18" ht="15.5" x14ac:dyDescent="0.35">
      <c r="C76" t="s">
        <v>107</v>
      </c>
      <c r="D76" s="5">
        <v>-6842711363</v>
      </c>
      <c r="E76" s="5">
        <v>115176591966</v>
      </c>
      <c r="F76" s="5">
        <v>12768614872</v>
      </c>
      <c r="G76" s="5">
        <v>21056320101</v>
      </c>
      <c r="I76" s="5">
        <v>140401646124</v>
      </c>
      <c r="J76" s="5">
        <v>42751553995</v>
      </c>
      <c r="K76" s="5">
        <v>26570849670</v>
      </c>
      <c r="L76" s="5">
        <v>56408320599</v>
      </c>
      <c r="M76" s="5">
        <v>79890330625</v>
      </c>
      <c r="N76" s="5">
        <v>-7242826898</v>
      </c>
      <c r="O76" s="5">
        <v>44968611664</v>
      </c>
      <c r="P76" s="5">
        <v>11079989690</v>
      </c>
      <c r="Q76" s="5">
        <v>-881875413</v>
      </c>
      <c r="R76" s="5">
        <v>-1465121955</v>
      </c>
    </row>
    <row r="77" spans="3:18" ht="15.5" x14ac:dyDescent="0.35">
      <c r="C77" t="s">
        <v>108</v>
      </c>
      <c r="D77" s="5">
        <v>-6842711363</v>
      </c>
      <c r="E77" s="5">
        <v>114276265584</v>
      </c>
      <c r="F77" s="5">
        <v>12768614872</v>
      </c>
      <c r="G77" s="5">
        <v>13691320101</v>
      </c>
      <c r="I77" s="5">
        <v>132136319742</v>
      </c>
      <c r="J77" s="5">
        <v>42459356010</v>
      </c>
      <c r="K77" s="5">
        <v>27133850615</v>
      </c>
      <c r="L77" s="5">
        <v>56244585803</v>
      </c>
      <c r="M77" s="5">
        <v>80683608662</v>
      </c>
      <c r="N77" s="5">
        <v>-7225945114</v>
      </c>
      <c r="O77" s="5">
        <v>44968611664</v>
      </c>
      <c r="P77" s="5">
        <v>11438083043</v>
      </c>
      <c r="Q77" s="5">
        <v>-4588524953</v>
      </c>
      <c r="R77" s="5">
        <v>-1532438232</v>
      </c>
    </row>
    <row r="78" spans="3:18" ht="15.5" x14ac:dyDescent="0.35">
      <c r="C78" t="s">
        <v>7</v>
      </c>
      <c r="D78" s="5">
        <v>-6842709642</v>
      </c>
      <c r="E78" s="5">
        <v>115176551828</v>
      </c>
      <c r="F78" s="5">
        <v>12768797449</v>
      </c>
      <c r="G78" s="5">
        <v>21056330088</v>
      </c>
      <c r="I78" s="5">
        <v>140401801351</v>
      </c>
      <c r="J78" s="5">
        <v>42752537840</v>
      </c>
      <c r="K78" s="5">
        <v>26570849670</v>
      </c>
      <c r="L78" s="5">
        <v>56408320599</v>
      </c>
      <c r="M78" s="5">
        <v>79890330625</v>
      </c>
      <c r="N78" s="5">
        <v>-7242826898</v>
      </c>
      <c r="O78" s="5">
        <v>44968571938</v>
      </c>
      <c r="P78" s="5">
        <v>11080027534</v>
      </c>
      <c r="Q78" s="5">
        <v>-881875413</v>
      </c>
      <c r="R78" s="5">
        <v>-1465121955</v>
      </c>
    </row>
    <row r="79" spans="3:18" ht="15.5" x14ac:dyDescent="0.35">
      <c r="C79" t="s">
        <v>466</v>
      </c>
      <c r="D79" s="5">
        <v>-1721</v>
      </c>
      <c r="E79" s="5">
        <v>40138</v>
      </c>
      <c r="F79" s="5">
        <v>-182577</v>
      </c>
      <c r="G79" s="5">
        <v>-9987</v>
      </c>
      <c r="I79" s="5">
        <v>-155227</v>
      </c>
      <c r="J79" s="5">
        <v>-983845</v>
      </c>
      <c r="O79" s="5">
        <v>39726</v>
      </c>
      <c r="P79" s="5">
        <v>-37844</v>
      </c>
    </row>
    <row r="80" spans="3:18" ht="15.5" x14ac:dyDescent="0.35">
      <c r="C80" t="s">
        <v>110</v>
      </c>
      <c r="D80" s="5">
        <v>-6842711363</v>
      </c>
      <c r="E80" s="5">
        <v>114276265584</v>
      </c>
      <c r="F80" s="5">
        <v>12768614872</v>
      </c>
      <c r="G80" s="5">
        <v>13691320101</v>
      </c>
      <c r="I80" s="5">
        <v>132136319742</v>
      </c>
      <c r="J80" s="5">
        <v>42459356010</v>
      </c>
      <c r="K80" s="5">
        <v>27133850615</v>
      </c>
      <c r="L80" s="5">
        <v>56244585803</v>
      </c>
      <c r="M80" s="5">
        <v>80683608662</v>
      </c>
      <c r="N80" s="5">
        <v>-7225945114</v>
      </c>
      <c r="O80" s="5">
        <v>44968611664</v>
      </c>
      <c r="P80" s="5">
        <v>11438083043</v>
      </c>
      <c r="Q80" s="5">
        <v>-4588524953</v>
      </c>
      <c r="R80" s="5">
        <v>-1532438232</v>
      </c>
    </row>
    <row r="81" spans="2:18" ht="15.5" x14ac:dyDescent="0.35">
      <c r="C81" t="s">
        <v>111</v>
      </c>
      <c r="D81" s="5">
        <v>-6842711363</v>
      </c>
      <c r="E81" s="5">
        <v>115176591966</v>
      </c>
      <c r="F81" s="5">
        <v>12768614872</v>
      </c>
      <c r="G81" s="5">
        <v>21056320101</v>
      </c>
      <c r="I81" s="5">
        <v>140401646124</v>
      </c>
      <c r="J81" s="5">
        <v>42751553995</v>
      </c>
      <c r="K81" s="5">
        <v>26570849670</v>
      </c>
      <c r="L81" s="5">
        <v>56408320599</v>
      </c>
      <c r="M81" s="5">
        <v>79890330625</v>
      </c>
      <c r="N81" s="5">
        <v>-7242826898</v>
      </c>
      <c r="O81" s="5">
        <v>44968611664</v>
      </c>
      <c r="P81" s="5">
        <v>11079989690</v>
      </c>
      <c r="Q81" s="5">
        <v>-881875413</v>
      </c>
      <c r="R81" s="5">
        <v>-1465121955</v>
      </c>
    </row>
    <row r="82" spans="2:18" ht="15.5" x14ac:dyDescent="0.35">
      <c r="C82" t="s">
        <v>112</v>
      </c>
      <c r="D82" s="5">
        <v>-6842711363</v>
      </c>
      <c r="E82" s="5">
        <v>115176591966</v>
      </c>
      <c r="F82" s="5">
        <v>12768614872</v>
      </c>
      <c r="G82" s="5">
        <v>21056320101</v>
      </c>
      <c r="I82" s="5">
        <v>140401646124</v>
      </c>
      <c r="J82" s="5">
        <v>42751553995</v>
      </c>
      <c r="K82" s="5">
        <v>26570849670</v>
      </c>
      <c r="L82" s="5">
        <v>56408320599</v>
      </c>
      <c r="M82" s="5">
        <v>79890330625</v>
      </c>
      <c r="N82" s="5">
        <v>-7242826898</v>
      </c>
      <c r="O82" s="5">
        <v>44968611664</v>
      </c>
      <c r="P82" s="5">
        <v>11079989690</v>
      </c>
      <c r="Q82" s="5">
        <v>-881875413</v>
      </c>
      <c r="R82" s="5">
        <v>-1465121955</v>
      </c>
    </row>
    <row r="84" spans="2:18" ht="15.5" x14ac:dyDescent="0.35">
      <c r="B84" t="s">
        <v>113</v>
      </c>
      <c r="C84" t="s">
        <v>114</v>
      </c>
    </row>
    <row r="85" spans="2:18" ht="15.5" x14ac:dyDescent="0.35">
      <c r="C85" t="s">
        <v>115</v>
      </c>
    </row>
    <row r="86" spans="2:18" ht="15.5" x14ac:dyDescent="0.35">
      <c r="C86" t="s">
        <v>19</v>
      </c>
      <c r="D86" s="5">
        <v>82258311579</v>
      </c>
      <c r="E86" s="5">
        <v>129565676074</v>
      </c>
      <c r="F86" s="5">
        <v>116850795634</v>
      </c>
      <c r="G86" s="5">
        <v>68408218641</v>
      </c>
      <c r="I86" s="5">
        <v>129565676074</v>
      </c>
      <c r="J86" s="5">
        <v>98562549170</v>
      </c>
      <c r="K86" s="5">
        <v>47015012067</v>
      </c>
      <c r="L86" s="5">
        <v>21754808306</v>
      </c>
      <c r="M86" s="5">
        <v>179050404191</v>
      </c>
      <c r="N86" s="5">
        <v>80269474317</v>
      </c>
      <c r="O86" s="5">
        <v>95294256616</v>
      </c>
      <c r="P86" s="5">
        <v>315975341887</v>
      </c>
      <c r="Q86" s="5">
        <v>11412153380</v>
      </c>
      <c r="R86" s="5">
        <v>26856547343</v>
      </c>
    </row>
    <row r="87" spans="2:18" ht="15.5" x14ac:dyDescent="0.35">
      <c r="C87" t="s">
        <v>341</v>
      </c>
      <c r="O87" s="5">
        <v>17445993418</v>
      </c>
      <c r="P87" s="5">
        <v>26962020904</v>
      </c>
      <c r="Q87" s="5">
        <v>295672780000</v>
      </c>
    </row>
    <row r="88" spans="2:18" ht="15.5" x14ac:dyDescent="0.35">
      <c r="C88" t="s">
        <v>743</v>
      </c>
      <c r="D88" s="5">
        <v>542750996655</v>
      </c>
      <c r="E88" s="5">
        <v>505728577433</v>
      </c>
      <c r="F88" s="5">
        <v>401499285484</v>
      </c>
      <c r="G88" s="5">
        <v>426660782537</v>
      </c>
      <c r="I88" s="5">
        <v>505728577433</v>
      </c>
      <c r="J88" s="5">
        <v>396391306146</v>
      </c>
      <c r="K88" s="5">
        <v>398621367081</v>
      </c>
      <c r="L88" s="5">
        <v>460309814342</v>
      </c>
      <c r="M88" s="5">
        <v>248593252640</v>
      </c>
      <c r="N88" s="5">
        <v>136701673958</v>
      </c>
      <c r="O88" s="5">
        <v>293905509316</v>
      </c>
      <c r="P88" s="5">
        <v>384700536</v>
      </c>
      <c r="Q88" s="5">
        <v>742793516</v>
      </c>
      <c r="R88" s="5">
        <v>987288458</v>
      </c>
    </row>
    <row r="89" spans="2:18" ht="15.5" x14ac:dyDescent="0.35">
      <c r="C89" t="s">
        <v>2328</v>
      </c>
      <c r="D89" s="5">
        <v>73704293242</v>
      </c>
      <c r="E89" s="5">
        <v>71686232419</v>
      </c>
      <c r="F89" s="5">
        <v>147372387748</v>
      </c>
      <c r="G89" s="5">
        <v>11825173271</v>
      </c>
      <c r="I89" s="5">
        <v>71686232419</v>
      </c>
      <c r="J89" s="5">
        <v>10876763777</v>
      </c>
      <c r="K89" s="5">
        <v>38571444205</v>
      </c>
      <c r="L89" s="5">
        <v>9488662436</v>
      </c>
      <c r="M89" s="5">
        <v>7005559628</v>
      </c>
      <c r="N89" s="5">
        <v>23970950950</v>
      </c>
      <c r="O89" s="5">
        <v>1848336512</v>
      </c>
      <c r="P89" s="5">
        <v>2147091390</v>
      </c>
      <c r="Q89" s="5">
        <v>3425612780</v>
      </c>
      <c r="R89" s="5">
        <v>421562243</v>
      </c>
    </row>
    <row r="90" spans="2:18" ht="15.5" x14ac:dyDescent="0.35">
      <c r="C90" t="s">
        <v>128</v>
      </c>
      <c r="D90" s="5">
        <v>3255000000</v>
      </c>
    </row>
    <row r="91" spans="2:18" ht="15.5" x14ac:dyDescent="0.35">
      <c r="C91" t="s">
        <v>1617</v>
      </c>
      <c r="N91" s="5">
        <v>4786308285</v>
      </c>
      <c r="O91" s="5">
        <v>354228392</v>
      </c>
      <c r="P91" s="5">
        <v>659575346</v>
      </c>
      <c r="Q91" s="5">
        <v>1300951584</v>
      </c>
      <c r="R91" s="5">
        <v>149960297</v>
      </c>
    </row>
    <row r="92" spans="2:18" ht="15.5" x14ac:dyDescent="0.35">
      <c r="C92" t="s">
        <v>120</v>
      </c>
      <c r="D92" s="5">
        <v>290393613</v>
      </c>
      <c r="E92" s="5">
        <v>315693611</v>
      </c>
      <c r="F92" s="5">
        <v>376193133</v>
      </c>
      <c r="G92" s="5">
        <v>6399721733</v>
      </c>
      <c r="I92" s="5">
        <v>315693611</v>
      </c>
      <c r="J92" s="5">
        <v>145479462</v>
      </c>
      <c r="K92" s="5">
        <v>490260130</v>
      </c>
      <c r="L92" s="5">
        <v>604120253</v>
      </c>
      <c r="M92" s="5">
        <v>4207451333</v>
      </c>
      <c r="N92" s="5">
        <v>740848798</v>
      </c>
      <c r="O92" s="5">
        <v>878049737</v>
      </c>
      <c r="P92" s="5">
        <v>48488468527</v>
      </c>
      <c r="Q92" s="5">
        <v>11643863937</v>
      </c>
      <c r="R92" s="5">
        <v>12942650000</v>
      </c>
    </row>
    <row r="93" spans="2:18" ht="15.5" x14ac:dyDescent="0.35">
      <c r="C93" t="s">
        <v>129</v>
      </c>
      <c r="D93" s="5">
        <v>7500000000</v>
      </c>
      <c r="E93" s="5">
        <v>7500000000</v>
      </c>
      <c r="F93" s="5">
        <v>7500000000</v>
      </c>
      <c r="G93" s="5">
        <v>7500000000</v>
      </c>
      <c r="I93" s="5">
        <v>7500000000</v>
      </c>
      <c r="J93" s="5">
        <v>7500000000</v>
      </c>
      <c r="K93" s="5">
        <v>7500000000</v>
      </c>
      <c r="L93" s="5">
        <v>135000000</v>
      </c>
      <c r="M93" s="5">
        <v>135000000</v>
      </c>
    </row>
    <row r="94" spans="2:18" ht="15.5" x14ac:dyDescent="0.35">
      <c r="C94" t="s">
        <v>342</v>
      </c>
      <c r="D94" s="5">
        <v>3670965057</v>
      </c>
      <c r="E94" s="5">
        <v>3670965057</v>
      </c>
      <c r="F94" s="5">
        <v>3670965057</v>
      </c>
      <c r="G94" s="5">
        <v>3670965057</v>
      </c>
      <c r="I94" s="5">
        <v>3670965057</v>
      </c>
      <c r="J94" s="5">
        <v>3670965057</v>
      </c>
    </row>
    <row r="95" spans="2:18" ht="15.5" x14ac:dyDescent="0.35">
      <c r="C95" t="s">
        <v>91</v>
      </c>
      <c r="D95" s="5">
        <v>-30897255338</v>
      </c>
      <c r="E95" s="5">
        <v>-30897255338</v>
      </c>
      <c r="F95" s="5">
        <v>-31797581720</v>
      </c>
      <c r="G95" s="5">
        <v>-31797581720</v>
      </c>
      <c r="I95" s="5">
        <v>-30897255338</v>
      </c>
      <c r="J95" s="5">
        <v>-39162581720</v>
      </c>
      <c r="K95" s="5">
        <v>-41311789737</v>
      </c>
      <c r="L95" s="5">
        <v>-46261787325</v>
      </c>
      <c r="M95" s="5">
        <v>-56168520586</v>
      </c>
      <c r="N95" s="5">
        <v>-197300047</v>
      </c>
      <c r="P95" s="5">
        <v>-772302795</v>
      </c>
      <c r="Q95" s="5">
        <v>8785790558</v>
      </c>
      <c r="R95" s="5">
        <v>-4120858982</v>
      </c>
    </row>
    <row r="96" spans="2:18" ht="15.5" x14ac:dyDescent="0.35">
      <c r="C96" t="s">
        <v>123</v>
      </c>
      <c r="D96" s="5">
        <v>768217055454</v>
      </c>
      <c r="E96" s="5">
        <v>772581885518</v>
      </c>
      <c r="F96" s="5">
        <v>732036151173</v>
      </c>
      <c r="G96" s="5">
        <v>579126895059</v>
      </c>
      <c r="I96" s="5">
        <v>772581885518</v>
      </c>
      <c r="J96" s="5">
        <v>572185624411</v>
      </c>
      <c r="K96" s="5">
        <v>548372824121</v>
      </c>
      <c r="L96" s="5">
        <v>493385598584</v>
      </c>
      <c r="M96" s="5">
        <v>439707240714</v>
      </c>
      <c r="N96" s="5">
        <v>359594486815</v>
      </c>
      <c r="O96" s="5">
        <v>410046816283</v>
      </c>
      <c r="P96" s="5">
        <v>394747020558</v>
      </c>
      <c r="Q96" s="5">
        <v>332914862130</v>
      </c>
      <c r="R96" s="5">
        <v>52760377362</v>
      </c>
    </row>
    <row r="97" spans="3:18" ht="15.5" x14ac:dyDescent="0.35">
      <c r="C97" t="s">
        <v>124</v>
      </c>
    </row>
    <row r="98" spans="3:18" ht="15.5" x14ac:dyDescent="0.35">
      <c r="C98" t="s">
        <v>126</v>
      </c>
      <c r="D98" s="5">
        <v>1917370614</v>
      </c>
      <c r="E98" s="5">
        <v>2133675280</v>
      </c>
      <c r="F98" s="5">
        <v>2455663563</v>
      </c>
      <c r="G98" s="5">
        <v>2820720403</v>
      </c>
      <c r="I98" s="5">
        <v>2133675280</v>
      </c>
      <c r="J98" s="5">
        <v>3540812471</v>
      </c>
      <c r="K98" s="5">
        <v>4972573857</v>
      </c>
      <c r="L98" s="5">
        <v>6274908908</v>
      </c>
      <c r="M98" s="5">
        <v>5607985575</v>
      </c>
      <c r="N98" s="5">
        <v>341622711</v>
      </c>
      <c r="O98" s="5">
        <v>462323428</v>
      </c>
      <c r="P98" s="5">
        <v>425837536</v>
      </c>
      <c r="Q98" s="5">
        <v>263338325</v>
      </c>
      <c r="R98" s="5">
        <v>12842508</v>
      </c>
    </row>
    <row r="99" spans="3:18" ht="15.5" x14ac:dyDescent="0.35">
      <c r="C99" t="s">
        <v>125</v>
      </c>
      <c r="D99" s="5">
        <v>30350334</v>
      </c>
      <c r="E99" s="5">
        <v>30350334</v>
      </c>
      <c r="F99" s="5">
        <v>3028161389</v>
      </c>
      <c r="G99" s="5">
        <v>4662058097</v>
      </c>
      <c r="I99" s="5">
        <v>30350334</v>
      </c>
      <c r="J99" s="5">
        <v>9295954805</v>
      </c>
      <c r="K99" s="5">
        <v>11241031615</v>
      </c>
      <c r="L99" s="5">
        <v>7258205623</v>
      </c>
      <c r="M99" s="5">
        <v>4295622411</v>
      </c>
      <c r="N99" s="5">
        <v>2889339065</v>
      </c>
      <c r="O99" s="5">
        <v>1585601610</v>
      </c>
      <c r="P99" s="5">
        <v>761089314</v>
      </c>
      <c r="Q99" s="5">
        <v>260387450</v>
      </c>
      <c r="R99" s="5">
        <v>197620000</v>
      </c>
    </row>
    <row r="100" spans="3:18" ht="15.5" x14ac:dyDescent="0.35">
      <c r="C100" t="s">
        <v>130</v>
      </c>
      <c r="D100" s="5">
        <v>4643442701</v>
      </c>
      <c r="E100" s="5">
        <v>5207437854</v>
      </c>
      <c r="F100" s="5">
        <v>8892942286</v>
      </c>
      <c r="G100" s="5">
        <v>11192956000</v>
      </c>
      <c r="I100" s="5">
        <v>5207437854</v>
      </c>
      <c r="J100" s="5">
        <v>17237061508</v>
      </c>
      <c r="K100" s="5">
        <v>17807071078</v>
      </c>
      <c r="L100" s="5">
        <v>16353106505</v>
      </c>
      <c r="M100" s="5">
        <v>10534587986</v>
      </c>
      <c r="N100" s="5">
        <v>3515454276</v>
      </c>
      <c r="O100" s="5">
        <v>2332417538</v>
      </c>
      <c r="P100" s="5">
        <v>1469419350</v>
      </c>
      <c r="Q100" s="5">
        <v>27603855775</v>
      </c>
      <c r="R100" s="5">
        <v>347752508</v>
      </c>
    </row>
    <row r="101" spans="3:18" ht="15.5" x14ac:dyDescent="0.35">
      <c r="C101" t="s">
        <v>131</v>
      </c>
      <c r="D101" s="5">
        <v>772860498155</v>
      </c>
      <c r="E101" s="5">
        <v>777789323372</v>
      </c>
      <c r="F101" s="5">
        <v>740929093459</v>
      </c>
      <c r="G101" s="5">
        <v>590319851059</v>
      </c>
      <c r="I101" s="5">
        <v>777789323372</v>
      </c>
      <c r="J101" s="5">
        <v>589422685919</v>
      </c>
      <c r="K101" s="5">
        <v>566179895199</v>
      </c>
      <c r="L101" s="5">
        <v>509738705089</v>
      </c>
      <c r="M101" s="5">
        <v>450241828700</v>
      </c>
      <c r="N101" s="5">
        <v>363109941091</v>
      </c>
      <c r="O101" s="5">
        <v>412379233821</v>
      </c>
      <c r="P101" s="5">
        <v>396216439908</v>
      </c>
      <c r="Q101" s="5">
        <v>360518717905</v>
      </c>
      <c r="R101" s="5">
        <v>53108129870</v>
      </c>
    </row>
    <row r="102" spans="3:18" ht="15.5" x14ac:dyDescent="0.35">
      <c r="C102" t="s">
        <v>132</v>
      </c>
    </row>
    <row r="103" spans="3:18" ht="15.5" x14ac:dyDescent="0.35">
      <c r="C103" t="s">
        <v>133</v>
      </c>
    </row>
    <row r="104" spans="3:18" ht="15.5" x14ac:dyDescent="0.35">
      <c r="C104" t="s">
        <v>1619</v>
      </c>
      <c r="D104" s="5">
        <v>72207734715</v>
      </c>
      <c r="E104" s="5">
        <v>70168908482</v>
      </c>
      <c r="F104" s="5">
        <v>149162770163</v>
      </c>
      <c r="G104" s="5">
        <v>10397018255</v>
      </c>
      <c r="I104" s="5">
        <v>70168908482</v>
      </c>
      <c r="J104" s="5">
        <v>9467016194</v>
      </c>
      <c r="K104" s="5">
        <v>36182399157</v>
      </c>
      <c r="L104" s="5">
        <v>7365196470</v>
      </c>
      <c r="M104" s="5">
        <v>15774091614</v>
      </c>
      <c r="N104" s="5">
        <v>9347479400</v>
      </c>
      <c r="O104" s="5">
        <v>353461400</v>
      </c>
      <c r="P104" s="5">
        <v>658152100</v>
      </c>
      <c r="Q104" s="5">
        <v>1279631400</v>
      </c>
    </row>
    <row r="105" spans="3:18" ht="15.5" x14ac:dyDescent="0.35">
      <c r="C105" t="s">
        <v>1620</v>
      </c>
      <c r="N105" s="5">
        <v>4440778822</v>
      </c>
      <c r="O105" s="5">
        <v>527147284</v>
      </c>
      <c r="P105" s="5">
        <v>1064560715</v>
      </c>
      <c r="Q105" s="5">
        <v>2385501979</v>
      </c>
      <c r="R105" s="5">
        <v>1336260553</v>
      </c>
    </row>
    <row r="106" spans="3:18" ht="15.5" x14ac:dyDescent="0.35">
      <c r="C106" t="s">
        <v>621</v>
      </c>
      <c r="P106" s="5">
        <v>28644823750</v>
      </c>
    </row>
    <row r="107" spans="3:18" ht="15.5" x14ac:dyDescent="0.35">
      <c r="C107" t="s">
        <v>142</v>
      </c>
      <c r="D107" s="5">
        <v>1356040226</v>
      </c>
      <c r="E107" s="5">
        <v>1251077047</v>
      </c>
      <c r="F107" s="5">
        <v>361959699</v>
      </c>
      <c r="G107" s="5">
        <v>719873705</v>
      </c>
      <c r="I107" s="5">
        <v>1251077047</v>
      </c>
      <c r="J107" s="5">
        <v>167634524</v>
      </c>
      <c r="K107" s="5">
        <v>461248910</v>
      </c>
      <c r="L107" s="5">
        <v>876191011</v>
      </c>
      <c r="M107" s="5">
        <v>88380025</v>
      </c>
      <c r="N107" s="5">
        <v>254762401</v>
      </c>
      <c r="O107" s="5">
        <v>26188817</v>
      </c>
      <c r="P107" s="5">
        <v>49992488</v>
      </c>
      <c r="Q107" s="5">
        <v>14268000</v>
      </c>
      <c r="R107" s="5">
        <v>5784087</v>
      </c>
    </row>
    <row r="108" spans="3:18" ht="15.5" x14ac:dyDescent="0.35">
      <c r="C108" t="s">
        <v>138</v>
      </c>
      <c r="D108" s="5">
        <v>2840367426</v>
      </c>
      <c r="E108" s="5">
        <v>2722689192</v>
      </c>
      <c r="F108" s="5">
        <v>1943778060</v>
      </c>
      <c r="G108" s="5">
        <v>2211730675</v>
      </c>
      <c r="I108" s="5">
        <v>2722689192</v>
      </c>
      <c r="J108" s="5">
        <v>1663733808</v>
      </c>
      <c r="K108" s="5">
        <v>787761958</v>
      </c>
      <c r="L108" s="5">
        <v>5205828463</v>
      </c>
      <c r="M108" s="5">
        <v>6806267077</v>
      </c>
      <c r="N108" s="5">
        <v>1106836874</v>
      </c>
      <c r="O108" s="5">
        <v>1082468198</v>
      </c>
      <c r="P108" s="5">
        <v>1356092491</v>
      </c>
      <c r="Q108" s="5">
        <v>3098361452</v>
      </c>
      <c r="R108" s="5">
        <v>959922249</v>
      </c>
    </row>
    <row r="109" spans="3:18" ht="15.5" x14ac:dyDescent="0.35">
      <c r="C109" t="s">
        <v>517</v>
      </c>
    </row>
    <row r="110" spans="3:18" ht="15.5" x14ac:dyDescent="0.35">
      <c r="C110" t="s">
        <v>139</v>
      </c>
      <c r="F110" s="5">
        <v>276465992</v>
      </c>
      <c r="G110" s="5">
        <v>242329251</v>
      </c>
      <c r="J110" s="5">
        <v>466758106</v>
      </c>
      <c r="K110" s="5">
        <v>162723196</v>
      </c>
      <c r="L110" s="5">
        <v>123846434</v>
      </c>
      <c r="M110" s="5">
        <v>101291769</v>
      </c>
      <c r="N110" s="5">
        <v>78142376</v>
      </c>
      <c r="O110" s="5">
        <v>70310856</v>
      </c>
    </row>
    <row r="111" spans="3:18" ht="15.5" x14ac:dyDescent="0.35">
      <c r="C111" t="s">
        <v>152</v>
      </c>
      <c r="D111" s="5">
        <v>80683625754</v>
      </c>
      <c r="E111" s="5">
        <v>78769739608</v>
      </c>
      <c r="F111" s="5">
        <v>157086101661</v>
      </c>
      <c r="G111" s="5">
        <v>19245474133</v>
      </c>
      <c r="I111" s="5">
        <v>78769739608</v>
      </c>
      <c r="J111" s="5">
        <v>18106453879</v>
      </c>
      <c r="K111" s="5">
        <v>40472929717</v>
      </c>
      <c r="L111" s="5">
        <v>16115587810</v>
      </c>
      <c r="M111" s="5">
        <v>22770030485</v>
      </c>
      <c r="N111" s="5">
        <v>15529150536</v>
      </c>
      <c r="O111" s="5">
        <v>2195500998</v>
      </c>
      <c r="P111" s="5">
        <v>31773621544</v>
      </c>
      <c r="Q111" s="5">
        <v>6795762831</v>
      </c>
      <c r="R111" s="5">
        <v>4330640637</v>
      </c>
    </row>
    <row r="112" spans="3:18" ht="15.5" x14ac:dyDescent="0.35">
      <c r="C112" t="s">
        <v>153</v>
      </c>
    </row>
    <row r="113" spans="2:18" ht="15.5" x14ac:dyDescent="0.35">
      <c r="C113" t="s">
        <v>154</v>
      </c>
      <c r="D113" s="5">
        <v>357000000000</v>
      </c>
      <c r="E113" s="5">
        <v>357000000000</v>
      </c>
      <c r="F113" s="5">
        <v>357000000000</v>
      </c>
      <c r="G113" s="5">
        <v>357000000000</v>
      </c>
      <c r="I113" s="5">
        <v>357000000000</v>
      </c>
      <c r="J113" s="5">
        <v>357000000000</v>
      </c>
      <c r="K113" s="5">
        <v>357000000000</v>
      </c>
      <c r="L113" s="5">
        <v>357000000000</v>
      </c>
      <c r="M113" s="5">
        <v>357000000000</v>
      </c>
      <c r="N113" s="5">
        <v>357000000000</v>
      </c>
      <c r="O113" s="5">
        <v>357000000000</v>
      </c>
      <c r="P113" s="5">
        <v>357000000000</v>
      </c>
      <c r="Q113" s="5">
        <v>348761126400</v>
      </c>
      <c r="R113" s="5">
        <v>51000000000</v>
      </c>
    </row>
    <row r="114" spans="2:18" ht="15.5" x14ac:dyDescent="0.35">
      <c r="C114" t="s">
        <v>155</v>
      </c>
      <c r="D114" s="5">
        <v>-180418263</v>
      </c>
      <c r="E114" s="5">
        <v>-180418263</v>
      </c>
      <c r="F114" s="5">
        <v>-180418263</v>
      </c>
      <c r="G114" s="5">
        <v>-180418263</v>
      </c>
      <c r="I114" s="5">
        <v>-180418263</v>
      </c>
      <c r="J114" s="5">
        <v>-180418263</v>
      </c>
      <c r="K114" s="5">
        <v>-180418263</v>
      </c>
      <c r="L114" s="5">
        <v>-180418263</v>
      </c>
      <c r="M114" s="5">
        <v>-180418263</v>
      </c>
      <c r="O114" s="5">
        <v>-180418263</v>
      </c>
      <c r="P114" s="5">
        <v>-180418263</v>
      </c>
      <c r="Q114" s="5">
        <v>-780418263</v>
      </c>
      <c r="R114" s="5">
        <v>353366883</v>
      </c>
    </row>
    <row r="115" spans="2:18" ht="15.5" x14ac:dyDescent="0.35">
      <c r="C115" t="s">
        <v>156</v>
      </c>
      <c r="D115" s="5">
        <v>365254984264</v>
      </c>
      <c r="E115" s="5">
        <v>372097693906</v>
      </c>
      <c r="F115" s="5">
        <v>257821468460</v>
      </c>
      <c r="G115" s="5">
        <v>245052671011</v>
      </c>
      <c r="I115" s="5">
        <v>372097693906</v>
      </c>
      <c r="J115" s="5">
        <v>252659513337</v>
      </c>
      <c r="K115" s="5">
        <v>210199173482</v>
      </c>
      <c r="L115" s="5">
        <v>183065322867</v>
      </c>
      <c r="M115" s="5">
        <v>126820737064</v>
      </c>
      <c r="N115" s="5">
        <v>46137128402</v>
      </c>
      <c r="O115" s="5">
        <v>53363073516</v>
      </c>
      <c r="P115" s="5">
        <v>8394501578</v>
      </c>
      <c r="Q115" s="5">
        <v>-3043543621</v>
      </c>
      <c r="R115" s="5">
        <v>1544981332</v>
      </c>
    </row>
    <row r="116" spans="2:18" ht="15.5" x14ac:dyDescent="0.35">
      <c r="C116" t="s">
        <v>157</v>
      </c>
      <c r="D116" s="5">
        <v>71400000000</v>
      </c>
      <c r="E116" s="5">
        <v>71400000000</v>
      </c>
      <c r="F116" s="5">
        <v>71400000000</v>
      </c>
      <c r="G116" s="5">
        <v>71400000000</v>
      </c>
      <c r="I116" s="5">
        <v>71400000000</v>
      </c>
      <c r="J116" s="5">
        <v>71400000000</v>
      </c>
      <c r="K116" s="5">
        <v>71400000000</v>
      </c>
      <c r="L116" s="5">
        <v>71400000000</v>
      </c>
      <c r="M116" s="5">
        <v>500000000</v>
      </c>
      <c r="N116" s="5">
        <v>500000000</v>
      </c>
      <c r="O116" s="5">
        <v>500000000</v>
      </c>
      <c r="P116" s="5">
        <v>500000000</v>
      </c>
      <c r="Q116" s="5">
        <v>500000000</v>
      </c>
      <c r="R116" s="5">
        <v>500000000</v>
      </c>
    </row>
    <row r="117" spans="2:18" ht="15.5" x14ac:dyDescent="0.35">
      <c r="C117" t="s">
        <v>158</v>
      </c>
      <c r="D117" s="5">
        <v>293854984264</v>
      </c>
      <c r="E117" s="5">
        <v>300697693906</v>
      </c>
      <c r="F117" s="5">
        <v>186421468460</v>
      </c>
      <c r="G117" s="5">
        <v>173652671011</v>
      </c>
      <c r="I117" s="5">
        <v>300697693906</v>
      </c>
      <c r="J117" s="5">
        <v>181259513337</v>
      </c>
      <c r="K117" s="5">
        <v>138799173482</v>
      </c>
      <c r="L117" s="5">
        <v>111665322867</v>
      </c>
      <c r="M117" s="5">
        <v>126320737064</v>
      </c>
      <c r="N117" s="5">
        <v>45637128402</v>
      </c>
      <c r="O117" s="5">
        <v>52863073516</v>
      </c>
      <c r="P117" s="5">
        <v>7894501578</v>
      </c>
      <c r="Q117" s="5">
        <v>-3543543621</v>
      </c>
      <c r="R117" s="5">
        <v>1044981332</v>
      </c>
    </row>
    <row r="118" spans="2:18" ht="15.5" x14ac:dyDescent="0.35">
      <c r="C118" t="s">
        <v>159</v>
      </c>
      <c r="D118" s="5">
        <v>365254984264</v>
      </c>
      <c r="E118" s="5">
        <v>372097693906</v>
      </c>
      <c r="F118" s="5">
        <v>257821468460</v>
      </c>
      <c r="G118" s="5">
        <v>245052671011</v>
      </c>
      <c r="I118" s="5">
        <v>372097693906</v>
      </c>
      <c r="J118" s="5">
        <v>252659513337</v>
      </c>
      <c r="K118" s="5">
        <v>210199173482</v>
      </c>
      <c r="L118" s="5">
        <v>183065322867</v>
      </c>
      <c r="M118" s="5">
        <v>126820737064</v>
      </c>
      <c r="N118" s="5">
        <v>46137128402</v>
      </c>
      <c r="O118" s="5">
        <v>53363073516</v>
      </c>
      <c r="P118" s="5">
        <v>8394501578</v>
      </c>
      <c r="Q118" s="5">
        <v>-3043543621</v>
      </c>
      <c r="R118" s="5">
        <v>1544981332</v>
      </c>
    </row>
    <row r="119" spans="2:18" ht="15.5" x14ac:dyDescent="0.35">
      <c r="C119" t="s">
        <v>160</v>
      </c>
      <c r="D119" s="5">
        <v>999561738</v>
      </c>
      <c r="E119" s="5">
        <v>999563459</v>
      </c>
      <c r="F119" s="5">
        <v>999523321</v>
      </c>
      <c r="G119" s="5">
        <v>999705898</v>
      </c>
      <c r="I119" s="5">
        <v>999563459</v>
      </c>
      <c r="J119" s="5">
        <v>999718686</v>
      </c>
      <c r="O119" s="5">
        <v>1077570</v>
      </c>
      <c r="P119" s="5">
        <v>1037844</v>
      </c>
    </row>
    <row r="120" spans="2:18" ht="15.5" x14ac:dyDescent="0.35">
      <c r="C120" t="s">
        <v>9</v>
      </c>
      <c r="D120" s="5">
        <v>692176872401</v>
      </c>
      <c r="E120" s="5">
        <v>699019583764</v>
      </c>
      <c r="F120" s="5">
        <v>583842991798</v>
      </c>
      <c r="G120" s="5">
        <v>571074376926</v>
      </c>
      <c r="I120" s="5">
        <v>699019583764</v>
      </c>
      <c r="J120" s="5">
        <v>571316232040</v>
      </c>
      <c r="K120" s="5">
        <v>525706965482</v>
      </c>
      <c r="L120" s="5">
        <v>493623117279</v>
      </c>
      <c r="M120" s="5">
        <v>427471798215</v>
      </c>
      <c r="N120" s="5">
        <v>402939828355</v>
      </c>
      <c r="O120" s="5">
        <v>410183732823</v>
      </c>
      <c r="P120" s="5">
        <v>364442818364</v>
      </c>
      <c r="Q120" s="5">
        <v>353722955074</v>
      </c>
      <c r="R120" s="5">
        <v>48777489233</v>
      </c>
    </row>
    <row r="121" spans="2:18" ht="15.5" x14ac:dyDescent="0.35">
      <c r="C121" t="s">
        <v>161</v>
      </c>
      <c r="D121" s="5">
        <v>772860498155</v>
      </c>
      <c r="E121" s="5">
        <v>777789323372</v>
      </c>
      <c r="F121" s="5">
        <v>740929093459</v>
      </c>
      <c r="G121" s="5">
        <v>590319851059</v>
      </c>
      <c r="I121" s="5">
        <v>777789323372</v>
      </c>
      <c r="J121" s="5">
        <v>589422685919</v>
      </c>
      <c r="K121" s="5">
        <v>566179895199</v>
      </c>
      <c r="L121" s="5">
        <v>509738705089</v>
      </c>
      <c r="M121" s="5">
        <v>450241828700</v>
      </c>
      <c r="N121" s="5">
        <v>418468978891</v>
      </c>
      <c r="O121" s="5">
        <v>412379233821</v>
      </c>
      <c r="P121" s="5">
        <v>396216439908</v>
      </c>
      <c r="Q121" s="5">
        <v>360518717905</v>
      </c>
      <c r="R121" s="5">
        <v>53108129870</v>
      </c>
    </row>
    <row r="122" spans="2:18" ht="15.5" x14ac:dyDescent="0.35">
      <c r="C122" t="s">
        <v>162</v>
      </c>
      <c r="D122" s="5">
        <v>1785000000</v>
      </c>
      <c r="E122" s="5">
        <v>1785000000</v>
      </c>
      <c r="F122" s="5">
        <v>1785000000</v>
      </c>
      <c r="G122" s="5">
        <v>1785000000</v>
      </c>
      <c r="I122" s="5">
        <v>1785000000</v>
      </c>
      <c r="J122" s="5">
        <v>1785000000</v>
      </c>
      <c r="K122" s="5">
        <v>1785000000</v>
      </c>
      <c r="L122" s="5">
        <v>1785000000</v>
      </c>
      <c r="M122" s="5">
        <v>1785000000</v>
      </c>
      <c r="N122" s="5">
        <v>1785000000</v>
      </c>
      <c r="O122" s="5">
        <v>1785000000</v>
      </c>
      <c r="P122" s="5">
        <v>1785000000</v>
      </c>
      <c r="Q122" s="5">
        <v>1743805632</v>
      </c>
      <c r="R122" s="5">
        <v>255000000</v>
      </c>
    </row>
    <row r="124" spans="2:18" ht="15.5" x14ac:dyDescent="0.35">
      <c r="B124" t="s">
        <v>163</v>
      </c>
      <c r="C124" t="s">
        <v>164</v>
      </c>
      <c r="D124" s="5">
        <v>-44697516617</v>
      </c>
      <c r="E124" s="5">
        <v>12011873145</v>
      </c>
      <c r="F124" s="5">
        <v>47970087701</v>
      </c>
      <c r="G124" s="5">
        <v>1310411363</v>
      </c>
      <c r="I124" s="5">
        <v>41833238191</v>
      </c>
      <c r="J124" s="5">
        <v>29021019575</v>
      </c>
      <c r="K124" s="5">
        <v>18523522139</v>
      </c>
      <c r="L124" s="5">
        <v>-260776209665</v>
      </c>
      <c r="M124" s="5">
        <v>104393992066</v>
      </c>
      <c r="N124" s="5">
        <v>24197843039</v>
      </c>
      <c r="O124" s="5">
        <v>-202486928573</v>
      </c>
      <c r="P124" s="5">
        <v>-4337461648</v>
      </c>
      <c r="Q124" s="5">
        <v>1781983883</v>
      </c>
      <c r="R124" s="5">
        <v>-377793943</v>
      </c>
    </row>
    <row r="125" spans="2:18" ht="15.5" x14ac:dyDescent="0.35">
      <c r="C125" t="s">
        <v>1625</v>
      </c>
      <c r="D125" s="5">
        <v>916996010</v>
      </c>
      <c r="E125" s="5">
        <v>2306392967</v>
      </c>
      <c r="F125" s="5">
        <v>871563115</v>
      </c>
      <c r="G125" s="5">
        <v>465358891</v>
      </c>
      <c r="I125" s="5">
        <v>4199187292</v>
      </c>
      <c r="J125" s="5">
        <v>1411232595</v>
      </c>
      <c r="K125" s="5">
        <v>989083690</v>
      </c>
      <c r="L125" s="5">
        <v>2155177191</v>
      </c>
      <c r="M125" s="5">
        <v>1160932338</v>
      </c>
      <c r="N125" s="5">
        <v>1023489884</v>
      </c>
      <c r="O125" s="5">
        <v>521335352</v>
      </c>
      <c r="P125" s="5">
        <v>809227588</v>
      </c>
      <c r="Q125" s="5">
        <v>631011613</v>
      </c>
      <c r="R125" s="5">
        <v>596763478</v>
      </c>
    </row>
    <row r="126" spans="2:18" ht="15.5" x14ac:dyDescent="0.35">
      <c r="C126" t="s">
        <v>2329</v>
      </c>
      <c r="K126" s="5">
        <v>8641091</v>
      </c>
      <c r="L126" s="5">
        <v>9127292</v>
      </c>
      <c r="M126" s="5">
        <v>11538636</v>
      </c>
      <c r="P126" s="5">
        <v>46800</v>
      </c>
      <c r="Q126" s="5">
        <v>8371015</v>
      </c>
      <c r="R126" s="5">
        <v>11579669</v>
      </c>
    </row>
    <row r="127" spans="2:18" ht="15.5" x14ac:dyDescent="0.35">
      <c r="C127" t="s">
        <v>2330</v>
      </c>
      <c r="D127" s="5">
        <v>588559259</v>
      </c>
      <c r="E127" s="5">
        <v>60914773</v>
      </c>
      <c r="F127" s="5">
        <v>7110449498</v>
      </c>
      <c r="G127" s="5">
        <v>2057613890</v>
      </c>
      <c r="I127" s="5">
        <v>9872590605</v>
      </c>
      <c r="J127" s="5">
        <v>6556421820</v>
      </c>
      <c r="K127" s="5">
        <v>4556491679</v>
      </c>
      <c r="L127" s="5">
        <v>12063043047</v>
      </c>
      <c r="M127" s="5">
        <v>6486937247</v>
      </c>
      <c r="N127" s="5">
        <v>5830718146</v>
      </c>
      <c r="O127" s="5">
        <v>10112528924</v>
      </c>
      <c r="P127" s="5">
        <v>1740289603</v>
      </c>
      <c r="Q127" s="5">
        <v>663264365</v>
      </c>
      <c r="R127" s="5">
        <v>1739835901</v>
      </c>
    </row>
    <row r="128" spans="2:18" ht="15.5" x14ac:dyDescent="0.35">
      <c r="C128" t="s">
        <v>2331</v>
      </c>
      <c r="D128" s="5">
        <v>-38628719199</v>
      </c>
      <c r="E128" s="5">
        <v>28143893400</v>
      </c>
      <c r="F128" s="5">
        <v>39644527288</v>
      </c>
      <c r="G128" s="5">
        <v>-616115845</v>
      </c>
      <c r="I128" s="5">
        <v>50125912584</v>
      </c>
      <c r="J128" s="5">
        <v>37880481847</v>
      </c>
      <c r="K128" s="5">
        <v>39811491630</v>
      </c>
      <c r="L128" s="5">
        <v>-257518687744</v>
      </c>
      <c r="M128" s="5">
        <v>120635092345</v>
      </c>
      <c r="N128" s="5">
        <v>26013541800</v>
      </c>
      <c r="O128" s="5">
        <v>-252361648694</v>
      </c>
      <c r="Q128" s="5">
        <v>976071895</v>
      </c>
      <c r="R128" s="5">
        <v>-1714750977</v>
      </c>
    </row>
    <row r="129" spans="3:18" ht="15.5" x14ac:dyDescent="0.35">
      <c r="C129" t="s">
        <v>2332</v>
      </c>
      <c r="D129" s="5">
        <v>874592073</v>
      </c>
      <c r="E129" s="5">
        <v>-118210289371</v>
      </c>
      <c r="F129" s="5">
        <v>35991790393</v>
      </c>
      <c r="G129" s="5">
        <v>11659321572</v>
      </c>
      <c r="I129" s="5">
        <v>3786729485</v>
      </c>
      <c r="J129" s="5">
        <v>-39644445966</v>
      </c>
      <c r="K129" s="5">
        <v>29917537758</v>
      </c>
      <c r="L129" s="5">
        <v>1872671839</v>
      </c>
      <c r="M129" s="5">
        <v>5689345</v>
      </c>
      <c r="N129" s="5">
        <v>-263559396</v>
      </c>
      <c r="O129" s="5">
        <v>-161755621</v>
      </c>
      <c r="P129" s="5">
        <v>-679565026</v>
      </c>
      <c r="Q129" s="5">
        <v>-101749861</v>
      </c>
      <c r="R129" s="5">
        <v>-476408276</v>
      </c>
    </row>
    <row r="130" spans="3:18" ht="15.5" x14ac:dyDescent="0.35">
      <c r="C130" t="s">
        <v>178</v>
      </c>
      <c r="J130" s="5">
        <v>500000000</v>
      </c>
      <c r="M130" s="5">
        <v>30951824</v>
      </c>
      <c r="O130" s="5">
        <v>47634860647</v>
      </c>
      <c r="Q130" s="5">
        <v>1216536725</v>
      </c>
      <c r="R130" s="5">
        <v>821838445</v>
      </c>
    </row>
    <row r="131" spans="3:18" ht="15.5" x14ac:dyDescent="0.35">
      <c r="C131" t="s">
        <v>174</v>
      </c>
      <c r="P131" s="5">
        <v>-18000000</v>
      </c>
      <c r="Q131" s="5">
        <v>1210669701</v>
      </c>
      <c r="R131" s="5">
        <v>78148421</v>
      </c>
    </row>
    <row r="132" spans="3:18" ht="15.5" x14ac:dyDescent="0.35">
      <c r="C132" t="s">
        <v>1640</v>
      </c>
    </row>
    <row r="133" spans="3:18" ht="15.5" x14ac:dyDescent="0.35">
      <c r="C133" t="s">
        <v>701</v>
      </c>
    </row>
    <row r="134" spans="3:18" ht="15.5" x14ac:dyDescent="0.35">
      <c r="C134" t="s">
        <v>349</v>
      </c>
      <c r="E134" s="5">
        <v>14901067570</v>
      </c>
      <c r="F134" s="5">
        <v>-14901067570</v>
      </c>
    </row>
    <row r="135" spans="3:18" ht="15.5" x14ac:dyDescent="0.35">
      <c r="C135" t="s">
        <v>2333</v>
      </c>
      <c r="D135" s="5">
        <v>-6839485459</v>
      </c>
      <c r="E135" s="5">
        <v>-19292333618</v>
      </c>
      <c r="F135" s="5">
        <v>8248978612</v>
      </c>
      <c r="G135" s="5">
        <v>-3301155133</v>
      </c>
      <c r="I135" s="5">
        <v>-19292333618</v>
      </c>
      <c r="J135" s="5">
        <v>-21813194970</v>
      </c>
      <c r="K135" s="5">
        <v>-24809322899</v>
      </c>
      <c r="L135" s="5">
        <v>-17387345466</v>
      </c>
      <c r="M135" s="5">
        <v>-27343906224</v>
      </c>
      <c r="N135" s="5">
        <v>-9019304478</v>
      </c>
      <c r="O135" s="5">
        <v>-8231355789</v>
      </c>
      <c r="P135" s="5">
        <v>-6788437403</v>
      </c>
      <c r="Q135" s="5">
        <v>-1070468035</v>
      </c>
      <c r="R135" s="5">
        <v>-2682349241</v>
      </c>
    </row>
    <row r="136" spans="3:18" ht="15.5" x14ac:dyDescent="0.35">
      <c r="C136" t="s">
        <v>172</v>
      </c>
      <c r="D136" s="5">
        <v>-755632638</v>
      </c>
      <c r="E136" s="5">
        <v>-944827945</v>
      </c>
      <c r="F136" s="5">
        <v>-479985814</v>
      </c>
      <c r="G136" s="5">
        <v>-1337065498</v>
      </c>
      <c r="I136" s="5">
        <v>-2964495318</v>
      </c>
      <c r="J136" s="5">
        <v>-2831937665</v>
      </c>
      <c r="K136" s="5">
        <v>-3812151439</v>
      </c>
      <c r="L136" s="5">
        <v>-353591488</v>
      </c>
      <c r="M136" s="5">
        <v>-309671545</v>
      </c>
      <c r="N136" s="5">
        <v>-58498017</v>
      </c>
      <c r="O136" s="5">
        <v>-104679148</v>
      </c>
      <c r="P136" s="5">
        <v>-58065300</v>
      </c>
      <c r="Q136" s="5">
        <v>-26926978</v>
      </c>
      <c r="R136" s="5">
        <v>-8267766</v>
      </c>
    </row>
    <row r="137" spans="3:18" ht="15.5" x14ac:dyDescent="0.35">
      <c r="C137" t="s">
        <v>179</v>
      </c>
      <c r="G137" s="5">
        <v>-12698294400</v>
      </c>
      <c r="I137" s="5">
        <v>-12698294400</v>
      </c>
      <c r="J137" s="5">
        <v>22672000000</v>
      </c>
      <c r="K137" s="5">
        <v>61450000000</v>
      </c>
      <c r="L137" s="5">
        <v>105530198000</v>
      </c>
      <c r="M137" s="5">
        <v>677035</v>
      </c>
      <c r="N137" s="5">
        <v>-55359037800</v>
      </c>
      <c r="O137" s="5">
        <v>-28706278875</v>
      </c>
      <c r="P137" s="5">
        <v>26908873600</v>
      </c>
      <c r="Q137" s="5">
        <v>305650101254</v>
      </c>
    </row>
    <row r="138" spans="3:18" ht="15.5" x14ac:dyDescent="0.35">
      <c r="C138" t="s">
        <v>180</v>
      </c>
      <c r="D138" s="5">
        <v>-2609847878</v>
      </c>
      <c r="E138" s="5">
        <v>703007295</v>
      </c>
      <c r="F138" s="5">
        <v>472489292</v>
      </c>
      <c r="G138" s="5">
        <v>385183035</v>
      </c>
      <c r="I138" s="5">
        <v>1868183113</v>
      </c>
      <c r="J138" s="5">
        <v>-154150933</v>
      </c>
      <c r="K138" s="5">
        <v>-54713318378</v>
      </c>
      <c r="L138" s="5">
        <v>-2049584220</v>
      </c>
      <c r="M138" s="5">
        <v>-5613739227</v>
      </c>
      <c r="N138" s="5">
        <v>16136412462</v>
      </c>
      <c r="O138" s="5">
        <v>10512122177</v>
      </c>
      <c r="P138" s="5">
        <v>281991776555</v>
      </c>
      <c r="Q138" s="5">
        <v>-322876479100</v>
      </c>
    </row>
    <row r="139" spans="3:18" ht="15.5" x14ac:dyDescent="0.35">
      <c r="C139" t="s">
        <v>181</v>
      </c>
      <c r="D139" s="5">
        <v>-1174312</v>
      </c>
      <c r="E139" s="5">
        <v>-2224934</v>
      </c>
      <c r="G139" s="5">
        <v>-7112500</v>
      </c>
      <c r="I139" s="5">
        <v>-10957434</v>
      </c>
      <c r="J139" s="5">
        <v>-34685856</v>
      </c>
      <c r="K139" s="5">
        <v>-174216459</v>
      </c>
      <c r="L139" s="5">
        <v>-2049584220</v>
      </c>
      <c r="M139" s="5">
        <v>-5613739227</v>
      </c>
      <c r="N139" s="5">
        <v>-65082437</v>
      </c>
      <c r="O139" s="5">
        <v>-203134321</v>
      </c>
      <c r="P139" s="5">
        <v>-243061361</v>
      </c>
      <c r="Q139" s="5">
        <v>-260859100</v>
      </c>
    </row>
    <row r="140" spans="3:18" ht="15.5" x14ac:dyDescent="0.35">
      <c r="C140" t="s">
        <v>384</v>
      </c>
      <c r="D140" s="5">
        <v>646326434</v>
      </c>
      <c r="E140" s="5">
        <v>719186829</v>
      </c>
      <c r="F140" s="5">
        <v>472489292</v>
      </c>
      <c r="G140" s="5">
        <v>378330935</v>
      </c>
      <c r="I140" s="5">
        <v>1893095147</v>
      </c>
      <c r="J140" s="5">
        <v>605950351</v>
      </c>
      <c r="K140" s="5">
        <v>500898081</v>
      </c>
      <c r="N140" s="5">
        <v>2303435328</v>
      </c>
      <c r="O140" s="5">
        <v>152722405</v>
      </c>
    </row>
    <row r="141" spans="3:18" ht="15.5" x14ac:dyDescent="0.35">
      <c r="C141" t="s">
        <v>2334</v>
      </c>
      <c r="E141" s="5">
        <v>-13954600</v>
      </c>
      <c r="G141" s="5">
        <v>13964600</v>
      </c>
      <c r="I141" s="5">
        <v>-13954600</v>
      </c>
      <c r="J141" s="5">
        <v>-325415428</v>
      </c>
    </row>
    <row r="142" spans="3:18" ht="15.5" x14ac:dyDescent="0.35">
      <c r="C142" t="s">
        <v>2335</v>
      </c>
      <c r="Q142" s="5">
        <v>-322615620000</v>
      </c>
    </row>
    <row r="143" spans="3:18" ht="15.5" x14ac:dyDescent="0.35">
      <c r="C143" t="s">
        <v>2336</v>
      </c>
      <c r="J143" s="5">
        <v>-400000000</v>
      </c>
      <c r="K143" s="5">
        <v>-55040000000</v>
      </c>
    </row>
    <row r="144" spans="3:18" ht="15.5" x14ac:dyDescent="0.35">
      <c r="C144" t="s">
        <v>187</v>
      </c>
      <c r="O144" s="5">
        <v>70000000</v>
      </c>
    </row>
    <row r="145" spans="3:18" ht="15.5" x14ac:dyDescent="0.35">
      <c r="C145" t="s">
        <v>750</v>
      </c>
      <c r="O145" s="5">
        <v>10492534093</v>
      </c>
      <c r="P145" s="5">
        <v>282234837916</v>
      </c>
    </row>
    <row r="146" spans="3:18" ht="15.5" x14ac:dyDescent="0.35">
      <c r="C146" t="s">
        <v>358</v>
      </c>
      <c r="N146" s="5">
        <v>13898059571</v>
      </c>
    </row>
    <row r="147" spans="3:18" ht="15.5" x14ac:dyDescent="0.35">
      <c r="C147" t="s">
        <v>2337</v>
      </c>
      <c r="D147" s="5">
        <v>-3255000000</v>
      </c>
    </row>
    <row r="148" spans="3:18" ht="15.5" x14ac:dyDescent="0.35">
      <c r="C148" t="s">
        <v>197</v>
      </c>
      <c r="G148" s="5">
        <v>-12698294400</v>
      </c>
      <c r="I148" s="5">
        <v>-12698294400</v>
      </c>
      <c r="J148" s="5">
        <v>22672000000</v>
      </c>
      <c r="K148" s="5">
        <v>61450000000</v>
      </c>
      <c r="L148" s="5">
        <v>105530198000</v>
      </c>
      <c r="M148" s="5">
        <v>677035</v>
      </c>
      <c r="N148" s="5">
        <v>-55359037800</v>
      </c>
      <c r="O148" s="5">
        <v>-28706278875</v>
      </c>
      <c r="P148" s="5">
        <v>26908873600</v>
      </c>
      <c r="Q148" s="5">
        <v>305650101254</v>
      </c>
    </row>
    <row r="149" spans="3:18" ht="15.5" x14ac:dyDescent="0.35">
      <c r="C149" t="s">
        <v>974</v>
      </c>
    </row>
    <row r="150" spans="3:18" ht="15.5" x14ac:dyDescent="0.35">
      <c r="C150" t="s">
        <v>1790</v>
      </c>
      <c r="P150" s="5">
        <v>-961126400</v>
      </c>
      <c r="Q150" s="5">
        <v>305650101254</v>
      </c>
    </row>
    <row r="151" spans="3:18" ht="15.5" x14ac:dyDescent="0.35">
      <c r="C151" t="s">
        <v>983</v>
      </c>
      <c r="J151" s="5">
        <v>22272000000</v>
      </c>
      <c r="K151" s="5">
        <v>61450000000</v>
      </c>
      <c r="L151" s="5">
        <v>105530198000</v>
      </c>
      <c r="M151" s="5">
        <v>677035</v>
      </c>
      <c r="N151" s="5">
        <v>-55359037800</v>
      </c>
    </row>
    <row r="152" spans="3:18" ht="15.5" x14ac:dyDescent="0.35">
      <c r="C152" t="s">
        <v>2338</v>
      </c>
    </row>
    <row r="153" spans="3:18" ht="15.5" x14ac:dyDescent="0.35">
      <c r="C153" t="s">
        <v>1027</v>
      </c>
      <c r="G153" s="5">
        <v>-12698294400</v>
      </c>
      <c r="I153" s="5">
        <v>-12698294400</v>
      </c>
    </row>
    <row r="154" spans="3:18" ht="15.5" x14ac:dyDescent="0.35">
      <c r="C154" t="s">
        <v>2339</v>
      </c>
      <c r="J154" s="5">
        <v>400000000</v>
      </c>
    </row>
    <row r="155" spans="3:18" ht="15.5" x14ac:dyDescent="0.35">
      <c r="C155" t="s">
        <v>2340</v>
      </c>
      <c r="O155" s="5">
        <v>-28706278875</v>
      </c>
      <c r="P155" s="5">
        <v>27870000000</v>
      </c>
    </row>
    <row r="156" spans="3:18" ht="15.5" x14ac:dyDescent="0.35">
      <c r="C156" t="s">
        <v>2341</v>
      </c>
    </row>
    <row r="157" spans="3:18" ht="15.5" x14ac:dyDescent="0.35">
      <c r="C157" t="s">
        <v>575</v>
      </c>
    </row>
    <row r="158" spans="3:18" ht="15.5" x14ac:dyDescent="0.35">
      <c r="C158" t="s">
        <v>2342</v>
      </c>
    </row>
    <row r="159" spans="3:18" ht="15.5" x14ac:dyDescent="0.35">
      <c r="C159" t="s">
        <v>215</v>
      </c>
      <c r="D159" s="5">
        <v>-47307364495</v>
      </c>
      <c r="E159" s="5">
        <v>12714880440</v>
      </c>
      <c r="F159" s="5">
        <v>48442576993</v>
      </c>
      <c r="G159" s="5">
        <v>-11002700002</v>
      </c>
      <c r="I159" s="5">
        <v>31003126904</v>
      </c>
      <c r="J159" s="5">
        <v>51538868642</v>
      </c>
      <c r="K159" s="5">
        <v>25260203761</v>
      </c>
      <c r="L159" s="5">
        <v>-157295595885</v>
      </c>
      <c r="M159" s="5">
        <v>98780929874</v>
      </c>
      <c r="N159" s="5">
        <v>-15024782299</v>
      </c>
      <c r="O159" s="5">
        <v>-220681085271</v>
      </c>
      <c r="P159" s="5">
        <v>304563188507</v>
      </c>
      <c r="Q159" s="5">
        <v>-15444393963</v>
      </c>
      <c r="R159" s="5">
        <v>-377793943</v>
      </c>
    </row>
    <row r="160" spans="3:18" ht="15.5" x14ac:dyDescent="0.35">
      <c r="C160" t="s">
        <v>2343</v>
      </c>
      <c r="J160" s="5">
        <v>8668461</v>
      </c>
    </row>
    <row r="161" spans="2:18" ht="15.5" x14ac:dyDescent="0.35">
      <c r="C161" t="s">
        <v>217</v>
      </c>
      <c r="D161" s="5">
        <v>129565676074</v>
      </c>
      <c r="I161" s="5">
        <v>98562549170</v>
      </c>
      <c r="J161" s="5">
        <v>47015012067</v>
      </c>
      <c r="K161" s="5">
        <v>21754808306</v>
      </c>
      <c r="L161" s="5">
        <v>179050404191</v>
      </c>
      <c r="M161" s="5">
        <v>80269474317</v>
      </c>
      <c r="N161" s="5">
        <v>95294256616</v>
      </c>
      <c r="O161" s="5">
        <v>315975341887</v>
      </c>
      <c r="P161" s="5">
        <v>11412153380</v>
      </c>
      <c r="Q161" s="5">
        <v>26856547343</v>
      </c>
      <c r="R161" s="5">
        <v>27234341286</v>
      </c>
    </row>
    <row r="162" spans="2:18" ht="15.5" x14ac:dyDescent="0.35">
      <c r="C162" t="s">
        <v>218</v>
      </c>
      <c r="D162" s="5">
        <v>82258311579</v>
      </c>
      <c r="E162" s="5">
        <v>12714880440</v>
      </c>
      <c r="F162" s="5">
        <v>48442576993</v>
      </c>
      <c r="G162" s="5">
        <v>-11002700002</v>
      </c>
      <c r="I162" s="5">
        <v>129565676074</v>
      </c>
      <c r="J162" s="5">
        <v>98562549170</v>
      </c>
      <c r="K162" s="5">
        <v>47015012067</v>
      </c>
      <c r="L162" s="5">
        <v>21754808306</v>
      </c>
      <c r="M162" s="5">
        <v>179050404191</v>
      </c>
      <c r="N162" s="5">
        <v>80269474317</v>
      </c>
      <c r="O162" s="5">
        <v>95294256616</v>
      </c>
      <c r="P162" s="5">
        <v>315975341887</v>
      </c>
      <c r="Q162" s="5">
        <v>11412153380</v>
      </c>
      <c r="R162" s="5">
        <v>26856547343</v>
      </c>
    </row>
    <row r="164" spans="2:18" ht="15.5" x14ac:dyDescent="0.35">
      <c r="B164" t="s">
        <v>219</v>
      </c>
      <c r="C164" t="s">
        <v>11</v>
      </c>
      <c r="D164" s="5">
        <v>1780000000</v>
      </c>
      <c r="E164" s="5">
        <v>1780000000</v>
      </c>
      <c r="F164" s="5">
        <v>1780000000</v>
      </c>
      <c r="G164" s="5">
        <v>1780000000</v>
      </c>
      <c r="I164" s="5">
        <v>1780000000</v>
      </c>
      <c r="J164" s="5">
        <v>1780000000</v>
      </c>
      <c r="K164" s="5">
        <v>1780000000</v>
      </c>
      <c r="L164" s="5">
        <v>1780000000</v>
      </c>
      <c r="M164" s="5">
        <v>1780000000</v>
      </c>
      <c r="N164" s="5">
        <v>1780000000</v>
      </c>
      <c r="O164" s="5">
        <v>1780000000</v>
      </c>
      <c r="P164" s="5">
        <v>1780000000</v>
      </c>
      <c r="Q164" s="5">
        <v>1740000000</v>
      </c>
      <c r="R164" s="5">
        <v>260000000</v>
      </c>
    </row>
    <row r="165" spans="2:18" ht="15.5" x14ac:dyDescent="0.35">
      <c r="C165" t="s">
        <v>220</v>
      </c>
      <c r="D165" s="6">
        <v>-3.83</v>
      </c>
      <c r="E165" s="6">
        <v>64.02</v>
      </c>
      <c r="F165" s="6">
        <v>7.15</v>
      </c>
      <c r="G165" s="6">
        <v>7.67</v>
      </c>
    </row>
    <row r="166" spans="2:18" ht="15.5" x14ac:dyDescent="0.35">
      <c r="C166" t="s">
        <v>221</v>
      </c>
      <c r="D166" s="6">
        <v>-887.73</v>
      </c>
      <c r="E166" s="6">
        <v>51.55</v>
      </c>
      <c r="F166" s="6">
        <v>374.83</v>
      </c>
      <c r="G166" s="6">
        <v>352.02</v>
      </c>
    </row>
    <row r="167" spans="2:18" ht="15.5" x14ac:dyDescent="0.35">
      <c r="C167" t="s">
        <v>73</v>
      </c>
      <c r="D167" s="6">
        <v>-97793.74</v>
      </c>
      <c r="E167" s="6">
        <v>47.16</v>
      </c>
      <c r="F167" s="6">
        <v>232.79</v>
      </c>
      <c r="G167" s="6">
        <v>206.79</v>
      </c>
    </row>
    <row r="168" spans="2:18" ht="15.5" x14ac:dyDescent="0.35">
      <c r="C168" t="s">
        <v>222</v>
      </c>
      <c r="D168" s="5">
        <v>-6850000000</v>
      </c>
      <c r="E168" s="5">
        <v>117710000000</v>
      </c>
      <c r="F168" s="5">
        <v>14820000000</v>
      </c>
      <c r="G168" s="5">
        <v>18530000000</v>
      </c>
    </row>
    <row r="169" spans="2:18" ht="15.5" x14ac:dyDescent="0.35">
      <c r="C169" t="s">
        <v>223</v>
      </c>
      <c r="D169" s="6">
        <v>-8.8999999999999999E-3</v>
      </c>
      <c r="E169" s="6">
        <v>0.1469</v>
      </c>
      <c r="F169" s="6">
        <v>1.72E-2</v>
      </c>
      <c r="G169" s="6">
        <v>2.3199999999999998E-2</v>
      </c>
    </row>
    <row r="170" spans="2:18" ht="15.5" x14ac:dyDescent="0.35">
      <c r="C170" t="s">
        <v>224</v>
      </c>
      <c r="D170" s="6">
        <v>-9.8999999999999991E-3</v>
      </c>
      <c r="E170" s="6">
        <v>0.16370000000000001</v>
      </c>
      <c r="F170" s="6">
        <v>2.1899999999999999E-2</v>
      </c>
      <c r="G170" s="6">
        <v>2.4E-2</v>
      </c>
    </row>
    <row r="171" spans="2:18" ht="15.5" x14ac:dyDescent="0.35">
      <c r="C171" t="s">
        <v>225</v>
      </c>
      <c r="D171" s="6">
        <v>-9.1000000000000004E-3</v>
      </c>
      <c r="E171" s="6">
        <v>0.15460000000000002</v>
      </c>
      <c r="F171" s="6">
        <v>2.1700000000000001E-2</v>
      </c>
      <c r="G171" s="6">
        <v>2.76E-2</v>
      </c>
    </row>
    <row r="172" spans="2:18" ht="15.5" x14ac:dyDescent="0.35">
      <c r="C172" t="s">
        <v>226</v>
      </c>
      <c r="D172" s="6">
        <v>-182.2</v>
      </c>
      <c r="F172" s="6">
        <v>719.05</v>
      </c>
      <c r="G172" s="6">
        <v>1409.67</v>
      </c>
    </row>
    <row r="173" spans="2:18" ht="15.5" x14ac:dyDescent="0.35">
      <c r="C173" t="s">
        <v>227</v>
      </c>
      <c r="D173" s="5">
        <v>692000000000</v>
      </c>
      <c r="E173" s="5">
        <v>699000000000</v>
      </c>
      <c r="F173" s="5">
        <v>584000000000</v>
      </c>
      <c r="G173" s="5">
        <v>571000000000</v>
      </c>
    </row>
    <row r="174" spans="2:18" ht="15.5" x14ac:dyDescent="0.35">
      <c r="C174" t="s">
        <v>228</v>
      </c>
      <c r="D174" s="6">
        <v>8.7799999999999994</v>
      </c>
      <c r="E174" s="6">
        <v>8.44</v>
      </c>
      <c r="F174" s="6">
        <v>8.2100000000000009</v>
      </c>
      <c r="G174" s="6">
        <v>8.4499999999999993</v>
      </c>
    </row>
    <row r="175" spans="2:18" ht="15.5" x14ac:dyDescent="0.35">
      <c r="C175" t="s">
        <v>229</v>
      </c>
      <c r="D175" s="6">
        <v>387.21</v>
      </c>
      <c r="E175" s="6">
        <v>391.05</v>
      </c>
      <c r="F175" s="6">
        <v>326.52</v>
      </c>
      <c r="G175" s="6">
        <v>319.37</v>
      </c>
    </row>
    <row r="176" spans="2:18" ht="15.5" x14ac:dyDescent="0.35">
      <c r="C176" t="s">
        <v>230</v>
      </c>
      <c r="D176" s="6">
        <v>8.92</v>
      </c>
      <c r="E176" s="6">
        <v>8.58</v>
      </c>
      <c r="F176" s="6">
        <v>8.3699999999999992</v>
      </c>
      <c r="G176" s="6">
        <v>8.6199999999999992</v>
      </c>
    </row>
    <row r="177" spans="3:18" ht="15.5" x14ac:dyDescent="0.35">
      <c r="C177" t="s">
        <v>231</v>
      </c>
      <c r="D177" s="6">
        <v>380.96</v>
      </c>
      <c r="E177" s="6">
        <v>384.79</v>
      </c>
      <c r="F177" s="6">
        <v>320.26</v>
      </c>
      <c r="G177" s="6">
        <v>313.11</v>
      </c>
    </row>
    <row r="178" spans="3:18" ht="15.5" x14ac:dyDescent="0.35">
      <c r="C178" t="s">
        <v>232</v>
      </c>
    </row>
    <row r="179" spans="3:18" ht="15.5" x14ac:dyDescent="0.35">
      <c r="C179" t="s">
        <v>233</v>
      </c>
    </row>
    <row r="180" spans="3:18" ht="15.5" x14ac:dyDescent="0.35">
      <c r="C180" t="s">
        <v>234</v>
      </c>
      <c r="D180" s="5">
        <v>691000000000</v>
      </c>
      <c r="E180" s="5">
        <v>698000000000</v>
      </c>
      <c r="F180" s="5">
        <v>583000000000</v>
      </c>
      <c r="G180" s="5">
        <v>570000000000</v>
      </c>
    </row>
    <row r="181" spans="3:18" ht="15.5" x14ac:dyDescent="0.35">
      <c r="C181" t="s">
        <v>23</v>
      </c>
    </row>
    <row r="182" spans="3:18" ht="15.5" x14ac:dyDescent="0.35">
      <c r="C182" t="s">
        <v>20</v>
      </c>
    </row>
    <row r="183" spans="3:18" ht="15.5" x14ac:dyDescent="0.35">
      <c r="C183" t="s">
        <v>235</v>
      </c>
      <c r="D183" s="5">
        <v>768000000000</v>
      </c>
      <c r="E183" s="5">
        <v>773000000000</v>
      </c>
      <c r="F183" s="5">
        <v>732000000000</v>
      </c>
      <c r="G183" s="5">
        <v>579000000000</v>
      </c>
    </row>
    <row r="184" spans="3:18" ht="15.5" x14ac:dyDescent="0.35">
      <c r="C184" t="s">
        <v>236</v>
      </c>
      <c r="D184" s="5">
        <v>-45000000000</v>
      </c>
      <c r="E184" s="5">
        <v>12000000000</v>
      </c>
      <c r="F184" s="5">
        <v>48000000000</v>
      </c>
      <c r="G184" s="5">
        <v>1000000000</v>
      </c>
    </row>
    <row r="185" spans="3:18" ht="15.5" x14ac:dyDescent="0.35">
      <c r="C185" t="s">
        <v>237</v>
      </c>
      <c r="D185" s="5">
        <v>0</v>
      </c>
      <c r="E185" s="5">
        <v>0</v>
      </c>
      <c r="G185" s="5">
        <v>0</v>
      </c>
    </row>
    <row r="186" spans="3:18" ht="15.5" x14ac:dyDescent="0.35">
      <c r="C186" t="s">
        <v>12</v>
      </c>
      <c r="D186" s="5">
        <v>-45000000000</v>
      </c>
      <c r="E186" s="5">
        <v>12000000000</v>
      </c>
      <c r="F186" s="5">
        <v>48000000000</v>
      </c>
      <c r="G186" s="5">
        <v>1000000000</v>
      </c>
    </row>
    <row r="187" spans="3:18" ht="15.5" x14ac:dyDescent="0.35">
      <c r="C187" t="s">
        <v>15</v>
      </c>
      <c r="D187" s="6">
        <v>-25.04</v>
      </c>
      <c r="E187" s="6">
        <v>6.73</v>
      </c>
      <c r="F187" s="6">
        <v>26.87</v>
      </c>
      <c r="G187" s="6">
        <v>0.73</v>
      </c>
    </row>
    <row r="188" spans="3:18" ht="15.5" x14ac:dyDescent="0.35">
      <c r="C188" t="s">
        <v>58</v>
      </c>
      <c r="I188" s="6">
        <v>74.03</v>
      </c>
      <c r="J188" s="6">
        <v>23.79</v>
      </c>
      <c r="K188" s="6">
        <v>15.2</v>
      </c>
      <c r="L188" s="6">
        <v>31.51</v>
      </c>
      <c r="M188" s="6">
        <v>45.2</v>
      </c>
      <c r="N188" s="6">
        <v>-4.05</v>
      </c>
      <c r="O188" s="6">
        <v>25.19</v>
      </c>
      <c r="P188" s="6">
        <v>6.41</v>
      </c>
      <c r="Q188" s="6">
        <v>-2.63</v>
      </c>
      <c r="R188" s="6">
        <v>-6.01</v>
      </c>
    </row>
    <row r="189" spans="3:18" ht="15.5" x14ac:dyDescent="0.35">
      <c r="C189" t="s">
        <v>72</v>
      </c>
      <c r="I189" s="6">
        <v>44.58</v>
      </c>
      <c r="J189" s="6">
        <v>114.75</v>
      </c>
      <c r="K189" s="6">
        <v>154.61000000000001</v>
      </c>
      <c r="L189" s="6">
        <v>70.77</v>
      </c>
      <c r="M189" s="6">
        <v>33.409999999999997</v>
      </c>
      <c r="N189" s="6">
        <v>-91.36</v>
      </c>
      <c r="O189" s="6">
        <v>11.51</v>
      </c>
      <c r="P189" s="6">
        <v>30.42</v>
      </c>
      <c r="Q189" s="6">
        <v>-97.34</v>
      </c>
      <c r="R189" s="6">
        <v>-11.81</v>
      </c>
    </row>
    <row r="190" spans="3:18" ht="15.5" x14ac:dyDescent="0.35">
      <c r="C190" t="s">
        <v>75</v>
      </c>
      <c r="I190" s="6">
        <v>35.43</v>
      </c>
      <c r="J190" s="6">
        <v>68.97</v>
      </c>
      <c r="K190" s="6">
        <v>84.03</v>
      </c>
      <c r="L190" s="6">
        <v>53.1</v>
      </c>
      <c r="M190" s="6">
        <v>26.04</v>
      </c>
      <c r="N190" s="6">
        <v>-401.62</v>
      </c>
      <c r="O190" s="6">
        <v>12.6</v>
      </c>
      <c r="P190" s="6">
        <v>430.11</v>
      </c>
      <c r="Q190" s="6">
        <v>342.7</v>
      </c>
      <c r="R190" s="6">
        <v>16.02</v>
      </c>
    </row>
    <row r="191" spans="3:18" ht="15.5" x14ac:dyDescent="0.35">
      <c r="C191" t="s">
        <v>238</v>
      </c>
      <c r="I191" s="5">
        <v>142720000000</v>
      </c>
      <c r="J191" s="5">
        <v>46500000000</v>
      </c>
      <c r="K191" s="5">
        <v>26630000000</v>
      </c>
      <c r="L191" s="5">
        <v>52990000000</v>
      </c>
      <c r="M191" s="5">
        <v>84800000000</v>
      </c>
      <c r="N191" s="5">
        <v>-10830000000</v>
      </c>
      <c r="O191" s="5">
        <v>33830000000</v>
      </c>
      <c r="P191" s="5">
        <v>-5220000000</v>
      </c>
    </row>
    <row r="192" spans="3:18" ht="15.5" x14ac:dyDescent="0.35">
      <c r="C192" t="s">
        <v>239</v>
      </c>
      <c r="I192" s="6">
        <v>0.1699</v>
      </c>
      <c r="J192" s="6">
        <v>7.2000000000000008E-2</v>
      </c>
      <c r="K192" s="6">
        <v>4.7899999999999998E-2</v>
      </c>
      <c r="L192" s="6">
        <v>0.1103</v>
      </c>
      <c r="M192" s="6">
        <v>0.17920000000000003</v>
      </c>
      <c r="N192" s="6">
        <v>-1.9900000000000001E-2</v>
      </c>
      <c r="O192" s="6">
        <v>0.109</v>
      </c>
      <c r="P192" s="6">
        <v>2.8900000000000002E-2</v>
      </c>
      <c r="Q192" s="6">
        <v>-1.2699999999999999E-2</v>
      </c>
      <c r="R192" s="6">
        <v>-2.8900000000000002E-2</v>
      </c>
    </row>
    <row r="193" spans="3:18" ht="15.5" x14ac:dyDescent="0.35">
      <c r="C193" t="s">
        <v>240</v>
      </c>
      <c r="I193" s="6">
        <v>0.1893</v>
      </c>
      <c r="J193" s="6">
        <v>7.4499999999999997E-2</v>
      </c>
      <c r="K193" s="6">
        <v>5.16E-2</v>
      </c>
      <c r="L193" s="6">
        <v>0.1139</v>
      </c>
      <c r="M193" s="6">
        <v>0.18870000000000001</v>
      </c>
      <c r="N193" s="6">
        <v>-1.7899999999999999E-2</v>
      </c>
      <c r="O193" s="6">
        <v>0.1096</v>
      </c>
      <c r="P193" s="6">
        <v>3.1400000000000004E-2</v>
      </c>
      <c r="Q193" s="6">
        <v>-1.3000000000000001E-2</v>
      </c>
      <c r="R193" s="6">
        <v>-3.1400000000000004E-2</v>
      </c>
    </row>
    <row r="194" spans="3:18" ht="15.5" x14ac:dyDescent="0.35">
      <c r="C194" t="s">
        <v>241</v>
      </c>
      <c r="I194" s="6">
        <v>0.20670000000000002</v>
      </c>
      <c r="J194" s="6">
        <v>7.7899999999999997E-2</v>
      </c>
      <c r="K194" s="6">
        <v>4.6699999999999998E-2</v>
      </c>
      <c r="L194" s="6">
        <v>0.1075</v>
      </c>
      <c r="M194" s="6">
        <v>0.18429999999999999</v>
      </c>
      <c r="N194" s="6">
        <v>-2.8399999999999998E-2</v>
      </c>
      <c r="O194" s="6">
        <v>8.3299999999999999E-2</v>
      </c>
      <c r="P194" s="6">
        <v>-1.3999999999999999E-2</v>
      </c>
      <c r="Q194" s="6">
        <v>-1.04E-2</v>
      </c>
      <c r="R194" s="6">
        <v>-9.0800000000000006E-2</v>
      </c>
    </row>
    <row r="195" spans="3:18" ht="15.5" x14ac:dyDescent="0.35">
      <c r="C195" t="s">
        <v>242</v>
      </c>
      <c r="M195" s="6">
        <v>5494.35</v>
      </c>
      <c r="N195" s="6">
        <v>-871.14</v>
      </c>
      <c r="O195" s="6">
        <v>1582.35</v>
      </c>
      <c r="P195" s="6">
        <v>-6.83</v>
      </c>
      <c r="R195" s="6">
        <v>-309.31</v>
      </c>
    </row>
    <row r="196" spans="3:18" ht="15.5" x14ac:dyDescent="0.35">
      <c r="C196" t="s">
        <v>69</v>
      </c>
      <c r="I196" s="6">
        <v>8.44</v>
      </c>
      <c r="J196" s="6">
        <v>8.5399999999999991</v>
      </c>
      <c r="K196" s="6">
        <v>7.98</v>
      </c>
      <c r="L196" s="6">
        <v>8.06</v>
      </c>
      <c r="M196" s="6">
        <v>6.31</v>
      </c>
      <c r="N196" s="6">
        <v>1.64</v>
      </c>
      <c r="O196" s="6">
        <v>1.26</v>
      </c>
      <c r="P196" s="6">
        <v>0.96</v>
      </c>
      <c r="Q196" s="6">
        <v>1.26</v>
      </c>
      <c r="R196" s="6">
        <v>0.37</v>
      </c>
    </row>
    <row r="197" spans="3:18" ht="15.5" x14ac:dyDescent="0.35">
      <c r="C197" t="s">
        <v>66</v>
      </c>
      <c r="I197" s="6">
        <v>391.05</v>
      </c>
      <c r="J197" s="6">
        <v>319.51</v>
      </c>
      <c r="K197" s="6">
        <v>294.51</v>
      </c>
      <c r="L197" s="6">
        <v>276.54000000000002</v>
      </c>
      <c r="M197" s="6">
        <v>239.48</v>
      </c>
      <c r="N197" s="6">
        <v>225.74</v>
      </c>
      <c r="O197" s="6">
        <v>229.79</v>
      </c>
      <c r="P197" s="6">
        <v>204.17</v>
      </c>
      <c r="Q197" s="6">
        <v>202.85</v>
      </c>
      <c r="R197" s="6">
        <v>191.28</v>
      </c>
    </row>
    <row r="198" spans="3:18" ht="15.5" x14ac:dyDescent="0.35">
      <c r="C198" t="s">
        <v>243</v>
      </c>
      <c r="I198" s="6">
        <v>8.58</v>
      </c>
      <c r="J198" s="6">
        <v>8.7200000000000006</v>
      </c>
      <c r="K198" s="6">
        <v>8.09</v>
      </c>
      <c r="L198" s="6">
        <v>8.07</v>
      </c>
      <c r="M198" s="6">
        <v>6.31</v>
      </c>
      <c r="N198" s="6">
        <v>1.64</v>
      </c>
      <c r="O198" s="6">
        <v>1.26</v>
      </c>
      <c r="P198" s="6">
        <v>0.96</v>
      </c>
      <c r="Q198" s="6">
        <v>1.26</v>
      </c>
      <c r="R198" s="6">
        <v>0.37</v>
      </c>
    </row>
    <row r="199" spans="3:18" ht="15.5" x14ac:dyDescent="0.35">
      <c r="C199" t="s">
        <v>244</v>
      </c>
      <c r="I199" s="6">
        <v>384.79</v>
      </c>
      <c r="J199" s="6">
        <v>313.25</v>
      </c>
      <c r="K199" s="6">
        <v>290.31</v>
      </c>
      <c r="L199" s="6">
        <v>276.45999999999998</v>
      </c>
      <c r="M199" s="6">
        <v>239.4</v>
      </c>
      <c r="N199" s="6">
        <v>225.74</v>
      </c>
      <c r="O199" s="6">
        <v>229.79</v>
      </c>
      <c r="P199" s="6">
        <v>204.17</v>
      </c>
      <c r="Q199" s="6">
        <v>202.85</v>
      </c>
      <c r="R199" s="6">
        <v>191.28</v>
      </c>
    </row>
    <row r="200" spans="3:18" ht="15.5" x14ac:dyDescent="0.35">
      <c r="C200" t="s">
        <v>245</v>
      </c>
    </row>
    <row r="201" spans="3:18" ht="15.5" x14ac:dyDescent="0.35">
      <c r="C201" t="s">
        <v>246</v>
      </c>
    </row>
    <row r="202" spans="3:18" ht="15.5" x14ac:dyDescent="0.35">
      <c r="C202" t="s">
        <v>25</v>
      </c>
    </row>
    <row r="203" spans="3:18" ht="15.5" x14ac:dyDescent="0.35">
      <c r="C203" t="s">
        <v>22</v>
      </c>
    </row>
    <row r="204" spans="3:18" ht="15.5" x14ac:dyDescent="0.35">
      <c r="C204" t="s">
        <v>247</v>
      </c>
      <c r="I204" s="5">
        <v>773000000000</v>
      </c>
      <c r="J204" s="5">
        <v>572000000000</v>
      </c>
      <c r="K204" s="5">
        <v>548000000000</v>
      </c>
      <c r="L204" s="5">
        <v>493000000000</v>
      </c>
      <c r="M204" s="5">
        <v>440000000000</v>
      </c>
      <c r="N204" s="5">
        <v>360000000000</v>
      </c>
      <c r="O204" s="5">
        <v>410000000000</v>
      </c>
      <c r="P204" s="5">
        <v>395000000000</v>
      </c>
      <c r="Q204" s="5">
        <v>333000000000</v>
      </c>
      <c r="R204" s="5">
        <v>53000000000</v>
      </c>
    </row>
    <row r="205" spans="3:18" ht="15.5" x14ac:dyDescent="0.35">
      <c r="C205" t="s">
        <v>248</v>
      </c>
      <c r="I205" s="5">
        <v>42000000000</v>
      </c>
      <c r="J205" s="5">
        <v>29000000000</v>
      </c>
      <c r="K205" s="5">
        <v>19000000000</v>
      </c>
      <c r="L205" s="5">
        <v>-261000000000</v>
      </c>
      <c r="M205" s="5">
        <v>104000000000</v>
      </c>
      <c r="N205" s="5">
        <v>24000000000</v>
      </c>
      <c r="O205" s="5">
        <v>-202000000000</v>
      </c>
      <c r="P205" s="5">
        <v>-4000000000</v>
      </c>
      <c r="Q205" s="5">
        <v>2000000000</v>
      </c>
      <c r="R205" s="5">
        <v>0</v>
      </c>
    </row>
    <row r="206" spans="3:18" ht="15.5" x14ac:dyDescent="0.35">
      <c r="C206" t="s">
        <v>249</v>
      </c>
      <c r="I206" s="5">
        <v>0</v>
      </c>
      <c r="J206" s="5">
        <v>0</v>
      </c>
      <c r="K206" s="5">
        <v>0</v>
      </c>
      <c r="L206" s="5">
        <v>-2000000000</v>
      </c>
      <c r="M206" s="5">
        <v>-6000000000</v>
      </c>
      <c r="N206" s="5">
        <v>0</v>
      </c>
      <c r="O206" s="5">
        <v>0</v>
      </c>
      <c r="P206" s="5">
        <v>0</v>
      </c>
      <c r="Q206" s="5">
        <v>0</v>
      </c>
    </row>
    <row r="207" spans="3:18" ht="15.5" x14ac:dyDescent="0.35">
      <c r="C207" t="s">
        <v>14</v>
      </c>
      <c r="I207" s="5">
        <v>42000000000</v>
      </c>
      <c r="J207" s="5">
        <v>29000000000</v>
      </c>
      <c r="K207" s="5">
        <v>18000000000</v>
      </c>
      <c r="L207" s="5">
        <v>-263000000000</v>
      </c>
      <c r="M207" s="5">
        <v>99000000000</v>
      </c>
      <c r="N207" s="5">
        <v>24000000000</v>
      </c>
      <c r="O207" s="5">
        <v>-203000000000</v>
      </c>
      <c r="P207" s="5">
        <v>-5000000000</v>
      </c>
      <c r="Q207" s="5">
        <v>2000000000</v>
      </c>
      <c r="R207" s="5">
        <v>0</v>
      </c>
    </row>
    <row r="208" spans="3:18" ht="15.5" x14ac:dyDescent="0.35">
      <c r="C208" t="s">
        <v>16</v>
      </c>
      <c r="I208" s="6">
        <v>23.43</v>
      </c>
      <c r="J208" s="6">
        <v>16.239999999999998</v>
      </c>
      <c r="K208" s="6">
        <v>10.28</v>
      </c>
      <c r="L208" s="6">
        <v>-147.24</v>
      </c>
      <c r="M208" s="6">
        <v>55.34</v>
      </c>
      <c r="N208" s="6">
        <v>13.52</v>
      </c>
      <c r="O208" s="6">
        <v>-113.55</v>
      </c>
      <c r="P208" s="6">
        <v>-2.57</v>
      </c>
      <c r="Q208" s="6">
        <v>0.87</v>
      </c>
      <c r="R208" s="6">
        <v>-1.48</v>
      </c>
    </row>
    <row r="210" spans="2:17" ht="15.5" x14ac:dyDescent="0.35">
      <c r="B210" t="s">
        <v>250</v>
      </c>
      <c r="C210" t="s">
        <v>251</v>
      </c>
      <c r="D210" s="5">
        <v>-7000000000</v>
      </c>
      <c r="E210" s="5">
        <v>114000000000</v>
      </c>
      <c r="F210" s="5">
        <v>13000000000</v>
      </c>
      <c r="G210" s="5">
        <v>14000000000</v>
      </c>
      <c r="H210" s="5">
        <v>-27000000000</v>
      </c>
      <c r="I210" s="5">
        <v>132000000000</v>
      </c>
      <c r="J210" s="5">
        <v>42000000000</v>
      </c>
      <c r="K210" s="5">
        <v>27000000000</v>
      </c>
      <c r="L210" s="5">
        <v>56000000000</v>
      </c>
      <c r="M210" s="5">
        <v>81000000000</v>
      </c>
      <c r="N210" s="5">
        <v>-7000000000</v>
      </c>
      <c r="O210" s="5">
        <v>45000000000</v>
      </c>
      <c r="P210" s="5">
        <v>11000000000</v>
      </c>
      <c r="Q210" s="5">
        <v>-5000000000</v>
      </c>
    </row>
    <row r="211" spans="2:17" ht="15.5" x14ac:dyDescent="0.35">
      <c r="C211" t="s">
        <v>252</v>
      </c>
      <c r="H211" s="5">
        <v>134000000000</v>
      </c>
      <c r="I211" s="5">
        <v>132000000000</v>
      </c>
      <c r="J211" s="5">
        <v>42000000000</v>
      </c>
      <c r="K211" s="5">
        <v>27000000000</v>
      </c>
      <c r="L211" s="5">
        <v>56000000000</v>
      </c>
      <c r="M211" s="5">
        <v>81000000000</v>
      </c>
      <c r="N211" s="5">
        <v>-7000000000</v>
      </c>
      <c r="O211" s="5">
        <v>45000000000</v>
      </c>
      <c r="P211" s="5">
        <v>11000000000</v>
      </c>
      <c r="Q211" s="5">
        <v>-5000000000</v>
      </c>
    </row>
    <row r="212" spans="2:17" ht="15.5" x14ac:dyDescent="0.35">
      <c r="C212" t="s">
        <v>253</v>
      </c>
      <c r="H212" s="5">
        <v>10</v>
      </c>
      <c r="I212" s="5">
        <v>10</v>
      </c>
      <c r="J212" s="5">
        <v>8</v>
      </c>
    </row>
    <row r="213" spans="2:17" ht="15.5" x14ac:dyDescent="0.35">
      <c r="C213" t="s">
        <v>77</v>
      </c>
      <c r="H213" s="6">
        <v>-0.6522</v>
      </c>
      <c r="I213" s="6">
        <v>0.1351</v>
      </c>
      <c r="J213" s="6">
        <v>0.33630000000000004</v>
      </c>
    </row>
    <row r="214" spans="2:17" ht="15.5" x14ac:dyDescent="0.35">
      <c r="C214" t="s">
        <v>254</v>
      </c>
      <c r="H214" s="6">
        <v>2.8999999999999998E-3</v>
      </c>
      <c r="I214" s="6">
        <v>3.0000000000000001E-3</v>
      </c>
      <c r="J214" s="6">
        <v>3.0000000000000001E-3</v>
      </c>
    </row>
    <row r="215" spans="2:17" ht="15.5" x14ac:dyDescent="0.35">
      <c r="C215" t="s">
        <v>57</v>
      </c>
      <c r="D215" s="6">
        <v>-3.83</v>
      </c>
      <c r="E215" s="6">
        <v>64.02</v>
      </c>
      <c r="F215" s="6">
        <v>7.15</v>
      </c>
      <c r="G215" s="6">
        <v>7.67</v>
      </c>
      <c r="H215" s="6">
        <v>-15.33</v>
      </c>
      <c r="I215" s="6">
        <v>74.03</v>
      </c>
      <c r="J215" s="6">
        <v>23.79</v>
      </c>
      <c r="K215" s="6">
        <v>15.2</v>
      </c>
      <c r="L215" s="6">
        <v>31.51</v>
      </c>
      <c r="M215" s="6">
        <v>45.2</v>
      </c>
      <c r="N215" s="6">
        <v>-4.05</v>
      </c>
      <c r="O215" s="6">
        <v>25.19</v>
      </c>
      <c r="P215" s="6">
        <v>6.41</v>
      </c>
      <c r="Q215" s="6">
        <v>-2.57</v>
      </c>
    </row>
    <row r="216" spans="2:17" ht="15.5" x14ac:dyDescent="0.35">
      <c r="C216" t="s">
        <v>255</v>
      </c>
      <c r="H216" s="6">
        <v>75.010000000000005</v>
      </c>
      <c r="I216" s="6">
        <v>74.03</v>
      </c>
      <c r="J216" s="6">
        <v>23.79</v>
      </c>
      <c r="K216" s="6">
        <v>15.2</v>
      </c>
      <c r="L216" s="6">
        <v>31.51</v>
      </c>
      <c r="M216" s="6">
        <v>45.2</v>
      </c>
      <c r="N216" s="6">
        <v>-4.05</v>
      </c>
      <c r="O216" s="6">
        <v>25.19</v>
      </c>
      <c r="P216" s="6">
        <v>6.41</v>
      </c>
      <c r="Q216" s="6">
        <v>-2.57</v>
      </c>
    </row>
    <row r="217" spans="2:17" ht="15.5" x14ac:dyDescent="0.35">
      <c r="C217" t="s">
        <v>79</v>
      </c>
      <c r="H217" s="5">
        <v>10</v>
      </c>
      <c r="I217" s="5">
        <v>10</v>
      </c>
      <c r="J217" s="5">
        <v>8</v>
      </c>
    </row>
    <row r="218" spans="2:17" ht="15.5" x14ac:dyDescent="0.35">
      <c r="C218" t="s">
        <v>256</v>
      </c>
      <c r="H218" s="6">
        <v>-0.6522</v>
      </c>
      <c r="I218" s="6">
        <v>0.1351</v>
      </c>
      <c r="J218" s="6">
        <v>0.33630000000000004</v>
      </c>
    </row>
    <row r="219" spans="2:17" ht="15.5" x14ac:dyDescent="0.35">
      <c r="C219" t="s">
        <v>257</v>
      </c>
      <c r="H219" s="6">
        <v>2.8999999999999998E-3</v>
      </c>
      <c r="I219" s="6">
        <v>3.0000000000000001E-3</v>
      </c>
      <c r="J219" s="6">
        <v>3.0000000000000001E-3</v>
      </c>
    </row>
    <row r="220" spans="2:17" ht="15.5" x14ac:dyDescent="0.35">
      <c r="C220" t="s">
        <v>258</v>
      </c>
      <c r="D220" s="5">
        <v>-62000000</v>
      </c>
      <c r="E220" s="5">
        <v>125000000000</v>
      </c>
      <c r="F220" s="5">
        <v>21000000000</v>
      </c>
      <c r="G220" s="5">
        <v>23000000000</v>
      </c>
      <c r="H220" s="5">
        <v>-248000000</v>
      </c>
      <c r="I220" s="5">
        <v>166000000000</v>
      </c>
      <c r="J220" s="5">
        <v>71000000000</v>
      </c>
      <c r="K220" s="5">
        <v>50000000000</v>
      </c>
      <c r="L220" s="5">
        <v>75000000000</v>
      </c>
      <c r="M220" s="5">
        <v>104000000000</v>
      </c>
      <c r="N220" s="5">
        <v>-2000000000</v>
      </c>
      <c r="O220" s="5">
        <v>41000000000</v>
      </c>
      <c r="P220" s="5">
        <v>809000000</v>
      </c>
      <c r="Q220" s="5">
        <v>1000000000</v>
      </c>
    </row>
    <row r="221" spans="2:17" ht="15.5" x14ac:dyDescent="0.35">
      <c r="C221" t="s">
        <v>259</v>
      </c>
      <c r="H221" s="5">
        <v>169000000000</v>
      </c>
      <c r="I221" s="5">
        <v>166000000000</v>
      </c>
      <c r="J221" s="5">
        <v>71000000000</v>
      </c>
      <c r="K221" s="5">
        <v>50000000000</v>
      </c>
      <c r="L221" s="5">
        <v>75000000000</v>
      </c>
      <c r="M221" s="5">
        <v>104000000000</v>
      </c>
      <c r="N221" s="5">
        <v>-2000000000</v>
      </c>
      <c r="O221" s="5">
        <v>41000000000</v>
      </c>
      <c r="P221" s="5">
        <v>809000000</v>
      </c>
      <c r="Q221" s="5">
        <v>1000000000</v>
      </c>
    </row>
    <row r="222" spans="2:17" ht="15.5" x14ac:dyDescent="0.35">
      <c r="C222" t="s">
        <v>260</v>
      </c>
      <c r="H222" s="5">
        <v>10</v>
      </c>
      <c r="I222" s="5">
        <v>10</v>
      </c>
      <c r="J222" s="5">
        <v>8</v>
      </c>
    </row>
    <row r="223" spans="2:17" ht="15.5" x14ac:dyDescent="0.35">
      <c r="C223" t="s">
        <v>261</v>
      </c>
      <c r="H223" s="6">
        <v>-0.6522</v>
      </c>
      <c r="I223" s="6">
        <v>0.1351</v>
      </c>
      <c r="J223" s="6">
        <v>0.33630000000000004</v>
      </c>
    </row>
    <row r="224" spans="2:17" ht="15.5" x14ac:dyDescent="0.35">
      <c r="C224" t="s">
        <v>262</v>
      </c>
      <c r="H224" s="6">
        <v>2.8999999999999998E-3</v>
      </c>
      <c r="I224" s="6">
        <v>3.0000000000000001E-3</v>
      </c>
      <c r="J224" s="6">
        <v>3.0000000000000001E-3</v>
      </c>
    </row>
    <row r="225" spans="3:9" ht="15.5" x14ac:dyDescent="0.35">
      <c r="C225" t="s">
        <v>263</v>
      </c>
      <c r="I225" s="6">
        <v>-223.04</v>
      </c>
    </row>
    <row r="226" spans="3:9" ht="15.5" x14ac:dyDescent="0.35">
      <c r="C226" t="s">
        <v>264</v>
      </c>
      <c r="I226" s="6">
        <v>45.59</v>
      </c>
    </row>
    <row r="227" spans="3:9" ht="15.5" x14ac:dyDescent="0.35">
      <c r="C227" t="s">
        <v>265</v>
      </c>
      <c r="I227" s="6">
        <v>7.42</v>
      </c>
    </row>
    <row r="228" spans="3:9" ht="15.5" x14ac:dyDescent="0.35">
      <c r="C228" t="s">
        <v>266</v>
      </c>
      <c r="I228" s="6">
        <v>2.1899999999999999E-2</v>
      </c>
    </row>
    <row r="229" spans="3:9" ht="15.5" x14ac:dyDescent="0.35">
      <c r="C229" t="s">
        <v>267</v>
      </c>
      <c r="I229" s="6">
        <v>36.19</v>
      </c>
    </row>
    <row r="230" spans="3:9" ht="15.5" x14ac:dyDescent="0.35">
      <c r="C230" t="s">
        <v>268</v>
      </c>
      <c r="I230" s="6">
        <v>8.83</v>
      </c>
    </row>
    <row r="231" spans="3:9" ht="15.5" x14ac:dyDescent="0.35">
      <c r="C231" t="s">
        <v>269</v>
      </c>
      <c r="I231" s="6">
        <v>367.87</v>
      </c>
    </row>
    <row r="232" spans="3:9" ht="15.5" x14ac:dyDescent="0.35">
      <c r="C232" t="s">
        <v>270</v>
      </c>
      <c r="I232" s="6">
        <v>368.1</v>
      </c>
    </row>
    <row r="233" spans="3:9" ht="15.5" x14ac:dyDescent="0.35">
      <c r="C233" t="s">
        <v>271</v>
      </c>
      <c r="I233" s="6">
        <v>42.14</v>
      </c>
    </row>
    <row r="234" spans="3:9" ht="15.5" x14ac:dyDescent="0.35">
      <c r="C234" t="s">
        <v>272</v>
      </c>
      <c r="I234" s="6">
        <v>41.77</v>
      </c>
    </row>
    <row r="235" spans="3:9" ht="15.5" x14ac:dyDescent="0.35">
      <c r="C235" t="s">
        <v>273</v>
      </c>
      <c r="I235" s="6">
        <v>0.22</v>
      </c>
    </row>
    <row r="236" spans="3:9" ht="15.5" x14ac:dyDescent="0.35">
      <c r="C236" t="s">
        <v>274</v>
      </c>
      <c r="I236" s="6">
        <v>1.38</v>
      </c>
    </row>
    <row r="237" spans="3:9" ht="15.5" x14ac:dyDescent="0.35">
      <c r="C237" t="s">
        <v>275</v>
      </c>
      <c r="I237" s="6">
        <v>75.010000000000005</v>
      </c>
    </row>
    <row r="238" spans="3:9" ht="15.5" x14ac:dyDescent="0.35">
      <c r="C238" t="s">
        <v>276</v>
      </c>
      <c r="I238" s="6">
        <v>-15.33</v>
      </c>
    </row>
    <row r="239" spans="3:9" ht="15.5" x14ac:dyDescent="0.35">
      <c r="C239" t="s">
        <v>277</v>
      </c>
      <c r="I239" s="6">
        <v>94.5</v>
      </c>
    </row>
    <row r="240" spans="3:9" ht="15.5" x14ac:dyDescent="0.35">
      <c r="C240" t="s">
        <v>278</v>
      </c>
      <c r="D240" s="6">
        <v>46.08</v>
      </c>
    </row>
    <row r="241" spans="3:9" ht="15.5" x14ac:dyDescent="0.35">
      <c r="C241" t="s">
        <v>279</v>
      </c>
      <c r="I241" s="6">
        <v>387.21</v>
      </c>
    </row>
    <row r="242" spans="3:9" ht="15.5" x14ac:dyDescent="0.35">
      <c r="C242" t="s">
        <v>280</v>
      </c>
      <c r="I242" s="6">
        <v>9.2899999999999991</v>
      </c>
    </row>
    <row r="243" spans="3:9" ht="15.5" x14ac:dyDescent="0.35">
      <c r="C243" t="s">
        <v>285</v>
      </c>
      <c r="D243" s="6">
        <v>0.12</v>
      </c>
    </row>
    <row r="244" spans="3:9" ht="15.5" x14ac:dyDescent="0.35">
      <c r="C244" t="s">
        <v>287</v>
      </c>
      <c r="D244" s="6">
        <v>1.1200000000000001</v>
      </c>
    </row>
    <row r="245" spans="3:9" ht="15.5" x14ac:dyDescent="0.35">
      <c r="C245" t="s">
        <v>288</v>
      </c>
      <c r="I245" s="6">
        <v>4530.37</v>
      </c>
    </row>
    <row r="246" spans="3:9" ht="15.5" x14ac:dyDescent="0.35">
      <c r="C246" t="s">
        <v>12</v>
      </c>
      <c r="D246" s="5">
        <v>-45000000000</v>
      </c>
    </row>
    <row r="247" spans="3:9" ht="15.5" x14ac:dyDescent="0.35">
      <c r="C247" t="s">
        <v>289</v>
      </c>
      <c r="I247" s="6">
        <v>18.3</v>
      </c>
    </row>
    <row r="248" spans="3:9" ht="15.5" x14ac:dyDescent="0.35">
      <c r="C248" t="s">
        <v>290</v>
      </c>
      <c r="I248" s="6">
        <v>0.17319999999999999</v>
      </c>
    </row>
    <row r="249" spans="3:9" ht="15.5" x14ac:dyDescent="0.35">
      <c r="C249" t="s">
        <v>291</v>
      </c>
      <c r="I249" s="6">
        <v>0.19370000000000001</v>
      </c>
    </row>
    <row r="250" spans="3:9" ht="15.5" x14ac:dyDescent="0.35">
      <c r="C250" t="s">
        <v>292</v>
      </c>
      <c r="I250" s="6">
        <v>0.18440000000000001</v>
      </c>
    </row>
    <row r="251" spans="3:9" ht="15.5" x14ac:dyDescent="0.35">
      <c r="C251" t="s">
        <v>293</v>
      </c>
      <c r="I251" s="6">
        <v>0.18940000000000001</v>
      </c>
    </row>
    <row r="252" spans="3:9" ht="15.5" x14ac:dyDescent="0.35">
      <c r="C252" t="s">
        <v>299</v>
      </c>
      <c r="I252" s="6">
        <v>0.22</v>
      </c>
    </row>
    <row r="253" spans="3:9" ht="15.5" x14ac:dyDescent="0.35">
      <c r="C253" t="s">
        <v>53</v>
      </c>
      <c r="I253" s="5">
        <v>6105000000000</v>
      </c>
    </row>
    <row r="254" spans="3:9" ht="15.5" x14ac:dyDescent="0.35">
      <c r="C254" t="s">
        <v>301</v>
      </c>
      <c r="I254" s="5">
        <v>6023000000000</v>
      </c>
    </row>
    <row r="255" spans="3:9" ht="15.5" x14ac:dyDescent="0.35">
      <c r="C255" t="s">
        <v>302</v>
      </c>
      <c r="I255" s="5">
        <v>1780000000</v>
      </c>
    </row>
    <row r="256" spans="3:9" ht="15.5" x14ac:dyDescent="0.35">
      <c r="C256" t="s">
        <v>303</v>
      </c>
      <c r="I256" s="6">
        <v>0.72299999999999998</v>
      </c>
    </row>
    <row r="257" spans="3:9" ht="15.5" x14ac:dyDescent="0.35">
      <c r="C257" t="s">
        <v>305</v>
      </c>
      <c r="D257" s="6">
        <v>113.84129999999999</v>
      </c>
    </row>
    <row r="258" spans="3:9" ht="15.5" x14ac:dyDescent="0.35">
      <c r="C258" t="s">
        <v>306</v>
      </c>
      <c r="D258" s="6">
        <v>110.26100000000001</v>
      </c>
    </row>
    <row r="259" spans="3:9" ht="15.5" x14ac:dyDescent="0.35">
      <c r="C259" t="s">
        <v>307</v>
      </c>
      <c r="D259" s="6">
        <v>0.97519999999999996</v>
      </c>
    </row>
    <row r="260" spans="3:9" ht="15.5" x14ac:dyDescent="0.35">
      <c r="C260" t="s">
        <v>309</v>
      </c>
      <c r="D260" s="6">
        <v>0.20430000000000001</v>
      </c>
    </row>
    <row r="261" spans="3:9" ht="15.5" x14ac:dyDescent="0.35">
      <c r="C261" t="s">
        <v>310</v>
      </c>
      <c r="I261" s="5">
        <v>10</v>
      </c>
    </row>
    <row r="262" spans="3:9" ht="15.5" x14ac:dyDescent="0.35">
      <c r="C262" t="s">
        <v>311</v>
      </c>
      <c r="I262" s="5">
        <v>10</v>
      </c>
    </row>
    <row r="263" spans="3:9" ht="15.5" x14ac:dyDescent="0.35">
      <c r="C263" t="s">
        <v>312</v>
      </c>
      <c r="I263" s="6">
        <v>-0.6522</v>
      </c>
    </row>
    <row r="264" spans="3:9" ht="15.5" x14ac:dyDescent="0.35">
      <c r="C264" t="s">
        <v>313</v>
      </c>
      <c r="I264" s="6">
        <v>2.8999999999999998E-3</v>
      </c>
    </row>
    <row r="265" spans="3:9" ht="15.5" x14ac:dyDescent="0.35">
      <c r="C265" t="s">
        <v>314</v>
      </c>
      <c r="I265" t="s">
        <v>2344</v>
      </c>
    </row>
    <row r="266" spans="3:9" ht="15.5" x14ac:dyDescent="0.35">
      <c r="C266" t="s">
        <v>316</v>
      </c>
      <c r="I266" s="5">
        <v>6</v>
      </c>
    </row>
    <row r="267" spans="3:9" ht="15.5" x14ac:dyDescent="0.35">
      <c r="C267" t="s">
        <v>317</v>
      </c>
      <c r="I267" s="6">
        <v>0.79</v>
      </c>
    </row>
    <row r="268" spans="3:9" ht="15.5" x14ac:dyDescent="0.35">
      <c r="C268" t="s">
        <v>318</v>
      </c>
      <c r="I268" s="6">
        <v>0.79</v>
      </c>
    </row>
    <row r="269" spans="3:9" ht="15.5" x14ac:dyDescent="0.35">
      <c r="C269" t="s">
        <v>319</v>
      </c>
      <c r="I269" s="6">
        <v>0.22</v>
      </c>
    </row>
    <row r="270" spans="3:9" ht="15.5" x14ac:dyDescent="0.35">
      <c r="C270" t="s">
        <v>320</v>
      </c>
      <c r="I270" s="6">
        <v>0.35</v>
      </c>
    </row>
    <row r="271" spans="3:9" ht="15.5" x14ac:dyDescent="0.35">
      <c r="C271" t="s">
        <v>321</v>
      </c>
      <c r="I271" s="6">
        <v>0.05</v>
      </c>
    </row>
    <row r="272" spans="3:9" ht="15.5" x14ac:dyDescent="0.35">
      <c r="C272" t="s">
        <v>322</v>
      </c>
      <c r="I272" s="6">
        <v>7.0000000000000007E-2</v>
      </c>
    </row>
    <row r="273" spans="3:9" ht="15.5" x14ac:dyDescent="0.35">
      <c r="C273" t="s">
        <v>323</v>
      </c>
      <c r="I273" s="6">
        <v>0.83</v>
      </c>
    </row>
    <row r="274" spans="3:9" ht="15.5" x14ac:dyDescent="0.35">
      <c r="C274" t="s">
        <v>324</v>
      </c>
      <c r="I274" s="5">
        <v>169000000000</v>
      </c>
    </row>
    <row r="275" spans="3:9" ht="15.5" x14ac:dyDescent="0.35">
      <c r="C275" t="s">
        <v>326</v>
      </c>
      <c r="I275" s="5">
        <v>144000000000</v>
      </c>
    </row>
    <row r="276" spans="3:9" ht="15.5" x14ac:dyDescent="0.35">
      <c r="C276" t="s">
        <v>327</v>
      </c>
      <c r="I276" s="5">
        <v>134000000000</v>
      </c>
    </row>
    <row r="277" spans="3:9" ht="15.5" x14ac:dyDescent="0.35">
      <c r="C277" t="s">
        <v>328</v>
      </c>
      <c r="D277" s="5">
        <v>82000000000</v>
      </c>
    </row>
    <row r="278" spans="3:9" ht="15.5" x14ac:dyDescent="0.35">
      <c r="C278" t="s">
        <v>329</v>
      </c>
      <c r="D278" s="5">
        <v>773000000000</v>
      </c>
    </row>
    <row r="279" spans="3:9" ht="15.5" x14ac:dyDescent="0.35">
      <c r="C279" t="s">
        <v>330</v>
      </c>
      <c r="D279" s="5">
        <v>81000000000</v>
      </c>
    </row>
    <row r="280" spans="3:9" ht="15.5" x14ac:dyDescent="0.35">
      <c r="C280" t="s">
        <v>235</v>
      </c>
      <c r="D280" s="5">
        <v>768000000000</v>
      </c>
    </row>
    <row r="281" spans="3:9" ht="15.5" x14ac:dyDescent="0.35">
      <c r="C281" t="s">
        <v>234</v>
      </c>
      <c r="I281" s="5">
        <v>691000000000</v>
      </c>
    </row>
    <row r="282" spans="3:9" ht="15.5" x14ac:dyDescent="0.35">
      <c r="C282" t="s">
        <v>331</v>
      </c>
      <c r="I282" s="5">
        <v>692000000000</v>
      </c>
    </row>
    <row r="283" spans="3:9" ht="15.5" x14ac:dyDescent="0.35">
      <c r="C283" t="s">
        <v>332</v>
      </c>
      <c r="I283" s="5">
        <v>17000000000</v>
      </c>
    </row>
    <row r="284" spans="3:9" ht="15.5" x14ac:dyDescent="0.35">
      <c r="C284" t="s">
        <v>333</v>
      </c>
      <c r="I284" s="5">
        <v>-1000000000</v>
      </c>
    </row>
    <row r="285" spans="3:9" ht="15.5" x14ac:dyDescent="0.35">
      <c r="C285" t="s">
        <v>334</v>
      </c>
      <c r="I285" s="5">
        <v>-13000000000</v>
      </c>
    </row>
    <row r="286" spans="3:9" ht="15.5" x14ac:dyDescent="0.35">
      <c r="C286" t="s">
        <v>335</v>
      </c>
      <c r="I286" s="5">
        <v>0</v>
      </c>
    </row>
    <row r="287" spans="3:9" ht="15.5" x14ac:dyDescent="0.35">
      <c r="C287" t="s">
        <v>336</v>
      </c>
      <c r="I287" s="5">
        <v>17000000000</v>
      </c>
    </row>
  </sheetData>
  <pageMargins left="0.7" right="0.7" top="0.75" bottom="0.75" header="0.3" footer="0.3"/>
  <ignoredErrors>
    <ignoredError sqref="A1:R288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Q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2345</v>
      </c>
      <c r="D1" t="s">
        <v>1</v>
      </c>
      <c r="H1" t="s">
        <v>2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  <c r="O1" s="1">
        <v>43098</v>
      </c>
      <c r="P1" s="1">
        <v>42734</v>
      </c>
      <c r="Q1" s="1">
        <v>42368</v>
      </c>
    </row>
    <row r="2" spans="1:17" ht="15.5" x14ac:dyDescent="0.35">
      <c r="C2" t="s">
        <v>2346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Q2" ca="1" si="0">IFERROR(_xlfn.STOCKHISTORY("XIDX:" &amp; $C$1, I1, , 0, 0, 1), "Libur")</f>
        <v>Libur</v>
      </c>
      <c r="J2" s="2" vm="424">
        <f t="shared" ca="1" si="0"/>
        <v>550</v>
      </c>
      <c r="K2" s="2" vm="292">
        <f t="shared" ca="1" si="0"/>
        <v>645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38451724880</v>
      </c>
      <c r="H4" s="2">
        <f>IFERROR(SUM(D4:G4)*(4/MAX(1,COUNT(D4:G4))),"")</f>
        <v>153806899520</v>
      </c>
      <c r="I4" s="2">
        <f t="shared" ref="I4:Q4" si="1">IFERROR(INDEX(I51:I500,MATCH($C$4,$C$51:$C$500,0)),"")</f>
        <v>1724458039618</v>
      </c>
      <c r="J4" s="2">
        <f t="shared" si="1"/>
        <v>2958367547579</v>
      </c>
      <c r="K4" s="2">
        <f t="shared" si="1"/>
        <v>3497365178638</v>
      </c>
      <c r="L4" s="2">
        <f t="shared" si="1"/>
        <v>14697201356</v>
      </c>
      <c r="M4" s="2">
        <f t="shared" si="1"/>
        <v>15703030253</v>
      </c>
      <c r="N4" s="2">
        <f t="shared" si="1"/>
        <v>17662805791</v>
      </c>
      <c r="O4" s="2">
        <f t="shared" si="1"/>
        <v>15874291710</v>
      </c>
      <c r="P4" s="2">
        <f t="shared" si="1"/>
        <v>12170263153</v>
      </c>
      <c r="Q4" s="2">
        <f t="shared" si="1"/>
        <v>21728696575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-94216782884</v>
      </c>
      <c r="H5" s="2">
        <f>IFERROR(SUM(D5:G5)*(4/MAX(1,COUNT(D5:G5))),"")</f>
        <v>-376867131536</v>
      </c>
      <c r="I5" s="2">
        <f t="shared" ref="I5:Q5" si="2">IFERROR(INDEX(I51:I500,MATCH($C$5,$C$51:$C$500,0)),"")</f>
        <v>-138369928363</v>
      </c>
      <c r="J5" s="2">
        <f t="shared" si="2"/>
        <v>-113630606023</v>
      </c>
      <c r="K5" s="2">
        <f t="shared" si="2"/>
        <v>43921896432</v>
      </c>
      <c r="L5" s="2">
        <f t="shared" si="2"/>
        <v>-1543321311</v>
      </c>
      <c r="M5" s="2">
        <f t="shared" si="2"/>
        <v>-1238967095</v>
      </c>
      <c r="N5" s="2">
        <f t="shared" si="2"/>
        <v>-324815546</v>
      </c>
      <c r="O5" s="2">
        <f t="shared" si="2"/>
        <v>479306787</v>
      </c>
      <c r="P5" s="2">
        <f t="shared" si="2"/>
        <v>-12607532107</v>
      </c>
      <c r="Q5" s="2">
        <f t="shared" si="2"/>
        <v>-7431056883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1114392264870</v>
      </c>
      <c r="H6" s="2">
        <f>IFERROR(INDEX(D6:G6,COUNT(D6:G6)),"")</f>
        <v>1114392264870</v>
      </c>
      <c r="I6" s="2">
        <f t="shared" ref="I6:Q6" si="3">IFERROR(INDEX(I51:I500,MATCH($C$6,$C$51:$C$500,0)),"")</f>
        <v>1114392264870</v>
      </c>
      <c r="J6" s="2">
        <f t="shared" si="3"/>
        <v>1260000386899</v>
      </c>
      <c r="K6" s="2">
        <f t="shared" si="3"/>
        <v>1368852959568</v>
      </c>
      <c r="L6" s="2">
        <f t="shared" si="3"/>
        <v>-10623656632</v>
      </c>
      <c r="M6" s="2">
        <f t="shared" si="3"/>
        <v>-9086335053</v>
      </c>
      <c r="N6" s="2">
        <f t="shared" si="3"/>
        <v>-7847259572</v>
      </c>
      <c r="O6" s="2">
        <f t="shared" si="3"/>
        <v>-7520958089</v>
      </c>
      <c r="P6" s="2">
        <f t="shared" si="3"/>
        <v>-7992988693</v>
      </c>
      <c r="Q6" s="2">
        <f t="shared" si="3"/>
        <v>4651010833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2.5099999999999998</v>
      </c>
      <c r="H7" s="3">
        <f>IFERROR(INDEX(D7:G7,COUNT(D7:G7)),"")</f>
        <v>2.5099999999999998</v>
      </c>
      <c r="I7" s="3">
        <f t="shared" ref="I7:Q7" si="4">IFERROR(INDEX(I51:I500,MATCH($C$7,$C$51:$C$500,0))/1000000000,"")</f>
        <v>2.5099999999999998</v>
      </c>
      <c r="J7" s="3">
        <f t="shared" si="4"/>
        <v>2.5099999999999998</v>
      </c>
      <c r="K7" s="3">
        <f t="shared" si="4"/>
        <v>2.5099999999999998</v>
      </c>
      <c r="L7" s="3">
        <f t="shared" si="4"/>
        <v>0.86</v>
      </c>
      <c r="M7" s="3">
        <f t="shared" si="4"/>
        <v>0.86</v>
      </c>
      <c r="N7" s="3">
        <f t="shared" si="4"/>
        <v>0.86</v>
      </c>
      <c r="O7" s="3">
        <f t="shared" si="4"/>
        <v>0.86</v>
      </c>
      <c r="P7" s="3">
        <f t="shared" si="4"/>
        <v>0.86</v>
      </c>
      <c r="Q7" s="3">
        <f t="shared" si="4"/>
        <v>0.86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-267000000000</v>
      </c>
      <c r="H8" s="2">
        <f>IFERROR(INDEX(D8:G8,COUNT(D8:G8)),"")</f>
        <v>-267000000000</v>
      </c>
      <c r="I8" s="2">
        <f t="shared" ref="I8:Q8" si="5">IFERROR(INDEX(I51:I500,MATCH($C$8,$C$51:$C$500,0)),"")</f>
        <v>293000000000</v>
      </c>
      <c r="J8" s="2">
        <f t="shared" si="5"/>
        <v>-7000000000</v>
      </c>
      <c r="K8" s="2">
        <f t="shared" si="5"/>
        <v>-373000000000</v>
      </c>
      <c r="L8" s="2">
        <f t="shared" si="5"/>
        <v>0</v>
      </c>
      <c r="M8" s="2">
        <f t="shared" si="5"/>
        <v>0</v>
      </c>
      <c r="N8" s="2">
        <f t="shared" si="5"/>
        <v>0</v>
      </c>
      <c r="O8" s="2">
        <f t="shared" si="5"/>
        <v>0</v>
      </c>
      <c r="P8" s="2">
        <f t="shared" si="5"/>
        <v>0</v>
      </c>
      <c r="Q8" s="2">
        <f t="shared" si="5"/>
        <v>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-106.42</v>
      </c>
      <c r="H9" s="3">
        <f>IFERROR(INDEX(D9:G9,COUNT(D9:G9)),"")</f>
        <v>-106.42</v>
      </c>
      <c r="I9" s="3">
        <f t="shared" ref="I9:Q9" si="6">IFERROR(INDEX(I51:I500,MATCH($C$9,$C$51:$C$500,0)),"")</f>
        <v>116.63</v>
      </c>
      <c r="J9" s="3">
        <f t="shared" si="6"/>
        <v>-2.89</v>
      </c>
      <c r="K9" s="3">
        <f t="shared" si="6"/>
        <v>-148.65</v>
      </c>
      <c r="L9" s="3">
        <f t="shared" si="6"/>
        <v>0.17</v>
      </c>
      <c r="M9" s="3">
        <f t="shared" si="6"/>
        <v>-0.01</v>
      </c>
      <c r="N9" s="3">
        <f t="shared" si="6"/>
        <v>-0.37</v>
      </c>
      <c r="O9" s="3">
        <f t="shared" si="6"/>
        <v>0.27</v>
      </c>
      <c r="P9" s="3">
        <f t="shared" si="6"/>
        <v>-0.38</v>
      </c>
      <c r="Q9" s="3">
        <f t="shared" si="6"/>
        <v>-0.25</v>
      </c>
    </row>
    <row r="10" spans="1:17" ht="15.5" x14ac:dyDescent="0.35">
      <c r="C10" t="s">
        <v>17</v>
      </c>
      <c r="D10" s="3" t="str">
        <f ca="1">IFERROR(IF(D9=0,"",D2/D9),"")</f>
        <v/>
      </c>
      <c r="I10" s="3" t="str">
        <f t="shared" ref="I10:Q10" ca="1" si="7">IFERROR(IF(I9=0,"",I2/I9),"")</f>
        <v/>
      </c>
      <c r="J10" s="3">
        <f t="shared" ca="1" si="7"/>
        <v>-190.31141868512111</v>
      </c>
      <c r="K10" s="3">
        <f t="shared" ca="1" si="7"/>
        <v>-4.3390514631685164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8731130254</v>
      </c>
      <c r="H11" s="2">
        <f>IFERROR(INDEX(D11:G11,COUNT(D11:G11)),"")</f>
        <v>8731130254</v>
      </c>
      <c r="I11" s="2">
        <f t="shared" ref="I11:Q11" si="8">IFERROR(INDEX(I51:I500,MATCH($C$11,$C$51:$C$500,0)),"")</f>
        <v>14071659823</v>
      </c>
      <c r="J11" s="2">
        <f t="shared" si="8"/>
        <v>17158493885</v>
      </c>
      <c r="K11" s="2">
        <f t="shared" si="8"/>
        <v>90765104701</v>
      </c>
      <c r="L11" s="2">
        <f t="shared" si="8"/>
        <v>298567300</v>
      </c>
      <c r="M11" s="2">
        <f t="shared" si="8"/>
        <v>151482735</v>
      </c>
      <c r="N11" s="2">
        <f t="shared" si="8"/>
        <v>158691071</v>
      </c>
      <c r="O11" s="2">
        <f t="shared" si="8"/>
        <v>420554684</v>
      </c>
      <c r="P11" s="2">
        <f t="shared" si="8"/>
        <v>60233078</v>
      </c>
      <c r="Q11" s="2">
        <f t="shared" si="8"/>
        <v>336742590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826000000000</v>
      </c>
      <c r="H12" s="2">
        <f>IFERROR(INDEX(D12:G12,COUNT(D12:G12)),"")</f>
        <v>826000000000</v>
      </c>
      <c r="I12" s="2">
        <f t="shared" ref="I12:Q12" si="9">IFERROR(INDEX(I51:I500,MATCH($C$12,$C$51:$C$500,0)),"")</f>
        <v>828000000000</v>
      </c>
      <c r="J12" s="2">
        <f t="shared" si="9"/>
        <v>1173000000000</v>
      </c>
      <c r="K12" s="2">
        <f t="shared" si="9"/>
        <v>1012000000000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835000000000</v>
      </c>
      <c r="H13" s="2">
        <f>IFERROR(INDEX(D13:G13,COUNT(D13:G13)),"")</f>
        <v>835000000000</v>
      </c>
      <c r="I13" s="2">
        <f t="shared" ref="I13:Q13" si="10">IFERROR(INDEX(I51:I500,MATCH($C$13,$C$51:$C$500,0)),"")</f>
        <v>842000000000</v>
      </c>
      <c r="J13" s="2">
        <f t="shared" si="10"/>
        <v>1191000000000</v>
      </c>
      <c r="K13" s="2">
        <f t="shared" si="10"/>
        <v>1103000000000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26</v>
      </c>
      <c r="D14" s="2">
        <f>IFERROR(INDEX(D51:D500,MATCH($C$14,$C$51:$C$500,0)),"")</f>
        <v>-32261825224</v>
      </c>
      <c r="H14" s="2">
        <f>IFERROR(SUM(D14:G14)*(4/MAX(1,COUNT(D14:G14))),"")</f>
        <v>-129047300896</v>
      </c>
      <c r="I14" s="2">
        <f t="shared" ref="I14:Q14" si="11">IFERROR(INDEX(I51:I500,MATCH($C$14,$C$51:$C$500,0)),"")</f>
        <v>-163134550045</v>
      </c>
      <c r="J14" s="2">
        <f t="shared" si="11"/>
        <v>-125317753248</v>
      </c>
      <c r="K14" s="2">
        <f t="shared" si="11"/>
        <v>-110394595841</v>
      </c>
      <c r="L14" s="2">
        <f t="shared" si="11"/>
        <v>-2052506</v>
      </c>
      <c r="M14" s="2">
        <f t="shared" si="11"/>
        <v>0</v>
      </c>
      <c r="N14" s="2">
        <f t="shared" si="11"/>
        <v>0</v>
      </c>
      <c r="O14" s="2">
        <f t="shared" si="11"/>
        <v>-18070664</v>
      </c>
      <c r="P14" s="2">
        <f t="shared" si="11"/>
        <v>-552975321</v>
      </c>
      <c r="Q14" s="2">
        <f t="shared" si="11"/>
        <v>-732312301</v>
      </c>
    </row>
    <row r="15" spans="1:17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-5078187676</v>
      </c>
      <c r="J15" s="2">
        <f t="shared" si="12"/>
        <v>-2555173881</v>
      </c>
      <c r="K15" s="2">
        <f t="shared" si="12"/>
        <v>-5597963120</v>
      </c>
      <c r="L15" s="2">
        <f t="shared" si="12"/>
        <v>726318358</v>
      </c>
      <c r="M15" s="2">
        <f t="shared" si="12"/>
        <v>445148568</v>
      </c>
      <c r="N15" s="2">
        <f t="shared" si="12"/>
        <v>180126798</v>
      </c>
      <c r="O15" s="2">
        <f t="shared" si="12"/>
        <v>-47574007</v>
      </c>
      <c r="P15" s="2">
        <f t="shared" si="12"/>
        <v>-139516248</v>
      </c>
      <c r="Q15" s="2">
        <f t="shared" si="12"/>
        <v>-309692526</v>
      </c>
    </row>
    <row r="16" spans="1:17" ht="15.5" x14ac:dyDescent="0.35">
      <c r="C16" t="s">
        <v>28</v>
      </c>
      <c r="D16" s="2">
        <f>IFERROR(INDEX(D51:D500,MATCH($C$16,$C$51:$C$500,0)),"")</f>
        <v>-88332875594</v>
      </c>
      <c r="H16" s="2">
        <f>IFERROR(SUM(D16:G16)*(4/MAX(1,COUNT(D16:G16))),"")</f>
        <v>-353331502376</v>
      </c>
      <c r="I16" s="2">
        <f t="shared" ref="I16:Q16" si="13">IFERROR(INDEX(I51:I500,MATCH($C$16,$C$51:$C$500,0)),"")</f>
        <v>-139675502360</v>
      </c>
      <c r="J16" s="2">
        <f t="shared" si="13"/>
        <v>-109753136715</v>
      </c>
      <c r="K16" s="2">
        <f t="shared" si="13"/>
        <v>31739960831</v>
      </c>
      <c r="L16" s="2">
        <f t="shared" si="13"/>
        <v>-2354728343</v>
      </c>
      <c r="M16" s="2">
        <f t="shared" si="13"/>
        <v>-1439439762</v>
      </c>
      <c r="N16" s="2">
        <f t="shared" si="13"/>
        <v>-650682118</v>
      </c>
      <c r="O16" s="2">
        <f t="shared" si="13"/>
        <v>423089657</v>
      </c>
      <c r="P16" s="2">
        <f t="shared" si="13"/>
        <v>-12502049235</v>
      </c>
      <c r="Q16" s="2">
        <f t="shared" si="13"/>
        <v>-8041681012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</row>
    <row r="19" spans="1:17" ht="15.5" x14ac:dyDescent="0.35">
      <c r="A19" t="s">
        <v>50</v>
      </c>
      <c r="C19" t="s">
        <v>51</v>
      </c>
    </row>
    <row r="20" spans="1:17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Q20" ca="1" si="14">IFERROR(H21*H2,"")</f>
        <v/>
      </c>
      <c r="I20" s="2" t="str">
        <f t="shared" ca="1" si="14"/>
        <v/>
      </c>
      <c r="J20" s="2">
        <f t="shared" ca="1" si="14"/>
        <v>1380500000000</v>
      </c>
      <c r="K20" s="2">
        <f t="shared" ca="1" si="14"/>
        <v>1618950000000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2510000000</v>
      </c>
      <c r="H21" s="2">
        <f>IFERROR(INDEX(D21:G21,COUNT(D21:G21)),"")</f>
        <v>2510000000</v>
      </c>
      <c r="I21" s="2">
        <f t="shared" ref="I21:Q21" si="15">IFERROR(INDEX(I51:I500,MATCH($C$7,$C$51:$C$500,0)),"")</f>
        <v>2510000000</v>
      </c>
      <c r="J21" s="2">
        <f t="shared" si="15"/>
        <v>2510000000</v>
      </c>
      <c r="K21" s="2">
        <f t="shared" si="15"/>
        <v>2510000000</v>
      </c>
      <c r="L21" s="2">
        <f t="shared" si="15"/>
        <v>860000000</v>
      </c>
      <c r="M21" s="2">
        <f t="shared" si="15"/>
        <v>860000000</v>
      </c>
      <c r="N21" s="2">
        <f t="shared" si="15"/>
        <v>860000000</v>
      </c>
      <c r="O21" s="2">
        <f t="shared" si="15"/>
        <v>860000000</v>
      </c>
      <c r="P21" s="2">
        <f t="shared" si="15"/>
        <v>860000000</v>
      </c>
      <c r="Q21" s="2">
        <f t="shared" si="15"/>
        <v>860000000</v>
      </c>
    </row>
    <row r="23" spans="1:17" ht="15.5" x14ac:dyDescent="0.35">
      <c r="B23" t="s">
        <v>54</v>
      </c>
      <c r="C23" t="s">
        <v>55</v>
      </c>
      <c r="D23" s="3">
        <f>IFERROR(D5/D6*100,"")</f>
        <v>-8.4545438670099635</v>
      </c>
      <c r="H23" s="3">
        <f t="shared" ref="H23:Q23" si="16">IFERROR(H5/H6*100,"")</f>
        <v>-33.818175468039854</v>
      </c>
      <c r="I23" s="3">
        <f t="shared" si="16"/>
        <v>-12.416626777209515</v>
      </c>
      <c r="J23" s="3">
        <f t="shared" si="16"/>
        <v>-9.0182992961341419</v>
      </c>
      <c r="K23" s="3">
        <f t="shared" si="16"/>
        <v>3.2086643145266263</v>
      </c>
      <c r="L23" s="3">
        <f t="shared" si="16"/>
        <v>14.527213787682969</v>
      </c>
      <c r="M23" s="3">
        <f t="shared" si="16"/>
        <v>13.635498666659171</v>
      </c>
      <c r="N23" s="3">
        <f t="shared" si="16"/>
        <v>4.1392226549887852</v>
      </c>
      <c r="O23" s="3">
        <f t="shared" si="16"/>
        <v>-6.3729485170383322</v>
      </c>
      <c r="P23" s="3">
        <f t="shared" si="16"/>
        <v>157.7323901138665</v>
      </c>
      <c r="Q23" s="3">
        <f t="shared" si="16"/>
        <v>-159.77294291113941</v>
      </c>
    </row>
    <row r="24" spans="1:17" ht="15.5" x14ac:dyDescent="0.35">
      <c r="C24" t="s">
        <v>56</v>
      </c>
      <c r="D24" s="4">
        <f>IFERROR(_xlfn.RRI(5,I23,D23),"")</f>
        <v>-7.3986515363312577E-2</v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7.1906357803662502E-2</v>
      </c>
      <c r="K24" s="4">
        <f t="shared" si="17"/>
        <v>-0.54113949366858716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57</v>
      </c>
      <c r="C25" t="s">
        <v>58</v>
      </c>
      <c r="D25" s="3">
        <f>IFERROR(INDEX(D51:D500,MATCH($A$25,$C$51:$C$500,0)),"")</f>
        <v>-37.630000000000003</v>
      </c>
      <c r="H25" s="3">
        <f>IFERROR(INDEX(D25:G25,COUNT(D25:G25)),"")</f>
        <v>-37.630000000000003</v>
      </c>
      <c r="I25" s="3">
        <f t="shared" ref="I25:Q25" si="18">IFERROR(INDEX(I51:I500,MATCH($C$25,$C$51:$C$500,0)),"")</f>
        <v>-55.21</v>
      </c>
      <c r="J25" s="3">
        <f t="shared" si="18"/>
        <v>-46.45</v>
      </c>
      <c r="K25" s="3">
        <f t="shared" si="18"/>
        <v>11.56</v>
      </c>
      <c r="L25" s="3">
        <f t="shared" si="18"/>
        <v>-1.91</v>
      </c>
      <c r="M25" s="3">
        <f t="shared" si="18"/>
        <v>-1.1599999999999999</v>
      </c>
      <c r="N25" s="3">
        <f t="shared" si="18"/>
        <v>-0.55000000000000004</v>
      </c>
      <c r="O25" s="3">
        <f t="shared" si="18"/>
        <v>0.45</v>
      </c>
      <c r="P25" s="3">
        <f t="shared" si="18"/>
        <v>-14.73</v>
      </c>
      <c r="Q25" s="3">
        <f t="shared" si="18"/>
        <v>-9.81</v>
      </c>
    </row>
    <row r="26" spans="1:17" ht="15.5" x14ac:dyDescent="0.35">
      <c r="C26" t="s">
        <v>59</v>
      </c>
      <c r="D26" s="4">
        <f>IFERROR(_xlfn.RRI(5,I25,D25),"")</f>
        <v>-7.3803161488125713E-2</v>
      </c>
      <c r="H26" s="4">
        <f t="shared" ref="H26:Q26" si="19">IFERROR(_xlfn.RRI(5,M25,H25),"")</f>
        <v>1.005465733656814</v>
      </c>
      <c r="I26" s="4">
        <f t="shared" si="19"/>
        <v>1.5138016764580895</v>
      </c>
      <c r="J26" s="4" t="str">
        <f t="shared" si="19"/>
        <v/>
      </c>
      <c r="K26" s="4" t="str">
        <f t="shared" si="19"/>
        <v/>
      </c>
      <c r="L26" s="4">
        <f t="shared" si="19"/>
        <v>-0.27910357474113845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60</v>
      </c>
      <c r="D27" s="3">
        <f>IFERROR(D4/D21,"")</f>
        <v>15.319412302788844</v>
      </c>
      <c r="H27" s="3">
        <f t="shared" ref="H27:Q27" si="20">IFERROR(H4/H21,"")</f>
        <v>61.277649211155378</v>
      </c>
      <c r="I27" s="3">
        <f t="shared" si="20"/>
        <v>687.03507554501994</v>
      </c>
      <c r="J27" s="3">
        <f t="shared" si="20"/>
        <v>1178.6324890752987</v>
      </c>
      <c r="K27" s="3">
        <f t="shared" si="20"/>
        <v>1393.3725811306772</v>
      </c>
      <c r="L27" s="3">
        <f t="shared" si="20"/>
        <v>17.089769018604652</v>
      </c>
      <c r="M27" s="3">
        <f t="shared" si="20"/>
        <v>18.259337503488371</v>
      </c>
      <c r="N27" s="3">
        <f t="shared" si="20"/>
        <v>20.538146268604653</v>
      </c>
      <c r="O27" s="3">
        <f t="shared" si="20"/>
        <v>18.458478732558138</v>
      </c>
      <c r="P27" s="3">
        <f t="shared" si="20"/>
        <v>14.151468782558139</v>
      </c>
      <c r="Q27" s="3">
        <f t="shared" si="20"/>
        <v>25.26592625</v>
      </c>
    </row>
    <row r="28" spans="1:17" ht="15.5" x14ac:dyDescent="0.35">
      <c r="C28" t="s">
        <v>61</v>
      </c>
      <c r="D28" s="4">
        <f>IFERROR(_xlfn.RRI(5,I27,D27),"")</f>
        <v>-0.53263881693946846</v>
      </c>
      <c r="H28" s="4">
        <f t="shared" ref="H28:Q28" si="21">IFERROR(_xlfn.RRI(5,M27,H27),"")</f>
        <v>0.27398236396166231</v>
      </c>
      <c r="I28" s="4">
        <f t="shared" si="21"/>
        <v>1.0178251627126813</v>
      </c>
      <c r="J28" s="4">
        <f t="shared" si="21"/>
        <v>1.2963416374885361</v>
      </c>
      <c r="K28" s="4">
        <f t="shared" si="21"/>
        <v>1.5041085352025623</v>
      </c>
      <c r="L28" s="4">
        <f t="shared" si="21"/>
        <v>-7.5216241693007779E-2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62</v>
      </c>
      <c r="H29" s="4">
        <f t="shared" ref="H29:Q29" si="22">IFERROR(((H25-I25)/I25)*100%,"")</f>
        <v>-0.31842057598261181</v>
      </c>
      <c r="I29" s="4">
        <f t="shared" si="22"/>
        <v>0.18858988159311083</v>
      </c>
      <c r="J29" s="4">
        <f t="shared" si="22"/>
        <v>-5.0181660899653986</v>
      </c>
      <c r="K29" s="4">
        <f t="shared" si="22"/>
        <v>-7.0523560209424092</v>
      </c>
      <c r="L29" s="4">
        <f t="shared" si="22"/>
        <v>0.64655172413793105</v>
      </c>
      <c r="M29" s="4">
        <f t="shared" si="22"/>
        <v>1.1090909090909087</v>
      </c>
      <c r="N29" s="4">
        <f t="shared" si="22"/>
        <v>-2.2222222222222223</v>
      </c>
      <c r="O29" s="4">
        <f t="shared" si="22"/>
        <v>-1.030549898167006</v>
      </c>
      <c r="P29" s="4">
        <f t="shared" si="22"/>
        <v>0.50152905198776754</v>
      </c>
      <c r="Q29" s="4" t="str">
        <f t="shared" si="22"/>
        <v/>
      </c>
    </row>
    <row r="30" spans="1:17" ht="15.5" x14ac:dyDescent="0.35">
      <c r="C30" t="s">
        <v>63</v>
      </c>
      <c r="H30" s="4">
        <f t="shared" ref="H30:Q30" si="23">IFERROR(((H27-I27)/I27)*100%,"")</f>
        <v>-0.91080855782720527</v>
      </c>
      <c r="I30" s="4">
        <f t="shared" si="23"/>
        <v>-0.41709134788568714</v>
      </c>
      <c r="J30" s="4">
        <f t="shared" si="23"/>
        <v>-0.15411534212990163</v>
      </c>
      <c r="K30" s="4">
        <f t="shared" si="23"/>
        <v>80.532557848721794</v>
      </c>
      <c r="L30" s="4">
        <f t="shared" si="23"/>
        <v>-6.4053171954364593E-2</v>
      </c>
      <c r="M30" s="4">
        <f t="shared" si="23"/>
        <v>-0.11095493893719853</v>
      </c>
      <c r="N30" s="4">
        <f t="shared" si="23"/>
        <v>0.11266733115867647</v>
      </c>
      <c r="O30" s="4">
        <f t="shared" si="23"/>
        <v>0.30435073674532237</v>
      </c>
      <c r="P30" s="4">
        <f t="shared" si="23"/>
        <v>-0.43989907029202469</v>
      </c>
      <c r="Q30" s="4" t="str">
        <f t="shared" si="23"/>
        <v/>
      </c>
    </row>
    <row r="32" spans="1:1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436.82</v>
      </c>
      <c r="H32" s="3">
        <f>IFERROR(INDEX(D32:G32,COUNT(D32:G32)),"")</f>
        <v>436.82</v>
      </c>
      <c r="I32" s="3">
        <f t="shared" ref="I32:Q32" si="24">IFERROR(INDEX(I51:I500,MATCH($C$32,$C$51:$C$500,0)),"")</f>
        <v>436.82</v>
      </c>
      <c r="J32" s="3">
        <f t="shared" si="24"/>
        <v>497.18</v>
      </c>
      <c r="K32" s="3">
        <f t="shared" si="24"/>
        <v>542.44000000000005</v>
      </c>
      <c r="L32" s="3">
        <f t="shared" si="24"/>
        <v>-12.5</v>
      </c>
      <c r="M32" s="3">
        <f t="shared" si="24"/>
        <v>-10.7</v>
      </c>
      <c r="N32" s="3">
        <f t="shared" si="24"/>
        <v>-9.25</v>
      </c>
      <c r="O32" s="3">
        <f t="shared" si="24"/>
        <v>-8.8699999999999992</v>
      </c>
      <c r="P32" s="3">
        <f t="shared" si="24"/>
        <v>-9.43</v>
      </c>
      <c r="Q32" s="3">
        <f t="shared" si="24"/>
        <v>5.29</v>
      </c>
    </row>
    <row r="33" spans="1:1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0.27</v>
      </c>
      <c r="H33" s="3">
        <f>IFERROR(INDEX(D33:G33,COUNT(D33:G33)),"")</f>
        <v>0.27</v>
      </c>
      <c r="I33" s="3">
        <f t="shared" ref="I33:Q33" si="25">IFERROR(INDEX(I51:I500,MATCH($C$33,$C$51:$C$500,0)),"")</f>
        <v>1.05</v>
      </c>
      <c r="J33" s="3">
        <f t="shared" si="25"/>
        <v>1.1100000000000001</v>
      </c>
      <c r="K33" s="3">
        <f t="shared" si="25"/>
        <v>1.19</v>
      </c>
      <c r="L33" s="3">
        <f t="shared" si="25"/>
        <v>-7.92</v>
      </c>
      <c r="M33" s="3">
        <f t="shared" si="25"/>
        <v>-7.1</v>
      </c>
      <c r="N33" s="3">
        <f t="shared" si="25"/>
        <v>-4.6500000000000004</v>
      </c>
      <c r="O33" s="3">
        <f t="shared" si="25"/>
        <v>-4.8499999999999996</v>
      </c>
      <c r="P33" s="3">
        <f t="shared" si="25"/>
        <v>-4.5599999999999996</v>
      </c>
      <c r="Q33" s="3">
        <f t="shared" si="25"/>
        <v>13.8</v>
      </c>
    </row>
    <row r="34" spans="1:1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-3.08</v>
      </c>
      <c r="H34" s="3">
        <f>IFERROR(INDEX(D34:G34,COUNT(D34:G34)),"")</f>
        <v>-3.08</v>
      </c>
      <c r="I34" s="3">
        <f t="shared" ref="I34:Q34" si="26">IFERROR(INDEX(I51:I500,MATCH($C$34,$C$51:$C$500,0)),"")</f>
        <v>-8.33</v>
      </c>
      <c r="J34" s="3">
        <f t="shared" si="26"/>
        <v>-11.84</v>
      </c>
      <c r="K34" s="3">
        <f t="shared" si="26"/>
        <v>55.8</v>
      </c>
      <c r="L34" s="3">
        <f t="shared" si="26"/>
        <v>-51.83</v>
      </c>
      <c r="M34" s="3">
        <f t="shared" si="26"/>
        <v>-65.52</v>
      </c>
      <c r="N34" s="3">
        <f t="shared" si="26"/>
        <v>-78.180000000000007</v>
      </c>
      <c r="O34" s="3">
        <f t="shared" si="26"/>
        <v>95.56</v>
      </c>
      <c r="P34" s="3">
        <f t="shared" si="26"/>
        <v>-2.92</v>
      </c>
      <c r="Q34" s="3">
        <f t="shared" si="26"/>
        <v>-7.44</v>
      </c>
    </row>
    <row r="35" spans="1:1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7.57</v>
      </c>
      <c r="H35" s="3">
        <f>IFERROR(INDEX(D35:G35,COUNT(D35:G35)),"")</f>
        <v>7.57</v>
      </c>
      <c r="I35" s="3">
        <f t="shared" ref="I35:Q35" si="27">IFERROR(INDEX(I51:I500,MATCH($C$35,$C$51:$C$500,0)),"")</f>
        <v>0.67</v>
      </c>
      <c r="J35" s="3">
        <f t="shared" si="27"/>
        <v>0.47</v>
      </c>
      <c r="K35" s="3">
        <f t="shared" si="27"/>
        <v>0.46</v>
      </c>
      <c r="L35" s="3">
        <f t="shared" si="27"/>
        <v>5.77</v>
      </c>
      <c r="M35" s="3">
        <f t="shared" si="27"/>
        <v>4.1399999999999997</v>
      </c>
      <c r="N35" s="3">
        <f t="shared" si="27"/>
        <v>2.08</v>
      </c>
      <c r="O35" s="3">
        <f t="shared" si="27"/>
        <v>2.3199999999999998</v>
      </c>
      <c r="P35" s="3">
        <f t="shared" si="27"/>
        <v>3.02</v>
      </c>
      <c r="Q35" s="3">
        <f t="shared" si="27"/>
        <v>2.88</v>
      </c>
    </row>
    <row r="36" spans="1:17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508</v>
      </c>
      <c r="E50" t="s">
        <v>509</v>
      </c>
      <c r="F50" t="s">
        <v>510</v>
      </c>
      <c r="G50" t="s">
        <v>511</v>
      </c>
      <c r="H50" t="s">
        <v>512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</row>
    <row r="51" spans="2:17" ht="15.5" x14ac:dyDescent="0.35">
      <c r="B51" t="s">
        <v>85</v>
      </c>
      <c r="C51" t="s">
        <v>5</v>
      </c>
      <c r="D51" s="5">
        <v>38451724880</v>
      </c>
      <c r="E51" s="5">
        <v>128160966333</v>
      </c>
      <c r="F51" s="5">
        <v>210137214915</v>
      </c>
      <c r="G51" s="5">
        <v>564065005345</v>
      </c>
      <c r="I51" s="5">
        <v>1724458039618</v>
      </c>
      <c r="J51" s="5">
        <v>2958367547579</v>
      </c>
      <c r="K51" s="5">
        <v>3497365178638</v>
      </c>
      <c r="L51" s="5">
        <v>14697201356</v>
      </c>
      <c r="M51" s="5">
        <v>15703030253</v>
      </c>
      <c r="N51" s="5">
        <v>17662805791</v>
      </c>
      <c r="O51" s="5">
        <v>15874291710</v>
      </c>
      <c r="P51" s="5">
        <v>12170263153</v>
      </c>
      <c r="Q51" s="5">
        <v>21728696575</v>
      </c>
    </row>
    <row r="52" spans="2:17" ht="15.5" x14ac:dyDescent="0.35">
      <c r="C52" t="s">
        <v>86</v>
      </c>
      <c r="D52" s="5">
        <v>-34293599320</v>
      </c>
      <c r="E52" s="5">
        <v>-104126549904</v>
      </c>
      <c r="F52" s="5">
        <v>-196432109825</v>
      </c>
      <c r="G52" s="5">
        <v>-426144474939</v>
      </c>
      <c r="I52" s="5">
        <v>-1368355683895</v>
      </c>
      <c r="J52" s="5">
        <v>-2607505060314</v>
      </c>
      <c r="K52" s="5">
        <v>-3010499286315</v>
      </c>
      <c r="L52" s="5">
        <v>-12177966715</v>
      </c>
      <c r="M52" s="5">
        <v>-12184011538</v>
      </c>
      <c r="N52" s="5">
        <v>-15091488607</v>
      </c>
      <c r="O52" s="5">
        <v>-13833159802</v>
      </c>
      <c r="P52" s="5">
        <v>-12066590597</v>
      </c>
      <c r="Q52" s="5">
        <v>-20787251149</v>
      </c>
    </row>
    <row r="53" spans="2:17" ht="15.5" x14ac:dyDescent="0.35">
      <c r="C53" t="s">
        <v>87</v>
      </c>
      <c r="D53" s="5">
        <v>4158125560</v>
      </c>
      <c r="E53" s="5">
        <v>24034416429</v>
      </c>
      <c r="F53" s="5">
        <v>13705105090</v>
      </c>
      <c r="G53" s="5">
        <v>137920530406</v>
      </c>
      <c r="I53" s="5">
        <v>356102355723</v>
      </c>
      <c r="J53" s="5">
        <v>350862487265</v>
      </c>
      <c r="K53" s="5">
        <v>486865892323</v>
      </c>
      <c r="L53" s="5">
        <v>2519234641</v>
      </c>
      <c r="M53" s="5">
        <v>3519018715</v>
      </c>
      <c r="N53" s="5">
        <v>2571317184</v>
      </c>
      <c r="O53" s="5">
        <v>2041131908</v>
      </c>
      <c r="P53" s="5">
        <v>103672556</v>
      </c>
      <c r="Q53" s="5">
        <v>941445426</v>
      </c>
    </row>
    <row r="54" spans="2:17" ht="15.5" x14ac:dyDescent="0.35">
      <c r="C54" t="s">
        <v>88</v>
      </c>
      <c r="D54" s="5">
        <v>-50231398149</v>
      </c>
      <c r="E54" s="5">
        <v>-90226305206</v>
      </c>
      <c r="F54" s="5">
        <v>-45753815873</v>
      </c>
      <c r="G54" s="5">
        <v>-73568418536</v>
      </c>
      <c r="I54" s="5">
        <v>-353792956526</v>
      </c>
      <c r="J54" s="5">
        <v>-373852977215</v>
      </c>
      <c r="K54" s="5">
        <v>-390767901540</v>
      </c>
      <c r="L54" s="5">
        <v>-4170906001</v>
      </c>
      <c r="M54" s="5">
        <v>-3767689011</v>
      </c>
      <c r="N54" s="5">
        <v>-3009353973</v>
      </c>
      <c r="O54" s="5">
        <v>-4222991900</v>
      </c>
      <c r="P54" s="5">
        <v>-5802476508</v>
      </c>
      <c r="Q54" s="5">
        <v>-5277089520</v>
      </c>
    </row>
    <row r="55" spans="2:17" ht="15.5" x14ac:dyDescent="0.35">
      <c r="C55" t="s">
        <v>89</v>
      </c>
      <c r="D55" s="5">
        <v>-4824891334</v>
      </c>
      <c r="E55" s="5">
        <v>-12852566201</v>
      </c>
      <c r="F55" s="5">
        <v>-14561928197</v>
      </c>
      <c r="G55" s="5">
        <v>-16826430691</v>
      </c>
      <c r="I55" s="5">
        <v>-64874073773</v>
      </c>
      <c r="J55" s="5">
        <v>-56937646928</v>
      </c>
      <c r="K55" s="5">
        <v>-81561446676</v>
      </c>
    </row>
    <row r="56" spans="2:17" ht="15.5" x14ac:dyDescent="0.35">
      <c r="C56" t="s">
        <v>90</v>
      </c>
      <c r="D56" s="5">
        <v>-45406506815</v>
      </c>
      <c r="E56" s="5">
        <v>-77373739005</v>
      </c>
      <c r="F56" s="5">
        <v>-31191887676</v>
      </c>
      <c r="G56" s="5">
        <v>-56741987845</v>
      </c>
      <c r="I56" s="5">
        <v>-288918882753</v>
      </c>
      <c r="J56" s="5">
        <v>-316915330287</v>
      </c>
      <c r="K56" s="5">
        <v>-309206454864</v>
      </c>
      <c r="L56" s="5">
        <v>-4170906001</v>
      </c>
      <c r="M56" s="5">
        <v>-3767689011</v>
      </c>
      <c r="N56" s="5">
        <v>-3009353973</v>
      </c>
      <c r="O56" s="5">
        <v>-4222991900</v>
      </c>
      <c r="P56" s="5">
        <v>-5802476508</v>
      </c>
      <c r="Q56" s="5">
        <v>-5277089520</v>
      </c>
    </row>
    <row r="57" spans="2:17" ht="15.5" x14ac:dyDescent="0.35">
      <c r="C57" t="s">
        <v>92</v>
      </c>
      <c r="D57" s="5">
        <v>-46073272589</v>
      </c>
      <c r="E57" s="5">
        <v>-66191888777</v>
      </c>
      <c r="F57" s="5">
        <v>-32048710783</v>
      </c>
      <c r="G57" s="5">
        <v>64352111870</v>
      </c>
      <c r="I57" s="5">
        <v>2309399197</v>
      </c>
      <c r="J57" s="5">
        <v>-22990489950</v>
      </c>
      <c r="K57" s="5">
        <v>96097990783</v>
      </c>
      <c r="L57" s="5">
        <v>-1651671360</v>
      </c>
      <c r="M57" s="5">
        <v>-248670296</v>
      </c>
      <c r="N57" s="5">
        <v>-438036789</v>
      </c>
      <c r="O57" s="5">
        <v>-2181859992</v>
      </c>
      <c r="P57" s="5">
        <v>-5698803952</v>
      </c>
      <c r="Q57" s="5">
        <v>-4335644094</v>
      </c>
    </row>
    <row r="58" spans="2:17" ht="15.5" x14ac:dyDescent="0.35">
      <c r="C58" t="s">
        <v>93</v>
      </c>
      <c r="D58" s="5">
        <v>-42259603005</v>
      </c>
      <c r="E58" s="5">
        <v>-30940996592</v>
      </c>
      <c r="F58" s="5">
        <v>-43069130714</v>
      </c>
      <c r="G58" s="5">
        <v>-124446964538</v>
      </c>
      <c r="I58" s="5">
        <v>-141984901557</v>
      </c>
      <c r="J58" s="5">
        <v>-86762646765</v>
      </c>
      <c r="K58" s="5">
        <v>-64358029952</v>
      </c>
      <c r="L58" s="5">
        <v>-703056983</v>
      </c>
      <c r="M58" s="5">
        <v>-1190769466</v>
      </c>
      <c r="N58" s="5">
        <v>-212645329</v>
      </c>
      <c r="O58" s="5">
        <v>2604949649</v>
      </c>
      <c r="P58" s="5">
        <v>-6803245283</v>
      </c>
      <c r="Q58" s="5">
        <v>-3706036918</v>
      </c>
    </row>
    <row r="59" spans="2:17" ht="15.5" x14ac:dyDescent="0.35">
      <c r="C59" t="s">
        <v>94</v>
      </c>
      <c r="D59" s="5">
        <v>29493386</v>
      </c>
      <c r="E59" s="5">
        <v>54463122</v>
      </c>
      <c r="F59" s="5">
        <v>39312965</v>
      </c>
      <c r="G59" s="5">
        <v>34450894</v>
      </c>
      <c r="I59" s="5">
        <v>140527839</v>
      </c>
      <c r="J59" s="5">
        <v>178098149</v>
      </c>
      <c r="K59" s="5">
        <v>648380487</v>
      </c>
      <c r="M59" s="5">
        <v>1559920</v>
      </c>
      <c r="N59" s="5">
        <v>1036109</v>
      </c>
    </row>
    <row r="60" spans="2:17" ht="15.5" x14ac:dyDescent="0.35">
      <c r="C60" t="s">
        <v>26</v>
      </c>
      <c r="D60" s="5">
        <v>-32261825224</v>
      </c>
      <c r="E60" s="5">
        <v>-28023846521</v>
      </c>
      <c r="F60" s="5">
        <v>-30211683754</v>
      </c>
      <c r="G60" s="5">
        <v>-72526352462</v>
      </c>
      <c r="I60" s="5">
        <v>-163134550045</v>
      </c>
      <c r="J60" s="5">
        <v>-125317753248</v>
      </c>
      <c r="K60" s="5">
        <v>-110394595841</v>
      </c>
      <c r="L60" s="5">
        <v>-2052506</v>
      </c>
      <c r="O60" s="5">
        <v>-18070664</v>
      </c>
      <c r="P60" s="5">
        <v>-552975321</v>
      </c>
      <c r="Q60" s="5">
        <v>-732312301</v>
      </c>
    </row>
    <row r="61" spans="2:17" ht="15.5" x14ac:dyDescent="0.35">
      <c r="C61" t="s">
        <v>96</v>
      </c>
      <c r="D61" s="5">
        <v>-1342598</v>
      </c>
      <c r="E61" s="5">
        <v>-3085651</v>
      </c>
      <c r="F61" s="5">
        <v>-121023169</v>
      </c>
      <c r="G61" s="5">
        <v>-928423569</v>
      </c>
      <c r="I61" s="5">
        <v>-1279974241</v>
      </c>
      <c r="J61" s="5">
        <v>-1324227603</v>
      </c>
      <c r="K61" s="5">
        <v>673723113</v>
      </c>
      <c r="L61" s="5">
        <v>-56210707</v>
      </c>
      <c r="M61" s="5">
        <v>84564045</v>
      </c>
      <c r="N61" s="5">
        <v>-177087218</v>
      </c>
      <c r="O61" s="5">
        <v>221844046</v>
      </c>
      <c r="P61" s="5">
        <v>73249959</v>
      </c>
      <c r="Q61" s="5">
        <v>-180662055</v>
      </c>
    </row>
    <row r="62" spans="2:17" ht="15.5" x14ac:dyDescent="0.35">
      <c r="C62" t="s">
        <v>339</v>
      </c>
      <c r="N62" s="5">
        <v>-69800000</v>
      </c>
      <c r="O62" s="5">
        <v>-2371744279</v>
      </c>
      <c r="P62" s="5">
        <v>-4998954946</v>
      </c>
      <c r="Q62" s="5">
        <v>-685236500</v>
      </c>
    </row>
    <row r="63" spans="2:17" ht="15.5" x14ac:dyDescent="0.35">
      <c r="C63" t="s">
        <v>91</v>
      </c>
      <c r="D63" s="5">
        <v>-10025928569</v>
      </c>
      <c r="E63" s="5">
        <v>-2968527542</v>
      </c>
      <c r="F63" s="5">
        <v>-12775736756</v>
      </c>
      <c r="G63" s="5">
        <v>-51026639401</v>
      </c>
      <c r="I63" s="5">
        <v>22289094890</v>
      </c>
      <c r="J63" s="5">
        <v>39701235937</v>
      </c>
      <c r="K63" s="5">
        <v>44714462289</v>
      </c>
      <c r="L63" s="5">
        <v>-644793770</v>
      </c>
      <c r="M63" s="5">
        <v>-1276893431</v>
      </c>
      <c r="N63" s="5">
        <v>33205780</v>
      </c>
      <c r="O63" s="5">
        <v>4772920546</v>
      </c>
      <c r="P63" s="5">
        <v>-1324564975</v>
      </c>
      <c r="Q63" s="5">
        <v>-2107826062</v>
      </c>
    </row>
    <row r="64" spans="2:17" ht="15.5" x14ac:dyDescent="0.35">
      <c r="C64" t="s">
        <v>97</v>
      </c>
      <c r="D64" s="5">
        <v>-42259603005</v>
      </c>
      <c r="E64" s="5">
        <v>-30940996592</v>
      </c>
      <c r="F64" s="5">
        <v>-43069130714</v>
      </c>
      <c r="G64" s="5">
        <v>-124446964538</v>
      </c>
      <c r="I64" s="5">
        <v>-141984901557</v>
      </c>
      <c r="J64" s="5">
        <v>-86762646765</v>
      </c>
      <c r="K64" s="5">
        <v>-64358029952</v>
      </c>
      <c r="L64" s="5">
        <v>-703056983</v>
      </c>
      <c r="M64" s="5">
        <v>-1190769466</v>
      </c>
      <c r="N64" s="5">
        <v>-212645329</v>
      </c>
      <c r="O64" s="5">
        <v>2604949649</v>
      </c>
      <c r="P64" s="5">
        <v>-6803245283</v>
      </c>
      <c r="Q64" s="5">
        <v>-3706036918</v>
      </c>
    </row>
    <row r="65" spans="2:17" ht="15.5" x14ac:dyDescent="0.35">
      <c r="C65" t="s">
        <v>109</v>
      </c>
      <c r="G65" s="5">
        <v>-545803140</v>
      </c>
    </row>
    <row r="66" spans="2:17" ht="15.5" x14ac:dyDescent="0.35">
      <c r="C66" t="s">
        <v>28</v>
      </c>
      <c r="D66" s="5">
        <v>-88332875594</v>
      </c>
      <c r="E66" s="5">
        <v>-97132885369</v>
      </c>
      <c r="F66" s="5">
        <v>-75117841497</v>
      </c>
      <c r="G66" s="5">
        <v>-60094852668</v>
      </c>
      <c r="I66" s="5">
        <v>-139675502360</v>
      </c>
      <c r="J66" s="5">
        <v>-109753136715</v>
      </c>
      <c r="K66" s="5">
        <v>31739960831</v>
      </c>
      <c r="L66" s="5">
        <v>-2354728343</v>
      </c>
      <c r="M66" s="5">
        <v>-1439439762</v>
      </c>
      <c r="N66" s="5">
        <v>-650682118</v>
      </c>
      <c r="O66" s="5">
        <v>423089657</v>
      </c>
      <c r="P66" s="5">
        <v>-12502049235</v>
      </c>
      <c r="Q66" s="5">
        <v>-8041681012</v>
      </c>
    </row>
    <row r="67" spans="2:17" ht="15.5" x14ac:dyDescent="0.35">
      <c r="C67" t="s">
        <v>27</v>
      </c>
      <c r="E67" s="5">
        <v>-932059727</v>
      </c>
      <c r="F67" s="5">
        <v>932059727</v>
      </c>
      <c r="G67" s="5">
        <v>-4888428509</v>
      </c>
      <c r="I67" s="5">
        <v>-5078187676</v>
      </c>
      <c r="J67" s="5">
        <v>-2555173881</v>
      </c>
      <c r="K67" s="5">
        <v>-5597963120</v>
      </c>
      <c r="L67" s="5">
        <v>726318358</v>
      </c>
      <c r="M67" s="5">
        <v>445148568</v>
      </c>
      <c r="N67" s="5">
        <v>180126798</v>
      </c>
      <c r="O67" s="5">
        <v>-47574007</v>
      </c>
      <c r="P67" s="5">
        <v>-139516248</v>
      </c>
      <c r="Q67" s="5">
        <v>-309692526</v>
      </c>
    </row>
    <row r="68" spans="2:17" ht="15.5" x14ac:dyDescent="0.35">
      <c r="C68" t="s">
        <v>103</v>
      </c>
      <c r="K68" s="5">
        <v>3017140269</v>
      </c>
    </row>
    <row r="69" spans="2:17" ht="15.5" x14ac:dyDescent="0.35">
      <c r="C69" t="s">
        <v>100</v>
      </c>
      <c r="E69" s="5">
        <v>-932059727</v>
      </c>
      <c r="F69" s="5">
        <v>932059727</v>
      </c>
      <c r="G69" s="5">
        <v>-4888428509</v>
      </c>
      <c r="I69" s="5">
        <v>-5078187676</v>
      </c>
      <c r="J69" s="5">
        <v>-2555173881</v>
      </c>
      <c r="K69" s="5">
        <v>-5597963120</v>
      </c>
      <c r="L69" s="5">
        <v>726318358</v>
      </c>
      <c r="M69" s="5">
        <v>445148568</v>
      </c>
      <c r="N69" s="5">
        <v>180126798</v>
      </c>
      <c r="O69" s="5">
        <v>-47574007</v>
      </c>
      <c r="P69" s="5">
        <v>-139516248</v>
      </c>
      <c r="Q69" s="5">
        <v>-309692526</v>
      </c>
    </row>
    <row r="70" spans="2:17" ht="15.5" x14ac:dyDescent="0.35">
      <c r="C70" t="s">
        <v>104</v>
      </c>
      <c r="D70" s="5">
        <v>-88332875594</v>
      </c>
      <c r="E70" s="5">
        <v>-98064945096</v>
      </c>
      <c r="F70" s="5">
        <v>-74185781770</v>
      </c>
      <c r="G70" s="5">
        <v>-64983281177</v>
      </c>
      <c r="I70" s="5">
        <v>-144753690036</v>
      </c>
      <c r="J70" s="5">
        <v>-112308310596</v>
      </c>
      <c r="K70" s="5">
        <v>29159137980</v>
      </c>
      <c r="L70" s="5">
        <v>-1628409985</v>
      </c>
      <c r="M70" s="5">
        <v>-994291194</v>
      </c>
      <c r="N70" s="5">
        <v>-470555320</v>
      </c>
      <c r="O70" s="5">
        <v>375515650</v>
      </c>
      <c r="P70" s="5">
        <v>-12641565483</v>
      </c>
      <c r="Q70" s="5">
        <v>-8351373538</v>
      </c>
    </row>
    <row r="71" spans="2:17" ht="15.5" x14ac:dyDescent="0.35">
      <c r="C71" t="s">
        <v>105</v>
      </c>
      <c r="D71" s="5">
        <v>250015184</v>
      </c>
      <c r="E71" s="5">
        <v>-228240620</v>
      </c>
      <c r="F71" s="5">
        <v>-21774564</v>
      </c>
      <c r="G71" s="5">
        <v>250191167</v>
      </c>
      <c r="I71" s="5">
        <v>250191167</v>
      </c>
      <c r="J71" s="5">
        <v>3030737927</v>
      </c>
      <c r="K71" s="5">
        <v>14916717247</v>
      </c>
      <c r="L71" s="5">
        <v>91088406</v>
      </c>
      <c r="M71" s="5">
        <v>-244784287</v>
      </c>
      <c r="N71" s="5">
        <v>144253837</v>
      </c>
      <c r="O71" s="5">
        <v>96514954</v>
      </c>
      <c r="P71" s="5">
        <v>-2434043</v>
      </c>
      <c r="Q71" s="5">
        <v>969435374</v>
      </c>
    </row>
    <row r="72" spans="2:17" ht="15.5" x14ac:dyDescent="0.35">
      <c r="C72" t="s">
        <v>107</v>
      </c>
      <c r="D72" s="5">
        <v>-88082860410</v>
      </c>
      <c r="E72" s="5">
        <v>-98293185716</v>
      </c>
      <c r="F72" s="5">
        <v>-74207556334</v>
      </c>
      <c r="G72" s="5">
        <v>-64733090010</v>
      </c>
      <c r="I72" s="5">
        <v>-144503498869</v>
      </c>
      <c r="J72" s="5">
        <v>-109277572669</v>
      </c>
      <c r="K72" s="5">
        <v>44075855227</v>
      </c>
      <c r="L72" s="5">
        <v>-1537321579</v>
      </c>
      <c r="M72" s="5">
        <v>-1239075481</v>
      </c>
      <c r="N72" s="5">
        <v>-326301483</v>
      </c>
      <c r="O72" s="5">
        <v>472030604</v>
      </c>
      <c r="P72" s="5">
        <v>-12643999526</v>
      </c>
      <c r="Q72" s="5">
        <v>-7381938164</v>
      </c>
    </row>
    <row r="73" spans="2:17" ht="15.5" x14ac:dyDescent="0.35">
      <c r="C73" t="s">
        <v>108</v>
      </c>
      <c r="D73" s="5">
        <v>-88332875594</v>
      </c>
      <c r="E73" s="5">
        <v>-98064945096</v>
      </c>
      <c r="F73" s="5">
        <v>-74185781770</v>
      </c>
      <c r="G73" s="5">
        <v>-61964596211</v>
      </c>
      <c r="I73" s="5">
        <v>-144753690036</v>
      </c>
      <c r="J73" s="5">
        <v>-112308310596</v>
      </c>
      <c r="K73" s="5">
        <v>29159137980</v>
      </c>
      <c r="L73" s="5">
        <v>-1628409985</v>
      </c>
      <c r="M73" s="5">
        <v>-994291194</v>
      </c>
      <c r="N73" s="5">
        <v>-470555320</v>
      </c>
      <c r="O73" s="5">
        <v>375515650</v>
      </c>
      <c r="P73" s="5">
        <v>-12641565482</v>
      </c>
      <c r="Q73" s="5">
        <v>-8351373538</v>
      </c>
    </row>
    <row r="74" spans="2:17" ht="15.5" x14ac:dyDescent="0.35">
      <c r="C74" t="s">
        <v>7</v>
      </c>
      <c r="D74" s="5">
        <v>-94216782884</v>
      </c>
      <c r="E74" s="5">
        <v>-92159263242</v>
      </c>
      <c r="F74" s="5">
        <v>-74207556334</v>
      </c>
      <c r="G74" s="5">
        <v>-55035031398</v>
      </c>
      <c r="I74" s="5">
        <v>-138369928363</v>
      </c>
      <c r="J74" s="5">
        <v>-113630606023</v>
      </c>
      <c r="K74" s="5">
        <v>43921896432</v>
      </c>
      <c r="L74" s="5">
        <v>-1543321311</v>
      </c>
      <c r="M74" s="5">
        <v>-1238967095</v>
      </c>
      <c r="N74" s="5">
        <v>-324815546</v>
      </c>
      <c r="O74" s="5">
        <v>479306787</v>
      </c>
      <c r="P74" s="5">
        <v>-12607532107</v>
      </c>
      <c r="Q74" s="5">
        <v>-7431056883</v>
      </c>
    </row>
    <row r="75" spans="2:17" ht="15.5" x14ac:dyDescent="0.35">
      <c r="C75" t="s">
        <v>466</v>
      </c>
      <c r="D75" s="5">
        <v>6133922475</v>
      </c>
      <c r="E75" s="5">
        <v>-6133922475</v>
      </c>
      <c r="G75" s="5">
        <v>-9152255472</v>
      </c>
      <c r="I75" s="5">
        <v>-6133570506</v>
      </c>
      <c r="J75" s="5">
        <v>4353033354</v>
      </c>
      <c r="K75" s="5">
        <v>153958795</v>
      </c>
      <c r="L75" s="5">
        <v>5999732</v>
      </c>
      <c r="M75" s="5">
        <v>-108386</v>
      </c>
      <c r="N75" s="5">
        <v>-1485937</v>
      </c>
      <c r="O75" s="5">
        <v>-7276183</v>
      </c>
      <c r="P75" s="5">
        <v>-36467419</v>
      </c>
      <c r="Q75" s="5">
        <v>49118719</v>
      </c>
    </row>
    <row r="76" spans="2:17" ht="15.5" x14ac:dyDescent="0.35">
      <c r="C76" t="s">
        <v>110</v>
      </c>
      <c r="D76" s="5">
        <v>-88332875594</v>
      </c>
      <c r="E76" s="5">
        <v>-98064945096</v>
      </c>
      <c r="F76" s="5">
        <v>-74185781770</v>
      </c>
      <c r="G76" s="5">
        <v>-61964596211</v>
      </c>
      <c r="I76" s="5">
        <v>-144753690036</v>
      </c>
      <c r="J76" s="5">
        <v>-112308310596</v>
      </c>
      <c r="K76" s="5">
        <v>29159137980</v>
      </c>
      <c r="L76" s="5">
        <v>-1628409985</v>
      </c>
      <c r="M76" s="5">
        <v>-994291194</v>
      </c>
      <c r="N76" s="5">
        <v>-470555320</v>
      </c>
      <c r="O76" s="5">
        <v>375515650</v>
      </c>
      <c r="P76" s="5">
        <v>-12641565482</v>
      </c>
      <c r="Q76" s="5">
        <v>-8351373538</v>
      </c>
    </row>
    <row r="77" spans="2:17" ht="15.5" x14ac:dyDescent="0.35">
      <c r="C77" t="s">
        <v>111</v>
      </c>
      <c r="D77" s="5">
        <v>-88082860409</v>
      </c>
      <c r="E77" s="5">
        <v>-98293185717</v>
      </c>
      <c r="F77" s="5">
        <v>-74207556334</v>
      </c>
      <c r="G77" s="5">
        <v>-64733090010</v>
      </c>
      <c r="I77" s="5">
        <v>-144503498869</v>
      </c>
      <c r="J77" s="5">
        <v>-109277572669</v>
      </c>
      <c r="K77" s="5">
        <v>44075855227</v>
      </c>
      <c r="L77" s="5">
        <v>-1537321579</v>
      </c>
      <c r="M77" s="5">
        <v>-1239075481</v>
      </c>
      <c r="N77" s="5">
        <v>-326301483</v>
      </c>
      <c r="O77" s="5">
        <v>472030604</v>
      </c>
      <c r="P77" s="5">
        <v>-12643999526</v>
      </c>
      <c r="Q77" s="5">
        <v>-7381938164</v>
      </c>
    </row>
    <row r="78" spans="2:17" ht="15.5" x14ac:dyDescent="0.35">
      <c r="C78" t="s">
        <v>112</v>
      </c>
      <c r="D78" s="5">
        <v>-88082860409</v>
      </c>
      <c r="E78" s="5">
        <v>-98293185717</v>
      </c>
      <c r="F78" s="5">
        <v>-74207556334</v>
      </c>
      <c r="G78" s="5">
        <v>-64733090010</v>
      </c>
      <c r="I78" s="5">
        <v>-144503498869</v>
      </c>
      <c r="J78" s="5">
        <v>-109277572669</v>
      </c>
      <c r="K78" s="5">
        <v>44075855227</v>
      </c>
      <c r="L78" s="5">
        <v>-1537321579</v>
      </c>
      <c r="M78" s="5">
        <v>-1239075481</v>
      </c>
      <c r="N78" s="5">
        <v>-326301483</v>
      </c>
      <c r="O78" s="5">
        <v>472030604</v>
      </c>
      <c r="P78" s="5">
        <v>-12643999526</v>
      </c>
      <c r="Q78" s="5">
        <v>-7381938164</v>
      </c>
    </row>
    <row r="80" spans="2:17" ht="15.5" x14ac:dyDescent="0.35">
      <c r="B80" t="s">
        <v>113</v>
      </c>
      <c r="C80" t="s">
        <v>114</v>
      </c>
    </row>
    <row r="81" spans="3:17" ht="15.5" x14ac:dyDescent="0.35">
      <c r="C81" t="s">
        <v>115</v>
      </c>
    </row>
    <row r="82" spans="3:17" ht="15.5" x14ac:dyDescent="0.35">
      <c r="C82" t="s">
        <v>19</v>
      </c>
      <c r="D82" s="5">
        <v>8731130254</v>
      </c>
      <c r="E82" s="5">
        <v>20311763870</v>
      </c>
      <c r="F82" s="5">
        <v>22744785800</v>
      </c>
      <c r="G82" s="5">
        <v>14071659823</v>
      </c>
      <c r="I82" s="5">
        <v>14071659823</v>
      </c>
      <c r="J82" s="5">
        <v>17158493885</v>
      </c>
      <c r="K82" s="5">
        <v>90765104701</v>
      </c>
      <c r="L82" s="5">
        <v>298567300</v>
      </c>
      <c r="M82" s="5">
        <v>151482735</v>
      </c>
      <c r="N82" s="5">
        <v>158691071</v>
      </c>
      <c r="O82" s="5">
        <v>420554684</v>
      </c>
      <c r="P82" s="5">
        <v>60233078</v>
      </c>
      <c r="Q82" s="5">
        <v>336742590</v>
      </c>
    </row>
    <row r="83" spans="3:17" ht="15.5" x14ac:dyDescent="0.35">
      <c r="C83" t="s">
        <v>116</v>
      </c>
      <c r="D83" s="5">
        <v>694742911559</v>
      </c>
      <c r="E83" s="5">
        <v>643944208881</v>
      </c>
      <c r="F83" s="5">
        <v>697900043312</v>
      </c>
      <c r="G83" s="5">
        <v>844025510870</v>
      </c>
      <c r="I83" s="5">
        <v>844025510870</v>
      </c>
      <c r="J83" s="5">
        <v>666478238064</v>
      </c>
      <c r="K83" s="5">
        <v>654971477119</v>
      </c>
      <c r="L83" s="5">
        <v>870063347</v>
      </c>
      <c r="M83" s="5">
        <v>740813066</v>
      </c>
      <c r="N83" s="5">
        <v>567296039</v>
      </c>
      <c r="O83" s="5">
        <v>864326321</v>
      </c>
      <c r="P83" s="5">
        <v>1081274964</v>
      </c>
      <c r="Q83" s="5">
        <v>1830549851</v>
      </c>
    </row>
    <row r="84" spans="3:17" ht="15.5" x14ac:dyDescent="0.35">
      <c r="C84" t="s">
        <v>118</v>
      </c>
      <c r="D84" s="5">
        <v>86806020453</v>
      </c>
      <c r="E84" s="5">
        <v>533616466688</v>
      </c>
      <c r="F84" s="5">
        <v>54900954570</v>
      </c>
      <c r="G84" s="5">
        <v>352769006</v>
      </c>
      <c r="I84" s="5">
        <v>352769006</v>
      </c>
      <c r="J84" s="5">
        <v>1812631573</v>
      </c>
      <c r="K84" s="5">
        <v>1698060863</v>
      </c>
    </row>
    <row r="85" spans="3:17" ht="15.5" x14ac:dyDescent="0.35">
      <c r="C85" t="s">
        <v>117</v>
      </c>
      <c r="F85" s="5">
        <v>343292252017</v>
      </c>
      <c r="J85" s="5">
        <v>3174672677</v>
      </c>
      <c r="K85" s="5">
        <v>3174672677</v>
      </c>
    </row>
    <row r="86" spans="3:17" ht="15.5" x14ac:dyDescent="0.35">
      <c r="C86" t="s">
        <v>119</v>
      </c>
      <c r="D86" s="5">
        <v>694742911559</v>
      </c>
      <c r="E86" s="5">
        <v>643944208881</v>
      </c>
      <c r="F86" s="5">
        <v>697900043312</v>
      </c>
      <c r="G86" s="5">
        <v>844025510870</v>
      </c>
      <c r="I86" s="5">
        <v>844025510870</v>
      </c>
      <c r="J86" s="5">
        <v>666478238064</v>
      </c>
      <c r="K86" s="5">
        <v>654971477119</v>
      </c>
      <c r="L86" s="5">
        <v>870063347</v>
      </c>
      <c r="M86" s="5">
        <v>740813066</v>
      </c>
      <c r="N86" s="5">
        <v>567296039</v>
      </c>
      <c r="O86" s="5">
        <v>864326321</v>
      </c>
      <c r="P86" s="5">
        <v>1081274964</v>
      </c>
      <c r="Q86" s="5">
        <v>1830549851</v>
      </c>
    </row>
    <row r="87" spans="3:17" ht="15.5" x14ac:dyDescent="0.35">
      <c r="C87" t="s">
        <v>120</v>
      </c>
      <c r="D87" s="5">
        <v>680458188951</v>
      </c>
      <c r="E87" s="5">
        <v>676700000227</v>
      </c>
      <c r="F87" s="5">
        <v>946915324857</v>
      </c>
      <c r="G87" s="5">
        <v>549094082747</v>
      </c>
      <c r="I87" s="5">
        <v>549094082747</v>
      </c>
      <c r="J87" s="5">
        <v>414903264679</v>
      </c>
      <c r="K87" s="5">
        <v>322901875272</v>
      </c>
      <c r="N87" s="5">
        <v>165000000</v>
      </c>
      <c r="P87" s="5">
        <v>457290403</v>
      </c>
      <c r="Q87" s="5">
        <v>676569502</v>
      </c>
    </row>
    <row r="88" spans="3:17" ht="15.5" x14ac:dyDescent="0.35">
      <c r="C88" t="s">
        <v>121</v>
      </c>
      <c r="D88" s="5">
        <v>680458188951</v>
      </c>
      <c r="E88" s="5">
        <v>676700000227</v>
      </c>
      <c r="F88" s="5">
        <v>946915324857</v>
      </c>
      <c r="G88" s="5">
        <v>549094082747</v>
      </c>
      <c r="I88" s="5">
        <v>549094082747</v>
      </c>
      <c r="J88" s="5">
        <v>414903264679</v>
      </c>
      <c r="K88" s="5">
        <v>322901875272</v>
      </c>
      <c r="N88" s="5">
        <v>165000000</v>
      </c>
      <c r="P88" s="5">
        <v>457290403</v>
      </c>
      <c r="Q88" s="5">
        <v>676569502</v>
      </c>
    </row>
    <row r="89" spans="3:17" ht="15.5" x14ac:dyDescent="0.35">
      <c r="C89" t="s">
        <v>122</v>
      </c>
      <c r="D89" s="5">
        <v>536779792167</v>
      </c>
      <c r="E89" s="5">
        <v>544304276600</v>
      </c>
      <c r="F89" s="5">
        <v>573211698490</v>
      </c>
      <c r="G89" s="5">
        <v>638552686924</v>
      </c>
      <c r="I89" s="5">
        <v>638552686924</v>
      </c>
      <c r="J89" s="5">
        <v>898284244871</v>
      </c>
      <c r="K89" s="5">
        <v>1036004108440</v>
      </c>
      <c r="L89" s="5">
        <v>33936622</v>
      </c>
      <c r="M89" s="5">
        <v>39156208</v>
      </c>
      <c r="N89" s="5">
        <v>48194521</v>
      </c>
      <c r="O89" s="5">
        <v>43597558</v>
      </c>
      <c r="P89" s="5">
        <v>1126818651</v>
      </c>
      <c r="Q89" s="5">
        <v>1365840935</v>
      </c>
    </row>
    <row r="90" spans="3:17" ht="15.5" x14ac:dyDescent="0.35">
      <c r="C90" t="s">
        <v>91</v>
      </c>
      <c r="D90" s="5">
        <v>-13183097941</v>
      </c>
      <c r="E90" s="5">
        <v>-5151611328</v>
      </c>
      <c r="F90" s="5">
        <v>17533066804</v>
      </c>
      <c r="G90" s="5">
        <v>-13183097941</v>
      </c>
      <c r="I90" s="5">
        <v>-13183097941</v>
      </c>
      <c r="L90" s="5">
        <v>-194500190</v>
      </c>
      <c r="M90" s="5">
        <v>-285588596</v>
      </c>
      <c r="N90" s="5">
        <v>-40804309</v>
      </c>
      <c r="O90" s="5">
        <v>-185058146</v>
      </c>
      <c r="P90" s="5">
        <v>-281573100</v>
      </c>
      <c r="Q90" s="5">
        <v>-279139057</v>
      </c>
    </row>
    <row r="91" spans="3:17" ht="15.5" x14ac:dyDescent="0.35">
      <c r="C91" t="s">
        <v>123</v>
      </c>
      <c r="D91" s="5">
        <v>2279515730570</v>
      </c>
      <c r="E91" s="5">
        <v>2249642631547</v>
      </c>
      <c r="F91" s="5">
        <v>2899340200569</v>
      </c>
      <c r="G91" s="5">
        <v>2493731062984</v>
      </c>
      <c r="I91" s="5">
        <v>2493731062984</v>
      </c>
      <c r="J91" s="5">
        <v>2446170156290</v>
      </c>
      <c r="K91" s="5">
        <v>2608944198401</v>
      </c>
      <c r="L91" s="5">
        <v>1220764274</v>
      </c>
      <c r="M91" s="5">
        <v>975680877</v>
      </c>
      <c r="N91" s="5">
        <v>1080365641</v>
      </c>
      <c r="O91" s="5">
        <v>1358592894</v>
      </c>
      <c r="P91" s="5">
        <v>3175952842</v>
      </c>
      <c r="Q91" s="5">
        <v>5325401850</v>
      </c>
    </row>
    <row r="92" spans="3:17" ht="15.5" x14ac:dyDescent="0.35">
      <c r="C92" t="s">
        <v>124</v>
      </c>
    </row>
    <row r="93" spans="3:17" ht="15.5" x14ac:dyDescent="0.35">
      <c r="C93" t="s">
        <v>126</v>
      </c>
      <c r="D93" s="5">
        <v>671302172317</v>
      </c>
      <c r="E93" s="5">
        <v>684962734215</v>
      </c>
      <c r="F93" s="5">
        <v>678629087576</v>
      </c>
      <c r="G93" s="5">
        <v>709070362997</v>
      </c>
      <c r="I93" s="5">
        <v>709070362997</v>
      </c>
      <c r="J93" s="5">
        <v>596763267419</v>
      </c>
      <c r="K93" s="5">
        <v>468215645239</v>
      </c>
      <c r="L93" s="5">
        <v>3580623612</v>
      </c>
      <c r="M93" s="5">
        <v>3439517925</v>
      </c>
      <c r="N93" s="5">
        <v>3528054411</v>
      </c>
      <c r="O93" s="5">
        <v>3677935024</v>
      </c>
      <c r="P93" s="5">
        <v>7066951281</v>
      </c>
      <c r="Q93" s="5">
        <v>15966342356</v>
      </c>
    </row>
    <row r="94" spans="3:17" ht="15.5" x14ac:dyDescent="0.35">
      <c r="C94" t="s">
        <v>125</v>
      </c>
      <c r="D94" s="5">
        <v>2362370889</v>
      </c>
      <c r="E94" s="5">
        <v>2362370889</v>
      </c>
      <c r="F94" s="5">
        <v>-3680523146</v>
      </c>
      <c r="G94" s="5">
        <v>2362370889</v>
      </c>
      <c r="I94" s="5">
        <v>2362370889</v>
      </c>
      <c r="J94" s="5">
        <v>2279492448</v>
      </c>
      <c r="L94" s="5">
        <v>1884798643</v>
      </c>
      <c r="M94" s="5">
        <v>1162353227</v>
      </c>
      <c r="N94" s="5">
        <v>616084905</v>
      </c>
      <c r="O94" s="5">
        <v>408962233</v>
      </c>
      <c r="P94" s="5">
        <v>336309302</v>
      </c>
      <c r="Q94" s="5">
        <v>321372170</v>
      </c>
    </row>
    <row r="95" spans="3:17" ht="15.5" x14ac:dyDescent="0.35">
      <c r="C95" t="s">
        <v>342</v>
      </c>
      <c r="D95" s="5">
        <v>39860729631</v>
      </c>
      <c r="E95" s="5">
        <v>41234653503</v>
      </c>
      <c r="F95" s="5">
        <v>46037186225</v>
      </c>
      <c r="G95" s="5">
        <v>43965563904</v>
      </c>
      <c r="I95" s="5">
        <v>43965563904</v>
      </c>
      <c r="J95" s="5">
        <v>47394172754</v>
      </c>
      <c r="K95" s="5">
        <v>47394172754</v>
      </c>
    </row>
    <row r="96" spans="3:17" ht="15.5" x14ac:dyDescent="0.35">
      <c r="C96" t="s">
        <v>130</v>
      </c>
      <c r="D96" s="5">
        <v>738557037031</v>
      </c>
      <c r="E96" s="5">
        <v>757048105264</v>
      </c>
      <c r="F96" s="5">
        <v>749376266247</v>
      </c>
      <c r="G96" s="5">
        <v>789397765293</v>
      </c>
      <c r="I96" s="5">
        <v>789397765293</v>
      </c>
      <c r="J96" s="5">
        <v>710104210177</v>
      </c>
      <c r="K96" s="5">
        <v>565028520065</v>
      </c>
      <c r="L96" s="5">
        <v>5465422255</v>
      </c>
      <c r="M96" s="5">
        <v>4601871152</v>
      </c>
      <c r="N96" s="5">
        <v>4144139316</v>
      </c>
      <c r="O96" s="5">
        <v>4086897257</v>
      </c>
      <c r="P96" s="5">
        <v>7403260583</v>
      </c>
      <c r="Q96" s="5">
        <v>16400869447</v>
      </c>
    </row>
    <row r="97" spans="3:17" ht="15.5" x14ac:dyDescent="0.35">
      <c r="C97" t="s">
        <v>131</v>
      </c>
      <c r="D97" s="5">
        <v>3018072767601</v>
      </c>
      <c r="E97" s="5">
        <v>3006690736811</v>
      </c>
      <c r="F97" s="5">
        <v>3648716466816</v>
      </c>
      <c r="G97" s="5">
        <v>3283128828277</v>
      </c>
      <c r="I97" s="5">
        <v>3283128828277</v>
      </c>
      <c r="J97" s="5">
        <v>3156274366467</v>
      </c>
      <c r="K97" s="5">
        <v>3173972718466</v>
      </c>
      <c r="L97" s="5">
        <v>6686186529</v>
      </c>
      <c r="M97" s="5">
        <v>5577552029</v>
      </c>
      <c r="N97" s="5">
        <v>5224504957</v>
      </c>
      <c r="O97" s="5">
        <v>5445490151</v>
      </c>
      <c r="P97" s="5">
        <v>10579213425</v>
      </c>
      <c r="Q97" s="5">
        <v>21726271297</v>
      </c>
    </row>
    <row r="98" spans="3:17" ht="15.5" x14ac:dyDescent="0.35">
      <c r="C98" t="s">
        <v>132</v>
      </c>
    </row>
    <row r="99" spans="3:17" ht="15.5" x14ac:dyDescent="0.35">
      <c r="C99" t="s">
        <v>133</v>
      </c>
    </row>
    <row r="100" spans="3:17" ht="15.5" x14ac:dyDescent="0.35">
      <c r="C100" t="s">
        <v>134</v>
      </c>
      <c r="D100" s="5">
        <v>1687471621049</v>
      </c>
      <c r="E100" s="5">
        <v>1703924353652</v>
      </c>
      <c r="F100" s="5">
        <v>2170651166598</v>
      </c>
      <c r="G100" s="5">
        <v>1870321951817</v>
      </c>
      <c r="I100" s="5">
        <v>1870321951817</v>
      </c>
      <c r="J100" s="5">
        <v>1728423126211</v>
      </c>
      <c r="K100" s="5">
        <v>1735974490913</v>
      </c>
      <c r="L100" s="5">
        <v>14884098201</v>
      </c>
      <c r="M100" s="5">
        <v>12419453735</v>
      </c>
      <c r="N100" s="5">
        <v>11405628210</v>
      </c>
      <c r="O100" s="5">
        <v>11378076773</v>
      </c>
      <c r="P100" s="5">
        <v>14268295418</v>
      </c>
      <c r="Q100" s="5">
        <v>12292197503</v>
      </c>
    </row>
    <row r="101" spans="3:17" ht="15.5" x14ac:dyDescent="0.35">
      <c r="C101" t="s">
        <v>136</v>
      </c>
      <c r="L101" s="5">
        <v>2676757139</v>
      </c>
      <c r="M101" s="5">
        <v>2766817191</v>
      </c>
      <c r="N101" s="5">
        <v>3795825035</v>
      </c>
      <c r="O101" s="5">
        <v>3413585343</v>
      </c>
      <c r="P101" s="5">
        <v>4221875527</v>
      </c>
      <c r="Q101" s="5">
        <v>5024839219</v>
      </c>
    </row>
    <row r="102" spans="3:17" ht="15.5" x14ac:dyDescent="0.35">
      <c r="C102" t="s">
        <v>137</v>
      </c>
      <c r="D102" s="5">
        <v>660039800585</v>
      </c>
      <c r="E102" s="5">
        <v>666648049515</v>
      </c>
      <c r="F102" s="5">
        <v>713194799253</v>
      </c>
      <c r="G102" s="5">
        <v>863755430716</v>
      </c>
      <c r="I102" s="5">
        <v>863755430716</v>
      </c>
      <c r="J102" s="5">
        <v>427460326276</v>
      </c>
      <c r="K102" s="5">
        <v>541436190544</v>
      </c>
      <c r="L102" s="5">
        <v>2676757139</v>
      </c>
      <c r="M102" s="5">
        <v>2766817191</v>
      </c>
      <c r="N102" s="5">
        <v>3795825035</v>
      </c>
      <c r="O102" s="5">
        <v>3413585343</v>
      </c>
      <c r="P102" s="5">
        <v>4221875527</v>
      </c>
      <c r="Q102" s="5">
        <v>5024839219</v>
      </c>
    </row>
    <row r="103" spans="3:17" ht="15.5" x14ac:dyDescent="0.35">
      <c r="C103" t="s">
        <v>139</v>
      </c>
      <c r="L103" s="5">
        <v>3753687765</v>
      </c>
      <c r="M103" s="5">
        <v>3703037797</v>
      </c>
      <c r="N103" s="5">
        <v>2021012797</v>
      </c>
      <c r="O103" s="5">
        <v>1431422302</v>
      </c>
      <c r="P103" s="5">
        <v>875232587</v>
      </c>
      <c r="Q103" s="5">
        <v>874591387</v>
      </c>
    </row>
    <row r="104" spans="3:17" ht="15.5" x14ac:dyDescent="0.35">
      <c r="C104" t="s">
        <v>140</v>
      </c>
      <c r="D104" s="5">
        <v>86806020453</v>
      </c>
      <c r="E104" s="5">
        <v>533616466688</v>
      </c>
      <c r="F104" s="5">
        <v>398193206587</v>
      </c>
      <c r="G104" s="5">
        <v>352769006</v>
      </c>
      <c r="I104" s="5">
        <v>352769006</v>
      </c>
      <c r="J104" s="5">
        <v>4987304250</v>
      </c>
      <c r="K104" s="5">
        <v>4872733540</v>
      </c>
      <c r="L104" s="5">
        <v>3753687765</v>
      </c>
      <c r="M104" s="5">
        <v>3703037797</v>
      </c>
      <c r="N104" s="5">
        <v>2021012797</v>
      </c>
      <c r="O104" s="5">
        <v>1431422302</v>
      </c>
      <c r="P104" s="5">
        <v>875232587</v>
      </c>
      <c r="Q104" s="5">
        <v>874591387</v>
      </c>
    </row>
    <row r="105" spans="3:17" ht="15.5" x14ac:dyDescent="0.35">
      <c r="C105" t="s">
        <v>138</v>
      </c>
      <c r="D105" s="5">
        <v>15257548210</v>
      </c>
      <c r="E105" s="5">
        <v>10465785657</v>
      </c>
      <c r="F105" s="5">
        <v>12106664616</v>
      </c>
      <c r="G105" s="5">
        <v>36881753365</v>
      </c>
      <c r="I105" s="5">
        <v>36881753365</v>
      </c>
      <c r="J105" s="5">
        <v>33855666415</v>
      </c>
      <c r="K105" s="5">
        <v>13681776353</v>
      </c>
      <c r="L105" s="5">
        <v>4019282945</v>
      </c>
      <c r="M105" s="5">
        <v>1652805446</v>
      </c>
      <c r="N105" s="5">
        <v>1298433688</v>
      </c>
      <c r="O105" s="5">
        <v>2308024174</v>
      </c>
      <c r="P105" s="5">
        <v>2525645322</v>
      </c>
      <c r="Q105" s="5">
        <v>949835994</v>
      </c>
    </row>
    <row r="106" spans="3:17" ht="15.5" x14ac:dyDescent="0.35">
      <c r="C106" t="s">
        <v>142</v>
      </c>
      <c r="D106" s="5">
        <v>48299649797</v>
      </c>
      <c r="E106" s="5">
        <v>45059821705</v>
      </c>
      <c r="F106" s="5">
        <v>162532782758</v>
      </c>
      <c r="G106" s="5">
        <v>27766703785</v>
      </c>
      <c r="I106" s="5">
        <v>27766703785</v>
      </c>
      <c r="J106" s="5">
        <v>36589948249</v>
      </c>
      <c r="K106" s="5">
        <v>7382078341</v>
      </c>
      <c r="L106" s="5">
        <v>1097651958</v>
      </c>
      <c r="M106" s="5">
        <v>960074907</v>
      </c>
      <c r="N106" s="5">
        <v>953638296</v>
      </c>
      <c r="O106" s="5">
        <v>888326560</v>
      </c>
      <c r="P106" s="5">
        <v>775073588</v>
      </c>
      <c r="Q106" s="5">
        <v>670420842</v>
      </c>
    </row>
    <row r="107" spans="3:17" ht="15.5" x14ac:dyDescent="0.35">
      <c r="C107" t="s">
        <v>135</v>
      </c>
      <c r="D107" s="5">
        <v>834346046880</v>
      </c>
      <c r="E107" s="5">
        <v>833562158456</v>
      </c>
      <c r="F107" s="5">
        <v>833597009875</v>
      </c>
      <c r="G107" s="5">
        <v>772263872969</v>
      </c>
      <c r="I107" s="5">
        <v>772263872969</v>
      </c>
      <c r="J107" s="5">
        <v>1059094820913</v>
      </c>
      <c r="K107" s="5">
        <v>1102691618147</v>
      </c>
    </row>
    <row r="108" spans="3:17" ht="15.5" x14ac:dyDescent="0.35">
      <c r="C108" t="s">
        <v>143</v>
      </c>
    </row>
    <row r="109" spans="3:17" ht="15.5" x14ac:dyDescent="0.35">
      <c r="C109" t="s">
        <v>346</v>
      </c>
      <c r="F109" s="5">
        <v>173877922259</v>
      </c>
      <c r="J109" s="5">
        <v>99588101399</v>
      </c>
    </row>
    <row r="110" spans="3:17" ht="15.5" x14ac:dyDescent="0.35">
      <c r="C110" t="s">
        <v>146</v>
      </c>
      <c r="D110" s="5">
        <v>41240173366</v>
      </c>
      <c r="E110" s="5">
        <v>50603040273</v>
      </c>
      <c r="F110" s="5">
        <v>883841091</v>
      </c>
      <c r="G110" s="5">
        <v>78277574642</v>
      </c>
      <c r="I110" s="5">
        <v>78277574642</v>
      </c>
      <c r="J110" s="5">
        <v>56840940900</v>
      </c>
      <c r="K110" s="5">
        <v>16940108795</v>
      </c>
      <c r="P110" s="5">
        <v>2533750000</v>
      </c>
      <c r="Q110" s="5">
        <v>1435791667</v>
      </c>
    </row>
    <row r="111" spans="3:17" ht="15.5" x14ac:dyDescent="0.35">
      <c r="C111" t="s">
        <v>109</v>
      </c>
    </row>
    <row r="112" spans="3:17" ht="15.5" x14ac:dyDescent="0.35">
      <c r="C112" t="s">
        <v>147</v>
      </c>
      <c r="D112" s="5">
        <v>52103651905</v>
      </c>
      <c r="E112" s="5">
        <v>53526451181</v>
      </c>
      <c r="F112" s="5">
        <v>224050886412</v>
      </c>
      <c r="G112" s="5">
        <v>56744711163</v>
      </c>
      <c r="I112" s="5">
        <v>56744711163</v>
      </c>
      <c r="J112" s="5">
        <v>167850853357</v>
      </c>
      <c r="K112" s="5">
        <v>69145267985</v>
      </c>
      <c r="L112" s="5">
        <v>2425744960</v>
      </c>
      <c r="M112" s="5">
        <v>2244433347</v>
      </c>
      <c r="N112" s="5">
        <v>1666136319</v>
      </c>
      <c r="O112" s="5">
        <v>1588371467</v>
      </c>
      <c r="P112" s="5">
        <v>4303906700</v>
      </c>
      <c r="Q112" s="5">
        <v>4783062961</v>
      </c>
    </row>
    <row r="113" spans="3:17" ht="15.5" x14ac:dyDescent="0.35">
      <c r="C113" t="s">
        <v>148</v>
      </c>
      <c r="D113" s="5">
        <v>52103651905</v>
      </c>
      <c r="E113" s="5">
        <v>53526451181</v>
      </c>
      <c r="F113" s="5">
        <v>224050886412</v>
      </c>
      <c r="G113" s="5">
        <v>56744711163</v>
      </c>
      <c r="I113" s="5">
        <v>56744711163</v>
      </c>
      <c r="J113" s="5">
        <v>167850853357</v>
      </c>
      <c r="K113" s="5">
        <v>69145267985</v>
      </c>
      <c r="L113" s="5">
        <v>2425744960</v>
      </c>
      <c r="M113" s="5">
        <v>2244433347</v>
      </c>
      <c r="N113" s="5">
        <v>1666136319</v>
      </c>
      <c r="O113" s="5">
        <v>1588371467</v>
      </c>
      <c r="P113" s="5">
        <v>4303906700</v>
      </c>
      <c r="Q113" s="5">
        <v>4783062961</v>
      </c>
    </row>
    <row r="114" spans="3:17" ht="15.5" x14ac:dyDescent="0.35">
      <c r="C114" t="s">
        <v>150</v>
      </c>
    </row>
    <row r="115" spans="3:17" ht="15.5" x14ac:dyDescent="0.35">
      <c r="C115" t="s">
        <v>151</v>
      </c>
      <c r="D115" s="5">
        <v>13113383708</v>
      </c>
      <c r="E115" s="5">
        <v>13113383708</v>
      </c>
      <c r="F115" s="5">
        <v>190778133782</v>
      </c>
      <c r="G115" s="5">
        <v>14329507313</v>
      </c>
      <c r="I115" s="5">
        <v>14329507313</v>
      </c>
      <c r="J115" s="5">
        <v>123045651509</v>
      </c>
      <c r="K115" s="5">
        <v>19826623687</v>
      </c>
      <c r="Q115" s="5">
        <v>1097958333</v>
      </c>
    </row>
    <row r="116" spans="3:17" ht="15.5" x14ac:dyDescent="0.35">
      <c r="C116" t="s">
        <v>149</v>
      </c>
      <c r="D116" s="5">
        <v>6602120202</v>
      </c>
      <c r="E116" s="5">
        <v>6602120202</v>
      </c>
      <c r="F116" s="5">
        <v>3724824027</v>
      </c>
      <c r="G116" s="5">
        <v>6602120202</v>
      </c>
      <c r="I116" s="5">
        <v>6602120202</v>
      </c>
      <c r="J116" s="5">
        <v>8965202989</v>
      </c>
      <c r="K116" s="5">
        <v>6128438635</v>
      </c>
    </row>
    <row r="117" spans="3:17" ht="15.5" x14ac:dyDescent="0.35">
      <c r="C117" t="s">
        <v>152</v>
      </c>
      <c r="D117" s="5">
        <v>1739575272954</v>
      </c>
      <c r="E117" s="5">
        <v>1757450804833</v>
      </c>
      <c r="F117" s="5">
        <v>2394702053010</v>
      </c>
      <c r="G117" s="5">
        <v>1927066662980</v>
      </c>
      <c r="I117" s="5">
        <v>1927066662980</v>
      </c>
      <c r="J117" s="5">
        <v>1896273979568</v>
      </c>
      <c r="K117" s="5">
        <v>1805119758898</v>
      </c>
      <c r="L117" s="5">
        <v>17309843161</v>
      </c>
      <c r="M117" s="5">
        <v>14663887082</v>
      </c>
      <c r="N117" s="5">
        <v>13071764529</v>
      </c>
      <c r="O117" s="5">
        <v>12966448240</v>
      </c>
      <c r="P117" s="5">
        <v>18572202118</v>
      </c>
      <c r="Q117" s="5">
        <v>17075260464</v>
      </c>
    </row>
    <row r="118" spans="3:17" ht="15.5" x14ac:dyDescent="0.35">
      <c r="C118" t="s">
        <v>153</v>
      </c>
    </row>
    <row r="119" spans="3:17" ht="15.5" x14ac:dyDescent="0.35">
      <c r="C119" t="s">
        <v>154</v>
      </c>
      <c r="D119" s="5">
        <v>267103625500</v>
      </c>
      <c r="E119" s="5">
        <v>267103625500</v>
      </c>
      <c r="F119" s="5">
        <v>267103625500</v>
      </c>
      <c r="G119" s="5">
        <v>267103625500</v>
      </c>
      <c r="I119" s="5">
        <v>267103625500</v>
      </c>
      <c r="J119" s="5">
        <v>267103625500</v>
      </c>
      <c r="K119" s="5">
        <v>267103625500</v>
      </c>
      <c r="L119" s="5">
        <v>101646300100</v>
      </c>
      <c r="M119" s="5">
        <v>101646300100</v>
      </c>
      <c r="N119" s="5">
        <v>101646300100</v>
      </c>
      <c r="O119" s="5">
        <v>101646300100</v>
      </c>
      <c r="P119" s="5">
        <v>101646300100</v>
      </c>
      <c r="Q119" s="5">
        <v>101646300100</v>
      </c>
    </row>
    <row r="120" spans="3:17" ht="15.5" x14ac:dyDescent="0.35">
      <c r="C120" t="s">
        <v>155</v>
      </c>
      <c r="D120" s="5">
        <v>1167524066825</v>
      </c>
      <c r="E120" s="5">
        <v>1167524066825</v>
      </c>
      <c r="F120" s="5">
        <v>1167524066825</v>
      </c>
      <c r="G120" s="5">
        <v>1167524066825</v>
      </c>
      <c r="I120" s="5">
        <v>1167524066825</v>
      </c>
      <c r="J120" s="5">
        <v>1167524066825</v>
      </c>
      <c r="K120" s="5">
        <v>1167524066825</v>
      </c>
      <c r="L120" s="5">
        <v>4291544950</v>
      </c>
      <c r="M120" s="5">
        <v>4291544950</v>
      </c>
      <c r="N120" s="5">
        <v>4291544950</v>
      </c>
      <c r="O120" s="5">
        <v>4291544950</v>
      </c>
      <c r="P120" s="5">
        <v>4291544950</v>
      </c>
      <c r="Q120" s="5">
        <v>4291544950</v>
      </c>
    </row>
    <row r="121" spans="3:17" ht="15.5" x14ac:dyDescent="0.35">
      <c r="C121" t="s">
        <v>156</v>
      </c>
      <c r="D121" s="5">
        <v>-324721519604</v>
      </c>
      <c r="E121" s="5">
        <v>-312755388951</v>
      </c>
      <c r="F121" s="5">
        <v>-207165090369</v>
      </c>
      <c r="G121" s="5">
        <v>-324721519604</v>
      </c>
      <c r="I121" s="5">
        <v>-324721519604</v>
      </c>
      <c r="J121" s="5">
        <v>-186351591241</v>
      </c>
      <c r="K121" s="5">
        <v>-72720985218</v>
      </c>
      <c r="L121" s="5">
        <v>-116448381460</v>
      </c>
      <c r="M121" s="5">
        <v>-114813971743</v>
      </c>
      <c r="N121" s="5">
        <v>-113819788935</v>
      </c>
      <c r="O121" s="5">
        <v>-113350719552</v>
      </c>
      <c r="P121" s="5">
        <v>-113733511385</v>
      </c>
      <c r="Q121" s="5">
        <v>-101128413321</v>
      </c>
    </row>
    <row r="122" spans="3:17" ht="15.5" x14ac:dyDescent="0.35">
      <c r="C122" t="s">
        <v>157</v>
      </c>
    </row>
    <row r="123" spans="3:17" ht="15.5" x14ac:dyDescent="0.35">
      <c r="C123" t="s">
        <v>158</v>
      </c>
    </row>
    <row r="124" spans="3:17" ht="15.5" x14ac:dyDescent="0.35">
      <c r="C124" t="s">
        <v>159</v>
      </c>
      <c r="D124" s="5">
        <v>-324721519604</v>
      </c>
      <c r="E124" s="5">
        <v>-312755388951</v>
      </c>
      <c r="F124" s="5">
        <v>-207165090369</v>
      </c>
      <c r="G124" s="5">
        <v>-324721519604</v>
      </c>
      <c r="I124" s="5">
        <v>-324721519604</v>
      </c>
      <c r="J124" s="5">
        <v>-186351591241</v>
      </c>
      <c r="K124" s="5">
        <v>-72720985218</v>
      </c>
      <c r="L124" s="5">
        <v>-116448381460</v>
      </c>
      <c r="M124" s="5">
        <v>-114813971743</v>
      </c>
      <c r="N124" s="5">
        <v>-113819788935</v>
      </c>
      <c r="O124" s="5">
        <v>-113350719552</v>
      </c>
      <c r="P124" s="5">
        <v>-113733511385</v>
      </c>
      <c r="Q124" s="5">
        <v>-101128413321</v>
      </c>
    </row>
    <row r="125" spans="3:17" ht="15.5" x14ac:dyDescent="0.35">
      <c r="C125" t="s">
        <v>160</v>
      </c>
      <c r="D125" s="5">
        <v>17669190090</v>
      </c>
      <c r="E125" s="5">
        <v>17669190090</v>
      </c>
      <c r="F125" s="5">
        <v>9018745046</v>
      </c>
      <c r="G125" s="5">
        <v>17669190090</v>
      </c>
      <c r="I125" s="5">
        <v>17669190090</v>
      </c>
      <c r="J125" s="5">
        <v>11724285815</v>
      </c>
      <c r="K125" s="5">
        <v>6946252461</v>
      </c>
      <c r="L125" s="5">
        <v>81379968</v>
      </c>
      <c r="M125" s="5">
        <v>75380236</v>
      </c>
      <c r="N125" s="5">
        <v>75488622</v>
      </c>
      <c r="O125" s="5">
        <v>76974559</v>
      </c>
      <c r="P125" s="5">
        <v>84250742</v>
      </c>
      <c r="Q125" s="5">
        <v>120718161</v>
      </c>
    </row>
    <row r="126" spans="3:17" ht="15.5" x14ac:dyDescent="0.35">
      <c r="C126" t="s">
        <v>9</v>
      </c>
      <c r="D126" s="5">
        <v>1114392264870</v>
      </c>
      <c r="E126" s="5">
        <v>967430109135</v>
      </c>
      <c r="F126" s="5">
        <v>1254014413806</v>
      </c>
      <c r="G126" s="5">
        <v>1114392264870</v>
      </c>
      <c r="I126" s="5">
        <v>1114392264870</v>
      </c>
      <c r="J126" s="5">
        <v>1260000386899</v>
      </c>
      <c r="K126" s="5">
        <v>1368852959568</v>
      </c>
      <c r="L126" s="5">
        <v>-10623656632</v>
      </c>
      <c r="M126" s="5">
        <v>-9086335053</v>
      </c>
      <c r="N126" s="5">
        <v>-7847259572</v>
      </c>
      <c r="O126" s="5">
        <v>-7520958089</v>
      </c>
      <c r="P126" s="5">
        <v>-7992988693</v>
      </c>
      <c r="Q126" s="5">
        <v>4651010833</v>
      </c>
    </row>
    <row r="127" spans="3:17" ht="15.5" x14ac:dyDescent="0.35">
      <c r="C127" t="s">
        <v>161</v>
      </c>
      <c r="D127" s="5">
        <v>2853967537824</v>
      </c>
      <c r="E127" s="5">
        <v>2724880913968</v>
      </c>
      <c r="F127" s="5">
        <v>3648716466816</v>
      </c>
      <c r="G127" s="5">
        <v>3041458927850</v>
      </c>
      <c r="I127" s="5">
        <v>3041458927850</v>
      </c>
      <c r="J127" s="5">
        <v>3156274366467</v>
      </c>
      <c r="K127" s="5">
        <v>3173972718466</v>
      </c>
      <c r="L127" s="5">
        <v>6686186529</v>
      </c>
      <c r="M127" s="5">
        <v>5577552029</v>
      </c>
      <c r="N127" s="5">
        <v>5224504957</v>
      </c>
      <c r="O127" s="5">
        <v>5445490151</v>
      </c>
      <c r="P127" s="5">
        <v>10579213425</v>
      </c>
      <c r="Q127" s="5">
        <v>21726271297</v>
      </c>
    </row>
    <row r="128" spans="3:17" ht="15.5" x14ac:dyDescent="0.35">
      <c r="C128" t="s">
        <v>162</v>
      </c>
      <c r="D128" s="5">
        <v>2510706263</v>
      </c>
      <c r="E128" s="5">
        <v>2510706263</v>
      </c>
      <c r="F128" s="5">
        <v>2510706263</v>
      </c>
      <c r="G128" s="5">
        <v>2510706263</v>
      </c>
      <c r="I128" s="5">
        <v>2510706263</v>
      </c>
      <c r="J128" s="5">
        <v>2510706263</v>
      </c>
      <c r="K128" s="5">
        <v>2510706263</v>
      </c>
      <c r="L128" s="5">
        <v>856133009</v>
      </c>
      <c r="M128" s="5">
        <v>856133009</v>
      </c>
      <c r="N128" s="5">
        <v>856133009</v>
      </c>
      <c r="O128" s="5">
        <v>856133009</v>
      </c>
      <c r="P128" s="5">
        <v>856133009</v>
      </c>
      <c r="Q128" s="5">
        <v>856133009</v>
      </c>
    </row>
    <row r="130" spans="2:17" ht="15.5" x14ac:dyDescent="0.35">
      <c r="B130" t="s">
        <v>163</v>
      </c>
      <c r="C130" t="s">
        <v>164</v>
      </c>
      <c r="D130" s="5">
        <v>-267186336417</v>
      </c>
      <c r="E130" s="5">
        <v>169370326536</v>
      </c>
      <c r="F130" s="5">
        <v>97816009881</v>
      </c>
      <c r="G130" s="5">
        <v>68969802642</v>
      </c>
      <c r="I130" s="5">
        <v>297409649147</v>
      </c>
      <c r="J130" s="5">
        <v>3884989425</v>
      </c>
      <c r="K130" s="5">
        <v>-363781474055</v>
      </c>
      <c r="L130" s="5">
        <v>594350777</v>
      </c>
      <c r="M130" s="5">
        <v>168974664</v>
      </c>
      <c r="N130" s="5">
        <v>-69228492</v>
      </c>
      <c r="O130" s="5">
        <v>368421606</v>
      </c>
      <c r="P130" s="5">
        <v>-276759512</v>
      </c>
      <c r="Q130" s="5">
        <v>1156365714</v>
      </c>
    </row>
    <row r="131" spans="2:17" ht="15.5" x14ac:dyDescent="0.35">
      <c r="C131" t="s">
        <v>347</v>
      </c>
      <c r="F131" s="5">
        <v>221164051320</v>
      </c>
      <c r="G131" s="5">
        <v>396039097729</v>
      </c>
      <c r="I131" s="5">
        <v>1538936160731</v>
      </c>
      <c r="J131" s="5">
        <v>2946510492006</v>
      </c>
      <c r="K131" s="5">
        <v>3489719243080</v>
      </c>
      <c r="L131" s="5">
        <v>14372067350</v>
      </c>
      <c r="M131" s="5">
        <v>15519230518</v>
      </c>
      <c r="N131" s="5">
        <v>17771688291</v>
      </c>
      <c r="O131" s="5">
        <v>16142870265</v>
      </c>
      <c r="P131" s="5">
        <v>13446412286</v>
      </c>
      <c r="Q131" s="5">
        <v>21391785201</v>
      </c>
    </row>
    <row r="132" spans="2:17" ht="15.5" x14ac:dyDescent="0.35">
      <c r="C132" t="s">
        <v>349</v>
      </c>
      <c r="E132" s="5">
        <v>-97816009881</v>
      </c>
      <c r="F132" s="5">
        <v>-91852519569</v>
      </c>
      <c r="G132" s="5">
        <v>-93186881852</v>
      </c>
      <c r="I132" s="5">
        <v>-912004458590</v>
      </c>
      <c r="J132" s="5">
        <v>-195629437531</v>
      </c>
      <c r="K132" s="5">
        <v>-3728224531839</v>
      </c>
      <c r="L132" s="5">
        <v>-14010820067</v>
      </c>
      <c r="M132" s="5">
        <v>-15936514096</v>
      </c>
      <c r="N132" s="5">
        <v>-18051370812</v>
      </c>
      <c r="O132" s="5">
        <v>-16707039738</v>
      </c>
      <c r="P132" s="5">
        <v>-12146501380</v>
      </c>
      <c r="Q132" s="5">
        <v>-18868006561</v>
      </c>
    </row>
    <row r="133" spans="2:17" ht="15.5" x14ac:dyDescent="0.35">
      <c r="C133" t="s">
        <v>687</v>
      </c>
      <c r="G133" s="5">
        <v>-153749965772</v>
      </c>
      <c r="I133" s="5">
        <v>-153749965772</v>
      </c>
      <c r="J133" s="5">
        <v>-2611388397445</v>
      </c>
    </row>
    <row r="134" spans="2:17" ht="15.5" x14ac:dyDescent="0.35">
      <c r="C134" t="s">
        <v>384</v>
      </c>
      <c r="M134" s="5">
        <v>-1178298463</v>
      </c>
      <c r="N134" s="5">
        <v>48063937</v>
      </c>
      <c r="O134" s="5">
        <v>411135310</v>
      </c>
      <c r="P134" s="5">
        <v>-1112358567</v>
      </c>
      <c r="Q134" s="5">
        <v>-839468146</v>
      </c>
    </row>
    <row r="135" spans="2:17" ht="15.5" x14ac:dyDescent="0.35">
      <c r="C135" t="s">
        <v>170</v>
      </c>
      <c r="D135" s="5">
        <v>-30204716184</v>
      </c>
    </row>
    <row r="136" spans="2:17" ht="15.5" x14ac:dyDescent="0.35">
      <c r="C136" t="s">
        <v>535</v>
      </c>
      <c r="L136" s="5">
        <v>235156000</v>
      </c>
      <c r="M136" s="5">
        <v>1766745000</v>
      </c>
      <c r="N136" s="5">
        <v>165151575</v>
      </c>
      <c r="O136" s="5">
        <v>541480000</v>
      </c>
      <c r="P136" s="5">
        <v>58490102</v>
      </c>
    </row>
    <row r="137" spans="2:17" ht="15.5" x14ac:dyDescent="0.35">
      <c r="C137" t="s">
        <v>388</v>
      </c>
      <c r="D137" s="5">
        <v>30204716184</v>
      </c>
      <c r="F137" s="5">
        <v>-30204716184</v>
      </c>
      <c r="G137" s="5">
        <v>-72526352463</v>
      </c>
      <c r="I137" s="5">
        <v>-163134550046</v>
      </c>
      <c r="J137" s="5">
        <v>-125317753248</v>
      </c>
      <c r="K137" s="5">
        <v>-110394595841</v>
      </c>
      <c r="L137" s="5">
        <v>-2052506</v>
      </c>
      <c r="M137" s="5">
        <v>-2188295</v>
      </c>
      <c r="N137" s="5">
        <v>-2761483</v>
      </c>
      <c r="O137" s="5">
        <v>-20024231</v>
      </c>
      <c r="P137" s="5">
        <v>-522801953</v>
      </c>
      <c r="Q137" s="5">
        <v>-527944780</v>
      </c>
    </row>
    <row r="138" spans="2:17" ht="15.5" x14ac:dyDescent="0.35">
      <c r="C138" t="s">
        <v>2347</v>
      </c>
      <c r="F138" s="5">
        <v>-1290805686</v>
      </c>
      <c r="G138" s="5">
        <v>-1729216716</v>
      </c>
      <c r="I138" s="5">
        <v>-4764869918</v>
      </c>
      <c r="J138" s="5">
        <v>-7990497539</v>
      </c>
      <c r="K138" s="5">
        <v>-11166593084</v>
      </c>
    </row>
    <row r="139" spans="2:17" ht="15.5" x14ac:dyDescent="0.35">
      <c r="C139" t="s">
        <v>172</v>
      </c>
      <c r="G139" s="5">
        <v>-5876878284</v>
      </c>
      <c r="I139" s="5">
        <v>-7872667258</v>
      </c>
      <c r="J139" s="5">
        <v>-2299416818</v>
      </c>
      <c r="K139" s="5">
        <v>-3714996371</v>
      </c>
    </row>
    <row r="140" spans="2:17" ht="15.5" x14ac:dyDescent="0.35">
      <c r="C140" t="s">
        <v>109</v>
      </c>
      <c r="D140" s="5">
        <v>255605702801</v>
      </c>
      <c r="E140" s="5">
        <v>-173695483248</v>
      </c>
      <c r="G140" s="5">
        <v>58796058</v>
      </c>
    </row>
    <row r="141" spans="2:17" ht="15.5" x14ac:dyDescent="0.35">
      <c r="C141" t="s">
        <v>179</v>
      </c>
      <c r="D141" s="5">
        <v>255605702801</v>
      </c>
      <c r="E141" s="5">
        <v>-173695483248</v>
      </c>
      <c r="F141" s="5">
        <v>-87020842946</v>
      </c>
      <c r="G141" s="5">
        <v>-105545800134</v>
      </c>
      <c r="I141" s="5">
        <v>-296682938070</v>
      </c>
      <c r="J141" s="5">
        <v>-68911742121</v>
      </c>
      <c r="K141" s="5">
        <v>368286196309</v>
      </c>
      <c r="Q141" s="5">
        <v>-410382739</v>
      </c>
    </row>
    <row r="142" spans="2:17" ht="15.5" x14ac:dyDescent="0.35">
      <c r="C142" t="s">
        <v>180</v>
      </c>
      <c r="F142" s="5">
        <v>-229906176</v>
      </c>
      <c r="G142" s="5">
        <v>23032812336</v>
      </c>
      <c r="I142" s="5">
        <v>-3813545139</v>
      </c>
      <c r="J142" s="5">
        <v>-8579858120</v>
      </c>
      <c r="K142" s="5">
        <v>-8411279495</v>
      </c>
      <c r="L142" s="5">
        <v>-447266212</v>
      </c>
      <c r="M142" s="5">
        <v>-176183000</v>
      </c>
      <c r="N142" s="5">
        <v>-192635120</v>
      </c>
      <c r="O142" s="5">
        <v>-8100000</v>
      </c>
      <c r="P142" s="5">
        <v>250000</v>
      </c>
      <c r="Q142" s="5">
        <v>-715048500</v>
      </c>
    </row>
    <row r="143" spans="2:17" ht="15.5" x14ac:dyDescent="0.35">
      <c r="C143" t="s">
        <v>181</v>
      </c>
      <c r="F143" s="5">
        <v>-2496625340</v>
      </c>
      <c r="G143" s="5">
        <v>21127008402</v>
      </c>
      <c r="I143" s="5">
        <v>-4583448220</v>
      </c>
      <c r="J143" s="5">
        <v>-11132005633</v>
      </c>
      <c r="K143" s="5">
        <v>-9445720859</v>
      </c>
      <c r="L143" s="5">
        <v>-447266212</v>
      </c>
      <c r="M143" s="5">
        <v>-176183000</v>
      </c>
      <c r="N143" s="5">
        <v>-247635120</v>
      </c>
      <c r="O143" s="5">
        <v>-133100000</v>
      </c>
      <c r="P143" s="5">
        <v>-50000000</v>
      </c>
      <c r="Q143" s="5">
        <v>-1370598500</v>
      </c>
    </row>
    <row r="144" spans="2:17" ht="15.5" x14ac:dyDescent="0.35">
      <c r="C144" t="s">
        <v>1111</v>
      </c>
    </row>
    <row r="145" spans="2:17" ht="15.5" x14ac:dyDescent="0.35">
      <c r="C145" t="s">
        <v>2348</v>
      </c>
      <c r="F145" s="5">
        <v>2266719164</v>
      </c>
      <c r="G145" s="5">
        <v>1905803934</v>
      </c>
      <c r="I145" s="5">
        <v>769903081</v>
      </c>
      <c r="J145" s="5">
        <v>2552147513</v>
      </c>
      <c r="K145" s="5">
        <v>1034441364</v>
      </c>
      <c r="N145" s="5">
        <v>55000000</v>
      </c>
      <c r="O145" s="5">
        <v>125000000</v>
      </c>
      <c r="P145" s="5">
        <v>50250000</v>
      </c>
      <c r="Q145" s="5">
        <v>655550000</v>
      </c>
    </row>
    <row r="146" spans="2:17" ht="15.5" x14ac:dyDescent="0.35">
      <c r="C146" t="s">
        <v>197</v>
      </c>
      <c r="D146" s="5">
        <v>255605702801</v>
      </c>
      <c r="E146" s="5">
        <v>-173695483248</v>
      </c>
      <c r="F146" s="5">
        <v>-87020842946</v>
      </c>
      <c r="G146" s="5">
        <v>-105545800134</v>
      </c>
      <c r="I146" s="5">
        <v>-296682938070</v>
      </c>
      <c r="J146" s="5">
        <v>-68911742121</v>
      </c>
      <c r="K146" s="5">
        <v>368286196309</v>
      </c>
      <c r="Q146" s="5">
        <v>-410382739</v>
      </c>
    </row>
    <row r="147" spans="2:17" ht="15.5" x14ac:dyDescent="0.35">
      <c r="C147" t="s">
        <v>2349</v>
      </c>
      <c r="Q147" s="5">
        <v>-1887006133</v>
      </c>
    </row>
    <row r="148" spans="2:17" ht="15.5" x14ac:dyDescent="0.35">
      <c r="C148" t="s">
        <v>495</v>
      </c>
      <c r="G148" s="5">
        <v>470418145864</v>
      </c>
      <c r="I148" s="5">
        <v>1347832262250</v>
      </c>
      <c r="J148" s="5">
        <v>7028716514586</v>
      </c>
      <c r="K148" s="5">
        <v>7274289905691</v>
      </c>
    </row>
    <row r="149" spans="2:17" ht="15.5" x14ac:dyDescent="0.35">
      <c r="C149" t="s">
        <v>496</v>
      </c>
      <c r="G149" s="5">
        <v>-498399536461</v>
      </c>
      <c r="I149" s="5">
        <v>-1557494357374</v>
      </c>
      <c r="J149" s="5">
        <v>-7072313311820</v>
      </c>
      <c r="K149" s="5">
        <v>-7156802841813</v>
      </c>
    </row>
    <row r="150" spans="2:17" ht="15.5" x14ac:dyDescent="0.35">
      <c r="C150" t="s">
        <v>561</v>
      </c>
      <c r="F150" s="5">
        <v>-61119679051</v>
      </c>
      <c r="G150" s="5">
        <v>-56986963642</v>
      </c>
      <c r="I150" s="5">
        <v>-61119679051</v>
      </c>
      <c r="J150" s="5">
        <v>-7167836091</v>
      </c>
    </row>
    <row r="151" spans="2:17" ht="15.5" x14ac:dyDescent="0.35">
      <c r="C151" t="s">
        <v>1078</v>
      </c>
    </row>
    <row r="152" spans="2:17" ht="15.5" x14ac:dyDescent="0.35">
      <c r="C152" t="s">
        <v>212</v>
      </c>
      <c r="F152" s="5">
        <v>-25901163895</v>
      </c>
      <c r="G152" s="5">
        <v>-20636241953</v>
      </c>
      <c r="I152" s="5">
        <v>-25901163895</v>
      </c>
      <c r="J152" s="5">
        <v>-18147108796</v>
      </c>
      <c r="K152" s="5">
        <v>-7497628200</v>
      </c>
    </row>
    <row r="153" spans="2:17" ht="15.5" x14ac:dyDescent="0.35">
      <c r="C153" t="s">
        <v>198</v>
      </c>
      <c r="K153" s="5">
        <v>258296760631</v>
      </c>
    </row>
    <row r="154" spans="2:17" ht="15.5" x14ac:dyDescent="0.35">
      <c r="C154" t="s">
        <v>375</v>
      </c>
      <c r="Q154" s="5">
        <v>1476623394</v>
      </c>
    </row>
    <row r="155" spans="2:17" ht="15.5" x14ac:dyDescent="0.35">
      <c r="C155" t="s">
        <v>215</v>
      </c>
      <c r="D155" s="5">
        <v>-11580633616</v>
      </c>
      <c r="E155" s="5">
        <v>-4325156712</v>
      </c>
      <c r="F155" s="5">
        <v>10565260759</v>
      </c>
      <c r="G155" s="5">
        <v>-13543185156</v>
      </c>
      <c r="I155" s="5">
        <v>-3086834062</v>
      </c>
      <c r="J155" s="5">
        <v>-73606610816</v>
      </c>
      <c r="K155" s="5">
        <v>-3906557241</v>
      </c>
      <c r="L155" s="5">
        <v>147084565</v>
      </c>
      <c r="M155" s="5">
        <v>-7208336</v>
      </c>
      <c r="N155" s="5">
        <v>-261863612</v>
      </c>
      <c r="O155" s="5">
        <v>360321606</v>
      </c>
      <c r="P155" s="5">
        <v>-276509512</v>
      </c>
      <c r="Q155" s="5">
        <v>30934475</v>
      </c>
    </row>
    <row r="156" spans="2:17" ht="15.5" x14ac:dyDescent="0.35">
      <c r="C156" t="s">
        <v>217</v>
      </c>
      <c r="F156" s="5">
        <v>14071659823</v>
      </c>
      <c r="I156" s="5">
        <v>17158493885</v>
      </c>
      <c r="J156" s="5">
        <v>90765104701</v>
      </c>
      <c r="K156" s="5">
        <v>298567300</v>
      </c>
      <c r="L156" s="5">
        <v>151482735</v>
      </c>
      <c r="M156" s="5">
        <v>158691071</v>
      </c>
      <c r="N156" s="5">
        <v>420554684</v>
      </c>
      <c r="O156" s="5">
        <v>60233078</v>
      </c>
      <c r="P156" s="5">
        <v>336742590</v>
      </c>
      <c r="Q156" s="5">
        <v>305808115</v>
      </c>
    </row>
    <row r="157" spans="2:17" ht="15.5" x14ac:dyDescent="0.35">
      <c r="C157" t="s">
        <v>2350</v>
      </c>
      <c r="E157" s="5">
        <v>1892134782</v>
      </c>
      <c r="F157" s="5">
        <v>-1892134782</v>
      </c>
      <c r="K157" s="5">
        <v>94373094642</v>
      </c>
    </row>
    <row r="158" spans="2:17" ht="15.5" x14ac:dyDescent="0.35">
      <c r="C158" t="s">
        <v>218</v>
      </c>
      <c r="D158" s="5">
        <v>-11580633616</v>
      </c>
      <c r="E158" s="5">
        <v>-2433021930</v>
      </c>
      <c r="F158" s="5">
        <v>22744785800</v>
      </c>
      <c r="G158" s="5">
        <v>-13543185156</v>
      </c>
      <c r="I158" s="5">
        <v>14071659823</v>
      </c>
      <c r="J158" s="5">
        <v>17158493885</v>
      </c>
      <c r="K158" s="5">
        <v>90765104701</v>
      </c>
      <c r="L158" s="5">
        <v>298567300</v>
      </c>
      <c r="M158" s="5">
        <v>151482735</v>
      </c>
      <c r="N158" s="5">
        <v>158691072</v>
      </c>
      <c r="O158" s="5">
        <v>420554684</v>
      </c>
      <c r="P158" s="5">
        <v>60233078</v>
      </c>
      <c r="Q158" s="5">
        <v>336742590</v>
      </c>
    </row>
    <row r="160" spans="2:17" ht="15.5" x14ac:dyDescent="0.35">
      <c r="B160" t="s">
        <v>219</v>
      </c>
      <c r="C160" t="s">
        <v>11</v>
      </c>
      <c r="D160" s="5">
        <v>2510000000</v>
      </c>
      <c r="E160" s="5">
        <v>2510000000</v>
      </c>
      <c r="F160" s="5">
        <v>2510000000</v>
      </c>
      <c r="G160" s="5">
        <v>2510000000</v>
      </c>
      <c r="I160" s="5">
        <v>2510000000</v>
      </c>
      <c r="J160" s="5">
        <v>2510000000</v>
      </c>
      <c r="K160" s="5">
        <v>2510000000</v>
      </c>
      <c r="L160" s="5">
        <v>860000000</v>
      </c>
      <c r="M160" s="5">
        <v>860000000</v>
      </c>
      <c r="N160" s="5">
        <v>860000000</v>
      </c>
      <c r="O160" s="5">
        <v>860000000</v>
      </c>
      <c r="P160" s="5">
        <v>860000000</v>
      </c>
      <c r="Q160" s="5">
        <v>860000000</v>
      </c>
    </row>
    <row r="161" spans="3:7" ht="15.5" x14ac:dyDescent="0.35">
      <c r="C161" t="s">
        <v>220</v>
      </c>
      <c r="D161" s="6">
        <v>-37.630000000000003</v>
      </c>
      <c r="E161" s="6">
        <v>-36.619999999999997</v>
      </c>
      <c r="F161" s="6">
        <v>-29.55</v>
      </c>
      <c r="G161" s="6">
        <v>-22.02</v>
      </c>
    </row>
    <row r="162" spans="3:7" ht="15.5" x14ac:dyDescent="0.35">
      <c r="C162" t="s">
        <v>221</v>
      </c>
      <c r="D162" s="6">
        <v>-3.08</v>
      </c>
      <c r="E162" s="6">
        <v>-11.2</v>
      </c>
      <c r="F162" s="6">
        <v>-15.3</v>
      </c>
      <c r="G162" s="6">
        <v>-20.89</v>
      </c>
    </row>
    <row r="163" spans="3:7" ht="15.5" x14ac:dyDescent="0.35">
      <c r="C163" t="s">
        <v>73</v>
      </c>
      <c r="D163" s="6">
        <v>7.57</v>
      </c>
      <c r="E163" s="6">
        <v>8.0299999999999994</v>
      </c>
      <c r="F163" s="6">
        <v>5.4</v>
      </c>
      <c r="G163" s="6">
        <v>2.0499999999999998</v>
      </c>
    </row>
    <row r="164" spans="3:7" ht="15.5" x14ac:dyDescent="0.35">
      <c r="C164" t="s">
        <v>222</v>
      </c>
      <c r="D164" s="5">
        <v>-6400000000</v>
      </c>
      <c r="F164" s="5">
        <v>-25850000000</v>
      </c>
      <c r="G164" s="5">
        <v>84850000000</v>
      </c>
    </row>
    <row r="165" spans="3:7" ht="15.5" x14ac:dyDescent="0.35">
      <c r="C165" t="s">
        <v>223</v>
      </c>
      <c r="D165" s="6">
        <v>-3.1300000000000001E-2</v>
      </c>
      <c r="E165" s="6">
        <v>-3.0600000000000002E-2</v>
      </c>
      <c r="F165" s="6">
        <v>-2.0299999999999999E-2</v>
      </c>
      <c r="G165" s="6">
        <v>-1.6799999999999999E-2</v>
      </c>
    </row>
    <row r="166" spans="3:7" ht="15.5" x14ac:dyDescent="0.35">
      <c r="C166" t="s">
        <v>224</v>
      </c>
      <c r="D166" s="6">
        <v>-8.6099999999999996E-2</v>
      </c>
      <c r="E166" s="6">
        <v>-9.6799999999999997E-2</v>
      </c>
      <c r="F166" s="6">
        <v>-5.96E-2</v>
      </c>
      <c r="G166" s="6">
        <v>-5.04E-2</v>
      </c>
    </row>
    <row r="167" spans="3:7" ht="15.5" x14ac:dyDescent="0.35">
      <c r="C167" t="s">
        <v>225</v>
      </c>
      <c r="D167" s="6">
        <v>-3.5000000000000003E-2</v>
      </c>
      <c r="E167" s="6">
        <v>-4.7599999999999996E-2</v>
      </c>
      <c r="F167" s="6">
        <v>-2.2200000000000001E-2</v>
      </c>
      <c r="G167" s="6">
        <v>4.53E-2</v>
      </c>
    </row>
    <row r="168" spans="3:7" ht="15.5" x14ac:dyDescent="0.35">
      <c r="C168" t="s">
        <v>226</v>
      </c>
      <c r="D168" s="6">
        <v>-1.43</v>
      </c>
      <c r="E168" s="6">
        <v>-2.36</v>
      </c>
      <c r="F168" s="6">
        <v>-1.06</v>
      </c>
      <c r="G168" s="6">
        <v>0.89</v>
      </c>
    </row>
    <row r="169" spans="3:7" ht="15.5" x14ac:dyDescent="0.35">
      <c r="C169" t="s">
        <v>228</v>
      </c>
      <c r="D169" s="6">
        <v>0.27</v>
      </c>
      <c r="E169" s="6">
        <v>1.08</v>
      </c>
      <c r="F169" s="6">
        <v>0.91</v>
      </c>
      <c r="G169" s="6">
        <v>1.05</v>
      </c>
    </row>
    <row r="170" spans="3:7" ht="15.5" x14ac:dyDescent="0.35">
      <c r="C170" t="s">
        <v>229</v>
      </c>
      <c r="D170" s="6">
        <v>436.82</v>
      </c>
      <c r="E170" s="6">
        <v>378.28</v>
      </c>
      <c r="F170" s="6">
        <v>495.87</v>
      </c>
      <c r="G170" s="6">
        <v>436.82</v>
      </c>
    </row>
    <row r="171" spans="3:7" ht="15.5" x14ac:dyDescent="0.35">
      <c r="C171" t="s">
        <v>230</v>
      </c>
      <c r="D171" s="6">
        <v>0.28000000000000003</v>
      </c>
      <c r="E171" s="6">
        <v>1.1299999999999999</v>
      </c>
      <c r="F171" s="6">
        <v>0.95</v>
      </c>
      <c r="G171" s="6">
        <v>1.1000000000000001</v>
      </c>
    </row>
    <row r="172" spans="3:7" ht="15.5" x14ac:dyDescent="0.35">
      <c r="C172" t="s">
        <v>231</v>
      </c>
      <c r="D172" s="6">
        <v>420.94</v>
      </c>
      <c r="E172" s="6">
        <v>361.86</v>
      </c>
      <c r="F172" s="6">
        <v>477.54</v>
      </c>
      <c r="G172" s="6">
        <v>419.31</v>
      </c>
    </row>
    <row r="173" spans="3:7" ht="15.5" x14ac:dyDescent="0.35">
      <c r="C173" t="s">
        <v>232</v>
      </c>
      <c r="D173" s="5">
        <v>835000000000</v>
      </c>
      <c r="E173" s="5">
        <v>881000000000</v>
      </c>
      <c r="F173" s="5">
        <v>834000000000</v>
      </c>
      <c r="G173" s="5">
        <v>842000000000</v>
      </c>
    </row>
    <row r="174" spans="3:7" ht="15.5" x14ac:dyDescent="0.35">
      <c r="C174" t="s">
        <v>233</v>
      </c>
      <c r="F174" s="5">
        <v>174000000000</v>
      </c>
    </row>
    <row r="175" spans="3:7" ht="15.5" x14ac:dyDescent="0.35">
      <c r="C175" t="s">
        <v>331</v>
      </c>
      <c r="D175" s="5">
        <v>1097000000000</v>
      </c>
      <c r="E175" s="5">
        <v>950000000000</v>
      </c>
      <c r="F175" s="5">
        <v>1245000000000</v>
      </c>
      <c r="G175" s="5">
        <v>1097000000000</v>
      </c>
    </row>
    <row r="176" spans="3:7" ht="15.5" x14ac:dyDescent="0.35">
      <c r="C176" t="s">
        <v>23</v>
      </c>
      <c r="D176" s="5">
        <v>835000000000</v>
      </c>
      <c r="E176" s="5">
        <v>881000000000</v>
      </c>
      <c r="F176" s="5">
        <v>1008000000000</v>
      </c>
      <c r="G176" s="5">
        <v>842000000000</v>
      </c>
    </row>
    <row r="177" spans="3:17" ht="15.5" x14ac:dyDescent="0.35">
      <c r="C177" t="s">
        <v>20</v>
      </c>
      <c r="D177" s="5">
        <v>826000000000</v>
      </c>
      <c r="E177" s="5">
        <v>861000000000</v>
      </c>
      <c r="F177" s="5">
        <v>986000000000</v>
      </c>
      <c r="G177" s="5">
        <v>828000000000</v>
      </c>
    </row>
    <row r="178" spans="3:17" ht="15.5" x14ac:dyDescent="0.35">
      <c r="C178" t="s">
        <v>235</v>
      </c>
      <c r="D178" s="5">
        <v>592000000000</v>
      </c>
      <c r="E178" s="5">
        <v>546000000000</v>
      </c>
      <c r="F178" s="5">
        <v>729000000000</v>
      </c>
      <c r="G178" s="5">
        <v>623000000000</v>
      </c>
    </row>
    <row r="179" spans="3:17" ht="15.5" x14ac:dyDescent="0.35">
      <c r="C179" t="s">
        <v>236</v>
      </c>
      <c r="D179" s="5">
        <v>-267000000000</v>
      </c>
      <c r="E179" s="5">
        <v>169000000000</v>
      </c>
      <c r="F179" s="5">
        <v>98000000000</v>
      </c>
      <c r="G179" s="5">
        <v>69000000000</v>
      </c>
    </row>
    <row r="180" spans="3:17" ht="15.5" x14ac:dyDescent="0.35">
      <c r="C180" t="s">
        <v>237</v>
      </c>
      <c r="F180" s="5">
        <v>-2000000000</v>
      </c>
      <c r="G180" s="5">
        <v>21000000000</v>
      </c>
    </row>
    <row r="181" spans="3:17" ht="15.5" x14ac:dyDescent="0.35">
      <c r="C181" t="s">
        <v>12</v>
      </c>
      <c r="D181" s="5">
        <v>-267000000000</v>
      </c>
      <c r="E181" s="5">
        <v>169000000000</v>
      </c>
      <c r="F181" s="5">
        <v>95000000000</v>
      </c>
      <c r="G181" s="5">
        <v>90000000000</v>
      </c>
    </row>
    <row r="182" spans="3:17" ht="15.5" x14ac:dyDescent="0.35">
      <c r="C182" t="s">
        <v>15</v>
      </c>
      <c r="D182" s="6">
        <v>-106.42</v>
      </c>
      <c r="E182" s="6">
        <v>67.459999999999994</v>
      </c>
      <c r="F182" s="6">
        <v>37.97</v>
      </c>
      <c r="G182" s="6">
        <v>35.89</v>
      </c>
    </row>
    <row r="183" spans="3:17" ht="15.5" x14ac:dyDescent="0.35">
      <c r="C183" t="s">
        <v>58</v>
      </c>
      <c r="I183" s="6">
        <v>-55.21</v>
      </c>
      <c r="J183" s="6">
        <v>-46.45</v>
      </c>
      <c r="K183" s="6">
        <v>11.56</v>
      </c>
      <c r="L183" s="6">
        <v>-1.91</v>
      </c>
      <c r="M183" s="6">
        <v>-1.1599999999999999</v>
      </c>
      <c r="N183" s="6">
        <v>-0.55000000000000004</v>
      </c>
      <c r="O183" s="6">
        <v>0.45</v>
      </c>
      <c r="P183" s="6">
        <v>-14.73</v>
      </c>
      <c r="Q183" s="6">
        <v>-9.81</v>
      </c>
    </row>
    <row r="184" spans="3:17" ht="15.5" x14ac:dyDescent="0.35">
      <c r="C184" t="s">
        <v>72</v>
      </c>
      <c r="I184" s="6">
        <v>-8.33</v>
      </c>
      <c r="J184" s="6">
        <v>-11.84</v>
      </c>
      <c r="K184" s="6">
        <v>55.8</v>
      </c>
      <c r="L184" s="6">
        <v>-51.83</v>
      </c>
      <c r="M184" s="6">
        <v>-65.52</v>
      </c>
      <c r="N184" s="6">
        <v>-78.180000000000007</v>
      </c>
      <c r="O184" s="6">
        <v>95.56</v>
      </c>
      <c r="P184" s="6">
        <v>-2.92</v>
      </c>
      <c r="Q184" s="6">
        <v>-7.44</v>
      </c>
    </row>
    <row r="185" spans="3:17" ht="15.5" x14ac:dyDescent="0.35">
      <c r="C185" t="s">
        <v>75</v>
      </c>
      <c r="I185" s="6">
        <v>0.67</v>
      </c>
      <c r="J185" s="6">
        <v>0.47</v>
      </c>
      <c r="K185" s="6">
        <v>0.46</v>
      </c>
      <c r="L185" s="6">
        <v>5.77</v>
      </c>
      <c r="M185" s="6">
        <v>4.1399999999999997</v>
      </c>
      <c r="N185" s="6">
        <v>2.08</v>
      </c>
      <c r="O185" s="6">
        <v>2.3199999999999998</v>
      </c>
      <c r="P185" s="6">
        <v>3.02</v>
      </c>
      <c r="Q185" s="6">
        <v>2.88</v>
      </c>
    </row>
    <row r="186" spans="3:17" ht="15.5" x14ac:dyDescent="0.35">
      <c r="C186" t="s">
        <v>238</v>
      </c>
      <c r="I186" s="5">
        <v>77010000000</v>
      </c>
      <c r="J186" s="5">
        <v>24690000000</v>
      </c>
      <c r="K186" s="5">
        <v>125900000000</v>
      </c>
      <c r="L186" s="5">
        <v>-1350000000</v>
      </c>
      <c r="M186" s="5">
        <v>20000000</v>
      </c>
      <c r="N186" s="5">
        <v>-170000000</v>
      </c>
    </row>
    <row r="187" spans="3:17" ht="15.5" x14ac:dyDescent="0.35">
      <c r="C187" t="s">
        <v>239</v>
      </c>
      <c r="I187" s="6">
        <v>-4.2199999999999994E-2</v>
      </c>
      <c r="J187" s="6">
        <v>-3.6900000000000002E-2</v>
      </c>
      <c r="K187" s="6">
        <v>9.1000000000000004E-3</v>
      </c>
      <c r="L187" s="6">
        <v>-0.24429999999999999</v>
      </c>
      <c r="M187" s="6">
        <v>-0.1787</v>
      </c>
      <c r="N187" s="6">
        <v>-8.9499999999999996E-2</v>
      </c>
      <c r="O187" s="6">
        <v>7.0300000000000001E-2</v>
      </c>
      <c r="P187" s="6">
        <v>-1.1916</v>
      </c>
      <c r="Q187" s="6">
        <v>-0.38670000000000004</v>
      </c>
    </row>
    <row r="188" spans="3:17" ht="15.5" x14ac:dyDescent="0.35">
      <c r="C188" t="s">
        <v>240</v>
      </c>
      <c r="I188" s="6">
        <v>-0.12640000000000001</v>
      </c>
      <c r="J188" s="6">
        <v>-9.3399999999999997E-2</v>
      </c>
      <c r="K188" s="6">
        <v>2.1299999999999999E-2</v>
      </c>
      <c r="L188" s="6">
        <v>0.15259999999999999</v>
      </c>
      <c r="M188" s="6">
        <v>0.10880000000000001</v>
      </c>
      <c r="N188" s="6">
        <v>5.9000000000000004E-2</v>
      </c>
      <c r="O188" s="6">
        <v>-5.04E-2</v>
      </c>
      <c r="P188" s="6">
        <v>1.5608000000000002</v>
      </c>
      <c r="Q188" s="6">
        <v>-1.8544</v>
      </c>
    </row>
    <row r="189" spans="3:17" ht="15.5" x14ac:dyDescent="0.35">
      <c r="C189" t="s">
        <v>241</v>
      </c>
      <c r="I189" s="6">
        <v>1.6000000000000001E-3</v>
      </c>
      <c r="J189" s="6">
        <v>-1.6E-2</v>
      </c>
      <c r="K189" s="6">
        <v>0.13439999999999999</v>
      </c>
      <c r="L189" s="6">
        <v>0.21960000000000002</v>
      </c>
      <c r="M189" s="6">
        <v>3.8199999999999998E-2</v>
      </c>
      <c r="N189" s="6">
        <v>7.2300000000000003E-2</v>
      </c>
      <c r="O189" s="6">
        <v>0.45350000000000001</v>
      </c>
      <c r="P189" s="6">
        <v>-1.9838999999999998</v>
      </c>
      <c r="Q189" s="6">
        <v>-0.91909999999999992</v>
      </c>
    </row>
    <row r="190" spans="3:17" ht="15.5" x14ac:dyDescent="0.35">
      <c r="C190" t="s">
        <v>242</v>
      </c>
      <c r="I190" s="6">
        <v>0.01</v>
      </c>
      <c r="J190" s="6">
        <v>-0.18</v>
      </c>
      <c r="K190" s="6">
        <v>0.87</v>
      </c>
      <c r="L190" s="6">
        <v>-804.71</v>
      </c>
      <c r="O190" s="6">
        <v>-120.74</v>
      </c>
      <c r="P190" s="6">
        <v>-10.31</v>
      </c>
      <c r="Q190" s="6">
        <v>-5.92</v>
      </c>
    </row>
    <row r="191" spans="3:17" ht="15.5" x14ac:dyDescent="0.35">
      <c r="C191" t="s">
        <v>69</v>
      </c>
      <c r="I191" s="6">
        <v>1.05</v>
      </c>
      <c r="J191" s="6">
        <v>1.1100000000000001</v>
      </c>
      <c r="K191" s="6">
        <v>1.19</v>
      </c>
      <c r="L191" s="6">
        <v>-7.92</v>
      </c>
      <c r="M191" s="6">
        <v>-7.1</v>
      </c>
      <c r="N191" s="6">
        <v>-4.6500000000000004</v>
      </c>
      <c r="O191" s="6">
        <v>-4.8499999999999996</v>
      </c>
      <c r="P191" s="6">
        <v>-4.5599999999999996</v>
      </c>
      <c r="Q191" s="6">
        <v>13.8</v>
      </c>
    </row>
    <row r="192" spans="3:17" ht="15.5" x14ac:dyDescent="0.35">
      <c r="C192" t="s">
        <v>66</v>
      </c>
      <c r="I192" s="6">
        <v>436.82</v>
      </c>
      <c r="J192" s="6">
        <v>497.18</v>
      </c>
      <c r="K192" s="6">
        <v>542.44000000000005</v>
      </c>
      <c r="L192" s="6">
        <v>-12.5</v>
      </c>
      <c r="M192" s="6">
        <v>-10.7</v>
      </c>
      <c r="N192" s="6">
        <v>-9.25</v>
      </c>
      <c r="O192" s="6">
        <v>-8.8699999999999992</v>
      </c>
      <c r="P192" s="6">
        <v>-9.43</v>
      </c>
      <c r="Q192" s="6">
        <v>5.29</v>
      </c>
    </row>
    <row r="193" spans="2:17" ht="15.5" x14ac:dyDescent="0.35">
      <c r="C193" t="s">
        <v>243</v>
      </c>
      <c r="I193" s="6">
        <v>1.1000000000000001</v>
      </c>
      <c r="J193" s="6">
        <v>1.1499999999999999</v>
      </c>
      <c r="K193" s="6">
        <v>1.23</v>
      </c>
      <c r="L193" s="6">
        <v>-7.92</v>
      </c>
      <c r="M193" s="6">
        <v>-7.1</v>
      </c>
      <c r="N193" s="6">
        <v>-4.6500000000000004</v>
      </c>
      <c r="O193" s="6">
        <v>-4.8499999999999996</v>
      </c>
      <c r="P193" s="6">
        <v>-4.5599999999999996</v>
      </c>
      <c r="Q193" s="6">
        <v>13.8</v>
      </c>
    </row>
    <row r="194" spans="2:17" ht="15.5" x14ac:dyDescent="0.35">
      <c r="C194" t="s">
        <v>244</v>
      </c>
      <c r="I194" s="6">
        <v>419.31</v>
      </c>
      <c r="J194" s="6">
        <v>478.3</v>
      </c>
      <c r="K194" s="6">
        <v>523.55999999999995</v>
      </c>
      <c r="L194" s="6">
        <v>-12.5</v>
      </c>
      <c r="M194" s="6">
        <v>-10.7</v>
      </c>
      <c r="N194" s="6">
        <v>-9.25</v>
      </c>
      <c r="O194" s="6">
        <v>-8.8699999999999992</v>
      </c>
      <c r="P194" s="6">
        <v>-9.43</v>
      </c>
      <c r="Q194" s="6">
        <v>5.29</v>
      </c>
    </row>
    <row r="195" spans="2:17" ht="15.5" x14ac:dyDescent="0.35">
      <c r="C195" t="s">
        <v>245</v>
      </c>
      <c r="I195" s="5">
        <v>842000000000</v>
      </c>
      <c r="J195" s="5">
        <v>1091000000000</v>
      </c>
      <c r="K195" s="5">
        <v>1103000000000</v>
      </c>
    </row>
    <row r="196" spans="2:17" ht="15.5" x14ac:dyDescent="0.35">
      <c r="C196" t="s">
        <v>246</v>
      </c>
      <c r="J196" s="5">
        <v>100000000000</v>
      </c>
    </row>
    <row r="197" spans="2:17" ht="15.5" x14ac:dyDescent="0.35">
      <c r="C197" t="s">
        <v>25</v>
      </c>
      <c r="I197" s="5">
        <v>842000000000</v>
      </c>
      <c r="J197" s="5">
        <v>1191000000000</v>
      </c>
      <c r="K197" s="5">
        <v>1103000000000</v>
      </c>
    </row>
    <row r="198" spans="2:17" ht="15.5" x14ac:dyDescent="0.35">
      <c r="C198" t="s">
        <v>22</v>
      </c>
      <c r="I198" s="5">
        <v>828000000000</v>
      </c>
      <c r="J198" s="5">
        <v>1173000000000</v>
      </c>
      <c r="K198" s="5">
        <v>1012000000000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</row>
    <row r="199" spans="2:17" ht="15.5" x14ac:dyDescent="0.35">
      <c r="C199" t="s">
        <v>247</v>
      </c>
      <c r="I199" s="5">
        <v>623000000000</v>
      </c>
      <c r="J199" s="5">
        <v>718000000000</v>
      </c>
      <c r="K199" s="5">
        <v>873000000000</v>
      </c>
      <c r="L199" s="5">
        <v>-14000000000</v>
      </c>
      <c r="M199" s="5">
        <v>-11000000000</v>
      </c>
      <c r="N199" s="5">
        <v>-10000000000</v>
      </c>
      <c r="O199" s="5">
        <v>-10000000000</v>
      </c>
      <c r="P199" s="5">
        <v>-11000000000</v>
      </c>
      <c r="Q199" s="5">
        <v>-7000000000</v>
      </c>
    </row>
    <row r="200" spans="2:17" ht="15.5" x14ac:dyDescent="0.35">
      <c r="C200" t="s">
        <v>248</v>
      </c>
      <c r="I200" s="5">
        <v>297000000000</v>
      </c>
      <c r="J200" s="5">
        <v>4000000000</v>
      </c>
      <c r="K200" s="5">
        <v>-364000000000</v>
      </c>
      <c r="L200" s="5">
        <v>1000000000</v>
      </c>
      <c r="M200" s="5">
        <v>0</v>
      </c>
      <c r="N200" s="5">
        <v>0</v>
      </c>
      <c r="O200" s="5">
        <v>0</v>
      </c>
      <c r="P200" s="5">
        <v>0</v>
      </c>
      <c r="Q200" s="5">
        <v>1000000000</v>
      </c>
    </row>
    <row r="201" spans="2:17" ht="15.5" x14ac:dyDescent="0.35">
      <c r="C201" t="s">
        <v>249</v>
      </c>
      <c r="I201" s="5">
        <v>-5000000000</v>
      </c>
      <c r="J201" s="5">
        <v>-11000000000</v>
      </c>
      <c r="K201" s="5">
        <v>-9000000000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-1000000000</v>
      </c>
    </row>
    <row r="202" spans="2:17" ht="15.5" x14ac:dyDescent="0.35">
      <c r="C202" t="s">
        <v>14</v>
      </c>
      <c r="I202" s="5">
        <v>293000000000</v>
      </c>
      <c r="J202" s="5">
        <v>-7000000000</v>
      </c>
      <c r="K202" s="5">
        <v>-373000000000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</row>
    <row r="203" spans="2:17" ht="15.5" x14ac:dyDescent="0.35">
      <c r="C203" t="s">
        <v>16</v>
      </c>
      <c r="I203" s="6">
        <v>116.63</v>
      </c>
      <c r="J203" s="6">
        <v>-2.89</v>
      </c>
      <c r="K203" s="6">
        <v>-148.65</v>
      </c>
      <c r="L203" s="6">
        <v>0.17</v>
      </c>
      <c r="M203" s="6">
        <v>-0.01</v>
      </c>
      <c r="N203" s="6">
        <v>-0.37</v>
      </c>
      <c r="O203" s="6">
        <v>0.27</v>
      </c>
      <c r="P203" s="6">
        <v>-0.38</v>
      </c>
      <c r="Q203" s="6">
        <v>-0.25</v>
      </c>
    </row>
    <row r="205" spans="2:17" ht="15.5" x14ac:dyDescent="0.35">
      <c r="B205" t="s">
        <v>250</v>
      </c>
      <c r="C205" t="s">
        <v>251</v>
      </c>
      <c r="D205" s="5">
        <v>-94000000000</v>
      </c>
      <c r="E205" s="5">
        <v>-92000000000</v>
      </c>
      <c r="F205" s="5">
        <v>-74000000000</v>
      </c>
      <c r="G205" s="5">
        <v>-55000000000</v>
      </c>
      <c r="H205" s="5">
        <v>-347000000000</v>
      </c>
      <c r="I205" s="5">
        <v>-139000000000</v>
      </c>
      <c r="J205" s="5">
        <v>-117000000000</v>
      </c>
      <c r="K205" s="5">
        <v>29000000000</v>
      </c>
      <c r="L205" s="5">
        <v>-2000000000</v>
      </c>
      <c r="M205" s="5">
        <v>-996000000</v>
      </c>
      <c r="N205" s="5">
        <v>-468000000</v>
      </c>
      <c r="O205" s="5">
        <v>383000000</v>
      </c>
      <c r="P205" s="5">
        <v>-13000000000</v>
      </c>
      <c r="Q205" s="5">
        <v>-8000000000</v>
      </c>
    </row>
    <row r="206" spans="2:17" ht="15.5" x14ac:dyDescent="0.35">
      <c r="C206" t="s">
        <v>57</v>
      </c>
      <c r="D206" s="6">
        <v>-37.630000000000003</v>
      </c>
      <c r="E206" s="6">
        <v>-36.619999999999997</v>
      </c>
      <c r="F206" s="6">
        <v>-29.55</v>
      </c>
      <c r="G206" s="6">
        <v>-22.02</v>
      </c>
      <c r="H206" s="6">
        <v>-138.38999999999999</v>
      </c>
      <c r="I206" s="6">
        <v>-55.21</v>
      </c>
      <c r="J206" s="6">
        <v>-46.45</v>
      </c>
      <c r="K206" s="6">
        <v>11.56</v>
      </c>
      <c r="L206" s="6">
        <v>-0.65</v>
      </c>
      <c r="M206" s="6">
        <v>-0.4</v>
      </c>
      <c r="N206" s="6">
        <v>-0.19</v>
      </c>
      <c r="O206" s="6">
        <v>0.15</v>
      </c>
      <c r="P206" s="6">
        <v>-5.0199999999999996</v>
      </c>
      <c r="Q206" s="6">
        <v>-3.35</v>
      </c>
    </row>
    <row r="207" spans="2:17" ht="15.5" x14ac:dyDescent="0.35">
      <c r="C207" t="s">
        <v>258</v>
      </c>
      <c r="D207" s="5">
        <v>38000000000</v>
      </c>
      <c r="E207" s="5">
        <v>128000000000</v>
      </c>
      <c r="F207" s="5">
        <v>210000000000</v>
      </c>
      <c r="G207" s="5">
        <v>564000000000</v>
      </c>
      <c r="H207" s="5">
        <v>502000000000</v>
      </c>
      <c r="I207" s="5">
        <v>1724000000000</v>
      </c>
      <c r="J207" s="5">
        <v>2958000000000</v>
      </c>
      <c r="K207" s="5">
        <v>3497000000000</v>
      </c>
      <c r="L207" s="5">
        <v>15000000000</v>
      </c>
      <c r="M207" s="5">
        <v>16000000000</v>
      </c>
      <c r="N207" s="5">
        <v>18000000000</v>
      </c>
      <c r="O207" s="5">
        <v>16000000000</v>
      </c>
      <c r="P207" s="5">
        <v>12000000000</v>
      </c>
      <c r="Q207" s="5">
        <v>22000000000</v>
      </c>
    </row>
    <row r="208" spans="2:17" ht="15.5" x14ac:dyDescent="0.35">
      <c r="C208" t="s">
        <v>263</v>
      </c>
      <c r="I208" s="6">
        <v>-0.36</v>
      </c>
    </row>
    <row r="209" spans="3:9" ht="15.5" x14ac:dyDescent="0.35">
      <c r="C209" t="s">
        <v>264</v>
      </c>
      <c r="I209" s="6">
        <v>-0.4</v>
      </c>
    </row>
    <row r="210" spans="3:9" ht="15.5" x14ac:dyDescent="0.35">
      <c r="C210" t="s">
        <v>265</v>
      </c>
      <c r="I210" s="6">
        <v>7.42</v>
      </c>
    </row>
    <row r="211" spans="3:9" ht="15.5" x14ac:dyDescent="0.35">
      <c r="C211" t="s">
        <v>266</v>
      </c>
      <c r="I211" s="6">
        <v>-2.5162</v>
      </c>
    </row>
    <row r="212" spans="3:9" ht="15.5" x14ac:dyDescent="0.35">
      <c r="C212" t="s">
        <v>267</v>
      </c>
      <c r="I212" s="6">
        <v>0.13</v>
      </c>
    </row>
    <row r="213" spans="3:9" ht="15.5" x14ac:dyDescent="0.35">
      <c r="C213" t="s">
        <v>268</v>
      </c>
      <c r="I213" s="6">
        <v>0.11</v>
      </c>
    </row>
    <row r="214" spans="3:9" ht="15.5" x14ac:dyDescent="0.35">
      <c r="C214" t="s">
        <v>269</v>
      </c>
      <c r="I214" s="6">
        <v>1.82</v>
      </c>
    </row>
    <row r="215" spans="3:9" ht="15.5" x14ac:dyDescent="0.35">
      <c r="C215" t="s">
        <v>270</v>
      </c>
      <c r="I215" s="6">
        <v>1.43</v>
      </c>
    </row>
    <row r="216" spans="3:9" ht="15.5" x14ac:dyDescent="0.35">
      <c r="C216" t="s">
        <v>271</v>
      </c>
      <c r="I216" s="6">
        <v>-12.12</v>
      </c>
    </row>
    <row r="217" spans="3:9" ht="15.5" x14ac:dyDescent="0.35">
      <c r="C217" t="s">
        <v>272</v>
      </c>
      <c r="I217" s="6">
        <v>-71.33</v>
      </c>
    </row>
    <row r="218" spans="3:9" ht="15.5" x14ac:dyDescent="0.35">
      <c r="C218" t="s">
        <v>275</v>
      </c>
      <c r="I218" s="6">
        <v>-125.81</v>
      </c>
    </row>
    <row r="219" spans="3:9" ht="15.5" x14ac:dyDescent="0.35">
      <c r="C219" t="s">
        <v>276</v>
      </c>
      <c r="I219" s="6">
        <v>-138.38999999999999</v>
      </c>
    </row>
    <row r="220" spans="3:9" ht="15.5" x14ac:dyDescent="0.35">
      <c r="C220" t="s">
        <v>277</v>
      </c>
      <c r="I220" s="6">
        <v>374.72</v>
      </c>
    </row>
    <row r="221" spans="3:9" ht="15.5" x14ac:dyDescent="0.35">
      <c r="C221" t="s">
        <v>278</v>
      </c>
      <c r="D221" s="6">
        <v>3.48</v>
      </c>
    </row>
    <row r="222" spans="3:9" ht="15.5" x14ac:dyDescent="0.35">
      <c r="C222" t="s">
        <v>279</v>
      </c>
      <c r="I222" s="6">
        <v>436.82</v>
      </c>
    </row>
    <row r="223" spans="3:9" ht="15.5" x14ac:dyDescent="0.35">
      <c r="C223" t="s">
        <v>280</v>
      </c>
      <c r="I223" s="6">
        <v>34.89</v>
      </c>
    </row>
    <row r="224" spans="3:9" ht="15.5" x14ac:dyDescent="0.35">
      <c r="C224" t="s">
        <v>281</v>
      </c>
      <c r="D224" s="6">
        <v>1.35</v>
      </c>
    </row>
    <row r="225" spans="3:9" ht="15.5" x14ac:dyDescent="0.35">
      <c r="C225" t="s">
        <v>282</v>
      </c>
      <c r="D225" s="6">
        <v>1.03</v>
      </c>
    </row>
    <row r="226" spans="3:9" ht="15.5" x14ac:dyDescent="0.35">
      <c r="C226" t="s">
        <v>283</v>
      </c>
      <c r="D226" s="6">
        <v>0.76</v>
      </c>
    </row>
    <row r="227" spans="3:9" ht="15.5" x14ac:dyDescent="0.35">
      <c r="C227" t="s">
        <v>285</v>
      </c>
      <c r="D227" s="6">
        <v>1.59</v>
      </c>
    </row>
    <row r="228" spans="3:9" ht="15.5" x14ac:dyDescent="0.35">
      <c r="C228" t="s">
        <v>286</v>
      </c>
      <c r="D228" s="6">
        <v>0.28000000000000003</v>
      </c>
    </row>
    <row r="229" spans="3:9" ht="15.5" x14ac:dyDescent="0.35">
      <c r="C229" t="s">
        <v>287</v>
      </c>
      <c r="D229" s="6">
        <v>2.75</v>
      </c>
    </row>
    <row r="230" spans="3:9" ht="15.5" x14ac:dyDescent="0.35">
      <c r="C230" t="s">
        <v>288</v>
      </c>
      <c r="I230" s="6">
        <v>-0.49</v>
      </c>
    </row>
    <row r="231" spans="3:9" ht="15.5" x14ac:dyDescent="0.35">
      <c r="C231" t="s">
        <v>12</v>
      </c>
      <c r="D231" s="5">
        <v>-267000000000</v>
      </c>
    </row>
    <row r="232" spans="3:9" ht="15.5" x14ac:dyDescent="0.35">
      <c r="C232" t="s">
        <v>289</v>
      </c>
      <c r="I232" s="6">
        <v>1.42</v>
      </c>
    </row>
    <row r="233" spans="3:9" ht="15.5" x14ac:dyDescent="0.35">
      <c r="C233" t="s">
        <v>290</v>
      </c>
      <c r="I233" s="6">
        <v>-0.1047</v>
      </c>
    </row>
    <row r="234" spans="3:9" ht="15.5" x14ac:dyDescent="0.35">
      <c r="C234" t="s">
        <v>291</v>
      </c>
      <c r="I234" s="6">
        <v>-0.28800000000000003</v>
      </c>
    </row>
    <row r="235" spans="3:9" ht="15.5" x14ac:dyDescent="0.35">
      <c r="C235" t="s">
        <v>292</v>
      </c>
      <c r="I235" s="6">
        <v>-6.0700000000000004E-2</v>
      </c>
    </row>
    <row r="236" spans="3:9" ht="15.5" x14ac:dyDescent="0.35">
      <c r="C236" t="s">
        <v>293</v>
      </c>
      <c r="I236" s="6">
        <v>-4.1500000000000002E-2</v>
      </c>
    </row>
    <row r="237" spans="3:9" ht="15.5" x14ac:dyDescent="0.35">
      <c r="C237" t="s">
        <v>294</v>
      </c>
      <c r="D237" s="6">
        <v>1584.07</v>
      </c>
    </row>
    <row r="238" spans="3:9" ht="15.5" x14ac:dyDescent="0.35">
      <c r="C238" t="s">
        <v>295</v>
      </c>
      <c r="D238" s="6">
        <v>1434.36</v>
      </c>
    </row>
    <row r="239" spans="3:9" ht="15.5" x14ac:dyDescent="0.35">
      <c r="C239" t="s">
        <v>296</v>
      </c>
      <c r="D239" s="6">
        <v>1760.22</v>
      </c>
    </row>
    <row r="240" spans="3:9" ht="15.5" x14ac:dyDescent="0.35">
      <c r="C240" t="s">
        <v>297</v>
      </c>
      <c r="D240" s="6">
        <v>1258.21</v>
      </c>
    </row>
    <row r="241" spans="3:9" ht="15.5" x14ac:dyDescent="0.35">
      <c r="C241" t="s">
        <v>298</v>
      </c>
      <c r="D241" s="6">
        <v>0.06</v>
      </c>
    </row>
    <row r="242" spans="3:9" ht="15.5" x14ac:dyDescent="0.35">
      <c r="C242" t="s">
        <v>299</v>
      </c>
      <c r="I242" s="6">
        <v>0.31</v>
      </c>
    </row>
    <row r="243" spans="3:9" ht="15.5" x14ac:dyDescent="0.35">
      <c r="C243" t="s">
        <v>300</v>
      </c>
      <c r="I243" s="6">
        <v>1.41</v>
      </c>
    </row>
    <row r="244" spans="3:9" ht="15.5" x14ac:dyDescent="0.35">
      <c r="C244" t="s">
        <v>53</v>
      </c>
      <c r="I244" s="5">
        <v>126000000000</v>
      </c>
    </row>
    <row r="245" spans="3:9" ht="15.5" x14ac:dyDescent="0.35">
      <c r="C245" t="s">
        <v>301</v>
      </c>
      <c r="I245" s="5">
        <v>969000000000</v>
      </c>
    </row>
    <row r="246" spans="3:9" ht="15.5" x14ac:dyDescent="0.35">
      <c r="C246" t="s">
        <v>302</v>
      </c>
      <c r="I246" s="5">
        <v>2510000000</v>
      </c>
    </row>
    <row r="247" spans="3:9" ht="15.5" x14ac:dyDescent="0.35">
      <c r="C247" t="s">
        <v>303</v>
      </c>
      <c r="I247" s="6">
        <v>0.2</v>
      </c>
    </row>
    <row r="248" spans="3:9" ht="15.5" x14ac:dyDescent="0.35">
      <c r="C248" t="s">
        <v>304</v>
      </c>
      <c r="D248" s="6">
        <v>0.1081</v>
      </c>
    </row>
    <row r="249" spans="3:9" ht="15.5" x14ac:dyDescent="0.35">
      <c r="C249" t="s">
        <v>305</v>
      </c>
      <c r="D249" s="6">
        <v>-1.1981999999999999</v>
      </c>
    </row>
    <row r="250" spans="3:9" ht="15.5" x14ac:dyDescent="0.35">
      <c r="C250" t="s">
        <v>306</v>
      </c>
      <c r="D250" s="6">
        <v>-2.4567999999999999</v>
      </c>
    </row>
    <row r="251" spans="3:9" ht="15.5" x14ac:dyDescent="0.35">
      <c r="C251" t="s">
        <v>307</v>
      </c>
      <c r="D251" s="6">
        <v>-0.89529999999999998</v>
      </c>
    </row>
    <row r="252" spans="3:9" ht="15.5" x14ac:dyDescent="0.35">
      <c r="C252" t="s">
        <v>308</v>
      </c>
      <c r="D252" s="6">
        <v>-0.95689999999999997</v>
      </c>
    </row>
    <row r="253" spans="3:9" ht="15.5" x14ac:dyDescent="0.35">
      <c r="C253" t="s">
        <v>309</v>
      </c>
      <c r="D253" s="6">
        <v>-2.9670999999999998</v>
      </c>
    </row>
    <row r="254" spans="3:9" ht="15.5" x14ac:dyDescent="0.35">
      <c r="C254" t="s">
        <v>316</v>
      </c>
      <c r="I254" s="5">
        <v>6</v>
      </c>
    </row>
    <row r="255" spans="3:9" ht="15.5" x14ac:dyDescent="0.35">
      <c r="C255" t="s">
        <v>317</v>
      </c>
      <c r="I255" s="6">
        <v>0.64</v>
      </c>
    </row>
    <row r="256" spans="3:9" ht="15.5" x14ac:dyDescent="0.35">
      <c r="C256" t="s">
        <v>318</v>
      </c>
      <c r="I256" s="6">
        <v>0.12</v>
      </c>
    </row>
    <row r="257" spans="3:9" ht="15.5" x14ac:dyDescent="0.35">
      <c r="C257" t="s">
        <v>320</v>
      </c>
      <c r="I257" s="6">
        <v>0.15</v>
      </c>
    </row>
    <row r="258" spans="3:9" ht="15.5" x14ac:dyDescent="0.35">
      <c r="C258" t="s">
        <v>321</v>
      </c>
      <c r="I258" s="6">
        <v>0.96</v>
      </c>
    </row>
    <row r="259" spans="3:9" ht="15.5" x14ac:dyDescent="0.35">
      <c r="C259" t="s">
        <v>322</v>
      </c>
      <c r="I259" s="6">
        <v>0.99</v>
      </c>
    </row>
    <row r="260" spans="3:9" ht="15.5" x14ac:dyDescent="0.35">
      <c r="C260" t="s">
        <v>323</v>
      </c>
      <c r="I260" s="6">
        <v>0.95</v>
      </c>
    </row>
    <row r="261" spans="3:9" ht="15.5" x14ac:dyDescent="0.35">
      <c r="C261" t="s">
        <v>324</v>
      </c>
      <c r="I261" s="5">
        <v>941000000000</v>
      </c>
    </row>
    <row r="262" spans="3:9" ht="15.5" x14ac:dyDescent="0.35">
      <c r="C262" t="s">
        <v>325</v>
      </c>
      <c r="I262" s="5">
        <v>180000000000</v>
      </c>
    </row>
    <row r="263" spans="3:9" ht="15.5" x14ac:dyDescent="0.35">
      <c r="C263" t="s">
        <v>326</v>
      </c>
      <c r="I263" s="5">
        <v>-14000000000</v>
      </c>
    </row>
    <row r="264" spans="3:9" ht="15.5" x14ac:dyDescent="0.35">
      <c r="C264" t="s">
        <v>327</v>
      </c>
      <c r="I264" s="5">
        <v>-316000000000</v>
      </c>
    </row>
    <row r="265" spans="3:9" ht="15.5" x14ac:dyDescent="0.35">
      <c r="C265" t="s">
        <v>328</v>
      </c>
      <c r="D265" s="5">
        <v>9000000000</v>
      </c>
    </row>
    <row r="266" spans="3:9" ht="15.5" x14ac:dyDescent="0.35">
      <c r="C266" t="s">
        <v>329</v>
      </c>
      <c r="D266" s="5">
        <v>3018000000000</v>
      </c>
    </row>
    <row r="267" spans="3:9" ht="15.5" x14ac:dyDescent="0.35">
      <c r="C267" t="s">
        <v>330</v>
      </c>
      <c r="D267" s="5">
        <v>1740000000000</v>
      </c>
    </row>
    <row r="268" spans="3:9" ht="15.5" x14ac:dyDescent="0.35">
      <c r="C268" t="s">
        <v>235</v>
      </c>
      <c r="D268" s="5">
        <v>592000000000</v>
      </c>
    </row>
    <row r="269" spans="3:9" ht="15.5" x14ac:dyDescent="0.35">
      <c r="C269" t="s">
        <v>234</v>
      </c>
      <c r="I269" s="5">
        <v>1097000000000</v>
      </c>
    </row>
    <row r="270" spans="3:9" ht="15.5" x14ac:dyDescent="0.35">
      <c r="C270" t="s">
        <v>232</v>
      </c>
      <c r="D270" s="5">
        <v>835000000000</v>
      </c>
    </row>
    <row r="271" spans="3:9" ht="15.5" x14ac:dyDescent="0.35">
      <c r="C271" t="s">
        <v>23</v>
      </c>
      <c r="D271" s="5">
        <v>835000000000</v>
      </c>
    </row>
    <row r="272" spans="3:9" ht="15.5" x14ac:dyDescent="0.35">
      <c r="C272" t="s">
        <v>20</v>
      </c>
      <c r="D272" s="5">
        <v>826000000000</v>
      </c>
    </row>
    <row r="273" spans="3:9" ht="15.5" x14ac:dyDescent="0.35">
      <c r="C273" t="s">
        <v>331</v>
      </c>
      <c r="I273" s="5">
        <v>1114000000000</v>
      </c>
    </row>
    <row r="274" spans="3:9" ht="15.5" x14ac:dyDescent="0.35">
      <c r="C274" t="s">
        <v>332</v>
      </c>
      <c r="I274" s="5">
        <v>69000000000</v>
      </c>
    </row>
    <row r="275" spans="3:9" ht="15.5" x14ac:dyDescent="0.35">
      <c r="C275" t="s">
        <v>333</v>
      </c>
      <c r="I275" s="5">
        <v>23000000000</v>
      </c>
    </row>
    <row r="276" spans="3:9" ht="15.5" x14ac:dyDescent="0.35">
      <c r="C276" t="s">
        <v>334</v>
      </c>
      <c r="I276" s="5">
        <v>-111000000000</v>
      </c>
    </row>
    <row r="277" spans="3:9" ht="15.5" x14ac:dyDescent="0.35">
      <c r="C277" t="s">
        <v>335</v>
      </c>
      <c r="I277" s="5">
        <v>19000000000</v>
      </c>
    </row>
    <row r="278" spans="3:9" ht="15.5" x14ac:dyDescent="0.35">
      <c r="C278" t="s">
        <v>336</v>
      </c>
      <c r="I278" s="5">
        <v>88000000000</v>
      </c>
    </row>
  </sheetData>
  <pageMargins left="0.7" right="0.7" top="0.75" bottom="0.75" header="0.3" footer="0.3"/>
  <ignoredErrors>
    <ignoredError sqref="A1:Q279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U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2351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2352</v>
      </c>
      <c r="D2" s="2" vm="523">
        <f ca="1">IFERROR(_xlfn.STOCKHISTORY("XIDX:" &amp; $C$1, D3, , 0, 0, 1), "Libur")</f>
        <v>3900</v>
      </c>
      <c r="H2" s="2" vm="523">
        <f ca="1">IFERROR(INDEX(D2:G2,COUNT(D2:G2)),"")</f>
        <v>3900</v>
      </c>
      <c r="I2" s="2" t="str">
        <f t="shared" ref="I2:U2" ca="1" si="0">IFERROR(_xlfn.STOCKHISTORY("XIDX:" &amp; $C$1, I1, , 0, 0, 1), "Libur")</f>
        <v>Libur</v>
      </c>
      <c r="J2" s="2" vm="394">
        <f t="shared" ca="1" si="0"/>
        <v>1010</v>
      </c>
      <c r="K2" s="2" vm="124">
        <f t="shared" ca="1" si="0"/>
        <v>1045</v>
      </c>
      <c r="L2" s="2" t="str">
        <f t="shared" ca="1" si="0"/>
        <v>Libur</v>
      </c>
      <c r="M2" s="2" t="str">
        <f t="shared" ca="1" si="0"/>
        <v>Libur</v>
      </c>
      <c r="N2" s="2" vm="382">
        <f t="shared" ca="1" si="0"/>
        <v>600</v>
      </c>
      <c r="O2" s="2" vm="401">
        <f t="shared" ca="1" si="0"/>
        <v>765</v>
      </c>
      <c r="P2" s="2" t="str">
        <f t="shared" ca="1" si="0"/>
        <v>Libur</v>
      </c>
      <c r="Q2" s="2" t="str">
        <f t="shared" ca="1" si="0"/>
        <v>Libur</v>
      </c>
      <c r="R2" s="2" vm="21">
        <f t="shared" ca="1" si="0"/>
        <v>498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61273928</v>
      </c>
      <c r="H4" s="2">
        <f>IFERROR(SUM(D4:G4)*(4/MAX(1,COUNT(D4:G4))),"")</f>
        <v>245095712</v>
      </c>
      <c r="I4" s="2">
        <f t="shared" ref="I4:U4" si="1">IFERROR(INDEX(I51:I500,MATCH($C$4,$C$51:$C$500,0)),"")</f>
        <v>173808110</v>
      </c>
      <c r="J4" s="2">
        <f t="shared" si="1"/>
        <v>185057669</v>
      </c>
      <c r="K4" s="2">
        <f t="shared" si="1"/>
        <v>163631548</v>
      </c>
      <c r="L4" s="2">
        <f t="shared" si="1"/>
        <v>134657972</v>
      </c>
      <c r="M4" s="2">
        <f t="shared" si="1"/>
        <v>101413948</v>
      </c>
      <c r="N4" s="2">
        <f t="shared" si="1"/>
        <v>85717534</v>
      </c>
      <c r="O4" s="2">
        <f t="shared" si="1"/>
        <v>90636945</v>
      </c>
      <c r="P4" s="2">
        <f t="shared" si="1"/>
        <v>67453067</v>
      </c>
      <c r="Q4" s="2">
        <f t="shared" si="1"/>
        <v>46313611</v>
      </c>
      <c r="R4" s="2">
        <f t="shared" si="1"/>
        <v>17971174</v>
      </c>
      <c r="S4" s="2">
        <f t="shared" si="1"/>
        <v>15602187</v>
      </c>
      <c r="T4" s="2">
        <f t="shared" si="1"/>
        <v>20292970</v>
      </c>
      <c r="U4" s="2">
        <f t="shared" si="1"/>
        <v>19639967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5798235</v>
      </c>
      <c r="H5" s="2">
        <f>IFERROR(SUM(D5:G5)*(4/MAX(1,COUNT(D5:G5))),"")</f>
        <v>23192940</v>
      </c>
      <c r="I5" s="2">
        <f t="shared" ref="I5:U5" si="2">IFERROR(INDEX(I51:I500,MATCH($C$5,$C$51:$C$500,0)),"")</f>
        <v>17807713</v>
      </c>
      <c r="J5" s="2">
        <f t="shared" si="2"/>
        <v>17172092</v>
      </c>
      <c r="K5" s="2">
        <f t="shared" si="2"/>
        <v>18603851</v>
      </c>
      <c r="L5" s="2">
        <f t="shared" si="2"/>
        <v>18913333</v>
      </c>
      <c r="M5" s="2">
        <f t="shared" si="2"/>
        <v>15023128</v>
      </c>
      <c r="N5" s="2">
        <f t="shared" si="2"/>
        <v>16939546</v>
      </c>
      <c r="O5" s="2">
        <f t="shared" si="2"/>
        <v>14133771</v>
      </c>
      <c r="P5" s="2">
        <f t="shared" si="2"/>
        <v>10128944</v>
      </c>
      <c r="Q5" s="2">
        <f t="shared" si="2"/>
        <v>8217685</v>
      </c>
      <c r="R5" s="2">
        <f t="shared" si="2"/>
        <v>4943415</v>
      </c>
      <c r="S5" s="2">
        <f t="shared" si="2"/>
        <v>4408253</v>
      </c>
      <c r="T5" s="2">
        <f t="shared" si="2"/>
        <v>5855068</v>
      </c>
      <c r="U5" s="2">
        <f t="shared" si="2"/>
        <v>5997352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238416371</v>
      </c>
      <c r="H6" s="2">
        <f>IFERROR(INDEX(D6:G6,COUNT(D6:G6)),"")</f>
        <v>238416371</v>
      </c>
      <c r="I6" s="2">
        <f t="shared" ref="I6:U6" si="3">IFERROR(INDEX(I51:I500,MATCH($C$6,$C$51:$C$500,0)),"")</f>
        <v>222485323</v>
      </c>
      <c r="J6" s="2">
        <f t="shared" si="3"/>
        <v>221634328</v>
      </c>
      <c r="K6" s="2">
        <f t="shared" si="3"/>
        <v>195470380</v>
      </c>
      <c r="L6" s="2">
        <f t="shared" si="3"/>
        <v>172199605</v>
      </c>
      <c r="M6" s="2">
        <f t="shared" si="3"/>
        <v>150857182</v>
      </c>
      <c r="N6" s="2">
        <f t="shared" si="3"/>
        <v>134912701</v>
      </c>
      <c r="O6" s="2">
        <f t="shared" si="3"/>
        <v>114322694</v>
      </c>
      <c r="P6" s="2">
        <f t="shared" si="3"/>
        <v>97464241</v>
      </c>
      <c r="Q6" s="2">
        <f t="shared" si="3"/>
        <v>70539245</v>
      </c>
      <c r="R6" s="2">
        <f t="shared" si="3"/>
        <v>49331660</v>
      </c>
      <c r="S6" s="2">
        <f t="shared" si="3"/>
        <v>30670566</v>
      </c>
      <c r="T6" s="2">
        <f t="shared" si="3"/>
        <v>30404845</v>
      </c>
      <c r="U6" s="2">
        <f t="shared" si="3"/>
        <v>24549777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2.72</v>
      </c>
      <c r="H7" s="3">
        <f>IFERROR(INDEX(D7:G7,COUNT(D7:G7)),"")</f>
        <v>2.72</v>
      </c>
      <c r="I7" s="3">
        <f t="shared" ref="I7:U7" si="4">IFERROR(INDEX(I51:I500,MATCH($C$7,$C$51:$C$500,0))/1000000000,"")</f>
        <v>2.72</v>
      </c>
      <c r="J7" s="3">
        <f t="shared" si="4"/>
        <v>2.72</v>
      </c>
      <c r="K7" s="3">
        <f t="shared" si="4"/>
        <v>2.72</v>
      </c>
      <c r="L7" s="3">
        <f t="shared" si="4"/>
        <v>2.72</v>
      </c>
      <c r="M7" s="3">
        <f t="shared" si="4"/>
        <v>2.72</v>
      </c>
      <c r="N7" s="3">
        <f t="shared" si="4"/>
        <v>2.72</v>
      </c>
      <c r="O7" s="3">
        <f t="shared" si="4"/>
        <v>2.72</v>
      </c>
      <c r="P7" s="3">
        <f t="shared" si="4"/>
        <v>2.72</v>
      </c>
      <c r="Q7" s="3">
        <f t="shared" si="4"/>
        <v>2.5</v>
      </c>
      <c r="R7" s="3">
        <f t="shared" si="4"/>
        <v>2.5</v>
      </c>
      <c r="S7" s="3">
        <f t="shared" si="4"/>
        <v>0</v>
      </c>
      <c r="T7" s="3">
        <f t="shared" si="4"/>
        <v>0</v>
      </c>
      <c r="U7" s="3">
        <f t="shared" si="4"/>
        <v>0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101000000000</v>
      </c>
      <c r="H8" s="2">
        <f>IFERROR(INDEX(D8:G8,COUNT(D8:G8)),"")</f>
        <v>101000000000</v>
      </c>
      <c r="I8" s="2">
        <f t="shared" ref="I8:U8" si="5">IFERROR(INDEX(I51:I500,MATCH($C$8,$C$51:$C$500,0)),"")</f>
        <v>-655000000000</v>
      </c>
      <c r="J8" s="2">
        <f t="shared" si="5"/>
        <v>243000000000</v>
      </c>
      <c r="K8" s="2">
        <f t="shared" si="5"/>
        <v>-397000000000</v>
      </c>
      <c r="L8" s="2">
        <f t="shared" si="5"/>
        <v>-348000000000</v>
      </c>
      <c r="M8" s="2">
        <f t="shared" si="5"/>
        <v>-254000000000</v>
      </c>
      <c r="N8" s="2">
        <f t="shared" si="5"/>
        <v>112000000000</v>
      </c>
      <c r="O8" s="2">
        <f t="shared" si="5"/>
        <v>386000000000</v>
      </c>
      <c r="P8" s="2">
        <f t="shared" si="5"/>
        <v>-476000000000</v>
      </c>
      <c r="Q8" s="2">
        <f t="shared" si="5"/>
        <v>-187000000000</v>
      </c>
      <c r="R8" s="2">
        <f t="shared" si="5"/>
        <v>-120000000000</v>
      </c>
      <c r="S8" s="2">
        <f t="shared" si="5"/>
        <v>81000000000</v>
      </c>
      <c r="T8" s="2">
        <f t="shared" si="5"/>
        <v>129000000000</v>
      </c>
      <c r="U8" s="2">
        <f t="shared" si="5"/>
        <v>77000000000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36.96</v>
      </c>
      <c r="H9" s="3">
        <f>IFERROR(INDEX(D9:G9,COUNT(D9:G9)),"")</f>
        <v>36.96</v>
      </c>
      <c r="I9" s="3">
        <f t="shared" ref="I9:U9" si="6">IFERROR(INDEX(I51:I500,MATCH($C$9,$C$51:$C$500,0)),"")</f>
        <v>-240.89</v>
      </c>
      <c r="J9" s="3">
        <f t="shared" si="6"/>
        <v>89.48</v>
      </c>
      <c r="K9" s="3">
        <f t="shared" si="6"/>
        <v>-146.12</v>
      </c>
      <c r="L9" s="3">
        <f t="shared" si="6"/>
        <v>-127.97</v>
      </c>
      <c r="M9" s="3">
        <f t="shared" si="6"/>
        <v>-93.47</v>
      </c>
      <c r="N9" s="3">
        <f t="shared" si="6"/>
        <v>41.32</v>
      </c>
      <c r="O9" s="3">
        <f t="shared" si="6"/>
        <v>142.07</v>
      </c>
      <c r="P9" s="3">
        <f t="shared" si="6"/>
        <v>-174.83</v>
      </c>
      <c r="Q9" s="3">
        <f t="shared" si="6"/>
        <v>-74.790000000000006</v>
      </c>
      <c r="R9" s="3">
        <f t="shared" si="6"/>
        <v>-47.85</v>
      </c>
      <c r="S9" s="3">
        <f t="shared" si="6"/>
        <v>809411.28</v>
      </c>
      <c r="T9" s="3">
        <f t="shared" si="6"/>
        <v>428704543.41000003</v>
      </c>
      <c r="U9" s="3">
        <f t="shared" si="6"/>
        <v>257030035.02000001</v>
      </c>
    </row>
    <row r="10" spans="1:21" ht="15.5" x14ac:dyDescent="0.35">
      <c r="C10" t="s">
        <v>17</v>
      </c>
      <c r="D10" s="3">
        <f ca="1">IFERROR(IF(D9=0,"",D2/D9),"")</f>
        <v>105.51948051948052</v>
      </c>
      <c r="I10" s="3" t="str">
        <f t="shared" ref="I10:U10" ca="1" si="7">IFERROR(IF(I9=0,"",I2/I9),"")</f>
        <v/>
      </c>
      <c r="J10" s="3">
        <f t="shared" ca="1" si="7"/>
        <v>11.287438533750558</v>
      </c>
      <c r="K10" s="3">
        <f t="shared" ca="1" si="7"/>
        <v>-7.1516561730084858</v>
      </c>
      <c r="L10" s="3" t="str">
        <f t="shared" ca="1" si="7"/>
        <v/>
      </c>
      <c r="M10" s="3" t="str">
        <f t="shared" ca="1" si="7"/>
        <v/>
      </c>
      <c r="N10" s="3">
        <f t="shared" ca="1" si="7"/>
        <v>14.52081316553727</v>
      </c>
      <c r="O10" s="3">
        <f t="shared" ca="1" si="7"/>
        <v>5.3846695291053708</v>
      </c>
      <c r="P10" s="3" t="str">
        <f t="shared" ca="1" si="7"/>
        <v/>
      </c>
      <c r="Q10" s="3" t="str">
        <f t="shared" ca="1" si="7"/>
        <v/>
      </c>
      <c r="R10" s="3">
        <f t="shared" ca="1" si="7"/>
        <v>-10.407523510971787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33815650</v>
      </c>
      <c r="H11" s="2">
        <f>IFERROR(INDEX(D11:G11,COUNT(D11:G11)),"")</f>
        <v>33815650</v>
      </c>
      <c r="I11" s="2">
        <f t="shared" ref="I11:U11" si="8">IFERROR(INDEX(I51:I500,MATCH($C$11,$C$51:$C$500,0)),"")</f>
        <v>28327095</v>
      </c>
      <c r="J11" s="2">
        <f t="shared" si="8"/>
        <v>41019704</v>
      </c>
      <c r="K11" s="2">
        <f t="shared" si="8"/>
        <v>26131439</v>
      </c>
      <c r="L11" s="2">
        <f t="shared" si="8"/>
        <v>29039536</v>
      </c>
      <c r="M11" s="2">
        <f t="shared" si="8"/>
        <v>24241462</v>
      </c>
      <c r="N11" s="2">
        <f t="shared" si="8"/>
        <v>22756415</v>
      </c>
      <c r="O11" s="2">
        <f t="shared" si="8"/>
        <v>18593869</v>
      </c>
      <c r="P11" s="2">
        <f t="shared" si="8"/>
        <v>5268179</v>
      </c>
      <c r="Q11" s="2">
        <f t="shared" si="8"/>
        <v>4203766</v>
      </c>
      <c r="R11" s="2">
        <f t="shared" si="8"/>
        <v>4000102</v>
      </c>
      <c r="S11" s="2">
        <f t="shared" si="8"/>
        <v>674684</v>
      </c>
      <c r="T11" s="2">
        <f t="shared" si="8"/>
        <v>3623724</v>
      </c>
      <c r="U11" s="2">
        <f t="shared" si="8"/>
        <v>3381295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4234000000000</v>
      </c>
      <c r="H12" s="2">
        <f>IFERROR(INDEX(D12:G12,COUNT(D12:G12)),"")</f>
        <v>4234000000000</v>
      </c>
      <c r="I12" s="2">
        <f t="shared" ref="I12:U12" si="9">IFERROR(INDEX(I51:I500,MATCH($C$12,$C$51:$C$500,0)),"")</f>
        <v>4334000000000</v>
      </c>
      <c r="J12" s="2">
        <f t="shared" si="9"/>
        <v>2928000000000</v>
      </c>
      <c r="K12" s="2">
        <f t="shared" si="9"/>
        <v>2991000000000</v>
      </c>
      <c r="L12" s="2">
        <f t="shared" si="9"/>
        <v>2374000000000</v>
      </c>
      <c r="M12" s="2">
        <f t="shared" si="9"/>
        <v>1722000000000</v>
      </c>
      <c r="N12" s="2">
        <f t="shared" si="9"/>
        <v>1227000000000</v>
      </c>
      <c r="O12" s="2">
        <f t="shared" si="9"/>
        <v>1320000000000</v>
      </c>
      <c r="P12" s="2">
        <f t="shared" si="9"/>
        <v>1702000000000</v>
      </c>
      <c r="Q12" s="2">
        <f t="shared" si="9"/>
        <v>1307000000000</v>
      </c>
      <c r="R12" s="2">
        <f t="shared" si="9"/>
        <v>592000000000</v>
      </c>
      <c r="S12" s="2">
        <f t="shared" si="9"/>
        <v>128000000000</v>
      </c>
      <c r="T12" s="2">
        <f t="shared" si="9"/>
        <v>166000000000</v>
      </c>
      <c r="U12" s="2">
        <f t="shared" si="9"/>
        <v>273000000000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4808000000000</v>
      </c>
      <c r="H13" s="2">
        <f>IFERROR(INDEX(D13:G13,COUNT(D13:G13)),"")</f>
        <v>4808000000000</v>
      </c>
      <c r="I13" s="2">
        <f t="shared" ref="I13:U13" si="10">IFERROR(INDEX(I51:I500,MATCH($C$13,$C$51:$C$500,0)),"")</f>
        <v>4807000000000</v>
      </c>
      <c r="J13" s="2">
        <f t="shared" si="10"/>
        <v>3590000000000</v>
      </c>
      <c r="K13" s="2">
        <f t="shared" si="10"/>
        <v>3394000000000</v>
      </c>
      <c r="L13" s="2">
        <f t="shared" si="10"/>
        <v>2827000000000</v>
      </c>
      <c r="M13" s="2">
        <f t="shared" si="10"/>
        <v>2068000000000</v>
      </c>
      <c r="N13" s="2">
        <f t="shared" si="10"/>
        <v>1548000000000</v>
      </c>
      <c r="O13" s="2">
        <f t="shared" si="10"/>
        <v>1579000000000</v>
      </c>
      <c r="P13" s="2">
        <f t="shared" si="10"/>
        <v>1778000000000</v>
      </c>
      <c r="Q13" s="2">
        <f t="shared" si="10"/>
        <v>1364000000000</v>
      </c>
      <c r="R13" s="2">
        <f t="shared" si="10"/>
        <v>646000000000</v>
      </c>
      <c r="S13" s="2">
        <f t="shared" si="10"/>
        <v>138000000000</v>
      </c>
      <c r="T13" s="2">
        <f t="shared" si="10"/>
        <v>211000000000</v>
      </c>
      <c r="U13" s="2">
        <f t="shared" si="10"/>
        <v>314000000000</v>
      </c>
    </row>
    <row r="14" spans="1:21" ht="15.5" x14ac:dyDescent="0.35">
      <c r="C14" t="s">
        <v>26</v>
      </c>
      <c r="D14" s="2">
        <f>IFERROR(INDEX(D51:D500,MATCH($C$14,$C$51:$C$500,0)),"")</f>
        <v>-4577818</v>
      </c>
      <c r="H14" s="2">
        <f>IFERROR(SUM(D14:G14)*(4/MAX(1,COUNT(D14:G14))),"")</f>
        <v>-18311272</v>
      </c>
      <c r="I14" s="2">
        <f t="shared" ref="I14:U14" si="11">IFERROR(INDEX(I51:I500,MATCH($C$14,$C$51:$C$500,0)),"")</f>
        <v>-14310878</v>
      </c>
      <c r="J14" s="2">
        <f t="shared" si="11"/>
        <v>-14076325</v>
      </c>
      <c r="K14" s="2">
        <f t="shared" si="11"/>
        <v>-13845472</v>
      </c>
      <c r="L14" s="2">
        <f t="shared" si="11"/>
        <v>-9843132</v>
      </c>
      <c r="M14" s="2">
        <f t="shared" si="11"/>
        <v>-8455320</v>
      </c>
      <c r="N14" s="2">
        <f t="shared" si="11"/>
        <v>-6256426</v>
      </c>
      <c r="O14" s="2">
        <f t="shared" si="11"/>
        <v>-6792400</v>
      </c>
      <c r="P14" s="2">
        <f t="shared" si="11"/>
        <v>-6446718</v>
      </c>
      <c r="Q14" s="2">
        <f t="shared" si="11"/>
        <v>-4381931</v>
      </c>
      <c r="R14" s="2">
        <f t="shared" si="11"/>
        <v>-2057753</v>
      </c>
      <c r="S14" s="2">
        <f t="shared" si="11"/>
        <v>-832856</v>
      </c>
      <c r="T14" s="2">
        <f t="shared" si="11"/>
        <v>-1477950</v>
      </c>
      <c r="U14" s="2">
        <f t="shared" si="11"/>
        <v>-1960725</v>
      </c>
    </row>
    <row r="15" spans="1:21" ht="15.5" x14ac:dyDescent="0.35">
      <c r="C15" t="s">
        <v>27</v>
      </c>
      <c r="D15" s="2">
        <f>IFERROR(INDEX(D51:D500,MATCH($C$15,$C$51:$C$500,0)),"")</f>
        <v>-715205</v>
      </c>
      <c r="H15" s="2">
        <f>IFERROR(SUM(D15:G15)*(4/MAX(1,COUNT(D15:G15))),"")</f>
        <v>-2860820</v>
      </c>
      <c r="I15" s="2">
        <f t="shared" ref="I15:U15" si="12">IFERROR(INDEX(I51:I500,MATCH($C$15,$C$51:$C$500,0)),"")</f>
        <v>-2804202</v>
      </c>
      <c r="J15" s="2">
        <f t="shared" si="12"/>
        <v>-3433159</v>
      </c>
      <c r="K15" s="2">
        <f t="shared" si="12"/>
        <v>-3535318</v>
      </c>
      <c r="L15" s="2">
        <f t="shared" si="12"/>
        <v>-3327096</v>
      </c>
      <c r="M15" s="2">
        <f t="shared" si="12"/>
        <v>-3390223</v>
      </c>
      <c r="N15" s="2">
        <f t="shared" si="12"/>
        <v>-3239680</v>
      </c>
      <c r="O15" s="2">
        <f t="shared" si="12"/>
        <v>-2486815</v>
      </c>
      <c r="P15" s="2">
        <f t="shared" si="12"/>
        <v>-2390964</v>
      </c>
      <c r="Q15" s="2">
        <f t="shared" si="12"/>
        <v>-1391717</v>
      </c>
      <c r="R15" s="2">
        <f t="shared" si="12"/>
        <v>-228507</v>
      </c>
      <c r="S15" s="2">
        <f t="shared" si="12"/>
        <v>-164816</v>
      </c>
      <c r="T15" s="2">
        <f t="shared" si="12"/>
        <v>-263184</v>
      </c>
      <c r="U15" s="2">
        <f t="shared" si="12"/>
        <v>-251122</v>
      </c>
    </row>
    <row r="16" spans="1:21" ht="15.5" x14ac:dyDescent="0.35">
      <c r="C16" t="s">
        <v>28</v>
      </c>
      <c r="D16" s="2">
        <f>IFERROR(INDEX(D51:D500,MATCH($C$16,$C$51:$C$500,0)),"")</f>
        <v>7276998</v>
      </c>
      <c r="H16" s="2">
        <f>IFERROR(SUM(D16:G16)*(4/MAX(1,COUNT(D16:G16))),"")</f>
        <v>29107992</v>
      </c>
      <c r="I16" s="2">
        <f t="shared" ref="I16:U16" si="13">IFERROR(INDEX(I51:I500,MATCH($C$16,$C$51:$C$500,0)),"")</f>
        <v>23591617</v>
      </c>
      <c r="J16" s="2">
        <f t="shared" si="13"/>
        <v>27557163</v>
      </c>
      <c r="K16" s="2">
        <f t="shared" si="13"/>
        <v>29298782</v>
      </c>
      <c r="L16" s="2">
        <f t="shared" si="13"/>
        <v>29446376</v>
      </c>
      <c r="M16" s="2">
        <f t="shared" si="13"/>
        <v>24384996</v>
      </c>
      <c r="N16" s="2">
        <f t="shared" si="13"/>
        <v>26085242</v>
      </c>
      <c r="O16" s="2">
        <f t="shared" si="13"/>
        <v>22013838</v>
      </c>
      <c r="P16" s="2">
        <f t="shared" si="13"/>
        <v>16848242</v>
      </c>
      <c r="Q16" s="2">
        <f t="shared" si="13"/>
        <v>14504880</v>
      </c>
      <c r="R16" s="2">
        <f t="shared" si="13"/>
        <v>6544116</v>
      </c>
      <c r="S16" s="2">
        <f t="shared" si="13"/>
        <v>4613232</v>
      </c>
      <c r="T16" s="2">
        <f t="shared" si="13"/>
        <v>6167905</v>
      </c>
      <c r="U16" s="2">
        <f t="shared" si="13"/>
        <v>6253114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10608000000000</v>
      </c>
      <c r="H20" s="2">
        <f t="shared" ref="H20:U20" ca="1" si="14">IFERROR(H21*H2,"")</f>
        <v>10608000000000</v>
      </c>
      <c r="I20" s="2" t="str">
        <f t="shared" ca="1" si="14"/>
        <v/>
      </c>
      <c r="J20" s="2">
        <f t="shared" ca="1" si="14"/>
        <v>2747200000000</v>
      </c>
      <c r="K20" s="2">
        <f t="shared" ca="1" si="14"/>
        <v>2842400000000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1632000000000</v>
      </c>
      <c r="O20" s="2">
        <f t="shared" ca="1" si="14"/>
        <v>2080800000000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1245000000000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2720000000</v>
      </c>
      <c r="H21" s="2">
        <f>IFERROR(INDEX(D21:G21,COUNT(D21:G21)),"")</f>
        <v>2720000000</v>
      </c>
      <c r="I21" s="2">
        <f t="shared" ref="I21:U21" si="15">IFERROR(INDEX(I51:I500,MATCH($C$7,$C$51:$C$500,0)),"")</f>
        <v>2720000000</v>
      </c>
      <c r="J21" s="2">
        <f t="shared" si="15"/>
        <v>2720000000</v>
      </c>
      <c r="K21" s="2">
        <f t="shared" si="15"/>
        <v>2720000000</v>
      </c>
      <c r="L21" s="2">
        <f t="shared" si="15"/>
        <v>2720000000</v>
      </c>
      <c r="M21" s="2">
        <f t="shared" si="15"/>
        <v>2720000000</v>
      </c>
      <c r="N21" s="2">
        <f t="shared" si="15"/>
        <v>2720000000</v>
      </c>
      <c r="O21" s="2">
        <f t="shared" si="15"/>
        <v>2720000000</v>
      </c>
      <c r="P21" s="2">
        <f t="shared" si="15"/>
        <v>2720000000</v>
      </c>
      <c r="Q21" s="2">
        <f t="shared" si="15"/>
        <v>2500000000</v>
      </c>
      <c r="R21" s="2">
        <f t="shared" si="15"/>
        <v>2500000000</v>
      </c>
      <c r="S21" s="2">
        <f t="shared" si="15"/>
        <v>0</v>
      </c>
      <c r="T21" s="2">
        <f t="shared" si="15"/>
        <v>0</v>
      </c>
      <c r="U21" s="2">
        <f t="shared" si="15"/>
        <v>0</v>
      </c>
    </row>
    <row r="23" spans="1:21" ht="15.5" x14ac:dyDescent="0.35">
      <c r="B23" t="s">
        <v>54</v>
      </c>
      <c r="C23" t="s">
        <v>55</v>
      </c>
      <c r="D23" s="3">
        <f>IFERROR(D5/D6*100,"")</f>
        <v>2.4319785489898256</v>
      </c>
      <c r="H23" s="3">
        <f t="shared" ref="H23:U23" si="16">IFERROR(H5/H6*100,"")</f>
        <v>9.7279141959593023</v>
      </c>
      <c r="I23" s="3">
        <f t="shared" si="16"/>
        <v>8.0039944927063811</v>
      </c>
      <c r="J23" s="3">
        <f t="shared" si="16"/>
        <v>7.7479387579346453</v>
      </c>
      <c r="K23" s="3">
        <f t="shared" si="16"/>
        <v>9.5174783002928631</v>
      </c>
      <c r="L23" s="3">
        <f t="shared" si="16"/>
        <v>10.983377691255447</v>
      </c>
      <c r="M23" s="3">
        <f t="shared" si="16"/>
        <v>9.9585102948562305</v>
      </c>
      <c r="N23" s="3">
        <f t="shared" si="16"/>
        <v>12.55593126106044</v>
      </c>
      <c r="O23" s="3">
        <f t="shared" si="16"/>
        <v>12.363049282236124</v>
      </c>
      <c r="P23" s="3">
        <f t="shared" si="16"/>
        <v>10.392472045208869</v>
      </c>
      <c r="Q23" s="3">
        <f t="shared" si="16"/>
        <v>11.649805721623474</v>
      </c>
      <c r="R23" s="3">
        <f t="shared" si="16"/>
        <v>10.020775704689443</v>
      </c>
      <c r="S23" s="3">
        <f t="shared" si="16"/>
        <v>14.372910496663152</v>
      </c>
      <c r="T23" s="3">
        <f t="shared" si="16"/>
        <v>19.257023017219787</v>
      </c>
      <c r="U23" s="3">
        <f t="shared" si="16"/>
        <v>24.429354287006355</v>
      </c>
    </row>
    <row r="24" spans="1:21" ht="15.5" x14ac:dyDescent="0.35">
      <c r="C24" t="s">
        <v>56</v>
      </c>
      <c r="D24" s="4">
        <f>IFERROR(_xlfn.RRI(5,I23,D23),"")</f>
        <v>-0.21199206311118057</v>
      </c>
      <c r="H24" s="4">
        <f t="shared" ref="H24:U24" si="17">IFERROR(_xlfn.RRI(5,M23,H23),"")</f>
        <v>-4.674637064356002E-3</v>
      </c>
      <c r="I24" s="4">
        <f t="shared" si="17"/>
        <v>-8.6114955339755106E-2</v>
      </c>
      <c r="J24" s="4">
        <f t="shared" si="17"/>
        <v>-8.9222872095976458E-2</v>
      </c>
      <c r="K24" s="4">
        <f t="shared" si="17"/>
        <v>-1.7436547463424601E-2</v>
      </c>
      <c r="L24" s="4">
        <f t="shared" si="17"/>
        <v>-1.1712170777763431E-2</v>
      </c>
      <c r="M24" s="4">
        <f t="shared" si="17"/>
        <v>-1.2458266483371672E-3</v>
      </c>
      <c r="N24" s="4">
        <f t="shared" si="17"/>
        <v>-2.6668358912051549E-2</v>
      </c>
      <c r="O24" s="4">
        <f t="shared" si="17"/>
        <v>-8.4818378348233359E-2</v>
      </c>
      <c r="P24" s="4">
        <f t="shared" si="17"/>
        <v>-0.15712848812862801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36.299999999999997</v>
      </c>
      <c r="H25" s="3">
        <f>IFERROR(INDEX(D25:G25,COUNT(D25:G25)),"")</f>
        <v>36.299999999999997</v>
      </c>
      <c r="I25" s="3">
        <f t="shared" ref="I25:U25" si="18">IFERROR(INDEX(I51:I500,MATCH($C$25,$C$51:$C$500,0)),"")</f>
        <v>108.97</v>
      </c>
      <c r="J25" s="3">
        <f t="shared" si="18"/>
        <v>101.47</v>
      </c>
      <c r="K25" s="3">
        <f t="shared" si="18"/>
        <v>103.61</v>
      </c>
      <c r="L25" s="3">
        <f t="shared" si="18"/>
        <v>103.31</v>
      </c>
      <c r="M25" s="3">
        <f t="shared" si="18"/>
        <v>78.95</v>
      </c>
      <c r="N25" s="3">
        <f t="shared" si="18"/>
        <v>90.76</v>
      </c>
      <c r="O25" s="3">
        <f t="shared" si="18"/>
        <v>72.56</v>
      </c>
      <c r="P25" s="3">
        <f t="shared" si="18"/>
        <v>52.89</v>
      </c>
      <c r="Q25" s="3">
        <f t="shared" si="18"/>
        <v>44.44</v>
      </c>
      <c r="R25" s="3">
        <f t="shared" si="18"/>
        <v>26.83</v>
      </c>
      <c r="S25" s="3">
        <f t="shared" si="18"/>
        <v>595730.42000000004</v>
      </c>
      <c r="T25" s="3">
        <f t="shared" si="18"/>
        <v>244868779.87</v>
      </c>
      <c r="U25" s="3">
        <f t="shared" si="18"/>
        <v>244040994.72</v>
      </c>
    </row>
    <row r="26" spans="1:21" ht="15.5" x14ac:dyDescent="0.35">
      <c r="C26" t="s">
        <v>59</v>
      </c>
      <c r="D26" s="4">
        <f>IFERROR(_xlfn.RRI(5,I25,D25),"")</f>
        <v>-0.19736159755606475</v>
      </c>
      <c r="H26" s="4">
        <f t="shared" ref="H26:U26" si="19">IFERROR(_xlfn.RRI(5,M25,H25),"")</f>
        <v>-0.14392680634209043</v>
      </c>
      <c r="I26" s="4">
        <f t="shared" si="19"/>
        <v>3.7247729238802041E-2</v>
      </c>
      <c r="J26" s="4">
        <f t="shared" si="19"/>
        <v>6.9370199407281286E-2</v>
      </c>
      <c r="K26" s="4">
        <f t="shared" si="19"/>
        <v>0.14394625623345192</v>
      </c>
      <c r="L26" s="4">
        <f t="shared" si="19"/>
        <v>0.18378726136661161</v>
      </c>
      <c r="M26" s="4">
        <f t="shared" si="19"/>
        <v>0.24092716664401981</v>
      </c>
      <c r="N26" s="4">
        <f t="shared" si="19"/>
        <v>-0.82758742346509584</v>
      </c>
      <c r="O26" s="4">
        <f t="shared" si="19"/>
        <v>-0.95052876282038068</v>
      </c>
      <c r="P26" s="4">
        <f t="shared" si="19"/>
        <v>-0.95352898523085949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2.2527179411764707E-2</v>
      </c>
      <c r="H27" s="3">
        <f t="shared" ref="H27:U27" si="20">IFERROR(H4/H21,"")</f>
        <v>9.0108717647058828E-2</v>
      </c>
      <c r="I27" s="3">
        <f t="shared" si="20"/>
        <v>6.3900040441176476E-2</v>
      </c>
      <c r="J27" s="3">
        <f t="shared" si="20"/>
        <v>6.8035907720588235E-2</v>
      </c>
      <c r="K27" s="3">
        <f t="shared" si="20"/>
        <v>6.0158657352941174E-2</v>
      </c>
      <c r="L27" s="3">
        <f t="shared" si="20"/>
        <v>4.9506607352941177E-2</v>
      </c>
      <c r="M27" s="3">
        <f t="shared" si="20"/>
        <v>3.7284539705882351E-2</v>
      </c>
      <c r="N27" s="3">
        <f t="shared" si="20"/>
        <v>3.1513799264705884E-2</v>
      </c>
      <c r="O27" s="3">
        <f t="shared" si="20"/>
        <v>3.3322406249999999E-2</v>
      </c>
      <c r="P27" s="3">
        <f t="shared" si="20"/>
        <v>2.4798921691176472E-2</v>
      </c>
      <c r="Q27" s="3">
        <f t="shared" si="20"/>
        <v>1.85254444E-2</v>
      </c>
      <c r="R27" s="3">
        <f t="shared" si="20"/>
        <v>7.1884695999999996E-3</v>
      </c>
      <c r="S27" s="3" t="str">
        <f t="shared" si="20"/>
        <v/>
      </c>
      <c r="T27" s="3" t="str">
        <f t="shared" si="20"/>
        <v/>
      </c>
      <c r="U27" s="3" t="str">
        <f t="shared" si="20"/>
        <v/>
      </c>
    </row>
    <row r="28" spans="1:21" ht="15.5" x14ac:dyDescent="0.35">
      <c r="C28" t="s">
        <v>61</v>
      </c>
      <c r="D28" s="4">
        <f>IFERROR(_xlfn.RRI(5,I27,D27),"")</f>
        <v>-0.18821478555634552</v>
      </c>
      <c r="H28" s="4">
        <f t="shared" ref="H28:U28" si="21">IFERROR(_xlfn.RRI(5,M27,H27),"")</f>
        <v>0.19301967129201092</v>
      </c>
      <c r="I28" s="4">
        <f t="shared" si="21"/>
        <v>0.15186099910304107</v>
      </c>
      <c r="J28" s="4">
        <f t="shared" si="21"/>
        <v>0.15345422917054341</v>
      </c>
      <c r="K28" s="4">
        <f t="shared" si="21"/>
        <v>0.19391406245280129</v>
      </c>
      <c r="L28" s="4">
        <f t="shared" si="21"/>
        <v>0.21724754165479521</v>
      </c>
      <c r="M28" s="4">
        <f t="shared" si="21"/>
        <v>0.38988372358587009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-0.666880792878774</v>
      </c>
      <c r="I29" s="4">
        <f t="shared" si="22"/>
        <v>7.3913471962156307E-2</v>
      </c>
      <c r="J29" s="4">
        <f t="shared" si="22"/>
        <v>-2.0654376990637976E-2</v>
      </c>
      <c r="K29" s="4">
        <f t="shared" si="22"/>
        <v>2.9038815216338898E-3</v>
      </c>
      <c r="L29" s="4">
        <f t="shared" si="22"/>
        <v>0.30854971500949968</v>
      </c>
      <c r="M29" s="4">
        <f t="shared" si="22"/>
        <v>-0.13012340237990305</v>
      </c>
      <c r="N29" s="4">
        <f t="shared" si="22"/>
        <v>0.25082690187431095</v>
      </c>
      <c r="O29" s="4">
        <f t="shared" si="22"/>
        <v>0.37190395159765555</v>
      </c>
      <c r="P29" s="4">
        <f t="shared" si="22"/>
        <v>0.19014401440144021</v>
      </c>
      <c r="Q29" s="4">
        <f t="shared" si="22"/>
        <v>0.65635482668654488</v>
      </c>
      <c r="R29" s="4">
        <f t="shared" si="22"/>
        <v>-0.99995496285047869</v>
      </c>
      <c r="S29" s="4">
        <f t="shared" si="22"/>
        <v>-0.99756714424633364</v>
      </c>
      <c r="T29" s="4">
        <f t="shared" si="22"/>
        <v>3.3919921976623794E-3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0.41015118339414652</v>
      </c>
      <c r="I30" s="4">
        <f t="shared" si="23"/>
        <v>-6.0789477468237131E-2</v>
      </c>
      <c r="J30" s="4">
        <f t="shared" si="23"/>
        <v>0.13094125956688993</v>
      </c>
      <c r="K30" s="4">
        <f t="shared" si="23"/>
        <v>0.21516420877035033</v>
      </c>
      <c r="L30" s="4">
        <f t="shared" si="23"/>
        <v>0.32780524430426483</v>
      </c>
      <c r="M30" s="4">
        <f t="shared" si="23"/>
        <v>0.18311789044234508</v>
      </c>
      <c r="N30" s="4">
        <f t="shared" si="23"/>
        <v>-5.4276001910699784E-2</v>
      </c>
      <c r="O30" s="4">
        <f t="shared" si="23"/>
        <v>0.3437038378106661</v>
      </c>
      <c r="P30" s="4">
        <f t="shared" si="23"/>
        <v>0.33864112275635727</v>
      </c>
      <c r="Q30" s="4">
        <f t="shared" si="23"/>
        <v>1.577105480142811</v>
      </c>
      <c r="R30" s="4" t="str">
        <f t="shared" si="23"/>
        <v/>
      </c>
      <c r="S30" s="4" t="str">
        <f t="shared" si="23"/>
        <v/>
      </c>
      <c r="T30" s="4" t="str">
        <f t="shared" si="23"/>
        <v/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960.6</v>
      </c>
      <c r="H32" s="3">
        <f>IFERROR(INDEX(D32:G32,COUNT(D32:G32)),"")</f>
        <v>960.6</v>
      </c>
      <c r="I32" s="3">
        <f t="shared" ref="I32:U32" si="24">IFERROR(INDEX(I51:I500,MATCH($C$32,$C$51:$C$500,0)),"")</f>
        <v>935.47</v>
      </c>
      <c r="J32" s="3">
        <f t="shared" si="24"/>
        <v>900.74</v>
      </c>
      <c r="K32" s="3">
        <f t="shared" si="24"/>
        <v>780.99</v>
      </c>
      <c r="L32" s="3">
        <f t="shared" si="24"/>
        <v>700.36</v>
      </c>
      <c r="M32" s="3">
        <f t="shared" si="24"/>
        <v>558.99</v>
      </c>
      <c r="N32" s="3">
        <f t="shared" si="24"/>
        <v>507.05</v>
      </c>
      <c r="O32" s="3">
        <f t="shared" si="24"/>
        <v>428.15</v>
      </c>
      <c r="P32" s="3">
        <f t="shared" si="24"/>
        <v>386.09</v>
      </c>
      <c r="Q32" s="3">
        <f t="shared" si="24"/>
        <v>262.08</v>
      </c>
      <c r="R32" s="3">
        <f t="shared" si="24"/>
        <v>217.71</v>
      </c>
      <c r="S32" s="3">
        <f t="shared" si="24"/>
        <v>4231004.58</v>
      </c>
      <c r="T32" s="3">
        <f t="shared" si="24"/>
        <v>1260888922.1500001</v>
      </c>
      <c r="U32" s="3">
        <f t="shared" si="24"/>
        <v>998193932.82000005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4.01</v>
      </c>
      <c r="H33" s="3">
        <f>IFERROR(INDEX(D33:G33,COUNT(D33:G33)),"")</f>
        <v>4.01</v>
      </c>
      <c r="I33" s="3">
        <f t="shared" ref="I33:U33" si="25">IFERROR(INDEX(I51:I500,MATCH($C$33,$C$51:$C$500,0)),"")</f>
        <v>5.16</v>
      </c>
      <c r="J33" s="3">
        <f t="shared" si="25"/>
        <v>1.1200000000000001</v>
      </c>
      <c r="K33" s="3">
        <f t="shared" si="25"/>
        <v>1.34</v>
      </c>
      <c r="L33" s="3">
        <f t="shared" si="25"/>
        <v>1.26</v>
      </c>
      <c r="M33" s="3">
        <f t="shared" si="25"/>
        <v>1.75</v>
      </c>
      <c r="N33" s="3">
        <f t="shared" si="25"/>
        <v>1.18</v>
      </c>
      <c r="O33" s="3">
        <f t="shared" si="25"/>
        <v>1.79</v>
      </c>
      <c r="P33" s="3">
        <f t="shared" si="25"/>
        <v>2.34</v>
      </c>
      <c r="Q33" s="3">
        <f t="shared" si="25"/>
        <v>3.01</v>
      </c>
      <c r="R33" s="3">
        <f t="shared" si="25"/>
        <v>2.29</v>
      </c>
      <c r="S33" s="3">
        <f t="shared" si="25"/>
        <v>0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106.06</v>
      </c>
      <c r="H34" s="3">
        <f>IFERROR(INDEX(D34:G34,COUNT(D34:G34)),"")</f>
        <v>106.06</v>
      </c>
      <c r="I34" s="3">
        <f t="shared" ref="I34:U34" si="26">IFERROR(INDEX(I51:I500,MATCH($C$34,$C$51:$C$500,0)),"")</f>
        <v>44.32</v>
      </c>
      <c r="J34" s="3">
        <f t="shared" si="26"/>
        <v>9.9499999999999993</v>
      </c>
      <c r="K34" s="3">
        <f t="shared" si="26"/>
        <v>10.09</v>
      </c>
      <c r="L34" s="3">
        <f t="shared" si="26"/>
        <v>8.52</v>
      </c>
      <c r="M34" s="3">
        <f t="shared" si="26"/>
        <v>12.41</v>
      </c>
      <c r="N34" s="3">
        <f t="shared" si="26"/>
        <v>6.61</v>
      </c>
      <c r="O34" s="3">
        <f t="shared" si="26"/>
        <v>10.54</v>
      </c>
      <c r="P34" s="3">
        <f t="shared" si="26"/>
        <v>17.11</v>
      </c>
      <c r="Q34" s="3">
        <f t="shared" si="26"/>
        <v>17.78</v>
      </c>
      <c r="R34" s="3">
        <f t="shared" si="26"/>
        <v>18.559999999999999</v>
      </c>
      <c r="S34" s="3">
        <f t="shared" si="26"/>
        <v>0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10.14</v>
      </c>
      <c r="H35" s="3">
        <f>IFERROR(INDEX(D35:G35,COUNT(D35:G35)),"")</f>
        <v>10.14</v>
      </c>
      <c r="I35" s="3">
        <f t="shared" ref="I35:U35" si="27">IFERROR(INDEX(I51:I500,MATCH($C$35,$C$51:$C$500,0)),"")</f>
        <v>4.59</v>
      </c>
      <c r="J35" s="3">
        <f t="shared" si="27"/>
        <v>0.94</v>
      </c>
      <c r="K35" s="3">
        <f t="shared" si="27"/>
        <v>1.1399999999999999</v>
      </c>
      <c r="L35" s="3">
        <f t="shared" si="27"/>
        <v>1.19</v>
      </c>
      <c r="M35" s="3">
        <f t="shared" si="27"/>
        <v>1.84</v>
      </c>
      <c r="N35" s="3">
        <f t="shared" si="27"/>
        <v>1.31</v>
      </c>
      <c r="O35" s="3">
        <f t="shared" si="27"/>
        <v>1.62</v>
      </c>
      <c r="P35" s="3">
        <f t="shared" si="27"/>
        <v>2.56</v>
      </c>
      <c r="Q35" s="3">
        <f t="shared" si="27"/>
        <v>3.19</v>
      </c>
      <c r="R35" s="3">
        <f t="shared" si="27"/>
        <v>5.21</v>
      </c>
      <c r="S35" s="3">
        <f t="shared" si="27"/>
        <v>0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U36" si="28">IFERROR(INDEX(H51:H500,MATCH($C$36,$C$51:$C$500,0)),"")</f>
        <v>0.24109999999999998</v>
      </c>
      <c r="I36" s="4">
        <f t="shared" si="28"/>
        <v>0.32119999999999999</v>
      </c>
      <c r="J36" s="4">
        <f t="shared" si="28"/>
        <v>1.0151000000000001</v>
      </c>
      <c r="K36" s="4">
        <f t="shared" si="28"/>
        <v>0.193</v>
      </c>
      <c r="L36" s="4">
        <f t="shared" si="28"/>
        <v>0.16940000000000002</v>
      </c>
      <c r="M36" s="4">
        <f t="shared" si="28"/>
        <v>0.21530000000000002</v>
      </c>
      <c r="N36" s="4">
        <f t="shared" si="28"/>
        <v>0.3856</v>
      </c>
      <c r="O36" s="4">
        <f t="shared" si="28"/>
        <v>0.2205</v>
      </c>
      <c r="P36" s="4">
        <f t="shared" si="28"/>
        <v>0.28360000000000002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U37" si="29">IFERROR(INDEX(H51:H500,MATCH($C$37,$C$51:$C$500,0)),"")</f>
        <v>35</v>
      </c>
      <c r="I37" s="3">
        <f t="shared" si="29"/>
        <v>35</v>
      </c>
      <c r="J37" s="3">
        <f t="shared" si="29"/>
        <v>103</v>
      </c>
      <c r="K37" s="3">
        <f t="shared" si="29"/>
        <v>20</v>
      </c>
      <c r="L37" s="3">
        <f t="shared" si="29"/>
        <v>17.5</v>
      </c>
      <c r="M37" s="3">
        <f t="shared" si="29"/>
        <v>17</v>
      </c>
      <c r="N37" s="3">
        <f t="shared" si="29"/>
        <v>35</v>
      </c>
      <c r="O37" s="3">
        <f t="shared" si="29"/>
        <v>16</v>
      </c>
      <c r="P37" s="3">
        <f t="shared" si="29"/>
        <v>15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85</v>
      </c>
      <c r="C51" t="s">
        <v>5</v>
      </c>
      <c r="D51" s="5">
        <v>61273928</v>
      </c>
      <c r="E51" s="5">
        <v>45896699</v>
      </c>
      <c r="F51" s="5">
        <v>38876322</v>
      </c>
      <c r="G51" s="5">
        <v>41833406</v>
      </c>
      <c r="I51" s="5">
        <v>173808110</v>
      </c>
      <c r="J51" s="5">
        <v>185057669</v>
      </c>
      <c r="K51" s="5">
        <v>163631548</v>
      </c>
      <c r="L51" s="5">
        <v>134657972</v>
      </c>
      <c r="M51" s="5">
        <v>101413948</v>
      </c>
      <c r="N51" s="5">
        <v>85717534</v>
      </c>
      <c r="O51" s="5">
        <v>90636945</v>
      </c>
      <c r="P51" s="5">
        <v>67453067</v>
      </c>
      <c r="Q51" s="5">
        <v>46313611</v>
      </c>
      <c r="R51" s="5">
        <v>17971174</v>
      </c>
      <c r="S51" s="5">
        <v>15602187</v>
      </c>
      <c r="T51" s="5">
        <v>20292970</v>
      </c>
      <c r="U51" s="5">
        <v>19639967</v>
      </c>
    </row>
    <row r="52" spans="2:21" ht="15.5" x14ac:dyDescent="0.35">
      <c r="C52" t="s">
        <v>86</v>
      </c>
      <c r="D52" s="5">
        <v>-45804950</v>
      </c>
      <c r="E52" s="5">
        <v>-33201763</v>
      </c>
      <c r="F52" s="5">
        <v>-30675145</v>
      </c>
      <c r="G52" s="5">
        <v>-28001142</v>
      </c>
      <c r="I52" s="5">
        <v>-123468965</v>
      </c>
      <c r="J52" s="5">
        <v>-130669572</v>
      </c>
      <c r="K52" s="5">
        <v>-109994081</v>
      </c>
      <c r="L52" s="5">
        <v>-84250922</v>
      </c>
      <c r="M52" s="5">
        <v>-61035104</v>
      </c>
      <c r="N52" s="5">
        <v>-47960113</v>
      </c>
      <c r="O52" s="5">
        <v>-54575086</v>
      </c>
      <c r="P52" s="5">
        <v>-40890458</v>
      </c>
      <c r="Q52" s="5">
        <v>-25822800</v>
      </c>
      <c r="R52" s="5">
        <v>-10301904</v>
      </c>
      <c r="S52" s="5">
        <v>-8499941</v>
      </c>
      <c r="T52" s="5">
        <v>-11185819</v>
      </c>
      <c r="U52" s="5">
        <v>-9867800</v>
      </c>
    </row>
    <row r="53" spans="2:21" ht="15.5" x14ac:dyDescent="0.35">
      <c r="C53" t="s">
        <v>87</v>
      </c>
      <c r="D53" s="5">
        <v>15468978</v>
      </c>
      <c r="E53" s="5">
        <v>12694936</v>
      </c>
      <c r="F53" s="5">
        <v>8201177</v>
      </c>
      <c r="G53" s="5">
        <v>13832264</v>
      </c>
      <c r="I53" s="5">
        <v>50339145</v>
      </c>
      <c r="J53" s="5">
        <v>54388097</v>
      </c>
      <c r="K53" s="5">
        <v>53637467</v>
      </c>
      <c r="L53" s="5">
        <v>50407050</v>
      </c>
      <c r="M53" s="5">
        <v>40378844</v>
      </c>
      <c r="N53" s="5">
        <v>37757421</v>
      </c>
      <c r="O53" s="5">
        <v>36061859</v>
      </c>
      <c r="P53" s="5">
        <v>26562609</v>
      </c>
      <c r="Q53" s="5">
        <v>20490811</v>
      </c>
      <c r="R53" s="5">
        <v>7669270</v>
      </c>
      <c r="S53" s="5">
        <v>7102246</v>
      </c>
      <c r="T53" s="5">
        <v>9107151</v>
      </c>
      <c r="U53" s="5">
        <v>9772167</v>
      </c>
    </row>
    <row r="54" spans="2:21" ht="15.5" x14ac:dyDescent="0.35">
      <c r="C54" t="s">
        <v>88</v>
      </c>
      <c r="D54" s="5">
        <v>-3286524</v>
      </c>
      <c r="E54" s="5">
        <v>-2751504</v>
      </c>
      <c r="F54" s="5">
        <v>-3249501</v>
      </c>
      <c r="G54" s="5">
        <v>-2465083</v>
      </c>
      <c r="I54" s="5">
        <v>-12246287</v>
      </c>
      <c r="J54" s="5">
        <v>-10756492</v>
      </c>
      <c r="K54" s="5">
        <v>-9414285</v>
      </c>
      <c r="L54" s="5">
        <v>-9354778</v>
      </c>
      <c r="M54" s="5">
        <v>-7247624</v>
      </c>
      <c r="N54" s="5">
        <v>-5319887</v>
      </c>
      <c r="O54" s="5">
        <v>-6035576</v>
      </c>
      <c r="P54" s="5">
        <v>-4188886</v>
      </c>
      <c r="Q54" s="5">
        <v>-3691001</v>
      </c>
      <c r="R54" s="5">
        <v>-2517252</v>
      </c>
      <c r="S54" s="5">
        <v>-1642529</v>
      </c>
      <c r="T54" s="5">
        <v>-1465416</v>
      </c>
      <c r="U54" s="5">
        <v>-1593111</v>
      </c>
    </row>
    <row r="55" spans="2:21" ht="15.5" x14ac:dyDescent="0.35">
      <c r="C55" t="s">
        <v>90</v>
      </c>
      <c r="D55" s="5">
        <v>-2854277</v>
      </c>
      <c r="E55" s="5">
        <v>-2297258</v>
      </c>
      <c r="F55" s="5">
        <v>-2881952</v>
      </c>
      <c r="G55" s="5">
        <v>-2118212</v>
      </c>
      <c r="I55" s="5">
        <v>-10575853</v>
      </c>
      <c r="J55" s="5">
        <v>-8892550</v>
      </c>
      <c r="K55" s="5">
        <v>-8015761</v>
      </c>
      <c r="L55" s="5">
        <v>-8384812</v>
      </c>
      <c r="M55" s="5">
        <v>-6735254</v>
      </c>
      <c r="N55" s="5">
        <v>-5065288</v>
      </c>
      <c r="O55" s="5">
        <v>-5652613</v>
      </c>
      <c r="P55" s="5">
        <v>-3871552</v>
      </c>
      <c r="Q55" s="5">
        <v>-3350262</v>
      </c>
      <c r="R55" s="5">
        <v>-2517252</v>
      </c>
      <c r="S55" s="5">
        <v>-1642529</v>
      </c>
      <c r="T55" s="5">
        <v>-1465416</v>
      </c>
      <c r="U55" s="5">
        <v>-1593111</v>
      </c>
    </row>
    <row r="56" spans="2:21" ht="15.5" x14ac:dyDescent="0.35">
      <c r="C56" t="s">
        <v>547</v>
      </c>
      <c r="D56" s="5">
        <v>-432247</v>
      </c>
      <c r="E56" s="5">
        <v>-454246</v>
      </c>
      <c r="F56" s="5">
        <v>-367549</v>
      </c>
      <c r="G56" s="5">
        <v>-346871</v>
      </c>
      <c r="I56" s="5">
        <v>-1670434</v>
      </c>
      <c r="J56" s="5">
        <v>-1863942</v>
      </c>
      <c r="K56" s="5">
        <v>-1398524</v>
      </c>
      <c r="L56" s="5">
        <v>-969966</v>
      </c>
      <c r="M56" s="5">
        <v>-512370</v>
      </c>
      <c r="N56" s="5">
        <v>-254599</v>
      </c>
      <c r="O56" s="5">
        <v>-382963</v>
      </c>
      <c r="P56" s="5">
        <v>-317334</v>
      </c>
      <c r="Q56" s="5">
        <v>-340739</v>
      </c>
    </row>
    <row r="57" spans="2:21" ht="15.5" x14ac:dyDescent="0.35">
      <c r="C57" t="s">
        <v>92</v>
      </c>
      <c r="D57" s="5">
        <v>12182454</v>
      </c>
      <c r="E57" s="5">
        <v>9943432</v>
      </c>
      <c r="F57" s="5">
        <v>4951676</v>
      </c>
      <c r="G57" s="5">
        <v>11367181</v>
      </c>
      <c r="I57" s="5">
        <v>38092858</v>
      </c>
      <c r="J57" s="5">
        <v>43631605</v>
      </c>
      <c r="K57" s="5">
        <v>44223182</v>
      </c>
      <c r="L57" s="5">
        <v>41052272</v>
      </c>
      <c r="M57" s="5">
        <v>33131220</v>
      </c>
      <c r="N57" s="5">
        <v>32437534</v>
      </c>
      <c r="O57" s="5">
        <v>30026283</v>
      </c>
      <c r="P57" s="5">
        <v>22373723</v>
      </c>
      <c r="Q57" s="5">
        <v>16799810</v>
      </c>
      <c r="R57" s="5">
        <v>5152018</v>
      </c>
      <c r="S57" s="5">
        <v>5459717</v>
      </c>
      <c r="T57" s="5">
        <v>7641735</v>
      </c>
      <c r="U57" s="5">
        <v>8179056</v>
      </c>
    </row>
    <row r="58" spans="2:21" ht="15.5" x14ac:dyDescent="0.35">
      <c r="C58" t="s">
        <v>93</v>
      </c>
      <c r="D58" s="5">
        <v>-4905456</v>
      </c>
      <c r="E58" s="5">
        <v>-4450971</v>
      </c>
      <c r="F58" s="5">
        <v>-4091855</v>
      </c>
      <c r="G58" s="5">
        <v>-1199637</v>
      </c>
      <c r="I58" s="5">
        <v>-14501241</v>
      </c>
      <c r="J58" s="5">
        <v>-16074442</v>
      </c>
      <c r="K58" s="5">
        <v>-14924400</v>
      </c>
      <c r="L58" s="5">
        <v>-11605896</v>
      </c>
      <c r="M58" s="5">
        <v>-8746224</v>
      </c>
      <c r="N58" s="5">
        <v>-6352292</v>
      </c>
      <c r="O58" s="5">
        <v>-8012445</v>
      </c>
      <c r="P58" s="5">
        <v>-5525481</v>
      </c>
      <c r="Q58" s="5">
        <v>-2294930</v>
      </c>
      <c r="R58" s="5">
        <v>1392098</v>
      </c>
      <c r="S58" s="5">
        <v>-846485</v>
      </c>
      <c r="T58" s="5">
        <v>-1473830</v>
      </c>
      <c r="U58" s="5">
        <v>-1925942</v>
      </c>
    </row>
    <row r="59" spans="2:21" ht="15.5" x14ac:dyDescent="0.35">
      <c r="C59" t="s">
        <v>94</v>
      </c>
      <c r="D59" s="5">
        <v>119518</v>
      </c>
      <c r="G59" s="5">
        <v>213587</v>
      </c>
      <c r="I59" s="5">
        <v>723077</v>
      </c>
      <c r="J59" s="5">
        <v>365593</v>
      </c>
      <c r="K59" s="5">
        <v>133536</v>
      </c>
      <c r="L59" s="5">
        <v>85588</v>
      </c>
      <c r="M59" s="5">
        <v>106967</v>
      </c>
      <c r="N59" s="5">
        <v>73798</v>
      </c>
    </row>
    <row r="60" spans="2:21" ht="15.5" x14ac:dyDescent="0.35">
      <c r="C60" t="s">
        <v>26</v>
      </c>
      <c r="D60" s="5">
        <v>-4577818</v>
      </c>
      <c r="G60" s="5">
        <v>-3571496</v>
      </c>
      <c r="I60" s="5">
        <v>-14310878</v>
      </c>
      <c r="J60" s="5">
        <v>-14076325</v>
      </c>
      <c r="K60" s="5">
        <v>-13845472</v>
      </c>
      <c r="L60" s="5">
        <v>-9843132</v>
      </c>
      <c r="M60" s="5">
        <v>-8455320</v>
      </c>
      <c r="N60" s="5">
        <v>-6256426</v>
      </c>
      <c r="O60" s="5">
        <v>-6792400</v>
      </c>
      <c r="P60" s="5">
        <v>-6446718</v>
      </c>
      <c r="Q60" s="5">
        <v>-4381931</v>
      </c>
      <c r="R60" s="5">
        <v>-2057753</v>
      </c>
      <c r="S60" s="5">
        <v>-832856</v>
      </c>
      <c r="T60" s="5">
        <v>-1477950</v>
      </c>
      <c r="U60" s="5">
        <v>-1960725</v>
      </c>
    </row>
    <row r="61" spans="2:21" ht="15.5" x14ac:dyDescent="0.35">
      <c r="C61" t="s">
        <v>1132</v>
      </c>
      <c r="D61" s="5">
        <v>-175826</v>
      </c>
      <c r="G61" s="5">
        <v>-227224</v>
      </c>
      <c r="I61" s="5">
        <v>-1326560</v>
      </c>
      <c r="J61" s="5">
        <v>-868178</v>
      </c>
    </row>
    <row r="62" spans="2:21" ht="15.5" x14ac:dyDescent="0.35">
      <c r="C62" t="s">
        <v>96</v>
      </c>
      <c r="D62" s="5">
        <v>-313073</v>
      </c>
      <c r="G62" s="5">
        <v>302626</v>
      </c>
      <c r="I62" s="5">
        <v>-1154165</v>
      </c>
      <c r="J62" s="5">
        <v>-1801835</v>
      </c>
      <c r="K62" s="5">
        <v>-475980</v>
      </c>
      <c r="L62" s="5">
        <v>-1455567</v>
      </c>
      <c r="M62" s="5">
        <v>-507088</v>
      </c>
      <c r="N62" s="5">
        <v>40752</v>
      </c>
      <c r="O62" s="5">
        <v>-83387</v>
      </c>
      <c r="P62" s="5">
        <v>413397</v>
      </c>
      <c r="Q62" s="5">
        <v>57091</v>
      </c>
      <c r="R62" s="5">
        <v>-161631</v>
      </c>
      <c r="S62" s="5">
        <v>43926</v>
      </c>
      <c r="T62" s="5">
        <v>7758</v>
      </c>
      <c r="U62" s="5">
        <v>95742</v>
      </c>
    </row>
    <row r="63" spans="2:21" ht="15.5" x14ac:dyDescent="0.35">
      <c r="C63" t="s">
        <v>95</v>
      </c>
      <c r="D63" s="5">
        <v>-3037</v>
      </c>
      <c r="G63" s="5">
        <v>-14635</v>
      </c>
      <c r="I63" s="5">
        <v>-36775</v>
      </c>
      <c r="J63" s="5">
        <v>-65270</v>
      </c>
      <c r="K63" s="5">
        <v>33111</v>
      </c>
    </row>
    <row r="64" spans="2:21" ht="15.5" x14ac:dyDescent="0.35">
      <c r="C64" t="s">
        <v>339</v>
      </c>
      <c r="G64" s="5">
        <v>1118455</v>
      </c>
      <c r="I64" s="5">
        <v>1118455</v>
      </c>
      <c r="K64" s="5">
        <v>-47533</v>
      </c>
      <c r="L64" s="5">
        <v>7308</v>
      </c>
      <c r="M64" s="5">
        <v>-6488</v>
      </c>
      <c r="N64" s="5">
        <v>-174912</v>
      </c>
      <c r="O64" s="5">
        <v>18863</v>
      </c>
      <c r="Q64" s="5">
        <v>288789</v>
      </c>
    </row>
    <row r="65" spans="2:21" ht="15.5" x14ac:dyDescent="0.35">
      <c r="C65" t="s">
        <v>91</v>
      </c>
      <c r="D65" s="5">
        <v>44780</v>
      </c>
      <c r="G65" s="5">
        <v>979050</v>
      </c>
      <c r="I65" s="5">
        <v>485605</v>
      </c>
      <c r="J65" s="5">
        <v>371573</v>
      </c>
      <c r="K65" s="5">
        <v>-722062</v>
      </c>
      <c r="L65" s="5">
        <v>-400093</v>
      </c>
      <c r="M65" s="5">
        <v>115705</v>
      </c>
      <c r="N65" s="5">
        <v>-35504</v>
      </c>
      <c r="O65" s="5">
        <v>-1155521</v>
      </c>
      <c r="P65" s="5">
        <v>507840</v>
      </c>
      <c r="Q65" s="5">
        <v>1741121</v>
      </c>
      <c r="R65" s="5">
        <v>3611482</v>
      </c>
      <c r="S65" s="5">
        <v>-57555</v>
      </c>
      <c r="T65" s="5">
        <v>-3638</v>
      </c>
      <c r="U65" s="5">
        <v>-60959</v>
      </c>
    </row>
    <row r="66" spans="2:21" ht="15.5" x14ac:dyDescent="0.35">
      <c r="C66" t="s">
        <v>97</v>
      </c>
      <c r="D66" s="5">
        <v>-4905456</v>
      </c>
      <c r="E66" s="5">
        <v>-4450971</v>
      </c>
      <c r="F66" s="5">
        <v>-4091855</v>
      </c>
      <c r="G66" s="5">
        <v>-1199637</v>
      </c>
      <c r="I66" s="5">
        <v>-14501241</v>
      </c>
      <c r="J66" s="5">
        <v>-16074442</v>
      </c>
      <c r="K66" s="5">
        <v>-14924400</v>
      </c>
      <c r="L66" s="5">
        <v>-11605896</v>
      </c>
      <c r="M66" s="5">
        <v>-8746224</v>
      </c>
      <c r="N66" s="5">
        <v>-6352292</v>
      </c>
      <c r="O66" s="5">
        <v>-8012445</v>
      </c>
      <c r="P66" s="5">
        <v>-5525481</v>
      </c>
      <c r="Q66" s="5">
        <v>-2294930</v>
      </c>
      <c r="R66" s="5">
        <v>1392098</v>
      </c>
      <c r="S66" s="5">
        <v>-846485</v>
      </c>
      <c r="T66" s="5">
        <v>-1473830</v>
      </c>
      <c r="U66" s="5">
        <v>-1925942</v>
      </c>
    </row>
    <row r="67" spans="2:21" ht="15.5" x14ac:dyDescent="0.35">
      <c r="C67" t="s">
        <v>28</v>
      </c>
      <c r="D67" s="5">
        <v>7276998</v>
      </c>
      <c r="E67" s="5">
        <v>5492461</v>
      </c>
      <c r="F67" s="5">
        <v>859821</v>
      </c>
      <c r="G67" s="5">
        <v>10167544</v>
      </c>
      <c r="I67" s="5">
        <v>23591617</v>
      </c>
      <c r="J67" s="5">
        <v>27557163</v>
      </c>
      <c r="K67" s="5">
        <v>29298782</v>
      </c>
      <c r="L67" s="5">
        <v>29446376</v>
      </c>
      <c r="M67" s="5">
        <v>24384996</v>
      </c>
      <c r="N67" s="5">
        <v>26085242</v>
      </c>
      <c r="O67" s="5">
        <v>22013838</v>
      </c>
      <c r="P67" s="5">
        <v>16848242</v>
      </c>
      <c r="Q67" s="5">
        <v>14504880</v>
      </c>
      <c r="R67" s="5">
        <v>6544116</v>
      </c>
      <c r="S67" s="5">
        <v>4613232</v>
      </c>
      <c r="T67" s="5">
        <v>6167905</v>
      </c>
      <c r="U67" s="5">
        <v>6253114</v>
      </c>
    </row>
    <row r="68" spans="2:21" ht="15.5" x14ac:dyDescent="0.35">
      <c r="C68" t="s">
        <v>27</v>
      </c>
      <c r="D68" s="5">
        <v>-715205</v>
      </c>
      <c r="E68" s="5">
        <v>-169950</v>
      </c>
      <c r="F68" s="5">
        <v>-906402</v>
      </c>
      <c r="G68" s="5">
        <v>-861788</v>
      </c>
      <c r="I68" s="5">
        <v>-2804202</v>
      </c>
      <c r="J68" s="5">
        <v>-3433159</v>
      </c>
      <c r="K68" s="5">
        <v>-3535318</v>
      </c>
      <c r="L68" s="5">
        <v>-3327096</v>
      </c>
      <c r="M68" s="5">
        <v>-3390223</v>
      </c>
      <c r="N68" s="5">
        <v>-3239680</v>
      </c>
      <c r="O68" s="5">
        <v>-2486815</v>
      </c>
      <c r="P68" s="5">
        <v>-2390964</v>
      </c>
      <c r="Q68" s="5">
        <v>-1391717</v>
      </c>
      <c r="R68" s="5">
        <v>-228507</v>
      </c>
      <c r="S68" s="5">
        <v>-164816</v>
      </c>
      <c r="T68" s="5">
        <v>-263184</v>
      </c>
      <c r="U68" s="5">
        <v>-251122</v>
      </c>
    </row>
    <row r="69" spans="2:21" ht="15.5" x14ac:dyDescent="0.35">
      <c r="C69" t="s">
        <v>104</v>
      </c>
      <c r="D69" s="5">
        <v>6561793</v>
      </c>
      <c r="E69" s="5">
        <v>5322511</v>
      </c>
      <c r="F69" s="5">
        <v>-46581</v>
      </c>
      <c r="G69" s="5">
        <v>9305756</v>
      </c>
      <c r="I69" s="5">
        <v>20787415</v>
      </c>
      <c r="J69" s="5">
        <v>24124004</v>
      </c>
      <c r="K69" s="5">
        <v>25763464</v>
      </c>
      <c r="L69" s="5">
        <v>26119280</v>
      </c>
      <c r="M69" s="5">
        <v>20702575</v>
      </c>
      <c r="N69" s="5">
        <v>22845562</v>
      </c>
      <c r="O69" s="5">
        <v>19527023</v>
      </c>
      <c r="P69" s="5">
        <v>14457278</v>
      </c>
      <c r="Q69" s="5">
        <v>13113163</v>
      </c>
      <c r="R69" s="5">
        <v>6315609</v>
      </c>
      <c r="S69" s="5">
        <v>4448416</v>
      </c>
      <c r="T69" s="5">
        <v>5904721</v>
      </c>
      <c r="U69" s="5">
        <v>6001992</v>
      </c>
    </row>
    <row r="70" spans="2:21" ht="15.5" x14ac:dyDescent="0.35">
      <c r="C70" t="s">
        <v>105</v>
      </c>
      <c r="D70" s="5">
        <v>-130684</v>
      </c>
      <c r="E70" s="5">
        <v>-206790</v>
      </c>
      <c r="F70" s="5">
        <v>-87610</v>
      </c>
      <c r="G70" s="5">
        <v>381205</v>
      </c>
      <c r="I70" s="5">
        <v>-394421</v>
      </c>
      <c r="J70" s="5">
        <v>-428843</v>
      </c>
      <c r="K70" s="5">
        <v>152139</v>
      </c>
      <c r="L70" s="5">
        <v>-56361</v>
      </c>
      <c r="M70" s="5">
        <v>20298</v>
      </c>
      <c r="N70" s="5">
        <v>-16305</v>
      </c>
      <c r="O70" s="5">
        <v>209718</v>
      </c>
      <c r="P70" s="5">
        <v>44464</v>
      </c>
      <c r="Q70" s="5">
        <v>-87055</v>
      </c>
      <c r="R70" s="5">
        <v>-100825</v>
      </c>
      <c r="S70" s="5">
        <v>-40163</v>
      </c>
      <c r="T70" s="5">
        <v>-49653</v>
      </c>
      <c r="U70" s="5">
        <v>-4640</v>
      </c>
    </row>
    <row r="71" spans="2:21" ht="15.5" x14ac:dyDescent="0.35">
      <c r="C71" t="s">
        <v>107</v>
      </c>
      <c r="D71" s="5">
        <v>6431109</v>
      </c>
      <c r="E71" s="5">
        <v>5115721</v>
      </c>
      <c r="F71" s="5">
        <v>-134191</v>
      </c>
      <c r="G71" s="5">
        <v>9686961</v>
      </c>
      <c r="I71" s="5">
        <v>20392994</v>
      </c>
      <c r="J71" s="5">
        <v>23695161</v>
      </c>
      <c r="K71" s="5">
        <v>25915603</v>
      </c>
      <c r="L71" s="5">
        <v>26062919</v>
      </c>
      <c r="M71" s="5">
        <v>20722873</v>
      </c>
      <c r="N71" s="5">
        <v>22829257</v>
      </c>
      <c r="O71" s="5">
        <v>19736741</v>
      </c>
      <c r="P71" s="5">
        <v>14501742</v>
      </c>
      <c r="Q71" s="5">
        <v>13026108</v>
      </c>
      <c r="R71" s="5">
        <v>6214784</v>
      </c>
      <c r="S71" s="5">
        <v>4408253</v>
      </c>
      <c r="T71" s="5">
        <v>5855068</v>
      </c>
      <c r="U71" s="5">
        <v>5997352</v>
      </c>
    </row>
    <row r="72" spans="2:21" ht="15.5" x14ac:dyDescent="0.35">
      <c r="C72" t="s">
        <v>108</v>
      </c>
      <c r="D72" s="5">
        <v>6561793</v>
      </c>
      <c r="E72" s="5">
        <v>5322511</v>
      </c>
      <c r="F72" s="5">
        <v>-46581</v>
      </c>
      <c r="G72" s="5">
        <v>9305754</v>
      </c>
      <c r="I72" s="5">
        <v>20787415</v>
      </c>
      <c r="J72" s="5">
        <v>24124004</v>
      </c>
      <c r="K72" s="5">
        <v>25763464</v>
      </c>
      <c r="L72" s="5">
        <v>26119280</v>
      </c>
      <c r="M72" s="5">
        <v>20702575</v>
      </c>
      <c r="N72" s="5">
        <v>22845562</v>
      </c>
      <c r="O72" s="5">
        <v>19527023</v>
      </c>
      <c r="P72" s="5">
        <v>14457278</v>
      </c>
      <c r="Q72" s="5">
        <v>13113163</v>
      </c>
      <c r="R72" s="5">
        <v>6315609</v>
      </c>
      <c r="S72" s="5">
        <v>4448416</v>
      </c>
      <c r="T72" s="5">
        <v>5904721</v>
      </c>
      <c r="U72" s="5">
        <v>6001992</v>
      </c>
    </row>
    <row r="73" spans="2:21" ht="15.5" x14ac:dyDescent="0.35">
      <c r="C73" t="s">
        <v>7</v>
      </c>
      <c r="D73" s="5">
        <v>5798235</v>
      </c>
      <c r="E73" s="5">
        <v>4678576</v>
      </c>
      <c r="F73" s="5">
        <v>854618</v>
      </c>
      <c r="G73" s="5">
        <v>8159535</v>
      </c>
      <c r="I73" s="5">
        <v>17807713</v>
      </c>
      <c r="J73" s="5">
        <v>17172092</v>
      </c>
      <c r="K73" s="5">
        <v>18603851</v>
      </c>
      <c r="L73" s="5">
        <v>18913333</v>
      </c>
      <c r="M73" s="5">
        <v>15023128</v>
      </c>
      <c r="N73" s="5">
        <v>16939546</v>
      </c>
      <c r="O73" s="5">
        <v>14133771</v>
      </c>
      <c r="P73" s="5">
        <v>10128944</v>
      </c>
      <c r="Q73" s="5">
        <v>8217685</v>
      </c>
      <c r="R73" s="5">
        <v>4943415</v>
      </c>
      <c r="S73" s="5">
        <v>4408253</v>
      </c>
      <c r="T73" s="5">
        <v>5855068</v>
      </c>
      <c r="U73" s="5">
        <v>5997352</v>
      </c>
    </row>
    <row r="74" spans="2:21" ht="15.5" x14ac:dyDescent="0.35">
      <c r="C74" t="s">
        <v>466</v>
      </c>
      <c r="D74" s="5">
        <v>632874</v>
      </c>
      <c r="E74" s="5">
        <v>437145</v>
      </c>
      <c r="F74" s="5">
        <v>-988809</v>
      </c>
      <c r="G74" s="5">
        <v>1527424</v>
      </c>
      <c r="I74" s="5">
        <v>2585281</v>
      </c>
      <c r="J74" s="5">
        <v>6523069</v>
      </c>
      <c r="K74" s="5">
        <v>7311752</v>
      </c>
      <c r="L74" s="5">
        <v>7149586</v>
      </c>
      <c r="M74" s="5">
        <v>5699745</v>
      </c>
      <c r="N74" s="5">
        <v>5889711</v>
      </c>
      <c r="O74" s="5">
        <v>5602970</v>
      </c>
      <c r="P74" s="5">
        <v>4372798</v>
      </c>
      <c r="Q74" s="5">
        <v>4808423</v>
      </c>
      <c r="R74" s="5">
        <v>1271369</v>
      </c>
    </row>
    <row r="75" spans="2:21" ht="15.5" x14ac:dyDescent="0.35">
      <c r="C75" t="s">
        <v>110</v>
      </c>
      <c r="D75" s="5">
        <v>6561793</v>
      </c>
      <c r="E75" s="5">
        <v>5322511</v>
      </c>
      <c r="F75" s="5">
        <v>-46581</v>
      </c>
      <c r="G75" s="5">
        <v>9305754</v>
      </c>
      <c r="I75" s="5">
        <v>20787415</v>
      </c>
      <c r="J75" s="5">
        <v>24124004</v>
      </c>
      <c r="K75" s="5">
        <v>25763464</v>
      </c>
      <c r="L75" s="5">
        <v>26119280</v>
      </c>
      <c r="M75" s="5">
        <v>20702575</v>
      </c>
      <c r="N75" s="5">
        <v>22845562</v>
      </c>
      <c r="O75" s="5">
        <v>19527023</v>
      </c>
      <c r="P75" s="5">
        <v>14457278</v>
      </c>
      <c r="Q75" s="5">
        <v>13113163</v>
      </c>
      <c r="R75" s="5">
        <v>6315609</v>
      </c>
      <c r="S75" s="5">
        <v>4448416</v>
      </c>
      <c r="T75" s="5">
        <v>5904721</v>
      </c>
      <c r="U75" s="5">
        <v>6001992</v>
      </c>
    </row>
    <row r="76" spans="2:21" ht="15.5" x14ac:dyDescent="0.35">
      <c r="C76" t="s">
        <v>111</v>
      </c>
      <c r="D76" s="5">
        <v>6431109</v>
      </c>
      <c r="E76" s="5">
        <v>5115721</v>
      </c>
      <c r="F76" s="5">
        <v>-134191</v>
      </c>
      <c r="G76" s="5">
        <v>9686959</v>
      </c>
      <c r="I76" s="5">
        <v>20392994</v>
      </c>
      <c r="J76" s="5">
        <v>23695161</v>
      </c>
      <c r="K76" s="5">
        <v>25915603</v>
      </c>
      <c r="L76" s="5">
        <v>26062919</v>
      </c>
      <c r="M76" s="5">
        <v>20722873</v>
      </c>
      <c r="N76" s="5">
        <v>22829257</v>
      </c>
      <c r="O76" s="5">
        <v>19736741</v>
      </c>
      <c r="P76" s="5">
        <v>14501742</v>
      </c>
      <c r="Q76" s="5">
        <v>13026108</v>
      </c>
      <c r="R76" s="5">
        <v>6214784</v>
      </c>
      <c r="S76" s="5">
        <v>4408253</v>
      </c>
      <c r="T76" s="5">
        <v>5855068</v>
      </c>
      <c r="U76" s="5">
        <v>5997352</v>
      </c>
    </row>
    <row r="77" spans="2:21" ht="15.5" x14ac:dyDescent="0.35">
      <c r="C77" t="s">
        <v>112</v>
      </c>
      <c r="D77" s="5">
        <v>6431109</v>
      </c>
      <c r="E77" s="5">
        <v>5115721</v>
      </c>
      <c r="F77" s="5">
        <v>-134191</v>
      </c>
      <c r="G77" s="5">
        <v>9686959</v>
      </c>
      <c r="I77" s="5">
        <v>20392994</v>
      </c>
      <c r="J77" s="5">
        <v>23695161</v>
      </c>
      <c r="K77" s="5">
        <v>25915603</v>
      </c>
      <c r="L77" s="5">
        <v>26062919</v>
      </c>
      <c r="M77" s="5">
        <v>20722873</v>
      </c>
      <c r="N77" s="5">
        <v>22829257</v>
      </c>
      <c r="O77" s="5">
        <v>19736741</v>
      </c>
      <c r="P77" s="5">
        <v>14501742</v>
      </c>
      <c r="Q77" s="5">
        <v>13026108</v>
      </c>
      <c r="R77" s="5">
        <v>6214784</v>
      </c>
      <c r="S77" s="5">
        <v>4408253</v>
      </c>
      <c r="T77" s="5">
        <v>5855068</v>
      </c>
      <c r="U77" s="5">
        <v>5997352</v>
      </c>
    </row>
    <row r="79" spans="2:21" ht="15.5" x14ac:dyDescent="0.35">
      <c r="B79" t="s">
        <v>113</v>
      </c>
      <c r="C79" t="s">
        <v>114</v>
      </c>
    </row>
    <row r="80" spans="2:21" ht="15.5" x14ac:dyDescent="0.35">
      <c r="C80" t="s">
        <v>115</v>
      </c>
    </row>
    <row r="81" spans="3:21" ht="15.5" x14ac:dyDescent="0.35">
      <c r="C81" t="s">
        <v>19</v>
      </c>
      <c r="D81" s="5">
        <v>33815650</v>
      </c>
      <c r="E81" s="5">
        <v>28327095</v>
      </c>
      <c r="F81" s="5">
        <v>34687325</v>
      </c>
      <c r="G81" s="5">
        <v>54530923</v>
      </c>
      <c r="I81" s="5">
        <v>28327095</v>
      </c>
      <c r="J81" s="5">
        <v>41019704</v>
      </c>
      <c r="K81" s="5">
        <v>26131439</v>
      </c>
      <c r="L81" s="5">
        <v>29039536</v>
      </c>
      <c r="M81" s="5">
        <v>24241462</v>
      </c>
      <c r="N81" s="5">
        <v>22756415</v>
      </c>
      <c r="O81" s="5">
        <v>18593869</v>
      </c>
      <c r="P81" s="5">
        <v>5268179</v>
      </c>
      <c r="Q81" s="5">
        <v>4203766</v>
      </c>
      <c r="R81" s="5">
        <v>4000102</v>
      </c>
      <c r="S81" s="5">
        <v>674684</v>
      </c>
      <c r="T81" s="5">
        <v>3623724</v>
      </c>
      <c r="U81" s="5">
        <v>3381295</v>
      </c>
    </row>
    <row r="82" spans="3:21" ht="15.5" x14ac:dyDescent="0.35">
      <c r="C82" t="s">
        <v>439</v>
      </c>
      <c r="D82" s="5">
        <v>2000000</v>
      </c>
      <c r="E82" s="5">
        <v>2000000</v>
      </c>
      <c r="I82" s="5">
        <v>2000000</v>
      </c>
    </row>
    <row r="83" spans="3:21" ht="15.5" x14ac:dyDescent="0.35">
      <c r="C83" t="s">
        <v>116</v>
      </c>
      <c r="D83" s="5">
        <v>42687873</v>
      </c>
      <c r="E83" s="5">
        <v>27731028</v>
      </c>
      <c r="F83" s="5">
        <v>26600467</v>
      </c>
      <c r="G83" s="5">
        <v>28152890</v>
      </c>
      <c r="I83" s="5">
        <v>27731028</v>
      </c>
      <c r="J83" s="5">
        <v>28786576</v>
      </c>
      <c r="K83" s="5">
        <v>24857734</v>
      </c>
      <c r="L83" s="5">
        <v>13357973</v>
      </c>
      <c r="M83" s="5">
        <v>9934261</v>
      </c>
      <c r="N83" s="5">
        <v>15470352</v>
      </c>
      <c r="O83" s="5">
        <v>9834550</v>
      </c>
      <c r="P83" s="5">
        <v>5239169</v>
      </c>
      <c r="Q83" s="5">
        <v>3928333</v>
      </c>
      <c r="R83" s="5">
        <v>1184023</v>
      </c>
      <c r="S83" s="5">
        <v>1368960</v>
      </c>
      <c r="T83" s="5">
        <v>688687</v>
      </c>
      <c r="U83" s="5">
        <v>3635523</v>
      </c>
    </row>
    <row r="84" spans="3:21" ht="15.5" x14ac:dyDescent="0.35">
      <c r="C84" t="s">
        <v>118</v>
      </c>
      <c r="D84" s="5">
        <v>1225655</v>
      </c>
      <c r="E84" s="5">
        <v>1139346</v>
      </c>
      <c r="F84" s="5">
        <v>1389958</v>
      </c>
      <c r="G84" s="5">
        <v>1432068</v>
      </c>
      <c r="I84" s="5">
        <v>1139346</v>
      </c>
      <c r="J84" s="5">
        <v>1794577</v>
      </c>
      <c r="K84" s="5">
        <v>156131</v>
      </c>
      <c r="L84" s="5">
        <v>750224</v>
      </c>
      <c r="M84" s="5">
        <v>370708</v>
      </c>
    </row>
    <row r="85" spans="3:21" ht="15.5" x14ac:dyDescent="0.35">
      <c r="C85" t="s">
        <v>117</v>
      </c>
    </row>
    <row r="86" spans="3:21" ht="15.5" x14ac:dyDescent="0.35">
      <c r="C86" t="s">
        <v>119</v>
      </c>
      <c r="D86" s="5">
        <v>42687873</v>
      </c>
      <c r="E86" s="5">
        <v>27731028</v>
      </c>
      <c r="F86" s="5">
        <v>26600467</v>
      </c>
      <c r="G86" s="5">
        <v>28152890</v>
      </c>
      <c r="I86" s="5">
        <v>27731028</v>
      </c>
      <c r="J86" s="5">
        <v>28786576</v>
      </c>
      <c r="K86" s="5">
        <v>24857734</v>
      </c>
      <c r="L86" s="5">
        <v>13357973</v>
      </c>
      <c r="M86" s="5">
        <v>9934261</v>
      </c>
      <c r="N86" s="5">
        <v>15470352</v>
      </c>
      <c r="O86" s="5">
        <v>9834550</v>
      </c>
      <c r="P86" s="5">
        <v>5239169</v>
      </c>
      <c r="Q86" s="5">
        <v>3928333</v>
      </c>
      <c r="R86" s="5">
        <v>1184023</v>
      </c>
      <c r="S86" s="5">
        <v>1368960</v>
      </c>
      <c r="T86" s="5">
        <v>688687</v>
      </c>
      <c r="U86" s="5">
        <v>3635523</v>
      </c>
    </row>
    <row r="87" spans="3:21" ht="15.5" x14ac:dyDescent="0.35">
      <c r="C87" t="s">
        <v>120</v>
      </c>
      <c r="D87" s="5">
        <v>1916114</v>
      </c>
      <c r="E87" s="5">
        <v>3733125</v>
      </c>
      <c r="F87" s="5">
        <v>2429956</v>
      </c>
      <c r="G87" s="5">
        <v>2574780</v>
      </c>
      <c r="I87" s="5">
        <v>3733125</v>
      </c>
      <c r="J87" s="5">
        <v>2432271</v>
      </c>
      <c r="K87" s="5">
        <v>1641761</v>
      </c>
      <c r="L87" s="5">
        <v>1564789</v>
      </c>
      <c r="M87" s="5">
        <v>1513708</v>
      </c>
      <c r="N87" s="5">
        <v>620038</v>
      </c>
      <c r="O87" s="5">
        <v>50997</v>
      </c>
      <c r="P87" s="5">
        <v>132652</v>
      </c>
      <c r="Q87" s="5">
        <v>164352</v>
      </c>
      <c r="S87" s="5">
        <v>1508</v>
      </c>
      <c r="T87" s="5">
        <v>5858</v>
      </c>
      <c r="U87" s="5">
        <v>29475</v>
      </c>
    </row>
    <row r="88" spans="3:21" ht="15.5" x14ac:dyDescent="0.35">
      <c r="C88" t="s">
        <v>121</v>
      </c>
      <c r="D88" s="5">
        <v>1916114</v>
      </c>
      <c r="E88" s="5">
        <v>3733125</v>
      </c>
      <c r="F88" s="5">
        <v>2429956</v>
      </c>
      <c r="G88" s="5">
        <v>2574780</v>
      </c>
      <c r="I88" s="5">
        <v>3733125</v>
      </c>
      <c r="J88" s="5">
        <v>2432271</v>
      </c>
      <c r="K88" s="5">
        <v>1641761</v>
      </c>
      <c r="L88" s="5">
        <v>1564789</v>
      </c>
      <c r="M88" s="5">
        <v>1513708</v>
      </c>
      <c r="N88" s="5">
        <v>620038</v>
      </c>
      <c r="O88" s="5">
        <v>50997</v>
      </c>
      <c r="P88" s="5">
        <v>132652</v>
      </c>
      <c r="Q88" s="5">
        <v>164352</v>
      </c>
      <c r="S88" s="5">
        <v>1508</v>
      </c>
      <c r="T88" s="5">
        <v>5858</v>
      </c>
      <c r="U88" s="5">
        <v>29475</v>
      </c>
    </row>
    <row r="89" spans="3:21" ht="15.5" x14ac:dyDescent="0.35">
      <c r="C89" t="s">
        <v>91</v>
      </c>
      <c r="D89" s="5">
        <v>-2901661</v>
      </c>
      <c r="E89" s="5">
        <v>1422394</v>
      </c>
      <c r="F89" s="5">
        <v>1441812</v>
      </c>
      <c r="G89" s="5">
        <v>1548428</v>
      </c>
      <c r="I89" s="5">
        <v>1422394</v>
      </c>
      <c r="J89" s="5">
        <v>1569381</v>
      </c>
      <c r="K89" s="5">
        <v>1514581</v>
      </c>
      <c r="L89" s="5">
        <v>1494204</v>
      </c>
      <c r="M89" s="5">
        <v>1587782</v>
      </c>
      <c r="N89" s="5">
        <v>1586564</v>
      </c>
      <c r="O89" s="5">
        <v>1600937</v>
      </c>
      <c r="P89" s="5">
        <v>1600937</v>
      </c>
    </row>
    <row r="90" spans="3:21" ht="15.5" x14ac:dyDescent="0.35">
      <c r="C90" t="s">
        <v>123</v>
      </c>
      <c r="D90" s="5">
        <v>114156716</v>
      </c>
      <c r="E90" s="5">
        <v>82979473</v>
      </c>
      <c r="F90" s="5">
        <v>99654819</v>
      </c>
      <c r="G90" s="5">
        <v>107574223</v>
      </c>
      <c r="I90" s="5">
        <v>82979473</v>
      </c>
      <c r="J90" s="5">
        <v>81579062</v>
      </c>
      <c r="K90" s="5">
        <v>66152122</v>
      </c>
      <c r="L90" s="5">
        <v>55278025</v>
      </c>
      <c r="M90" s="5">
        <v>48749546</v>
      </c>
      <c r="N90" s="5">
        <v>47266552</v>
      </c>
      <c r="O90" s="5">
        <v>34293545</v>
      </c>
      <c r="P90" s="5">
        <v>16562048</v>
      </c>
      <c r="Q90" s="5">
        <v>15754970</v>
      </c>
      <c r="R90" s="5">
        <v>8204501</v>
      </c>
      <c r="S90" s="5">
        <v>3121402</v>
      </c>
      <c r="T90" s="5">
        <v>7098537</v>
      </c>
      <c r="U90" s="5">
        <v>8285940</v>
      </c>
    </row>
    <row r="91" spans="3:21" ht="15.5" x14ac:dyDescent="0.35">
      <c r="C91" t="s">
        <v>124</v>
      </c>
    </row>
    <row r="92" spans="3:21" ht="15.5" x14ac:dyDescent="0.35">
      <c r="C92" t="s">
        <v>126</v>
      </c>
      <c r="D92" s="5">
        <v>431438776</v>
      </c>
      <c r="E92" s="5">
        <v>441188937</v>
      </c>
      <c r="F92" s="5">
        <v>347597839</v>
      </c>
      <c r="G92" s="5">
        <v>357094136</v>
      </c>
      <c r="I92" s="5">
        <v>441188937</v>
      </c>
      <c r="J92" s="5">
        <v>376057858</v>
      </c>
      <c r="K92" s="5">
        <v>359014783</v>
      </c>
      <c r="L92" s="5">
        <v>311195294</v>
      </c>
      <c r="M92" s="5">
        <v>257165679</v>
      </c>
      <c r="N92" s="5">
        <v>218123528</v>
      </c>
      <c r="O92" s="5">
        <v>204650991</v>
      </c>
      <c r="P92" s="5">
        <v>217245218</v>
      </c>
      <c r="Q92" s="5">
        <v>164693169</v>
      </c>
      <c r="R92" s="5">
        <v>92941633</v>
      </c>
      <c r="S92" s="5">
        <v>38681384</v>
      </c>
      <c r="T92" s="5">
        <v>40254229</v>
      </c>
      <c r="U92" s="5">
        <v>43378495</v>
      </c>
    </row>
    <row r="93" spans="3:21" ht="15.5" x14ac:dyDescent="0.35">
      <c r="C93" t="s">
        <v>125</v>
      </c>
      <c r="D93" s="5">
        <v>360333</v>
      </c>
      <c r="E93" s="5">
        <v>356784</v>
      </c>
      <c r="F93" s="5">
        <v>364941</v>
      </c>
      <c r="G93" s="5">
        <v>377707</v>
      </c>
      <c r="I93" s="5">
        <v>356784</v>
      </c>
      <c r="J93" s="5">
        <v>326159</v>
      </c>
      <c r="K93" s="5">
        <v>228878</v>
      </c>
      <c r="L93" s="5">
        <v>196001</v>
      </c>
      <c r="M93" s="5">
        <v>158535</v>
      </c>
      <c r="N93" s="5">
        <v>182114</v>
      </c>
      <c r="O93" s="5">
        <v>155352</v>
      </c>
      <c r="P93" s="5">
        <v>188500</v>
      </c>
      <c r="Q93" s="5">
        <v>200676</v>
      </c>
      <c r="R93" s="5">
        <v>144058</v>
      </c>
      <c r="S93" s="5">
        <v>106816</v>
      </c>
      <c r="T93" s="5">
        <v>90390</v>
      </c>
      <c r="U93" s="5">
        <v>65428</v>
      </c>
    </row>
    <row r="94" spans="3:21" ht="15.5" x14ac:dyDescent="0.35">
      <c r="C94" t="s">
        <v>342</v>
      </c>
      <c r="D94" s="5">
        <v>8852</v>
      </c>
      <c r="E94" s="5">
        <v>8852</v>
      </c>
      <c r="F94" s="5">
        <v>8852</v>
      </c>
      <c r="G94" s="5">
        <v>8852</v>
      </c>
      <c r="I94" s="5">
        <v>8852</v>
      </c>
      <c r="J94" s="5">
        <v>8852</v>
      </c>
      <c r="K94" s="5">
        <v>8852</v>
      </c>
      <c r="L94" s="5">
        <v>8852</v>
      </c>
      <c r="M94" s="5">
        <v>8852</v>
      </c>
    </row>
    <row r="95" spans="3:21" ht="15.5" x14ac:dyDescent="0.35">
      <c r="C95" t="s">
        <v>128</v>
      </c>
      <c r="D95" s="5">
        <v>68021</v>
      </c>
      <c r="E95" s="5">
        <v>71058</v>
      </c>
      <c r="F95" s="5">
        <v>71414</v>
      </c>
      <c r="G95" s="5">
        <v>74003</v>
      </c>
      <c r="I95" s="5">
        <v>71058</v>
      </c>
      <c r="J95" s="5">
        <v>107833</v>
      </c>
      <c r="K95" s="5">
        <v>266720</v>
      </c>
    </row>
    <row r="96" spans="3:21" ht="15.5" x14ac:dyDescent="0.35">
      <c r="C96" t="s">
        <v>380</v>
      </c>
      <c r="T96" s="5">
        <v>589283</v>
      </c>
      <c r="U96" s="5">
        <v>746809</v>
      </c>
    </row>
    <row r="97" spans="3:21" ht="15.5" x14ac:dyDescent="0.35">
      <c r="C97" t="s">
        <v>130</v>
      </c>
      <c r="D97" s="5">
        <v>443311071</v>
      </c>
      <c r="E97" s="5">
        <v>456517142</v>
      </c>
      <c r="F97" s="5">
        <v>365791429</v>
      </c>
      <c r="G97" s="5">
        <v>375226190</v>
      </c>
      <c r="I97" s="5">
        <v>456517142</v>
      </c>
      <c r="J97" s="5">
        <v>401840040</v>
      </c>
      <c r="K97" s="5">
        <v>366028432</v>
      </c>
      <c r="L97" s="5">
        <v>324027442</v>
      </c>
      <c r="M97" s="5">
        <v>276716784</v>
      </c>
      <c r="N97" s="5">
        <v>247297340</v>
      </c>
      <c r="O97" s="5">
        <v>205530454</v>
      </c>
      <c r="P97" s="5">
        <v>217436572</v>
      </c>
      <c r="Q97" s="5">
        <v>164908431</v>
      </c>
      <c r="R97" s="5">
        <v>93111125</v>
      </c>
      <c r="S97" s="5">
        <v>38844937</v>
      </c>
      <c r="T97" s="5">
        <v>40933902</v>
      </c>
      <c r="U97" s="5">
        <v>44190732</v>
      </c>
    </row>
    <row r="98" spans="3:21" ht="15.5" x14ac:dyDescent="0.35">
      <c r="C98" t="s">
        <v>131</v>
      </c>
      <c r="D98" s="5">
        <v>557467787</v>
      </c>
      <c r="E98" s="5">
        <v>539496615</v>
      </c>
      <c r="F98" s="5">
        <v>465446248</v>
      </c>
      <c r="G98" s="5">
        <v>482800413</v>
      </c>
      <c r="I98" s="5">
        <v>539496615</v>
      </c>
      <c r="J98" s="5">
        <v>483419102</v>
      </c>
      <c r="K98" s="5">
        <v>432180554</v>
      </c>
      <c r="L98" s="5">
        <v>379305467</v>
      </c>
      <c r="M98" s="5">
        <v>325466330</v>
      </c>
      <c r="N98" s="5">
        <v>294563892</v>
      </c>
      <c r="O98" s="5">
        <v>239823999</v>
      </c>
      <c r="P98" s="5">
        <v>233998620</v>
      </c>
      <c r="Q98" s="5">
        <v>180663401</v>
      </c>
      <c r="R98" s="5">
        <v>101315626</v>
      </c>
      <c r="S98" s="5">
        <v>41966339</v>
      </c>
      <c r="T98" s="5">
        <v>48032439</v>
      </c>
      <c r="U98" s="5">
        <v>52476672</v>
      </c>
    </row>
    <row r="99" spans="3:21" ht="15.5" x14ac:dyDescent="0.35">
      <c r="C99" t="s">
        <v>132</v>
      </c>
    </row>
    <row r="100" spans="3:21" ht="15.5" x14ac:dyDescent="0.35">
      <c r="C100" t="s">
        <v>133</v>
      </c>
    </row>
    <row r="101" spans="3:21" ht="15.5" x14ac:dyDescent="0.35">
      <c r="C101" t="s">
        <v>134</v>
      </c>
      <c r="D101" s="5">
        <v>78129665</v>
      </c>
      <c r="E101" s="5">
        <v>75805331</v>
      </c>
      <c r="F101" s="5">
        <v>71611823</v>
      </c>
      <c r="G101" s="5">
        <v>87011662</v>
      </c>
      <c r="I101" s="5">
        <v>75805331</v>
      </c>
      <c r="J101" s="5">
        <v>73678911</v>
      </c>
      <c r="K101" s="5">
        <v>57926601</v>
      </c>
      <c r="L101" s="5">
        <v>57238561</v>
      </c>
      <c r="M101" s="5">
        <v>52510587</v>
      </c>
      <c r="N101" s="5">
        <v>49735201</v>
      </c>
      <c r="O101" s="5">
        <v>39059635</v>
      </c>
      <c r="P101" s="5">
        <v>47438990</v>
      </c>
      <c r="Q101" s="5">
        <v>39486926</v>
      </c>
      <c r="R101" s="5">
        <v>19802375</v>
      </c>
      <c r="S101" s="5">
        <v>5091617</v>
      </c>
      <c r="T101" s="5">
        <v>12898981</v>
      </c>
      <c r="U101" s="5">
        <v>10730926</v>
      </c>
    </row>
    <row r="102" spans="3:21" ht="15.5" x14ac:dyDescent="0.35">
      <c r="C102" t="s">
        <v>135</v>
      </c>
      <c r="E102" s="5">
        <v>5000000</v>
      </c>
      <c r="I102" s="5">
        <v>5000000</v>
      </c>
      <c r="J102" s="5">
        <v>5000000</v>
      </c>
      <c r="M102" s="5">
        <v>2475000</v>
      </c>
      <c r="O102" s="5">
        <v>1922477</v>
      </c>
      <c r="P102" s="5">
        <v>8137650</v>
      </c>
      <c r="Q102" s="5">
        <v>447190</v>
      </c>
      <c r="R102" s="5">
        <v>1300000</v>
      </c>
      <c r="S102" s="5">
        <v>392000</v>
      </c>
      <c r="T102" s="5">
        <v>485000</v>
      </c>
      <c r="U102" s="5">
        <v>480000</v>
      </c>
    </row>
    <row r="103" spans="3:21" ht="15.5" x14ac:dyDescent="0.35">
      <c r="C103" t="s">
        <v>136</v>
      </c>
      <c r="M103" s="5">
        <v>1220767</v>
      </c>
      <c r="N103" s="5">
        <v>3391054</v>
      </c>
      <c r="O103" s="5">
        <v>4609841</v>
      </c>
      <c r="P103" s="5">
        <v>2922862</v>
      </c>
      <c r="Q103" s="5">
        <v>2195253</v>
      </c>
      <c r="R103" s="5">
        <v>3159816</v>
      </c>
      <c r="S103" s="5">
        <v>305879</v>
      </c>
      <c r="T103" s="5">
        <v>274212</v>
      </c>
      <c r="U103" s="5">
        <v>1819226</v>
      </c>
    </row>
    <row r="104" spans="3:21" ht="15.5" x14ac:dyDescent="0.35">
      <c r="C104" t="s">
        <v>137</v>
      </c>
      <c r="D104" s="5">
        <v>6896537</v>
      </c>
      <c r="E104" s="5">
        <v>2568883</v>
      </c>
      <c r="F104" s="5">
        <v>3698572</v>
      </c>
      <c r="G104" s="5">
        <v>3604980</v>
      </c>
      <c r="I104" s="5">
        <v>2568883</v>
      </c>
      <c r="J104" s="5">
        <v>2249752</v>
      </c>
      <c r="K104" s="5">
        <v>831691</v>
      </c>
      <c r="L104" s="5">
        <v>1115268</v>
      </c>
      <c r="M104" s="5">
        <v>1220767</v>
      </c>
      <c r="N104" s="5">
        <v>3391054</v>
      </c>
      <c r="O104" s="5">
        <v>4609841</v>
      </c>
      <c r="P104" s="5">
        <v>2922862</v>
      </c>
      <c r="Q104" s="5">
        <v>2195253</v>
      </c>
      <c r="R104" s="5">
        <v>3159816</v>
      </c>
      <c r="S104" s="5">
        <v>305879</v>
      </c>
      <c r="T104" s="5">
        <v>274212</v>
      </c>
      <c r="U104" s="5">
        <v>1819226</v>
      </c>
    </row>
    <row r="105" spans="3:21" ht="15.5" x14ac:dyDescent="0.35">
      <c r="C105" t="s">
        <v>139</v>
      </c>
      <c r="N105" s="5">
        <v>3974824</v>
      </c>
      <c r="O105" s="5">
        <v>140305</v>
      </c>
      <c r="P105" s="5">
        <v>185523</v>
      </c>
      <c r="Q105" s="5">
        <v>21165</v>
      </c>
      <c r="R105" s="5">
        <v>11502</v>
      </c>
      <c r="S105" s="5">
        <v>810</v>
      </c>
      <c r="T105" s="5">
        <v>1373</v>
      </c>
      <c r="U105" s="5">
        <v>1829</v>
      </c>
    </row>
    <row r="106" spans="3:21" ht="15.5" x14ac:dyDescent="0.35">
      <c r="C106" t="s">
        <v>140</v>
      </c>
      <c r="D106" s="5">
        <v>1225655</v>
      </c>
      <c r="E106" s="5">
        <v>1139346</v>
      </c>
      <c r="F106" s="5">
        <v>1389958</v>
      </c>
      <c r="G106" s="5">
        <v>1432068</v>
      </c>
      <c r="I106" s="5">
        <v>1139346</v>
      </c>
      <c r="J106" s="5">
        <v>1794577</v>
      </c>
      <c r="K106" s="5">
        <v>156131</v>
      </c>
      <c r="L106" s="5">
        <v>750224</v>
      </c>
      <c r="M106" s="5">
        <v>370708</v>
      </c>
      <c r="N106" s="5">
        <v>3974824</v>
      </c>
      <c r="O106" s="5">
        <v>140305</v>
      </c>
      <c r="P106" s="5">
        <v>185523</v>
      </c>
      <c r="Q106" s="5">
        <v>21165</v>
      </c>
      <c r="R106" s="5">
        <v>11502</v>
      </c>
      <c r="S106" s="5">
        <v>810</v>
      </c>
      <c r="T106" s="5">
        <v>1373</v>
      </c>
      <c r="U106" s="5">
        <v>1829</v>
      </c>
    </row>
    <row r="107" spans="3:21" ht="15.5" x14ac:dyDescent="0.35">
      <c r="C107" t="s">
        <v>138</v>
      </c>
      <c r="D107" s="5">
        <v>14820875</v>
      </c>
      <c r="E107" s="5">
        <v>6639957</v>
      </c>
      <c r="F107" s="5">
        <v>7370139</v>
      </c>
      <c r="G107" s="5">
        <v>6402398</v>
      </c>
      <c r="I107" s="5">
        <v>6639957</v>
      </c>
      <c r="J107" s="5">
        <v>5182566</v>
      </c>
      <c r="K107" s="5">
        <v>7410242</v>
      </c>
      <c r="L107" s="5">
        <v>1443898</v>
      </c>
      <c r="M107" s="5">
        <v>1630947</v>
      </c>
      <c r="N107" s="5">
        <v>3310743</v>
      </c>
      <c r="O107" s="5">
        <v>786911</v>
      </c>
      <c r="P107" s="5">
        <v>404897</v>
      </c>
      <c r="Q107" s="5">
        <v>326582</v>
      </c>
      <c r="R107" s="5">
        <v>109397</v>
      </c>
      <c r="S107" s="5">
        <v>578148</v>
      </c>
      <c r="T107" s="5">
        <v>39249</v>
      </c>
      <c r="U107" s="5">
        <v>58031</v>
      </c>
    </row>
    <row r="108" spans="3:21" ht="15.5" x14ac:dyDescent="0.35">
      <c r="C108" t="s">
        <v>142</v>
      </c>
      <c r="D108" s="5">
        <v>1131175</v>
      </c>
      <c r="E108" s="5">
        <v>323286</v>
      </c>
      <c r="F108" s="5">
        <v>862530</v>
      </c>
      <c r="G108" s="5">
        <v>780161</v>
      </c>
      <c r="I108" s="5">
        <v>323286</v>
      </c>
      <c r="J108" s="5">
        <v>1058266</v>
      </c>
      <c r="K108" s="5">
        <v>1329452</v>
      </c>
      <c r="L108" s="5">
        <v>1788162</v>
      </c>
      <c r="M108" s="5">
        <v>1545022</v>
      </c>
      <c r="N108" s="5">
        <v>1388572</v>
      </c>
      <c r="O108" s="5">
        <v>780156</v>
      </c>
      <c r="P108" s="5">
        <v>667765</v>
      </c>
      <c r="Q108" s="5">
        <v>1266448</v>
      </c>
      <c r="R108" s="5">
        <v>37599</v>
      </c>
      <c r="S108" s="5">
        <v>14672</v>
      </c>
      <c r="T108" s="5">
        <v>17275</v>
      </c>
      <c r="U108" s="5">
        <v>41421</v>
      </c>
    </row>
    <row r="109" spans="3:21" ht="15.5" x14ac:dyDescent="0.35">
      <c r="C109" t="s">
        <v>343</v>
      </c>
      <c r="Q109" s="5">
        <v>4797000</v>
      </c>
    </row>
    <row r="110" spans="3:21" ht="15.5" x14ac:dyDescent="0.35">
      <c r="C110" t="s">
        <v>2231</v>
      </c>
      <c r="L110" s="5">
        <v>6598209</v>
      </c>
      <c r="M110" s="5">
        <v>10415166</v>
      </c>
      <c r="N110" s="5">
        <v>8028469</v>
      </c>
      <c r="O110" s="5">
        <v>6664262</v>
      </c>
      <c r="P110" s="5">
        <v>7486761</v>
      </c>
      <c r="Q110" s="5">
        <v>19931153</v>
      </c>
    </row>
    <row r="111" spans="3:21" ht="15.5" x14ac:dyDescent="0.35">
      <c r="C111" t="s">
        <v>143</v>
      </c>
    </row>
    <row r="112" spans="3:21" ht="15.5" x14ac:dyDescent="0.35">
      <c r="C112" t="s">
        <v>399</v>
      </c>
      <c r="D112" s="5">
        <v>236191993</v>
      </c>
      <c r="E112" s="5">
        <v>236329341</v>
      </c>
      <c r="F112" s="5">
        <v>170541717</v>
      </c>
      <c r="G112" s="5">
        <v>173385622</v>
      </c>
      <c r="I112" s="5">
        <v>236329341</v>
      </c>
      <c r="J112" s="5">
        <v>176861318</v>
      </c>
      <c r="K112" s="5">
        <v>176957830</v>
      </c>
      <c r="L112" s="5">
        <v>135961095</v>
      </c>
      <c r="M112" s="5">
        <v>96288413</v>
      </c>
      <c r="N112" s="5">
        <v>74807148</v>
      </c>
      <c r="O112" s="5">
        <v>75562850</v>
      </c>
      <c r="P112" s="5">
        <v>75673931</v>
      </c>
      <c r="Q112" s="5">
        <v>45101583</v>
      </c>
      <c r="R112" s="5">
        <v>31600484</v>
      </c>
      <c r="S112" s="5">
        <v>5715813</v>
      </c>
      <c r="T112" s="5">
        <v>4221963</v>
      </c>
      <c r="U112" s="5">
        <v>16703333</v>
      </c>
    </row>
    <row r="113" spans="3:21" ht="15.5" x14ac:dyDescent="0.35">
      <c r="C113" t="s">
        <v>345</v>
      </c>
      <c r="D113" s="5">
        <v>108749</v>
      </c>
      <c r="E113" s="5">
        <v>144907</v>
      </c>
      <c r="F113" s="5">
        <v>198627</v>
      </c>
      <c r="G113" s="5">
        <v>265656</v>
      </c>
      <c r="I113" s="5">
        <v>144907</v>
      </c>
      <c r="J113" s="5">
        <v>313296</v>
      </c>
      <c r="K113" s="5">
        <v>410317</v>
      </c>
      <c r="L113" s="5">
        <v>369687</v>
      </c>
      <c r="M113" s="5">
        <v>233389</v>
      </c>
      <c r="N113" s="5">
        <v>319397</v>
      </c>
      <c r="O113" s="5">
        <v>148578</v>
      </c>
      <c r="P113" s="5">
        <v>196688</v>
      </c>
      <c r="S113" s="5">
        <v>61080</v>
      </c>
      <c r="T113" s="5">
        <v>145088</v>
      </c>
      <c r="U113" s="5">
        <v>230922</v>
      </c>
    </row>
    <row r="114" spans="3:21" ht="15.5" x14ac:dyDescent="0.35">
      <c r="C114" t="s">
        <v>146</v>
      </c>
      <c r="D114" s="5">
        <v>52398353</v>
      </c>
      <c r="E114" s="5">
        <v>58552879</v>
      </c>
      <c r="F114" s="5">
        <v>56890541</v>
      </c>
      <c r="G114" s="5">
        <v>56203291</v>
      </c>
      <c r="I114" s="5">
        <v>58552879</v>
      </c>
      <c r="J114" s="5">
        <v>57081328</v>
      </c>
      <c r="K114" s="5">
        <v>47200856</v>
      </c>
      <c r="L114" s="5">
        <v>50137772</v>
      </c>
      <c r="M114" s="5">
        <v>45239446</v>
      </c>
      <c r="N114" s="5">
        <v>37670008</v>
      </c>
      <c r="O114" s="5">
        <v>30819945</v>
      </c>
      <c r="P114" s="5">
        <v>32813672</v>
      </c>
      <c r="Q114" s="5">
        <v>35230288</v>
      </c>
      <c r="R114" s="5">
        <v>15184061</v>
      </c>
      <c r="S114" s="5">
        <v>3800108</v>
      </c>
      <c r="T114" s="5">
        <v>12081872</v>
      </c>
      <c r="U114" s="5">
        <v>8330419</v>
      </c>
    </row>
    <row r="115" spans="3:21" ht="15.5" x14ac:dyDescent="0.35">
      <c r="C115" t="s">
        <v>147</v>
      </c>
      <c r="D115" s="5">
        <v>240921751</v>
      </c>
      <c r="E115" s="5">
        <v>241205961</v>
      </c>
      <c r="F115" s="5">
        <v>175443573</v>
      </c>
      <c r="G115" s="5">
        <v>177263708</v>
      </c>
      <c r="I115" s="5">
        <v>241205961</v>
      </c>
      <c r="J115" s="5">
        <v>188105863</v>
      </c>
      <c r="K115" s="5">
        <v>178783573</v>
      </c>
      <c r="L115" s="5">
        <v>149867301</v>
      </c>
      <c r="M115" s="5">
        <v>122098561</v>
      </c>
      <c r="N115" s="5">
        <v>109915990</v>
      </c>
      <c r="O115" s="5">
        <v>86441670</v>
      </c>
      <c r="P115" s="5">
        <v>89095389</v>
      </c>
      <c r="Q115" s="5">
        <v>70637230</v>
      </c>
      <c r="R115" s="5">
        <v>32181591</v>
      </c>
      <c r="S115" s="5">
        <v>6204156</v>
      </c>
      <c r="T115" s="5">
        <v>4728613</v>
      </c>
      <c r="U115" s="5">
        <v>17195969</v>
      </c>
    </row>
    <row r="116" spans="3:21" ht="15.5" x14ac:dyDescent="0.35">
      <c r="C116" t="s">
        <v>148</v>
      </c>
      <c r="D116" s="5">
        <v>240921751</v>
      </c>
      <c r="E116" s="5">
        <v>241205961</v>
      </c>
      <c r="F116" s="5">
        <v>175443573</v>
      </c>
      <c r="G116" s="5">
        <v>177263708</v>
      </c>
      <c r="I116" s="5">
        <v>241205961</v>
      </c>
      <c r="J116" s="5">
        <v>188105863</v>
      </c>
      <c r="K116" s="5">
        <v>178783573</v>
      </c>
      <c r="L116" s="5">
        <v>149867301</v>
      </c>
      <c r="M116" s="5">
        <v>122098561</v>
      </c>
      <c r="N116" s="5">
        <v>109915990</v>
      </c>
      <c r="O116" s="5">
        <v>86441670</v>
      </c>
      <c r="P116" s="5">
        <v>89095389</v>
      </c>
      <c r="Q116" s="5">
        <v>70637230</v>
      </c>
      <c r="R116" s="5">
        <v>32181591</v>
      </c>
      <c r="S116" s="5">
        <v>6204156</v>
      </c>
      <c r="T116" s="5">
        <v>4728613</v>
      </c>
      <c r="U116" s="5">
        <v>17195969</v>
      </c>
    </row>
    <row r="117" spans="3:21" ht="15.5" x14ac:dyDescent="0.35">
      <c r="C117" t="s">
        <v>150</v>
      </c>
    </row>
    <row r="118" spans="3:21" ht="15.5" x14ac:dyDescent="0.35">
      <c r="C118" t="s">
        <v>151</v>
      </c>
      <c r="D118" s="5">
        <v>239085458</v>
      </c>
      <c r="E118" s="5">
        <v>239405135</v>
      </c>
      <c r="F118" s="5">
        <v>173651742</v>
      </c>
      <c r="G118" s="5">
        <v>175572667</v>
      </c>
      <c r="I118" s="5">
        <v>239405135</v>
      </c>
      <c r="J118" s="5">
        <v>186447172</v>
      </c>
      <c r="K118" s="5">
        <v>177568493</v>
      </c>
      <c r="L118" s="5">
        <v>142203048</v>
      </c>
      <c r="M118" s="5">
        <v>110987187</v>
      </c>
      <c r="N118" s="5">
        <v>101169042</v>
      </c>
      <c r="O118" s="5">
        <v>79152937</v>
      </c>
      <c r="P118" s="5">
        <v>80851524</v>
      </c>
      <c r="Q118" s="5">
        <v>45101583</v>
      </c>
      <c r="R118" s="5">
        <v>31600484</v>
      </c>
      <c r="S118" s="5">
        <v>5776893</v>
      </c>
      <c r="T118" s="5">
        <v>4367051</v>
      </c>
      <c r="U118" s="5">
        <v>16934255</v>
      </c>
    </row>
    <row r="119" spans="3:21" ht="15.5" x14ac:dyDescent="0.35">
      <c r="C119" t="s">
        <v>152</v>
      </c>
      <c r="D119" s="5">
        <v>319051416</v>
      </c>
      <c r="E119" s="5">
        <v>317011292</v>
      </c>
      <c r="F119" s="5">
        <v>247055396</v>
      </c>
      <c r="G119" s="5">
        <v>264275370</v>
      </c>
      <c r="I119" s="5">
        <v>317011292</v>
      </c>
      <c r="J119" s="5">
        <v>261784774</v>
      </c>
      <c r="K119" s="5">
        <v>236710174</v>
      </c>
      <c r="L119" s="5">
        <v>207105862</v>
      </c>
      <c r="M119" s="5">
        <v>174609148</v>
      </c>
      <c r="N119" s="5">
        <v>159651191</v>
      </c>
      <c r="O119" s="5">
        <v>125501305</v>
      </c>
      <c r="P119" s="5">
        <v>136534379</v>
      </c>
      <c r="Q119" s="5">
        <v>110124156</v>
      </c>
      <c r="R119" s="5">
        <v>51983966</v>
      </c>
      <c r="S119" s="5">
        <v>11295773</v>
      </c>
      <c r="T119" s="5">
        <v>17627594</v>
      </c>
      <c r="U119" s="5">
        <v>27926895</v>
      </c>
    </row>
    <row r="120" spans="3:21" ht="15.5" x14ac:dyDescent="0.35">
      <c r="C120" t="s">
        <v>153</v>
      </c>
    </row>
    <row r="121" spans="3:21" ht="15.5" x14ac:dyDescent="0.35">
      <c r="C121" t="s">
        <v>154</v>
      </c>
      <c r="D121" s="5">
        <v>19379251</v>
      </c>
      <c r="E121" s="5">
        <v>19379251</v>
      </c>
      <c r="F121" s="5">
        <v>19379251</v>
      </c>
      <c r="G121" s="5">
        <v>19379251</v>
      </c>
      <c r="I121" s="5">
        <v>19379251</v>
      </c>
      <c r="J121" s="5">
        <v>19379251</v>
      </c>
      <c r="K121" s="5">
        <v>19379251</v>
      </c>
      <c r="L121" s="5">
        <v>19379251</v>
      </c>
      <c r="M121" s="5">
        <v>19379251</v>
      </c>
      <c r="N121" s="5">
        <v>19379251</v>
      </c>
      <c r="O121" s="5">
        <v>19379251</v>
      </c>
      <c r="P121" s="5">
        <v>19379251</v>
      </c>
      <c r="Q121" s="5">
        <v>17816577</v>
      </c>
      <c r="R121" s="5">
        <v>17816577</v>
      </c>
      <c r="S121" s="5">
        <v>14086577</v>
      </c>
      <c r="T121" s="5">
        <v>133166</v>
      </c>
      <c r="U121" s="5">
        <v>133166</v>
      </c>
    </row>
    <row r="122" spans="3:21" ht="15.5" x14ac:dyDescent="0.35">
      <c r="C122" t="s">
        <v>155</v>
      </c>
      <c r="D122" s="5">
        <v>12155040</v>
      </c>
      <c r="E122" s="5">
        <v>12155040</v>
      </c>
      <c r="F122" s="5">
        <v>12155040</v>
      </c>
      <c r="G122" s="5">
        <v>12155040</v>
      </c>
      <c r="I122" s="5">
        <v>12155040</v>
      </c>
      <c r="J122" s="5">
        <v>12220246</v>
      </c>
      <c r="K122" s="5">
        <v>12186665</v>
      </c>
      <c r="L122" s="5">
        <v>12190431</v>
      </c>
      <c r="M122" s="5">
        <v>12333787</v>
      </c>
      <c r="N122" s="5">
        <v>12035950</v>
      </c>
      <c r="O122" s="5">
        <v>12035950</v>
      </c>
      <c r="P122" s="5">
        <v>12035950</v>
      </c>
      <c r="Q122" s="5">
        <v>1175370</v>
      </c>
      <c r="R122" s="5">
        <v>1165370</v>
      </c>
    </row>
    <row r="123" spans="3:21" ht="15.5" x14ac:dyDescent="0.35">
      <c r="C123" t="s">
        <v>156</v>
      </c>
      <c r="D123" s="5">
        <v>125061293</v>
      </c>
      <c r="E123" s="5">
        <v>119213305</v>
      </c>
      <c r="F123" s="5">
        <v>114515311</v>
      </c>
      <c r="G123" s="5">
        <v>113554077</v>
      </c>
      <c r="I123" s="5">
        <v>119213305</v>
      </c>
      <c r="J123" s="5">
        <v>118457670</v>
      </c>
      <c r="K123" s="5">
        <v>104501265</v>
      </c>
      <c r="L123" s="5">
        <v>89102983</v>
      </c>
      <c r="M123" s="5">
        <v>73180146</v>
      </c>
      <c r="N123" s="5">
        <v>64770214</v>
      </c>
      <c r="O123" s="5">
        <v>50754028</v>
      </c>
      <c r="P123" s="5">
        <v>39498545</v>
      </c>
      <c r="Q123" s="5">
        <v>29369601</v>
      </c>
      <c r="R123" s="5">
        <v>21527404</v>
      </c>
      <c r="S123" s="5">
        <v>16583989</v>
      </c>
      <c r="T123" s="5">
        <v>30271679</v>
      </c>
      <c r="U123" s="5">
        <v>24416611</v>
      </c>
    </row>
    <row r="124" spans="3:21" ht="15.5" x14ac:dyDescent="0.35">
      <c r="C124" t="s">
        <v>157</v>
      </c>
      <c r="D124" s="5">
        <v>1300000</v>
      </c>
      <c r="E124" s="5">
        <v>1300000</v>
      </c>
      <c r="F124" s="5">
        <v>1300000</v>
      </c>
      <c r="G124" s="5">
        <v>1300000</v>
      </c>
      <c r="I124" s="5">
        <v>1300000</v>
      </c>
      <c r="J124" s="5">
        <v>1200000</v>
      </c>
      <c r="K124" s="5">
        <v>1100000</v>
      </c>
      <c r="L124" s="5">
        <v>1000000</v>
      </c>
      <c r="M124" s="5">
        <v>900000</v>
      </c>
      <c r="N124" s="5">
        <v>800000</v>
      </c>
      <c r="O124" s="5">
        <v>600000</v>
      </c>
      <c r="P124" s="5">
        <v>600000</v>
      </c>
      <c r="Q124" s="5">
        <v>300000</v>
      </c>
    </row>
    <row r="125" spans="3:21" ht="15.5" x14ac:dyDescent="0.35">
      <c r="C125" t="s">
        <v>158</v>
      </c>
      <c r="D125" s="5">
        <v>123761293</v>
      </c>
      <c r="E125" s="5">
        <v>117913305</v>
      </c>
      <c r="F125" s="5">
        <v>113215311</v>
      </c>
      <c r="G125" s="5">
        <v>112254077</v>
      </c>
      <c r="I125" s="5">
        <v>117913305</v>
      </c>
      <c r="J125" s="5">
        <v>117257670</v>
      </c>
      <c r="K125" s="5">
        <v>103401265</v>
      </c>
      <c r="L125" s="5">
        <v>88102983</v>
      </c>
      <c r="M125" s="5">
        <v>72280146</v>
      </c>
      <c r="N125" s="5">
        <v>63970214</v>
      </c>
      <c r="O125" s="5">
        <v>50154028</v>
      </c>
      <c r="P125" s="5">
        <v>38898545</v>
      </c>
      <c r="Q125" s="5">
        <v>29069601</v>
      </c>
      <c r="R125" s="5">
        <v>21527404</v>
      </c>
      <c r="S125" s="5">
        <v>16583989</v>
      </c>
      <c r="T125" s="5">
        <v>30271679</v>
      </c>
      <c r="U125" s="5">
        <v>24416611</v>
      </c>
    </row>
    <row r="126" spans="3:21" ht="15.5" x14ac:dyDescent="0.35">
      <c r="C126" t="s">
        <v>159</v>
      </c>
      <c r="D126" s="5">
        <v>125061293</v>
      </c>
      <c r="E126" s="5">
        <v>119213305</v>
      </c>
      <c r="F126" s="5">
        <v>114515311</v>
      </c>
      <c r="G126" s="5">
        <v>113554077</v>
      </c>
      <c r="I126" s="5">
        <v>119213305</v>
      </c>
      <c r="J126" s="5">
        <v>118457670</v>
      </c>
      <c r="K126" s="5">
        <v>104501265</v>
      </c>
      <c r="L126" s="5">
        <v>89102983</v>
      </c>
      <c r="M126" s="5">
        <v>73180146</v>
      </c>
      <c r="N126" s="5">
        <v>64770214</v>
      </c>
      <c r="O126" s="5">
        <v>50754028</v>
      </c>
      <c r="P126" s="5">
        <v>39498545</v>
      </c>
      <c r="Q126" s="5">
        <v>29369601</v>
      </c>
      <c r="R126" s="5">
        <v>21527404</v>
      </c>
      <c r="S126" s="5">
        <v>16583989</v>
      </c>
      <c r="T126" s="5">
        <v>30271679</v>
      </c>
      <c r="U126" s="5">
        <v>24416611</v>
      </c>
    </row>
    <row r="127" spans="3:21" ht="15.5" x14ac:dyDescent="0.35">
      <c r="C127" t="s">
        <v>160</v>
      </c>
      <c r="D127" s="5">
        <v>84722448</v>
      </c>
      <c r="E127" s="5">
        <v>70315333</v>
      </c>
      <c r="F127" s="5">
        <v>70899438</v>
      </c>
      <c r="G127" s="5">
        <v>71888247</v>
      </c>
      <c r="I127" s="5">
        <v>70315333</v>
      </c>
      <c r="J127" s="5">
        <v>70007780</v>
      </c>
      <c r="K127" s="5">
        <v>57888618</v>
      </c>
      <c r="L127" s="5">
        <v>50032736</v>
      </c>
      <c r="M127" s="5">
        <v>44376216</v>
      </c>
      <c r="N127" s="5">
        <v>37140722</v>
      </c>
      <c r="O127" s="5">
        <v>30552528</v>
      </c>
      <c r="P127" s="5">
        <v>24949558</v>
      </c>
      <c r="Q127" s="5">
        <v>22177697</v>
      </c>
      <c r="R127" s="5">
        <v>8822309</v>
      </c>
    </row>
    <row r="128" spans="3:21" ht="15.5" x14ac:dyDescent="0.35">
      <c r="C128" t="s">
        <v>9</v>
      </c>
      <c r="D128" s="5">
        <v>238416371</v>
      </c>
      <c r="E128" s="5">
        <v>222485323</v>
      </c>
      <c r="F128" s="5">
        <v>218390852</v>
      </c>
      <c r="G128" s="5">
        <v>218525043</v>
      </c>
      <c r="I128" s="5">
        <v>222485323</v>
      </c>
      <c r="J128" s="5">
        <v>221634328</v>
      </c>
      <c r="K128" s="5">
        <v>195470380</v>
      </c>
      <c r="L128" s="5">
        <v>172199605</v>
      </c>
      <c r="M128" s="5">
        <v>150857182</v>
      </c>
      <c r="N128" s="5">
        <v>134912701</v>
      </c>
      <c r="O128" s="5">
        <v>114322694</v>
      </c>
      <c r="P128" s="5">
        <v>97464241</v>
      </c>
      <c r="Q128" s="5">
        <v>70539245</v>
      </c>
      <c r="R128" s="5">
        <v>49331660</v>
      </c>
      <c r="S128" s="5">
        <v>30670566</v>
      </c>
      <c r="T128" s="5">
        <v>30404845</v>
      </c>
      <c r="U128" s="5">
        <v>24549777</v>
      </c>
    </row>
    <row r="129" spans="2:21" ht="15.5" x14ac:dyDescent="0.35">
      <c r="C129" t="s">
        <v>161</v>
      </c>
      <c r="D129" s="5">
        <v>557467787</v>
      </c>
      <c r="E129" s="5">
        <v>539496615</v>
      </c>
      <c r="F129" s="5">
        <v>465446248</v>
      </c>
      <c r="G129" s="5">
        <v>482800413</v>
      </c>
      <c r="I129" s="5">
        <v>539496615</v>
      </c>
      <c r="J129" s="5">
        <v>483419102</v>
      </c>
      <c r="K129" s="5">
        <v>432180554</v>
      </c>
      <c r="L129" s="5">
        <v>379305467</v>
      </c>
      <c r="M129" s="5">
        <v>325466330</v>
      </c>
      <c r="N129" s="5">
        <v>294563892</v>
      </c>
      <c r="O129" s="5">
        <v>239823999</v>
      </c>
      <c r="P129" s="5">
        <v>233998620</v>
      </c>
      <c r="Q129" s="5">
        <v>180663401</v>
      </c>
      <c r="R129" s="5">
        <v>101315626</v>
      </c>
      <c r="S129" s="5">
        <v>41966339</v>
      </c>
      <c r="T129" s="5">
        <v>48032439</v>
      </c>
      <c r="U129" s="5">
        <v>52476672</v>
      </c>
    </row>
    <row r="130" spans="2:21" ht="15.5" x14ac:dyDescent="0.35">
      <c r="C130" t="s">
        <v>162</v>
      </c>
      <c r="D130" s="5">
        <v>2719790000</v>
      </c>
      <c r="E130" s="5">
        <v>2719790000</v>
      </c>
      <c r="F130" s="5">
        <v>2719790000</v>
      </c>
      <c r="G130" s="5">
        <v>2719790000</v>
      </c>
      <c r="I130" s="5">
        <v>2719790000</v>
      </c>
      <c r="J130" s="5">
        <v>2719790000</v>
      </c>
      <c r="K130" s="5">
        <v>2719790000</v>
      </c>
      <c r="L130" s="5">
        <v>2719790000</v>
      </c>
      <c r="M130" s="5">
        <v>2719790000</v>
      </c>
      <c r="N130" s="5">
        <v>2719790000</v>
      </c>
      <c r="O130" s="5">
        <v>2719790000</v>
      </c>
      <c r="P130" s="5">
        <v>2719790000</v>
      </c>
      <c r="Q130" s="5">
        <v>2500000000</v>
      </c>
      <c r="R130" s="5">
        <v>2500000000</v>
      </c>
      <c r="S130" s="5">
        <v>100000</v>
      </c>
      <c r="T130" s="5">
        <v>300</v>
      </c>
      <c r="U130" s="5">
        <v>300</v>
      </c>
    </row>
    <row r="132" spans="2:21" ht="15.5" x14ac:dyDescent="0.35">
      <c r="B132" t="s">
        <v>163</v>
      </c>
      <c r="C132" t="s">
        <v>164</v>
      </c>
      <c r="D132" s="5">
        <v>5923692</v>
      </c>
      <c r="E132" s="5">
        <v>26064487</v>
      </c>
      <c r="F132" s="5">
        <v>8650353</v>
      </c>
      <c r="G132" s="5">
        <v>16411593</v>
      </c>
      <c r="I132" s="5">
        <v>65135705</v>
      </c>
      <c r="J132" s="5">
        <v>65590187</v>
      </c>
      <c r="K132" s="5">
        <v>54110803</v>
      </c>
      <c r="L132" s="5">
        <v>53224806</v>
      </c>
      <c r="M132" s="5">
        <v>37210326</v>
      </c>
      <c r="N132" s="5">
        <v>36103881</v>
      </c>
      <c r="O132" s="5">
        <v>30092289</v>
      </c>
      <c r="P132" s="5">
        <v>30943193</v>
      </c>
      <c r="Q132" s="5">
        <v>17415667</v>
      </c>
      <c r="R132" s="5">
        <v>10573186</v>
      </c>
      <c r="S132" s="5">
        <v>7383182</v>
      </c>
      <c r="T132" s="5">
        <v>10342077</v>
      </c>
      <c r="U132" s="5">
        <v>6456088</v>
      </c>
    </row>
    <row r="133" spans="2:21" ht="15.5" x14ac:dyDescent="0.35">
      <c r="C133" t="s">
        <v>165</v>
      </c>
      <c r="D133" s="5">
        <v>46229038</v>
      </c>
      <c r="E133" s="5">
        <v>44854183</v>
      </c>
      <c r="F133" s="5">
        <v>40395145</v>
      </c>
      <c r="G133" s="5">
        <v>47721482</v>
      </c>
      <c r="I133" s="5">
        <v>174918103</v>
      </c>
      <c r="J133" s="5">
        <v>182566317</v>
      </c>
      <c r="K133" s="5">
        <v>148391745</v>
      </c>
      <c r="L133" s="5">
        <v>131410723</v>
      </c>
      <c r="M133" s="5">
        <v>102024160</v>
      </c>
      <c r="N133" s="5">
        <v>83689641</v>
      </c>
      <c r="O133" s="5">
        <v>84506374</v>
      </c>
      <c r="P133" s="5">
        <v>72658321</v>
      </c>
      <c r="Q133" s="5">
        <v>44788866</v>
      </c>
      <c r="R133" s="5">
        <v>18192477</v>
      </c>
      <c r="S133" s="5">
        <v>14921915</v>
      </c>
      <c r="T133" s="5">
        <v>23239806</v>
      </c>
      <c r="U133" s="5">
        <v>19197577</v>
      </c>
    </row>
    <row r="134" spans="2:21" ht="15.5" x14ac:dyDescent="0.35">
      <c r="C134" t="s">
        <v>476</v>
      </c>
    </row>
    <row r="135" spans="2:21" ht="15.5" x14ac:dyDescent="0.35">
      <c r="C135" t="s">
        <v>167</v>
      </c>
      <c r="D135" s="5">
        <v>-29928031</v>
      </c>
      <c r="E135" s="5">
        <v>-6526099</v>
      </c>
      <c r="F135" s="5">
        <v>-30476671</v>
      </c>
      <c r="G135" s="5">
        <v>-15101056</v>
      </c>
      <c r="I135" s="5">
        <v>-60360350</v>
      </c>
      <c r="J135" s="5">
        <v>-73455186</v>
      </c>
      <c r="K135" s="5">
        <v>-53933869</v>
      </c>
      <c r="L135" s="5">
        <v>-45800015</v>
      </c>
      <c r="M135" s="5">
        <v>-32269171</v>
      </c>
      <c r="N135" s="5">
        <v>-28003780</v>
      </c>
      <c r="O135" s="5">
        <v>-32989525</v>
      </c>
      <c r="P135" s="5">
        <v>-24424089</v>
      </c>
      <c r="Q135" s="5">
        <v>-15991531</v>
      </c>
      <c r="R135" s="5">
        <v>-2334107</v>
      </c>
      <c r="S135" s="5">
        <v>-3959356</v>
      </c>
      <c r="T135" s="5">
        <v>-8792110</v>
      </c>
      <c r="U135" s="5">
        <v>-6846997</v>
      </c>
    </row>
    <row r="136" spans="2:21" ht="15.5" x14ac:dyDescent="0.35">
      <c r="C136" t="s">
        <v>168</v>
      </c>
      <c r="D136" s="5">
        <v>-6220345</v>
      </c>
      <c r="E136" s="5">
        <v>-4648192</v>
      </c>
      <c r="F136" s="5">
        <v>-4818044</v>
      </c>
      <c r="G136" s="5">
        <v>-5034626</v>
      </c>
      <c r="I136" s="5">
        <v>-20913339</v>
      </c>
      <c r="J136" s="5">
        <v>-19077641</v>
      </c>
      <c r="K136" s="5">
        <v>-16924876</v>
      </c>
      <c r="L136" s="5">
        <v>-14145688</v>
      </c>
      <c r="M136" s="5">
        <v>-11672247</v>
      </c>
      <c r="N136" s="5">
        <v>-7896032</v>
      </c>
      <c r="O136" s="5">
        <v>-8647097</v>
      </c>
      <c r="P136" s="5">
        <v>-6392596</v>
      </c>
      <c r="Q136" s="5">
        <v>-5933076</v>
      </c>
      <c r="R136" s="5">
        <v>-2566775</v>
      </c>
      <c r="S136" s="5">
        <v>-2055482</v>
      </c>
      <c r="T136" s="5">
        <v>-1857596</v>
      </c>
      <c r="U136" s="5">
        <v>-1773041</v>
      </c>
    </row>
    <row r="137" spans="2:21" ht="15.5" x14ac:dyDescent="0.35">
      <c r="C137" t="s">
        <v>169</v>
      </c>
      <c r="D137" s="5">
        <v>-36148376</v>
      </c>
      <c r="E137" s="5">
        <v>-11174291</v>
      </c>
      <c r="F137" s="5">
        <v>-35294715</v>
      </c>
      <c r="G137" s="5">
        <v>-20135682</v>
      </c>
      <c r="I137" s="5">
        <v>-81273689</v>
      </c>
      <c r="J137" s="5">
        <v>-92532827</v>
      </c>
      <c r="K137" s="5">
        <v>-70858745</v>
      </c>
      <c r="L137" s="5">
        <v>-59945703</v>
      </c>
      <c r="M137" s="5">
        <v>-43941418</v>
      </c>
      <c r="N137" s="5">
        <v>-35899812</v>
      </c>
      <c r="O137" s="5">
        <v>-41636622</v>
      </c>
      <c r="P137" s="5">
        <v>-30816685</v>
      </c>
      <c r="Q137" s="5">
        <v>-21924607</v>
      </c>
      <c r="R137" s="5">
        <v>-4900882</v>
      </c>
      <c r="S137" s="5">
        <v>-6014838</v>
      </c>
      <c r="T137" s="5">
        <v>-10649706</v>
      </c>
      <c r="U137" s="5">
        <v>-8620038</v>
      </c>
    </row>
    <row r="138" spans="2:21" ht="15.5" x14ac:dyDescent="0.35">
      <c r="C138" t="s">
        <v>388</v>
      </c>
      <c r="D138" s="5">
        <v>-4990711</v>
      </c>
      <c r="E138" s="5">
        <v>-3968764</v>
      </c>
      <c r="F138" s="5">
        <v>-4149872</v>
      </c>
      <c r="G138" s="5">
        <v>-3939208</v>
      </c>
      <c r="I138" s="5">
        <v>-16376283</v>
      </c>
      <c r="J138" s="5">
        <v>-14921224</v>
      </c>
      <c r="K138" s="5">
        <v>-14120719</v>
      </c>
      <c r="L138" s="5">
        <v>-9843132</v>
      </c>
      <c r="M138" s="5">
        <v>-8455318</v>
      </c>
      <c r="N138" s="5">
        <v>-6210012</v>
      </c>
      <c r="O138" s="5">
        <v>-6980213</v>
      </c>
      <c r="P138" s="5">
        <v>-6535464</v>
      </c>
      <c r="Q138" s="5">
        <v>-4414695</v>
      </c>
      <c r="R138" s="5">
        <v>-2072023</v>
      </c>
      <c r="S138" s="5">
        <v>-837004</v>
      </c>
      <c r="T138" s="5">
        <v>-1485213</v>
      </c>
      <c r="U138" s="5">
        <v>-1974057</v>
      </c>
    </row>
    <row r="139" spans="2:21" ht="15.5" x14ac:dyDescent="0.35">
      <c r="C139" t="s">
        <v>2353</v>
      </c>
      <c r="D139" s="5">
        <v>2122427</v>
      </c>
      <c r="E139" s="5">
        <v>-1444677</v>
      </c>
      <c r="F139" s="5">
        <v>9483336</v>
      </c>
      <c r="G139" s="5">
        <v>-4781061</v>
      </c>
      <c r="I139" s="5">
        <v>-5920774</v>
      </c>
      <c r="J139" s="5">
        <v>-3762035</v>
      </c>
      <c r="K139" s="5">
        <v>-3818771</v>
      </c>
      <c r="L139" s="5">
        <v>-5296394</v>
      </c>
      <c r="M139" s="5">
        <v>-8207911</v>
      </c>
      <c r="N139" s="5">
        <v>-1527962</v>
      </c>
      <c r="O139" s="5">
        <v>-1616106</v>
      </c>
      <c r="P139" s="5">
        <v>-671570</v>
      </c>
      <c r="Q139" s="5">
        <v>605336</v>
      </c>
      <c r="R139" s="5">
        <v>-263497</v>
      </c>
      <c r="S139" s="5">
        <v>-514321</v>
      </c>
      <c r="T139" s="5">
        <v>-431359</v>
      </c>
      <c r="U139" s="5">
        <v>-1870294</v>
      </c>
    </row>
    <row r="140" spans="2:21" ht="15.5" x14ac:dyDescent="0.35">
      <c r="C140" t="s">
        <v>174</v>
      </c>
      <c r="D140" s="5">
        <v>-1619274</v>
      </c>
      <c r="E140" s="5">
        <v>-3011196</v>
      </c>
      <c r="F140" s="5">
        <v>-2101650</v>
      </c>
      <c r="G140" s="5">
        <v>-2999291</v>
      </c>
      <c r="I140" s="5">
        <v>-8003538</v>
      </c>
      <c r="J140" s="5">
        <v>-6125637</v>
      </c>
      <c r="K140" s="5">
        <v>-5616243</v>
      </c>
      <c r="L140" s="5">
        <v>-3186276</v>
      </c>
      <c r="M140" s="5">
        <v>-4316154</v>
      </c>
      <c r="N140" s="5">
        <v>-4021772</v>
      </c>
      <c r="O140" s="5">
        <v>-4196465</v>
      </c>
      <c r="P140" s="5">
        <v>-3722373</v>
      </c>
      <c r="Q140" s="5">
        <v>-1671994</v>
      </c>
      <c r="R140" s="5">
        <v>-397159</v>
      </c>
      <c r="S140" s="5">
        <v>-176718</v>
      </c>
      <c r="T140" s="5">
        <v>-338714</v>
      </c>
      <c r="U140" s="5">
        <v>-290432</v>
      </c>
    </row>
    <row r="141" spans="2:21" ht="15.5" x14ac:dyDescent="0.35">
      <c r="C141" t="s">
        <v>1321</v>
      </c>
      <c r="D141" s="5">
        <v>211070</v>
      </c>
      <c r="E141" s="5">
        <v>636080</v>
      </c>
      <c r="F141" s="5">
        <v>100961</v>
      </c>
      <c r="G141" s="5">
        <v>331768</v>
      </c>
      <c r="I141" s="5">
        <v>1068809</v>
      </c>
    </row>
    <row r="142" spans="2:21" ht="15.5" x14ac:dyDescent="0.35">
      <c r="C142" t="s">
        <v>1045</v>
      </c>
      <c r="D142" s="5">
        <v>119518</v>
      </c>
      <c r="E142" s="5">
        <v>173152</v>
      </c>
      <c r="F142" s="5">
        <v>217148</v>
      </c>
      <c r="G142" s="5">
        <v>213585</v>
      </c>
      <c r="I142" s="5">
        <v>723077</v>
      </c>
      <c r="J142" s="5">
        <v>365593</v>
      </c>
      <c r="K142" s="5">
        <v>133536</v>
      </c>
      <c r="L142" s="5">
        <v>85588</v>
      </c>
      <c r="M142" s="5">
        <v>106967</v>
      </c>
      <c r="N142" s="5">
        <v>73798</v>
      </c>
      <c r="O142" s="5">
        <v>15321</v>
      </c>
      <c r="P142" s="5">
        <v>30964</v>
      </c>
      <c r="Q142" s="5">
        <v>32761</v>
      </c>
      <c r="R142" s="5">
        <v>14270</v>
      </c>
      <c r="S142" s="5">
        <v>4148</v>
      </c>
      <c r="T142" s="5">
        <v>7263</v>
      </c>
      <c r="U142" s="5">
        <v>13332</v>
      </c>
    </row>
    <row r="143" spans="2:21" ht="15.5" x14ac:dyDescent="0.35">
      <c r="C143" t="s">
        <v>179</v>
      </c>
      <c r="D143" s="5">
        <v>-425324</v>
      </c>
      <c r="E143" s="5">
        <v>68362477</v>
      </c>
      <c r="F143" s="5">
        <v>-22226565</v>
      </c>
      <c r="G143" s="5">
        <v>-16318520</v>
      </c>
      <c r="I143" s="5">
        <v>29563739</v>
      </c>
      <c r="J143" s="5">
        <v>2695319</v>
      </c>
      <c r="K143" s="5">
        <v>23714303</v>
      </c>
      <c r="L143" s="5">
        <v>27319243</v>
      </c>
      <c r="M143" s="5">
        <v>19899255</v>
      </c>
      <c r="N143" s="5">
        <v>-2620405</v>
      </c>
      <c r="O143" s="5">
        <v>-14566215</v>
      </c>
      <c r="P143" s="5">
        <v>33900632</v>
      </c>
      <c r="Q143" s="5">
        <v>12677522</v>
      </c>
      <c r="R143" s="5">
        <v>12028007</v>
      </c>
      <c r="S143" s="5">
        <v>-8816465</v>
      </c>
      <c r="T143" s="5">
        <v>-10095274</v>
      </c>
      <c r="U143" s="5">
        <v>-7087914</v>
      </c>
    </row>
    <row r="144" spans="2:21" ht="15.5" x14ac:dyDescent="0.35">
      <c r="C144" t="s">
        <v>180</v>
      </c>
      <c r="D144" s="5">
        <v>-9813</v>
      </c>
      <c r="E144" s="5">
        <v>-100787194</v>
      </c>
      <c r="F144" s="5">
        <v>-6267386</v>
      </c>
      <c r="G144" s="5">
        <v>-304318</v>
      </c>
      <c r="I144" s="5">
        <v>-107392053</v>
      </c>
      <c r="J144" s="5">
        <v>-53397241</v>
      </c>
      <c r="K144" s="5">
        <v>-80733203</v>
      </c>
      <c r="L144" s="5">
        <v>-75745975</v>
      </c>
      <c r="M144" s="5">
        <v>-55624534</v>
      </c>
      <c r="N144" s="5">
        <v>-27398453</v>
      </c>
      <c r="O144" s="5">
        <v>-2268804</v>
      </c>
      <c r="P144" s="5">
        <v>-63779412</v>
      </c>
      <c r="Q144" s="5">
        <v>-29962092</v>
      </c>
      <c r="R144" s="5">
        <v>-19476093</v>
      </c>
      <c r="S144" s="5">
        <v>-1515757</v>
      </c>
      <c r="T144" s="5">
        <v>-4374</v>
      </c>
      <c r="U144" s="5">
        <v>-101286</v>
      </c>
    </row>
    <row r="145" spans="3:21" ht="15.5" x14ac:dyDescent="0.35">
      <c r="C145" t="s">
        <v>181</v>
      </c>
      <c r="D145" s="5">
        <v>-9752</v>
      </c>
      <c r="E145" s="5">
        <v>-103996907</v>
      </c>
      <c r="F145" s="5">
        <v>-36423</v>
      </c>
      <c r="G145" s="5">
        <v>-254318</v>
      </c>
      <c r="I145" s="5">
        <v>-104320803</v>
      </c>
      <c r="J145" s="5">
        <v>-50527088</v>
      </c>
      <c r="K145" s="5">
        <v>-79852141</v>
      </c>
      <c r="L145" s="5">
        <v>-75546522</v>
      </c>
      <c r="M145" s="5">
        <v>-55016070</v>
      </c>
      <c r="N145" s="5">
        <v>-28135638</v>
      </c>
      <c r="O145" s="5">
        <v>-2296408</v>
      </c>
      <c r="P145" s="5">
        <v>-63779412</v>
      </c>
      <c r="Q145" s="5">
        <v>-31216679</v>
      </c>
      <c r="R145" s="5">
        <v>-19476093</v>
      </c>
      <c r="S145" s="5">
        <v>-1515757</v>
      </c>
      <c r="T145" s="5">
        <v>-4374</v>
      </c>
      <c r="U145" s="5">
        <v>-134641</v>
      </c>
    </row>
    <row r="146" spans="3:21" ht="15.5" x14ac:dyDescent="0.35">
      <c r="C146" t="s">
        <v>185</v>
      </c>
      <c r="F146" s="5">
        <v>2100000</v>
      </c>
      <c r="G146" s="5">
        <v>-2100000</v>
      </c>
      <c r="K146" s="5">
        <v>-233609</v>
      </c>
      <c r="M146" s="5">
        <v>-416596</v>
      </c>
    </row>
    <row r="147" spans="3:21" ht="15.5" x14ac:dyDescent="0.35">
      <c r="C147" t="s">
        <v>2354</v>
      </c>
      <c r="J147" s="5">
        <v>113545</v>
      </c>
      <c r="K147" s="5">
        <v>-50110</v>
      </c>
      <c r="L147" s="5">
        <v>-206761</v>
      </c>
      <c r="M147" s="5">
        <v>-248109</v>
      </c>
    </row>
    <row r="148" spans="3:21" ht="15.5" x14ac:dyDescent="0.35">
      <c r="C148" t="s">
        <v>193</v>
      </c>
      <c r="E148" s="5">
        <v>-2000000</v>
      </c>
      <c r="I148" s="5">
        <v>-2000000</v>
      </c>
    </row>
    <row r="149" spans="3:21" ht="15.5" x14ac:dyDescent="0.35">
      <c r="C149" t="s">
        <v>412</v>
      </c>
      <c r="G149" s="5">
        <v>2050000</v>
      </c>
      <c r="I149" s="5">
        <v>2050000</v>
      </c>
      <c r="K149" s="5">
        <v>277657</v>
      </c>
      <c r="L149" s="5">
        <v>7308</v>
      </c>
      <c r="M149" s="5">
        <v>56241</v>
      </c>
      <c r="N149" s="5">
        <v>737185</v>
      </c>
      <c r="O149" s="5">
        <v>27604</v>
      </c>
      <c r="Q149" s="5">
        <v>1254587</v>
      </c>
      <c r="U149" s="5">
        <v>33355</v>
      </c>
    </row>
    <row r="150" spans="3:21" ht="15.5" x14ac:dyDescent="0.35">
      <c r="C150" t="s">
        <v>575</v>
      </c>
      <c r="D150" s="5">
        <v>-61</v>
      </c>
      <c r="E150" s="5">
        <v>-1021250</v>
      </c>
      <c r="F150" s="5">
        <v>-2100000</v>
      </c>
      <c r="I150" s="5">
        <v>-3121250</v>
      </c>
      <c r="J150" s="5">
        <v>-2983698</v>
      </c>
      <c r="K150" s="5">
        <v>-875000</v>
      </c>
    </row>
    <row r="151" spans="3:21" ht="15.5" x14ac:dyDescent="0.35">
      <c r="C151" t="s">
        <v>186</v>
      </c>
      <c r="E151" s="5">
        <v>6230963</v>
      </c>
      <c r="F151" s="5">
        <v>-6230963</v>
      </c>
    </row>
    <row r="152" spans="3:21" ht="15.5" x14ac:dyDescent="0.35">
      <c r="C152" t="s">
        <v>456</v>
      </c>
    </row>
    <row r="153" spans="3:21" ht="15.5" x14ac:dyDescent="0.35">
      <c r="C153" t="s">
        <v>197</v>
      </c>
      <c r="D153" s="5">
        <v>-425324</v>
      </c>
      <c r="E153" s="5">
        <v>68362477</v>
      </c>
      <c r="F153" s="5">
        <v>-22226565</v>
      </c>
      <c r="G153" s="5">
        <v>-16318520</v>
      </c>
      <c r="I153" s="5">
        <v>29563739</v>
      </c>
      <c r="J153" s="5">
        <v>2695319</v>
      </c>
      <c r="K153" s="5">
        <v>23714303</v>
      </c>
      <c r="L153" s="5">
        <v>27319243</v>
      </c>
      <c r="M153" s="5">
        <v>19899255</v>
      </c>
      <c r="N153" s="5">
        <v>-2620405</v>
      </c>
      <c r="O153" s="5">
        <v>-14566215</v>
      </c>
      <c r="P153" s="5">
        <v>33900632</v>
      </c>
      <c r="Q153" s="5">
        <v>12677522</v>
      </c>
      <c r="R153" s="5">
        <v>12028007</v>
      </c>
      <c r="S153" s="5">
        <v>-8816465</v>
      </c>
      <c r="T153" s="5">
        <v>-10095274</v>
      </c>
      <c r="U153" s="5">
        <v>-7087914</v>
      </c>
    </row>
    <row r="154" spans="3:21" ht="15.5" x14ac:dyDescent="0.35">
      <c r="C154" t="s">
        <v>2355</v>
      </c>
      <c r="G154" s="5">
        <v>1167363</v>
      </c>
      <c r="I154" s="5">
        <v>1167363</v>
      </c>
      <c r="J154" s="5">
        <v>8455709</v>
      </c>
      <c r="K154" s="5">
        <v>1397698</v>
      </c>
      <c r="M154" s="5">
        <v>2223096</v>
      </c>
      <c r="N154" s="5">
        <v>698483</v>
      </c>
      <c r="P154" s="5">
        <v>12423254</v>
      </c>
      <c r="R154" s="5">
        <v>5222000</v>
      </c>
      <c r="S154" s="5">
        <v>13953411</v>
      </c>
    </row>
    <row r="155" spans="3:21" ht="15.5" x14ac:dyDescent="0.35">
      <c r="C155" t="s">
        <v>1102</v>
      </c>
      <c r="M155" s="5">
        <v>-27987</v>
      </c>
    </row>
    <row r="156" spans="3:21" ht="15.5" x14ac:dyDescent="0.35">
      <c r="C156" t="s">
        <v>1010</v>
      </c>
      <c r="J156" s="5">
        <v>5000000</v>
      </c>
      <c r="L156" s="5">
        <v>-2475000</v>
      </c>
      <c r="M156" s="5">
        <v>2475000</v>
      </c>
      <c r="P156" s="5">
        <v>7854057</v>
      </c>
      <c r="Q156" s="5">
        <v>7302524</v>
      </c>
      <c r="R156" s="5">
        <v>2574919</v>
      </c>
      <c r="S156" s="5">
        <v>2744040</v>
      </c>
      <c r="T156" s="5">
        <v>3174000</v>
      </c>
      <c r="U156" s="5">
        <v>6159517</v>
      </c>
    </row>
    <row r="157" spans="3:21" ht="15.5" x14ac:dyDescent="0.35">
      <c r="C157" t="s">
        <v>496</v>
      </c>
      <c r="D157" s="5">
        <v>-5000000</v>
      </c>
      <c r="E157" s="5">
        <v>5000000</v>
      </c>
      <c r="O157" s="5">
        <v>-6283593</v>
      </c>
      <c r="P157" s="5">
        <v>-163597</v>
      </c>
      <c r="Q157" s="5">
        <v>-8155334</v>
      </c>
      <c r="R157" s="5">
        <v>-1666919</v>
      </c>
      <c r="S157" s="5">
        <v>-2837040</v>
      </c>
      <c r="T157" s="5">
        <v>-3169000</v>
      </c>
      <c r="U157" s="5">
        <v>-6654176</v>
      </c>
    </row>
    <row r="158" spans="3:21" ht="15.5" x14ac:dyDescent="0.35">
      <c r="C158" t="s">
        <v>406</v>
      </c>
      <c r="D158" s="5">
        <v>1430435</v>
      </c>
      <c r="E158" s="5">
        <v>-3994861</v>
      </c>
      <c r="F158" s="5">
        <v>53909</v>
      </c>
      <c r="G158" s="5">
        <v>-967988</v>
      </c>
      <c r="I158" s="5">
        <v>-4984628</v>
      </c>
      <c r="J158" s="5">
        <v>3976013</v>
      </c>
      <c r="K158" s="5">
        <v>-3921178</v>
      </c>
      <c r="L158" s="5">
        <v>1652608</v>
      </c>
      <c r="M158" s="5">
        <v>-2970073</v>
      </c>
      <c r="N158" s="5">
        <v>-1218166</v>
      </c>
      <c r="O158" s="5">
        <v>29807</v>
      </c>
      <c r="P158" s="5">
        <v>2297620</v>
      </c>
      <c r="Q158" s="5">
        <v>427231</v>
      </c>
      <c r="R158" s="5">
        <v>48061</v>
      </c>
      <c r="S158" s="5">
        <v>1701708</v>
      </c>
      <c r="T158" s="5">
        <v>-1442050</v>
      </c>
      <c r="U158" s="5">
        <v>176752</v>
      </c>
    </row>
    <row r="159" spans="3:21" ht="15.5" x14ac:dyDescent="0.35">
      <c r="C159" t="s">
        <v>834</v>
      </c>
      <c r="E159" s="5">
        <v>-237855</v>
      </c>
      <c r="F159" s="5">
        <v>237855</v>
      </c>
      <c r="L159" s="5">
        <v>2000000</v>
      </c>
      <c r="M159" s="5">
        <v>2386697</v>
      </c>
      <c r="N159" s="5">
        <v>1160051</v>
      </c>
      <c r="O159" s="5">
        <v>-822499</v>
      </c>
      <c r="P159" s="5">
        <v>-12444392</v>
      </c>
      <c r="Q159" s="5">
        <v>-3865736</v>
      </c>
    </row>
    <row r="160" spans="3:21" ht="15.5" x14ac:dyDescent="0.35">
      <c r="C160" t="s">
        <v>2356</v>
      </c>
      <c r="N160" s="5">
        <v>3940979</v>
      </c>
      <c r="O160" s="5">
        <v>-2306621</v>
      </c>
      <c r="P160" s="5">
        <v>-2490379</v>
      </c>
      <c r="Q160" s="5">
        <v>4797000</v>
      </c>
      <c r="R160" s="5">
        <v>-1082406</v>
      </c>
      <c r="S160" s="5">
        <v>589283</v>
      </c>
      <c r="T160" s="5">
        <v>157526</v>
      </c>
      <c r="U160" s="5">
        <v>-171932</v>
      </c>
    </row>
    <row r="161" spans="3:21" ht="15.5" x14ac:dyDescent="0.35">
      <c r="C161" t="s">
        <v>394</v>
      </c>
      <c r="F161" s="5">
        <v>-17199065</v>
      </c>
      <c r="I161" s="5">
        <v>-17199065</v>
      </c>
      <c r="J161" s="5">
        <v>-3354039</v>
      </c>
      <c r="K161" s="5">
        <v>-3185192</v>
      </c>
      <c r="L161" s="5">
        <v>-4408915</v>
      </c>
      <c r="M161" s="5">
        <v>-7298815</v>
      </c>
      <c r="N161" s="5">
        <v>-2937733</v>
      </c>
      <c r="O161" s="5">
        <v>-2878288</v>
      </c>
      <c r="Q161" s="5">
        <v>-375488</v>
      </c>
      <c r="R161" s="5">
        <v>-4652275</v>
      </c>
      <c r="S161" s="5">
        <v>-18095943</v>
      </c>
    </row>
    <row r="162" spans="3:21" ht="15.5" x14ac:dyDescent="0.35">
      <c r="C162" t="s">
        <v>368</v>
      </c>
      <c r="L162" s="5">
        <v>-168225</v>
      </c>
      <c r="M162" s="5">
        <v>-160890</v>
      </c>
    </row>
    <row r="163" spans="3:21" ht="15.5" x14ac:dyDescent="0.35">
      <c r="C163" t="s">
        <v>2357</v>
      </c>
    </row>
    <row r="164" spans="3:21" ht="15.5" x14ac:dyDescent="0.35">
      <c r="C164" t="s">
        <v>782</v>
      </c>
    </row>
    <row r="165" spans="3:21" ht="15.5" x14ac:dyDescent="0.35">
      <c r="C165" t="s">
        <v>825</v>
      </c>
      <c r="E165" s="5">
        <v>364006</v>
      </c>
      <c r="F165" s="5">
        <v>-364006</v>
      </c>
    </row>
    <row r="166" spans="3:21" ht="15.5" x14ac:dyDescent="0.35">
      <c r="C166" t="s">
        <v>803</v>
      </c>
    </row>
    <row r="167" spans="3:21" ht="15.5" x14ac:dyDescent="0.35">
      <c r="C167" t="s">
        <v>2358</v>
      </c>
      <c r="D167" s="5">
        <v>-5377</v>
      </c>
      <c r="E167" s="5">
        <v>370100</v>
      </c>
      <c r="F167" s="5">
        <v>-138332</v>
      </c>
      <c r="G167" s="5">
        <v>79662</v>
      </c>
      <c r="I167" s="5">
        <v>370100</v>
      </c>
      <c r="J167" s="5">
        <v>-845488</v>
      </c>
      <c r="K167" s="5">
        <v>-7028071</v>
      </c>
      <c r="L167" s="5">
        <v>-4478718</v>
      </c>
    </row>
    <row r="168" spans="3:21" ht="15.5" x14ac:dyDescent="0.35">
      <c r="C168" t="s">
        <v>2359</v>
      </c>
      <c r="D168" s="5">
        <v>-6779199</v>
      </c>
      <c r="E168" s="5">
        <v>-1095137</v>
      </c>
      <c r="F168" s="5">
        <v>-4111211</v>
      </c>
      <c r="G168" s="5">
        <v>-3581104</v>
      </c>
      <c r="I168" s="5">
        <v>-14884532</v>
      </c>
      <c r="J168" s="5">
        <v>-7866086</v>
      </c>
      <c r="K168" s="5">
        <v>-8355596</v>
      </c>
      <c r="L168" s="5">
        <v>-5568054</v>
      </c>
      <c r="M168" s="5">
        <v>-6897206</v>
      </c>
      <c r="N168" s="5">
        <v>-534036</v>
      </c>
    </row>
    <row r="169" spans="3:21" ht="15.5" x14ac:dyDescent="0.35">
      <c r="C169" t="s">
        <v>2360</v>
      </c>
    </row>
    <row r="170" spans="3:21" ht="15.5" x14ac:dyDescent="0.35">
      <c r="C170" t="s">
        <v>561</v>
      </c>
      <c r="D170" s="5">
        <v>-70497</v>
      </c>
      <c r="E170" s="5">
        <v>-466054</v>
      </c>
      <c r="F170" s="5">
        <v>255363</v>
      </c>
      <c r="G170" s="5">
        <v>-134372</v>
      </c>
      <c r="I170" s="5">
        <v>-466054</v>
      </c>
      <c r="J170" s="5">
        <v>-982855</v>
      </c>
      <c r="K170" s="5">
        <v>-521182</v>
      </c>
      <c r="L170" s="5">
        <v>-419692</v>
      </c>
      <c r="M170" s="5">
        <v>-220485</v>
      </c>
      <c r="N170" s="5">
        <v>-227323</v>
      </c>
      <c r="O170" s="5">
        <v>-137301</v>
      </c>
      <c r="P170" s="5">
        <v>-70274</v>
      </c>
      <c r="Q170" s="5">
        <v>-62712</v>
      </c>
      <c r="R170" s="5">
        <v>-68125</v>
      </c>
      <c r="S170" s="5">
        <v>-95426</v>
      </c>
      <c r="T170" s="5">
        <v>-82221</v>
      </c>
      <c r="U170" s="5">
        <v>-28052</v>
      </c>
    </row>
    <row r="171" spans="3:21" ht="15.5" x14ac:dyDescent="0.35">
      <c r="C171" t="s">
        <v>2361</v>
      </c>
    </row>
    <row r="172" spans="3:21" ht="15.5" x14ac:dyDescent="0.35">
      <c r="C172" t="s">
        <v>2362</v>
      </c>
      <c r="D172" s="5">
        <v>9500000</v>
      </c>
      <c r="G172" s="5">
        <v>-1167363</v>
      </c>
      <c r="R172" s="5">
        <v>20000</v>
      </c>
    </row>
    <row r="173" spans="3:21" ht="15.5" x14ac:dyDescent="0.35">
      <c r="C173" t="s">
        <v>2363</v>
      </c>
      <c r="R173" s="5">
        <v>-346630</v>
      </c>
    </row>
    <row r="174" spans="3:21" ht="15.5" x14ac:dyDescent="0.35">
      <c r="C174" t="s">
        <v>2364</v>
      </c>
      <c r="U174" s="5">
        <v>987443</v>
      </c>
    </row>
    <row r="175" spans="3:21" ht="15.5" x14ac:dyDescent="0.35">
      <c r="C175" t="s">
        <v>109</v>
      </c>
    </row>
    <row r="176" spans="3:21" ht="15.5" x14ac:dyDescent="0.35">
      <c r="C176" t="s">
        <v>215</v>
      </c>
      <c r="D176" s="5">
        <v>5488555</v>
      </c>
      <c r="E176" s="5">
        <v>-6360230</v>
      </c>
      <c r="F176" s="5">
        <v>-19843598</v>
      </c>
      <c r="G176" s="5">
        <v>-211245</v>
      </c>
      <c r="I176" s="5">
        <v>-12692609</v>
      </c>
      <c r="J176" s="5">
        <v>14888265</v>
      </c>
      <c r="K176" s="5">
        <v>-2908097</v>
      </c>
      <c r="L176" s="5">
        <v>4798074</v>
      </c>
      <c r="M176" s="5">
        <v>1485047</v>
      </c>
      <c r="N176" s="5">
        <v>6085023</v>
      </c>
      <c r="O176" s="5">
        <v>13257270</v>
      </c>
      <c r="P176" s="5">
        <v>1064413</v>
      </c>
      <c r="Q176" s="5">
        <v>131097</v>
      </c>
      <c r="R176" s="5">
        <v>3125100</v>
      </c>
      <c r="S176" s="5">
        <v>-2949040</v>
      </c>
      <c r="T176" s="5">
        <v>242429</v>
      </c>
      <c r="U176" s="5">
        <v>-733112</v>
      </c>
    </row>
    <row r="177" spans="2:21" ht="15.5" x14ac:dyDescent="0.35">
      <c r="C177" t="s">
        <v>2365</v>
      </c>
    </row>
    <row r="178" spans="2:21" ht="15.5" x14ac:dyDescent="0.35">
      <c r="C178" t="s">
        <v>216</v>
      </c>
      <c r="Q178" s="5">
        <v>72567</v>
      </c>
      <c r="R178" s="5">
        <v>200318</v>
      </c>
    </row>
    <row r="179" spans="2:21" ht="15.5" x14ac:dyDescent="0.35">
      <c r="C179" t="s">
        <v>217</v>
      </c>
      <c r="D179" s="5">
        <v>28327095</v>
      </c>
      <c r="I179" s="5">
        <v>41019704</v>
      </c>
      <c r="J179" s="5">
        <v>26131439</v>
      </c>
      <c r="K179" s="5">
        <v>29039536</v>
      </c>
      <c r="L179" s="5">
        <v>24241462</v>
      </c>
      <c r="M179" s="5">
        <v>22756415</v>
      </c>
      <c r="N179" s="5">
        <v>16671392</v>
      </c>
      <c r="O179" s="5">
        <v>3414122</v>
      </c>
      <c r="P179" s="5">
        <v>4203766</v>
      </c>
      <c r="Q179" s="5">
        <v>4000102</v>
      </c>
      <c r="R179" s="5">
        <v>674684</v>
      </c>
      <c r="S179" s="5">
        <v>3623724</v>
      </c>
      <c r="T179" s="5">
        <v>3381295</v>
      </c>
      <c r="U179" s="5">
        <v>4114407</v>
      </c>
    </row>
    <row r="180" spans="2:21" ht="15.5" x14ac:dyDescent="0.35">
      <c r="C180" t="s">
        <v>218</v>
      </c>
      <c r="D180" s="5">
        <v>33815650</v>
      </c>
      <c r="E180" s="5">
        <v>-6360230</v>
      </c>
      <c r="F180" s="5">
        <v>-19843598</v>
      </c>
      <c r="G180" s="5">
        <v>-211245</v>
      </c>
      <c r="I180" s="5">
        <v>28327095</v>
      </c>
      <c r="J180" s="5">
        <v>41019704</v>
      </c>
      <c r="K180" s="5">
        <v>26131439</v>
      </c>
      <c r="L180" s="5">
        <v>29039536</v>
      </c>
      <c r="M180" s="5">
        <v>24241462</v>
      </c>
      <c r="N180" s="5">
        <v>22756415</v>
      </c>
      <c r="O180" s="5">
        <v>16671392</v>
      </c>
      <c r="P180" s="5">
        <v>5268179</v>
      </c>
      <c r="Q180" s="5">
        <v>4203766</v>
      </c>
      <c r="R180" s="5">
        <v>4000102</v>
      </c>
      <c r="S180" s="5">
        <v>674684</v>
      </c>
      <c r="T180" s="5">
        <v>3623724</v>
      </c>
      <c r="U180" s="5">
        <v>3381295</v>
      </c>
    </row>
    <row r="182" spans="2:21" ht="15.5" x14ac:dyDescent="0.35">
      <c r="B182" t="s">
        <v>219</v>
      </c>
      <c r="C182" t="s">
        <v>11</v>
      </c>
      <c r="D182" s="5">
        <v>2720000000</v>
      </c>
      <c r="E182" s="5">
        <v>2720000000</v>
      </c>
      <c r="F182" s="5">
        <v>2720000000</v>
      </c>
      <c r="G182" s="5">
        <v>2720000000</v>
      </c>
      <c r="I182" s="5">
        <v>2720000000</v>
      </c>
      <c r="J182" s="5">
        <v>2720000000</v>
      </c>
      <c r="K182" s="5">
        <v>2720000000</v>
      </c>
      <c r="L182" s="5">
        <v>2720000000</v>
      </c>
      <c r="M182" s="5">
        <v>2720000000</v>
      </c>
      <c r="N182" s="5">
        <v>2720000000</v>
      </c>
      <c r="O182" s="5">
        <v>2720000000</v>
      </c>
      <c r="P182" s="5">
        <v>2720000000</v>
      </c>
      <c r="Q182" s="5">
        <v>2500000000</v>
      </c>
      <c r="R182" s="5">
        <v>2500000000</v>
      </c>
      <c r="S182" s="5">
        <v>0</v>
      </c>
      <c r="T182" s="5">
        <v>0</v>
      </c>
      <c r="U182" s="5">
        <v>0</v>
      </c>
    </row>
    <row r="183" spans="2:21" ht="15.5" x14ac:dyDescent="0.35">
      <c r="C183" t="s">
        <v>220</v>
      </c>
      <c r="D183" s="6">
        <v>36.299999999999997</v>
      </c>
      <c r="E183" s="6">
        <v>29.77</v>
      </c>
      <c r="F183" s="6">
        <v>4.72</v>
      </c>
      <c r="G183" s="6">
        <v>48.35</v>
      </c>
    </row>
    <row r="184" spans="2:21" ht="15.5" x14ac:dyDescent="0.35">
      <c r="C184" t="s">
        <v>221</v>
      </c>
      <c r="D184" s="6">
        <v>106.06</v>
      </c>
      <c r="E184" s="6">
        <v>162.24</v>
      </c>
      <c r="F184" s="6">
        <v>1271.19</v>
      </c>
      <c r="G184" s="6">
        <v>60.19</v>
      </c>
    </row>
    <row r="185" spans="2:21" ht="15.5" x14ac:dyDescent="0.35">
      <c r="C185" t="s">
        <v>73</v>
      </c>
      <c r="D185" s="6">
        <v>10.14</v>
      </c>
      <c r="E185" s="6">
        <v>17.170000000000002</v>
      </c>
      <c r="F185" s="6">
        <v>25.64</v>
      </c>
      <c r="G185" s="6">
        <v>11.46</v>
      </c>
    </row>
    <row r="186" spans="2:21" ht="15.5" x14ac:dyDescent="0.35">
      <c r="C186" t="s">
        <v>222</v>
      </c>
      <c r="D186" s="5">
        <v>428810000000</v>
      </c>
      <c r="E186" s="5">
        <v>399590000000</v>
      </c>
      <c r="F186" s="5">
        <v>293920000000</v>
      </c>
      <c r="G186" s="5">
        <v>396580000000</v>
      </c>
    </row>
    <row r="187" spans="2:21" ht="15.5" x14ac:dyDescent="0.35">
      <c r="C187" t="s">
        <v>223</v>
      </c>
      <c r="D187" s="6">
        <v>1.04E-2</v>
      </c>
      <c r="E187" s="6">
        <v>9.0000000000000011E-3</v>
      </c>
      <c r="F187" s="6">
        <v>1.7000000000000001E-3</v>
      </c>
      <c r="G187" s="6">
        <v>1.6799999999999999E-2</v>
      </c>
    </row>
    <row r="188" spans="2:21" ht="15.5" x14ac:dyDescent="0.35">
      <c r="C188" t="s">
        <v>224</v>
      </c>
      <c r="D188" s="6">
        <v>3.78E-2</v>
      </c>
      <c r="E188" s="6">
        <v>3.1800000000000002E-2</v>
      </c>
      <c r="F188" s="6">
        <v>5.1999999999999998E-3</v>
      </c>
      <c r="G188" s="6">
        <v>5.5300000000000002E-2</v>
      </c>
    </row>
    <row r="189" spans="2:21" ht="15.5" x14ac:dyDescent="0.35">
      <c r="C189" t="s">
        <v>225</v>
      </c>
      <c r="D189" s="6">
        <v>2.58E-2</v>
      </c>
      <c r="E189" s="6">
        <v>2.3099999999999999E-2</v>
      </c>
      <c r="F189" s="6">
        <v>1.2500000000000001E-2</v>
      </c>
      <c r="G189" s="6">
        <v>2.7999999999999997E-2</v>
      </c>
    </row>
    <row r="190" spans="2:21" ht="15.5" x14ac:dyDescent="0.35">
      <c r="C190" t="s">
        <v>226</v>
      </c>
      <c r="D190" s="6">
        <v>2.66</v>
      </c>
      <c r="G190" s="6">
        <v>3.18</v>
      </c>
    </row>
    <row r="191" spans="2:21" ht="15.5" x14ac:dyDescent="0.35">
      <c r="C191" t="s">
        <v>227</v>
      </c>
      <c r="D191" s="5">
        <v>4053000000000</v>
      </c>
      <c r="E191" s="5">
        <v>3720000000000</v>
      </c>
      <c r="F191" s="5">
        <v>3645000000000</v>
      </c>
      <c r="G191" s="5">
        <v>3547000000000</v>
      </c>
    </row>
    <row r="192" spans="2:21" ht="15.5" x14ac:dyDescent="0.35">
      <c r="C192" t="s">
        <v>228</v>
      </c>
      <c r="D192" s="6">
        <v>4.01</v>
      </c>
      <c r="E192" s="6">
        <v>5.16</v>
      </c>
      <c r="F192" s="6">
        <v>6.63</v>
      </c>
      <c r="G192" s="6">
        <v>3.33</v>
      </c>
    </row>
    <row r="193" spans="3:21" ht="15.5" x14ac:dyDescent="0.35">
      <c r="C193" t="s">
        <v>229</v>
      </c>
      <c r="D193" s="6">
        <v>960.6</v>
      </c>
      <c r="E193" s="6">
        <v>935.47</v>
      </c>
      <c r="F193" s="6">
        <v>905.19</v>
      </c>
      <c r="G193" s="6">
        <v>875.09</v>
      </c>
    </row>
    <row r="194" spans="3:21" ht="15.5" x14ac:dyDescent="0.35">
      <c r="C194" t="s">
        <v>230</v>
      </c>
      <c r="D194" s="6">
        <v>4.01</v>
      </c>
      <c r="E194" s="6">
        <v>5.16</v>
      </c>
      <c r="F194" s="6">
        <v>6.63</v>
      </c>
      <c r="G194" s="6">
        <v>3.33</v>
      </c>
    </row>
    <row r="195" spans="3:21" ht="15.5" x14ac:dyDescent="0.35">
      <c r="C195" t="s">
        <v>231</v>
      </c>
      <c r="D195" s="6">
        <v>960.55</v>
      </c>
      <c r="E195" s="6">
        <v>935.42</v>
      </c>
      <c r="F195" s="6">
        <v>905.14</v>
      </c>
      <c r="G195" s="6">
        <v>875.04</v>
      </c>
    </row>
    <row r="196" spans="3:21" ht="15.5" x14ac:dyDescent="0.35">
      <c r="C196" t="s">
        <v>232</v>
      </c>
      <c r="D196" s="5">
        <v>792000000000</v>
      </c>
      <c r="E196" s="5">
        <v>854000000000</v>
      </c>
      <c r="F196" s="5">
        <v>724000000000</v>
      </c>
      <c r="G196" s="5">
        <v>676000000000</v>
      </c>
    </row>
    <row r="197" spans="3:21" ht="15.5" x14ac:dyDescent="0.35">
      <c r="C197" t="s">
        <v>233</v>
      </c>
      <c r="D197" s="5">
        <v>4017000000000</v>
      </c>
      <c r="E197" s="5">
        <v>3954000000000</v>
      </c>
      <c r="F197" s="5">
        <v>2850000000000</v>
      </c>
      <c r="G197" s="5">
        <v>2819000000000</v>
      </c>
    </row>
    <row r="198" spans="3:21" ht="15.5" x14ac:dyDescent="0.35">
      <c r="C198" t="s">
        <v>234</v>
      </c>
      <c r="D198" s="5">
        <v>2613000000000</v>
      </c>
      <c r="E198" s="5">
        <v>2544000000000</v>
      </c>
      <c r="F198" s="5">
        <v>2462000000000</v>
      </c>
      <c r="G198" s="5">
        <v>2380000000000</v>
      </c>
    </row>
    <row r="199" spans="3:21" ht="15.5" x14ac:dyDescent="0.35">
      <c r="C199" t="s">
        <v>23</v>
      </c>
      <c r="D199" s="5">
        <v>4808000000000</v>
      </c>
      <c r="E199" s="5">
        <v>4807000000000</v>
      </c>
      <c r="F199" s="5">
        <v>3574000000000</v>
      </c>
      <c r="G199" s="5">
        <v>3494000000000</v>
      </c>
    </row>
    <row r="200" spans="3:21" ht="15.5" x14ac:dyDescent="0.35">
      <c r="C200" t="s">
        <v>20</v>
      </c>
      <c r="D200" s="5">
        <v>4234000000000</v>
      </c>
      <c r="E200" s="5">
        <v>4334000000000</v>
      </c>
      <c r="F200" s="5">
        <v>2995000000000</v>
      </c>
      <c r="G200" s="5">
        <v>2609000000000</v>
      </c>
    </row>
    <row r="201" spans="3:21" ht="15.5" x14ac:dyDescent="0.35">
      <c r="C201" t="s">
        <v>235</v>
      </c>
      <c r="D201" s="5">
        <v>612000000000</v>
      </c>
      <c r="E201" s="5">
        <v>120000000000</v>
      </c>
      <c r="F201" s="5">
        <v>468000000000</v>
      </c>
      <c r="G201" s="5">
        <v>334000000000</v>
      </c>
    </row>
    <row r="202" spans="3:21" ht="15.5" x14ac:dyDescent="0.35">
      <c r="C202" t="s">
        <v>236</v>
      </c>
      <c r="D202" s="5">
        <v>101000000000</v>
      </c>
      <c r="E202" s="5">
        <v>437000000000</v>
      </c>
      <c r="F202" s="5">
        <v>158000000000</v>
      </c>
      <c r="G202" s="5">
        <v>262000000000</v>
      </c>
    </row>
    <row r="203" spans="3:21" ht="15.5" x14ac:dyDescent="0.35">
      <c r="C203" t="s">
        <v>237</v>
      </c>
      <c r="D203" s="5">
        <v>0</v>
      </c>
      <c r="E203" s="5">
        <v>-1635000000000</v>
      </c>
      <c r="F203" s="5">
        <v>-105000000000</v>
      </c>
      <c r="G203" s="5">
        <v>-4000000000</v>
      </c>
    </row>
    <row r="204" spans="3:21" ht="15.5" x14ac:dyDescent="0.35">
      <c r="C204" t="s">
        <v>12</v>
      </c>
      <c r="D204" s="5">
        <v>101000000000</v>
      </c>
      <c r="E204" s="5">
        <v>-1198000000000</v>
      </c>
      <c r="F204" s="5">
        <v>54000000000</v>
      </c>
      <c r="G204" s="5">
        <v>258000000000</v>
      </c>
    </row>
    <row r="205" spans="3:21" ht="15.5" x14ac:dyDescent="0.35">
      <c r="C205" t="s">
        <v>15</v>
      </c>
      <c r="D205" s="6">
        <v>36.96</v>
      </c>
      <c r="E205" s="6">
        <v>-440.45</v>
      </c>
      <c r="F205" s="6">
        <v>19.73</v>
      </c>
      <c r="G205" s="6">
        <v>94.7</v>
      </c>
    </row>
    <row r="206" spans="3:21" ht="15.5" x14ac:dyDescent="0.35">
      <c r="C206" t="s">
        <v>58</v>
      </c>
      <c r="I206" s="6">
        <v>108.97</v>
      </c>
      <c r="J206" s="6">
        <v>101.47</v>
      </c>
      <c r="K206" s="6">
        <v>103.61</v>
      </c>
      <c r="L206" s="6">
        <v>103.31</v>
      </c>
      <c r="M206" s="6">
        <v>78.95</v>
      </c>
      <c r="N206" s="6">
        <v>90.76</v>
      </c>
      <c r="O206" s="6">
        <v>72.56</v>
      </c>
      <c r="P206" s="6">
        <v>52.89</v>
      </c>
      <c r="Q206" s="6">
        <v>44.44</v>
      </c>
      <c r="R206" s="6">
        <v>26.83</v>
      </c>
      <c r="S206" s="6">
        <v>595730.42000000004</v>
      </c>
      <c r="T206" s="6">
        <v>244868779.87</v>
      </c>
      <c r="U206" s="6">
        <v>244040994.72</v>
      </c>
    </row>
    <row r="207" spans="3:21" ht="15.5" x14ac:dyDescent="0.35">
      <c r="C207" t="s">
        <v>72</v>
      </c>
      <c r="I207" s="6">
        <v>44.32</v>
      </c>
      <c r="J207" s="6">
        <v>9.9499999999999993</v>
      </c>
      <c r="K207" s="6">
        <v>10.09</v>
      </c>
      <c r="L207" s="6">
        <v>8.52</v>
      </c>
      <c r="M207" s="6">
        <v>12.41</v>
      </c>
      <c r="N207" s="6">
        <v>6.61</v>
      </c>
      <c r="O207" s="6">
        <v>10.54</v>
      </c>
      <c r="P207" s="6">
        <v>17.11</v>
      </c>
      <c r="Q207" s="6">
        <v>17.78</v>
      </c>
      <c r="R207" s="6">
        <v>18.559999999999999</v>
      </c>
      <c r="S207" s="5">
        <v>0</v>
      </c>
      <c r="T207" s="5">
        <v>0</v>
      </c>
      <c r="U207" s="5">
        <v>0</v>
      </c>
    </row>
    <row r="208" spans="3:21" ht="15.5" x14ac:dyDescent="0.35">
      <c r="C208" t="s">
        <v>75</v>
      </c>
      <c r="I208" s="6">
        <v>4.59</v>
      </c>
      <c r="J208" s="6">
        <v>0.94</v>
      </c>
      <c r="K208" s="6">
        <v>1.1399999999999999</v>
      </c>
      <c r="L208" s="6">
        <v>1.19</v>
      </c>
      <c r="M208" s="6">
        <v>1.84</v>
      </c>
      <c r="N208" s="6">
        <v>1.31</v>
      </c>
      <c r="O208" s="6">
        <v>1.62</v>
      </c>
      <c r="P208" s="6">
        <v>2.56</v>
      </c>
      <c r="Q208" s="6">
        <v>3.19</v>
      </c>
      <c r="R208" s="6">
        <v>5.21</v>
      </c>
      <c r="S208" s="5">
        <v>0</v>
      </c>
      <c r="T208" s="5">
        <v>0</v>
      </c>
      <c r="U208" s="5">
        <v>0</v>
      </c>
    </row>
    <row r="209" spans="3:21" ht="15.5" x14ac:dyDescent="0.35">
      <c r="C209" t="s">
        <v>238</v>
      </c>
      <c r="I209" s="5">
        <v>1494010000000</v>
      </c>
      <c r="J209" s="5">
        <v>1416250000000</v>
      </c>
      <c r="K209" s="5">
        <v>1265330000000</v>
      </c>
      <c r="L209" s="5">
        <v>1043200000000</v>
      </c>
      <c r="M209" s="5">
        <v>814750000000</v>
      </c>
      <c r="N209" s="5">
        <v>692220000000</v>
      </c>
      <c r="O209" s="5">
        <v>622530000000</v>
      </c>
      <c r="P209" s="5">
        <v>484330000000</v>
      </c>
    </row>
    <row r="210" spans="3:21" ht="15.5" x14ac:dyDescent="0.35">
      <c r="C210" t="s">
        <v>239</v>
      </c>
      <c r="I210" s="6">
        <v>3.2899999999999999E-2</v>
      </c>
      <c r="J210" s="6">
        <v>3.5299999999999998E-2</v>
      </c>
      <c r="K210" s="6">
        <v>4.2199999999999994E-2</v>
      </c>
      <c r="L210" s="6">
        <v>4.7500000000000001E-2</v>
      </c>
      <c r="M210" s="6">
        <v>4.6199999999999998E-2</v>
      </c>
      <c r="N210" s="6">
        <v>5.9400000000000001E-2</v>
      </c>
      <c r="O210" s="6">
        <v>5.9200000000000003E-2</v>
      </c>
      <c r="P210" s="6">
        <v>4.2500000000000003E-2</v>
      </c>
      <c r="Q210" s="6">
        <v>4.5400000000000003E-2</v>
      </c>
      <c r="R210" s="6">
        <v>4.9299999999999997E-2</v>
      </c>
      <c r="S210" s="6">
        <v>0.10289999999999999</v>
      </c>
      <c r="T210" s="6">
        <v>0.1229</v>
      </c>
      <c r="U210" s="6">
        <v>0.1144</v>
      </c>
    </row>
    <row r="211" spans="3:21" ht="15.5" x14ac:dyDescent="0.35">
      <c r="C211" t="s">
        <v>240</v>
      </c>
      <c r="I211" s="6">
        <v>0.11650000000000001</v>
      </c>
      <c r="J211" s="6">
        <v>0.11269999999999999</v>
      </c>
      <c r="K211" s="6">
        <v>0.13269999999999998</v>
      </c>
      <c r="L211" s="6">
        <v>0.14749999999999999</v>
      </c>
      <c r="M211" s="6">
        <v>0.14119999999999999</v>
      </c>
      <c r="N211" s="6">
        <v>0.17899999999999999</v>
      </c>
      <c r="O211" s="6">
        <v>0.16949999999999998</v>
      </c>
      <c r="P211" s="6">
        <v>0.13699999999999998</v>
      </c>
      <c r="Q211" s="6">
        <v>0.1696</v>
      </c>
      <c r="R211" s="6">
        <v>0.12330000000000001</v>
      </c>
      <c r="S211" s="6">
        <v>0.14080000000000001</v>
      </c>
      <c r="T211" s="6">
        <v>0.19420000000000001</v>
      </c>
      <c r="U211" s="6">
        <v>0.2445</v>
      </c>
    </row>
    <row r="212" spans="3:21" ht="15.5" x14ac:dyDescent="0.35">
      <c r="C212" t="s">
        <v>241</v>
      </c>
      <c r="I212" s="6">
        <v>8.7300000000000003E-2</v>
      </c>
      <c r="J212" s="6">
        <v>0.1116</v>
      </c>
      <c r="K212" s="6">
        <v>0.1249</v>
      </c>
      <c r="L212" s="6">
        <v>0.13689999999999999</v>
      </c>
      <c r="M212" s="6">
        <v>0.129</v>
      </c>
      <c r="N212" s="6">
        <v>0.15140000000000001</v>
      </c>
      <c r="O212" s="6">
        <v>0.1547</v>
      </c>
      <c r="P212" s="6">
        <v>0.13819999999999999</v>
      </c>
      <c r="Q212" s="6">
        <v>0.14949999999999999</v>
      </c>
      <c r="R212" s="6">
        <v>8.5500000000000007E-2</v>
      </c>
      <c r="S212" s="6">
        <v>0.15460000000000002</v>
      </c>
      <c r="T212" s="6">
        <v>0.2009</v>
      </c>
      <c r="U212" s="6">
        <v>0.2175</v>
      </c>
    </row>
    <row r="213" spans="3:21" ht="15.5" x14ac:dyDescent="0.35">
      <c r="C213" t="s">
        <v>242</v>
      </c>
      <c r="I213" s="6">
        <v>2.66</v>
      </c>
      <c r="J213" s="6">
        <v>3.1</v>
      </c>
      <c r="K213" s="6">
        <v>3.19</v>
      </c>
      <c r="L213" s="6">
        <v>4.17</v>
      </c>
      <c r="M213" s="6">
        <v>3.92</v>
      </c>
      <c r="N213" s="6">
        <v>5.18</v>
      </c>
      <c r="O213" s="6">
        <v>4.42</v>
      </c>
      <c r="P213" s="6">
        <v>3.47</v>
      </c>
      <c r="Q213" s="6">
        <v>3.83</v>
      </c>
      <c r="R213" s="6">
        <v>2.5</v>
      </c>
      <c r="S213" s="6">
        <v>6.56</v>
      </c>
      <c r="T213" s="6">
        <v>5.17</v>
      </c>
      <c r="U213" s="6">
        <v>4.17</v>
      </c>
    </row>
    <row r="214" spans="3:21" ht="15.5" x14ac:dyDescent="0.35">
      <c r="C214" t="s">
        <v>69</v>
      </c>
      <c r="I214" s="6">
        <v>5.16</v>
      </c>
      <c r="J214" s="6">
        <v>1.1200000000000001</v>
      </c>
      <c r="K214" s="6">
        <v>1.34</v>
      </c>
      <c r="L214" s="6">
        <v>1.26</v>
      </c>
      <c r="M214" s="6">
        <v>1.75</v>
      </c>
      <c r="N214" s="6">
        <v>1.18</v>
      </c>
      <c r="O214" s="6">
        <v>1.79</v>
      </c>
      <c r="P214" s="6">
        <v>2.34</v>
      </c>
      <c r="Q214" s="6">
        <v>3.01</v>
      </c>
      <c r="R214" s="6">
        <v>2.29</v>
      </c>
      <c r="S214" s="5">
        <v>0</v>
      </c>
      <c r="T214" s="5">
        <v>0</v>
      </c>
      <c r="U214" s="5">
        <v>0</v>
      </c>
    </row>
    <row r="215" spans="3:21" ht="15.5" x14ac:dyDescent="0.35">
      <c r="C215" t="s">
        <v>66</v>
      </c>
      <c r="I215" s="6">
        <v>935.47</v>
      </c>
      <c r="J215" s="6">
        <v>900.74</v>
      </c>
      <c r="K215" s="6">
        <v>780.99</v>
      </c>
      <c r="L215" s="6">
        <v>700.36</v>
      </c>
      <c r="M215" s="6">
        <v>558.99</v>
      </c>
      <c r="N215" s="6">
        <v>507.05</v>
      </c>
      <c r="O215" s="6">
        <v>428.15</v>
      </c>
      <c r="P215" s="6">
        <v>386.09</v>
      </c>
      <c r="Q215" s="6">
        <v>262.08</v>
      </c>
      <c r="R215" s="6">
        <v>217.71</v>
      </c>
      <c r="S215" s="6">
        <v>4231004.58</v>
      </c>
      <c r="T215" s="6">
        <v>1260888922.1500001</v>
      </c>
      <c r="U215" s="6">
        <v>998193932.82000005</v>
      </c>
    </row>
    <row r="216" spans="3:21" ht="15.5" x14ac:dyDescent="0.35">
      <c r="C216" t="s">
        <v>243</v>
      </c>
      <c r="I216" s="6">
        <v>5.16</v>
      </c>
      <c r="J216" s="6">
        <v>1.1200000000000001</v>
      </c>
      <c r="K216" s="6">
        <v>1.34</v>
      </c>
      <c r="L216" s="6">
        <v>1.26</v>
      </c>
      <c r="M216" s="6">
        <v>1.75</v>
      </c>
      <c r="N216" s="6">
        <v>1.18</v>
      </c>
      <c r="O216" s="6">
        <v>1.79</v>
      </c>
      <c r="P216" s="6">
        <v>2.34</v>
      </c>
      <c r="Q216" s="6">
        <v>3.01</v>
      </c>
      <c r="R216" s="6">
        <v>2.29</v>
      </c>
      <c r="S216" s="5">
        <v>0</v>
      </c>
      <c r="T216" s="5">
        <v>0</v>
      </c>
      <c r="U216" s="5">
        <v>0</v>
      </c>
    </row>
    <row r="217" spans="3:21" ht="15.5" x14ac:dyDescent="0.35">
      <c r="C217" t="s">
        <v>244</v>
      </c>
      <c r="I217" s="6">
        <v>935.42</v>
      </c>
      <c r="J217" s="6">
        <v>900.69</v>
      </c>
      <c r="K217" s="6">
        <v>780.94</v>
      </c>
      <c r="L217" s="6">
        <v>700.31</v>
      </c>
      <c r="M217" s="6">
        <v>558.94000000000005</v>
      </c>
      <c r="N217" s="6">
        <v>507.05</v>
      </c>
      <c r="O217" s="6">
        <v>428.15</v>
      </c>
      <c r="P217" s="6">
        <v>386.09</v>
      </c>
      <c r="Q217" s="6">
        <v>262.08</v>
      </c>
      <c r="R217" s="6">
        <v>217.71</v>
      </c>
      <c r="S217" s="6">
        <v>4231004.58</v>
      </c>
      <c r="T217" s="6">
        <v>1260888922.1500001</v>
      </c>
      <c r="U217" s="6">
        <v>998193932.82000005</v>
      </c>
    </row>
    <row r="218" spans="3:21" ht="15.5" x14ac:dyDescent="0.35">
      <c r="C218" t="s">
        <v>245</v>
      </c>
      <c r="I218" s="5">
        <v>854000000000</v>
      </c>
      <c r="J218" s="5">
        <v>728000000000</v>
      </c>
      <c r="K218" s="5">
        <v>656000000000</v>
      </c>
      <c r="L218" s="5">
        <v>599000000000</v>
      </c>
      <c r="M218" s="5">
        <v>542000000000</v>
      </c>
      <c r="N218" s="5">
        <v>375000000000</v>
      </c>
      <c r="O218" s="5">
        <v>434000000000</v>
      </c>
      <c r="P218" s="5">
        <v>571000000000</v>
      </c>
      <c r="Q218" s="5">
        <v>483000000000</v>
      </c>
      <c r="R218" s="5">
        <v>221000000000</v>
      </c>
      <c r="S218" s="5">
        <v>58000000000</v>
      </c>
      <c r="T218" s="5">
        <v>156000000000</v>
      </c>
      <c r="U218" s="5">
        <v>107000000000</v>
      </c>
    </row>
    <row r="219" spans="3:21" ht="15.5" x14ac:dyDescent="0.35">
      <c r="C219" t="s">
        <v>246</v>
      </c>
      <c r="I219" s="5">
        <v>3954000000000</v>
      </c>
      <c r="J219" s="5">
        <v>2863000000000</v>
      </c>
      <c r="K219" s="5">
        <v>2738000000000</v>
      </c>
      <c r="L219" s="5">
        <v>2229000000000</v>
      </c>
      <c r="M219" s="5">
        <v>1527000000000</v>
      </c>
      <c r="N219" s="5">
        <v>1173000000000</v>
      </c>
      <c r="O219" s="5">
        <v>1145000000000</v>
      </c>
      <c r="P219" s="5">
        <v>1207000000000</v>
      </c>
      <c r="Q219" s="5">
        <v>881000000000</v>
      </c>
      <c r="R219" s="5">
        <v>425000000000</v>
      </c>
      <c r="S219" s="5">
        <v>80000000000</v>
      </c>
      <c r="T219" s="5">
        <v>54000000000</v>
      </c>
      <c r="U219" s="5">
        <v>207000000000</v>
      </c>
    </row>
    <row r="220" spans="3:21" ht="15.5" x14ac:dyDescent="0.35">
      <c r="C220" t="s">
        <v>25</v>
      </c>
      <c r="I220" s="5">
        <v>4807000000000</v>
      </c>
      <c r="J220" s="5">
        <v>3590000000000</v>
      </c>
      <c r="K220" s="5">
        <v>3394000000000</v>
      </c>
      <c r="L220" s="5">
        <v>2827000000000</v>
      </c>
      <c r="M220" s="5">
        <v>2068000000000</v>
      </c>
      <c r="N220" s="5">
        <v>1548000000000</v>
      </c>
      <c r="O220" s="5">
        <v>1579000000000</v>
      </c>
      <c r="P220" s="5">
        <v>1778000000000</v>
      </c>
      <c r="Q220" s="5">
        <v>1364000000000</v>
      </c>
      <c r="R220" s="5">
        <v>646000000000</v>
      </c>
      <c r="S220" s="5">
        <v>138000000000</v>
      </c>
      <c r="T220" s="5">
        <v>211000000000</v>
      </c>
      <c r="U220" s="5">
        <v>314000000000</v>
      </c>
    </row>
    <row r="221" spans="3:21" ht="15.5" x14ac:dyDescent="0.35">
      <c r="C221" t="s">
        <v>22</v>
      </c>
      <c r="I221" s="5">
        <v>4334000000000</v>
      </c>
      <c r="J221" s="5">
        <v>2928000000000</v>
      </c>
      <c r="K221" s="5">
        <v>2991000000000</v>
      </c>
      <c r="L221" s="5">
        <v>2374000000000</v>
      </c>
      <c r="M221" s="5">
        <v>1722000000000</v>
      </c>
      <c r="N221" s="5">
        <v>1227000000000</v>
      </c>
      <c r="O221" s="5">
        <v>1320000000000</v>
      </c>
      <c r="P221" s="5">
        <v>1702000000000</v>
      </c>
      <c r="Q221" s="5">
        <v>1307000000000</v>
      </c>
      <c r="R221" s="5">
        <v>592000000000</v>
      </c>
      <c r="S221" s="5">
        <v>128000000000</v>
      </c>
      <c r="T221" s="5">
        <v>166000000000</v>
      </c>
      <c r="U221" s="5">
        <v>273000000000</v>
      </c>
    </row>
    <row r="222" spans="3:21" ht="15.5" x14ac:dyDescent="0.35">
      <c r="C222" t="s">
        <v>247</v>
      </c>
      <c r="I222" s="5">
        <v>120000000000</v>
      </c>
      <c r="J222" s="5">
        <v>128000000000</v>
      </c>
      <c r="K222" s="5">
        <v>127000000000</v>
      </c>
      <c r="L222" s="5">
        <v>-31000000000</v>
      </c>
      <c r="M222" s="5">
        <v>-54000000000</v>
      </c>
      <c r="N222" s="5">
        <v>-35000000000</v>
      </c>
      <c r="O222" s="5">
        <v>-66000000000</v>
      </c>
      <c r="P222" s="5">
        <v>-447000000000</v>
      </c>
      <c r="Q222" s="5">
        <v>-322000000000</v>
      </c>
      <c r="R222" s="5">
        <v>-156000000000</v>
      </c>
      <c r="S222" s="5">
        <v>-27000000000</v>
      </c>
      <c r="T222" s="5">
        <v>-72000000000</v>
      </c>
      <c r="U222" s="5">
        <v>-30000000000</v>
      </c>
    </row>
    <row r="223" spans="3:21" ht="15.5" x14ac:dyDescent="0.35">
      <c r="C223" t="s">
        <v>248</v>
      </c>
      <c r="I223" s="5">
        <v>1089000000000</v>
      </c>
      <c r="J223" s="5">
        <v>1060000000000</v>
      </c>
      <c r="K223" s="5">
        <v>835000000000</v>
      </c>
      <c r="L223" s="5">
        <v>830000000000</v>
      </c>
      <c r="M223" s="5">
        <v>531000000000</v>
      </c>
      <c r="N223" s="5">
        <v>509000000000</v>
      </c>
      <c r="O223" s="5">
        <v>418000000000</v>
      </c>
      <c r="P223" s="5">
        <v>448000000000</v>
      </c>
      <c r="Q223" s="5">
        <v>236000000000</v>
      </c>
      <c r="R223" s="5">
        <v>142000000000</v>
      </c>
      <c r="S223" s="5">
        <v>102000000000</v>
      </c>
      <c r="T223" s="5">
        <v>129000000000</v>
      </c>
      <c r="U223" s="5">
        <v>79000000000</v>
      </c>
    </row>
    <row r="224" spans="3:21" ht="15.5" x14ac:dyDescent="0.35">
      <c r="C224" t="s">
        <v>249</v>
      </c>
      <c r="I224" s="5">
        <v>-1744000000000</v>
      </c>
      <c r="J224" s="5">
        <v>-816000000000</v>
      </c>
      <c r="K224" s="5">
        <v>-1233000000000</v>
      </c>
      <c r="L224" s="5">
        <v>-1178000000000</v>
      </c>
      <c r="M224" s="5">
        <v>-786000000000</v>
      </c>
      <c r="N224" s="5">
        <v>-397000000000</v>
      </c>
      <c r="O224" s="5">
        <v>-32000000000</v>
      </c>
      <c r="P224" s="5">
        <v>-924000000000</v>
      </c>
      <c r="Q224" s="5">
        <v>-423000000000</v>
      </c>
      <c r="R224" s="5">
        <v>-262000000000</v>
      </c>
      <c r="S224" s="5">
        <v>-21000000000</v>
      </c>
      <c r="T224" s="5">
        <v>0</v>
      </c>
      <c r="U224" s="5">
        <v>-2000000000</v>
      </c>
    </row>
    <row r="225" spans="2:21" ht="15.5" x14ac:dyDescent="0.35">
      <c r="C225" t="s">
        <v>14</v>
      </c>
      <c r="I225" s="5">
        <v>-655000000000</v>
      </c>
      <c r="J225" s="5">
        <v>243000000000</v>
      </c>
      <c r="K225" s="5">
        <v>-397000000000</v>
      </c>
      <c r="L225" s="5">
        <v>-348000000000</v>
      </c>
      <c r="M225" s="5">
        <v>-254000000000</v>
      </c>
      <c r="N225" s="5">
        <v>112000000000</v>
      </c>
      <c r="O225" s="5">
        <v>386000000000</v>
      </c>
      <c r="P225" s="5">
        <v>-476000000000</v>
      </c>
      <c r="Q225" s="5">
        <v>-187000000000</v>
      </c>
      <c r="R225" s="5">
        <v>-120000000000</v>
      </c>
      <c r="S225" s="5">
        <v>81000000000</v>
      </c>
      <c r="T225" s="5">
        <v>129000000000</v>
      </c>
      <c r="U225" s="5">
        <v>77000000000</v>
      </c>
    </row>
    <row r="226" spans="2:21" ht="15.5" x14ac:dyDescent="0.35">
      <c r="C226" t="s">
        <v>16</v>
      </c>
      <c r="I226" s="6">
        <v>-240.89</v>
      </c>
      <c r="J226" s="6">
        <v>89.48</v>
      </c>
      <c r="K226" s="6">
        <v>-146.12</v>
      </c>
      <c r="L226" s="6">
        <v>-127.97</v>
      </c>
      <c r="M226" s="6">
        <v>-93.47</v>
      </c>
      <c r="N226" s="6">
        <v>41.32</v>
      </c>
      <c r="O226" s="6">
        <v>142.07</v>
      </c>
      <c r="P226" s="6">
        <v>-174.83</v>
      </c>
      <c r="Q226" s="6">
        <v>-74.790000000000006</v>
      </c>
      <c r="R226" s="6">
        <v>-47.85</v>
      </c>
      <c r="S226" s="6">
        <v>809411.28</v>
      </c>
      <c r="T226" s="6">
        <v>428704543.41000003</v>
      </c>
      <c r="U226" s="6">
        <v>257030035.02000001</v>
      </c>
    </row>
    <row r="228" spans="2:21" ht="15.5" x14ac:dyDescent="0.35">
      <c r="B228" t="s">
        <v>250</v>
      </c>
      <c r="C228" t="s">
        <v>251</v>
      </c>
      <c r="D228" s="5">
        <v>99000000000</v>
      </c>
      <c r="E228" s="5">
        <v>81000000000</v>
      </c>
      <c r="F228" s="5">
        <v>13000000000</v>
      </c>
      <c r="G228" s="5">
        <v>132000000000</v>
      </c>
      <c r="H228" s="5">
        <v>395000000000</v>
      </c>
      <c r="I228" s="5">
        <v>296000000000</v>
      </c>
      <c r="J228" s="5">
        <v>276000000000</v>
      </c>
      <c r="K228" s="5">
        <v>282000000000</v>
      </c>
      <c r="L228" s="5">
        <v>281000000000</v>
      </c>
      <c r="M228" s="5">
        <v>215000000000</v>
      </c>
      <c r="N228" s="5">
        <v>247000000000</v>
      </c>
      <c r="O228" s="5">
        <v>197000000000</v>
      </c>
      <c r="P228" s="5">
        <v>144000000000</v>
      </c>
      <c r="Q228" s="5">
        <v>111000000000</v>
      </c>
    </row>
    <row r="229" spans="2:21" ht="15.5" x14ac:dyDescent="0.35">
      <c r="C229" t="s">
        <v>252</v>
      </c>
      <c r="H229" s="5">
        <v>323000000000</v>
      </c>
      <c r="I229" s="5">
        <v>296000000000</v>
      </c>
      <c r="J229" s="5">
        <v>276000000000</v>
      </c>
      <c r="K229" s="5">
        <v>282000000000</v>
      </c>
      <c r="L229" s="5">
        <v>281000000000</v>
      </c>
      <c r="M229" s="5">
        <v>215000000000</v>
      </c>
      <c r="N229" s="5">
        <v>247000000000</v>
      </c>
      <c r="O229" s="5">
        <v>197000000000</v>
      </c>
      <c r="P229" s="5">
        <v>144000000000</v>
      </c>
      <c r="Q229" s="5">
        <v>111000000000</v>
      </c>
    </row>
    <row r="230" spans="2:21" ht="15.5" x14ac:dyDescent="0.35">
      <c r="C230" t="s">
        <v>253</v>
      </c>
      <c r="H230" s="5">
        <v>35</v>
      </c>
      <c r="I230" s="5">
        <v>35</v>
      </c>
      <c r="J230" s="5">
        <v>103</v>
      </c>
      <c r="K230" s="5">
        <v>20</v>
      </c>
      <c r="L230" s="6">
        <v>17.5</v>
      </c>
      <c r="M230" s="5">
        <v>17</v>
      </c>
      <c r="N230" s="5">
        <v>35</v>
      </c>
      <c r="O230" s="5">
        <v>16</v>
      </c>
      <c r="P230" s="5">
        <v>15</v>
      </c>
    </row>
    <row r="231" spans="2:21" ht="15.5" x14ac:dyDescent="0.35">
      <c r="C231" t="s">
        <v>77</v>
      </c>
      <c r="H231" s="6">
        <v>0.24109999999999998</v>
      </c>
      <c r="I231" s="6">
        <v>0.32119999999999999</v>
      </c>
      <c r="J231" s="6">
        <v>1.0151000000000001</v>
      </c>
      <c r="K231" s="6">
        <v>0.193</v>
      </c>
      <c r="L231" s="6">
        <v>0.16940000000000002</v>
      </c>
      <c r="M231" s="6">
        <v>0.21530000000000002</v>
      </c>
      <c r="N231" s="6">
        <v>0.3856</v>
      </c>
      <c r="O231" s="6">
        <v>0.2205</v>
      </c>
      <c r="P231" s="6">
        <v>0.28360000000000002</v>
      </c>
    </row>
    <row r="232" spans="2:21" ht="15.5" x14ac:dyDescent="0.35">
      <c r="C232" t="s">
        <v>254</v>
      </c>
      <c r="H232" s="6">
        <v>2.0799999999999999E-2</v>
      </c>
      <c r="I232" s="6">
        <v>1.1299999999999999E-2</v>
      </c>
      <c r="J232" s="6">
        <v>3.3099999999999997E-2</v>
      </c>
      <c r="K232" s="6">
        <v>2.1700000000000001E-2</v>
      </c>
      <c r="L232" s="6">
        <v>1.37E-2</v>
      </c>
      <c r="M232" s="6">
        <v>1.2699999999999999E-2</v>
      </c>
      <c r="N232" s="6">
        <v>5.1100000000000007E-2</v>
      </c>
      <c r="O232" s="6">
        <v>2.7099999999999999E-2</v>
      </c>
      <c r="P232" s="6">
        <v>1.78E-2</v>
      </c>
    </row>
    <row r="233" spans="2:21" ht="15.5" x14ac:dyDescent="0.35">
      <c r="C233" t="s">
        <v>57</v>
      </c>
      <c r="D233" s="6">
        <v>36.299999999999997</v>
      </c>
      <c r="E233" s="6">
        <v>29.77</v>
      </c>
      <c r="F233" s="6">
        <v>4.72</v>
      </c>
      <c r="G233" s="6">
        <v>48.35</v>
      </c>
      <c r="H233" s="6">
        <v>145.18</v>
      </c>
      <c r="I233" s="6">
        <v>108.97</v>
      </c>
      <c r="J233" s="6">
        <v>101.47</v>
      </c>
      <c r="K233" s="6">
        <v>103.61</v>
      </c>
      <c r="L233" s="6">
        <v>103.31</v>
      </c>
      <c r="M233" s="6">
        <v>78.95</v>
      </c>
      <c r="N233" s="6">
        <v>90.76</v>
      </c>
      <c r="O233" s="6">
        <v>72.56</v>
      </c>
      <c r="P233" s="6">
        <v>52.89</v>
      </c>
      <c r="Q233" s="6">
        <v>40.85</v>
      </c>
    </row>
    <row r="234" spans="2:21" ht="15.5" x14ac:dyDescent="0.35">
      <c r="C234" t="s">
        <v>255</v>
      </c>
      <c r="H234" s="6">
        <v>118.78</v>
      </c>
      <c r="I234" s="6">
        <v>108.97</v>
      </c>
      <c r="J234" s="6">
        <v>101.47</v>
      </c>
      <c r="K234" s="6">
        <v>103.61</v>
      </c>
      <c r="L234" s="6">
        <v>103.31</v>
      </c>
      <c r="M234" s="6">
        <v>78.95</v>
      </c>
      <c r="N234" s="6">
        <v>90.76</v>
      </c>
      <c r="O234" s="6">
        <v>72.56</v>
      </c>
      <c r="P234" s="6">
        <v>52.89</v>
      </c>
      <c r="Q234" s="6">
        <v>40.85</v>
      </c>
    </row>
    <row r="235" spans="2:21" ht="15.5" x14ac:dyDescent="0.35">
      <c r="C235" t="s">
        <v>79</v>
      </c>
      <c r="H235" s="5">
        <v>35</v>
      </c>
      <c r="I235" s="5">
        <v>35</v>
      </c>
      <c r="J235" s="5">
        <v>103</v>
      </c>
      <c r="K235" s="5">
        <v>20</v>
      </c>
      <c r="L235" s="6">
        <v>17.5</v>
      </c>
      <c r="M235" s="5">
        <v>17</v>
      </c>
      <c r="N235" s="5">
        <v>35</v>
      </c>
      <c r="O235" s="5">
        <v>16</v>
      </c>
      <c r="P235" s="5">
        <v>15</v>
      </c>
    </row>
    <row r="236" spans="2:21" ht="15.5" x14ac:dyDescent="0.35">
      <c r="C236" t="s">
        <v>256</v>
      </c>
      <c r="H236" s="6">
        <v>0.24109999999999998</v>
      </c>
      <c r="I236" s="6">
        <v>0.32119999999999999</v>
      </c>
      <c r="J236" s="6">
        <v>1.0151000000000001</v>
      </c>
      <c r="K236" s="6">
        <v>0.193</v>
      </c>
      <c r="L236" s="6">
        <v>0.16940000000000002</v>
      </c>
      <c r="M236" s="6">
        <v>0.21530000000000002</v>
      </c>
      <c r="N236" s="6">
        <v>0.3856</v>
      </c>
      <c r="O236" s="6">
        <v>0.2205</v>
      </c>
      <c r="P236" s="6">
        <v>0.28360000000000002</v>
      </c>
    </row>
    <row r="237" spans="2:21" ht="15.5" x14ac:dyDescent="0.35">
      <c r="C237" t="s">
        <v>257</v>
      </c>
      <c r="H237" s="6">
        <v>2.0799999999999999E-2</v>
      </c>
      <c r="I237" s="6">
        <v>1.1299999999999999E-2</v>
      </c>
      <c r="J237" s="6">
        <v>3.3099999999999997E-2</v>
      </c>
      <c r="K237" s="6">
        <v>2.1700000000000001E-2</v>
      </c>
      <c r="L237" s="6">
        <v>1.37E-2</v>
      </c>
      <c r="M237" s="6">
        <v>1.2699999999999999E-2</v>
      </c>
      <c r="N237" s="6">
        <v>5.1100000000000007E-2</v>
      </c>
      <c r="O237" s="6">
        <v>2.7099999999999999E-2</v>
      </c>
      <c r="P237" s="6">
        <v>1.78E-2</v>
      </c>
    </row>
    <row r="238" spans="2:21" ht="15.5" x14ac:dyDescent="0.35">
      <c r="C238" t="s">
        <v>258</v>
      </c>
      <c r="D238" s="5">
        <v>1033000000000</v>
      </c>
      <c r="E238" s="5">
        <v>765000000000</v>
      </c>
      <c r="F238" s="5">
        <v>636000000000</v>
      </c>
      <c r="G238" s="5">
        <v>691000000000</v>
      </c>
      <c r="H238" s="5">
        <v>4132000000000</v>
      </c>
      <c r="I238" s="5">
        <v>2864000000000</v>
      </c>
      <c r="J238" s="5">
        <v>2933000000000</v>
      </c>
      <c r="K238" s="5">
        <v>2496000000000</v>
      </c>
      <c r="L238" s="5">
        <v>2003000000000</v>
      </c>
      <c r="M238" s="5">
        <v>1451000000000</v>
      </c>
      <c r="N238" s="5">
        <v>1249000000000</v>
      </c>
      <c r="O238" s="5">
        <v>1282000000000</v>
      </c>
      <c r="P238" s="5">
        <v>961000000000</v>
      </c>
      <c r="Q238" s="5">
        <v>620000000000</v>
      </c>
    </row>
    <row r="239" spans="2:21" ht="15.5" x14ac:dyDescent="0.35">
      <c r="C239" t="s">
        <v>259</v>
      </c>
      <c r="H239" s="5">
        <v>3118000000000</v>
      </c>
      <c r="I239" s="5">
        <v>2864000000000</v>
      </c>
      <c r="J239" s="5">
        <v>2933000000000</v>
      </c>
      <c r="K239" s="5">
        <v>2496000000000</v>
      </c>
      <c r="L239" s="5">
        <v>2003000000000</v>
      </c>
      <c r="M239" s="5">
        <v>1451000000000</v>
      </c>
      <c r="N239" s="5">
        <v>1249000000000</v>
      </c>
      <c r="O239" s="5">
        <v>1282000000000</v>
      </c>
      <c r="P239" s="5">
        <v>961000000000</v>
      </c>
      <c r="Q239" s="5">
        <v>620000000000</v>
      </c>
    </row>
    <row r="240" spans="2:21" ht="15.5" x14ac:dyDescent="0.35">
      <c r="C240" t="s">
        <v>260</v>
      </c>
      <c r="H240" s="5">
        <v>35</v>
      </c>
      <c r="I240" s="5">
        <v>35</v>
      </c>
      <c r="J240" s="5">
        <v>103</v>
      </c>
      <c r="K240" s="5">
        <v>20</v>
      </c>
      <c r="L240" s="6">
        <v>17.5</v>
      </c>
      <c r="M240" s="5">
        <v>17</v>
      </c>
      <c r="N240" s="5">
        <v>35</v>
      </c>
      <c r="O240" s="5">
        <v>16</v>
      </c>
      <c r="P240" s="5">
        <v>15</v>
      </c>
    </row>
    <row r="241" spans="3:16" ht="15.5" x14ac:dyDescent="0.35">
      <c r="C241" t="s">
        <v>261</v>
      </c>
      <c r="H241" s="6">
        <v>0.24109999999999998</v>
      </c>
      <c r="I241" s="6">
        <v>0.32119999999999999</v>
      </c>
      <c r="J241" s="6">
        <v>1.0151000000000001</v>
      </c>
      <c r="K241" s="6">
        <v>0.193</v>
      </c>
      <c r="L241" s="6">
        <v>0.16940000000000002</v>
      </c>
      <c r="M241" s="6">
        <v>0.21530000000000002</v>
      </c>
      <c r="N241" s="6">
        <v>0.3856</v>
      </c>
      <c r="O241" s="6">
        <v>0.2205</v>
      </c>
      <c r="P241" s="6">
        <v>0.28360000000000002</v>
      </c>
    </row>
    <row r="242" spans="3:16" ht="15.5" x14ac:dyDescent="0.35">
      <c r="C242" t="s">
        <v>262</v>
      </c>
      <c r="H242" s="6">
        <v>2.0799999999999999E-2</v>
      </c>
      <c r="I242" s="6">
        <v>1.1299999999999999E-2</v>
      </c>
      <c r="J242" s="6">
        <v>3.3099999999999997E-2</v>
      </c>
      <c r="K242" s="6">
        <v>2.1700000000000001E-2</v>
      </c>
      <c r="L242" s="6">
        <v>1.37E-2</v>
      </c>
      <c r="M242" s="6">
        <v>1.2699999999999999E-2</v>
      </c>
      <c r="N242" s="6">
        <v>5.1100000000000007E-2</v>
      </c>
      <c r="O242" s="6">
        <v>2.7099999999999999E-2</v>
      </c>
      <c r="P242" s="6">
        <v>1.78E-2</v>
      </c>
    </row>
    <row r="243" spans="3:16" ht="15.5" x14ac:dyDescent="0.35">
      <c r="C243" t="s">
        <v>263</v>
      </c>
      <c r="I243" s="6">
        <v>11.57</v>
      </c>
    </row>
    <row r="244" spans="3:16" ht="15.5" x14ac:dyDescent="0.35">
      <c r="C244" t="s">
        <v>264</v>
      </c>
      <c r="I244" s="6">
        <v>14.14</v>
      </c>
    </row>
    <row r="245" spans="3:16" ht="15.5" x14ac:dyDescent="0.35">
      <c r="C245" t="s">
        <v>265</v>
      </c>
      <c r="I245" s="6">
        <v>7.42</v>
      </c>
    </row>
    <row r="246" spans="3:16" ht="15.5" x14ac:dyDescent="0.35">
      <c r="C246" t="s">
        <v>266</v>
      </c>
      <c r="I246" s="6">
        <v>7.0699999999999999E-2</v>
      </c>
    </row>
    <row r="247" spans="3:16" ht="15.5" x14ac:dyDescent="0.35">
      <c r="C247" t="s">
        <v>267</v>
      </c>
      <c r="I247" s="6">
        <v>1.47</v>
      </c>
    </row>
    <row r="248" spans="3:16" ht="15.5" x14ac:dyDescent="0.35">
      <c r="C248" t="s">
        <v>268</v>
      </c>
      <c r="I248" s="6">
        <v>1.75</v>
      </c>
    </row>
    <row r="249" spans="3:16" ht="15.5" x14ac:dyDescent="0.35">
      <c r="C249" t="s">
        <v>269</v>
      </c>
      <c r="I249" s="6">
        <v>4.7699999999999996</v>
      </c>
    </row>
    <row r="250" spans="3:16" ht="15.5" x14ac:dyDescent="0.35">
      <c r="C250" t="s">
        <v>270</v>
      </c>
      <c r="I250" s="6">
        <v>-5.81</v>
      </c>
    </row>
    <row r="251" spans="3:16" ht="15.5" x14ac:dyDescent="0.35">
      <c r="C251" t="s">
        <v>271</v>
      </c>
      <c r="I251" s="6">
        <v>16.05</v>
      </c>
    </row>
    <row r="252" spans="3:16" ht="15.5" x14ac:dyDescent="0.35">
      <c r="C252" t="s">
        <v>272</v>
      </c>
      <c r="I252" s="6">
        <v>6.75</v>
      </c>
    </row>
    <row r="253" spans="3:16" ht="15.5" x14ac:dyDescent="0.35">
      <c r="C253" t="s">
        <v>273</v>
      </c>
      <c r="I253" s="6">
        <v>1.91</v>
      </c>
    </row>
    <row r="254" spans="3:16" ht="15.5" x14ac:dyDescent="0.35">
      <c r="C254" t="s">
        <v>274</v>
      </c>
      <c r="I254" s="6">
        <v>7.9</v>
      </c>
    </row>
    <row r="255" spans="3:16" ht="15.5" x14ac:dyDescent="0.35">
      <c r="C255" t="s">
        <v>275</v>
      </c>
      <c r="I255" s="6">
        <v>118.78</v>
      </c>
    </row>
    <row r="256" spans="3:16" ht="15.5" x14ac:dyDescent="0.35">
      <c r="C256" t="s">
        <v>276</v>
      </c>
      <c r="I256" s="6">
        <v>145.18</v>
      </c>
    </row>
    <row r="257" spans="3:9" ht="15.5" x14ac:dyDescent="0.35">
      <c r="C257" t="s">
        <v>277</v>
      </c>
      <c r="I257" s="6">
        <v>1146.46</v>
      </c>
    </row>
    <row r="258" spans="3:9" ht="15.5" x14ac:dyDescent="0.35">
      <c r="C258" t="s">
        <v>278</v>
      </c>
      <c r="D258" s="6">
        <v>211.35</v>
      </c>
    </row>
    <row r="259" spans="3:9" ht="15.5" x14ac:dyDescent="0.35">
      <c r="C259" t="s">
        <v>279</v>
      </c>
      <c r="I259" s="6">
        <v>960.6</v>
      </c>
    </row>
    <row r="260" spans="3:9" ht="15.5" x14ac:dyDescent="0.35">
      <c r="C260" t="s">
        <v>280</v>
      </c>
      <c r="I260" s="6">
        <v>-289.06</v>
      </c>
    </row>
    <row r="261" spans="3:9" ht="15.5" x14ac:dyDescent="0.35">
      <c r="C261" t="s">
        <v>281</v>
      </c>
      <c r="D261" s="6">
        <v>1.46</v>
      </c>
    </row>
    <row r="262" spans="3:9" ht="15.5" x14ac:dyDescent="0.35">
      <c r="C262" t="s">
        <v>282</v>
      </c>
      <c r="D262" s="6">
        <v>1.46</v>
      </c>
    </row>
    <row r="263" spans="3:9" ht="15.5" x14ac:dyDescent="0.35">
      <c r="C263" t="s">
        <v>283</v>
      </c>
      <c r="D263" s="6">
        <v>1.84</v>
      </c>
    </row>
    <row r="264" spans="3:9" ht="15.5" x14ac:dyDescent="0.35">
      <c r="C264" t="s">
        <v>284</v>
      </c>
      <c r="D264" s="6">
        <v>1.54</v>
      </c>
    </row>
    <row r="265" spans="3:9" ht="15.5" x14ac:dyDescent="0.35">
      <c r="C265" t="s">
        <v>285</v>
      </c>
      <c r="D265" s="6">
        <v>2.08</v>
      </c>
    </row>
    <row r="266" spans="3:9" ht="15.5" x14ac:dyDescent="0.35">
      <c r="C266" t="s">
        <v>286</v>
      </c>
      <c r="D266" s="6">
        <v>0.51</v>
      </c>
    </row>
    <row r="267" spans="3:9" ht="15.5" x14ac:dyDescent="0.35">
      <c r="C267" t="s">
        <v>287</v>
      </c>
      <c r="D267" s="6">
        <v>3.63</v>
      </c>
    </row>
    <row r="268" spans="3:9" ht="15.5" x14ac:dyDescent="0.35">
      <c r="C268" t="s">
        <v>288</v>
      </c>
      <c r="I268" s="6">
        <v>4.72</v>
      </c>
    </row>
    <row r="269" spans="3:9" ht="15.5" x14ac:dyDescent="0.35">
      <c r="C269" t="s">
        <v>12</v>
      </c>
      <c r="D269" s="5">
        <v>101000000000</v>
      </c>
    </row>
    <row r="270" spans="3:9" ht="15.5" x14ac:dyDescent="0.35">
      <c r="C270" t="s">
        <v>289</v>
      </c>
      <c r="I270" s="6">
        <v>2.11</v>
      </c>
    </row>
    <row r="271" spans="3:9" ht="15.5" x14ac:dyDescent="0.35">
      <c r="C271" t="s">
        <v>290</v>
      </c>
      <c r="I271" s="6">
        <v>3.4099999999999998E-2</v>
      </c>
    </row>
    <row r="272" spans="3:9" ht="15.5" x14ac:dyDescent="0.35">
      <c r="C272" t="s">
        <v>291</v>
      </c>
      <c r="I272" s="6">
        <v>0.12359999999999999</v>
      </c>
    </row>
    <row r="273" spans="3:9" ht="15.5" x14ac:dyDescent="0.35">
      <c r="C273" t="s">
        <v>292</v>
      </c>
      <c r="I273" s="6">
        <v>8.0299999999999996E-2</v>
      </c>
    </row>
    <row r="274" spans="3:9" ht="15.5" x14ac:dyDescent="0.35">
      <c r="C274" t="s">
        <v>293</v>
      </c>
      <c r="I274" s="6">
        <v>6.5199999999999994E-2</v>
      </c>
    </row>
    <row r="275" spans="3:9" ht="15.5" x14ac:dyDescent="0.35">
      <c r="C275" t="s">
        <v>294</v>
      </c>
      <c r="D275" s="6">
        <v>52.39</v>
      </c>
    </row>
    <row r="276" spans="3:9" ht="15.5" x14ac:dyDescent="0.35">
      <c r="C276" t="s">
        <v>296</v>
      </c>
      <c r="D276" s="6">
        <v>9.44</v>
      </c>
    </row>
    <row r="277" spans="3:9" ht="15.5" x14ac:dyDescent="0.35">
      <c r="C277" t="s">
        <v>298</v>
      </c>
      <c r="D277" s="6">
        <v>1.74</v>
      </c>
    </row>
    <row r="278" spans="3:9" ht="15.5" x14ac:dyDescent="0.35">
      <c r="C278" t="s">
        <v>299</v>
      </c>
      <c r="I278" s="6">
        <v>0.34</v>
      </c>
    </row>
    <row r="279" spans="3:9" ht="15.5" x14ac:dyDescent="0.35">
      <c r="C279" t="s">
        <v>53</v>
      </c>
      <c r="I279" s="5">
        <v>4569000000000</v>
      </c>
    </row>
    <row r="280" spans="3:9" ht="15.5" x14ac:dyDescent="0.35">
      <c r="C280" t="s">
        <v>301</v>
      </c>
      <c r="I280" s="5">
        <v>10243000000000</v>
      </c>
    </row>
    <row r="281" spans="3:9" ht="15.5" x14ac:dyDescent="0.35">
      <c r="C281" t="s">
        <v>302</v>
      </c>
      <c r="I281" s="5">
        <v>2720000000</v>
      </c>
    </row>
    <row r="282" spans="3:9" ht="15.5" x14ac:dyDescent="0.35">
      <c r="C282" t="s">
        <v>303</v>
      </c>
      <c r="I282" s="6">
        <v>0.18309999999999998</v>
      </c>
    </row>
    <row r="283" spans="3:9" ht="15.5" x14ac:dyDescent="0.35">
      <c r="C283" t="s">
        <v>304</v>
      </c>
      <c r="D283" s="6">
        <v>0.2525</v>
      </c>
    </row>
    <row r="284" spans="3:9" ht="15.5" x14ac:dyDescent="0.35">
      <c r="C284" t="s">
        <v>305</v>
      </c>
      <c r="D284" s="6">
        <v>0.19879999999999998</v>
      </c>
    </row>
    <row r="285" spans="3:9" ht="15.5" x14ac:dyDescent="0.35">
      <c r="C285" t="s">
        <v>306</v>
      </c>
      <c r="D285" s="6">
        <v>9.5600000000000004E-2</v>
      </c>
    </row>
    <row r="286" spans="3:9" ht="15.5" x14ac:dyDescent="0.35">
      <c r="C286" t="s">
        <v>307</v>
      </c>
      <c r="D286" s="6">
        <v>0.33779999999999999</v>
      </c>
    </row>
    <row r="287" spans="3:9" ht="15.5" x14ac:dyDescent="0.35">
      <c r="C287" t="s">
        <v>308</v>
      </c>
      <c r="D287" s="6">
        <v>2.12E-2</v>
      </c>
    </row>
    <row r="288" spans="3:9" ht="15.5" x14ac:dyDescent="0.35">
      <c r="C288" t="s">
        <v>309</v>
      </c>
      <c r="D288" s="6">
        <v>0.37859999999999999</v>
      </c>
    </row>
    <row r="289" spans="3:9" ht="15.5" x14ac:dyDescent="0.35">
      <c r="C289" t="s">
        <v>310</v>
      </c>
      <c r="I289" s="5">
        <v>35</v>
      </c>
    </row>
    <row r="290" spans="3:9" ht="15.5" x14ac:dyDescent="0.35">
      <c r="C290" t="s">
        <v>311</v>
      </c>
      <c r="I290" s="5">
        <v>35</v>
      </c>
    </row>
    <row r="291" spans="3:9" ht="15.5" x14ac:dyDescent="0.35">
      <c r="C291" t="s">
        <v>312</v>
      </c>
      <c r="I291" s="6">
        <v>0.24109999999999998</v>
      </c>
    </row>
    <row r="292" spans="3:9" ht="15.5" x14ac:dyDescent="0.35">
      <c r="C292" t="s">
        <v>313</v>
      </c>
      <c r="I292" s="6">
        <v>2.0799999999999999E-2</v>
      </c>
    </row>
    <row r="293" spans="3:9" ht="15.5" x14ac:dyDescent="0.35">
      <c r="C293" t="s">
        <v>314</v>
      </c>
      <c r="I293" t="s">
        <v>1454</v>
      </c>
    </row>
    <row r="294" spans="3:9" ht="15.5" x14ac:dyDescent="0.35">
      <c r="C294" t="s">
        <v>316</v>
      </c>
      <c r="I294" s="5">
        <v>6</v>
      </c>
    </row>
    <row r="295" spans="3:9" ht="15.5" x14ac:dyDescent="0.35">
      <c r="C295" t="s">
        <v>317</v>
      </c>
      <c r="I295" s="6">
        <v>0.01</v>
      </c>
    </row>
    <row r="296" spans="3:9" ht="15.5" x14ac:dyDescent="0.35">
      <c r="C296" t="s">
        <v>318</v>
      </c>
      <c r="I296" s="6">
        <v>0.76</v>
      </c>
    </row>
    <row r="297" spans="3:9" ht="15.5" x14ac:dyDescent="0.35">
      <c r="C297" t="s">
        <v>319</v>
      </c>
      <c r="I297" s="6">
        <v>0.5</v>
      </c>
    </row>
    <row r="298" spans="3:9" ht="15.5" x14ac:dyDescent="0.35">
      <c r="C298" t="s">
        <v>320</v>
      </c>
      <c r="I298" s="6">
        <v>0.82</v>
      </c>
    </row>
    <row r="299" spans="3:9" ht="15.5" x14ac:dyDescent="0.35">
      <c r="C299" t="s">
        <v>321</v>
      </c>
      <c r="I299" s="6">
        <v>0.47</v>
      </c>
    </row>
    <row r="300" spans="3:9" ht="15.5" x14ac:dyDescent="0.35">
      <c r="C300" t="s">
        <v>322</v>
      </c>
      <c r="I300" s="6">
        <v>0.36</v>
      </c>
    </row>
    <row r="301" spans="3:9" ht="15.5" x14ac:dyDescent="0.35">
      <c r="C301" t="s">
        <v>323</v>
      </c>
      <c r="I301" s="6">
        <v>0.04</v>
      </c>
    </row>
    <row r="302" spans="3:9" ht="15.5" x14ac:dyDescent="0.35">
      <c r="C302" t="s">
        <v>324</v>
      </c>
      <c r="I302" s="5">
        <v>3118000000000</v>
      </c>
    </row>
    <row r="303" spans="3:9" ht="15.5" x14ac:dyDescent="0.35">
      <c r="C303" t="s">
        <v>325</v>
      </c>
      <c r="I303" s="5">
        <v>833000000000</v>
      </c>
    </row>
    <row r="304" spans="3:9" ht="15.5" x14ac:dyDescent="0.35">
      <c r="C304" t="s">
        <v>326</v>
      </c>
      <c r="I304" s="5">
        <v>1519000000000</v>
      </c>
    </row>
    <row r="305" spans="3:9" ht="15.5" x14ac:dyDescent="0.35">
      <c r="C305" t="s">
        <v>327</v>
      </c>
      <c r="I305" s="5">
        <v>323000000000</v>
      </c>
    </row>
    <row r="306" spans="3:9" ht="15.5" x14ac:dyDescent="0.35">
      <c r="C306" t="s">
        <v>328</v>
      </c>
      <c r="D306" s="5">
        <v>575000000000</v>
      </c>
    </row>
    <row r="307" spans="3:9" ht="15.5" x14ac:dyDescent="0.35">
      <c r="C307" t="s">
        <v>329</v>
      </c>
      <c r="D307" s="5">
        <v>9476000000000</v>
      </c>
    </row>
    <row r="308" spans="3:9" ht="15.5" x14ac:dyDescent="0.35">
      <c r="C308" t="s">
        <v>330</v>
      </c>
      <c r="D308" s="5">
        <v>5424000000000</v>
      </c>
    </row>
    <row r="309" spans="3:9" ht="15.5" x14ac:dyDescent="0.35">
      <c r="C309" t="s">
        <v>235</v>
      </c>
      <c r="D309" s="5">
        <v>612000000000</v>
      </c>
    </row>
    <row r="310" spans="3:9" ht="15.5" x14ac:dyDescent="0.35">
      <c r="C310" t="s">
        <v>234</v>
      </c>
      <c r="I310" s="5">
        <v>2613000000000</v>
      </c>
    </row>
    <row r="311" spans="3:9" ht="15.5" x14ac:dyDescent="0.35">
      <c r="C311" t="s">
        <v>233</v>
      </c>
      <c r="D311" s="5">
        <v>4017000000000</v>
      </c>
    </row>
    <row r="312" spans="3:9" ht="15.5" x14ac:dyDescent="0.35">
      <c r="C312" t="s">
        <v>232</v>
      </c>
      <c r="D312" s="5">
        <v>792000000000</v>
      </c>
    </row>
    <row r="313" spans="3:9" ht="15.5" x14ac:dyDescent="0.35">
      <c r="C313" t="s">
        <v>23</v>
      </c>
      <c r="D313" s="5">
        <v>4808000000000</v>
      </c>
    </row>
    <row r="314" spans="3:9" ht="15.5" x14ac:dyDescent="0.35">
      <c r="C314" t="s">
        <v>20</v>
      </c>
      <c r="D314" s="5">
        <v>4234000000000</v>
      </c>
    </row>
    <row r="315" spans="3:9" ht="15.5" x14ac:dyDescent="0.35">
      <c r="C315" t="s">
        <v>331</v>
      </c>
      <c r="I315" s="5">
        <v>4053000000000</v>
      </c>
    </row>
    <row r="316" spans="3:9" ht="15.5" x14ac:dyDescent="0.35">
      <c r="C316" t="s">
        <v>332</v>
      </c>
      <c r="I316" s="5">
        <v>958000000000</v>
      </c>
    </row>
    <row r="317" spans="3:9" ht="15.5" x14ac:dyDescent="0.35">
      <c r="C317" t="s">
        <v>333</v>
      </c>
      <c r="I317" s="5">
        <v>-1795000000000</v>
      </c>
    </row>
    <row r="318" spans="3:9" ht="15.5" x14ac:dyDescent="0.35">
      <c r="C318" t="s">
        <v>334</v>
      </c>
      <c r="I318" s="5">
        <v>491000000000</v>
      </c>
    </row>
    <row r="319" spans="3:9" ht="15.5" x14ac:dyDescent="0.35">
      <c r="C319" t="s">
        <v>335</v>
      </c>
      <c r="I319" s="5">
        <v>-1744000000000</v>
      </c>
    </row>
    <row r="320" spans="3:9" ht="15.5" x14ac:dyDescent="0.35">
      <c r="C320" t="s">
        <v>336</v>
      </c>
      <c r="I320" s="5">
        <v>-786000000000</v>
      </c>
    </row>
  </sheetData>
  <pageMargins left="0.7" right="0.7" top="0.75" bottom="0.75" header="0.3" footer="0.3"/>
  <ignoredErrors>
    <ignoredError sqref="A1:U321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S2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2366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2367</v>
      </c>
      <c r="D2" s="2" vm="242">
        <f ca="1">IFERROR(_xlfn.STOCKHISTORY("XIDX:" &amp; $C$1, D3, , 0, 0, 1), "Libur")</f>
        <v>1330</v>
      </c>
      <c r="H2" s="2" vm="242">
        <f ca="1">IFERROR(INDEX(D2:G2,COUNT(D2:G2)),"")</f>
        <v>1330</v>
      </c>
      <c r="I2" s="2" vm="685">
        <f t="shared" ref="I2:S2" ca="1" si="0">IFERROR(_xlfn.STOCKHISTORY("XIDX:" &amp; $C$1, I1, , 0, 0, 1), "Libur")</f>
        <v>1610</v>
      </c>
      <c r="J2" s="2" vm="442">
        <f t="shared" ca="1" si="0"/>
        <v>565</v>
      </c>
      <c r="K2" s="2" t="str">
        <f t="shared" ca="1" si="0"/>
        <v>Libur</v>
      </c>
      <c r="L2" s="2" t="str">
        <f t="shared" ca="1" si="0"/>
        <v>Libur</v>
      </c>
      <c r="M2" s="2" vm="138">
        <f t="shared" ca="1" si="0"/>
        <v>530</v>
      </c>
      <c r="N2" s="2" vm="396">
        <f t="shared" ca="1" si="0"/>
        <v>376</v>
      </c>
      <c r="O2" s="2" vm="195">
        <f t="shared" ca="1" si="0"/>
        <v>418</v>
      </c>
      <c r="P2" s="2" t="str">
        <f t="shared" ca="1" si="0"/>
        <v>Libur</v>
      </c>
      <c r="Q2" s="2" vm="686">
        <f t="shared" ca="1" si="0"/>
        <v>153.73099999999999</v>
      </c>
      <c r="R2" s="2" vm="687">
        <f t="shared" ca="1" si="0"/>
        <v>192.58609999999999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1411721000000</v>
      </c>
      <c r="H4" s="2">
        <f>IFERROR(SUM(D4:G4)*(4/MAX(1,COUNT(D4:G4))),"")</f>
        <v>5646884000000</v>
      </c>
      <c r="I4" s="2">
        <f t="shared" ref="I4:S4" si="1">IFERROR(INDEX(I51:I500,MATCH($C$4,$C$51:$C$500,0)),"")</f>
        <v>5716675000000</v>
      </c>
      <c r="J4" s="2">
        <f t="shared" si="1"/>
        <v>6769371000000</v>
      </c>
      <c r="K4" s="2">
        <f t="shared" si="1"/>
        <v>7596468000000</v>
      </c>
      <c r="L4" s="2">
        <f t="shared" si="1"/>
        <v>11103680000000</v>
      </c>
      <c r="M4" s="2">
        <f t="shared" si="1"/>
        <v>15562573000000</v>
      </c>
      <c r="N4" s="2">
        <f t="shared" si="1"/>
        <v>11756823000000</v>
      </c>
      <c r="O4" s="2">
        <f t="shared" si="1"/>
        <v>12357904000000</v>
      </c>
      <c r="P4" s="2">
        <f t="shared" si="1"/>
        <v>8224145951643</v>
      </c>
      <c r="Q4" s="2">
        <f t="shared" si="1"/>
        <v>6169888127732</v>
      </c>
      <c r="R4" s="2">
        <f t="shared" si="1"/>
        <v>2456369490044</v>
      </c>
      <c r="S4" s="2">
        <f t="shared" si="1"/>
        <v>226329099921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205422000000</v>
      </c>
      <c r="H5" s="2">
        <f>IFERROR(SUM(D5:G5)*(4/MAX(1,COUNT(D5:G5))),"")</f>
        <v>821688000000</v>
      </c>
      <c r="I5" s="2">
        <f t="shared" ref="I5:S5" si="2">IFERROR(INDEX(I51:I500,MATCH($C$5,$C$51:$C$500,0)),"")</f>
        <v>514733000000</v>
      </c>
      <c r="J5" s="2">
        <f t="shared" si="2"/>
        <v>441766000000</v>
      </c>
      <c r="K5" s="2">
        <f t="shared" si="2"/>
        <v>414485000000</v>
      </c>
      <c r="L5" s="2">
        <f t="shared" si="2"/>
        <v>352970000000</v>
      </c>
      <c r="M5" s="2">
        <f t="shared" si="2"/>
        <v>311190000000</v>
      </c>
      <c r="N5" s="2">
        <f t="shared" si="2"/>
        <v>229257000000</v>
      </c>
      <c r="O5" s="2">
        <f t="shared" si="2"/>
        <v>209496000000</v>
      </c>
      <c r="P5" s="2">
        <f t="shared" si="2"/>
        <v>223318276660</v>
      </c>
      <c r="Q5" s="2">
        <f t="shared" si="2"/>
        <v>134142531237</v>
      </c>
      <c r="R5" s="2">
        <f t="shared" si="2"/>
        <v>32542427273</v>
      </c>
      <c r="S5" s="2">
        <f t="shared" si="2"/>
        <v>7507255869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10401953000000</v>
      </c>
      <c r="H6" s="2">
        <f>IFERROR(INDEX(D6:G6,COUNT(D6:G6)),"")</f>
        <v>10401953000000</v>
      </c>
      <c r="I6" s="2">
        <f t="shared" ref="I6:S6" si="3">IFERROR(INDEX(I51:I500,MATCH($C$6,$C$51:$C$500,0)),"")</f>
        <v>10401953000000</v>
      </c>
      <c r="J6" s="2">
        <f t="shared" si="3"/>
        <v>9139517000000</v>
      </c>
      <c r="K6" s="2">
        <f t="shared" si="3"/>
        <v>8621965000000</v>
      </c>
      <c r="L6" s="2">
        <f t="shared" si="3"/>
        <v>8887733000000</v>
      </c>
      <c r="M6" s="2">
        <f t="shared" si="3"/>
        <v>8288059000000</v>
      </c>
      <c r="N6" s="2">
        <f t="shared" si="3"/>
        <v>7805735000000</v>
      </c>
      <c r="O6" s="2">
        <f t="shared" si="3"/>
        <v>7395822000000</v>
      </c>
      <c r="P6" s="2">
        <f t="shared" si="3"/>
        <v>6054723250411</v>
      </c>
      <c r="Q6" s="2">
        <f t="shared" si="3"/>
        <v>1492988381718</v>
      </c>
      <c r="R6" s="2">
        <f t="shared" si="3"/>
        <v>1355485684070</v>
      </c>
      <c r="S6" s="2">
        <f t="shared" si="3"/>
        <v>618044339417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54.48</v>
      </c>
      <c r="H7" s="3">
        <f>IFERROR(INDEX(D7:G7,COUNT(D7:G7)),"")</f>
        <v>54.48</v>
      </c>
      <c r="I7" s="3">
        <f t="shared" ref="I7:S7" si="4">IFERROR(INDEX(I51:I500,MATCH($C$7,$C$51:$C$500,0))/1000000000,"")</f>
        <v>54.48</v>
      </c>
      <c r="J7" s="3">
        <f t="shared" si="4"/>
        <v>54.48</v>
      </c>
      <c r="K7" s="3">
        <f t="shared" si="4"/>
        <v>54.48</v>
      </c>
      <c r="L7" s="3">
        <f t="shared" si="4"/>
        <v>54.48</v>
      </c>
      <c r="M7" s="3">
        <f t="shared" si="4"/>
        <v>54.48</v>
      </c>
      <c r="N7" s="3">
        <f t="shared" si="4"/>
        <v>54.48</v>
      </c>
      <c r="O7" s="3">
        <f t="shared" si="4"/>
        <v>54.48</v>
      </c>
      <c r="P7" s="3">
        <f t="shared" si="4"/>
        <v>54.48</v>
      </c>
      <c r="Q7" s="3">
        <f t="shared" si="4"/>
        <v>11.57</v>
      </c>
      <c r="R7" s="3">
        <f t="shared" si="4"/>
        <v>11.55</v>
      </c>
      <c r="S7" s="3">
        <f t="shared" si="4"/>
        <v>6.05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2004000000000</v>
      </c>
      <c r="H8" s="2">
        <f>IFERROR(INDEX(D8:G8,COUNT(D8:G8)),"")</f>
        <v>2004000000000</v>
      </c>
      <c r="I8" s="2">
        <f t="shared" ref="I8:S8" si="5">IFERROR(INDEX(I51:I500,MATCH($C$8,$C$51:$C$500,0)),"")</f>
        <v>-1134000000000</v>
      </c>
      <c r="J8" s="2">
        <f t="shared" si="5"/>
        <v>-3284000000000</v>
      </c>
      <c r="K8" s="2">
        <f t="shared" si="5"/>
        <v>-2617000000000</v>
      </c>
      <c r="L8" s="2">
        <f t="shared" si="5"/>
        <v>-8124000000000</v>
      </c>
      <c r="M8" s="2">
        <f t="shared" si="5"/>
        <v>2414000000000</v>
      </c>
      <c r="N8" s="2">
        <f t="shared" si="5"/>
        <v>607000000000</v>
      </c>
      <c r="O8" s="2">
        <f t="shared" si="5"/>
        <v>7574000000000</v>
      </c>
      <c r="P8" s="2">
        <f t="shared" si="5"/>
        <v>337000000000</v>
      </c>
      <c r="Q8" s="2">
        <f t="shared" si="5"/>
        <v>2222000000000</v>
      </c>
      <c r="R8" s="2">
        <f t="shared" si="5"/>
        <v>2247000000000</v>
      </c>
      <c r="S8" s="2">
        <f t="shared" si="5"/>
        <v>201000000000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36.78</v>
      </c>
      <c r="H9" s="3">
        <f>IFERROR(INDEX(D9:G9,COUNT(D9:G9)),"")</f>
        <v>36.78</v>
      </c>
      <c r="I9" s="3">
        <f t="shared" ref="I9:S9" si="6">IFERROR(INDEX(I51:I500,MATCH($C$9,$C$51:$C$500,0)),"")</f>
        <v>-20.82</v>
      </c>
      <c r="J9" s="3">
        <f t="shared" si="6"/>
        <v>-60.28</v>
      </c>
      <c r="K9" s="3">
        <f t="shared" si="6"/>
        <v>-48.04</v>
      </c>
      <c r="L9" s="3">
        <f t="shared" si="6"/>
        <v>-149.13999999999999</v>
      </c>
      <c r="M9" s="3">
        <f t="shared" si="6"/>
        <v>44.31</v>
      </c>
      <c r="N9" s="3">
        <f t="shared" si="6"/>
        <v>11.14</v>
      </c>
      <c r="O9" s="3">
        <f t="shared" si="6"/>
        <v>139.03</v>
      </c>
      <c r="P9" s="3">
        <f t="shared" si="6"/>
        <v>6.19</v>
      </c>
      <c r="Q9" s="3">
        <f t="shared" si="6"/>
        <v>192.04</v>
      </c>
      <c r="R9" s="3">
        <f t="shared" si="6"/>
        <v>194.58</v>
      </c>
      <c r="S9" s="3">
        <f t="shared" si="6"/>
        <v>33.15</v>
      </c>
    </row>
    <row r="10" spans="1:19" ht="15.5" x14ac:dyDescent="0.35">
      <c r="C10" t="s">
        <v>17</v>
      </c>
      <c r="D10" s="3">
        <f ca="1">IFERROR(IF(D9=0,"",D2/D9),"")</f>
        <v>36.160957041870581</v>
      </c>
      <c r="I10" s="3">
        <f t="shared" ref="I10:S10" ca="1" si="7">IFERROR(IF(I9=0,"",I2/I9),"")</f>
        <v>-77.329490874159461</v>
      </c>
      <c r="J10" s="3">
        <f t="shared" ca="1" si="7"/>
        <v>-9.3729263437292634</v>
      </c>
      <c r="K10" s="3" t="str">
        <f t="shared" ca="1" si="7"/>
        <v/>
      </c>
      <c r="L10" s="3" t="str">
        <f t="shared" ca="1" si="7"/>
        <v/>
      </c>
      <c r="M10" s="3">
        <f t="shared" ca="1" si="7"/>
        <v>11.96118257729632</v>
      </c>
      <c r="N10" s="3">
        <f t="shared" ca="1" si="7"/>
        <v>33.752244165170552</v>
      </c>
      <c r="O10" s="3">
        <f t="shared" ca="1" si="7"/>
        <v>3.0065453499244765</v>
      </c>
      <c r="P10" s="3" t="str">
        <f t="shared" ca="1" si="7"/>
        <v/>
      </c>
      <c r="Q10" s="3">
        <f t="shared" ca="1" si="7"/>
        <v>0.80051551760049988</v>
      </c>
      <c r="R10" s="3">
        <f t="shared" ca="1" si="7"/>
        <v>0.98975280090451212</v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4901190000000</v>
      </c>
      <c r="H11" s="2">
        <f>IFERROR(INDEX(D11:G11,COUNT(D11:G11)),"")</f>
        <v>4901190000000</v>
      </c>
      <c r="I11" s="2">
        <f t="shared" ref="I11:S11" si="8">IFERROR(INDEX(I51:I500,MATCH($C$11,$C$51:$C$500,0)),"")</f>
        <v>4901190000000</v>
      </c>
      <c r="J11" s="2">
        <f t="shared" si="8"/>
        <v>3346921000000</v>
      </c>
      <c r="K11" s="2">
        <f t="shared" si="8"/>
        <v>2862512000000</v>
      </c>
      <c r="L11" s="2">
        <f t="shared" si="8"/>
        <v>4486274000000</v>
      </c>
      <c r="M11" s="2">
        <f t="shared" si="8"/>
        <v>7904295000000</v>
      </c>
      <c r="N11" s="2">
        <f t="shared" si="8"/>
        <v>3901823000000</v>
      </c>
      <c r="O11" s="2">
        <f t="shared" si="8"/>
        <v>4139276000000</v>
      </c>
      <c r="P11" s="2">
        <f t="shared" si="8"/>
        <v>120673700149</v>
      </c>
      <c r="Q11" s="2">
        <f t="shared" si="8"/>
        <v>397238150602</v>
      </c>
      <c r="R11" s="2">
        <f t="shared" si="8"/>
        <v>204565913464</v>
      </c>
      <c r="S11" s="2">
        <f t="shared" si="8"/>
        <v>22391116626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S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S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</row>
    <row r="14" spans="1:19" ht="15.5" x14ac:dyDescent="0.35">
      <c r="C14" t="s">
        <v>26</v>
      </c>
      <c r="D14" s="2">
        <f>IFERROR(INDEX(D51:D500,MATCH($C$14,$C$51:$C$500,0)),"")</f>
        <v>39364000000</v>
      </c>
      <c r="H14" s="2">
        <f>IFERROR(SUM(D14:G14)*(4/MAX(1,COUNT(D14:G14))),"")</f>
        <v>157456000000</v>
      </c>
      <c r="I14" s="2">
        <f t="shared" ref="I14:S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-81155000000</v>
      </c>
      <c r="M14" s="2">
        <f t="shared" si="11"/>
        <v>-9702000000</v>
      </c>
      <c r="N14" s="2">
        <f t="shared" si="11"/>
        <v>-73000000</v>
      </c>
      <c r="O14" s="2">
        <f t="shared" si="11"/>
        <v>-151000000</v>
      </c>
      <c r="P14" s="2">
        <f t="shared" si="11"/>
        <v>-42241668</v>
      </c>
      <c r="Q14" s="2">
        <f t="shared" si="11"/>
        <v>-1474283923</v>
      </c>
      <c r="R14" s="2">
        <f t="shared" si="11"/>
        <v>-7798997880</v>
      </c>
      <c r="S14" s="2">
        <f t="shared" si="11"/>
        <v>-472377315</v>
      </c>
    </row>
    <row r="15" spans="1:19" ht="15.5" x14ac:dyDescent="0.35">
      <c r="C15" t="s">
        <v>27</v>
      </c>
      <c r="D15" s="2">
        <f>IFERROR(INDEX(D51:D500,MATCH($C$15,$C$51:$C$500,0)),"")</f>
        <v>-23203000000</v>
      </c>
      <c r="H15" s="2">
        <f>IFERROR(SUM(D15:G15)*(4/MAX(1,COUNT(D15:G15))),"")</f>
        <v>-92812000000</v>
      </c>
      <c r="I15" s="2">
        <f t="shared" ref="I15:S15" si="12">IFERROR(INDEX(I51:I500,MATCH($C$15,$C$51:$C$500,0)),"")</f>
        <v>-40909000000</v>
      </c>
      <c r="J15" s="2">
        <f t="shared" si="12"/>
        <v>-40618000000</v>
      </c>
      <c r="K15" s="2">
        <f t="shared" si="12"/>
        <v>-31977000000</v>
      </c>
      <c r="L15" s="2">
        <f t="shared" si="12"/>
        <v>-14700000000</v>
      </c>
      <c r="M15" s="2">
        <f t="shared" si="12"/>
        <v>-17661000000</v>
      </c>
      <c r="N15" s="2">
        <f t="shared" si="12"/>
        <v>-21703000000</v>
      </c>
      <c r="O15" s="2">
        <f t="shared" si="12"/>
        <v>-9015000000</v>
      </c>
      <c r="P15" s="2">
        <f t="shared" si="12"/>
        <v>-3483191288</v>
      </c>
      <c r="Q15" s="2">
        <f t="shared" si="12"/>
        <v>-304808772</v>
      </c>
      <c r="R15" s="2">
        <f t="shared" si="12"/>
        <v>-3875830504</v>
      </c>
      <c r="S15" s="2">
        <f t="shared" si="12"/>
        <v>3432928965</v>
      </c>
    </row>
    <row r="16" spans="1:19" ht="15.5" x14ac:dyDescent="0.35">
      <c r="C16" t="s">
        <v>28</v>
      </c>
      <c r="D16" s="2">
        <f>IFERROR(INDEX(D51:D500,MATCH($C$16,$C$51:$C$500,0)),"")</f>
        <v>159240000000</v>
      </c>
      <c r="H16" s="2">
        <f>IFERROR(SUM(D16:G16)*(4/MAX(1,COUNT(D16:G16))),"")</f>
        <v>636960000000</v>
      </c>
      <c r="I16" s="2">
        <f t="shared" ref="I16:S16" si="13">IFERROR(INDEX(I51:I500,MATCH($C$16,$C$51:$C$500,0)),"")</f>
        <v>230568000000</v>
      </c>
      <c r="J16" s="2">
        <f t="shared" si="13"/>
        <v>174508000000</v>
      </c>
      <c r="K16" s="2">
        <f t="shared" si="13"/>
        <v>128802000000</v>
      </c>
      <c r="L16" s="2">
        <f t="shared" si="13"/>
        <v>49588000000</v>
      </c>
      <c r="M16" s="2">
        <f t="shared" si="13"/>
        <v>60643000000</v>
      </c>
      <c r="N16" s="2">
        <f t="shared" si="13"/>
        <v>127104000000</v>
      </c>
      <c r="O16" s="2">
        <f t="shared" si="13"/>
        <v>23786000000</v>
      </c>
      <c r="P16" s="2">
        <f t="shared" si="13"/>
        <v>127887188434</v>
      </c>
      <c r="Q16" s="2">
        <f t="shared" si="13"/>
        <v>82579354009</v>
      </c>
      <c r="R16" s="2">
        <f t="shared" si="13"/>
        <v>37659108243</v>
      </c>
      <c r="S16" s="2">
        <f t="shared" si="13"/>
        <v>-409842068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>
        <f ca="1">IFERROR(D21*D2,"")</f>
        <v>72458400000000</v>
      </c>
      <c r="H20" s="2">
        <f t="shared" ref="H20:S20" ca="1" si="14">IFERROR(H21*H2,"")</f>
        <v>72458400000000</v>
      </c>
      <c r="I20" s="2">
        <f t="shared" ca="1" si="14"/>
        <v>87712800000000</v>
      </c>
      <c r="J20" s="2">
        <f t="shared" ca="1" si="14"/>
        <v>30781200000000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28874400000000</v>
      </c>
      <c r="N20" s="2">
        <f t="shared" ca="1" si="14"/>
        <v>20484480000000</v>
      </c>
      <c r="O20" s="2">
        <f t="shared" ca="1" si="14"/>
        <v>22772640000000</v>
      </c>
      <c r="P20" s="2" t="str">
        <f t="shared" ca="1" si="14"/>
        <v/>
      </c>
      <c r="Q20" s="2">
        <f t="shared" ca="1" si="14"/>
        <v>1778667670000</v>
      </c>
      <c r="R20" s="2">
        <f t="shared" ca="1" si="14"/>
        <v>2224369455000</v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54480000000</v>
      </c>
      <c r="H21" s="2">
        <f>IFERROR(INDEX(D21:G21,COUNT(D21:G21)),"")</f>
        <v>54480000000</v>
      </c>
      <c r="I21" s="2">
        <f t="shared" ref="I21:S21" si="15">IFERROR(INDEX(I51:I500,MATCH($C$7,$C$51:$C$500,0)),"")</f>
        <v>54480000000</v>
      </c>
      <c r="J21" s="2">
        <f t="shared" si="15"/>
        <v>54480000000</v>
      </c>
      <c r="K21" s="2">
        <f t="shared" si="15"/>
        <v>54480000000</v>
      </c>
      <c r="L21" s="2">
        <f t="shared" si="15"/>
        <v>54480000000</v>
      </c>
      <c r="M21" s="2">
        <f t="shared" si="15"/>
        <v>54480000000</v>
      </c>
      <c r="N21" s="2">
        <f t="shared" si="15"/>
        <v>54480000000</v>
      </c>
      <c r="O21" s="2">
        <f t="shared" si="15"/>
        <v>54480000000</v>
      </c>
      <c r="P21" s="2">
        <f t="shared" si="15"/>
        <v>54480000000</v>
      </c>
      <c r="Q21" s="2">
        <f t="shared" si="15"/>
        <v>11570000000</v>
      </c>
      <c r="R21" s="2">
        <f t="shared" si="15"/>
        <v>11550000000</v>
      </c>
      <c r="S21" s="2">
        <f t="shared" si="15"/>
        <v>6050000000</v>
      </c>
    </row>
    <row r="23" spans="1:19" ht="15.5" x14ac:dyDescent="0.35">
      <c r="B23" t="s">
        <v>54</v>
      </c>
      <c r="C23" t="s">
        <v>55</v>
      </c>
      <c r="D23" s="3">
        <f>IFERROR(D5/D6*100,"")</f>
        <v>1.9748406861672996</v>
      </c>
      <c r="H23" s="3">
        <f t="shared" ref="H23:S23" si="16">IFERROR(H5/H6*100,"")</f>
        <v>7.8993627446691983</v>
      </c>
      <c r="I23" s="3">
        <f t="shared" si="16"/>
        <v>4.9484265118290764</v>
      </c>
      <c r="J23" s="3">
        <f t="shared" si="16"/>
        <v>4.8335814682548319</v>
      </c>
      <c r="K23" s="3">
        <f t="shared" si="16"/>
        <v>4.8073148058476223</v>
      </c>
      <c r="L23" s="3">
        <f t="shared" si="16"/>
        <v>3.9714289346900946</v>
      </c>
      <c r="M23" s="3">
        <f t="shared" si="16"/>
        <v>3.7546788699259981</v>
      </c>
      <c r="N23" s="3">
        <f t="shared" si="16"/>
        <v>2.937032835472893</v>
      </c>
      <c r="O23" s="3">
        <f t="shared" si="16"/>
        <v>2.8326263125315885</v>
      </c>
      <c r="P23" s="3">
        <f t="shared" si="16"/>
        <v>3.6883316945137161</v>
      </c>
      <c r="Q23" s="3">
        <f t="shared" si="16"/>
        <v>8.9848342344526841</v>
      </c>
      <c r="R23" s="3">
        <f t="shared" si="16"/>
        <v>2.4007946122520201</v>
      </c>
      <c r="S23" s="3">
        <f t="shared" si="16"/>
        <v>1.2146791727081556</v>
      </c>
    </row>
    <row r="24" spans="1:19" ht="15.5" x14ac:dyDescent="0.35">
      <c r="C24" t="s">
        <v>56</v>
      </c>
      <c r="D24" s="4">
        <f>IFERROR(_xlfn.RRI(5,I23,D23),"")</f>
        <v>-0.16782821236918632</v>
      </c>
      <c r="H24" s="4">
        <f t="shared" ref="H24:S24" si="17">IFERROR(_xlfn.RRI(5,M23,H23),"")</f>
        <v>0.16038966407589683</v>
      </c>
      <c r="I24" s="4">
        <f t="shared" si="17"/>
        <v>0.10997108286480439</v>
      </c>
      <c r="J24" s="4">
        <f t="shared" si="17"/>
        <v>0.11279701383406548</v>
      </c>
      <c r="K24" s="4">
        <f t="shared" si="17"/>
        <v>5.4422145052216653E-2</v>
      </c>
      <c r="L24" s="4">
        <f t="shared" si="17"/>
        <v>-0.15064872057701673</v>
      </c>
      <c r="M24" s="4">
        <f t="shared" si="17"/>
        <v>9.3562371570294456E-2</v>
      </c>
      <c r="N24" s="4">
        <f t="shared" si="17"/>
        <v>0.19313460900484269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0.18</v>
      </c>
      <c r="H25" s="3">
        <f>IFERROR(INDEX(D25:G25,COUNT(D25:G25)),"")</f>
        <v>0.18</v>
      </c>
      <c r="I25" s="3">
        <f t="shared" ref="I25:S25" si="18">IFERROR(INDEX(I51:I500,MATCH($C$25,$C$51:$C$500,0)),"")</f>
        <v>2.39</v>
      </c>
      <c r="J25" s="3">
        <f t="shared" si="18"/>
        <v>2.0299999999999998</v>
      </c>
      <c r="K25" s="3">
        <f t="shared" si="18"/>
        <v>1.52</v>
      </c>
      <c r="L25" s="3">
        <f t="shared" si="18"/>
        <v>0.51</v>
      </c>
      <c r="M25" s="3">
        <f t="shared" si="18"/>
        <v>0.36</v>
      </c>
      <c r="N25" s="3">
        <f t="shared" si="18"/>
        <v>1.1499999999999999</v>
      </c>
      <c r="O25" s="3">
        <f t="shared" si="18"/>
        <v>1.1200000000000001</v>
      </c>
      <c r="P25" s="3">
        <f t="shared" si="18"/>
        <v>2.2799999999999998</v>
      </c>
      <c r="Q25" s="3">
        <f t="shared" si="18"/>
        <v>7.11</v>
      </c>
      <c r="R25" s="3">
        <f t="shared" si="18"/>
        <v>2.92</v>
      </c>
      <c r="S25" s="3">
        <f t="shared" si="18"/>
        <v>0.5</v>
      </c>
    </row>
    <row r="26" spans="1:19" ht="15.5" x14ac:dyDescent="0.35">
      <c r="C26" t="s">
        <v>59</v>
      </c>
      <c r="D26" s="4">
        <f>IFERROR(_xlfn.RRI(5,I25,D25),"")</f>
        <v>-0.40382340698978536</v>
      </c>
      <c r="H26" s="4">
        <f t="shared" ref="H26:S26" si="19">IFERROR(_xlfn.RRI(5,M25,H25),"")</f>
        <v>-0.12944943670387588</v>
      </c>
      <c r="I26" s="4">
        <f t="shared" si="19"/>
        <v>0.15755067383791044</v>
      </c>
      <c r="J26" s="4">
        <f t="shared" si="19"/>
        <v>0.12630393921616268</v>
      </c>
      <c r="K26" s="4">
        <f t="shared" si="19"/>
        <v>-7.7892088518272229E-2</v>
      </c>
      <c r="L26" s="4">
        <f t="shared" si="19"/>
        <v>-0.40960847437541459</v>
      </c>
      <c r="M26" s="4">
        <f t="shared" si="19"/>
        <v>-0.34206357624791406</v>
      </c>
      <c r="N26" s="4">
        <f t="shared" si="19"/>
        <v>0.18126018804310839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25.912646842878122</v>
      </c>
      <c r="H27" s="3">
        <f t="shared" ref="H27:S27" si="20">IFERROR(H4/H21,"")</f>
        <v>103.65058737151249</v>
      </c>
      <c r="I27" s="3">
        <f t="shared" si="20"/>
        <v>104.93162628487518</v>
      </c>
      <c r="J27" s="3">
        <f t="shared" si="20"/>
        <v>124.25424008810573</v>
      </c>
      <c r="K27" s="3">
        <f t="shared" si="20"/>
        <v>139.43590308370045</v>
      </c>
      <c r="L27" s="3">
        <f t="shared" si="20"/>
        <v>203.81204111600587</v>
      </c>
      <c r="M27" s="3">
        <f t="shared" si="20"/>
        <v>285.65662628487519</v>
      </c>
      <c r="N27" s="3">
        <f t="shared" si="20"/>
        <v>215.80071585903084</v>
      </c>
      <c r="O27" s="3">
        <f t="shared" si="20"/>
        <v>226.8337738619677</v>
      </c>
      <c r="P27" s="3">
        <f t="shared" si="20"/>
        <v>150.95715770269823</v>
      </c>
      <c r="Q27" s="3">
        <f t="shared" si="20"/>
        <v>533.26604388349176</v>
      </c>
      <c r="R27" s="3">
        <f t="shared" si="20"/>
        <v>212.67268312069265</v>
      </c>
      <c r="S27" s="3">
        <f t="shared" si="20"/>
        <v>37.409768581983471</v>
      </c>
    </row>
    <row r="28" spans="1:19" ht="15.5" x14ac:dyDescent="0.35">
      <c r="C28" t="s">
        <v>61</v>
      </c>
      <c r="D28" s="4">
        <f>IFERROR(_xlfn.RRI(5,I27,D27),"")</f>
        <v>-0.244001255136849</v>
      </c>
      <c r="H28" s="4">
        <f t="shared" ref="H28:S28" si="21">IFERROR(_xlfn.RRI(5,M27,H27),"")</f>
        <v>-0.18352010908915561</v>
      </c>
      <c r="I28" s="4">
        <f t="shared" si="21"/>
        <v>-0.13429344774132523</v>
      </c>
      <c r="J28" s="4">
        <f t="shared" si="21"/>
        <v>-0.11341434547875207</v>
      </c>
      <c r="K28" s="4">
        <f t="shared" si="21"/>
        <v>-1.5752816402865188E-2</v>
      </c>
      <c r="L28" s="4">
        <f t="shared" si="21"/>
        <v>-0.17499385844580173</v>
      </c>
      <c r="M28" s="4">
        <f t="shared" si="21"/>
        <v>6.0782920208978686E-2</v>
      </c>
      <c r="N28" s="4">
        <f t="shared" si="21"/>
        <v>0.41975553954245259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-0.92468619246861916</v>
      </c>
      <c r="I29" s="4">
        <f t="shared" si="22"/>
        <v>0.17733990147783268</v>
      </c>
      <c r="J29" s="4">
        <f t="shared" si="22"/>
        <v>0.33552631578947356</v>
      </c>
      <c r="K29" s="4">
        <f t="shared" si="22"/>
        <v>1.9803921568627452</v>
      </c>
      <c r="L29" s="4">
        <f t="shared" si="22"/>
        <v>0.41666666666666674</v>
      </c>
      <c r="M29" s="4">
        <f t="shared" si="22"/>
        <v>-0.68695652173913047</v>
      </c>
      <c r="N29" s="4">
        <f t="shared" si="22"/>
        <v>2.6785714285714107E-2</v>
      </c>
      <c r="O29" s="4">
        <f t="shared" si="22"/>
        <v>-0.50877192982456132</v>
      </c>
      <c r="P29" s="4">
        <f t="shared" si="22"/>
        <v>-0.67932489451476796</v>
      </c>
      <c r="Q29" s="4">
        <f t="shared" si="22"/>
        <v>1.4349315068493151</v>
      </c>
      <c r="R29" s="4">
        <f t="shared" si="22"/>
        <v>4.84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-1.2208320396034322E-2</v>
      </c>
      <c r="I30" s="4">
        <f t="shared" si="23"/>
        <v>-0.15550868758707426</v>
      </c>
      <c r="J30" s="4">
        <f t="shared" si="23"/>
        <v>-0.10887915278521548</v>
      </c>
      <c r="K30" s="4">
        <f t="shared" si="23"/>
        <v>-0.31586032738695635</v>
      </c>
      <c r="L30" s="4">
        <f t="shared" si="23"/>
        <v>-0.28651386888273556</v>
      </c>
      <c r="M30" s="4">
        <f t="shared" si="23"/>
        <v>0.32370564735047891</v>
      </c>
      <c r="N30" s="4">
        <f t="shared" si="23"/>
        <v>-4.8639397101644409E-2</v>
      </c>
      <c r="O30" s="4">
        <f t="shared" si="23"/>
        <v>0.50263675677243658</v>
      </c>
      <c r="P30" s="4">
        <f t="shared" si="23"/>
        <v>-0.71691961370096269</v>
      </c>
      <c r="Q30" s="4">
        <f t="shared" si="23"/>
        <v>1.5074496454293613</v>
      </c>
      <c r="R30" s="4">
        <f t="shared" si="23"/>
        <v>4.6849505137841385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152.81</v>
      </c>
      <c r="H32" s="3">
        <f>IFERROR(INDEX(D32:G32,COUNT(D32:G32)),"")</f>
        <v>152.81</v>
      </c>
      <c r="I32" s="3">
        <f t="shared" ref="I32:S32" si="24">IFERROR(INDEX(I51:I500,MATCH($C$32,$C$51:$C$500,0)),"")</f>
        <v>152.81</v>
      </c>
      <c r="J32" s="3">
        <f t="shared" si="24"/>
        <v>135.5</v>
      </c>
      <c r="K32" s="3">
        <f t="shared" si="24"/>
        <v>127.18</v>
      </c>
      <c r="L32" s="3">
        <f t="shared" si="24"/>
        <v>132.56</v>
      </c>
      <c r="M32" s="3">
        <f t="shared" si="24"/>
        <v>126.69</v>
      </c>
      <c r="N32" s="3">
        <f t="shared" si="24"/>
        <v>120.97</v>
      </c>
      <c r="O32" s="3">
        <f t="shared" si="24"/>
        <v>116.76</v>
      </c>
      <c r="P32" s="3">
        <f t="shared" si="24"/>
        <v>111.11</v>
      </c>
      <c r="Q32" s="3">
        <f t="shared" si="24"/>
        <v>129</v>
      </c>
      <c r="R32" s="3">
        <f t="shared" si="24"/>
        <v>117.36</v>
      </c>
      <c r="S32" s="3">
        <f t="shared" si="24"/>
        <v>102.15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10.54</v>
      </c>
      <c r="H33" s="3">
        <f>IFERROR(INDEX(D33:G33,COUNT(D33:G33)),"")</f>
        <v>10.54</v>
      </c>
      <c r="I33" s="3">
        <f t="shared" ref="I33:S33" si="25">IFERROR(INDEX(I51:I500,MATCH($C$33,$C$51:$C$500,0)),"")</f>
        <v>10.54</v>
      </c>
      <c r="J33" s="3">
        <f t="shared" si="25"/>
        <v>4.17</v>
      </c>
      <c r="K33" s="3">
        <f t="shared" si="25"/>
        <v>4.87</v>
      </c>
      <c r="L33" s="3">
        <f t="shared" si="25"/>
        <v>5.43</v>
      </c>
      <c r="M33" s="3">
        <f t="shared" si="25"/>
        <v>4.18</v>
      </c>
      <c r="N33" s="3">
        <f t="shared" si="25"/>
        <v>3.11</v>
      </c>
      <c r="O33" s="3">
        <f t="shared" si="25"/>
        <v>3.58</v>
      </c>
      <c r="P33" s="3">
        <f t="shared" si="25"/>
        <v>2.79</v>
      </c>
      <c r="Q33" s="3">
        <f t="shared" si="25"/>
        <v>1.68</v>
      </c>
      <c r="R33" s="3">
        <f t="shared" si="25"/>
        <v>2.3199999999999998</v>
      </c>
      <c r="S33" s="3">
        <f t="shared" si="25"/>
        <v>0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894.44</v>
      </c>
      <c r="H34" s="3">
        <f>IFERROR(INDEX(D34:G34,COUNT(D34:G34)),"")</f>
        <v>894.44</v>
      </c>
      <c r="I34" s="3">
        <f t="shared" ref="I34:S34" si="26">IFERROR(INDEX(I51:I500,MATCH($C$34,$C$51:$C$500,0)),"")</f>
        <v>673.64</v>
      </c>
      <c r="J34" s="3">
        <f t="shared" si="26"/>
        <v>278.33</v>
      </c>
      <c r="K34" s="3">
        <f t="shared" si="26"/>
        <v>407.89</v>
      </c>
      <c r="L34" s="3">
        <f t="shared" si="26"/>
        <v>1411.76</v>
      </c>
      <c r="M34" s="3">
        <f t="shared" si="26"/>
        <v>1472.22</v>
      </c>
      <c r="N34" s="3">
        <f t="shared" si="26"/>
        <v>326.95999999999998</v>
      </c>
      <c r="O34" s="3">
        <f t="shared" si="26"/>
        <v>373.21</v>
      </c>
      <c r="P34" s="3">
        <f t="shared" si="26"/>
        <v>135.96</v>
      </c>
      <c r="Q34" s="3">
        <f t="shared" si="26"/>
        <v>30.52</v>
      </c>
      <c r="R34" s="3">
        <f t="shared" si="26"/>
        <v>93.15</v>
      </c>
      <c r="S34" s="3">
        <f t="shared" si="26"/>
        <v>0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62.13</v>
      </c>
      <c r="H35" s="3">
        <f>IFERROR(INDEX(D35:G35,COUNT(D35:G35)),"")</f>
        <v>62.13</v>
      </c>
      <c r="I35" s="3">
        <f t="shared" ref="I35:S35" si="27">IFERROR(INDEX(I51:I500,MATCH($C$35,$C$51:$C$500,0)),"")</f>
        <v>15.34</v>
      </c>
      <c r="J35" s="3">
        <f t="shared" si="27"/>
        <v>4.55</v>
      </c>
      <c r="K35" s="3">
        <f t="shared" si="27"/>
        <v>4.45</v>
      </c>
      <c r="L35" s="3">
        <f t="shared" si="27"/>
        <v>3.53</v>
      </c>
      <c r="M35" s="3">
        <f t="shared" si="27"/>
        <v>1.86</v>
      </c>
      <c r="N35" s="3">
        <f t="shared" si="27"/>
        <v>1.74</v>
      </c>
      <c r="O35" s="3">
        <f t="shared" si="27"/>
        <v>1.84</v>
      </c>
      <c r="P35" s="3">
        <f t="shared" si="27"/>
        <v>2.0499999999999998</v>
      </c>
      <c r="Q35" s="3">
        <f t="shared" si="27"/>
        <v>0.41</v>
      </c>
      <c r="R35" s="3">
        <f t="shared" si="27"/>
        <v>1.28</v>
      </c>
      <c r="S35" s="3">
        <f t="shared" si="27"/>
        <v>0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81</v>
      </c>
      <c r="E50" t="s">
        <v>82</v>
      </c>
      <c r="F50" t="s">
        <v>83</v>
      </c>
      <c r="G50" t="s">
        <v>436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85</v>
      </c>
      <c r="C51" t="s">
        <v>5</v>
      </c>
      <c r="D51" s="5">
        <v>1411721000000</v>
      </c>
      <c r="E51" s="5">
        <v>1318265000000</v>
      </c>
      <c r="F51" s="5">
        <v>1428468000000</v>
      </c>
      <c r="G51" s="5">
        <v>1558221000000</v>
      </c>
      <c r="I51" s="5">
        <v>5716675000000</v>
      </c>
      <c r="J51" s="5">
        <v>6769371000000</v>
      </c>
      <c r="K51" s="5">
        <v>7596468000000</v>
      </c>
      <c r="L51" s="5">
        <v>11103680000000</v>
      </c>
      <c r="M51" s="5">
        <v>15562573000000</v>
      </c>
      <c r="N51" s="5">
        <v>11756823000000</v>
      </c>
      <c r="O51" s="5">
        <v>12357904000000</v>
      </c>
      <c r="P51" s="5">
        <v>8224145951643</v>
      </c>
      <c r="Q51" s="5">
        <v>6169888127732</v>
      </c>
      <c r="R51" s="5">
        <v>2456369490044</v>
      </c>
      <c r="S51" s="5">
        <v>226329099921</v>
      </c>
    </row>
    <row r="52" spans="2:19" ht="15.5" x14ac:dyDescent="0.35">
      <c r="C52" t="s">
        <v>1898</v>
      </c>
      <c r="D52" s="5">
        <v>3186288000000</v>
      </c>
      <c r="E52" s="5">
        <v>679861000000</v>
      </c>
      <c r="F52" s="5">
        <v>827563000000</v>
      </c>
      <c r="G52" s="5">
        <v>1022963000000</v>
      </c>
      <c r="I52" s="5">
        <v>5716675000000</v>
      </c>
      <c r="J52" s="5">
        <v>6769371000000</v>
      </c>
      <c r="K52" s="5">
        <v>7596468000000</v>
      </c>
      <c r="L52" s="5">
        <v>8906728000000</v>
      </c>
      <c r="M52" s="5">
        <v>12500614000000</v>
      </c>
      <c r="N52" s="5">
        <v>9451901000000</v>
      </c>
      <c r="O52" s="5">
        <v>10617314000000</v>
      </c>
      <c r="P52" s="5">
        <v>7854313713465</v>
      </c>
      <c r="Q52" s="5">
        <v>5717701470132</v>
      </c>
      <c r="R52" s="5">
        <v>2236130696992</v>
      </c>
      <c r="S52" s="5">
        <v>209110835071</v>
      </c>
    </row>
    <row r="53" spans="2:19" ht="15.5" x14ac:dyDescent="0.35">
      <c r="C53" t="s">
        <v>177</v>
      </c>
      <c r="D53" s="5">
        <v>-1070649000000</v>
      </c>
      <c r="E53" s="5">
        <v>362635000000</v>
      </c>
      <c r="F53" s="5">
        <v>367271000000</v>
      </c>
      <c r="G53" s="5">
        <v>340743000000</v>
      </c>
      <c r="L53" s="5">
        <v>625261000000</v>
      </c>
      <c r="M53" s="5">
        <v>846721000000</v>
      </c>
      <c r="N53" s="5">
        <v>1150436000000</v>
      </c>
      <c r="O53" s="5">
        <v>796986000000</v>
      </c>
    </row>
    <row r="54" spans="2:19" ht="15.5" x14ac:dyDescent="0.35">
      <c r="C54" t="s">
        <v>749</v>
      </c>
      <c r="D54" s="5">
        <v>-201741000000</v>
      </c>
      <c r="E54" s="5">
        <v>89751000000</v>
      </c>
      <c r="F54" s="5">
        <v>66179000000</v>
      </c>
      <c r="G54" s="5">
        <v>45811000000</v>
      </c>
      <c r="L54" s="5">
        <v>506110000000</v>
      </c>
      <c r="M54" s="5">
        <v>1201976000000</v>
      </c>
      <c r="N54" s="5">
        <v>772650000000</v>
      </c>
      <c r="O54" s="5">
        <v>847938000000</v>
      </c>
      <c r="P54" s="5">
        <v>347452701194</v>
      </c>
      <c r="Q54" s="5">
        <v>418612921705</v>
      </c>
      <c r="R54" s="5">
        <v>163260325888</v>
      </c>
      <c r="S54" s="5">
        <v>8242894029</v>
      </c>
    </row>
    <row r="55" spans="2:19" ht="15.5" x14ac:dyDescent="0.35">
      <c r="C55" t="s">
        <v>2368</v>
      </c>
      <c r="D55" s="5">
        <v>-139107000000</v>
      </c>
      <c r="E55" s="5">
        <v>47459000000</v>
      </c>
      <c r="F55" s="5">
        <v>42858000000</v>
      </c>
      <c r="G55" s="5">
        <v>48790000000</v>
      </c>
      <c r="L55" s="5">
        <v>14386000000</v>
      </c>
      <c r="M55" s="5">
        <v>9469000000</v>
      </c>
    </row>
    <row r="56" spans="2:19" ht="15.5" x14ac:dyDescent="0.35">
      <c r="C56" t="s">
        <v>1610</v>
      </c>
      <c r="D56" s="5">
        <v>-1184000000</v>
      </c>
      <c r="E56" s="5">
        <v>30000000</v>
      </c>
      <c r="F56" s="5">
        <v>375000000</v>
      </c>
      <c r="G56" s="5">
        <v>779000000</v>
      </c>
      <c r="L56" s="5">
        <v>162564000000</v>
      </c>
      <c r="M56" s="5">
        <v>68554000000</v>
      </c>
      <c r="N56" s="5">
        <v>-15339000000</v>
      </c>
      <c r="O56" s="5">
        <v>37345000000</v>
      </c>
      <c r="R56" s="5">
        <v>20200499856</v>
      </c>
      <c r="S56" s="5">
        <v>4028202885</v>
      </c>
    </row>
    <row r="57" spans="2:19" ht="15.5" x14ac:dyDescent="0.35">
      <c r="C57" t="s">
        <v>1609</v>
      </c>
      <c r="D57" s="5">
        <v>-26783000000</v>
      </c>
      <c r="E57" s="5">
        <v>9522000000</v>
      </c>
      <c r="F57" s="5">
        <v>9044000000</v>
      </c>
      <c r="G57" s="5">
        <v>8217000000</v>
      </c>
      <c r="L57" s="5">
        <v>17241000000</v>
      </c>
      <c r="M57" s="5">
        <v>20360000000</v>
      </c>
      <c r="N57" s="5">
        <v>22170000000</v>
      </c>
      <c r="O57" s="5">
        <v>28598000000</v>
      </c>
      <c r="P57" s="5">
        <v>19528788961</v>
      </c>
      <c r="Q57" s="5">
        <v>12823165530</v>
      </c>
      <c r="R57" s="5">
        <v>1663450648</v>
      </c>
      <c r="S57" s="5">
        <v>1026677</v>
      </c>
    </row>
    <row r="58" spans="2:19" ht="15.5" x14ac:dyDescent="0.35">
      <c r="C58" t="s">
        <v>91</v>
      </c>
      <c r="D58" s="5">
        <v>105250000000</v>
      </c>
      <c r="E58" s="5">
        <v>76627000000</v>
      </c>
      <c r="F58" s="5">
        <v>91755000000</v>
      </c>
      <c r="G58" s="5">
        <v>111335000000</v>
      </c>
      <c r="I58" s="5">
        <v>384967000000</v>
      </c>
      <c r="J58" s="5">
        <v>369803000000</v>
      </c>
      <c r="K58" s="5">
        <v>331980000000</v>
      </c>
      <c r="L58" s="5">
        <v>325281000000</v>
      </c>
      <c r="M58" s="5">
        <v>295676000000</v>
      </c>
      <c r="N58" s="5">
        <v>195780000000</v>
      </c>
      <c r="O58" s="5">
        <v>170384000000</v>
      </c>
      <c r="P58" s="5">
        <v>99978929758</v>
      </c>
      <c r="Q58" s="5">
        <v>51865827911</v>
      </c>
      <c r="R58" s="5">
        <v>-1239714259</v>
      </c>
      <c r="S58" s="5">
        <v>4484955352</v>
      </c>
    </row>
    <row r="59" spans="2:19" ht="15.5" x14ac:dyDescent="0.35">
      <c r="C59" t="s">
        <v>88</v>
      </c>
      <c r="D59" s="5">
        <v>-1252517000000</v>
      </c>
      <c r="E59" s="5">
        <v>-1237977000000</v>
      </c>
      <c r="F59" s="5">
        <v>-1421362000000</v>
      </c>
      <c r="G59" s="5">
        <v>-1514753000000</v>
      </c>
      <c r="I59" s="5">
        <v>-5426609000000</v>
      </c>
      <c r="J59" s="5">
        <v>-6505707000000</v>
      </c>
      <c r="K59" s="5">
        <v>-7397013000000</v>
      </c>
      <c r="L59" s="5">
        <v>-10952938000000</v>
      </c>
      <c r="M59" s="5">
        <v>-15501926000000</v>
      </c>
      <c r="N59" s="5">
        <v>-11706985000000</v>
      </c>
      <c r="O59" s="5">
        <v>-12184960000000</v>
      </c>
      <c r="P59" s="5">
        <v>-8089956946302</v>
      </c>
      <c r="Q59" s="5">
        <v>-6090209180166</v>
      </c>
      <c r="R59" s="5">
        <v>-2408763238123</v>
      </c>
      <c r="S59" s="5">
        <v>-228168320138</v>
      </c>
    </row>
    <row r="60" spans="2:19" ht="15.5" x14ac:dyDescent="0.35">
      <c r="C60" t="s">
        <v>1132</v>
      </c>
      <c r="D60" s="5">
        <v>-260242000000</v>
      </c>
      <c r="E60" s="5">
        <v>-220258000000</v>
      </c>
      <c r="F60" s="5">
        <v>-227440000000</v>
      </c>
      <c r="G60" s="5">
        <v>-229703000000</v>
      </c>
      <c r="I60" s="5">
        <v>-937643000000</v>
      </c>
      <c r="J60" s="5">
        <v>-1032545000000</v>
      </c>
      <c r="K60" s="5">
        <v>-1186008000000</v>
      </c>
      <c r="L60" s="5">
        <v>-1020133000000</v>
      </c>
      <c r="M60" s="5">
        <v>-1362416000000</v>
      </c>
      <c r="N60" s="5">
        <v>-1103081000000</v>
      </c>
      <c r="O60" s="5">
        <v>-583726000000</v>
      </c>
    </row>
    <row r="61" spans="2:19" ht="15.5" x14ac:dyDescent="0.35">
      <c r="C61" t="s">
        <v>1134</v>
      </c>
      <c r="D61" s="5">
        <v>-311334000000</v>
      </c>
      <c r="E61" s="5">
        <v>-333297000000</v>
      </c>
      <c r="F61" s="5">
        <v>-381345000000</v>
      </c>
      <c r="G61" s="5">
        <v>-285631000000</v>
      </c>
      <c r="I61" s="5">
        <v>-1311607000000</v>
      </c>
      <c r="J61" s="5">
        <v>-1059825000000</v>
      </c>
      <c r="K61" s="5">
        <v>-746451000000</v>
      </c>
      <c r="L61" s="5">
        <v>-746335000000</v>
      </c>
      <c r="M61" s="5">
        <v>-784835000000</v>
      </c>
      <c r="N61" s="5">
        <v>-541331000000</v>
      </c>
      <c r="O61" s="5">
        <v>-315504000000</v>
      </c>
      <c r="P61" s="5">
        <v>-66486175094</v>
      </c>
      <c r="Q61" s="5">
        <v>-54679642771</v>
      </c>
      <c r="R61" s="5">
        <v>-38265326839</v>
      </c>
      <c r="S61" s="5">
        <v>-13959282339</v>
      </c>
    </row>
    <row r="62" spans="2:19" ht="15.5" x14ac:dyDescent="0.35">
      <c r="C62" t="s">
        <v>2327</v>
      </c>
      <c r="D62" s="5">
        <v>7603000000</v>
      </c>
      <c r="E62" s="5">
        <v>-4626000000</v>
      </c>
      <c r="F62" s="5">
        <v>-11780000000</v>
      </c>
      <c r="G62" s="5">
        <v>-16685000000</v>
      </c>
      <c r="I62" s="5">
        <v>-25488000000</v>
      </c>
      <c r="J62" s="5">
        <v>-81474000000</v>
      </c>
      <c r="K62" s="5">
        <v>-76427000000</v>
      </c>
      <c r="L62" s="5">
        <v>-113938000000</v>
      </c>
      <c r="M62" s="5">
        <v>-83041000000</v>
      </c>
      <c r="N62" s="5">
        <v>-45854000000</v>
      </c>
      <c r="O62" s="5">
        <v>-116571000000</v>
      </c>
      <c r="P62" s="5">
        <v>-68570589405</v>
      </c>
      <c r="Q62" s="5">
        <v>-23067375241</v>
      </c>
      <c r="R62" s="5">
        <v>-3861552329</v>
      </c>
      <c r="S62" s="5">
        <v>-17787402</v>
      </c>
    </row>
    <row r="63" spans="2:19" ht="15.5" x14ac:dyDescent="0.35">
      <c r="C63" t="s">
        <v>1612</v>
      </c>
      <c r="D63" s="5">
        <v>-7222000000</v>
      </c>
      <c r="E63" s="5">
        <v>-6597000000</v>
      </c>
      <c r="F63" s="5">
        <v>-3598000000</v>
      </c>
      <c r="G63" s="5">
        <v>-9196000000</v>
      </c>
      <c r="I63" s="5">
        <v>-26613000000</v>
      </c>
      <c r="J63" s="5">
        <v>-36380000000</v>
      </c>
      <c r="K63" s="5">
        <v>-47778000000</v>
      </c>
      <c r="L63" s="5">
        <v>-272135000000</v>
      </c>
      <c r="M63" s="5">
        <v>-226100000000</v>
      </c>
      <c r="N63" s="5">
        <v>-365390000000</v>
      </c>
      <c r="O63" s="5">
        <v>-133462000000</v>
      </c>
      <c r="P63" s="5">
        <v>-59218154929</v>
      </c>
      <c r="Q63" s="5">
        <v>-18415327432</v>
      </c>
      <c r="R63" s="5">
        <v>-5817815057</v>
      </c>
      <c r="S63" s="5">
        <v>-220317416</v>
      </c>
    </row>
    <row r="64" spans="2:19" ht="15.5" x14ac:dyDescent="0.35">
      <c r="C64" t="s">
        <v>92</v>
      </c>
      <c r="D64" s="5">
        <v>159204000000</v>
      </c>
      <c r="E64" s="5">
        <v>80288000000</v>
      </c>
      <c r="F64" s="5">
        <v>7106000000</v>
      </c>
      <c r="G64" s="5">
        <v>43468000000</v>
      </c>
      <c r="I64" s="5">
        <v>290066000000</v>
      </c>
      <c r="J64" s="5">
        <v>263664000000</v>
      </c>
      <c r="K64" s="5">
        <v>199455000000</v>
      </c>
      <c r="L64" s="5">
        <v>150742000000</v>
      </c>
      <c r="M64" s="5">
        <v>60647000000</v>
      </c>
      <c r="N64" s="5">
        <v>49838000000</v>
      </c>
      <c r="O64" s="5">
        <v>172944000000</v>
      </c>
      <c r="P64" s="5">
        <v>134189005341</v>
      </c>
      <c r="Q64" s="5">
        <v>79678947566</v>
      </c>
      <c r="R64" s="5">
        <v>47606251921</v>
      </c>
      <c r="S64" s="5">
        <v>-1839220217</v>
      </c>
    </row>
    <row r="65" spans="3:19" ht="15.5" x14ac:dyDescent="0.35">
      <c r="C65" t="s">
        <v>93</v>
      </c>
      <c r="D65" s="5">
        <v>36000000</v>
      </c>
      <c r="E65" s="5">
        <v>-42192000000</v>
      </c>
      <c r="F65" s="5">
        <v>903000000</v>
      </c>
      <c r="G65" s="5">
        <v>-18245000000</v>
      </c>
      <c r="I65" s="5">
        <v>-59498000000</v>
      </c>
      <c r="J65" s="5">
        <v>-89156000000</v>
      </c>
      <c r="K65" s="5">
        <v>-70653000000</v>
      </c>
      <c r="L65" s="5">
        <v>-101154000000</v>
      </c>
      <c r="M65" s="5">
        <v>-4000000</v>
      </c>
      <c r="N65" s="5">
        <v>77266000000</v>
      </c>
      <c r="O65" s="5">
        <v>-149158000000</v>
      </c>
      <c r="P65" s="5">
        <v>-6301816907</v>
      </c>
      <c r="Q65" s="5">
        <v>2900406443</v>
      </c>
      <c r="R65" s="5">
        <v>-9947143678</v>
      </c>
      <c r="S65" s="5">
        <v>1429378149</v>
      </c>
    </row>
    <row r="66" spans="3:19" ht="15.5" x14ac:dyDescent="0.35">
      <c r="C66" t="s">
        <v>94</v>
      </c>
      <c r="D66" s="5">
        <v>-859000000</v>
      </c>
      <c r="E66" s="5">
        <v>-5439000000</v>
      </c>
      <c r="F66" s="5">
        <v>7596000000</v>
      </c>
      <c r="G66" s="5">
        <v>-1298000000</v>
      </c>
      <c r="L66" s="5">
        <v>7261000000</v>
      </c>
      <c r="M66" s="5">
        <v>1932000000</v>
      </c>
      <c r="N66" s="5">
        <v>1732000000</v>
      </c>
      <c r="O66" s="5">
        <v>3618000000</v>
      </c>
      <c r="P66" s="5">
        <v>170607420</v>
      </c>
      <c r="Q66" s="5">
        <v>3831072767</v>
      </c>
      <c r="R66" s="5">
        <v>3005520354</v>
      </c>
      <c r="S66" s="5">
        <v>1883511478</v>
      </c>
    </row>
    <row r="67" spans="3:19" ht="15.5" x14ac:dyDescent="0.35">
      <c r="C67" t="s">
        <v>96</v>
      </c>
      <c r="D67" s="5">
        <v>7400000000</v>
      </c>
      <c r="E67" s="5">
        <v>-9620000000</v>
      </c>
      <c r="F67" s="5">
        <v>6241000000</v>
      </c>
      <c r="G67" s="5">
        <v>-4021000000</v>
      </c>
      <c r="M67" s="5">
        <v>-14987000000</v>
      </c>
      <c r="N67" s="5">
        <v>-8775000000</v>
      </c>
      <c r="O67" s="5">
        <v>9037000000</v>
      </c>
    </row>
    <row r="68" spans="3:19" ht="15.5" x14ac:dyDescent="0.35">
      <c r="C68" t="s">
        <v>95</v>
      </c>
    </row>
    <row r="69" spans="3:19" ht="15.5" x14ac:dyDescent="0.35">
      <c r="C69" t="s">
        <v>26</v>
      </c>
      <c r="D69" s="5">
        <v>39364000000</v>
      </c>
      <c r="E69" s="5">
        <v>-14185000000</v>
      </c>
      <c r="F69" s="5">
        <v>-14396000000</v>
      </c>
      <c r="G69" s="5">
        <v>-10783000000</v>
      </c>
      <c r="L69" s="5">
        <v>-81155000000</v>
      </c>
      <c r="M69" s="5">
        <v>-9702000000</v>
      </c>
      <c r="N69" s="5">
        <v>-73000000</v>
      </c>
      <c r="O69" s="5">
        <v>-151000000</v>
      </c>
      <c r="P69" s="5">
        <v>-42241668</v>
      </c>
      <c r="Q69" s="5">
        <v>-1474283923</v>
      </c>
      <c r="R69" s="5">
        <v>-7798997880</v>
      </c>
      <c r="S69" s="5">
        <v>-472377315</v>
      </c>
    </row>
    <row r="70" spans="3:19" ht="15.5" x14ac:dyDescent="0.35">
      <c r="C70" t="s">
        <v>2369</v>
      </c>
      <c r="D70" s="5">
        <v>-4111000000</v>
      </c>
      <c r="E70" s="5">
        <v>-1617000000</v>
      </c>
      <c r="F70" s="5">
        <v>5618000000</v>
      </c>
      <c r="G70" s="5">
        <v>110000000</v>
      </c>
      <c r="L70" s="5">
        <v>-10883000000</v>
      </c>
      <c r="M70" s="5">
        <v>50213000000</v>
      </c>
      <c r="N70" s="5">
        <v>104102000000</v>
      </c>
      <c r="O70" s="5">
        <v>-136206000000</v>
      </c>
    </row>
    <row r="71" spans="3:19" ht="15.5" x14ac:dyDescent="0.35">
      <c r="C71" t="s">
        <v>97</v>
      </c>
      <c r="D71" s="5">
        <v>36000000</v>
      </c>
      <c r="E71" s="5">
        <v>-42192000000</v>
      </c>
      <c r="F71" s="5">
        <v>903000000</v>
      </c>
      <c r="G71" s="5">
        <v>-18245000000</v>
      </c>
      <c r="I71" s="5">
        <v>-59498000000</v>
      </c>
      <c r="J71" s="5">
        <v>-89156000000</v>
      </c>
      <c r="K71" s="5">
        <v>-70653000000</v>
      </c>
      <c r="L71" s="5">
        <v>-101154000000</v>
      </c>
      <c r="M71" s="5">
        <v>-4000000</v>
      </c>
      <c r="N71" s="5">
        <v>77266000000</v>
      </c>
      <c r="O71" s="5">
        <v>-149158000000</v>
      </c>
      <c r="P71" s="5">
        <v>-6301816907</v>
      </c>
      <c r="Q71" s="5">
        <v>2900406443</v>
      </c>
      <c r="R71" s="5">
        <v>-9947143678</v>
      </c>
      <c r="S71" s="5">
        <v>1429378149</v>
      </c>
    </row>
    <row r="72" spans="3:19" ht="15.5" x14ac:dyDescent="0.35">
      <c r="C72" t="s">
        <v>28</v>
      </c>
      <c r="D72" s="5">
        <v>159240000000</v>
      </c>
      <c r="E72" s="5">
        <v>38096000000</v>
      </c>
      <c r="F72" s="5">
        <v>8009000000</v>
      </c>
      <c r="G72" s="5">
        <v>25223000000</v>
      </c>
      <c r="I72" s="5">
        <v>230568000000</v>
      </c>
      <c r="J72" s="5">
        <v>174508000000</v>
      </c>
      <c r="K72" s="5">
        <v>128802000000</v>
      </c>
      <c r="L72" s="5">
        <v>49588000000</v>
      </c>
      <c r="M72" s="5">
        <v>60643000000</v>
      </c>
      <c r="N72" s="5">
        <v>127104000000</v>
      </c>
      <c r="O72" s="5">
        <v>23786000000</v>
      </c>
      <c r="P72" s="5">
        <v>127887188434</v>
      </c>
      <c r="Q72" s="5">
        <v>82579354009</v>
      </c>
      <c r="R72" s="5">
        <v>37659108243</v>
      </c>
      <c r="S72" s="5">
        <v>-409842068</v>
      </c>
    </row>
    <row r="73" spans="3:19" ht="15.5" x14ac:dyDescent="0.35">
      <c r="C73" t="s">
        <v>27</v>
      </c>
      <c r="D73" s="5">
        <v>-23203000000</v>
      </c>
      <c r="E73" s="5">
        <v>-7116000000</v>
      </c>
      <c r="F73" s="5">
        <v>-4980000000</v>
      </c>
      <c r="G73" s="5">
        <v>-5610000000</v>
      </c>
      <c r="I73" s="5">
        <v>-40909000000</v>
      </c>
      <c r="J73" s="5">
        <v>-40618000000</v>
      </c>
      <c r="K73" s="5">
        <v>-31977000000</v>
      </c>
      <c r="L73" s="5">
        <v>-14700000000</v>
      </c>
      <c r="M73" s="5">
        <v>-17661000000</v>
      </c>
      <c r="N73" s="5">
        <v>-21703000000</v>
      </c>
      <c r="O73" s="5">
        <v>-9015000000</v>
      </c>
      <c r="P73" s="5">
        <v>-3483191288</v>
      </c>
      <c r="Q73" s="5">
        <v>-304808772</v>
      </c>
      <c r="R73" s="5">
        <v>-3875830504</v>
      </c>
      <c r="S73" s="5">
        <v>3432928965</v>
      </c>
    </row>
    <row r="74" spans="3:19" ht="15.5" x14ac:dyDescent="0.35">
      <c r="C74" t="s">
        <v>98</v>
      </c>
      <c r="D74" s="5">
        <v>-23203000000</v>
      </c>
      <c r="E74" s="5">
        <v>-7116000000</v>
      </c>
      <c r="F74" s="5">
        <v>-4980000000</v>
      </c>
      <c r="G74" s="5">
        <v>-5610000000</v>
      </c>
      <c r="I74" s="5">
        <v>-40909000000</v>
      </c>
      <c r="J74" s="5">
        <v>-40618000000</v>
      </c>
      <c r="K74" s="5">
        <v>-31977000000</v>
      </c>
      <c r="L74" s="5">
        <v>-13978000000</v>
      </c>
      <c r="M74" s="5">
        <v>-14553000000</v>
      </c>
      <c r="N74" s="5">
        <v>-24184000000</v>
      </c>
      <c r="O74" s="5">
        <v>-9744000000</v>
      </c>
      <c r="P74" s="5">
        <v>-3210091170</v>
      </c>
      <c r="Q74" s="5">
        <v>-1633883201</v>
      </c>
      <c r="R74" s="5">
        <v>258357046</v>
      </c>
      <c r="S74" s="5">
        <v>3660955465</v>
      </c>
    </row>
    <row r="75" spans="3:19" ht="15.5" x14ac:dyDescent="0.35">
      <c r="C75" t="s">
        <v>99</v>
      </c>
      <c r="L75" s="5">
        <v>-722000000</v>
      </c>
      <c r="M75" s="5">
        <v>-3108000000</v>
      </c>
      <c r="N75" s="5">
        <v>2481000000</v>
      </c>
      <c r="O75" s="5">
        <v>729000000</v>
      </c>
      <c r="P75" s="5">
        <v>-273100118</v>
      </c>
      <c r="Q75" s="5">
        <v>1329074429</v>
      </c>
      <c r="R75" s="5">
        <v>-4134187550</v>
      </c>
      <c r="S75" s="5">
        <v>-228026500</v>
      </c>
    </row>
    <row r="76" spans="3:19" ht="15.5" x14ac:dyDescent="0.35">
      <c r="C76" t="s">
        <v>100</v>
      </c>
      <c r="D76" s="5">
        <v>-23203000000</v>
      </c>
      <c r="E76" s="5">
        <v>-7116000000</v>
      </c>
      <c r="F76" s="5">
        <v>-4980000000</v>
      </c>
      <c r="G76" s="5">
        <v>-5610000000</v>
      </c>
      <c r="I76" s="5">
        <v>-40909000000</v>
      </c>
      <c r="J76" s="5">
        <v>-40618000000</v>
      </c>
      <c r="K76" s="5">
        <v>-31977000000</v>
      </c>
      <c r="L76" s="5">
        <v>-14700000000</v>
      </c>
      <c r="M76" s="5">
        <v>-17661000000</v>
      </c>
      <c r="N76" s="5">
        <v>-21703000000</v>
      </c>
      <c r="O76" s="5">
        <v>-9015000000</v>
      </c>
      <c r="P76" s="5">
        <v>-3483191288</v>
      </c>
      <c r="Q76" s="5">
        <v>-304808772</v>
      </c>
      <c r="R76" s="5">
        <v>-3875830504</v>
      </c>
      <c r="S76" s="5">
        <v>3432928965</v>
      </c>
    </row>
    <row r="77" spans="3:19" ht="15.5" x14ac:dyDescent="0.35">
      <c r="C77" t="s">
        <v>104</v>
      </c>
      <c r="D77" s="5">
        <v>136037000000</v>
      </c>
      <c r="E77" s="5">
        <v>30980000000</v>
      </c>
      <c r="F77" s="5">
        <v>3029000000</v>
      </c>
      <c r="G77" s="5">
        <v>19613000000</v>
      </c>
      <c r="I77" s="5">
        <v>189659000000</v>
      </c>
      <c r="J77" s="5">
        <v>133890000000</v>
      </c>
      <c r="K77" s="5">
        <v>96825000000</v>
      </c>
      <c r="L77" s="5">
        <v>34888000000</v>
      </c>
      <c r="M77" s="5">
        <v>42982000000</v>
      </c>
      <c r="N77" s="5">
        <v>105401000000</v>
      </c>
      <c r="O77" s="5">
        <v>14771000000</v>
      </c>
      <c r="P77" s="5">
        <v>124403997146</v>
      </c>
      <c r="Q77" s="5">
        <v>82274545237</v>
      </c>
      <c r="R77" s="5">
        <v>33783277739</v>
      </c>
      <c r="S77" s="5">
        <v>3023086897</v>
      </c>
    </row>
    <row r="78" spans="3:19" ht="15.5" x14ac:dyDescent="0.35">
      <c r="C78" t="s">
        <v>105</v>
      </c>
      <c r="D78" s="5">
        <v>105250000000</v>
      </c>
      <c r="E78" s="5">
        <v>76627000000</v>
      </c>
      <c r="F78" s="5">
        <v>91755000000</v>
      </c>
      <c r="G78" s="5">
        <v>111335000000</v>
      </c>
      <c r="I78" s="5">
        <v>384967000000</v>
      </c>
      <c r="J78" s="5">
        <v>369803000000</v>
      </c>
      <c r="K78" s="5">
        <v>331980000000</v>
      </c>
      <c r="L78" s="5">
        <v>325281000000</v>
      </c>
      <c r="M78" s="5">
        <v>295676000000</v>
      </c>
      <c r="N78" s="5">
        <v>195780000000</v>
      </c>
      <c r="O78" s="5">
        <v>170384000000</v>
      </c>
      <c r="P78" s="5">
        <v>99978929758</v>
      </c>
      <c r="Q78" s="5">
        <v>51865827911</v>
      </c>
      <c r="R78" s="5">
        <v>-1239714259</v>
      </c>
      <c r="S78" s="5">
        <v>4484955352</v>
      </c>
    </row>
    <row r="79" spans="3:19" ht="15.5" x14ac:dyDescent="0.35">
      <c r="C79" t="s">
        <v>106</v>
      </c>
      <c r="D79" s="5">
        <v>105250000000</v>
      </c>
      <c r="E79" s="5">
        <v>76627000000</v>
      </c>
      <c r="F79" s="5">
        <v>91755000000</v>
      </c>
      <c r="G79" s="5">
        <v>111335000000</v>
      </c>
      <c r="I79" s="5">
        <v>384967000000</v>
      </c>
      <c r="J79" s="5">
        <v>369803000000</v>
      </c>
      <c r="K79" s="5">
        <v>331980000000</v>
      </c>
      <c r="L79" s="5">
        <v>325281000000</v>
      </c>
      <c r="M79" s="5">
        <v>295676000000</v>
      </c>
      <c r="N79" s="5">
        <v>195780000000</v>
      </c>
      <c r="O79" s="5">
        <v>170384000000</v>
      </c>
      <c r="P79" s="5">
        <v>99978929758</v>
      </c>
      <c r="Q79" s="5">
        <v>51865827911</v>
      </c>
      <c r="R79" s="5">
        <v>-1239714259</v>
      </c>
      <c r="S79" s="5">
        <v>4484955352</v>
      </c>
    </row>
    <row r="80" spans="3:19" ht="15.5" x14ac:dyDescent="0.35">
      <c r="C80" t="s">
        <v>107</v>
      </c>
      <c r="D80" s="5">
        <v>241287000000</v>
      </c>
      <c r="E80" s="5">
        <v>107607000000</v>
      </c>
      <c r="F80" s="5">
        <v>94784000000</v>
      </c>
      <c r="G80" s="5">
        <v>130948000000</v>
      </c>
      <c r="I80" s="5">
        <v>574626000000</v>
      </c>
      <c r="J80" s="5">
        <v>503693000000</v>
      </c>
      <c r="K80" s="5">
        <v>428805000000</v>
      </c>
      <c r="L80" s="5">
        <v>360169000000</v>
      </c>
      <c r="M80" s="5">
        <v>338658000000</v>
      </c>
      <c r="N80" s="5">
        <v>301181000000</v>
      </c>
      <c r="O80" s="5">
        <v>185155000000</v>
      </c>
      <c r="P80" s="5">
        <v>224382926904</v>
      </c>
      <c r="Q80" s="5">
        <v>134140373148</v>
      </c>
      <c r="R80" s="5">
        <v>32543563480</v>
      </c>
      <c r="S80" s="5">
        <v>7508042249</v>
      </c>
    </row>
    <row r="81" spans="2:19" ht="15.5" x14ac:dyDescent="0.35">
      <c r="C81" t="s">
        <v>108</v>
      </c>
      <c r="D81" s="5">
        <v>136037000000</v>
      </c>
      <c r="E81" s="5">
        <v>30980000000</v>
      </c>
      <c r="F81" s="5">
        <v>3029000000</v>
      </c>
      <c r="G81" s="5">
        <v>19613000000</v>
      </c>
      <c r="I81" s="5">
        <v>189659000000</v>
      </c>
      <c r="J81" s="5">
        <v>133890000000</v>
      </c>
      <c r="K81" s="5">
        <v>96825000000</v>
      </c>
      <c r="L81" s="5">
        <v>34888000000</v>
      </c>
      <c r="M81" s="5">
        <v>42982000000</v>
      </c>
      <c r="N81" s="5">
        <v>105401000000</v>
      </c>
      <c r="O81" s="5">
        <v>14771000000</v>
      </c>
      <c r="P81" s="5">
        <v>124403997146</v>
      </c>
      <c r="Q81" s="5">
        <v>82274545237</v>
      </c>
      <c r="R81" s="5">
        <v>33783277739</v>
      </c>
      <c r="S81" s="5">
        <v>3023086897</v>
      </c>
    </row>
    <row r="82" spans="2:19" ht="15.5" x14ac:dyDescent="0.35">
      <c r="C82" t="s">
        <v>7</v>
      </c>
      <c r="D82" s="5">
        <v>205422000000</v>
      </c>
      <c r="E82" s="5">
        <v>92929000000</v>
      </c>
      <c r="F82" s="5">
        <v>99886000000</v>
      </c>
      <c r="G82" s="5">
        <v>116496000000</v>
      </c>
      <c r="I82" s="5">
        <v>514733000000</v>
      </c>
      <c r="J82" s="5">
        <v>441766000000</v>
      </c>
      <c r="K82" s="5">
        <v>414485000000</v>
      </c>
      <c r="L82" s="5">
        <v>352970000000</v>
      </c>
      <c r="M82" s="5">
        <v>311190000000</v>
      </c>
      <c r="N82" s="5">
        <v>229257000000</v>
      </c>
      <c r="O82" s="5">
        <v>209496000000</v>
      </c>
      <c r="P82" s="5">
        <v>223318276660</v>
      </c>
      <c r="Q82" s="5">
        <v>134142531237</v>
      </c>
      <c r="R82" s="5">
        <v>32542427273</v>
      </c>
      <c r="S82" s="5">
        <v>7507255869</v>
      </c>
    </row>
    <row r="83" spans="2:19" ht="15.5" x14ac:dyDescent="0.35">
      <c r="C83" t="s">
        <v>466</v>
      </c>
      <c r="D83" s="5">
        <v>35865000000</v>
      </c>
      <c r="E83" s="5">
        <v>14678000000</v>
      </c>
      <c r="F83" s="5">
        <v>-5102000000</v>
      </c>
      <c r="G83" s="5">
        <v>14452000000</v>
      </c>
      <c r="I83" s="5">
        <v>59893000000</v>
      </c>
      <c r="J83" s="5">
        <v>61927000000</v>
      </c>
      <c r="K83" s="5">
        <v>14320000000</v>
      </c>
      <c r="L83" s="5">
        <v>7199000000</v>
      </c>
      <c r="M83" s="5">
        <v>27468000000</v>
      </c>
      <c r="N83" s="5">
        <v>71924000000</v>
      </c>
      <c r="O83" s="5">
        <v>-24341000000</v>
      </c>
      <c r="P83" s="5">
        <v>1064650244</v>
      </c>
      <c r="Q83" s="5">
        <v>-2158089</v>
      </c>
      <c r="R83" s="5">
        <v>1136207</v>
      </c>
      <c r="S83" s="5">
        <v>786380</v>
      </c>
    </row>
    <row r="84" spans="2:19" ht="15.5" x14ac:dyDescent="0.35">
      <c r="C84" t="s">
        <v>110</v>
      </c>
      <c r="D84" s="5">
        <v>136037000000</v>
      </c>
      <c r="E84" s="5">
        <v>30980000000</v>
      </c>
      <c r="F84" s="5">
        <v>3029000000</v>
      </c>
      <c r="G84" s="5">
        <v>19613000000</v>
      </c>
      <c r="I84" s="5">
        <v>189659000000</v>
      </c>
      <c r="J84" s="5">
        <v>133890000000</v>
      </c>
      <c r="K84" s="5">
        <v>96825000000</v>
      </c>
      <c r="L84" s="5">
        <v>34888000000</v>
      </c>
      <c r="M84" s="5">
        <v>42982000000</v>
      </c>
      <c r="N84" s="5">
        <v>105401000000</v>
      </c>
      <c r="O84" s="5">
        <v>14771000000</v>
      </c>
      <c r="P84" s="5">
        <v>124403997146</v>
      </c>
      <c r="Q84" s="5">
        <v>82274545237</v>
      </c>
      <c r="R84" s="5">
        <v>33783277739</v>
      </c>
      <c r="S84" s="5">
        <v>3023086897</v>
      </c>
    </row>
    <row r="85" spans="2:19" ht="15.5" x14ac:dyDescent="0.35">
      <c r="C85" t="s">
        <v>111</v>
      </c>
      <c r="D85" s="5">
        <v>241287000000</v>
      </c>
      <c r="E85" s="5">
        <v>107607000000</v>
      </c>
      <c r="F85" s="5">
        <v>94784000000</v>
      </c>
      <c r="G85" s="5">
        <v>130948000000</v>
      </c>
      <c r="I85" s="5">
        <v>574626000000</v>
      </c>
      <c r="J85" s="5">
        <v>503693000000</v>
      </c>
      <c r="K85" s="5">
        <v>428805000000</v>
      </c>
      <c r="L85" s="5">
        <v>360169000000</v>
      </c>
      <c r="M85" s="5">
        <v>338658000000</v>
      </c>
      <c r="N85" s="5">
        <v>301181000000</v>
      </c>
      <c r="O85" s="5">
        <v>185155000000</v>
      </c>
      <c r="P85" s="5">
        <v>224382926904</v>
      </c>
      <c r="Q85" s="5">
        <v>134140373148</v>
      </c>
      <c r="R85" s="5">
        <v>32543563480</v>
      </c>
      <c r="S85" s="5">
        <v>7508042249</v>
      </c>
    </row>
    <row r="86" spans="2:19" ht="15.5" x14ac:dyDescent="0.35">
      <c r="C86" t="s">
        <v>112</v>
      </c>
      <c r="D86" s="5">
        <v>241287000000</v>
      </c>
      <c r="E86" s="5">
        <v>107607000000</v>
      </c>
      <c r="F86" s="5">
        <v>94784000000</v>
      </c>
      <c r="G86" s="5">
        <v>130948000000</v>
      </c>
      <c r="I86" s="5">
        <v>574626000000</v>
      </c>
      <c r="J86" s="5">
        <v>503693000000</v>
      </c>
      <c r="K86" s="5">
        <v>428805000000</v>
      </c>
      <c r="L86" s="5">
        <v>360169000000</v>
      </c>
      <c r="M86" s="5">
        <v>338658000000</v>
      </c>
      <c r="N86" s="5">
        <v>301181000000</v>
      </c>
      <c r="O86" s="5">
        <v>185155000000</v>
      </c>
      <c r="P86" s="5">
        <v>224382926904</v>
      </c>
      <c r="Q86" s="5">
        <v>134140373148</v>
      </c>
      <c r="R86" s="5">
        <v>32543563480</v>
      </c>
      <c r="S86" s="5">
        <v>7508042249</v>
      </c>
    </row>
    <row r="88" spans="2:19" ht="15.5" x14ac:dyDescent="0.35">
      <c r="B88" t="s">
        <v>113</v>
      </c>
      <c r="C88" t="s">
        <v>114</v>
      </c>
    </row>
    <row r="89" spans="2:19" ht="15.5" x14ac:dyDescent="0.35">
      <c r="C89" t="s">
        <v>19</v>
      </c>
      <c r="D89" s="5">
        <v>4901190000000</v>
      </c>
      <c r="E89" s="5">
        <v>2223072000000</v>
      </c>
      <c r="F89" s="5">
        <v>1186719000000</v>
      </c>
      <c r="G89" s="5">
        <v>1786193000000</v>
      </c>
      <c r="I89" s="5">
        <v>4901190000000</v>
      </c>
      <c r="J89" s="5">
        <v>3346921000000</v>
      </c>
      <c r="K89" s="5">
        <v>2862512000000</v>
      </c>
      <c r="L89" s="5">
        <v>4486274000000</v>
      </c>
      <c r="M89" s="5">
        <v>7904295000000</v>
      </c>
      <c r="N89" s="5">
        <v>3901823000000</v>
      </c>
      <c r="O89" s="5">
        <v>4139276000000</v>
      </c>
      <c r="P89" s="5">
        <v>120673700149</v>
      </c>
      <c r="Q89" s="5">
        <v>397238150602</v>
      </c>
      <c r="R89" s="5">
        <v>204565913464</v>
      </c>
      <c r="S89" s="5">
        <v>22391116626</v>
      </c>
    </row>
    <row r="90" spans="2:19" ht="15.5" x14ac:dyDescent="0.35">
      <c r="C90" t="s">
        <v>341</v>
      </c>
      <c r="D90" s="5">
        <v>13148873000000</v>
      </c>
      <c r="E90" s="5">
        <v>13061882000000</v>
      </c>
      <c r="F90" s="5">
        <v>13506665000000</v>
      </c>
      <c r="G90" s="5">
        <v>13963406000000</v>
      </c>
      <c r="I90" s="5">
        <v>13148873000000</v>
      </c>
      <c r="J90" s="5">
        <v>13035177000000</v>
      </c>
      <c r="K90" s="5">
        <v>14101379000000</v>
      </c>
      <c r="L90" s="5">
        <v>14751745000000</v>
      </c>
      <c r="M90" s="5">
        <v>14778163000000</v>
      </c>
      <c r="N90" s="5">
        <v>11996540000000</v>
      </c>
    </row>
    <row r="91" spans="2:19" ht="15.5" x14ac:dyDescent="0.35">
      <c r="C91" t="s">
        <v>118</v>
      </c>
      <c r="D91" s="5">
        <v>231705000000</v>
      </c>
      <c r="E91" s="5">
        <v>272984000000</v>
      </c>
      <c r="F91" s="5">
        <v>309961000000</v>
      </c>
      <c r="G91" s="5">
        <v>456062000000</v>
      </c>
      <c r="I91" s="5">
        <v>231705000000</v>
      </c>
      <c r="J91" s="5">
        <v>479289000000</v>
      </c>
      <c r="K91" s="5">
        <v>404877000000</v>
      </c>
      <c r="L91" s="5">
        <v>542973000000</v>
      </c>
      <c r="M91" s="5">
        <v>754360000000</v>
      </c>
      <c r="N91" s="5">
        <v>445908000000</v>
      </c>
      <c r="O91" s="5">
        <v>1134622000000</v>
      </c>
      <c r="P91" s="5">
        <v>64421421779</v>
      </c>
      <c r="Q91" s="5">
        <v>64964047258</v>
      </c>
      <c r="R91" s="5">
        <v>202996907801</v>
      </c>
      <c r="S91" s="5">
        <v>521724560</v>
      </c>
    </row>
    <row r="92" spans="2:19" ht="15.5" x14ac:dyDescent="0.35">
      <c r="C92" t="s">
        <v>117</v>
      </c>
      <c r="Q92" s="5">
        <v>24999060790</v>
      </c>
      <c r="R92" s="5">
        <v>124782876086</v>
      </c>
      <c r="S92" s="5">
        <v>10000000000</v>
      </c>
    </row>
    <row r="93" spans="2:19" ht="15.5" x14ac:dyDescent="0.35">
      <c r="C93" t="s">
        <v>1904</v>
      </c>
      <c r="D93" s="5">
        <v>13148873000000</v>
      </c>
      <c r="E93" s="5">
        <v>13061882000000</v>
      </c>
      <c r="F93" s="5">
        <v>13506665000000</v>
      </c>
      <c r="G93" s="5">
        <v>13963406000000</v>
      </c>
      <c r="I93" s="5">
        <v>13148873000000</v>
      </c>
      <c r="J93" s="5">
        <v>13035177000000</v>
      </c>
      <c r="K93" s="5">
        <v>14101379000000</v>
      </c>
      <c r="L93" s="5">
        <v>14751745000000</v>
      </c>
      <c r="M93" s="5">
        <v>14778163000000</v>
      </c>
      <c r="N93" s="5">
        <v>11996540000000</v>
      </c>
      <c r="O93" s="5">
        <v>13598931000000</v>
      </c>
      <c r="P93" s="5">
        <v>8603603795703</v>
      </c>
      <c r="Q93" s="5">
        <v>3622059694350</v>
      </c>
      <c r="R93" s="5">
        <v>2861322443744</v>
      </c>
      <c r="S93" s="5">
        <v>431432518603</v>
      </c>
    </row>
    <row r="94" spans="2:19" ht="15.5" x14ac:dyDescent="0.35">
      <c r="C94" t="s">
        <v>120</v>
      </c>
    </row>
    <row r="95" spans="2:19" ht="15.5" x14ac:dyDescent="0.35">
      <c r="C95" t="s">
        <v>1137</v>
      </c>
      <c r="D95" s="5">
        <v>334964000000</v>
      </c>
      <c r="E95" s="5">
        <v>598555000000</v>
      </c>
      <c r="F95" s="5">
        <v>464180000000</v>
      </c>
      <c r="G95" s="5">
        <v>334311000000</v>
      </c>
      <c r="I95" s="5">
        <v>334964000000</v>
      </c>
      <c r="J95" s="5">
        <v>258654000000</v>
      </c>
      <c r="K95" s="5">
        <v>834668000000</v>
      </c>
      <c r="L95" s="5">
        <v>389617000000</v>
      </c>
      <c r="M95" s="5">
        <v>1819553000000</v>
      </c>
      <c r="N95" s="5">
        <v>1627829000000</v>
      </c>
      <c r="O95" s="5">
        <v>1704500000000</v>
      </c>
      <c r="P95" s="5">
        <v>1741201675522</v>
      </c>
      <c r="Q95" s="5">
        <v>320283028178</v>
      </c>
      <c r="R95" s="5">
        <v>278003530296</v>
      </c>
      <c r="S95" s="5">
        <v>399996661</v>
      </c>
    </row>
    <row r="96" spans="2:19" ht="15.5" x14ac:dyDescent="0.35">
      <c r="C96" t="s">
        <v>2370</v>
      </c>
      <c r="D96" s="5">
        <v>11035791000000</v>
      </c>
      <c r="E96" s="5">
        <v>10176072000000</v>
      </c>
      <c r="F96" s="5">
        <v>9492322000000</v>
      </c>
      <c r="G96" s="5">
        <v>8523411000000</v>
      </c>
      <c r="I96" s="5">
        <v>11035791000000</v>
      </c>
      <c r="J96" s="5">
        <v>7794763000000</v>
      </c>
      <c r="K96" s="5">
        <v>7022087000000</v>
      </c>
      <c r="L96" s="5">
        <v>2873856000000</v>
      </c>
      <c r="M96" s="5">
        <v>2305357000000</v>
      </c>
      <c r="N96" s="5">
        <v>6382269000000</v>
      </c>
      <c r="O96" s="5">
        <v>9588614000000</v>
      </c>
    </row>
    <row r="97" spans="3:19" ht="15.5" x14ac:dyDescent="0.35">
      <c r="C97" t="s">
        <v>1072</v>
      </c>
      <c r="P97" s="5">
        <v>373959223781</v>
      </c>
      <c r="Q97" s="5">
        <v>358594797781</v>
      </c>
      <c r="R97" s="5">
        <v>349755681132</v>
      </c>
      <c r="S97" s="5">
        <v>327171587959</v>
      </c>
    </row>
    <row r="98" spans="3:19" ht="15.5" x14ac:dyDescent="0.35">
      <c r="C98" t="s">
        <v>127</v>
      </c>
      <c r="E98" s="5">
        <v>395000000000</v>
      </c>
      <c r="F98" s="5">
        <v>505000000000</v>
      </c>
      <c r="G98" s="5">
        <v>705000000000</v>
      </c>
      <c r="J98" s="5">
        <v>805000000000</v>
      </c>
    </row>
    <row r="99" spans="3:19" ht="15.5" x14ac:dyDescent="0.35">
      <c r="C99" t="s">
        <v>126</v>
      </c>
      <c r="D99" s="5">
        <v>759460000000</v>
      </c>
      <c r="E99" s="5">
        <v>774602000000</v>
      </c>
      <c r="F99" s="5">
        <v>828250000000</v>
      </c>
      <c r="G99" s="5">
        <v>776377000000</v>
      </c>
      <c r="I99" s="5">
        <v>759460000000</v>
      </c>
      <c r="J99" s="5">
        <v>787548000000</v>
      </c>
      <c r="K99" s="5">
        <v>653487000000</v>
      </c>
      <c r="L99" s="5">
        <v>691314000000</v>
      </c>
      <c r="M99" s="5">
        <v>744623000000</v>
      </c>
      <c r="N99" s="5">
        <v>630244000000</v>
      </c>
      <c r="O99" s="5">
        <v>583961000000</v>
      </c>
      <c r="P99" s="5">
        <v>11114780156</v>
      </c>
      <c r="Q99" s="5">
        <v>10289014542</v>
      </c>
      <c r="R99" s="5">
        <v>11833174495</v>
      </c>
      <c r="S99" s="5">
        <v>3679600144</v>
      </c>
    </row>
    <row r="100" spans="3:19" ht="15.5" x14ac:dyDescent="0.35">
      <c r="C100" t="s">
        <v>125</v>
      </c>
      <c r="D100" s="5">
        <v>9915000000</v>
      </c>
      <c r="E100" s="5">
        <v>25355000000</v>
      </c>
      <c r="F100" s="5">
        <v>25355000000</v>
      </c>
      <c r="G100" s="5">
        <v>25355000000</v>
      </c>
      <c r="I100" s="5">
        <v>9915000000</v>
      </c>
      <c r="J100" s="5">
        <v>25355000000</v>
      </c>
      <c r="K100" s="5">
        <v>27815000000</v>
      </c>
      <c r="L100" s="5">
        <v>13603000000</v>
      </c>
      <c r="M100" s="5">
        <v>12376000000</v>
      </c>
      <c r="N100" s="5">
        <v>14077000000</v>
      </c>
      <c r="O100" s="5">
        <v>10234000000</v>
      </c>
      <c r="P100" s="5">
        <v>3076353293</v>
      </c>
      <c r="Q100" s="5">
        <v>2963368808</v>
      </c>
      <c r="R100" s="5">
        <v>1948138294</v>
      </c>
      <c r="S100" s="5">
        <v>2696794387</v>
      </c>
    </row>
    <row r="101" spans="3:19" ht="15.5" x14ac:dyDescent="0.35">
      <c r="C101" t="s">
        <v>342</v>
      </c>
      <c r="D101" s="5">
        <v>15115000000</v>
      </c>
      <c r="E101" s="5">
        <v>15115000000</v>
      </c>
      <c r="F101" s="5">
        <v>15115000000</v>
      </c>
      <c r="G101" s="5">
        <v>15115000000</v>
      </c>
      <c r="I101" s="5">
        <v>15115000000</v>
      </c>
      <c r="J101" s="5">
        <v>15115000000</v>
      </c>
      <c r="K101" s="5">
        <v>15115000000</v>
      </c>
      <c r="L101" s="5">
        <v>15115000000</v>
      </c>
      <c r="M101" s="5">
        <v>15115000000</v>
      </c>
      <c r="N101" s="5">
        <v>15115000000</v>
      </c>
      <c r="O101" s="5">
        <v>15115000000</v>
      </c>
      <c r="P101" s="5">
        <v>15114720911</v>
      </c>
      <c r="Q101" s="5">
        <v>15114720911</v>
      </c>
      <c r="R101" s="5">
        <v>15114720911</v>
      </c>
      <c r="S101" s="5">
        <v>15114720911</v>
      </c>
    </row>
    <row r="102" spans="3:19" ht="15.5" x14ac:dyDescent="0.35">
      <c r="C102" t="s">
        <v>91</v>
      </c>
      <c r="D102" s="5">
        <v>1848929000000</v>
      </c>
      <c r="E102" s="5">
        <v>1396248000000</v>
      </c>
      <c r="F102" s="5">
        <v>1321768000000</v>
      </c>
      <c r="G102" s="5">
        <v>1220719000000</v>
      </c>
      <c r="I102" s="5">
        <v>1848929000000</v>
      </c>
      <c r="J102" s="5">
        <v>1119017000000</v>
      </c>
      <c r="K102" s="5">
        <v>776065000000</v>
      </c>
      <c r="L102" s="5">
        <v>1151769000000</v>
      </c>
      <c r="M102" s="5">
        <v>859955000000</v>
      </c>
      <c r="N102" s="5">
        <v>568170000000</v>
      </c>
      <c r="O102" s="5">
        <v>401787000000</v>
      </c>
      <c r="P102" s="5">
        <v>155078752685</v>
      </c>
      <c r="Q102" s="5">
        <v>55099822927</v>
      </c>
      <c r="R102" s="5">
        <v>3232234803</v>
      </c>
      <c r="S102" s="5">
        <v>4484955352</v>
      </c>
    </row>
    <row r="103" spans="3:19" ht="15.5" x14ac:dyDescent="0.35">
      <c r="C103" t="s">
        <v>131</v>
      </c>
      <c r="D103" s="5">
        <v>37301835000000</v>
      </c>
      <c r="E103" s="5">
        <v>32307200000000</v>
      </c>
      <c r="F103" s="5">
        <v>31158546000000</v>
      </c>
      <c r="G103" s="5">
        <v>31610938000000</v>
      </c>
      <c r="I103" s="5">
        <v>37301835000000</v>
      </c>
      <c r="J103" s="5">
        <v>31214159000000</v>
      </c>
      <c r="K103" s="5">
        <v>30807448000000</v>
      </c>
      <c r="L103" s="5">
        <v>34937618000000</v>
      </c>
      <c r="M103" s="5">
        <v>38129561000000</v>
      </c>
      <c r="N103" s="5">
        <v>33838539000000</v>
      </c>
      <c r="O103" s="5">
        <v>35981240000000</v>
      </c>
      <c r="P103" s="5">
        <v>13548373613557</v>
      </c>
      <c r="Q103" s="5">
        <v>7002875334521</v>
      </c>
      <c r="R103" s="5">
        <v>3736297606535</v>
      </c>
      <c r="S103" s="5">
        <v>835623379906</v>
      </c>
    </row>
    <row r="104" spans="3:19" ht="15.5" x14ac:dyDescent="0.35">
      <c r="C104" t="s">
        <v>132</v>
      </c>
    </row>
    <row r="105" spans="3:19" ht="15.5" x14ac:dyDescent="0.35">
      <c r="C105" t="s">
        <v>133</v>
      </c>
    </row>
    <row r="106" spans="3:19" ht="15.5" x14ac:dyDescent="0.35">
      <c r="C106" t="s">
        <v>1915</v>
      </c>
      <c r="D106" s="5">
        <v>69000000</v>
      </c>
      <c r="E106" s="5">
        <v>2208000000</v>
      </c>
      <c r="F106" s="5">
        <v>5524000000</v>
      </c>
      <c r="G106" s="5">
        <v>8128000000</v>
      </c>
      <c r="I106" s="5">
        <v>69000000</v>
      </c>
      <c r="J106" s="5">
        <v>11056000000</v>
      </c>
      <c r="K106" s="5">
        <v>16539000000</v>
      </c>
      <c r="L106" s="5">
        <v>13124000000</v>
      </c>
      <c r="M106" s="5">
        <v>9122000000</v>
      </c>
      <c r="N106" s="5">
        <v>3806000000</v>
      </c>
      <c r="O106" s="5">
        <v>3035000000</v>
      </c>
      <c r="P106" s="5">
        <v>2001025841</v>
      </c>
      <c r="Q106" s="5">
        <v>747849856</v>
      </c>
      <c r="R106" s="5">
        <v>1132558046</v>
      </c>
      <c r="S106" s="5">
        <v>120148723</v>
      </c>
    </row>
    <row r="107" spans="3:19" ht="15.5" x14ac:dyDescent="0.35">
      <c r="C107" t="s">
        <v>2371</v>
      </c>
      <c r="R107" s="5">
        <v>302368600</v>
      </c>
    </row>
    <row r="108" spans="3:19" ht="15.5" x14ac:dyDescent="0.35">
      <c r="C108" t="s">
        <v>139</v>
      </c>
      <c r="D108" s="5">
        <v>231705000000</v>
      </c>
      <c r="E108" s="5">
        <v>272984000000</v>
      </c>
      <c r="F108" s="5">
        <v>309961000000</v>
      </c>
      <c r="G108" s="5">
        <v>456062000000</v>
      </c>
      <c r="I108" s="5">
        <v>231705000000</v>
      </c>
      <c r="J108" s="5">
        <v>479289000000</v>
      </c>
      <c r="K108" s="5">
        <v>404877000000</v>
      </c>
      <c r="L108" s="5">
        <v>542973000000</v>
      </c>
      <c r="M108" s="5">
        <v>754360000000</v>
      </c>
      <c r="N108" s="5">
        <v>445908000000</v>
      </c>
      <c r="O108" s="5">
        <v>1134622000000</v>
      </c>
      <c r="P108" s="5">
        <v>64421421779</v>
      </c>
      <c r="Q108" s="5">
        <v>64964047258</v>
      </c>
      <c r="R108" s="5">
        <v>202996907801</v>
      </c>
      <c r="S108" s="5">
        <v>521724560</v>
      </c>
    </row>
    <row r="109" spans="3:19" ht="15.5" x14ac:dyDescent="0.35">
      <c r="C109" t="s">
        <v>2073</v>
      </c>
      <c r="D109" s="5">
        <v>231705000000</v>
      </c>
      <c r="E109" s="5">
        <v>272984000000</v>
      </c>
      <c r="F109" s="5">
        <v>309961000000</v>
      </c>
      <c r="G109" s="5">
        <v>456062000000</v>
      </c>
      <c r="I109" s="5">
        <v>231705000000</v>
      </c>
      <c r="J109" s="5">
        <v>479289000000</v>
      </c>
      <c r="K109" s="5">
        <v>404877000000</v>
      </c>
      <c r="L109" s="5">
        <v>542973000000</v>
      </c>
      <c r="M109" s="5">
        <v>754360000000</v>
      </c>
      <c r="N109" s="5">
        <v>445908000000</v>
      </c>
      <c r="O109" s="5">
        <v>1134622000000</v>
      </c>
      <c r="P109" s="5">
        <v>64421421779</v>
      </c>
      <c r="Q109" s="5">
        <v>64964047258</v>
      </c>
      <c r="R109" s="5">
        <v>202996907801</v>
      </c>
      <c r="S109" s="5">
        <v>521724560</v>
      </c>
    </row>
    <row r="110" spans="3:19" ht="15.5" x14ac:dyDescent="0.35">
      <c r="C110" t="s">
        <v>142</v>
      </c>
      <c r="D110" s="5">
        <v>32233000000</v>
      </c>
      <c r="E110" s="5">
        <v>15525000000</v>
      </c>
      <c r="F110" s="5">
        <v>39686000000</v>
      </c>
      <c r="G110" s="5">
        <v>43100000000</v>
      </c>
      <c r="I110" s="5">
        <v>32233000000</v>
      </c>
      <c r="J110" s="5">
        <v>33209000000</v>
      </c>
      <c r="K110" s="5">
        <v>23973000000</v>
      </c>
      <c r="L110" s="5">
        <v>17725000000</v>
      </c>
      <c r="M110" s="5">
        <v>23014000000</v>
      </c>
      <c r="N110" s="5">
        <v>19035000000</v>
      </c>
      <c r="O110" s="5">
        <v>17781000000</v>
      </c>
      <c r="P110" s="5">
        <v>3123530682</v>
      </c>
      <c r="Q110" s="5">
        <v>1767123610</v>
      </c>
      <c r="R110" s="5">
        <v>3303253441</v>
      </c>
      <c r="S110" s="5">
        <v>1288777358</v>
      </c>
    </row>
    <row r="111" spans="3:19" ht="15.5" x14ac:dyDescent="0.35">
      <c r="C111" t="s">
        <v>399</v>
      </c>
      <c r="D111" s="5">
        <v>1000000000000</v>
      </c>
      <c r="E111" s="5">
        <v>1000000000000</v>
      </c>
      <c r="F111" s="5">
        <v>1000000000000</v>
      </c>
      <c r="G111" s="5">
        <v>1000000000000</v>
      </c>
      <c r="I111" s="5">
        <v>1000000000000</v>
      </c>
      <c r="J111" s="5">
        <v>1000000000000</v>
      </c>
    </row>
    <row r="112" spans="3:19" ht="15.5" x14ac:dyDescent="0.35">
      <c r="C112" t="s">
        <v>138</v>
      </c>
      <c r="D112" s="5">
        <v>6333000000</v>
      </c>
      <c r="E112" s="5">
        <v>43422000000</v>
      </c>
      <c r="F112" s="5">
        <v>44142000000</v>
      </c>
      <c r="G112" s="5">
        <v>201119000000</v>
      </c>
      <c r="I112" s="5">
        <v>6333000000</v>
      </c>
      <c r="J112" s="5">
        <v>8159000000</v>
      </c>
      <c r="K112" s="5">
        <v>19187000000</v>
      </c>
      <c r="L112" s="5">
        <v>27555000000</v>
      </c>
      <c r="M112" s="5">
        <v>113081000000</v>
      </c>
      <c r="N112" s="5">
        <v>28607000000</v>
      </c>
      <c r="O112" s="5">
        <v>18275000000</v>
      </c>
      <c r="P112" s="5">
        <v>12517006725</v>
      </c>
      <c r="Q112" s="5">
        <v>17997617761</v>
      </c>
      <c r="R112" s="5">
        <v>20336646872</v>
      </c>
      <c r="S112" s="5">
        <v>20000000</v>
      </c>
    </row>
    <row r="113" spans="3:19" ht="15.5" x14ac:dyDescent="0.35">
      <c r="C113" t="s">
        <v>1908</v>
      </c>
      <c r="M113" s="5">
        <v>7635000000</v>
      </c>
      <c r="O113" s="5">
        <v>21272000000</v>
      </c>
    </row>
    <row r="114" spans="3:19" ht="15.5" x14ac:dyDescent="0.35">
      <c r="C114" t="s">
        <v>1909</v>
      </c>
      <c r="D114" s="5">
        <v>673331000000</v>
      </c>
      <c r="E114" s="5">
        <v>80527000000</v>
      </c>
      <c r="F114" s="5">
        <v>22087000000</v>
      </c>
      <c r="G114" s="5">
        <v>83491000000</v>
      </c>
      <c r="I114" s="5">
        <v>673331000000</v>
      </c>
      <c r="J114" s="5">
        <v>359777000000</v>
      </c>
      <c r="K114" s="5">
        <v>232648000000</v>
      </c>
      <c r="L114" s="5">
        <v>103805000000</v>
      </c>
      <c r="M114" s="5">
        <v>133265000000</v>
      </c>
      <c r="N114" s="5">
        <v>86491000000</v>
      </c>
      <c r="O114" s="5">
        <v>13788000000</v>
      </c>
    </row>
    <row r="115" spans="3:19" ht="15.5" x14ac:dyDescent="0.35">
      <c r="C115" t="s">
        <v>1910</v>
      </c>
      <c r="D115" s="5">
        <v>18155073000000</v>
      </c>
      <c r="E115" s="5">
        <v>14125673000000</v>
      </c>
      <c r="F115" s="5">
        <v>12062853000000</v>
      </c>
      <c r="G115" s="5">
        <v>12806536000000</v>
      </c>
      <c r="I115" s="5">
        <v>18155073000000</v>
      </c>
      <c r="J115" s="5">
        <v>12545006000000</v>
      </c>
      <c r="K115" s="5">
        <v>12504163000000</v>
      </c>
      <c r="L115" s="5">
        <v>14039578000000</v>
      </c>
      <c r="M115" s="5">
        <v>18665516000000</v>
      </c>
      <c r="N115" s="5">
        <v>16303766000000</v>
      </c>
      <c r="O115" s="5">
        <v>16073265000000</v>
      </c>
    </row>
    <row r="116" spans="3:19" ht="15.5" x14ac:dyDescent="0.35">
      <c r="C116" t="s">
        <v>1912</v>
      </c>
      <c r="D116" s="5">
        <v>752814000000</v>
      </c>
      <c r="E116" s="5">
        <v>901592000000</v>
      </c>
      <c r="F116" s="5">
        <v>901379000000</v>
      </c>
      <c r="G116" s="5">
        <v>584257000000</v>
      </c>
      <c r="I116" s="5">
        <v>752814000000</v>
      </c>
      <c r="J116" s="5">
        <v>725275000000</v>
      </c>
      <c r="K116" s="5">
        <v>868716000000</v>
      </c>
      <c r="L116" s="5">
        <v>1560116000000</v>
      </c>
      <c r="M116" s="5">
        <v>525062000000</v>
      </c>
      <c r="N116" s="5">
        <v>795188000000</v>
      </c>
      <c r="O116" s="5">
        <v>3595000000</v>
      </c>
    </row>
    <row r="117" spans="3:19" ht="15.5" x14ac:dyDescent="0.35">
      <c r="C117" t="s">
        <v>1916</v>
      </c>
      <c r="D117" s="5">
        <v>2197586000000</v>
      </c>
      <c r="E117" s="5">
        <v>2072713000000</v>
      </c>
      <c r="F117" s="5">
        <v>2442490000000</v>
      </c>
      <c r="G117" s="5">
        <v>2548458000000</v>
      </c>
      <c r="I117" s="5">
        <v>2197586000000</v>
      </c>
      <c r="J117" s="5">
        <v>2763251000000</v>
      </c>
      <c r="K117" s="5">
        <v>2618459000000</v>
      </c>
      <c r="L117" s="5">
        <v>1523495000000</v>
      </c>
      <c r="M117" s="5">
        <v>3033212000000</v>
      </c>
      <c r="N117" s="5">
        <v>3746332000000</v>
      </c>
      <c r="O117" s="5">
        <v>2497866000000</v>
      </c>
      <c r="P117" s="5">
        <v>3404166578866</v>
      </c>
      <c r="Q117" s="5">
        <v>2447804587652</v>
      </c>
      <c r="R117" s="5">
        <v>2136330380128</v>
      </c>
      <c r="S117" s="5">
        <v>213968325694</v>
      </c>
    </row>
    <row r="118" spans="3:19" ht="15.5" x14ac:dyDescent="0.35">
      <c r="C118" t="s">
        <v>1914</v>
      </c>
      <c r="D118" s="5">
        <v>301000000</v>
      </c>
      <c r="E118" s="5">
        <v>3714000000</v>
      </c>
      <c r="F118" s="5">
        <v>1385000000</v>
      </c>
      <c r="G118" s="5">
        <v>5421000000</v>
      </c>
      <c r="I118" s="5">
        <v>301000000</v>
      </c>
      <c r="J118" s="5">
        <v>376000000</v>
      </c>
      <c r="K118" s="5">
        <v>1064000000</v>
      </c>
      <c r="L118" s="5">
        <v>2451000000</v>
      </c>
      <c r="M118" s="5">
        <v>1878000000</v>
      </c>
      <c r="N118" s="5">
        <v>13226000000</v>
      </c>
      <c r="O118" s="5">
        <v>19734000000</v>
      </c>
      <c r="P118" s="5">
        <v>19037462244</v>
      </c>
      <c r="Q118" s="5">
        <v>6924536301</v>
      </c>
      <c r="R118" s="5">
        <v>13842009724</v>
      </c>
    </row>
    <row r="119" spans="3:19" ht="15.5" x14ac:dyDescent="0.35">
      <c r="C119" t="s">
        <v>1623</v>
      </c>
      <c r="K119" s="5">
        <v>1248744000000</v>
      </c>
      <c r="L119" s="5">
        <v>998525000000</v>
      </c>
      <c r="M119" s="5">
        <v>997756000000</v>
      </c>
    </row>
    <row r="120" spans="3:19" ht="15.5" x14ac:dyDescent="0.35">
      <c r="C120" t="s">
        <v>1140</v>
      </c>
      <c r="M120" s="5">
        <v>12003000000</v>
      </c>
      <c r="N120" s="5">
        <v>5136000000</v>
      </c>
      <c r="P120" s="5">
        <v>2052684310</v>
      </c>
    </row>
    <row r="121" spans="3:19" ht="15.5" x14ac:dyDescent="0.35">
      <c r="C121" t="s">
        <v>621</v>
      </c>
      <c r="L121" s="5">
        <v>498350000000</v>
      </c>
      <c r="M121" s="5">
        <v>696075000000</v>
      </c>
      <c r="N121" s="5">
        <v>690071000000</v>
      </c>
      <c r="O121" s="5">
        <v>686669000000</v>
      </c>
    </row>
    <row r="122" spans="3:19" ht="15.5" x14ac:dyDescent="0.35">
      <c r="C122" t="s">
        <v>152</v>
      </c>
      <c r="D122" s="5">
        <v>26899882000000</v>
      </c>
      <c r="E122" s="5">
        <v>22571181000000</v>
      </c>
      <c r="F122" s="5">
        <v>21743706000000</v>
      </c>
      <c r="G122" s="5">
        <v>22338319000000</v>
      </c>
      <c r="I122" s="5">
        <v>26899882000000</v>
      </c>
      <c r="J122" s="5">
        <v>22074642000000</v>
      </c>
      <c r="K122" s="5">
        <v>22185483000000</v>
      </c>
      <c r="L122" s="5">
        <v>26049885000000</v>
      </c>
      <c r="M122" s="5">
        <v>29841502000000</v>
      </c>
      <c r="N122" s="5">
        <v>26032804000000</v>
      </c>
      <c r="O122" s="5">
        <v>28585418000000</v>
      </c>
      <c r="P122" s="5">
        <v>7493650363146</v>
      </c>
      <c r="Q122" s="5">
        <v>5509886952803</v>
      </c>
      <c r="R122" s="5">
        <v>2380811922465</v>
      </c>
      <c r="S122" s="5">
        <v>217579040489</v>
      </c>
    </row>
    <row r="123" spans="3:19" ht="15.5" x14ac:dyDescent="0.35">
      <c r="C123" t="s">
        <v>153</v>
      </c>
    </row>
    <row r="124" spans="3:19" ht="15.5" x14ac:dyDescent="0.35">
      <c r="C124" t="s">
        <v>154</v>
      </c>
      <c r="D124" s="5">
        <v>5447627000000</v>
      </c>
      <c r="E124" s="5">
        <v>5447627000000</v>
      </c>
      <c r="F124" s="5">
        <v>5447627000000</v>
      </c>
      <c r="G124" s="5">
        <v>5447627000000</v>
      </c>
      <c r="I124" s="5">
        <v>5447627000000</v>
      </c>
      <c r="J124" s="5">
        <v>5447627000000</v>
      </c>
      <c r="K124" s="5">
        <v>5447627000000</v>
      </c>
      <c r="L124" s="5">
        <v>5447627000000</v>
      </c>
      <c r="M124" s="5">
        <v>5447627000000</v>
      </c>
      <c r="N124" s="5">
        <v>5447625000000</v>
      </c>
      <c r="O124" s="5">
        <v>5447623000000</v>
      </c>
      <c r="P124" s="5">
        <v>5447622618800</v>
      </c>
      <c r="Q124" s="5">
        <v>1156801350000</v>
      </c>
      <c r="R124" s="5">
        <v>1155000000000</v>
      </c>
      <c r="S124" s="5">
        <v>605000000000</v>
      </c>
    </row>
    <row r="125" spans="3:19" ht="15.5" x14ac:dyDescent="0.35">
      <c r="C125" t="s">
        <v>155</v>
      </c>
      <c r="D125" s="5">
        <v>202250000000</v>
      </c>
      <c r="E125" s="5">
        <v>202250000000</v>
      </c>
      <c r="F125" s="5">
        <v>202250000000</v>
      </c>
      <c r="G125" s="5">
        <v>202250000000</v>
      </c>
      <c r="I125" s="5">
        <v>202250000000</v>
      </c>
      <c r="J125" s="5">
        <v>202250000000</v>
      </c>
      <c r="K125" s="5">
        <v>202250000000</v>
      </c>
      <c r="L125" s="5">
        <v>202250000000</v>
      </c>
      <c r="M125" s="5">
        <v>202250000000</v>
      </c>
      <c r="N125" s="5">
        <v>202249000000</v>
      </c>
      <c r="O125" s="5">
        <v>202248000000</v>
      </c>
      <c r="P125" s="5">
        <v>202248208206</v>
      </c>
      <c r="Q125" s="5">
        <v>156783762452</v>
      </c>
      <c r="R125" s="5">
        <v>155632441208</v>
      </c>
      <c r="S125" s="5">
        <v>722789952</v>
      </c>
    </row>
    <row r="126" spans="3:19" ht="15.5" x14ac:dyDescent="0.35">
      <c r="C126" t="s">
        <v>156</v>
      </c>
      <c r="D126" s="5">
        <v>825825000000</v>
      </c>
      <c r="E126" s="5">
        <v>644859000000</v>
      </c>
      <c r="F126" s="5">
        <v>626410000000</v>
      </c>
      <c r="G126" s="5">
        <v>627573000000</v>
      </c>
      <c r="I126" s="5">
        <v>825825000000</v>
      </c>
      <c r="J126" s="5">
        <v>612779000000</v>
      </c>
      <c r="K126" s="5">
        <v>502107000000</v>
      </c>
      <c r="L126" s="5">
        <v>419516000000</v>
      </c>
      <c r="M126" s="5">
        <v>391506000000</v>
      </c>
      <c r="N126" s="5">
        <v>372101000000</v>
      </c>
      <c r="O126" s="5">
        <v>309227000000</v>
      </c>
      <c r="P126" s="5">
        <v>248051615040</v>
      </c>
      <c r="Q126" s="5">
        <v>123646040903</v>
      </c>
      <c r="R126" s="5">
        <v>41588942355</v>
      </c>
      <c r="S126" s="5">
        <v>7805664616</v>
      </c>
    </row>
    <row r="127" spans="3:19" ht="15.5" x14ac:dyDescent="0.35">
      <c r="C127" t="s">
        <v>157</v>
      </c>
      <c r="D127" s="5">
        <v>4500000000</v>
      </c>
      <c r="E127" s="5">
        <v>4500000000</v>
      </c>
      <c r="F127" s="5">
        <v>4000000000</v>
      </c>
      <c r="G127" s="5">
        <v>4000000000</v>
      </c>
      <c r="I127" s="5">
        <v>4500000000</v>
      </c>
      <c r="J127" s="5">
        <v>4000000000</v>
      </c>
      <c r="K127" s="5">
        <v>3500000000</v>
      </c>
      <c r="L127" s="5">
        <v>3000000000</v>
      </c>
      <c r="M127" s="5">
        <v>500000000</v>
      </c>
      <c r="N127" s="5">
        <v>500000000</v>
      </c>
      <c r="O127" s="5">
        <v>500000000</v>
      </c>
      <c r="P127" s="5">
        <v>500000000</v>
      </c>
      <c r="Q127" s="5">
        <v>500000000</v>
      </c>
    </row>
    <row r="128" spans="3:19" ht="15.5" x14ac:dyDescent="0.35">
      <c r="C128" t="s">
        <v>158</v>
      </c>
      <c r="D128" s="5">
        <v>821325000000</v>
      </c>
      <c r="E128" s="5">
        <v>640359000000</v>
      </c>
      <c r="F128" s="5">
        <v>622410000000</v>
      </c>
      <c r="G128" s="5">
        <v>623573000000</v>
      </c>
      <c r="I128" s="5">
        <v>821325000000</v>
      </c>
      <c r="J128" s="5">
        <v>608779000000</v>
      </c>
      <c r="K128" s="5">
        <v>498607000000</v>
      </c>
      <c r="L128" s="5">
        <v>416516000000</v>
      </c>
      <c r="M128" s="5">
        <v>391006000000</v>
      </c>
      <c r="N128" s="5">
        <v>371601000000</v>
      </c>
      <c r="O128" s="5">
        <v>308727000000</v>
      </c>
      <c r="P128" s="5">
        <v>247551615040</v>
      </c>
      <c r="Q128" s="5">
        <v>123146040903</v>
      </c>
      <c r="R128" s="5">
        <v>41588942355</v>
      </c>
      <c r="S128" s="5">
        <v>7805664616</v>
      </c>
    </row>
    <row r="129" spans="2:19" ht="15.5" x14ac:dyDescent="0.35">
      <c r="C129" t="s">
        <v>159</v>
      </c>
      <c r="D129" s="5">
        <v>825825000000</v>
      </c>
      <c r="E129" s="5">
        <v>644859000000</v>
      </c>
      <c r="F129" s="5">
        <v>626410000000</v>
      </c>
      <c r="G129" s="5">
        <v>627573000000</v>
      </c>
      <c r="I129" s="5">
        <v>825825000000</v>
      </c>
      <c r="J129" s="5">
        <v>612779000000</v>
      </c>
      <c r="K129" s="5">
        <v>502107000000</v>
      </c>
      <c r="L129" s="5">
        <v>419516000000</v>
      </c>
      <c r="M129" s="5">
        <v>391506000000</v>
      </c>
      <c r="N129" s="5">
        <v>372101000000</v>
      </c>
      <c r="O129" s="5">
        <v>309227000000</v>
      </c>
      <c r="P129" s="5">
        <v>248051615040</v>
      </c>
      <c r="Q129" s="5">
        <v>123646040903</v>
      </c>
      <c r="R129" s="5">
        <v>41588942355</v>
      </c>
      <c r="S129" s="5">
        <v>7805664616</v>
      </c>
    </row>
    <row r="130" spans="2:19" ht="15.5" x14ac:dyDescent="0.35">
      <c r="C130" t="s">
        <v>160</v>
      </c>
      <c r="D130" s="5">
        <v>2077322000000</v>
      </c>
      <c r="E130" s="5">
        <v>2045035000000</v>
      </c>
      <c r="F130" s="5">
        <v>1816785000000</v>
      </c>
      <c r="G130" s="5">
        <v>1774450000000</v>
      </c>
      <c r="I130" s="5">
        <v>2077322000000</v>
      </c>
      <c r="J130" s="5">
        <v>1757844000000</v>
      </c>
      <c r="K130" s="5">
        <v>1693916000000</v>
      </c>
      <c r="L130" s="5">
        <v>1666571000000</v>
      </c>
      <c r="M130" s="5">
        <v>1386721000000</v>
      </c>
      <c r="N130" s="5">
        <v>1215590000000</v>
      </c>
      <c r="O130" s="5">
        <v>1034937000000</v>
      </c>
      <c r="P130" s="5">
        <v>1722055680</v>
      </c>
      <c r="Q130" s="5">
        <v>657405436</v>
      </c>
      <c r="R130" s="5">
        <v>32065704</v>
      </c>
      <c r="S130" s="5">
        <v>30929497</v>
      </c>
    </row>
    <row r="131" spans="2:19" ht="15.5" x14ac:dyDescent="0.35">
      <c r="C131" t="s">
        <v>9</v>
      </c>
      <c r="D131" s="5">
        <v>10401953000000</v>
      </c>
      <c r="E131" s="5">
        <v>9736019000000</v>
      </c>
      <c r="F131" s="5">
        <v>9414840000000</v>
      </c>
      <c r="G131" s="5">
        <v>9272619000000</v>
      </c>
      <c r="I131" s="5">
        <v>10401953000000</v>
      </c>
      <c r="J131" s="5">
        <v>9139517000000</v>
      </c>
      <c r="K131" s="5">
        <v>8621965000000</v>
      </c>
      <c r="L131" s="5">
        <v>8887733000000</v>
      </c>
      <c r="M131" s="5">
        <v>8288059000000</v>
      </c>
      <c r="N131" s="5">
        <v>7805735000000</v>
      </c>
      <c r="O131" s="5">
        <v>7395822000000</v>
      </c>
      <c r="P131" s="5">
        <v>6054723250411</v>
      </c>
      <c r="Q131" s="5">
        <v>1492988381718</v>
      </c>
      <c r="R131" s="5">
        <v>1355485684070</v>
      </c>
      <c r="S131" s="5">
        <v>618044339417</v>
      </c>
    </row>
    <row r="132" spans="2:19" ht="15.5" x14ac:dyDescent="0.35">
      <c r="C132" t="s">
        <v>161</v>
      </c>
      <c r="D132" s="5">
        <v>37301835000000</v>
      </c>
      <c r="E132" s="5">
        <v>32307200000000</v>
      </c>
      <c r="F132" s="5">
        <v>31158546000000</v>
      </c>
      <c r="G132" s="5">
        <v>31610938000000</v>
      </c>
      <c r="I132" s="5">
        <v>37301835000000</v>
      </c>
      <c r="J132" s="5">
        <v>31214159000000</v>
      </c>
      <c r="K132" s="5">
        <v>30807448000000</v>
      </c>
      <c r="L132" s="5">
        <v>34937618000000</v>
      </c>
      <c r="M132" s="5">
        <v>38129561000000</v>
      </c>
      <c r="N132" s="5">
        <v>33838539000000</v>
      </c>
      <c r="O132" s="5">
        <v>35981240000000</v>
      </c>
      <c r="P132" s="5">
        <v>13548373613557</v>
      </c>
      <c r="Q132" s="5">
        <v>7002875334521</v>
      </c>
      <c r="R132" s="5">
        <v>3736297606535</v>
      </c>
      <c r="S132" s="5">
        <v>835623379906</v>
      </c>
    </row>
    <row r="133" spans="2:19" ht="15.5" x14ac:dyDescent="0.35">
      <c r="C133" t="s">
        <v>162</v>
      </c>
      <c r="D133" s="5">
        <v>54476269803</v>
      </c>
      <c r="E133" s="5">
        <v>54476269803</v>
      </c>
      <c r="F133" s="5">
        <v>54476269803</v>
      </c>
      <c r="G133" s="5">
        <v>54476269803</v>
      </c>
      <c r="I133" s="5">
        <v>54476269803</v>
      </c>
      <c r="J133" s="5">
        <v>54476269803</v>
      </c>
      <c r="K133" s="5">
        <v>54476269803</v>
      </c>
      <c r="L133" s="5">
        <v>54476269803</v>
      </c>
      <c r="M133" s="5">
        <v>54476253593</v>
      </c>
      <c r="N133" s="5">
        <v>54476253593</v>
      </c>
      <c r="O133" s="5">
        <v>54476232142</v>
      </c>
      <c r="P133" s="5">
        <v>54476226188</v>
      </c>
      <c r="Q133" s="5">
        <v>11568013500</v>
      </c>
      <c r="R133" s="5">
        <v>11550000000</v>
      </c>
      <c r="S133" s="5">
        <v>6050000000</v>
      </c>
    </row>
    <row r="135" spans="2:19" ht="15.5" x14ac:dyDescent="0.35">
      <c r="B135" t="s">
        <v>163</v>
      </c>
      <c r="C135" t="s">
        <v>164</v>
      </c>
      <c r="D135" s="5">
        <v>1994057000000</v>
      </c>
      <c r="E135" s="5">
        <v>991925000000</v>
      </c>
      <c r="F135" s="5">
        <v>-1960506000000</v>
      </c>
      <c r="G135" s="5">
        <v>-2153752000000</v>
      </c>
      <c r="I135" s="5">
        <v>-1128276000000</v>
      </c>
      <c r="J135" s="5">
        <v>-3278430000000</v>
      </c>
      <c r="K135" s="5">
        <v>-2596504000000</v>
      </c>
      <c r="L135" s="5">
        <v>-8119839000000</v>
      </c>
      <c r="M135" s="5">
        <v>2417579000000</v>
      </c>
      <c r="N135" s="5">
        <v>712031000000</v>
      </c>
      <c r="O135" s="5">
        <v>7579481000000</v>
      </c>
      <c r="P135" s="5">
        <v>341058515655</v>
      </c>
      <c r="Q135" s="5">
        <v>2223415887897</v>
      </c>
      <c r="R135" s="5">
        <v>2255447742903</v>
      </c>
      <c r="S135" s="5">
        <v>204314176297</v>
      </c>
    </row>
    <row r="136" spans="2:19" ht="15.5" x14ac:dyDescent="0.35">
      <c r="C136" t="s">
        <v>1943</v>
      </c>
      <c r="D136" s="5">
        <v>-728650000000</v>
      </c>
      <c r="E136" s="5">
        <v>582221000000</v>
      </c>
      <c r="F136" s="5">
        <v>331506000000</v>
      </c>
      <c r="G136" s="5">
        <v>1149579000000</v>
      </c>
      <c r="I136" s="5">
        <v>1334656000000</v>
      </c>
      <c r="J136" s="5">
        <v>4099817000000</v>
      </c>
      <c r="K136" s="5">
        <v>5715173000000</v>
      </c>
      <c r="L136" s="5">
        <v>9226757000000</v>
      </c>
      <c r="M136" s="5">
        <v>13418471000000</v>
      </c>
      <c r="N136" s="5">
        <v>9355072000000</v>
      </c>
      <c r="O136" s="5">
        <v>10603303000000</v>
      </c>
      <c r="P136" s="5">
        <v>7854313713465</v>
      </c>
      <c r="Q136" s="5">
        <v>5717701470132</v>
      </c>
      <c r="R136" s="5">
        <v>2251853037115</v>
      </c>
      <c r="S136" s="5">
        <v>209110835071</v>
      </c>
    </row>
    <row r="137" spans="2:19" ht="15.5" x14ac:dyDescent="0.35">
      <c r="C137" t="s">
        <v>2372</v>
      </c>
      <c r="D137" s="5">
        <v>10002000000</v>
      </c>
      <c r="E137" s="5">
        <v>9522000000</v>
      </c>
      <c r="F137" s="5">
        <v>9044000000</v>
      </c>
      <c r="G137" s="5">
        <v>8217000000</v>
      </c>
      <c r="I137" s="5">
        <v>36785000000</v>
      </c>
      <c r="J137" s="5">
        <v>31093000000</v>
      </c>
      <c r="K137" s="5">
        <v>16936000000</v>
      </c>
      <c r="L137" s="5">
        <v>17241000000</v>
      </c>
      <c r="M137" s="5">
        <v>20360000000</v>
      </c>
      <c r="N137" s="5">
        <v>22170000000</v>
      </c>
      <c r="O137" s="5">
        <v>28598000000</v>
      </c>
      <c r="P137" s="5">
        <v>19528788961</v>
      </c>
      <c r="Q137" s="5">
        <v>12823165530</v>
      </c>
      <c r="R137" s="5">
        <v>1663450648</v>
      </c>
      <c r="S137" s="5">
        <v>5301016605</v>
      </c>
    </row>
    <row r="138" spans="2:19" ht="15.5" x14ac:dyDescent="0.35">
      <c r="C138" t="s">
        <v>384</v>
      </c>
      <c r="D138" s="5">
        <v>457864000000</v>
      </c>
      <c r="E138" s="5">
        <v>410094000000</v>
      </c>
      <c r="F138" s="5">
        <v>410129000000</v>
      </c>
      <c r="G138" s="5">
        <v>389533000000</v>
      </c>
      <c r="I138" s="5">
        <v>1667620000000</v>
      </c>
      <c r="J138" s="5">
        <v>1855142000000</v>
      </c>
      <c r="K138" s="5">
        <v>1321779000000</v>
      </c>
      <c r="L138" s="5">
        <v>639647000000</v>
      </c>
      <c r="M138" s="5">
        <v>856190000000</v>
      </c>
      <c r="N138" s="5">
        <v>1000825000000</v>
      </c>
      <c r="O138" s="5">
        <v>851960000000</v>
      </c>
      <c r="P138" s="5">
        <v>170607420</v>
      </c>
      <c r="Q138" s="5">
        <v>3831072767</v>
      </c>
      <c r="R138" s="5">
        <v>23895585492</v>
      </c>
      <c r="S138" s="5">
        <v>1883511478</v>
      </c>
    </row>
    <row r="139" spans="2:19" ht="15.5" x14ac:dyDescent="0.35">
      <c r="C139" t="s">
        <v>1388</v>
      </c>
      <c r="D139" s="5">
        <v>-62465000000</v>
      </c>
      <c r="I139" s="5">
        <v>-62465000000</v>
      </c>
      <c r="J139" s="5">
        <v>-82916000000</v>
      </c>
      <c r="K139" s="5">
        <v>5672324000000</v>
      </c>
      <c r="L139" s="5">
        <v>-36468000000</v>
      </c>
      <c r="M139" s="5">
        <v>7669000000</v>
      </c>
      <c r="N139" s="5">
        <v>-2385847000000</v>
      </c>
      <c r="O139" s="5">
        <v>81079000000</v>
      </c>
      <c r="P139" s="5">
        <v>2850748023</v>
      </c>
      <c r="Q139" s="5">
        <v>3716864360</v>
      </c>
    </row>
    <row r="140" spans="2:19" ht="15.5" x14ac:dyDescent="0.35">
      <c r="C140" t="s">
        <v>388</v>
      </c>
      <c r="D140" s="5">
        <v>-230729000000</v>
      </c>
      <c r="E140" s="5">
        <v>-220258000000</v>
      </c>
      <c r="F140" s="5">
        <v>-227440000000</v>
      </c>
      <c r="G140" s="5">
        <v>-229703000000</v>
      </c>
      <c r="I140" s="5">
        <v>-908130000000</v>
      </c>
      <c r="J140" s="5">
        <v>-1032545000000</v>
      </c>
      <c r="K140" s="5">
        <v>-1266008000000</v>
      </c>
      <c r="L140" s="5">
        <v>-1020133000000</v>
      </c>
      <c r="M140" s="5">
        <v>-1362416000000</v>
      </c>
      <c r="N140" s="5">
        <v>-1103081000000</v>
      </c>
      <c r="O140" s="5">
        <v>-583726000000</v>
      </c>
    </row>
    <row r="141" spans="2:19" ht="15.5" x14ac:dyDescent="0.35">
      <c r="C141" t="s">
        <v>1713</v>
      </c>
      <c r="D141" s="5">
        <v>4101090000000</v>
      </c>
      <c r="E141" s="5">
        <v>2062820000000</v>
      </c>
      <c r="F141" s="5">
        <v>-743683000000</v>
      </c>
      <c r="G141" s="5">
        <v>261530000000</v>
      </c>
      <c r="I141" s="5">
        <v>5681757000000</v>
      </c>
      <c r="J141" s="5">
        <v>40843000000</v>
      </c>
      <c r="K141" s="5">
        <v>-1535415000000</v>
      </c>
      <c r="L141" s="5">
        <v>-4611932000000</v>
      </c>
      <c r="M141" s="5">
        <v>2345238000000</v>
      </c>
      <c r="N141" s="5">
        <v>261538000000</v>
      </c>
      <c r="O141" s="5">
        <v>684487000000</v>
      </c>
    </row>
    <row r="142" spans="2:19" ht="15.5" x14ac:dyDescent="0.35">
      <c r="C142" t="s">
        <v>1912</v>
      </c>
      <c r="D142" s="5">
        <v>-148778000000</v>
      </c>
      <c r="E142" s="5">
        <v>213000000</v>
      </c>
      <c r="F142" s="5">
        <v>317122000000</v>
      </c>
      <c r="G142" s="5">
        <v>-141018000000</v>
      </c>
      <c r="I142" s="5">
        <v>27539000000</v>
      </c>
      <c r="J142" s="5">
        <v>-143441000000</v>
      </c>
      <c r="K142" s="5">
        <v>-691400000000</v>
      </c>
      <c r="L142" s="5">
        <v>1035054000000</v>
      </c>
      <c r="M142" s="5">
        <v>-270126000000</v>
      </c>
      <c r="N142" s="5">
        <v>791593000000</v>
      </c>
      <c r="O142" s="5">
        <v>138423000000</v>
      </c>
    </row>
    <row r="143" spans="2:19" ht="15.5" x14ac:dyDescent="0.35">
      <c r="C143" t="s">
        <v>2373</v>
      </c>
      <c r="D143" s="5">
        <v>-860042000000</v>
      </c>
      <c r="E143" s="5">
        <v>-683750000000</v>
      </c>
      <c r="F143" s="5">
        <v>-968911000000</v>
      </c>
      <c r="G143" s="5">
        <v>-728648000000</v>
      </c>
      <c r="I143" s="5">
        <v>-3241351000000</v>
      </c>
      <c r="J143" s="5">
        <v>-772676000000</v>
      </c>
      <c r="K143" s="5">
        <v>-4148231000000</v>
      </c>
      <c r="L143" s="5">
        <v>-568499000000</v>
      </c>
      <c r="M143" s="5">
        <v>4076912000000</v>
      </c>
      <c r="N143" s="5">
        <v>3206345000000</v>
      </c>
      <c r="O143" s="5">
        <v>-807595000000</v>
      </c>
    </row>
    <row r="144" spans="2:19" ht="15.5" x14ac:dyDescent="0.35">
      <c r="C144" t="s">
        <v>2374</v>
      </c>
      <c r="D144" s="5">
        <v>-198441000000</v>
      </c>
      <c r="E144" s="5">
        <v>-98396000000</v>
      </c>
      <c r="F144" s="5">
        <v>238268000000</v>
      </c>
      <c r="G144" s="5">
        <v>-927453000000</v>
      </c>
      <c r="I144" s="5">
        <v>-986022000000</v>
      </c>
      <c r="J144" s="5">
        <v>-2135012000000</v>
      </c>
      <c r="K144" s="5">
        <v>342702000000</v>
      </c>
      <c r="L144" s="5">
        <v>-471814000000</v>
      </c>
      <c r="M144" s="5">
        <v>-1726619000000</v>
      </c>
      <c r="N144" s="5">
        <v>2223466000000</v>
      </c>
      <c r="O144" s="5">
        <v>-528373000000</v>
      </c>
    </row>
    <row r="145" spans="3:19" ht="15.5" x14ac:dyDescent="0.35">
      <c r="C145" t="s">
        <v>2005</v>
      </c>
      <c r="D145" s="5">
        <v>7603000000</v>
      </c>
      <c r="E145" s="5">
        <v>-4626000000</v>
      </c>
      <c r="F145" s="5">
        <v>-11780000000</v>
      </c>
      <c r="G145" s="5">
        <v>-16685000000</v>
      </c>
      <c r="I145" s="5">
        <v>-25488000000</v>
      </c>
      <c r="J145" s="5">
        <v>-81474000000</v>
      </c>
      <c r="K145" s="5">
        <v>-76427000000</v>
      </c>
      <c r="L145" s="5">
        <v>-113938000000</v>
      </c>
      <c r="M145" s="5">
        <v>-83041000000</v>
      </c>
      <c r="N145" s="5">
        <v>-30597000000</v>
      </c>
      <c r="O145" s="5">
        <v>-116571000000</v>
      </c>
      <c r="P145" s="5">
        <v>-72837760633</v>
      </c>
      <c r="Q145" s="5">
        <v>-23067375241</v>
      </c>
      <c r="R145" s="5">
        <v>-3861552329</v>
      </c>
      <c r="S145" s="5">
        <v>-17787402</v>
      </c>
    </row>
    <row r="146" spans="3:19" ht="15.5" x14ac:dyDescent="0.35">
      <c r="C146" t="s">
        <v>1941</v>
      </c>
      <c r="D146" s="5">
        <v>-846850000000</v>
      </c>
      <c r="E146" s="5">
        <v>-1039967000000</v>
      </c>
      <c r="F146" s="5">
        <v>-1116927000000</v>
      </c>
      <c r="G146" s="5">
        <v>-971163000000</v>
      </c>
      <c r="I146" s="5">
        <v>-3974907000000</v>
      </c>
      <c r="J146" s="5">
        <v>-4233970000000</v>
      </c>
      <c r="K146" s="5">
        <v>-6600887000000</v>
      </c>
      <c r="L146" s="5">
        <v>-8800397000000</v>
      </c>
      <c r="M146" s="5">
        <v>-13281589000000</v>
      </c>
      <c r="N146" s="5">
        <v>-12281389000000</v>
      </c>
      <c r="O146" s="5">
        <v>-2312748000000</v>
      </c>
      <c r="P146" s="5">
        <v>-6923077787597</v>
      </c>
      <c r="Q146" s="5">
        <v>-3419208842288</v>
      </c>
    </row>
    <row r="147" spans="3:19" ht="15.5" x14ac:dyDescent="0.35">
      <c r="C147" t="s">
        <v>172</v>
      </c>
      <c r="D147" s="5">
        <v>-37629000000</v>
      </c>
      <c r="I147" s="5">
        <v>-37629000000</v>
      </c>
      <c r="J147" s="5">
        <v>-28537000000</v>
      </c>
      <c r="K147" s="5">
        <v>-29464000000</v>
      </c>
      <c r="L147" s="5">
        <v>-13978000000</v>
      </c>
      <c r="M147" s="5">
        <v>-12704000000</v>
      </c>
      <c r="N147" s="5">
        <v>-16222000000</v>
      </c>
      <c r="O147" s="5">
        <v>-10390000000</v>
      </c>
      <c r="P147" s="5">
        <v>-3753191920</v>
      </c>
      <c r="Q147" s="5">
        <v>-3303253441</v>
      </c>
    </row>
    <row r="148" spans="3:19" ht="15.5" x14ac:dyDescent="0.35">
      <c r="C148" t="s">
        <v>170</v>
      </c>
      <c r="D148" s="5">
        <v>39285000000</v>
      </c>
      <c r="E148" s="5">
        <v>-14160000000</v>
      </c>
      <c r="F148" s="5">
        <v>-14375000000</v>
      </c>
      <c r="G148" s="5">
        <v>-10750000000</v>
      </c>
    </row>
    <row r="149" spans="3:19" ht="15.5" x14ac:dyDescent="0.35">
      <c r="C149" t="s">
        <v>349</v>
      </c>
    </row>
    <row r="150" spans="3:19" ht="15.5" x14ac:dyDescent="0.35">
      <c r="C150" t="s">
        <v>622</v>
      </c>
      <c r="D150" s="5">
        <v>491797000000</v>
      </c>
      <c r="E150" s="5">
        <v>-11788000000</v>
      </c>
      <c r="F150" s="5">
        <v>-183459000000</v>
      </c>
      <c r="G150" s="5">
        <v>-937191000000</v>
      </c>
      <c r="I150" s="5">
        <v>-640641000000</v>
      </c>
      <c r="J150" s="5">
        <v>-794754000000</v>
      </c>
      <c r="K150" s="5">
        <v>-1317586000000</v>
      </c>
      <c r="L150" s="5">
        <v>-3401379000000</v>
      </c>
      <c r="M150" s="5">
        <v>-1289229000000</v>
      </c>
      <c r="N150" s="5">
        <v>-114823000000</v>
      </c>
      <c r="O150" s="5">
        <v>-299802000000</v>
      </c>
      <c r="P150" s="5">
        <v>-493891769053</v>
      </c>
      <c r="Q150" s="5">
        <v>-40345046994</v>
      </c>
      <c r="R150" s="5">
        <v>-18102778023</v>
      </c>
      <c r="S150" s="5">
        <v>-11963399455</v>
      </c>
    </row>
    <row r="151" spans="3:19" ht="15.5" x14ac:dyDescent="0.35">
      <c r="C151" t="s">
        <v>623</v>
      </c>
      <c r="M151" s="5">
        <v>-281537000000</v>
      </c>
      <c r="N151" s="5">
        <v>-217019000000</v>
      </c>
      <c r="O151" s="5">
        <v>-149164000000</v>
      </c>
      <c r="P151" s="5">
        <v>-42244833011</v>
      </c>
      <c r="Q151" s="5">
        <v>-28732166928</v>
      </c>
    </row>
    <row r="152" spans="3:19" ht="15.5" x14ac:dyDescent="0.35">
      <c r="C152" t="s">
        <v>624</v>
      </c>
      <c r="D152" s="5">
        <v>491797000000</v>
      </c>
      <c r="E152" s="5">
        <v>-11788000000</v>
      </c>
      <c r="F152" s="5">
        <v>-183459000000</v>
      </c>
      <c r="G152" s="5">
        <v>-937191000000</v>
      </c>
      <c r="I152" s="5">
        <v>-640641000000</v>
      </c>
      <c r="J152" s="5">
        <v>-794754000000</v>
      </c>
      <c r="K152" s="5">
        <v>-1317586000000</v>
      </c>
      <c r="L152" s="5">
        <v>-3401379000000</v>
      </c>
      <c r="M152" s="5">
        <v>-1570766000000</v>
      </c>
      <c r="N152" s="5">
        <v>-331842000000</v>
      </c>
      <c r="O152" s="5">
        <v>-448966000000</v>
      </c>
      <c r="P152" s="5">
        <v>-536136602064</v>
      </c>
      <c r="Q152" s="5">
        <v>-69077213922</v>
      </c>
      <c r="R152" s="5">
        <v>-18102778023</v>
      </c>
      <c r="S152" s="5">
        <v>-11963399455</v>
      </c>
    </row>
    <row r="153" spans="3:19" ht="15.5" x14ac:dyDescent="0.35">
      <c r="C153" t="s">
        <v>179</v>
      </c>
      <c r="J153" s="5">
        <v>-250000000000</v>
      </c>
      <c r="L153" s="5">
        <v>-200000000000</v>
      </c>
      <c r="M153" s="5">
        <v>997759000000</v>
      </c>
      <c r="N153" s="5">
        <v>3000000</v>
      </c>
      <c r="P153" s="5">
        <v>4333326714554</v>
      </c>
      <c r="Q153" s="5">
        <v>6431824500</v>
      </c>
      <c r="R153" s="5">
        <v>705633577415</v>
      </c>
      <c r="S153" s="5">
        <v>386020216581</v>
      </c>
    </row>
    <row r="154" spans="3:19" ht="15.5" x14ac:dyDescent="0.35">
      <c r="C154" t="s">
        <v>180</v>
      </c>
      <c r="D154" s="5">
        <v>684061000000</v>
      </c>
      <c r="E154" s="5">
        <v>44428000000</v>
      </c>
      <c r="F154" s="5">
        <v>1361032000000</v>
      </c>
      <c r="G154" s="5">
        <v>593024000000</v>
      </c>
      <c r="I154" s="5">
        <v>2682545000000</v>
      </c>
      <c r="J154" s="5">
        <v>4012839000000</v>
      </c>
      <c r="K154" s="5">
        <v>972742000000</v>
      </c>
      <c r="L154" s="5">
        <v>4901818000000</v>
      </c>
      <c r="M154" s="5">
        <v>587134000000</v>
      </c>
      <c r="N154" s="5">
        <v>-949487000000</v>
      </c>
      <c r="O154" s="5">
        <v>-3560880000000</v>
      </c>
      <c r="P154" s="5">
        <v>-4950949680662</v>
      </c>
      <c r="Q154" s="5">
        <v>-2087175475259</v>
      </c>
      <c r="R154" s="5">
        <v>-2778906523480</v>
      </c>
      <c r="S154" s="5">
        <v>-569500818694</v>
      </c>
    </row>
    <row r="155" spans="3:19" ht="15.5" x14ac:dyDescent="0.35">
      <c r="C155" t="s">
        <v>2375</v>
      </c>
      <c r="D155" s="5">
        <v>651604000000</v>
      </c>
      <c r="E155" s="5">
        <v>218788000000</v>
      </c>
      <c r="F155" s="5">
        <v>181732000000</v>
      </c>
      <c r="G155" s="5">
        <v>137508000000</v>
      </c>
      <c r="I155" s="5">
        <v>1189632000000</v>
      </c>
      <c r="J155" s="5">
        <v>461319000000</v>
      </c>
      <c r="K155" s="5">
        <v>629185000000</v>
      </c>
      <c r="L155" s="5">
        <v>1540064000000</v>
      </c>
      <c r="M155" s="5">
        <v>2185409000000</v>
      </c>
      <c r="N155" s="5">
        <v>772650000000</v>
      </c>
      <c r="O155" s="5">
        <v>847938000000</v>
      </c>
      <c r="P155" s="5">
        <v>337374504340</v>
      </c>
      <c r="Q155" s="5">
        <v>286642480356</v>
      </c>
      <c r="R155" s="5">
        <v>165773096008</v>
      </c>
      <c r="S155" s="5">
        <v>5901552885</v>
      </c>
    </row>
    <row r="156" spans="3:19" ht="15.5" x14ac:dyDescent="0.35">
      <c r="C156" t="s">
        <v>2376</v>
      </c>
    </row>
    <row r="157" spans="3:19" ht="15.5" x14ac:dyDescent="0.35">
      <c r="C157" t="s">
        <v>915</v>
      </c>
      <c r="S157" s="5">
        <v>-44035673479</v>
      </c>
    </row>
    <row r="158" spans="3:19" ht="15.5" x14ac:dyDescent="0.35">
      <c r="C158" t="s">
        <v>387</v>
      </c>
      <c r="D158" s="5">
        <v>-458679000000</v>
      </c>
      <c r="E158" s="5">
        <v>499800000000</v>
      </c>
      <c r="F158" s="5">
        <v>873104000000</v>
      </c>
      <c r="G158" s="5">
        <v>-45700000000</v>
      </c>
      <c r="I158" s="5">
        <v>868525000000</v>
      </c>
      <c r="J158" s="5">
        <v>-10501000000</v>
      </c>
      <c r="K158" s="5">
        <v>-293689000000</v>
      </c>
      <c r="L158" s="5">
        <v>-70361000000</v>
      </c>
      <c r="M158" s="5">
        <v>-20123000000</v>
      </c>
      <c r="N158" s="5">
        <v>-1005877000000</v>
      </c>
      <c r="O158" s="5">
        <v>-1557108000000</v>
      </c>
      <c r="P158" s="5">
        <v>-972410237672</v>
      </c>
      <c r="Q158" s="5">
        <v>-223271800000</v>
      </c>
      <c r="R158" s="5">
        <v>-12418123609</v>
      </c>
      <c r="S158" s="5">
        <v>-101800000000</v>
      </c>
    </row>
    <row r="159" spans="3:19" ht="15.5" x14ac:dyDescent="0.35">
      <c r="C159" t="s">
        <v>449</v>
      </c>
      <c r="N159" s="5">
        <v>6640000000</v>
      </c>
      <c r="O159" s="5">
        <v>103000000000</v>
      </c>
      <c r="P159" s="5">
        <v>91000000000</v>
      </c>
      <c r="Q159" s="5">
        <v>81312923609</v>
      </c>
    </row>
    <row r="160" spans="3:19" ht="15.5" x14ac:dyDescent="0.35">
      <c r="C160" t="s">
        <v>2377</v>
      </c>
      <c r="D160" s="5">
        <v>-1149154000000</v>
      </c>
      <c r="E160" s="5">
        <v>-534717000000</v>
      </c>
      <c r="F160" s="5">
        <v>438993000000</v>
      </c>
      <c r="G160" s="5">
        <v>584263000000</v>
      </c>
      <c r="I160" s="5">
        <v>-660615000000</v>
      </c>
      <c r="J160" s="5">
        <v>3796169000000</v>
      </c>
      <c r="K160" s="5">
        <v>1102925000000</v>
      </c>
      <c r="L160" s="5">
        <v>2009263000000</v>
      </c>
      <c r="M160" s="5">
        <v>-1382593000000</v>
      </c>
      <c r="N160" s="5">
        <v>-719550000000</v>
      </c>
      <c r="O160" s="5">
        <v>-2912427000000</v>
      </c>
      <c r="P160" s="5">
        <v>-3954734241345</v>
      </c>
      <c r="Q160" s="5">
        <v>-3554308807477</v>
      </c>
      <c r="R160" s="5">
        <v>-2701135576532</v>
      </c>
      <c r="S160" s="5">
        <v>-213481438203</v>
      </c>
    </row>
    <row r="161" spans="3:19" ht="15.5" x14ac:dyDescent="0.35">
      <c r="C161" t="s">
        <v>2378</v>
      </c>
      <c r="Q161" s="5">
        <v>1334145018032</v>
      </c>
    </row>
    <row r="162" spans="3:19" ht="15.5" x14ac:dyDescent="0.35">
      <c r="C162" t="s">
        <v>2379</v>
      </c>
      <c r="R162" s="5">
        <v>-244826445000</v>
      </c>
      <c r="S162" s="5">
        <v>-327091107200</v>
      </c>
    </row>
    <row r="163" spans="3:19" ht="15.5" x14ac:dyDescent="0.35">
      <c r="C163" t="s">
        <v>2380</v>
      </c>
      <c r="D163" s="5">
        <v>825843000000</v>
      </c>
      <c r="E163" s="5">
        <v>-134375000000</v>
      </c>
      <c r="F163" s="5">
        <v>-129869000000</v>
      </c>
      <c r="G163" s="5">
        <v>-75657000000</v>
      </c>
      <c r="I163" s="5">
        <v>485942000000</v>
      </c>
      <c r="J163" s="5">
        <v>576014000000</v>
      </c>
      <c r="K163" s="5">
        <v>-445051000000</v>
      </c>
      <c r="L163" s="5">
        <v>1427347000000</v>
      </c>
      <c r="M163" s="5">
        <v>-191724000000</v>
      </c>
      <c r="N163" s="5">
        <v>101887000000</v>
      </c>
      <c r="O163" s="5">
        <v>-36702000000</v>
      </c>
      <c r="P163" s="5">
        <v>-1420918647344</v>
      </c>
      <c r="Q163" s="5">
        <v>-10771113029</v>
      </c>
      <c r="S163" s="5">
        <v>126542117689</v>
      </c>
    </row>
    <row r="164" spans="3:19" ht="15.5" x14ac:dyDescent="0.35">
      <c r="C164" t="s">
        <v>412</v>
      </c>
      <c r="Q164" s="5">
        <v>988500000</v>
      </c>
    </row>
    <row r="165" spans="3:19" ht="15.5" x14ac:dyDescent="0.35">
      <c r="C165" t="s">
        <v>1854</v>
      </c>
      <c r="R165" s="5">
        <v>21804100000</v>
      </c>
      <c r="S165" s="5">
        <v>-11804100000</v>
      </c>
    </row>
    <row r="166" spans="3:19" ht="15.5" x14ac:dyDescent="0.35">
      <c r="C166" t="s">
        <v>182</v>
      </c>
      <c r="D166" s="5">
        <v>805000000000</v>
      </c>
      <c r="I166" s="5">
        <v>805000000000</v>
      </c>
      <c r="J166" s="5">
        <v>-805000000000</v>
      </c>
    </row>
    <row r="167" spans="3:19" ht="15.5" x14ac:dyDescent="0.35">
      <c r="C167" t="s">
        <v>181</v>
      </c>
      <c r="D167" s="5">
        <v>9447000000</v>
      </c>
      <c r="E167" s="5">
        <v>-5068000000</v>
      </c>
      <c r="F167" s="5">
        <v>-2928000000</v>
      </c>
      <c r="G167" s="5">
        <v>-7390000000</v>
      </c>
      <c r="I167" s="5">
        <v>-5939000000</v>
      </c>
      <c r="J167" s="5">
        <v>-5162000000</v>
      </c>
      <c r="K167" s="5">
        <v>-20628000000</v>
      </c>
      <c r="L167" s="5">
        <v>-4495000000</v>
      </c>
      <c r="M167" s="5">
        <v>-3835000000</v>
      </c>
      <c r="N167" s="5">
        <v>-105237000000</v>
      </c>
      <c r="O167" s="5">
        <v>-5581000000</v>
      </c>
      <c r="P167" s="5">
        <v>-3671296313</v>
      </c>
      <c r="Q167" s="5">
        <v>-1912676750</v>
      </c>
      <c r="R167" s="5">
        <v>-8103574347</v>
      </c>
      <c r="S167" s="5">
        <v>-3732170386</v>
      </c>
    </row>
    <row r="168" spans="3:19" ht="15.5" x14ac:dyDescent="0.35">
      <c r="C168" t="s">
        <v>109</v>
      </c>
      <c r="P168" s="5">
        <v>972410237672</v>
      </c>
    </row>
    <row r="169" spans="3:19" ht="15.5" x14ac:dyDescent="0.35">
      <c r="C169" t="s">
        <v>197</v>
      </c>
      <c r="J169" s="5">
        <v>-250000000000</v>
      </c>
      <c r="L169" s="5">
        <v>-200000000000</v>
      </c>
      <c r="M169" s="5">
        <v>997759000000</v>
      </c>
      <c r="N169" s="5">
        <v>3000000</v>
      </c>
      <c r="P169" s="5">
        <v>4333326714554</v>
      </c>
      <c r="Q169" s="5">
        <v>6431824500</v>
      </c>
      <c r="R169" s="5">
        <v>705633577415</v>
      </c>
      <c r="S169" s="5">
        <v>386020216581</v>
      </c>
    </row>
    <row r="170" spans="3:19" ht="15.5" x14ac:dyDescent="0.35">
      <c r="C170" t="s">
        <v>175</v>
      </c>
      <c r="P170" s="5">
        <v>-3006000000</v>
      </c>
      <c r="Q170" s="5">
        <v>3500000000</v>
      </c>
      <c r="S170" s="5">
        <v>-18987979562</v>
      </c>
    </row>
    <row r="171" spans="3:19" ht="15.5" x14ac:dyDescent="0.35">
      <c r="C171" t="s">
        <v>1671</v>
      </c>
      <c r="J171" s="5">
        <v>-1250000000000</v>
      </c>
      <c r="L171" s="5">
        <v>-200000000000</v>
      </c>
    </row>
    <row r="172" spans="3:19" ht="15.5" x14ac:dyDescent="0.35">
      <c r="C172" t="s">
        <v>593</v>
      </c>
      <c r="M172" s="5">
        <v>3000000</v>
      </c>
    </row>
    <row r="173" spans="3:19" ht="15.5" x14ac:dyDescent="0.35">
      <c r="C173" t="s">
        <v>204</v>
      </c>
      <c r="E173" s="5">
        <v>300000000000</v>
      </c>
      <c r="I173" s="5">
        <v>300000000000</v>
      </c>
      <c r="J173" s="5">
        <v>1000000000000</v>
      </c>
    </row>
    <row r="174" spans="3:19" ht="15.5" x14ac:dyDescent="0.35">
      <c r="C174" t="s">
        <v>208</v>
      </c>
      <c r="E174" s="5">
        <v>-300000000000</v>
      </c>
      <c r="I174" s="5">
        <v>-300000000000</v>
      </c>
    </row>
    <row r="175" spans="3:19" ht="15.5" x14ac:dyDescent="0.35">
      <c r="C175" t="s">
        <v>2381</v>
      </c>
      <c r="M175" s="5">
        <v>1000000000000</v>
      </c>
    </row>
    <row r="176" spans="3:19" ht="15.5" x14ac:dyDescent="0.35">
      <c r="C176" t="s">
        <v>2382</v>
      </c>
      <c r="M176" s="5">
        <v>-2244000000</v>
      </c>
    </row>
    <row r="177" spans="2:19" ht="15.5" x14ac:dyDescent="0.35">
      <c r="C177" t="s">
        <v>155</v>
      </c>
      <c r="N177" s="5">
        <v>3000000</v>
      </c>
      <c r="P177" s="5">
        <v>4341332714554</v>
      </c>
      <c r="Q177" s="5">
        <v>2431822500</v>
      </c>
      <c r="R177" s="5">
        <v>705632441208</v>
      </c>
      <c r="S177" s="5">
        <v>405000000000</v>
      </c>
    </row>
    <row r="178" spans="2:19" ht="15.5" x14ac:dyDescent="0.35">
      <c r="C178" t="s">
        <v>1172</v>
      </c>
      <c r="P178" s="5">
        <v>-5000000000</v>
      </c>
      <c r="R178" s="5">
        <v>1136207</v>
      </c>
      <c r="S178" s="5">
        <v>8196143</v>
      </c>
    </row>
    <row r="179" spans="2:19" ht="15.5" x14ac:dyDescent="0.35">
      <c r="C179" t="s">
        <v>376</v>
      </c>
      <c r="Q179" s="5">
        <v>500002000</v>
      </c>
    </row>
    <row r="180" spans="2:19" ht="15.5" x14ac:dyDescent="0.35">
      <c r="C180" t="s">
        <v>215</v>
      </c>
      <c r="D180" s="5">
        <v>2678118000000</v>
      </c>
      <c r="E180" s="5">
        <v>1036353000000</v>
      </c>
      <c r="F180" s="5">
        <v>-599474000000</v>
      </c>
      <c r="G180" s="5">
        <v>-1560728000000</v>
      </c>
      <c r="I180" s="5">
        <v>1554269000000</v>
      </c>
      <c r="J180" s="5">
        <v>484409000000</v>
      </c>
      <c r="K180" s="5">
        <v>-1623762000000</v>
      </c>
      <c r="L180" s="5">
        <v>-3418021000000</v>
      </c>
      <c r="M180" s="5">
        <v>4002472000000</v>
      </c>
      <c r="N180" s="5">
        <v>-237453000000</v>
      </c>
      <c r="O180" s="5">
        <v>4018601000000</v>
      </c>
      <c r="P180" s="5">
        <v>-276564450453</v>
      </c>
      <c r="Q180" s="5">
        <v>142672237138</v>
      </c>
      <c r="R180" s="5">
        <v>182174796838</v>
      </c>
      <c r="S180" s="5">
        <v>20833574184</v>
      </c>
    </row>
    <row r="181" spans="2:19" ht="15.5" x14ac:dyDescent="0.35">
      <c r="C181" t="s">
        <v>217</v>
      </c>
      <c r="G181" s="5">
        <v>3346921000000</v>
      </c>
      <c r="I181" s="5">
        <v>3346921000000</v>
      </c>
      <c r="J181" s="5">
        <v>2862512000000</v>
      </c>
      <c r="K181" s="5">
        <v>4486274000000</v>
      </c>
      <c r="L181" s="5">
        <v>7904295000000</v>
      </c>
      <c r="M181" s="5">
        <v>3901823000000</v>
      </c>
      <c r="N181" s="5">
        <v>4139276000000</v>
      </c>
      <c r="O181" s="5">
        <v>120674000000</v>
      </c>
      <c r="P181" s="5">
        <v>397238150602</v>
      </c>
      <c r="Q181" s="5">
        <v>254565913464</v>
      </c>
      <c r="R181" s="5">
        <v>22391116626</v>
      </c>
      <c r="S181" s="5">
        <v>1557542442</v>
      </c>
    </row>
    <row r="182" spans="2:19" ht="15.5" x14ac:dyDescent="0.35">
      <c r="C182" t="s">
        <v>218</v>
      </c>
      <c r="D182" s="5">
        <v>2678118000000</v>
      </c>
      <c r="E182" s="5">
        <v>1036353000000</v>
      </c>
      <c r="F182" s="5">
        <v>-599474000000</v>
      </c>
      <c r="G182" s="5">
        <v>1786193000000</v>
      </c>
      <c r="I182" s="5">
        <v>4901190000000</v>
      </c>
      <c r="J182" s="5">
        <v>3346921000000</v>
      </c>
      <c r="K182" s="5">
        <v>2862512000000</v>
      </c>
      <c r="L182" s="5">
        <v>4486274000000</v>
      </c>
      <c r="M182" s="5">
        <v>7904295000000</v>
      </c>
      <c r="N182" s="5">
        <v>3901823000000</v>
      </c>
      <c r="O182" s="5">
        <v>4139275000000</v>
      </c>
      <c r="P182" s="5">
        <v>120673700149</v>
      </c>
      <c r="Q182" s="5">
        <v>397238150602</v>
      </c>
      <c r="R182" s="5">
        <v>204565913464</v>
      </c>
      <c r="S182" s="5">
        <v>22391116626</v>
      </c>
    </row>
    <row r="184" spans="2:19" ht="15.5" x14ac:dyDescent="0.35">
      <c r="B184" t="s">
        <v>219</v>
      </c>
      <c r="C184" t="s">
        <v>11</v>
      </c>
      <c r="D184" s="5">
        <v>54480000000</v>
      </c>
      <c r="E184" s="5">
        <v>54480000000</v>
      </c>
      <c r="F184" s="5">
        <v>54480000000</v>
      </c>
      <c r="G184" s="5">
        <v>54480000000</v>
      </c>
      <c r="I184" s="5">
        <v>54480000000</v>
      </c>
      <c r="J184" s="5">
        <v>54480000000</v>
      </c>
      <c r="K184" s="5">
        <v>54480000000</v>
      </c>
      <c r="L184" s="5">
        <v>54480000000</v>
      </c>
      <c r="M184" s="5">
        <v>54480000000</v>
      </c>
      <c r="N184" s="5">
        <v>54480000000</v>
      </c>
      <c r="O184" s="5">
        <v>54480000000</v>
      </c>
      <c r="P184" s="5">
        <v>54480000000</v>
      </c>
      <c r="Q184" s="5">
        <v>11570000000</v>
      </c>
      <c r="R184" s="5">
        <v>11550000000</v>
      </c>
      <c r="S184" s="5">
        <v>6050000000</v>
      </c>
    </row>
    <row r="185" spans="2:19" ht="15.5" x14ac:dyDescent="0.35">
      <c r="C185" t="s">
        <v>220</v>
      </c>
      <c r="D185" s="6">
        <v>1.8</v>
      </c>
      <c r="E185" s="6">
        <v>0.34</v>
      </c>
      <c r="F185" s="6">
        <v>-0.02</v>
      </c>
      <c r="G185" s="6">
        <v>0.27</v>
      </c>
    </row>
    <row r="186" spans="2:19" ht="15.5" x14ac:dyDescent="0.35">
      <c r="C186" t="s">
        <v>221</v>
      </c>
      <c r="D186" s="6">
        <v>894.44</v>
      </c>
      <c r="E186" s="6">
        <v>3352.94</v>
      </c>
      <c r="F186" s="5">
        <v>-46250</v>
      </c>
      <c r="G186" s="6">
        <v>2814.81</v>
      </c>
    </row>
    <row r="187" spans="2:19" ht="15.5" x14ac:dyDescent="0.35">
      <c r="C187" t="s">
        <v>73</v>
      </c>
      <c r="D187" s="6">
        <v>62.13</v>
      </c>
      <c r="E187" s="6">
        <v>47.11</v>
      </c>
      <c r="F187" s="6">
        <v>35.28</v>
      </c>
      <c r="G187" s="6">
        <v>26.57</v>
      </c>
    </row>
    <row r="188" spans="2:19" ht="15.5" x14ac:dyDescent="0.35">
      <c r="C188" t="s">
        <v>222</v>
      </c>
      <c r="E188" s="5">
        <v>83700000000</v>
      </c>
      <c r="F188" s="5">
        <v>41210000000</v>
      </c>
      <c r="G188" s="5">
        <v>52370000000</v>
      </c>
    </row>
    <row r="189" spans="2:19" ht="15.5" x14ac:dyDescent="0.35">
      <c r="C189" t="s">
        <v>223</v>
      </c>
      <c r="D189" s="6">
        <v>2.5999999999999999E-3</v>
      </c>
      <c r="E189" s="6">
        <v>5.9999999999999995E-4</v>
      </c>
      <c r="F189" s="5">
        <v>0</v>
      </c>
      <c r="G189" s="6">
        <v>5.0000000000000001E-4</v>
      </c>
    </row>
    <row r="190" spans="2:19" ht="15.5" x14ac:dyDescent="0.35">
      <c r="C190" t="s">
        <v>224</v>
      </c>
      <c r="D190" s="6">
        <v>1.18E-2</v>
      </c>
      <c r="E190" s="6">
        <v>2.3999999999999998E-3</v>
      </c>
      <c r="F190" s="6">
        <v>-2.0000000000000001E-4</v>
      </c>
      <c r="G190" s="6">
        <v>2E-3</v>
      </c>
    </row>
    <row r="191" spans="2:19" ht="15.5" x14ac:dyDescent="0.35">
      <c r="C191" t="s">
        <v>225</v>
      </c>
      <c r="D191" s="6">
        <v>4.5999999999999999E-3</v>
      </c>
      <c r="E191" s="6">
        <v>2.5000000000000001E-3</v>
      </c>
      <c r="F191" s="6">
        <v>2.0000000000000001E-4</v>
      </c>
      <c r="G191" s="6">
        <v>1.4000000000000002E-3</v>
      </c>
    </row>
    <row r="192" spans="2:19" ht="15.5" x14ac:dyDescent="0.35">
      <c r="C192" t="s">
        <v>226</v>
      </c>
      <c r="D192" s="6">
        <v>4.04</v>
      </c>
      <c r="E192" s="6">
        <v>5.66</v>
      </c>
      <c r="F192" s="6">
        <v>0.49</v>
      </c>
      <c r="G192" s="6">
        <v>4.03</v>
      </c>
    </row>
    <row r="193" spans="3:19" ht="15.5" x14ac:dyDescent="0.35">
      <c r="C193" t="s">
        <v>227</v>
      </c>
      <c r="D193" s="5">
        <v>10402000000000</v>
      </c>
      <c r="E193" s="5">
        <v>9736000000000</v>
      </c>
      <c r="F193" s="5">
        <v>9415000000000</v>
      </c>
      <c r="G193" s="5">
        <v>9273000000000</v>
      </c>
    </row>
    <row r="194" spans="3:19" ht="15.5" x14ac:dyDescent="0.35">
      <c r="C194" t="s">
        <v>228</v>
      </c>
      <c r="D194" s="6">
        <v>10.54</v>
      </c>
      <c r="E194" s="6">
        <v>8.07</v>
      </c>
      <c r="F194" s="6">
        <v>6.63</v>
      </c>
      <c r="G194" s="6">
        <v>5.52</v>
      </c>
    </row>
    <row r="195" spans="3:19" ht="15.5" x14ac:dyDescent="0.35">
      <c r="C195" t="s">
        <v>229</v>
      </c>
      <c r="D195" s="6">
        <v>152.81</v>
      </c>
      <c r="E195" s="6">
        <v>141.18</v>
      </c>
      <c r="F195" s="6">
        <v>139.47</v>
      </c>
      <c r="G195" s="6">
        <v>137.63999999999999</v>
      </c>
    </row>
    <row r="196" spans="3:19" ht="15.5" x14ac:dyDescent="0.35">
      <c r="C196" t="s">
        <v>230</v>
      </c>
      <c r="D196" s="6">
        <v>10.56</v>
      </c>
      <c r="E196" s="6">
        <v>8.09</v>
      </c>
      <c r="F196" s="6">
        <v>6.65</v>
      </c>
      <c r="G196" s="6">
        <v>5.53</v>
      </c>
    </row>
    <row r="197" spans="3:19" ht="15.5" x14ac:dyDescent="0.35">
      <c r="C197" t="s">
        <v>231</v>
      </c>
      <c r="D197" s="6">
        <v>152.53</v>
      </c>
      <c r="E197" s="6">
        <v>140.9</v>
      </c>
      <c r="F197" s="6">
        <v>139.19999999999999</v>
      </c>
      <c r="G197" s="6">
        <v>137.36000000000001</v>
      </c>
    </row>
    <row r="198" spans="3:19" ht="15.5" x14ac:dyDescent="0.35">
      <c r="C198" t="s">
        <v>232</v>
      </c>
    </row>
    <row r="199" spans="3:19" ht="15.5" x14ac:dyDescent="0.35">
      <c r="C199" t="s">
        <v>233</v>
      </c>
    </row>
    <row r="200" spans="3:19" ht="15.5" x14ac:dyDescent="0.35">
      <c r="C200" t="s">
        <v>234</v>
      </c>
      <c r="D200" s="5">
        <v>8325000000000</v>
      </c>
      <c r="E200" s="5">
        <v>7691000000000</v>
      </c>
      <c r="F200" s="5">
        <v>7598000000000</v>
      </c>
      <c r="G200" s="5">
        <v>7498000000000</v>
      </c>
    </row>
    <row r="201" spans="3:19" ht="15.5" x14ac:dyDescent="0.35">
      <c r="C201" t="s">
        <v>23</v>
      </c>
    </row>
    <row r="202" spans="3:19" ht="15.5" x14ac:dyDescent="0.35">
      <c r="C202" t="s">
        <v>20</v>
      </c>
    </row>
    <row r="203" spans="3:19" ht="15.5" x14ac:dyDescent="0.35">
      <c r="C203" t="s">
        <v>235</v>
      </c>
    </row>
    <row r="204" spans="3:19" ht="15.5" x14ac:dyDescent="0.35">
      <c r="C204" t="s">
        <v>236</v>
      </c>
      <c r="D204" s="5">
        <v>1994000000000</v>
      </c>
      <c r="E204" s="5">
        <v>992000000000</v>
      </c>
      <c r="F204" s="5">
        <v>-1961000000000</v>
      </c>
      <c r="G204" s="5">
        <v>-2154000000000</v>
      </c>
    </row>
    <row r="205" spans="3:19" ht="15.5" x14ac:dyDescent="0.35">
      <c r="C205" t="s">
        <v>237</v>
      </c>
      <c r="D205" s="5">
        <v>9000000000</v>
      </c>
      <c r="E205" s="5">
        <v>-5000000000</v>
      </c>
      <c r="F205" s="5">
        <v>-3000000000</v>
      </c>
      <c r="G205" s="5">
        <v>-7000000000</v>
      </c>
    </row>
    <row r="206" spans="3:19" ht="15.5" x14ac:dyDescent="0.35">
      <c r="C206" t="s">
        <v>12</v>
      </c>
      <c r="D206" s="5">
        <v>2004000000000</v>
      </c>
      <c r="E206" s="5">
        <v>987000000000</v>
      </c>
      <c r="F206" s="5">
        <v>-1963000000000</v>
      </c>
      <c r="G206" s="5">
        <v>-2161000000000</v>
      </c>
    </row>
    <row r="207" spans="3:19" ht="15.5" x14ac:dyDescent="0.35">
      <c r="C207" t="s">
        <v>15</v>
      </c>
      <c r="D207" s="6">
        <v>36.78</v>
      </c>
      <c r="E207" s="6">
        <v>18.12</v>
      </c>
      <c r="F207" s="6">
        <v>-36.04</v>
      </c>
      <c r="G207" s="6">
        <v>-39.67</v>
      </c>
    </row>
    <row r="208" spans="3:19" ht="15.5" x14ac:dyDescent="0.35">
      <c r="C208" t="s">
        <v>58</v>
      </c>
      <c r="I208" s="6">
        <v>2.39</v>
      </c>
      <c r="J208" s="6">
        <v>2.0299999999999998</v>
      </c>
      <c r="K208" s="6">
        <v>1.52</v>
      </c>
      <c r="L208" s="6">
        <v>0.51</v>
      </c>
      <c r="M208" s="6">
        <v>0.36</v>
      </c>
      <c r="N208" s="6">
        <v>1.1499999999999999</v>
      </c>
      <c r="O208" s="6">
        <v>1.1200000000000001</v>
      </c>
      <c r="P208" s="6">
        <v>2.2799999999999998</v>
      </c>
      <c r="Q208" s="6">
        <v>7.11</v>
      </c>
      <c r="R208" s="6">
        <v>2.92</v>
      </c>
      <c r="S208" s="6">
        <v>0.5</v>
      </c>
    </row>
    <row r="209" spans="3:19" ht="15.5" x14ac:dyDescent="0.35">
      <c r="C209" t="s">
        <v>72</v>
      </c>
      <c r="I209" s="6">
        <v>673.64</v>
      </c>
      <c r="J209" s="6">
        <v>278.33</v>
      </c>
      <c r="K209" s="6">
        <v>407.89</v>
      </c>
      <c r="L209" s="6">
        <v>1411.76</v>
      </c>
      <c r="M209" s="6">
        <v>1472.22</v>
      </c>
      <c r="N209" s="6">
        <v>326.95999999999998</v>
      </c>
      <c r="O209" s="6">
        <v>373.21</v>
      </c>
      <c r="P209" s="6">
        <v>135.96</v>
      </c>
      <c r="Q209" s="6">
        <v>30.52</v>
      </c>
      <c r="R209" s="6">
        <v>93.15</v>
      </c>
      <c r="S209" s="5">
        <v>0</v>
      </c>
    </row>
    <row r="210" spans="3:19" ht="15.5" x14ac:dyDescent="0.35">
      <c r="C210" t="s">
        <v>75</v>
      </c>
      <c r="I210" s="6">
        <v>15.34</v>
      </c>
      <c r="J210" s="6">
        <v>4.55</v>
      </c>
      <c r="K210" s="6">
        <v>4.45</v>
      </c>
      <c r="L210" s="6">
        <v>3.53</v>
      </c>
      <c r="M210" s="6">
        <v>1.86</v>
      </c>
      <c r="N210" s="6">
        <v>1.74</v>
      </c>
      <c r="O210" s="6">
        <v>1.84</v>
      </c>
      <c r="P210" s="6">
        <v>2.0499999999999998</v>
      </c>
      <c r="Q210" s="6">
        <v>0.41</v>
      </c>
      <c r="R210" s="6">
        <v>1.28</v>
      </c>
      <c r="S210" s="5">
        <v>0</v>
      </c>
    </row>
    <row r="211" spans="3:19" ht="15.5" x14ac:dyDescent="0.35">
      <c r="C211" t="s">
        <v>238</v>
      </c>
      <c r="J211" s="5">
        <v>324140000000</v>
      </c>
      <c r="K211" s="5">
        <v>263990000000</v>
      </c>
      <c r="L211" s="5">
        <v>229390000000</v>
      </c>
      <c r="M211" s="6">
        <v>137080000000.00002</v>
      </c>
      <c r="N211" s="5">
        <v>108600000000</v>
      </c>
      <c r="O211" s="5">
        <v>176740000000</v>
      </c>
      <c r="P211" s="5">
        <v>137030000000</v>
      </c>
    </row>
    <row r="212" spans="3:19" ht="15.5" x14ac:dyDescent="0.35">
      <c r="C212" t="s">
        <v>239</v>
      </c>
      <c r="I212" s="6">
        <v>3.4999999999999996E-3</v>
      </c>
      <c r="J212" s="6">
        <v>3.4999999999999996E-3</v>
      </c>
      <c r="K212" s="6">
        <v>2.7000000000000001E-3</v>
      </c>
      <c r="L212" s="6">
        <v>8.0000000000000004E-4</v>
      </c>
      <c r="M212" s="6">
        <v>5.0000000000000001E-4</v>
      </c>
      <c r="N212" s="6">
        <v>1.9E-3</v>
      </c>
      <c r="O212" s="6">
        <v>1.7000000000000001E-3</v>
      </c>
      <c r="P212" s="6">
        <v>9.1999999999999998E-3</v>
      </c>
      <c r="Q212" s="6">
        <v>1.1699999999999999E-2</v>
      </c>
      <c r="R212" s="6">
        <v>9.0000000000000011E-3</v>
      </c>
      <c r="S212" s="6">
        <v>3.5999999999999999E-3</v>
      </c>
    </row>
    <row r="213" spans="3:19" ht="15.5" x14ac:dyDescent="0.35">
      <c r="C213" t="s">
        <v>240</v>
      </c>
      <c r="I213" s="6">
        <v>1.5700000000000002E-2</v>
      </c>
      <c r="J213" s="6">
        <v>1.4999999999999999E-2</v>
      </c>
      <c r="K213" s="6">
        <v>1.1899999999999999E-2</v>
      </c>
      <c r="L213" s="6">
        <v>3.9000000000000003E-3</v>
      </c>
      <c r="M213" s="6">
        <v>2.8000000000000004E-3</v>
      </c>
      <c r="N213" s="6">
        <v>9.4999999999999998E-3</v>
      </c>
      <c r="O213" s="6">
        <v>9.5999999999999992E-3</v>
      </c>
      <c r="P213" s="6">
        <v>2.06E-2</v>
      </c>
      <c r="Q213" s="6">
        <v>5.5099999999999996E-2</v>
      </c>
      <c r="R213" s="6">
        <v>2.4900000000000002E-2</v>
      </c>
      <c r="S213" s="6">
        <v>4.8999999999999998E-3</v>
      </c>
    </row>
    <row r="214" spans="3:19" ht="15.5" x14ac:dyDescent="0.35">
      <c r="C214" t="s">
        <v>241</v>
      </c>
      <c r="I214" s="6">
        <v>8.5000000000000006E-3</v>
      </c>
      <c r="J214" s="6">
        <v>8.5000000000000006E-3</v>
      </c>
      <c r="K214" s="6">
        <v>6.0999999999999995E-3</v>
      </c>
      <c r="L214" s="6">
        <v>4.0999999999999995E-3</v>
      </c>
      <c r="M214" s="6">
        <v>1.7000000000000001E-3</v>
      </c>
      <c r="N214" s="6">
        <v>1.4000000000000002E-3</v>
      </c>
      <c r="O214" s="6">
        <v>6.9999999999999993E-3</v>
      </c>
      <c r="P214" s="6">
        <v>1.3100000000000001E-2</v>
      </c>
      <c r="Q214" s="6">
        <v>1.4800000000000001E-2</v>
      </c>
      <c r="R214" s="6">
        <v>2.0799999999999999E-2</v>
      </c>
      <c r="S214" s="6">
        <v>-4.4000000000000003E-3</v>
      </c>
    </row>
    <row r="215" spans="3:19" ht="15.5" x14ac:dyDescent="0.35">
      <c r="C215" t="s">
        <v>242</v>
      </c>
      <c r="L215" s="6">
        <v>1.86</v>
      </c>
      <c r="M215" s="6">
        <v>6.25</v>
      </c>
      <c r="N215" s="6">
        <v>682.71</v>
      </c>
      <c r="O215" s="6">
        <v>1145.32</v>
      </c>
      <c r="P215" s="6">
        <v>3176.7</v>
      </c>
      <c r="Q215" s="6">
        <v>54.05</v>
      </c>
      <c r="R215" s="6">
        <v>6.1</v>
      </c>
      <c r="S215" s="6">
        <v>-3.89</v>
      </c>
    </row>
    <row r="216" spans="3:19" ht="15.5" x14ac:dyDescent="0.35">
      <c r="C216" t="s">
        <v>69</v>
      </c>
      <c r="I216" s="6">
        <v>10.54</v>
      </c>
      <c r="J216" s="6">
        <v>4.17</v>
      </c>
      <c r="K216" s="6">
        <v>4.87</v>
      </c>
      <c r="L216" s="6">
        <v>5.43</v>
      </c>
      <c r="M216" s="6">
        <v>4.18</v>
      </c>
      <c r="N216" s="6">
        <v>3.11</v>
      </c>
      <c r="O216" s="6">
        <v>3.58</v>
      </c>
      <c r="P216" s="6">
        <v>2.79</v>
      </c>
      <c r="Q216" s="6">
        <v>1.68</v>
      </c>
      <c r="R216" s="6">
        <v>2.3199999999999998</v>
      </c>
      <c r="S216" s="5">
        <v>0</v>
      </c>
    </row>
    <row r="217" spans="3:19" ht="15.5" x14ac:dyDescent="0.35">
      <c r="C217" t="s">
        <v>66</v>
      </c>
      <c r="I217" s="6">
        <v>152.81</v>
      </c>
      <c r="J217" s="6">
        <v>135.5</v>
      </c>
      <c r="K217" s="6">
        <v>127.18</v>
      </c>
      <c r="L217" s="6">
        <v>132.56</v>
      </c>
      <c r="M217" s="6">
        <v>126.69</v>
      </c>
      <c r="N217" s="6">
        <v>120.97</v>
      </c>
      <c r="O217" s="6">
        <v>116.76</v>
      </c>
      <c r="P217" s="6">
        <v>111.11</v>
      </c>
      <c r="Q217" s="5">
        <v>129</v>
      </c>
      <c r="R217" s="6">
        <v>117.36</v>
      </c>
      <c r="S217" s="6">
        <v>102.15</v>
      </c>
    </row>
    <row r="218" spans="3:19" ht="15.5" x14ac:dyDescent="0.35">
      <c r="C218" t="s">
        <v>243</v>
      </c>
      <c r="I218" s="6">
        <v>10.56</v>
      </c>
      <c r="J218" s="6">
        <v>4.18</v>
      </c>
      <c r="K218" s="6">
        <v>4.8899999999999997</v>
      </c>
      <c r="L218" s="6">
        <v>5.44</v>
      </c>
      <c r="M218" s="6">
        <v>4.1900000000000004</v>
      </c>
      <c r="N218" s="6">
        <v>3.12</v>
      </c>
      <c r="O218" s="6">
        <v>3.59</v>
      </c>
      <c r="P218" s="6">
        <v>2.8</v>
      </c>
      <c r="Q218" s="6">
        <v>1.7</v>
      </c>
      <c r="R218" s="6">
        <v>2.34</v>
      </c>
      <c r="S218" s="5">
        <v>0</v>
      </c>
    </row>
    <row r="219" spans="3:19" ht="15.5" x14ac:dyDescent="0.35">
      <c r="C219" t="s">
        <v>244</v>
      </c>
      <c r="I219" s="6">
        <v>152.53</v>
      </c>
      <c r="J219" s="6">
        <v>135.22999999999999</v>
      </c>
      <c r="K219" s="6">
        <v>126.9</v>
      </c>
      <c r="L219" s="6">
        <v>132.28</v>
      </c>
      <c r="M219" s="6">
        <v>126.41</v>
      </c>
      <c r="N219" s="6">
        <v>120.7</v>
      </c>
      <c r="O219" s="6">
        <v>116.49</v>
      </c>
      <c r="P219" s="6">
        <v>110.84</v>
      </c>
      <c r="Q219" s="6">
        <v>127.7</v>
      </c>
      <c r="R219" s="6">
        <v>116.05</v>
      </c>
      <c r="S219" s="6">
        <v>99.65</v>
      </c>
    </row>
    <row r="220" spans="3:19" ht="15.5" x14ac:dyDescent="0.35">
      <c r="C220" t="s">
        <v>245</v>
      </c>
    </row>
    <row r="221" spans="3:19" ht="15.5" x14ac:dyDescent="0.35">
      <c r="C221" t="s">
        <v>246</v>
      </c>
    </row>
    <row r="222" spans="3:19" ht="15.5" x14ac:dyDescent="0.35">
      <c r="C222" t="s">
        <v>25</v>
      </c>
    </row>
    <row r="223" spans="3:19" ht="15.5" x14ac:dyDescent="0.35">
      <c r="C223" t="s">
        <v>22</v>
      </c>
    </row>
    <row r="224" spans="3:19" ht="15.5" x14ac:dyDescent="0.35">
      <c r="C224" t="s">
        <v>247</v>
      </c>
    </row>
    <row r="225" spans="2:19" ht="15.5" x14ac:dyDescent="0.35">
      <c r="C225" t="s">
        <v>248</v>
      </c>
      <c r="I225" s="5">
        <v>-1128000000000</v>
      </c>
      <c r="J225" s="5">
        <v>-3278000000000</v>
      </c>
      <c r="K225" s="5">
        <v>-2597000000000</v>
      </c>
      <c r="L225" s="5">
        <v>-8120000000000</v>
      </c>
      <c r="M225" s="5">
        <v>2418000000000</v>
      </c>
      <c r="N225" s="5">
        <v>712000000000</v>
      </c>
      <c r="O225" s="5">
        <v>7579000000000</v>
      </c>
      <c r="P225" s="5">
        <v>341000000000</v>
      </c>
      <c r="Q225" s="5">
        <v>2223000000000</v>
      </c>
      <c r="R225" s="5">
        <v>2255000000000</v>
      </c>
      <c r="S225" s="5">
        <v>204000000000</v>
      </c>
    </row>
    <row r="226" spans="2:19" ht="15.5" x14ac:dyDescent="0.35">
      <c r="C226" t="s">
        <v>249</v>
      </c>
      <c r="I226" s="5">
        <v>-6000000000</v>
      </c>
      <c r="J226" s="5">
        <v>-5000000000</v>
      </c>
      <c r="K226" s="5">
        <v>-21000000000</v>
      </c>
      <c r="L226" s="5">
        <v>-4000000000</v>
      </c>
      <c r="M226" s="5">
        <v>-4000000000</v>
      </c>
      <c r="N226" s="5">
        <v>-105000000000</v>
      </c>
      <c r="O226" s="5">
        <v>-6000000000</v>
      </c>
      <c r="P226" s="5">
        <v>-4000000000</v>
      </c>
      <c r="Q226" s="5">
        <v>-2000000000</v>
      </c>
      <c r="R226" s="5">
        <v>-8000000000</v>
      </c>
      <c r="S226" s="5">
        <v>-4000000000</v>
      </c>
    </row>
    <row r="227" spans="2:19" ht="15.5" x14ac:dyDescent="0.35">
      <c r="C227" t="s">
        <v>14</v>
      </c>
      <c r="I227" s="5">
        <v>-1134000000000</v>
      </c>
      <c r="J227" s="5">
        <v>-3284000000000</v>
      </c>
      <c r="K227" s="5">
        <v>-2617000000000</v>
      </c>
      <c r="L227" s="5">
        <v>-8124000000000</v>
      </c>
      <c r="M227" s="5">
        <v>2414000000000</v>
      </c>
      <c r="N227" s="5">
        <v>607000000000</v>
      </c>
      <c r="O227" s="5">
        <v>7574000000000</v>
      </c>
      <c r="P227" s="5">
        <v>337000000000</v>
      </c>
      <c r="Q227" s="5">
        <v>2222000000000</v>
      </c>
      <c r="R227" s="5">
        <v>2247000000000</v>
      </c>
      <c r="S227" s="5">
        <v>201000000000</v>
      </c>
    </row>
    <row r="228" spans="2:19" ht="15.5" x14ac:dyDescent="0.35">
      <c r="C228" t="s">
        <v>16</v>
      </c>
      <c r="I228" s="6">
        <v>-20.82</v>
      </c>
      <c r="J228" s="6">
        <v>-60.28</v>
      </c>
      <c r="K228" s="6">
        <v>-48.04</v>
      </c>
      <c r="L228" s="6">
        <v>-149.13999999999999</v>
      </c>
      <c r="M228" s="6">
        <v>44.31</v>
      </c>
      <c r="N228" s="6">
        <v>11.14</v>
      </c>
      <c r="O228" s="6">
        <v>139.03</v>
      </c>
      <c r="P228" s="6">
        <v>6.19</v>
      </c>
      <c r="Q228" s="6">
        <v>192.04</v>
      </c>
      <c r="R228" s="6">
        <v>194.58</v>
      </c>
      <c r="S228" s="6">
        <v>33.15</v>
      </c>
    </row>
    <row r="230" spans="2:19" ht="15.5" x14ac:dyDescent="0.35">
      <c r="B230" t="s">
        <v>250</v>
      </c>
      <c r="C230" t="s">
        <v>251</v>
      </c>
      <c r="D230" s="5">
        <v>10000000000</v>
      </c>
      <c r="E230" s="5">
        <v>98000000000</v>
      </c>
      <c r="F230" s="5">
        <v>18000000000</v>
      </c>
      <c r="G230" s="5">
        <v>-1000000000</v>
      </c>
      <c r="H230" s="5">
        <v>39000000000</v>
      </c>
      <c r="I230" s="5">
        <v>130000000000</v>
      </c>
      <c r="J230" s="5">
        <v>111000000000</v>
      </c>
      <c r="K230" s="5">
        <v>83000000000</v>
      </c>
      <c r="L230" s="5">
        <v>28000000000</v>
      </c>
      <c r="M230" s="5">
        <v>19000000000</v>
      </c>
      <c r="N230" s="5">
        <v>63000000000</v>
      </c>
      <c r="O230" s="5">
        <v>61000000000</v>
      </c>
      <c r="P230" s="5">
        <v>124000000000</v>
      </c>
      <c r="Q230" s="5">
        <v>82000000000</v>
      </c>
    </row>
    <row r="231" spans="2:19" ht="15.5" x14ac:dyDescent="0.35">
      <c r="C231" t="s">
        <v>252</v>
      </c>
      <c r="H231" s="5">
        <v>125000000000</v>
      </c>
      <c r="I231" s="5">
        <v>130000000000</v>
      </c>
      <c r="J231" s="5">
        <v>111000000000</v>
      </c>
      <c r="K231" s="5">
        <v>83000000000</v>
      </c>
      <c r="L231" s="5">
        <v>28000000000</v>
      </c>
      <c r="M231" s="5">
        <v>19000000000</v>
      </c>
      <c r="N231" s="5">
        <v>63000000000</v>
      </c>
      <c r="O231" s="5">
        <v>61000000000</v>
      </c>
      <c r="P231" s="5">
        <v>124000000000</v>
      </c>
      <c r="Q231" s="5">
        <v>82000000000</v>
      </c>
    </row>
    <row r="232" spans="2:19" ht="15.5" x14ac:dyDescent="0.35">
      <c r="C232" t="s">
        <v>57</v>
      </c>
      <c r="D232" s="6">
        <v>0.18</v>
      </c>
      <c r="E232" s="6">
        <v>1.8</v>
      </c>
      <c r="F232" s="6">
        <v>0.34</v>
      </c>
      <c r="G232" s="6">
        <v>-0.02</v>
      </c>
      <c r="H232" s="6">
        <v>0.72</v>
      </c>
      <c r="I232" s="6">
        <v>2.39</v>
      </c>
      <c r="J232" s="6">
        <v>2.0299999999999998</v>
      </c>
      <c r="K232" s="6">
        <v>1.52</v>
      </c>
      <c r="L232" s="6">
        <v>0.51</v>
      </c>
      <c r="M232" s="6">
        <v>0.36</v>
      </c>
      <c r="N232" s="6">
        <v>1.1499999999999999</v>
      </c>
      <c r="O232" s="6">
        <v>1.1200000000000001</v>
      </c>
      <c r="P232" s="6">
        <v>2.2799999999999998</v>
      </c>
      <c r="Q232" s="6">
        <v>1.51</v>
      </c>
    </row>
    <row r="233" spans="2:19" ht="15.5" x14ac:dyDescent="0.35">
      <c r="C233" t="s">
        <v>255</v>
      </c>
      <c r="H233" s="6">
        <v>2.2999999999999998</v>
      </c>
      <c r="I233" s="6">
        <v>2.39</v>
      </c>
      <c r="J233" s="6">
        <v>2.0299999999999998</v>
      </c>
      <c r="K233" s="6">
        <v>1.52</v>
      </c>
      <c r="L233" s="6">
        <v>0.51</v>
      </c>
      <c r="M233" s="6">
        <v>0.36</v>
      </c>
      <c r="N233" s="6">
        <v>1.1499999999999999</v>
      </c>
      <c r="O233" s="6">
        <v>1.1200000000000001</v>
      </c>
      <c r="P233" s="6">
        <v>2.2799999999999998</v>
      </c>
      <c r="Q233" s="6">
        <v>1.51</v>
      </c>
    </row>
    <row r="234" spans="2:19" ht="15.5" x14ac:dyDescent="0.35">
      <c r="C234" t="s">
        <v>258</v>
      </c>
      <c r="D234" s="5">
        <v>1412000000000</v>
      </c>
      <c r="E234" s="5">
        <v>1318000000000</v>
      </c>
      <c r="F234" s="5">
        <v>1428000000000</v>
      </c>
      <c r="G234" s="5">
        <v>1558000000000</v>
      </c>
      <c r="I234" s="5">
        <v>5717000000000</v>
      </c>
      <c r="J234" s="5">
        <v>6769000000000</v>
      </c>
      <c r="K234" s="5">
        <v>7596000000000</v>
      </c>
      <c r="L234" s="5">
        <v>11104000000000</v>
      </c>
      <c r="M234" s="5">
        <v>15563000000000</v>
      </c>
      <c r="N234" s="5">
        <v>11757000000000</v>
      </c>
      <c r="O234" s="5">
        <v>12358000000000</v>
      </c>
      <c r="P234" s="5">
        <v>8224000000000</v>
      </c>
      <c r="Q234" s="5">
        <v>6170000000000</v>
      </c>
    </row>
    <row r="235" spans="2:19" ht="15.5" x14ac:dyDescent="0.35">
      <c r="C235" t="s">
        <v>263</v>
      </c>
      <c r="I235" s="6">
        <v>2631.13</v>
      </c>
    </row>
    <row r="236" spans="2:19" ht="15.5" x14ac:dyDescent="0.35">
      <c r="C236" t="s">
        <v>264</v>
      </c>
      <c r="I236" s="6">
        <v>819.2</v>
      </c>
    </row>
    <row r="237" spans="2:19" ht="15.5" x14ac:dyDescent="0.35">
      <c r="C237" t="s">
        <v>265</v>
      </c>
      <c r="I237" s="6">
        <v>7.42</v>
      </c>
    </row>
    <row r="238" spans="2:19" ht="15.5" x14ac:dyDescent="0.35">
      <c r="C238" t="s">
        <v>266</v>
      </c>
      <c r="I238" s="6">
        <v>1.1999999999999999E-3</v>
      </c>
    </row>
    <row r="239" spans="2:19" ht="15.5" x14ac:dyDescent="0.35">
      <c r="C239" t="s">
        <v>267</v>
      </c>
      <c r="I239" s="6">
        <v>17.96</v>
      </c>
    </row>
    <row r="240" spans="2:19" ht="15.5" x14ac:dyDescent="0.35">
      <c r="C240" t="s">
        <v>268</v>
      </c>
      <c r="I240" s="6">
        <v>12.66</v>
      </c>
    </row>
    <row r="241" spans="3:9" ht="15.5" x14ac:dyDescent="0.35">
      <c r="C241" t="s">
        <v>269</v>
      </c>
      <c r="I241" s="6">
        <v>-204.51</v>
      </c>
    </row>
    <row r="242" spans="3:9" ht="15.5" x14ac:dyDescent="0.35">
      <c r="C242" t="s">
        <v>270</v>
      </c>
      <c r="I242" s="6">
        <v>-204.51</v>
      </c>
    </row>
    <row r="243" spans="3:9" ht="15.5" x14ac:dyDescent="0.35">
      <c r="C243" t="s">
        <v>272</v>
      </c>
      <c r="I243" s="6">
        <v>306.01</v>
      </c>
    </row>
    <row r="244" spans="3:9" ht="15.5" x14ac:dyDescent="0.35">
      <c r="C244" t="s">
        <v>273</v>
      </c>
      <c r="I244" s="6">
        <v>44.42</v>
      </c>
    </row>
    <row r="245" spans="3:9" ht="15.5" x14ac:dyDescent="0.35">
      <c r="C245" t="s">
        <v>274</v>
      </c>
      <c r="I245" s="6">
        <v>11.7</v>
      </c>
    </row>
    <row r="246" spans="3:9" ht="15.5" x14ac:dyDescent="0.35">
      <c r="C246" t="s">
        <v>275</v>
      </c>
      <c r="I246" s="6">
        <v>2.2999999999999998</v>
      </c>
    </row>
    <row r="247" spans="3:9" ht="15.5" x14ac:dyDescent="0.35">
      <c r="C247" t="s">
        <v>276</v>
      </c>
      <c r="I247" s="6">
        <v>0.72</v>
      </c>
    </row>
    <row r="248" spans="3:9" ht="15.5" x14ac:dyDescent="0.35">
      <c r="C248" t="s">
        <v>277</v>
      </c>
      <c r="I248" s="6">
        <v>104.94</v>
      </c>
    </row>
    <row r="249" spans="3:9" ht="15.5" x14ac:dyDescent="0.35">
      <c r="C249" t="s">
        <v>278</v>
      </c>
      <c r="D249" s="6">
        <v>58.52</v>
      </c>
    </row>
    <row r="250" spans="3:9" ht="15.5" x14ac:dyDescent="0.35">
      <c r="C250" t="s">
        <v>279</v>
      </c>
      <c r="I250" s="6">
        <v>148.84</v>
      </c>
    </row>
    <row r="251" spans="3:9" ht="15.5" x14ac:dyDescent="0.35">
      <c r="C251" t="s">
        <v>280</v>
      </c>
      <c r="I251" s="6">
        <v>-9.2200000000000006</v>
      </c>
    </row>
    <row r="252" spans="3:9" ht="15.5" x14ac:dyDescent="0.35">
      <c r="C252" t="s">
        <v>283</v>
      </c>
      <c r="D252" s="6">
        <v>0.24</v>
      </c>
    </row>
    <row r="253" spans="3:9" ht="15.5" x14ac:dyDescent="0.35">
      <c r="C253" t="s">
        <v>284</v>
      </c>
      <c r="D253" s="6">
        <v>0.12</v>
      </c>
    </row>
    <row r="254" spans="3:9" ht="15.5" x14ac:dyDescent="0.35">
      <c r="C254" t="s">
        <v>285</v>
      </c>
      <c r="D254" s="6">
        <v>2.82</v>
      </c>
    </row>
    <row r="255" spans="3:9" ht="15.5" x14ac:dyDescent="0.35">
      <c r="C255" t="s">
        <v>286</v>
      </c>
      <c r="D255" s="6">
        <v>0.05</v>
      </c>
    </row>
    <row r="256" spans="3:9" ht="15.5" x14ac:dyDescent="0.35">
      <c r="C256" t="s">
        <v>287</v>
      </c>
      <c r="D256" s="6">
        <v>4.4800000000000004</v>
      </c>
    </row>
    <row r="257" spans="3:9" ht="15.5" x14ac:dyDescent="0.35">
      <c r="C257" t="s">
        <v>12</v>
      </c>
      <c r="D257" s="5">
        <v>2004000000000</v>
      </c>
    </row>
    <row r="258" spans="3:9" ht="15.5" x14ac:dyDescent="0.35">
      <c r="C258" t="s">
        <v>289</v>
      </c>
      <c r="I258" s="6">
        <v>0.37</v>
      </c>
    </row>
    <row r="259" spans="3:9" ht="15.5" x14ac:dyDescent="0.35">
      <c r="C259" t="s">
        <v>290</v>
      </c>
      <c r="I259" s="6">
        <v>3.5999999999999999E-3</v>
      </c>
    </row>
    <row r="260" spans="3:9" ht="15.5" x14ac:dyDescent="0.35">
      <c r="C260" t="s">
        <v>291</v>
      </c>
      <c r="I260" s="6">
        <v>1.55E-2</v>
      </c>
    </row>
    <row r="261" spans="3:9" ht="15.5" x14ac:dyDescent="0.35">
      <c r="C261" t="s">
        <v>292</v>
      </c>
      <c r="I261" s="6">
        <v>8.3000000000000001E-3</v>
      </c>
    </row>
    <row r="262" spans="3:9" ht="15.5" x14ac:dyDescent="0.35">
      <c r="C262" t="s">
        <v>293</v>
      </c>
      <c r="I262" s="6">
        <v>1.9799999999999998E-2</v>
      </c>
    </row>
    <row r="263" spans="3:9" ht="15.5" x14ac:dyDescent="0.35">
      <c r="C263" t="s">
        <v>299</v>
      </c>
      <c r="I263" s="6">
        <v>0.16</v>
      </c>
    </row>
    <row r="264" spans="3:9" ht="15.5" x14ac:dyDescent="0.35">
      <c r="C264" t="s">
        <v>53</v>
      </c>
      <c r="I264" s="5">
        <v>102688000000000</v>
      </c>
    </row>
    <row r="265" spans="3:9" ht="15.5" x14ac:dyDescent="0.35">
      <c r="C265" t="s">
        <v>301</v>
      </c>
      <c r="I265" s="5">
        <v>101774000000000</v>
      </c>
    </row>
    <row r="266" spans="3:9" ht="15.5" x14ac:dyDescent="0.35">
      <c r="C266" t="s">
        <v>302</v>
      </c>
      <c r="I266" s="5">
        <v>54480000000</v>
      </c>
    </row>
    <row r="267" spans="3:9" ht="15.5" x14ac:dyDescent="0.35">
      <c r="C267" t="s">
        <v>303</v>
      </c>
      <c r="I267" s="6">
        <v>0.3503</v>
      </c>
    </row>
    <row r="268" spans="3:9" ht="15.5" x14ac:dyDescent="0.35">
      <c r="C268" t="s">
        <v>305</v>
      </c>
      <c r="D268" s="6">
        <v>0.1128</v>
      </c>
    </row>
    <row r="269" spans="3:9" ht="15.5" x14ac:dyDescent="0.35">
      <c r="C269" t="s">
        <v>306</v>
      </c>
      <c r="D269" s="6">
        <v>6.9599999999999995E-2</v>
      </c>
    </row>
    <row r="270" spans="3:9" ht="15.5" x14ac:dyDescent="0.35">
      <c r="C270" t="s">
        <v>307</v>
      </c>
      <c r="D270" s="6">
        <v>-0.10800000000000001</v>
      </c>
    </row>
    <row r="271" spans="3:9" ht="15.5" x14ac:dyDescent="0.35">
      <c r="C271" t="s">
        <v>309</v>
      </c>
      <c r="D271" s="6">
        <v>-0.34049999999999997</v>
      </c>
    </row>
    <row r="272" spans="3:9" ht="15.5" x14ac:dyDescent="0.35">
      <c r="C272" t="s">
        <v>316</v>
      </c>
      <c r="I272" s="5">
        <v>2</v>
      </c>
    </row>
    <row r="273" spans="3:9" ht="15.5" x14ac:dyDescent="0.35">
      <c r="C273" t="s">
        <v>317</v>
      </c>
      <c r="I273" s="6">
        <v>0.92</v>
      </c>
    </row>
    <row r="274" spans="3:9" ht="15.5" x14ac:dyDescent="0.35">
      <c r="C274" t="s">
        <v>318</v>
      </c>
      <c r="I274" s="6">
        <v>0.98</v>
      </c>
    </row>
    <row r="275" spans="3:9" ht="15.5" x14ac:dyDescent="0.35">
      <c r="C275" t="s">
        <v>319</v>
      </c>
      <c r="I275" s="6">
        <v>0.01</v>
      </c>
    </row>
    <row r="276" spans="3:9" ht="15.5" x14ac:dyDescent="0.35">
      <c r="C276" t="s">
        <v>320</v>
      </c>
      <c r="I276" s="6">
        <v>0.33</v>
      </c>
    </row>
    <row r="277" spans="3:9" ht="15.5" x14ac:dyDescent="0.35">
      <c r="C277" t="s">
        <v>321</v>
      </c>
      <c r="I277" s="6">
        <v>0.12</v>
      </c>
    </row>
    <row r="278" spans="3:9" ht="15.5" x14ac:dyDescent="0.35">
      <c r="C278" t="s">
        <v>322</v>
      </c>
      <c r="I278" s="6">
        <v>0.05</v>
      </c>
    </row>
    <row r="279" spans="3:9" ht="15.5" x14ac:dyDescent="0.35">
      <c r="C279" t="s">
        <v>323</v>
      </c>
      <c r="I279" s="6">
        <v>0.89</v>
      </c>
    </row>
    <row r="280" spans="3:9" ht="15.5" x14ac:dyDescent="0.35">
      <c r="C280" t="s">
        <v>324</v>
      </c>
      <c r="I280" s="5">
        <v>5717000000000</v>
      </c>
    </row>
    <row r="281" spans="3:9" ht="15.5" x14ac:dyDescent="0.35">
      <c r="C281" t="s">
        <v>326</v>
      </c>
      <c r="I281" s="5">
        <v>145000000000</v>
      </c>
    </row>
    <row r="282" spans="3:9" ht="15.5" x14ac:dyDescent="0.35">
      <c r="C282" t="s">
        <v>327</v>
      </c>
      <c r="I282" s="5">
        <v>125000000000</v>
      </c>
    </row>
    <row r="283" spans="3:9" ht="15.5" x14ac:dyDescent="0.35">
      <c r="C283" t="s">
        <v>328</v>
      </c>
      <c r="D283" s="5">
        <v>3188000000000</v>
      </c>
    </row>
    <row r="284" spans="3:9" ht="15.5" x14ac:dyDescent="0.35">
      <c r="C284" t="s">
        <v>329</v>
      </c>
      <c r="D284" s="5">
        <v>34893000000000</v>
      </c>
    </row>
    <row r="285" spans="3:9" ht="15.5" x14ac:dyDescent="0.35">
      <c r="C285" t="s">
        <v>330</v>
      </c>
      <c r="D285" s="5">
        <v>22865000000000</v>
      </c>
    </row>
    <row r="286" spans="3:9" ht="15.5" x14ac:dyDescent="0.35">
      <c r="C286" t="s">
        <v>234</v>
      </c>
      <c r="I286" s="5">
        <v>8108000000000</v>
      </c>
    </row>
    <row r="287" spans="3:9" ht="15.5" x14ac:dyDescent="0.35">
      <c r="C287" t="s">
        <v>331</v>
      </c>
      <c r="I287" s="5">
        <v>10402000000000</v>
      </c>
    </row>
    <row r="288" spans="3:9" ht="15.5" x14ac:dyDescent="0.35">
      <c r="C288" t="s">
        <v>332</v>
      </c>
      <c r="I288" s="5">
        <v>-502000000000</v>
      </c>
    </row>
    <row r="289" spans="3:9" ht="15.5" x14ac:dyDescent="0.35">
      <c r="C289" t="s">
        <v>333</v>
      </c>
      <c r="I289" s="5">
        <v>1904000000000</v>
      </c>
    </row>
    <row r="290" spans="3:9" ht="15.5" x14ac:dyDescent="0.35">
      <c r="C290" t="s">
        <v>335</v>
      </c>
      <c r="I290" s="5">
        <v>-6000000000</v>
      </c>
    </row>
    <row r="291" spans="3:9" ht="15.5" x14ac:dyDescent="0.35">
      <c r="C291" t="s">
        <v>336</v>
      </c>
      <c r="I291" s="5">
        <v>-1134000000000</v>
      </c>
    </row>
  </sheetData>
  <pageMargins left="0.7" right="0.7" top="0.75" bottom="0.75" header="0.3" footer="0.3"/>
  <ignoredErrors>
    <ignoredError sqref="A1:S292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S26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2383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2384</v>
      </c>
      <c r="D2" s="2" vm="688">
        <f ca="1">IFERROR(_xlfn.STOCKHISTORY("XIDX:" &amp; $C$1, D3, , 0, 0, 1), "Libur")</f>
        <v>955</v>
      </c>
      <c r="H2" s="2" vm="688">
        <f ca="1">IFERROR(INDEX(D2:G2,COUNT(D2:G2)),"")</f>
        <v>955</v>
      </c>
      <c r="I2" s="2" vm="123">
        <f t="shared" ref="I2:S2" ca="1" si="0">IFERROR(_xlfn.STOCKHISTORY("XIDX:" &amp; $C$1, I1, , 0, 0, 1), "Libur")</f>
        <v>1300</v>
      </c>
      <c r="J2" s="2" vm="189">
        <f t="shared" ca="1" si="0"/>
        <v>750</v>
      </c>
      <c r="K2" s="2" vm="689">
        <f t="shared" ca="1" si="0"/>
        <v>288</v>
      </c>
      <c r="L2" s="2" t="str">
        <f t="shared" ca="1" si="0"/>
        <v>Libur</v>
      </c>
      <c r="M2" s="2" vm="384">
        <f t="shared" ca="1" si="0"/>
        <v>304</v>
      </c>
      <c r="N2" s="2" vm="690">
        <f t="shared" ca="1" si="0"/>
        <v>390</v>
      </c>
      <c r="O2" s="2" vm="66">
        <f t="shared" ca="1" si="0"/>
        <v>300</v>
      </c>
      <c r="P2" s="2" t="str">
        <f t="shared" ca="1" si="0"/>
        <v>Libur</v>
      </c>
      <c r="Q2" s="2" vm="580">
        <f t="shared" ca="1" si="0"/>
        <v>189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801475234000</v>
      </c>
      <c r="H4" s="2">
        <f>IFERROR(SUM(D4:G4)*(4/MAX(1,COUNT(D4:G4))),"")</f>
        <v>3205900936000</v>
      </c>
      <c r="I4" s="2">
        <f t="shared" ref="I4:S4" si="1">IFERROR(INDEX(I51:I500,MATCH($C$4,$C$51:$C$500,0)),"")</f>
        <v>2768951914000</v>
      </c>
      <c r="J4" s="2">
        <f t="shared" si="1"/>
        <v>2061051886000</v>
      </c>
      <c r="K4" s="2">
        <f t="shared" si="1"/>
        <v>1546000252000</v>
      </c>
      <c r="L4" s="2">
        <f t="shared" si="1"/>
        <v>1161587724000</v>
      </c>
      <c r="M4" s="2">
        <f t="shared" si="1"/>
        <v>971296065000</v>
      </c>
      <c r="N4" s="2">
        <f t="shared" si="1"/>
        <v>886244543000</v>
      </c>
      <c r="O4" s="2">
        <f t="shared" si="1"/>
        <v>1094836588000</v>
      </c>
      <c r="P4" s="2">
        <f t="shared" si="1"/>
        <v>547324968000</v>
      </c>
      <c r="Q4" s="2">
        <f t="shared" si="1"/>
        <v>363682824000</v>
      </c>
      <c r="R4" s="2">
        <f t="shared" si="1"/>
        <v>237500392000</v>
      </c>
      <c r="S4" s="2">
        <f t="shared" si="1"/>
        <v>192415349000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24374727000</v>
      </c>
      <c r="H5" s="2">
        <f>IFERROR(SUM(D5:G5)*(4/MAX(1,COUNT(D5:G5))),"")</f>
        <v>97498908000</v>
      </c>
      <c r="I5" s="2">
        <f t="shared" ref="I5:S5" si="2">IFERROR(INDEX(I51:I500,MATCH($C$5,$C$51:$C$500,0)),"")</f>
        <v>73501130000</v>
      </c>
      <c r="J5" s="2">
        <f t="shared" si="2"/>
        <v>45468091000</v>
      </c>
      <c r="K5" s="2">
        <f t="shared" si="2"/>
        <v>-16430768000</v>
      </c>
      <c r="L5" s="2">
        <f t="shared" si="2"/>
        <v>-37904929000</v>
      </c>
      <c r="M5" s="2">
        <f t="shared" si="2"/>
        <v>-48199860000</v>
      </c>
      <c r="N5" s="2">
        <f t="shared" si="2"/>
        <v>-49541884000</v>
      </c>
      <c r="O5" s="2">
        <f t="shared" si="2"/>
        <v>17563627000</v>
      </c>
      <c r="P5" s="2">
        <f t="shared" si="2"/>
        <v>6305825000</v>
      </c>
      <c r="Q5" s="2">
        <f t="shared" si="2"/>
        <v>-4695204000</v>
      </c>
      <c r="R5" s="2">
        <f t="shared" si="2"/>
        <v>-23961232000</v>
      </c>
      <c r="S5" s="2">
        <f t="shared" si="2"/>
        <v>-35031464000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160952063000</v>
      </c>
      <c r="H6" s="2">
        <f>IFERROR(INDEX(D6:G6,COUNT(D6:G6)),"")</f>
        <v>160952063000</v>
      </c>
      <c r="I6" s="2">
        <f t="shared" ref="I6:S6" si="3">IFERROR(INDEX(I51:I500,MATCH($C$6,$C$51:$C$500,0)),"")</f>
        <v>136577336000</v>
      </c>
      <c r="J6" s="2">
        <f t="shared" si="3"/>
        <v>63076106000</v>
      </c>
      <c r="K6" s="2">
        <f t="shared" si="3"/>
        <v>17608015000</v>
      </c>
      <c r="L6" s="2">
        <f t="shared" si="3"/>
        <v>34038783000</v>
      </c>
      <c r="M6" s="2">
        <f t="shared" si="3"/>
        <v>71943712000</v>
      </c>
      <c r="N6" s="2">
        <f t="shared" si="3"/>
        <v>120143572000</v>
      </c>
      <c r="O6" s="2">
        <f t="shared" si="3"/>
        <v>169685456000</v>
      </c>
      <c r="P6" s="2">
        <f t="shared" si="3"/>
        <v>163402776000</v>
      </c>
      <c r="Q6" s="2">
        <f t="shared" si="3"/>
        <v>120828080000</v>
      </c>
      <c r="R6" s="2">
        <f t="shared" si="3"/>
        <v>99588253000</v>
      </c>
      <c r="S6" s="2">
        <f t="shared" si="3"/>
        <v>45148033000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2.42</v>
      </c>
      <c r="H7" s="3">
        <f>IFERROR(INDEX(D7:G7,COUNT(D7:G7)),"")</f>
        <v>2.42</v>
      </c>
      <c r="I7" s="3">
        <f t="shared" ref="I7:S7" si="4">IFERROR(INDEX(I51:I500,MATCH($C$7,$C$51:$C$500,0))/1000000000,"")</f>
        <v>2.42</v>
      </c>
      <c r="J7" s="3">
        <f t="shared" si="4"/>
        <v>2.42</v>
      </c>
      <c r="K7" s="3">
        <f t="shared" si="4"/>
        <v>2.42</v>
      </c>
      <c r="L7" s="3">
        <f t="shared" si="4"/>
        <v>2.42</v>
      </c>
      <c r="M7" s="3">
        <f t="shared" si="4"/>
        <v>2.42</v>
      </c>
      <c r="N7" s="3">
        <f t="shared" si="4"/>
        <v>2.42</v>
      </c>
      <c r="O7" s="3">
        <f t="shared" si="4"/>
        <v>2.42</v>
      </c>
      <c r="P7" s="3">
        <f t="shared" si="4"/>
        <v>2.42</v>
      </c>
      <c r="Q7" s="3">
        <f t="shared" si="4"/>
        <v>2.23</v>
      </c>
      <c r="R7" s="3">
        <f t="shared" si="4"/>
        <v>2.08</v>
      </c>
      <c r="S7" s="3">
        <f t="shared" si="4"/>
        <v>1.6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S8" si="5">IFERROR(INDEX(I51:I500,MATCH($C$8,$C$51:$C$500,0)),"")</f>
        <v>91000000000</v>
      </c>
      <c r="J8" s="2">
        <f t="shared" si="5"/>
        <v>45000000000</v>
      </c>
      <c r="K8" s="2">
        <f t="shared" si="5"/>
        <v>258000000000</v>
      </c>
      <c r="L8" s="2">
        <f t="shared" si="5"/>
        <v>100000000000</v>
      </c>
      <c r="M8" s="2">
        <f t="shared" si="5"/>
        <v>-45000000000</v>
      </c>
      <c r="N8" s="2">
        <f t="shared" si="5"/>
        <v>-4000000000</v>
      </c>
      <c r="O8" s="2">
        <f t="shared" si="5"/>
        <v>76000000000</v>
      </c>
      <c r="P8" s="2">
        <f t="shared" si="5"/>
        <v>-33000000000</v>
      </c>
      <c r="Q8" s="2">
        <f t="shared" si="5"/>
        <v>-12000000000</v>
      </c>
      <c r="R8" s="2">
        <f t="shared" si="5"/>
        <v>-17000000000</v>
      </c>
      <c r="S8" s="2">
        <f t="shared" si="5"/>
        <v>-17000000000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0.89</v>
      </c>
      <c r="H9" s="3">
        <f>IFERROR(INDEX(D9:G9,COUNT(D9:G9)),"")</f>
        <v>0.89</v>
      </c>
      <c r="I9" s="3">
        <f t="shared" ref="I9:S9" si="6">IFERROR(INDEX(I51:I500,MATCH($C$9,$C$51:$C$500,0)),"")</f>
        <v>37.56</v>
      </c>
      <c r="J9" s="3">
        <f t="shared" si="6"/>
        <v>18.579999999999998</v>
      </c>
      <c r="K9" s="3">
        <f t="shared" si="6"/>
        <v>106.75</v>
      </c>
      <c r="L9" s="3">
        <f t="shared" si="6"/>
        <v>41.27</v>
      </c>
      <c r="M9" s="3">
        <f t="shared" si="6"/>
        <v>-18.39</v>
      </c>
      <c r="N9" s="3">
        <f t="shared" si="6"/>
        <v>-1.67</v>
      </c>
      <c r="O9" s="3">
        <f t="shared" si="6"/>
        <v>31.33</v>
      </c>
      <c r="P9" s="3">
        <f t="shared" si="6"/>
        <v>-13.71</v>
      </c>
      <c r="Q9" s="3">
        <f t="shared" si="6"/>
        <v>-5.4</v>
      </c>
      <c r="R9" s="3">
        <f t="shared" si="6"/>
        <v>-8.31</v>
      </c>
      <c r="S9" s="3">
        <f t="shared" si="6"/>
        <v>-10.61</v>
      </c>
    </row>
    <row r="10" spans="1:19" ht="15.5" x14ac:dyDescent="0.35">
      <c r="C10" t="s">
        <v>17</v>
      </c>
      <c r="D10" s="3">
        <f ca="1">IFERROR(IF(D9=0,"",D2/D9),"")</f>
        <v>1073.0337078651685</v>
      </c>
      <c r="I10" s="3">
        <f t="shared" ref="I10:S10" ca="1" si="7">IFERROR(IF(I9=0,"",I2/I9),"")</f>
        <v>34.611288604898824</v>
      </c>
      <c r="J10" s="3">
        <f t="shared" ca="1" si="7"/>
        <v>40.365984930032297</v>
      </c>
      <c r="K10" s="3">
        <f t="shared" ca="1" si="7"/>
        <v>2.6978922716627634</v>
      </c>
      <c r="L10" s="3" t="str">
        <f t="shared" ca="1" si="7"/>
        <v/>
      </c>
      <c r="M10" s="3">
        <f t="shared" ca="1" si="7"/>
        <v>-16.530723219140835</v>
      </c>
      <c r="N10" s="3">
        <f t="shared" ca="1" si="7"/>
        <v>-233.53293413173654</v>
      </c>
      <c r="O10" s="3">
        <f t="shared" ca="1" si="7"/>
        <v>9.5754867539099902</v>
      </c>
      <c r="P10" s="3" t="str">
        <f t="shared" ca="1" si="7"/>
        <v/>
      </c>
      <c r="Q10" s="3">
        <f t="shared" ca="1" si="7"/>
        <v>-35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112008669000</v>
      </c>
      <c r="H11" s="2">
        <f>IFERROR(INDEX(D11:G11,COUNT(D11:G11)),"")</f>
        <v>112008669000</v>
      </c>
      <c r="I11" s="2">
        <f t="shared" ref="I11:S11" si="8">IFERROR(INDEX(I51:I500,MATCH($C$11,$C$51:$C$500,0)),"")</f>
        <v>141231857000</v>
      </c>
      <c r="J11" s="2">
        <f t="shared" si="8"/>
        <v>123224250000</v>
      </c>
      <c r="K11" s="2">
        <f t="shared" si="8"/>
        <v>114399747000</v>
      </c>
      <c r="L11" s="2">
        <f t="shared" si="8"/>
        <v>70034665000</v>
      </c>
      <c r="M11" s="2">
        <f t="shared" si="8"/>
        <v>62506055000</v>
      </c>
      <c r="N11" s="2">
        <f t="shared" si="8"/>
        <v>77293608000</v>
      </c>
      <c r="O11" s="2">
        <f t="shared" si="8"/>
        <v>68773985000</v>
      </c>
      <c r="P11" s="2">
        <f t="shared" si="8"/>
        <v>73923173000</v>
      </c>
      <c r="Q11" s="2">
        <f t="shared" si="8"/>
        <v>70639350000</v>
      </c>
      <c r="R11" s="2">
        <f t="shared" si="8"/>
        <v>55966120000</v>
      </c>
      <c r="S11" s="2">
        <f t="shared" si="8"/>
        <v>12423318000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113000000000</v>
      </c>
      <c r="H12" s="2">
        <f>IFERROR(INDEX(D12:G12,COUNT(D12:G12)),"")</f>
        <v>113000000000</v>
      </c>
      <c r="I12" s="2">
        <f t="shared" ref="I12:S12" si="9">IFERROR(INDEX(I51:I500,MATCH($C$12,$C$51:$C$500,0)),"")</f>
        <v>76000000000</v>
      </c>
      <c r="J12" s="2">
        <f t="shared" si="9"/>
        <v>12000000000</v>
      </c>
      <c r="K12" s="2">
        <f t="shared" si="9"/>
        <v>-71000000000</v>
      </c>
      <c r="L12" s="2">
        <f t="shared" si="9"/>
        <v>86000000000</v>
      </c>
      <c r="M12" s="2">
        <f t="shared" si="9"/>
        <v>108000000000</v>
      </c>
      <c r="N12" s="2">
        <f t="shared" si="9"/>
        <v>-7000000000</v>
      </c>
      <c r="O12" s="2">
        <f t="shared" si="9"/>
        <v>-69000000000</v>
      </c>
      <c r="P12" s="2">
        <f t="shared" si="9"/>
        <v>-74000000000</v>
      </c>
      <c r="Q12" s="2">
        <f t="shared" si="9"/>
        <v>-71000000000</v>
      </c>
      <c r="R12" s="2">
        <f t="shared" si="9"/>
        <v>-56000000000</v>
      </c>
      <c r="S12" s="2">
        <f t="shared" si="9"/>
        <v>6000000000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225000000000</v>
      </c>
      <c r="H13" s="2">
        <f>IFERROR(INDEX(D13:G13,COUNT(D13:G13)),"")</f>
        <v>225000000000</v>
      </c>
      <c r="I13" s="2">
        <f t="shared" ref="I13:S13" si="10">IFERROR(INDEX(I51:I500,MATCH($C$13,$C$51:$C$500,0)),"")</f>
        <v>217000000000</v>
      </c>
      <c r="J13" s="2">
        <f t="shared" si="10"/>
        <v>135000000000</v>
      </c>
      <c r="K13" s="2">
        <f t="shared" si="10"/>
        <v>43000000000</v>
      </c>
      <c r="L13" s="2">
        <f t="shared" si="10"/>
        <v>156000000000</v>
      </c>
      <c r="M13" s="2">
        <f t="shared" si="10"/>
        <v>171000000000</v>
      </c>
      <c r="N13" s="2">
        <f t="shared" si="10"/>
        <v>70000000000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18000000000</v>
      </c>
    </row>
    <row r="14" spans="1:19" ht="15.5" x14ac:dyDescent="0.35">
      <c r="C14" t="s">
        <v>26</v>
      </c>
      <c r="D14" s="2">
        <f>IFERROR(INDEX(D51:D500,MATCH($C$14,$C$51:$C$500,0)),"")</f>
        <v>-7518986000</v>
      </c>
      <c r="H14" s="2">
        <f>IFERROR(SUM(D14:G14)*(4/MAX(1,COUNT(D14:G14))),"")</f>
        <v>-30075944000</v>
      </c>
      <c r="I14" s="2">
        <f t="shared" ref="I14:S14" si="11">IFERROR(INDEX(I51:I500,MATCH($C$14,$C$51:$C$500,0)),"")</f>
        <v>-26360807000</v>
      </c>
      <c r="J14" s="2">
        <f t="shared" si="11"/>
        <v>-16449988000</v>
      </c>
      <c r="K14" s="2">
        <f t="shared" si="11"/>
        <v>-13755544000</v>
      </c>
      <c r="L14" s="2">
        <f t="shared" si="11"/>
        <v>-21943045000</v>
      </c>
      <c r="M14" s="2">
        <f t="shared" si="11"/>
        <v>-27219184000</v>
      </c>
      <c r="N14" s="2">
        <f t="shared" si="11"/>
        <v>-18594664000</v>
      </c>
      <c r="O14" s="2">
        <f t="shared" si="11"/>
        <v>-12789962000</v>
      </c>
      <c r="P14" s="2">
        <f t="shared" si="11"/>
        <v>0</v>
      </c>
      <c r="Q14" s="2">
        <f t="shared" si="11"/>
        <v>0</v>
      </c>
      <c r="R14" s="2">
        <f t="shared" si="11"/>
        <v>-1468761000</v>
      </c>
      <c r="S14" s="2">
        <f t="shared" si="11"/>
        <v>-9785282000</v>
      </c>
    </row>
    <row r="15" spans="1:19" ht="15.5" x14ac:dyDescent="0.35">
      <c r="C15" t="s">
        <v>27</v>
      </c>
      <c r="D15" s="2">
        <f>IFERROR(INDEX(D51:D500,MATCH($C$15,$C$51:$C$500,0)),"")</f>
        <v>-6651914000</v>
      </c>
      <c r="H15" s="2">
        <f>IFERROR(SUM(D15:G15)*(4/MAX(1,COUNT(D15:G15))),"")</f>
        <v>-26607656000</v>
      </c>
      <c r="I15" s="2">
        <f t="shared" ref="I15:S15" si="12">IFERROR(INDEX(I51:I500,MATCH($C$15,$C$51:$C$500,0)),"")</f>
        <v>-35419250000</v>
      </c>
      <c r="J15" s="2">
        <f t="shared" si="12"/>
        <v>-21098775000</v>
      </c>
      <c r="K15" s="2">
        <f t="shared" si="12"/>
        <v>-8542099000</v>
      </c>
      <c r="L15" s="2">
        <f t="shared" si="12"/>
        <v>-1086086000</v>
      </c>
      <c r="M15" s="2">
        <f t="shared" si="12"/>
        <v>-4292339000</v>
      </c>
      <c r="N15" s="2">
        <f t="shared" si="12"/>
        <v>-2833521000</v>
      </c>
      <c r="O15" s="2">
        <f t="shared" si="12"/>
        <v>5894473000</v>
      </c>
      <c r="P15" s="2">
        <f t="shared" si="12"/>
        <v>2750574000</v>
      </c>
      <c r="Q15" s="2">
        <f t="shared" si="12"/>
        <v>-255197000</v>
      </c>
      <c r="R15" s="2">
        <f t="shared" si="12"/>
        <v>-543570000</v>
      </c>
      <c r="S15" s="2">
        <f t="shared" si="12"/>
        <v>-4423942000</v>
      </c>
    </row>
    <row r="16" spans="1:19" ht="15.5" x14ac:dyDescent="0.35">
      <c r="C16" t="s">
        <v>28</v>
      </c>
      <c r="D16" s="2">
        <f>IFERROR(INDEX(D51:D500,MATCH($C$16,$C$51:$C$500,0)),"")</f>
        <v>31026641000</v>
      </c>
      <c r="H16" s="2">
        <f>IFERROR(SUM(D16:G16)*(4/MAX(1,COUNT(D16:G16))),"")</f>
        <v>124106564000</v>
      </c>
      <c r="I16" s="2">
        <f t="shared" ref="I16:S16" si="13">IFERROR(INDEX(I51:I500,MATCH($C$16,$C$51:$C$500,0)),"")</f>
        <v>109166813000</v>
      </c>
      <c r="J16" s="2">
        <f t="shared" si="13"/>
        <v>66773608000</v>
      </c>
      <c r="K16" s="2">
        <f t="shared" si="13"/>
        <v>-7646889000</v>
      </c>
      <c r="L16" s="2">
        <f t="shared" si="13"/>
        <v>-38937473000</v>
      </c>
      <c r="M16" s="2">
        <f t="shared" si="13"/>
        <v>-47416425000</v>
      </c>
      <c r="N16" s="2">
        <f t="shared" si="13"/>
        <v>-45983478000</v>
      </c>
      <c r="O16" s="2">
        <f t="shared" si="13"/>
        <v>12645238000</v>
      </c>
      <c r="P16" s="2">
        <f t="shared" si="13"/>
        <v>2448671000</v>
      </c>
      <c r="Q16" s="2">
        <f t="shared" si="13"/>
        <v>-3725989000</v>
      </c>
      <c r="R16" s="2">
        <f t="shared" si="13"/>
        <v>-23586266000</v>
      </c>
      <c r="S16" s="2">
        <f t="shared" si="13"/>
        <v>-30830286000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>
        <f ca="1">IFERROR(D21*D2,"")</f>
        <v>2311100000000</v>
      </c>
      <c r="H20" s="2">
        <f t="shared" ref="H20:S20" ca="1" si="14">IFERROR(H21*H2,"")</f>
        <v>2311100000000</v>
      </c>
      <c r="I20" s="2">
        <f t="shared" ca="1" si="14"/>
        <v>3146000000000</v>
      </c>
      <c r="J20" s="2">
        <f t="shared" ca="1" si="14"/>
        <v>1815000000000</v>
      </c>
      <c r="K20" s="2">
        <f t="shared" ca="1" si="14"/>
        <v>696960000000</v>
      </c>
      <c r="L20" s="2" t="str">
        <f t="shared" ca="1" si="14"/>
        <v/>
      </c>
      <c r="M20" s="2">
        <f t="shared" ca="1" si="14"/>
        <v>735680000000</v>
      </c>
      <c r="N20" s="2">
        <f t="shared" ca="1" si="14"/>
        <v>943800000000</v>
      </c>
      <c r="O20" s="2">
        <f t="shared" ca="1" si="14"/>
        <v>726000000000</v>
      </c>
      <c r="P20" s="2" t="str">
        <f t="shared" ca="1" si="14"/>
        <v/>
      </c>
      <c r="Q20" s="2">
        <f t="shared" ca="1" si="14"/>
        <v>421470000000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2420000000</v>
      </c>
      <c r="H21" s="2">
        <f>IFERROR(INDEX(D21:G21,COUNT(D21:G21)),"")</f>
        <v>2420000000</v>
      </c>
      <c r="I21" s="2">
        <f t="shared" ref="I21:S21" si="15">IFERROR(INDEX(I51:I500,MATCH($C$7,$C$51:$C$500,0)),"")</f>
        <v>2420000000</v>
      </c>
      <c r="J21" s="2">
        <f t="shared" si="15"/>
        <v>2420000000</v>
      </c>
      <c r="K21" s="2">
        <f t="shared" si="15"/>
        <v>2420000000</v>
      </c>
      <c r="L21" s="2">
        <f t="shared" si="15"/>
        <v>2420000000</v>
      </c>
      <c r="M21" s="2">
        <f t="shared" si="15"/>
        <v>2420000000</v>
      </c>
      <c r="N21" s="2">
        <f t="shared" si="15"/>
        <v>2420000000</v>
      </c>
      <c r="O21" s="2">
        <f t="shared" si="15"/>
        <v>2420000000</v>
      </c>
      <c r="P21" s="2">
        <f t="shared" si="15"/>
        <v>2420000000</v>
      </c>
      <c r="Q21" s="2">
        <f t="shared" si="15"/>
        <v>2230000000</v>
      </c>
      <c r="R21" s="2">
        <f t="shared" si="15"/>
        <v>2080000000</v>
      </c>
      <c r="S21" s="2">
        <f t="shared" si="15"/>
        <v>1600000000</v>
      </c>
    </row>
    <row r="23" spans="1:19" ht="15.5" x14ac:dyDescent="0.35">
      <c r="B23" t="s">
        <v>54</v>
      </c>
      <c r="C23" t="s">
        <v>55</v>
      </c>
      <c r="D23" s="3">
        <f>IFERROR(D5/D6*100,"")</f>
        <v>15.144091070146768</v>
      </c>
      <c r="H23" s="3">
        <f t="shared" ref="H23:S23" si="16">IFERROR(H5/H6*100,"")</f>
        <v>60.576364280587072</v>
      </c>
      <c r="I23" s="3">
        <f t="shared" si="16"/>
        <v>53.816491192945804</v>
      </c>
      <c r="J23" s="3">
        <f t="shared" si="16"/>
        <v>72.084492660342718</v>
      </c>
      <c r="K23" s="3">
        <f t="shared" si="16"/>
        <v>-93.314141315758761</v>
      </c>
      <c r="L23" s="3">
        <f t="shared" si="16"/>
        <v>-111.35806177324258</v>
      </c>
      <c r="M23" s="3">
        <f t="shared" si="16"/>
        <v>-66.996626473763271</v>
      </c>
      <c r="N23" s="3">
        <f t="shared" si="16"/>
        <v>-41.235567725587515</v>
      </c>
      <c r="O23" s="3">
        <f t="shared" si="16"/>
        <v>10.350696762131458</v>
      </c>
      <c r="P23" s="3">
        <f t="shared" si="16"/>
        <v>3.8590684652750333</v>
      </c>
      <c r="Q23" s="3">
        <f t="shared" si="16"/>
        <v>-3.8858550098619458</v>
      </c>
      <c r="R23" s="3">
        <f t="shared" si="16"/>
        <v>-24.06029956163605</v>
      </c>
      <c r="S23" s="3">
        <f t="shared" si="16"/>
        <v>-77.592447936768366</v>
      </c>
    </row>
    <row r="24" spans="1:19" ht="15.5" x14ac:dyDescent="0.35">
      <c r="C24" t="s">
        <v>56</v>
      </c>
      <c r="D24" s="4">
        <f>IFERROR(_xlfn.RRI(5,I23,D23),"")</f>
        <v>-0.22399312871487576</v>
      </c>
      <c r="H24" s="4" t="str">
        <f t="shared" ref="H24:S24" si="17">IFERROR(_xlfn.RRI(5,M23,H23),"")</f>
        <v/>
      </c>
      <c r="I24" s="4" t="str">
        <f t="shared" si="17"/>
        <v/>
      </c>
      <c r="J24" s="4">
        <f t="shared" si="17"/>
        <v>0.47426125541488884</v>
      </c>
      <c r="K24" s="4" t="str">
        <f t="shared" si="17"/>
        <v/>
      </c>
      <c r="L24" s="4">
        <f t="shared" si="17"/>
        <v>0.9563520701963828</v>
      </c>
      <c r="M24" s="4">
        <f t="shared" si="17"/>
        <v>0.22729900166585648</v>
      </c>
      <c r="N24" s="4">
        <f t="shared" si="17"/>
        <v>-0.11876750136851921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10.07</v>
      </c>
      <c r="H25" s="3">
        <f>IFERROR(INDEX(D25:G25,COUNT(D25:G25)),"")</f>
        <v>10.07</v>
      </c>
      <c r="I25" s="3">
        <f t="shared" ref="I25:S25" si="18">IFERROR(INDEX(I51:I500,MATCH($C$25,$C$51:$C$500,0)),"")</f>
        <v>30.47</v>
      </c>
      <c r="J25" s="3">
        <f t="shared" si="18"/>
        <v>18.87</v>
      </c>
      <c r="K25" s="3">
        <f t="shared" si="18"/>
        <v>-6.69</v>
      </c>
      <c r="L25" s="3">
        <f t="shared" si="18"/>
        <v>-16.53</v>
      </c>
      <c r="M25" s="3">
        <f t="shared" si="18"/>
        <v>-21.36</v>
      </c>
      <c r="N25" s="3">
        <f t="shared" si="18"/>
        <v>-20.170000000000002</v>
      </c>
      <c r="O25" s="3">
        <f t="shared" si="18"/>
        <v>7.66</v>
      </c>
      <c r="P25" s="3">
        <f t="shared" si="18"/>
        <v>2.15</v>
      </c>
      <c r="Q25" s="3">
        <f t="shared" si="18"/>
        <v>-1.79</v>
      </c>
      <c r="R25" s="3">
        <f t="shared" si="18"/>
        <v>-11.61</v>
      </c>
      <c r="S25" s="3">
        <f t="shared" si="18"/>
        <v>-22.03</v>
      </c>
    </row>
    <row r="26" spans="1:19" ht="15.5" x14ac:dyDescent="0.35">
      <c r="C26" t="s">
        <v>59</v>
      </c>
      <c r="D26" s="4">
        <f>IFERROR(_xlfn.RRI(5,I25,D25),"")</f>
        <v>-0.198633094310388</v>
      </c>
      <c r="H26" s="4" t="str">
        <f t="shared" ref="H26:S26" si="19">IFERROR(_xlfn.RRI(5,M25,H25),"")</f>
        <v/>
      </c>
      <c r="I26" s="4" t="str">
        <f t="shared" si="19"/>
        <v/>
      </c>
      <c r="J26" s="4">
        <f t="shared" si="19"/>
        <v>0.19759128270409332</v>
      </c>
      <c r="K26" s="4" t="str">
        <f t="shared" si="19"/>
        <v/>
      </c>
      <c r="L26" s="4">
        <f t="shared" si="19"/>
        <v>0.55985404875790334</v>
      </c>
      <c r="M26" s="4">
        <f t="shared" si="19"/>
        <v>0.12967574890645617</v>
      </c>
      <c r="N26" s="4">
        <f t="shared" si="19"/>
        <v>-1.7487056981362659E-2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331.18811322314048</v>
      </c>
      <c r="H27" s="3">
        <f t="shared" ref="H27:S27" si="20">IFERROR(H4/H21,"")</f>
        <v>1324.7524528925619</v>
      </c>
      <c r="I27" s="3">
        <f t="shared" si="20"/>
        <v>1144.1950057851241</v>
      </c>
      <c r="J27" s="3">
        <f t="shared" si="20"/>
        <v>851.67433305785119</v>
      </c>
      <c r="K27" s="3">
        <f t="shared" si="20"/>
        <v>638.84307933884293</v>
      </c>
      <c r="L27" s="3">
        <f t="shared" si="20"/>
        <v>479.9949272727273</v>
      </c>
      <c r="M27" s="3">
        <f t="shared" si="20"/>
        <v>401.36201033057853</v>
      </c>
      <c r="N27" s="3">
        <f t="shared" si="20"/>
        <v>366.21675330578512</v>
      </c>
      <c r="O27" s="3">
        <f t="shared" si="20"/>
        <v>452.41181322314048</v>
      </c>
      <c r="P27" s="3">
        <f t="shared" si="20"/>
        <v>226.16734214876033</v>
      </c>
      <c r="Q27" s="3">
        <f t="shared" si="20"/>
        <v>163.08646816143496</v>
      </c>
      <c r="R27" s="3">
        <f t="shared" si="20"/>
        <v>114.18288076923076</v>
      </c>
      <c r="S27" s="3">
        <f t="shared" si="20"/>
        <v>120.25959312499999</v>
      </c>
    </row>
    <row r="28" spans="1:19" ht="15.5" x14ac:dyDescent="0.35">
      <c r="C28" t="s">
        <v>61</v>
      </c>
      <c r="D28" s="4">
        <f>IFERROR(_xlfn.RRI(5,I27,D27),"")</f>
        <v>-0.21960417263302268</v>
      </c>
      <c r="H28" s="4">
        <f t="shared" ref="H28:S28" si="21">IFERROR(_xlfn.RRI(5,M27,H27),"")</f>
        <v>0.26975430458781391</v>
      </c>
      <c r="I28" s="4">
        <f t="shared" si="21"/>
        <v>0.25589221383392391</v>
      </c>
      <c r="J28" s="4">
        <f t="shared" si="21"/>
        <v>0.13487472667027833</v>
      </c>
      <c r="K28" s="4">
        <f t="shared" si="21"/>
        <v>0.2308152256791558</v>
      </c>
      <c r="L28" s="4">
        <f t="shared" si="21"/>
        <v>0.2409770329961578</v>
      </c>
      <c r="M28" s="4">
        <f t="shared" si="21"/>
        <v>0.28584036062154894</v>
      </c>
      <c r="N28" s="4">
        <f t="shared" si="21"/>
        <v>0.24946385035840724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-0.66951099442074169</v>
      </c>
      <c r="I29" s="4">
        <f t="shared" si="22"/>
        <v>0.61473237943826164</v>
      </c>
      <c r="J29" s="4">
        <f t="shared" si="22"/>
        <v>-3.8206278026905829</v>
      </c>
      <c r="K29" s="4">
        <f t="shared" si="22"/>
        <v>-0.59528130671506352</v>
      </c>
      <c r="L29" s="4">
        <f t="shared" si="22"/>
        <v>-0.22612359550561789</v>
      </c>
      <c r="M29" s="4">
        <f t="shared" si="22"/>
        <v>5.8998512642538303E-2</v>
      </c>
      <c r="N29" s="4">
        <f t="shared" si="22"/>
        <v>-3.633159268929504</v>
      </c>
      <c r="O29" s="4">
        <f t="shared" si="22"/>
        <v>2.5627906976744188</v>
      </c>
      <c r="P29" s="4">
        <f t="shared" si="22"/>
        <v>-2.2011173184357542</v>
      </c>
      <c r="Q29" s="4">
        <f t="shared" si="22"/>
        <v>-0.84582256675279943</v>
      </c>
      <c r="R29" s="4">
        <f t="shared" si="22"/>
        <v>-0.47299137539718572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0.15780303723974295</v>
      </c>
      <c r="I30" s="4">
        <f t="shared" si="23"/>
        <v>0.34346540851713447</v>
      </c>
      <c r="J30" s="4">
        <f t="shared" si="23"/>
        <v>0.33315106730008476</v>
      </c>
      <c r="K30" s="4">
        <f t="shared" si="23"/>
        <v>0.33093714754168652</v>
      </c>
      <c r="L30" s="4">
        <f t="shared" si="23"/>
        <v>0.1959151960530181</v>
      </c>
      <c r="M30" s="4">
        <f t="shared" si="23"/>
        <v>9.5968457771367116E-2</v>
      </c>
      <c r="N30" s="4">
        <f t="shared" si="23"/>
        <v>-0.19052345097549844</v>
      </c>
      <c r="O30" s="4">
        <f t="shared" si="23"/>
        <v>1.0003410259186276</v>
      </c>
      <c r="P30" s="4">
        <f t="shared" si="23"/>
        <v>0.38679404059988154</v>
      </c>
      <c r="Q30" s="4">
        <f t="shared" si="23"/>
        <v>0.42829176372805627</v>
      </c>
      <c r="R30" s="4">
        <f t="shared" si="23"/>
        <v>-5.0529959380895183E-2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66.489999999999995</v>
      </c>
      <c r="H32" s="3">
        <f>IFERROR(INDEX(D32:G32,COUNT(D32:G32)),"")</f>
        <v>66.489999999999995</v>
      </c>
      <c r="I32" s="3">
        <f t="shared" ref="I32:S32" si="24">IFERROR(INDEX(I51:I500,MATCH($C$32,$C$51:$C$500,0)),"")</f>
        <v>56.42</v>
      </c>
      <c r="J32" s="3">
        <f t="shared" si="24"/>
        <v>26.06</v>
      </c>
      <c r="K32" s="3">
        <f t="shared" si="24"/>
        <v>7.27</v>
      </c>
      <c r="L32" s="3">
        <f t="shared" si="24"/>
        <v>14.06</v>
      </c>
      <c r="M32" s="3">
        <f t="shared" si="24"/>
        <v>29.72</v>
      </c>
      <c r="N32" s="3">
        <f t="shared" si="24"/>
        <v>49.63</v>
      </c>
      <c r="O32" s="3">
        <f t="shared" si="24"/>
        <v>70.099999999999994</v>
      </c>
      <c r="P32" s="3">
        <f t="shared" si="24"/>
        <v>67.510000000000005</v>
      </c>
      <c r="Q32" s="3">
        <f t="shared" si="24"/>
        <v>54.19</v>
      </c>
      <c r="R32" s="3">
        <f t="shared" si="24"/>
        <v>47.91</v>
      </c>
      <c r="S32" s="3">
        <f t="shared" si="24"/>
        <v>28.21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14.36</v>
      </c>
      <c r="H33" s="3">
        <f>IFERROR(INDEX(D33:G33,COUNT(D33:G33)),"")</f>
        <v>14.36</v>
      </c>
      <c r="I33" s="3">
        <f t="shared" ref="I33:S33" si="25">IFERROR(INDEX(I51:I500,MATCH($C$33,$C$51:$C$500,0)),"")</f>
        <v>23.04</v>
      </c>
      <c r="J33" s="3">
        <f t="shared" si="25"/>
        <v>28.78</v>
      </c>
      <c r="K33" s="3">
        <f t="shared" si="25"/>
        <v>39.61</v>
      </c>
      <c r="L33" s="3">
        <f t="shared" si="25"/>
        <v>15.08</v>
      </c>
      <c r="M33" s="3">
        <f t="shared" si="25"/>
        <v>10.23</v>
      </c>
      <c r="N33" s="3">
        <f t="shared" si="25"/>
        <v>7.86</v>
      </c>
      <c r="O33" s="3">
        <f t="shared" si="25"/>
        <v>4.28</v>
      </c>
      <c r="P33" s="3">
        <f t="shared" si="25"/>
        <v>3.11</v>
      </c>
      <c r="Q33" s="3">
        <f t="shared" si="25"/>
        <v>3.49</v>
      </c>
      <c r="R33" s="3">
        <f t="shared" si="25"/>
        <v>4.07</v>
      </c>
      <c r="S33" s="3">
        <f t="shared" si="25"/>
        <v>0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94.84</v>
      </c>
      <c r="H34" s="3">
        <f>IFERROR(INDEX(D34:G34,COUNT(D34:G34)),"")</f>
        <v>94.84</v>
      </c>
      <c r="I34" s="3">
        <f t="shared" ref="I34:S34" si="26">IFERROR(INDEX(I51:I500,MATCH($C$34,$C$51:$C$500,0)),"")</f>
        <v>42.66</v>
      </c>
      <c r="J34" s="3">
        <f t="shared" si="26"/>
        <v>39.75</v>
      </c>
      <c r="K34" s="3">
        <f t="shared" si="26"/>
        <v>-43.05</v>
      </c>
      <c r="L34" s="3">
        <f t="shared" si="26"/>
        <v>-12.83</v>
      </c>
      <c r="M34" s="3">
        <f t="shared" si="26"/>
        <v>-14.23</v>
      </c>
      <c r="N34" s="3">
        <f t="shared" si="26"/>
        <v>-19.34</v>
      </c>
      <c r="O34" s="3">
        <f t="shared" si="26"/>
        <v>39.159999999999997</v>
      </c>
      <c r="P34" s="3">
        <f t="shared" si="26"/>
        <v>97.67</v>
      </c>
      <c r="Q34" s="3">
        <f t="shared" si="26"/>
        <v>-105.59</v>
      </c>
      <c r="R34" s="3">
        <f t="shared" si="26"/>
        <v>-16.8</v>
      </c>
      <c r="S34" s="3">
        <f t="shared" si="26"/>
        <v>0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2.88</v>
      </c>
      <c r="H35" s="3">
        <f>IFERROR(INDEX(D35:G35,COUNT(D35:G35)),"")</f>
        <v>2.88</v>
      </c>
      <c r="I35" s="3">
        <f t="shared" ref="I35:S35" si="27">IFERROR(INDEX(I51:I500,MATCH($C$35,$C$51:$C$500,0)),"")</f>
        <v>1.1399999999999999</v>
      </c>
      <c r="J35" s="3">
        <f t="shared" si="27"/>
        <v>0.88</v>
      </c>
      <c r="K35" s="3">
        <f t="shared" si="27"/>
        <v>0.45</v>
      </c>
      <c r="L35" s="3">
        <f t="shared" si="27"/>
        <v>0.44</v>
      </c>
      <c r="M35" s="3">
        <f t="shared" si="27"/>
        <v>0.76</v>
      </c>
      <c r="N35" s="3">
        <f t="shared" si="27"/>
        <v>1.07</v>
      </c>
      <c r="O35" s="3">
        <f t="shared" si="27"/>
        <v>0.66</v>
      </c>
      <c r="P35" s="3">
        <f t="shared" si="27"/>
        <v>0.93</v>
      </c>
      <c r="Q35" s="3">
        <f t="shared" si="27"/>
        <v>1.1599999999999999</v>
      </c>
      <c r="R35" s="3">
        <f t="shared" si="27"/>
        <v>1.71</v>
      </c>
      <c r="S35" s="3">
        <f t="shared" si="27"/>
        <v>0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85</v>
      </c>
      <c r="C51" t="s">
        <v>5</v>
      </c>
      <c r="D51" s="5">
        <v>801475234000</v>
      </c>
      <c r="E51" s="5">
        <v>767566974000</v>
      </c>
      <c r="F51" s="5">
        <v>664441224000</v>
      </c>
      <c r="G51" s="5">
        <v>686665159000</v>
      </c>
      <c r="I51" s="5">
        <v>2768951914000</v>
      </c>
      <c r="J51" s="5">
        <v>2061051886000</v>
      </c>
      <c r="K51" s="5">
        <v>1546000252000</v>
      </c>
      <c r="L51" s="5">
        <v>1161587724000</v>
      </c>
      <c r="M51" s="5">
        <v>971296065000</v>
      </c>
      <c r="N51" s="5">
        <v>886244543000</v>
      </c>
      <c r="O51" s="5">
        <v>1094836588000</v>
      </c>
      <c r="P51" s="5">
        <v>547324968000</v>
      </c>
      <c r="Q51" s="5">
        <v>363682824000</v>
      </c>
      <c r="R51" s="5">
        <v>237500392000</v>
      </c>
      <c r="S51" s="5">
        <v>192415349000</v>
      </c>
    </row>
    <row r="52" spans="2:19" ht="15.5" x14ac:dyDescent="0.35">
      <c r="C52" t="s">
        <v>86</v>
      </c>
      <c r="D52" s="5">
        <v>-520729909000</v>
      </c>
      <c r="E52" s="5">
        <v>-507050570000</v>
      </c>
      <c r="F52" s="5">
        <v>-435858906000</v>
      </c>
      <c r="G52" s="5">
        <v>-460573281000</v>
      </c>
      <c r="I52" s="5">
        <v>-1837296611000</v>
      </c>
      <c r="J52" s="5">
        <v>-1376246600000</v>
      </c>
      <c r="K52" s="5">
        <v>-1028594599000</v>
      </c>
      <c r="L52" s="5">
        <v>-732326989000</v>
      </c>
      <c r="M52" s="5">
        <v>-604509841000</v>
      </c>
      <c r="N52" s="5">
        <v>-555006158000</v>
      </c>
      <c r="O52" s="5">
        <v>-717128266000</v>
      </c>
      <c r="P52" s="5">
        <v>-303643196000</v>
      </c>
      <c r="Q52" s="5">
        <v>-198009202000</v>
      </c>
      <c r="R52" s="5">
        <v>-132948951000</v>
      </c>
      <c r="S52" s="5">
        <v>-110975454000</v>
      </c>
    </row>
    <row r="53" spans="2:19" ht="15.5" x14ac:dyDescent="0.35">
      <c r="C53" t="s">
        <v>87</v>
      </c>
      <c r="D53" s="5">
        <v>280745325000</v>
      </c>
      <c r="E53" s="5">
        <v>260516404000</v>
      </c>
      <c r="F53" s="5">
        <v>228582318000</v>
      </c>
      <c r="G53" s="5">
        <v>226091878000</v>
      </c>
      <c r="I53" s="5">
        <v>931655303000</v>
      </c>
      <c r="J53" s="5">
        <v>684805286000</v>
      </c>
      <c r="K53" s="5">
        <v>517405653000</v>
      </c>
      <c r="L53" s="5">
        <v>429260735000</v>
      </c>
      <c r="M53" s="5">
        <v>366786224000</v>
      </c>
      <c r="N53" s="5">
        <v>331238385000</v>
      </c>
      <c r="O53" s="5">
        <v>377708322000</v>
      </c>
      <c r="P53" s="5">
        <v>243681772000</v>
      </c>
      <c r="Q53" s="5">
        <v>165673622000</v>
      </c>
      <c r="R53" s="5">
        <v>104551441000</v>
      </c>
      <c r="S53" s="5">
        <v>81439895000</v>
      </c>
    </row>
    <row r="54" spans="2:19" ht="15.5" x14ac:dyDescent="0.35">
      <c r="C54" t="s">
        <v>88</v>
      </c>
      <c r="D54" s="5">
        <v>-241540690000</v>
      </c>
      <c r="E54" s="5">
        <v>-210329811000</v>
      </c>
      <c r="F54" s="5">
        <v>-195060665000</v>
      </c>
      <c r="G54" s="5">
        <v>-197870669000</v>
      </c>
      <c r="I54" s="5">
        <v>-795763238000</v>
      </c>
      <c r="J54" s="5">
        <v>-594711841000</v>
      </c>
      <c r="K54" s="5">
        <v>-513121419000</v>
      </c>
      <c r="L54" s="5">
        <v>-444886665000</v>
      </c>
      <c r="M54" s="5">
        <v>-382578402000</v>
      </c>
      <c r="N54" s="5">
        <v>-358937778000</v>
      </c>
      <c r="O54" s="5">
        <v>-354743716000</v>
      </c>
      <c r="P54" s="5">
        <v>-241854425000</v>
      </c>
      <c r="Q54" s="5">
        <v>-170676712000</v>
      </c>
      <c r="R54" s="5">
        <v>-125326982000</v>
      </c>
      <c r="S54" s="5">
        <v>-102596480000</v>
      </c>
    </row>
    <row r="55" spans="2:19" ht="15.5" x14ac:dyDescent="0.35">
      <c r="C55" t="s">
        <v>438</v>
      </c>
      <c r="D55" s="5">
        <v>-241540690000</v>
      </c>
      <c r="E55" s="5">
        <v>-210329811000</v>
      </c>
      <c r="F55" s="5">
        <v>-195060665000</v>
      </c>
      <c r="G55" s="5">
        <v>-197870669000</v>
      </c>
      <c r="I55" s="5">
        <v>-795763238000</v>
      </c>
      <c r="J55" s="5">
        <v>-594711841000</v>
      </c>
      <c r="K55" s="5">
        <v>-513121419000</v>
      </c>
      <c r="L55" s="5">
        <v>-444886665000</v>
      </c>
      <c r="M55" s="5">
        <v>-382578402000</v>
      </c>
      <c r="N55" s="5">
        <v>-358937778000</v>
      </c>
      <c r="O55" s="5">
        <v>-354743716000</v>
      </c>
      <c r="P55" s="5">
        <v>-241854425000</v>
      </c>
      <c r="Q55" s="5">
        <v>-170676712000</v>
      </c>
      <c r="R55" s="5">
        <v>-125326982000</v>
      </c>
      <c r="S55" s="5">
        <v>-102596480000</v>
      </c>
    </row>
    <row r="56" spans="2:19" ht="15.5" x14ac:dyDescent="0.35">
      <c r="C56" t="s">
        <v>92</v>
      </c>
      <c r="D56" s="5">
        <v>39204635000</v>
      </c>
      <c r="E56" s="5">
        <v>50186593000</v>
      </c>
      <c r="F56" s="5">
        <v>33521653000</v>
      </c>
      <c r="G56" s="5">
        <v>28221209000</v>
      </c>
      <c r="I56" s="5">
        <v>135892065000</v>
      </c>
      <c r="J56" s="5">
        <v>90093445000</v>
      </c>
      <c r="K56" s="5">
        <v>4284234000</v>
      </c>
      <c r="L56" s="5">
        <v>-15625930000</v>
      </c>
      <c r="M56" s="5">
        <v>-15792178000</v>
      </c>
      <c r="N56" s="5">
        <v>-27699393000</v>
      </c>
      <c r="O56" s="5">
        <v>22964606000</v>
      </c>
      <c r="P56" s="5">
        <v>1827347000</v>
      </c>
      <c r="Q56" s="5">
        <v>-5003090000</v>
      </c>
      <c r="R56" s="5">
        <v>-20775541000</v>
      </c>
      <c r="S56" s="5">
        <v>-21156585000</v>
      </c>
    </row>
    <row r="57" spans="2:19" ht="15.5" x14ac:dyDescent="0.35">
      <c r="C57" t="s">
        <v>93</v>
      </c>
      <c r="D57" s="5">
        <v>-8177994000</v>
      </c>
      <c r="E57" s="5">
        <v>-8205235000</v>
      </c>
      <c r="F57" s="5">
        <v>-6048299000</v>
      </c>
      <c r="G57" s="5">
        <v>-4986838000</v>
      </c>
      <c r="I57" s="5">
        <v>-26725252000</v>
      </c>
      <c r="J57" s="5">
        <v>-23319837000</v>
      </c>
      <c r="K57" s="5">
        <v>-11931123000</v>
      </c>
      <c r="L57" s="5">
        <v>-23311543000</v>
      </c>
      <c r="M57" s="5">
        <v>-31624247000</v>
      </c>
      <c r="N57" s="5">
        <v>-18284085000</v>
      </c>
      <c r="O57" s="5">
        <v>-10319368000</v>
      </c>
      <c r="P57" s="5">
        <v>621324000</v>
      </c>
      <c r="Q57" s="5">
        <v>1277101000</v>
      </c>
      <c r="R57" s="5">
        <v>-2810725000</v>
      </c>
      <c r="S57" s="5">
        <v>-9673701000</v>
      </c>
    </row>
    <row r="58" spans="2:19" ht="15.5" x14ac:dyDescent="0.35">
      <c r="C58" t="s">
        <v>96</v>
      </c>
      <c r="D58" s="5">
        <v>-19512000</v>
      </c>
      <c r="E58" s="5">
        <v>-617463000</v>
      </c>
      <c r="F58" s="5">
        <v>-119454000</v>
      </c>
      <c r="G58" s="5">
        <v>-6590000</v>
      </c>
      <c r="I58" s="5">
        <v>-746010000</v>
      </c>
      <c r="J58" s="5">
        <v>-3427062000</v>
      </c>
      <c r="K58" s="5">
        <v>772261000</v>
      </c>
      <c r="L58" s="5">
        <v>-1852596000</v>
      </c>
      <c r="M58" s="5">
        <v>131464000</v>
      </c>
      <c r="N58" s="5">
        <v>-636069000</v>
      </c>
      <c r="O58" s="5">
        <v>1506929000</v>
      </c>
      <c r="P58" s="5">
        <v>-2338924000</v>
      </c>
      <c r="Q58" s="5">
        <v>70595000</v>
      </c>
      <c r="R58" s="5">
        <v>-27285000</v>
      </c>
      <c r="S58" s="5">
        <v>-56875000</v>
      </c>
    </row>
    <row r="59" spans="2:19" ht="15.5" x14ac:dyDescent="0.35">
      <c r="C59" t="s">
        <v>94</v>
      </c>
      <c r="D59" s="5">
        <v>462030000</v>
      </c>
      <c r="E59" s="5">
        <v>403734000</v>
      </c>
      <c r="F59" s="5">
        <v>427163000</v>
      </c>
      <c r="G59" s="5">
        <v>489127000</v>
      </c>
      <c r="I59" s="5">
        <v>1877301000</v>
      </c>
      <c r="J59" s="5">
        <v>1552585000</v>
      </c>
      <c r="K59" s="5">
        <v>2507796000</v>
      </c>
      <c r="L59" s="5">
        <v>883059000</v>
      </c>
      <c r="M59" s="5">
        <v>1122814000</v>
      </c>
      <c r="N59" s="5">
        <v>917799000</v>
      </c>
      <c r="O59" s="5">
        <v>1087661000</v>
      </c>
      <c r="P59" s="5">
        <v>2977921000</v>
      </c>
      <c r="Q59" s="5">
        <v>1251879000</v>
      </c>
      <c r="R59" s="5">
        <v>1112275000</v>
      </c>
      <c r="S59" s="5">
        <v>168456000</v>
      </c>
    </row>
    <row r="60" spans="2:19" ht="15.5" x14ac:dyDescent="0.35">
      <c r="C60" t="s">
        <v>26</v>
      </c>
      <c r="D60" s="5">
        <v>-7518986000</v>
      </c>
      <c r="E60" s="5">
        <v>-8036974000</v>
      </c>
      <c r="F60" s="5">
        <v>-6409746000</v>
      </c>
      <c r="G60" s="5">
        <v>-5550121000</v>
      </c>
      <c r="I60" s="5">
        <v>-26360807000</v>
      </c>
      <c r="J60" s="5">
        <v>-16449988000</v>
      </c>
      <c r="K60" s="5">
        <v>-13755544000</v>
      </c>
      <c r="L60" s="5">
        <v>-21943045000</v>
      </c>
      <c r="M60" s="5">
        <v>-27219184000</v>
      </c>
      <c r="N60" s="5">
        <v>-18594664000</v>
      </c>
      <c r="O60" s="5">
        <v>-12789962000</v>
      </c>
      <c r="R60" s="5">
        <v>-1468761000</v>
      </c>
      <c r="S60" s="5">
        <v>-9785282000</v>
      </c>
    </row>
    <row r="61" spans="2:19" ht="15.5" x14ac:dyDescent="0.35">
      <c r="C61" t="s">
        <v>1132</v>
      </c>
    </row>
    <row r="62" spans="2:19" ht="15.5" x14ac:dyDescent="0.35">
      <c r="C62" t="s">
        <v>91</v>
      </c>
    </row>
    <row r="63" spans="2:19" ht="15.5" x14ac:dyDescent="0.35">
      <c r="C63" t="s">
        <v>97</v>
      </c>
      <c r="D63" s="5">
        <v>-8177994000</v>
      </c>
      <c r="E63" s="5">
        <v>-8205235000</v>
      </c>
      <c r="F63" s="5">
        <v>-6048299000</v>
      </c>
      <c r="G63" s="5">
        <v>-4986838000</v>
      </c>
      <c r="I63" s="5">
        <v>-26725252000</v>
      </c>
      <c r="J63" s="5">
        <v>-23319837000</v>
      </c>
      <c r="K63" s="5">
        <v>-11931123000</v>
      </c>
      <c r="L63" s="5">
        <v>-23311543000</v>
      </c>
      <c r="M63" s="5">
        <v>-31624247000</v>
      </c>
      <c r="N63" s="5">
        <v>-18284085000</v>
      </c>
      <c r="O63" s="5">
        <v>-10319368000</v>
      </c>
      <c r="P63" s="5">
        <v>621324000</v>
      </c>
      <c r="Q63" s="5">
        <v>1277101000</v>
      </c>
      <c r="R63" s="5">
        <v>-2810725000</v>
      </c>
      <c r="S63" s="5">
        <v>-9673701000</v>
      </c>
    </row>
    <row r="64" spans="2:19" ht="15.5" x14ac:dyDescent="0.35">
      <c r="C64" t="s">
        <v>28</v>
      </c>
      <c r="D64" s="5">
        <v>31026641000</v>
      </c>
      <c r="E64" s="5">
        <v>41981358000</v>
      </c>
      <c r="F64" s="5">
        <v>27473354000</v>
      </c>
      <c r="G64" s="5">
        <v>23234371000</v>
      </c>
      <c r="I64" s="5">
        <v>109166813000</v>
      </c>
      <c r="J64" s="5">
        <v>66773608000</v>
      </c>
      <c r="K64" s="5">
        <v>-7646889000</v>
      </c>
      <c r="L64" s="5">
        <v>-38937473000</v>
      </c>
      <c r="M64" s="5">
        <v>-47416425000</v>
      </c>
      <c r="N64" s="5">
        <v>-45983478000</v>
      </c>
      <c r="O64" s="5">
        <v>12645238000</v>
      </c>
      <c r="P64" s="5">
        <v>2448671000</v>
      </c>
      <c r="Q64" s="5">
        <v>-3725989000</v>
      </c>
      <c r="R64" s="5">
        <v>-23586266000</v>
      </c>
      <c r="S64" s="5">
        <v>-30830286000</v>
      </c>
    </row>
    <row r="65" spans="2:19" ht="15.5" x14ac:dyDescent="0.35">
      <c r="C65" t="s">
        <v>27</v>
      </c>
      <c r="D65" s="5">
        <v>-6651914000</v>
      </c>
      <c r="E65" s="5">
        <v>-20377895000</v>
      </c>
      <c r="F65" s="5">
        <v>-5039418000</v>
      </c>
      <c r="G65" s="5">
        <v>-5080995000</v>
      </c>
      <c r="I65" s="5">
        <v>-35419250000</v>
      </c>
      <c r="J65" s="5">
        <v>-21098775000</v>
      </c>
      <c r="K65" s="5">
        <v>-8542099000</v>
      </c>
      <c r="L65" s="5">
        <v>-1086086000</v>
      </c>
      <c r="M65" s="5">
        <v>-4292339000</v>
      </c>
      <c r="N65" s="5">
        <v>-2833521000</v>
      </c>
      <c r="O65" s="5">
        <v>5894473000</v>
      </c>
      <c r="P65" s="5">
        <v>2750574000</v>
      </c>
      <c r="Q65" s="5">
        <v>-255197000</v>
      </c>
      <c r="R65" s="5">
        <v>-543570000</v>
      </c>
      <c r="S65" s="5">
        <v>-4423942000</v>
      </c>
    </row>
    <row r="66" spans="2:19" ht="15.5" x14ac:dyDescent="0.35">
      <c r="C66" t="s">
        <v>104</v>
      </c>
      <c r="D66" s="5">
        <v>24374727000</v>
      </c>
      <c r="E66" s="5">
        <v>21603463000</v>
      </c>
      <c r="F66" s="5">
        <v>22433936000</v>
      </c>
      <c r="G66" s="5">
        <v>18153376000</v>
      </c>
      <c r="I66" s="5">
        <v>73747563000</v>
      </c>
      <c r="J66" s="5">
        <v>45674833000</v>
      </c>
      <c r="K66" s="5">
        <v>-16188988000</v>
      </c>
      <c r="L66" s="5">
        <v>-40023559000</v>
      </c>
      <c r="M66" s="5">
        <v>-51708764000</v>
      </c>
      <c r="N66" s="5">
        <v>-48816999000</v>
      </c>
      <c r="O66" s="5">
        <v>18539711000</v>
      </c>
      <c r="P66" s="5">
        <v>5199245000</v>
      </c>
      <c r="Q66" s="5">
        <v>-3981186000</v>
      </c>
      <c r="R66" s="5">
        <v>-24129836000</v>
      </c>
      <c r="S66" s="5">
        <v>-35254228000</v>
      </c>
    </row>
    <row r="67" spans="2:19" ht="15.5" x14ac:dyDescent="0.35">
      <c r="C67" t="s">
        <v>105</v>
      </c>
      <c r="E67" s="5">
        <v>-369979000</v>
      </c>
      <c r="G67" s="5">
        <v>123546000</v>
      </c>
      <c r="I67" s="5">
        <v>-246433000</v>
      </c>
      <c r="J67" s="5">
        <v>-206742000</v>
      </c>
      <c r="K67" s="5">
        <v>-241780000</v>
      </c>
      <c r="L67" s="5">
        <v>2118630000</v>
      </c>
      <c r="M67" s="5">
        <v>3508904000</v>
      </c>
      <c r="N67" s="5">
        <v>-724885000</v>
      </c>
      <c r="O67" s="5">
        <v>-976084000</v>
      </c>
      <c r="P67" s="5">
        <v>1106580000</v>
      </c>
      <c r="Q67" s="5">
        <v>-714018000</v>
      </c>
      <c r="R67" s="5">
        <v>168604000</v>
      </c>
      <c r="S67" s="5">
        <v>222764000</v>
      </c>
    </row>
    <row r="68" spans="2:19" ht="15.5" x14ac:dyDescent="0.35">
      <c r="C68" t="s">
        <v>107</v>
      </c>
      <c r="D68" s="5">
        <v>24374727000</v>
      </c>
      <c r="E68" s="5">
        <v>21233484000</v>
      </c>
      <c r="F68" s="5">
        <v>22433936000</v>
      </c>
      <c r="G68" s="5">
        <v>18276922000</v>
      </c>
      <c r="I68" s="5">
        <v>73501130000</v>
      </c>
      <c r="J68" s="5">
        <v>45468091000</v>
      </c>
      <c r="K68" s="5">
        <v>-16430768000</v>
      </c>
      <c r="L68" s="5">
        <v>-37904929000</v>
      </c>
      <c r="M68" s="5">
        <v>-48199860000</v>
      </c>
      <c r="N68" s="5">
        <v>-49541884000</v>
      </c>
      <c r="O68" s="5">
        <v>17563627000</v>
      </c>
      <c r="P68" s="5">
        <v>6305825000</v>
      </c>
      <c r="Q68" s="5">
        <v>-4695204000</v>
      </c>
      <c r="R68" s="5">
        <v>-23961232000</v>
      </c>
      <c r="S68" s="5">
        <v>-35031464000</v>
      </c>
    </row>
    <row r="69" spans="2:19" ht="15.5" x14ac:dyDescent="0.35">
      <c r="C69" t="s">
        <v>108</v>
      </c>
      <c r="D69" s="5">
        <v>24374727000</v>
      </c>
      <c r="E69" s="5">
        <v>21603463000</v>
      </c>
      <c r="F69" s="5">
        <v>22433936000</v>
      </c>
      <c r="G69" s="5">
        <v>18153376000</v>
      </c>
      <c r="I69" s="5">
        <v>73747563000</v>
      </c>
      <c r="J69" s="5">
        <v>45674833000</v>
      </c>
      <c r="K69" s="5">
        <v>-16188988000</v>
      </c>
      <c r="L69" s="5">
        <v>-40023559000</v>
      </c>
      <c r="M69" s="5">
        <v>-51708764000</v>
      </c>
      <c r="N69" s="5">
        <v>-48816999000</v>
      </c>
      <c r="O69" s="5">
        <v>18539711000</v>
      </c>
      <c r="P69" s="5">
        <v>5199245000</v>
      </c>
      <c r="Q69" s="5">
        <v>-3981186000</v>
      </c>
      <c r="R69" s="5">
        <v>-24129836000</v>
      </c>
      <c r="S69" s="5">
        <v>-35254228000</v>
      </c>
    </row>
    <row r="70" spans="2:19" ht="15.5" x14ac:dyDescent="0.35">
      <c r="C70" t="s">
        <v>7</v>
      </c>
      <c r="D70" s="5">
        <v>24374727000</v>
      </c>
      <c r="E70" s="5">
        <v>21233484000</v>
      </c>
      <c r="F70" s="5">
        <v>22433936000</v>
      </c>
      <c r="G70" s="5">
        <v>18276922000</v>
      </c>
      <c r="I70" s="5">
        <v>73501130000</v>
      </c>
      <c r="J70" s="5">
        <v>45468091000</v>
      </c>
      <c r="K70" s="5">
        <v>-16430768000</v>
      </c>
      <c r="L70" s="5">
        <v>-37904929000</v>
      </c>
      <c r="M70" s="5">
        <v>-48199860000</v>
      </c>
      <c r="N70" s="5">
        <v>-49541884000</v>
      </c>
      <c r="O70" s="5">
        <v>17563627000</v>
      </c>
      <c r="P70" s="5">
        <v>6305825000</v>
      </c>
      <c r="Q70" s="5">
        <v>-4695204000</v>
      </c>
      <c r="R70" s="5">
        <v>-23961232000</v>
      </c>
      <c r="S70" s="5">
        <v>-35031464000</v>
      </c>
    </row>
    <row r="71" spans="2:19" ht="15.5" x14ac:dyDescent="0.35">
      <c r="C71" t="s">
        <v>110</v>
      </c>
      <c r="D71" s="5">
        <v>24374727000</v>
      </c>
      <c r="E71" s="5">
        <v>21603463000</v>
      </c>
      <c r="F71" s="5">
        <v>22433936000</v>
      </c>
      <c r="G71" s="5">
        <v>18153376000</v>
      </c>
      <c r="I71" s="5">
        <v>73747563000</v>
      </c>
      <c r="J71" s="5">
        <v>45674833000</v>
      </c>
      <c r="K71" s="5">
        <v>-16188988000</v>
      </c>
      <c r="L71" s="5">
        <v>-40023559000</v>
      </c>
      <c r="M71" s="5">
        <v>-51708764000</v>
      </c>
      <c r="N71" s="5">
        <v>-48816999000</v>
      </c>
      <c r="O71" s="5">
        <v>18539711000</v>
      </c>
      <c r="P71" s="5">
        <v>5199245000</v>
      </c>
      <c r="Q71" s="5">
        <v>-3981186000</v>
      </c>
      <c r="R71" s="5">
        <v>-24129836000</v>
      </c>
      <c r="S71" s="5">
        <v>-35254228000</v>
      </c>
    </row>
    <row r="72" spans="2:19" ht="15.5" x14ac:dyDescent="0.35">
      <c r="C72" t="s">
        <v>111</v>
      </c>
      <c r="D72" s="5">
        <v>24374727000</v>
      </c>
      <c r="E72" s="5">
        <v>21233484000</v>
      </c>
      <c r="F72" s="5">
        <v>22433936000</v>
      </c>
      <c r="G72" s="5">
        <v>18276922000</v>
      </c>
      <c r="I72" s="5">
        <v>73501130000</v>
      </c>
      <c r="J72" s="5">
        <v>45468091000</v>
      </c>
      <c r="K72" s="5">
        <v>-16430768000</v>
      </c>
      <c r="L72" s="5">
        <v>-37904929000</v>
      </c>
      <c r="M72" s="5">
        <v>-48199860000</v>
      </c>
      <c r="N72" s="5">
        <v>-49541884000</v>
      </c>
      <c r="O72" s="5">
        <v>17563627000</v>
      </c>
      <c r="P72" s="5">
        <v>6305825000</v>
      </c>
      <c r="Q72" s="5">
        <v>-4695204000</v>
      </c>
      <c r="R72" s="5">
        <v>-23961232000</v>
      </c>
      <c r="S72" s="5">
        <v>-35031464000</v>
      </c>
    </row>
    <row r="73" spans="2:19" ht="15.5" x14ac:dyDescent="0.35">
      <c r="C73" t="s">
        <v>112</v>
      </c>
      <c r="D73" s="5">
        <v>24374727000</v>
      </c>
      <c r="E73" s="5">
        <v>21233484000</v>
      </c>
      <c r="F73" s="5">
        <v>22433936000</v>
      </c>
      <c r="G73" s="5">
        <v>18276922000</v>
      </c>
      <c r="I73" s="5">
        <v>73501130000</v>
      </c>
      <c r="J73" s="5">
        <v>45468091000</v>
      </c>
      <c r="K73" s="5">
        <v>-16430768000</v>
      </c>
      <c r="L73" s="5">
        <v>-37904929000</v>
      </c>
      <c r="M73" s="5">
        <v>-48199860000</v>
      </c>
      <c r="N73" s="5">
        <v>-49541884000</v>
      </c>
      <c r="O73" s="5">
        <v>17563627000</v>
      </c>
      <c r="P73" s="5">
        <v>6305825000</v>
      </c>
      <c r="Q73" s="5">
        <v>-4695204000</v>
      </c>
      <c r="R73" s="5">
        <v>-23961232000</v>
      </c>
      <c r="S73" s="5">
        <v>-35031464000</v>
      </c>
    </row>
    <row r="75" spans="2:19" ht="15.5" x14ac:dyDescent="0.35">
      <c r="B75" t="s">
        <v>113</v>
      </c>
      <c r="C75" t="s">
        <v>114</v>
      </c>
    </row>
    <row r="76" spans="2:19" ht="15.5" x14ac:dyDescent="0.35">
      <c r="C76" t="s">
        <v>115</v>
      </c>
    </row>
    <row r="77" spans="2:19" ht="15.5" x14ac:dyDescent="0.35">
      <c r="C77" t="s">
        <v>19</v>
      </c>
      <c r="D77" s="5">
        <v>112008669000</v>
      </c>
      <c r="E77" s="5">
        <v>141231857000</v>
      </c>
      <c r="F77" s="5">
        <v>92093719000</v>
      </c>
      <c r="G77" s="5">
        <v>95732129000</v>
      </c>
      <c r="I77" s="5">
        <v>141231857000</v>
      </c>
      <c r="J77" s="5">
        <v>123224250000</v>
      </c>
      <c r="K77" s="5">
        <v>114399747000</v>
      </c>
      <c r="L77" s="5">
        <v>70034665000</v>
      </c>
      <c r="M77" s="5">
        <v>62506055000</v>
      </c>
      <c r="N77" s="5">
        <v>77293608000</v>
      </c>
      <c r="O77" s="5">
        <v>68773985000</v>
      </c>
      <c r="P77" s="5">
        <v>73923173000</v>
      </c>
      <c r="Q77" s="5">
        <v>70639350000</v>
      </c>
      <c r="R77" s="5">
        <v>55966120000</v>
      </c>
      <c r="S77" s="5">
        <v>12423318000</v>
      </c>
    </row>
    <row r="78" spans="2:19" ht="15.5" x14ac:dyDescent="0.35">
      <c r="C78" t="s">
        <v>116</v>
      </c>
      <c r="D78" s="5">
        <v>51927344000</v>
      </c>
      <c r="E78" s="5">
        <v>46347637000</v>
      </c>
      <c r="F78" s="5">
        <v>47904377000</v>
      </c>
      <c r="G78" s="5">
        <v>34329592000</v>
      </c>
      <c r="I78" s="5">
        <v>46347637000</v>
      </c>
      <c r="J78" s="5">
        <v>28582196000</v>
      </c>
      <c r="K78" s="5">
        <v>22167776000</v>
      </c>
      <c r="L78" s="5">
        <v>41453266000</v>
      </c>
      <c r="M78" s="5">
        <v>37229511000</v>
      </c>
      <c r="N78" s="5">
        <v>41781940000</v>
      </c>
      <c r="O78" s="5">
        <v>22007866000</v>
      </c>
      <c r="P78" s="5">
        <v>23758304000</v>
      </c>
      <c r="Q78" s="5">
        <v>15923903000</v>
      </c>
      <c r="R78" s="5">
        <v>9338743000</v>
      </c>
      <c r="S78" s="5">
        <v>3746196000</v>
      </c>
    </row>
    <row r="79" spans="2:19" ht="15.5" x14ac:dyDescent="0.35">
      <c r="C79" t="s">
        <v>118</v>
      </c>
      <c r="D79" s="5">
        <v>15977581000</v>
      </c>
      <c r="E79" s="5">
        <v>15791006000</v>
      </c>
      <c r="F79" s="5">
        <v>7218652000</v>
      </c>
      <c r="G79" s="5">
        <v>7631018000</v>
      </c>
      <c r="I79" s="5">
        <v>15791006000</v>
      </c>
      <c r="J79" s="5">
        <v>11393848000</v>
      </c>
      <c r="K79" s="5">
        <v>9533408000</v>
      </c>
      <c r="L79" s="5">
        <v>771209000</v>
      </c>
      <c r="M79" s="5">
        <v>527451000</v>
      </c>
      <c r="N79" s="5">
        <v>6952698000</v>
      </c>
      <c r="O79" s="5">
        <v>2736195000</v>
      </c>
      <c r="P79" s="5">
        <v>2974304000</v>
      </c>
      <c r="Q79" s="5">
        <v>802942000</v>
      </c>
      <c r="R79" s="5">
        <v>1084912000</v>
      </c>
      <c r="S79" s="5">
        <v>1207082000</v>
      </c>
    </row>
    <row r="80" spans="2:19" ht="15.5" x14ac:dyDescent="0.35">
      <c r="C80" t="s">
        <v>119</v>
      </c>
      <c r="D80" s="5">
        <v>51927344000</v>
      </c>
      <c r="E80" s="5">
        <v>46347637000</v>
      </c>
      <c r="F80" s="5">
        <v>47904377000</v>
      </c>
      <c r="G80" s="5">
        <v>34329592000</v>
      </c>
      <c r="I80" s="5">
        <v>46347637000</v>
      </c>
      <c r="J80" s="5">
        <v>28582196000</v>
      </c>
      <c r="K80" s="5">
        <v>22167776000</v>
      </c>
      <c r="L80" s="5">
        <v>41453266000</v>
      </c>
      <c r="M80" s="5">
        <v>37229511000</v>
      </c>
      <c r="N80" s="5">
        <v>41781940000</v>
      </c>
      <c r="O80" s="5">
        <v>22007866000</v>
      </c>
      <c r="P80" s="5">
        <v>23758304000</v>
      </c>
      <c r="Q80" s="5">
        <v>15923903000</v>
      </c>
      <c r="R80" s="5">
        <v>9338743000</v>
      </c>
      <c r="S80" s="5">
        <v>3746196000</v>
      </c>
    </row>
    <row r="81" spans="3:19" ht="15.5" x14ac:dyDescent="0.35">
      <c r="C81" t="s">
        <v>120</v>
      </c>
      <c r="P81" s="5">
        <v>813000</v>
      </c>
      <c r="Q81" s="5">
        <v>129398000</v>
      </c>
      <c r="S81" s="5">
        <v>4711288000</v>
      </c>
    </row>
    <row r="82" spans="3:19" ht="15.5" x14ac:dyDescent="0.35">
      <c r="C82" t="s">
        <v>117</v>
      </c>
      <c r="Q82" s="5">
        <v>25564113000</v>
      </c>
      <c r="R82" s="5">
        <v>11542520000</v>
      </c>
    </row>
    <row r="83" spans="3:19" ht="15.5" x14ac:dyDescent="0.35">
      <c r="C83" t="s">
        <v>121</v>
      </c>
      <c r="P83" s="5">
        <v>813000</v>
      </c>
      <c r="Q83" s="5">
        <v>129398000</v>
      </c>
      <c r="S83" s="5">
        <v>4711288000</v>
      </c>
    </row>
    <row r="84" spans="3:19" ht="15.5" x14ac:dyDescent="0.35">
      <c r="C84" t="s">
        <v>122</v>
      </c>
      <c r="D84" s="5">
        <v>447562582000</v>
      </c>
      <c r="E84" s="5">
        <v>438354515000</v>
      </c>
      <c r="F84" s="5">
        <v>390928667000</v>
      </c>
      <c r="G84" s="5">
        <v>349042844000</v>
      </c>
      <c r="I84" s="5">
        <v>438354515000</v>
      </c>
      <c r="J84" s="5">
        <v>337318643000</v>
      </c>
      <c r="K84" s="5">
        <v>233909943000</v>
      </c>
      <c r="L84" s="5">
        <v>239611073000</v>
      </c>
      <c r="M84" s="5">
        <v>208873098000</v>
      </c>
      <c r="N84" s="5">
        <v>165346636000</v>
      </c>
      <c r="O84" s="5">
        <v>206067723000</v>
      </c>
      <c r="P84" s="5">
        <v>133056166000</v>
      </c>
      <c r="Q84" s="5">
        <v>84580700000</v>
      </c>
      <c r="R84" s="5">
        <v>56057777000</v>
      </c>
      <c r="S84" s="5">
        <v>43325153000</v>
      </c>
    </row>
    <row r="85" spans="3:19" ht="15.5" x14ac:dyDescent="0.35">
      <c r="C85" t="s">
        <v>91</v>
      </c>
      <c r="R85" s="5">
        <v>-400305000</v>
      </c>
    </row>
    <row r="86" spans="3:19" ht="15.5" x14ac:dyDescent="0.35">
      <c r="C86" t="s">
        <v>123</v>
      </c>
      <c r="D86" s="5">
        <v>735432803000</v>
      </c>
      <c r="E86" s="5">
        <v>755386379000</v>
      </c>
      <c r="F86" s="5">
        <v>640740426000</v>
      </c>
      <c r="G86" s="5">
        <v>558914050000</v>
      </c>
      <c r="I86" s="5">
        <v>755386379000</v>
      </c>
      <c r="J86" s="5">
        <v>597289520000</v>
      </c>
      <c r="K86" s="5">
        <v>433142341000</v>
      </c>
      <c r="L86" s="5">
        <v>406127403000</v>
      </c>
      <c r="M86" s="5">
        <v>342889066000</v>
      </c>
      <c r="N86" s="5">
        <v>314742151000</v>
      </c>
      <c r="O86" s="5">
        <v>321475087000</v>
      </c>
      <c r="P86" s="5">
        <v>287204854000</v>
      </c>
      <c r="Q86" s="5">
        <v>189712241000</v>
      </c>
      <c r="R86" s="5">
        <v>137984014000</v>
      </c>
      <c r="S86" s="5">
        <v>79472896000</v>
      </c>
    </row>
    <row r="87" spans="3:19" ht="15.5" x14ac:dyDescent="0.35">
      <c r="C87" t="s">
        <v>124</v>
      </c>
    </row>
    <row r="88" spans="3:19" ht="15.5" x14ac:dyDescent="0.35">
      <c r="C88" t="s">
        <v>126</v>
      </c>
      <c r="D88" s="5">
        <v>142575053000</v>
      </c>
      <c r="E88" s="5">
        <v>144724297000</v>
      </c>
      <c r="F88" s="5">
        <v>118709153000</v>
      </c>
      <c r="G88" s="5">
        <v>108301774000</v>
      </c>
      <c r="I88" s="5">
        <v>144724297000</v>
      </c>
      <c r="J88" s="5">
        <v>103817625000</v>
      </c>
      <c r="K88" s="5">
        <v>87005210000</v>
      </c>
      <c r="L88" s="5">
        <v>103941135000</v>
      </c>
      <c r="M88" s="5">
        <v>111867160000</v>
      </c>
      <c r="N88" s="5">
        <v>136718729000</v>
      </c>
      <c r="O88" s="5">
        <v>133600543000</v>
      </c>
      <c r="P88" s="5">
        <v>88047654000</v>
      </c>
      <c r="Q88" s="5">
        <v>53569617000</v>
      </c>
      <c r="R88" s="5">
        <v>37845552000</v>
      </c>
      <c r="S88" s="5">
        <v>34482363000</v>
      </c>
    </row>
    <row r="89" spans="3:19" ht="15.5" x14ac:dyDescent="0.35">
      <c r="C89" t="s">
        <v>125</v>
      </c>
      <c r="D89" s="5">
        <v>10059736000</v>
      </c>
      <c r="E89" s="5">
        <v>7322875000</v>
      </c>
      <c r="F89" s="5">
        <v>4228237000</v>
      </c>
      <c r="G89" s="5">
        <v>3362017000</v>
      </c>
      <c r="I89" s="5">
        <v>7322875000</v>
      </c>
      <c r="J89" s="5">
        <v>5874796000</v>
      </c>
      <c r="K89" s="5">
        <v>5765531000</v>
      </c>
      <c r="L89" s="5">
        <v>8665576000</v>
      </c>
      <c r="M89" s="5">
        <v>10349224000</v>
      </c>
      <c r="N89" s="5">
        <v>11276596000</v>
      </c>
      <c r="O89" s="5">
        <v>13905662000</v>
      </c>
      <c r="P89" s="5">
        <v>6835163000</v>
      </c>
      <c r="Q89" s="5">
        <v>4453449000</v>
      </c>
      <c r="R89" s="5">
        <v>1908888000</v>
      </c>
      <c r="S89" s="5">
        <v>659696000</v>
      </c>
    </row>
    <row r="90" spans="3:19" ht="15.5" x14ac:dyDescent="0.35">
      <c r="C90" t="s">
        <v>130</v>
      </c>
      <c r="D90" s="5">
        <v>479948680000</v>
      </c>
      <c r="E90" s="5">
        <v>486810966000</v>
      </c>
      <c r="F90" s="5">
        <v>413702687000</v>
      </c>
      <c r="G90" s="5">
        <v>383615917000</v>
      </c>
      <c r="I90" s="5">
        <v>486810966000</v>
      </c>
      <c r="J90" s="5">
        <v>377812694000</v>
      </c>
      <c r="K90" s="5">
        <v>256600914000</v>
      </c>
      <c r="L90" s="5">
        <v>281375671000</v>
      </c>
      <c r="M90" s="5">
        <v>346235638000</v>
      </c>
      <c r="N90" s="5">
        <v>393787941000</v>
      </c>
      <c r="O90" s="5">
        <v>409022865000</v>
      </c>
      <c r="P90" s="5">
        <v>124656626000</v>
      </c>
      <c r="Q90" s="5">
        <v>85996315000</v>
      </c>
      <c r="R90" s="5">
        <v>61348005000</v>
      </c>
      <c r="S90" s="5">
        <v>47525300000</v>
      </c>
    </row>
    <row r="91" spans="3:19" ht="15.5" x14ac:dyDescent="0.35">
      <c r="C91" t="s">
        <v>131</v>
      </c>
      <c r="D91" s="5">
        <v>1215381483000</v>
      </c>
      <c r="E91" s="5">
        <v>1242197345000</v>
      </c>
      <c r="F91" s="5">
        <v>1054443113000</v>
      </c>
      <c r="G91" s="5">
        <v>942529967000</v>
      </c>
      <c r="I91" s="5">
        <v>1242197345000</v>
      </c>
      <c r="J91" s="5">
        <v>975102214000</v>
      </c>
      <c r="K91" s="5">
        <v>689743255000</v>
      </c>
      <c r="L91" s="5">
        <v>687503074000</v>
      </c>
      <c r="M91" s="5">
        <v>689124704000</v>
      </c>
      <c r="N91" s="5">
        <v>708530092000</v>
      </c>
      <c r="O91" s="5">
        <v>730497952000</v>
      </c>
      <c r="P91" s="5">
        <v>411861480000</v>
      </c>
      <c r="Q91" s="5">
        <v>275708556000</v>
      </c>
      <c r="R91" s="5">
        <v>199332019000</v>
      </c>
      <c r="S91" s="5">
        <v>126998196000</v>
      </c>
    </row>
    <row r="92" spans="3:19" ht="15.5" x14ac:dyDescent="0.35">
      <c r="C92" t="s">
        <v>132</v>
      </c>
    </row>
    <row r="93" spans="3:19" ht="15.5" x14ac:dyDescent="0.35">
      <c r="C93" t="s">
        <v>133</v>
      </c>
    </row>
    <row r="94" spans="3:19" ht="15.5" x14ac:dyDescent="0.35">
      <c r="C94" t="s">
        <v>134</v>
      </c>
      <c r="D94" s="5">
        <v>887673296000</v>
      </c>
      <c r="E94" s="5">
        <v>934426289000</v>
      </c>
      <c r="F94" s="5">
        <v>809449462000</v>
      </c>
      <c r="G94" s="5">
        <v>717810101000</v>
      </c>
      <c r="I94" s="5">
        <v>934426289000</v>
      </c>
      <c r="J94" s="5">
        <v>778290717000</v>
      </c>
      <c r="K94" s="5">
        <v>593176688000</v>
      </c>
      <c r="L94" s="5">
        <v>574583535000</v>
      </c>
      <c r="M94" s="5">
        <v>510578397000</v>
      </c>
      <c r="N94" s="5">
        <v>460174368000</v>
      </c>
      <c r="O94" s="5">
        <v>411740929000</v>
      </c>
      <c r="P94" s="5">
        <v>238168553000</v>
      </c>
      <c r="Q94" s="5">
        <v>121112835000</v>
      </c>
      <c r="R94" s="5">
        <v>83890411000</v>
      </c>
      <c r="S94" s="5">
        <v>79254239000</v>
      </c>
    </row>
    <row r="95" spans="3:19" ht="15.5" x14ac:dyDescent="0.35">
      <c r="C95" t="s">
        <v>136</v>
      </c>
    </row>
    <row r="96" spans="3:19" ht="15.5" x14ac:dyDescent="0.35">
      <c r="C96" t="s">
        <v>137</v>
      </c>
      <c r="D96" s="5">
        <v>444091263000</v>
      </c>
      <c r="E96" s="5">
        <v>442413319000</v>
      </c>
      <c r="F96" s="5">
        <v>334328216000</v>
      </c>
      <c r="G96" s="5">
        <v>358705166000</v>
      </c>
      <c r="I96" s="5">
        <v>442413319000</v>
      </c>
      <c r="J96" s="5">
        <v>348262640000</v>
      </c>
      <c r="K96" s="5">
        <v>341819184000</v>
      </c>
      <c r="L96" s="5">
        <v>249728251000</v>
      </c>
      <c r="M96" s="5">
        <v>174577563000</v>
      </c>
      <c r="N96" s="5">
        <v>206671604000</v>
      </c>
      <c r="O96" s="5">
        <v>263796724000</v>
      </c>
      <c r="P96" s="5">
        <v>168616889000</v>
      </c>
      <c r="Q96" s="5">
        <v>93559078000</v>
      </c>
      <c r="R96" s="5">
        <v>57198775000</v>
      </c>
      <c r="S96" s="5">
        <v>41460308000</v>
      </c>
    </row>
    <row r="97" spans="3:19" ht="15.5" x14ac:dyDescent="0.35">
      <c r="C97" t="s">
        <v>139</v>
      </c>
    </row>
    <row r="98" spans="3:19" ht="15.5" x14ac:dyDescent="0.35">
      <c r="C98" t="s">
        <v>140</v>
      </c>
      <c r="Q98" s="5">
        <v>25564113000</v>
      </c>
      <c r="R98" s="5">
        <v>11542520000</v>
      </c>
    </row>
    <row r="99" spans="3:19" ht="15.5" x14ac:dyDescent="0.35">
      <c r="C99" t="s">
        <v>142</v>
      </c>
      <c r="K99" s="5">
        <v>2264960000</v>
      </c>
      <c r="L99" s="5">
        <v>1934206000</v>
      </c>
      <c r="M99" s="5">
        <v>1865763000</v>
      </c>
      <c r="N99" s="5">
        <v>1713168000</v>
      </c>
      <c r="O99" s="5">
        <v>1946009000</v>
      </c>
      <c r="P99" s="5">
        <v>2982488000</v>
      </c>
      <c r="Q99" s="5">
        <v>1085998000</v>
      </c>
      <c r="R99" s="5">
        <v>938800000</v>
      </c>
      <c r="S99" s="5">
        <v>438065000</v>
      </c>
    </row>
    <row r="100" spans="3:19" ht="15.5" x14ac:dyDescent="0.35">
      <c r="C100" t="s">
        <v>1106</v>
      </c>
      <c r="D100" s="5">
        <v>15680517000</v>
      </c>
      <c r="E100" s="5">
        <v>9470383000</v>
      </c>
      <c r="F100" s="5">
        <v>5321218000</v>
      </c>
      <c r="G100" s="5">
        <v>3741187000</v>
      </c>
      <c r="I100" s="5">
        <v>9470383000</v>
      </c>
      <c r="J100" s="5">
        <v>11332387000</v>
      </c>
      <c r="K100" s="5">
        <v>2264960000</v>
      </c>
      <c r="L100" s="5">
        <v>1934206000</v>
      </c>
      <c r="M100" s="5">
        <v>1865763000</v>
      </c>
      <c r="N100" s="5">
        <v>1713168000</v>
      </c>
      <c r="O100" s="5">
        <v>1946009000</v>
      </c>
      <c r="P100" s="5">
        <v>2982488000</v>
      </c>
      <c r="Q100" s="5">
        <v>1085998000</v>
      </c>
      <c r="R100" s="5">
        <v>938800000</v>
      </c>
      <c r="S100" s="5">
        <v>438065000</v>
      </c>
    </row>
    <row r="101" spans="3:19" ht="15.5" x14ac:dyDescent="0.35">
      <c r="C101" t="s">
        <v>138</v>
      </c>
      <c r="D101" s="5">
        <v>65936464000</v>
      </c>
      <c r="E101" s="5">
        <v>76336906000</v>
      </c>
      <c r="F101" s="5">
        <v>75685030000</v>
      </c>
      <c r="G101" s="5">
        <v>75364671000</v>
      </c>
      <c r="I101" s="5">
        <v>76336906000</v>
      </c>
      <c r="J101" s="5">
        <v>64360669000</v>
      </c>
      <c r="K101" s="5">
        <v>26067844000</v>
      </c>
      <c r="L101" s="5">
        <v>23952805000</v>
      </c>
      <c r="M101" s="5">
        <v>22835169000</v>
      </c>
      <c r="N101" s="5">
        <v>32943224000</v>
      </c>
      <c r="O101" s="5">
        <v>35547342000</v>
      </c>
      <c r="P101" s="5">
        <v>36017008000</v>
      </c>
      <c r="Q101" s="5">
        <v>18209499000</v>
      </c>
      <c r="R101" s="5">
        <v>15601092000</v>
      </c>
      <c r="S101" s="5">
        <v>5668559000</v>
      </c>
    </row>
    <row r="102" spans="3:19" ht="15.5" x14ac:dyDescent="0.35">
      <c r="C102" t="s">
        <v>135</v>
      </c>
      <c r="D102" s="5">
        <v>225000000000</v>
      </c>
      <c r="E102" s="5">
        <v>217000000000</v>
      </c>
      <c r="F102" s="5">
        <v>210000000000</v>
      </c>
      <c r="G102" s="5">
        <v>95000000000</v>
      </c>
      <c r="I102" s="5">
        <v>217000000000</v>
      </c>
      <c r="J102" s="5">
        <v>135000000000</v>
      </c>
      <c r="K102" s="5">
        <v>43000000000</v>
      </c>
      <c r="L102" s="5">
        <v>156000000000</v>
      </c>
      <c r="M102" s="5">
        <v>171000000000</v>
      </c>
      <c r="N102" s="5">
        <v>70000000000</v>
      </c>
      <c r="S102" s="5">
        <v>18140000000</v>
      </c>
    </row>
    <row r="103" spans="3:19" ht="15.5" x14ac:dyDescent="0.35">
      <c r="C103" t="s">
        <v>147</v>
      </c>
      <c r="D103" s="5">
        <v>166756124000</v>
      </c>
      <c r="E103" s="5">
        <v>171193720000</v>
      </c>
      <c r="F103" s="5">
        <v>129649899000</v>
      </c>
      <c r="G103" s="5">
        <v>131810050000</v>
      </c>
      <c r="I103" s="5">
        <v>171193720000</v>
      </c>
      <c r="J103" s="5">
        <v>133735391000</v>
      </c>
      <c r="K103" s="5">
        <v>78958552000</v>
      </c>
      <c r="L103" s="5">
        <v>78880756000</v>
      </c>
      <c r="M103" s="5">
        <v>106602595000</v>
      </c>
      <c r="N103" s="5">
        <v>128212152000</v>
      </c>
      <c r="O103" s="5">
        <v>149071567000</v>
      </c>
      <c r="P103" s="5">
        <v>10290151000</v>
      </c>
      <c r="Q103" s="5">
        <v>33767641000</v>
      </c>
      <c r="R103" s="5">
        <v>15853355000</v>
      </c>
      <c r="S103" s="5">
        <v>2595924000</v>
      </c>
    </row>
    <row r="104" spans="3:19" ht="15.5" x14ac:dyDescent="0.35">
      <c r="C104" t="s">
        <v>148</v>
      </c>
      <c r="D104" s="5">
        <v>166756124000</v>
      </c>
      <c r="E104" s="5">
        <v>171193720000</v>
      </c>
      <c r="F104" s="5">
        <v>129649899000</v>
      </c>
      <c r="G104" s="5">
        <v>131810050000</v>
      </c>
      <c r="I104" s="5">
        <v>171193720000</v>
      </c>
      <c r="J104" s="5">
        <v>133735391000</v>
      </c>
      <c r="K104" s="5">
        <v>78958552000</v>
      </c>
      <c r="L104" s="5">
        <v>78880756000</v>
      </c>
      <c r="M104" s="5">
        <v>106602595000</v>
      </c>
      <c r="N104" s="5">
        <v>128212152000</v>
      </c>
      <c r="O104" s="5">
        <v>149071567000</v>
      </c>
      <c r="P104" s="5">
        <v>10290151000</v>
      </c>
      <c r="Q104" s="5">
        <v>33767641000</v>
      </c>
      <c r="R104" s="5">
        <v>15853355000</v>
      </c>
      <c r="S104" s="5">
        <v>2595924000</v>
      </c>
    </row>
    <row r="105" spans="3:19" ht="15.5" x14ac:dyDescent="0.35">
      <c r="C105" t="s">
        <v>152</v>
      </c>
      <c r="D105" s="5">
        <v>1054429420000</v>
      </c>
      <c r="E105" s="5">
        <v>1105620009000</v>
      </c>
      <c r="F105" s="5">
        <v>939099361000</v>
      </c>
      <c r="G105" s="5">
        <v>849620151000</v>
      </c>
      <c r="I105" s="5">
        <v>1105620009000</v>
      </c>
      <c r="J105" s="5">
        <v>912026108000</v>
      </c>
      <c r="K105" s="5">
        <v>672135240000</v>
      </c>
      <c r="L105" s="5">
        <v>653464291000</v>
      </c>
      <c r="M105" s="5">
        <v>617180992000</v>
      </c>
      <c r="N105" s="5">
        <v>588386520000</v>
      </c>
      <c r="O105" s="5">
        <v>560812496000</v>
      </c>
      <c r="P105" s="5">
        <v>248458704000</v>
      </c>
      <c r="Q105" s="5">
        <v>154880476000</v>
      </c>
      <c r="R105" s="5">
        <v>99743766000</v>
      </c>
      <c r="S105" s="5">
        <v>81850163000</v>
      </c>
    </row>
    <row r="106" spans="3:19" ht="15.5" x14ac:dyDescent="0.35">
      <c r="C106" t="s">
        <v>153</v>
      </c>
    </row>
    <row r="107" spans="3:19" ht="15.5" x14ac:dyDescent="0.35">
      <c r="C107" t="s">
        <v>154</v>
      </c>
      <c r="D107" s="5">
        <v>242054702000</v>
      </c>
      <c r="E107" s="5">
        <v>242054702000</v>
      </c>
      <c r="F107" s="5">
        <v>242054702000</v>
      </c>
      <c r="G107" s="5">
        <v>242054702000</v>
      </c>
      <c r="I107" s="5">
        <v>242054702000</v>
      </c>
      <c r="J107" s="5">
        <v>242054702000</v>
      </c>
      <c r="K107" s="5">
        <v>242054702000</v>
      </c>
      <c r="L107" s="5">
        <v>242054702000</v>
      </c>
      <c r="M107" s="5">
        <v>242054702000</v>
      </c>
      <c r="N107" s="5">
        <v>242054702000</v>
      </c>
      <c r="O107" s="5">
        <v>242054702000</v>
      </c>
      <c r="P107" s="5">
        <v>242054702000</v>
      </c>
      <c r="Q107" s="5">
        <v>222962436000</v>
      </c>
      <c r="R107" s="5">
        <v>207843900000</v>
      </c>
      <c r="S107" s="5">
        <v>160039800000</v>
      </c>
    </row>
    <row r="108" spans="3:19" ht="15.5" x14ac:dyDescent="0.35">
      <c r="C108" t="s">
        <v>155</v>
      </c>
      <c r="D108" s="5">
        <v>58590452000</v>
      </c>
      <c r="E108" s="5">
        <v>58590452000</v>
      </c>
      <c r="F108" s="5">
        <v>58590452000</v>
      </c>
      <c r="G108" s="5">
        <v>58590452000</v>
      </c>
      <c r="I108" s="5">
        <v>58590452000</v>
      </c>
      <c r="J108" s="5">
        <v>58590452000</v>
      </c>
      <c r="K108" s="5">
        <v>58590452000</v>
      </c>
      <c r="L108" s="5">
        <v>58590452000</v>
      </c>
      <c r="M108" s="5">
        <v>58590452000</v>
      </c>
      <c r="N108" s="5">
        <v>58590452000</v>
      </c>
      <c r="O108" s="5">
        <v>58590452000</v>
      </c>
      <c r="P108" s="5">
        <v>58590452000</v>
      </c>
      <c r="Q108" s="5">
        <v>41413847000</v>
      </c>
      <c r="R108" s="5">
        <v>30997657000</v>
      </c>
    </row>
    <row r="109" spans="3:19" ht="15.5" x14ac:dyDescent="0.35">
      <c r="C109" t="s">
        <v>156</v>
      </c>
      <c r="D109" s="5">
        <v>-139693191000</v>
      </c>
      <c r="E109" s="5">
        <v>-164067918000</v>
      </c>
      <c r="F109" s="5">
        <v>-185301402000</v>
      </c>
      <c r="G109" s="5">
        <v>-207735338000</v>
      </c>
      <c r="I109" s="5">
        <v>-164067918000</v>
      </c>
      <c r="J109" s="5">
        <v>-237569048000</v>
      </c>
      <c r="K109" s="5">
        <v>-283037139000</v>
      </c>
      <c r="L109" s="5">
        <v>-266606371000</v>
      </c>
      <c r="M109" s="5">
        <v>-228701442000</v>
      </c>
      <c r="N109" s="5">
        <v>-180501582000</v>
      </c>
      <c r="O109" s="5">
        <v>-130959698000</v>
      </c>
      <c r="P109" s="5">
        <v>-137242378000</v>
      </c>
      <c r="Q109" s="5">
        <v>-143548203000</v>
      </c>
      <c r="R109" s="5">
        <v>-138852999000</v>
      </c>
      <c r="S109" s="5">
        <v>-114891767000</v>
      </c>
    </row>
    <row r="110" spans="3:19" ht="15.5" x14ac:dyDescent="0.35">
      <c r="C110" t="s">
        <v>160</v>
      </c>
      <c r="D110" s="5">
        <v>100000</v>
      </c>
      <c r="E110" s="5">
        <v>100000</v>
      </c>
      <c r="I110" s="5">
        <v>100000</v>
      </c>
    </row>
    <row r="111" spans="3:19" ht="15.5" x14ac:dyDescent="0.35">
      <c r="C111" t="s">
        <v>9</v>
      </c>
      <c r="D111" s="5">
        <v>160952063000</v>
      </c>
      <c r="E111" s="5">
        <v>136577336000</v>
      </c>
      <c r="F111" s="5">
        <v>115343752000</v>
      </c>
      <c r="G111" s="5">
        <v>92909816000</v>
      </c>
      <c r="I111" s="5">
        <v>136577336000</v>
      </c>
      <c r="J111" s="5">
        <v>63076106000</v>
      </c>
      <c r="K111" s="5">
        <v>17608015000</v>
      </c>
      <c r="L111" s="5">
        <v>34038783000</v>
      </c>
      <c r="M111" s="5">
        <v>71943712000</v>
      </c>
      <c r="N111" s="5">
        <v>120143572000</v>
      </c>
      <c r="O111" s="5">
        <v>169685456000</v>
      </c>
      <c r="P111" s="5">
        <v>163402776000</v>
      </c>
      <c r="Q111" s="5">
        <v>120828080000</v>
      </c>
      <c r="R111" s="5">
        <v>99588253000</v>
      </c>
      <c r="S111" s="5">
        <v>45148033000</v>
      </c>
    </row>
    <row r="112" spans="3:19" ht="15.5" x14ac:dyDescent="0.35">
      <c r="C112" t="s">
        <v>161</v>
      </c>
      <c r="D112" s="5">
        <v>1215381483000</v>
      </c>
      <c r="E112" s="5">
        <v>1242197345000</v>
      </c>
      <c r="F112" s="5">
        <v>1054443113000</v>
      </c>
      <c r="G112" s="5">
        <v>942529967000</v>
      </c>
      <c r="I112" s="5">
        <v>1242197345000</v>
      </c>
      <c r="J112" s="5">
        <v>975102214000</v>
      </c>
      <c r="K112" s="5">
        <v>689743255000</v>
      </c>
      <c r="L112" s="5">
        <v>687503074000</v>
      </c>
      <c r="M112" s="5">
        <v>689124704000</v>
      </c>
      <c r="N112" s="5">
        <v>708530092000</v>
      </c>
      <c r="O112" s="5">
        <v>730497952000</v>
      </c>
      <c r="P112" s="5">
        <v>411861480000</v>
      </c>
      <c r="Q112" s="5">
        <v>275708556000</v>
      </c>
      <c r="R112" s="5">
        <v>199332019000</v>
      </c>
      <c r="S112" s="5">
        <v>126998196000</v>
      </c>
    </row>
    <row r="113" spans="2:19" ht="15.5" x14ac:dyDescent="0.35">
      <c r="C113" t="s">
        <v>162</v>
      </c>
      <c r="D113" s="5">
        <v>2420547025</v>
      </c>
      <c r="E113" s="5">
        <v>2420547025</v>
      </c>
      <c r="F113" s="5">
        <v>2420547025</v>
      </c>
      <c r="G113" s="5">
        <v>2420547025</v>
      </c>
      <c r="I113" s="5">
        <v>2420547025</v>
      </c>
      <c r="J113" s="5">
        <v>2420547025</v>
      </c>
      <c r="K113" s="5">
        <v>2420547025</v>
      </c>
      <c r="L113" s="5">
        <v>2420547025</v>
      </c>
      <c r="M113" s="5">
        <v>2420547025</v>
      </c>
      <c r="N113" s="5">
        <v>2420547025</v>
      </c>
      <c r="O113" s="5">
        <v>2420547025</v>
      </c>
      <c r="P113" s="5">
        <v>2420547025</v>
      </c>
      <c r="Q113" s="5">
        <v>2229624365</v>
      </c>
      <c r="R113" s="5">
        <v>2078439000</v>
      </c>
      <c r="S113" s="5">
        <v>1600398000</v>
      </c>
    </row>
    <row r="115" spans="2:19" ht="15.5" x14ac:dyDescent="0.35">
      <c r="B115" t="s">
        <v>163</v>
      </c>
      <c r="C115" t="s">
        <v>164</v>
      </c>
      <c r="D115" s="5">
        <v>23679587000</v>
      </c>
      <c r="E115" s="5">
        <v>114986423000</v>
      </c>
      <c r="F115" s="5">
        <v>-63382065000</v>
      </c>
      <c r="G115" s="5">
        <v>57167609000</v>
      </c>
      <c r="I115" s="5">
        <v>170084164000</v>
      </c>
      <c r="J115" s="5">
        <v>95342667000</v>
      </c>
      <c r="K115" s="5">
        <v>285932807000</v>
      </c>
      <c r="L115" s="5">
        <v>134460943000</v>
      </c>
      <c r="M115" s="5">
        <v>-25055529000</v>
      </c>
      <c r="N115" s="5">
        <v>35489232000</v>
      </c>
      <c r="O115" s="5">
        <v>158535468000</v>
      </c>
      <c r="P115" s="5">
        <v>8794180000</v>
      </c>
      <c r="Q115" s="5">
        <v>22424923000</v>
      </c>
      <c r="R115" s="5">
        <v>-9098646000</v>
      </c>
      <c r="S115" s="5">
        <v>-8178737000</v>
      </c>
    </row>
    <row r="116" spans="2:19" ht="15.5" x14ac:dyDescent="0.35">
      <c r="C116" t="s">
        <v>347</v>
      </c>
      <c r="D116" s="5">
        <v>893142090000</v>
      </c>
      <c r="E116" s="5">
        <v>844772437000</v>
      </c>
      <c r="F116" s="5">
        <v>738077971000</v>
      </c>
      <c r="G116" s="5">
        <v>761865539000</v>
      </c>
      <c r="I116" s="5">
        <v>3065422383000</v>
      </c>
      <c r="J116" s="5">
        <v>2306216822000</v>
      </c>
      <c r="K116" s="5">
        <v>1724545796000</v>
      </c>
      <c r="L116" s="5">
        <v>1275704135000</v>
      </c>
      <c r="M116" s="5">
        <v>1067577702000</v>
      </c>
      <c r="N116" s="5">
        <v>956836684000</v>
      </c>
      <c r="O116" s="5">
        <v>1097244095000</v>
      </c>
      <c r="P116" s="5">
        <v>542113878000</v>
      </c>
      <c r="Q116" s="5">
        <v>357227470000</v>
      </c>
      <c r="R116" s="5">
        <v>231380668000</v>
      </c>
      <c r="S116" s="5">
        <v>193723792000</v>
      </c>
    </row>
    <row r="117" spans="2:19" ht="15.5" x14ac:dyDescent="0.35">
      <c r="C117" t="s">
        <v>349</v>
      </c>
      <c r="D117" s="5">
        <v>-755560501000</v>
      </c>
      <c r="E117" s="5">
        <v>-667452465000</v>
      </c>
      <c r="F117" s="5">
        <v>-732947134000</v>
      </c>
      <c r="G117" s="5">
        <v>-655693173000</v>
      </c>
      <c r="I117" s="5">
        <v>-2629808636000</v>
      </c>
      <c r="J117" s="5">
        <v>-2020363983000</v>
      </c>
      <c r="K117" s="5">
        <v>-1270603963000</v>
      </c>
      <c r="L117" s="5">
        <v>-985375461000</v>
      </c>
      <c r="M117" s="5">
        <v>-949469400000</v>
      </c>
      <c r="N117" s="5">
        <v>-787203406000</v>
      </c>
      <c r="O117" s="5">
        <v>-822932777000</v>
      </c>
      <c r="P117" s="5">
        <v>-446503538000</v>
      </c>
      <c r="Q117" s="5">
        <v>-271900522000</v>
      </c>
      <c r="R117" s="5">
        <v>-189045554000</v>
      </c>
      <c r="S117" s="5">
        <v>-160281374000</v>
      </c>
    </row>
    <row r="118" spans="2:19" ht="15.5" x14ac:dyDescent="0.35">
      <c r="C118" t="s">
        <v>348</v>
      </c>
      <c r="D118" s="5">
        <v>-114364032000</v>
      </c>
      <c r="E118" s="5">
        <v>-54242046000</v>
      </c>
      <c r="F118" s="5">
        <v>-57218223000</v>
      </c>
      <c r="G118" s="5">
        <v>-53734719000</v>
      </c>
      <c r="I118" s="5">
        <v>-248828135000</v>
      </c>
      <c r="J118" s="5">
        <v>-180770738000</v>
      </c>
      <c r="K118" s="5">
        <v>-154177179000</v>
      </c>
      <c r="L118" s="5">
        <v>-138576614000</v>
      </c>
      <c r="M118" s="5">
        <v>-127147865000</v>
      </c>
      <c r="N118" s="5">
        <v>-131000533000</v>
      </c>
      <c r="O118" s="5">
        <v>-111268755000</v>
      </c>
      <c r="P118" s="5">
        <v>-83829318000</v>
      </c>
      <c r="Q118" s="5">
        <v>-61592151000</v>
      </c>
      <c r="R118" s="5">
        <v>-49215705000</v>
      </c>
      <c r="S118" s="5">
        <v>-32066871000</v>
      </c>
    </row>
    <row r="119" spans="2:19" ht="15.5" x14ac:dyDescent="0.35">
      <c r="C119" t="s">
        <v>895</v>
      </c>
      <c r="D119" s="5">
        <v>-7925019000</v>
      </c>
      <c r="E119" s="5">
        <v>-25967578000</v>
      </c>
      <c r="F119" s="5">
        <v>11584337000</v>
      </c>
      <c r="G119" s="5">
        <v>-5452732000</v>
      </c>
      <c r="I119" s="5">
        <v>-25967578000</v>
      </c>
      <c r="J119" s="5">
        <v>-15034341000</v>
      </c>
      <c r="K119" s="5">
        <v>-5796199000</v>
      </c>
      <c r="L119" s="5">
        <v>-9451349000</v>
      </c>
      <c r="M119" s="5">
        <v>-13880815000</v>
      </c>
      <c r="N119" s="5">
        <v>-14544291000</v>
      </c>
      <c r="O119" s="5">
        <v>-12789962000</v>
      </c>
    </row>
    <row r="120" spans="2:19" ht="15.5" x14ac:dyDescent="0.35">
      <c r="C120" t="s">
        <v>2385</v>
      </c>
      <c r="D120" s="5">
        <v>462030000</v>
      </c>
      <c r="E120" s="5">
        <v>403734000</v>
      </c>
      <c r="F120" s="5">
        <v>427163000</v>
      </c>
      <c r="G120" s="5">
        <v>489127000</v>
      </c>
      <c r="I120" s="5">
        <v>1877301000</v>
      </c>
      <c r="J120" s="5">
        <v>1552585000</v>
      </c>
      <c r="K120" s="5">
        <v>2507796000</v>
      </c>
      <c r="L120" s="5">
        <v>883059000</v>
      </c>
      <c r="M120" s="5">
        <v>1122814000</v>
      </c>
      <c r="N120" s="5">
        <v>917799000</v>
      </c>
      <c r="O120" s="5">
        <v>1087661000</v>
      </c>
      <c r="P120" s="5">
        <v>2977921000</v>
      </c>
      <c r="Q120" s="5">
        <v>1251879000</v>
      </c>
      <c r="R120" s="5">
        <v>1112275000</v>
      </c>
      <c r="S120" s="5">
        <v>168456000</v>
      </c>
    </row>
    <row r="121" spans="2:19" ht="15.5" x14ac:dyDescent="0.35">
      <c r="C121" t="s">
        <v>2386</v>
      </c>
      <c r="E121" s="5">
        <v>-15734000</v>
      </c>
      <c r="F121" s="5">
        <v>1899142000</v>
      </c>
      <c r="G121" s="5">
        <v>12702434000</v>
      </c>
      <c r="I121" s="5">
        <v>14585842000</v>
      </c>
      <c r="J121" s="5">
        <v>1144095000</v>
      </c>
      <c r="K121" s="5">
        <v>3279349000</v>
      </c>
      <c r="L121" s="5">
        <v>2681580000</v>
      </c>
      <c r="N121" s="5">
        <v>4662737000</v>
      </c>
    </row>
    <row r="122" spans="2:19" ht="15.5" x14ac:dyDescent="0.35">
      <c r="C122" t="s">
        <v>172</v>
      </c>
      <c r="E122" s="5">
        <v>-8479503000</v>
      </c>
      <c r="F122" s="5">
        <v>-13620984000</v>
      </c>
      <c r="G122" s="5">
        <v>-8461599000</v>
      </c>
      <c r="I122" s="5">
        <v>-33164591000</v>
      </c>
      <c r="J122" s="5">
        <v>-12436114000</v>
      </c>
      <c r="K122" s="5">
        <v>-6319684000</v>
      </c>
      <c r="L122" s="5">
        <v>-9373236000</v>
      </c>
      <c r="M122" s="5">
        <v>-7634007000</v>
      </c>
      <c r="N122" s="5">
        <v>-5136635000</v>
      </c>
      <c r="O122" s="5">
        <v>-5594756000</v>
      </c>
      <c r="P122" s="5">
        <v>-5964763000</v>
      </c>
      <c r="Q122" s="5">
        <v>-2561753000</v>
      </c>
      <c r="R122" s="5">
        <v>-1861569000</v>
      </c>
      <c r="S122" s="5">
        <v>-2568595000</v>
      </c>
    </row>
    <row r="123" spans="2:19" ht="15.5" x14ac:dyDescent="0.35">
      <c r="C123" t="s">
        <v>179</v>
      </c>
      <c r="D123" s="5">
        <v>-26479006000</v>
      </c>
      <c r="E123" s="5">
        <v>-15854987000</v>
      </c>
      <c r="F123" s="5">
        <v>84999332000</v>
      </c>
      <c r="G123" s="5">
        <v>-55636162000</v>
      </c>
      <c r="I123" s="5">
        <v>-30111544000</v>
      </c>
      <c r="J123" s="5">
        <v>9023415000</v>
      </c>
      <c r="K123" s="5">
        <v>-206197969000</v>
      </c>
      <c r="L123" s="5">
        <v>-86523301000</v>
      </c>
      <c r="M123" s="5">
        <v>29716043000</v>
      </c>
      <c r="N123" s="5">
        <v>12520976000</v>
      </c>
      <c r="O123" s="5">
        <v>-81047944000</v>
      </c>
      <c r="P123" s="5">
        <v>36268871000</v>
      </c>
      <c r="Q123" s="5">
        <v>25534726000</v>
      </c>
      <c r="R123" s="5">
        <v>60661757000</v>
      </c>
      <c r="S123" s="5">
        <v>-9975335000</v>
      </c>
    </row>
    <row r="124" spans="2:19" ht="15.5" x14ac:dyDescent="0.35">
      <c r="C124" t="s">
        <v>180</v>
      </c>
      <c r="D124" s="5">
        <v>-26430755000</v>
      </c>
      <c r="E124" s="5">
        <v>-49996670000</v>
      </c>
      <c r="F124" s="5">
        <v>-25270535000</v>
      </c>
      <c r="G124" s="5">
        <v>-21979257000</v>
      </c>
      <c r="I124" s="5">
        <v>-121985611000</v>
      </c>
      <c r="J124" s="5">
        <v>-95566497000</v>
      </c>
      <c r="K124" s="5">
        <v>-35361112000</v>
      </c>
      <c r="L124" s="5">
        <v>-40595541000</v>
      </c>
      <c r="M124" s="5">
        <v>-19460239000</v>
      </c>
      <c r="N124" s="5">
        <v>-39498771000</v>
      </c>
      <c r="O124" s="5">
        <v>-82615869000</v>
      </c>
      <c r="P124" s="5">
        <v>-41792612000</v>
      </c>
      <c r="Q124" s="5">
        <v>-33290779000</v>
      </c>
      <c r="R124" s="5">
        <v>-7885712000</v>
      </c>
      <c r="S124" s="5">
        <v>-8787855000</v>
      </c>
    </row>
    <row r="125" spans="2:19" ht="15.5" x14ac:dyDescent="0.35">
      <c r="C125" t="s">
        <v>181</v>
      </c>
      <c r="D125" s="5">
        <v>-21533987000</v>
      </c>
      <c r="E125" s="5">
        <v>-28816696000</v>
      </c>
      <c r="F125" s="5">
        <v>-18839613000</v>
      </c>
      <c r="G125" s="5">
        <v>-18957124000</v>
      </c>
      <c r="I125" s="5">
        <v>-79172262000</v>
      </c>
      <c r="J125" s="5">
        <v>-50357173000</v>
      </c>
      <c r="K125" s="5">
        <v>-27546393000</v>
      </c>
      <c r="L125" s="5">
        <v>-34554411000</v>
      </c>
      <c r="M125" s="5">
        <v>-19460239000</v>
      </c>
      <c r="N125" s="5">
        <v>-39527620000</v>
      </c>
      <c r="O125" s="5">
        <v>-82710059000</v>
      </c>
      <c r="P125" s="5">
        <v>-41988407000</v>
      </c>
      <c r="Q125" s="5">
        <v>-34459355000</v>
      </c>
      <c r="R125" s="5">
        <v>-8172374000</v>
      </c>
      <c r="S125" s="5">
        <v>-8807855000</v>
      </c>
    </row>
    <row r="126" spans="2:19" ht="15.5" x14ac:dyDescent="0.35">
      <c r="C126" t="s">
        <v>2387</v>
      </c>
      <c r="D126" s="5">
        <v>-4905943000</v>
      </c>
      <c r="E126" s="5">
        <v>-21249599000</v>
      </c>
      <c r="F126" s="5">
        <v>-6430922000</v>
      </c>
      <c r="G126" s="5">
        <v>-3022133000</v>
      </c>
      <c r="I126" s="5">
        <v>-42882974000</v>
      </c>
      <c r="J126" s="5">
        <v>-45209324000</v>
      </c>
      <c r="K126" s="5">
        <v>-7814719000</v>
      </c>
      <c r="L126" s="5">
        <v>-6041130000</v>
      </c>
    </row>
    <row r="127" spans="2:19" ht="15.5" x14ac:dyDescent="0.35">
      <c r="C127" t="s">
        <v>355</v>
      </c>
      <c r="D127" s="5">
        <v>9175000</v>
      </c>
      <c r="E127" s="5">
        <v>69625000</v>
      </c>
      <c r="I127" s="5">
        <v>69625000</v>
      </c>
      <c r="N127" s="5">
        <v>28849000</v>
      </c>
      <c r="O127" s="5">
        <v>94190000</v>
      </c>
      <c r="P127" s="5">
        <v>195795000</v>
      </c>
      <c r="Q127" s="5">
        <v>1168576000</v>
      </c>
      <c r="R127" s="5">
        <v>286662000</v>
      </c>
      <c r="S127" s="5">
        <v>20000000</v>
      </c>
    </row>
    <row r="128" spans="2:19" ht="15.5" x14ac:dyDescent="0.35">
      <c r="C128" t="s">
        <v>197</v>
      </c>
      <c r="D128" s="5">
        <v>-26479006000</v>
      </c>
      <c r="E128" s="5">
        <v>-15854987000</v>
      </c>
      <c r="F128" s="5">
        <v>84999332000</v>
      </c>
      <c r="G128" s="5">
        <v>-55636162000</v>
      </c>
      <c r="I128" s="5">
        <v>-30111544000</v>
      </c>
      <c r="J128" s="5">
        <v>9023415000</v>
      </c>
      <c r="K128" s="5">
        <v>-206197969000</v>
      </c>
      <c r="L128" s="5">
        <v>-86523301000</v>
      </c>
      <c r="M128" s="5">
        <v>29716043000</v>
      </c>
      <c r="N128" s="5">
        <v>12520976000</v>
      </c>
      <c r="O128" s="5">
        <v>-81047944000</v>
      </c>
      <c r="P128" s="5">
        <v>36268871000</v>
      </c>
      <c r="Q128" s="5">
        <v>25534726000</v>
      </c>
      <c r="R128" s="5">
        <v>60661757000</v>
      </c>
      <c r="S128" s="5">
        <v>-9975335000</v>
      </c>
    </row>
    <row r="129" spans="2:19" ht="15.5" x14ac:dyDescent="0.35">
      <c r="C129" t="s">
        <v>2388</v>
      </c>
      <c r="D129" s="5">
        <v>350000000000</v>
      </c>
      <c r="F129" s="5">
        <v>-540000000000</v>
      </c>
      <c r="G129" s="5">
        <v>270000000000</v>
      </c>
      <c r="R129" s="5">
        <v>11000000000</v>
      </c>
      <c r="S129" s="5">
        <v>92000000000</v>
      </c>
    </row>
    <row r="130" spans="2:19" ht="15.5" x14ac:dyDescent="0.35">
      <c r="C130" t="s">
        <v>591</v>
      </c>
      <c r="D130" s="5">
        <v>-342000000000</v>
      </c>
      <c r="E130" s="5">
        <v>312000000000</v>
      </c>
      <c r="F130" s="5">
        <v>1500000000000</v>
      </c>
      <c r="G130" s="5">
        <v>-295000000000</v>
      </c>
      <c r="I130" s="5">
        <v>1232000000000</v>
      </c>
      <c r="J130" s="5">
        <v>613000000000</v>
      </c>
      <c r="K130" s="5">
        <v>28000000000</v>
      </c>
      <c r="L130" s="5">
        <v>10000000000</v>
      </c>
      <c r="M130" s="5">
        <v>126000000000</v>
      </c>
      <c r="N130" s="5">
        <v>70000000000</v>
      </c>
    </row>
    <row r="131" spans="2:19" ht="15.5" x14ac:dyDescent="0.35">
      <c r="C131" t="s">
        <v>2389</v>
      </c>
      <c r="E131" s="5">
        <v>-305000000000</v>
      </c>
      <c r="F131" s="5">
        <v>-845000000000</v>
      </c>
      <c r="I131" s="5">
        <v>-1150000000000</v>
      </c>
      <c r="J131" s="5">
        <v>-521000000000</v>
      </c>
      <c r="K131" s="5">
        <v>-141000000000</v>
      </c>
      <c r="L131" s="5">
        <v>-25000000000</v>
      </c>
      <c r="M131" s="5">
        <v>-25000000000</v>
      </c>
    </row>
    <row r="132" spans="2:19" ht="15.5" x14ac:dyDescent="0.35">
      <c r="C132" t="s">
        <v>2390</v>
      </c>
    </row>
    <row r="133" spans="2:19" ht="15.5" x14ac:dyDescent="0.35">
      <c r="C133" t="s">
        <v>198</v>
      </c>
      <c r="E133" s="5">
        <v>100000</v>
      </c>
      <c r="I133" s="5">
        <v>100000</v>
      </c>
    </row>
    <row r="134" spans="2:19" ht="15.5" x14ac:dyDescent="0.35">
      <c r="C134" t="s">
        <v>2391</v>
      </c>
      <c r="D134" s="5">
        <v>-26553987000</v>
      </c>
      <c r="E134" s="5">
        <v>-13696161000</v>
      </c>
      <c r="F134" s="5">
        <v>-24776353000</v>
      </c>
      <c r="G134" s="5">
        <v>-25183430000</v>
      </c>
      <c r="I134" s="5">
        <v>-86144066000</v>
      </c>
      <c r="J134" s="5">
        <v>-67942244000</v>
      </c>
      <c r="K134" s="5">
        <v>-87401770000</v>
      </c>
      <c r="L134" s="5">
        <v>-62071952000</v>
      </c>
      <c r="M134" s="5">
        <v>-57403142000</v>
      </c>
      <c r="N134" s="5">
        <v>-42934733000</v>
      </c>
      <c r="O134" s="5">
        <v>-68257982000</v>
      </c>
    </row>
    <row r="135" spans="2:19" ht="15.5" x14ac:dyDescent="0.35">
      <c r="C135" t="s">
        <v>2392</v>
      </c>
      <c r="E135" s="5">
        <v>16808652000</v>
      </c>
      <c r="F135" s="5">
        <v>-16808652000</v>
      </c>
    </row>
    <row r="136" spans="2:19" ht="15.5" x14ac:dyDescent="0.35">
      <c r="C136" t="s">
        <v>987</v>
      </c>
      <c r="P136" s="5">
        <v>-6434000</v>
      </c>
      <c r="Q136" s="5">
        <v>-3190493000</v>
      </c>
      <c r="R136" s="5">
        <v>-7245623000</v>
      </c>
      <c r="S136" s="5">
        <v>-1157088000</v>
      </c>
    </row>
    <row r="137" spans="2:19" ht="15.5" x14ac:dyDescent="0.35">
      <c r="C137" t="s">
        <v>1406</v>
      </c>
      <c r="R137" s="5">
        <v>-29140000000</v>
      </c>
      <c r="S137" s="5">
        <v>-149678247000</v>
      </c>
    </row>
    <row r="138" spans="2:19" ht="15.5" x14ac:dyDescent="0.35">
      <c r="C138" t="s">
        <v>215</v>
      </c>
      <c r="D138" s="5">
        <v>-29230174000</v>
      </c>
      <c r="E138" s="5">
        <v>49134766000</v>
      </c>
      <c r="F138" s="5">
        <v>-3653268000</v>
      </c>
      <c r="G138" s="5">
        <v>-20447810000</v>
      </c>
      <c r="I138" s="5">
        <v>17987009000</v>
      </c>
      <c r="J138" s="5">
        <v>8799585000</v>
      </c>
      <c r="K138" s="5">
        <v>44373726000</v>
      </c>
      <c r="L138" s="5">
        <v>7342101000</v>
      </c>
      <c r="M138" s="5">
        <v>-14799725000</v>
      </c>
      <c r="N138" s="5">
        <v>8511437000</v>
      </c>
      <c r="O138" s="5">
        <v>-5128345000</v>
      </c>
      <c r="P138" s="5">
        <v>3270439000</v>
      </c>
      <c r="Q138" s="5">
        <v>14668870000</v>
      </c>
      <c r="R138" s="5">
        <v>43677399000</v>
      </c>
      <c r="S138" s="5">
        <v>-26941927000</v>
      </c>
    </row>
    <row r="139" spans="2:19" ht="15.5" x14ac:dyDescent="0.35">
      <c r="C139" t="s">
        <v>217</v>
      </c>
      <c r="D139" s="5">
        <v>141231857000</v>
      </c>
      <c r="I139" s="5">
        <v>123224250000</v>
      </c>
      <c r="J139" s="5">
        <v>114399747000</v>
      </c>
      <c r="K139" s="5">
        <v>70034665000</v>
      </c>
      <c r="L139" s="5">
        <v>62506055000</v>
      </c>
      <c r="M139" s="5">
        <v>77293608000</v>
      </c>
      <c r="N139" s="5">
        <v>68773985000</v>
      </c>
      <c r="O139" s="5">
        <v>73923173000</v>
      </c>
      <c r="P139" s="5">
        <v>70639350000</v>
      </c>
      <c r="Q139" s="5">
        <v>55966120000</v>
      </c>
      <c r="R139" s="5">
        <v>12423318000</v>
      </c>
      <c r="S139" s="5">
        <v>39325550000</v>
      </c>
    </row>
    <row r="140" spans="2:19" ht="15.5" x14ac:dyDescent="0.35">
      <c r="C140" t="s">
        <v>216</v>
      </c>
      <c r="D140" s="5">
        <v>6986000</v>
      </c>
      <c r="E140" s="5">
        <v>3372000</v>
      </c>
      <c r="F140" s="5">
        <v>14858000</v>
      </c>
      <c r="G140" s="5">
        <v>-11847000</v>
      </c>
      <c r="I140" s="5">
        <v>20598000</v>
      </c>
      <c r="J140" s="5">
        <v>24918000</v>
      </c>
      <c r="K140" s="5">
        <v>-8644000</v>
      </c>
      <c r="L140" s="5">
        <v>186509000</v>
      </c>
      <c r="M140" s="5">
        <v>12172000</v>
      </c>
      <c r="N140" s="5">
        <v>8186000</v>
      </c>
      <c r="O140" s="5">
        <v>-20843000</v>
      </c>
      <c r="P140" s="5">
        <v>13384000</v>
      </c>
      <c r="Q140" s="5">
        <v>4360000</v>
      </c>
      <c r="R140" s="5">
        <v>-134597000</v>
      </c>
      <c r="S140" s="5">
        <v>39695000</v>
      </c>
    </row>
    <row r="141" spans="2:19" ht="15.5" x14ac:dyDescent="0.35">
      <c r="C141" t="s">
        <v>218</v>
      </c>
      <c r="D141" s="5">
        <v>112008669000</v>
      </c>
      <c r="E141" s="5">
        <v>49138138000</v>
      </c>
      <c r="F141" s="5">
        <v>-3638410000</v>
      </c>
      <c r="G141" s="5">
        <v>-20459657000</v>
      </c>
      <c r="I141" s="5">
        <v>141231857000</v>
      </c>
      <c r="J141" s="5">
        <v>123224250000</v>
      </c>
      <c r="K141" s="5">
        <v>114399747000</v>
      </c>
      <c r="L141" s="5">
        <v>70034665000</v>
      </c>
      <c r="M141" s="5">
        <v>62506055000</v>
      </c>
      <c r="N141" s="5">
        <v>77293608000</v>
      </c>
      <c r="O141" s="5">
        <v>68773985000</v>
      </c>
      <c r="P141" s="5">
        <v>73923173000</v>
      </c>
      <c r="Q141" s="5">
        <v>70639350000</v>
      </c>
      <c r="R141" s="5">
        <v>55966120000</v>
      </c>
      <c r="S141" s="5">
        <v>12423318000</v>
      </c>
    </row>
    <row r="143" spans="2:19" ht="15.5" x14ac:dyDescent="0.35">
      <c r="B143" t="s">
        <v>219</v>
      </c>
      <c r="C143" t="s">
        <v>11</v>
      </c>
      <c r="D143" s="5">
        <v>2420000000</v>
      </c>
      <c r="E143" s="5">
        <v>2420000000</v>
      </c>
      <c r="F143" s="5">
        <v>2420000000</v>
      </c>
      <c r="G143" s="5">
        <v>2420000000</v>
      </c>
      <c r="I143" s="5">
        <v>2420000000</v>
      </c>
      <c r="J143" s="5">
        <v>2420000000</v>
      </c>
      <c r="K143" s="5">
        <v>2420000000</v>
      </c>
      <c r="L143" s="5">
        <v>2420000000</v>
      </c>
      <c r="M143" s="5">
        <v>2420000000</v>
      </c>
      <c r="N143" s="5">
        <v>2420000000</v>
      </c>
      <c r="O143" s="5">
        <v>2420000000</v>
      </c>
      <c r="P143" s="5">
        <v>2420000000</v>
      </c>
      <c r="Q143" s="5">
        <v>2230000000</v>
      </c>
      <c r="R143" s="5">
        <v>2080000000</v>
      </c>
      <c r="S143" s="5">
        <v>1600000000</v>
      </c>
    </row>
    <row r="144" spans="2:19" ht="15.5" x14ac:dyDescent="0.35">
      <c r="C144" t="s">
        <v>220</v>
      </c>
      <c r="D144" s="6">
        <v>10.07</v>
      </c>
      <c r="E144" s="6">
        <v>8.93</v>
      </c>
      <c r="F144" s="6">
        <v>9.27</v>
      </c>
      <c r="G144" s="6">
        <v>7.5</v>
      </c>
    </row>
    <row r="145" spans="3:7" ht="15.5" x14ac:dyDescent="0.35">
      <c r="C145" t="s">
        <v>221</v>
      </c>
      <c r="D145" s="6">
        <v>94.84</v>
      </c>
      <c r="E145" s="6">
        <v>145.58000000000001</v>
      </c>
      <c r="F145" s="6">
        <v>108.95</v>
      </c>
      <c r="G145" s="5">
        <v>122</v>
      </c>
    </row>
    <row r="146" spans="3:7" ht="15.5" x14ac:dyDescent="0.35">
      <c r="C146" t="s">
        <v>73</v>
      </c>
      <c r="D146" s="6">
        <v>2.88</v>
      </c>
      <c r="E146" s="6">
        <v>4.0999999999999996</v>
      </c>
      <c r="F146" s="6">
        <v>3.68</v>
      </c>
      <c r="G146" s="6">
        <v>3.23</v>
      </c>
    </row>
    <row r="147" spans="3:7" ht="15.5" x14ac:dyDescent="0.35">
      <c r="C147" t="s">
        <v>222</v>
      </c>
      <c r="D147" s="5">
        <v>81560000000</v>
      </c>
      <c r="E147" s="5">
        <v>90260000000</v>
      </c>
      <c r="F147" s="5">
        <v>71450000000</v>
      </c>
      <c r="G147" s="5">
        <v>64530000000</v>
      </c>
    </row>
    <row r="148" spans="3:7" ht="15.5" x14ac:dyDescent="0.35">
      <c r="C148" t="s">
        <v>223</v>
      </c>
      <c r="D148" s="6">
        <v>2.0099999999999996E-2</v>
      </c>
      <c r="E148" s="6">
        <v>1.7399999999999999E-2</v>
      </c>
      <c r="F148" s="6">
        <v>2.1299999999999999E-2</v>
      </c>
      <c r="G148" s="6">
        <v>1.9299999999999998E-2</v>
      </c>
    </row>
    <row r="149" spans="3:7" ht="15.5" x14ac:dyDescent="0.35">
      <c r="C149" t="s">
        <v>224</v>
      </c>
      <c r="D149" s="6">
        <v>0.15140000000000001</v>
      </c>
      <c r="E149" s="6">
        <v>0.15820000000000001</v>
      </c>
      <c r="F149" s="6">
        <v>0.19450000000000001</v>
      </c>
      <c r="G149" s="6">
        <v>0.19539999999999999</v>
      </c>
    </row>
    <row r="150" spans="3:7" ht="15.5" x14ac:dyDescent="0.35">
      <c r="C150" t="s">
        <v>225</v>
      </c>
      <c r="D150" s="6">
        <v>0.1234</v>
      </c>
      <c r="E150" s="6">
        <v>0.18160000000000001</v>
      </c>
      <c r="F150" s="6">
        <v>0.14269999999999999</v>
      </c>
      <c r="G150" s="6">
        <v>0.1313</v>
      </c>
    </row>
    <row r="151" spans="3:7" ht="15.5" x14ac:dyDescent="0.35">
      <c r="C151" t="s">
        <v>226</v>
      </c>
      <c r="D151" s="6">
        <v>5.21</v>
      </c>
      <c r="E151" s="6">
        <v>6.24</v>
      </c>
      <c r="F151" s="6">
        <v>5.23</v>
      </c>
      <c r="G151" s="6">
        <v>5.08</v>
      </c>
    </row>
    <row r="152" spans="3:7" ht="15.5" x14ac:dyDescent="0.35">
      <c r="C152" t="s">
        <v>227</v>
      </c>
      <c r="D152" s="5">
        <v>161000000000</v>
      </c>
      <c r="E152" s="5">
        <v>137000000000</v>
      </c>
      <c r="F152" s="5">
        <v>115000000000</v>
      </c>
      <c r="G152" s="5">
        <v>93000000000</v>
      </c>
    </row>
    <row r="153" spans="3:7" ht="15.5" x14ac:dyDescent="0.35">
      <c r="C153" t="s">
        <v>228</v>
      </c>
      <c r="D153" s="6">
        <v>14.36</v>
      </c>
      <c r="E153" s="6">
        <v>23.04</v>
      </c>
      <c r="F153" s="6">
        <v>21.2</v>
      </c>
      <c r="G153" s="6">
        <v>23.84</v>
      </c>
    </row>
    <row r="154" spans="3:7" ht="15.5" x14ac:dyDescent="0.35">
      <c r="C154" t="s">
        <v>229</v>
      </c>
      <c r="D154" s="6">
        <v>66.489999999999995</v>
      </c>
      <c r="E154" s="6">
        <v>56.42</v>
      </c>
      <c r="F154" s="6">
        <v>47.65</v>
      </c>
      <c r="G154" s="6">
        <v>38.380000000000003</v>
      </c>
    </row>
    <row r="155" spans="3:7" ht="15.5" x14ac:dyDescent="0.35">
      <c r="C155" t="s">
        <v>230</v>
      </c>
      <c r="D155" s="6">
        <v>14.36</v>
      </c>
      <c r="E155" s="6">
        <v>23.04</v>
      </c>
      <c r="F155" s="6">
        <v>21.2</v>
      </c>
      <c r="G155" s="6">
        <v>23.84</v>
      </c>
    </row>
    <row r="156" spans="3:7" ht="15.5" x14ac:dyDescent="0.35">
      <c r="C156" t="s">
        <v>231</v>
      </c>
      <c r="D156" s="6">
        <v>66.489999999999995</v>
      </c>
      <c r="E156" s="6">
        <v>56.42</v>
      </c>
      <c r="F156" s="6">
        <v>47.65</v>
      </c>
      <c r="G156" s="6">
        <v>38.380000000000003</v>
      </c>
    </row>
    <row r="157" spans="3:7" ht="15.5" x14ac:dyDescent="0.35">
      <c r="C157" t="s">
        <v>232</v>
      </c>
      <c r="D157" s="5">
        <v>225000000000</v>
      </c>
      <c r="E157" s="5">
        <v>217000000000</v>
      </c>
      <c r="F157" s="5">
        <v>210000000000</v>
      </c>
      <c r="G157" s="5">
        <v>95000000000</v>
      </c>
    </row>
    <row r="158" spans="3:7" ht="15.5" x14ac:dyDescent="0.35">
      <c r="C158" t="s">
        <v>233</v>
      </c>
    </row>
    <row r="159" spans="3:7" ht="15.5" x14ac:dyDescent="0.35">
      <c r="C159" t="s">
        <v>234</v>
      </c>
      <c r="D159" s="5">
        <v>161000000000</v>
      </c>
      <c r="E159" s="5">
        <v>137000000000</v>
      </c>
      <c r="F159" s="5">
        <v>115000000000</v>
      </c>
      <c r="G159" s="5">
        <v>93000000000</v>
      </c>
    </row>
    <row r="160" spans="3:7" ht="15.5" x14ac:dyDescent="0.35">
      <c r="C160" t="s">
        <v>23</v>
      </c>
      <c r="D160" s="5">
        <v>225000000000</v>
      </c>
      <c r="E160" s="5">
        <v>217000000000</v>
      </c>
      <c r="F160" s="5">
        <v>210000000000</v>
      </c>
      <c r="G160" s="5">
        <v>95000000000</v>
      </c>
    </row>
    <row r="161" spans="3:19" ht="15.5" x14ac:dyDescent="0.35">
      <c r="C161" t="s">
        <v>20</v>
      </c>
      <c r="D161" s="5">
        <v>113000000000</v>
      </c>
      <c r="E161" s="5">
        <v>76000000000</v>
      </c>
      <c r="F161" s="5">
        <v>118000000000</v>
      </c>
      <c r="G161" s="5">
        <v>-1000000000</v>
      </c>
    </row>
    <row r="162" spans="3:19" ht="15.5" x14ac:dyDescent="0.35">
      <c r="C162" t="s">
        <v>235</v>
      </c>
      <c r="D162" s="5">
        <v>-152000000000</v>
      </c>
      <c r="E162" s="5">
        <v>-179000000000</v>
      </c>
      <c r="F162" s="5">
        <v>-169000000000</v>
      </c>
      <c r="G162" s="5">
        <v>-159000000000</v>
      </c>
    </row>
    <row r="163" spans="3:19" ht="15.5" x14ac:dyDescent="0.35">
      <c r="C163" t="s">
        <v>236</v>
      </c>
      <c r="D163" s="5">
        <v>24000000000</v>
      </c>
      <c r="E163" s="5">
        <v>115000000000</v>
      </c>
      <c r="F163" s="5">
        <v>-63000000000</v>
      </c>
      <c r="G163" s="5">
        <v>57000000000</v>
      </c>
    </row>
    <row r="164" spans="3:19" ht="15.5" x14ac:dyDescent="0.35">
      <c r="C164" t="s">
        <v>237</v>
      </c>
      <c r="D164" s="5">
        <v>-22000000000</v>
      </c>
      <c r="E164" s="5">
        <v>-29000000000</v>
      </c>
      <c r="F164" s="5">
        <v>-19000000000</v>
      </c>
      <c r="G164" s="5">
        <v>-19000000000</v>
      </c>
    </row>
    <row r="165" spans="3:19" ht="15.5" x14ac:dyDescent="0.35">
      <c r="C165" t="s">
        <v>12</v>
      </c>
      <c r="D165" s="5">
        <v>2000000000</v>
      </c>
      <c r="E165" s="5">
        <v>86000000000</v>
      </c>
      <c r="F165" s="5">
        <v>-82000000000</v>
      </c>
      <c r="G165" s="5">
        <v>38000000000</v>
      </c>
    </row>
    <row r="166" spans="3:19" ht="15.5" x14ac:dyDescent="0.35">
      <c r="C166" t="s">
        <v>15</v>
      </c>
      <c r="D166" s="6">
        <v>0.89</v>
      </c>
      <c r="E166" s="6">
        <v>35.6</v>
      </c>
      <c r="F166" s="6">
        <v>-33.97</v>
      </c>
      <c r="G166" s="6">
        <v>15.79</v>
      </c>
    </row>
    <row r="167" spans="3:19" ht="15.5" x14ac:dyDescent="0.35">
      <c r="C167" t="s">
        <v>58</v>
      </c>
      <c r="I167" s="6">
        <v>30.47</v>
      </c>
      <c r="J167" s="6">
        <v>18.87</v>
      </c>
      <c r="K167" s="6">
        <v>-6.69</v>
      </c>
      <c r="L167" s="6">
        <v>-16.53</v>
      </c>
      <c r="M167" s="6">
        <v>-21.36</v>
      </c>
      <c r="N167" s="6">
        <v>-20.170000000000002</v>
      </c>
      <c r="O167" s="6">
        <v>7.66</v>
      </c>
      <c r="P167" s="6">
        <v>2.15</v>
      </c>
      <c r="Q167" s="6">
        <v>-1.79</v>
      </c>
      <c r="R167" s="6">
        <v>-11.61</v>
      </c>
      <c r="S167" s="6">
        <v>-22.03</v>
      </c>
    </row>
    <row r="168" spans="3:19" ht="15.5" x14ac:dyDescent="0.35">
      <c r="C168" t="s">
        <v>72</v>
      </c>
      <c r="I168" s="6">
        <v>42.66</v>
      </c>
      <c r="J168" s="6">
        <v>39.75</v>
      </c>
      <c r="K168" s="6">
        <v>-43.05</v>
      </c>
      <c r="L168" s="6">
        <v>-12.83</v>
      </c>
      <c r="M168" s="6">
        <v>-14.23</v>
      </c>
      <c r="N168" s="6">
        <v>-19.34</v>
      </c>
      <c r="O168" s="6">
        <v>39.159999999999997</v>
      </c>
      <c r="P168" s="6">
        <v>97.67</v>
      </c>
      <c r="Q168" s="6">
        <v>-105.59</v>
      </c>
      <c r="R168" s="6">
        <v>-16.8</v>
      </c>
      <c r="S168" s="5">
        <v>0</v>
      </c>
    </row>
    <row r="169" spans="3:19" ht="15.5" x14ac:dyDescent="0.35">
      <c r="C169" t="s">
        <v>75</v>
      </c>
      <c r="I169" s="6">
        <v>1.1399999999999999</v>
      </c>
      <c r="J169" s="6">
        <v>0.88</v>
      </c>
      <c r="K169" s="6">
        <v>0.45</v>
      </c>
      <c r="L169" s="6">
        <v>0.44</v>
      </c>
      <c r="M169" s="6">
        <v>0.76</v>
      </c>
      <c r="N169" s="6">
        <v>1.07</v>
      </c>
      <c r="O169" s="6">
        <v>0.66</v>
      </c>
      <c r="P169" s="6">
        <v>0.93</v>
      </c>
      <c r="Q169" s="6">
        <v>1.1599999999999999</v>
      </c>
      <c r="R169" s="6">
        <v>1.71</v>
      </c>
      <c r="S169" s="5">
        <v>0</v>
      </c>
    </row>
    <row r="170" spans="3:19" ht="15.5" x14ac:dyDescent="0.35">
      <c r="C170" t="s">
        <v>238</v>
      </c>
      <c r="I170" s="5">
        <v>284190000000</v>
      </c>
      <c r="J170" s="5">
        <v>213290000000</v>
      </c>
      <c r="K170" s="6">
        <v>129169999999.99998</v>
      </c>
      <c r="L170" s="5">
        <v>115030000000</v>
      </c>
      <c r="M170" s="5">
        <v>103980000000</v>
      </c>
      <c r="N170" s="5">
        <v>82300000000</v>
      </c>
      <c r="O170" s="5">
        <v>105040000000</v>
      </c>
      <c r="P170" s="5">
        <v>18000000000</v>
      </c>
    </row>
    <row r="171" spans="3:19" ht="15.5" x14ac:dyDescent="0.35">
      <c r="C171" t="s">
        <v>239</v>
      </c>
      <c r="I171" s="6">
        <v>5.9400000000000001E-2</v>
      </c>
      <c r="J171" s="6">
        <v>4.6799999999999994E-2</v>
      </c>
      <c r="K171" s="6">
        <v>-2.35E-2</v>
      </c>
      <c r="L171" s="6">
        <v>-5.8200000000000002E-2</v>
      </c>
      <c r="M171" s="6">
        <v>-7.4999999999999997E-2</v>
      </c>
      <c r="N171" s="6">
        <v>-6.8900000000000003E-2</v>
      </c>
      <c r="O171" s="6">
        <v>2.5399999999999999E-2</v>
      </c>
      <c r="P171" s="6">
        <v>1.26E-2</v>
      </c>
      <c r="Q171" s="6">
        <v>-1.44E-2</v>
      </c>
      <c r="R171" s="6">
        <v>-0.1211</v>
      </c>
      <c r="S171" s="6">
        <v>-0.27760000000000001</v>
      </c>
    </row>
    <row r="172" spans="3:19" ht="15.5" x14ac:dyDescent="0.35">
      <c r="C172" t="s">
        <v>240</v>
      </c>
      <c r="I172" s="6">
        <v>0.54</v>
      </c>
      <c r="J172" s="6">
        <v>0.72409999999999997</v>
      </c>
      <c r="K172" s="6">
        <v>-0.9194</v>
      </c>
      <c r="L172" s="6">
        <v>-1.1758</v>
      </c>
      <c r="M172" s="6">
        <v>-0.71870000000000001</v>
      </c>
      <c r="N172" s="6">
        <v>-0.40630000000000005</v>
      </c>
      <c r="O172" s="6">
        <v>0.10929999999999999</v>
      </c>
      <c r="P172" s="6">
        <v>3.1800000000000002E-2</v>
      </c>
      <c r="Q172" s="6">
        <v>-3.2899999999999999E-2</v>
      </c>
      <c r="R172" s="6">
        <v>-0.24230000000000002</v>
      </c>
      <c r="S172" s="6">
        <v>-0.78090000000000004</v>
      </c>
    </row>
    <row r="173" spans="3:19" ht="15.5" x14ac:dyDescent="0.35">
      <c r="C173" t="s">
        <v>241</v>
      </c>
      <c r="I173" s="6">
        <v>0.53859999999999997</v>
      </c>
      <c r="J173" s="6">
        <v>0.61419999999999997</v>
      </c>
      <c r="K173" s="6">
        <v>4.0899999999999999E-2</v>
      </c>
      <c r="L173" s="6">
        <v>-0.1072</v>
      </c>
      <c r="M173" s="6">
        <v>-7.400000000000001E-2</v>
      </c>
      <c r="N173" s="6">
        <v>-9.7699999999999995E-2</v>
      </c>
      <c r="O173" s="6">
        <v>9.3299999999999994E-2</v>
      </c>
      <c r="P173" s="6">
        <v>1.11E-2</v>
      </c>
      <c r="Q173" s="6">
        <v>-3.7100000000000001E-2</v>
      </c>
      <c r="R173" s="6">
        <v>-0.25459999999999999</v>
      </c>
      <c r="S173" s="6">
        <v>-0.88629999999999998</v>
      </c>
    </row>
    <row r="174" spans="3:19" ht="15.5" x14ac:dyDescent="0.35">
      <c r="C174" t="s">
        <v>242</v>
      </c>
      <c r="I174" s="6">
        <v>5.16</v>
      </c>
      <c r="J174" s="6">
        <v>5.48</v>
      </c>
      <c r="K174" s="6">
        <v>0.31</v>
      </c>
      <c r="L174" s="6">
        <v>-0.71</v>
      </c>
      <c r="M174" s="6">
        <v>-0.57999999999999996</v>
      </c>
      <c r="N174" s="6">
        <v>-1.49</v>
      </c>
      <c r="O174" s="6">
        <v>1.8</v>
      </c>
      <c r="R174" s="6">
        <v>-14.14</v>
      </c>
      <c r="S174" s="6">
        <v>-2.16</v>
      </c>
    </row>
    <row r="175" spans="3:19" ht="15.5" x14ac:dyDescent="0.35">
      <c r="C175" t="s">
        <v>69</v>
      </c>
      <c r="I175" s="6">
        <v>23.04</v>
      </c>
      <c r="J175" s="6">
        <v>28.78</v>
      </c>
      <c r="K175" s="6">
        <v>39.61</v>
      </c>
      <c r="L175" s="6">
        <v>15.08</v>
      </c>
      <c r="M175" s="6">
        <v>10.23</v>
      </c>
      <c r="N175" s="6">
        <v>7.86</v>
      </c>
      <c r="O175" s="6">
        <v>4.28</v>
      </c>
      <c r="P175" s="6">
        <v>3.11</v>
      </c>
      <c r="Q175" s="6">
        <v>3.49</v>
      </c>
      <c r="R175" s="6">
        <v>4.07</v>
      </c>
      <c r="S175" s="5">
        <v>0</v>
      </c>
    </row>
    <row r="176" spans="3:19" ht="15.5" x14ac:dyDescent="0.35">
      <c r="C176" t="s">
        <v>66</v>
      </c>
      <c r="I176" s="6">
        <v>56.42</v>
      </c>
      <c r="J176" s="6">
        <v>26.06</v>
      </c>
      <c r="K176" s="6">
        <v>7.27</v>
      </c>
      <c r="L176" s="6">
        <v>14.06</v>
      </c>
      <c r="M176" s="6">
        <v>29.72</v>
      </c>
      <c r="N176" s="6">
        <v>49.63</v>
      </c>
      <c r="O176" s="6">
        <v>70.099999999999994</v>
      </c>
      <c r="P176" s="6">
        <v>67.510000000000005</v>
      </c>
      <c r="Q176" s="6">
        <v>54.19</v>
      </c>
      <c r="R176" s="6">
        <v>47.91</v>
      </c>
      <c r="S176" s="6">
        <v>28.21</v>
      </c>
    </row>
    <row r="177" spans="2:19" ht="15.5" x14ac:dyDescent="0.35">
      <c r="C177" t="s">
        <v>243</v>
      </c>
      <c r="I177" s="6">
        <v>23.04</v>
      </c>
      <c r="J177" s="6">
        <v>28.78</v>
      </c>
      <c r="K177" s="6">
        <v>39.61</v>
      </c>
      <c r="L177" s="6">
        <v>15.08</v>
      </c>
      <c r="M177" s="6">
        <v>10.23</v>
      </c>
      <c r="N177" s="6">
        <v>7.86</v>
      </c>
      <c r="O177" s="6">
        <v>4.28</v>
      </c>
      <c r="P177" s="6">
        <v>3.11</v>
      </c>
      <c r="Q177" s="6">
        <v>3.49</v>
      </c>
      <c r="R177" s="6">
        <v>4.07</v>
      </c>
      <c r="S177" s="5">
        <v>0</v>
      </c>
    </row>
    <row r="178" spans="2:19" ht="15.5" x14ac:dyDescent="0.35">
      <c r="C178" t="s">
        <v>244</v>
      </c>
      <c r="I178" s="6">
        <v>56.42</v>
      </c>
      <c r="J178" s="6">
        <v>26.06</v>
      </c>
      <c r="K178" s="6">
        <v>7.27</v>
      </c>
      <c r="L178" s="6">
        <v>14.06</v>
      </c>
      <c r="M178" s="6">
        <v>29.72</v>
      </c>
      <c r="N178" s="6">
        <v>49.63</v>
      </c>
      <c r="O178" s="6">
        <v>70.099999999999994</v>
      </c>
      <c r="P178" s="6">
        <v>67.510000000000005</v>
      </c>
      <c r="Q178" s="6">
        <v>54.19</v>
      </c>
      <c r="R178" s="6">
        <v>47.91</v>
      </c>
      <c r="S178" s="6">
        <v>28.21</v>
      </c>
    </row>
    <row r="179" spans="2:19" ht="15.5" x14ac:dyDescent="0.35">
      <c r="C179" t="s">
        <v>245</v>
      </c>
      <c r="I179" s="5">
        <v>217000000000</v>
      </c>
      <c r="J179" s="5">
        <v>135000000000</v>
      </c>
      <c r="K179" s="5">
        <v>43000000000</v>
      </c>
      <c r="L179" s="5">
        <v>156000000000</v>
      </c>
      <c r="M179" s="5">
        <v>171000000000</v>
      </c>
      <c r="N179" s="5">
        <v>70000000000</v>
      </c>
      <c r="S179" s="5">
        <v>18000000000</v>
      </c>
    </row>
    <row r="180" spans="2:19" ht="15.5" x14ac:dyDescent="0.35">
      <c r="C180" t="s">
        <v>246</v>
      </c>
    </row>
    <row r="181" spans="2:19" ht="15.5" x14ac:dyDescent="0.35">
      <c r="C181" t="s">
        <v>25</v>
      </c>
      <c r="I181" s="5">
        <v>217000000000</v>
      </c>
      <c r="J181" s="5">
        <v>135000000000</v>
      </c>
      <c r="K181" s="5">
        <v>43000000000</v>
      </c>
      <c r="L181" s="5">
        <v>156000000000</v>
      </c>
      <c r="M181" s="5">
        <v>171000000000</v>
      </c>
      <c r="N181" s="5">
        <v>70000000000</v>
      </c>
      <c r="S181" s="5">
        <v>18000000000</v>
      </c>
    </row>
    <row r="182" spans="2:19" ht="15.5" x14ac:dyDescent="0.35">
      <c r="C182" t="s">
        <v>22</v>
      </c>
      <c r="I182" s="5">
        <v>76000000000</v>
      </c>
      <c r="J182" s="5">
        <v>12000000000</v>
      </c>
      <c r="K182" s="5">
        <v>-71000000000</v>
      </c>
      <c r="L182" s="5">
        <v>86000000000</v>
      </c>
      <c r="M182" s="5">
        <v>108000000000</v>
      </c>
      <c r="N182" s="5">
        <v>-7000000000</v>
      </c>
      <c r="O182" s="5">
        <v>-69000000000</v>
      </c>
      <c r="P182" s="5">
        <v>-74000000000</v>
      </c>
      <c r="Q182" s="5">
        <v>-71000000000</v>
      </c>
      <c r="R182" s="5">
        <v>-56000000000</v>
      </c>
      <c r="S182" s="5">
        <v>6000000000</v>
      </c>
    </row>
    <row r="183" spans="2:19" ht="15.5" x14ac:dyDescent="0.35">
      <c r="C183" t="s">
        <v>247</v>
      </c>
      <c r="I183" s="5">
        <v>-179000000000</v>
      </c>
      <c r="J183" s="5">
        <v>-181000000000</v>
      </c>
      <c r="K183" s="5">
        <v>-160000000000</v>
      </c>
      <c r="L183" s="5">
        <v>-168000000000</v>
      </c>
      <c r="M183" s="5">
        <v>-168000000000</v>
      </c>
      <c r="N183" s="5">
        <v>-145000000000</v>
      </c>
      <c r="O183" s="5">
        <v>-90000000000</v>
      </c>
      <c r="P183" s="5">
        <v>49000000000</v>
      </c>
      <c r="Q183" s="5">
        <v>69000000000</v>
      </c>
      <c r="R183" s="5">
        <v>54000000000</v>
      </c>
      <c r="S183" s="5">
        <v>0</v>
      </c>
    </row>
    <row r="184" spans="2:19" ht="15.5" x14ac:dyDescent="0.35">
      <c r="C184" t="s">
        <v>248</v>
      </c>
      <c r="I184" s="5">
        <v>170000000000</v>
      </c>
      <c r="J184" s="5">
        <v>95000000000</v>
      </c>
      <c r="K184" s="5">
        <v>286000000000</v>
      </c>
      <c r="L184" s="5">
        <v>134000000000</v>
      </c>
      <c r="M184" s="5">
        <v>-25000000000</v>
      </c>
      <c r="N184" s="5">
        <v>35000000000</v>
      </c>
      <c r="O184" s="5">
        <v>159000000000</v>
      </c>
      <c r="P184" s="5">
        <v>9000000000</v>
      </c>
      <c r="Q184" s="5">
        <v>22000000000</v>
      </c>
      <c r="R184" s="5">
        <v>-9000000000</v>
      </c>
      <c r="S184" s="5">
        <v>-8000000000</v>
      </c>
    </row>
    <row r="185" spans="2:19" ht="15.5" x14ac:dyDescent="0.35">
      <c r="C185" t="s">
        <v>249</v>
      </c>
      <c r="I185" s="5">
        <v>-79000000000</v>
      </c>
      <c r="J185" s="5">
        <v>-50000000000</v>
      </c>
      <c r="K185" s="5">
        <v>-28000000000</v>
      </c>
      <c r="L185" s="5">
        <v>-35000000000</v>
      </c>
      <c r="M185" s="5">
        <v>-19000000000</v>
      </c>
      <c r="N185" s="5">
        <v>-40000000000</v>
      </c>
      <c r="O185" s="5">
        <v>-83000000000</v>
      </c>
      <c r="P185" s="5">
        <v>-42000000000</v>
      </c>
      <c r="Q185" s="5">
        <v>-34000000000</v>
      </c>
      <c r="R185" s="5">
        <v>-8000000000</v>
      </c>
      <c r="S185" s="5">
        <v>-9000000000</v>
      </c>
    </row>
    <row r="186" spans="2:19" ht="15.5" x14ac:dyDescent="0.35">
      <c r="C186" t="s">
        <v>14</v>
      </c>
      <c r="I186" s="5">
        <v>91000000000</v>
      </c>
      <c r="J186" s="5">
        <v>45000000000</v>
      </c>
      <c r="K186" s="5">
        <v>258000000000</v>
      </c>
      <c r="L186" s="5">
        <v>100000000000</v>
      </c>
      <c r="M186" s="5">
        <v>-45000000000</v>
      </c>
      <c r="N186" s="5">
        <v>-4000000000</v>
      </c>
      <c r="O186" s="5">
        <v>76000000000</v>
      </c>
      <c r="P186" s="5">
        <v>-33000000000</v>
      </c>
      <c r="Q186" s="5">
        <v>-12000000000</v>
      </c>
      <c r="R186" s="5">
        <v>-17000000000</v>
      </c>
      <c r="S186" s="5">
        <v>-17000000000</v>
      </c>
    </row>
    <row r="187" spans="2:19" ht="15.5" x14ac:dyDescent="0.35">
      <c r="C187" t="s">
        <v>16</v>
      </c>
      <c r="I187" s="6">
        <v>37.56</v>
      </c>
      <c r="J187" s="6">
        <v>18.579999999999998</v>
      </c>
      <c r="K187" s="6">
        <v>106.75</v>
      </c>
      <c r="L187" s="6">
        <v>41.27</v>
      </c>
      <c r="M187" s="6">
        <v>-18.39</v>
      </c>
      <c r="N187" s="6">
        <v>-1.67</v>
      </c>
      <c r="O187" s="6">
        <v>31.33</v>
      </c>
      <c r="P187" s="6">
        <v>-13.71</v>
      </c>
      <c r="Q187" s="6">
        <v>-5.4</v>
      </c>
      <c r="R187" s="6">
        <v>-8.31</v>
      </c>
      <c r="S187" s="6">
        <v>-10.61</v>
      </c>
    </row>
    <row r="189" spans="2:19" ht="15.5" x14ac:dyDescent="0.35">
      <c r="B189" t="s">
        <v>250</v>
      </c>
      <c r="C189" t="s">
        <v>251</v>
      </c>
      <c r="D189" s="5">
        <v>24000000000</v>
      </c>
      <c r="E189" s="5">
        <v>22000000000</v>
      </c>
      <c r="F189" s="5">
        <v>22000000000</v>
      </c>
      <c r="G189" s="5">
        <v>18000000000</v>
      </c>
      <c r="H189" s="5">
        <v>97000000000</v>
      </c>
      <c r="I189" s="5">
        <v>74000000000</v>
      </c>
      <c r="J189" s="5">
        <v>46000000000</v>
      </c>
      <c r="K189" s="5">
        <v>-16000000000</v>
      </c>
      <c r="L189" s="5">
        <v>-40000000000</v>
      </c>
      <c r="M189" s="5">
        <v>-52000000000</v>
      </c>
      <c r="N189" s="5">
        <v>-49000000000</v>
      </c>
      <c r="O189" s="5">
        <v>19000000000</v>
      </c>
      <c r="P189" s="5">
        <v>5000000000</v>
      </c>
      <c r="Q189" s="5">
        <v>-4000000000</v>
      </c>
    </row>
    <row r="190" spans="2:19" ht="15.5" x14ac:dyDescent="0.35">
      <c r="C190" t="s">
        <v>252</v>
      </c>
      <c r="H190" s="5">
        <v>87000000000</v>
      </c>
      <c r="I190" s="5">
        <v>74000000000</v>
      </c>
      <c r="J190" s="5">
        <v>46000000000</v>
      </c>
      <c r="K190" s="5">
        <v>-16000000000</v>
      </c>
      <c r="L190" s="5">
        <v>-40000000000</v>
      </c>
      <c r="M190" s="5">
        <v>-52000000000</v>
      </c>
      <c r="N190" s="5">
        <v>-49000000000</v>
      </c>
      <c r="O190" s="5">
        <v>19000000000</v>
      </c>
      <c r="P190" s="5">
        <v>5000000000</v>
      </c>
      <c r="Q190" s="5">
        <v>-4000000000</v>
      </c>
    </row>
    <row r="191" spans="2:19" ht="15.5" x14ac:dyDescent="0.35">
      <c r="C191" t="s">
        <v>57</v>
      </c>
      <c r="D191" s="6">
        <v>10.07</v>
      </c>
      <c r="E191" s="6">
        <v>8.93</v>
      </c>
      <c r="F191" s="6">
        <v>9.27</v>
      </c>
      <c r="G191" s="6">
        <v>7.5</v>
      </c>
      <c r="H191" s="6">
        <v>40.28</v>
      </c>
      <c r="I191" s="6">
        <v>30.47</v>
      </c>
      <c r="J191" s="6">
        <v>18.87</v>
      </c>
      <c r="K191" s="6">
        <v>-6.69</v>
      </c>
      <c r="L191" s="6">
        <v>-16.53</v>
      </c>
      <c r="M191" s="6">
        <v>-21.36</v>
      </c>
      <c r="N191" s="6">
        <v>-20.170000000000002</v>
      </c>
      <c r="O191" s="6">
        <v>7.66</v>
      </c>
      <c r="P191" s="6">
        <v>2.15</v>
      </c>
      <c r="Q191" s="6">
        <v>-1.64</v>
      </c>
    </row>
    <row r="192" spans="2:19" ht="15.5" x14ac:dyDescent="0.35">
      <c r="C192" t="s">
        <v>255</v>
      </c>
      <c r="H192" s="6">
        <v>35.76</v>
      </c>
      <c r="I192" s="6">
        <v>30.47</v>
      </c>
      <c r="J192" s="6">
        <v>18.87</v>
      </c>
      <c r="K192" s="6">
        <v>-6.69</v>
      </c>
      <c r="L192" s="6">
        <v>-16.53</v>
      </c>
      <c r="M192" s="6">
        <v>-21.36</v>
      </c>
      <c r="N192" s="6">
        <v>-20.170000000000002</v>
      </c>
      <c r="O192" s="6">
        <v>7.66</v>
      </c>
      <c r="P192" s="6">
        <v>2.15</v>
      </c>
      <c r="Q192" s="6">
        <v>-1.64</v>
      </c>
    </row>
    <row r="193" spans="3:17" ht="15.5" x14ac:dyDescent="0.35">
      <c r="C193" t="s">
        <v>258</v>
      </c>
      <c r="D193" s="5">
        <v>801000000000</v>
      </c>
      <c r="E193" s="5">
        <v>768000000000</v>
      </c>
      <c r="F193" s="5">
        <v>664000000000</v>
      </c>
      <c r="G193" s="5">
        <v>687000000000</v>
      </c>
      <c r="H193" s="5">
        <v>3206000000000</v>
      </c>
      <c r="I193" s="5">
        <v>2769000000000</v>
      </c>
      <c r="J193" s="5">
        <v>2061000000000</v>
      </c>
      <c r="K193" s="5">
        <v>1546000000000</v>
      </c>
      <c r="L193" s="5">
        <v>1162000000000</v>
      </c>
      <c r="M193" s="5">
        <v>971000000000</v>
      </c>
      <c r="N193" s="5">
        <v>886000000000</v>
      </c>
      <c r="O193" s="5">
        <v>1095000000000</v>
      </c>
      <c r="P193" s="5">
        <v>547000000000</v>
      </c>
      <c r="Q193" s="5">
        <v>364000000000</v>
      </c>
    </row>
    <row r="194" spans="3:17" ht="15.5" x14ac:dyDescent="0.35">
      <c r="C194" t="s">
        <v>259</v>
      </c>
      <c r="H194" s="5">
        <v>2920000000000</v>
      </c>
      <c r="I194" s="5">
        <v>2769000000000</v>
      </c>
      <c r="J194" s="5">
        <v>2061000000000</v>
      </c>
      <c r="K194" s="5">
        <v>1546000000000</v>
      </c>
      <c r="L194" s="5">
        <v>1162000000000</v>
      </c>
      <c r="M194" s="5">
        <v>971000000000</v>
      </c>
      <c r="N194" s="5">
        <v>886000000000</v>
      </c>
      <c r="O194" s="5">
        <v>1095000000000</v>
      </c>
      <c r="P194" s="5">
        <v>547000000000</v>
      </c>
      <c r="Q194" s="5">
        <v>364000000000</v>
      </c>
    </row>
    <row r="195" spans="3:17" ht="15.5" x14ac:dyDescent="0.35">
      <c r="C195" t="s">
        <v>263</v>
      </c>
      <c r="I195" s="6">
        <v>26.32</v>
      </c>
    </row>
    <row r="196" spans="3:17" ht="15.5" x14ac:dyDescent="0.35">
      <c r="C196" t="s">
        <v>264</v>
      </c>
      <c r="I196" s="6">
        <v>29.64</v>
      </c>
    </row>
    <row r="197" spans="3:17" ht="15.5" x14ac:dyDescent="0.35">
      <c r="C197" t="s">
        <v>265</v>
      </c>
      <c r="I197" s="6">
        <v>7.42</v>
      </c>
    </row>
    <row r="198" spans="3:17" ht="15.5" x14ac:dyDescent="0.35">
      <c r="C198" t="s">
        <v>266</v>
      </c>
      <c r="I198" s="6">
        <v>3.3700000000000001E-2</v>
      </c>
    </row>
    <row r="199" spans="3:17" ht="15.5" x14ac:dyDescent="0.35">
      <c r="C199" t="s">
        <v>267</v>
      </c>
      <c r="I199" s="6">
        <v>0.88</v>
      </c>
    </row>
    <row r="200" spans="3:17" ht="15.5" x14ac:dyDescent="0.35">
      <c r="C200" t="s">
        <v>268</v>
      </c>
      <c r="I200" s="6">
        <v>15.94</v>
      </c>
    </row>
    <row r="201" spans="3:17" ht="15.5" x14ac:dyDescent="0.35">
      <c r="C201" t="s">
        <v>269</v>
      </c>
      <c r="I201" s="6">
        <v>19.37</v>
      </c>
    </row>
    <row r="202" spans="3:17" ht="15.5" x14ac:dyDescent="0.35">
      <c r="C202" t="s">
        <v>270</v>
      </c>
      <c r="I202" s="6">
        <v>57.91</v>
      </c>
    </row>
    <row r="203" spans="3:17" ht="15.5" x14ac:dyDescent="0.35">
      <c r="C203" t="s">
        <v>271</v>
      </c>
      <c r="I203" s="6">
        <v>17.72</v>
      </c>
    </row>
    <row r="204" spans="3:17" ht="15.5" x14ac:dyDescent="0.35">
      <c r="C204" t="s">
        <v>272</v>
      </c>
      <c r="I204" s="6">
        <v>8.6999999999999993</v>
      </c>
    </row>
    <row r="205" spans="3:17" ht="15.5" x14ac:dyDescent="0.35">
      <c r="C205" t="s">
        <v>273</v>
      </c>
      <c r="I205" s="6">
        <v>0.48</v>
      </c>
    </row>
    <row r="206" spans="3:17" ht="15.5" x14ac:dyDescent="0.35">
      <c r="C206" t="s">
        <v>274</v>
      </c>
      <c r="I206" s="6">
        <v>1.31</v>
      </c>
    </row>
    <row r="207" spans="3:17" ht="15.5" x14ac:dyDescent="0.35">
      <c r="C207" t="s">
        <v>275</v>
      </c>
      <c r="I207" s="6">
        <v>35.76</v>
      </c>
    </row>
    <row r="208" spans="3:17" ht="15.5" x14ac:dyDescent="0.35">
      <c r="C208" t="s">
        <v>276</v>
      </c>
      <c r="I208" s="6">
        <v>40.28</v>
      </c>
    </row>
    <row r="209" spans="3:9" ht="15.5" x14ac:dyDescent="0.35">
      <c r="C209" t="s">
        <v>277</v>
      </c>
      <c r="I209" s="6">
        <v>1206.4000000000001</v>
      </c>
    </row>
    <row r="210" spans="3:9" ht="15.5" x14ac:dyDescent="0.35">
      <c r="C210" t="s">
        <v>278</v>
      </c>
      <c r="D210" s="6">
        <v>46.27</v>
      </c>
    </row>
    <row r="211" spans="3:9" ht="15.5" x14ac:dyDescent="0.35">
      <c r="C211" t="s">
        <v>279</v>
      </c>
      <c r="I211" s="6">
        <v>66.489999999999995</v>
      </c>
    </row>
    <row r="212" spans="3:9" ht="15.5" x14ac:dyDescent="0.35">
      <c r="C212" t="s">
        <v>280</v>
      </c>
      <c r="I212" s="6">
        <v>18.3</v>
      </c>
    </row>
    <row r="213" spans="3:9" ht="15.5" x14ac:dyDescent="0.35">
      <c r="C213" t="s">
        <v>281</v>
      </c>
      <c r="D213" s="6">
        <v>0.83</v>
      </c>
    </row>
    <row r="214" spans="3:9" ht="15.5" x14ac:dyDescent="0.35">
      <c r="C214" t="s">
        <v>282</v>
      </c>
      <c r="D214" s="6">
        <v>0.32</v>
      </c>
    </row>
    <row r="215" spans="3:9" ht="15.5" x14ac:dyDescent="0.35">
      <c r="C215" t="s">
        <v>283</v>
      </c>
      <c r="D215" s="6">
        <v>1.4</v>
      </c>
    </row>
    <row r="216" spans="3:9" ht="15.5" x14ac:dyDescent="0.35">
      <c r="C216" t="s">
        <v>285</v>
      </c>
      <c r="D216" s="6">
        <v>6.55</v>
      </c>
    </row>
    <row r="217" spans="3:9" ht="15.5" x14ac:dyDescent="0.35">
      <c r="C217" t="s">
        <v>286</v>
      </c>
      <c r="D217" s="6">
        <v>0.19</v>
      </c>
    </row>
    <row r="218" spans="3:9" ht="15.5" x14ac:dyDescent="0.35">
      <c r="C218" t="s">
        <v>287</v>
      </c>
      <c r="D218" s="6">
        <v>7.55</v>
      </c>
    </row>
    <row r="219" spans="3:9" ht="15.5" x14ac:dyDescent="0.35">
      <c r="C219" t="s">
        <v>288</v>
      </c>
      <c r="I219" s="6">
        <v>5.49</v>
      </c>
    </row>
    <row r="220" spans="3:9" ht="15.5" x14ac:dyDescent="0.35">
      <c r="C220" t="s">
        <v>12</v>
      </c>
      <c r="D220" s="5">
        <v>2000000000</v>
      </c>
    </row>
    <row r="221" spans="3:9" ht="15.5" x14ac:dyDescent="0.35">
      <c r="C221" t="s">
        <v>289</v>
      </c>
      <c r="I221" s="6">
        <v>-0.2</v>
      </c>
    </row>
    <row r="222" spans="3:9" ht="15.5" x14ac:dyDescent="0.35">
      <c r="C222" t="s">
        <v>290</v>
      </c>
      <c r="I222" s="6">
        <v>7.1199999999999999E-2</v>
      </c>
    </row>
    <row r="223" spans="3:9" ht="15.5" x14ac:dyDescent="0.35">
      <c r="C223" t="s">
        <v>291</v>
      </c>
      <c r="I223" s="6">
        <v>0.53780000000000006</v>
      </c>
    </row>
    <row r="224" spans="3:9" ht="15.5" x14ac:dyDescent="0.35">
      <c r="C224" t="s">
        <v>292</v>
      </c>
      <c r="I224" s="6">
        <v>0.47570000000000001</v>
      </c>
    </row>
    <row r="225" spans="3:9" ht="15.5" x14ac:dyDescent="0.35">
      <c r="C225" t="s">
        <v>293</v>
      </c>
      <c r="I225" s="6">
        <v>0.28600000000000003</v>
      </c>
    </row>
    <row r="226" spans="3:9" ht="15.5" x14ac:dyDescent="0.35">
      <c r="C226" t="s">
        <v>294</v>
      </c>
      <c r="D226" s="6">
        <v>5.58</v>
      </c>
    </row>
    <row r="227" spans="3:9" ht="15.5" x14ac:dyDescent="0.35">
      <c r="C227" t="s">
        <v>295</v>
      </c>
      <c r="D227" s="6">
        <v>77.41</v>
      </c>
    </row>
    <row r="228" spans="3:9" ht="15.5" x14ac:dyDescent="0.35">
      <c r="C228" t="s">
        <v>296</v>
      </c>
      <c r="D228" s="6">
        <v>77.459999999999994</v>
      </c>
    </row>
    <row r="229" spans="3:9" ht="15.5" x14ac:dyDescent="0.35">
      <c r="C229" t="s">
        <v>297</v>
      </c>
      <c r="D229" s="6">
        <v>5.53</v>
      </c>
    </row>
    <row r="230" spans="3:9" ht="15.5" x14ac:dyDescent="0.35">
      <c r="C230" t="s">
        <v>298</v>
      </c>
      <c r="D230" s="6">
        <v>16.309999999999999</v>
      </c>
    </row>
    <row r="231" spans="3:9" ht="15.5" x14ac:dyDescent="0.35">
      <c r="C231" t="s">
        <v>299</v>
      </c>
      <c r="I231" s="6">
        <v>2.38</v>
      </c>
    </row>
    <row r="232" spans="3:9" ht="15.5" x14ac:dyDescent="0.35">
      <c r="C232" t="s">
        <v>300</v>
      </c>
      <c r="I232" s="6">
        <v>4.34</v>
      </c>
    </row>
    <row r="233" spans="3:9" ht="15.5" x14ac:dyDescent="0.35">
      <c r="C233" t="s">
        <v>53</v>
      </c>
      <c r="I233" s="5">
        <v>2566000000000</v>
      </c>
    </row>
    <row r="234" spans="3:9" ht="15.5" x14ac:dyDescent="0.35">
      <c r="C234" t="s">
        <v>301</v>
      </c>
      <c r="I234" s="5">
        <v>2679000000000</v>
      </c>
    </row>
    <row r="235" spans="3:9" ht="15.5" x14ac:dyDescent="0.35">
      <c r="C235" t="s">
        <v>302</v>
      </c>
      <c r="I235" s="5">
        <v>2420000000</v>
      </c>
    </row>
    <row r="236" spans="3:9" ht="15.5" x14ac:dyDescent="0.35">
      <c r="C236" t="s">
        <v>303</v>
      </c>
      <c r="I236" s="6">
        <v>7.6600000000000001E-2</v>
      </c>
    </row>
    <row r="237" spans="3:9" ht="15.5" x14ac:dyDescent="0.35">
      <c r="C237" t="s">
        <v>304</v>
      </c>
      <c r="D237" s="6">
        <v>0.3503</v>
      </c>
    </row>
    <row r="238" spans="3:9" ht="15.5" x14ac:dyDescent="0.35">
      <c r="C238" t="s">
        <v>305</v>
      </c>
      <c r="D238" s="6">
        <v>4.8899999999999999E-2</v>
      </c>
    </row>
    <row r="239" spans="3:9" ht="15.5" x14ac:dyDescent="0.35">
      <c r="C239" t="s">
        <v>306</v>
      </c>
      <c r="D239" s="6">
        <v>3.04E-2</v>
      </c>
    </row>
    <row r="240" spans="3:9" ht="15.5" x14ac:dyDescent="0.35">
      <c r="C240" t="s">
        <v>307</v>
      </c>
      <c r="D240" s="6">
        <v>0.23250000000000001</v>
      </c>
    </row>
    <row r="241" spans="3:9" ht="15.5" x14ac:dyDescent="0.35">
      <c r="C241" t="s">
        <v>308</v>
      </c>
      <c r="D241" s="6">
        <v>0.29699999999999999</v>
      </c>
    </row>
    <row r="242" spans="3:9" ht="15.5" x14ac:dyDescent="0.35">
      <c r="C242" t="s">
        <v>309</v>
      </c>
      <c r="D242" s="6">
        <v>1.1091</v>
      </c>
    </row>
    <row r="243" spans="3:9" ht="15.5" x14ac:dyDescent="0.35">
      <c r="C243" t="s">
        <v>316</v>
      </c>
      <c r="I243" s="5">
        <v>9</v>
      </c>
    </row>
    <row r="244" spans="3:9" ht="15.5" x14ac:dyDescent="0.35">
      <c r="C244" t="s">
        <v>317</v>
      </c>
      <c r="I244" s="6">
        <v>0.75</v>
      </c>
    </row>
    <row r="245" spans="3:9" ht="15.5" x14ac:dyDescent="0.35">
      <c r="C245" t="s">
        <v>318</v>
      </c>
      <c r="I245" s="6">
        <v>0.67</v>
      </c>
    </row>
    <row r="246" spans="3:9" ht="15.5" x14ac:dyDescent="0.35">
      <c r="C246" t="s">
        <v>319</v>
      </c>
      <c r="I246" s="6">
        <v>0.31</v>
      </c>
    </row>
    <row r="247" spans="3:9" ht="15.5" x14ac:dyDescent="0.35">
      <c r="C247" t="s">
        <v>320</v>
      </c>
      <c r="I247" s="6">
        <v>0.04</v>
      </c>
    </row>
    <row r="248" spans="3:9" ht="15.5" x14ac:dyDescent="0.35">
      <c r="C248" t="s">
        <v>321</v>
      </c>
      <c r="I248" s="6">
        <v>0.61</v>
      </c>
    </row>
    <row r="249" spans="3:9" ht="15.5" x14ac:dyDescent="0.35">
      <c r="C249" t="s">
        <v>322</v>
      </c>
      <c r="I249" s="6">
        <v>0.04</v>
      </c>
    </row>
    <row r="250" spans="3:9" ht="15.5" x14ac:dyDescent="0.35">
      <c r="C250" t="s">
        <v>323</v>
      </c>
      <c r="I250" s="6">
        <v>0.48</v>
      </c>
    </row>
    <row r="251" spans="3:9" ht="15.5" x14ac:dyDescent="0.35">
      <c r="C251" t="s">
        <v>324</v>
      </c>
      <c r="I251" s="5">
        <v>2920000000000</v>
      </c>
    </row>
    <row r="252" spans="3:9" ht="15.5" x14ac:dyDescent="0.35">
      <c r="C252" t="s">
        <v>325</v>
      </c>
      <c r="I252" s="5">
        <v>996000000000</v>
      </c>
    </row>
    <row r="253" spans="3:9" ht="15.5" x14ac:dyDescent="0.35">
      <c r="C253" t="s">
        <v>326</v>
      </c>
      <c r="I253" s="5">
        <v>308000000000</v>
      </c>
    </row>
    <row r="254" spans="3:9" ht="15.5" x14ac:dyDescent="0.35">
      <c r="C254" t="s">
        <v>327</v>
      </c>
      <c r="I254" s="5">
        <v>87000000000</v>
      </c>
    </row>
    <row r="255" spans="3:9" ht="15.5" x14ac:dyDescent="0.35">
      <c r="C255" t="s">
        <v>328</v>
      </c>
      <c r="D255" s="5">
        <v>112000000000</v>
      </c>
    </row>
    <row r="256" spans="3:9" ht="15.5" x14ac:dyDescent="0.35">
      <c r="C256" t="s">
        <v>329</v>
      </c>
      <c r="D256" s="5">
        <v>1215000000000</v>
      </c>
    </row>
    <row r="257" spans="3:9" ht="15.5" x14ac:dyDescent="0.35">
      <c r="C257" t="s">
        <v>330</v>
      </c>
      <c r="D257" s="5">
        <v>1054000000000</v>
      </c>
    </row>
    <row r="258" spans="3:9" ht="15.5" x14ac:dyDescent="0.35">
      <c r="C258" t="s">
        <v>235</v>
      </c>
      <c r="D258" s="5">
        <v>-152000000000</v>
      </c>
    </row>
    <row r="259" spans="3:9" ht="15.5" x14ac:dyDescent="0.35">
      <c r="C259" t="s">
        <v>234</v>
      </c>
      <c r="I259" s="5">
        <v>161000000000</v>
      </c>
    </row>
    <row r="260" spans="3:9" ht="15.5" x14ac:dyDescent="0.35">
      <c r="C260" t="s">
        <v>232</v>
      </c>
      <c r="D260" s="5">
        <v>225000000000</v>
      </c>
    </row>
    <row r="261" spans="3:9" ht="15.5" x14ac:dyDescent="0.35">
      <c r="C261" t="s">
        <v>23</v>
      </c>
      <c r="D261" s="5">
        <v>225000000000</v>
      </c>
    </row>
    <row r="262" spans="3:9" ht="15.5" x14ac:dyDescent="0.35">
      <c r="C262" t="s">
        <v>20</v>
      </c>
      <c r="D262" s="5">
        <v>113000000000</v>
      </c>
    </row>
    <row r="263" spans="3:9" ht="15.5" x14ac:dyDescent="0.35">
      <c r="C263" t="s">
        <v>331</v>
      </c>
      <c r="I263" s="5">
        <v>161000000000</v>
      </c>
    </row>
    <row r="264" spans="3:9" ht="15.5" x14ac:dyDescent="0.35">
      <c r="C264" t="s">
        <v>332</v>
      </c>
      <c r="I264" s="5">
        <v>132000000000</v>
      </c>
    </row>
    <row r="265" spans="3:9" ht="15.5" x14ac:dyDescent="0.35">
      <c r="C265" t="s">
        <v>333</v>
      </c>
      <c r="I265" s="5">
        <v>-124000000000</v>
      </c>
    </row>
    <row r="266" spans="3:9" ht="15.5" x14ac:dyDescent="0.35">
      <c r="C266" t="s">
        <v>334</v>
      </c>
      <c r="I266" s="5">
        <v>-13000000000</v>
      </c>
    </row>
    <row r="267" spans="3:9" ht="15.5" x14ac:dyDescent="0.35">
      <c r="C267" t="s">
        <v>335</v>
      </c>
      <c r="I267" s="5">
        <v>-88000000000</v>
      </c>
    </row>
    <row r="268" spans="3:9" ht="15.5" x14ac:dyDescent="0.35">
      <c r="C268" t="s">
        <v>336</v>
      </c>
      <c r="I268" s="5">
        <v>44000000000</v>
      </c>
    </row>
  </sheetData>
  <pageMargins left="0.7" right="0.7" top="0.75" bottom="0.75" header="0.3" footer="0.3"/>
  <ignoredErrors>
    <ignoredError sqref="A1:S269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T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2393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2394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T2" ca="1" si="0">IFERROR(_xlfn.STOCKHISTORY("XIDX:" &amp; $C$1, I1, , 0, 0, 1), "Libur")</f>
        <v>Libur</v>
      </c>
      <c r="J2" s="2" vm="317">
        <f t="shared" ca="1" si="0"/>
        <v>64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vm="91">
        <f t="shared" ca="1" si="0"/>
        <v>52</v>
      </c>
      <c r="O2" s="2" t="str">
        <f t="shared" ca="1" si="0"/>
        <v>Libur</v>
      </c>
      <c r="P2" s="2" vm="528">
        <f t="shared" ca="1" si="0"/>
        <v>128</v>
      </c>
      <c r="Q2" s="2" t="str">
        <f t="shared" ca="1" si="0"/>
        <v>Libur</v>
      </c>
      <c r="R2" s="2" vm="67">
        <f t="shared" ca="1" si="0"/>
        <v>655</v>
      </c>
      <c r="S2" s="2" t="str">
        <f t="shared" ca="1" si="0"/>
        <v>Libur</v>
      </c>
      <c r="T2" s="2" t="str">
        <f t="shared" ca="1" si="0"/>
        <v>Libur</v>
      </c>
    </row>
    <row r="3" spans="1:20" ht="15.5" x14ac:dyDescent="0.35">
      <c r="D3" s="1">
        <v>46111</v>
      </c>
      <c r="H3" s="1">
        <f>IFERROR(INDEX(D3:G3,COUNT(D3:G3)),"")</f>
        <v>46111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219669387598</v>
      </c>
      <c r="H4" s="2">
        <f>IFERROR(SUM(D4:G4)*(4/MAX(1,COUNT(D4:G4))),"")</f>
        <v>878677550392</v>
      </c>
      <c r="I4" s="2">
        <f t="shared" ref="I4:T4" si="1">IFERROR(INDEX(I51:I500,MATCH($C$4,$C$51:$C$500,0)),"")</f>
        <v>1258918814869</v>
      </c>
      <c r="J4" s="2">
        <f t="shared" si="1"/>
        <v>1098223293439</v>
      </c>
      <c r="K4" s="2">
        <f t="shared" si="1"/>
        <v>920006985202</v>
      </c>
      <c r="L4" s="2">
        <f t="shared" si="1"/>
        <v>723804994492</v>
      </c>
      <c r="M4" s="2">
        <f t="shared" si="1"/>
        <v>173845008546</v>
      </c>
      <c r="N4" s="2">
        <f t="shared" si="1"/>
        <v>137116418764</v>
      </c>
      <c r="O4" s="2">
        <f t="shared" si="1"/>
        <v>384697286910</v>
      </c>
      <c r="P4" s="2">
        <f t="shared" si="1"/>
        <v>962188544595</v>
      </c>
      <c r="Q4" s="2">
        <f t="shared" si="1"/>
        <v>1281160838141</v>
      </c>
      <c r="R4" s="2">
        <f t="shared" si="1"/>
        <v>966887321903</v>
      </c>
      <c r="S4" s="2">
        <f t="shared" si="1"/>
        <v>732160404552</v>
      </c>
      <c r="T4" s="2">
        <f t="shared" si="1"/>
        <v>302014612123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-16890875000</v>
      </c>
      <c r="H5" s="2">
        <f>IFERROR(SUM(D5:G5)*(4/MAX(1,COUNT(D5:G5))),"")</f>
        <v>-67563500000</v>
      </c>
      <c r="I5" s="2">
        <f t="shared" ref="I5:T5" si="2">IFERROR(INDEX(I51:I500,MATCH($C$5,$C$51:$C$500,0)),"")</f>
        <v>-26626345887</v>
      </c>
      <c r="J5" s="2">
        <f t="shared" si="2"/>
        <v>-36350687761</v>
      </c>
      <c r="K5" s="2">
        <f t="shared" si="2"/>
        <v>-142788651944</v>
      </c>
      <c r="L5" s="2">
        <f t="shared" si="2"/>
        <v>-44339680485</v>
      </c>
      <c r="M5" s="2">
        <f t="shared" si="2"/>
        <v>-78022825950</v>
      </c>
      <c r="N5" s="2">
        <f t="shared" si="2"/>
        <v>-374276640439</v>
      </c>
      <c r="O5" s="2">
        <f t="shared" si="2"/>
        <v>-333498759860</v>
      </c>
      <c r="P5" s="2">
        <f t="shared" si="2"/>
        <v>10081254157</v>
      </c>
      <c r="Q5" s="2">
        <f t="shared" si="2"/>
        <v>104456513344</v>
      </c>
      <c r="R5" s="2">
        <f t="shared" si="2"/>
        <v>90987459911</v>
      </c>
      <c r="S5" s="2">
        <f t="shared" si="2"/>
        <v>77926544608</v>
      </c>
      <c r="T5" s="2">
        <f t="shared" si="2"/>
        <v>36042533740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350636587457</v>
      </c>
      <c r="H6" s="2">
        <f>IFERROR(INDEX(D6:G6,COUNT(D6:G6)),"")</f>
        <v>350636587457</v>
      </c>
      <c r="I6" s="2">
        <f t="shared" ref="I6:T6" si="3">IFERROR(INDEX(I51:I500,MATCH($C$6,$C$51:$C$500,0)),"")</f>
        <v>367527462458</v>
      </c>
      <c r="J6" s="2">
        <f t="shared" si="3"/>
        <v>394153808344</v>
      </c>
      <c r="K6" s="2">
        <f t="shared" si="3"/>
        <v>430504496105</v>
      </c>
      <c r="L6" s="2">
        <f t="shared" si="3"/>
        <v>576241661680</v>
      </c>
      <c r="M6" s="2">
        <f t="shared" si="3"/>
        <v>620454942168</v>
      </c>
      <c r="N6" s="2">
        <f t="shared" si="3"/>
        <v>698477768120</v>
      </c>
      <c r="O6" s="2">
        <f t="shared" si="3"/>
        <v>1072754408559</v>
      </c>
      <c r="P6" s="2">
        <f t="shared" si="3"/>
        <v>1406253168419</v>
      </c>
      <c r="Q6" s="2">
        <f t="shared" si="3"/>
        <v>1396171914262</v>
      </c>
      <c r="R6" s="2">
        <f t="shared" si="3"/>
        <v>1292004760918</v>
      </c>
      <c r="S6" s="2">
        <f t="shared" si="3"/>
        <v>1209095941007</v>
      </c>
      <c r="T6" s="2">
        <f t="shared" si="3"/>
        <v>56915816164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4.17</v>
      </c>
      <c r="H7" s="3">
        <f>IFERROR(INDEX(D7:G7,COUNT(D7:G7)),"")</f>
        <v>4.17</v>
      </c>
      <c r="I7" s="3">
        <f t="shared" ref="I7:T7" si="4">IFERROR(INDEX(I51:I500,MATCH($C$7,$C$51:$C$500,0))/1000000000,"")</f>
        <v>4.17</v>
      </c>
      <c r="J7" s="3">
        <f t="shared" si="4"/>
        <v>4.17</v>
      </c>
      <c r="K7" s="3">
        <f t="shared" si="4"/>
        <v>4.17</v>
      </c>
      <c r="L7" s="3">
        <f t="shared" si="4"/>
        <v>4.17</v>
      </c>
      <c r="M7" s="3">
        <f t="shared" si="4"/>
        <v>4.17</v>
      </c>
      <c r="N7" s="3">
        <f t="shared" si="4"/>
        <v>4.17</v>
      </c>
      <c r="O7" s="3">
        <f t="shared" si="4"/>
        <v>4.17</v>
      </c>
      <c r="P7" s="3">
        <f t="shared" si="4"/>
        <v>4.17</v>
      </c>
      <c r="Q7" s="3">
        <f t="shared" si="4"/>
        <v>4.17</v>
      </c>
      <c r="R7" s="3">
        <f t="shared" si="4"/>
        <v>4.17</v>
      </c>
      <c r="S7" s="3">
        <f t="shared" si="4"/>
        <v>4.17</v>
      </c>
      <c r="T7" s="3">
        <f t="shared" si="4"/>
        <v>0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13000000000</v>
      </c>
      <c r="H8" s="2">
        <f>IFERROR(INDEX(D8:G8,COUNT(D8:G8)),"")</f>
        <v>13000000000</v>
      </c>
      <c r="I8" s="2">
        <f t="shared" ref="I8:T8" si="5">IFERROR(INDEX(I51:I500,MATCH($C$8,$C$51:$C$500,0)),"")</f>
        <v>8000000000</v>
      </c>
      <c r="J8" s="2">
        <f t="shared" si="5"/>
        <v>-11000000000</v>
      </c>
      <c r="K8" s="2">
        <f t="shared" si="5"/>
        <v>11000000000</v>
      </c>
      <c r="L8" s="2">
        <f t="shared" si="5"/>
        <v>-5000000000</v>
      </c>
      <c r="M8" s="2">
        <f t="shared" si="5"/>
        <v>-29000000000</v>
      </c>
      <c r="N8" s="2">
        <f t="shared" si="5"/>
        <v>-61000000000</v>
      </c>
      <c r="O8" s="2">
        <f t="shared" si="5"/>
        <v>-134000000000</v>
      </c>
      <c r="P8" s="2">
        <f t="shared" si="5"/>
        <v>-3000000000</v>
      </c>
      <c r="Q8" s="2">
        <f t="shared" si="5"/>
        <v>-264000000000</v>
      </c>
      <c r="R8" s="2">
        <f t="shared" si="5"/>
        <v>-577000000000</v>
      </c>
      <c r="S8" s="2">
        <f t="shared" si="5"/>
        <v>-549000000000</v>
      </c>
      <c r="T8" s="2">
        <f t="shared" si="5"/>
        <v>-53000000000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3.1</v>
      </c>
      <c r="H9" s="3">
        <f>IFERROR(INDEX(D9:G9,COUNT(D9:G9)),"")</f>
        <v>3.1</v>
      </c>
      <c r="I9" s="3">
        <f t="shared" ref="I9:T9" si="6">IFERROR(INDEX(I51:I500,MATCH($C$9,$C$51:$C$500,0)),"")</f>
        <v>1.86</v>
      </c>
      <c r="J9" s="3">
        <f t="shared" si="6"/>
        <v>-2.71</v>
      </c>
      <c r="K9" s="3">
        <f t="shared" si="6"/>
        <v>2.62</v>
      </c>
      <c r="L9" s="3">
        <f t="shared" si="6"/>
        <v>-1.24</v>
      </c>
      <c r="M9" s="3">
        <f t="shared" si="6"/>
        <v>-6.94</v>
      </c>
      <c r="N9" s="3">
        <f t="shared" si="6"/>
        <v>-14.58</v>
      </c>
      <c r="O9" s="3">
        <f t="shared" si="6"/>
        <v>-32.200000000000003</v>
      </c>
      <c r="P9" s="3">
        <f t="shared" si="6"/>
        <v>-0.7</v>
      </c>
      <c r="Q9" s="3">
        <f t="shared" si="6"/>
        <v>-63.2</v>
      </c>
      <c r="R9" s="3">
        <f t="shared" si="6"/>
        <v>-138.13999999999999</v>
      </c>
      <c r="S9" s="3">
        <f t="shared" si="6"/>
        <v>-131.59</v>
      </c>
      <c r="T9" s="3">
        <f t="shared" si="6"/>
        <v>-10619529.699999999</v>
      </c>
    </row>
    <row r="10" spans="1:20" ht="15.5" x14ac:dyDescent="0.35">
      <c r="C10" t="s">
        <v>17</v>
      </c>
      <c r="D10" s="3" t="str">
        <f ca="1">IFERROR(IF(D9=0,"",D2/D9),"")</f>
        <v/>
      </c>
      <c r="I10" s="3" t="str">
        <f t="shared" ref="I10:T10" ca="1" si="7">IFERROR(IF(I9=0,"",I2/I9),"")</f>
        <v/>
      </c>
      <c r="J10" s="3">
        <f t="shared" ca="1" si="7"/>
        <v>-23.616236162361623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>
        <f t="shared" ca="1" si="7"/>
        <v>-3.5665294924554183</v>
      </c>
      <c r="O10" s="3" t="str">
        <f t="shared" ca="1" si="7"/>
        <v/>
      </c>
      <c r="P10" s="3">
        <f t="shared" ca="1" si="7"/>
        <v>-182.85714285714286</v>
      </c>
      <c r="Q10" s="3" t="str">
        <f t="shared" ca="1" si="7"/>
        <v/>
      </c>
      <c r="R10" s="3">
        <f t="shared" ca="1" si="7"/>
        <v>-4.7415665267120319</v>
      </c>
      <c r="S10" s="3" t="str">
        <f t="shared" ca="1" si="7"/>
        <v/>
      </c>
      <c r="T10" s="3" t="str">
        <f t="shared" ca="1" si="7"/>
        <v/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6008840178</v>
      </c>
      <c r="H11" s="2">
        <f>IFERROR(INDEX(D11:G11,COUNT(D11:G11)),"")</f>
        <v>6008840178</v>
      </c>
      <c r="I11" s="2">
        <f t="shared" ref="I11:T11" si="8">IFERROR(INDEX(I51:I500,MATCH($C$11,$C$51:$C$500,0)),"")</f>
        <v>11216513614</v>
      </c>
      <c r="J11" s="2">
        <f t="shared" si="8"/>
        <v>4613552277</v>
      </c>
      <c r="K11" s="2">
        <f t="shared" si="8"/>
        <v>6268158160</v>
      </c>
      <c r="L11" s="2">
        <f t="shared" si="8"/>
        <v>3006442417</v>
      </c>
      <c r="M11" s="2">
        <f t="shared" si="8"/>
        <v>4681073824</v>
      </c>
      <c r="N11" s="2">
        <f t="shared" si="8"/>
        <v>847574657</v>
      </c>
      <c r="O11" s="2">
        <f t="shared" si="8"/>
        <v>1035983154</v>
      </c>
      <c r="P11" s="2">
        <f t="shared" si="8"/>
        <v>87235441950</v>
      </c>
      <c r="Q11" s="2">
        <f t="shared" si="8"/>
        <v>117638533565</v>
      </c>
      <c r="R11" s="2">
        <f t="shared" si="8"/>
        <v>57447397484</v>
      </c>
      <c r="S11" s="2">
        <f t="shared" si="8"/>
        <v>598819860845</v>
      </c>
      <c r="T11" s="2">
        <f t="shared" si="8"/>
        <v>8403901123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562000000000</v>
      </c>
      <c r="H12" s="2">
        <f>IFERROR(INDEX(D12:G12,COUNT(D12:G12)),"")</f>
        <v>562000000000</v>
      </c>
      <c r="I12" s="2">
        <f t="shared" ref="I12:T12" si="9">IFERROR(INDEX(I51:I500,MATCH($C$12,$C$51:$C$500,0)),"")</f>
        <v>599000000000</v>
      </c>
      <c r="J12" s="2">
        <f t="shared" si="9"/>
        <v>603000000000</v>
      </c>
      <c r="K12" s="2">
        <f t="shared" si="9"/>
        <v>592000000000</v>
      </c>
      <c r="L12" s="2">
        <f t="shared" si="9"/>
        <v>710000000000</v>
      </c>
      <c r="M12" s="2">
        <f t="shared" si="9"/>
        <v>686000000000</v>
      </c>
      <c r="N12" s="2">
        <f t="shared" si="9"/>
        <v>688000000000</v>
      </c>
      <c r="O12" s="2">
        <f t="shared" si="9"/>
        <v>632000000000</v>
      </c>
      <c r="P12" s="2">
        <f t="shared" si="9"/>
        <v>507000000000</v>
      </c>
      <c r="Q12" s="2">
        <f t="shared" si="9"/>
        <v>511000000000</v>
      </c>
      <c r="R12" s="2">
        <f t="shared" si="9"/>
        <v>253000000000</v>
      </c>
      <c r="S12" s="2">
        <f t="shared" si="9"/>
        <v>-356000000000</v>
      </c>
      <c r="T12" s="2">
        <f t="shared" si="9"/>
        <v>121000000000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568000000000</v>
      </c>
      <c r="H13" s="2">
        <f>IFERROR(INDEX(D13:G13,COUNT(D13:G13)),"")</f>
        <v>568000000000</v>
      </c>
      <c r="I13" s="2">
        <f t="shared" ref="I13:T13" si="10">IFERROR(INDEX(I51:I500,MATCH($C$13,$C$51:$C$500,0)),"")</f>
        <v>611000000000</v>
      </c>
      <c r="J13" s="2">
        <f t="shared" si="10"/>
        <v>608000000000</v>
      </c>
      <c r="K13" s="2">
        <f t="shared" si="10"/>
        <v>598000000000</v>
      </c>
      <c r="L13" s="2">
        <f t="shared" si="10"/>
        <v>713000000000</v>
      </c>
      <c r="M13" s="2">
        <f t="shared" si="10"/>
        <v>690000000000</v>
      </c>
      <c r="N13" s="2">
        <f t="shared" si="10"/>
        <v>689000000000</v>
      </c>
      <c r="O13" s="2">
        <f t="shared" si="10"/>
        <v>633000000000</v>
      </c>
      <c r="P13" s="2">
        <f t="shared" si="10"/>
        <v>595000000000</v>
      </c>
      <c r="Q13" s="2">
        <f t="shared" si="10"/>
        <v>629000000000</v>
      </c>
      <c r="R13" s="2">
        <f t="shared" si="10"/>
        <v>310000000000</v>
      </c>
      <c r="S13" s="2">
        <f t="shared" si="10"/>
        <v>243000000000</v>
      </c>
      <c r="T13" s="2">
        <f t="shared" si="10"/>
        <v>129000000000</v>
      </c>
    </row>
    <row r="14" spans="1:20" ht="15.5" x14ac:dyDescent="0.35">
      <c r="C14" t="s">
        <v>26</v>
      </c>
      <c r="D14" s="2">
        <f>IFERROR(INDEX(D51:D500,MATCH($C$14,$C$51:$C$500,0)),"")</f>
        <v>-1841260646</v>
      </c>
      <c r="H14" s="2">
        <f>IFERROR(SUM(D14:G14)*(4/MAX(1,COUNT(D14:G14))),"")</f>
        <v>-7365042584</v>
      </c>
      <c r="I14" s="2">
        <f t="shared" ref="I14:T14" si="11">IFERROR(INDEX(I51:I500,MATCH($C$14,$C$51:$C$500,0)),"")</f>
        <v>-5333376289</v>
      </c>
      <c r="J14" s="2">
        <f t="shared" si="11"/>
        <v>-3926480438</v>
      </c>
      <c r="K14" s="2">
        <f t="shared" si="11"/>
        <v>-2908312437</v>
      </c>
      <c r="L14" s="2">
        <f t="shared" si="11"/>
        <v>-11419671994</v>
      </c>
      <c r="M14" s="2">
        <f t="shared" si="11"/>
        <v>-3762972756</v>
      </c>
      <c r="N14" s="2">
        <f t="shared" si="11"/>
        <v>-65105015892</v>
      </c>
      <c r="O14" s="2">
        <f t="shared" si="11"/>
        <v>-37577045909</v>
      </c>
      <c r="P14" s="2">
        <f t="shared" si="11"/>
        <v>-61304855518</v>
      </c>
      <c r="Q14" s="2">
        <f t="shared" si="11"/>
        <v>-52920651499</v>
      </c>
      <c r="R14" s="2">
        <f t="shared" si="11"/>
        <v>-35020811797</v>
      </c>
      <c r="S14" s="2">
        <f t="shared" si="11"/>
        <v>-23690518727</v>
      </c>
      <c r="T14" s="2">
        <f t="shared" si="11"/>
        <v>-9143610927</v>
      </c>
    </row>
    <row r="15" spans="1:20" ht="15.5" x14ac:dyDescent="0.35">
      <c r="C15" t="s">
        <v>27</v>
      </c>
      <c r="D15" s="2">
        <f>IFERROR(INDEX(D51:D500,MATCH($C$15,$C$51:$C$500,0)),"")</f>
        <v>-19671469761</v>
      </c>
      <c r="H15" s="2">
        <f>IFERROR(SUM(D15:G15)*(4/MAX(1,COUNT(D15:G15))),"")</f>
        <v>-78685879044</v>
      </c>
      <c r="I15" s="2">
        <f t="shared" ref="I15:T15" si="12">IFERROR(INDEX(I51:I500,MATCH($C$15,$C$51:$C$500,0)),"")</f>
        <v>-41857170048</v>
      </c>
      <c r="J15" s="2">
        <f t="shared" si="12"/>
        <v>-44972119363</v>
      </c>
      <c r="K15" s="2">
        <f t="shared" si="12"/>
        <v>-52817082731</v>
      </c>
      <c r="L15" s="2">
        <f t="shared" si="12"/>
        <v>0</v>
      </c>
      <c r="M15" s="2">
        <f t="shared" si="12"/>
        <v>22895356394</v>
      </c>
      <c r="N15" s="2">
        <f t="shared" si="12"/>
        <v>91212185473</v>
      </c>
      <c r="O15" s="2">
        <f t="shared" si="12"/>
        <v>108897732748</v>
      </c>
      <c r="P15" s="2">
        <f t="shared" si="12"/>
        <v>-3234277603</v>
      </c>
      <c r="Q15" s="2">
        <f t="shared" si="12"/>
        <v>-34545356563</v>
      </c>
      <c r="R15" s="2">
        <f t="shared" si="12"/>
        <v>-30783823298</v>
      </c>
      <c r="S15" s="2">
        <f t="shared" si="12"/>
        <v>-14136981666</v>
      </c>
      <c r="T15" s="2">
        <f t="shared" si="12"/>
        <v>-12215349370</v>
      </c>
    </row>
    <row r="16" spans="1:20" ht="15.5" x14ac:dyDescent="0.35">
      <c r="C16" t="s">
        <v>28</v>
      </c>
      <c r="D16" s="2">
        <f>IFERROR(INDEX(D51:D500,MATCH($C$16,$C$51:$C$500,0)),"")</f>
        <v>2780594761</v>
      </c>
      <c r="H16" s="2">
        <f>IFERROR(SUM(D16:G16)*(4/MAX(1,COUNT(D16:G16))),"")</f>
        <v>11122379044</v>
      </c>
      <c r="I16" s="2">
        <f t="shared" ref="I16:T16" si="13">IFERROR(INDEX(I51:I500,MATCH($C$16,$C$51:$C$500,0)),"")</f>
        <v>14856400335</v>
      </c>
      <c r="J16" s="2">
        <f t="shared" si="13"/>
        <v>7919317573</v>
      </c>
      <c r="K16" s="2">
        <f t="shared" si="13"/>
        <v>-89481424433</v>
      </c>
      <c r="L16" s="2">
        <f t="shared" si="13"/>
        <v>-59466158322</v>
      </c>
      <c r="M16" s="2">
        <f t="shared" si="13"/>
        <v>-102486762541</v>
      </c>
      <c r="N16" s="2">
        <f t="shared" si="13"/>
        <v>-466144263287</v>
      </c>
      <c r="O16" s="2">
        <f t="shared" si="13"/>
        <v>-443739258347</v>
      </c>
      <c r="P16" s="2">
        <f t="shared" si="13"/>
        <v>11721043714</v>
      </c>
      <c r="Q16" s="2">
        <f t="shared" si="13"/>
        <v>140093982444</v>
      </c>
      <c r="R16" s="2">
        <f t="shared" si="13"/>
        <v>121724773931</v>
      </c>
      <c r="S16" s="2">
        <f t="shared" si="13"/>
        <v>92004654495</v>
      </c>
      <c r="T16" s="2">
        <f t="shared" si="13"/>
        <v>48171160251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</row>
    <row r="19" spans="1:20" ht="15.5" x14ac:dyDescent="0.35">
      <c r="A19" t="s">
        <v>50</v>
      </c>
      <c r="C19" t="s">
        <v>51</v>
      </c>
    </row>
    <row r="20" spans="1:20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T20" ca="1" si="14">IFERROR(H21*H2,"")</f>
        <v/>
      </c>
      <c r="I20" s="2" t="str">
        <f t="shared" ca="1" si="14"/>
        <v/>
      </c>
      <c r="J20" s="2">
        <f t="shared" ca="1" si="14"/>
        <v>266880000000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>
        <f t="shared" ca="1" si="14"/>
        <v>216840000000</v>
      </c>
      <c r="O20" s="2" t="str">
        <f t="shared" ca="1" si="14"/>
        <v/>
      </c>
      <c r="P20" s="2">
        <f t="shared" ca="1" si="14"/>
        <v>533760000000</v>
      </c>
      <c r="Q20" s="2" t="str">
        <f t="shared" ca="1" si="14"/>
        <v/>
      </c>
      <c r="R20" s="2">
        <f t="shared" ca="1" si="14"/>
        <v>2731350000000</v>
      </c>
      <c r="S20" s="2" t="str">
        <f t="shared" ca="1" si="14"/>
        <v/>
      </c>
      <c r="T20" s="2" t="str">
        <f t="shared" ca="1" si="14"/>
        <v/>
      </c>
    </row>
    <row r="21" spans="1:20" ht="15.5" x14ac:dyDescent="0.35">
      <c r="C21" t="s">
        <v>11</v>
      </c>
      <c r="D21" s="2">
        <f>IFERROR(INDEX(D51:D500,MATCH($C$7,$C$51:$C$500,0)),"")</f>
        <v>4170000000</v>
      </c>
      <c r="H21" s="2">
        <f>IFERROR(INDEX(D21:G21,COUNT(D21:G21)),"")</f>
        <v>4170000000</v>
      </c>
      <c r="I21" s="2">
        <f t="shared" ref="I21:T21" si="15">IFERROR(INDEX(I51:I500,MATCH($C$7,$C$51:$C$500,0)),"")</f>
        <v>4170000000</v>
      </c>
      <c r="J21" s="2">
        <f t="shared" si="15"/>
        <v>4170000000</v>
      </c>
      <c r="K21" s="2">
        <f t="shared" si="15"/>
        <v>4170000000</v>
      </c>
      <c r="L21" s="2">
        <f t="shared" si="15"/>
        <v>4170000000</v>
      </c>
      <c r="M21" s="2">
        <f t="shared" si="15"/>
        <v>4170000000</v>
      </c>
      <c r="N21" s="2">
        <f t="shared" si="15"/>
        <v>4170000000</v>
      </c>
      <c r="O21" s="2">
        <f t="shared" si="15"/>
        <v>4170000000</v>
      </c>
      <c r="P21" s="2">
        <f t="shared" si="15"/>
        <v>4170000000</v>
      </c>
      <c r="Q21" s="2">
        <f t="shared" si="15"/>
        <v>4170000000</v>
      </c>
      <c r="R21" s="2">
        <f t="shared" si="15"/>
        <v>4170000000</v>
      </c>
      <c r="S21" s="2">
        <f t="shared" si="15"/>
        <v>4170000000</v>
      </c>
      <c r="T21" s="2">
        <f t="shared" si="15"/>
        <v>0</v>
      </c>
    </row>
    <row r="23" spans="1:20" ht="15.5" x14ac:dyDescent="0.35">
      <c r="B23" t="s">
        <v>54</v>
      </c>
      <c r="C23" t="s">
        <v>55</v>
      </c>
      <c r="D23" s="3">
        <f>IFERROR(D5/D6*100,"")</f>
        <v>-4.8172026548916254</v>
      </c>
      <c r="H23" s="3">
        <f t="shared" ref="H23:T23" si="16">IFERROR(H5/H6*100,"")</f>
        <v>-19.268810619566501</v>
      </c>
      <c r="I23" s="3">
        <f t="shared" si="16"/>
        <v>-7.2447228049095198</v>
      </c>
      <c r="J23" s="3">
        <f t="shared" si="16"/>
        <v>-9.2224626507413401</v>
      </c>
      <c r="K23" s="3">
        <f t="shared" si="16"/>
        <v>-33.167749288540264</v>
      </c>
      <c r="L23" s="3">
        <f t="shared" si="16"/>
        <v>-7.6946329003234792</v>
      </c>
      <c r="M23" s="3">
        <f t="shared" si="16"/>
        <v>-12.575099438707321</v>
      </c>
      <c r="N23" s="3">
        <f t="shared" si="16"/>
        <v>-53.584617509930318</v>
      </c>
      <c r="O23" s="3">
        <f t="shared" si="16"/>
        <v>-31.088081036924308</v>
      </c>
      <c r="P23" s="3">
        <f t="shared" si="16"/>
        <v>0.71688756927986108</v>
      </c>
      <c r="Q23" s="3">
        <f t="shared" si="16"/>
        <v>7.4816369156956206</v>
      </c>
      <c r="R23" s="3">
        <f t="shared" si="16"/>
        <v>7.0423471076338187</v>
      </c>
      <c r="S23" s="3">
        <f t="shared" si="16"/>
        <v>6.445025739073988</v>
      </c>
      <c r="T23" s="3">
        <f t="shared" si="16"/>
        <v>63.326042160487148</v>
      </c>
    </row>
    <row r="24" spans="1:20" ht="15.5" x14ac:dyDescent="0.35">
      <c r="C24" t="s">
        <v>56</v>
      </c>
      <c r="D24" s="4">
        <f>IFERROR(_xlfn.RRI(5,I23,D23),"")</f>
        <v>-7.8374189698757424E-2</v>
      </c>
      <c r="H24" s="4">
        <f t="shared" ref="H24:T24" si="17">IFERROR(_xlfn.RRI(5,M23,H23),"")</f>
        <v>8.9102352360246329E-2</v>
      </c>
      <c r="I24" s="4">
        <f t="shared" si="17"/>
        <v>-0.32981249333505225</v>
      </c>
      <c r="J24" s="4">
        <f t="shared" si="17"/>
        <v>-0.21575709571865809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57</v>
      </c>
      <c r="C25" t="s">
        <v>58</v>
      </c>
      <c r="D25" s="3">
        <f>IFERROR(INDEX(D51:D500,MATCH($A$25,$C$51:$C$500,0)),"")</f>
        <v>-4.05</v>
      </c>
      <c r="H25" s="3">
        <f>IFERROR(INDEX(D25:G25,COUNT(D25:G25)),"")</f>
        <v>-4.05</v>
      </c>
      <c r="I25" s="3">
        <f t="shared" ref="I25:T25" si="18">IFERROR(INDEX(I51:I500,MATCH($C$25,$C$51:$C$500,0)),"")</f>
        <v>-6.47</v>
      </c>
      <c r="J25" s="3">
        <f t="shared" si="18"/>
        <v>-8.8699999999999992</v>
      </c>
      <c r="K25" s="3">
        <f t="shared" si="18"/>
        <v>-34.08</v>
      </c>
      <c r="L25" s="3">
        <f t="shared" si="18"/>
        <v>-10.95</v>
      </c>
      <c r="M25" s="3">
        <f t="shared" si="18"/>
        <v>-19.059999999999999</v>
      </c>
      <c r="N25" s="3">
        <f t="shared" si="18"/>
        <v>-89.8</v>
      </c>
      <c r="O25" s="3">
        <f t="shared" si="18"/>
        <v>-80.2</v>
      </c>
      <c r="P25" s="3">
        <f t="shared" si="18"/>
        <v>2.0299999999999998</v>
      </c>
      <c r="Q25" s="3">
        <f t="shared" si="18"/>
        <v>25.28</v>
      </c>
      <c r="R25" s="3">
        <f t="shared" si="18"/>
        <v>21.78</v>
      </c>
      <c r="S25" s="3">
        <f t="shared" si="18"/>
        <v>18.649999999999999</v>
      </c>
      <c r="T25" s="3">
        <f t="shared" si="18"/>
        <v>7191162.1799999997</v>
      </c>
    </row>
    <row r="26" spans="1:20" ht="15.5" x14ac:dyDescent="0.35">
      <c r="C26" t="s">
        <v>59</v>
      </c>
      <c r="D26" s="4">
        <f>IFERROR(_xlfn.RRI(5,I25,D25),"")</f>
        <v>-8.9436686786238617E-2</v>
      </c>
      <c r="H26" s="4">
        <f t="shared" ref="H26:T26" si="19">IFERROR(_xlfn.RRI(5,M25,H25),"")</f>
        <v>-0.26638800215386105</v>
      </c>
      <c r="I26" s="4">
        <f t="shared" si="19"/>
        <v>-0.4090842184625666</v>
      </c>
      <c r="J26" s="4">
        <f t="shared" si="19"/>
        <v>-0.35620166331487468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60</v>
      </c>
      <c r="D27" s="3">
        <f>IFERROR(D4/D21,"")</f>
        <v>52.678510215347721</v>
      </c>
      <c r="H27" s="3">
        <f t="shared" ref="H27:T27" si="20">IFERROR(H4/H21,"")</f>
        <v>210.71404086139088</v>
      </c>
      <c r="I27" s="3">
        <f t="shared" si="20"/>
        <v>301.89899637146283</v>
      </c>
      <c r="J27" s="3">
        <f t="shared" si="20"/>
        <v>263.3629001052758</v>
      </c>
      <c r="K27" s="3">
        <f t="shared" si="20"/>
        <v>220.62517630743406</v>
      </c>
      <c r="L27" s="3">
        <f t="shared" si="20"/>
        <v>173.57433920671463</v>
      </c>
      <c r="M27" s="3">
        <f t="shared" si="20"/>
        <v>41.689450490647481</v>
      </c>
      <c r="N27" s="3">
        <f t="shared" si="20"/>
        <v>32.881635195203835</v>
      </c>
      <c r="O27" s="3">
        <f t="shared" si="20"/>
        <v>92.253546021582736</v>
      </c>
      <c r="P27" s="3">
        <f t="shared" si="20"/>
        <v>230.74065817625899</v>
      </c>
      <c r="Q27" s="3">
        <f t="shared" si="20"/>
        <v>307.23281490191846</v>
      </c>
      <c r="R27" s="3">
        <f t="shared" si="20"/>
        <v>231.86746328609112</v>
      </c>
      <c r="S27" s="3">
        <f t="shared" si="20"/>
        <v>175.5780346647482</v>
      </c>
      <c r="T27" s="3" t="str">
        <f t="shared" si="20"/>
        <v/>
      </c>
    </row>
    <row r="28" spans="1:20" ht="15.5" x14ac:dyDescent="0.35">
      <c r="C28" t="s">
        <v>61</v>
      </c>
      <c r="D28" s="4">
        <f>IFERROR(_xlfn.RRI(5,I27,D27),"")</f>
        <v>-0.29473170138119542</v>
      </c>
      <c r="H28" s="4">
        <f t="shared" ref="H28:T28" si="21">IFERROR(_xlfn.RRI(5,M27,H27),"")</f>
        <v>0.38271750500413848</v>
      </c>
      <c r="I28" s="4">
        <f t="shared" si="21"/>
        <v>0.55805093930768646</v>
      </c>
      <c r="J28" s="4">
        <f t="shared" si="21"/>
        <v>0.23342942682166457</v>
      </c>
      <c r="K28" s="4">
        <f t="shared" si="21"/>
        <v>-8.9257590067357562E-3</v>
      </c>
      <c r="L28" s="4">
        <f t="shared" si="21"/>
        <v>-0.10792044918265764</v>
      </c>
      <c r="M28" s="4">
        <f t="shared" si="21"/>
        <v>-0.29049204030362441</v>
      </c>
      <c r="N28" s="4">
        <f t="shared" si="21"/>
        <v>-0.28468613242197949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62</v>
      </c>
      <c r="H29" s="4">
        <f t="shared" ref="H29:T29" si="22">IFERROR(((H25-I25)/I25)*100%,"")</f>
        <v>-0.37403400309119011</v>
      </c>
      <c r="I29" s="4">
        <f t="shared" si="22"/>
        <v>-0.27057497181510709</v>
      </c>
      <c r="J29" s="4">
        <f t="shared" si="22"/>
        <v>-0.73973004694835687</v>
      </c>
      <c r="K29" s="4">
        <f t="shared" si="22"/>
        <v>2.1123287671232878</v>
      </c>
      <c r="L29" s="4">
        <f t="shared" si="22"/>
        <v>-0.42549842602308502</v>
      </c>
      <c r="M29" s="4">
        <f t="shared" si="22"/>
        <v>-0.78775055679287298</v>
      </c>
      <c r="N29" s="4">
        <f t="shared" si="22"/>
        <v>0.11970074812967574</v>
      </c>
      <c r="O29" s="4">
        <f t="shared" si="22"/>
        <v>-40.50738916256158</v>
      </c>
      <c r="P29" s="4">
        <f t="shared" si="22"/>
        <v>-0.91969936708860756</v>
      </c>
      <c r="Q29" s="4">
        <f t="shared" si="22"/>
        <v>0.16069788797061524</v>
      </c>
      <c r="R29" s="4">
        <f t="shared" si="22"/>
        <v>0.16782841823056316</v>
      </c>
      <c r="S29" s="4">
        <f t="shared" si="22"/>
        <v>-0.99999740653881342</v>
      </c>
      <c r="T29" s="4" t="str">
        <f t="shared" si="22"/>
        <v/>
      </c>
    </row>
    <row r="30" spans="1:20" ht="15.5" x14ac:dyDescent="0.35">
      <c r="C30" t="s">
        <v>63</v>
      </c>
      <c r="H30" s="4">
        <f t="shared" ref="H30:T30" si="23">IFERROR(((H27-I27)/I27)*100%,"")</f>
        <v>-0.30203795509765813</v>
      </c>
      <c r="I30" s="4">
        <f t="shared" si="23"/>
        <v>0.14632317707157211</v>
      </c>
      <c r="J30" s="4">
        <f t="shared" si="23"/>
        <v>0.19371190773934205</v>
      </c>
      <c r="K30" s="4">
        <f t="shared" si="23"/>
        <v>0.27107023604845903</v>
      </c>
      <c r="L30" s="4">
        <f t="shared" si="23"/>
        <v>3.163507486040237</v>
      </c>
      <c r="M30" s="4">
        <f t="shared" si="23"/>
        <v>0.26786427266027107</v>
      </c>
      <c r="N30" s="4">
        <f t="shared" si="23"/>
        <v>-0.64357321086052166</v>
      </c>
      <c r="O30" s="4">
        <f t="shared" si="23"/>
        <v>-0.60018513100057225</v>
      </c>
      <c r="P30" s="4">
        <f t="shared" si="23"/>
        <v>-0.24897131105633674</v>
      </c>
      <c r="Q30" s="4">
        <f t="shared" si="23"/>
        <v>0.32503633993199521</v>
      </c>
      <c r="R30" s="4">
        <f t="shared" si="23"/>
        <v>0.32059493506020242</v>
      </c>
      <c r="S30" s="4" t="str">
        <f t="shared" si="23"/>
        <v/>
      </c>
      <c r="T30" s="4" t="str">
        <f t="shared" si="23"/>
        <v/>
      </c>
    </row>
    <row r="32" spans="1:20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83.98</v>
      </c>
      <c r="H32" s="3">
        <f>IFERROR(INDEX(D32:G32,COUNT(D32:G32)),"")</f>
        <v>83.98</v>
      </c>
      <c r="I32" s="3">
        <f t="shared" ref="I32:T32" si="24">IFERROR(INDEX(I51:I500,MATCH($C$32,$C$51:$C$500,0)),"")</f>
        <v>88.03</v>
      </c>
      <c r="J32" s="3">
        <f t="shared" si="24"/>
        <v>94.41</v>
      </c>
      <c r="K32" s="3">
        <f t="shared" si="24"/>
        <v>103.11</v>
      </c>
      <c r="L32" s="3">
        <f t="shared" si="24"/>
        <v>138.02000000000001</v>
      </c>
      <c r="M32" s="3">
        <f t="shared" si="24"/>
        <v>148.61000000000001</v>
      </c>
      <c r="N32" s="3">
        <f t="shared" si="24"/>
        <v>167.3</v>
      </c>
      <c r="O32" s="3">
        <f t="shared" si="24"/>
        <v>256.95</v>
      </c>
      <c r="P32" s="3">
        <f t="shared" si="24"/>
        <v>336.83</v>
      </c>
      <c r="Q32" s="3">
        <f t="shared" si="24"/>
        <v>334.41</v>
      </c>
      <c r="R32" s="3">
        <f t="shared" si="24"/>
        <v>309.45999999999998</v>
      </c>
      <c r="S32" s="3">
        <f t="shared" si="24"/>
        <v>289.60000000000002</v>
      </c>
      <c r="T32" s="3">
        <f t="shared" si="24"/>
        <v>11383163.23</v>
      </c>
    </row>
    <row r="33" spans="1:20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1.24</v>
      </c>
      <c r="H33" s="3">
        <f>IFERROR(INDEX(D33:G33,COUNT(D33:G33)),"")</f>
        <v>1.24</v>
      </c>
      <c r="I33" s="3">
        <f t="shared" ref="I33:T33" si="25">IFERROR(INDEX(I51:I500,MATCH($C$33,$C$51:$C$500,0)),"")</f>
        <v>3.14</v>
      </c>
      <c r="J33" s="3">
        <f t="shared" si="25"/>
        <v>0.68</v>
      </c>
      <c r="K33" s="3">
        <f t="shared" si="25"/>
        <v>0.36</v>
      </c>
      <c r="L33" s="3">
        <f t="shared" si="25"/>
        <v>0.36</v>
      </c>
      <c r="M33" s="3">
        <f t="shared" si="25"/>
        <v>0.34</v>
      </c>
      <c r="N33" s="3">
        <f t="shared" si="25"/>
        <v>0.31</v>
      </c>
      <c r="O33" s="3">
        <f t="shared" si="25"/>
        <v>0.43</v>
      </c>
      <c r="P33" s="3">
        <f t="shared" si="25"/>
        <v>0.38</v>
      </c>
      <c r="Q33" s="3">
        <f t="shared" si="25"/>
        <v>0.83</v>
      </c>
      <c r="R33" s="3">
        <f t="shared" si="25"/>
        <v>2.12</v>
      </c>
      <c r="S33" s="3">
        <f t="shared" si="25"/>
        <v>3.42</v>
      </c>
      <c r="T33" s="3">
        <f t="shared" si="25"/>
        <v>0</v>
      </c>
    </row>
    <row r="34" spans="1:20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-25.68</v>
      </c>
      <c r="H34" s="3">
        <f>IFERROR(INDEX(D34:G34,COUNT(D34:G34)),"")</f>
        <v>-25.68</v>
      </c>
      <c r="I34" s="3">
        <f t="shared" ref="I34:T34" si="26">IFERROR(INDEX(I51:I500,MATCH($C$34,$C$51:$C$500,0)),"")</f>
        <v>-42.66</v>
      </c>
      <c r="J34" s="3">
        <f t="shared" si="26"/>
        <v>-7.22</v>
      </c>
      <c r="K34" s="3">
        <f t="shared" si="26"/>
        <v>-1.0900000000000001</v>
      </c>
      <c r="L34" s="3">
        <f t="shared" si="26"/>
        <v>-4.57</v>
      </c>
      <c r="M34" s="3">
        <f t="shared" si="26"/>
        <v>-2.62</v>
      </c>
      <c r="N34" s="3">
        <f t="shared" si="26"/>
        <v>-0.57999999999999996</v>
      </c>
      <c r="O34" s="3">
        <f t="shared" si="26"/>
        <v>-1.38</v>
      </c>
      <c r="P34" s="3">
        <f t="shared" si="26"/>
        <v>63.05</v>
      </c>
      <c r="Q34" s="3">
        <f t="shared" si="26"/>
        <v>11</v>
      </c>
      <c r="R34" s="3">
        <f t="shared" si="26"/>
        <v>30.07</v>
      </c>
      <c r="S34" s="3">
        <f t="shared" si="26"/>
        <v>53.08</v>
      </c>
      <c r="T34" s="3">
        <f t="shared" si="26"/>
        <v>0</v>
      </c>
    </row>
    <row r="35" spans="1:20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1.98</v>
      </c>
      <c r="H35" s="3">
        <f>IFERROR(INDEX(D35:G35,COUNT(D35:G35)),"")</f>
        <v>1.98</v>
      </c>
      <c r="I35" s="3">
        <f t="shared" ref="I35:T35" si="27">IFERROR(INDEX(I51:I500,MATCH($C$35,$C$51:$C$500,0)),"")</f>
        <v>0.92</v>
      </c>
      <c r="J35" s="3">
        <f t="shared" si="27"/>
        <v>0.24</v>
      </c>
      <c r="K35" s="3">
        <f t="shared" si="27"/>
        <v>0.17</v>
      </c>
      <c r="L35" s="3">
        <f t="shared" si="27"/>
        <v>0.28999999999999998</v>
      </c>
      <c r="M35" s="3">
        <f t="shared" si="27"/>
        <v>1.2</v>
      </c>
      <c r="N35" s="3">
        <f t="shared" si="27"/>
        <v>1.58</v>
      </c>
      <c r="O35" s="3">
        <f t="shared" si="27"/>
        <v>1.2</v>
      </c>
      <c r="P35" s="3">
        <f t="shared" si="27"/>
        <v>0.56000000000000005</v>
      </c>
      <c r="Q35" s="3">
        <f t="shared" si="27"/>
        <v>0.91</v>
      </c>
      <c r="R35" s="3">
        <f t="shared" si="27"/>
        <v>2.83</v>
      </c>
      <c r="S35" s="3">
        <f t="shared" si="27"/>
        <v>5.65</v>
      </c>
      <c r="T35" s="3">
        <f t="shared" si="27"/>
        <v>0</v>
      </c>
    </row>
    <row r="36" spans="1:20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</row>
    <row r="51" spans="2:20" ht="15.5" x14ac:dyDescent="0.35">
      <c r="B51" t="s">
        <v>85</v>
      </c>
      <c r="C51" t="s">
        <v>5</v>
      </c>
      <c r="D51" s="5">
        <v>219669387598</v>
      </c>
      <c r="E51" s="5">
        <v>387041778252</v>
      </c>
      <c r="F51" s="5">
        <v>294061664815</v>
      </c>
      <c r="G51" s="5">
        <v>250114952983</v>
      </c>
      <c r="I51" s="5">
        <v>1258918814869</v>
      </c>
      <c r="J51" s="5">
        <v>1098223293439</v>
      </c>
      <c r="K51" s="5">
        <v>920006985202</v>
      </c>
      <c r="L51" s="5">
        <v>723804994492</v>
      </c>
      <c r="M51" s="5">
        <v>173845008546</v>
      </c>
      <c r="N51" s="5">
        <v>137116418764</v>
      </c>
      <c r="O51" s="5">
        <v>384697286910</v>
      </c>
      <c r="P51" s="5">
        <v>962188544595</v>
      </c>
      <c r="Q51" s="5">
        <v>1281160838141</v>
      </c>
      <c r="R51" s="5">
        <v>966887321903</v>
      </c>
      <c r="S51" s="5">
        <v>732160404552</v>
      </c>
      <c r="T51" s="5">
        <v>302014612123</v>
      </c>
    </row>
    <row r="52" spans="2:20" ht="15.5" x14ac:dyDescent="0.35">
      <c r="C52" t="s">
        <v>86</v>
      </c>
      <c r="D52" s="5">
        <v>-207375345674</v>
      </c>
      <c r="E52" s="5">
        <v>-357264883949</v>
      </c>
      <c r="F52" s="5">
        <v>-286722440926</v>
      </c>
      <c r="G52" s="5">
        <v>-244502764454</v>
      </c>
      <c r="I52" s="5">
        <v>-1209854806616</v>
      </c>
      <c r="J52" s="5">
        <v>-1053325962375</v>
      </c>
      <c r="K52" s="5">
        <v>-917986472600</v>
      </c>
      <c r="L52" s="5">
        <v>-749586646829</v>
      </c>
      <c r="M52" s="5">
        <v>-245397746247</v>
      </c>
      <c r="N52" s="5">
        <v>-259204089925</v>
      </c>
      <c r="O52" s="5">
        <v>-768545896697</v>
      </c>
      <c r="P52" s="5">
        <v>-839913080031</v>
      </c>
      <c r="Q52" s="5">
        <v>-1049983493518</v>
      </c>
      <c r="R52" s="5">
        <v>-771781097997</v>
      </c>
      <c r="S52" s="5">
        <v>-579109856731</v>
      </c>
      <c r="T52" s="5">
        <v>-236386531809</v>
      </c>
    </row>
    <row r="53" spans="2:20" ht="15.5" x14ac:dyDescent="0.35">
      <c r="C53" t="s">
        <v>87</v>
      </c>
      <c r="D53" s="5">
        <v>12294041924</v>
      </c>
      <c r="E53" s="5">
        <v>29776894303</v>
      </c>
      <c r="F53" s="5">
        <v>7339223889</v>
      </c>
      <c r="G53" s="5">
        <v>5612188529</v>
      </c>
      <c r="I53" s="5">
        <v>49064008253</v>
      </c>
      <c r="J53" s="5">
        <v>44897331064</v>
      </c>
      <c r="K53" s="5">
        <v>2020512602</v>
      </c>
      <c r="L53" s="5">
        <v>-25781652337</v>
      </c>
      <c r="M53" s="5">
        <v>-71552737701</v>
      </c>
      <c r="N53" s="5">
        <v>-122087671161</v>
      </c>
      <c r="O53" s="5">
        <v>-383848609787</v>
      </c>
      <c r="P53" s="5">
        <v>122275464564</v>
      </c>
      <c r="Q53" s="5">
        <v>231177344623</v>
      </c>
      <c r="R53" s="5">
        <v>195106223906</v>
      </c>
      <c r="S53" s="5">
        <v>153050547821</v>
      </c>
      <c r="T53" s="5">
        <v>65628080314</v>
      </c>
    </row>
    <row r="54" spans="2:20" ht="15.5" x14ac:dyDescent="0.35">
      <c r="C54" t="s">
        <v>88</v>
      </c>
      <c r="D54" s="5">
        <v>-6362818495</v>
      </c>
      <c r="E54" s="5">
        <v>-13626737217</v>
      </c>
      <c r="F54" s="5">
        <v>-5796297507</v>
      </c>
      <c r="G54" s="5">
        <v>-4510494812</v>
      </c>
      <c r="I54" s="5">
        <v>-28878033023</v>
      </c>
      <c r="J54" s="5">
        <v>-33062393758</v>
      </c>
      <c r="K54" s="5">
        <v>-88625178157</v>
      </c>
      <c r="L54" s="5">
        <v>-18832594699</v>
      </c>
      <c r="M54" s="5">
        <v>-25560737859</v>
      </c>
      <c r="N54" s="5">
        <v>-22661426649</v>
      </c>
      <c r="O54" s="5">
        <v>-36413196342</v>
      </c>
      <c r="P54" s="5">
        <v>-34265287471</v>
      </c>
      <c r="Q54" s="5">
        <v>-41460874627</v>
      </c>
      <c r="R54" s="5">
        <v>-47621947546</v>
      </c>
      <c r="S54" s="5">
        <v>-11487671210</v>
      </c>
      <c r="T54" s="5">
        <v>-7085894018</v>
      </c>
    </row>
    <row r="55" spans="2:20" ht="15.5" x14ac:dyDescent="0.35">
      <c r="C55" t="s">
        <v>438</v>
      </c>
      <c r="E55" s="5">
        <v>-7951389341</v>
      </c>
      <c r="F55" s="5">
        <v>-5657506352</v>
      </c>
      <c r="G55" s="5">
        <v>-9182550161</v>
      </c>
      <c r="I55" s="5">
        <v>-22791445854</v>
      </c>
      <c r="J55" s="5">
        <v>-14818804210</v>
      </c>
      <c r="K55" s="5">
        <v>-19077535516</v>
      </c>
      <c r="L55" s="5">
        <v>-18832594699</v>
      </c>
    </row>
    <row r="56" spans="2:20" ht="15.5" x14ac:dyDescent="0.35">
      <c r="C56" t="s">
        <v>90</v>
      </c>
      <c r="D56" s="5">
        <v>-6362818495</v>
      </c>
      <c r="G56" s="5">
        <v>4944503487</v>
      </c>
      <c r="M56" s="5">
        <v>-25560737859</v>
      </c>
      <c r="N56" s="5">
        <v>-22661426649</v>
      </c>
      <c r="O56" s="5">
        <v>-36413196342</v>
      </c>
      <c r="P56" s="5">
        <v>-34265287471</v>
      </c>
      <c r="Q56" s="5">
        <v>-41460874627</v>
      </c>
      <c r="R56" s="5">
        <v>-48491252988</v>
      </c>
      <c r="S56" s="5">
        <v>-15623415198</v>
      </c>
      <c r="T56" s="5">
        <v>-8791516217</v>
      </c>
    </row>
    <row r="57" spans="2:20" ht="15.5" x14ac:dyDescent="0.35">
      <c r="C57" t="s">
        <v>91</v>
      </c>
    </row>
    <row r="58" spans="2:20" ht="15.5" x14ac:dyDescent="0.35">
      <c r="C58" t="s">
        <v>92</v>
      </c>
      <c r="D58" s="5">
        <v>5931223429</v>
      </c>
      <c r="E58" s="5">
        <v>16150157086</v>
      </c>
      <c r="F58" s="5">
        <v>1542926382</v>
      </c>
      <c r="G58" s="5">
        <v>1101693717</v>
      </c>
      <c r="I58" s="5">
        <v>20185975230</v>
      </c>
      <c r="J58" s="5">
        <v>11834937306</v>
      </c>
      <c r="K58" s="5">
        <v>-86604665555</v>
      </c>
      <c r="L58" s="5">
        <v>-44614247036</v>
      </c>
      <c r="M58" s="5">
        <v>-97113475560</v>
      </c>
      <c r="N58" s="5">
        <v>-144749097810</v>
      </c>
      <c r="O58" s="5">
        <v>-420261806129</v>
      </c>
      <c r="P58" s="5">
        <v>88010177093</v>
      </c>
      <c r="Q58" s="5">
        <v>189716469996</v>
      </c>
      <c r="R58" s="5">
        <v>147484276360</v>
      </c>
      <c r="S58" s="5">
        <v>141562876611</v>
      </c>
      <c r="T58" s="5">
        <v>58542186296</v>
      </c>
    </row>
    <row r="59" spans="2:20" ht="15.5" x14ac:dyDescent="0.35">
      <c r="C59" t="s">
        <v>93</v>
      </c>
      <c r="D59" s="5">
        <v>-3150628668</v>
      </c>
      <c r="E59" s="5">
        <v>-1324291167</v>
      </c>
      <c r="F59" s="5">
        <v>-1594826625</v>
      </c>
      <c r="G59" s="5">
        <v>-1094344173</v>
      </c>
      <c r="I59" s="5">
        <v>-5329574895</v>
      </c>
      <c r="J59" s="5">
        <v>-3915619733</v>
      </c>
      <c r="K59" s="5">
        <v>-2876758878</v>
      </c>
      <c r="L59" s="5">
        <v>-14851911286</v>
      </c>
      <c r="M59" s="5">
        <v>-5373286981</v>
      </c>
      <c r="N59" s="5">
        <v>-321395165477</v>
      </c>
      <c r="O59" s="5">
        <v>-23477452218</v>
      </c>
      <c r="P59" s="5">
        <v>-76289133379</v>
      </c>
      <c r="Q59" s="5">
        <v>-49622487552</v>
      </c>
      <c r="R59" s="5">
        <v>-25759502429</v>
      </c>
      <c r="S59" s="5">
        <v>-49558222116</v>
      </c>
      <c r="T59" s="5">
        <v>-10371026045</v>
      </c>
    </row>
    <row r="60" spans="2:20" ht="15.5" x14ac:dyDescent="0.35">
      <c r="C60" t="s">
        <v>26</v>
      </c>
      <c r="D60" s="5">
        <v>-1841260646</v>
      </c>
      <c r="E60" s="5">
        <v>-1327962289</v>
      </c>
      <c r="F60" s="5">
        <v>-1594826625</v>
      </c>
      <c r="G60" s="5">
        <v>-1321298098</v>
      </c>
      <c r="I60" s="5">
        <v>-5333376289</v>
      </c>
      <c r="J60" s="5">
        <v>-3926480438</v>
      </c>
      <c r="K60" s="5">
        <v>-2908312437</v>
      </c>
      <c r="L60" s="5">
        <v>-11419671994</v>
      </c>
      <c r="M60" s="5">
        <v>-3762972756</v>
      </c>
      <c r="N60" s="5">
        <v>-65105015892</v>
      </c>
      <c r="O60" s="5">
        <v>-37577045909</v>
      </c>
      <c r="P60" s="5">
        <v>-61304855518</v>
      </c>
      <c r="Q60" s="5">
        <v>-52920651499</v>
      </c>
      <c r="R60" s="5">
        <v>-35020811797</v>
      </c>
      <c r="S60" s="5">
        <v>-23690518727</v>
      </c>
      <c r="T60" s="5">
        <v>-9143610927</v>
      </c>
    </row>
    <row r="61" spans="2:20" ht="15.5" x14ac:dyDescent="0.35">
      <c r="C61" t="s">
        <v>94</v>
      </c>
      <c r="D61" s="5">
        <v>929825</v>
      </c>
      <c r="E61" s="5">
        <v>3671122</v>
      </c>
      <c r="I61" s="5">
        <v>3801394</v>
      </c>
      <c r="J61" s="5">
        <v>10860705</v>
      </c>
      <c r="K61" s="5">
        <v>31553559</v>
      </c>
      <c r="L61" s="5">
        <v>24808776</v>
      </c>
      <c r="M61" s="5">
        <v>9773539</v>
      </c>
      <c r="N61" s="5">
        <v>334009696</v>
      </c>
      <c r="O61" s="5">
        <v>544881646</v>
      </c>
      <c r="P61" s="5">
        <v>3650070595</v>
      </c>
      <c r="Q61" s="5">
        <v>3768908412</v>
      </c>
      <c r="R61" s="5">
        <v>13120349810</v>
      </c>
    </row>
    <row r="62" spans="2:20" ht="15.5" x14ac:dyDescent="0.35">
      <c r="C62" t="s">
        <v>339</v>
      </c>
      <c r="M62" s="5">
        <v>-392569556</v>
      </c>
      <c r="O62" s="5">
        <v>-3589762119</v>
      </c>
    </row>
    <row r="63" spans="2:20" ht="15.5" x14ac:dyDescent="0.35">
      <c r="C63" t="s">
        <v>96</v>
      </c>
      <c r="L63" s="5">
        <v>-7512163783</v>
      </c>
      <c r="M63" s="5">
        <v>-451480147</v>
      </c>
      <c r="N63" s="5">
        <v>-333049375</v>
      </c>
      <c r="O63" s="5">
        <v>5616958917</v>
      </c>
      <c r="P63" s="5">
        <v>-9742038262</v>
      </c>
    </row>
    <row r="64" spans="2:20" ht="15.5" x14ac:dyDescent="0.35">
      <c r="C64" t="s">
        <v>97</v>
      </c>
      <c r="D64" s="5">
        <v>-3150628668</v>
      </c>
      <c r="E64" s="5">
        <v>-1324291167</v>
      </c>
      <c r="F64" s="5">
        <v>-1594826625</v>
      </c>
      <c r="G64" s="5">
        <v>-1094344173</v>
      </c>
      <c r="I64" s="5">
        <v>-5329574895</v>
      </c>
      <c r="J64" s="5">
        <v>-3915619733</v>
      </c>
      <c r="K64" s="5">
        <v>-2876758878</v>
      </c>
      <c r="L64" s="5">
        <v>-14851911286</v>
      </c>
      <c r="M64" s="5">
        <v>-5373286981</v>
      </c>
      <c r="N64" s="5">
        <v>-321395165477</v>
      </c>
      <c r="O64" s="5">
        <v>-23477452218</v>
      </c>
      <c r="P64" s="5">
        <v>-76289133379</v>
      </c>
      <c r="Q64" s="5">
        <v>-49622487552</v>
      </c>
      <c r="R64" s="5">
        <v>-25759502429</v>
      </c>
      <c r="S64" s="5">
        <v>-49558222116</v>
      </c>
      <c r="T64" s="5">
        <v>-10371026045</v>
      </c>
    </row>
    <row r="65" spans="3:20" ht="15.5" x14ac:dyDescent="0.35">
      <c r="C65" t="s">
        <v>28</v>
      </c>
      <c r="D65" s="5">
        <v>2780594761</v>
      </c>
      <c r="E65" s="5">
        <v>14825865919</v>
      </c>
      <c r="F65" s="5">
        <v>-51900243</v>
      </c>
      <c r="G65" s="5">
        <v>7349544</v>
      </c>
      <c r="I65" s="5">
        <v>14856400335</v>
      </c>
      <c r="J65" s="5">
        <v>7919317573</v>
      </c>
      <c r="K65" s="5">
        <v>-89481424433</v>
      </c>
      <c r="L65" s="5">
        <v>-59466158322</v>
      </c>
      <c r="M65" s="5">
        <v>-102486762541</v>
      </c>
      <c r="N65" s="5">
        <v>-466144263287</v>
      </c>
      <c r="O65" s="5">
        <v>-443739258347</v>
      </c>
      <c r="P65" s="5">
        <v>11721043714</v>
      </c>
      <c r="Q65" s="5">
        <v>140093982444</v>
      </c>
      <c r="R65" s="5">
        <v>121724773931</v>
      </c>
      <c r="S65" s="5">
        <v>92004654495</v>
      </c>
      <c r="T65" s="5">
        <v>48171160251</v>
      </c>
    </row>
    <row r="66" spans="3:20" ht="15.5" x14ac:dyDescent="0.35">
      <c r="C66" t="s">
        <v>27</v>
      </c>
      <c r="D66" s="5">
        <v>-19671469761</v>
      </c>
      <c r="E66" s="5">
        <v>-41857170048</v>
      </c>
      <c r="I66" s="5">
        <v>-41857170048</v>
      </c>
      <c r="J66" s="5">
        <v>-44972119363</v>
      </c>
      <c r="K66" s="5">
        <v>-52817082731</v>
      </c>
      <c r="M66" s="5">
        <v>22895356394</v>
      </c>
      <c r="N66" s="5">
        <v>91212185473</v>
      </c>
      <c r="O66" s="5">
        <v>108897732748</v>
      </c>
      <c r="P66" s="5">
        <v>-3234277603</v>
      </c>
      <c r="Q66" s="5">
        <v>-34545356563</v>
      </c>
      <c r="R66" s="5">
        <v>-30783823298</v>
      </c>
      <c r="S66" s="5">
        <v>-14136981666</v>
      </c>
      <c r="T66" s="5">
        <v>-12215349370</v>
      </c>
    </row>
    <row r="67" spans="3:20" ht="15.5" x14ac:dyDescent="0.35">
      <c r="C67" t="s">
        <v>98</v>
      </c>
      <c r="E67" s="5">
        <v>-41857170048</v>
      </c>
      <c r="I67" s="5">
        <v>-41857170048</v>
      </c>
      <c r="J67" s="5">
        <v>-44972119363</v>
      </c>
      <c r="K67" s="5">
        <v>-52817082731</v>
      </c>
      <c r="M67" s="5">
        <v>22895356394</v>
      </c>
      <c r="N67" s="5">
        <v>91212185473</v>
      </c>
      <c r="O67" s="5">
        <v>108897732748</v>
      </c>
      <c r="P67" s="5">
        <v>-3234277603</v>
      </c>
      <c r="Q67" s="5">
        <v>-33846361622</v>
      </c>
      <c r="R67" s="5">
        <v>-28178910000</v>
      </c>
      <c r="S67" s="5">
        <v>-14219993250</v>
      </c>
      <c r="T67" s="5">
        <v>-12253668000</v>
      </c>
    </row>
    <row r="68" spans="3:20" ht="15.5" x14ac:dyDescent="0.35">
      <c r="C68" t="s">
        <v>99</v>
      </c>
      <c r="R68" s="5">
        <v>19156664</v>
      </c>
      <c r="S68" s="5">
        <v>83011584</v>
      </c>
      <c r="T68" s="5">
        <v>38318630</v>
      </c>
    </row>
    <row r="69" spans="3:20" ht="15.5" x14ac:dyDescent="0.35">
      <c r="C69" t="s">
        <v>547</v>
      </c>
      <c r="Q69" s="5">
        <v>-698994941</v>
      </c>
      <c r="R69" s="5">
        <v>-2624069962</v>
      </c>
    </row>
    <row r="70" spans="3:20" ht="15.5" x14ac:dyDescent="0.35">
      <c r="C70" t="s">
        <v>100</v>
      </c>
      <c r="D70" s="5">
        <v>-19671469761</v>
      </c>
      <c r="E70" s="5">
        <v>-41857170048</v>
      </c>
      <c r="I70" s="5">
        <v>-41857170048</v>
      </c>
      <c r="J70" s="5">
        <v>-44972119363</v>
      </c>
      <c r="K70" s="5">
        <v>-52817082731</v>
      </c>
      <c r="M70" s="5">
        <v>22895356394</v>
      </c>
      <c r="N70" s="5">
        <v>91212185473</v>
      </c>
      <c r="O70" s="5">
        <v>108897732748</v>
      </c>
      <c r="P70" s="5">
        <v>-3234277603</v>
      </c>
      <c r="Q70" s="5">
        <v>-34545356563</v>
      </c>
      <c r="R70" s="5">
        <v>-30783823298</v>
      </c>
      <c r="S70" s="5">
        <v>-14136981666</v>
      </c>
      <c r="T70" s="5">
        <v>-12215349370</v>
      </c>
    </row>
    <row r="71" spans="3:20" ht="15.5" x14ac:dyDescent="0.35">
      <c r="C71" t="s">
        <v>104</v>
      </c>
      <c r="D71" s="5">
        <v>-16890875000</v>
      </c>
      <c r="E71" s="5">
        <v>-27031304129</v>
      </c>
      <c r="F71" s="5">
        <v>-51900243</v>
      </c>
      <c r="G71" s="5">
        <v>7349544</v>
      </c>
      <c r="I71" s="5">
        <v>-27000769713</v>
      </c>
      <c r="J71" s="5">
        <v>-37052801790</v>
      </c>
      <c r="K71" s="5">
        <v>-142298507164</v>
      </c>
      <c r="L71" s="5">
        <v>-45726829010</v>
      </c>
      <c r="M71" s="5">
        <v>-79591406147</v>
      </c>
      <c r="N71" s="5">
        <v>-374932077814</v>
      </c>
      <c r="O71" s="5">
        <v>-334841525599</v>
      </c>
      <c r="P71" s="5">
        <v>8486766111</v>
      </c>
      <c r="Q71" s="5">
        <v>105548625881</v>
      </c>
      <c r="R71" s="5">
        <v>90940950633</v>
      </c>
      <c r="S71" s="5">
        <v>77867672829</v>
      </c>
      <c r="T71" s="5">
        <v>35955810881</v>
      </c>
    </row>
    <row r="72" spans="3:20" ht="15.5" x14ac:dyDescent="0.35">
      <c r="C72" t="s">
        <v>105</v>
      </c>
      <c r="E72" s="5">
        <v>374423828</v>
      </c>
      <c r="I72" s="5">
        <v>374423828</v>
      </c>
      <c r="J72" s="5">
        <v>702114031</v>
      </c>
      <c r="K72" s="5">
        <v>-490144780</v>
      </c>
      <c r="L72" s="5">
        <v>1387148525</v>
      </c>
      <c r="M72" s="5">
        <v>1568580197</v>
      </c>
      <c r="N72" s="5">
        <v>655437375</v>
      </c>
      <c r="O72" s="5">
        <v>1342765739</v>
      </c>
      <c r="P72" s="5">
        <v>1594488046</v>
      </c>
      <c r="Q72" s="5">
        <v>-1092112537</v>
      </c>
      <c r="R72" s="5">
        <v>46509278</v>
      </c>
      <c r="S72" s="5">
        <v>58871779</v>
      </c>
      <c r="T72" s="5">
        <v>86722859</v>
      </c>
    </row>
    <row r="73" spans="3:20" ht="15.5" x14ac:dyDescent="0.35">
      <c r="C73" t="s">
        <v>106</v>
      </c>
      <c r="E73" s="5">
        <v>374423828</v>
      </c>
      <c r="I73" s="5">
        <v>374423828</v>
      </c>
      <c r="J73" s="5">
        <v>702114031</v>
      </c>
      <c r="K73" s="5">
        <v>-490144780</v>
      </c>
      <c r="L73" s="5">
        <v>1387148525</v>
      </c>
      <c r="M73" s="5">
        <v>1568580197</v>
      </c>
      <c r="N73" s="5">
        <v>655437375</v>
      </c>
      <c r="O73" s="5">
        <v>1342765739</v>
      </c>
      <c r="P73" s="5">
        <v>1594488046</v>
      </c>
      <c r="Q73" s="5">
        <v>-1092112537</v>
      </c>
      <c r="R73" s="5">
        <v>46509278</v>
      </c>
      <c r="S73" s="5">
        <v>58871779</v>
      </c>
      <c r="T73" s="5">
        <v>86722859</v>
      </c>
    </row>
    <row r="74" spans="3:20" ht="15.5" x14ac:dyDescent="0.35">
      <c r="C74" t="s">
        <v>107</v>
      </c>
      <c r="D74" s="5">
        <v>-16890875000</v>
      </c>
      <c r="E74" s="5">
        <v>-26656880301</v>
      </c>
      <c r="F74" s="5">
        <v>-51900243</v>
      </c>
      <c r="G74" s="5">
        <v>7349544</v>
      </c>
      <c r="I74" s="5">
        <v>-26626345885</v>
      </c>
      <c r="J74" s="5">
        <v>-36350687759</v>
      </c>
      <c r="K74" s="5">
        <v>-142788651944</v>
      </c>
      <c r="L74" s="5">
        <v>-44339680485</v>
      </c>
      <c r="M74" s="5">
        <v>-78022825950</v>
      </c>
      <c r="N74" s="5">
        <v>-374276640439</v>
      </c>
      <c r="O74" s="5">
        <v>-333498759860</v>
      </c>
      <c r="P74" s="5">
        <v>10081254157</v>
      </c>
      <c r="Q74" s="5">
        <v>104456513344</v>
      </c>
      <c r="R74" s="5">
        <v>90987459911</v>
      </c>
      <c r="S74" s="5">
        <v>77926544608</v>
      </c>
      <c r="T74" s="5">
        <v>36042533740</v>
      </c>
    </row>
    <row r="75" spans="3:20" ht="15.5" x14ac:dyDescent="0.35">
      <c r="C75" t="s">
        <v>108</v>
      </c>
      <c r="D75" s="5">
        <v>-16890875000</v>
      </c>
      <c r="E75" s="5">
        <v>-27031304130</v>
      </c>
      <c r="F75" s="5">
        <v>-51900243</v>
      </c>
      <c r="G75" s="5">
        <v>7349544</v>
      </c>
      <c r="I75" s="5">
        <v>-27000769714</v>
      </c>
      <c r="J75" s="5">
        <v>-37052801791</v>
      </c>
      <c r="K75" s="5">
        <v>-142298507164</v>
      </c>
      <c r="L75" s="5">
        <v>-45726829010</v>
      </c>
      <c r="M75" s="5">
        <v>-79591406147</v>
      </c>
      <c r="N75" s="5">
        <v>-374932077814</v>
      </c>
      <c r="O75" s="5">
        <v>-334841525599</v>
      </c>
      <c r="P75" s="5">
        <v>8486766111</v>
      </c>
      <c r="Q75" s="5">
        <v>105548625881</v>
      </c>
      <c r="R75" s="5">
        <v>90940950633</v>
      </c>
      <c r="S75" s="5">
        <v>77867672829</v>
      </c>
      <c r="T75" s="5">
        <v>35955810881</v>
      </c>
    </row>
    <row r="76" spans="3:20" ht="15.5" x14ac:dyDescent="0.35">
      <c r="C76" t="s">
        <v>7</v>
      </c>
      <c r="D76" s="5">
        <v>-16890875000</v>
      </c>
      <c r="E76" s="5">
        <v>-26656880303</v>
      </c>
      <c r="F76" s="5">
        <v>-51900243</v>
      </c>
      <c r="G76" s="5">
        <v>7349544</v>
      </c>
      <c r="I76" s="5">
        <v>-26626345887</v>
      </c>
      <c r="J76" s="5">
        <v>-36350687761</v>
      </c>
      <c r="K76" s="5">
        <v>-142788651944</v>
      </c>
      <c r="L76" s="5">
        <v>-44339680485</v>
      </c>
      <c r="M76" s="5">
        <v>-78022825950</v>
      </c>
      <c r="N76" s="5">
        <v>-374276640439</v>
      </c>
      <c r="O76" s="5">
        <v>-333498759860</v>
      </c>
      <c r="P76" s="5">
        <v>10081254157</v>
      </c>
      <c r="Q76" s="5">
        <v>104456513344</v>
      </c>
      <c r="R76" s="5">
        <v>90987459911</v>
      </c>
      <c r="S76" s="5">
        <v>77926544608</v>
      </c>
      <c r="T76" s="5">
        <v>36042533740</v>
      </c>
    </row>
    <row r="77" spans="3:20" ht="15.5" x14ac:dyDescent="0.35">
      <c r="C77" t="s">
        <v>110</v>
      </c>
      <c r="D77" s="5">
        <v>-16890875000</v>
      </c>
      <c r="E77" s="5">
        <v>-27031304130</v>
      </c>
      <c r="F77" s="5">
        <v>-51900243</v>
      </c>
      <c r="G77" s="5">
        <v>7349544</v>
      </c>
      <c r="I77" s="5">
        <v>-27000769714</v>
      </c>
      <c r="J77" s="5">
        <v>-37052801791</v>
      </c>
      <c r="K77" s="5">
        <v>-142298507164</v>
      </c>
      <c r="L77" s="5">
        <v>-45726829010</v>
      </c>
      <c r="M77" s="5">
        <v>-79591406147</v>
      </c>
      <c r="N77" s="5">
        <v>-374932077814</v>
      </c>
      <c r="O77" s="5">
        <v>-334841525599</v>
      </c>
      <c r="P77" s="5">
        <v>8486766111</v>
      </c>
      <c r="Q77" s="5">
        <v>105548625881</v>
      </c>
      <c r="R77" s="5">
        <v>90940950633</v>
      </c>
      <c r="S77" s="5">
        <v>77867672829</v>
      </c>
      <c r="T77" s="5">
        <v>35955810881</v>
      </c>
    </row>
    <row r="78" spans="3:20" ht="15.5" x14ac:dyDescent="0.35">
      <c r="C78" t="s">
        <v>111</v>
      </c>
      <c r="D78" s="5">
        <v>-16890875000</v>
      </c>
      <c r="E78" s="5">
        <v>-26656880303</v>
      </c>
      <c r="F78" s="5">
        <v>-51900243</v>
      </c>
      <c r="G78" s="5">
        <v>7349544</v>
      </c>
      <c r="I78" s="5">
        <v>-26626345887</v>
      </c>
      <c r="J78" s="5">
        <v>-36350687761</v>
      </c>
      <c r="K78" s="5">
        <v>-142788651944</v>
      </c>
      <c r="L78" s="5">
        <v>-44339680485</v>
      </c>
      <c r="M78" s="5">
        <v>-78022825950</v>
      </c>
      <c r="N78" s="5">
        <v>-374276640439</v>
      </c>
      <c r="O78" s="5">
        <v>-333498759860</v>
      </c>
      <c r="P78" s="5">
        <v>10081254157</v>
      </c>
      <c r="Q78" s="5">
        <v>104456513344</v>
      </c>
      <c r="R78" s="5">
        <v>90987459911</v>
      </c>
      <c r="S78" s="5">
        <v>77926544608</v>
      </c>
      <c r="T78" s="5">
        <v>36042533740</v>
      </c>
    </row>
    <row r="79" spans="3:20" ht="15.5" x14ac:dyDescent="0.35">
      <c r="C79" t="s">
        <v>112</v>
      </c>
      <c r="D79" s="5">
        <v>-16890875000</v>
      </c>
      <c r="E79" s="5">
        <v>-26656880303</v>
      </c>
      <c r="F79" s="5">
        <v>-51900243</v>
      </c>
      <c r="G79" s="5">
        <v>7349544</v>
      </c>
      <c r="I79" s="5">
        <v>-26626345887</v>
      </c>
      <c r="J79" s="5">
        <v>-36350687761</v>
      </c>
      <c r="K79" s="5">
        <v>-142788651944</v>
      </c>
      <c r="L79" s="5">
        <v>-44339680485</v>
      </c>
      <c r="M79" s="5">
        <v>-78022825950</v>
      </c>
      <c r="N79" s="5">
        <v>-374276640439</v>
      </c>
      <c r="O79" s="5">
        <v>-333498759860</v>
      </c>
      <c r="P79" s="5">
        <v>10081254157</v>
      </c>
      <c r="Q79" s="5">
        <v>104456513344</v>
      </c>
      <c r="R79" s="5">
        <v>90987459911</v>
      </c>
      <c r="S79" s="5">
        <v>77926544608</v>
      </c>
      <c r="T79" s="5">
        <v>36042533740</v>
      </c>
    </row>
    <row r="81" spans="2:20" ht="15.5" x14ac:dyDescent="0.35">
      <c r="B81" t="s">
        <v>113</v>
      </c>
      <c r="C81" t="s">
        <v>114</v>
      </c>
    </row>
    <row r="82" spans="2:20" ht="15.5" x14ac:dyDescent="0.35">
      <c r="C82" t="s">
        <v>115</v>
      </c>
    </row>
    <row r="83" spans="2:20" ht="15.5" x14ac:dyDescent="0.35">
      <c r="C83" t="s">
        <v>19</v>
      </c>
      <c r="D83" s="5">
        <v>6008840178</v>
      </c>
      <c r="E83" s="5">
        <v>11216513614</v>
      </c>
      <c r="F83" s="5">
        <v>29982570015</v>
      </c>
      <c r="G83" s="5">
        <v>6220009993</v>
      </c>
      <c r="I83" s="5">
        <v>11216513614</v>
      </c>
      <c r="J83" s="5">
        <v>4613552277</v>
      </c>
      <c r="K83" s="5">
        <v>6268158160</v>
      </c>
      <c r="L83" s="5">
        <v>3006442417</v>
      </c>
      <c r="M83" s="5">
        <v>4681073824</v>
      </c>
      <c r="N83" s="5">
        <v>847574657</v>
      </c>
      <c r="O83" s="5">
        <v>1035983154</v>
      </c>
      <c r="P83" s="5">
        <v>87235441950</v>
      </c>
      <c r="Q83" s="5">
        <v>117638533565</v>
      </c>
      <c r="R83" s="5">
        <v>57447397484</v>
      </c>
      <c r="S83" s="5">
        <v>598819860845</v>
      </c>
      <c r="T83" s="5">
        <v>8403901123</v>
      </c>
    </row>
    <row r="84" spans="2:20" ht="15.5" x14ac:dyDescent="0.35">
      <c r="C84" t="s">
        <v>341</v>
      </c>
      <c r="R84" s="5">
        <v>20101457360</v>
      </c>
      <c r="S84" s="5">
        <v>12335418220</v>
      </c>
      <c r="T84" s="5">
        <v>14342713300</v>
      </c>
    </row>
    <row r="85" spans="2:20" ht="15.5" x14ac:dyDescent="0.35">
      <c r="C85" t="s">
        <v>116</v>
      </c>
      <c r="D85" s="5">
        <v>294621162335</v>
      </c>
      <c r="E85" s="5">
        <v>296444848784</v>
      </c>
      <c r="F85" s="5">
        <v>290928042943</v>
      </c>
      <c r="G85" s="5">
        <v>299174412796</v>
      </c>
      <c r="I85" s="5">
        <v>296444848784</v>
      </c>
      <c r="J85" s="5">
        <v>284475258595</v>
      </c>
      <c r="K85" s="5">
        <v>263256351096</v>
      </c>
      <c r="L85" s="5">
        <v>233279905885</v>
      </c>
      <c r="M85" s="5">
        <v>152244329190</v>
      </c>
      <c r="N85" s="5">
        <v>148286465669</v>
      </c>
      <c r="O85" s="5">
        <v>336382877376</v>
      </c>
      <c r="P85" s="5">
        <v>373804048275</v>
      </c>
      <c r="Q85" s="5">
        <v>314185738486</v>
      </c>
      <c r="R85" s="5">
        <v>260507463050</v>
      </c>
      <c r="S85" s="5">
        <v>99577209954</v>
      </c>
      <c r="T85" s="5">
        <v>42489299901</v>
      </c>
    </row>
    <row r="86" spans="2:20" ht="15.5" x14ac:dyDescent="0.35">
      <c r="C86" t="s">
        <v>120</v>
      </c>
      <c r="D86" s="5">
        <v>382284000</v>
      </c>
      <c r="E86" s="5">
        <v>382284000</v>
      </c>
      <c r="F86" s="5">
        <v>4986238950</v>
      </c>
      <c r="G86" s="5">
        <v>4187061402</v>
      </c>
      <c r="I86" s="5">
        <v>382284000</v>
      </c>
      <c r="J86" s="5">
        <v>2291017800</v>
      </c>
      <c r="K86" s="5">
        <v>10199463026</v>
      </c>
      <c r="L86" s="5">
        <v>20429812708</v>
      </c>
      <c r="M86" s="5">
        <v>57656478226</v>
      </c>
      <c r="N86" s="5">
        <v>19608653230</v>
      </c>
      <c r="O86" s="5">
        <v>18944956470</v>
      </c>
      <c r="P86" s="5">
        <v>72520548</v>
      </c>
      <c r="Q86" s="5">
        <v>540974301</v>
      </c>
      <c r="R86" s="5">
        <v>4497198821</v>
      </c>
      <c r="S86" s="5">
        <v>388031175</v>
      </c>
      <c r="T86" s="5">
        <v>5997891022</v>
      </c>
    </row>
    <row r="87" spans="2:20" ht="15.5" x14ac:dyDescent="0.35">
      <c r="C87" t="s">
        <v>117</v>
      </c>
      <c r="D87" s="5">
        <v>51089101880</v>
      </c>
      <c r="E87" s="5">
        <v>12098101880</v>
      </c>
      <c r="F87" s="5">
        <v>12098101880</v>
      </c>
      <c r="G87" s="5">
        <v>12098101880</v>
      </c>
      <c r="I87" s="5">
        <v>12098101880</v>
      </c>
      <c r="J87" s="5">
        <v>8098101880</v>
      </c>
    </row>
    <row r="88" spans="2:20" ht="15.5" x14ac:dyDescent="0.35">
      <c r="C88" t="s">
        <v>118</v>
      </c>
      <c r="D88" s="5">
        <v>10198229061</v>
      </c>
      <c r="E88" s="5">
        <v>15532132477</v>
      </c>
      <c r="F88" s="5">
        <v>16173977355</v>
      </c>
      <c r="G88" s="5">
        <v>13891044100</v>
      </c>
      <c r="I88" s="5">
        <v>15532132477</v>
      </c>
      <c r="J88" s="5">
        <v>14268135204</v>
      </c>
      <c r="K88" s="5">
        <v>26232704580</v>
      </c>
    </row>
    <row r="89" spans="2:20" ht="15.5" x14ac:dyDescent="0.35">
      <c r="C89" t="s">
        <v>121</v>
      </c>
      <c r="D89" s="5">
        <v>382284000</v>
      </c>
      <c r="E89" s="5">
        <v>382284000</v>
      </c>
      <c r="F89" s="5">
        <v>4986238950</v>
      </c>
      <c r="G89" s="5">
        <v>4187061402</v>
      </c>
      <c r="I89" s="5">
        <v>382284000</v>
      </c>
      <c r="J89" s="5">
        <v>2291017800</v>
      </c>
      <c r="K89" s="5">
        <v>10199463026</v>
      </c>
      <c r="L89" s="5">
        <v>20429812708</v>
      </c>
      <c r="M89" s="5">
        <v>57656478226</v>
      </c>
      <c r="N89" s="5">
        <v>19608653230</v>
      </c>
      <c r="O89" s="5">
        <v>18944956470</v>
      </c>
      <c r="P89" s="5">
        <v>72520548</v>
      </c>
      <c r="Q89" s="5">
        <v>540974301</v>
      </c>
      <c r="R89" s="5">
        <v>4497198821</v>
      </c>
      <c r="S89" s="5">
        <v>388031175</v>
      </c>
      <c r="T89" s="5">
        <v>5997891022</v>
      </c>
    </row>
    <row r="90" spans="2:20" ht="15.5" x14ac:dyDescent="0.35">
      <c r="C90" t="s">
        <v>122</v>
      </c>
      <c r="D90" s="5">
        <v>146694166200</v>
      </c>
      <c r="E90" s="5">
        <v>147052093260</v>
      </c>
      <c r="F90" s="5">
        <v>135928916063</v>
      </c>
      <c r="G90" s="5">
        <v>144321156733</v>
      </c>
      <c r="I90" s="5">
        <v>147052093260</v>
      </c>
      <c r="J90" s="5">
        <v>137028577510</v>
      </c>
      <c r="K90" s="5">
        <v>85825551605</v>
      </c>
      <c r="L90" s="5">
        <v>94795394426</v>
      </c>
      <c r="M90" s="5">
        <v>138946941306</v>
      </c>
      <c r="N90" s="5">
        <v>226327728600</v>
      </c>
      <c r="O90" s="5">
        <v>371664967685</v>
      </c>
      <c r="P90" s="5">
        <v>518163430224</v>
      </c>
      <c r="Q90" s="5">
        <v>470774609279</v>
      </c>
      <c r="R90" s="5">
        <v>309151588571</v>
      </c>
      <c r="S90" s="5">
        <v>140953701250</v>
      </c>
      <c r="T90" s="5">
        <v>95397985756</v>
      </c>
    </row>
    <row r="91" spans="2:20" ht="15.5" x14ac:dyDescent="0.35">
      <c r="C91" t="s">
        <v>91</v>
      </c>
      <c r="D91" s="5">
        <v>-2109680756</v>
      </c>
      <c r="E91" s="5">
        <v>-2109680756</v>
      </c>
      <c r="F91" s="5">
        <v>-2484104584</v>
      </c>
      <c r="G91" s="5">
        <v>-2484104584</v>
      </c>
      <c r="I91" s="5">
        <v>-2109680756</v>
      </c>
      <c r="J91" s="5">
        <v>-2484104584</v>
      </c>
      <c r="K91" s="5">
        <v>-3186218614</v>
      </c>
      <c r="L91" s="5">
        <v>-2696073834</v>
      </c>
      <c r="M91" s="5">
        <v>-4083222359</v>
      </c>
      <c r="N91" s="5">
        <v>-5651802556</v>
      </c>
      <c r="O91" s="5">
        <v>-6307239931</v>
      </c>
      <c r="P91" s="5">
        <v>-7650005671</v>
      </c>
      <c r="Q91" s="5">
        <v>-9244493716</v>
      </c>
      <c r="R91" s="5">
        <v>-7863021179</v>
      </c>
      <c r="S91" s="5">
        <v>169109543</v>
      </c>
      <c r="T91" s="5">
        <v>110237764</v>
      </c>
    </row>
    <row r="92" spans="2:20" ht="15.5" x14ac:dyDescent="0.35">
      <c r="C92" t="s">
        <v>123</v>
      </c>
      <c r="D92" s="5">
        <v>455544076456</v>
      </c>
      <c r="E92" s="5">
        <v>460972467818</v>
      </c>
      <c r="F92" s="5">
        <v>462826390266</v>
      </c>
      <c r="G92" s="5">
        <v>457103634571</v>
      </c>
      <c r="I92" s="5">
        <v>460972467818</v>
      </c>
      <c r="J92" s="5">
        <v>432597052882</v>
      </c>
      <c r="K92" s="5">
        <v>367731806829</v>
      </c>
      <c r="L92" s="5">
        <v>360134312394</v>
      </c>
      <c r="M92" s="5">
        <v>371313092931</v>
      </c>
      <c r="N92" s="5">
        <v>406427622866</v>
      </c>
      <c r="O92" s="5">
        <v>756678058275</v>
      </c>
      <c r="P92" s="5">
        <v>1061651667283</v>
      </c>
      <c r="Q92" s="5">
        <v>1009277949563</v>
      </c>
      <c r="R92" s="5">
        <v>698145073446</v>
      </c>
      <c r="S92" s="5">
        <v>955283710426</v>
      </c>
      <c r="T92" s="5">
        <v>193674852526</v>
      </c>
    </row>
    <row r="93" spans="2:20" ht="15.5" x14ac:dyDescent="0.35">
      <c r="C93" t="s">
        <v>124</v>
      </c>
    </row>
    <row r="94" spans="2:20" ht="15.5" x14ac:dyDescent="0.35">
      <c r="C94" t="s">
        <v>125</v>
      </c>
      <c r="D94" s="5">
        <v>78849096053</v>
      </c>
      <c r="E94" s="5">
        <v>98520565814</v>
      </c>
      <c r="F94" s="5">
        <v>140377735862</v>
      </c>
      <c r="G94" s="5">
        <v>140377735862</v>
      </c>
      <c r="I94" s="5">
        <v>98520565814</v>
      </c>
      <c r="J94" s="5">
        <v>140377735861</v>
      </c>
      <c r="K94" s="5">
        <v>185349855225</v>
      </c>
      <c r="L94" s="5">
        <v>238065208741</v>
      </c>
      <c r="M94" s="5">
        <v>224255791466</v>
      </c>
      <c r="N94" s="5">
        <v>201509047377</v>
      </c>
      <c r="O94" s="5">
        <v>110481728856</v>
      </c>
      <c r="P94" s="5">
        <v>2031584688</v>
      </c>
      <c r="Q94" s="5">
        <v>1561806807</v>
      </c>
      <c r="R94" s="5">
        <v>71645167</v>
      </c>
      <c r="S94" s="5">
        <v>67991596</v>
      </c>
      <c r="T94" s="5">
        <v>4603939</v>
      </c>
    </row>
    <row r="95" spans="2:20" ht="15.5" x14ac:dyDescent="0.35">
      <c r="C95" t="s">
        <v>381</v>
      </c>
      <c r="S95" s="5">
        <v>23972000000</v>
      </c>
      <c r="T95" s="5">
        <v>4382202300</v>
      </c>
    </row>
    <row r="96" spans="2:20" ht="15.5" x14ac:dyDescent="0.35">
      <c r="C96" t="s">
        <v>128</v>
      </c>
      <c r="D96" s="5">
        <v>5239830000</v>
      </c>
      <c r="E96" s="5">
        <v>5239830000</v>
      </c>
      <c r="F96" s="5">
        <v>5239830000</v>
      </c>
      <c r="G96" s="5">
        <v>5239830000</v>
      </c>
      <c r="I96" s="5">
        <v>5239830000</v>
      </c>
      <c r="J96" s="5">
        <v>5239830000</v>
      </c>
      <c r="K96" s="5">
        <v>5239830000</v>
      </c>
      <c r="L96" s="5">
        <v>5239830000</v>
      </c>
      <c r="M96" s="5">
        <v>5239830000</v>
      </c>
      <c r="N96" s="5">
        <v>5251080000</v>
      </c>
      <c r="O96" s="5">
        <v>5251080000</v>
      </c>
      <c r="P96" s="5">
        <v>5251080000</v>
      </c>
      <c r="Q96" s="5">
        <v>5251080000</v>
      </c>
      <c r="R96" s="5">
        <v>5251080000</v>
      </c>
      <c r="S96" s="5">
        <v>5251080000</v>
      </c>
      <c r="T96" s="5">
        <v>5250000000</v>
      </c>
    </row>
    <row r="97" spans="3:20" ht="15.5" x14ac:dyDescent="0.35">
      <c r="C97" t="s">
        <v>126</v>
      </c>
      <c r="D97" s="5">
        <v>587999670976</v>
      </c>
      <c r="E97" s="5">
        <v>592806457277</v>
      </c>
      <c r="F97" s="5">
        <v>572074557745</v>
      </c>
      <c r="G97" s="5">
        <v>581874929979</v>
      </c>
      <c r="I97" s="5">
        <v>592806457277</v>
      </c>
      <c r="J97" s="5">
        <v>598882798716</v>
      </c>
      <c r="K97" s="5">
        <v>629880209841</v>
      </c>
      <c r="L97" s="5">
        <v>751213517877</v>
      </c>
      <c r="M97" s="5">
        <v>787358030923</v>
      </c>
      <c r="N97" s="5">
        <v>855358852746</v>
      </c>
      <c r="O97" s="5">
        <v>917528954326</v>
      </c>
      <c r="P97" s="5">
        <v>1013295192173</v>
      </c>
      <c r="Q97" s="5">
        <v>967008843588</v>
      </c>
      <c r="R97" s="5">
        <v>971489883479</v>
      </c>
      <c r="S97" s="5">
        <v>590893109698</v>
      </c>
      <c r="T97" s="5">
        <v>106781385545</v>
      </c>
    </row>
    <row r="98" spans="3:20" ht="15.5" x14ac:dyDescent="0.35">
      <c r="C98" t="s">
        <v>127</v>
      </c>
      <c r="D98" s="5">
        <v>9195721450</v>
      </c>
      <c r="E98" s="5">
        <v>9431082650</v>
      </c>
      <c r="F98" s="5">
        <v>10138066250</v>
      </c>
      <c r="G98" s="5">
        <v>10138066250</v>
      </c>
      <c r="I98" s="5">
        <v>9431082650</v>
      </c>
      <c r="J98" s="5">
        <v>10372527450</v>
      </c>
      <c r="K98" s="5">
        <v>11313972250</v>
      </c>
      <c r="T98" s="5">
        <v>849936480</v>
      </c>
    </row>
    <row r="99" spans="3:20" ht="15.5" x14ac:dyDescent="0.35">
      <c r="C99" t="s">
        <v>130</v>
      </c>
      <c r="D99" s="5">
        <v>682128595670</v>
      </c>
      <c r="E99" s="5">
        <v>706842212932</v>
      </c>
      <c r="F99" s="5">
        <v>728649467048</v>
      </c>
      <c r="G99" s="5">
        <v>738399839282</v>
      </c>
      <c r="I99" s="5">
        <v>706842212932</v>
      </c>
      <c r="J99" s="5">
        <v>755715600264</v>
      </c>
      <c r="K99" s="5">
        <v>832484981455</v>
      </c>
      <c r="L99" s="5">
        <v>994643556618</v>
      </c>
      <c r="M99" s="5">
        <v>1016853652389</v>
      </c>
      <c r="N99" s="5">
        <v>1062118980123</v>
      </c>
      <c r="O99" s="5">
        <v>1064124028619</v>
      </c>
      <c r="P99" s="5">
        <v>1045338258103</v>
      </c>
      <c r="Q99" s="5">
        <v>1070198418432</v>
      </c>
      <c r="R99" s="5">
        <v>987906744322</v>
      </c>
      <c r="S99" s="5">
        <v>620184181294</v>
      </c>
      <c r="T99" s="5">
        <v>117268128264</v>
      </c>
    </row>
    <row r="100" spans="3:20" ht="15.5" x14ac:dyDescent="0.35">
      <c r="C100" t="s">
        <v>131</v>
      </c>
      <c r="D100" s="5">
        <v>1137672672126</v>
      </c>
      <c r="E100" s="5">
        <v>1167814680750</v>
      </c>
      <c r="F100" s="5">
        <v>1191475857314</v>
      </c>
      <c r="G100" s="5">
        <v>1195503473853</v>
      </c>
      <c r="I100" s="5">
        <v>1167814680750</v>
      </c>
      <c r="J100" s="5">
        <v>1188312653146</v>
      </c>
      <c r="K100" s="5">
        <v>1200216788284</v>
      </c>
      <c r="L100" s="5">
        <v>1354777869012</v>
      </c>
      <c r="M100" s="5">
        <v>1388166745320</v>
      </c>
      <c r="N100" s="5">
        <v>1468546602989</v>
      </c>
      <c r="O100" s="5">
        <v>1820802086894</v>
      </c>
      <c r="P100" s="5">
        <v>2106989925386</v>
      </c>
      <c r="Q100" s="5">
        <v>2079476367995</v>
      </c>
      <c r="R100" s="5">
        <v>1686051817768</v>
      </c>
      <c r="S100" s="5">
        <v>1575467891720</v>
      </c>
      <c r="T100" s="5">
        <v>310942980790</v>
      </c>
    </row>
    <row r="101" spans="3:20" ht="15.5" x14ac:dyDescent="0.35">
      <c r="C101" t="s">
        <v>132</v>
      </c>
    </row>
    <row r="102" spans="3:20" ht="15.5" x14ac:dyDescent="0.35">
      <c r="C102" t="s">
        <v>133</v>
      </c>
    </row>
    <row r="103" spans="3:20" ht="15.5" x14ac:dyDescent="0.35">
      <c r="C103" t="s">
        <v>134</v>
      </c>
      <c r="D103" s="5">
        <v>153066990842</v>
      </c>
      <c r="E103" s="5">
        <v>176627476751</v>
      </c>
      <c r="F103" s="5">
        <v>175977122001</v>
      </c>
      <c r="G103" s="5">
        <v>182235771553</v>
      </c>
      <c r="I103" s="5">
        <v>176627476751</v>
      </c>
      <c r="J103" s="5">
        <v>183566886291</v>
      </c>
      <c r="K103" s="5">
        <v>177688543811</v>
      </c>
      <c r="L103" s="5">
        <v>75542272392</v>
      </c>
      <c r="M103" s="5">
        <v>62715831299</v>
      </c>
      <c r="N103" s="5">
        <v>87969520353</v>
      </c>
      <c r="O103" s="5">
        <v>157910473785</v>
      </c>
      <c r="P103" s="5">
        <v>624106266559</v>
      </c>
      <c r="Q103" s="5">
        <v>562566242319</v>
      </c>
      <c r="R103" s="5">
        <v>231713245521</v>
      </c>
      <c r="S103" s="5">
        <v>191375466412</v>
      </c>
      <c r="T103" s="5">
        <v>226385162077</v>
      </c>
    </row>
    <row r="104" spans="3:20" ht="15.5" x14ac:dyDescent="0.35">
      <c r="C104" t="s">
        <v>135</v>
      </c>
      <c r="N104" s="5">
        <v>259792046</v>
      </c>
      <c r="O104" s="5">
        <v>1000000000</v>
      </c>
      <c r="P104" s="5">
        <v>474845003720</v>
      </c>
      <c r="Q104" s="5">
        <v>462359288844</v>
      </c>
      <c r="R104" s="5">
        <v>103865851922</v>
      </c>
      <c r="S104" s="5">
        <v>84254874933</v>
      </c>
      <c r="T104" s="5">
        <v>93776095593</v>
      </c>
    </row>
    <row r="105" spans="3:20" ht="15.5" x14ac:dyDescent="0.35">
      <c r="C105" t="s">
        <v>136</v>
      </c>
      <c r="D105" s="5">
        <v>3827006352</v>
      </c>
      <c r="E105" s="5">
        <v>7162524399</v>
      </c>
      <c r="F105" s="5">
        <v>9672271072</v>
      </c>
      <c r="G105" s="5">
        <v>10977961105</v>
      </c>
      <c r="I105" s="5">
        <v>7162524399</v>
      </c>
      <c r="J105" s="5">
        <v>11630019177</v>
      </c>
      <c r="K105" s="5">
        <v>19775869675</v>
      </c>
      <c r="L105" s="5">
        <v>24717347062</v>
      </c>
      <c r="M105" s="5">
        <v>28667863150</v>
      </c>
      <c r="N105" s="5">
        <v>21066637847</v>
      </c>
      <c r="O105" s="5">
        <v>32678196928</v>
      </c>
      <c r="P105" s="5">
        <v>25684608201</v>
      </c>
      <c r="Q105" s="5">
        <v>21352087413</v>
      </c>
      <c r="R105" s="5">
        <v>50033097816</v>
      </c>
      <c r="S105" s="5">
        <v>25125437154</v>
      </c>
      <c r="T105" s="5">
        <v>44609631368</v>
      </c>
    </row>
    <row r="106" spans="3:20" ht="15.5" x14ac:dyDescent="0.35">
      <c r="C106" t="s">
        <v>139</v>
      </c>
      <c r="L106" s="5">
        <v>26024038823</v>
      </c>
      <c r="M106" s="5">
        <v>28706033592</v>
      </c>
    </row>
    <row r="107" spans="3:20" ht="15.5" x14ac:dyDescent="0.35">
      <c r="C107" t="s">
        <v>140</v>
      </c>
      <c r="D107" s="5">
        <v>61287330941</v>
      </c>
      <c r="E107" s="5">
        <v>27630234357</v>
      </c>
      <c r="F107" s="5">
        <v>28272079235</v>
      </c>
      <c r="G107" s="5">
        <v>25989145980</v>
      </c>
      <c r="I107" s="5">
        <v>27630234357</v>
      </c>
      <c r="J107" s="5">
        <v>22366237084</v>
      </c>
      <c r="K107" s="5">
        <v>26232704580</v>
      </c>
      <c r="L107" s="5">
        <v>26024038823</v>
      </c>
      <c r="M107" s="5">
        <v>28706033592</v>
      </c>
    </row>
    <row r="108" spans="3:20" ht="15.5" x14ac:dyDescent="0.35">
      <c r="C108" t="s">
        <v>142</v>
      </c>
      <c r="D108" s="5">
        <v>10757962137</v>
      </c>
      <c r="E108" s="5">
        <v>11452669487</v>
      </c>
      <c r="F108" s="5">
        <v>12068586214</v>
      </c>
      <c r="G108" s="5">
        <v>11988452163</v>
      </c>
      <c r="I108" s="5">
        <v>11452669487</v>
      </c>
      <c r="J108" s="5">
        <v>12343942258</v>
      </c>
      <c r="K108" s="5">
        <v>12348024809</v>
      </c>
      <c r="L108" s="5">
        <v>11408735931</v>
      </c>
      <c r="M108" s="5">
        <v>11662093358</v>
      </c>
      <c r="N108" s="5">
        <v>21874878932</v>
      </c>
      <c r="O108" s="5">
        <v>50011851691</v>
      </c>
      <c r="P108" s="5">
        <v>40024415694</v>
      </c>
      <c r="Q108" s="5">
        <v>16819031087</v>
      </c>
      <c r="R108" s="5">
        <v>16874541711</v>
      </c>
      <c r="S108" s="5">
        <v>14797383992</v>
      </c>
      <c r="T108" s="5">
        <v>17704730770</v>
      </c>
    </row>
    <row r="109" spans="3:20" ht="15.5" x14ac:dyDescent="0.35">
      <c r="C109" t="s">
        <v>138</v>
      </c>
      <c r="D109" s="5">
        <v>123648797705</v>
      </c>
      <c r="E109" s="5">
        <v>123715116207</v>
      </c>
      <c r="F109" s="5">
        <v>123883880669</v>
      </c>
      <c r="G109" s="5">
        <v>124428588699</v>
      </c>
      <c r="I109" s="5">
        <v>123715116207</v>
      </c>
      <c r="J109" s="5">
        <v>122150252784</v>
      </c>
      <c r="K109" s="5">
        <v>110909478090</v>
      </c>
      <c r="L109" s="5">
        <v>2196928564</v>
      </c>
      <c r="M109" s="5">
        <v>5923895364</v>
      </c>
      <c r="N109" s="5">
        <v>8279726891</v>
      </c>
      <c r="O109" s="5">
        <v>10366706564</v>
      </c>
      <c r="P109" s="5">
        <v>21153489075</v>
      </c>
      <c r="Q109" s="5">
        <v>2639155466</v>
      </c>
      <c r="R109" s="5">
        <v>6569834181</v>
      </c>
      <c r="S109" s="5">
        <v>1547314911</v>
      </c>
      <c r="T109" s="5">
        <v>3056677987</v>
      </c>
    </row>
    <row r="110" spans="3:20" ht="15.5" x14ac:dyDescent="0.35">
      <c r="C110" t="s">
        <v>143</v>
      </c>
    </row>
    <row r="111" spans="3:20" ht="15.5" x14ac:dyDescent="0.35">
      <c r="C111" t="s">
        <v>144</v>
      </c>
      <c r="D111" s="5">
        <v>558170880850</v>
      </c>
      <c r="E111" s="5">
        <v>581518625148</v>
      </c>
      <c r="F111" s="5">
        <v>578585613062</v>
      </c>
      <c r="G111" s="5">
        <v>578585613062</v>
      </c>
      <c r="I111" s="5">
        <v>581518625148</v>
      </c>
      <c r="J111" s="5">
        <v>573188867822</v>
      </c>
      <c r="K111" s="5">
        <v>563384074873</v>
      </c>
      <c r="L111" s="5">
        <v>675340882752</v>
      </c>
      <c r="M111" s="5">
        <v>673662445982</v>
      </c>
      <c r="N111" s="5">
        <v>677732870997</v>
      </c>
      <c r="O111" s="5">
        <v>585988625940</v>
      </c>
      <c r="P111" s="5">
        <v>71359628634</v>
      </c>
      <c r="Q111" s="5">
        <v>112833542350</v>
      </c>
      <c r="R111" s="5">
        <v>154315068421</v>
      </c>
      <c r="S111" s="5">
        <v>142451592914</v>
      </c>
      <c r="T111" s="5">
        <v>26278272779</v>
      </c>
    </row>
    <row r="112" spans="3:20" ht="15.5" x14ac:dyDescent="0.35">
      <c r="C112" t="s">
        <v>345</v>
      </c>
      <c r="J112" s="5">
        <v>4862750</v>
      </c>
      <c r="K112" s="5">
        <v>63215750</v>
      </c>
      <c r="L112" s="5">
        <v>116706000</v>
      </c>
      <c r="M112" s="5">
        <v>116706000</v>
      </c>
      <c r="N112" s="5">
        <v>90295079</v>
      </c>
      <c r="O112" s="5">
        <v>90295079</v>
      </c>
      <c r="P112" s="5">
        <v>901462702</v>
      </c>
      <c r="Q112" s="5">
        <v>2573222376</v>
      </c>
      <c r="R112" s="5">
        <v>3314023943</v>
      </c>
      <c r="S112" s="5">
        <v>155316021</v>
      </c>
      <c r="T112" s="5">
        <v>273623748</v>
      </c>
    </row>
    <row r="113" spans="3:20" ht="15.5" x14ac:dyDescent="0.35">
      <c r="C113" t="s">
        <v>758</v>
      </c>
      <c r="Q113" s="5">
        <v>308703815</v>
      </c>
      <c r="R113" s="5">
        <v>3207117567</v>
      </c>
      <c r="S113" s="5">
        <v>2037725736</v>
      </c>
      <c r="T113" s="5">
        <v>966683246</v>
      </c>
    </row>
    <row r="114" spans="3:20" ht="15.5" x14ac:dyDescent="0.35">
      <c r="C114" t="s">
        <v>146</v>
      </c>
      <c r="D114" s="5">
        <v>9911319414</v>
      </c>
      <c r="E114" s="5">
        <v>29143617296</v>
      </c>
      <c r="F114" s="5">
        <v>30352384046</v>
      </c>
      <c r="G114" s="5">
        <v>32557836331</v>
      </c>
      <c r="I114" s="5">
        <v>29143617296</v>
      </c>
      <c r="J114" s="5">
        <v>34780634468</v>
      </c>
      <c r="K114" s="5">
        <v>34655171237</v>
      </c>
      <c r="L114" s="5">
        <v>37219260835</v>
      </c>
      <c r="M114" s="5">
        <v>16461979427</v>
      </c>
      <c r="N114" s="5">
        <v>10887608464</v>
      </c>
      <c r="O114" s="5">
        <v>45966378022</v>
      </c>
      <c r="P114" s="5">
        <v>47474043836</v>
      </c>
      <c r="Q114" s="5">
        <v>50444962172</v>
      </c>
      <c r="R114" s="5">
        <v>45288235581</v>
      </c>
      <c r="S114" s="5">
        <v>14067455422</v>
      </c>
      <c r="T114" s="5">
        <v>8003595383</v>
      </c>
    </row>
    <row r="115" spans="3:20" ht="15.5" x14ac:dyDescent="0.35">
      <c r="C115" t="s">
        <v>343</v>
      </c>
      <c r="T115" s="5">
        <v>53984430976</v>
      </c>
    </row>
    <row r="116" spans="3:20" ht="15.5" x14ac:dyDescent="0.35">
      <c r="C116" t="s">
        <v>147</v>
      </c>
      <c r="D116" s="5">
        <v>633969093827</v>
      </c>
      <c r="E116" s="5">
        <v>623659741541</v>
      </c>
      <c r="F116" s="5">
        <v>621314392552</v>
      </c>
      <c r="G116" s="5">
        <v>619031459297</v>
      </c>
      <c r="I116" s="5">
        <v>623659741541</v>
      </c>
      <c r="J116" s="5">
        <v>610591958511</v>
      </c>
      <c r="K116" s="5">
        <v>592023748368</v>
      </c>
      <c r="L116" s="5">
        <v>702993934940</v>
      </c>
      <c r="M116" s="5">
        <v>704995971853</v>
      </c>
      <c r="N116" s="5">
        <v>682099314515</v>
      </c>
      <c r="O116" s="5">
        <v>590137204550</v>
      </c>
      <c r="P116" s="5">
        <v>76630490408</v>
      </c>
      <c r="Q116" s="5">
        <v>120738211414</v>
      </c>
      <c r="R116" s="5">
        <v>162333811329</v>
      </c>
      <c r="S116" s="5">
        <v>174996484301</v>
      </c>
      <c r="T116" s="5">
        <v>27642002549</v>
      </c>
    </row>
    <row r="117" spans="3:20" ht="15.5" x14ac:dyDescent="0.35">
      <c r="C117" t="s">
        <v>148</v>
      </c>
      <c r="D117" s="5">
        <v>633969093827</v>
      </c>
      <c r="E117" s="5">
        <v>623659741541</v>
      </c>
      <c r="F117" s="5">
        <v>621314392552</v>
      </c>
      <c r="G117" s="5">
        <v>619031459297</v>
      </c>
      <c r="I117" s="5">
        <v>623659741541</v>
      </c>
      <c r="J117" s="5">
        <v>610591958511</v>
      </c>
      <c r="K117" s="5">
        <v>592023748368</v>
      </c>
      <c r="L117" s="5">
        <v>702993934940</v>
      </c>
      <c r="M117" s="5">
        <v>704995971853</v>
      </c>
      <c r="N117" s="5">
        <v>682099314515</v>
      </c>
      <c r="O117" s="5">
        <v>590137204550</v>
      </c>
      <c r="P117" s="5">
        <v>76630490408</v>
      </c>
      <c r="Q117" s="5">
        <v>120738211414</v>
      </c>
      <c r="R117" s="5">
        <v>162333811329</v>
      </c>
      <c r="S117" s="5">
        <v>174996484301</v>
      </c>
      <c r="T117" s="5">
        <v>27642002549</v>
      </c>
    </row>
    <row r="118" spans="3:20" ht="15.5" x14ac:dyDescent="0.35">
      <c r="C118" t="s">
        <v>149</v>
      </c>
    </row>
    <row r="119" spans="3:20" ht="15.5" x14ac:dyDescent="0.35">
      <c r="C119" t="s">
        <v>150</v>
      </c>
    </row>
    <row r="120" spans="3:20" ht="15.5" x14ac:dyDescent="0.35">
      <c r="C120" t="s">
        <v>151</v>
      </c>
      <c r="D120" s="5">
        <v>570498592715</v>
      </c>
      <c r="E120" s="5">
        <v>593846337013</v>
      </c>
      <c r="F120" s="5">
        <v>590913324927</v>
      </c>
      <c r="G120" s="5">
        <v>590913324927</v>
      </c>
      <c r="I120" s="5">
        <v>593846337013</v>
      </c>
      <c r="J120" s="5">
        <v>586096733037</v>
      </c>
      <c r="K120" s="5">
        <v>563447290623</v>
      </c>
      <c r="L120" s="5">
        <v>675457588752</v>
      </c>
      <c r="M120" s="5">
        <v>673779151982</v>
      </c>
      <c r="N120" s="5">
        <v>677823166076</v>
      </c>
      <c r="O120" s="5">
        <v>586078921019</v>
      </c>
      <c r="P120" s="5">
        <v>72261091336</v>
      </c>
      <c r="Q120" s="5">
        <v>115715468541</v>
      </c>
      <c r="R120" s="5">
        <v>160836209931</v>
      </c>
      <c r="S120" s="5">
        <v>144644634671</v>
      </c>
      <c r="T120" s="5">
        <v>27518579773</v>
      </c>
    </row>
    <row r="121" spans="3:20" ht="15.5" x14ac:dyDescent="0.35">
      <c r="C121" t="s">
        <v>401</v>
      </c>
      <c r="S121" s="5">
        <v>29910847200</v>
      </c>
    </row>
    <row r="122" spans="3:20" ht="15.5" x14ac:dyDescent="0.35">
      <c r="C122" t="s">
        <v>152</v>
      </c>
      <c r="D122" s="5">
        <v>787036084669</v>
      </c>
      <c r="E122" s="5">
        <v>800287218292</v>
      </c>
      <c r="F122" s="5">
        <v>797291514553</v>
      </c>
      <c r="G122" s="5">
        <v>801267230850</v>
      </c>
      <c r="I122" s="5">
        <v>800287218292</v>
      </c>
      <c r="J122" s="5">
        <v>794158844802</v>
      </c>
      <c r="K122" s="5">
        <v>769712292179</v>
      </c>
      <c r="L122" s="5">
        <v>778536207332</v>
      </c>
      <c r="M122" s="5">
        <v>767711803152</v>
      </c>
      <c r="N122" s="5">
        <v>770068834868</v>
      </c>
      <c r="O122" s="5">
        <v>748047678335</v>
      </c>
      <c r="P122" s="5">
        <v>700736756967</v>
      </c>
      <c r="Q122" s="5">
        <v>683304453733</v>
      </c>
      <c r="R122" s="5">
        <v>394047056850</v>
      </c>
      <c r="S122" s="5">
        <v>366371950713</v>
      </c>
      <c r="T122" s="5">
        <v>254027164626</v>
      </c>
    </row>
    <row r="123" spans="3:20" ht="15.5" x14ac:dyDescent="0.35">
      <c r="C123" t="s">
        <v>153</v>
      </c>
    </row>
    <row r="124" spans="3:20" ht="15.5" x14ac:dyDescent="0.35">
      <c r="C124" t="s">
        <v>154</v>
      </c>
      <c r="D124" s="5">
        <v>417500000000</v>
      </c>
      <c r="E124" s="5">
        <v>417500000000</v>
      </c>
      <c r="F124" s="5">
        <v>417500000000</v>
      </c>
      <c r="G124" s="5">
        <v>417500000000</v>
      </c>
      <c r="I124" s="5">
        <v>417500000000</v>
      </c>
      <c r="J124" s="5">
        <v>417500000000</v>
      </c>
      <c r="K124" s="5">
        <v>417500000000</v>
      </c>
      <c r="L124" s="5">
        <v>417500000000</v>
      </c>
      <c r="M124" s="5">
        <v>417500000000</v>
      </c>
      <c r="N124" s="5">
        <v>417500000000</v>
      </c>
      <c r="O124" s="5">
        <v>417500000000</v>
      </c>
      <c r="P124" s="5">
        <v>417500000000</v>
      </c>
      <c r="Q124" s="5">
        <v>417500000000</v>
      </c>
      <c r="R124" s="5">
        <v>417500000000</v>
      </c>
      <c r="S124" s="5">
        <v>417500000000</v>
      </c>
      <c r="T124" s="5">
        <v>5000000000</v>
      </c>
    </row>
    <row r="125" spans="3:20" ht="15.5" x14ac:dyDescent="0.35">
      <c r="C125" t="s">
        <v>155</v>
      </c>
      <c r="D125" s="5">
        <v>708931466604</v>
      </c>
      <c r="E125" s="5">
        <v>708931466604</v>
      </c>
      <c r="F125" s="5">
        <v>708931466604</v>
      </c>
      <c r="G125" s="5">
        <v>708931466604</v>
      </c>
      <c r="I125" s="5">
        <v>708931466604</v>
      </c>
      <c r="J125" s="5">
        <v>708931466604</v>
      </c>
      <c r="K125" s="5">
        <v>708931466604</v>
      </c>
      <c r="L125" s="5">
        <v>711879980235</v>
      </c>
      <c r="M125" s="5">
        <v>711753580235</v>
      </c>
      <c r="N125" s="5">
        <v>711753580235</v>
      </c>
      <c r="O125" s="5">
        <v>711753580235</v>
      </c>
      <c r="P125" s="5">
        <v>711753580235</v>
      </c>
      <c r="Q125" s="5">
        <v>711753580235</v>
      </c>
      <c r="R125" s="5">
        <v>711753580235</v>
      </c>
      <c r="S125" s="5">
        <v>711753580235</v>
      </c>
    </row>
    <row r="126" spans="3:20" ht="15.5" x14ac:dyDescent="0.35">
      <c r="C126" t="s">
        <v>156</v>
      </c>
      <c r="D126" s="5">
        <v>-773685198391</v>
      </c>
      <c r="E126" s="5">
        <v>-756794323390</v>
      </c>
      <c r="F126" s="5">
        <v>-729763019260</v>
      </c>
      <c r="G126" s="5">
        <v>-729711119017</v>
      </c>
      <c r="I126" s="5">
        <v>-756794323390</v>
      </c>
      <c r="J126" s="5">
        <v>-729793553676</v>
      </c>
      <c r="K126" s="5">
        <v>-692740751885</v>
      </c>
      <c r="L126" s="5">
        <v>-550442244721</v>
      </c>
      <c r="M126" s="5">
        <v>-504715415708</v>
      </c>
      <c r="N126" s="5">
        <v>-425124009559</v>
      </c>
      <c r="O126" s="5">
        <v>-50191931745</v>
      </c>
      <c r="P126" s="5">
        <v>284649593855</v>
      </c>
      <c r="Q126" s="5">
        <v>276162827743</v>
      </c>
      <c r="R126" s="5">
        <v>170614201862</v>
      </c>
      <c r="S126" s="5">
        <v>79673251229</v>
      </c>
      <c r="T126" s="5">
        <v>51805578400</v>
      </c>
    </row>
    <row r="127" spans="3:20" ht="15.5" x14ac:dyDescent="0.35">
      <c r="C127" t="s">
        <v>157</v>
      </c>
      <c r="D127" s="5">
        <v>6000000000</v>
      </c>
      <c r="E127" s="5">
        <v>6000000000</v>
      </c>
      <c r="F127" s="5">
        <v>6000000000</v>
      </c>
      <c r="G127" s="5">
        <v>6000000000</v>
      </c>
      <c r="I127" s="5">
        <v>6000000000</v>
      </c>
      <c r="J127" s="5">
        <v>6000000000</v>
      </c>
      <c r="K127" s="5">
        <v>6000000000</v>
      </c>
      <c r="L127" s="5">
        <v>6000000000</v>
      </c>
      <c r="M127" s="5">
        <v>6000000000</v>
      </c>
      <c r="N127" s="5">
        <v>6000000000</v>
      </c>
      <c r="O127" s="5">
        <v>6000000000</v>
      </c>
      <c r="P127" s="5">
        <v>6000000000</v>
      </c>
      <c r="Q127" s="5">
        <v>6000000000</v>
      </c>
      <c r="R127" s="5">
        <v>5000000000</v>
      </c>
    </row>
    <row r="128" spans="3:20" ht="15.5" x14ac:dyDescent="0.35">
      <c r="C128" t="s">
        <v>158</v>
      </c>
      <c r="D128" s="5">
        <v>-779685198391</v>
      </c>
      <c r="E128" s="5">
        <v>-762794323390</v>
      </c>
      <c r="F128" s="5">
        <v>-735763019260</v>
      </c>
      <c r="G128" s="5">
        <v>-735711119017</v>
      </c>
      <c r="I128" s="5">
        <v>-762794323390</v>
      </c>
      <c r="J128" s="5">
        <v>-735793553676</v>
      </c>
      <c r="K128" s="5">
        <v>-698740751885</v>
      </c>
      <c r="L128" s="5">
        <v>-556442244721</v>
      </c>
      <c r="M128" s="5">
        <v>-510715415708</v>
      </c>
      <c r="N128" s="5">
        <v>-431124009559</v>
      </c>
      <c r="O128" s="5">
        <v>-56191931745</v>
      </c>
      <c r="P128" s="5">
        <v>278649593855</v>
      </c>
      <c r="Q128" s="5">
        <v>270162827743</v>
      </c>
      <c r="R128" s="5">
        <v>165614201862</v>
      </c>
    </row>
    <row r="129" spans="2:20" ht="15.5" x14ac:dyDescent="0.35">
      <c r="C129" t="s">
        <v>159</v>
      </c>
      <c r="D129" s="5">
        <v>-773685198391</v>
      </c>
      <c r="E129" s="5">
        <v>-756794323390</v>
      </c>
      <c r="F129" s="5">
        <v>-729763019260</v>
      </c>
      <c r="G129" s="5">
        <v>-729711119017</v>
      </c>
      <c r="I129" s="5">
        <v>-756794323390</v>
      </c>
      <c r="J129" s="5">
        <v>-729793553676</v>
      </c>
      <c r="K129" s="5">
        <v>-692740751885</v>
      </c>
      <c r="L129" s="5">
        <v>-550442244721</v>
      </c>
      <c r="M129" s="5">
        <v>-504715415708</v>
      </c>
      <c r="N129" s="5">
        <v>-425124009559</v>
      </c>
      <c r="O129" s="5">
        <v>-50191931745</v>
      </c>
      <c r="P129" s="5">
        <v>284649593855</v>
      </c>
      <c r="Q129" s="5">
        <v>276162827743</v>
      </c>
      <c r="R129" s="5">
        <v>170614201862</v>
      </c>
      <c r="S129" s="5">
        <v>79673251229</v>
      </c>
      <c r="T129" s="5">
        <v>51805578400</v>
      </c>
    </row>
    <row r="130" spans="2:20" ht="15.5" x14ac:dyDescent="0.35">
      <c r="C130" t="s">
        <v>9</v>
      </c>
      <c r="D130" s="5">
        <v>350636587457</v>
      </c>
      <c r="E130" s="5">
        <v>367527462458</v>
      </c>
      <c r="F130" s="5">
        <v>394184342760</v>
      </c>
      <c r="G130" s="5">
        <v>394236243003</v>
      </c>
      <c r="I130" s="5">
        <v>367527462458</v>
      </c>
      <c r="J130" s="5">
        <v>394153808344</v>
      </c>
      <c r="K130" s="5">
        <v>430504496105</v>
      </c>
      <c r="L130" s="5">
        <v>576241661680</v>
      </c>
      <c r="M130" s="5">
        <v>620454942168</v>
      </c>
      <c r="N130" s="5">
        <v>698477768120</v>
      </c>
      <c r="O130" s="5">
        <v>1072754408559</v>
      </c>
      <c r="P130" s="5">
        <v>1406253168419</v>
      </c>
      <c r="Q130" s="5">
        <v>1396171914262</v>
      </c>
      <c r="R130" s="5">
        <v>1292004760918</v>
      </c>
      <c r="S130" s="5">
        <v>1209095941007</v>
      </c>
      <c r="T130" s="5">
        <v>56915816164</v>
      </c>
    </row>
    <row r="131" spans="2:20" ht="15.5" x14ac:dyDescent="0.35">
      <c r="C131" t="s">
        <v>161</v>
      </c>
      <c r="D131" s="5">
        <v>1137672672126</v>
      </c>
      <c r="E131" s="5">
        <v>1167814680750</v>
      </c>
      <c r="F131" s="5">
        <v>1191475857313</v>
      </c>
      <c r="G131" s="5">
        <v>1195503473853</v>
      </c>
      <c r="I131" s="5">
        <v>1167814680750</v>
      </c>
      <c r="J131" s="5">
        <v>1188312653146</v>
      </c>
      <c r="K131" s="5">
        <v>1200216788284</v>
      </c>
      <c r="L131" s="5">
        <v>1354777869012</v>
      </c>
      <c r="M131" s="5">
        <v>1388166745320</v>
      </c>
      <c r="N131" s="5">
        <v>1468546602988</v>
      </c>
      <c r="O131" s="5">
        <v>1820802086894</v>
      </c>
      <c r="P131" s="5">
        <v>2106989925386</v>
      </c>
      <c r="Q131" s="5">
        <v>2079476367995</v>
      </c>
      <c r="R131" s="5">
        <v>1686051817768</v>
      </c>
      <c r="S131" s="5">
        <v>1575467891720</v>
      </c>
      <c r="T131" s="5">
        <v>310942980790</v>
      </c>
    </row>
    <row r="132" spans="2:20" ht="15.5" x14ac:dyDescent="0.35">
      <c r="C132" t="s">
        <v>162</v>
      </c>
      <c r="D132" s="5">
        <v>4175000000</v>
      </c>
      <c r="E132" s="5">
        <v>4175000000</v>
      </c>
      <c r="F132" s="5">
        <v>4175000000</v>
      </c>
      <c r="G132" s="5">
        <v>4175000000</v>
      </c>
      <c r="I132" s="5">
        <v>4175000000</v>
      </c>
      <c r="J132" s="5">
        <v>4175000000</v>
      </c>
      <c r="K132" s="5">
        <v>4175000000</v>
      </c>
      <c r="L132" s="5">
        <v>4175000000</v>
      </c>
      <c r="M132" s="5">
        <v>4175000000</v>
      </c>
      <c r="N132" s="5">
        <v>4175000000</v>
      </c>
      <c r="O132" s="5">
        <v>4175000000</v>
      </c>
      <c r="P132" s="5">
        <v>4175000000</v>
      </c>
      <c r="Q132" s="5">
        <v>4175000000</v>
      </c>
      <c r="R132" s="5">
        <v>4175000000</v>
      </c>
      <c r="S132" s="5">
        <v>4175000000</v>
      </c>
      <c r="T132" s="5">
        <v>5000</v>
      </c>
    </row>
    <row r="134" spans="2:20" ht="15.5" x14ac:dyDescent="0.35">
      <c r="B134" t="s">
        <v>163</v>
      </c>
      <c r="C134" t="s">
        <v>164</v>
      </c>
      <c r="D134" s="5">
        <v>13559627204</v>
      </c>
      <c r="E134" s="5">
        <v>-21688761327</v>
      </c>
      <c r="F134" s="5">
        <v>26311663061</v>
      </c>
      <c r="G134" s="5">
        <v>1461023654</v>
      </c>
      <c r="I134" s="5">
        <v>8395980592</v>
      </c>
      <c r="J134" s="5">
        <v>-10701277885</v>
      </c>
      <c r="K134" s="5">
        <v>11396197114</v>
      </c>
      <c r="L134" s="5">
        <v>-4704662477</v>
      </c>
      <c r="M134" s="5">
        <v>-28969176542</v>
      </c>
      <c r="N134" s="5">
        <v>-58925903424</v>
      </c>
      <c r="O134" s="5">
        <v>-134157324097</v>
      </c>
      <c r="P134" s="5">
        <v>3318013910</v>
      </c>
      <c r="Q134" s="5">
        <v>-157257528055</v>
      </c>
      <c r="R134" s="5">
        <v>-201727333811</v>
      </c>
      <c r="S134" s="5">
        <v>-97692578580</v>
      </c>
      <c r="T134" s="5">
        <v>4546570366</v>
      </c>
    </row>
    <row r="135" spans="2:20" ht="15.5" x14ac:dyDescent="0.35">
      <c r="C135" t="s">
        <v>165</v>
      </c>
      <c r="D135" s="5">
        <v>220147884675</v>
      </c>
      <c r="E135" s="5">
        <v>376503059559</v>
      </c>
      <c r="F135" s="5">
        <v>302308034669</v>
      </c>
      <c r="G135" s="5">
        <v>238876001845</v>
      </c>
      <c r="I135" s="5">
        <v>1241806390614</v>
      </c>
      <c r="J135" s="5">
        <v>1070977840346</v>
      </c>
      <c r="K135" s="5">
        <v>890030539991</v>
      </c>
      <c r="L135" s="5">
        <v>652360239079</v>
      </c>
      <c r="M135" s="5">
        <v>159695085892</v>
      </c>
      <c r="N135" s="5">
        <v>325212830470</v>
      </c>
      <c r="O135" s="5">
        <v>418210596741</v>
      </c>
      <c r="P135" s="5">
        <v>904866998025</v>
      </c>
      <c r="Q135" s="5">
        <v>1318297625688</v>
      </c>
      <c r="R135" s="5">
        <v>807761003674</v>
      </c>
      <c r="S135" s="5">
        <v>675072494499</v>
      </c>
      <c r="T135" s="5">
        <v>290597805293</v>
      </c>
    </row>
    <row r="136" spans="2:20" ht="15.5" x14ac:dyDescent="0.35">
      <c r="C136" t="s">
        <v>476</v>
      </c>
      <c r="D136" s="5">
        <v>-191453517723</v>
      </c>
      <c r="E136" s="5">
        <v>-400679060626</v>
      </c>
      <c r="F136" s="5">
        <v>-242566322454</v>
      </c>
      <c r="G136" s="5">
        <v>-234152142279</v>
      </c>
      <c r="I136" s="5">
        <v>-1190119238373</v>
      </c>
      <c r="J136" s="5">
        <v>-1049840913184</v>
      </c>
      <c r="K136" s="5">
        <v>-794938690122</v>
      </c>
      <c r="L136" s="5">
        <v>-658893810610</v>
      </c>
      <c r="M136" s="5">
        <v>-148401748912</v>
      </c>
      <c r="N136" s="5">
        <v>-62587191301</v>
      </c>
      <c r="O136" s="5">
        <v>-521132341214</v>
      </c>
      <c r="P136" s="5">
        <v>-811172981320</v>
      </c>
      <c r="Q136" s="5">
        <v>-1330626374343</v>
      </c>
      <c r="R136" s="5">
        <v>-908158990321</v>
      </c>
      <c r="S136" s="5">
        <v>-698568192917</v>
      </c>
      <c r="T136" s="5">
        <v>-261808803633</v>
      </c>
    </row>
    <row r="137" spans="2:20" ht="15.5" x14ac:dyDescent="0.35">
      <c r="C137" t="s">
        <v>687</v>
      </c>
      <c r="D137" s="5">
        <v>-13329300452</v>
      </c>
      <c r="E137" s="5">
        <v>-14567806238</v>
      </c>
      <c r="F137" s="5">
        <v>-16468436605</v>
      </c>
      <c r="I137" s="5">
        <v>-38926577450</v>
      </c>
      <c r="J137" s="5">
        <v>-26635777560</v>
      </c>
      <c r="K137" s="5">
        <v>-21501600918</v>
      </c>
      <c r="L137" s="5">
        <v>-33864265426</v>
      </c>
      <c r="M137" s="5">
        <v>-23947931528</v>
      </c>
      <c r="N137" s="5">
        <v>-848529490</v>
      </c>
      <c r="O137" s="5">
        <v>-15165181952</v>
      </c>
      <c r="P137" s="5">
        <v>-43201387490</v>
      </c>
      <c r="Q137" s="5">
        <v>-63965158834</v>
      </c>
      <c r="R137" s="5">
        <v>-51831077393</v>
      </c>
      <c r="S137" s="5">
        <v>-17484439738</v>
      </c>
      <c r="T137" s="5">
        <v>-8514627947</v>
      </c>
    </row>
    <row r="138" spans="2:20" ht="15.5" x14ac:dyDescent="0.35">
      <c r="C138" t="s">
        <v>2395</v>
      </c>
    </row>
    <row r="139" spans="2:20" ht="15.5" x14ac:dyDescent="0.35">
      <c r="C139" t="s">
        <v>1061</v>
      </c>
      <c r="S139" s="5">
        <v>-15299766941</v>
      </c>
      <c r="T139" s="5">
        <v>-6885024117</v>
      </c>
    </row>
    <row r="140" spans="2:20" ht="15.5" x14ac:dyDescent="0.35">
      <c r="C140" t="s">
        <v>842</v>
      </c>
    </row>
    <row r="141" spans="2:20" ht="15.5" x14ac:dyDescent="0.35">
      <c r="C141" t="s">
        <v>736</v>
      </c>
      <c r="M141" s="5">
        <v>-610112592</v>
      </c>
      <c r="N141" s="5">
        <v>-255635672531</v>
      </c>
      <c r="O141" s="5">
        <v>544881646</v>
      </c>
      <c r="P141" s="5">
        <v>3650070595</v>
      </c>
      <c r="Q141" s="5">
        <v>3069913471</v>
      </c>
      <c r="R141" s="5">
        <v>9544643889</v>
      </c>
      <c r="S141" s="5">
        <v>1862428350</v>
      </c>
      <c r="T141" s="5">
        <v>263554585</v>
      </c>
    </row>
    <row r="142" spans="2:20" ht="15.5" x14ac:dyDescent="0.35">
      <c r="C142" t="s">
        <v>2396</v>
      </c>
      <c r="D142" s="5">
        <v>-1841260646</v>
      </c>
      <c r="E142" s="5">
        <v>-1327962289</v>
      </c>
      <c r="F142" s="5">
        <v>-1594826625</v>
      </c>
      <c r="G142" s="5">
        <v>-1321298098</v>
      </c>
      <c r="I142" s="5">
        <v>-5333376289</v>
      </c>
      <c r="J142" s="5">
        <v>-3926480438</v>
      </c>
      <c r="K142" s="5">
        <v>-2908312437</v>
      </c>
      <c r="M142" s="5">
        <v>-3907874687</v>
      </c>
      <c r="N142" s="5">
        <v>-64771006196</v>
      </c>
      <c r="O142" s="5">
        <v>-13656524479</v>
      </c>
      <c r="P142" s="5">
        <v>-46080671985</v>
      </c>
      <c r="Q142" s="5">
        <v>-48306737384</v>
      </c>
      <c r="R142" s="5">
        <v>-33432476200</v>
      </c>
      <c r="S142" s="5">
        <v>-24596422911</v>
      </c>
      <c r="T142" s="5">
        <v>-9097433151</v>
      </c>
    </row>
    <row r="143" spans="2:20" ht="15.5" x14ac:dyDescent="0.35">
      <c r="C143" t="s">
        <v>2006</v>
      </c>
      <c r="L143" s="5">
        <v>137341548</v>
      </c>
      <c r="M143" s="5">
        <v>-11796594715</v>
      </c>
      <c r="N143" s="5">
        <v>-296334376</v>
      </c>
      <c r="O143" s="5">
        <v>-2958754839</v>
      </c>
      <c r="P143" s="5">
        <v>-4744013915</v>
      </c>
      <c r="Q143" s="5">
        <v>-35726796653</v>
      </c>
      <c r="R143" s="5">
        <v>-25610437460</v>
      </c>
      <c r="S143" s="5">
        <v>-18678678922</v>
      </c>
      <c r="T143" s="5">
        <v>-8900664</v>
      </c>
    </row>
    <row r="144" spans="2:20" ht="15.5" x14ac:dyDescent="0.35">
      <c r="C144" t="s">
        <v>178</v>
      </c>
      <c r="D144" s="5">
        <v>35821350</v>
      </c>
      <c r="E144" s="5">
        <v>18383008267</v>
      </c>
      <c r="F144" s="5">
        <v>-15366785924</v>
      </c>
      <c r="G144" s="5">
        <v>-1941537814</v>
      </c>
      <c r="I144" s="5">
        <v>968782090</v>
      </c>
      <c r="J144" s="5">
        <v>-1275947049</v>
      </c>
      <c r="K144" s="5">
        <v>-59285739400</v>
      </c>
      <c r="L144" s="5">
        <v>35555832932</v>
      </c>
    </row>
    <row r="145" spans="3:20" ht="15.5" x14ac:dyDescent="0.35">
      <c r="C145" t="s">
        <v>179</v>
      </c>
      <c r="D145" s="5">
        <v>-18142633406</v>
      </c>
      <c r="E145" s="5">
        <v>-302045346</v>
      </c>
      <c r="F145" s="5">
        <v>-2248832227</v>
      </c>
      <c r="I145" s="5">
        <v>-3589505830</v>
      </c>
      <c r="J145" s="5">
        <v>-138549420</v>
      </c>
      <c r="K145" s="5">
        <v>-4412777084</v>
      </c>
      <c r="M145" s="5">
        <v>4375722240</v>
      </c>
      <c r="N145" s="5">
        <v>55925267545</v>
      </c>
      <c r="O145" s="5">
        <v>-1955958128</v>
      </c>
      <c r="P145" s="5">
        <v>-35404929213</v>
      </c>
      <c r="Q145" s="5">
        <v>308908991566</v>
      </c>
      <c r="R145" s="5">
        <v>18604765809</v>
      </c>
      <c r="S145" s="5">
        <v>1156881777500</v>
      </c>
      <c r="T145" s="5">
        <v>73691491716</v>
      </c>
    </row>
    <row r="146" spans="3:20" ht="15.5" x14ac:dyDescent="0.35">
      <c r="C146" t="s">
        <v>180</v>
      </c>
      <c r="D146" s="5">
        <v>-624667234</v>
      </c>
      <c r="E146" s="5">
        <v>1508890975</v>
      </c>
      <c r="F146" s="5">
        <v>-1084480209</v>
      </c>
      <c r="I146" s="5">
        <v>-624667234</v>
      </c>
      <c r="J146" s="5">
        <v>-624667234</v>
      </c>
      <c r="K146" s="5">
        <v>-467659500</v>
      </c>
      <c r="L146" s="5">
        <v>-473851334</v>
      </c>
      <c r="M146" s="5">
        <v>28878433616</v>
      </c>
      <c r="N146" s="5">
        <v>3145276757</v>
      </c>
      <c r="O146" s="5">
        <v>49913823429</v>
      </c>
      <c r="P146" s="5">
        <v>1672770624</v>
      </c>
      <c r="Q146" s="5">
        <v>-91117596726</v>
      </c>
      <c r="R146" s="5">
        <v>-358013740850</v>
      </c>
      <c r="S146" s="5">
        <v>-468821755076</v>
      </c>
      <c r="T146" s="5">
        <v>-74522506905</v>
      </c>
    </row>
    <row r="147" spans="3:20" ht="15.5" x14ac:dyDescent="0.35">
      <c r="C147" t="s">
        <v>1072</v>
      </c>
      <c r="T147" s="5">
        <v>-5250000000</v>
      </c>
    </row>
    <row r="148" spans="3:20" ht="15.5" x14ac:dyDescent="0.35">
      <c r="C148" t="s">
        <v>2380</v>
      </c>
      <c r="S148" s="5">
        <v>2007295080</v>
      </c>
      <c r="T148" s="5">
        <v>-7928731116</v>
      </c>
    </row>
    <row r="149" spans="3:20" ht="15.5" x14ac:dyDescent="0.35">
      <c r="C149" t="s">
        <v>2397</v>
      </c>
    </row>
    <row r="150" spans="3:20" ht="15.5" x14ac:dyDescent="0.35">
      <c r="C150" t="s">
        <v>882</v>
      </c>
      <c r="R150" s="5">
        <v>23972000000</v>
      </c>
    </row>
    <row r="151" spans="3:20" ht="15.5" x14ac:dyDescent="0.35">
      <c r="C151" t="s">
        <v>2398</v>
      </c>
      <c r="R151" s="5">
        <v>-7766039140</v>
      </c>
      <c r="S151" s="5">
        <v>2007295080</v>
      </c>
      <c r="T151" s="5">
        <v>-7928731116</v>
      </c>
    </row>
    <row r="152" spans="3:20" ht="15.5" x14ac:dyDescent="0.35">
      <c r="C152" t="s">
        <v>1479</v>
      </c>
      <c r="S152" s="5">
        <v>-19589797700</v>
      </c>
      <c r="T152" s="5">
        <v>-4382202300</v>
      </c>
    </row>
    <row r="153" spans="3:20" ht="15.5" x14ac:dyDescent="0.35">
      <c r="C153" t="s">
        <v>2399</v>
      </c>
      <c r="R153" s="5">
        <v>23972000000</v>
      </c>
      <c r="S153" s="5">
        <v>-19589797700</v>
      </c>
      <c r="T153" s="5">
        <v>-4382202300</v>
      </c>
    </row>
    <row r="154" spans="3:20" ht="15.5" x14ac:dyDescent="0.35">
      <c r="C154" t="s">
        <v>1649</v>
      </c>
      <c r="M154" s="5">
        <v>175909090</v>
      </c>
      <c r="O154" s="5">
        <v>50208796872</v>
      </c>
      <c r="P154" s="5">
        <v>3301500005</v>
      </c>
      <c r="R154" s="5">
        <v>768910271</v>
      </c>
      <c r="S154" s="5">
        <v>461458334</v>
      </c>
      <c r="T154" s="5">
        <v>682645375</v>
      </c>
    </row>
    <row r="155" spans="3:20" ht="15.5" x14ac:dyDescent="0.35">
      <c r="C155" t="s">
        <v>2400</v>
      </c>
      <c r="M155" s="5">
        <v>28702524526</v>
      </c>
      <c r="N155" s="5">
        <v>5080000000</v>
      </c>
    </row>
    <row r="156" spans="3:20" ht="15.5" x14ac:dyDescent="0.35">
      <c r="C156" t="s">
        <v>2401</v>
      </c>
      <c r="P156" s="5">
        <v>4631196475</v>
      </c>
      <c r="Q156" s="5">
        <v>15470260885</v>
      </c>
    </row>
    <row r="157" spans="3:20" ht="15.5" x14ac:dyDescent="0.35">
      <c r="C157" t="s">
        <v>181</v>
      </c>
      <c r="D157" s="5">
        <v>-624667234</v>
      </c>
      <c r="E157" s="5">
        <v>1508890975</v>
      </c>
      <c r="F157" s="5">
        <v>-1084480209</v>
      </c>
      <c r="I157" s="5">
        <v>-624667234</v>
      </c>
      <c r="J157" s="5">
        <v>-624667234</v>
      </c>
      <c r="K157" s="5">
        <v>-467659500</v>
      </c>
      <c r="L157" s="5">
        <v>-473851334</v>
      </c>
      <c r="N157" s="5">
        <v>-1934723243</v>
      </c>
      <c r="O157" s="5">
        <v>-294973443</v>
      </c>
      <c r="P157" s="5">
        <v>-6259925856</v>
      </c>
      <c r="Q157" s="5">
        <v>-26423277649</v>
      </c>
      <c r="R157" s="5">
        <v>-370022437071</v>
      </c>
      <c r="S157" s="5">
        <v>-277320944734</v>
      </c>
      <c r="T157" s="5">
        <v>-54035176010</v>
      </c>
    </row>
    <row r="158" spans="3:20" ht="15.5" x14ac:dyDescent="0.35">
      <c r="C158" t="s">
        <v>412</v>
      </c>
    </row>
    <row r="159" spans="3:20" ht="15.5" x14ac:dyDescent="0.35">
      <c r="C159" t="s">
        <v>590</v>
      </c>
      <c r="T159" s="5">
        <v>-849936480</v>
      </c>
    </row>
    <row r="160" spans="3:20" ht="15.5" x14ac:dyDescent="0.35">
      <c r="C160" t="s">
        <v>186</v>
      </c>
      <c r="Q160" s="5">
        <v>-80164579962</v>
      </c>
      <c r="R160" s="5">
        <v>-4966174910</v>
      </c>
      <c r="S160" s="5">
        <v>-174379766056</v>
      </c>
      <c r="T160" s="5">
        <v>-2759106374</v>
      </c>
    </row>
    <row r="161" spans="3:20" ht="15.5" x14ac:dyDescent="0.35">
      <c r="C161" t="s">
        <v>197</v>
      </c>
      <c r="D161" s="5">
        <v>-18142633406</v>
      </c>
      <c r="E161" s="5">
        <v>-302045346</v>
      </c>
      <c r="F161" s="5">
        <v>-2248832227</v>
      </c>
      <c r="I161" s="5">
        <v>-3589505830</v>
      </c>
      <c r="J161" s="5">
        <v>-138549420</v>
      </c>
      <c r="K161" s="5">
        <v>-4412777084</v>
      </c>
      <c r="M161" s="5">
        <v>4375722240</v>
      </c>
      <c r="N161" s="5">
        <v>55925267545</v>
      </c>
      <c r="O161" s="5">
        <v>-1955958128</v>
      </c>
      <c r="P161" s="5">
        <v>-35404929213</v>
      </c>
      <c r="Q161" s="5">
        <v>308908991566</v>
      </c>
      <c r="R161" s="5">
        <v>18604765809</v>
      </c>
      <c r="S161" s="5">
        <v>1156881777500</v>
      </c>
      <c r="T161" s="5">
        <v>73691491716</v>
      </c>
    </row>
    <row r="162" spans="3:20" ht="15.5" x14ac:dyDescent="0.35">
      <c r="C162" t="s">
        <v>2402</v>
      </c>
    </row>
    <row r="163" spans="3:20" ht="15.5" x14ac:dyDescent="0.35">
      <c r="C163" t="s">
        <v>1347</v>
      </c>
      <c r="E163" s="5">
        <v>-302045346</v>
      </c>
      <c r="F163" s="5">
        <v>-3282597734</v>
      </c>
      <c r="I163" s="5">
        <v>-3584643080</v>
      </c>
      <c r="J163" s="5">
        <v>-80196420</v>
      </c>
      <c r="K163" s="5">
        <v>-4359286834</v>
      </c>
      <c r="N163" s="5">
        <v>-35019092525</v>
      </c>
      <c r="O163" s="5">
        <v>-1000000000</v>
      </c>
      <c r="P163" s="5">
        <v>-1210474729970</v>
      </c>
      <c r="Q163" s="5">
        <v>-767734541698</v>
      </c>
      <c r="R163" s="5">
        <v>-358344515990</v>
      </c>
      <c r="S163" s="5">
        <v>-9521220660</v>
      </c>
    </row>
    <row r="164" spans="3:20" ht="15.5" x14ac:dyDescent="0.35">
      <c r="C164" t="s">
        <v>139</v>
      </c>
      <c r="S164" s="5">
        <v>-5250000000</v>
      </c>
    </row>
    <row r="165" spans="3:20" ht="15.5" x14ac:dyDescent="0.35">
      <c r="C165" t="s">
        <v>2403</v>
      </c>
    </row>
    <row r="166" spans="3:20" ht="15.5" x14ac:dyDescent="0.35">
      <c r="C166" t="s">
        <v>1348</v>
      </c>
      <c r="F166" s="5">
        <v>1033765507</v>
      </c>
      <c r="G166" s="5">
        <v>-1033765507</v>
      </c>
      <c r="N166" s="5">
        <v>91744245057</v>
      </c>
      <c r="O166" s="5">
        <v>-19693070</v>
      </c>
      <c r="P166" s="5">
        <v>-39959227724</v>
      </c>
      <c r="Q166" s="5">
        <v>-48529692285</v>
      </c>
      <c r="R166" s="5">
        <v>-24549156021</v>
      </c>
      <c r="S166" s="5">
        <v>-8696494073</v>
      </c>
      <c r="T166" s="5">
        <v>-5272328943</v>
      </c>
    </row>
    <row r="167" spans="3:20" ht="15.5" x14ac:dyDescent="0.35">
      <c r="C167" t="s">
        <v>2404</v>
      </c>
    </row>
    <row r="168" spans="3:20" ht="15.5" x14ac:dyDescent="0.35">
      <c r="C168" t="s">
        <v>401</v>
      </c>
      <c r="R168" s="5">
        <v>-29910847200</v>
      </c>
      <c r="S168" s="5">
        <v>29910847200</v>
      </c>
    </row>
    <row r="169" spans="3:20" ht="15.5" x14ac:dyDescent="0.35">
      <c r="C169" t="s">
        <v>2405</v>
      </c>
      <c r="S169" s="5">
        <v>362500000000</v>
      </c>
    </row>
    <row r="170" spans="3:20" ht="15.5" x14ac:dyDescent="0.35">
      <c r="C170" t="s">
        <v>1350</v>
      </c>
      <c r="E170" s="5">
        <v>-4862750</v>
      </c>
      <c r="G170" s="5">
        <v>4862750</v>
      </c>
      <c r="I170" s="5">
        <v>-4862750</v>
      </c>
      <c r="J170" s="5">
        <v>-58353000</v>
      </c>
      <c r="K170" s="5">
        <v>-53490250</v>
      </c>
    </row>
    <row r="171" spans="3:20" ht="15.5" x14ac:dyDescent="0.35">
      <c r="C171" t="s">
        <v>2406</v>
      </c>
    </row>
    <row r="172" spans="3:20" ht="15.5" x14ac:dyDescent="0.35">
      <c r="C172" t="s">
        <v>2407</v>
      </c>
    </row>
    <row r="173" spans="3:20" ht="15.5" x14ac:dyDescent="0.35">
      <c r="C173" t="s">
        <v>155</v>
      </c>
      <c r="S173" s="5">
        <v>753750000000</v>
      </c>
    </row>
    <row r="174" spans="3:20" ht="15.5" x14ac:dyDescent="0.35">
      <c r="C174" t="s">
        <v>2408</v>
      </c>
      <c r="E174" s="5">
        <v>-4862750</v>
      </c>
      <c r="G174" s="5">
        <v>4862750</v>
      </c>
      <c r="I174" s="5">
        <v>-4862750</v>
      </c>
      <c r="J174" s="5">
        <v>-58353000</v>
      </c>
      <c r="K174" s="5">
        <v>-53490250</v>
      </c>
      <c r="M174" s="5">
        <v>4492127919</v>
      </c>
      <c r="O174" s="5">
        <v>2000000000</v>
      </c>
      <c r="P174" s="5">
        <v>1222960444846</v>
      </c>
      <c r="Q174" s="5">
        <v>1132226412145</v>
      </c>
      <c r="R174" s="5">
        <v>410363512569</v>
      </c>
      <c r="S174" s="5">
        <v>1277751697400</v>
      </c>
      <c r="T174" s="5">
        <v>80715341396</v>
      </c>
    </row>
    <row r="175" spans="3:20" ht="15.5" x14ac:dyDescent="0.35">
      <c r="C175" t="s">
        <v>2409</v>
      </c>
    </row>
    <row r="176" spans="3:20" ht="15.5" x14ac:dyDescent="0.35">
      <c r="C176" t="s">
        <v>208</v>
      </c>
      <c r="D176" s="5">
        <v>-18142633406</v>
      </c>
      <c r="G176" s="5">
        <v>1033765507</v>
      </c>
    </row>
    <row r="177" spans="2:20" ht="15.5" x14ac:dyDescent="0.35">
      <c r="C177" t="s">
        <v>1044</v>
      </c>
      <c r="E177" s="5">
        <v>4862750</v>
      </c>
      <c r="G177" s="5">
        <v>-4862750</v>
      </c>
      <c r="M177" s="5">
        <v>-116405679</v>
      </c>
      <c r="N177" s="5">
        <v>-799884987</v>
      </c>
      <c r="O177" s="5">
        <v>-2635577146</v>
      </c>
      <c r="P177" s="5">
        <v>-4920712630</v>
      </c>
      <c r="Q177" s="5">
        <v>-3446800985</v>
      </c>
      <c r="R177" s="5">
        <v>-1840375382</v>
      </c>
      <c r="S177" s="5">
        <v>-318552414</v>
      </c>
      <c r="T177" s="5">
        <v>-263737224</v>
      </c>
    </row>
    <row r="178" spans="2:20" ht="15.5" x14ac:dyDescent="0.35">
      <c r="C178" t="s">
        <v>1349</v>
      </c>
      <c r="O178" s="5">
        <v>-300687912</v>
      </c>
      <c r="P178" s="5">
        <v>-3010703735</v>
      </c>
      <c r="Q178" s="5">
        <v>-3606385611</v>
      </c>
      <c r="R178" s="5">
        <v>-2616958196</v>
      </c>
      <c r="S178" s="5">
        <v>-1102802012</v>
      </c>
      <c r="T178" s="5">
        <v>-528549029</v>
      </c>
    </row>
    <row r="179" spans="2:20" ht="15.5" x14ac:dyDescent="0.35">
      <c r="C179" t="s">
        <v>343</v>
      </c>
      <c r="S179" s="5">
        <v>-53984430976</v>
      </c>
      <c r="T179" s="5">
        <v>-959234484</v>
      </c>
    </row>
    <row r="180" spans="2:20" ht="15.5" x14ac:dyDescent="0.35">
      <c r="C180" t="s">
        <v>2410</v>
      </c>
    </row>
    <row r="181" spans="2:20" ht="15.5" x14ac:dyDescent="0.35">
      <c r="C181" t="s">
        <v>2411</v>
      </c>
    </row>
    <row r="182" spans="2:20" ht="15.5" x14ac:dyDescent="0.35">
      <c r="C182" t="s">
        <v>2412</v>
      </c>
      <c r="R182" s="5">
        <v>-4407741171</v>
      </c>
    </row>
    <row r="183" spans="2:20" ht="15.5" x14ac:dyDescent="0.35">
      <c r="C183" t="s">
        <v>1172</v>
      </c>
      <c r="S183" s="5">
        <v>-41996419765</v>
      </c>
    </row>
    <row r="184" spans="2:20" ht="15.5" x14ac:dyDescent="0.35">
      <c r="C184" t="s">
        <v>2413</v>
      </c>
      <c r="D184" s="5">
        <v>-18142633406</v>
      </c>
      <c r="E184" s="5">
        <v>-297182596</v>
      </c>
      <c r="F184" s="5">
        <v>-2248832227</v>
      </c>
      <c r="G184" s="5">
        <v>-4862750</v>
      </c>
      <c r="I184" s="5">
        <v>-3584643080</v>
      </c>
      <c r="J184" s="5">
        <v>-80196420</v>
      </c>
      <c r="K184" s="5">
        <v>-4359286834</v>
      </c>
      <c r="M184" s="5">
        <v>-116405679</v>
      </c>
      <c r="N184" s="5">
        <v>55925267545</v>
      </c>
      <c r="O184" s="5">
        <v>-3955958128</v>
      </c>
      <c r="P184" s="5">
        <v>-1258365374059</v>
      </c>
      <c r="Q184" s="5">
        <v>-823317420579</v>
      </c>
      <c r="R184" s="5">
        <v>-391758746760</v>
      </c>
      <c r="S184" s="5">
        <v>-120869919900</v>
      </c>
      <c r="T184" s="5">
        <v>-7023849680</v>
      </c>
    </row>
    <row r="185" spans="2:20" ht="15.5" x14ac:dyDescent="0.35">
      <c r="C185" t="s">
        <v>215</v>
      </c>
      <c r="D185" s="5">
        <v>-5207673436</v>
      </c>
      <c r="E185" s="5">
        <v>-20481915698</v>
      </c>
      <c r="F185" s="5">
        <v>22978350625</v>
      </c>
      <c r="G185" s="5">
        <v>1461023654</v>
      </c>
      <c r="I185" s="5">
        <v>4181807528</v>
      </c>
      <c r="J185" s="5">
        <v>-11464494539</v>
      </c>
      <c r="K185" s="5">
        <v>6515760530</v>
      </c>
      <c r="L185" s="5">
        <v>-5178513811</v>
      </c>
      <c r="M185" s="5">
        <v>4284979314</v>
      </c>
      <c r="N185" s="5">
        <v>144640878</v>
      </c>
      <c r="O185" s="5">
        <v>-86199458796</v>
      </c>
      <c r="P185" s="5">
        <v>-30414144679</v>
      </c>
      <c r="Q185" s="5">
        <v>60533866785</v>
      </c>
      <c r="R185" s="5">
        <v>-541136308852</v>
      </c>
      <c r="S185" s="5">
        <v>590367443844</v>
      </c>
      <c r="T185" s="5">
        <v>3715555177</v>
      </c>
    </row>
    <row r="186" spans="2:20" ht="15.5" x14ac:dyDescent="0.35">
      <c r="C186" t="s">
        <v>216</v>
      </c>
      <c r="E186" s="5">
        <v>1715859297</v>
      </c>
      <c r="F186" s="5">
        <v>784209397</v>
      </c>
      <c r="G186" s="5">
        <v>1</v>
      </c>
      <c r="I186" s="5">
        <v>2421153809</v>
      </c>
      <c r="J186" s="5">
        <v>9809888657</v>
      </c>
      <c r="K186" s="5">
        <v>-2980271105</v>
      </c>
      <c r="L186" s="5">
        <v>3503882402</v>
      </c>
      <c r="M186" s="5">
        <v>-451480147</v>
      </c>
      <c r="N186" s="5">
        <v>-333049375</v>
      </c>
      <c r="P186" s="5">
        <v>11053064</v>
      </c>
      <c r="Q186" s="5">
        <v>-342730704</v>
      </c>
      <c r="R186" s="5">
        <v>-236154509</v>
      </c>
      <c r="S186" s="5">
        <v>48515878</v>
      </c>
      <c r="T186" s="5">
        <v>6235964</v>
      </c>
    </row>
    <row r="187" spans="2:20" ht="15.5" x14ac:dyDescent="0.35">
      <c r="C187" t="s">
        <v>217</v>
      </c>
      <c r="D187" s="5">
        <v>11216513614</v>
      </c>
      <c r="I187" s="5">
        <v>4613552277</v>
      </c>
      <c r="J187" s="5">
        <v>6268158160</v>
      </c>
      <c r="K187" s="5">
        <v>2732668735</v>
      </c>
      <c r="L187" s="5">
        <v>4681073826</v>
      </c>
      <c r="M187" s="5">
        <v>847574657</v>
      </c>
      <c r="N187" s="5">
        <v>1035983154</v>
      </c>
      <c r="O187" s="5">
        <v>87235441950</v>
      </c>
      <c r="P187" s="5">
        <v>117638533565</v>
      </c>
      <c r="Q187" s="5">
        <v>57447397484</v>
      </c>
      <c r="R187" s="5">
        <v>598819860845</v>
      </c>
      <c r="S187" s="5">
        <v>8403901123</v>
      </c>
      <c r="T187" s="5">
        <v>4682109982</v>
      </c>
    </row>
    <row r="188" spans="2:20" ht="15.5" x14ac:dyDescent="0.35">
      <c r="C188" t="s">
        <v>218</v>
      </c>
      <c r="D188" s="5">
        <v>6008840178</v>
      </c>
      <c r="E188" s="5">
        <v>-18766056401</v>
      </c>
      <c r="F188" s="5">
        <v>23762560022</v>
      </c>
      <c r="G188" s="5">
        <v>1461023655</v>
      </c>
      <c r="I188" s="5">
        <v>11216513614</v>
      </c>
      <c r="J188" s="5">
        <v>4613552278</v>
      </c>
      <c r="K188" s="5">
        <v>6268158160</v>
      </c>
      <c r="L188" s="5">
        <v>3006442417</v>
      </c>
      <c r="M188" s="5">
        <v>4681073824</v>
      </c>
      <c r="N188" s="5">
        <v>847574657</v>
      </c>
      <c r="O188" s="5">
        <v>1035983154</v>
      </c>
      <c r="P188" s="5">
        <v>87235441950</v>
      </c>
      <c r="Q188" s="5">
        <v>117638533565</v>
      </c>
      <c r="R188" s="5">
        <v>57447397484</v>
      </c>
      <c r="S188" s="5">
        <v>598819860845</v>
      </c>
      <c r="T188" s="5">
        <v>8403901123</v>
      </c>
    </row>
    <row r="190" spans="2:20" ht="15.5" x14ac:dyDescent="0.35">
      <c r="B190" t="s">
        <v>219</v>
      </c>
      <c r="C190" t="s">
        <v>11</v>
      </c>
      <c r="D190" s="5">
        <v>4170000000</v>
      </c>
      <c r="E190" s="5">
        <v>4170000000</v>
      </c>
      <c r="F190" s="5">
        <v>4170000000</v>
      </c>
      <c r="G190" s="5">
        <v>4170000000</v>
      </c>
      <c r="I190" s="5">
        <v>4170000000</v>
      </c>
      <c r="J190" s="5">
        <v>4170000000</v>
      </c>
      <c r="K190" s="5">
        <v>4170000000</v>
      </c>
      <c r="L190" s="5">
        <v>4170000000</v>
      </c>
      <c r="M190" s="5">
        <v>4170000000</v>
      </c>
      <c r="N190" s="5">
        <v>4170000000</v>
      </c>
      <c r="O190" s="5">
        <v>4170000000</v>
      </c>
      <c r="P190" s="5">
        <v>4170000000</v>
      </c>
      <c r="Q190" s="5">
        <v>4170000000</v>
      </c>
      <c r="R190" s="5">
        <v>4170000000</v>
      </c>
      <c r="S190" s="5">
        <v>4170000000</v>
      </c>
      <c r="T190" s="5">
        <v>0</v>
      </c>
    </row>
    <row r="191" spans="2:20" ht="15.5" x14ac:dyDescent="0.35">
      <c r="C191" t="s">
        <v>220</v>
      </c>
      <c r="D191" s="6">
        <v>-4.05</v>
      </c>
      <c r="E191" s="6">
        <v>-6.47</v>
      </c>
      <c r="F191" s="6">
        <v>-0.01</v>
      </c>
    </row>
    <row r="192" spans="2:20" ht="15.5" x14ac:dyDescent="0.35">
      <c r="C192" t="s">
        <v>221</v>
      </c>
      <c r="D192" s="6">
        <v>-25.68</v>
      </c>
      <c r="E192" s="6">
        <v>-42.66</v>
      </c>
      <c r="F192" s="5">
        <v>-6700</v>
      </c>
      <c r="G192" s="5">
        <v>0</v>
      </c>
    </row>
    <row r="193" spans="3:7" ht="15.5" x14ac:dyDescent="0.35">
      <c r="C193" t="s">
        <v>73</v>
      </c>
      <c r="D193" s="6">
        <v>1.98</v>
      </c>
      <c r="E193" s="6">
        <v>2.98</v>
      </c>
      <c r="F193" s="6">
        <v>0.95</v>
      </c>
      <c r="G193" s="6">
        <v>0.83</v>
      </c>
    </row>
    <row r="194" spans="3:7" ht="15.5" x14ac:dyDescent="0.35">
      <c r="C194" t="s">
        <v>222</v>
      </c>
      <c r="D194" s="5">
        <v>10870000000</v>
      </c>
      <c r="E194" s="5">
        <v>2660000000</v>
      </c>
      <c r="F194" s="5">
        <v>15700000000</v>
      </c>
      <c r="G194" s="5">
        <v>15260000000</v>
      </c>
    </row>
    <row r="195" spans="3:7" ht="15.5" x14ac:dyDescent="0.35">
      <c r="C195" t="s">
        <v>223</v>
      </c>
      <c r="D195" s="6">
        <v>-1.4800000000000001E-2</v>
      </c>
      <c r="E195" s="6">
        <v>-2.3099999999999999E-2</v>
      </c>
      <c r="F195" s="5">
        <v>0</v>
      </c>
      <c r="G195" s="5">
        <v>0</v>
      </c>
    </row>
    <row r="196" spans="3:7" ht="15.5" x14ac:dyDescent="0.35">
      <c r="C196" t="s">
        <v>224</v>
      </c>
      <c r="D196" s="6">
        <v>-4.82E-2</v>
      </c>
      <c r="E196" s="6">
        <v>-7.3499999999999996E-2</v>
      </c>
      <c r="F196" s="6">
        <v>-1E-4</v>
      </c>
      <c r="G196" s="5">
        <v>0</v>
      </c>
    </row>
    <row r="197" spans="3:7" ht="15.5" x14ac:dyDescent="0.35">
      <c r="C197" t="s">
        <v>225</v>
      </c>
      <c r="D197" s="6">
        <v>6.0000000000000001E-3</v>
      </c>
      <c r="E197" s="6">
        <v>1.61E-2</v>
      </c>
      <c r="F197" s="6">
        <v>1.5E-3</v>
      </c>
      <c r="G197" s="6">
        <v>1.1000000000000001E-3</v>
      </c>
    </row>
    <row r="198" spans="3:7" ht="15.5" x14ac:dyDescent="0.35">
      <c r="C198" t="s">
        <v>226</v>
      </c>
      <c r="D198" s="6">
        <v>3.22</v>
      </c>
      <c r="E198" s="6">
        <v>12.16</v>
      </c>
      <c r="F198" s="6">
        <v>0.97</v>
      </c>
      <c r="G198" s="6">
        <v>0.83</v>
      </c>
    </row>
    <row r="199" spans="3:7" ht="15.5" x14ac:dyDescent="0.35">
      <c r="C199" t="s">
        <v>227</v>
      </c>
      <c r="D199" s="5">
        <v>351000000000</v>
      </c>
      <c r="E199" s="5">
        <v>368000000000</v>
      </c>
      <c r="F199" s="5">
        <v>394000000000</v>
      </c>
      <c r="G199" s="5">
        <v>394000000000</v>
      </c>
    </row>
    <row r="200" spans="3:7" ht="15.5" x14ac:dyDescent="0.35">
      <c r="C200" t="s">
        <v>228</v>
      </c>
      <c r="D200" s="6">
        <v>1.24</v>
      </c>
      <c r="E200" s="6">
        <v>3.14</v>
      </c>
      <c r="F200" s="6">
        <v>0.71</v>
      </c>
      <c r="G200" s="6">
        <v>0.53</v>
      </c>
    </row>
    <row r="201" spans="3:7" ht="15.5" x14ac:dyDescent="0.35">
      <c r="C201" t="s">
        <v>229</v>
      </c>
      <c r="D201" s="6">
        <v>83.98</v>
      </c>
      <c r="E201" s="6">
        <v>88.03</v>
      </c>
      <c r="F201" s="6">
        <v>94.42</v>
      </c>
      <c r="G201" s="6">
        <v>94.43</v>
      </c>
    </row>
    <row r="202" spans="3:7" ht="15.5" x14ac:dyDescent="0.35">
      <c r="C202" t="s">
        <v>230</v>
      </c>
      <c r="D202" s="6">
        <v>1.24</v>
      </c>
      <c r="E202" s="6">
        <v>3.14</v>
      </c>
      <c r="F202" s="6">
        <v>0.71</v>
      </c>
      <c r="G202" s="6">
        <v>0.53</v>
      </c>
    </row>
    <row r="203" spans="3:7" ht="15.5" x14ac:dyDescent="0.35">
      <c r="C203" t="s">
        <v>231</v>
      </c>
      <c r="D203" s="6">
        <v>83.98</v>
      </c>
      <c r="E203" s="6">
        <v>88.03</v>
      </c>
      <c r="F203" s="6">
        <v>94.42</v>
      </c>
      <c r="G203" s="6">
        <v>94.43</v>
      </c>
    </row>
    <row r="204" spans="3:7" ht="15.5" x14ac:dyDescent="0.35">
      <c r="C204" t="s">
        <v>232</v>
      </c>
      <c r="D204" s="5">
        <v>10000000000</v>
      </c>
      <c r="E204" s="5">
        <v>29000000000</v>
      </c>
      <c r="F204" s="5">
        <v>30000000000</v>
      </c>
      <c r="G204" s="5">
        <v>33000000000</v>
      </c>
    </row>
    <row r="205" spans="3:7" ht="15.5" x14ac:dyDescent="0.35">
      <c r="C205" t="s">
        <v>233</v>
      </c>
      <c r="D205" s="5">
        <v>558000000000</v>
      </c>
      <c r="E205" s="5">
        <v>582000000000</v>
      </c>
      <c r="F205" s="5">
        <v>579000000000</v>
      </c>
      <c r="G205" s="5">
        <v>579000000000</v>
      </c>
    </row>
    <row r="206" spans="3:7" ht="15.5" x14ac:dyDescent="0.35">
      <c r="C206" t="s">
        <v>234</v>
      </c>
      <c r="D206" s="5">
        <v>351000000000</v>
      </c>
      <c r="E206" s="5">
        <v>368000000000</v>
      </c>
      <c r="F206" s="5">
        <v>394000000000</v>
      </c>
      <c r="G206" s="5">
        <v>394000000000</v>
      </c>
    </row>
    <row r="207" spans="3:7" ht="15.5" x14ac:dyDescent="0.35">
      <c r="C207" t="s">
        <v>23</v>
      </c>
      <c r="D207" s="5">
        <v>568000000000</v>
      </c>
      <c r="E207" s="5">
        <v>611000000000</v>
      </c>
      <c r="F207" s="5">
        <v>609000000000</v>
      </c>
      <c r="G207" s="5">
        <v>611000000000</v>
      </c>
    </row>
    <row r="208" spans="3:7" ht="15.5" x14ac:dyDescent="0.35">
      <c r="C208" t="s">
        <v>20</v>
      </c>
      <c r="D208" s="5">
        <v>562000000000</v>
      </c>
      <c r="E208" s="5">
        <v>599000000000</v>
      </c>
      <c r="F208" s="5">
        <v>579000000000</v>
      </c>
      <c r="G208" s="5">
        <v>605000000000</v>
      </c>
    </row>
    <row r="209" spans="3:20" ht="15.5" x14ac:dyDescent="0.35">
      <c r="C209" t="s">
        <v>235</v>
      </c>
      <c r="D209" s="5">
        <v>302000000000</v>
      </c>
      <c r="E209" s="5">
        <v>284000000000</v>
      </c>
      <c r="F209" s="5">
        <v>287000000000</v>
      </c>
      <c r="G209" s="5">
        <v>275000000000</v>
      </c>
    </row>
    <row r="210" spans="3:20" ht="15.5" x14ac:dyDescent="0.35">
      <c r="C210" t="s">
        <v>236</v>
      </c>
      <c r="D210" s="5">
        <v>14000000000</v>
      </c>
      <c r="E210" s="5">
        <v>-22000000000</v>
      </c>
      <c r="F210" s="5">
        <v>26000000000</v>
      </c>
      <c r="G210" s="5">
        <v>1000000000</v>
      </c>
    </row>
    <row r="211" spans="3:20" ht="15.5" x14ac:dyDescent="0.35">
      <c r="C211" t="s">
        <v>237</v>
      </c>
      <c r="D211" s="5">
        <v>-1000000000</v>
      </c>
      <c r="E211" s="5">
        <v>2000000000</v>
      </c>
      <c r="F211" s="5">
        <v>-1000000000</v>
      </c>
    </row>
    <row r="212" spans="3:20" ht="15.5" x14ac:dyDescent="0.35">
      <c r="C212" t="s">
        <v>12</v>
      </c>
      <c r="D212" s="5">
        <v>13000000000</v>
      </c>
      <c r="E212" s="5">
        <v>-20000000000</v>
      </c>
      <c r="F212" s="5">
        <v>25000000000</v>
      </c>
      <c r="G212" s="5">
        <v>1000000000</v>
      </c>
    </row>
    <row r="213" spans="3:20" ht="15.5" x14ac:dyDescent="0.35">
      <c r="C213" t="s">
        <v>15</v>
      </c>
      <c r="D213" s="6">
        <v>3.1</v>
      </c>
      <c r="E213" s="6">
        <v>-4.83</v>
      </c>
      <c r="F213" s="6">
        <v>6.04</v>
      </c>
      <c r="G213" s="6">
        <v>0.35</v>
      </c>
    </row>
    <row r="214" spans="3:20" ht="15.5" x14ac:dyDescent="0.35">
      <c r="C214" t="s">
        <v>58</v>
      </c>
      <c r="I214" s="6">
        <v>-6.47</v>
      </c>
      <c r="J214" s="6">
        <v>-8.8699999999999992</v>
      </c>
      <c r="K214" s="6">
        <v>-34.08</v>
      </c>
      <c r="L214" s="6">
        <v>-10.95</v>
      </c>
      <c r="M214" s="6">
        <v>-19.059999999999999</v>
      </c>
      <c r="N214" s="6">
        <v>-89.8</v>
      </c>
      <c r="O214" s="6">
        <v>-80.2</v>
      </c>
      <c r="P214" s="6">
        <v>2.0299999999999998</v>
      </c>
      <c r="Q214" s="6">
        <v>25.28</v>
      </c>
      <c r="R214" s="6">
        <v>21.78</v>
      </c>
      <c r="S214" s="6">
        <v>18.649999999999999</v>
      </c>
      <c r="T214" s="6">
        <v>7191162.1799999997</v>
      </c>
    </row>
    <row r="215" spans="3:20" ht="15.5" x14ac:dyDescent="0.35">
      <c r="C215" t="s">
        <v>72</v>
      </c>
      <c r="I215" s="6">
        <v>-42.66</v>
      </c>
      <c r="J215" s="6">
        <v>-7.22</v>
      </c>
      <c r="K215" s="6">
        <v>-1.0900000000000001</v>
      </c>
      <c r="L215" s="6">
        <v>-4.57</v>
      </c>
      <c r="M215" s="6">
        <v>-2.62</v>
      </c>
      <c r="N215" s="6">
        <v>-0.57999999999999996</v>
      </c>
      <c r="O215" s="6">
        <v>-1.38</v>
      </c>
      <c r="P215" s="6">
        <v>63.05</v>
      </c>
      <c r="Q215" s="5">
        <v>11</v>
      </c>
      <c r="R215" s="6">
        <v>30.07</v>
      </c>
      <c r="S215" s="6">
        <v>53.08</v>
      </c>
      <c r="T215" s="5">
        <v>0</v>
      </c>
    </row>
    <row r="216" spans="3:20" ht="15.5" x14ac:dyDescent="0.35">
      <c r="C216" t="s">
        <v>75</v>
      </c>
      <c r="I216" s="6">
        <v>0.92</v>
      </c>
      <c r="J216" s="6">
        <v>0.24</v>
      </c>
      <c r="K216" s="6">
        <v>0.17</v>
      </c>
      <c r="L216" s="6">
        <v>0.28999999999999998</v>
      </c>
      <c r="M216" s="6">
        <v>1.2</v>
      </c>
      <c r="N216" s="6">
        <v>1.58</v>
      </c>
      <c r="O216" s="6">
        <v>1.2</v>
      </c>
      <c r="P216" s="6">
        <v>0.56000000000000005</v>
      </c>
      <c r="Q216" s="6">
        <v>0.91</v>
      </c>
      <c r="R216" s="6">
        <v>2.83</v>
      </c>
      <c r="S216" s="6">
        <v>5.65</v>
      </c>
      <c r="T216" s="5">
        <v>0</v>
      </c>
    </row>
    <row r="217" spans="3:20" ht="15.5" x14ac:dyDescent="0.35">
      <c r="C217" t="s">
        <v>238</v>
      </c>
      <c r="I217" s="5">
        <v>40440000000</v>
      </c>
      <c r="J217" s="5">
        <v>35010000000</v>
      </c>
      <c r="K217" s="5">
        <v>-52460000000</v>
      </c>
      <c r="L217" s="5">
        <v>-7870000000</v>
      </c>
      <c r="M217" s="5">
        <v>-60000000000</v>
      </c>
      <c r="N217" s="5">
        <v>-105220000000</v>
      </c>
      <c r="O217" s="5">
        <v>-378000000000</v>
      </c>
      <c r="P217" s="6">
        <v>128889999999.99998</v>
      </c>
    </row>
    <row r="218" spans="3:20" ht="15.5" x14ac:dyDescent="0.35">
      <c r="C218" t="s">
        <v>239</v>
      </c>
      <c r="I218" s="6">
        <v>-2.3099999999999999E-2</v>
      </c>
      <c r="J218" s="6">
        <v>-3.1200000000000002E-2</v>
      </c>
      <c r="K218" s="6">
        <v>-0.1186</v>
      </c>
      <c r="L218" s="6">
        <v>-3.3799999999999997E-2</v>
      </c>
      <c r="M218" s="6">
        <v>-5.7300000000000004E-2</v>
      </c>
      <c r="N218" s="6">
        <v>-0.25530000000000003</v>
      </c>
      <c r="O218" s="6">
        <v>-0.18390000000000001</v>
      </c>
      <c r="P218" s="6">
        <v>4.0000000000000001E-3</v>
      </c>
      <c r="Q218" s="6">
        <v>5.0799999999999998E-2</v>
      </c>
      <c r="R218" s="6">
        <v>5.3899999999999997E-2</v>
      </c>
      <c r="S218" s="6">
        <v>4.9400000000000006E-2</v>
      </c>
      <c r="T218" s="6">
        <v>0.11560000000000001</v>
      </c>
    </row>
    <row r="219" spans="3:20" ht="15.5" x14ac:dyDescent="0.35">
      <c r="C219" t="s">
        <v>240</v>
      </c>
      <c r="I219" s="6">
        <v>-7.3499999999999996E-2</v>
      </c>
      <c r="J219" s="6">
        <v>-9.4E-2</v>
      </c>
      <c r="K219" s="6">
        <v>-0.33049999999999996</v>
      </c>
      <c r="L219" s="6">
        <v>-7.9399999999999998E-2</v>
      </c>
      <c r="M219" s="6">
        <v>-0.1283</v>
      </c>
      <c r="N219" s="6">
        <v>-0.53679999999999994</v>
      </c>
      <c r="O219" s="6">
        <v>-0.31209999999999999</v>
      </c>
      <c r="P219" s="6">
        <v>6.0000000000000001E-3</v>
      </c>
      <c r="Q219" s="6">
        <v>7.5600000000000001E-2</v>
      </c>
      <c r="R219" s="6">
        <v>7.0400000000000004E-2</v>
      </c>
      <c r="S219" s="6">
        <v>6.4399999999999999E-2</v>
      </c>
      <c r="T219" s="6">
        <v>0.63170000000000004</v>
      </c>
    </row>
    <row r="220" spans="3:20" ht="15.5" x14ac:dyDescent="0.35">
      <c r="C220" t="s">
        <v>241</v>
      </c>
      <c r="I220" s="6">
        <v>2.0199999999999999E-2</v>
      </c>
      <c r="J220" s="6">
        <v>1.1699999999999999E-2</v>
      </c>
      <c r="K220" s="6">
        <v>-7.5300000000000006E-2</v>
      </c>
      <c r="L220" s="6">
        <v>-3.4300000000000004E-2</v>
      </c>
      <c r="M220" s="6">
        <v>-7.1800000000000003E-2</v>
      </c>
      <c r="N220" s="6">
        <v>-9.5100000000000004E-2</v>
      </c>
      <c r="O220" s="6">
        <v>-0.26719999999999999</v>
      </c>
      <c r="P220" s="6">
        <v>5.8700000000000002E-2</v>
      </c>
      <c r="Q220" s="6">
        <v>0.12770000000000001</v>
      </c>
      <c r="R220" s="6">
        <v>0.10390000000000001</v>
      </c>
      <c r="S220" s="6">
        <v>0.1928</v>
      </c>
      <c r="T220" s="6">
        <v>0.93500000000000005</v>
      </c>
    </row>
    <row r="221" spans="3:20" ht="15.5" x14ac:dyDescent="0.35">
      <c r="C221" t="s">
        <v>242</v>
      </c>
      <c r="I221" s="6">
        <v>3.78</v>
      </c>
      <c r="J221" s="6">
        <v>3.01</v>
      </c>
      <c r="K221" s="6">
        <v>-29.78</v>
      </c>
      <c r="L221" s="6">
        <v>-3.91</v>
      </c>
      <c r="M221" s="6">
        <v>-25.81</v>
      </c>
      <c r="N221" s="6">
        <v>-2.2200000000000002</v>
      </c>
      <c r="O221" s="6">
        <v>-11.18</v>
      </c>
      <c r="P221" s="6">
        <v>1.44</v>
      </c>
      <c r="Q221" s="6">
        <v>3.58</v>
      </c>
      <c r="R221" s="6">
        <v>4.21</v>
      </c>
      <c r="S221" s="6">
        <v>5.98</v>
      </c>
      <c r="T221" s="6">
        <v>6.4</v>
      </c>
    </row>
    <row r="222" spans="3:20" ht="15.5" x14ac:dyDescent="0.35">
      <c r="C222" t="s">
        <v>69</v>
      </c>
      <c r="I222" s="6">
        <v>3.14</v>
      </c>
      <c r="J222" s="6">
        <v>0.68</v>
      </c>
      <c r="K222" s="6">
        <v>0.36</v>
      </c>
      <c r="L222" s="6">
        <v>0.36</v>
      </c>
      <c r="M222" s="6">
        <v>0.34</v>
      </c>
      <c r="N222" s="6">
        <v>0.31</v>
      </c>
      <c r="O222" s="6">
        <v>0.43</v>
      </c>
      <c r="P222" s="6">
        <v>0.38</v>
      </c>
      <c r="Q222" s="6">
        <v>0.83</v>
      </c>
      <c r="R222" s="6">
        <v>2.12</v>
      </c>
      <c r="S222" s="6">
        <v>3.42</v>
      </c>
      <c r="T222" s="5">
        <v>0</v>
      </c>
    </row>
    <row r="223" spans="3:20" ht="15.5" x14ac:dyDescent="0.35">
      <c r="C223" t="s">
        <v>66</v>
      </c>
      <c r="I223" s="6">
        <v>88.03</v>
      </c>
      <c r="J223" s="6">
        <v>94.41</v>
      </c>
      <c r="K223" s="6">
        <v>103.11</v>
      </c>
      <c r="L223" s="6">
        <v>138.02000000000001</v>
      </c>
      <c r="M223" s="6">
        <v>148.61000000000001</v>
      </c>
      <c r="N223" s="6">
        <v>167.3</v>
      </c>
      <c r="O223" s="6">
        <v>256.95</v>
      </c>
      <c r="P223" s="6">
        <v>336.83</v>
      </c>
      <c r="Q223" s="6">
        <v>334.41</v>
      </c>
      <c r="R223" s="6">
        <v>309.45999999999998</v>
      </c>
      <c r="S223" s="6">
        <v>289.60000000000002</v>
      </c>
      <c r="T223" s="6">
        <v>11383163.23</v>
      </c>
    </row>
    <row r="224" spans="3:20" ht="15.5" x14ac:dyDescent="0.35">
      <c r="C224" t="s">
        <v>243</v>
      </c>
      <c r="I224" s="6">
        <v>3.14</v>
      </c>
      <c r="J224" s="6">
        <v>0.68</v>
      </c>
      <c r="K224" s="6">
        <v>0.36</v>
      </c>
      <c r="L224" s="6">
        <v>0.36</v>
      </c>
      <c r="M224" s="6">
        <v>0.34</v>
      </c>
      <c r="N224" s="6">
        <v>0.31</v>
      </c>
      <c r="O224" s="6">
        <v>0.43</v>
      </c>
      <c r="P224" s="6">
        <v>0.38</v>
      </c>
      <c r="Q224" s="6">
        <v>0.83</v>
      </c>
      <c r="R224" s="6">
        <v>2.12</v>
      </c>
      <c r="S224" s="6">
        <v>3.42</v>
      </c>
      <c r="T224" s="5">
        <v>0</v>
      </c>
    </row>
    <row r="225" spans="2:20" ht="15.5" x14ac:dyDescent="0.35">
      <c r="C225" t="s">
        <v>244</v>
      </c>
      <c r="I225" s="6">
        <v>88.03</v>
      </c>
      <c r="J225" s="6">
        <v>94.41</v>
      </c>
      <c r="K225" s="6">
        <v>103.11</v>
      </c>
      <c r="L225" s="6">
        <v>138.02000000000001</v>
      </c>
      <c r="M225" s="6">
        <v>148.61000000000001</v>
      </c>
      <c r="N225" s="6">
        <v>167.3</v>
      </c>
      <c r="O225" s="6">
        <v>256.95</v>
      </c>
      <c r="P225" s="6">
        <v>336.83</v>
      </c>
      <c r="Q225" s="6">
        <v>334.41</v>
      </c>
      <c r="R225" s="6">
        <v>309.45999999999998</v>
      </c>
      <c r="S225" s="6">
        <v>289.60000000000002</v>
      </c>
      <c r="T225" s="6">
        <v>11383163.23</v>
      </c>
    </row>
    <row r="226" spans="2:20" ht="15.5" x14ac:dyDescent="0.35">
      <c r="C226" t="s">
        <v>245</v>
      </c>
      <c r="I226" s="5">
        <v>29000000000</v>
      </c>
      <c r="J226" s="5">
        <v>35000000000</v>
      </c>
      <c r="K226" s="5">
        <v>35000000000</v>
      </c>
      <c r="L226" s="5">
        <v>37000000000</v>
      </c>
      <c r="M226" s="5">
        <v>16000000000</v>
      </c>
      <c r="N226" s="5">
        <v>11000000000</v>
      </c>
      <c r="O226" s="5">
        <v>47000000000</v>
      </c>
      <c r="P226" s="5">
        <v>522000000000</v>
      </c>
      <c r="Q226" s="5">
        <v>513000000000</v>
      </c>
      <c r="R226" s="5">
        <v>149000000000</v>
      </c>
      <c r="S226" s="5">
        <v>98000000000</v>
      </c>
      <c r="T226" s="5">
        <v>102000000000</v>
      </c>
    </row>
    <row r="227" spans="2:20" ht="15.5" x14ac:dyDescent="0.35">
      <c r="C227" t="s">
        <v>246</v>
      </c>
      <c r="I227" s="5">
        <v>582000000000</v>
      </c>
      <c r="J227" s="5">
        <v>573000000000</v>
      </c>
      <c r="K227" s="5">
        <v>563000000000</v>
      </c>
      <c r="L227" s="5">
        <v>675000000000</v>
      </c>
      <c r="M227" s="5">
        <v>674000000000</v>
      </c>
      <c r="N227" s="5">
        <v>678000000000</v>
      </c>
      <c r="O227" s="5">
        <v>586000000000</v>
      </c>
      <c r="P227" s="5">
        <v>72000000000</v>
      </c>
      <c r="Q227" s="5">
        <v>116000000000</v>
      </c>
      <c r="R227" s="5">
        <v>161000000000</v>
      </c>
      <c r="S227" s="5">
        <v>145000000000</v>
      </c>
      <c r="T227" s="5">
        <v>28000000000</v>
      </c>
    </row>
    <row r="228" spans="2:20" ht="15.5" x14ac:dyDescent="0.35">
      <c r="C228" t="s">
        <v>25</v>
      </c>
      <c r="I228" s="5">
        <v>611000000000</v>
      </c>
      <c r="J228" s="5">
        <v>608000000000</v>
      </c>
      <c r="K228" s="5">
        <v>598000000000</v>
      </c>
      <c r="L228" s="5">
        <v>713000000000</v>
      </c>
      <c r="M228" s="5">
        <v>690000000000</v>
      </c>
      <c r="N228" s="5">
        <v>689000000000</v>
      </c>
      <c r="O228" s="5">
        <v>633000000000</v>
      </c>
      <c r="P228" s="5">
        <v>595000000000</v>
      </c>
      <c r="Q228" s="5">
        <v>629000000000</v>
      </c>
      <c r="R228" s="5">
        <v>310000000000</v>
      </c>
      <c r="S228" s="5">
        <v>243000000000</v>
      </c>
      <c r="T228" s="5">
        <v>129000000000</v>
      </c>
    </row>
    <row r="229" spans="2:20" ht="15.5" x14ac:dyDescent="0.35">
      <c r="C229" t="s">
        <v>22</v>
      </c>
      <c r="I229" s="5">
        <v>599000000000</v>
      </c>
      <c r="J229" s="5">
        <v>603000000000</v>
      </c>
      <c r="K229" s="5">
        <v>592000000000</v>
      </c>
      <c r="L229" s="5">
        <v>710000000000</v>
      </c>
      <c r="M229" s="5">
        <v>686000000000</v>
      </c>
      <c r="N229" s="5">
        <v>688000000000</v>
      </c>
      <c r="O229" s="5">
        <v>632000000000</v>
      </c>
      <c r="P229" s="5">
        <v>507000000000</v>
      </c>
      <c r="Q229" s="5">
        <v>511000000000</v>
      </c>
      <c r="R229" s="5">
        <v>253000000000</v>
      </c>
      <c r="S229" s="5">
        <v>-356000000000</v>
      </c>
      <c r="T229" s="5">
        <v>121000000000</v>
      </c>
    </row>
    <row r="230" spans="2:20" ht="15.5" x14ac:dyDescent="0.35">
      <c r="C230" t="s">
        <v>247</v>
      </c>
      <c r="I230" s="5">
        <v>284000000000</v>
      </c>
      <c r="J230" s="5">
        <v>249000000000</v>
      </c>
      <c r="K230" s="5">
        <v>190000000000</v>
      </c>
      <c r="L230" s="5">
        <v>285000000000</v>
      </c>
      <c r="M230" s="5">
        <v>309000000000</v>
      </c>
      <c r="N230" s="5">
        <v>318000000000</v>
      </c>
      <c r="O230" s="5">
        <v>599000000000</v>
      </c>
      <c r="P230" s="5">
        <v>438000000000</v>
      </c>
      <c r="Q230" s="5">
        <v>447000000000</v>
      </c>
      <c r="R230" s="5">
        <v>466000000000</v>
      </c>
      <c r="S230" s="5">
        <v>764000000000</v>
      </c>
      <c r="T230" s="5">
        <v>-33000000000</v>
      </c>
    </row>
    <row r="231" spans="2:20" ht="15.5" x14ac:dyDescent="0.35">
      <c r="C231" t="s">
        <v>248</v>
      </c>
      <c r="I231" s="5">
        <v>8000000000</v>
      </c>
      <c r="J231" s="5">
        <v>-11000000000</v>
      </c>
      <c r="K231" s="5">
        <v>11000000000</v>
      </c>
      <c r="L231" s="5">
        <v>-5000000000</v>
      </c>
      <c r="M231" s="5">
        <v>-29000000000</v>
      </c>
      <c r="N231" s="5">
        <v>-59000000000</v>
      </c>
      <c r="O231" s="5">
        <v>-134000000000</v>
      </c>
      <c r="P231" s="5">
        <v>3000000000</v>
      </c>
      <c r="Q231" s="5">
        <v>-157000000000</v>
      </c>
      <c r="R231" s="5">
        <v>-202000000000</v>
      </c>
      <c r="S231" s="5">
        <v>-98000000000</v>
      </c>
      <c r="T231" s="5">
        <v>5000000000</v>
      </c>
    </row>
    <row r="232" spans="2:20" ht="15.5" x14ac:dyDescent="0.35">
      <c r="C232" t="s">
        <v>249</v>
      </c>
      <c r="I232" s="5">
        <v>-1000000000</v>
      </c>
      <c r="J232" s="5">
        <v>-1000000000</v>
      </c>
      <c r="K232" s="5">
        <v>0</v>
      </c>
      <c r="L232" s="5">
        <v>0</v>
      </c>
      <c r="N232" s="5">
        <v>-2000000000</v>
      </c>
      <c r="O232" s="5">
        <v>0</v>
      </c>
      <c r="P232" s="5">
        <v>-6000000000</v>
      </c>
      <c r="Q232" s="5">
        <v>-107000000000</v>
      </c>
      <c r="R232" s="5">
        <v>-375000000000</v>
      </c>
      <c r="S232" s="5">
        <v>-452000000000</v>
      </c>
      <c r="T232" s="5">
        <v>-58000000000</v>
      </c>
    </row>
    <row r="233" spans="2:20" ht="15.5" x14ac:dyDescent="0.35">
      <c r="C233" t="s">
        <v>14</v>
      </c>
      <c r="I233" s="5">
        <v>8000000000</v>
      </c>
      <c r="J233" s="5">
        <v>-11000000000</v>
      </c>
      <c r="K233" s="5">
        <v>11000000000</v>
      </c>
      <c r="L233" s="5">
        <v>-5000000000</v>
      </c>
      <c r="M233" s="5">
        <v>-29000000000</v>
      </c>
      <c r="N233" s="5">
        <v>-61000000000</v>
      </c>
      <c r="O233" s="5">
        <v>-134000000000</v>
      </c>
      <c r="P233" s="5">
        <v>-3000000000</v>
      </c>
      <c r="Q233" s="5">
        <v>-264000000000</v>
      </c>
      <c r="R233" s="5">
        <v>-577000000000</v>
      </c>
      <c r="S233" s="5">
        <v>-549000000000</v>
      </c>
      <c r="T233" s="5">
        <v>-53000000000</v>
      </c>
    </row>
    <row r="234" spans="2:20" ht="15.5" x14ac:dyDescent="0.35">
      <c r="C234" t="s">
        <v>16</v>
      </c>
      <c r="I234" s="6">
        <v>1.86</v>
      </c>
      <c r="J234" s="6">
        <v>-2.71</v>
      </c>
      <c r="K234" s="6">
        <v>2.62</v>
      </c>
      <c r="L234" s="6">
        <v>-1.24</v>
      </c>
      <c r="M234" s="6">
        <v>-6.94</v>
      </c>
      <c r="N234" s="6">
        <v>-14.58</v>
      </c>
      <c r="O234" s="6">
        <v>-32.200000000000003</v>
      </c>
      <c r="P234" s="6">
        <v>-0.7</v>
      </c>
      <c r="Q234" s="6">
        <v>-63.2</v>
      </c>
      <c r="R234" s="6">
        <v>-138.13999999999999</v>
      </c>
      <c r="S234" s="6">
        <v>-131.59</v>
      </c>
      <c r="T234" s="6">
        <v>-10619529.699999999</v>
      </c>
    </row>
    <row r="236" spans="2:20" ht="15.5" x14ac:dyDescent="0.35">
      <c r="B236" t="s">
        <v>250</v>
      </c>
      <c r="C236" t="s">
        <v>251</v>
      </c>
      <c r="D236" s="5">
        <v>-17000000000</v>
      </c>
      <c r="E236" s="5">
        <v>-27000000000</v>
      </c>
      <c r="F236" s="5">
        <v>-52000000</v>
      </c>
      <c r="G236" s="5">
        <v>7000000</v>
      </c>
      <c r="H236" s="5">
        <v>-68000000000</v>
      </c>
      <c r="I236" s="5">
        <v>-27000000000</v>
      </c>
      <c r="J236" s="5">
        <v>-37000000000</v>
      </c>
      <c r="K236" s="5">
        <v>-142000000000</v>
      </c>
      <c r="L236" s="5">
        <v>-46000000000</v>
      </c>
      <c r="M236" s="5">
        <v>-80000000000</v>
      </c>
      <c r="N236" s="5">
        <v>-375000000000</v>
      </c>
      <c r="O236" s="5">
        <v>-335000000000</v>
      </c>
      <c r="P236" s="5">
        <v>8000000000</v>
      </c>
      <c r="Q236" s="5">
        <v>106000000000</v>
      </c>
    </row>
    <row r="237" spans="2:20" ht="15.5" x14ac:dyDescent="0.35">
      <c r="C237" t="s">
        <v>252</v>
      </c>
      <c r="H237" s="5">
        <v>-44000000000</v>
      </c>
      <c r="I237" s="5">
        <v>-27000000000</v>
      </c>
      <c r="J237" s="5">
        <v>-37000000000</v>
      </c>
      <c r="K237" s="5">
        <v>-142000000000</v>
      </c>
      <c r="L237" s="5">
        <v>-46000000000</v>
      </c>
      <c r="M237" s="5">
        <v>-80000000000</v>
      </c>
      <c r="N237" s="5">
        <v>-375000000000</v>
      </c>
      <c r="O237" s="5">
        <v>-335000000000</v>
      </c>
      <c r="P237" s="5">
        <v>8000000000</v>
      </c>
      <c r="Q237" s="5">
        <v>106000000000</v>
      </c>
    </row>
    <row r="238" spans="2:20" ht="15.5" x14ac:dyDescent="0.35">
      <c r="C238" t="s">
        <v>57</v>
      </c>
      <c r="D238" s="6">
        <v>-4.05</v>
      </c>
      <c r="E238" s="6">
        <v>-6.47</v>
      </c>
      <c r="F238" s="6">
        <v>-0.01</v>
      </c>
      <c r="G238" s="5">
        <v>0</v>
      </c>
      <c r="H238" s="6">
        <v>-16.18</v>
      </c>
      <c r="I238" s="6">
        <v>-6.47</v>
      </c>
      <c r="J238" s="6">
        <v>-8.8699999999999992</v>
      </c>
      <c r="K238" s="6">
        <v>-34.08</v>
      </c>
      <c r="L238" s="6">
        <v>-10.95</v>
      </c>
      <c r="M238" s="6">
        <v>-19.059999999999999</v>
      </c>
      <c r="N238" s="6">
        <v>-89.8</v>
      </c>
      <c r="O238" s="6">
        <v>-80.2</v>
      </c>
      <c r="P238" s="6">
        <v>2.0299999999999998</v>
      </c>
      <c r="Q238" s="6">
        <v>25.28</v>
      </c>
    </row>
    <row r="239" spans="2:20" ht="15.5" x14ac:dyDescent="0.35">
      <c r="C239" t="s">
        <v>255</v>
      </c>
      <c r="H239" s="6">
        <v>-10.53</v>
      </c>
      <c r="I239" s="6">
        <v>-6.47</v>
      </c>
      <c r="J239" s="6">
        <v>-8.8699999999999992</v>
      </c>
      <c r="K239" s="6">
        <v>-34.08</v>
      </c>
      <c r="L239" s="6">
        <v>-10.95</v>
      </c>
      <c r="M239" s="6">
        <v>-19.059999999999999</v>
      </c>
      <c r="N239" s="6">
        <v>-89.8</v>
      </c>
      <c r="O239" s="6">
        <v>-80.2</v>
      </c>
      <c r="P239" s="6">
        <v>2.0299999999999998</v>
      </c>
      <c r="Q239" s="6">
        <v>25.28</v>
      </c>
    </row>
    <row r="240" spans="2:20" ht="15.5" x14ac:dyDescent="0.35">
      <c r="C240" t="s">
        <v>258</v>
      </c>
      <c r="D240" s="5">
        <v>220000000000</v>
      </c>
      <c r="E240" s="5">
        <v>387000000000</v>
      </c>
      <c r="F240" s="5">
        <v>294000000000</v>
      </c>
      <c r="G240" s="5">
        <v>250000000000</v>
      </c>
      <c r="H240" s="5">
        <v>879000000000</v>
      </c>
      <c r="I240" s="5">
        <v>1259000000000</v>
      </c>
      <c r="J240" s="5">
        <v>1098000000000</v>
      </c>
      <c r="K240" s="5">
        <v>920000000000</v>
      </c>
      <c r="L240" s="5">
        <v>724000000000</v>
      </c>
      <c r="M240" s="5">
        <v>174000000000</v>
      </c>
      <c r="N240" s="5">
        <v>137000000000</v>
      </c>
      <c r="O240" s="5">
        <v>385000000000</v>
      </c>
      <c r="P240" s="5">
        <v>962000000000</v>
      </c>
      <c r="Q240" s="5">
        <v>1281000000000</v>
      </c>
    </row>
    <row r="241" spans="3:17" ht="15.5" x14ac:dyDescent="0.35">
      <c r="C241" t="s">
        <v>259</v>
      </c>
      <c r="H241" s="5">
        <v>1151000000000</v>
      </c>
      <c r="I241" s="5">
        <v>1259000000000</v>
      </c>
      <c r="J241" s="5">
        <v>1098000000000</v>
      </c>
      <c r="K241" s="5">
        <v>920000000000</v>
      </c>
      <c r="L241" s="5">
        <v>724000000000</v>
      </c>
      <c r="M241" s="5">
        <v>174000000000</v>
      </c>
      <c r="N241" s="5">
        <v>137000000000</v>
      </c>
      <c r="O241" s="5">
        <v>385000000000</v>
      </c>
      <c r="P241" s="5">
        <v>962000000000</v>
      </c>
      <c r="Q241" s="5">
        <v>1281000000000</v>
      </c>
    </row>
    <row r="242" spans="3:17" ht="15.5" x14ac:dyDescent="0.35">
      <c r="C242" t="s">
        <v>263</v>
      </c>
      <c r="I242" s="6">
        <v>-6.8</v>
      </c>
    </row>
    <row r="243" spans="3:17" ht="15.5" x14ac:dyDescent="0.35">
      <c r="C243" t="s">
        <v>264</v>
      </c>
      <c r="I243" s="6">
        <v>-10.45</v>
      </c>
    </row>
    <row r="244" spans="3:17" ht="15.5" x14ac:dyDescent="0.35">
      <c r="C244" t="s">
        <v>265</v>
      </c>
      <c r="I244" s="6">
        <v>7.42</v>
      </c>
    </row>
    <row r="245" spans="3:17" ht="15.5" x14ac:dyDescent="0.35">
      <c r="C245" t="s">
        <v>266</v>
      </c>
      <c r="I245" s="6">
        <v>-9.5700000000000007E-2</v>
      </c>
    </row>
    <row r="246" spans="3:17" ht="15.5" x14ac:dyDescent="0.35">
      <c r="C246" t="s">
        <v>267</v>
      </c>
      <c r="I246" s="6">
        <v>0.4</v>
      </c>
    </row>
    <row r="247" spans="3:17" ht="15.5" x14ac:dyDescent="0.35">
      <c r="C247" t="s">
        <v>268</v>
      </c>
      <c r="I247" s="6">
        <v>1.31</v>
      </c>
    </row>
    <row r="248" spans="3:17" ht="15.5" x14ac:dyDescent="0.35">
      <c r="C248" t="s">
        <v>269</v>
      </c>
      <c r="I248" s="6">
        <v>23.38</v>
      </c>
    </row>
    <row r="249" spans="3:17" ht="15.5" x14ac:dyDescent="0.35">
      <c r="C249" t="s">
        <v>270</v>
      </c>
      <c r="I249" s="6">
        <v>23.62</v>
      </c>
    </row>
    <row r="250" spans="3:17" ht="15.5" x14ac:dyDescent="0.35">
      <c r="C250" t="s">
        <v>271</v>
      </c>
      <c r="I250" s="6">
        <v>41.31</v>
      </c>
    </row>
    <row r="251" spans="3:17" ht="15.5" x14ac:dyDescent="0.35">
      <c r="C251" t="s">
        <v>272</v>
      </c>
      <c r="I251" s="6">
        <v>22.95</v>
      </c>
    </row>
    <row r="252" spans="3:17" ht="15.5" x14ac:dyDescent="0.35">
      <c r="C252" t="s">
        <v>273</v>
      </c>
      <c r="I252" s="6">
        <v>-0.39</v>
      </c>
    </row>
    <row r="253" spans="3:17" ht="15.5" x14ac:dyDescent="0.35">
      <c r="C253" t="s">
        <v>275</v>
      </c>
      <c r="I253" s="6">
        <v>-10.53</v>
      </c>
    </row>
    <row r="254" spans="3:17" ht="15.5" x14ac:dyDescent="0.35">
      <c r="C254" t="s">
        <v>276</v>
      </c>
      <c r="I254" s="6">
        <v>-16.18</v>
      </c>
    </row>
    <row r="255" spans="3:17" ht="15.5" x14ac:dyDescent="0.35">
      <c r="C255" t="s">
        <v>277</v>
      </c>
      <c r="I255" s="6">
        <v>275.66000000000003</v>
      </c>
    </row>
    <row r="256" spans="3:17" ht="15.5" x14ac:dyDescent="0.35">
      <c r="C256" t="s">
        <v>278</v>
      </c>
      <c r="D256" s="6">
        <v>1.44</v>
      </c>
    </row>
    <row r="257" spans="3:9" ht="15.5" x14ac:dyDescent="0.35">
      <c r="C257" t="s">
        <v>279</v>
      </c>
      <c r="I257" s="6">
        <v>83.98</v>
      </c>
    </row>
    <row r="258" spans="3:9" ht="15.5" x14ac:dyDescent="0.35">
      <c r="C258" t="s">
        <v>280</v>
      </c>
      <c r="I258" s="6">
        <v>4.66</v>
      </c>
    </row>
    <row r="259" spans="3:9" ht="15.5" x14ac:dyDescent="0.35">
      <c r="C259" t="s">
        <v>281</v>
      </c>
      <c r="D259" s="6">
        <v>2.98</v>
      </c>
    </row>
    <row r="260" spans="3:9" ht="15.5" x14ac:dyDescent="0.35">
      <c r="C260" t="s">
        <v>282</v>
      </c>
      <c r="D260" s="6">
        <v>2.02</v>
      </c>
    </row>
    <row r="261" spans="3:9" ht="15.5" x14ac:dyDescent="0.35">
      <c r="C261" t="s">
        <v>283</v>
      </c>
      <c r="D261" s="6">
        <v>1.62</v>
      </c>
    </row>
    <row r="262" spans="3:9" ht="15.5" x14ac:dyDescent="0.35">
      <c r="C262" t="s">
        <v>284</v>
      </c>
      <c r="D262" s="6">
        <v>1.59</v>
      </c>
    </row>
    <row r="263" spans="3:9" ht="15.5" x14ac:dyDescent="0.35">
      <c r="C263" t="s">
        <v>285</v>
      </c>
      <c r="D263" s="6">
        <v>2.2400000000000002</v>
      </c>
    </row>
    <row r="264" spans="3:9" ht="15.5" x14ac:dyDescent="0.35">
      <c r="C264" t="s">
        <v>286</v>
      </c>
      <c r="D264" s="6">
        <v>0.5</v>
      </c>
    </row>
    <row r="265" spans="3:9" ht="15.5" x14ac:dyDescent="0.35">
      <c r="C265" t="s">
        <v>287</v>
      </c>
      <c r="D265" s="6">
        <v>3.24</v>
      </c>
    </row>
    <row r="266" spans="3:9" ht="15.5" x14ac:dyDescent="0.35">
      <c r="C266" t="s">
        <v>288</v>
      </c>
      <c r="I266" s="6">
        <v>4.0599999999999996</v>
      </c>
    </row>
    <row r="267" spans="3:9" ht="15.5" x14ac:dyDescent="0.35">
      <c r="C267" t="s">
        <v>12</v>
      </c>
      <c r="D267" s="5">
        <v>13000000000</v>
      </c>
    </row>
    <row r="268" spans="3:9" ht="15.5" x14ac:dyDescent="0.35">
      <c r="C268" t="s">
        <v>289</v>
      </c>
      <c r="I268" s="6">
        <v>0.14000000000000001</v>
      </c>
    </row>
    <row r="269" spans="3:9" ht="15.5" x14ac:dyDescent="0.35">
      <c r="C269" t="s">
        <v>290</v>
      </c>
      <c r="I269" s="6">
        <v>-3.8599999999999995E-2</v>
      </c>
    </row>
    <row r="270" spans="3:9" ht="15.5" x14ac:dyDescent="0.35">
      <c r="C270" t="s">
        <v>291</v>
      </c>
      <c r="I270" s="6">
        <v>-0.12539999999999998</v>
      </c>
    </row>
    <row r="271" spans="3:9" ht="15.5" x14ac:dyDescent="0.35">
      <c r="C271" t="s">
        <v>292</v>
      </c>
      <c r="I271" s="6">
        <v>2.5000000000000001E-2</v>
      </c>
    </row>
    <row r="272" spans="3:9" ht="15.5" x14ac:dyDescent="0.35">
      <c r="C272" t="s">
        <v>293</v>
      </c>
      <c r="I272" s="6">
        <v>-6.5299999999999997E-2</v>
      </c>
    </row>
    <row r="273" spans="3:9" ht="15.5" x14ac:dyDescent="0.35">
      <c r="C273" t="s">
        <v>294</v>
      </c>
      <c r="D273" s="6">
        <v>122.43</v>
      </c>
    </row>
    <row r="274" spans="3:9" ht="15.5" x14ac:dyDescent="0.35">
      <c r="C274" t="s">
        <v>295</v>
      </c>
      <c r="D274" s="6">
        <v>64.45</v>
      </c>
    </row>
    <row r="275" spans="3:9" ht="15.5" x14ac:dyDescent="0.35">
      <c r="C275" t="s">
        <v>296</v>
      </c>
      <c r="D275" s="6">
        <v>2.41</v>
      </c>
    </row>
    <row r="276" spans="3:9" ht="15.5" x14ac:dyDescent="0.35">
      <c r="C276" t="s">
        <v>297</v>
      </c>
      <c r="D276" s="6">
        <v>184.47</v>
      </c>
    </row>
    <row r="277" spans="3:9" ht="15.5" x14ac:dyDescent="0.35">
      <c r="C277" t="s">
        <v>298</v>
      </c>
      <c r="D277" s="6">
        <v>0.74</v>
      </c>
    </row>
    <row r="278" spans="3:9" ht="15.5" x14ac:dyDescent="0.35">
      <c r="C278" t="s">
        <v>299</v>
      </c>
      <c r="I278" s="5">
        <v>1</v>
      </c>
    </row>
    <row r="279" spans="3:9" ht="15.5" x14ac:dyDescent="0.35">
      <c r="C279" t="s">
        <v>300</v>
      </c>
      <c r="I279" s="6">
        <v>7.46</v>
      </c>
    </row>
    <row r="280" spans="3:9" ht="15.5" x14ac:dyDescent="0.35">
      <c r="C280" t="s">
        <v>53</v>
      </c>
      <c r="I280" s="5">
        <v>459000000000</v>
      </c>
    </row>
    <row r="281" spans="3:9" ht="15.5" x14ac:dyDescent="0.35">
      <c r="C281" t="s">
        <v>301</v>
      </c>
      <c r="I281" s="5">
        <v>1021000000000</v>
      </c>
    </row>
    <row r="282" spans="3:9" ht="15.5" x14ac:dyDescent="0.35">
      <c r="C282" t="s">
        <v>302</v>
      </c>
      <c r="I282" s="5">
        <v>4170000000</v>
      </c>
    </row>
    <row r="283" spans="3:9" ht="15.5" x14ac:dyDescent="0.35">
      <c r="C283" t="s">
        <v>303</v>
      </c>
      <c r="I283" s="6">
        <v>0.32689999999999997</v>
      </c>
    </row>
    <row r="284" spans="3:9" ht="15.5" x14ac:dyDescent="0.35">
      <c r="C284" t="s">
        <v>304</v>
      </c>
      <c r="D284" s="6">
        <v>5.5999999999999994E-2</v>
      </c>
    </row>
    <row r="285" spans="3:9" ht="15.5" x14ac:dyDescent="0.35">
      <c r="C285" t="s">
        <v>305</v>
      </c>
      <c r="D285" s="6">
        <v>2.7000000000000003E-2</v>
      </c>
    </row>
    <row r="286" spans="3:9" ht="15.5" x14ac:dyDescent="0.35">
      <c r="C286" t="s">
        <v>306</v>
      </c>
      <c r="D286" s="6">
        <v>-7.690000000000001E-2</v>
      </c>
    </row>
    <row r="287" spans="3:9" ht="15.5" x14ac:dyDescent="0.35">
      <c r="C287" t="s">
        <v>307</v>
      </c>
      <c r="D287" s="6">
        <v>-0.32969999999999999</v>
      </c>
    </row>
    <row r="288" spans="3:9" ht="15.5" x14ac:dyDescent="0.35">
      <c r="C288" t="s">
        <v>308</v>
      </c>
      <c r="D288" s="6">
        <v>0.94040000000000001</v>
      </c>
    </row>
    <row r="289" spans="3:9" ht="15.5" x14ac:dyDescent="0.35">
      <c r="C289" t="s">
        <v>309</v>
      </c>
      <c r="D289" s="6">
        <v>-225.9564</v>
      </c>
    </row>
    <row r="290" spans="3:9" ht="15.5" x14ac:dyDescent="0.35">
      <c r="C290" t="s">
        <v>316</v>
      </c>
      <c r="I290" s="5">
        <v>5</v>
      </c>
    </row>
    <row r="291" spans="3:9" ht="15.5" x14ac:dyDescent="0.35">
      <c r="C291" t="s">
        <v>317</v>
      </c>
      <c r="I291" s="6">
        <v>0.81</v>
      </c>
    </row>
    <row r="292" spans="3:9" ht="15.5" x14ac:dyDescent="0.35">
      <c r="C292" t="s">
        <v>318</v>
      </c>
      <c r="I292" s="6">
        <v>0.37</v>
      </c>
    </row>
    <row r="293" spans="3:9" ht="15.5" x14ac:dyDescent="0.35">
      <c r="C293" t="s">
        <v>320</v>
      </c>
      <c r="I293" s="6">
        <v>0.08</v>
      </c>
    </row>
    <row r="294" spans="3:9" ht="15.5" x14ac:dyDescent="0.35">
      <c r="C294" t="s">
        <v>321</v>
      </c>
      <c r="I294" s="6">
        <v>0.81</v>
      </c>
    </row>
    <row r="295" spans="3:9" ht="15.5" x14ac:dyDescent="0.35">
      <c r="C295" t="s">
        <v>322</v>
      </c>
      <c r="I295" s="6">
        <v>0.46</v>
      </c>
    </row>
    <row r="296" spans="3:9" ht="15.5" x14ac:dyDescent="0.35">
      <c r="C296" t="s">
        <v>323</v>
      </c>
      <c r="I296" s="6">
        <v>0.19</v>
      </c>
    </row>
    <row r="297" spans="3:9" ht="15.5" x14ac:dyDescent="0.35">
      <c r="C297" t="s">
        <v>324</v>
      </c>
      <c r="I297" s="5">
        <v>1151000000000</v>
      </c>
    </row>
    <row r="298" spans="3:9" ht="15.5" x14ac:dyDescent="0.35">
      <c r="C298" t="s">
        <v>325</v>
      </c>
      <c r="I298" s="5">
        <v>55000000000</v>
      </c>
    </row>
    <row r="299" spans="3:9" ht="15.5" x14ac:dyDescent="0.35">
      <c r="C299" t="s">
        <v>326</v>
      </c>
      <c r="I299" s="5">
        <v>45000000000</v>
      </c>
    </row>
    <row r="300" spans="3:9" ht="15.5" x14ac:dyDescent="0.35">
      <c r="C300" t="s">
        <v>327</v>
      </c>
      <c r="I300" s="5">
        <v>-44000000000</v>
      </c>
    </row>
    <row r="301" spans="3:9" ht="15.5" x14ac:dyDescent="0.35">
      <c r="C301" t="s">
        <v>328</v>
      </c>
      <c r="D301" s="5">
        <v>6000000000</v>
      </c>
    </row>
    <row r="302" spans="3:9" ht="15.5" x14ac:dyDescent="0.35">
      <c r="C302" t="s">
        <v>329</v>
      </c>
      <c r="D302" s="5">
        <v>1138000000000</v>
      </c>
    </row>
    <row r="303" spans="3:9" ht="15.5" x14ac:dyDescent="0.35">
      <c r="C303" t="s">
        <v>330</v>
      </c>
      <c r="D303" s="5">
        <v>787000000000</v>
      </c>
    </row>
    <row r="304" spans="3:9" ht="15.5" x14ac:dyDescent="0.35">
      <c r="C304" t="s">
        <v>235</v>
      </c>
      <c r="D304" s="5">
        <v>302000000000</v>
      </c>
    </row>
    <row r="305" spans="3:9" ht="15.5" x14ac:dyDescent="0.35">
      <c r="C305" t="s">
        <v>234</v>
      </c>
      <c r="I305" s="5">
        <v>351000000000</v>
      </c>
    </row>
    <row r="306" spans="3:9" ht="15.5" x14ac:dyDescent="0.35">
      <c r="C306" t="s">
        <v>233</v>
      </c>
      <c r="D306" s="5">
        <v>558000000000</v>
      </c>
    </row>
    <row r="307" spans="3:9" ht="15.5" x14ac:dyDescent="0.35">
      <c r="C307" t="s">
        <v>232</v>
      </c>
      <c r="D307" s="5">
        <v>10000000000</v>
      </c>
    </row>
    <row r="308" spans="3:9" ht="15.5" x14ac:dyDescent="0.35">
      <c r="C308" t="s">
        <v>23</v>
      </c>
      <c r="D308" s="5">
        <v>568000000000</v>
      </c>
    </row>
    <row r="309" spans="3:9" ht="15.5" x14ac:dyDescent="0.35">
      <c r="C309" t="s">
        <v>20</v>
      </c>
      <c r="D309" s="5">
        <v>562000000000</v>
      </c>
    </row>
    <row r="310" spans="3:9" ht="15.5" x14ac:dyDescent="0.35">
      <c r="C310" t="s">
        <v>331</v>
      </c>
      <c r="I310" s="5">
        <v>351000000000</v>
      </c>
    </row>
    <row r="311" spans="3:9" ht="15.5" x14ac:dyDescent="0.35">
      <c r="C311" t="s">
        <v>332</v>
      </c>
      <c r="I311" s="5">
        <v>20000000000</v>
      </c>
    </row>
    <row r="312" spans="3:9" ht="15.5" x14ac:dyDescent="0.35">
      <c r="C312" t="s">
        <v>333</v>
      </c>
      <c r="I312" s="5">
        <v>0</v>
      </c>
    </row>
    <row r="313" spans="3:9" ht="15.5" x14ac:dyDescent="0.35">
      <c r="C313" t="s">
        <v>334</v>
      </c>
      <c r="I313" s="5">
        <v>-21000000000</v>
      </c>
    </row>
    <row r="314" spans="3:9" ht="15.5" x14ac:dyDescent="0.35">
      <c r="C314" t="s">
        <v>335</v>
      </c>
      <c r="I314" s="5">
        <v>0</v>
      </c>
    </row>
    <row r="315" spans="3:9" ht="15.5" x14ac:dyDescent="0.35">
      <c r="C315" t="s">
        <v>336</v>
      </c>
      <c r="I315" s="5">
        <v>19000000000</v>
      </c>
    </row>
  </sheetData>
  <pageMargins left="0.7" right="0.7" top="0.75" bottom="0.75" header="0.3" footer="0.3"/>
  <ignoredErrors>
    <ignoredError sqref="A1:T316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T3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2414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2415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T2" ca="1" si="0">IFERROR(_xlfn.STOCKHISTORY("XIDX:" &amp; $C$1, I1, , 0, 0, 1), "Libur")</f>
        <v>Libur</v>
      </c>
      <c r="J2" s="2" vm="370">
        <f t="shared" ca="1" si="0"/>
        <v>168</v>
      </c>
      <c r="K2" s="2" t="str">
        <f t="shared" ca="1" si="0"/>
        <v>Libur</v>
      </c>
      <c r="L2" s="2" vm="576">
        <f t="shared" ca="1" si="0"/>
        <v>178</v>
      </c>
      <c r="M2" s="2" t="str">
        <f t="shared" ca="1" si="0"/>
        <v>Libur</v>
      </c>
      <c r="N2" s="2" vm="481">
        <f t="shared" ca="1" si="0"/>
        <v>214</v>
      </c>
      <c r="O2" s="2" t="str">
        <f t="shared" ca="1" si="0"/>
        <v>Libur</v>
      </c>
      <c r="P2" s="2" vm="477">
        <f t="shared" ca="1" si="0"/>
        <v>890</v>
      </c>
      <c r="Q2" s="2" t="str">
        <f t="shared" ca="1" si="0"/>
        <v>Libur</v>
      </c>
      <c r="R2" s="2" vm="402">
        <f t="shared" ca="1" si="0"/>
        <v>1120</v>
      </c>
      <c r="S2" s="2" t="str">
        <f t="shared" ca="1" si="0"/>
        <v>Libur</v>
      </c>
      <c r="T2" s="2" t="str">
        <f t="shared" ca="1" si="0"/>
        <v>Libur</v>
      </c>
    </row>
    <row r="3" spans="1:20" ht="15.5" x14ac:dyDescent="0.35">
      <c r="D3" s="1">
        <v>46111</v>
      </c>
      <c r="H3" s="1">
        <f>IFERROR(INDEX(D3:G3,COUNT(D3:G3)),"")</f>
        <v>46111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400930952047</v>
      </c>
      <c r="H4" s="2">
        <f>IFERROR(SUM(D4:G4)*(4/MAX(1,COUNT(D4:G4))),"")</f>
        <v>1603723808188</v>
      </c>
      <c r="I4" s="2">
        <f t="shared" ref="I4:T4" si="1">IFERROR(INDEX(I51:I500,MATCH($C$4,$C$51:$C$500,0)),"")</f>
        <v>1221164136092</v>
      </c>
      <c r="J4" s="2">
        <f t="shared" si="1"/>
        <v>1115261513273</v>
      </c>
      <c r="K4" s="2">
        <f t="shared" si="1"/>
        <v>1289582924477</v>
      </c>
      <c r="L4" s="2">
        <f t="shared" si="1"/>
        <v>1060124902677</v>
      </c>
      <c r="M4" s="2">
        <f t="shared" si="1"/>
        <v>872574156089</v>
      </c>
      <c r="N4" s="2">
        <f t="shared" si="1"/>
        <v>652350844406</v>
      </c>
      <c r="O4" s="2">
        <f t="shared" si="1"/>
        <v>958462201850</v>
      </c>
      <c r="P4" s="2">
        <f t="shared" si="1"/>
        <v>920077220040</v>
      </c>
      <c r="Q4" s="2">
        <f t="shared" si="1"/>
        <v>1176440035889</v>
      </c>
      <c r="R4" s="2">
        <f t="shared" si="1"/>
        <v>1006188995206</v>
      </c>
      <c r="S4" s="2">
        <f t="shared" si="1"/>
        <v>1153574652836</v>
      </c>
      <c r="T4" s="2">
        <f t="shared" si="1"/>
        <v>1266515864948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4685486363</v>
      </c>
      <c r="H5" s="2">
        <f>IFERROR(SUM(D5:G5)*(4/MAX(1,COUNT(D5:G5))),"")</f>
        <v>18741945452</v>
      </c>
      <c r="I5" s="2">
        <f t="shared" ref="I5:T5" si="2">IFERROR(INDEX(I51:I500,MATCH($C$5,$C$51:$C$500,0)),"")</f>
        <v>25323665369</v>
      </c>
      <c r="J5" s="2">
        <f t="shared" si="2"/>
        <v>26824642300</v>
      </c>
      <c r="K5" s="2">
        <f t="shared" si="2"/>
        <v>36903297282</v>
      </c>
      <c r="L5" s="2">
        <f t="shared" si="2"/>
        <v>-5687312669</v>
      </c>
      <c r="M5" s="2">
        <f t="shared" si="2"/>
        <v>-130164042699</v>
      </c>
      <c r="N5" s="2">
        <f t="shared" si="2"/>
        <v>-381368726358</v>
      </c>
      <c r="O5" s="2">
        <f t="shared" si="2"/>
        <v>-4005261666</v>
      </c>
      <c r="P5" s="2">
        <f t="shared" si="2"/>
        <v>38763117038</v>
      </c>
      <c r="Q5" s="2">
        <f t="shared" si="2"/>
        <v>124030204964</v>
      </c>
      <c r="R5" s="2">
        <f t="shared" si="2"/>
        <v>124407127371</v>
      </c>
      <c r="S5" s="2">
        <f t="shared" si="2"/>
        <v>226655069438</v>
      </c>
      <c r="T5" s="2">
        <f t="shared" si="2"/>
        <v>180228256248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699857860718</v>
      </c>
      <c r="H6" s="2">
        <f>IFERROR(INDEX(D6:G6,COUNT(D6:G6)),"")</f>
        <v>699857860718</v>
      </c>
      <c r="I6" s="2">
        <f t="shared" ref="I6:T6" si="3">IFERROR(INDEX(I51:I500,MATCH($C$6,$C$51:$C$500,0)),"")</f>
        <v>694933771663</v>
      </c>
      <c r="J6" s="2">
        <f t="shared" si="3"/>
        <v>679167933264</v>
      </c>
      <c r="K6" s="2">
        <f t="shared" si="3"/>
        <v>660632988995</v>
      </c>
      <c r="L6" s="2">
        <f t="shared" si="3"/>
        <v>630755221948</v>
      </c>
      <c r="M6" s="2">
        <f t="shared" si="3"/>
        <v>620575065292</v>
      </c>
      <c r="N6" s="2">
        <f t="shared" si="3"/>
        <v>767610554550</v>
      </c>
      <c r="O6" s="2">
        <f t="shared" si="3"/>
        <v>1204083145157</v>
      </c>
      <c r="P6" s="2">
        <f t="shared" si="3"/>
        <v>1222793413710</v>
      </c>
      <c r="Q6" s="2">
        <f t="shared" si="3"/>
        <v>1211586173785</v>
      </c>
      <c r="R6" s="2">
        <f t="shared" si="3"/>
        <v>1106749980825</v>
      </c>
      <c r="S6" s="2">
        <f t="shared" si="3"/>
        <v>992332170212</v>
      </c>
      <c r="T6" s="2">
        <f t="shared" si="3"/>
        <v>469140697455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2</v>
      </c>
      <c r="H7" s="3">
        <f>IFERROR(INDEX(D7:G7,COUNT(D7:G7)),"")</f>
        <v>2</v>
      </c>
      <c r="I7" s="3">
        <f t="shared" ref="I7:T7" si="4">IFERROR(INDEX(I51:I500,MATCH($C$7,$C$51:$C$500,0))/1000000000,"")</f>
        <v>2</v>
      </c>
      <c r="J7" s="3">
        <f t="shared" si="4"/>
        <v>2</v>
      </c>
      <c r="K7" s="3">
        <f t="shared" si="4"/>
        <v>2</v>
      </c>
      <c r="L7" s="3">
        <f t="shared" si="4"/>
        <v>2</v>
      </c>
      <c r="M7" s="3">
        <f t="shared" si="4"/>
        <v>2</v>
      </c>
      <c r="N7" s="3">
        <f t="shared" si="4"/>
        <v>2</v>
      </c>
      <c r="O7" s="3">
        <f t="shared" si="4"/>
        <v>2</v>
      </c>
      <c r="P7" s="3">
        <f t="shared" si="4"/>
        <v>2</v>
      </c>
      <c r="Q7" s="3">
        <f t="shared" si="4"/>
        <v>2</v>
      </c>
      <c r="R7" s="3">
        <f t="shared" si="4"/>
        <v>2</v>
      </c>
      <c r="S7" s="3">
        <f t="shared" si="4"/>
        <v>2</v>
      </c>
      <c r="T7" s="3">
        <f t="shared" si="4"/>
        <v>0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-5000000000</v>
      </c>
      <c r="H8" s="2">
        <f>IFERROR(INDEX(D8:G8,COUNT(D8:G8)),"")</f>
        <v>-5000000000</v>
      </c>
      <c r="I8" s="2">
        <f t="shared" ref="I8:T8" si="5">IFERROR(INDEX(I51:I500,MATCH($C$8,$C$51:$C$500,0)),"")</f>
        <v>41000000000</v>
      </c>
      <c r="J8" s="2">
        <f t="shared" si="5"/>
        <v>117000000000</v>
      </c>
      <c r="K8" s="2">
        <f t="shared" si="5"/>
        <v>5000000000</v>
      </c>
      <c r="L8" s="2">
        <f t="shared" si="5"/>
        <v>-73000000000</v>
      </c>
      <c r="M8" s="2">
        <f t="shared" si="5"/>
        <v>-11000000000</v>
      </c>
      <c r="N8" s="2">
        <f t="shared" si="5"/>
        <v>-54000000000</v>
      </c>
      <c r="O8" s="2">
        <f t="shared" si="5"/>
        <v>-51000000000</v>
      </c>
      <c r="P8" s="2">
        <f t="shared" si="5"/>
        <v>-67000000000</v>
      </c>
      <c r="Q8" s="2">
        <f t="shared" si="5"/>
        <v>-114000000000</v>
      </c>
      <c r="R8" s="2">
        <f t="shared" si="5"/>
        <v>-138000000000</v>
      </c>
      <c r="S8" s="2">
        <f t="shared" si="5"/>
        <v>-78000000000</v>
      </c>
      <c r="T8" s="2">
        <f t="shared" si="5"/>
        <v>148000000000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-2.36</v>
      </c>
      <c r="H9" s="3">
        <f>IFERROR(INDEX(D9:G9,COUNT(D9:G9)),"")</f>
        <v>-2.36</v>
      </c>
      <c r="I9" s="3">
        <f t="shared" ref="I9:T9" si="6">IFERROR(INDEX(I51:I500,MATCH($C$9,$C$51:$C$500,0)),"")</f>
        <v>20.350000000000001</v>
      </c>
      <c r="J9" s="3">
        <f t="shared" si="6"/>
        <v>58.33</v>
      </c>
      <c r="K9" s="3">
        <f t="shared" si="6"/>
        <v>2.33</v>
      </c>
      <c r="L9" s="3">
        <f t="shared" si="6"/>
        <v>-36.57</v>
      </c>
      <c r="M9" s="3">
        <f t="shared" si="6"/>
        <v>-5.4</v>
      </c>
      <c r="N9" s="3">
        <f t="shared" si="6"/>
        <v>-27.09</v>
      </c>
      <c r="O9" s="3">
        <f t="shared" si="6"/>
        <v>-25.53</v>
      </c>
      <c r="P9" s="3">
        <f t="shared" si="6"/>
        <v>-33.56</v>
      </c>
      <c r="Q9" s="3">
        <f t="shared" si="6"/>
        <v>-56.8</v>
      </c>
      <c r="R9" s="3">
        <f t="shared" si="6"/>
        <v>-68.790000000000006</v>
      </c>
      <c r="S9" s="3">
        <f t="shared" si="6"/>
        <v>-38.97</v>
      </c>
      <c r="T9" s="3">
        <f t="shared" si="6"/>
        <v>12526276.34</v>
      </c>
    </row>
    <row r="10" spans="1:20" ht="15.5" x14ac:dyDescent="0.35">
      <c r="C10" t="s">
        <v>17</v>
      </c>
      <c r="D10" s="3" t="str">
        <f ca="1">IFERROR(IF(D9=0,"",D2/D9),"")</f>
        <v/>
      </c>
      <c r="I10" s="3" t="str">
        <f t="shared" ref="I10:T10" ca="1" si="7">IFERROR(IF(I9=0,"",I2/I9),"")</f>
        <v/>
      </c>
      <c r="J10" s="3">
        <f t="shared" ca="1" si="7"/>
        <v>2.8801645808331906</v>
      </c>
      <c r="K10" s="3" t="str">
        <f t="shared" ca="1" si="7"/>
        <v/>
      </c>
      <c r="L10" s="3">
        <f t="shared" ca="1" si="7"/>
        <v>-4.8673776319387478</v>
      </c>
      <c r="M10" s="3" t="str">
        <f t="shared" ca="1" si="7"/>
        <v/>
      </c>
      <c r="N10" s="3">
        <f t="shared" ca="1" si="7"/>
        <v>-7.8995939461055737</v>
      </c>
      <c r="O10" s="3" t="str">
        <f t="shared" ca="1" si="7"/>
        <v/>
      </c>
      <c r="P10" s="3">
        <f t="shared" ca="1" si="7"/>
        <v>-26.519666269368294</v>
      </c>
      <c r="Q10" s="3" t="str">
        <f t="shared" ca="1" si="7"/>
        <v/>
      </c>
      <c r="R10" s="3">
        <f t="shared" ca="1" si="7"/>
        <v>-16.281436255269661</v>
      </c>
      <c r="S10" s="3" t="str">
        <f t="shared" ca="1" si="7"/>
        <v/>
      </c>
      <c r="T10" s="3" t="str">
        <f t="shared" ca="1" si="7"/>
        <v/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8484517560</v>
      </c>
      <c r="H11" s="2">
        <f>IFERROR(INDEX(D11:G11,COUNT(D11:G11)),"")</f>
        <v>8484517560</v>
      </c>
      <c r="I11" s="2">
        <f t="shared" ref="I11:T11" si="8">IFERROR(INDEX(I51:I500,MATCH($C$11,$C$51:$C$500,0)),"")</f>
        <v>14265537711</v>
      </c>
      <c r="J11" s="2">
        <f t="shared" si="8"/>
        <v>19816404962</v>
      </c>
      <c r="K11" s="2">
        <f t="shared" si="8"/>
        <v>6988233864</v>
      </c>
      <c r="L11" s="2">
        <f t="shared" si="8"/>
        <v>5050000798</v>
      </c>
      <c r="M11" s="2">
        <f t="shared" si="8"/>
        <v>4580595037</v>
      </c>
      <c r="N11" s="2">
        <f t="shared" si="8"/>
        <v>31366642424</v>
      </c>
      <c r="O11" s="2">
        <f t="shared" si="8"/>
        <v>102914720369</v>
      </c>
      <c r="P11" s="2">
        <f t="shared" si="8"/>
        <v>107591190567</v>
      </c>
      <c r="Q11" s="2">
        <f t="shared" si="8"/>
        <v>115320094180</v>
      </c>
      <c r="R11" s="2">
        <f t="shared" si="8"/>
        <v>108921038986</v>
      </c>
      <c r="S11" s="2">
        <f t="shared" si="8"/>
        <v>288355502888</v>
      </c>
      <c r="T11" s="2">
        <f t="shared" si="8"/>
        <v>83069472891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421000000000</v>
      </c>
      <c r="H12" s="2">
        <f>IFERROR(INDEX(D12:G12,COUNT(D12:G12)),"")</f>
        <v>421000000000</v>
      </c>
      <c r="I12" s="2">
        <f t="shared" ref="I12:T12" si="9">IFERROR(INDEX(I51:I500,MATCH($C$12,$C$51:$C$500,0)),"")</f>
        <v>422000000000</v>
      </c>
      <c r="J12" s="2">
        <f t="shared" si="9"/>
        <v>438000000000</v>
      </c>
      <c r="K12" s="2">
        <f t="shared" si="9"/>
        <v>527000000000</v>
      </c>
      <c r="L12" s="2">
        <f t="shared" si="9"/>
        <v>532000000000</v>
      </c>
      <c r="M12" s="2">
        <f t="shared" si="9"/>
        <v>455000000000</v>
      </c>
      <c r="N12" s="2">
        <f t="shared" si="9"/>
        <v>426000000000</v>
      </c>
      <c r="O12" s="2">
        <f t="shared" si="9"/>
        <v>366000000000</v>
      </c>
      <c r="P12" s="2">
        <f t="shared" si="9"/>
        <v>298000000000</v>
      </c>
      <c r="Q12" s="2">
        <f t="shared" si="9"/>
        <v>181000000000</v>
      </c>
      <c r="R12" s="2">
        <f t="shared" si="9"/>
        <v>-19000000000</v>
      </c>
      <c r="S12" s="2">
        <f t="shared" si="9"/>
        <v>-170000000000</v>
      </c>
      <c r="T12" s="2">
        <f t="shared" si="9"/>
        <v>31000000000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430000000000</v>
      </c>
      <c r="H13" s="2">
        <f>IFERROR(INDEX(D13:G13,COUNT(D13:G13)),"")</f>
        <v>430000000000</v>
      </c>
      <c r="I13" s="2">
        <f t="shared" ref="I13:T13" si="10">IFERROR(INDEX(I51:I500,MATCH($C$13,$C$51:$C$500,0)),"")</f>
        <v>437000000000</v>
      </c>
      <c r="J13" s="2">
        <f t="shared" si="10"/>
        <v>458000000000</v>
      </c>
      <c r="K13" s="2">
        <f t="shared" si="10"/>
        <v>534000000000</v>
      </c>
      <c r="L13" s="2">
        <f t="shared" si="10"/>
        <v>537000000000</v>
      </c>
      <c r="M13" s="2">
        <f t="shared" si="10"/>
        <v>459000000000</v>
      </c>
      <c r="N13" s="2">
        <f t="shared" si="10"/>
        <v>458000000000</v>
      </c>
      <c r="O13" s="2">
        <f t="shared" si="10"/>
        <v>469000000000</v>
      </c>
      <c r="P13" s="2">
        <f t="shared" si="10"/>
        <v>405000000000</v>
      </c>
      <c r="Q13" s="2">
        <f t="shared" si="10"/>
        <v>296000000000</v>
      </c>
      <c r="R13" s="2">
        <f t="shared" si="10"/>
        <v>90000000000</v>
      </c>
      <c r="S13" s="2">
        <f t="shared" si="10"/>
        <v>118000000000</v>
      </c>
      <c r="T13" s="2">
        <f t="shared" si="10"/>
        <v>115000000000</v>
      </c>
    </row>
    <row r="14" spans="1:20" ht="15.5" x14ac:dyDescent="0.35">
      <c r="C14" t="s">
        <v>26</v>
      </c>
      <c r="D14" s="2">
        <f>IFERROR(INDEX(D51:D500,MATCH($C$14,$C$51:$C$500,0)),"")</f>
        <v>-10103903843</v>
      </c>
      <c r="H14" s="2">
        <f>IFERROR(SUM(D14:G14)*(4/MAX(1,COUNT(D14:G14))),"")</f>
        <v>-40415615372</v>
      </c>
      <c r="I14" s="2">
        <f t="shared" ref="I14:T14" si="11">IFERROR(INDEX(I51:I500,MATCH($C$14,$C$51:$C$500,0)),"")</f>
        <v>-41281246510</v>
      </c>
      <c r="J14" s="2">
        <f t="shared" si="11"/>
        <v>-46581598167</v>
      </c>
      <c r="K14" s="2">
        <f t="shared" si="11"/>
        <v>-49742360322</v>
      </c>
      <c r="L14" s="2">
        <f t="shared" si="11"/>
        <v>-42769411524</v>
      </c>
      <c r="M14" s="2">
        <f t="shared" si="11"/>
        <v>-40338765366</v>
      </c>
      <c r="N14" s="2">
        <f t="shared" si="11"/>
        <v>-43182615737</v>
      </c>
      <c r="O14" s="2">
        <f t="shared" si="11"/>
        <v>-15318647604</v>
      </c>
      <c r="P14" s="2">
        <f t="shared" si="11"/>
        <v>-10506379471</v>
      </c>
      <c r="Q14" s="2">
        <f t="shared" si="11"/>
        <v>-11718626115</v>
      </c>
      <c r="R14" s="2">
        <f t="shared" si="11"/>
        <v>-12739659463</v>
      </c>
      <c r="S14" s="2">
        <f t="shared" si="11"/>
        <v>-15798752086</v>
      </c>
      <c r="T14" s="2">
        <f t="shared" si="11"/>
        <v>-14872633458</v>
      </c>
    </row>
    <row r="15" spans="1:20" ht="15.5" x14ac:dyDescent="0.35">
      <c r="C15" t="s">
        <v>27</v>
      </c>
      <c r="D15" s="2">
        <f>IFERROR(INDEX(D51:D500,MATCH($C$15,$C$51:$C$500,0)),"")</f>
        <v>-684087693</v>
      </c>
      <c r="H15" s="2">
        <f>IFERROR(SUM(D15:G15)*(4/MAX(1,COUNT(D15:G15))),"")</f>
        <v>-2736350772</v>
      </c>
      <c r="I15" s="2">
        <f t="shared" ref="I15:T15" si="12">IFERROR(INDEX(I51:I500,MATCH($C$15,$C$51:$C$500,0)),"")</f>
        <v>-3053014610</v>
      </c>
      <c r="J15" s="2">
        <f t="shared" si="12"/>
        <v>-2821247981</v>
      </c>
      <c r="K15" s="2">
        <f t="shared" si="12"/>
        <v>-2510748020</v>
      </c>
      <c r="L15" s="2">
        <f t="shared" si="12"/>
        <v>-2440023080</v>
      </c>
      <c r="M15" s="2">
        <f t="shared" si="12"/>
        <v>-2463059940</v>
      </c>
      <c r="N15" s="2">
        <f t="shared" si="12"/>
        <v>-2188070940</v>
      </c>
      <c r="O15" s="2">
        <f t="shared" si="12"/>
        <v>-3235870086</v>
      </c>
      <c r="P15" s="2">
        <f t="shared" si="12"/>
        <v>-3327462487</v>
      </c>
      <c r="Q15" s="2">
        <f t="shared" si="12"/>
        <v>-3170676152</v>
      </c>
      <c r="R15" s="2">
        <f t="shared" si="12"/>
        <v>-3683915750</v>
      </c>
      <c r="S15" s="2">
        <f t="shared" si="12"/>
        <v>-3090575500</v>
      </c>
      <c r="T15" s="2">
        <f t="shared" si="12"/>
        <v>-3684831750</v>
      </c>
    </row>
    <row r="16" spans="1:20" ht="15.5" x14ac:dyDescent="0.35">
      <c r="C16" t="s">
        <v>28</v>
      </c>
      <c r="D16" s="2">
        <f>IFERROR(INDEX(D51:D500,MATCH($C$16,$C$51:$C$500,0)),"")</f>
        <v>5608176749</v>
      </c>
      <c r="H16" s="2">
        <f>IFERROR(SUM(D16:G16)*(4/MAX(1,COUNT(D16:G16))),"")</f>
        <v>22432706996</v>
      </c>
      <c r="I16" s="2">
        <f t="shared" ref="I16:T16" si="13">IFERROR(INDEX(I51:I500,MATCH($C$16,$C$51:$C$500,0)),"")</f>
        <v>29433174010</v>
      </c>
      <c r="J16" s="2">
        <f t="shared" si="13"/>
        <v>27768771516</v>
      </c>
      <c r="K16" s="2">
        <f t="shared" si="13"/>
        <v>35688561411</v>
      </c>
      <c r="L16" s="2">
        <f t="shared" si="13"/>
        <v>1149127981</v>
      </c>
      <c r="M16" s="2">
        <f t="shared" si="13"/>
        <v>-143079229230</v>
      </c>
      <c r="N16" s="2">
        <f t="shared" si="13"/>
        <v>-379974740624</v>
      </c>
      <c r="O16" s="2">
        <f t="shared" si="13"/>
        <v>-273868345</v>
      </c>
      <c r="P16" s="2">
        <f t="shared" si="13"/>
        <v>34507778044</v>
      </c>
      <c r="Q16" s="2">
        <f t="shared" si="13"/>
        <v>117428862177</v>
      </c>
      <c r="R16" s="2">
        <f t="shared" si="13"/>
        <v>124097829790</v>
      </c>
      <c r="S16" s="2">
        <f t="shared" si="13"/>
        <v>230889618186</v>
      </c>
      <c r="T16" s="2">
        <f t="shared" si="13"/>
        <v>191871577225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</row>
    <row r="19" spans="1:20" ht="15.5" x14ac:dyDescent="0.35">
      <c r="A19" t="s">
        <v>50</v>
      </c>
      <c r="C19" t="s">
        <v>51</v>
      </c>
    </row>
    <row r="20" spans="1:20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T20" ca="1" si="14">IFERROR(H21*H2,"")</f>
        <v/>
      </c>
      <c r="I20" s="2" t="str">
        <f t="shared" ca="1" si="14"/>
        <v/>
      </c>
      <c r="J20" s="2">
        <f t="shared" ca="1" si="14"/>
        <v>336000000000</v>
      </c>
      <c r="K20" s="2" t="str">
        <f t="shared" ca="1" si="14"/>
        <v/>
      </c>
      <c r="L20" s="2">
        <f t="shared" ca="1" si="14"/>
        <v>356000000000</v>
      </c>
      <c r="M20" s="2" t="str">
        <f t="shared" ca="1" si="14"/>
        <v/>
      </c>
      <c r="N20" s="2">
        <f t="shared" ca="1" si="14"/>
        <v>428000000000</v>
      </c>
      <c r="O20" s="2" t="str">
        <f t="shared" ca="1" si="14"/>
        <v/>
      </c>
      <c r="P20" s="2">
        <f t="shared" ca="1" si="14"/>
        <v>1780000000000</v>
      </c>
      <c r="Q20" s="2" t="str">
        <f t="shared" ca="1" si="14"/>
        <v/>
      </c>
      <c r="R20" s="2">
        <f t="shared" ca="1" si="14"/>
        <v>2240000000000</v>
      </c>
      <c r="S20" s="2" t="str">
        <f t="shared" ca="1" si="14"/>
        <v/>
      </c>
      <c r="T20" s="2" t="str">
        <f t="shared" ca="1" si="14"/>
        <v/>
      </c>
    </row>
    <row r="21" spans="1:20" ht="15.5" x14ac:dyDescent="0.35">
      <c r="C21" t="s">
        <v>11</v>
      </c>
      <c r="D21" s="2">
        <f>IFERROR(INDEX(D51:D500,MATCH($C$7,$C$51:$C$500,0)),"")</f>
        <v>2000000000</v>
      </c>
      <c r="H21" s="2">
        <f>IFERROR(INDEX(D21:G21,COUNT(D21:G21)),"")</f>
        <v>2000000000</v>
      </c>
      <c r="I21" s="2">
        <f t="shared" ref="I21:T21" si="15">IFERROR(INDEX(I51:I500,MATCH($C$7,$C$51:$C$500,0)),"")</f>
        <v>2000000000</v>
      </c>
      <c r="J21" s="2">
        <f t="shared" si="15"/>
        <v>2000000000</v>
      </c>
      <c r="K21" s="2">
        <f t="shared" si="15"/>
        <v>2000000000</v>
      </c>
      <c r="L21" s="2">
        <f t="shared" si="15"/>
        <v>2000000000</v>
      </c>
      <c r="M21" s="2">
        <f t="shared" si="15"/>
        <v>2000000000</v>
      </c>
      <c r="N21" s="2">
        <f t="shared" si="15"/>
        <v>2000000000</v>
      </c>
      <c r="O21" s="2">
        <f t="shared" si="15"/>
        <v>2000000000</v>
      </c>
      <c r="P21" s="2">
        <f t="shared" si="15"/>
        <v>2000000000</v>
      </c>
      <c r="Q21" s="2">
        <f t="shared" si="15"/>
        <v>2000000000</v>
      </c>
      <c r="R21" s="2">
        <f t="shared" si="15"/>
        <v>2000000000</v>
      </c>
      <c r="S21" s="2">
        <f t="shared" si="15"/>
        <v>2000000000</v>
      </c>
      <c r="T21" s="2">
        <f t="shared" si="15"/>
        <v>0</v>
      </c>
    </row>
    <row r="23" spans="1:20" ht="15.5" x14ac:dyDescent="0.35">
      <c r="B23" t="s">
        <v>54</v>
      </c>
      <c r="C23" t="s">
        <v>55</v>
      </c>
      <c r="D23" s="3">
        <f>IFERROR(D5/D6*100,"")</f>
        <v>0.66949113898542967</v>
      </c>
      <c r="H23" s="3">
        <f t="shared" ref="H23:T23" si="16">IFERROR(H5/H6*100,"")</f>
        <v>2.6779645559417187</v>
      </c>
      <c r="I23" s="3">
        <f t="shared" si="16"/>
        <v>3.6440401088005281</v>
      </c>
      <c r="J23" s="3">
        <f t="shared" si="16"/>
        <v>3.9496332182651752</v>
      </c>
      <c r="K23" s="3">
        <f t="shared" si="16"/>
        <v>5.5860512412708623</v>
      </c>
      <c r="L23" s="3">
        <f t="shared" si="16"/>
        <v>-0.90166715567340427</v>
      </c>
      <c r="M23" s="3">
        <f t="shared" si="16"/>
        <v>-20.974745841222887</v>
      </c>
      <c r="N23" s="3">
        <f t="shared" si="16"/>
        <v>-49.682579805272695</v>
      </c>
      <c r="O23" s="3">
        <f t="shared" si="16"/>
        <v>-0.3326399578060496</v>
      </c>
      <c r="P23" s="3">
        <f t="shared" si="16"/>
        <v>3.1700462730160841</v>
      </c>
      <c r="Q23" s="3">
        <f t="shared" si="16"/>
        <v>10.237010593850632</v>
      </c>
      <c r="R23" s="3">
        <f t="shared" si="16"/>
        <v>11.240761646841296</v>
      </c>
      <c r="S23" s="3">
        <f t="shared" si="16"/>
        <v>22.840645122850127</v>
      </c>
      <c r="T23" s="3">
        <f t="shared" si="16"/>
        <v>38.41667483245525</v>
      </c>
    </row>
    <row r="24" spans="1:20" ht="15.5" x14ac:dyDescent="0.35">
      <c r="C24" t="s">
        <v>56</v>
      </c>
      <c r="D24" s="4">
        <f>IFERROR(_xlfn.RRI(5,I23,D23),"")</f>
        <v>-0.28742211965876696</v>
      </c>
      <c r="H24" s="4" t="str">
        <f t="shared" ref="H24:T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0.11997379883767478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57</v>
      </c>
      <c r="C25" t="s">
        <v>58</v>
      </c>
      <c r="D25" s="3">
        <f>IFERROR(INDEX(D51:D500,MATCH($A$25,$C$51:$C$500,0)),"")</f>
        <v>2.34</v>
      </c>
      <c r="H25" s="3">
        <f>IFERROR(INDEX(D25:G25,COUNT(D25:G25)),"")</f>
        <v>2.34</v>
      </c>
      <c r="I25" s="3">
        <f t="shared" ref="I25:T25" si="18">IFERROR(INDEX(I51:I500,MATCH($C$25,$C$51:$C$500,0)),"")</f>
        <v>13.02</v>
      </c>
      <c r="J25" s="3">
        <f t="shared" si="18"/>
        <v>11.6</v>
      </c>
      <c r="K25" s="3">
        <f t="shared" si="18"/>
        <v>19.059999999999999</v>
      </c>
      <c r="L25" s="3">
        <f t="shared" si="18"/>
        <v>-3.71</v>
      </c>
      <c r="M25" s="3">
        <f t="shared" si="18"/>
        <v>-69.23</v>
      </c>
      <c r="N25" s="3">
        <f t="shared" si="18"/>
        <v>-192.09</v>
      </c>
      <c r="O25" s="3">
        <f t="shared" si="18"/>
        <v>-4.42</v>
      </c>
      <c r="P25" s="3">
        <f t="shared" si="18"/>
        <v>14.7</v>
      </c>
      <c r="Q25" s="3">
        <f t="shared" si="18"/>
        <v>57.03</v>
      </c>
      <c r="R25" s="3">
        <f t="shared" si="18"/>
        <v>60.1</v>
      </c>
      <c r="S25" s="3">
        <f t="shared" si="18"/>
        <v>113.65</v>
      </c>
      <c r="T25" s="3">
        <f t="shared" si="18"/>
        <v>15962073.58</v>
      </c>
    </row>
    <row r="26" spans="1:20" ht="15.5" x14ac:dyDescent="0.35">
      <c r="C26" t="s">
        <v>59</v>
      </c>
      <c r="D26" s="4">
        <f>IFERROR(_xlfn.RRI(5,I25,D25),"")</f>
        <v>-0.29055133692416801</v>
      </c>
      <c r="H26" s="4" t="str">
        <f t="shared" ref="H26:T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5.3321896257390922E-2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60</v>
      </c>
      <c r="D27" s="3">
        <f>IFERROR(D4/D21,"")</f>
        <v>200.4654760235</v>
      </c>
      <c r="H27" s="3">
        <f t="shared" ref="H27:T27" si="20">IFERROR(H4/H21,"")</f>
        <v>801.86190409400001</v>
      </c>
      <c r="I27" s="3">
        <f t="shared" si="20"/>
        <v>610.58206804600002</v>
      </c>
      <c r="J27" s="3">
        <f t="shared" si="20"/>
        <v>557.6307566365</v>
      </c>
      <c r="K27" s="3">
        <f t="shared" si="20"/>
        <v>644.7914622385</v>
      </c>
      <c r="L27" s="3">
        <f t="shared" si="20"/>
        <v>530.06245133849995</v>
      </c>
      <c r="M27" s="3">
        <f t="shared" si="20"/>
        <v>436.28707804449999</v>
      </c>
      <c r="N27" s="3">
        <f t="shared" si="20"/>
        <v>326.17542220299998</v>
      </c>
      <c r="O27" s="3">
        <f t="shared" si="20"/>
        <v>479.23110092500002</v>
      </c>
      <c r="P27" s="3">
        <f t="shared" si="20"/>
        <v>460.03861002000002</v>
      </c>
      <c r="Q27" s="3">
        <f t="shared" si="20"/>
        <v>588.2200179445</v>
      </c>
      <c r="R27" s="3">
        <f t="shared" si="20"/>
        <v>503.09449760299998</v>
      </c>
      <c r="S27" s="3">
        <f t="shared" si="20"/>
        <v>576.78732641800002</v>
      </c>
      <c r="T27" s="3" t="str">
        <f t="shared" si="20"/>
        <v/>
      </c>
    </row>
    <row r="28" spans="1:20" ht="15.5" x14ac:dyDescent="0.35">
      <c r="C28" t="s">
        <v>61</v>
      </c>
      <c r="D28" s="4">
        <f>IFERROR(_xlfn.RRI(5,I27,D27),"")</f>
        <v>-0.19968840541817201</v>
      </c>
      <c r="H28" s="4">
        <f t="shared" ref="H28:T28" si="21">IFERROR(_xlfn.RRI(5,M27,H27),"")</f>
        <v>0.12944593358487211</v>
      </c>
      <c r="I28" s="4">
        <f t="shared" si="21"/>
        <v>0.13359667256715335</v>
      </c>
      <c r="J28" s="4">
        <f t="shared" si="21"/>
        <v>3.0766617350057812E-2</v>
      </c>
      <c r="K28" s="4">
        <f t="shared" si="21"/>
        <v>6.9855193218239853E-2</v>
      </c>
      <c r="L28" s="4">
        <f t="shared" si="21"/>
        <v>-2.060597964972366E-2</v>
      </c>
      <c r="M28" s="4">
        <f t="shared" si="21"/>
        <v>-2.8093343537533566E-2</v>
      </c>
      <c r="N28" s="4">
        <f t="shared" si="21"/>
        <v>-0.10774887378048137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62</v>
      </c>
      <c r="H29" s="4">
        <f t="shared" ref="H29:T29" si="22">IFERROR(((H25-I25)/I25)*100%,"")</f>
        <v>-0.82027649769585254</v>
      </c>
      <c r="I29" s="4">
        <f t="shared" si="22"/>
        <v>0.12241379310344827</v>
      </c>
      <c r="J29" s="4">
        <f t="shared" si="22"/>
        <v>-0.39139559286463799</v>
      </c>
      <c r="K29" s="4">
        <f t="shared" si="22"/>
        <v>-6.1374663072776281</v>
      </c>
      <c r="L29" s="4">
        <f t="shared" si="22"/>
        <v>-0.94641051567239642</v>
      </c>
      <c r="M29" s="4">
        <f t="shared" si="22"/>
        <v>-0.63959602269769378</v>
      </c>
      <c r="N29" s="4">
        <f t="shared" si="22"/>
        <v>42.459276018099551</v>
      </c>
      <c r="O29" s="4">
        <f t="shared" si="22"/>
        <v>-1.3006802721088435</v>
      </c>
      <c r="P29" s="4">
        <f t="shared" si="22"/>
        <v>-0.74224092582851131</v>
      </c>
      <c r="Q29" s="4">
        <f t="shared" si="22"/>
        <v>-5.1081530782029955E-2</v>
      </c>
      <c r="R29" s="4">
        <f t="shared" si="22"/>
        <v>-0.4711834579850418</v>
      </c>
      <c r="S29" s="4">
        <f t="shared" si="22"/>
        <v>-0.99999287999773767</v>
      </c>
      <c r="T29" s="4" t="str">
        <f t="shared" si="22"/>
        <v/>
      </c>
    </row>
    <row r="30" spans="1:20" ht="15.5" x14ac:dyDescent="0.35">
      <c r="C30" t="s">
        <v>63</v>
      </c>
      <c r="H30" s="4">
        <f t="shared" ref="H30:T30" si="23">IFERROR(((H27-I27)/I27)*100%,"")</f>
        <v>0.31327457201640152</v>
      </c>
      <c r="I30" s="4">
        <f t="shared" si="23"/>
        <v>9.4957659310060491E-2</v>
      </c>
      <c r="J30" s="4">
        <f t="shared" si="23"/>
        <v>-0.1351765814320916</v>
      </c>
      <c r="K30" s="4">
        <f t="shared" si="23"/>
        <v>0.21644432766420132</v>
      </c>
      <c r="L30" s="4">
        <f t="shared" si="23"/>
        <v>0.21493960745826893</v>
      </c>
      <c r="M30" s="4">
        <f t="shared" si="23"/>
        <v>0.33758415976839123</v>
      </c>
      <c r="N30" s="4">
        <f t="shared" si="23"/>
        <v>-0.31937759971457558</v>
      </c>
      <c r="O30" s="4">
        <f t="shared" si="23"/>
        <v>4.1719304612640257E-2</v>
      </c>
      <c r="P30" s="4">
        <f t="shared" si="23"/>
        <v>-0.21791405258940746</v>
      </c>
      <c r="Q30" s="4">
        <f t="shared" si="23"/>
        <v>0.16920383893499458</v>
      </c>
      <c r="R30" s="4">
        <f t="shared" si="23"/>
        <v>-0.12776429966423111</v>
      </c>
      <c r="S30" s="4" t="str">
        <f t="shared" si="23"/>
        <v/>
      </c>
      <c r="T30" s="4" t="str">
        <f t="shared" si="23"/>
        <v/>
      </c>
    </row>
    <row r="32" spans="1:20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345.55</v>
      </c>
      <c r="H32" s="3">
        <f>IFERROR(INDEX(D32:G32,COUNT(D32:G32)),"")</f>
        <v>345.55</v>
      </c>
      <c r="I32" s="3">
        <f t="shared" ref="I32:T32" si="24">IFERROR(INDEX(I51:I500,MATCH($C$32,$C$51:$C$500,0)),"")</f>
        <v>343.21</v>
      </c>
      <c r="J32" s="3">
        <f t="shared" si="24"/>
        <v>335.56</v>
      </c>
      <c r="K32" s="3">
        <f t="shared" si="24"/>
        <v>327.17</v>
      </c>
      <c r="L32" s="3">
        <f t="shared" si="24"/>
        <v>309.75</v>
      </c>
      <c r="M32" s="3">
        <f t="shared" si="24"/>
        <v>307.75</v>
      </c>
      <c r="N32" s="3">
        <f t="shared" si="24"/>
        <v>377.73</v>
      </c>
      <c r="O32" s="3">
        <f t="shared" si="24"/>
        <v>596.91</v>
      </c>
      <c r="P32" s="3">
        <f t="shared" si="24"/>
        <v>608.91</v>
      </c>
      <c r="Q32" s="3">
        <f t="shared" si="24"/>
        <v>604.55999999999995</v>
      </c>
      <c r="R32" s="3">
        <f t="shared" si="24"/>
        <v>552.23</v>
      </c>
      <c r="S32" s="3">
        <f t="shared" si="24"/>
        <v>495.12</v>
      </c>
      <c r="T32" s="3">
        <f t="shared" si="24"/>
        <v>39801098.5</v>
      </c>
    </row>
    <row r="33" spans="1:20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0.87</v>
      </c>
      <c r="H33" s="3">
        <f>IFERROR(INDEX(D33:G33,COUNT(D33:G33)),"")</f>
        <v>0.87</v>
      </c>
      <c r="I33" s="3">
        <f t="shared" ref="I33:T33" si="25">IFERROR(INDEX(I51:I500,MATCH($C$33,$C$51:$C$500,0)),"")</f>
        <v>0.78</v>
      </c>
      <c r="J33" s="3">
        <f t="shared" si="25"/>
        <v>0.5</v>
      </c>
      <c r="K33" s="3">
        <f t="shared" si="25"/>
        <v>0.42</v>
      </c>
      <c r="L33" s="3">
        <f t="shared" si="25"/>
        <v>0.56999999999999995</v>
      </c>
      <c r="M33" s="3">
        <f t="shared" si="25"/>
        <v>0.62</v>
      </c>
      <c r="N33" s="3">
        <f t="shared" si="25"/>
        <v>0.56999999999999995</v>
      </c>
      <c r="O33" s="3">
        <f t="shared" si="25"/>
        <v>0.62</v>
      </c>
      <c r="P33" s="3">
        <f t="shared" si="25"/>
        <v>1.46</v>
      </c>
      <c r="Q33" s="3">
        <f t="shared" si="25"/>
        <v>1.74</v>
      </c>
      <c r="R33" s="3">
        <f t="shared" si="25"/>
        <v>2.0299999999999998</v>
      </c>
      <c r="S33" s="3">
        <f t="shared" si="25"/>
        <v>2.71</v>
      </c>
      <c r="T33" s="3">
        <f t="shared" si="25"/>
        <v>0</v>
      </c>
    </row>
    <row r="34" spans="1:20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129.06</v>
      </c>
      <c r="H34" s="3">
        <f>IFERROR(INDEX(D34:G34,COUNT(D34:G34)),"")</f>
        <v>129.06</v>
      </c>
      <c r="I34" s="3">
        <f t="shared" ref="I34:T34" si="26">IFERROR(INDEX(I51:I500,MATCH($C$34,$C$51:$C$500,0)),"")</f>
        <v>20.58</v>
      </c>
      <c r="J34" s="3">
        <f t="shared" si="26"/>
        <v>14.48</v>
      </c>
      <c r="K34" s="3">
        <f t="shared" si="26"/>
        <v>7.29</v>
      </c>
      <c r="L34" s="3">
        <f t="shared" si="26"/>
        <v>-47.98</v>
      </c>
      <c r="M34" s="3">
        <f t="shared" si="26"/>
        <v>-2.74</v>
      </c>
      <c r="N34" s="3">
        <f t="shared" si="26"/>
        <v>-1.1100000000000001</v>
      </c>
      <c r="O34" s="3">
        <f t="shared" si="26"/>
        <v>-83.26</v>
      </c>
      <c r="P34" s="3">
        <f t="shared" si="26"/>
        <v>60.54</v>
      </c>
      <c r="Q34" s="3">
        <f t="shared" si="26"/>
        <v>18.41</v>
      </c>
      <c r="R34" s="3">
        <f t="shared" si="26"/>
        <v>18.64</v>
      </c>
      <c r="S34" s="3">
        <f t="shared" si="26"/>
        <v>11.79</v>
      </c>
      <c r="T34" s="3">
        <f t="shared" si="26"/>
        <v>0</v>
      </c>
    </row>
    <row r="35" spans="1:20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1.51</v>
      </c>
      <c r="H35" s="3">
        <f>IFERROR(INDEX(D35:G35,COUNT(D35:G35)),"")</f>
        <v>1.51</v>
      </c>
      <c r="I35" s="3">
        <f t="shared" ref="I35:T35" si="27">IFERROR(INDEX(I51:I500,MATCH($C$35,$C$51:$C$500,0)),"")</f>
        <v>0.44</v>
      </c>
      <c r="J35" s="3">
        <f t="shared" si="27"/>
        <v>0.3</v>
      </c>
      <c r="K35" s="3">
        <f t="shared" si="27"/>
        <v>0.22</v>
      </c>
      <c r="L35" s="3">
        <f t="shared" si="27"/>
        <v>0.34</v>
      </c>
      <c r="M35" s="3">
        <f t="shared" si="27"/>
        <v>0.44</v>
      </c>
      <c r="N35" s="3">
        <f t="shared" si="27"/>
        <v>0.66</v>
      </c>
      <c r="O35" s="3">
        <f t="shared" si="27"/>
        <v>0.77</v>
      </c>
      <c r="P35" s="3">
        <f t="shared" si="27"/>
        <v>1.94</v>
      </c>
      <c r="Q35" s="3">
        <f t="shared" si="27"/>
        <v>1.79</v>
      </c>
      <c r="R35" s="3">
        <f t="shared" si="27"/>
        <v>2.23</v>
      </c>
      <c r="S35" s="3">
        <f t="shared" si="27"/>
        <v>2.33</v>
      </c>
      <c r="T35" s="3">
        <f t="shared" si="27"/>
        <v>0</v>
      </c>
    </row>
    <row r="36" spans="1:20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T36" si="28">IFERROR(INDEX(H51:H500,MATCH($C$36,$C$51:$C$500,0)),"")</f>
        <v>0.53439999999999999</v>
      </c>
      <c r="I36" s="4">
        <f t="shared" si="28"/>
        <v>0.38420000000000004</v>
      </c>
      <c r="J36" s="4">
        <f t="shared" si="28"/>
        <v>0.43109999999999998</v>
      </c>
      <c r="K36" s="4">
        <f t="shared" si="28"/>
        <v>0.26229999999999998</v>
      </c>
      <c r="L36" s="4">
        <f t="shared" si="28"/>
        <v>-0.26919999999999999</v>
      </c>
      <c r="M36" s="4">
        <f t="shared" si="28"/>
        <v>-1.44E-2</v>
      </c>
      <c r="N36" s="4">
        <f t="shared" si="28"/>
        <v>-2.6000000000000002E-2</v>
      </c>
      <c r="O36" s="4">
        <f t="shared" si="28"/>
        <v>0</v>
      </c>
      <c r="P36" s="4">
        <f t="shared" si="28"/>
        <v>0.68040000000000012</v>
      </c>
      <c r="Q36" s="4">
        <f t="shared" si="28"/>
        <v>0.26300000000000001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</row>
    <row r="37" spans="1:20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T37" si="29">IFERROR(INDEX(H51:H500,MATCH($C$37,$C$51:$C$500,0)),"")</f>
        <v>5</v>
      </c>
      <c r="I37" s="3">
        <f t="shared" si="29"/>
        <v>5</v>
      </c>
      <c r="J37" s="3">
        <f t="shared" si="29"/>
        <v>5</v>
      </c>
      <c r="K37" s="3">
        <f t="shared" si="29"/>
        <v>5</v>
      </c>
      <c r="L37" s="3">
        <f t="shared" si="29"/>
        <v>1</v>
      </c>
      <c r="M37" s="3">
        <f t="shared" si="29"/>
        <v>1</v>
      </c>
      <c r="N37" s="3">
        <f t="shared" si="29"/>
        <v>5</v>
      </c>
      <c r="O37" s="3">
        <f t="shared" si="29"/>
        <v>0</v>
      </c>
      <c r="P37" s="3">
        <f t="shared" si="29"/>
        <v>10</v>
      </c>
      <c r="Q37" s="3">
        <f t="shared" si="29"/>
        <v>15</v>
      </c>
      <c r="R37" s="3">
        <f t="shared" si="29"/>
        <v>0</v>
      </c>
      <c r="S37" s="3">
        <f t="shared" si="29"/>
        <v>0</v>
      </c>
      <c r="T37" s="3">
        <f t="shared" si="29"/>
        <v>0</v>
      </c>
    </row>
    <row r="50" spans="2:20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</row>
    <row r="51" spans="2:20" ht="15.5" x14ac:dyDescent="0.35">
      <c r="B51" t="s">
        <v>85</v>
      </c>
      <c r="C51" t="s">
        <v>5</v>
      </c>
      <c r="D51" s="5">
        <v>400930952047</v>
      </c>
      <c r="E51" s="5">
        <v>335681739778</v>
      </c>
      <c r="F51" s="5">
        <v>317978746083</v>
      </c>
      <c r="G51" s="5">
        <v>278671519431</v>
      </c>
      <c r="I51" s="5">
        <v>1221164136092</v>
      </c>
      <c r="J51" s="5">
        <v>1115261513273</v>
      </c>
      <c r="K51" s="5">
        <v>1289582924477</v>
      </c>
      <c r="L51" s="5">
        <v>1060124902677</v>
      </c>
      <c r="M51" s="5">
        <v>872574156089</v>
      </c>
      <c r="N51" s="5">
        <v>652350844406</v>
      </c>
      <c r="O51" s="5">
        <v>958462201850</v>
      </c>
      <c r="P51" s="5">
        <v>920077220040</v>
      </c>
      <c r="Q51" s="5">
        <v>1176440035889</v>
      </c>
      <c r="R51" s="5">
        <v>1006188995206</v>
      </c>
      <c r="S51" s="5">
        <v>1153574652836</v>
      </c>
      <c r="T51" s="5">
        <v>1266515864948</v>
      </c>
    </row>
    <row r="52" spans="2:20" ht="15.5" x14ac:dyDescent="0.35">
      <c r="C52" t="s">
        <v>86</v>
      </c>
      <c r="D52" s="5">
        <v>-354601935049</v>
      </c>
      <c r="E52" s="5">
        <v>-248004877581</v>
      </c>
      <c r="F52" s="5">
        <v>-278756630001</v>
      </c>
      <c r="G52" s="5">
        <v>-234531141555</v>
      </c>
      <c r="I52" s="5">
        <v>-1004123504773</v>
      </c>
      <c r="J52" s="5">
        <v>-928931182182</v>
      </c>
      <c r="K52" s="5">
        <v>-1096829913517</v>
      </c>
      <c r="L52" s="5">
        <v>-911967486092</v>
      </c>
      <c r="M52" s="5">
        <v>-851623851385</v>
      </c>
      <c r="N52" s="5">
        <v>-883090563803</v>
      </c>
      <c r="O52" s="5">
        <v>-795218253419</v>
      </c>
      <c r="P52" s="5">
        <v>-731159338612</v>
      </c>
      <c r="Q52" s="5">
        <v>-906229423423</v>
      </c>
      <c r="R52" s="5">
        <v>-750723244209</v>
      </c>
      <c r="S52" s="5">
        <v>-815345158656</v>
      </c>
      <c r="T52" s="5">
        <v>-957292295221</v>
      </c>
    </row>
    <row r="53" spans="2:20" ht="15.5" x14ac:dyDescent="0.35">
      <c r="C53" t="s">
        <v>87</v>
      </c>
      <c r="D53" s="5">
        <v>46329016998</v>
      </c>
      <c r="E53" s="5">
        <v>87676862197</v>
      </c>
      <c r="F53" s="5">
        <v>39222116082</v>
      </c>
      <c r="G53" s="5">
        <v>44140377876</v>
      </c>
      <c r="I53" s="5">
        <v>217040631319</v>
      </c>
      <c r="J53" s="5">
        <v>186330331091</v>
      </c>
      <c r="K53" s="5">
        <v>192753010960</v>
      </c>
      <c r="L53" s="5">
        <v>148157416585</v>
      </c>
      <c r="M53" s="5">
        <v>20950304704</v>
      </c>
      <c r="N53" s="5">
        <v>-230739719397</v>
      </c>
      <c r="O53" s="5">
        <v>163243948431</v>
      </c>
      <c r="P53" s="5">
        <v>188917881428</v>
      </c>
      <c r="Q53" s="5">
        <v>270210612466</v>
      </c>
      <c r="R53" s="5">
        <v>255465750997</v>
      </c>
      <c r="S53" s="5">
        <v>338229494180</v>
      </c>
      <c r="T53" s="5">
        <v>309223569727</v>
      </c>
    </row>
    <row r="54" spans="2:20" ht="15.5" x14ac:dyDescent="0.35">
      <c r="C54" t="s">
        <v>1415</v>
      </c>
    </row>
    <row r="55" spans="2:20" ht="15.5" x14ac:dyDescent="0.35">
      <c r="C55" t="s">
        <v>1416</v>
      </c>
      <c r="D55" s="5">
        <v>46329016998</v>
      </c>
      <c r="E55" s="5">
        <v>87676862197</v>
      </c>
      <c r="F55" s="5">
        <v>39222116082</v>
      </c>
      <c r="G55" s="5">
        <v>44140377876</v>
      </c>
      <c r="I55" s="5">
        <v>217040631319</v>
      </c>
      <c r="J55" s="5">
        <v>186330331091</v>
      </c>
      <c r="K55" s="5">
        <v>192753010960</v>
      </c>
      <c r="L55" s="5">
        <v>148157416585</v>
      </c>
      <c r="M55" s="5">
        <v>20950304704</v>
      </c>
      <c r="N55" s="5">
        <v>-230739719397</v>
      </c>
      <c r="O55" s="5">
        <v>163243948431</v>
      </c>
      <c r="P55" s="5">
        <v>188917881428</v>
      </c>
      <c r="Q55" s="5">
        <v>270210612466</v>
      </c>
      <c r="R55" s="5">
        <v>255465750997</v>
      </c>
      <c r="S55" s="5">
        <v>338229494180</v>
      </c>
      <c r="T55" s="5">
        <v>309223569727</v>
      </c>
    </row>
    <row r="56" spans="2:20" ht="15.5" x14ac:dyDescent="0.35">
      <c r="C56" t="s">
        <v>88</v>
      </c>
      <c r="D56" s="5">
        <v>-30628720057</v>
      </c>
      <c r="E56" s="5">
        <v>-53375902327</v>
      </c>
      <c r="F56" s="5">
        <v>-28769033143</v>
      </c>
      <c r="G56" s="5">
        <v>-31632532464</v>
      </c>
      <c r="I56" s="5">
        <v>-146419162888</v>
      </c>
      <c r="J56" s="5">
        <v>-112069909450</v>
      </c>
      <c r="K56" s="5">
        <v>-107347200589</v>
      </c>
      <c r="L56" s="5">
        <v>-104266737067</v>
      </c>
      <c r="M56" s="5">
        <v>-123657187737</v>
      </c>
      <c r="N56" s="5">
        <v>-106395466066</v>
      </c>
      <c r="O56" s="5">
        <v>-148637396323</v>
      </c>
      <c r="P56" s="5">
        <v>-147762680510</v>
      </c>
      <c r="Q56" s="5">
        <v>-142638882335</v>
      </c>
      <c r="R56" s="5">
        <v>-126803915554</v>
      </c>
      <c r="S56" s="5">
        <v>-95601499870</v>
      </c>
      <c r="T56" s="5">
        <v>-103352233849</v>
      </c>
    </row>
    <row r="57" spans="2:20" ht="15.5" x14ac:dyDescent="0.35">
      <c r="C57" t="s">
        <v>90</v>
      </c>
      <c r="E57" s="5">
        <v>92830604716</v>
      </c>
      <c r="F57" s="5">
        <v>-28641013645</v>
      </c>
      <c r="G57" s="5">
        <v>-64189591071</v>
      </c>
    </row>
    <row r="58" spans="2:20" ht="15.5" x14ac:dyDescent="0.35">
      <c r="C58" t="s">
        <v>89</v>
      </c>
    </row>
    <row r="59" spans="2:20" ht="15.5" x14ac:dyDescent="0.35">
      <c r="C59" t="s">
        <v>438</v>
      </c>
      <c r="D59" s="5">
        <v>-30616544510</v>
      </c>
      <c r="E59" s="5">
        <v>-133863845303</v>
      </c>
      <c r="G59" s="5">
        <v>32861293995</v>
      </c>
      <c r="I59" s="5">
        <v>-133863845303</v>
      </c>
      <c r="J59" s="5">
        <v>-119864661194</v>
      </c>
      <c r="K59" s="5">
        <v>-116392327902</v>
      </c>
      <c r="L59" s="5">
        <v>-118087833892</v>
      </c>
      <c r="M59" s="5">
        <v>-110925012326</v>
      </c>
      <c r="N59" s="5">
        <v>-127840450740</v>
      </c>
      <c r="O59" s="5">
        <v>-147101141111</v>
      </c>
      <c r="P59" s="5">
        <v>-148043189922</v>
      </c>
      <c r="Q59" s="5">
        <v>-141966607873</v>
      </c>
      <c r="R59" s="5">
        <v>-129942219117</v>
      </c>
      <c r="S59" s="5">
        <v>-107479654202</v>
      </c>
      <c r="T59" s="5">
        <v>-104658139984</v>
      </c>
    </row>
    <row r="60" spans="2:20" ht="15.5" x14ac:dyDescent="0.35">
      <c r="C60" t="s">
        <v>91</v>
      </c>
      <c r="D60" s="5">
        <v>238602693</v>
      </c>
      <c r="E60" s="5">
        <v>248346246</v>
      </c>
      <c r="F60" s="5">
        <v>-190463727</v>
      </c>
      <c r="G60" s="5">
        <v>190404561</v>
      </c>
      <c r="I60" s="5">
        <v>457173030</v>
      </c>
      <c r="J60" s="5">
        <v>1725301969</v>
      </c>
      <c r="K60" s="5">
        <v>-5022530235</v>
      </c>
      <c r="L60" s="5">
        <v>6175488417</v>
      </c>
      <c r="M60" s="5">
        <v>-6856446559</v>
      </c>
      <c r="N60" s="5">
        <v>2538378812</v>
      </c>
      <c r="O60" s="5">
        <v>5324993113</v>
      </c>
      <c r="P60" s="5">
        <v>1739122887</v>
      </c>
      <c r="Q60" s="5">
        <v>25527996</v>
      </c>
      <c r="R60" s="5">
        <v>25683242</v>
      </c>
      <c r="S60" s="5">
        <v>162977454</v>
      </c>
      <c r="T60" s="5">
        <v>217068562</v>
      </c>
    </row>
    <row r="61" spans="2:20" ht="15.5" x14ac:dyDescent="0.35">
      <c r="C61" t="s">
        <v>92</v>
      </c>
      <c r="D61" s="5">
        <v>15700296941</v>
      </c>
      <c r="E61" s="5">
        <v>34300959870</v>
      </c>
      <c r="F61" s="5">
        <v>10453082939</v>
      </c>
      <c r="G61" s="5">
        <v>12507845412</v>
      </c>
      <c r="I61" s="5">
        <v>70621468431</v>
      </c>
      <c r="J61" s="5">
        <v>74260421641</v>
      </c>
      <c r="K61" s="5">
        <v>85405810371</v>
      </c>
      <c r="L61" s="5">
        <v>43890679518</v>
      </c>
      <c r="M61" s="5">
        <v>-102706883033</v>
      </c>
      <c r="N61" s="5">
        <v>-337135185463</v>
      </c>
      <c r="O61" s="5">
        <v>14606552108</v>
      </c>
      <c r="P61" s="5">
        <v>41155200918</v>
      </c>
      <c r="Q61" s="5">
        <v>127571730131</v>
      </c>
      <c r="R61" s="5">
        <v>128661835443</v>
      </c>
      <c r="S61" s="5">
        <v>242627994310</v>
      </c>
      <c r="T61" s="5">
        <v>205871335878</v>
      </c>
    </row>
    <row r="62" spans="2:20" ht="15.5" x14ac:dyDescent="0.35">
      <c r="C62" t="s">
        <v>93</v>
      </c>
      <c r="D62" s="5">
        <v>-10092120192</v>
      </c>
      <c r="E62" s="5">
        <v>-10230794828</v>
      </c>
      <c r="F62" s="5">
        <v>-10220202524</v>
      </c>
      <c r="G62" s="5">
        <v>-9436293586</v>
      </c>
      <c r="I62" s="5">
        <v>-41188294421</v>
      </c>
      <c r="J62" s="5">
        <v>-46491650125</v>
      </c>
      <c r="K62" s="5">
        <v>-49717248960</v>
      </c>
      <c r="L62" s="5">
        <v>-42741551537</v>
      </c>
      <c r="M62" s="5">
        <v>-40372346197</v>
      </c>
      <c r="N62" s="5">
        <v>-42839555161</v>
      </c>
      <c r="O62" s="5">
        <v>-14880420453</v>
      </c>
      <c r="P62" s="5">
        <v>-6647422874</v>
      </c>
      <c r="Q62" s="5">
        <v>-10142867954</v>
      </c>
      <c r="R62" s="5">
        <v>-4564005653</v>
      </c>
      <c r="S62" s="5">
        <v>-11738376124</v>
      </c>
      <c r="T62" s="5">
        <v>-13999758653</v>
      </c>
    </row>
    <row r="63" spans="2:20" ht="15.5" x14ac:dyDescent="0.35">
      <c r="C63" t="s">
        <v>94</v>
      </c>
      <c r="D63" s="5">
        <v>11783651</v>
      </c>
      <c r="E63" s="5">
        <v>19602914</v>
      </c>
      <c r="F63" s="5">
        <v>13911799</v>
      </c>
      <c r="G63" s="5">
        <v>32604066</v>
      </c>
      <c r="I63" s="5">
        <v>92952089</v>
      </c>
      <c r="J63" s="5">
        <v>89948042</v>
      </c>
      <c r="K63" s="5">
        <v>25111362</v>
      </c>
      <c r="L63" s="5">
        <v>27859987</v>
      </c>
      <c r="M63" s="5">
        <v>50961800</v>
      </c>
      <c r="N63" s="5">
        <v>606942006</v>
      </c>
      <c r="O63" s="5">
        <v>2762564282</v>
      </c>
      <c r="P63" s="5">
        <v>3972955147</v>
      </c>
      <c r="Q63" s="5">
        <v>1575758161</v>
      </c>
      <c r="R63" s="5">
        <v>8175653810</v>
      </c>
      <c r="S63" s="5">
        <v>4060375962</v>
      </c>
      <c r="T63" s="5">
        <v>872874805</v>
      </c>
    </row>
    <row r="64" spans="2:20" ht="15.5" x14ac:dyDescent="0.35">
      <c r="C64" t="s">
        <v>26</v>
      </c>
      <c r="D64" s="5">
        <v>-10103903843</v>
      </c>
      <c r="E64" s="5">
        <v>-10250397742</v>
      </c>
      <c r="F64" s="5">
        <v>-10234114323</v>
      </c>
      <c r="G64" s="5">
        <v>-9468897652</v>
      </c>
      <c r="I64" s="5">
        <v>-41281246510</v>
      </c>
      <c r="J64" s="5">
        <v>-46581598167</v>
      </c>
      <c r="K64" s="5">
        <v>-49742360322</v>
      </c>
      <c r="L64" s="5">
        <v>-42769411524</v>
      </c>
      <c r="M64" s="5">
        <v>-40338765366</v>
      </c>
      <c r="N64" s="5">
        <v>-43182615737</v>
      </c>
      <c r="O64" s="5">
        <v>-15318647604</v>
      </c>
      <c r="P64" s="5">
        <v>-10506379471</v>
      </c>
      <c r="Q64" s="5">
        <v>-11718626115</v>
      </c>
      <c r="R64" s="5">
        <v>-12739659463</v>
      </c>
      <c r="S64" s="5">
        <v>-15798752086</v>
      </c>
      <c r="T64" s="5">
        <v>-14872633458</v>
      </c>
    </row>
    <row r="65" spans="3:20" ht="15.5" x14ac:dyDescent="0.35">
      <c r="C65" t="s">
        <v>96</v>
      </c>
      <c r="P65" s="5">
        <v>-113998550</v>
      </c>
    </row>
    <row r="66" spans="3:20" ht="15.5" x14ac:dyDescent="0.35">
      <c r="C66" t="s">
        <v>97</v>
      </c>
      <c r="D66" s="5">
        <v>-10092120192</v>
      </c>
      <c r="E66" s="5">
        <v>-10230794828</v>
      </c>
      <c r="F66" s="5">
        <v>-10220202524</v>
      </c>
      <c r="G66" s="5">
        <v>-9436293586</v>
      </c>
      <c r="I66" s="5">
        <v>-41188294421</v>
      </c>
      <c r="J66" s="5">
        <v>-46491650125</v>
      </c>
      <c r="K66" s="5">
        <v>-49717248960</v>
      </c>
      <c r="L66" s="5">
        <v>-42741551537</v>
      </c>
      <c r="M66" s="5">
        <v>-40372346197</v>
      </c>
      <c r="N66" s="5">
        <v>-42839555161</v>
      </c>
      <c r="O66" s="5">
        <v>-14880420453</v>
      </c>
      <c r="P66" s="5">
        <v>-6647422874</v>
      </c>
      <c r="Q66" s="5">
        <v>-10142867954</v>
      </c>
      <c r="R66" s="5">
        <v>-4564005653</v>
      </c>
      <c r="S66" s="5">
        <v>-11738376124</v>
      </c>
      <c r="T66" s="5">
        <v>-13999758653</v>
      </c>
    </row>
    <row r="67" spans="3:20" ht="15.5" x14ac:dyDescent="0.35">
      <c r="C67" t="s">
        <v>28</v>
      </c>
      <c r="D67" s="5">
        <v>5608176749</v>
      </c>
      <c r="E67" s="5">
        <v>24070165042</v>
      </c>
      <c r="F67" s="5">
        <v>232880415</v>
      </c>
      <c r="G67" s="5">
        <v>3071551826</v>
      </c>
      <c r="I67" s="5">
        <v>29433174010</v>
      </c>
      <c r="J67" s="5">
        <v>27768771516</v>
      </c>
      <c r="K67" s="5">
        <v>35688561411</v>
      </c>
      <c r="L67" s="5">
        <v>1149127981</v>
      </c>
      <c r="M67" s="5">
        <v>-143079229230</v>
      </c>
      <c r="N67" s="5">
        <v>-379974740624</v>
      </c>
      <c r="O67" s="5">
        <v>-273868345</v>
      </c>
      <c r="P67" s="5">
        <v>34507778044</v>
      </c>
      <c r="Q67" s="5">
        <v>117428862177</v>
      </c>
      <c r="R67" s="5">
        <v>124097829790</v>
      </c>
      <c r="S67" s="5">
        <v>230889618186</v>
      </c>
      <c r="T67" s="5">
        <v>191871577225</v>
      </c>
    </row>
    <row r="68" spans="3:20" ht="15.5" x14ac:dyDescent="0.35">
      <c r="C68" t="s">
        <v>27</v>
      </c>
      <c r="D68" s="5">
        <v>-684087693</v>
      </c>
      <c r="E68" s="5">
        <v>-30242214</v>
      </c>
      <c r="F68" s="5">
        <v>-697366982</v>
      </c>
      <c r="G68" s="5">
        <v>-1539352941</v>
      </c>
      <c r="I68" s="5">
        <v>-3053014610</v>
      </c>
      <c r="J68" s="5">
        <v>-2821247981</v>
      </c>
      <c r="K68" s="5">
        <v>-2510748020</v>
      </c>
      <c r="L68" s="5">
        <v>-2440023080</v>
      </c>
      <c r="M68" s="5">
        <v>-2463059940</v>
      </c>
      <c r="N68" s="5">
        <v>-2188070940</v>
      </c>
      <c r="O68" s="5">
        <v>-3235870086</v>
      </c>
      <c r="P68" s="5">
        <v>-3327462487</v>
      </c>
      <c r="Q68" s="5">
        <v>-3170676152</v>
      </c>
      <c r="R68" s="5">
        <v>-3683915750</v>
      </c>
      <c r="S68" s="5">
        <v>-3090575500</v>
      </c>
      <c r="T68" s="5">
        <v>-3684831750</v>
      </c>
    </row>
    <row r="69" spans="3:20" ht="15.5" x14ac:dyDescent="0.35">
      <c r="C69" t="s">
        <v>98</v>
      </c>
      <c r="D69" s="5">
        <v>-684087693</v>
      </c>
      <c r="E69" s="5">
        <v>-30242214</v>
      </c>
      <c r="F69" s="5">
        <v>-697366982</v>
      </c>
      <c r="G69" s="5">
        <v>-1539352941</v>
      </c>
      <c r="I69" s="5">
        <v>-3053014610</v>
      </c>
      <c r="J69" s="5">
        <v>-2821247981</v>
      </c>
      <c r="K69" s="5">
        <v>-2510748020</v>
      </c>
      <c r="L69" s="5">
        <v>-2440023080</v>
      </c>
      <c r="M69" s="5">
        <v>-2463059940</v>
      </c>
      <c r="N69" s="5">
        <v>-2188070940</v>
      </c>
      <c r="O69" s="5">
        <v>-3235870086</v>
      </c>
      <c r="P69" s="5">
        <v>-3327462487</v>
      </c>
      <c r="Q69" s="5">
        <v>-3170676152</v>
      </c>
      <c r="R69" s="5">
        <v>-3683915750</v>
      </c>
      <c r="S69" s="5">
        <v>-3090575500</v>
      </c>
      <c r="T69" s="5">
        <v>-3684831750</v>
      </c>
    </row>
    <row r="70" spans="3:20" ht="15.5" x14ac:dyDescent="0.35">
      <c r="C70" t="s">
        <v>99</v>
      </c>
    </row>
    <row r="71" spans="3:20" ht="15.5" x14ac:dyDescent="0.35">
      <c r="C71" t="s">
        <v>547</v>
      </c>
    </row>
    <row r="72" spans="3:20" ht="15.5" x14ac:dyDescent="0.35">
      <c r="C72" t="s">
        <v>100</v>
      </c>
      <c r="D72" s="5">
        <v>-684087693</v>
      </c>
      <c r="E72" s="5">
        <v>-30242214</v>
      </c>
      <c r="F72" s="5">
        <v>-697366982</v>
      </c>
      <c r="G72" s="5">
        <v>-1539352941</v>
      </c>
      <c r="I72" s="5">
        <v>-3053014610</v>
      </c>
      <c r="J72" s="5">
        <v>-2821247981</v>
      </c>
      <c r="K72" s="5">
        <v>-2510748020</v>
      </c>
      <c r="L72" s="5">
        <v>-2440023080</v>
      </c>
      <c r="M72" s="5">
        <v>-2463059940</v>
      </c>
      <c r="N72" s="5">
        <v>-2188070940</v>
      </c>
      <c r="O72" s="5">
        <v>-3235870086</v>
      </c>
      <c r="P72" s="5">
        <v>-3327462487</v>
      </c>
      <c r="Q72" s="5">
        <v>-3170676152</v>
      </c>
      <c r="R72" s="5">
        <v>-3683915750</v>
      </c>
      <c r="S72" s="5">
        <v>-3090575500</v>
      </c>
      <c r="T72" s="5">
        <v>-3684831750</v>
      </c>
    </row>
    <row r="73" spans="3:20" ht="15.5" x14ac:dyDescent="0.35">
      <c r="C73" t="s">
        <v>101</v>
      </c>
      <c r="D73" s="5">
        <v>4924089056</v>
      </c>
      <c r="E73" s="5">
        <v>24039922828</v>
      </c>
      <c r="F73" s="5">
        <v>-464486567</v>
      </c>
      <c r="G73" s="5">
        <v>1532198885</v>
      </c>
      <c r="I73" s="5">
        <v>26380159400</v>
      </c>
      <c r="J73" s="5">
        <v>24947523535</v>
      </c>
      <c r="K73" s="5">
        <v>33177813391</v>
      </c>
      <c r="L73" s="5">
        <v>-1290895099</v>
      </c>
      <c r="M73" s="5">
        <v>-145542289170</v>
      </c>
      <c r="N73" s="5">
        <v>-382162811564</v>
      </c>
      <c r="O73" s="5">
        <v>-3509738431</v>
      </c>
      <c r="P73" s="5">
        <v>31180315557</v>
      </c>
      <c r="Q73" s="5">
        <v>114258186025</v>
      </c>
      <c r="R73" s="5">
        <v>120413914040</v>
      </c>
      <c r="S73" s="5">
        <v>227799042686</v>
      </c>
      <c r="T73" s="5">
        <v>188186745475</v>
      </c>
    </row>
    <row r="74" spans="3:20" ht="15.5" x14ac:dyDescent="0.35">
      <c r="C74" t="s">
        <v>104</v>
      </c>
      <c r="D74" s="5">
        <v>4924089056</v>
      </c>
      <c r="E74" s="5">
        <v>24039922828</v>
      </c>
      <c r="F74" s="5">
        <v>-464486567</v>
      </c>
      <c r="G74" s="5">
        <v>1532198885</v>
      </c>
      <c r="I74" s="5">
        <v>26380159400</v>
      </c>
      <c r="J74" s="5">
        <v>24947523535</v>
      </c>
      <c r="K74" s="5">
        <v>33177813391</v>
      </c>
      <c r="L74" s="5">
        <v>-1290895099</v>
      </c>
      <c r="M74" s="5">
        <v>-145542289170</v>
      </c>
      <c r="N74" s="5">
        <v>-382162811564</v>
      </c>
      <c r="O74" s="5">
        <v>-3509738431</v>
      </c>
      <c r="P74" s="5">
        <v>31180315557</v>
      </c>
      <c r="Q74" s="5">
        <v>114258186025</v>
      </c>
      <c r="R74" s="5">
        <v>120413914040</v>
      </c>
      <c r="S74" s="5">
        <v>227799042686</v>
      </c>
      <c r="T74" s="5">
        <v>188186745475</v>
      </c>
    </row>
    <row r="75" spans="3:20" ht="15.5" x14ac:dyDescent="0.35">
      <c r="C75" t="s">
        <v>105</v>
      </c>
      <c r="E75" s="5">
        <v>273743188</v>
      </c>
      <c r="G75" s="5">
        <v>-873064189</v>
      </c>
      <c r="I75" s="5">
        <v>-599321001</v>
      </c>
      <c r="J75" s="5">
        <v>3602420734</v>
      </c>
      <c r="K75" s="5">
        <v>-1297046344</v>
      </c>
      <c r="L75" s="5">
        <v>1779070847</v>
      </c>
      <c r="M75" s="5">
        <v>8521799912</v>
      </c>
      <c r="N75" s="5">
        <v>3332464018</v>
      </c>
      <c r="O75" s="5">
        <v>4829469878</v>
      </c>
      <c r="P75" s="5">
        <v>9321924368</v>
      </c>
      <c r="Q75" s="5">
        <v>9797546935</v>
      </c>
      <c r="R75" s="5">
        <v>4018896573</v>
      </c>
      <c r="S75" s="5">
        <v>-980995794</v>
      </c>
      <c r="T75" s="5">
        <v>-7741420665</v>
      </c>
    </row>
    <row r="76" spans="3:20" ht="15.5" x14ac:dyDescent="0.35">
      <c r="C76" t="s">
        <v>107</v>
      </c>
      <c r="D76" s="5">
        <v>4924089056</v>
      </c>
      <c r="E76" s="5">
        <v>24313666016</v>
      </c>
      <c r="F76" s="5">
        <v>-464486567</v>
      </c>
      <c r="G76" s="5">
        <v>659134696</v>
      </c>
      <c r="I76" s="5">
        <v>25780838399</v>
      </c>
      <c r="J76" s="5">
        <v>28549944269</v>
      </c>
      <c r="K76" s="5">
        <v>31880767047</v>
      </c>
      <c r="L76" s="5">
        <v>488175748</v>
      </c>
      <c r="M76" s="5">
        <v>-137020489258</v>
      </c>
      <c r="N76" s="5">
        <v>-378830347546</v>
      </c>
      <c r="O76" s="5">
        <v>1319731447</v>
      </c>
      <c r="P76" s="5">
        <v>40502239925</v>
      </c>
      <c r="Q76" s="5">
        <v>124055732960</v>
      </c>
      <c r="R76" s="5">
        <v>124432810613</v>
      </c>
      <c r="S76" s="5">
        <v>226818046892</v>
      </c>
      <c r="T76" s="5">
        <v>180445324810</v>
      </c>
    </row>
    <row r="77" spans="3:20" ht="15.5" x14ac:dyDescent="0.35">
      <c r="C77" t="s">
        <v>108</v>
      </c>
      <c r="D77" s="5">
        <v>4924089056</v>
      </c>
      <c r="E77" s="5">
        <v>24039922828</v>
      </c>
      <c r="F77" s="5">
        <v>-464486567</v>
      </c>
      <c r="G77" s="5">
        <v>1532198885</v>
      </c>
      <c r="I77" s="5">
        <v>26380159400</v>
      </c>
      <c r="J77" s="5">
        <v>24947523535</v>
      </c>
      <c r="K77" s="5">
        <v>33177813391</v>
      </c>
      <c r="L77" s="5">
        <v>-1290895099</v>
      </c>
      <c r="M77" s="5">
        <v>-145542289170</v>
      </c>
      <c r="N77" s="5">
        <v>-382162811564</v>
      </c>
      <c r="O77" s="5">
        <v>-3509738431</v>
      </c>
      <c r="P77" s="5">
        <v>31180315557</v>
      </c>
      <c r="Q77" s="5">
        <v>114258186025</v>
      </c>
      <c r="R77" s="5">
        <v>120413914040</v>
      </c>
      <c r="S77" s="5">
        <v>227799042686</v>
      </c>
      <c r="T77" s="5">
        <v>188186745475</v>
      </c>
    </row>
    <row r="78" spans="3:20" ht="15.5" x14ac:dyDescent="0.35">
      <c r="C78" t="s">
        <v>7</v>
      </c>
      <c r="D78" s="5">
        <v>4685486363</v>
      </c>
      <c r="E78" s="5">
        <v>24065319770</v>
      </c>
      <c r="F78" s="5">
        <v>-274022840</v>
      </c>
      <c r="G78" s="5">
        <v>468730135</v>
      </c>
      <c r="I78" s="5">
        <v>25323665369</v>
      </c>
      <c r="J78" s="5">
        <v>26824642300</v>
      </c>
      <c r="K78" s="5">
        <v>36903297282</v>
      </c>
      <c r="L78" s="5">
        <v>-5687312669</v>
      </c>
      <c r="M78" s="5">
        <v>-130164042699</v>
      </c>
      <c r="N78" s="5">
        <v>-381368726358</v>
      </c>
      <c r="O78" s="5">
        <v>-4005261666</v>
      </c>
      <c r="P78" s="5">
        <v>38763117038</v>
      </c>
      <c r="Q78" s="5">
        <v>124030204964</v>
      </c>
      <c r="R78" s="5">
        <v>124407127371</v>
      </c>
      <c r="S78" s="5">
        <v>226655069438</v>
      </c>
      <c r="T78" s="5">
        <v>180228256248</v>
      </c>
    </row>
    <row r="79" spans="3:20" ht="15.5" x14ac:dyDescent="0.35">
      <c r="C79" t="s">
        <v>110</v>
      </c>
      <c r="D79" s="5">
        <v>4924089056</v>
      </c>
      <c r="E79" s="5">
        <v>24039922828</v>
      </c>
      <c r="F79" s="5">
        <v>-464486567</v>
      </c>
      <c r="G79" s="5">
        <v>1532198885</v>
      </c>
      <c r="I79" s="5">
        <v>26380159400</v>
      </c>
      <c r="J79" s="5">
        <v>24947523535</v>
      </c>
      <c r="K79" s="5">
        <v>33177813391</v>
      </c>
      <c r="L79" s="5">
        <v>-1290895099</v>
      </c>
      <c r="M79" s="5">
        <v>-145542289170</v>
      </c>
      <c r="N79" s="5">
        <v>-382162811564</v>
      </c>
      <c r="O79" s="5">
        <v>-3509738431</v>
      </c>
      <c r="P79" s="5">
        <v>31180315557</v>
      </c>
      <c r="Q79" s="5">
        <v>114258186025</v>
      </c>
      <c r="R79" s="5">
        <v>120413914040</v>
      </c>
      <c r="S79" s="5">
        <v>227799042686</v>
      </c>
      <c r="T79" s="5">
        <v>188186745475</v>
      </c>
    </row>
    <row r="80" spans="3:20" ht="15.5" x14ac:dyDescent="0.35">
      <c r="C80" t="s">
        <v>111</v>
      </c>
      <c r="D80" s="5">
        <v>4924089056</v>
      </c>
      <c r="E80" s="5">
        <v>24313666016</v>
      </c>
      <c r="F80" s="5">
        <v>-464486567</v>
      </c>
      <c r="G80" s="5">
        <v>659134696</v>
      </c>
      <c r="I80" s="5">
        <v>25780838399</v>
      </c>
      <c r="J80" s="5">
        <v>28549944269</v>
      </c>
      <c r="K80" s="5">
        <v>31880767047</v>
      </c>
      <c r="L80" s="5">
        <v>488175748</v>
      </c>
      <c r="M80" s="5">
        <v>-137020489258</v>
      </c>
      <c r="N80" s="5">
        <v>-378830347546</v>
      </c>
      <c r="O80" s="5">
        <v>1319731447</v>
      </c>
      <c r="P80" s="5">
        <v>40502239925</v>
      </c>
      <c r="Q80" s="5">
        <v>124055732960</v>
      </c>
      <c r="R80" s="5">
        <v>124432810613</v>
      </c>
      <c r="S80" s="5">
        <v>226818046892</v>
      </c>
      <c r="T80" s="5">
        <v>180445324810</v>
      </c>
    </row>
    <row r="81" spans="2:20" ht="15.5" x14ac:dyDescent="0.35">
      <c r="C81" t="s">
        <v>109</v>
      </c>
    </row>
    <row r="82" spans="2:20" ht="15.5" x14ac:dyDescent="0.35">
      <c r="C82" t="s">
        <v>112</v>
      </c>
      <c r="D82" s="5">
        <v>4924089056</v>
      </c>
      <c r="E82" s="5">
        <v>24313666016</v>
      </c>
      <c r="F82" s="5">
        <v>-464486567</v>
      </c>
      <c r="G82" s="5">
        <v>659134696</v>
      </c>
      <c r="I82" s="5">
        <v>25780838399</v>
      </c>
      <c r="J82" s="5">
        <v>28549944269</v>
      </c>
      <c r="K82" s="5">
        <v>31880767047</v>
      </c>
      <c r="L82" s="5">
        <v>488175748</v>
      </c>
      <c r="M82" s="5">
        <v>-137020489258</v>
      </c>
      <c r="N82" s="5">
        <v>-378830347546</v>
      </c>
      <c r="O82" s="5">
        <v>1319731447</v>
      </c>
      <c r="P82" s="5">
        <v>40502239925</v>
      </c>
      <c r="Q82" s="5">
        <v>124055732960</v>
      </c>
      <c r="R82" s="5">
        <v>124432810613</v>
      </c>
      <c r="S82" s="5">
        <v>226818046892</v>
      </c>
      <c r="T82" s="5">
        <v>180445324810</v>
      </c>
    </row>
    <row r="84" spans="2:20" ht="15.5" x14ac:dyDescent="0.35">
      <c r="B84" t="s">
        <v>113</v>
      </c>
      <c r="C84" t="s">
        <v>114</v>
      </c>
    </row>
    <row r="85" spans="2:20" ht="15.5" x14ac:dyDescent="0.35">
      <c r="C85" t="s">
        <v>115</v>
      </c>
    </row>
    <row r="86" spans="2:20" ht="15.5" x14ac:dyDescent="0.35">
      <c r="C86" t="s">
        <v>19</v>
      </c>
      <c r="D86" s="5">
        <v>8484517560</v>
      </c>
      <c r="E86" s="5">
        <v>14265537711</v>
      </c>
      <c r="F86" s="5">
        <v>5987137337</v>
      </c>
      <c r="G86" s="5">
        <v>15661345725</v>
      </c>
      <c r="I86" s="5">
        <v>14265537711</v>
      </c>
      <c r="J86" s="5">
        <v>19816404962</v>
      </c>
      <c r="K86" s="5">
        <v>6988233864</v>
      </c>
      <c r="L86" s="5">
        <v>5050000798</v>
      </c>
      <c r="M86" s="5">
        <v>4580595037</v>
      </c>
      <c r="N86" s="5">
        <v>31366642424</v>
      </c>
      <c r="O86" s="5">
        <v>102914720369</v>
      </c>
      <c r="P86" s="5">
        <v>107591190567</v>
      </c>
      <c r="Q86" s="5">
        <v>115320094180</v>
      </c>
      <c r="R86" s="5">
        <v>108921038986</v>
      </c>
      <c r="S86" s="5">
        <v>288355502888</v>
      </c>
      <c r="T86" s="5">
        <v>83069472891</v>
      </c>
    </row>
    <row r="87" spans="2:20" ht="15.5" x14ac:dyDescent="0.35">
      <c r="C87" t="s">
        <v>116</v>
      </c>
      <c r="D87" s="5">
        <v>202947814595</v>
      </c>
      <c r="E87" s="5">
        <v>146864555835</v>
      </c>
      <c r="F87" s="5">
        <v>187064605331</v>
      </c>
      <c r="G87" s="5">
        <v>172012770506</v>
      </c>
      <c r="I87" s="5">
        <v>146864555835</v>
      </c>
      <c r="J87" s="5">
        <v>188359067843</v>
      </c>
      <c r="K87" s="5">
        <v>307535352340</v>
      </c>
      <c r="L87" s="5">
        <v>126532313853</v>
      </c>
      <c r="M87" s="5">
        <v>171284596299</v>
      </c>
      <c r="N87" s="5">
        <v>82076325634</v>
      </c>
      <c r="O87" s="5">
        <v>120753056474</v>
      </c>
      <c r="P87" s="5">
        <v>195879157013</v>
      </c>
      <c r="Q87" s="5">
        <v>158301434510</v>
      </c>
      <c r="R87" s="5">
        <v>138263938717</v>
      </c>
      <c r="S87" s="5">
        <v>95948580478</v>
      </c>
      <c r="T87" s="5">
        <v>196451185454</v>
      </c>
    </row>
    <row r="88" spans="2:20" ht="15.5" x14ac:dyDescent="0.35">
      <c r="C88" t="s">
        <v>118</v>
      </c>
    </row>
    <row r="89" spans="2:20" ht="15.5" x14ac:dyDescent="0.35">
      <c r="C89" t="s">
        <v>117</v>
      </c>
      <c r="M89" s="5">
        <v>1141870122</v>
      </c>
    </row>
    <row r="90" spans="2:20" ht="15.5" x14ac:dyDescent="0.35">
      <c r="C90" t="s">
        <v>119</v>
      </c>
      <c r="D90" s="5">
        <v>202947814595</v>
      </c>
      <c r="E90" s="5">
        <v>146864555835</v>
      </c>
      <c r="F90" s="5">
        <v>187064605331</v>
      </c>
      <c r="G90" s="5">
        <v>172012770506</v>
      </c>
      <c r="I90" s="5">
        <v>146864555835</v>
      </c>
      <c r="J90" s="5">
        <v>188359067843</v>
      </c>
      <c r="K90" s="5">
        <v>307535352340</v>
      </c>
      <c r="L90" s="5">
        <v>126532313853</v>
      </c>
      <c r="M90" s="5">
        <v>171284596299</v>
      </c>
      <c r="N90" s="5">
        <v>82076325634</v>
      </c>
      <c r="O90" s="5">
        <v>120753056474</v>
      </c>
      <c r="P90" s="5">
        <v>195879157013</v>
      </c>
      <c r="Q90" s="5">
        <v>158301434510</v>
      </c>
      <c r="R90" s="5">
        <v>138263938717</v>
      </c>
      <c r="S90" s="5">
        <v>95948580478</v>
      </c>
      <c r="T90" s="5">
        <v>196451185454</v>
      </c>
    </row>
    <row r="91" spans="2:20" ht="15.5" x14ac:dyDescent="0.35">
      <c r="C91" t="s">
        <v>548</v>
      </c>
      <c r="D91" s="5">
        <v>114457582274</v>
      </c>
      <c r="E91" s="5">
        <v>108598788338</v>
      </c>
      <c r="F91" s="5">
        <v>111754126270</v>
      </c>
      <c r="G91" s="5">
        <v>104939925766</v>
      </c>
      <c r="I91" s="5">
        <v>108598788338</v>
      </c>
      <c r="J91" s="5">
        <v>111308588943</v>
      </c>
      <c r="K91" s="5">
        <v>124175390634</v>
      </c>
      <c r="L91" s="5">
        <v>92232844386</v>
      </c>
      <c r="M91" s="5">
        <v>77575182607</v>
      </c>
      <c r="N91" s="5">
        <v>63599952819</v>
      </c>
      <c r="O91" s="5">
        <v>90168784197</v>
      </c>
      <c r="P91" s="5">
        <v>78821889161</v>
      </c>
      <c r="Q91" s="5">
        <v>101292245773</v>
      </c>
      <c r="R91" s="5">
        <v>103369074344</v>
      </c>
      <c r="S91" s="5">
        <v>103743933064</v>
      </c>
      <c r="T91" s="5">
        <v>31777676456</v>
      </c>
    </row>
    <row r="92" spans="2:20" ht="15.5" x14ac:dyDescent="0.35">
      <c r="C92" t="s">
        <v>549</v>
      </c>
      <c r="D92" s="5">
        <v>114457582274</v>
      </c>
      <c r="E92" s="5">
        <v>108598788338</v>
      </c>
      <c r="F92" s="5">
        <v>111754126270</v>
      </c>
      <c r="G92" s="5">
        <v>104939925766</v>
      </c>
      <c r="I92" s="5">
        <v>108598788338</v>
      </c>
      <c r="J92" s="5">
        <v>111308588943</v>
      </c>
      <c r="K92" s="5">
        <v>124175390634</v>
      </c>
      <c r="L92" s="5">
        <v>92232844386</v>
      </c>
      <c r="M92" s="5">
        <v>77575182607</v>
      </c>
      <c r="N92" s="5">
        <v>63599952819</v>
      </c>
      <c r="O92" s="5">
        <v>90168784197</v>
      </c>
      <c r="P92" s="5">
        <v>78821889161</v>
      </c>
      <c r="Q92" s="5">
        <v>101292245773</v>
      </c>
      <c r="R92" s="5">
        <v>103369074344</v>
      </c>
      <c r="S92" s="5">
        <v>103743933064</v>
      </c>
      <c r="T92" s="5">
        <v>31777676456</v>
      </c>
    </row>
    <row r="93" spans="2:20" ht="15.5" x14ac:dyDescent="0.35">
      <c r="C93" t="s">
        <v>120</v>
      </c>
      <c r="D93" s="5">
        <v>50000000</v>
      </c>
      <c r="E93" s="5">
        <v>574327407</v>
      </c>
      <c r="F93" s="5">
        <v>3127998201</v>
      </c>
      <c r="G93" s="5">
        <v>2552811572</v>
      </c>
      <c r="I93" s="5">
        <v>574327407</v>
      </c>
      <c r="J93" s="5">
        <v>1235697611</v>
      </c>
      <c r="K93" s="5">
        <v>529732531</v>
      </c>
      <c r="L93" s="5">
        <v>138742030</v>
      </c>
      <c r="M93" s="5">
        <v>2747793452</v>
      </c>
      <c r="N93" s="5">
        <v>2510567000</v>
      </c>
      <c r="O93" s="5">
        <v>2838200366</v>
      </c>
      <c r="P93" s="5">
        <v>271670831</v>
      </c>
      <c r="Q93" s="5">
        <v>417591675</v>
      </c>
      <c r="R93" s="5">
        <v>2378592586</v>
      </c>
      <c r="S93" s="5">
        <v>145968792</v>
      </c>
      <c r="T93" s="5">
        <v>1506004951</v>
      </c>
    </row>
    <row r="94" spans="2:20" ht="15.5" x14ac:dyDescent="0.35">
      <c r="C94" t="s">
        <v>122</v>
      </c>
      <c r="D94" s="5">
        <v>280651884085</v>
      </c>
      <c r="E94" s="5">
        <v>286593623393</v>
      </c>
      <c r="F94" s="5">
        <v>224514991779</v>
      </c>
      <c r="G94" s="5">
        <v>209622673556</v>
      </c>
      <c r="I94" s="5">
        <v>286593623393</v>
      </c>
      <c r="J94" s="5">
        <v>222944653513</v>
      </c>
      <c r="K94" s="5">
        <v>183278859428</v>
      </c>
      <c r="L94" s="5">
        <v>155731231206</v>
      </c>
      <c r="M94" s="5">
        <v>196532025256</v>
      </c>
      <c r="N94" s="5">
        <v>207619060471</v>
      </c>
      <c r="O94" s="5">
        <v>355215955673</v>
      </c>
      <c r="P94" s="5">
        <v>276021907215</v>
      </c>
      <c r="Q94" s="5">
        <v>134425309504</v>
      </c>
      <c r="R94" s="5">
        <v>98469019586</v>
      </c>
      <c r="S94" s="5">
        <v>69395794660</v>
      </c>
      <c r="T94" s="5">
        <v>87231619113</v>
      </c>
    </row>
    <row r="95" spans="2:20" ht="15.5" x14ac:dyDescent="0.35">
      <c r="C95" t="s">
        <v>550</v>
      </c>
      <c r="D95" s="5">
        <v>462248320478</v>
      </c>
      <c r="E95" s="5">
        <v>410321659442</v>
      </c>
      <c r="F95" s="5">
        <v>356227929721</v>
      </c>
      <c r="G95" s="5">
        <v>338026326085</v>
      </c>
      <c r="I95" s="5">
        <v>410321659442</v>
      </c>
      <c r="J95" s="5">
        <v>243064477148</v>
      </c>
      <c r="K95" s="5">
        <v>332367884699</v>
      </c>
      <c r="L95" s="5">
        <v>386504070933</v>
      </c>
      <c r="M95" s="5">
        <v>235884774829</v>
      </c>
      <c r="N95" s="5">
        <v>217834762611</v>
      </c>
      <c r="O95" s="5">
        <v>296275298616</v>
      </c>
      <c r="P95" s="5">
        <v>219097125657</v>
      </c>
      <c r="Q95" s="5">
        <v>423391396725</v>
      </c>
      <c r="R95" s="5">
        <v>433180050069</v>
      </c>
      <c r="S95" s="5">
        <v>333601373552</v>
      </c>
      <c r="T95" s="5">
        <v>137503159761</v>
      </c>
    </row>
    <row r="96" spans="2:20" ht="15.5" x14ac:dyDescent="0.35">
      <c r="C96" t="s">
        <v>91</v>
      </c>
      <c r="D96" s="5">
        <v>23233011677</v>
      </c>
      <c r="E96" s="5">
        <v>23233011677</v>
      </c>
      <c r="F96" s="5">
        <v>23106146481</v>
      </c>
      <c r="G96" s="5">
        <v>23106146481</v>
      </c>
      <c r="I96" s="5">
        <v>23233011677</v>
      </c>
      <c r="J96" s="5">
        <v>23979210670</v>
      </c>
      <c r="K96" s="5">
        <v>20384541478</v>
      </c>
      <c r="L96" s="5">
        <v>21663472768</v>
      </c>
      <c r="M96" s="5">
        <v>24132898440</v>
      </c>
      <c r="N96" s="5">
        <v>15634132745</v>
      </c>
      <c r="O96" s="5">
        <v>12249371501</v>
      </c>
      <c r="P96" s="5">
        <v>7396492488</v>
      </c>
      <c r="Q96" s="5">
        <v>-1928581727</v>
      </c>
      <c r="R96" s="5">
        <v>-11726114855</v>
      </c>
      <c r="S96" s="5">
        <v>-15746573397</v>
      </c>
      <c r="T96" s="5">
        <v>-14763142561</v>
      </c>
    </row>
    <row r="97" spans="3:20" ht="15.5" x14ac:dyDescent="0.35">
      <c r="C97" t="s">
        <v>123</v>
      </c>
      <c r="D97" s="5">
        <v>1160799610582</v>
      </c>
      <c r="E97" s="5">
        <v>1060714919181</v>
      </c>
      <c r="F97" s="5">
        <v>999550371425</v>
      </c>
      <c r="G97" s="5">
        <v>920975687611</v>
      </c>
      <c r="I97" s="5">
        <v>1060714919181</v>
      </c>
      <c r="J97" s="5">
        <v>832981896512</v>
      </c>
      <c r="K97" s="5">
        <v>974457810817</v>
      </c>
      <c r="L97" s="5">
        <v>800520584656</v>
      </c>
      <c r="M97" s="5">
        <v>712311241167</v>
      </c>
      <c r="N97" s="5">
        <v>634700908720</v>
      </c>
      <c r="O97" s="5">
        <v>1015025778656</v>
      </c>
      <c r="P97" s="5">
        <v>917294028327</v>
      </c>
      <c r="Q97" s="5">
        <v>981973554293</v>
      </c>
      <c r="R97" s="5">
        <v>949722944497</v>
      </c>
      <c r="S97" s="5">
        <v>913681133166</v>
      </c>
      <c r="T97" s="5">
        <v>551884936378</v>
      </c>
    </row>
    <row r="98" spans="3:20" ht="15.5" x14ac:dyDescent="0.35">
      <c r="C98" t="s">
        <v>124</v>
      </c>
    </row>
    <row r="99" spans="3:20" ht="15.5" x14ac:dyDescent="0.35">
      <c r="C99" t="s">
        <v>126</v>
      </c>
      <c r="D99" s="5">
        <v>516564179987</v>
      </c>
      <c r="E99" s="5">
        <v>529991201817</v>
      </c>
      <c r="F99" s="5">
        <v>519603180024</v>
      </c>
      <c r="G99" s="5">
        <v>531508537037</v>
      </c>
      <c r="I99" s="5">
        <v>529991201817</v>
      </c>
      <c r="J99" s="5">
        <v>570908138381</v>
      </c>
      <c r="K99" s="5">
        <v>622277872607</v>
      </c>
      <c r="L99" s="5">
        <v>688901472030</v>
      </c>
      <c r="M99" s="5">
        <v>729355229027</v>
      </c>
      <c r="N99" s="5">
        <v>842836038573</v>
      </c>
      <c r="O99" s="5">
        <v>957675568408</v>
      </c>
      <c r="P99" s="5">
        <v>993606088413</v>
      </c>
      <c r="Q99" s="5">
        <v>856458870919</v>
      </c>
      <c r="R99" s="5">
        <v>597415581576</v>
      </c>
      <c r="S99" s="5">
        <v>467444933111</v>
      </c>
      <c r="T99" s="5">
        <v>349779940658</v>
      </c>
    </row>
    <row r="100" spans="3:20" ht="15.5" x14ac:dyDescent="0.35">
      <c r="C100" t="s">
        <v>128</v>
      </c>
    </row>
    <row r="101" spans="3:20" ht="15.5" x14ac:dyDescent="0.35">
      <c r="C101" t="s">
        <v>127</v>
      </c>
      <c r="D101" s="5">
        <v>45312202506</v>
      </c>
      <c r="E101" s="5">
        <v>46089923748</v>
      </c>
      <c r="F101" s="5">
        <v>46867644973</v>
      </c>
      <c r="G101" s="5">
        <v>44836439639</v>
      </c>
      <c r="I101" s="5">
        <v>46089923748</v>
      </c>
      <c r="J101" s="5">
        <v>46321068845</v>
      </c>
      <c r="K101" s="5">
        <v>49290327244</v>
      </c>
      <c r="L101" s="5">
        <v>52259585643</v>
      </c>
      <c r="M101" s="5">
        <v>55228844042</v>
      </c>
      <c r="N101" s="5">
        <v>30475741128</v>
      </c>
      <c r="O101" s="5">
        <v>11491111700</v>
      </c>
      <c r="P101" s="5">
        <v>12122102144</v>
      </c>
      <c r="Q101" s="5">
        <v>5935167468</v>
      </c>
      <c r="R101" s="5">
        <v>431411692</v>
      </c>
      <c r="T101" s="5">
        <v>20598126063</v>
      </c>
    </row>
    <row r="102" spans="3:20" ht="15.5" x14ac:dyDescent="0.35">
      <c r="C102" t="s">
        <v>130</v>
      </c>
      <c r="D102" s="5">
        <v>609925884370</v>
      </c>
      <c r="E102" s="5">
        <v>623747006392</v>
      </c>
      <c r="F102" s="5">
        <v>613967227324</v>
      </c>
      <c r="G102" s="5">
        <v>626542693603</v>
      </c>
      <c r="I102" s="5">
        <v>623747006392</v>
      </c>
      <c r="J102" s="5">
        <v>662880511253</v>
      </c>
      <c r="K102" s="5">
        <v>704375166578</v>
      </c>
      <c r="L102" s="5">
        <v>741971517673</v>
      </c>
      <c r="M102" s="5">
        <v>785394533069</v>
      </c>
      <c r="N102" s="5">
        <v>874122239701</v>
      </c>
      <c r="O102" s="5">
        <v>969977140108</v>
      </c>
      <c r="P102" s="5">
        <v>1006783650557</v>
      </c>
      <c r="Q102" s="5">
        <v>863204498387</v>
      </c>
      <c r="R102" s="5">
        <v>597846993268</v>
      </c>
      <c r="S102" s="5">
        <v>467444933111</v>
      </c>
      <c r="T102" s="5">
        <v>370378066721</v>
      </c>
    </row>
    <row r="103" spans="3:20" ht="15.5" x14ac:dyDescent="0.35">
      <c r="C103" t="s">
        <v>131</v>
      </c>
      <c r="D103" s="5">
        <v>1770725494952</v>
      </c>
      <c r="E103" s="5">
        <v>1684461925573</v>
      </c>
      <c r="F103" s="5">
        <v>1613517598749</v>
      </c>
      <c r="G103" s="5">
        <v>1547518381214</v>
      </c>
      <c r="I103" s="5">
        <v>1684461925573</v>
      </c>
      <c r="J103" s="5">
        <v>1495862407765</v>
      </c>
      <c r="K103" s="5">
        <v>1678832977395</v>
      </c>
      <c r="L103" s="5">
        <v>1542492102329</v>
      </c>
      <c r="M103" s="5">
        <v>1497705774236</v>
      </c>
      <c r="N103" s="5">
        <v>1508823148421</v>
      </c>
      <c r="O103" s="5">
        <v>1985002918764</v>
      </c>
      <c r="P103" s="5">
        <v>1924077678884</v>
      </c>
      <c r="Q103" s="5">
        <v>1845178052680</v>
      </c>
      <c r="R103" s="5">
        <v>1547569937765</v>
      </c>
      <c r="S103" s="5">
        <v>1381126066277</v>
      </c>
      <c r="T103" s="5">
        <v>922263003099</v>
      </c>
    </row>
    <row r="104" spans="3:20" ht="15.5" x14ac:dyDescent="0.35">
      <c r="C104" t="s">
        <v>132</v>
      </c>
    </row>
    <row r="105" spans="3:20" ht="15.5" x14ac:dyDescent="0.35">
      <c r="C105" t="s">
        <v>133</v>
      </c>
    </row>
    <row r="106" spans="3:20" ht="15.5" x14ac:dyDescent="0.35">
      <c r="C106" t="s">
        <v>134</v>
      </c>
      <c r="D106" s="5">
        <v>967174945224</v>
      </c>
      <c r="E106" s="5">
        <v>869677748455</v>
      </c>
      <c r="F106" s="5">
        <v>850791261262</v>
      </c>
      <c r="G106" s="5">
        <v>790356301837</v>
      </c>
      <c r="I106" s="5">
        <v>869677748455</v>
      </c>
      <c r="J106" s="5">
        <v>718156737842</v>
      </c>
      <c r="K106" s="5">
        <v>858130015277</v>
      </c>
      <c r="L106" s="5">
        <v>628259396615</v>
      </c>
      <c r="M106" s="5">
        <v>592176776536</v>
      </c>
      <c r="N106" s="5">
        <v>452864586839</v>
      </c>
      <c r="O106" s="5">
        <v>466632444423</v>
      </c>
      <c r="P106" s="5">
        <v>367885334191</v>
      </c>
      <c r="Q106" s="5">
        <v>363167286099</v>
      </c>
      <c r="R106" s="5">
        <v>362765570316</v>
      </c>
      <c r="S106" s="5">
        <v>291028424069</v>
      </c>
      <c r="T106" s="5">
        <v>361723682987</v>
      </c>
    </row>
    <row r="107" spans="3:20" ht="15.5" x14ac:dyDescent="0.35">
      <c r="C107" t="s">
        <v>136</v>
      </c>
      <c r="M107" s="5">
        <v>205205255017</v>
      </c>
      <c r="N107" s="5">
        <v>109794658110</v>
      </c>
      <c r="O107" s="5">
        <v>135158584044</v>
      </c>
      <c r="P107" s="5">
        <v>122815469534</v>
      </c>
      <c r="Q107" s="5">
        <v>145515811516</v>
      </c>
      <c r="R107" s="5">
        <v>147759495331</v>
      </c>
      <c r="S107" s="5">
        <v>130406391789</v>
      </c>
      <c r="T107" s="5">
        <v>162871542016</v>
      </c>
    </row>
    <row r="108" spans="3:20" ht="15.5" x14ac:dyDescent="0.35">
      <c r="C108" t="s">
        <v>137</v>
      </c>
      <c r="D108" s="5">
        <v>288230336248</v>
      </c>
      <c r="E108" s="5">
        <v>228699848380</v>
      </c>
      <c r="F108" s="5">
        <v>259863010653</v>
      </c>
      <c r="G108" s="5">
        <v>186998668130</v>
      </c>
      <c r="I108" s="5">
        <v>228699848380</v>
      </c>
      <c r="J108" s="5">
        <v>209173860456</v>
      </c>
      <c r="K108" s="5">
        <v>294623546017</v>
      </c>
      <c r="L108" s="5">
        <v>176816287543</v>
      </c>
      <c r="M108" s="5">
        <v>205205255017</v>
      </c>
      <c r="N108" s="5">
        <v>109794658110</v>
      </c>
      <c r="O108" s="5">
        <v>135158584044</v>
      </c>
      <c r="P108" s="5">
        <v>122815469534</v>
      </c>
      <c r="Q108" s="5">
        <v>145515811516</v>
      </c>
      <c r="R108" s="5">
        <v>147759495331</v>
      </c>
      <c r="S108" s="5">
        <v>130406391789</v>
      </c>
      <c r="T108" s="5">
        <v>162871542016</v>
      </c>
    </row>
    <row r="109" spans="3:20" ht="15.5" x14ac:dyDescent="0.35">
      <c r="C109" t="s">
        <v>139</v>
      </c>
      <c r="N109" s="5">
        <v>58409092</v>
      </c>
      <c r="O109" s="5">
        <v>30000000</v>
      </c>
      <c r="P109" s="5">
        <v>388149300</v>
      </c>
      <c r="T109" s="5">
        <v>10626793576</v>
      </c>
    </row>
    <row r="110" spans="3:20" ht="15.5" x14ac:dyDescent="0.35">
      <c r="C110" t="s">
        <v>140</v>
      </c>
      <c r="M110" s="5">
        <v>1141870122</v>
      </c>
      <c r="N110" s="5">
        <v>58409092</v>
      </c>
      <c r="O110" s="5">
        <v>30000000</v>
      </c>
      <c r="P110" s="5">
        <v>388149300</v>
      </c>
      <c r="T110" s="5">
        <v>10626793576</v>
      </c>
    </row>
    <row r="111" spans="3:20" ht="15.5" x14ac:dyDescent="0.35">
      <c r="C111" t="s">
        <v>135</v>
      </c>
      <c r="D111" s="5">
        <v>366676454105</v>
      </c>
      <c r="E111" s="5">
        <v>345376597394</v>
      </c>
      <c r="F111" s="5">
        <v>376991401508</v>
      </c>
      <c r="G111" s="5">
        <v>376936955465</v>
      </c>
      <c r="I111" s="5">
        <v>345376597394</v>
      </c>
      <c r="J111" s="5">
        <v>345702218676</v>
      </c>
      <c r="K111" s="5">
        <v>361436834984</v>
      </c>
      <c r="L111" s="5">
        <v>256833175327</v>
      </c>
      <c r="M111" s="5">
        <v>185842718175</v>
      </c>
      <c r="N111" s="5">
        <v>181269143337</v>
      </c>
      <c r="O111" s="5">
        <v>142379173529</v>
      </c>
      <c r="P111" s="5">
        <v>54220769562</v>
      </c>
      <c r="Q111" s="5">
        <v>14376984693</v>
      </c>
      <c r="R111" s="5">
        <v>14209022400</v>
      </c>
    </row>
    <row r="112" spans="3:20" ht="15.5" x14ac:dyDescent="0.35">
      <c r="C112" t="s">
        <v>138</v>
      </c>
      <c r="D112" s="5">
        <v>2386003306</v>
      </c>
      <c r="E112" s="5">
        <v>1493356546</v>
      </c>
      <c r="F112" s="5">
        <v>1152222960</v>
      </c>
      <c r="G112" s="5">
        <v>1162304592</v>
      </c>
      <c r="I112" s="5">
        <v>1493356546</v>
      </c>
      <c r="J112" s="5">
        <v>1713305488</v>
      </c>
      <c r="K112" s="5">
        <v>1018522274</v>
      </c>
      <c r="L112" s="5">
        <v>336928062</v>
      </c>
      <c r="M112" s="5">
        <v>4535455751</v>
      </c>
      <c r="N112" s="5">
        <v>5476722027</v>
      </c>
      <c r="O112" s="5">
        <v>2911619240</v>
      </c>
      <c r="P112" s="5">
        <v>2257730115</v>
      </c>
      <c r="Q112" s="5">
        <v>1142224854</v>
      </c>
      <c r="R112" s="5">
        <v>1552368422</v>
      </c>
      <c r="S112" s="5">
        <v>4240369964</v>
      </c>
      <c r="T112" s="5">
        <v>12034453764</v>
      </c>
    </row>
    <row r="113" spans="3:20" ht="15.5" x14ac:dyDescent="0.35">
      <c r="C113" t="s">
        <v>142</v>
      </c>
      <c r="D113" s="5">
        <v>9087687153</v>
      </c>
      <c r="E113" s="5">
        <v>4698179952</v>
      </c>
      <c r="F113" s="5">
        <v>1325587302</v>
      </c>
      <c r="G113" s="5">
        <v>6350450455</v>
      </c>
      <c r="I113" s="5">
        <v>4698179952</v>
      </c>
      <c r="J113" s="5">
        <v>9530318368</v>
      </c>
      <c r="K113" s="5">
        <v>6145280325</v>
      </c>
      <c r="L113" s="5">
        <v>6014515994</v>
      </c>
      <c r="M113" s="5">
        <v>4217591807</v>
      </c>
      <c r="N113" s="5">
        <v>2121847592</v>
      </c>
      <c r="O113" s="5">
        <v>5760962913</v>
      </c>
      <c r="P113" s="5">
        <v>2814137995</v>
      </c>
      <c r="Q113" s="5">
        <v>2533442781</v>
      </c>
      <c r="R113" s="5">
        <v>1014976592</v>
      </c>
      <c r="S113" s="5">
        <v>7027789467</v>
      </c>
      <c r="T113" s="5">
        <v>15046620173</v>
      </c>
    </row>
    <row r="114" spans="3:20" ht="15.5" x14ac:dyDescent="0.35">
      <c r="C114" t="s">
        <v>143</v>
      </c>
    </row>
    <row r="115" spans="3:20" ht="15.5" x14ac:dyDescent="0.35">
      <c r="C115" t="s">
        <v>346</v>
      </c>
      <c r="D115" s="5">
        <v>28587419201</v>
      </c>
      <c r="E115" s="5">
        <v>18476838667</v>
      </c>
      <c r="F115" s="5">
        <v>19622112813</v>
      </c>
      <c r="G115" s="5">
        <v>5042614104</v>
      </c>
      <c r="I115" s="5">
        <v>18476838667</v>
      </c>
      <c r="J115" s="5">
        <v>5295843198</v>
      </c>
      <c r="K115" s="5">
        <v>1740603793</v>
      </c>
      <c r="L115" s="5">
        <v>7702079296</v>
      </c>
      <c r="M115" s="5">
        <v>10543707452</v>
      </c>
      <c r="N115" s="5">
        <v>12071873686</v>
      </c>
      <c r="O115" s="5">
        <v>13876012865</v>
      </c>
      <c r="P115" s="5">
        <v>22187040407</v>
      </c>
      <c r="Q115" s="5">
        <v>31883568652</v>
      </c>
      <c r="R115" s="5">
        <v>12329330128</v>
      </c>
      <c r="S115" s="5">
        <v>26674114174</v>
      </c>
      <c r="T115" s="5">
        <v>12800221397</v>
      </c>
    </row>
    <row r="116" spans="3:20" ht="15.5" x14ac:dyDescent="0.35">
      <c r="C116" t="s">
        <v>399</v>
      </c>
      <c r="D116" s="5">
        <v>4491666692</v>
      </c>
      <c r="E116" s="5">
        <v>30216666690</v>
      </c>
      <c r="F116" s="5">
        <v>5941666687</v>
      </c>
      <c r="G116" s="5">
        <v>4375000018</v>
      </c>
      <c r="I116" s="5">
        <v>30216666690</v>
      </c>
      <c r="J116" s="5">
        <v>31007560066</v>
      </c>
      <c r="K116" s="5">
        <v>98303418668</v>
      </c>
      <c r="L116" s="5">
        <v>230154832847</v>
      </c>
      <c r="M116" s="5">
        <v>215931090403</v>
      </c>
      <c r="N116" s="5">
        <v>215931090403</v>
      </c>
      <c r="O116" s="5">
        <v>244135447188</v>
      </c>
      <c r="P116" s="5">
        <v>265639302143</v>
      </c>
      <c r="Q116" s="5">
        <v>192914867433</v>
      </c>
      <c r="R116" s="5">
        <v>19055272556</v>
      </c>
      <c r="S116" s="5">
        <v>27739659893</v>
      </c>
      <c r="T116" s="5">
        <v>43060474315</v>
      </c>
    </row>
    <row r="117" spans="3:20" ht="15.5" x14ac:dyDescent="0.35">
      <c r="C117" t="s">
        <v>146</v>
      </c>
      <c r="D117" s="5">
        <v>30007801942</v>
      </c>
      <c r="E117" s="5">
        <v>42871065946</v>
      </c>
      <c r="F117" s="5">
        <v>62982569615</v>
      </c>
      <c r="G117" s="5">
        <v>66944790747</v>
      </c>
      <c r="I117" s="5">
        <v>42871065946</v>
      </c>
      <c r="J117" s="5">
        <v>76291576141</v>
      </c>
      <c r="K117" s="5">
        <v>72591041378</v>
      </c>
      <c r="L117" s="5">
        <v>42734387171</v>
      </c>
      <c r="M117" s="5">
        <v>46827518645</v>
      </c>
      <c r="N117" s="5">
        <v>48389971831</v>
      </c>
      <c r="O117" s="5">
        <v>68844948213</v>
      </c>
      <c r="P117" s="5">
        <v>63311747092</v>
      </c>
      <c r="Q117" s="5">
        <v>56799064688</v>
      </c>
      <c r="R117" s="5">
        <v>43994007532</v>
      </c>
      <c r="S117" s="5">
        <v>63581201844</v>
      </c>
      <c r="T117" s="5">
        <v>58649088635</v>
      </c>
    </row>
    <row r="118" spans="3:20" ht="15.5" x14ac:dyDescent="0.35">
      <c r="C118" t="s">
        <v>147</v>
      </c>
      <c r="D118" s="5">
        <v>103692689010</v>
      </c>
      <c r="E118" s="5">
        <v>119850405455</v>
      </c>
      <c r="F118" s="5">
        <v>92106231840</v>
      </c>
      <c r="G118" s="5">
        <v>76062487163</v>
      </c>
      <c r="I118" s="5">
        <v>119850405455</v>
      </c>
      <c r="J118" s="5">
        <v>98537736659</v>
      </c>
      <c r="K118" s="5">
        <v>160069973123</v>
      </c>
      <c r="L118" s="5">
        <v>283477483766</v>
      </c>
      <c r="M118" s="5">
        <v>284953932408</v>
      </c>
      <c r="N118" s="5">
        <v>288348007032</v>
      </c>
      <c r="O118" s="5">
        <v>314287329184</v>
      </c>
      <c r="P118" s="5">
        <v>333398930983</v>
      </c>
      <c r="Q118" s="5">
        <v>270424592796</v>
      </c>
      <c r="R118" s="5">
        <v>78054386624</v>
      </c>
      <c r="S118" s="5">
        <v>97765471996</v>
      </c>
      <c r="T118" s="5">
        <v>91398622657</v>
      </c>
    </row>
    <row r="119" spans="3:20" ht="15.5" x14ac:dyDescent="0.35">
      <c r="C119" t="s">
        <v>148</v>
      </c>
      <c r="D119" s="5">
        <v>103692689010</v>
      </c>
      <c r="E119" s="5">
        <v>119850405455</v>
      </c>
      <c r="F119" s="5">
        <v>92106231840</v>
      </c>
      <c r="G119" s="5">
        <v>76062487163</v>
      </c>
      <c r="I119" s="5">
        <v>119850405455</v>
      </c>
      <c r="J119" s="5">
        <v>98537736659</v>
      </c>
      <c r="K119" s="5">
        <v>160069973123</v>
      </c>
      <c r="L119" s="5">
        <v>283477483766</v>
      </c>
      <c r="M119" s="5">
        <v>284953932408</v>
      </c>
      <c r="N119" s="5">
        <v>288348007032</v>
      </c>
      <c r="O119" s="5">
        <v>314287329184</v>
      </c>
      <c r="P119" s="5">
        <v>333398930983</v>
      </c>
      <c r="Q119" s="5">
        <v>270424592796</v>
      </c>
      <c r="R119" s="5">
        <v>78054386624</v>
      </c>
      <c r="S119" s="5">
        <v>97765471996</v>
      </c>
      <c r="T119" s="5">
        <v>91398622657</v>
      </c>
    </row>
    <row r="120" spans="3:20" ht="15.5" x14ac:dyDescent="0.35">
      <c r="C120" t="s">
        <v>150</v>
      </c>
    </row>
    <row r="121" spans="3:20" ht="15.5" x14ac:dyDescent="0.35">
      <c r="C121" t="s">
        <v>151</v>
      </c>
      <c r="D121" s="5">
        <v>38942290401</v>
      </c>
      <c r="E121" s="5">
        <v>54622562614</v>
      </c>
      <c r="F121" s="5">
        <v>31542787932</v>
      </c>
      <c r="G121" s="5">
        <v>15452966744</v>
      </c>
      <c r="I121" s="5">
        <v>54622562614</v>
      </c>
      <c r="J121" s="5">
        <v>42428712415</v>
      </c>
      <c r="K121" s="5">
        <v>106370732223</v>
      </c>
      <c r="L121" s="5">
        <v>237856912143</v>
      </c>
      <c r="M121" s="5">
        <v>226474797855</v>
      </c>
      <c r="N121" s="5">
        <v>228002964089</v>
      </c>
      <c r="O121" s="5">
        <v>258011460053</v>
      </c>
      <c r="P121" s="5">
        <v>287826342550</v>
      </c>
      <c r="Q121" s="5">
        <v>224798436085</v>
      </c>
      <c r="R121" s="5">
        <v>31384602684</v>
      </c>
      <c r="S121" s="5">
        <v>54413774067</v>
      </c>
      <c r="T121" s="5">
        <v>55860695712</v>
      </c>
    </row>
    <row r="122" spans="3:20" ht="15.5" x14ac:dyDescent="0.35">
      <c r="C122" t="s">
        <v>152</v>
      </c>
      <c r="D122" s="5">
        <v>1070867634234</v>
      </c>
      <c r="E122" s="5">
        <v>989528153910</v>
      </c>
      <c r="F122" s="5">
        <v>942897493102</v>
      </c>
      <c r="G122" s="5">
        <v>866418789000</v>
      </c>
      <c r="I122" s="5">
        <v>989528153910</v>
      </c>
      <c r="J122" s="5">
        <v>816694474501</v>
      </c>
      <c r="K122" s="5">
        <v>1018199988400</v>
      </c>
      <c r="L122" s="5">
        <v>911736880381</v>
      </c>
      <c r="M122" s="5">
        <v>877130708944</v>
      </c>
      <c r="N122" s="5">
        <v>741212593871</v>
      </c>
      <c r="O122" s="5">
        <v>780919773607</v>
      </c>
      <c r="P122" s="5">
        <v>701284265174</v>
      </c>
      <c r="Q122" s="5">
        <v>633591878895</v>
      </c>
      <c r="R122" s="5">
        <v>440819956940</v>
      </c>
      <c r="S122" s="5">
        <v>388793896065</v>
      </c>
      <c r="T122" s="5">
        <v>453122305644</v>
      </c>
    </row>
    <row r="123" spans="3:20" ht="15.5" x14ac:dyDescent="0.35">
      <c r="C123" t="s">
        <v>153</v>
      </c>
    </row>
    <row r="124" spans="3:20" ht="15.5" x14ac:dyDescent="0.35">
      <c r="C124" t="s">
        <v>154</v>
      </c>
      <c r="D124" s="5">
        <v>200300000000</v>
      </c>
      <c r="E124" s="5">
        <v>200300000000</v>
      </c>
      <c r="F124" s="5">
        <v>200300000000</v>
      </c>
      <c r="G124" s="5">
        <v>200300000000</v>
      </c>
      <c r="I124" s="5">
        <v>200300000000</v>
      </c>
      <c r="J124" s="5">
        <v>200300000000</v>
      </c>
      <c r="K124" s="5">
        <v>200300000000</v>
      </c>
      <c r="L124" s="5">
        <v>200300000000</v>
      </c>
      <c r="M124" s="5">
        <v>200300000000</v>
      </c>
      <c r="N124" s="5">
        <v>200300000000</v>
      </c>
      <c r="O124" s="5">
        <v>200300000000</v>
      </c>
      <c r="P124" s="5">
        <v>200300000000</v>
      </c>
      <c r="Q124" s="5">
        <v>200300000000</v>
      </c>
      <c r="R124" s="5">
        <v>200300000000</v>
      </c>
      <c r="S124" s="5">
        <v>200300000000</v>
      </c>
      <c r="T124" s="5">
        <v>1177600000</v>
      </c>
    </row>
    <row r="125" spans="3:20" ht="15.5" x14ac:dyDescent="0.35">
      <c r="C125" t="s">
        <v>155</v>
      </c>
      <c r="D125" s="5">
        <v>341060989128</v>
      </c>
      <c r="E125" s="5">
        <v>341060989128</v>
      </c>
      <c r="F125" s="5">
        <v>341060989128</v>
      </c>
      <c r="G125" s="5">
        <v>341060989128</v>
      </c>
      <c r="I125" s="5">
        <v>341060989128</v>
      </c>
      <c r="J125" s="5">
        <v>341060989128</v>
      </c>
      <c r="K125" s="5">
        <v>341060989128</v>
      </c>
      <c r="L125" s="5">
        <v>341060989128</v>
      </c>
      <c r="M125" s="5">
        <v>341060989128</v>
      </c>
      <c r="N125" s="5">
        <v>341060989128</v>
      </c>
      <c r="O125" s="5">
        <v>341060989128</v>
      </c>
      <c r="P125" s="5">
        <v>341060989128</v>
      </c>
      <c r="Q125" s="5">
        <v>341060989128</v>
      </c>
      <c r="R125" s="5">
        <v>340251025864</v>
      </c>
      <c r="S125" s="5">
        <v>340251025864</v>
      </c>
    </row>
    <row r="126" spans="3:20" ht="15.5" x14ac:dyDescent="0.35">
      <c r="C126" t="s">
        <v>156</v>
      </c>
      <c r="D126" s="5">
        <v>127536128820</v>
      </c>
      <c r="E126" s="5">
        <v>122850642457</v>
      </c>
      <c r="F126" s="5">
        <v>98912187883</v>
      </c>
      <c r="G126" s="5">
        <v>109201210723</v>
      </c>
      <c r="I126" s="5">
        <v>122850642457</v>
      </c>
      <c r="J126" s="5">
        <v>106795778095</v>
      </c>
      <c r="K126" s="5">
        <v>93580804987</v>
      </c>
      <c r="L126" s="5">
        <v>57401576415</v>
      </c>
      <c r="M126" s="5">
        <v>50927482504</v>
      </c>
      <c r="N126" s="5">
        <v>199605290898</v>
      </c>
      <c r="O126" s="5">
        <v>642001021561</v>
      </c>
      <c r="P126" s="5">
        <v>670889162240</v>
      </c>
      <c r="Q126" s="5">
        <v>671496119417</v>
      </c>
      <c r="R126" s="5">
        <v>577293447581</v>
      </c>
      <c r="S126" s="5">
        <v>466921778752</v>
      </c>
      <c r="T126" s="5">
        <v>482283278478</v>
      </c>
    </row>
    <row r="127" spans="3:20" ht="15.5" x14ac:dyDescent="0.35">
      <c r="C127" t="s">
        <v>157</v>
      </c>
      <c r="D127" s="5">
        <v>40600000000</v>
      </c>
      <c r="E127" s="5">
        <v>40600000000</v>
      </c>
      <c r="F127" s="5">
        <v>40100000000</v>
      </c>
      <c r="G127" s="5">
        <v>40100000000</v>
      </c>
      <c r="I127" s="5">
        <v>40600000000</v>
      </c>
      <c r="J127" s="5">
        <v>40100000000</v>
      </c>
      <c r="K127" s="5">
        <v>40100000000</v>
      </c>
      <c r="L127" s="5">
        <v>40100000000</v>
      </c>
      <c r="M127" s="5">
        <v>40100000000</v>
      </c>
      <c r="N127" s="5">
        <v>40100000000</v>
      </c>
      <c r="O127" s="5">
        <v>40100000000</v>
      </c>
      <c r="P127" s="5">
        <v>40000000000</v>
      </c>
      <c r="Q127" s="5">
        <v>30000000000</v>
      </c>
      <c r="R127" s="5">
        <v>20000000000</v>
      </c>
      <c r="S127" s="5">
        <v>10000000000</v>
      </c>
    </row>
    <row r="128" spans="3:20" ht="15.5" x14ac:dyDescent="0.35">
      <c r="C128" t="s">
        <v>158</v>
      </c>
      <c r="D128" s="5">
        <v>86936128820</v>
      </c>
      <c r="E128" s="5">
        <v>82250642457</v>
      </c>
      <c r="F128" s="5">
        <v>58812187883</v>
      </c>
      <c r="G128" s="5">
        <v>69101210723</v>
      </c>
      <c r="I128" s="5">
        <v>82250642457</v>
      </c>
      <c r="J128" s="5">
        <v>66695778095</v>
      </c>
      <c r="K128" s="5">
        <v>53480804987</v>
      </c>
      <c r="L128" s="5">
        <v>17301576415</v>
      </c>
      <c r="M128" s="5">
        <v>10827482504</v>
      </c>
      <c r="N128" s="5">
        <v>159505290898</v>
      </c>
      <c r="O128" s="5">
        <v>601901021561</v>
      </c>
      <c r="P128" s="5">
        <v>630889162240</v>
      </c>
      <c r="Q128" s="5">
        <v>641496119417</v>
      </c>
      <c r="R128" s="5">
        <v>557293447581</v>
      </c>
      <c r="S128" s="5">
        <v>456921778752</v>
      </c>
      <c r="T128" s="5">
        <v>482283278478</v>
      </c>
    </row>
    <row r="129" spans="2:20" ht="15.5" x14ac:dyDescent="0.35">
      <c r="C129" t="s">
        <v>159</v>
      </c>
      <c r="D129" s="5">
        <v>127536128820</v>
      </c>
      <c r="E129" s="5">
        <v>122850642457</v>
      </c>
      <c r="F129" s="5">
        <v>98912187883</v>
      </c>
      <c r="G129" s="5">
        <v>109201210723</v>
      </c>
      <c r="I129" s="5">
        <v>122850642457</v>
      </c>
      <c r="J129" s="5">
        <v>106795778095</v>
      </c>
      <c r="K129" s="5">
        <v>93580804987</v>
      </c>
      <c r="L129" s="5">
        <v>57401576415</v>
      </c>
      <c r="M129" s="5">
        <v>50927482504</v>
      </c>
      <c r="N129" s="5">
        <v>199605290898</v>
      </c>
      <c r="O129" s="5">
        <v>642001021561</v>
      </c>
      <c r="P129" s="5">
        <v>670889162240</v>
      </c>
      <c r="Q129" s="5">
        <v>671496119417</v>
      </c>
      <c r="R129" s="5">
        <v>577293447581</v>
      </c>
      <c r="S129" s="5">
        <v>466921778752</v>
      </c>
      <c r="T129" s="5">
        <v>482283278478</v>
      </c>
    </row>
    <row r="130" spans="2:20" ht="15.5" x14ac:dyDescent="0.35">
      <c r="C130" t="s">
        <v>160</v>
      </c>
      <c r="D130" s="5">
        <v>7727731093</v>
      </c>
      <c r="E130" s="5">
        <v>7489128401</v>
      </c>
      <c r="F130" s="5">
        <v>7240782155</v>
      </c>
      <c r="G130" s="5">
        <v>7431245882</v>
      </c>
      <c r="I130" s="5">
        <v>7489128401</v>
      </c>
      <c r="J130" s="5">
        <v>7031955371</v>
      </c>
      <c r="K130" s="5">
        <v>5306653402</v>
      </c>
      <c r="L130" s="5">
        <v>10329183637</v>
      </c>
      <c r="M130" s="5">
        <v>4153695220</v>
      </c>
      <c r="N130" s="5">
        <v>11010141779</v>
      </c>
      <c r="O130" s="5">
        <v>8471762967</v>
      </c>
      <c r="P130" s="5">
        <v>3146769854</v>
      </c>
      <c r="Q130" s="5">
        <v>657646967</v>
      </c>
      <c r="R130" s="5">
        <v>631622235</v>
      </c>
      <c r="S130" s="5">
        <v>605938993</v>
      </c>
      <c r="T130" s="5">
        <v>442961538</v>
      </c>
    </row>
    <row r="131" spans="2:20" ht="15.5" x14ac:dyDescent="0.35">
      <c r="C131" t="s">
        <v>9</v>
      </c>
      <c r="D131" s="5">
        <v>699857860718</v>
      </c>
      <c r="E131" s="5">
        <v>694933771663</v>
      </c>
      <c r="F131" s="5">
        <v>670620105647</v>
      </c>
      <c r="G131" s="5">
        <v>681099592214</v>
      </c>
      <c r="I131" s="5">
        <v>694933771663</v>
      </c>
      <c r="J131" s="5">
        <v>679167933264</v>
      </c>
      <c r="K131" s="5">
        <v>660632988995</v>
      </c>
      <c r="L131" s="5">
        <v>630755221948</v>
      </c>
      <c r="M131" s="5">
        <v>620575065292</v>
      </c>
      <c r="N131" s="5">
        <v>767610554550</v>
      </c>
      <c r="O131" s="5">
        <v>1204083145157</v>
      </c>
      <c r="P131" s="5">
        <v>1222793413710</v>
      </c>
      <c r="Q131" s="5">
        <v>1211586173785</v>
      </c>
      <c r="R131" s="5">
        <v>1106749980825</v>
      </c>
      <c r="S131" s="5">
        <v>992332170212</v>
      </c>
      <c r="T131" s="5">
        <v>469140697455</v>
      </c>
    </row>
    <row r="132" spans="2:20" ht="15.5" x14ac:dyDescent="0.35">
      <c r="C132" t="s">
        <v>161</v>
      </c>
      <c r="D132" s="5">
        <v>1770725494952</v>
      </c>
      <c r="E132" s="5">
        <v>1684461925573</v>
      </c>
      <c r="F132" s="5">
        <v>1613517598749</v>
      </c>
      <c r="G132" s="5">
        <v>1547518381214</v>
      </c>
      <c r="I132" s="5">
        <v>1684461925573</v>
      </c>
      <c r="J132" s="5">
        <v>1495862407765</v>
      </c>
      <c r="K132" s="5">
        <v>1678832977395</v>
      </c>
      <c r="L132" s="5">
        <v>1542492102329</v>
      </c>
      <c r="M132" s="5">
        <v>1497705774236</v>
      </c>
      <c r="N132" s="5">
        <v>1508823148421</v>
      </c>
      <c r="O132" s="5">
        <v>1985002918764</v>
      </c>
      <c r="P132" s="5">
        <v>1924077678884</v>
      </c>
      <c r="Q132" s="5">
        <v>1845178052680</v>
      </c>
      <c r="R132" s="5">
        <v>1547569937765</v>
      </c>
      <c r="S132" s="5">
        <v>1381126066277</v>
      </c>
      <c r="T132" s="5">
        <v>922263003099</v>
      </c>
    </row>
    <row r="133" spans="2:20" ht="15.5" x14ac:dyDescent="0.35">
      <c r="C133" t="s">
        <v>162</v>
      </c>
      <c r="D133" s="5">
        <v>2003000000</v>
      </c>
      <c r="E133" s="5">
        <v>2003000000</v>
      </c>
      <c r="F133" s="5">
        <v>2003000000</v>
      </c>
      <c r="G133" s="5">
        <v>2003000000</v>
      </c>
      <c r="I133" s="5">
        <v>2003000000</v>
      </c>
      <c r="J133" s="5">
        <v>2003000000</v>
      </c>
      <c r="K133" s="5">
        <v>2003000000</v>
      </c>
      <c r="L133" s="5">
        <v>2003000000</v>
      </c>
      <c r="M133" s="5">
        <v>2003000000</v>
      </c>
      <c r="N133" s="5">
        <v>2003000000</v>
      </c>
      <c r="O133" s="5">
        <v>2003000000</v>
      </c>
      <c r="P133" s="5">
        <v>2003000000</v>
      </c>
      <c r="Q133" s="5">
        <v>2003000000</v>
      </c>
      <c r="R133" s="5">
        <v>2003000000</v>
      </c>
      <c r="S133" s="5">
        <v>2003000000</v>
      </c>
      <c r="T133" s="5">
        <v>11776</v>
      </c>
    </row>
    <row r="135" spans="2:20" ht="15.5" x14ac:dyDescent="0.35">
      <c r="B135" t="s">
        <v>163</v>
      </c>
      <c r="C135" t="s">
        <v>164</v>
      </c>
      <c r="D135" s="5">
        <v>-907672286</v>
      </c>
      <c r="E135" s="5">
        <v>52925861442</v>
      </c>
      <c r="F135" s="5">
        <v>6449483395</v>
      </c>
      <c r="G135" s="5">
        <v>-26798840943</v>
      </c>
      <c r="I135" s="5">
        <v>69910185380</v>
      </c>
      <c r="J135" s="5">
        <v>145353024027</v>
      </c>
      <c r="K135" s="5">
        <v>35845183038</v>
      </c>
      <c r="L135" s="5">
        <v>-2760438980</v>
      </c>
      <c r="M135" s="5">
        <v>7311442495</v>
      </c>
      <c r="N135" s="5">
        <v>-19587278152</v>
      </c>
      <c r="O135" s="5">
        <v>69473721681</v>
      </c>
      <c r="P135" s="5">
        <v>190557741616</v>
      </c>
      <c r="Q135" s="5">
        <v>222217510326</v>
      </c>
      <c r="R135" s="5">
        <v>112690013763</v>
      </c>
      <c r="S135" s="5">
        <v>97157129199</v>
      </c>
      <c r="T135" s="5">
        <v>147509430237</v>
      </c>
    </row>
    <row r="136" spans="2:20" ht="15.5" x14ac:dyDescent="0.35">
      <c r="C136" t="s">
        <v>347</v>
      </c>
      <c r="D136" s="5">
        <v>314504754618</v>
      </c>
      <c r="E136" s="5">
        <v>499860870332</v>
      </c>
      <c r="F136" s="5">
        <v>270159071966</v>
      </c>
      <c r="G136" s="5">
        <v>236588790462</v>
      </c>
      <c r="I136" s="5">
        <v>1336548400155</v>
      </c>
      <c r="J136" s="5">
        <v>1297735176252</v>
      </c>
      <c r="K136" s="5">
        <v>1115723004274</v>
      </c>
      <c r="L136" s="5">
        <v>953607673503</v>
      </c>
      <c r="M136" s="5">
        <v>779986011133</v>
      </c>
      <c r="N136" s="5">
        <v>745462733120</v>
      </c>
      <c r="O136" s="5">
        <v>917699904151</v>
      </c>
      <c r="P136" s="5">
        <v>1079323075090</v>
      </c>
      <c r="Q136" s="5">
        <v>1157039988406</v>
      </c>
      <c r="R136" s="5">
        <v>921237834810</v>
      </c>
      <c r="S136" s="5">
        <v>975653330542</v>
      </c>
      <c r="T136" s="5">
        <v>1107595892594</v>
      </c>
    </row>
    <row r="137" spans="2:20" ht="15.5" x14ac:dyDescent="0.35">
      <c r="C137" t="s">
        <v>349</v>
      </c>
      <c r="D137" s="5">
        <v>-272403141624</v>
      </c>
      <c r="E137" s="5">
        <v>-251304989885</v>
      </c>
      <c r="F137" s="5">
        <v>-225592612400</v>
      </c>
      <c r="G137" s="5">
        <v>-228285221624</v>
      </c>
      <c r="I137" s="5">
        <v>-959051169189</v>
      </c>
      <c r="J137" s="5">
        <v>-878819081325</v>
      </c>
      <c r="K137" s="5">
        <v>-824075303431</v>
      </c>
      <c r="L137" s="5">
        <v>-704083676820</v>
      </c>
      <c r="M137" s="5">
        <v>-648951762500</v>
      </c>
      <c r="N137" s="5">
        <v>-628119955188</v>
      </c>
      <c r="O137" s="5">
        <v>-733353259209</v>
      </c>
      <c r="P137" s="5">
        <v>-770090332518</v>
      </c>
      <c r="Q137" s="5">
        <v>-826848709411</v>
      </c>
      <c r="R137" s="5">
        <v>-697291531863</v>
      </c>
      <c r="S137" s="5">
        <v>-753151819280</v>
      </c>
      <c r="T137" s="5">
        <v>-888939998301</v>
      </c>
    </row>
    <row r="138" spans="2:20" ht="15.5" x14ac:dyDescent="0.35">
      <c r="C138" t="s">
        <v>2416</v>
      </c>
      <c r="F138" s="5">
        <v>51534919145</v>
      </c>
      <c r="G138" s="5">
        <v>-51534919145</v>
      </c>
      <c r="P138" s="5">
        <v>-109818376575</v>
      </c>
    </row>
    <row r="139" spans="2:20" ht="15.5" x14ac:dyDescent="0.35">
      <c r="C139" t="s">
        <v>1789</v>
      </c>
      <c r="D139" s="5">
        <v>-33173869368</v>
      </c>
      <c r="E139" s="5">
        <v>-184287487202</v>
      </c>
      <c r="F139" s="5">
        <v>-79040764668</v>
      </c>
      <c r="G139" s="5">
        <v>27601200127</v>
      </c>
      <c r="I139" s="5">
        <v>-263328251870</v>
      </c>
      <c r="J139" s="5">
        <v>-225633726037</v>
      </c>
      <c r="K139" s="5">
        <v>-204898361868</v>
      </c>
      <c r="L139" s="5">
        <v>-206715874566</v>
      </c>
      <c r="M139" s="5">
        <v>-82512443121</v>
      </c>
      <c r="N139" s="5">
        <v>-92702212630</v>
      </c>
      <c r="O139" s="5">
        <v>-100287849886</v>
      </c>
      <c r="P139" s="5">
        <v>-12829579528</v>
      </c>
      <c r="Q139" s="5">
        <v>-95102778491</v>
      </c>
      <c r="R139" s="5">
        <v>-102948561330</v>
      </c>
      <c r="S139" s="5">
        <v>-70912650076</v>
      </c>
      <c r="T139" s="5">
        <v>-33215463117</v>
      </c>
    </row>
    <row r="140" spans="2:20" ht="15.5" x14ac:dyDescent="0.35">
      <c r="C140" t="s">
        <v>172</v>
      </c>
      <c r="D140" s="5">
        <v>-684087693</v>
      </c>
      <c r="E140" s="5">
        <v>93966063</v>
      </c>
      <c r="F140" s="5">
        <v>-697366982</v>
      </c>
      <c r="G140" s="5">
        <v>-1681045903</v>
      </c>
      <c r="I140" s="5">
        <v>-3070499295</v>
      </c>
      <c r="J140" s="5">
        <v>-2721033865</v>
      </c>
      <c r="K140" s="5">
        <v>-2503143845</v>
      </c>
      <c r="L140" s="5">
        <v>-3500101032</v>
      </c>
      <c r="M140" s="5">
        <v>-1268486862</v>
      </c>
      <c r="N140" s="5">
        <v>-2338624096</v>
      </c>
      <c r="O140" s="5">
        <v>-3299553112</v>
      </c>
      <c r="Q140" s="5">
        <v>-3213688462</v>
      </c>
      <c r="R140" s="5">
        <v>-3810586465</v>
      </c>
      <c r="S140" s="5">
        <v>-42901421764</v>
      </c>
      <c r="T140" s="5">
        <v>-25694389213</v>
      </c>
    </row>
    <row r="141" spans="2:20" ht="15.5" x14ac:dyDescent="0.35">
      <c r="C141" t="s">
        <v>352</v>
      </c>
      <c r="D141" s="5">
        <v>-9163111863</v>
      </c>
      <c r="E141" s="5">
        <v>-11456100780</v>
      </c>
      <c r="F141" s="5">
        <v>-9927675465</v>
      </c>
      <c r="G141" s="5">
        <v>-9520248926</v>
      </c>
      <c r="I141" s="5">
        <v>-41281246510</v>
      </c>
      <c r="J141" s="5">
        <v>-45298259040</v>
      </c>
      <c r="K141" s="5">
        <v>-48426123454</v>
      </c>
      <c r="L141" s="5">
        <v>-42096320052</v>
      </c>
      <c r="M141" s="5">
        <v>-39992837955</v>
      </c>
      <c r="N141" s="5">
        <v>-42496161364</v>
      </c>
      <c r="O141" s="5">
        <v>-14048084545</v>
      </c>
      <c r="Q141" s="5">
        <v>-11233059877</v>
      </c>
      <c r="R141" s="5">
        <v>-12672795199</v>
      </c>
      <c r="S141" s="5">
        <v>-15590686185</v>
      </c>
      <c r="T141" s="5">
        <v>-13109486531</v>
      </c>
    </row>
    <row r="142" spans="2:20" ht="15.5" x14ac:dyDescent="0.35">
      <c r="C142" t="s">
        <v>177</v>
      </c>
      <c r="D142" s="5">
        <v>11783644</v>
      </c>
      <c r="E142" s="5">
        <v>19602914</v>
      </c>
      <c r="F142" s="5">
        <v>13911799</v>
      </c>
      <c r="G142" s="5">
        <v>32604066</v>
      </c>
      <c r="I142" s="5">
        <v>92952089</v>
      </c>
      <c r="J142" s="5">
        <v>89948042</v>
      </c>
      <c r="K142" s="5">
        <v>25111362</v>
      </c>
      <c r="L142" s="5">
        <v>27859987</v>
      </c>
      <c r="M142" s="5">
        <v>50961800</v>
      </c>
      <c r="N142" s="5">
        <v>606942006</v>
      </c>
      <c r="O142" s="5">
        <v>2762564282</v>
      </c>
      <c r="P142" s="5">
        <v>3972955147</v>
      </c>
      <c r="Q142" s="5">
        <v>1575758161</v>
      </c>
      <c r="R142" s="5">
        <v>8175653810</v>
      </c>
      <c r="S142" s="5">
        <v>4060375962</v>
      </c>
      <c r="T142" s="5">
        <v>872874805</v>
      </c>
    </row>
    <row r="143" spans="2:20" ht="15.5" x14ac:dyDescent="0.35">
      <c r="C143" t="s">
        <v>179</v>
      </c>
      <c r="D143" s="5">
        <v>-1054599315</v>
      </c>
      <c r="E143" s="5">
        <v>-40349362131</v>
      </c>
      <c r="F143" s="5">
        <v>1973190895</v>
      </c>
      <c r="G143" s="5">
        <v>14132340131</v>
      </c>
      <c r="I143" s="5">
        <v>-43619049675</v>
      </c>
      <c r="J143" s="5">
        <v>-104162275709</v>
      </c>
      <c r="K143" s="5">
        <v>-2737933505</v>
      </c>
      <c r="L143" s="5">
        <v>73710623174</v>
      </c>
      <c r="M143" s="5">
        <v>-15979778582</v>
      </c>
      <c r="N143" s="5">
        <v>-19000793705</v>
      </c>
      <c r="O143" s="5">
        <v>32961779185</v>
      </c>
      <c r="P143" s="5">
        <v>58544625301</v>
      </c>
      <c r="Q143" s="5">
        <v>120163728630</v>
      </c>
      <c r="R143" s="5">
        <v>-43833207559</v>
      </c>
      <c r="S143" s="5">
        <v>256250629272</v>
      </c>
      <c r="T143" s="5">
        <v>13782924048</v>
      </c>
    </row>
    <row r="144" spans="2:20" ht="15.5" x14ac:dyDescent="0.35">
      <c r="C144" t="s">
        <v>180</v>
      </c>
      <c r="D144" s="5">
        <v>-3818748550</v>
      </c>
      <c r="E144" s="5">
        <v>-4298098938</v>
      </c>
      <c r="F144" s="5">
        <v>-18096882678</v>
      </c>
      <c r="G144" s="5">
        <v>7967102851</v>
      </c>
      <c r="I144" s="5">
        <v>-31842002956</v>
      </c>
      <c r="J144" s="5">
        <v>-28362577220</v>
      </c>
      <c r="K144" s="5">
        <v>-31169016467</v>
      </c>
      <c r="L144" s="5">
        <v>-70480778433</v>
      </c>
      <c r="M144" s="5">
        <v>-18117711300</v>
      </c>
      <c r="N144" s="5">
        <v>-32960006088</v>
      </c>
      <c r="O144" s="5">
        <v>-107111971064</v>
      </c>
      <c r="P144" s="5">
        <v>-256831270530</v>
      </c>
      <c r="Q144" s="5">
        <v>-335982183762</v>
      </c>
      <c r="R144" s="5">
        <v>-248291270106</v>
      </c>
      <c r="S144" s="5">
        <v>-148121728474</v>
      </c>
      <c r="T144" s="5">
        <v>-105610425978</v>
      </c>
    </row>
    <row r="145" spans="3:20" ht="15.5" x14ac:dyDescent="0.35">
      <c r="C145" t="s">
        <v>181</v>
      </c>
      <c r="D145" s="5">
        <v>-3435127500</v>
      </c>
      <c r="E145" s="5">
        <v>-17258092874</v>
      </c>
      <c r="F145" s="5">
        <v>-5121328978</v>
      </c>
      <c r="G145" s="5">
        <v>-2776167449</v>
      </c>
      <c r="I145" s="5">
        <v>-27280030292</v>
      </c>
      <c r="J145" s="5">
        <v>-15677699379</v>
      </c>
      <c r="K145" s="5">
        <v>-21863580467</v>
      </c>
      <c r="L145" s="5">
        <v>-61184752433</v>
      </c>
      <c r="M145" s="5">
        <v>-5812598973</v>
      </c>
      <c r="N145" s="5">
        <v>-19141308478</v>
      </c>
      <c r="O145" s="5">
        <v>-108195757735</v>
      </c>
      <c r="P145" s="5">
        <v>-248724354505</v>
      </c>
      <c r="Q145" s="5">
        <v>-321980812829</v>
      </c>
      <c r="R145" s="5">
        <v>-242157692732</v>
      </c>
      <c r="S145" s="5">
        <v>-175212228474</v>
      </c>
    </row>
    <row r="146" spans="3:20" ht="15.5" x14ac:dyDescent="0.35">
      <c r="C146" t="s">
        <v>186</v>
      </c>
      <c r="D146" s="5">
        <v>-383621050</v>
      </c>
      <c r="G146" s="5">
        <v>15289683200</v>
      </c>
      <c r="O146" s="5">
        <v>-1294414750</v>
      </c>
      <c r="P146" s="5">
        <v>-2042640298</v>
      </c>
      <c r="Q146" s="5">
        <v>-2970169933</v>
      </c>
      <c r="R146" s="5">
        <v>-932175466</v>
      </c>
    </row>
    <row r="147" spans="3:20" ht="15.5" x14ac:dyDescent="0.35">
      <c r="C147" t="s">
        <v>522</v>
      </c>
      <c r="P147" s="5">
        <v>-245000000</v>
      </c>
    </row>
    <row r="148" spans="3:20" ht="15.5" x14ac:dyDescent="0.35">
      <c r="C148" t="s">
        <v>590</v>
      </c>
      <c r="M148" s="5">
        <v>-3726432600</v>
      </c>
      <c r="N148" s="5">
        <v>-492915000</v>
      </c>
    </row>
    <row r="149" spans="3:20" ht="15.5" x14ac:dyDescent="0.35">
      <c r="C149" t="s">
        <v>2417</v>
      </c>
      <c r="E149" s="5">
        <v>15657389800</v>
      </c>
      <c r="F149" s="5">
        <v>-12975553700</v>
      </c>
      <c r="G149" s="5">
        <v>-4546412900</v>
      </c>
      <c r="I149" s="5">
        <v>-1864576800</v>
      </c>
      <c r="J149" s="5">
        <v>-12844337300</v>
      </c>
      <c r="K149" s="5">
        <v>-9305436000</v>
      </c>
      <c r="L149" s="5">
        <v>-9304026000</v>
      </c>
      <c r="M149" s="5">
        <v>-8578679727</v>
      </c>
      <c r="N149" s="5">
        <v>-15044431705</v>
      </c>
      <c r="O149" s="5">
        <v>-11127139034</v>
      </c>
      <c r="P149" s="5">
        <v>-7017871000</v>
      </c>
      <c r="Q149" s="5">
        <v>-11031201000</v>
      </c>
      <c r="R149" s="5">
        <v>-7381401908</v>
      </c>
    </row>
    <row r="150" spans="3:20" ht="15.5" x14ac:dyDescent="0.35">
      <c r="C150" t="s">
        <v>412</v>
      </c>
      <c r="E150" s="5">
        <v>135135136</v>
      </c>
      <c r="I150" s="5">
        <v>135135136</v>
      </c>
      <c r="J150" s="5">
        <v>159459459</v>
      </c>
      <c r="L150" s="5">
        <v>8000000</v>
      </c>
      <c r="N150" s="5">
        <v>347727273</v>
      </c>
      <c r="O150" s="5">
        <v>13505340455</v>
      </c>
      <c r="P150" s="5">
        <v>448595273</v>
      </c>
      <c r="R150" s="5">
        <v>2180000000</v>
      </c>
      <c r="S150" s="5">
        <v>1053000000</v>
      </c>
      <c r="T150" s="5">
        <v>-105644425978</v>
      </c>
    </row>
    <row r="151" spans="3:20" ht="15.5" x14ac:dyDescent="0.35">
      <c r="C151" t="s">
        <v>633</v>
      </c>
      <c r="P151" s="5">
        <v>750000000</v>
      </c>
    </row>
    <row r="152" spans="3:20" ht="15.5" x14ac:dyDescent="0.35">
      <c r="C152" t="s">
        <v>583</v>
      </c>
      <c r="E152" s="5">
        <v>-2832531000</v>
      </c>
      <c r="I152" s="5">
        <v>-2832531000</v>
      </c>
      <c r="N152" s="5">
        <v>1370921822</v>
      </c>
      <c r="S152" s="5">
        <v>26037500000</v>
      </c>
      <c r="T152" s="5">
        <v>34000000</v>
      </c>
    </row>
    <row r="153" spans="3:20" ht="15.5" x14ac:dyDescent="0.35">
      <c r="C153" t="s">
        <v>197</v>
      </c>
      <c r="D153" s="5">
        <v>-1054599315</v>
      </c>
      <c r="E153" s="5">
        <v>-40349362131</v>
      </c>
      <c r="F153" s="5">
        <v>1973190895</v>
      </c>
      <c r="G153" s="5">
        <v>14132340131</v>
      </c>
      <c r="I153" s="5">
        <v>-43619049675</v>
      </c>
      <c r="J153" s="5">
        <v>-104162275709</v>
      </c>
      <c r="K153" s="5">
        <v>-2737933505</v>
      </c>
      <c r="L153" s="5">
        <v>73710623174</v>
      </c>
      <c r="M153" s="5">
        <v>-15979778582</v>
      </c>
      <c r="N153" s="5">
        <v>-19000793705</v>
      </c>
      <c r="O153" s="5">
        <v>32961779185</v>
      </c>
      <c r="P153" s="5">
        <v>58544625301</v>
      </c>
      <c r="Q153" s="5">
        <v>120163728630</v>
      </c>
      <c r="R153" s="5">
        <v>-43833207559</v>
      </c>
      <c r="S153" s="5">
        <v>256250629272</v>
      </c>
      <c r="T153" s="5">
        <v>13782924048</v>
      </c>
    </row>
    <row r="154" spans="3:20" ht="15.5" x14ac:dyDescent="0.35">
      <c r="C154" t="s">
        <v>1790</v>
      </c>
      <c r="S154" s="5">
        <v>370551025864</v>
      </c>
    </row>
    <row r="155" spans="3:20" ht="15.5" x14ac:dyDescent="0.35">
      <c r="C155" t="s">
        <v>204</v>
      </c>
      <c r="L155" s="5">
        <v>2103891862530</v>
      </c>
      <c r="M155" s="5">
        <v>1135658013411</v>
      </c>
      <c r="N155" s="5">
        <v>82707192258</v>
      </c>
      <c r="O155" s="5">
        <v>326464669766</v>
      </c>
      <c r="P155" s="5">
        <v>188898211088</v>
      </c>
      <c r="Q155" s="5">
        <v>252018691035</v>
      </c>
      <c r="R155" s="5">
        <v>33943910286</v>
      </c>
      <c r="S155" s="5">
        <v>66000000000</v>
      </c>
      <c r="T155" s="5">
        <v>75181904786</v>
      </c>
    </row>
    <row r="156" spans="3:20" ht="15.5" x14ac:dyDescent="0.35">
      <c r="C156" t="s">
        <v>205</v>
      </c>
      <c r="D156" s="5">
        <v>-431975237062</v>
      </c>
      <c r="E156" s="5">
        <v>-874101241809</v>
      </c>
      <c r="F156" s="5">
        <v>18089744078</v>
      </c>
      <c r="G156" s="5">
        <v>-547020209799</v>
      </c>
      <c r="I156" s="5">
        <v>-1870349154711</v>
      </c>
      <c r="J156" s="5">
        <v>-1406244031170</v>
      </c>
      <c r="K156" s="5">
        <v>-1457634038728</v>
      </c>
    </row>
    <row r="157" spans="3:20" ht="15.5" x14ac:dyDescent="0.35">
      <c r="C157" t="s">
        <v>206</v>
      </c>
      <c r="D157" s="5">
        <v>-25724999999</v>
      </c>
      <c r="E157" s="5">
        <v>-72885165218</v>
      </c>
      <c r="F157" s="5">
        <v>-25220977542</v>
      </c>
      <c r="G157" s="5">
        <v>18124999998</v>
      </c>
      <c r="I157" s="5">
        <v>-98106142760</v>
      </c>
      <c r="J157" s="5">
        <v>-71233333331</v>
      </c>
      <c r="K157" s="5">
        <v>-41416666667</v>
      </c>
    </row>
    <row r="158" spans="3:20" ht="15.5" x14ac:dyDescent="0.35">
      <c r="C158" t="s">
        <v>207</v>
      </c>
      <c r="D158" s="5">
        <v>436030177937</v>
      </c>
      <c r="E158" s="5">
        <v>918801571242</v>
      </c>
      <c r="F158" s="5">
        <v>-3733764916</v>
      </c>
      <c r="G158" s="5">
        <v>542471251417</v>
      </c>
      <c r="I158" s="5">
        <v>1925023533429</v>
      </c>
      <c r="J158" s="5">
        <v>1390509414862</v>
      </c>
      <c r="K158" s="5">
        <v>1504237698380</v>
      </c>
      <c r="L158" s="5">
        <v>2103891862530</v>
      </c>
      <c r="M158" s="5">
        <v>1135658013411</v>
      </c>
      <c r="N158" s="5">
        <v>82707192258</v>
      </c>
      <c r="O158" s="5">
        <v>326464669766</v>
      </c>
      <c r="P158" s="5">
        <v>188898211088</v>
      </c>
      <c r="Q158" s="5">
        <v>252018691035</v>
      </c>
      <c r="R158" s="5">
        <v>33943910286</v>
      </c>
      <c r="S158" s="5">
        <v>66000000000</v>
      </c>
      <c r="T158" s="5">
        <v>75181904786</v>
      </c>
    </row>
    <row r="159" spans="3:20" ht="15.5" x14ac:dyDescent="0.35">
      <c r="C159" t="s">
        <v>208</v>
      </c>
      <c r="L159" s="5">
        <v>-2020589627550</v>
      </c>
      <c r="M159" s="5">
        <v>-1131084438573</v>
      </c>
      <c r="N159" s="5">
        <v>-82837961441</v>
      </c>
      <c r="O159" s="5">
        <v>-243621538515</v>
      </c>
      <c r="P159" s="5">
        <v>-67305536674</v>
      </c>
      <c r="Q159" s="5">
        <v>-76354658306</v>
      </c>
      <c r="R159" s="5">
        <v>-43617664826</v>
      </c>
      <c r="S159" s="5">
        <v>-91067390367</v>
      </c>
      <c r="T159" s="5">
        <v>-54089998367</v>
      </c>
    </row>
    <row r="160" spans="3:20" ht="15.5" x14ac:dyDescent="0.35">
      <c r="C160" t="s">
        <v>209</v>
      </c>
      <c r="D160" s="5">
        <v>-457700237061</v>
      </c>
      <c r="E160" s="5">
        <v>-946986407027</v>
      </c>
      <c r="F160" s="5">
        <v>-7131233464</v>
      </c>
      <c r="G160" s="5">
        <v>-528895209801</v>
      </c>
      <c r="I160" s="5">
        <v>-1968455297471</v>
      </c>
      <c r="J160" s="5">
        <v>-1477477364501</v>
      </c>
      <c r="K160" s="5">
        <v>-1499050705395</v>
      </c>
      <c r="L160" s="5">
        <v>-2020589627550</v>
      </c>
      <c r="M160" s="5">
        <v>-1131084438573</v>
      </c>
      <c r="N160" s="5">
        <v>-82837961441</v>
      </c>
      <c r="O160" s="5">
        <v>-243621538515</v>
      </c>
      <c r="P160" s="5">
        <v>-67305536674</v>
      </c>
      <c r="Q160" s="5">
        <v>-76354658306</v>
      </c>
      <c r="R160" s="5">
        <v>-43617664826</v>
      </c>
      <c r="S160" s="5">
        <v>-91067390367</v>
      </c>
      <c r="T160" s="5">
        <v>-54089998367</v>
      </c>
    </row>
    <row r="161" spans="2:20" ht="15.5" x14ac:dyDescent="0.35">
      <c r="C161" t="s">
        <v>2060</v>
      </c>
      <c r="E161" s="5">
        <v>-46814081648</v>
      </c>
      <c r="F161" s="5">
        <v>30021161097</v>
      </c>
      <c r="I161" s="5">
        <v>-16792920551</v>
      </c>
      <c r="J161" s="5">
        <v>-6354326070</v>
      </c>
      <c r="K161" s="5">
        <v>-5096926490</v>
      </c>
    </row>
    <row r="162" spans="2:20" ht="15.5" x14ac:dyDescent="0.35">
      <c r="C162" t="s">
        <v>2241</v>
      </c>
      <c r="D162" s="5">
        <v>21741323088</v>
      </c>
      <c r="E162" s="5">
        <v>27445634918</v>
      </c>
      <c r="F162" s="5">
        <v>-4779250001</v>
      </c>
      <c r="G162" s="5">
        <v>4779250001</v>
      </c>
      <c r="I162" s="5">
        <v>27445634918</v>
      </c>
    </row>
    <row r="163" spans="2:20" ht="15.5" x14ac:dyDescent="0.35">
      <c r="C163" t="s">
        <v>561</v>
      </c>
      <c r="F163" s="5">
        <v>5532171859</v>
      </c>
      <c r="G163" s="5">
        <v>-5532171859</v>
      </c>
    </row>
    <row r="164" spans="2:20" ht="15.5" x14ac:dyDescent="0.35">
      <c r="C164" t="s">
        <v>212</v>
      </c>
      <c r="E164" s="5">
        <v>7203920384</v>
      </c>
      <c r="F164" s="5">
        <v>-7920893680</v>
      </c>
      <c r="G164" s="5">
        <v>-826037677</v>
      </c>
      <c r="I164" s="5">
        <v>-825000000</v>
      </c>
      <c r="J164" s="5">
        <v>-825000000</v>
      </c>
      <c r="K164" s="5">
        <v>-825000000</v>
      </c>
    </row>
    <row r="165" spans="2:20" ht="15.5" x14ac:dyDescent="0.35">
      <c r="C165" t="s">
        <v>2418</v>
      </c>
    </row>
    <row r="166" spans="2:20" ht="15.5" x14ac:dyDescent="0.35">
      <c r="C166" t="s">
        <v>2419</v>
      </c>
      <c r="D166" s="5">
        <v>-1125863279</v>
      </c>
      <c r="G166" s="5">
        <v>2135258050</v>
      </c>
      <c r="L166" s="5">
        <v>-7588611806</v>
      </c>
      <c r="M166" s="5">
        <v>-10538353420</v>
      </c>
      <c r="N166" s="5">
        <v>-18870024522</v>
      </c>
      <c r="O166" s="5">
        <v>-29851352066</v>
      </c>
      <c r="P166" s="5">
        <v>-33003049113</v>
      </c>
      <c r="Q166" s="5">
        <v>-35470304099</v>
      </c>
      <c r="R166" s="5">
        <v>-24144453019</v>
      </c>
      <c r="S166" s="5">
        <v>-15055406225</v>
      </c>
      <c r="T166" s="5">
        <v>-7308982371</v>
      </c>
    </row>
    <row r="167" spans="2:20" ht="15.5" x14ac:dyDescent="0.35">
      <c r="C167" t="s">
        <v>1027</v>
      </c>
      <c r="F167" s="5">
        <v>-10015000000</v>
      </c>
      <c r="I167" s="5">
        <v>-10015000000</v>
      </c>
      <c r="J167" s="5">
        <v>-10015000000</v>
      </c>
      <c r="K167" s="5">
        <v>-2003000000</v>
      </c>
      <c r="L167" s="5">
        <v>-2003000000</v>
      </c>
      <c r="M167" s="5">
        <v>-10015000000</v>
      </c>
      <c r="O167" s="5">
        <v>-20030000000</v>
      </c>
      <c r="P167" s="5">
        <v>-30045000000</v>
      </c>
      <c r="Q167" s="5">
        <v>-20030000000</v>
      </c>
      <c r="R167" s="5">
        <v>-10015000000</v>
      </c>
      <c r="S167" s="5">
        <v>-74177600000</v>
      </c>
    </row>
    <row r="168" spans="2:20" ht="15.5" x14ac:dyDescent="0.35">
      <c r="C168" t="s">
        <v>215</v>
      </c>
      <c r="D168" s="5">
        <v>-5781020151</v>
      </c>
      <c r="E168" s="5">
        <v>8278400373</v>
      </c>
      <c r="F168" s="5">
        <v>-9674208388</v>
      </c>
      <c r="G168" s="5">
        <v>-4699397961</v>
      </c>
      <c r="I168" s="5">
        <v>-5550867251</v>
      </c>
      <c r="J168" s="5">
        <v>12828171098</v>
      </c>
      <c r="K168" s="5">
        <v>1938233066</v>
      </c>
      <c r="L168" s="5">
        <v>469405761</v>
      </c>
      <c r="M168" s="5">
        <v>-26786047387</v>
      </c>
      <c r="N168" s="5">
        <v>-71548077945</v>
      </c>
      <c r="O168" s="5">
        <v>-4676470198</v>
      </c>
      <c r="P168" s="5">
        <v>-7728903613</v>
      </c>
      <c r="Q168" s="5">
        <v>6399055194</v>
      </c>
      <c r="R168" s="5">
        <v>-179434463902</v>
      </c>
      <c r="S168" s="5">
        <v>205286029997</v>
      </c>
      <c r="T168" s="5">
        <v>55681928307</v>
      </c>
    </row>
    <row r="169" spans="2:20" ht="15.5" x14ac:dyDescent="0.35">
      <c r="C169" t="s">
        <v>217</v>
      </c>
      <c r="D169" s="5">
        <v>14265537711</v>
      </c>
      <c r="E169" s="5">
        <v>1</v>
      </c>
      <c r="G169" s="5">
        <v>-1</v>
      </c>
      <c r="I169" s="5">
        <v>19816404962</v>
      </c>
      <c r="J169" s="5">
        <v>6988233864</v>
      </c>
      <c r="K169" s="5">
        <v>5050000798</v>
      </c>
      <c r="L169" s="5">
        <v>4580595037</v>
      </c>
      <c r="M169" s="5">
        <v>31366642424</v>
      </c>
      <c r="N169" s="5">
        <v>102914720369</v>
      </c>
      <c r="O169" s="5">
        <v>107591190567</v>
      </c>
      <c r="P169" s="5">
        <v>115320094180</v>
      </c>
      <c r="Q169" s="5">
        <v>108921038986</v>
      </c>
      <c r="R169" s="5">
        <v>288355502888</v>
      </c>
      <c r="S169" s="5">
        <v>83069472891</v>
      </c>
      <c r="T169" s="5">
        <v>27387544584</v>
      </c>
    </row>
    <row r="170" spans="2:20" ht="15.5" x14ac:dyDescent="0.35">
      <c r="C170" t="s">
        <v>216</v>
      </c>
    </row>
    <row r="171" spans="2:20" ht="15.5" x14ac:dyDescent="0.35">
      <c r="C171" t="s">
        <v>218</v>
      </c>
      <c r="D171" s="5">
        <v>8484517560</v>
      </c>
      <c r="E171" s="5">
        <v>8278400374</v>
      </c>
      <c r="F171" s="5">
        <v>-9674208388</v>
      </c>
      <c r="G171" s="5">
        <v>-4699397962</v>
      </c>
      <c r="I171" s="5">
        <v>14265537711</v>
      </c>
      <c r="J171" s="5">
        <v>19816404962</v>
      </c>
      <c r="K171" s="5">
        <v>6988233864</v>
      </c>
      <c r="L171" s="5">
        <v>5050000798</v>
      </c>
      <c r="M171" s="5">
        <v>4580595037</v>
      </c>
      <c r="N171" s="5">
        <v>31366642424</v>
      </c>
      <c r="O171" s="5">
        <v>102914720369</v>
      </c>
      <c r="P171" s="5">
        <v>107591190567</v>
      </c>
      <c r="Q171" s="5">
        <v>115320094180</v>
      </c>
      <c r="R171" s="5">
        <v>108921038986</v>
      </c>
      <c r="S171" s="5">
        <v>288355502888</v>
      </c>
      <c r="T171" s="5">
        <v>83069472891</v>
      </c>
    </row>
    <row r="173" spans="2:20" ht="15.5" x14ac:dyDescent="0.35">
      <c r="B173" t="s">
        <v>219</v>
      </c>
      <c r="C173" t="s">
        <v>11</v>
      </c>
      <c r="D173" s="5">
        <v>2000000000</v>
      </c>
      <c r="E173" s="5">
        <v>2000000000</v>
      </c>
      <c r="F173" s="5">
        <v>2000000000</v>
      </c>
      <c r="G173" s="5">
        <v>2000000000</v>
      </c>
      <c r="I173" s="5">
        <v>2000000000</v>
      </c>
      <c r="J173" s="5">
        <v>2000000000</v>
      </c>
      <c r="K173" s="5">
        <v>2000000000</v>
      </c>
      <c r="L173" s="5">
        <v>2000000000</v>
      </c>
      <c r="M173" s="5">
        <v>2000000000</v>
      </c>
      <c r="N173" s="5">
        <v>2000000000</v>
      </c>
      <c r="O173" s="5">
        <v>2000000000</v>
      </c>
      <c r="P173" s="5">
        <v>2000000000</v>
      </c>
      <c r="Q173" s="5">
        <v>2000000000</v>
      </c>
      <c r="R173" s="5">
        <v>2000000000</v>
      </c>
      <c r="S173" s="5">
        <v>2000000000</v>
      </c>
      <c r="T173" s="5">
        <v>0</v>
      </c>
    </row>
    <row r="174" spans="2:20" ht="15.5" x14ac:dyDescent="0.35">
      <c r="C174" t="s">
        <v>220</v>
      </c>
      <c r="D174" s="6">
        <v>2.34</v>
      </c>
      <c r="E174" s="6">
        <v>11.95</v>
      </c>
      <c r="F174" s="6">
        <v>-0.14000000000000001</v>
      </c>
      <c r="G174" s="6">
        <v>0.67</v>
      </c>
    </row>
    <row r="175" spans="2:20" ht="15.5" x14ac:dyDescent="0.35">
      <c r="C175" t="s">
        <v>221</v>
      </c>
      <c r="D175" s="6">
        <v>129.06</v>
      </c>
      <c r="E175" s="6">
        <v>22.43</v>
      </c>
      <c r="F175" s="6">
        <v>-2714.29</v>
      </c>
      <c r="G175" s="6">
        <v>286.57</v>
      </c>
    </row>
    <row r="176" spans="2:20" ht="15.5" x14ac:dyDescent="0.35">
      <c r="C176" t="s">
        <v>73</v>
      </c>
      <c r="D176" s="6">
        <v>1.51</v>
      </c>
      <c r="E176" s="6">
        <v>1.6</v>
      </c>
      <c r="F176" s="6">
        <v>2.39</v>
      </c>
      <c r="G176" s="6">
        <v>1.38</v>
      </c>
    </row>
    <row r="177" spans="3:7" ht="15.5" x14ac:dyDescent="0.35">
      <c r="C177" t="s">
        <v>222</v>
      </c>
      <c r="D177" s="6">
        <v>32560000000.000004</v>
      </c>
      <c r="E177" s="5">
        <v>50390000000</v>
      </c>
      <c r="F177" s="5">
        <v>27480000000</v>
      </c>
      <c r="G177" s="5">
        <v>31290000000</v>
      </c>
    </row>
    <row r="178" spans="3:7" ht="15.5" x14ac:dyDescent="0.35">
      <c r="C178" t="s">
        <v>223</v>
      </c>
      <c r="D178" s="6">
        <v>2.5999999999999999E-3</v>
      </c>
      <c r="E178" s="6">
        <v>1.4199999999999999E-2</v>
      </c>
      <c r="F178" s="6">
        <v>-2.0000000000000001E-4</v>
      </c>
      <c r="G178" s="6">
        <v>8.9999999999999998E-4</v>
      </c>
    </row>
    <row r="179" spans="3:7" ht="15.5" x14ac:dyDescent="0.35">
      <c r="C179" t="s">
        <v>224</v>
      </c>
      <c r="D179" s="6">
        <v>6.8000000000000005E-3</v>
      </c>
      <c r="E179" s="6">
        <v>3.4799999999999998E-2</v>
      </c>
      <c r="F179" s="6">
        <v>-4.0000000000000002E-4</v>
      </c>
      <c r="G179" s="6">
        <v>2E-3</v>
      </c>
    </row>
    <row r="180" spans="3:7" ht="15.5" x14ac:dyDescent="0.35">
      <c r="C180" t="s">
        <v>225</v>
      </c>
      <c r="D180" s="6">
        <v>1.9400000000000001E-2</v>
      </c>
      <c r="E180" s="6">
        <v>4.3499999999999997E-2</v>
      </c>
      <c r="F180" s="6">
        <v>1.38E-2</v>
      </c>
      <c r="G180" s="6">
        <v>1.6500000000000001E-2</v>
      </c>
    </row>
    <row r="181" spans="3:7" ht="15.5" x14ac:dyDescent="0.35">
      <c r="C181" t="s">
        <v>226</v>
      </c>
      <c r="D181" s="6">
        <v>1.55</v>
      </c>
      <c r="E181" s="6">
        <v>3.35</v>
      </c>
      <c r="F181" s="6">
        <v>1.02</v>
      </c>
      <c r="G181" s="6">
        <v>1.32</v>
      </c>
    </row>
    <row r="182" spans="3:7" ht="15.5" x14ac:dyDescent="0.35">
      <c r="C182" t="s">
        <v>227</v>
      </c>
      <c r="D182" s="5">
        <v>700000000000</v>
      </c>
      <c r="E182" s="5">
        <v>695000000000</v>
      </c>
      <c r="F182" s="5">
        <v>671000000000</v>
      </c>
      <c r="G182" s="5">
        <v>681000000000</v>
      </c>
    </row>
    <row r="183" spans="3:7" ht="15.5" x14ac:dyDescent="0.35">
      <c r="C183" t="s">
        <v>228</v>
      </c>
      <c r="D183" s="6">
        <v>0.87</v>
      </c>
      <c r="E183" s="6">
        <v>0.78</v>
      </c>
      <c r="F183" s="6">
        <v>1.1499999999999999</v>
      </c>
      <c r="G183" s="6">
        <v>0.56999999999999995</v>
      </c>
    </row>
    <row r="184" spans="3:7" ht="15.5" x14ac:dyDescent="0.35">
      <c r="C184" t="s">
        <v>229</v>
      </c>
      <c r="D184" s="6">
        <v>345.55</v>
      </c>
      <c r="E184" s="6">
        <v>343.21</v>
      </c>
      <c r="F184" s="6">
        <v>331.19</v>
      </c>
      <c r="G184" s="6">
        <v>336.33</v>
      </c>
    </row>
    <row r="185" spans="3:7" ht="15.5" x14ac:dyDescent="0.35">
      <c r="C185" t="s">
        <v>230</v>
      </c>
      <c r="D185" s="6">
        <v>0.87</v>
      </c>
      <c r="E185" s="6">
        <v>0.78</v>
      </c>
      <c r="F185" s="6">
        <v>1.1499999999999999</v>
      </c>
      <c r="G185" s="6">
        <v>0.56999999999999995</v>
      </c>
    </row>
    <row r="186" spans="3:7" ht="15.5" x14ac:dyDescent="0.35">
      <c r="C186" t="s">
        <v>231</v>
      </c>
      <c r="D186" s="6">
        <v>345.55</v>
      </c>
      <c r="E186" s="6">
        <v>343.21</v>
      </c>
      <c r="F186" s="6">
        <v>331.19</v>
      </c>
      <c r="G186" s="6">
        <v>336.33</v>
      </c>
    </row>
    <row r="187" spans="3:7" ht="15.5" x14ac:dyDescent="0.35">
      <c r="C187" t="s">
        <v>232</v>
      </c>
      <c r="D187" s="5">
        <v>396000000000</v>
      </c>
      <c r="E187" s="5">
        <v>388000000000</v>
      </c>
      <c r="F187" s="5">
        <v>440000000000</v>
      </c>
      <c r="G187" s="5">
        <v>444000000000</v>
      </c>
    </row>
    <row r="188" spans="3:7" ht="15.5" x14ac:dyDescent="0.35">
      <c r="C188" t="s">
        <v>233</v>
      </c>
      <c r="D188" s="5">
        <v>33000000000</v>
      </c>
      <c r="E188" s="5">
        <v>49000000000</v>
      </c>
      <c r="F188" s="5">
        <v>26000000000</v>
      </c>
      <c r="G188" s="5">
        <v>9000000000</v>
      </c>
    </row>
    <row r="189" spans="3:7" ht="15.5" x14ac:dyDescent="0.35">
      <c r="C189" t="s">
        <v>234</v>
      </c>
      <c r="D189" s="5">
        <v>692000000000</v>
      </c>
      <c r="E189" s="5">
        <v>687000000000</v>
      </c>
      <c r="F189" s="5">
        <v>663000000000</v>
      </c>
      <c r="G189" s="5">
        <v>674000000000</v>
      </c>
    </row>
    <row r="190" spans="3:7" ht="15.5" x14ac:dyDescent="0.35">
      <c r="C190" t="s">
        <v>23</v>
      </c>
      <c r="D190" s="5">
        <v>430000000000</v>
      </c>
      <c r="E190" s="5">
        <v>437000000000</v>
      </c>
      <c r="F190" s="5">
        <v>465000000000</v>
      </c>
      <c r="G190" s="5">
        <v>453000000000</v>
      </c>
    </row>
    <row r="191" spans="3:7" ht="15.5" x14ac:dyDescent="0.35">
      <c r="C191" t="s">
        <v>20</v>
      </c>
      <c r="D191" s="5">
        <v>421000000000</v>
      </c>
      <c r="E191" s="5">
        <v>422000000000</v>
      </c>
      <c r="F191" s="5">
        <v>459000000000</v>
      </c>
      <c r="G191" s="5">
        <v>437000000000</v>
      </c>
    </row>
    <row r="192" spans="3:7" ht="15.5" x14ac:dyDescent="0.35">
      <c r="C192" t="s">
        <v>235</v>
      </c>
      <c r="D192" s="5">
        <v>194000000000</v>
      </c>
      <c r="E192" s="5">
        <v>191000000000</v>
      </c>
      <c r="F192" s="5">
        <v>149000000000</v>
      </c>
      <c r="G192" s="5">
        <v>131000000000</v>
      </c>
    </row>
    <row r="193" spans="3:20" ht="15.5" x14ac:dyDescent="0.35">
      <c r="C193" t="s">
        <v>236</v>
      </c>
      <c r="D193" s="5">
        <v>-1000000000</v>
      </c>
      <c r="E193" s="5">
        <v>53000000000</v>
      </c>
      <c r="F193" s="5">
        <v>6000000000</v>
      </c>
      <c r="G193" s="5">
        <v>-27000000000</v>
      </c>
    </row>
    <row r="194" spans="3:20" ht="15.5" x14ac:dyDescent="0.35">
      <c r="C194" t="s">
        <v>237</v>
      </c>
      <c r="D194" s="5">
        <v>-4000000000</v>
      </c>
      <c r="E194" s="5">
        <v>-2000000000</v>
      </c>
      <c r="F194" s="5">
        <v>-18000000000</v>
      </c>
      <c r="G194" s="5">
        <v>8000000000</v>
      </c>
    </row>
    <row r="195" spans="3:20" ht="15.5" x14ac:dyDescent="0.35">
      <c r="C195" t="s">
        <v>12</v>
      </c>
      <c r="D195" s="5">
        <v>-5000000000</v>
      </c>
      <c r="E195" s="5">
        <v>51000000000</v>
      </c>
      <c r="F195" s="5">
        <v>-12000000000</v>
      </c>
      <c r="G195" s="5">
        <v>-19000000000</v>
      </c>
    </row>
    <row r="196" spans="3:20" ht="15.5" x14ac:dyDescent="0.35">
      <c r="C196" t="s">
        <v>15</v>
      </c>
      <c r="D196" s="6">
        <v>-2.36</v>
      </c>
      <c r="E196" s="6">
        <v>25.62</v>
      </c>
      <c r="F196" s="6">
        <v>-5.81</v>
      </c>
      <c r="G196" s="6">
        <v>-9.4</v>
      </c>
    </row>
    <row r="197" spans="3:20" ht="15.5" x14ac:dyDescent="0.35">
      <c r="C197" t="s">
        <v>58</v>
      </c>
      <c r="I197" s="6">
        <v>13.02</v>
      </c>
      <c r="J197" s="6">
        <v>11.6</v>
      </c>
      <c r="K197" s="6">
        <v>19.059999999999999</v>
      </c>
      <c r="L197" s="6">
        <v>-3.71</v>
      </c>
      <c r="M197" s="6">
        <v>-69.23</v>
      </c>
      <c r="N197" s="6">
        <v>-192.09</v>
      </c>
      <c r="O197" s="6">
        <v>-4.42</v>
      </c>
      <c r="P197" s="6">
        <v>14.7</v>
      </c>
      <c r="Q197" s="6">
        <v>57.03</v>
      </c>
      <c r="R197" s="6">
        <v>60.1</v>
      </c>
      <c r="S197" s="6">
        <v>113.65</v>
      </c>
      <c r="T197" s="6">
        <v>15962073.58</v>
      </c>
    </row>
    <row r="198" spans="3:20" ht="15.5" x14ac:dyDescent="0.35">
      <c r="C198" t="s">
        <v>72</v>
      </c>
      <c r="I198" s="6">
        <v>20.58</v>
      </c>
      <c r="J198" s="6">
        <v>14.48</v>
      </c>
      <c r="K198" s="6">
        <v>7.29</v>
      </c>
      <c r="L198" s="6">
        <v>-47.98</v>
      </c>
      <c r="M198" s="6">
        <v>-2.74</v>
      </c>
      <c r="N198" s="6">
        <v>-1.1100000000000001</v>
      </c>
      <c r="O198" s="6">
        <v>-83.26</v>
      </c>
      <c r="P198" s="6">
        <v>60.54</v>
      </c>
      <c r="Q198" s="6">
        <v>18.41</v>
      </c>
      <c r="R198" s="6">
        <v>18.64</v>
      </c>
      <c r="S198" s="6">
        <v>11.79</v>
      </c>
      <c r="T198" s="5">
        <v>0</v>
      </c>
    </row>
    <row r="199" spans="3:20" ht="15.5" x14ac:dyDescent="0.35">
      <c r="C199" t="s">
        <v>75</v>
      </c>
      <c r="I199" s="6">
        <v>0.44</v>
      </c>
      <c r="J199" s="6">
        <v>0.3</v>
      </c>
      <c r="K199" s="6">
        <v>0.22</v>
      </c>
      <c r="L199" s="6">
        <v>0.34</v>
      </c>
      <c r="M199" s="6">
        <v>0.44</v>
      </c>
      <c r="N199" s="6">
        <v>0.66</v>
      </c>
      <c r="O199" s="6">
        <v>0.77</v>
      </c>
      <c r="P199" s="6">
        <v>1.94</v>
      </c>
      <c r="Q199" s="6">
        <v>1.79</v>
      </c>
      <c r="R199" s="6">
        <v>2.23</v>
      </c>
      <c r="S199" s="6">
        <v>2.33</v>
      </c>
      <c r="T199" s="5">
        <v>0</v>
      </c>
    </row>
    <row r="200" spans="3:20" ht="15.5" x14ac:dyDescent="0.35">
      <c r="C200" t="s">
        <v>238</v>
      </c>
      <c r="I200" s="5">
        <v>148030000000</v>
      </c>
      <c r="J200" s="5">
        <v>158370000000</v>
      </c>
      <c r="K200" s="5">
        <v>177290000000</v>
      </c>
      <c r="L200" s="5">
        <v>147930000000</v>
      </c>
      <c r="M200" s="5">
        <v>24030000000</v>
      </c>
      <c r="N200" s="5">
        <v>-196280000000</v>
      </c>
      <c r="O200" s="5">
        <v>161440000000</v>
      </c>
      <c r="P200" s="5">
        <v>174660000000</v>
      </c>
    </row>
    <row r="201" spans="3:20" ht="15.5" x14ac:dyDescent="0.35">
      <c r="C201" t="s">
        <v>239</v>
      </c>
      <c r="I201" s="6">
        <v>1.55E-2</v>
      </c>
      <c r="J201" s="6">
        <v>1.55E-2</v>
      </c>
      <c r="K201" s="6">
        <v>2.2700000000000001E-2</v>
      </c>
      <c r="L201" s="6">
        <v>-4.7999999999999996E-3</v>
      </c>
      <c r="M201" s="6">
        <v>-9.2600000000000002E-2</v>
      </c>
      <c r="N201" s="6">
        <v>-0.255</v>
      </c>
      <c r="O201" s="6">
        <v>-4.5000000000000005E-3</v>
      </c>
      <c r="P201" s="6">
        <v>1.5300000000000001E-2</v>
      </c>
      <c r="Q201" s="6">
        <v>6.1900000000000004E-2</v>
      </c>
      <c r="R201" s="6">
        <v>7.7800000000000008E-2</v>
      </c>
      <c r="S201" s="6">
        <v>0.1648</v>
      </c>
      <c r="T201" s="6">
        <v>0.20379999999999998</v>
      </c>
    </row>
    <row r="202" spans="3:20" ht="15.5" x14ac:dyDescent="0.35">
      <c r="C202" t="s">
        <v>240</v>
      </c>
      <c r="I202" s="6">
        <v>3.7900000000000003E-2</v>
      </c>
      <c r="J202" s="6">
        <v>3.4599999999999999E-2</v>
      </c>
      <c r="K202" s="6">
        <v>5.8299999999999998E-2</v>
      </c>
      <c r="L202" s="6">
        <v>-1.2E-2</v>
      </c>
      <c r="M202" s="6">
        <v>-0.22489999999999999</v>
      </c>
      <c r="N202" s="6">
        <v>-0.50850000000000006</v>
      </c>
      <c r="O202" s="6">
        <v>-7.4000000000000003E-3</v>
      </c>
      <c r="P202" s="6">
        <v>2.41E-2</v>
      </c>
      <c r="Q202" s="6">
        <v>9.4299999999999995E-2</v>
      </c>
      <c r="R202" s="6">
        <v>0.10880000000000001</v>
      </c>
      <c r="S202" s="6">
        <v>0.22949999999999998</v>
      </c>
      <c r="T202" s="6">
        <v>0.40100000000000002</v>
      </c>
    </row>
    <row r="203" spans="3:20" ht="15.5" x14ac:dyDescent="0.35">
      <c r="C203" t="s">
        <v>241</v>
      </c>
      <c r="I203" s="6">
        <v>8.8699999999999987E-2</v>
      </c>
      <c r="J203" s="6">
        <v>9.2899999999999996E-2</v>
      </c>
      <c r="K203" s="6">
        <v>9.849999999999999E-2</v>
      </c>
      <c r="L203" s="6">
        <v>4.82E-2</v>
      </c>
      <c r="M203" s="6">
        <v>-0.1047</v>
      </c>
      <c r="N203" s="6">
        <v>-0.26190000000000002</v>
      </c>
      <c r="O203" s="6">
        <v>9.4999999999999998E-3</v>
      </c>
      <c r="P203" s="6">
        <v>2.7099999999999999E-2</v>
      </c>
      <c r="Q203" s="6">
        <v>9.5700000000000007E-2</v>
      </c>
      <c r="R203" s="6">
        <v>0.11310000000000001</v>
      </c>
      <c r="S203" s="6">
        <v>0.29399999999999998</v>
      </c>
      <c r="T203" s="6">
        <v>0.73450000000000004</v>
      </c>
    </row>
    <row r="204" spans="3:20" ht="15.5" x14ac:dyDescent="0.35">
      <c r="C204" t="s">
        <v>242</v>
      </c>
      <c r="I204" s="6">
        <v>1.71</v>
      </c>
      <c r="J204" s="6">
        <v>1.59</v>
      </c>
      <c r="K204" s="6">
        <v>1.72</v>
      </c>
      <c r="L204" s="6">
        <v>1.03</v>
      </c>
      <c r="M204" s="6">
        <v>-2.5499999999999998</v>
      </c>
      <c r="N204" s="6">
        <v>-7.81</v>
      </c>
      <c r="O204" s="6">
        <v>0.95</v>
      </c>
      <c r="P204" s="6">
        <v>3.92</v>
      </c>
      <c r="Q204" s="6">
        <v>10.89</v>
      </c>
      <c r="R204" s="6">
        <v>10.1</v>
      </c>
      <c r="S204" s="6">
        <v>15.36</v>
      </c>
      <c r="T204" s="6">
        <v>13.84</v>
      </c>
    </row>
    <row r="205" spans="3:20" ht="15.5" x14ac:dyDescent="0.35">
      <c r="C205" t="s">
        <v>69</v>
      </c>
      <c r="I205" s="6">
        <v>0.78</v>
      </c>
      <c r="J205" s="6">
        <v>0.5</v>
      </c>
      <c r="K205" s="6">
        <v>0.42</v>
      </c>
      <c r="L205" s="6">
        <v>0.56999999999999995</v>
      </c>
      <c r="M205" s="6">
        <v>0.62</v>
      </c>
      <c r="N205" s="6">
        <v>0.56999999999999995</v>
      </c>
      <c r="O205" s="6">
        <v>0.62</v>
      </c>
      <c r="P205" s="6">
        <v>1.46</v>
      </c>
      <c r="Q205" s="6">
        <v>1.74</v>
      </c>
      <c r="R205" s="6">
        <v>2.0299999999999998</v>
      </c>
      <c r="S205" s="6">
        <v>2.71</v>
      </c>
      <c r="T205" s="5">
        <v>0</v>
      </c>
    </row>
    <row r="206" spans="3:20" ht="15.5" x14ac:dyDescent="0.35">
      <c r="C206" t="s">
        <v>66</v>
      </c>
      <c r="I206" s="6">
        <v>343.21</v>
      </c>
      <c r="J206" s="6">
        <v>335.56</v>
      </c>
      <c r="K206" s="6">
        <v>327.17</v>
      </c>
      <c r="L206" s="6">
        <v>309.75</v>
      </c>
      <c r="M206" s="6">
        <v>307.75</v>
      </c>
      <c r="N206" s="6">
        <v>377.73</v>
      </c>
      <c r="O206" s="6">
        <v>596.91</v>
      </c>
      <c r="P206" s="6">
        <v>608.91</v>
      </c>
      <c r="Q206" s="6">
        <v>604.55999999999995</v>
      </c>
      <c r="R206" s="6">
        <v>552.23</v>
      </c>
      <c r="S206" s="6">
        <v>495.12</v>
      </c>
      <c r="T206" s="6">
        <v>39801098.5</v>
      </c>
    </row>
    <row r="207" spans="3:20" ht="15.5" x14ac:dyDescent="0.35">
      <c r="C207" t="s">
        <v>243</v>
      </c>
      <c r="I207" s="6">
        <v>0.78</v>
      </c>
      <c r="J207" s="6">
        <v>0.5</v>
      </c>
      <c r="K207" s="6">
        <v>0.42</v>
      </c>
      <c r="L207" s="6">
        <v>0.56999999999999995</v>
      </c>
      <c r="M207" s="6">
        <v>0.62</v>
      </c>
      <c r="N207" s="6">
        <v>0.56999999999999995</v>
      </c>
      <c r="O207" s="6">
        <v>0.62</v>
      </c>
      <c r="P207" s="6">
        <v>1.46</v>
      </c>
      <c r="Q207" s="6">
        <v>1.74</v>
      </c>
      <c r="R207" s="6">
        <v>2.0299999999999998</v>
      </c>
      <c r="S207" s="6">
        <v>2.71</v>
      </c>
      <c r="T207" s="5">
        <v>0</v>
      </c>
    </row>
    <row r="208" spans="3:20" ht="15.5" x14ac:dyDescent="0.35">
      <c r="C208" t="s">
        <v>244</v>
      </c>
      <c r="I208" s="6">
        <v>343.21</v>
      </c>
      <c r="J208" s="6">
        <v>335.56</v>
      </c>
      <c r="K208" s="6">
        <v>327.17</v>
      </c>
      <c r="L208" s="6">
        <v>309.75</v>
      </c>
      <c r="M208" s="6">
        <v>307.75</v>
      </c>
      <c r="N208" s="6">
        <v>377.73</v>
      </c>
      <c r="O208" s="6">
        <v>596.91</v>
      </c>
      <c r="P208" s="6">
        <v>608.91</v>
      </c>
      <c r="Q208" s="6">
        <v>604.55999999999995</v>
      </c>
      <c r="R208" s="6">
        <v>552.23</v>
      </c>
      <c r="S208" s="6">
        <v>495.12</v>
      </c>
      <c r="T208" s="6">
        <v>39801098.5</v>
      </c>
    </row>
    <row r="209" spans="2:20" ht="15.5" x14ac:dyDescent="0.35">
      <c r="C209" t="s">
        <v>245</v>
      </c>
      <c r="I209" s="5">
        <v>388000000000</v>
      </c>
      <c r="J209" s="5">
        <v>422000000000</v>
      </c>
      <c r="K209" s="5">
        <v>434000000000</v>
      </c>
      <c r="L209" s="5">
        <v>300000000000</v>
      </c>
      <c r="M209" s="5">
        <v>233000000000</v>
      </c>
      <c r="N209" s="5">
        <v>230000000000</v>
      </c>
      <c r="O209" s="5">
        <v>211000000000</v>
      </c>
      <c r="P209" s="5">
        <v>118000000000</v>
      </c>
      <c r="Q209" s="5">
        <v>71000000000</v>
      </c>
      <c r="R209" s="5">
        <v>58000000000</v>
      </c>
      <c r="S209" s="5">
        <v>64000000000</v>
      </c>
      <c r="T209" s="5">
        <v>59000000000</v>
      </c>
    </row>
    <row r="210" spans="2:20" ht="15.5" x14ac:dyDescent="0.35">
      <c r="C210" t="s">
        <v>246</v>
      </c>
      <c r="I210" s="5">
        <v>49000000000</v>
      </c>
      <c r="J210" s="5">
        <v>36000000000</v>
      </c>
      <c r="K210" s="5">
        <v>100000000000</v>
      </c>
      <c r="L210" s="5">
        <v>238000000000</v>
      </c>
      <c r="M210" s="5">
        <v>226000000000</v>
      </c>
      <c r="N210" s="5">
        <v>228000000000</v>
      </c>
      <c r="O210" s="5">
        <v>258000000000</v>
      </c>
      <c r="P210" s="5">
        <v>288000000000</v>
      </c>
      <c r="Q210" s="5">
        <v>225000000000</v>
      </c>
      <c r="R210" s="5">
        <v>31000000000</v>
      </c>
      <c r="S210" s="5">
        <v>54000000000</v>
      </c>
      <c r="T210" s="5">
        <v>56000000000</v>
      </c>
    </row>
    <row r="211" spans="2:20" ht="15.5" x14ac:dyDescent="0.35">
      <c r="C211" t="s">
        <v>25</v>
      </c>
      <c r="I211" s="5">
        <v>437000000000</v>
      </c>
      <c r="J211" s="5">
        <v>458000000000</v>
      </c>
      <c r="K211" s="5">
        <v>534000000000</v>
      </c>
      <c r="L211" s="5">
        <v>537000000000</v>
      </c>
      <c r="M211" s="5">
        <v>459000000000</v>
      </c>
      <c r="N211" s="5">
        <v>458000000000</v>
      </c>
      <c r="O211" s="5">
        <v>469000000000</v>
      </c>
      <c r="P211" s="5">
        <v>405000000000</v>
      </c>
      <c r="Q211" s="5">
        <v>296000000000</v>
      </c>
      <c r="R211" s="5">
        <v>90000000000</v>
      </c>
      <c r="S211" s="5">
        <v>118000000000</v>
      </c>
      <c r="T211" s="5">
        <v>115000000000</v>
      </c>
    </row>
    <row r="212" spans="2:20" ht="15.5" x14ac:dyDescent="0.35">
      <c r="C212" t="s">
        <v>22</v>
      </c>
      <c r="I212" s="5">
        <v>422000000000</v>
      </c>
      <c r="J212" s="5">
        <v>438000000000</v>
      </c>
      <c r="K212" s="5">
        <v>527000000000</v>
      </c>
      <c r="L212" s="5">
        <v>532000000000</v>
      </c>
      <c r="M212" s="5">
        <v>455000000000</v>
      </c>
      <c r="N212" s="5">
        <v>426000000000</v>
      </c>
      <c r="O212" s="5">
        <v>366000000000</v>
      </c>
      <c r="P212" s="5">
        <v>298000000000</v>
      </c>
      <c r="Q212" s="5">
        <v>181000000000</v>
      </c>
      <c r="R212" s="5">
        <v>-19000000000</v>
      </c>
      <c r="S212" s="5">
        <v>-170000000000</v>
      </c>
      <c r="T212" s="5">
        <v>31000000000</v>
      </c>
    </row>
    <row r="213" spans="2:20" ht="15.5" x14ac:dyDescent="0.35">
      <c r="C213" t="s">
        <v>247</v>
      </c>
      <c r="I213" s="5">
        <v>191000000000</v>
      </c>
      <c r="J213" s="5">
        <v>115000000000</v>
      </c>
      <c r="K213" s="5">
        <v>116000000000</v>
      </c>
      <c r="L213" s="5">
        <v>172000000000</v>
      </c>
      <c r="M213" s="5">
        <v>120000000000</v>
      </c>
      <c r="N213" s="5">
        <v>182000000000</v>
      </c>
      <c r="O213" s="5">
        <v>548000000000</v>
      </c>
      <c r="P213" s="5">
        <v>549000000000</v>
      </c>
      <c r="Q213" s="5">
        <v>619000000000</v>
      </c>
      <c r="R213" s="5">
        <v>587000000000</v>
      </c>
      <c r="S213" s="5">
        <v>623000000000</v>
      </c>
      <c r="T213" s="5">
        <v>190000000000</v>
      </c>
    </row>
    <row r="214" spans="2:20" ht="15.5" x14ac:dyDescent="0.35">
      <c r="C214" t="s">
        <v>248</v>
      </c>
      <c r="I214" s="5">
        <v>70000000000</v>
      </c>
      <c r="J214" s="5">
        <v>145000000000</v>
      </c>
      <c r="K214" s="5">
        <v>36000000000</v>
      </c>
      <c r="L214" s="5">
        <v>-3000000000</v>
      </c>
      <c r="M214" s="5">
        <v>7000000000</v>
      </c>
      <c r="N214" s="5">
        <v>-20000000000</v>
      </c>
      <c r="O214" s="5">
        <v>69000000000</v>
      </c>
      <c r="P214" s="5">
        <v>191000000000</v>
      </c>
      <c r="Q214" s="5">
        <v>222000000000</v>
      </c>
      <c r="R214" s="5">
        <v>113000000000</v>
      </c>
      <c r="S214" s="5">
        <v>97000000000</v>
      </c>
      <c r="T214" s="5">
        <v>148000000000</v>
      </c>
    </row>
    <row r="215" spans="2:20" ht="15.5" x14ac:dyDescent="0.35">
      <c r="C215" t="s">
        <v>249</v>
      </c>
      <c r="I215" s="5">
        <v>-29000000000</v>
      </c>
      <c r="J215" s="5">
        <v>-29000000000</v>
      </c>
      <c r="K215" s="5">
        <v>-31000000000</v>
      </c>
      <c r="L215" s="5">
        <v>-70000000000</v>
      </c>
      <c r="M215" s="5">
        <v>-18000000000</v>
      </c>
      <c r="N215" s="5">
        <v>-35000000000</v>
      </c>
      <c r="O215" s="5">
        <v>-121000000000</v>
      </c>
      <c r="P215" s="5">
        <v>-258000000000</v>
      </c>
      <c r="Q215" s="5">
        <v>-336000000000</v>
      </c>
      <c r="R215" s="5">
        <v>-250000000000</v>
      </c>
      <c r="S215" s="5">
        <v>-175000000000</v>
      </c>
    </row>
    <row r="216" spans="2:20" ht="15.5" x14ac:dyDescent="0.35">
      <c r="C216" t="s">
        <v>14</v>
      </c>
      <c r="I216" s="5">
        <v>41000000000</v>
      </c>
      <c r="J216" s="5">
        <v>117000000000</v>
      </c>
      <c r="K216" s="5">
        <v>5000000000</v>
      </c>
      <c r="L216" s="5">
        <v>-73000000000</v>
      </c>
      <c r="M216" s="5">
        <v>-11000000000</v>
      </c>
      <c r="N216" s="5">
        <v>-54000000000</v>
      </c>
      <c r="O216" s="5">
        <v>-51000000000</v>
      </c>
      <c r="P216" s="5">
        <v>-67000000000</v>
      </c>
      <c r="Q216" s="5">
        <v>-114000000000</v>
      </c>
      <c r="R216" s="5">
        <v>-138000000000</v>
      </c>
      <c r="S216" s="5">
        <v>-78000000000</v>
      </c>
      <c r="T216" s="5">
        <v>148000000000</v>
      </c>
    </row>
    <row r="217" spans="2:20" ht="15.5" x14ac:dyDescent="0.35">
      <c r="C217" t="s">
        <v>16</v>
      </c>
      <c r="I217" s="6">
        <v>20.350000000000001</v>
      </c>
      <c r="J217" s="6">
        <v>58.33</v>
      </c>
      <c r="K217" s="6">
        <v>2.33</v>
      </c>
      <c r="L217" s="6">
        <v>-36.57</v>
      </c>
      <c r="M217" s="6">
        <v>-5.4</v>
      </c>
      <c r="N217" s="6">
        <v>-27.09</v>
      </c>
      <c r="O217" s="6">
        <v>-25.53</v>
      </c>
      <c r="P217" s="6">
        <v>-33.56</v>
      </c>
      <c r="Q217" s="6">
        <v>-56.8</v>
      </c>
      <c r="R217" s="6">
        <v>-68.790000000000006</v>
      </c>
      <c r="S217" s="6">
        <v>-38.97</v>
      </c>
      <c r="T217" s="6">
        <v>12526276.34</v>
      </c>
    </row>
    <row r="219" spans="2:20" ht="15.5" x14ac:dyDescent="0.35">
      <c r="B219" t="s">
        <v>250</v>
      </c>
      <c r="C219" t="s">
        <v>251</v>
      </c>
      <c r="D219" s="5">
        <v>5000000000</v>
      </c>
      <c r="E219" s="5">
        <v>24000000000</v>
      </c>
      <c r="F219" s="5">
        <v>-274000000</v>
      </c>
      <c r="G219" s="5">
        <v>1000000000</v>
      </c>
      <c r="H219" s="5">
        <v>19000000000</v>
      </c>
      <c r="I219" s="5">
        <v>26000000000</v>
      </c>
      <c r="J219" s="5">
        <v>23000000000</v>
      </c>
      <c r="K219" s="5">
        <v>38000000000</v>
      </c>
      <c r="L219" s="5">
        <v>-7000000000</v>
      </c>
      <c r="M219" s="5">
        <v>-139000000000</v>
      </c>
      <c r="N219" s="5">
        <v>-385000000000</v>
      </c>
      <c r="O219" s="5">
        <v>-9000000000</v>
      </c>
      <c r="P219" s="5">
        <v>29000000000</v>
      </c>
      <c r="Q219" s="5">
        <v>114000000000</v>
      </c>
    </row>
    <row r="220" spans="2:20" ht="15.5" x14ac:dyDescent="0.35">
      <c r="C220" t="s">
        <v>252</v>
      </c>
      <c r="H220" s="5">
        <v>30000000000</v>
      </c>
      <c r="I220" s="5">
        <v>26000000000</v>
      </c>
      <c r="J220" s="5">
        <v>23000000000</v>
      </c>
      <c r="K220" s="5">
        <v>38000000000</v>
      </c>
      <c r="L220" s="5">
        <v>-7000000000</v>
      </c>
      <c r="M220" s="5">
        <v>-139000000000</v>
      </c>
      <c r="N220" s="5">
        <v>-385000000000</v>
      </c>
      <c r="O220" s="5">
        <v>-9000000000</v>
      </c>
      <c r="P220" s="5">
        <v>29000000000</v>
      </c>
      <c r="Q220" s="5">
        <v>114000000000</v>
      </c>
    </row>
    <row r="221" spans="2:20" ht="15.5" x14ac:dyDescent="0.35">
      <c r="C221" t="s">
        <v>253</v>
      </c>
      <c r="H221" s="5">
        <v>5</v>
      </c>
      <c r="I221" s="5">
        <v>5</v>
      </c>
      <c r="J221" s="5">
        <v>5</v>
      </c>
      <c r="K221" s="5">
        <v>5</v>
      </c>
      <c r="L221" s="5">
        <v>1</v>
      </c>
      <c r="M221" s="5">
        <v>1</v>
      </c>
      <c r="N221" s="5">
        <v>5</v>
      </c>
      <c r="P221" s="5">
        <v>10</v>
      </c>
      <c r="Q221" s="5">
        <v>15</v>
      </c>
    </row>
    <row r="222" spans="2:20" ht="15.5" x14ac:dyDescent="0.35">
      <c r="C222" t="s">
        <v>77</v>
      </c>
      <c r="H222" s="6">
        <v>0.53439999999999999</v>
      </c>
      <c r="I222" s="6">
        <v>0.38420000000000004</v>
      </c>
      <c r="J222" s="6">
        <v>0.43109999999999998</v>
      </c>
      <c r="K222" s="6">
        <v>0.26229999999999998</v>
      </c>
      <c r="L222" s="6">
        <v>-0.26919999999999999</v>
      </c>
      <c r="M222" s="6">
        <v>-1.44E-2</v>
      </c>
      <c r="N222" s="6">
        <v>-2.6000000000000002E-2</v>
      </c>
      <c r="P222" s="6">
        <v>0.68040000000000012</v>
      </c>
      <c r="Q222" s="6">
        <v>0.26300000000000001</v>
      </c>
    </row>
    <row r="223" spans="2:20" ht="15.5" x14ac:dyDescent="0.35">
      <c r="C223" t="s">
        <v>254</v>
      </c>
      <c r="H223" s="6">
        <v>1.66E-2</v>
      </c>
      <c r="I223" s="6">
        <v>2.5899999999999999E-2</v>
      </c>
      <c r="J223" s="6">
        <v>2.5899999999999999E-2</v>
      </c>
      <c r="K223" s="6">
        <v>3.5200000000000002E-2</v>
      </c>
      <c r="L223" s="6">
        <v>6.8000000000000005E-3</v>
      </c>
      <c r="M223" s="6">
        <v>6.3E-3</v>
      </c>
      <c r="N223" s="6">
        <v>3.4700000000000002E-2</v>
      </c>
      <c r="P223" s="6">
        <v>2.3799999999999998E-2</v>
      </c>
      <c r="Q223" s="6">
        <v>1.78E-2</v>
      </c>
    </row>
    <row r="224" spans="2:20" ht="15.5" x14ac:dyDescent="0.35">
      <c r="C224" t="s">
        <v>57</v>
      </c>
      <c r="D224" s="6">
        <v>2.34</v>
      </c>
      <c r="E224" s="6">
        <v>11.95</v>
      </c>
      <c r="F224" s="6">
        <v>-0.14000000000000001</v>
      </c>
      <c r="G224" s="6">
        <v>0.67</v>
      </c>
      <c r="H224" s="6">
        <v>9.36</v>
      </c>
      <c r="I224" s="6">
        <v>13.02</v>
      </c>
      <c r="J224" s="6">
        <v>11.6</v>
      </c>
      <c r="K224" s="6">
        <v>19.059999999999999</v>
      </c>
      <c r="L224" s="6">
        <v>-3.71</v>
      </c>
      <c r="M224" s="6">
        <v>-69.23</v>
      </c>
      <c r="N224" s="6">
        <v>-192.09</v>
      </c>
      <c r="O224" s="6">
        <v>-4.42</v>
      </c>
      <c r="P224" s="6">
        <v>14.7</v>
      </c>
      <c r="Q224" s="6">
        <v>57.03</v>
      </c>
    </row>
    <row r="225" spans="3:17" ht="15.5" x14ac:dyDescent="0.35">
      <c r="C225" t="s">
        <v>255</v>
      </c>
      <c r="H225" s="6">
        <v>14.82</v>
      </c>
      <c r="I225" s="6">
        <v>13.02</v>
      </c>
      <c r="J225" s="6">
        <v>11.6</v>
      </c>
      <c r="K225" s="6">
        <v>19.059999999999999</v>
      </c>
      <c r="L225" s="6">
        <v>-3.71</v>
      </c>
      <c r="M225" s="6">
        <v>-69.23</v>
      </c>
      <c r="N225" s="6">
        <v>-192.09</v>
      </c>
      <c r="O225" s="6">
        <v>-4.42</v>
      </c>
      <c r="P225" s="6">
        <v>14.7</v>
      </c>
      <c r="Q225" s="6">
        <v>57.03</v>
      </c>
    </row>
    <row r="226" spans="3:17" ht="15.5" x14ac:dyDescent="0.35">
      <c r="C226" t="s">
        <v>79</v>
      </c>
      <c r="H226" s="5">
        <v>5</v>
      </c>
      <c r="I226" s="5">
        <v>5</v>
      </c>
      <c r="J226" s="5">
        <v>5</v>
      </c>
      <c r="K226" s="5">
        <v>5</v>
      </c>
      <c r="L226" s="5">
        <v>1</v>
      </c>
      <c r="M226" s="5">
        <v>1</v>
      </c>
      <c r="N226" s="5">
        <v>5</v>
      </c>
      <c r="P226" s="5">
        <v>10</v>
      </c>
      <c r="Q226" s="5">
        <v>15</v>
      </c>
    </row>
    <row r="227" spans="3:17" ht="15.5" x14ac:dyDescent="0.35">
      <c r="C227" t="s">
        <v>256</v>
      </c>
      <c r="H227" s="6">
        <v>0.53439999999999999</v>
      </c>
      <c r="I227" s="6">
        <v>0.38420000000000004</v>
      </c>
      <c r="J227" s="6">
        <v>0.43109999999999998</v>
      </c>
      <c r="K227" s="6">
        <v>0.26229999999999998</v>
      </c>
      <c r="L227" s="6">
        <v>-0.26919999999999999</v>
      </c>
      <c r="M227" s="6">
        <v>-1.44E-2</v>
      </c>
      <c r="N227" s="6">
        <v>-2.6000000000000002E-2</v>
      </c>
      <c r="P227" s="6">
        <v>0.68040000000000012</v>
      </c>
      <c r="Q227" s="6">
        <v>0.26300000000000001</v>
      </c>
    </row>
    <row r="228" spans="3:17" ht="15.5" x14ac:dyDescent="0.35">
      <c r="C228" t="s">
        <v>257</v>
      </c>
      <c r="H228" s="6">
        <v>1.66E-2</v>
      </c>
      <c r="I228" s="6">
        <v>2.5899999999999999E-2</v>
      </c>
      <c r="J228" s="6">
        <v>2.5899999999999999E-2</v>
      </c>
      <c r="K228" s="6">
        <v>3.5200000000000002E-2</v>
      </c>
      <c r="L228" s="6">
        <v>6.8000000000000005E-3</v>
      </c>
      <c r="M228" s="6">
        <v>6.3E-3</v>
      </c>
      <c r="N228" s="6">
        <v>3.4700000000000002E-2</v>
      </c>
      <c r="P228" s="6">
        <v>2.3799999999999998E-2</v>
      </c>
      <c r="Q228" s="6">
        <v>1.78E-2</v>
      </c>
    </row>
    <row r="229" spans="3:17" ht="15.5" x14ac:dyDescent="0.35">
      <c r="C229" t="s">
        <v>258</v>
      </c>
      <c r="D229" s="5">
        <v>401000000000</v>
      </c>
      <c r="E229" s="5">
        <v>336000000000</v>
      </c>
      <c r="F229" s="5">
        <v>318000000000</v>
      </c>
      <c r="G229" s="5">
        <v>279000000000</v>
      </c>
      <c r="H229" s="5">
        <v>1604000000000</v>
      </c>
      <c r="I229" s="5">
        <v>1221000000000</v>
      </c>
      <c r="J229" s="5">
        <v>1115000000000</v>
      </c>
      <c r="K229" s="5">
        <v>1290000000000</v>
      </c>
      <c r="L229" s="5">
        <v>1060000000000</v>
      </c>
      <c r="M229" s="5">
        <v>873000000000</v>
      </c>
      <c r="N229" s="5">
        <v>652000000000</v>
      </c>
      <c r="O229" s="5">
        <v>958000000000</v>
      </c>
      <c r="P229" s="5">
        <v>920000000000</v>
      </c>
      <c r="Q229" s="5">
        <v>1176000000000</v>
      </c>
    </row>
    <row r="230" spans="3:17" ht="15.5" x14ac:dyDescent="0.35">
      <c r="C230" t="s">
        <v>259</v>
      </c>
      <c r="H230" s="5">
        <v>1333000000000</v>
      </c>
      <c r="I230" s="5">
        <v>1221000000000</v>
      </c>
      <c r="J230" s="5">
        <v>1115000000000</v>
      </c>
      <c r="K230" s="5">
        <v>1290000000000</v>
      </c>
      <c r="L230" s="5">
        <v>1060000000000</v>
      </c>
      <c r="M230" s="5">
        <v>873000000000</v>
      </c>
      <c r="N230" s="5">
        <v>652000000000</v>
      </c>
      <c r="O230" s="5">
        <v>958000000000</v>
      </c>
      <c r="P230" s="5">
        <v>920000000000</v>
      </c>
      <c r="Q230" s="5">
        <v>1176000000000</v>
      </c>
    </row>
    <row r="231" spans="3:17" ht="15.5" x14ac:dyDescent="0.35">
      <c r="C231" t="s">
        <v>260</v>
      </c>
      <c r="H231" s="5">
        <v>5</v>
      </c>
      <c r="I231" s="5">
        <v>5</v>
      </c>
      <c r="J231" s="5">
        <v>5</v>
      </c>
      <c r="K231" s="5">
        <v>5</v>
      </c>
      <c r="L231" s="5">
        <v>1</v>
      </c>
      <c r="M231" s="5">
        <v>1</v>
      </c>
      <c r="N231" s="5">
        <v>5</v>
      </c>
      <c r="P231" s="5">
        <v>10</v>
      </c>
      <c r="Q231" s="5">
        <v>15</v>
      </c>
    </row>
    <row r="232" spans="3:17" ht="15.5" x14ac:dyDescent="0.35">
      <c r="C232" t="s">
        <v>261</v>
      </c>
      <c r="H232" s="6">
        <v>0.53439999999999999</v>
      </c>
      <c r="I232" s="6">
        <v>0.38420000000000004</v>
      </c>
      <c r="J232" s="6">
        <v>0.43109999999999998</v>
      </c>
      <c r="K232" s="6">
        <v>0.26229999999999998</v>
      </c>
      <c r="L232" s="6">
        <v>-0.26919999999999999</v>
      </c>
      <c r="M232" s="6">
        <v>-1.44E-2</v>
      </c>
      <c r="N232" s="6">
        <v>-2.6000000000000002E-2</v>
      </c>
      <c r="P232" s="6">
        <v>0.68040000000000012</v>
      </c>
      <c r="Q232" s="6">
        <v>0.26300000000000001</v>
      </c>
    </row>
    <row r="233" spans="3:17" ht="15.5" x14ac:dyDescent="0.35">
      <c r="C233" t="s">
        <v>262</v>
      </c>
      <c r="H233" s="6">
        <v>1.66E-2</v>
      </c>
      <c r="I233" s="6">
        <v>2.5899999999999999E-2</v>
      </c>
      <c r="J233" s="6">
        <v>2.5899999999999999E-2</v>
      </c>
      <c r="K233" s="6">
        <v>3.5200000000000002E-2</v>
      </c>
      <c r="L233" s="6">
        <v>6.8000000000000005E-3</v>
      </c>
      <c r="M233" s="6">
        <v>6.3E-3</v>
      </c>
      <c r="N233" s="6">
        <v>3.4700000000000002E-2</v>
      </c>
      <c r="P233" s="6">
        <v>2.3799999999999998E-2</v>
      </c>
      <c r="Q233" s="6">
        <v>1.78E-2</v>
      </c>
    </row>
    <row r="234" spans="3:17" ht="15.5" x14ac:dyDescent="0.35">
      <c r="C234" t="s">
        <v>263</v>
      </c>
      <c r="I234" s="6">
        <v>32.28</v>
      </c>
    </row>
    <row r="235" spans="3:17" ht="15.5" x14ac:dyDescent="0.35">
      <c r="C235" t="s">
        <v>264</v>
      </c>
      <c r="I235" s="6">
        <v>20.37</v>
      </c>
    </row>
    <row r="236" spans="3:17" ht="15.5" x14ac:dyDescent="0.35">
      <c r="C236" t="s">
        <v>265</v>
      </c>
      <c r="I236" s="6">
        <v>7.42</v>
      </c>
    </row>
    <row r="237" spans="3:17" ht="15.5" x14ac:dyDescent="0.35">
      <c r="C237" t="s">
        <v>266</v>
      </c>
      <c r="I237" s="6">
        <v>4.9100000000000005E-2</v>
      </c>
    </row>
    <row r="238" spans="3:17" ht="15.5" x14ac:dyDescent="0.35">
      <c r="C238" t="s">
        <v>267</v>
      </c>
      <c r="I238" s="6">
        <v>0.45</v>
      </c>
    </row>
    <row r="239" spans="3:17" ht="15.5" x14ac:dyDescent="0.35">
      <c r="C239" t="s">
        <v>268</v>
      </c>
      <c r="I239" s="6">
        <v>0.87</v>
      </c>
    </row>
    <row r="240" spans="3:17" ht="15.5" x14ac:dyDescent="0.35">
      <c r="C240" t="s">
        <v>269</v>
      </c>
      <c r="I240" s="6">
        <v>19.100000000000001</v>
      </c>
    </row>
    <row r="241" spans="3:9" ht="15.5" x14ac:dyDescent="0.35">
      <c r="C241" t="s">
        <v>270</v>
      </c>
      <c r="I241" s="6">
        <v>37.53</v>
      </c>
    </row>
    <row r="242" spans="3:9" ht="15.5" x14ac:dyDescent="0.35">
      <c r="C242" t="s">
        <v>271</v>
      </c>
      <c r="I242" s="6">
        <v>14.17</v>
      </c>
    </row>
    <row r="243" spans="3:9" ht="15.5" x14ac:dyDescent="0.35">
      <c r="C243" t="s">
        <v>272</v>
      </c>
      <c r="I243" s="6">
        <v>7.29</v>
      </c>
    </row>
    <row r="244" spans="3:9" ht="15.5" x14ac:dyDescent="0.35">
      <c r="C244" t="s">
        <v>273</v>
      </c>
      <c r="I244" s="6">
        <v>1.66</v>
      </c>
    </row>
    <row r="245" spans="3:9" ht="15.5" x14ac:dyDescent="0.35">
      <c r="C245" t="s">
        <v>274</v>
      </c>
      <c r="I245" s="6">
        <v>0.39</v>
      </c>
    </row>
    <row r="246" spans="3:9" ht="15.5" x14ac:dyDescent="0.35">
      <c r="C246" t="s">
        <v>275</v>
      </c>
      <c r="I246" s="6">
        <v>14.82</v>
      </c>
    </row>
    <row r="247" spans="3:9" ht="15.5" x14ac:dyDescent="0.35">
      <c r="C247" t="s">
        <v>276</v>
      </c>
      <c r="I247" s="6">
        <v>9.36</v>
      </c>
    </row>
    <row r="248" spans="3:9" ht="15.5" x14ac:dyDescent="0.35">
      <c r="C248" t="s">
        <v>277</v>
      </c>
      <c r="I248" s="6">
        <v>665.63</v>
      </c>
    </row>
    <row r="249" spans="3:9" ht="15.5" x14ac:dyDescent="0.35">
      <c r="C249" t="s">
        <v>278</v>
      </c>
      <c r="D249" s="6">
        <v>4.24</v>
      </c>
    </row>
    <row r="250" spans="3:9" ht="15.5" x14ac:dyDescent="0.35">
      <c r="C250" t="s">
        <v>279</v>
      </c>
      <c r="I250" s="6">
        <v>345.55</v>
      </c>
    </row>
    <row r="251" spans="3:9" ht="15.5" x14ac:dyDescent="0.35">
      <c r="C251" t="s">
        <v>280</v>
      </c>
      <c r="I251" s="6">
        <v>8.0500000000000007</v>
      </c>
    </row>
    <row r="252" spans="3:9" ht="15.5" x14ac:dyDescent="0.35">
      <c r="C252" t="s">
        <v>281</v>
      </c>
      <c r="D252" s="6">
        <v>1.2</v>
      </c>
    </row>
    <row r="253" spans="3:9" ht="15.5" x14ac:dyDescent="0.35">
      <c r="C253" t="s">
        <v>282</v>
      </c>
      <c r="D253" s="6">
        <v>0.91</v>
      </c>
    </row>
    <row r="254" spans="3:9" ht="15.5" x14ac:dyDescent="0.35">
      <c r="C254" t="s">
        <v>283</v>
      </c>
      <c r="D254" s="6">
        <v>0.62</v>
      </c>
    </row>
    <row r="255" spans="3:9" ht="15.5" x14ac:dyDescent="0.35">
      <c r="C255" t="s">
        <v>284</v>
      </c>
      <c r="D255" s="6">
        <v>0.05</v>
      </c>
    </row>
    <row r="256" spans="3:9" ht="15.5" x14ac:dyDescent="0.35">
      <c r="C256" t="s">
        <v>285</v>
      </c>
      <c r="D256" s="6">
        <v>1.55</v>
      </c>
    </row>
    <row r="257" spans="3:9" ht="15.5" x14ac:dyDescent="0.35">
      <c r="C257" t="s">
        <v>286</v>
      </c>
      <c r="D257" s="6">
        <v>0.24</v>
      </c>
    </row>
    <row r="258" spans="3:9" ht="15.5" x14ac:dyDescent="0.35">
      <c r="C258" t="s">
        <v>287</v>
      </c>
      <c r="D258" s="6">
        <v>2.56</v>
      </c>
    </row>
    <row r="259" spans="3:9" ht="15.5" x14ac:dyDescent="0.35">
      <c r="C259" t="s">
        <v>288</v>
      </c>
      <c r="I259" s="6">
        <v>1.82</v>
      </c>
    </row>
    <row r="260" spans="3:9" ht="15.5" x14ac:dyDescent="0.35">
      <c r="C260" t="s">
        <v>12</v>
      </c>
      <c r="D260" s="5">
        <v>-5000000000</v>
      </c>
    </row>
    <row r="261" spans="3:9" ht="15.5" x14ac:dyDescent="0.35">
      <c r="C261" t="s">
        <v>289</v>
      </c>
      <c r="I261" s="6">
        <v>1.91</v>
      </c>
    </row>
    <row r="262" spans="3:9" ht="15.5" x14ac:dyDescent="0.35">
      <c r="C262" t="s">
        <v>290</v>
      </c>
      <c r="I262" s="6">
        <v>1.6799999999999999E-2</v>
      </c>
    </row>
    <row r="263" spans="3:9" ht="15.5" x14ac:dyDescent="0.35">
      <c r="C263" t="s">
        <v>291</v>
      </c>
      <c r="I263" s="6">
        <v>4.2900000000000001E-2</v>
      </c>
    </row>
    <row r="264" spans="3:9" ht="15.5" x14ac:dyDescent="0.35">
      <c r="C264" t="s">
        <v>292</v>
      </c>
      <c r="I264" s="6">
        <v>9.0200000000000002E-2</v>
      </c>
    </row>
    <row r="265" spans="3:9" ht="15.5" x14ac:dyDescent="0.35">
      <c r="C265" t="s">
        <v>293</v>
      </c>
      <c r="I265" s="6">
        <v>5.8799999999999998E-2</v>
      </c>
    </row>
    <row r="266" spans="3:9" ht="15.5" x14ac:dyDescent="0.35">
      <c r="C266" t="s">
        <v>294</v>
      </c>
      <c r="D266" s="6">
        <v>39.700000000000003</v>
      </c>
    </row>
    <row r="267" spans="3:9" ht="15.5" x14ac:dyDescent="0.35">
      <c r="C267" t="s">
        <v>295</v>
      </c>
      <c r="D267" s="6">
        <v>72.78</v>
      </c>
    </row>
    <row r="268" spans="3:9" ht="15.5" x14ac:dyDescent="0.35">
      <c r="C268" t="s">
        <v>296</v>
      </c>
      <c r="D268" s="6">
        <v>66.33</v>
      </c>
    </row>
    <row r="269" spans="3:9" ht="15.5" x14ac:dyDescent="0.35">
      <c r="C269" t="s">
        <v>297</v>
      </c>
      <c r="D269" s="6">
        <v>46.15</v>
      </c>
    </row>
    <row r="270" spans="3:9" ht="15.5" x14ac:dyDescent="0.35">
      <c r="C270" t="s">
        <v>298</v>
      </c>
      <c r="D270" s="6">
        <v>2.29</v>
      </c>
    </row>
    <row r="271" spans="3:9" ht="15.5" x14ac:dyDescent="0.35">
      <c r="C271" t="s">
        <v>299</v>
      </c>
      <c r="I271" s="6">
        <v>0.77</v>
      </c>
    </row>
    <row r="272" spans="3:9" ht="15.5" x14ac:dyDescent="0.35">
      <c r="C272" t="s">
        <v>300</v>
      </c>
      <c r="I272" s="6">
        <v>3.93</v>
      </c>
    </row>
    <row r="273" spans="3:9" ht="15.5" x14ac:dyDescent="0.35">
      <c r="C273" t="s">
        <v>53</v>
      </c>
      <c r="I273" s="5">
        <v>605000000000</v>
      </c>
    </row>
    <row r="274" spans="3:9" ht="15.5" x14ac:dyDescent="0.35">
      <c r="C274" t="s">
        <v>301</v>
      </c>
      <c r="I274" s="5">
        <v>1034000000000</v>
      </c>
    </row>
    <row r="275" spans="3:9" ht="15.5" x14ac:dyDescent="0.35">
      <c r="C275" t="s">
        <v>302</v>
      </c>
      <c r="I275" s="5">
        <v>2000000000</v>
      </c>
    </row>
    <row r="276" spans="3:9" ht="15.5" x14ac:dyDescent="0.35">
      <c r="C276" t="s">
        <v>303</v>
      </c>
      <c r="I276" s="6">
        <v>9.2600000000000002E-2</v>
      </c>
    </row>
    <row r="277" spans="3:9" ht="15.5" x14ac:dyDescent="0.35">
      <c r="C277" t="s">
        <v>304</v>
      </c>
      <c r="D277" s="6">
        <v>0.11560000000000001</v>
      </c>
    </row>
    <row r="278" spans="3:9" ht="15.5" x14ac:dyDescent="0.35">
      <c r="C278" t="s">
        <v>305</v>
      </c>
      <c r="D278" s="6">
        <v>3.9199999999999999E-2</v>
      </c>
    </row>
    <row r="279" spans="3:9" ht="15.5" x14ac:dyDescent="0.35">
      <c r="C279" t="s">
        <v>306</v>
      </c>
      <c r="D279" s="6">
        <v>1.1699999999999999E-2</v>
      </c>
    </row>
    <row r="280" spans="3:9" ht="15.5" x14ac:dyDescent="0.35">
      <c r="C280" t="s">
        <v>307</v>
      </c>
      <c r="D280" s="6">
        <v>0.3881</v>
      </c>
    </row>
    <row r="281" spans="3:9" ht="15.5" x14ac:dyDescent="0.35">
      <c r="C281" t="s">
        <v>308</v>
      </c>
      <c r="D281" s="6">
        <v>7.0999999999999995E-3</v>
      </c>
    </row>
    <row r="282" spans="3:9" ht="15.5" x14ac:dyDescent="0.35">
      <c r="C282" t="s">
        <v>309</v>
      </c>
      <c r="D282" s="6">
        <v>3.4051999999999998</v>
      </c>
    </row>
    <row r="283" spans="3:9" ht="15.5" x14ac:dyDescent="0.35">
      <c r="C283" t="s">
        <v>310</v>
      </c>
      <c r="I283" s="5">
        <v>5</v>
      </c>
    </row>
    <row r="284" spans="3:9" ht="15.5" x14ac:dyDescent="0.35">
      <c r="C284" t="s">
        <v>311</v>
      </c>
      <c r="I284" s="5">
        <v>5</v>
      </c>
    </row>
    <row r="285" spans="3:9" ht="15.5" x14ac:dyDescent="0.35">
      <c r="C285" t="s">
        <v>312</v>
      </c>
      <c r="I285" s="6">
        <v>0.53439999999999999</v>
      </c>
    </row>
    <row r="286" spans="3:9" ht="15.5" x14ac:dyDescent="0.35">
      <c r="C286" t="s">
        <v>313</v>
      </c>
      <c r="I286" s="6">
        <v>1.66E-2</v>
      </c>
    </row>
    <row r="287" spans="3:9" ht="15.5" x14ac:dyDescent="0.35">
      <c r="C287" t="s">
        <v>314</v>
      </c>
      <c r="I287" t="s">
        <v>1743</v>
      </c>
    </row>
    <row r="288" spans="3:9" ht="15.5" x14ac:dyDescent="0.35">
      <c r="C288" t="s">
        <v>316</v>
      </c>
      <c r="I288" s="5">
        <v>7</v>
      </c>
    </row>
    <row r="289" spans="3:9" ht="15.5" x14ac:dyDescent="0.35">
      <c r="C289" t="s">
        <v>317</v>
      </c>
      <c r="I289" s="6">
        <v>0.8</v>
      </c>
    </row>
    <row r="290" spans="3:9" ht="15.5" x14ac:dyDescent="0.35">
      <c r="C290" t="s">
        <v>318</v>
      </c>
      <c r="I290" s="6">
        <v>0.42</v>
      </c>
    </row>
    <row r="291" spans="3:9" ht="15.5" x14ac:dyDescent="0.35">
      <c r="C291" t="s">
        <v>319</v>
      </c>
      <c r="I291" s="6">
        <v>0.39</v>
      </c>
    </row>
    <row r="292" spans="3:9" ht="15.5" x14ac:dyDescent="0.35">
      <c r="C292" t="s">
        <v>320</v>
      </c>
      <c r="I292" s="6">
        <v>0.2</v>
      </c>
    </row>
    <row r="293" spans="3:9" ht="15.5" x14ac:dyDescent="0.35">
      <c r="C293" t="s">
        <v>321</v>
      </c>
      <c r="I293" s="6">
        <v>0.79</v>
      </c>
    </row>
    <row r="294" spans="3:9" ht="15.5" x14ac:dyDescent="0.35">
      <c r="C294" t="s">
        <v>322</v>
      </c>
      <c r="I294" s="6">
        <v>0.61</v>
      </c>
    </row>
    <row r="295" spans="3:9" ht="15.5" x14ac:dyDescent="0.35">
      <c r="C295" t="s">
        <v>323</v>
      </c>
      <c r="I295" s="6">
        <v>0.33</v>
      </c>
    </row>
    <row r="296" spans="3:9" ht="15.5" x14ac:dyDescent="0.35">
      <c r="C296" t="s">
        <v>324</v>
      </c>
      <c r="I296" s="5">
        <v>1333000000000</v>
      </c>
    </row>
    <row r="297" spans="3:9" ht="15.5" x14ac:dyDescent="0.35">
      <c r="C297" t="s">
        <v>325</v>
      </c>
      <c r="I297" s="5">
        <v>217000000000</v>
      </c>
    </row>
    <row r="298" spans="3:9" ht="15.5" x14ac:dyDescent="0.35">
      <c r="C298" t="s">
        <v>326</v>
      </c>
      <c r="I298" s="5">
        <v>142000000000</v>
      </c>
    </row>
    <row r="299" spans="3:9" ht="15.5" x14ac:dyDescent="0.35">
      <c r="C299" t="s">
        <v>327</v>
      </c>
      <c r="I299" s="5">
        <v>30000000000</v>
      </c>
    </row>
    <row r="300" spans="3:9" ht="15.5" x14ac:dyDescent="0.35">
      <c r="C300" t="s">
        <v>328</v>
      </c>
      <c r="D300" s="5">
        <v>8000000000</v>
      </c>
    </row>
    <row r="301" spans="3:9" ht="15.5" x14ac:dyDescent="0.35">
      <c r="C301" t="s">
        <v>329</v>
      </c>
      <c r="D301" s="5">
        <v>1771000000000</v>
      </c>
    </row>
    <row r="302" spans="3:9" ht="15.5" x14ac:dyDescent="0.35">
      <c r="C302" t="s">
        <v>330</v>
      </c>
      <c r="D302" s="5">
        <v>1071000000000</v>
      </c>
    </row>
    <row r="303" spans="3:9" ht="15.5" x14ac:dyDescent="0.35">
      <c r="C303" t="s">
        <v>235</v>
      </c>
      <c r="D303" s="5">
        <v>194000000000</v>
      </c>
    </row>
    <row r="304" spans="3:9" ht="15.5" x14ac:dyDescent="0.35">
      <c r="C304" t="s">
        <v>234</v>
      </c>
      <c r="I304" s="5">
        <v>692000000000</v>
      </c>
    </row>
    <row r="305" spans="3:9" ht="15.5" x14ac:dyDescent="0.35">
      <c r="C305" t="s">
        <v>233</v>
      </c>
      <c r="D305" s="5">
        <v>33000000000</v>
      </c>
    </row>
    <row r="306" spans="3:9" ht="15.5" x14ac:dyDescent="0.35">
      <c r="C306" t="s">
        <v>232</v>
      </c>
      <c r="D306" s="5">
        <v>396000000000</v>
      </c>
    </row>
    <row r="307" spans="3:9" ht="15.5" x14ac:dyDescent="0.35">
      <c r="C307" t="s">
        <v>23</v>
      </c>
      <c r="D307" s="5">
        <v>430000000000</v>
      </c>
    </row>
    <row r="308" spans="3:9" ht="15.5" x14ac:dyDescent="0.35">
      <c r="C308" t="s">
        <v>20</v>
      </c>
      <c r="D308" s="5">
        <v>421000000000</v>
      </c>
    </row>
    <row r="309" spans="3:9" ht="15.5" x14ac:dyDescent="0.35">
      <c r="C309" t="s">
        <v>331</v>
      </c>
      <c r="I309" s="5">
        <v>700000000000</v>
      </c>
    </row>
    <row r="310" spans="3:9" ht="15.5" x14ac:dyDescent="0.35">
      <c r="C310" t="s">
        <v>332</v>
      </c>
      <c r="I310" s="5">
        <v>32000000000</v>
      </c>
    </row>
    <row r="311" spans="3:9" ht="15.5" x14ac:dyDescent="0.35">
      <c r="C311" t="s">
        <v>333</v>
      </c>
      <c r="I311" s="5">
        <v>-18000000000</v>
      </c>
    </row>
    <row r="312" spans="3:9" ht="15.5" x14ac:dyDescent="0.35">
      <c r="C312" t="s">
        <v>334</v>
      </c>
      <c r="I312" s="5">
        <v>-25000000000</v>
      </c>
    </row>
    <row r="313" spans="3:9" ht="15.5" x14ac:dyDescent="0.35">
      <c r="C313" t="s">
        <v>335</v>
      </c>
      <c r="I313" s="5">
        <v>-16000000000</v>
      </c>
    </row>
    <row r="314" spans="3:9" ht="15.5" x14ac:dyDescent="0.35">
      <c r="C314" t="s">
        <v>336</v>
      </c>
      <c r="I314" s="5">
        <v>16000000000</v>
      </c>
    </row>
  </sheetData>
  <pageMargins left="0.7" right="0.7" top="0.75" bottom="0.75" header="0.3" footer="0.3"/>
  <ignoredErrors>
    <ignoredError sqref="A1:T315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S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2420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2421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S2" ca="1" si="0">IFERROR(_xlfn.STOCKHISTORY("XIDX:" &amp; $C$1, I1, , 0, 0, 1), "Libur")</f>
        <v>Libur</v>
      </c>
      <c r="J2" s="2" vm="691">
        <f t="shared" ca="1" si="0"/>
        <v>6</v>
      </c>
      <c r="K2" s="2" t="str">
        <f t="shared" ca="1" si="0"/>
        <v>Libur</v>
      </c>
      <c r="L2" s="2" vm="89">
        <f t="shared" ca="1" si="0"/>
        <v>50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89">
        <f t="shared" ca="1" si="0"/>
        <v>50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28684000000</v>
      </c>
      <c r="H4" s="2">
        <f>IFERROR(SUM(D4:G4)*(4/MAX(1,COUNT(D4:G4))),"")</f>
        <v>114736000000</v>
      </c>
      <c r="I4" s="2">
        <f t="shared" ref="I4:S4" si="1">IFERROR(INDEX(I51:I500,MATCH($C$4,$C$51:$C$500,0)),"")</f>
        <v>155776000000</v>
      </c>
      <c r="J4" s="2">
        <f t="shared" si="1"/>
        <v>165623000000</v>
      </c>
      <c r="K4" s="2">
        <f t="shared" si="1"/>
        <v>154753000000</v>
      </c>
      <c r="L4" s="2">
        <f t="shared" si="1"/>
        <v>191996000000</v>
      </c>
      <c r="M4" s="2">
        <f t="shared" si="1"/>
        <v>86780000000</v>
      </c>
      <c r="N4" s="2">
        <f t="shared" si="1"/>
        <v>88207000000</v>
      </c>
      <c r="O4" s="2">
        <f t="shared" si="1"/>
        <v>284464051745</v>
      </c>
      <c r="P4" s="2">
        <f t="shared" si="1"/>
        <v>288471478784</v>
      </c>
      <c r="Q4" s="2">
        <f t="shared" si="1"/>
        <v>330824301711</v>
      </c>
      <c r="R4" s="2">
        <f t="shared" si="1"/>
        <v>355161572861</v>
      </c>
      <c r="S4" s="2">
        <f t="shared" si="1"/>
        <v>366434131789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-11814000000</v>
      </c>
      <c r="H5" s="2">
        <f>IFERROR(SUM(D5:G5)*(4/MAX(1,COUNT(D5:G5))),"")</f>
        <v>-47256000000</v>
      </c>
      <c r="I5" s="2">
        <f t="shared" ref="I5:S5" si="2">IFERROR(INDEX(I51:I500,MATCH($C$5,$C$51:$C$500,0)),"")</f>
        <v>-24175000000</v>
      </c>
      <c r="J5" s="2">
        <f t="shared" si="2"/>
        <v>-26239000000</v>
      </c>
      <c r="K5" s="2">
        <f t="shared" si="2"/>
        <v>-50612000000</v>
      </c>
      <c r="L5" s="2">
        <f t="shared" si="2"/>
        <v>-757102000000</v>
      </c>
      <c r="M5" s="2">
        <f t="shared" si="2"/>
        <v>-99288000000</v>
      </c>
      <c r="N5" s="2">
        <f t="shared" si="2"/>
        <v>-111843000000</v>
      </c>
      <c r="O5" s="2">
        <f t="shared" si="2"/>
        <v>-111188870004</v>
      </c>
      <c r="P5" s="2">
        <f t="shared" si="2"/>
        <v>-13764198012</v>
      </c>
      <c r="Q5" s="2">
        <f t="shared" si="2"/>
        <v>-7365446155</v>
      </c>
      <c r="R5" s="2">
        <f t="shared" si="2"/>
        <v>-46804713081</v>
      </c>
      <c r="S5" s="2">
        <f t="shared" si="2"/>
        <v>-245704731788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1076704000000</v>
      </c>
      <c r="H6" s="2">
        <f>IFERROR(INDEX(D6:G6,COUNT(D6:G6)),"")</f>
        <v>1076704000000</v>
      </c>
      <c r="I6" s="2">
        <f t="shared" ref="I6:S6" si="3">IFERROR(INDEX(I51:I500,MATCH($C$6,$C$51:$C$500,0)),"")</f>
        <v>1088518000000</v>
      </c>
      <c r="J6" s="2">
        <f t="shared" si="3"/>
        <v>1112248000000</v>
      </c>
      <c r="K6" s="2">
        <f t="shared" si="3"/>
        <v>1138487000000</v>
      </c>
      <c r="L6" s="2">
        <f t="shared" si="3"/>
        <v>1189099000000</v>
      </c>
      <c r="M6" s="2">
        <f t="shared" si="3"/>
        <v>1947790000000</v>
      </c>
      <c r="N6" s="2">
        <f t="shared" si="3"/>
        <v>2046999000000</v>
      </c>
      <c r="O6" s="2">
        <f t="shared" si="3"/>
        <v>2161311284283</v>
      </c>
      <c r="P6" s="2">
        <f t="shared" si="3"/>
        <v>2272502499566</v>
      </c>
      <c r="Q6" s="2">
        <f t="shared" si="3"/>
        <v>2286267031723</v>
      </c>
      <c r="R6" s="2">
        <f t="shared" si="3"/>
        <v>2293612792504</v>
      </c>
      <c r="S6" s="2">
        <f t="shared" si="3"/>
        <v>1932132246027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22.58</v>
      </c>
      <c r="H7" s="3">
        <f>IFERROR(INDEX(D7:G7,COUNT(D7:G7)),"")</f>
        <v>22.58</v>
      </c>
      <c r="I7" s="3">
        <f t="shared" ref="I7:S7" si="4">IFERROR(INDEX(I51:I500,MATCH($C$7,$C$51:$C$500,0))/1000000000,"")</f>
        <v>22.58</v>
      </c>
      <c r="J7" s="3">
        <f t="shared" si="4"/>
        <v>22.58</v>
      </c>
      <c r="K7" s="3">
        <f t="shared" si="4"/>
        <v>22.58</v>
      </c>
      <c r="L7" s="3">
        <f t="shared" si="4"/>
        <v>22.58</v>
      </c>
      <c r="M7" s="3">
        <f t="shared" si="4"/>
        <v>22.58</v>
      </c>
      <c r="N7" s="3">
        <f t="shared" si="4"/>
        <v>22.58</v>
      </c>
      <c r="O7" s="3">
        <f t="shared" si="4"/>
        <v>22.58</v>
      </c>
      <c r="P7" s="3">
        <f t="shared" si="4"/>
        <v>22.58</v>
      </c>
      <c r="Q7" s="3">
        <f t="shared" si="4"/>
        <v>22.58</v>
      </c>
      <c r="R7" s="3">
        <f t="shared" si="4"/>
        <v>22.58</v>
      </c>
      <c r="S7" s="3">
        <f t="shared" si="4"/>
        <v>19.28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-10000000000</v>
      </c>
      <c r="H8" s="2">
        <f>IFERROR(INDEX(D8:G8,COUNT(D8:G8)),"")</f>
        <v>-10000000000</v>
      </c>
      <c r="I8" s="2">
        <f t="shared" ref="I8:S8" si="5">IFERROR(INDEX(I51:I500,MATCH($C$8,$C$51:$C$500,0)),"")</f>
        <v>-7000000000</v>
      </c>
      <c r="J8" s="2">
        <f t="shared" si="5"/>
        <v>-17000000000</v>
      </c>
      <c r="K8" s="2">
        <f t="shared" si="5"/>
        <v>-8000000000</v>
      </c>
      <c r="L8" s="2">
        <f t="shared" si="5"/>
        <v>5000000000</v>
      </c>
      <c r="M8" s="2">
        <f t="shared" si="5"/>
        <v>-7000000000</v>
      </c>
      <c r="N8" s="2">
        <f t="shared" si="5"/>
        <v>-1000000000</v>
      </c>
      <c r="O8" s="2">
        <f t="shared" si="5"/>
        <v>-8000000000</v>
      </c>
      <c r="P8" s="2">
        <f t="shared" si="5"/>
        <v>-9000000000</v>
      </c>
      <c r="Q8" s="2">
        <f t="shared" si="5"/>
        <v>-313000000000</v>
      </c>
      <c r="R8" s="2">
        <f t="shared" si="5"/>
        <v>-96000000000</v>
      </c>
      <c r="S8" s="2">
        <f t="shared" si="5"/>
        <v>-83000000000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-0.43</v>
      </c>
      <c r="H9" s="3">
        <f>IFERROR(INDEX(D9:G9,COUNT(D9:G9)),"")</f>
        <v>-0.43</v>
      </c>
      <c r="I9" s="3">
        <f t="shared" ref="I9:S9" si="6">IFERROR(INDEX(I51:I500,MATCH($C$9,$C$51:$C$500,0)),"")</f>
        <v>-0.28999999999999998</v>
      </c>
      <c r="J9" s="3">
        <f t="shared" si="6"/>
        <v>-0.73</v>
      </c>
      <c r="K9" s="3">
        <f t="shared" si="6"/>
        <v>-0.35</v>
      </c>
      <c r="L9" s="3">
        <f t="shared" si="6"/>
        <v>0.24</v>
      </c>
      <c r="M9" s="3">
        <f t="shared" si="6"/>
        <v>-0.31</v>
      </c>
      <c r="N9" s="3">
        <f t="shared" si="6"/>
        <v>-0.05</v>
      </c>
      <c r="O9" s="3">
        <f t="shared" si="6"/>
        <v>-0.37</v>
      </c>
      <c r="P9" s="3">
        <f t="shared" si="6"/>
        <v>-0.41</v>
      </c>
      <c r="Q9" s="3">
        <f t="shared" si="6"/>
        <v>-13.86</v>
      </c>
      <c r="R9" s="3">
        <f t="shared" si="6"/>
        <v>-4.24</v>
      </c>
      <c r="S9" s="3">
        <f t="shared" si="6"/>
        <v>-4.3099999999999996</v>
      </c>
    </row>
    <row r="10" spans="1:19" ht="15.5" x14ac:dyDescent="0.35">
      <c r="C10" t="s">
        <v>17</v>
      </c>
      <c r="D10" s="3" t="str">
        <f ca="1">IFERROR(IF(D9=0,"",D2/D9),"")</f>
        <v/>
      </c>
      <c r="I10" s="3" t="str">
        <f t="shared" ref="I10:S10" ca="1" si="7">IFERROR(IF(I9=0,"",I2/I9),"")</f>
        <v/>
      </c>
      <c r="J10" s="3">
        <f t="shared" ca="1" si="7"/>
        <v>-8.2191780821917817</v>
      </c>
      <c r="K10" s="3" t="str">
        <f t="shared" ca="1" si="7"/>
        <v/>
      </c>
      <c r="L10" s="3">
        <f t="shared" ca="1" si="7"/>
        <v>208.33333333333334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>
        <f t="shared" ca="1" si="7"/>
        <v>-121.95121951219512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2925000000</v>
      </c>
      <c r="H11" s="2">
        <f>IFERROR(INDEX(D11:G11,COUNT(D11:G11)),"")</f>
        <v>2925000000</v>
      </c>
      <c r="I11" s="2">
        <f t="shared" ref="I11:S11" si="8">IFERROR(INDEX(I51:I500,MATCH($C$11,$C$51:$C$500,0)),"")</f>
        <v>15703000000</v>
      </c>
      <c r="J11" s="2">
        <f t="shared" si="8"/>
        <v>20367000000</v>
      </c>
      <c r="K11" s="2">
        <f t="shared" si="8"/>
        <v>48990000000</v>
      </c>
      <c r="L11" s="2">
        <f t="shared" si="8"/>
        <v>85443000000</v>
      </c>
      <c r="M11" s="2">
        <f t="shared" si="8"/>
        <v>64016000000</v>
      </c>
      <c r="N11" s="2">
        <f t="shared" si="8"/>
        <v>11122000000</v>
      </c>
      <c r="O11" s="2">
        <f t="shared" si="8"/>
        <v>15513177279</v>
      </c>
      <c r="P11" s="2">
        <f t="shared" si="8"/>
        <v>19797579925</v>
      </c>
      <c r="Q11" s="2">
        <f t="shared" si="8"/>
        <v>17683436980</v>
      </c>
      <c r="R11" s="2">
        <f t="shared" si="8"/>
        <v>13990565036</v>
      </c>
      <c r="S11" s="2">
        <f t="shared" si="8"/>
        <v>14667387501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126000000000</v>
      </c>
      <c r="H12" s="2">
        <f>IFERROR(INDEX(D12:G12,COUNT(D12:G12)),"")</f>
        <v>126000000000</v>
      </c>
      <c r="I12" s="2">
        <f t="shared" ref="I12:S12" si="9">IFERROR(INDEX(I51:I500,MATCH($C$12,$C$51:$C$500,0)),"")</f>
        <v>116000000000</v>
      </c>
      <c r="J12" s="2">
        <f t="shared" si="9"/>
        <v>114000000000</v>
      </c>
      <c r="K12" s="2">
        <f t="shared" si="9"/>
        <v>100000000000</v>
      </c>
      <c r="L12" s="2">
        <f t="shared" si="9"/>
        <v>67000000000</v>
      </c>
      <c r="M12" s="2">
        <f t="shared" si="9"/>
        <v>548000000000</v>
      </c>
      <c r="N12" s="2">
        <f t="shared" si="9"/>
        <v>854000000000</v>
      </c>
      <c r="O12" s="2">
        <f t="shared" si="9"/>
        <v>837000000000</v>
      </c>
      <c r="P12" s="2">
        <f t="shared" si="9"/>
        <v>1153000000000</v>
      </c>
      <c r="Q12" s="2">
        <f t="shared" si="9"/>
        <v>1099000000000</v>
      </c>
      <c r="R12" s="2">
        <f t="shared" si="9"/>
        <v>1099000000000</v>
      </c>
      <c r="S12" s="2">
        <f t="shared" si="9"/>
        <v>1114000000000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129000000000</v>
      </c>
      <c r="H13" s="2">
        <f>IFERROR(INDEX(D13:G13,COUNT(D13:G13)),"")</f>
        <v>129000000000</v>
      </c>
      <c r="I13" s="2">
        <f t="shared" ref="I13:S13" si="10">IFERROR(INDEX(I51:I500,MATCH($C$13,$C$51:$C$500,0)),"")</f>
        <v>131000000000</v>
      </c>
      <c r="J13" s="2">
        <f t="shared" si="10"/>
        <v>135000000000</v>
      </c>
      <c r="K13" s="2">
        <f t="shared" si="10"/>
        <v>149000000000</v>
      </c>
      <c r="L13" s="2">
        <f t="shared" si="10"/>
        <v>153000000000</v>
      </c>
      <c r="M13" s="2">
        <f t="shared" si="10"/>
        <v>612000000000</v>
      </c>
      <c r="N13" s="2">
        <f t="shared" si="10"/>
        <v>865000000000</v>
      </c>
      <c r="O13" s="2">
        <f t="shared" si="10"/>
        <v>852000000000</v>
      </c>
      <c r="P13" s="2">
        <f t="shared" si="10"/>
        <v>1173000000000</v>
      </c>
      <c r="Q13" s="2">
        <f t="shared" si="10"/>
        <v>1116000000000</v>
      </c>
      <c r="R13" s="2">
        <f t="shared" si="10"/>
        <v>1113000000000</v>
      </c>
      <c r="S13" s="2">
        <f t="shared" si="10"/>
        <v>1129000000000</v>
      </c>
    </row>
    <row r="14" spans="1:19" ht="15.5" x14ac:dyDescent="0.35">
      <c r="C14" t="s">
        <v>26</v>
      </c>
      <c r="D14" s="2">
        <f>IFERROR(INDEX(D51:D500,MATCH($C$14,$C$51:$C$500,0)),"")</f>
        <v>-2891000000</v>
      </c>
      <c r="H14" s="2">
        <f>IFERROR(SUM(D14:G14)*(4/MAX(1,COUNT(D14:G14))),"")</f>
        <v>-11564000000</v>
      </c>
      <c r="I14" s="2">
        <f t="shared" ref="I14:S14" si="11">IFERROR(INDEX(I51:I500,MATCH($C$14,$C$51:$C$500,0)),"")</f>
        <v>-10214000000</v>
      </c>
      <c r="J14" s="2">
        <f t="shared" si="11"/>
        <v>-15538000000</v>
      </c>
      <c r="K14" s="2">
        <f t="shared" si="11"/>
        <v>-15700000000</v>
      </c>
      <c r="L14" s="2">
        <f t="shared" si="11"/>
        <v>-26173000000</v>
      </c>
      <c r="M14" s="2">
        <f t="shared" si="11"/>
        <v>-20045000000</v>
      </c>
      <c r="N14" s="2">
        <f t="shared" si="11"/>
        <v>-30811000000</v>
      </c>
      <c r="O14" s="2">
        <f t="shared" si="11"/>
        <v>-51264852558</v>
      </c>
      <c r="P14" s="2">
        <f t="shared" si="11"/>
        <v>-55182592400</v>
      </c>
      <c r="Q14" s="2">
        <f t="shared" si="11"/>
        <v>-61478410709</v>
      </c>
      <c r="R14" s="2">
        <f t="shared" si="11"/>
        <v>-101595817147</v>
      </c>
      <c r="S14" s="2">
        <f t="shared" si="11"/>
        <v>-130723493216</v>
      </c>
    </row>
    <row r="15" spans="1:19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S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-2018000000</v>
      </c>
      <c r="N15" s="2">
        <f t="shared" si="12"/>
        <v>5046000000</v>
      </c>
      <c r="O15" s="2">
        <f t="shared" si="12"/>
        <v>0</v>
      </c>
      <c r="P15" s="2">
        <f t="shared" si="12"/>
        <v>0</v>
      </c>
      <c r="Q15" s="2">
        <f t="shared" si="12"/>
        <v>-4881258400</v>
      </c>
      <c r="R15" s="2">
        <f t="shared" si="12"/>
        <v>-18104401402</v>
      </c>
      <c r="S15" s="2">
        <f t="shared" si="12"/>
        <v>-5548221145</v>
      </c>
    </row>
    <row r="16" spans="1:19" ht="15.5" x14ac:dyDescent="0.35">
      <c r="C16" t="s">
        <v>28</v>
      </c>
      <c r="D16" s="2">
        <f>IFERROR(INDEX(D51:D500,MATCH($C$16,$C$51:$C$500,0)),"")</f>
        <v>-11814000000</v>
      </c>
      <c r="H16" s="2">
        <f>IFERROR(SUM(D16:G16)*(4/MAX(1,COUNT(D16:G16))),"")</f>
        <v>-47256000000</v>
      </c>
      <c r="I16" s="2">
        <f t="shared" ref="I16:S16" si="13">IFERROR(INDEX(I51:I500,MATCH($C$16,$C$51:$C$500,0)),"")</f>
        <v>-46423000000</v>
      </c>
      <c r="J16" s="2">
        <f t="shared" si="13"/>
        <v>-26651000000</v>
      </c>
      <c r="K16" s="2">
        <f t="shared" si="13"/>
        <v>-41539000000</v>
      </c>
      <c r="L16" s="2">
        <f t="shared" si="13"/>
        <v>-758291000000</v>
      </c>
      <c r="M16" s="2">
        <f t="shared" si="13"/>
        <v>-99487000000</v>
      </c>
      <c r="N16" s="2">
        <f t="shared" si="13"/>
        <v>-116346000000</v>
      </c>
      <c r="O16" s="2">
        <f t="shared" si="13"/>
        <v>-111008712542</v>
      </c>
      <c r="P16" s="2">
        <f t="shared" si="13"/>
        <v>-16147305240</v>
      </c>
      <c r="Q16" s="2">
        <f t="shared" si="13"/>
        <v>13424619411</v>
      </c>
      <c r="R16" s="2">
        <f t="shared" si="13"/>
        <v>-38965664983</v>
      </c>
      <c r="S16" s="2">
        <f t="shared" si="13"/>
        <v>-249239081875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S20" ca="1" si="14">IFERROR(H21*H2,"")</f>
        <v/>
      </c>
      <c r="I20" s="2" t="str">
        <f t="shared" ca="1" si="14"/>
        <v/>
      </c>
      <c r="J20" s="2">
        <f t="shared" ca="1" si="14"/>
        <v>135480000000</v>
      </c>
      <c r="K20" s="2" t="str">
        <f t="shared" ca="1" si="14"/>
        <v/>
      </c>
      <c r="L20" s="2">
        <f t="shared" ca="1" si="14"/>
        <v>1129000000000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1129000000000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22580000000</v>
      </c>
      <c r="H21" s="2">
        <f>IFERROR(INDEX(D21:G21,COUNT(D21:G21)),"")</f>
        <v>22580000000</v>
      </c>
      <c r="I21" s="2">
        <f t="shared" ref="I21:S21" si="15">IFERROR(INDEX(I51:I500,MATCH($C$7,$C$51:$C$500,0)),"")</f>
        <v>22580000000</v>
      </c>
      <c r="J21" s="2">
        <f t="shared" si="15"/>
        <v>22580000000</v>
      </c>
      <c r="K21" s="2">
        <f t="shared" si="15"/>
        <v>22580000000</v>
      </c>
      <c r="L21" s="2">
        <f t="shared" si="15"/>
        <v>22580000000</v>
      </c>
      <c r="M21" s="2">
        <f t="shared" si="15"/>
        <v>22580000000</v>
      </c>
      <c r="N21" s="2">
        <f t="shared" si="15"/>
        <v>22580000000</v>
      </c>
      <c r="O21" s="2">
        <f t="shared" si="15"/>
        <v>22580000000</v>
      </c>
      <c r="P21" s="2">
        <f t="shared" si="15"/>
        <v>22580000000</v>
      </c>
      <c r="Q21" s="2">
        <f t="shared" si="15"/>
        <v>22580000000</v>
      </c>
      <c r="R21" s="2">
        <f t="shared" si="15"/>
        <v>22580000000</v>
      </c>
      <c r="S21" s="2">
        <f t="shared" si="15"/>
        <v>19280000000</v>
      </c>
    </row>
    <row r="23" spans="1:19" ht="15.5" x14ac:dyDescent="0.35">
      <c r="B23" t="s">
        <v>54</v>
      </c>
      <c r="C23" t="s">
        <v>55</v>
      </c>
      <c r="D23" s="3">
        <f>IFERROR(D5/D6*100,"")</f>
        <v>-1.0972374951704462</v>
      </c>
      <c r="H23" s="3">
        <f t="shared" ref="H23:S23" si="16">IFERROR(H5/H6*100,"")</f>
        <v>-4.3889499806817849</v>
      </c>
      <c r="I23" s="3">
        <f t="shared" si="16"/>
        <v>-2.2209095302052884</v>
      </c>
      <c r="J23" s="3">
        <f t="shared" si="16"/>
        <v>-2.3590961727959949</v>
      </c>
      <c r="K23" s="3">
        <f t="shared" si="16"/>
        <v>-4.4455492245409918</v>
      </c>
      <c r="L23" s="3">
        <f t="shared" si="16"/>
        <v>-63.670224262235521</v>
      </c>
      <c r="M23" s="3">
        <f t="shared" si="16"/>
        <v>-5.0974694397239952</v>
      </c>
      <c r="N23" s="3">
        <f t="shared" si="16"/>
        <v>-5.4637545011013682</v>
      </c>
      <c r="O23" s="3">
        <f t="shared" si="16"/>
        <v>-5.1445097618544171</v>
      </c>
      <c r="P23" s="3">
        <f t="shared" si="16"/>
        <v>-0.60568461485207037</v>
      </c>
      <c r="Q23" s="3">
        <f t="shared" si="16"/>
        <v>-0.32216036240741208</v>
      </c>
      <c r="R23" s="3">
        <f t="shared" si="16"/>
        <v>-2.0406545182328708</v>
      </c>
      <c r="S23" s="3">
        <f t="shared" si="16"/>
        <v>-12.716765754168074</v>
      </c>
    </row>
    <row r="24" spans="1:19" ht="15.5" x14ac:dyDescent="0.35">
      <c r="C24" t="s">
        <v>56</v>
      </c>
      <c r="D24" s="4">
        <f>IFERROR(_xlfn.RRI(5,I23,D23),"")</f>
        <v>-0.13153173280587693</v>
      </c>
      <c r="H24" s="4">
        <f t="shared" ref="H24:S24" si="17">IFERROR(_xlfn.RRI(5,M23,H23),"")</f>
        <v>-2.9487350869011109E-2</v>
      </c>
      <c r="I24" s="4">
        <f t="shared" si="17"/>
        <v>-0.16476643622338316</v>
      </c>
      <c r="J24" s="4">
        <f t="shared" si="17"/>
        <v>-0.14438117718172139</v>
      </c>
      <c r="K24" s="4">
        <f t="shared" si="17"/>
        <v>0.48982677895908577</v>
      </c>
      <c r="L24" s="4">
        <f t="shared" si="17"/>
        <v>1.8785438848648548</v>
      </c>
      <c r="M24" s="4">
        <f t="shared" si="17"/>
        <v>0.20092816172532468</v>
      </c>
      <c r="N24" s="4">
        <f t="shared" si="17"/>
        <v>-0.15545479376808813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-0.52</v>
      </c>
      <c r="H25" s="3">
        <f>IFERROR(INDEX(D25:G25,COUNT(D25:G25)),"")</f>
        <v>-0.52</v>
      </c>
      <c r="I25" s="3">
        <f t="shared" ref="I25:S25" si="18">IFERROR(INDEX(I51:I500,MATCH($C$25,$C$51:$C$500,0)),"")</f>
        <v>-2.06</v>
      </c>
      <c r="J25" s="3">
        <f t="shared" si="18"/>
        <v>-1.18</v>
      </c>
      <c r="K25" s="3">
        <f t="shared" si="18"/>
        <v>-1.84</v>
      </c>
      <c r="L25" s="3">
        <f t="shared" si="18"/>
        <v>-33.58</v>
      </c>
      <c r="M25" s="3">
        <f t="shared" si="18"/>
        <v>-4.49</v>
      </c>
      <c r="N25" s="3">
        <f t="shared" si="18"/>
        <v>-4.93</v>
      </c>
      <c r="O25" s="3">
        <f t="shared" si="18"/>
        <v>-4.92</v>
      </c>
      <c r="P25" s="3">
        <f t="shared" si="18"/>
        <v>-0.72</v>
      </c>
      <c r="Q25" s="3">
        <f t="shared" si="18"/>
        <v>0.38</v>
      </c>
      <c r="R25" s="3">
        <f t="shared" si="18"/>
        <v>-2.5299999999999998</v>
      </c>
      <c r="S25" s="3">
        <f t="shared" si="18"/>
        <v>-13.21</v>
      </c>
    </row>
    <row r="26" spans="1:19" ht="15.5" x14ac:dyDescent="0.35">
      <c r="C26" t="s">
        <v>59</v>
      </c>
      <c r="D26" s="4">
        <f>IFERROR(_xlfn.RRI(5,I25,D25),"")</f>
        <v>-0.24067582902999118</v>
      </c>
      <c r="H26" s="4">
        <f t="shared" ref="H26:S26" si="19">IFERROR(_xlfn.RRI(5,M25,H25),"")</f>
        <v>-0.35024235133944681</v>
      </c>
      <c r="I26" s="4">
        <f t="shared" si="19"/>
        <v>-0.16014548708035248</v>
      </c>
      <c r="J26" s="4">
        <f t="shared" si="19"/>
        <v>-0.24840586769011197</v>
      </c>
      <c r="K26" s="4">
        <f t="shared" si="19"/>
        <v>0.20641593598215136</v>
      </c>
      <c r="L26" s="4" t="str">
        <f t="shared" si="19"/>
        <v/>
      </c>
      <c r="M26" s="4">
        <f t="shared" si="19"/>
        <v>0.1215668488032724</v>
      </c>
      <c r="N26" s="4">
        <f t="shared" si="19"/>
        <v>-0.17891367270257041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1.2703277236492472</v>
      </c>
      <c r="H27" s="3">
        <f t="shared" ref="H27:S27" si="20">IFERROR(H4/H21,"")</f>
        <v>5.0813108945969887</v>
      </c>
      <c r="I27" s="3">
        <f t="shared" si="20"/>
        <v>6.8988485385296725</v>
      </c>
      <c r="J27" s="3">
        <f t="shared" si="20"/>
        <v>7.3349424269264833</v>
      </c>
      <c r="K27" s="3">
        <f t="shared" si="20"/>
        <v>6.8535429583702392</v>
      </c>
      <c r="L27" s="3">
        <f t="shared" si="20"/>
        <v>8.5029229406554467</v>
      </c>
      <c r="M27" s="3">
        <f t="shared" si="20"/>
        <v>3.8432240921169178</v>
      </c>
      <c r="N27" s="3">
        <f t="shared" si="20"/>
        <v>3.9064216120460586</v>
      </c>
      <c r="O27" s="3">
        <f t="shared" si="20"/>
        <v>12.598053664526129</v>
      </c>
      <c r="P27" s="3">
        <f t="shared" si="20"/>
        <v>12.775530504162976</v>
      </c>
      <c r="Q27" s="3">
        <f t="shared" si="20"/>
        <v>14.651209110318867</v>
      </c>
      <c r="R27" s="3">
        <f t="shared" si="20"/>
        <v>15.72903334193977</v>
      </c>
      <c r="S27" s="3">
        <f t="shared" si="20"/>
        <v>19.005919698599584</v>
      </c>
    </row>
    <row r="28" spans="1:19" ht="15.5" x14ac:dyDescent="0.35">
      <c r="C28" t="s">
        <v>61</v>
      </c>
      <c r="D28" s="4">
        <f>IFERROR(_xlfn.RRI(5,I27,D27),"")</f>
        <v>-0.28710128287835157</v>
      </c>
      <c r="H28" s="4">
        <f t="shared" ref="H28:S28" si="21">IFERROR(_xlfn.RRI(5,M27,H27),"")</f>
        <v>5.7440675296200894E-2</v>
      </c>
      <c r="I28" s="4">
        <f t="shared" si="21"/>
        <v>0.12046810692016074</v>
      </c>
      <c r="J28" s="4">
        <f t="shared" si="21"/>
        <v>-0.10253266398689709</v>
      </c>
      <c r="K28" s="4">
        <f t="shared" si="21"/>
        <v>-0.11710869614028485</v>
      </c>
      <c r="L28" s="4">
        <f t="shared" si="21"/>
        <v>-0.10311046786297651</v>
      </c>
      <c r="M28" s="4">
        <f t="shared" si="21"/>
        <v>-0.24560511512668559</v>
      </c>
      <c r="N28" s="4">
        <f t="shared" si="21"/>
        <v>-0.27125087754803723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-0.74757281553398058</v>
      </c>
      <c r="I29" s="4">
        <f t="shared" si="22"/>
        <v>0.7457627118644069</v>
      </c>
      <c r="J29" s="4">
        <f t="shared" si="22"/>
        <v>-0.35869565217391308</v>
      </c>
      <c r="K29" s="4">
        <f t="shared" si="22"/>
        <v>-0.9452054794520548</v>
      </c>
      <c r="L29" s="4">
        <f t="shared" si="22"/>
        <v>6.4788418708240521</v>
      </c>
      <c r="M29" s="4">
        <f t="shared" si="22"/>
        <v>-8.9249492900608421E-2</v>
      </c>
      <c r="N29" s="4">
        <f t="shared" si="22"/>
        <v>2.0325203252032089E-3</v>
      </c>
      <c r="O29" s="4">
        <f t="shared" si="22"/>
        <v>5.8333333333333339</v>
      </c>
      <c r="P29" s="4">
        <f t="shared" si="22"/>
        <v>-2.8947368421052633</v>
      </c>
      <c r="Q29" s="4">
        <f t="shared" si="22"/>
        <v>-1.150197628458498</v>
      </c>
      <c r="R29" s="4">
        <f t="shared" si="22"/>
        <v>-0.80847842543527637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-0.26345521774856201</v>
      </c>
      <c r="I30" s="4">
        <f t="shared" si="23"/>
        <v>-5.9454302844411638E-2</v>
      </c>
      <c r="J30" s="4">
        <f t="shared" si="23"/>
        <v>7.024096463396505E-2</v>
      </c>
      <c r="K30" s="4">
        <f t="shared" si="23"/>
        <v>-0.19397799954165706</v>
      </c>
      <c r="L30" s="4">
        <f t="shared" si="23"/>
        <v>1.2124452638856877</v>
      </c>
      <c r="M30" s="4">
        <f t="shared" si="23"/>
        <v>-1.6177854365299796E-2</v>
      </c>
      <c r="N30" s="4">
        <f t="shared" si="23"/>
        <v>-0.68991864012725679</v>
      </c>
      <c r="O30" s="4">
        <f t="shared" si="23"/>
        <v>-1.389193502211245E-2</v>
      </c>
      <c r="P30" s="4">
        <f t="shared" si="23"/>
        <v>-0.12802210329759389</v>
      </c>
      <c r="Q30" s="4">
        <f t="shared" si="23"/>
        <v>-6.8524505491828383E-2</v>
      </c>
      <c r="R30" s="4">
        <f t="shared" si="23"/>
        <v>-0.17241398514912515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47.66</v>
      </c>
      <c r="H32" s="3">
        <f>IFERROR(INDEX(D32:G32,COUNT(D32:G32)),"")</f>
        <v>47.66</v>
      </c>
      <c r="I32" s="3">
        <f t="shared" ref="I32:S32" si="24">IFERROR(INDEX(I51:I500,MATCH($C$32,$C$51:$C$500,0)),"")</f>
        <v>48.18</v>
      </c>
      <c r="J32" s="3">
        <f t="shared" si="24"/>
        <v>49.25</v>
      </c>
      <c r="K32" s="3">
        <f t="shared" si="24"/>
        <v>50.42</v>
      </c>
      <c r="L32" s="3">
        <f t="shared" si="24"/>
        <v>52.66</v>
      </c>
      <c r="M32" s="3">
        <f t="shared" si="24"/>
        <v>86.25</v>
      </c>
      <c r="N32" s="3">
        <f t="shared" si="24"/>
        <v>90.65</v>
      </c>
      <c r="O32" s="3">
        <f t="shared" si="24"/>
        <v>95.71</v>
      </c>
      <c r="P32" s="3">
        <f t="shared" si="24"/>
        <v>100.63</v>
      </c>
      <c r="Q32" s="3">
        <f t="shared" si="24"/>
        <v>101.24</v>
      </c>
      <c r="R32" s="3">
        <f t="shared" si="24"/>
        <v>101.57</v>
      </c>
      <c r="S32" s="3">
        <f t="shared" si="24"/>
        <v>100.2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1.2</v>
      </c>
      <c r="H33" s="3">
        <f>IFERROR(INDEX(D33:G33,COUNT(D33:G33)),"")</f>
        <v>1.2</v>
      </c>
      <c r="I33" s="3">
        <f t="shared" ref="I33:S33" si="25">IFERROR(INDEX(I51:I500,MATCH($C$33,$C$51:$C$500,0)),"")</f>
        <v>0.85</v>
      </c>
      <c r="J33" s="3">
        <f t="shared" si="25"/>
        <v>0.12</v>
      </c>
      <c r="K33" s="3">
        <f t="shared" si="25"/>
        <v>0.99</v>
      </c>
      <c r="L33" s="3">
        <f t="shared" si="25"/>
        <v>0.95</v>
      </c>
      <c r="M33" s="3">
        <f t="shared" si="25"/>
        <v>0.57999999999999996</v>
      </c>
      <c r="N33" s="3">
        <f t="shared" si="25"/>
        <v>0.55000000000000004</v>
      </c>
      <c r="O33" s="3">
        <f t="shared" si="25"/>
        <v>0.52</v>
      </c>
      <c r="P33" s="3">
        <f t="shared" si="25"/>
        <v>0.5</v>
      </c>
      <c r="Q33" s="3">
        <f t="shared" si="25"/>
        <v>1.31</v>
      </c>
      <c r="R33" s="3">
        <f t="shared" si="25"/>
        <v>3.9</v>
      </c>
      <c r="S33" s="3">
        <f t="shared" si="25"/>
        <v>0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-109.62</v>
      </c>
      <c r="H34" s="3">
        <f>IFERROR(INDEX(D34:G34,COUNT(D34:G34)),"")</f>
        <v>-109.62</v>
      </c>
      <c r="I34" s="3">
        <f t="shared" ref="I34:S34" si="26">IFERROR(INDEX(I51:I500,MATCH($C$34,$C$51:$C$500,0)),"")</f>
        <v>-19.899999999999999</v>
      </c>
      <c r="J34" s="3">
        <f t="shared" si="26"/>
        <v>-5.08</v>
      </c>
      <c r="K34" s="3">
        <f t="shared" si="26"/>
        <v>-27.17</v>
      </c>
      <c r="L34" s="3">
        <f t="shared" si="26"/>
        <v>-1.49</v>
      </c>
      <c r="M34" s="3">
        <f t="shared" si="26"/>
        <v>-11.14</v>
      </c>
      <c r="N34" s="3">
        <f t="shared" si="26"/>
        <v>-10.14</v>
      </c>
      <c r="O34" s="3">
        <f t="shared" si="26"/>
        <v>-10.16</v>
      </c>
      <c r="P34" s="3">
        <f t="shared" si="26"/>
        <v>-69.44</v>
      </c>
      <c r="Q34" s="3">
        <f t="shared" si="26"/>
        <v>350</v>
      </c>
      <c r="R34" s="3">
        <f t="shared" si="26"/>
        <v>-156.52000000000001</v>
      </c>
      <c r="S34" s="3">
        <f t="shared" si="26"/>
        <v>0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44.87</v>
      </c>
      <c r="H35" s="3">
        <f>IFERROR(INDEX(D35:G35,COUNT(D35:G35)),"")</f>
        <v>44.87</v>
      </c>
      <c r="I35" s="3">
        <f t="shared" ref="I35:S35" si="27">IFERROR(INDEX(I51:I500,MATCH($C$35,$C$51:$C$500,0)),"")</f>
        <v>5.94</v>
      </c>
      <c r="J35" s="3">
        <f t="shared" si="27"/>
        <v>0.82</v>
      </c>
      <c r="K35" s="3">
        <f t="shared" si="27"/>
        <v>7.3</v>
      </c>
      <c r="L35" s="3">
        <f t="shared" si="27"/>
        <v>5.88</v>
      </c>
      <c r="M35" s="3">
        <f t="shared" si="27"/>
        <v>13.01</v>
      </c>
      <c r="N35" s="3">
        <f t="shared" si="27"/>
        <v>12.8</v>
      </c>
      <c r="O35" s="3">
        <f t="shared" si="27"/>
        <v>3.97</v>
      </c>
      <c r="P35" s="3">
        <f t="shared" si="27"/>
        <v>3.91</v>
      </c>
      <c r="Q35" s="3">
        <f t="shared" si="27"/>
        <v>9.08</v>
      </c>
      <c r="R35" s="3">
        <f t="shared" si="27"/>
        <v>25.18</v>
      </c>
      <c r="S35" s="3">
        <f t="shared" si="27"/>
        <v>0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85</v>
      </c>
      <c r="C51" t="s">
        <v>5</v>
      </c>
      <c r="D51" s="5">
        <v>28684000000</v>
      </c>
      <c r="E51" s="5">
        <v>48443000000</v>
      </c>
      <c r="F51" s="5">
        <v>41229000000</v>
      </c>
      <c r="G51" s="5">
        <v>38125000000</v>
      </c>
      <c r="I51" s="5">
        <v>155776000000</v>
      </c>
      <c r="J51" s="5">
        <v>165623000000</v>
      </c>
      <c r="K51" s="5">
        <v>154753000000</v>
      </c>
      <c r="L51" s="5">
        <v>191996000000</v>
      </c>
      <c r="M51" s="5">
        <v>86780000000</v>
      </c>
      <c r="N51" s="5">
        <v>88207000000</v>
      </c>
      <c r="O51" s="5">
        <v>284464051745</v>
      </c>
      <c r="P51" s="5">
        <v>288471478784</v>
      </c>
      <c r="Q51" s="5">
        <v>330824301711</v>
      </c>
      <c r="R51" s="5">
        <v>355161572861</v>
      </c>
      <c r="S51" s="5">
        <v>366434131789</v>
      </c>
    </row>
    <row r="52" spans="2:19" ht="15.5" x14ac:dyDescent="0.35">
      <c r="C52" t="s">
        <v>86</v>
      </c>
      <c r="D52" s="5">
        <v>-9963000000</v>
      </c>
      <c r="E52" s="5">
        <v>-21888000000</v>
      </c>
      <c r="F52" s="5">
        <v>-13529000000</v>
      </c>
      <c r="G52" s="5">
        <v>-10201000000</v>
      </c>
      <c r="I52" s="5">
        <v>-55010000000</v>
      </c>
      <c r="J52" s="5">
        <v>-47650000000</v>
      </c>
      <c r="K52" s="5">
        <v>-40251000000</v>
      </c>
      <c r="L52" s="5">
        <v>-100120000000</v>
      </c>
      <c r="M52" s="5">
        <v>-73872000000</v>
      </c>
      <c r="N52" s="5">
        <v>-72825000000</v>
      </c>
      <c r="O52" s="5">
        <v>-125738225092</v>
      </c>
      <c r="P52" s="5">
        <v>-131408282106</v>
      </c>
      <c r="Q52" s="5">
        <v>-160219148709</v>
      </c>
      <c r="R52" s="5">
        <v>-199125524045</v>
      </c>
      <c r="S52" s="5">
        <v>-195263318016</v>
      </c>
    </row>
    <row r="53" spans="2:19" ht="15.5" x14ac:dyDescent="0.35">
      <c r="C53" t="s">
        <v>87</v>
      </c>
      <c r="D53" s="5">
        <v>18721000000</v>
      </c>
      <c r="E53" s="5">
        <v>26555000000</v>
      </c>
      <c r="F53" s="5">
        <v>27700000000</v>
      </c>
      <c r="G53" s="5">
        <v>27924000000</v>
      </c>
      <c r="I53" s="5">
        <v>100766000000</v>
      </c>
      <c r="J53" s="5">
        <v>117973000000</v>
      </c>
      <c r="K53" s="5">
        <v>114502000000</v>
      </c>
      <c r="L53" s="5">
        <v>91876000000</v>
      </c>
      <c r="M53" s="5">
        <v>12908000000</v>
      </c>
      <c r="N53" s="5">
        <v>15382000000</v>
      </c>
      <c r="O53" s="5">
        <v>158725826653</v>
      </c>
      <c r="P53" s="5">
        <v>157063196678</v>
      </c>
      <c r="Q53" s="5">
        <v>170605153002</v>
      </c>
      <c r="R53" s="5">
        <v>156036048816</v>
      </c>
      <c r="S53" s="5">
        <v>171170813773</v>
      </c>
    </row>
    <row r="54" spans="2:19" ht="15.5" x14ac:dyDescent="0.35">
      <c r="C54" t="s">
        <v>88</v>
      </c>
      <c r="D54" s="5">
        <v>-23926000000</v>
      </c>
      <c r="E54" s="5">
        <v>-19222000000</v>
      </c>
      <c r="F54" s="5">
        <v>-25161000000</v>
      </c>
      <c r="G54" s="5">
        <v>-23537000000</v>
      </c>
      <c r="I54" s="5">
        <v>-92979000000</v>
      </c>
      <c r="J54" s="5">
        <v>-95126000000</v>
      </c>
      <c r="K54" s="5">
        <v>-81228000000</v>
      </c>
      <c r="L54" s="5">
        <v>-109896000000</v>
      </c>
      <c r="M54" s="5">
        <v>-74373000000</v>
      </c>
      <c r="N54" s="5">
        <v>-82402000000</v>
      </c>
      <c r="O54" s="5">
        <v>-147799713290</v>
      </c>
      <c r="P54" s="5">
        <v>-117460008110</v>
      </c>
      <c r="Q54" s="5">
        <v>-138733689044</v>
      </c>
      <c r="R54" s="5">
        <v>-151187693570</v>
      </c>
      <c r="S54" s="5">
        <v>-178549374775</v>
      </c>
    </row>
    <row r="55" spans="2:19" ht="15.5" x14ac:dyDescent="0.35">
      <c r="C55" t="s">
        <v>89</v>
      </c>
      <c r="D55" s="5">
        <v>-1333000000</v>
      </c>
      <c r="E55" s="5">
        <v>-1875000000</v>
      </c>
      <c r="F55" s="5">
        <v>-3379000000</v>
      </c>
      <c r="G55" s="5">
        <v>-1843000000</v>
      </c>
      <c r="I55" s="5">
        <v>-8437000000</v>
      </c>
      <c r="J55" s="5">
        <v>-5446000000</v>
      </c>
      <c r="K55" s="5">
        <v>-3259000000</v>
      </c>
      <c r="L55" s="5">
        <v>-3971000000</v>
      </c>
      <c r="M55" s="5">
        <v>-2519000000</v>
      </c>
      <c r="N55" s="5">
        <v>-7914000000</v>
      </c>
      <c r="O55" s="5">
        <v>-32729635433</v>
      </c>
      <c r="P55" s="5">
        <v>-21483321004</v>
      </c>
      <c r="Q55" s="5">
        <v>-24039812516</v>
      </c>
      <c r="R55" s="5">
        <v>-29379421581</v>
      </c>
      <c r="S55" s="5">
        <v>-35755771675</v>
      </c>
    </row>
    <row r="56" spans="2:19" ht="15.5" x14ac:dyDescent="0.35">
      <c r="C56" t="s">
        <v>90</v>
      </c>
      <c r="D56" s="5">
        <v>-22593000000</v>
      </c>
      <c r="E56" s="5">
        <v>-17347000000</v>
      </c>
      <c r="F56" s="5">
        <v>-21782000000</v>
      </c>
      <c r="G56" s="5">
        <v>-21694000000</v>
      </c>
      <c r="I56" s="5">
        <v>-84542000000</v>
      </c>
      <c r="J56" s="5">
        <v>-89680000000</v>
      </c>
      <c r="K56" s="5">
        <v>-77969000000</v>
      </c>
      <c r="L56" s="5">
        <v>-105925000000</v>
      </c>
      <c r="M56" s="5">
        <v>-71854000000</v>
      </c>
      <c r="N56" s="5">
        <v>-74488000000</v>
      </c>
      <c r="O56" s="5">
        <v>-115070077857</v>
      </c>
      <c r="P56" s="5">
        <v>-95976687106</v>
      </c>
      <c r="Q56" s="5">
        <v>-114693876528</v>
      </c>
      <c r="R56" s="5">
        <v>-121808271989</v>
      </c>
      <c r="S56" s="5">
        <v>-142793603100</v>
      </c>
    </row>
    <row r="57" spans="2:19" ht="15.5" x14ac:dyDescent="0.35">
      <c r="C57" t="s">
        <v>92</v>
      </c>
      <c r="D57" s="5">
        <v>-5205000000</v>
      </c>
      <c r="E57" s="5">
        <v>7333000000</v>
      </c>
      <c r="F57" s="5">
        <v>2539000000</v>
      </c>
      <c r="G57" s="5">
        <v>4387000000</v>
      </c>
      <c r="I57" s="5">
        <v>7787000000</v>
      </c>
      <c r="J57" s="5">
        <v>22847000000</v>
      </c>
      <c r="K57" s="5">
        <v>33274000000</v>
      </c>
      <c r="L57" s="5">
        <v>-18020000000</v>
      </c>
      <c r="M57" s="5">
        <v>-61465000000</v>
      </c>
      <c r="N57" s="5">
        <v>-67020000000</v>
      </c>
      <c r="O57" s="5">
        <v>10926113363</v>
      </c>
      <c r="P57" s="5">
        <v>39603188568</v>
      </c>
      <c r="Q57" s="5">
        <v>31871463958</v>
      </c>
      <c r="R57" s="5">
        <v>4848355246</v>
      </c>
      <c r="S57" s="5">
        <v>-7378561002</v>
      </c>
    </row>
    <row r="58" spans="2:19" ht="15.5" x14ac:dyDescent="0.35">
      <c r="C58" t="s">
        <v>93</v>
      </c>
      <c r="D58" s="5">
        <v>-6609000000</v>
      </c>
      <c r="E58" s="5">
        <v>-44689000000</v>
      </c>
      <c r="F58" s="5">
        <v>9314000000</v>
      </c>
      <c r="G58" s="5">
        <v>-6028000000</v>
      </c>
      <c r="I58" s="5">
        <v>-54210000000</v>
      </c>
      <c r="J58" s="5">
        <v>-49498000000</v>
      </c>
      <c r="K58" s="5">
        <v>-74813000000</v>
      </c>
      <c r="L58" s="5">
        <v>-740271000000</v>
      </c>
      <c r="M58" s="5">
        <v>-38022000000</v>
      </c>
      <c r="N58" s="5">
        <v>-49326000000</v>
      </c>
      <c r="O58" s="5">
        <v>-121934825905</v>
      </c>
      <c r="P58" s="5">
        <v>-55750493808</v>
      </c>
      <c r="Q58" s="5">
        <v>-18446844547</v>
      </c>
      <c r="R58" s="5">
        <v>-43814020229</v>
      </c>
      <c r="S58" s="5">
        <v>-241860520873</v>
      </c>
    </row>
    <row r="59" spans="2:19" ht="15.5" x14ac:dyDescent="0.35">
      <c r="C59" t="s">
        <v>94</v>
      </c>
      <c r="M59" s="5">
        <v>301000000</v>
      </c>
      <c r="N59" s="5">
        <v>463000000</v>
      </c>
      <c r="O59" s="5">
        <v>516617740</v>
      </c>
      <c r="P59" s="5">
        <v>2543650903</v>
      </c>
      <c r="Q59" s="5">
        <v>298977193</v>
      </c>
      <c r="R59" s="5">
        <v>267679945</v>
      </c>
      <c r="S59" s="5">
        <v>6861736562</v>
      </c>
    </row>
    <row r="60" spans="2:19" ht="15.5" x14ac:dyDescent="0.35">
      <c r="C60" t="s">
        <v>26</v>
      </c>
      <c r="D60" s="5">
        <v>-2891000000</v>
      </c>
      <c r="E60" s="5">
        <v>-2459000000</v>
      </c>
      <c r="F60" s="5">
        <v>464000000</v>
      </c>
      <c r="G60" s="5">
        <v>-4326000000</v>
      </c>
      <c r="I60" s="5">
        <v>-10214000000</v>
      </c>
      <c r="J60" s="5">
        <v>-15538000000</v>
      </c>
      <c r="K60" s="5">
        <v>-15700000000</v>
      </c>
      <c r="L60" s="5">
        <v>-26173000000</v>
      </c>
      <c r="M60" s="5">
        <v>-20045000000</v>
      </c>
      <c r="N60" s="5">
        <v>-30811000000</v>
      </c>
      <c r="O60" s="5">
        <v>-51264852558</v>
      </c>
      <c r="P60" s="5">
        <v>-55182592400</v>
      </c>
      <c r="Q60" s="5">
        <v>-61478410709</v>
      </c>
      <c r="R60" s="5">
        <v>-101595817147</v>
      </c>
      <c r="S60" s="5">
        <v>-130723493216</v>
      </c>
    </row>
    <row r="61" spans="2:19" ht="15.5" x14ac:dyDescent="0.35">
      <c r="C61" t="s">
        <v>96</v>
      </c>
      <c r="N61" s="5">
        <v>-5000000</v>
      </c>
      <c r="O61" s="5">
        <v>5778884</v>
      </c>
      <c r="P61" s="5">
        <v>2096948</v>
      </c>
      <c r="Q61" s="5">
        <v>-200096459</v>
      </c>
      <c r="R61" s="5">
        <v>8386716424</v>
      </c>
      <c r="S61" s="5">
        <v>-20961607970</v>
      </c>
    </row>
    <row r="62" spans="2:19" ht="15.5" x14ac:dyDescent="0.35">
      <c r="C62" t="s">
        <v>95</v>
      </c>
      <c r="F62" s="5">
        <v>11121000000</v>
      </c>
      <c r="G62" s="5">
        <v>-11121000000</v>
      </c>
      <c r="O62" s="5">
        <v>-1299279423</v>
      </c>
      <c r="P62" s="5">
        <v>-1173472386</v>
      </c>
      <c r="Q62" s="5">
        <v>-17098461926</v>
      </c>
      <c r="R62" s="5">
        <v>-1190355482</v>
      </c>
      <c r="S62" s="5">
        <v>-1273163061</v>
      </c>
    </row>
    <row r="63" spans="2:19" ht="15.5" x14ac:dyDescent="0.35">
      <c r="C63" t="s">
        <v>339</v>
      </c>
      <c r="M63" s="5">
        <v>1000000000</v>
      </c>
      <c r="N63" s="5">
        <v>153000000</v>
      </c>
      <c r="O63" s="5">
        <v>34232270</v>
      </c>
      <c r="P63" s="5">
        <v>-15670333</v>
      </c>
      <c r="Q63" s="5">
        <v>-8730583</v>
      </c>
      <c r="R63" s="5">
        <v>-15282780</v>
      </c>
      <c r="S63" s="5">
        <v>-10894007697</v>
      </c>
    </row>
    <row r="64" spans="2:19" ht="15.5" x14ac:dyDescent="0.35">
      <c r="C64" t="s">
        <v>91</v>
      </c>
      <c r="L64" s="5">
        <v>-94000000</v>
      </c>
      <c r="M64" s="5">
        <v>-15000000</v>
      </c>
      <c r="N64" s="5">
        <v>-8000000</v>
      </c>
      <c r="O64" s="5">
        <v>-2345279</v>
      </c>
      <c r="P64" s="5">
        <v>-334145</v>
      </c>
      <c r="Q64" s="5">
        <v>-2314626</v>
      </c>
      <c r="R64" s="5">
        <v>-5390028</v>
      </c>
      <c r="S64" s="5">
        <v>-9817162</v>
      </c>
    </row>
    <row r="65" spans="3:19" ht="15.5" x14ac:dyDescent="0.35">
      <c r="C65" t="s">
        <v>97</v>
      </c>
      <c r="D65" s="5">
        <v>-6609000000</v>
      </c>
      <c r="E65" s="5">
        <v>-44689000000</v>
      </c>
      <c r="F65" s="5">
        <v>9314000000</v>
      </c>
      <c r="G65" s="5">
        <v>-6028000000</v>
      </c>
      <c r="I65" s="5">
        <v>-54210000000</v>
      </c>
      <c r="J65" s="5">
        <v>-49498000000</v>
      </c>
      <c r="K65" s="5">
        <v>-74813000000</v>
      </c>
      <c r="L65" s="5">
        <v>-740271000000</v>
      </c>
      <c r="M65" s="5">
        <v>-38022000000</v>
      </c>
      <c r="N65" s="5">
        <v>-49326000000</v>
      </c>
      <c r="O65" s="5">
        <v>-121934825905</v>
      </c>
      <c r="P65" s="5">
        <v>-55750493808</v>
      </c>
      <c r="Q65" s="5">
        <v>-18446844547</v>
      </c>
      <c r="R65" s="5">
        <v>-43814020229</v>
      </c>
      <c r="S65" s="5">
        <v>-241860520873</v>
      </c>
    </row>
    <row r="66" spans="3:19" ht="15.5" x14ac:dyDescent="0.35">
      <c r="C66" t="s">
        <v>28</v>
      </c>
      <c r="D66" s="5">
        <v>-11814000000</v>
      </c>
      <c r="E66" s="5">
        <v>-37356000000</v>
      </c>
      <c r="F66" s="5">
        <v>11853000000</v>
      </c>
      <c r="G66" s="5">
        <v>-1641000000</v>
      </c>
      <c r="I66" s="5">
        <v>-46423000000</v>
      </c>
      <c r="J66" s="5">
        <v>-26651000000</v>
      </c>
      <c r="K66" s="5">
        <v>-41539000000</v>
      </c>
      <c r="L66" s="5">
        <v>-758291000000</v>
      </c>
      <c r="M66" s="5">
        <v>-99487000000</v>
      </c>
      <c r="N66" s="5">
        <v>-116346000000</v>
      </c>
      <c r="O66" s="5">
        <v>-111008712542</v>
      </c>
      <c r="P66" s="5">
        <v>-16147305240</v>
      </c>
      <c r="Q66" s="5">
        <v>13424619411</v>
      </c>
      <c r="R66" s="5">
        <v>-38965664983</v>
      </c>
      <c r="S66" s="5">
        <v>-249239081875</v>
      </c>
    </row>
    <row r="67" spans="3:19" ht="15.5" x14ac:dyDescent="0.35">
      <c r="C67" t="s">
        <v>27</v>
      </c>
      <c r="M67" s="5">
        <v>-2018000000</v>
      </c>
      <c r="N67" s="5">
        <v>5046000000</v>
      </c>
      <c r="Q67" s="5">
        <v>-4881258400</v>
      </c>
      <c r="R67" s="5">
        <v>-18104401402</v>
      </c>
      <c r="S67" s="5">
        <v>-5548221145</v>
      </c>
    </row>
    <row r="68" spans="3:19" ht="15.5" x14ac:dyDescent="0.35">
      <c r="C68" t="s">
        <v>98</v>
      </c>
      <c r="Q68" s="5">
        <v>-4881258400</v>
      </c>
      <c r="R68" s="5">
        <v>-13371044750</v>
      </c>
      <c r="S68" s="5">
        <v>-62009000</v>
      </c>
    </row>
    <row r="69" spans="3:19" ht="15.5" x14ac:dyDescent="0.35">
      <c r="C69" t="s">
        <v>99</v>
      </c>
    </row>
    <row r="70" spans="3:19" ht="15.5" x14ac:dyDescent="0.35">
      <c r="C70" t="s">
        <v>547</v>
      </c>
      <c r="R70" s="5">
        <v>-4733356652</v>
      </c>
      <c r="S70" s="5">
        <v>-5486212145</v>
      </c>
    </row>
    <row r="71" spans="3:19" ht="15.5" x14ac:dyDescent="0.35">
      <c r="C71" t="s">
        <v>100</v>
      </c>
      <c r="M71" s="5">
        <v>-2018000000</v>
      </c>
      <c r="N71" s="5">
        <v>5046000000</v>
      </c>
      <c r="Q71" s="5">
        <v>-4881258400</v>
      </c>
      <c r="R71" s="5">
        <v>-18104401402</v>
      </c>
      <c r="S71" s="5">
        <v>-5548221145</v>
      </c>
    </row>
    <row r="72" spans="3:19" ht="15.5" x14ac:dyDescent="0.35">
      <c r="C72" t="s">
        <v>104</v>
      </c>
      <c r="D72" s="5">
        <v>-11814000000</v>
      </c>
      <c r="E72" s="5">
        <v>-37356000000</v>
      </c>
      <c r="F72" s="5">
        <v>11853000000</v>
      </c>
      <c r="G72" s="5">
        <v>-1641000000</v>
      </c>
      <c r="I72" s="5">
        <v>-46423000000</v>
      </c>
      <c r="J72" s="5">
        <v>-26651000000</v>
      </c>
      <c r="K72" s="5">
        <v>-41539000000</v>
      </c>
      <c r="L72" s="5">
        <v>-758291000000</v>
      </c>
      <c r="M72" s="5">
        <v>-101505000000</v>
      </c>
      <c r="N72" s="5">
        <v>-111300000000</v>
      </c>
      <c r="O72" s="5">
        <v>-111008712542</v>
      </c>
      <c r="P72" s="5">
        <v>-16147305240</v>
      </c>
      <c r="Q72" s="5">
        <v>8543361011</v>
      </c>
      <c r="R72" s="5">
        <v>-57070066385</v>
      </c>
      <c r="S72" s="5">
        <v>-254787303020</v>
      </c>
    </row>
    <row r="73" spans="3:19" ht="15.5" x14ac:dyDescent="0.35">
      <c r="C73" t="s">
        <v>105</v>
      </c>
      <c r="E73" s="5">
        <v>-8937000000</v>
      </c>
      <c r="F73" s="5">
        <v>31185000000</v>
      </c>
      <c r="I73" s="5">
        <v>22248000000</v>
      </c>
      <c r="J73" s="5">
        <v>412000000</v>
      </c>
      <c r="K73" s="5">
        <v>-9073000000</v>
      </c>
      <c r="L73" s="5">
        <v>1095000000</v>
      </c>
      <c r="M73" s="5">
        <v>2202000000</v>
      </c>
      <c r="N73" s="5">
        <v>-551000000</v>
      </c>
      <c r="O73" s="5">
        <v>-182502741</v>
      </c>
      <c r="P73" s="5">
        <v>2382773083</v>
      </c>
      <c r="Q73" s="5">
        <v>-15911121792</v>
      </c>
      <c r="R73" s="5">
        <v>10259963276</v>
      </c>
      <c r="S73" s="5">
        <v>9072754070</v>
      </c>
    </row>
    <row r="74" spans="3:19" ht="15.5" x14ac:dyDescent="0.35">
      <c r="C74" t="s">
        <v>107</v>
      </c>
      <c r="D74" s="5">
        <v>-11814000000</v>
      </c>
      <c r="E74" s="5">
        <v>-46293000000</v>
      </c>
      <c r="F74" s="5">
        <v>43038000000</v>
      </c>
      <c r="G74" s="5">
        <v>-1641000000</v>
      </c>
      <c r="I74" s="5">
        <v>-24175000000</v>
      </c>
      <c r="J74" s="5">
        <v>-26239000000</v>
      </c>
      <c r="K74" s="5">
        <v>-50612000000</v>
      </c>
      <c r="L74" s="5">
        <v>-757196000000</v>
      </c>
      <c r="M74" s="5">
        <v>-99303000000</v>
      </c>
      <c r="N74" s="5">
        <v>-111851000000</v>
      </c>
      <c r="O74" s="5">
        <v>-111191215283</v>
      </c>
      <c r="P74" s="5">
        <v>-13764532157</v>
      </c>
      <c r="Q74" s="5">
        <v>-7367760781</v>
      </c>
      <c r="R74" s="5">
        <v>-46810103109</v>
      </c>
      <c r="S74" s="5">
        <v>-245714548950</v>
      </c>
    </row>
    <row r="75" spans="3:19" ht="15.5" x14ac:dyDescent="0.35">
      <c r="C75" t="s">
        <v>108</v>
      </c>
      <c r="D75" s="5">
        <v>-11814000000</v>
      </c>
      <c r="E75" s="5">
        <v>-37356000000</v>
      </c>
      <c r="F75" s="5">
        <v>11853000000</v>
      </c>
      <c r="G75" s="5">
        <v>-1641000000</v>
      </c>
      <c r="I75" s="5">
        <v>-46423000000</v>
      </c>
      <c r="J75" s="5">
        <v>-26651000000</v>
      </c>
      <c r="K75" s="5">
        <v>-41539000000</v>
      </c>
      <c r="L75" s="5">
        <v>-758291000000</v>
      </c>
      <c r="M75" s="5">
        <v>-101505000000</v>
      </c>
      <c r="N75" s="5">
        <v>-111300000000</v>
      </c>
      <c r="O75" s="5">
        <v>-111008712542</v>
      </c>
      <c r="P75" s="5">
        <v>-16147305240</v>
      </c>
      <c r="Q75" s="5">
        <v>8543361011</v>
      </c>
      <c r="R75" s="5">
        <v>-57070066385</v>
      </c>
      <c r="S75" s="5">
        <v>-254787303020</v>
      </c>
    </row>
    <row r="76" spans="3:19" ht="15.5" x14ac:dyDescent="0.35">
      <c r="C76" t="s">
        <v>7</v>
      </c>
      <c r="D76" s="5">
        <v>-11814000000</v>
      </c>
      <c r="E76" s="5">
        <v>-46293000000</v>
      </c>
      <c r="F76" s="5">
        <v>43038000000</v>
      </c>
      <c r="G76" s="5">
        <v>-1641000000</v>
      </c>
      <c r="I76" s="5">
        <v>-24175000000</v>
      </c>
      <c r="J76" s="5">
        <v>-26239000000</v>
      </c>
      <c r="K76" s="5">
        <v>-50612000000</v>
      </c>
      <c r="L76" s="5">
        <v>-757102000000</v>
      </c>
      <c r="M76" s="5">
        <v>-99288000000</v>
      </c>
      <c r="N76" s="5">
        <v>-111843000000</v>
      </c>
      <c r="O76" s="5">
        <v>-111188870004</v>
      </c>
      <c r="P76" s="5">
        <v>-13764198012</v>
      </c>
      <c r="Q76" s="5">
        <v>-7365446155</v>
      </c>
      <c r="R76" s="5">
        <v>-46804713081</v>
      </c>
      <c r="S76" s="5">
        <v>-245704731788</v>
      </c>
    </row>
    <row r="77" spans="3:19" ht="15.5" x14ac:dyDescent="0.35">
      <c r="C77" t="s">
        <v>110</v>
      </c>
      <c r="D77" s="5">
        <v>-11814000000</v>
      </c>
      <c r="E77" s="5">
        <v>-37356000000</v>
      </c>
      <c r="F77" s="5">
        <v>11853000000</v>
      </c>
      <c r="G77" s="5">
        <v>-1641000000</v>
      </c>
      <c r="I77" s="5">
        <v>-46423000000</v>
      </c>
      <c r="J77" s="5">
        <v>-26651000000</v>
      </c>
      <c r="K77" s="5">
        <v>-41539000000</v>
      </c>
      <c r="L77" s="5">
        <v>-758291000000</v>
      </c>
      <c r="M77" s="5">
        <v>-101505000000</v>
      </c>
      <c r="N77" s="5">
        <v>-111300000000</v>
      </c>
      <c r="O77" s="5">
        <v>-111008712542</v>
      </c>
      <c r="P77" s="5">
        <v>-16147305240</v>
      </c>
      <c r="Q77" s="5">
        <v>8543361011</v>
      </c>
      <c r="R77" s="5">
        <v>-57070066385</v>
      </c>
      <c r="S77" s="5">
        <v>-254787303020</v>
      </c>
    </row>
    <row r="78" spans="3:19" ht="15.5" x14ac:dyDescent="0.35">
      <c r="C78" t="s">
        <v>111</v>
      </c>
      <c r="D78" s="5">
        <v>-11814000000</v>
      </c>
      <c r="E78" s="5">
        <v>-46293000000</v>
      </c>
      <c r="F78" s="5">
        <v>43038000000</v>
      </c>
      <c r="G78" s="5">
        <v>-1641000000</v>
      </c>
      <c r="I78" s="5">
        <v>-24175000000</v>
      </c>
      <c r="J78" s="5">
        <v>-26239000000</v>
      </c>
      <c r="K78" s="5">
        <v>-50612000000</v>
      </c>
      <c r="L78" s="5">
        <v>-757196000000</v>
      </c>
      <c r="M78" s="5">
        <v>-99303000000</v>
      </c>
      <c r="N78" s="5">
        <v>-111851000000</v>
      </c>
      <c r="O78" s="5">
        <v>-111191215283</v>
      </c>
      <c r="P78" s="5">
        <v>-13764532157</v>
      </c>
      <c r="Q78" s="5">
        <v>-7367760781</v>
      </c>
      <c r="R78" s="5">
        <v>-46810103109</v>
      </c>
      <c r="S78" s="5">
        <v>-245714548950</v>
      </c>
    </row>
    <row r="79" spans="3:19" ht="15.5" x14ac:dyDescent="0.35">
      <c r="C79" t="s">
        <v>112</v>
      </c>
      <c r="D79" s="5">
        <v>-11814000000</v>
      </c>
      <c r="E79" s="5">
        <v>-46293000000</v>
      </c>
      <c r="F79" s="5">
        <v>43038000000</v>
      </c>
      <c r="G79" s="5">
        <v>-1641000000</v>
      </c>
      <c r="I79" s="5">
        <v>-24175000000</v>
      </c>
      <c r="J79" s="5">
        <v>-26239000000</v>
      </c>
      <c r="K79" s="5">
        <v>-50612000000</v>
      </c>
      <c r="L79" s="5">
        <v>-757196000000</v>
      </c>
      <c r="M79" s="5">
        <v>-99303000000</v>
      </c>
      <c r="N79" s="5">
        <v>-111851000000</v>
      </c>
      <c r="O79" s="5">
        <v>-111191215283</v>
      </c>
      <c r="P79" s="5">
        <v>-13764532157</v>
      </c>
      <c r="Q79" s="5">
        <v>-7367760781</v>
      </c>
      <c r="R79" s="5">
        <v>-46810103109</v>
      </c>
      <c r="S79" s="5">
        <v>-245714548950</v>
      </c>
    </row>
    <row r="81" spans="2:19" ht="15.5" x14ac:dyDescent="0.35">
      <c r="B81" t="s">
        <v>113</v>
      </c>
      <c r="C81" t="s">
        <v>114</v>
      </c>
    </row>
    <row r="82" spans="2:19" ht="15.5" x14ac:dyDescent="0.35">
      <c r="C82" t="s">
        <v>115</v>
      </c>
    </row>
    <row r="83" spans="2:19" ht="15.5" x14ac:dyDescent="0.35">
      <c r="C83" t="s">
        <v>19</v>
      </c>
      <c r="D83" s="5">
        <v>2925000000</v>
      </c>
      <c r="E83" s="5">
        <v>15703000000</v>
      </c>
      <c r="F83" s="5">
        <v>6278000000</v>
      </c>
      <c r="G83" s="5">
        <v>7271000000</v>
      </c>
      <c r="I83" s="5">
        <v>15703000000</v>
      </c>
      <c r="J83" s="5">
        <v>20367000000</v>
      </c>
      <c r="K83" s="5">
        <v>48990000000</v>
      </c>
      <c r="L83" s="5">
        <v>85443000000</v>
      </c>
      <c r="M83" s="5">
        <v>64016000000</v>
      </c>
      <c r="N83" s="5">
        <v>11122000000</v>
      </c>
      <c r="O83" s="5">
        <v>15513177279</v>
      </c>
      <c r="P83" s="5">
        <v>19797579925</v>
      </c>
      <c r="Q83" s="5">
        <v>17683436980</v>
      </c>
      <c r="R83" s="5">
        <v>13990565036</v>
      </c>
      <c r="S83" s="5">
        <v>14667387501</v>
      </c>
    </row>
    <row r="84" spans="2:19" ht="15.5" x14ac:dyDescent="0.35">
      <c r="C84" t="s">
        <v>341</v>
      </c>
      <c r="R84" s="5">
        <v>290190582657</v>
      </c>
    </row>
    <row r="85" spans="2:19" ht="15.5" x14ac:dyDescent="0.35">
      <c r="C85" t="s">
        <v>116</v>
      </c>
      <c r="D85" s="5">
        <v>5083000000</v>
      </c>
      <c r="E85" s="5">
        <v>5282000000</v>
      </c>
      <c r="F85" s="5">
        <v>16021000000</v>
      </c>
      <c r="G85" s="5">
        <v>11102000000</v>
      </c>
      <c r="I85" s="5">
        <v>5282000000</v>
      </c>
      <c r="J85" s="5">
        <v>8274000000</v>
      </c>
      <c r="K85" s="5">
        <v>6399000000</v>
      </c>
      <c r="L85" s="5">
        <v>2775000000</v>
      </c>
      <c r="M85" s="5">
        <v>4886000000</v>
      </c>
      <c r="N85" s="5">
        <v>4441000000</v>
      </c>
      <c r="O85" s="5">
        <v>14217539560</v>
      </c>
      <c r="P85" s="5">
        <v>29884139108</v>
      </c>
      <c r="Q85" s="5">
        <v>26545070868</v>
      </c>
      <c r="R85" s="5">
        <v>32123007516</v>
      </c>
      <c r="S85" s="5">
        <v>35047510596</v>
      </c>
    </row>
    <row r="86" spans="2:19" ht="15.5" x14ac:dyDescent="0.35">
      <c r="C86" t="s">
        <v>118</v>
      </c>
      <c r="G86" s="5">
        <v>69700000000</v>
      </c>
      <c r="J86" s="5">
        <v>69700000000</v>
      </c>
      <c r="M86" s="5">
        <v>4000000000</v>
      </c>
      <c r="N86" s="5">
        <v>4000000000</v>
      </c>
      <c r="O86" s="5">
        <v>4000000000</v>
      </c>
      <c r="Q86" s="5">
        <v>12000000000</v>
      </c>
      <c r="S86" s="5">
        <v>72833333333</v>
      </c>
    </row>
    <row r="87" spans="2:19" ht="15.5" x14ac:dyDescent="0.35">
      <c r="C87" t="s">
        <v>117</v>
      </c>
      <c r="O87" s="5">
        <v>3670200000</v>
      </c>
    </row>
    <row r="88" spans="2:19" ht="15.5" x14ac:dyDescent="0.35">
      <c r="C88" t="s">
        <v>119</v>
      </c>
      <c r="D88" s="5">
        <v>5083000000</v>
      </c>
      <c r="E88" s="5">
        <v>5282000000</v>
      </c>
      <c r="F88" s="5">
        <v>16021000000</v>
      </c>
      <c r="G88" s="5">
        <v>11102000000</v>
      </c>
      <c r="I88" s="5">
        <v>5282000000</v>
      </c>
      <c r="J88" s="5">
        <v>8274000000</v>
      </c>
      <c r="K88" s="5">
        <v>6399000000</v>
      </c>
      <c r="L88" s="5">
        <v>2775000000</v>
      </c>
      <c r="M88" s="5">
        <v>4886000000</v>
      </c>
      <c r="N88" s="5">
        <v>4441000000</v>
      </c>
      <c r="O88" s="5">
        <v>14217539560</v>
      </c>
      <c r="P88" s="5">
        <v>29884139108</v>
      </c>
      <c r="Q88" s="5">
        <v>26545070868</v>
      </c>
      <c r="R88" s="5">
        <v>32123007516</v>
      </c>
      <c r="S88" s="5">
        <v>35047510596</v>
      </c>
    </row>
    <row r="89" spans="2:19" ht="15.5" x14ac:dyDescent="0.35">
      <c r="C89" t="s">
        <v>120</v>
      </c>
      <c r="J89" s="5">
        <v>771846000000</v>
      </c>
      <c r="S89" s="5">
        <v>118528010140</v>
      </c>
    </row>
    <row r="90" spans="2:19" ht="15.5" x14ac:dyDescent="0.35">
      <c r="C90" t="s">
        <v>122</v>
      </c>
      <c r="D90" s="5">
        <v>153288000000</v>
      </c>
      <c r="E90" s="5">
        <v>152423000000</v>
      </c>
      <c r="F90" s="5">
        <v>148456000000</v>
      </c>
      <c r="G90" s="5">
        <v>149462000000</v>
      </c>
      <c r="I90" s="5">
        <v>152423000000</v>
      </c>
      <c r="J90" s="5">
        <v>144851000000</v>
      </c>
      <c r="K90" s="5">
        <v>126903000000</v>
      </c>
      <c r="L90" s="5">
        <v>126365000000</v>
      </c>
      <c r="M90" s="5">
        <v>124959000000</v>
      </c>
      <c r="N90" s="5">
        <v>128010000000</v>
      </c>
      <c r="O90" s="5">
        <v>128185436449</v>
      </c>
      <c r="P90" s="5">
        <v>129365363313</v>
      </c>
      <c r="Q90" s="5">
        <v>139979232994</v>
      </c>
      <c r="R90" s="5">
        <v>178486505084</v>
      </c>
      <c r="S90" s="5">
        <v>205545720445</v>
      </c>
    </row>
    <row r="91" spans="2:19" ht="15.5" x14ac:dyDescent="0.35">
      <c r="C91" t="s">
        <v>91</v>
      </c>
      <c r="D91" s="5">
        <v>15623000000</v>
      </c>
      <c r="E91" s="5">
        <v>15623000000</v>
      </c>
      <c r="F91" s="5">
        <v>24560000000</v>
      </c>
      <c r="G91" s="5">
        <v>-6625000000</v>
      </c>
      <c r="I91" s="5">
        <v>15623000000</v>
      </c>
      <c r="J91" s="5">
        <v>-6625000000</v>
      </c>
      <c r="K91" s="5">
        <v>-7037000000</v>
      </c>
      <c r="L91" s="5">
        <v>2036000000</v>
      </c>
      <c r="M91" s="5">
        <v>941000000</v>
      </c>
      <c r="N91" s="5">
        <v>-1261000000</v>
      </c>
      <c r="O91" s="5">
        <v>-709882410</v>
      </c>
      <c r="P91" s="5">
        <v>-527379669</v>
      </c>
      <c r="Q91" s="5">
        <v>-2910152752</v>
      </c>
      <c r="R91" s="5">
        <v>13000969040</v>
      </c>
      <c r="S91" s="5">
        <v>2741005764</v>
      </c>
    </row>
    <row r="92" spans="2:19" ht="15.5" x14ac:dyDescent="0.35">
      <c r="C92" t="s">
        <v>123</v>
      </c>
      <c r="D92" s="5">
        <v>198623000000</v>
      </c>
      <c r="E92" s="5">
        <v>210147000000</v>
      </c>
      <c r="F92" s="5">
        <v>209023000000</v>
      </c>
      <c r="G92" s="5">
        <v>209111000000</v>
      </c>
      <c r="I92" s="5">
        <v>210147000000</v>
      </c>
      <c r="J92" s="5">
        <v>186442000000</v>
      </c>
      <c r="K92" s="5">
        <v>987677000000</v>
      </c>
      <c r="L92" s="5">
        <v>1017212000000</v>
      </c>
      <c r="M92" s="5">
        <v>1016791000000</v>
      </c>
      <c r="N92" s="5">
        <v>949464000000</v>
      </c>
      <c r="O92" s="5">
        <v>1082624008456</v>
      </c>
      <c r="P92" s="5">
        <v>1471341731170</v>
      </c>
      <c r="Q92" s="5">
        <v>1494921030526</v>
      </c>
      <c r="R92" s="5">
        <v>1535047881717</v>
      </c>
      <c r="S92" s="5">
        <v>1493593371831</v>
      </c>
    </row>
    <row r="93" spans="2:19" ht="15.5" x14ac:dyDescent="0.35">
      <c r="C93" t="s">
        <v>124</v>
      </c>
    </row>
    <row r="94" spans="2:19" ht="15.5" x14ac:dyDescent="0.35">
      <c r="C94" t="s">
        <v>121</v>
      </c>
      <c r="J94" s="5">
        <v>771846000000</v>
      </c>
      <c r="S94" s="5">
        <v>118528010140</v>
      </c>
    </row>
    <row r="95" spans="2:19" ht="15.5" x14ac:dyDescent="0.35">
      <c r="C95" t="s">
        <v>380</v>
      </c>
      <c r="D95" s="5">
        <v>250000000</v>
      </c>
      <c r="E95" s="5">
        <v>20000000</v>
      </c>
      <c r="F95" s="5">
        <v>6645000000</v>
      </c>
      <c r="G95" s="5">
        <v>6140000000</v>
      </c>
      <c r="I95" s="5">
        <v>20000000</v>
      </c>
      <c r="J95" s="5">
        <v>3335000000</v>
      </c>
      <c r="K95" s="5">
        <v>3997000000</v>
      </c>
      <c r="L95" s="5">
        <v>3961000000</v>
      </c>
      <c r="M95" s="5">
        <v>3581000000</v>
      </c>
      <c r="N95" s="5">
        <v>2642000000</v>
      </c>
      <c r="O95" s="5">
        <v>697861763</v>
      </c>
      <c r="P95" s="5">
        <v>574472621</v>
      </c>
      <c r="Q95" s="5">
        <v>3862928621</v>
      </c>
      <c r="R95" s="5">
        <v>3204828874</v>
      </c>
      <c r="S95" s="5">
        <v>125191482400</v>
      </c>
    </row>
    <row r="96" spans="2:19" ht="15.5" x14ac:dyDescent="0.35">
      <c r="C96" t="s">
        <v>906</v>
      </c>
      <c r="D96" s="5">
        <v>922933000000</v>
      </c>
      <c r="E96" s="5">
        <v>922933000000</v>
      </c>
      <c r="F96" s="5">
        <v>904443000000</v>
      </c>
      <c r="G96" s="5">
        <v>904443000000</v>
      </c>
      <c r="I96" s="5">
        <v>922933000000</v>
      </c>
      <c r="J96" s="5">
        <v>160164000000</v>
      </c>
      <c r="K96" s="5">
        <v>173023000000</v>
      </c>
      <c r="L96" s="5">
        <v>55653000000</v>
      </c>
      <c r="M96" s="5">
        <v>81424000000</v>
      </c>
      <c r="N96" s="5">
        <v>266285000000</v>
      </c>
      <c r="O96" s="5">
        <v>266284631392</v>
      </c>
      <c r="P96" s="5">
        <v>256574631392</v>
      </c>
      <c r="Q96" s="5">
        <v>255383994097</v>
      </c>
      <c r="R96" s="5">
        <v>248383994097</v>
      </c>
      <c r="S96" s="5">
        <v>283969184906</v>
      </c>
    </row>
    <row r="97" spans="3:19" ht="15.5" x14ac:dyDescent="0.35">
      <c r="C97" t="s">
        <v>126</v>
      </c>
      <c r="D97" s="5">
        <v>378433000000</v>
      </c>
      <c r="E97" s="5">
        <v>382852000000</v>
      </c>
      <c r="F97" s="5">
        <v>385516000000</v>
      </c>
      <c r="G97" s="5">
        <v>389189000000</v>
      </c>
      <c r="I97" s="5">
        <v>382852000000</v>
      </c>
      <c r="J97" s="5">
        <v>389966000000</v>
      </c>
      <c r="K97" s="5">
        <v>397446000000</v>
      </c>
      <c r="L97" s="5">
        <v>480444000000</v>
      </c>
      <c r="M97" s="5">
        <v>1892070000000</v>
      </c>
      <c r="N97" s="5">
        <v>1978540000000</v>
      </c>
      <c r="O97" s="5">
        <v>2034976129229</v>
      </c>
      <c r="P97" s="5">
        <v>2090622155811</v>
      </c>
      <c r="Q97" s="5">
        <v>2144796309961</v>
      </c>
      <c r="R97" s="5">
        <v>2166305676750</v>
      </c>
      <c r="S97" s="5">
        <v>2240861565413</v>
      </c>
    </row>
    <row r="98" spans="3:19" ht="15.5" x14ac:dyDescent="0.35">
      <c r="C98" t="s">
        <v>127</v>
      </c>
    </row>
    <row r="99" spans="3:19" ht="15.5" x14ac:dyDescent="0.35">
      <c r="C99" t="s">
        <v>129</v>
      </c>
      <c r="D99" s="5">
        <v>84000000</v>
      </c>
      <c r="E99" s="5">
        <v>94000000</v>
      </c>
      <c r="F99" s="5">
        <v>103000000</v>
      </c>
      <c r="G99" s="5">
        <v>113000000</v>
      </c>
      <c r="I99" s="5">
        <v>94000000</v>
      </c>
      <c r="J99" s="5">
        <v>133000000</v>
      </c>
      <c r="M99" s="5">
        <v>24000000</v>
      </c>
      <c r="N99" s="5">
        <v>53000000</v>
      </c>
      <c r="O99" s="5">
        <v>81683334</v>
      </c>
      <c r="P99" s="5">
        <v>110316667</v>
      </c>
      <c r="Q99" s="5">
        <v>170985884</v>
      </c>
      <c r="R99" s="5">
        <v>384364933</v>
      </c>
      <c r="S99" s="5">
        <v>552107940</v>
      </c>
    </row>
    <row r="100" spans="3:19" ht="15.5" x14ac:dyDescent="0.35">
      <c r="C100" t="s">
        <v>130</v>
      </c>
      <c r="D100" s="5">
        <v>1304206000000</v>
      </c>
      <c r="E100" s="5">
        <v>1308085000000</v>
      </c>
      <c r="F100" s="5">
        <v>1358748000000</v>
      </c>
      <c r="G100" s="5">
        <v>1315586000000</v>
      </c>
      <c r="I100" s="5">
        <v>1308085000000</v>
      </c>
      <c r="J100" s="5">
        <v>1352980000000</v>
      </c>
      <c r="K100" s="5">
        <v>633260000000</v>
      </c>
      <c r="L100" s="5">
        <v>693235000000</v>
      </c>
      <c r="M100" s="5">
        <v>2033344000000</v>
      </c>
      <c r="N100" s="5">
        <v>2371388000000</v>
      </c>
      <c r="O100" s="5">
        <v>2325438557183</v>
      </c>
      <c r="P100" s="5">
        <v>2372545387095</v>
      </c>
      <c r="Q100" s="5">
        <v>2432766802730</v>
      </c>
      <c r="R100" s="5">
        <v>2465438260660</v>
      </c>
      <c r="S100" s="5">
        <v>2824119785136</v>
      </c>
    </row>
    <row r="101" spans="3:19" ht="15.5" x14ac:dyDescent="0.35">
      <c r="C101" t="s">
        <v>131</v>
      </c>
      <c r="D101" s="5">
        <v>1502829000000</v>
      </c>
      <c r="E101" s="5">
        <v>1518232000000</v>
      </c>
      <c r="F101" s="5">
        <v>1567771000000</v>
      </c>
      <c r="G101" s="5">
        <v>1524697000000</v>
      </c>
      <c r="I101" s="5">
        <v>1518232000000</v>
      </c>
      <c r="J101" s="5">
        <v>1539422000000</v>
      </c>
      <c r="K101" s="5">
        <v>1620937000000</v>
      </c>
      <c r="L101" s="5">
        <v>1710447000000</v>
      </c>
      <c r="M101" s="5">
        <v>3050135000000</v>
      </c>
      <c r="N101" s="5">
        <v>3320852000000</v>
      </c>
      <c r="O101" s="5">
        <v>3408062565639</v>
      </c>
      <c r="P101" s="5">
        <v>3843887118265</v>
      </c>
      <c r="Q101" s="5">
        <v>3927687833256</v>
      </c>
      <c r="R101" s="5">
        <v>4000486142377</v>
      </c>
      <c r="S101" s="5">
        <v>4317713156967</v>
      </c>
    </row>
    <row r="102" spans="3:19" ht="15.5" x14ac:dyDescent="0.35">
      <c r="C102" t="s">
        <v>132</v>
      </c>
    </row>
    <row r="103" spans="3:19" ht="15.5" x14ac:dyDescent="0.35">
      <c r="C103" t="s">
        <v>133</v>
      </c>
    </row>
    <row r="104" spans="3:19" ht="15.5" x14ac:dyDescent="0.35">
      <c r="C104" t="s">
        <v>134</v>
      </c>
      <c r="D104" s="5">
        <v>238521000000</v>
      </c>
      <c r="E104" s="5">
        <v>240389000000</v>
      </c>
      <c r="F104" s="5">
        <v>240295000000</v>
      </c>
      <c r="G104" s="5">
        <v>175306000000</v>
      </c>
      <c r="I104" s="5">
        <v>240389000000</v>
      </c>
      <c r="J104" s="5">
        <v>167048000000</v>
      </c>
      <c r="K104" s="5">
        <v>272753000000</v>
      </c>
      <c r="L104" s="5">
        <v>292398000000</v>
      </c>
      <c r="M104" s="5">
        <v>471375000000</v>
      </c>
      <c r="N104" s="5">
        <v>367884000000</v>
      </c>
      <c r="O104" s="5">
        <v>358269793997</v>
      </c>
      <c r="P104" s="5">
        <v>358422568492</v>
      </c>
      <c r="Q104" s="5">
        <v>728227670714</v>
      </c>
      <c r="R104" s="5">
        <v>627068491568</v>
      </c>
      <c r="S104" s="5">
        <v>1427149580715</v>
      </c>
    </row>
    <row r="105" spans="3:19" ht="15.5" x14ac:dyDescent="0.35">
      <c r="C105" t="s">
        <v>135</v>
      </c>
      <c r="Q105" s="5">
        <v>347725649</v>
      </c>
      <c r="R105" s="5">
        <v>9988218344</v>
      </c>
      <c r="S105" s="5">
        <v>206578749999</v>
      </c>
    </row>
    <row r="106" spans="3:19" ht="15.5" x14ac:dyDescent="0.35">
      <c r="C106" t="s">
        <v>136</v>
      </c>
    </row>
    <row r="107" spans="3:19" ht="15.5" x14ac:dyDescent="0.35">
      <c r="C107" t="s">
        <v>137</v>
      </c>
      <c r="D107" s="5">
        <v>11161000000</v>
      </c>
      <c r="E107" s="5">
        <v>11924000000</v>
      </c>
      <c r="F107" s="5">
        <v>12884000000</v>
      </c>
      <c r="G107" s="5">
        <v>13948000000</v>
      </c>
      <c r="I107" s="5">
        <v>11924000000</v>
      </c>
      <c r="J107" s="5">
        <v>11775000000</v>
      </c>
      <c r="K107" s="5">
        <v>13199000000</v>
      </c>
      <c r="L107" s="5">
        <v>14907000000</v>
      </c>
      <c r="M107" s="5">
        <v>38704000000</v>
      </c>
      <c r="N107" s="5">
        <v>45849000000</v>
      </c>
      <c r="O107" s="5">
        <v>48898779890</v>
      </c>
      <c r="P107" s="5">
        <v>62324171931</v>
      </c>
      <c r="Q107" s="5">
        <v>84880584111</v>
      </c>
      <c r="R107" s="5">
        <v>55538780124</v>
      </c>
      <c r="S107" s="5">
        <v>95456039895</v>
      </c>
    </row>
    <row r="108" spans="3:19" ht="15.5" x14ac:dyDescent="0.35">
      <c r="C108" t="s">
        <v>139</v>
      </c>
    </row>
    <row r="109" spans="3:19" ht="15.5" x14ac:dyDescent="0.35">
      <c r="C109" t="s">
        <v>140</v>
      </c>
      <c r="G109" s="5">
        <v>69700000000</v>
      </c>
      <c r="J109" s="5">
        <v>69700000000</v>
      </c>
      <c r="M109" s="5">
        <v>4000000000</v>
      </c>
      <c r="N109" s="5">
        <v>4000000000</v>
      </c>
      <c r="O109" s="5">
        <v>7670200000</v>
      </c>
      <c r="Q109" s="5">
        <v>12000000000</v>
      </c>
      <c r="S109" s="5">
        <v>72833333333</v>
      </c>
    </row>
    <row r="110" spans="3:19" ht="15.5" x14ac:dyDescent="0.35">
      <c r="C110" t="s">
        <v>138</v>
      </c>
      <c r="D110" s="5">
        <v>53046000000</v>
      </c>
      <c r="E110" s="5">
        <v>54048000000</v>
      </c>
      <c r="F110" s="5">
        <v>52390000000</v>
      </c>
      <c r="G110" s="5">
        <v>56086000000</v>
      </c>
      <c r="I110" s="5">
        <v>54048000000</v>
      </c>
      <c r="J110" s="5">
        <v>52124000000</v>
      </c>
      <c r="K110" s="5">
        <v>57719000000</v>
      </c>
      <c r="L110" s="5">
        <v>51650000000</v>
      </c>
      <c r="M110" s="5">
        <v>129213000000</v>
      </c>
      <c r="N110" s="5">
        <v>122725000000</v>
      </c>
      <c r="O110" s="5">
        <v>113316719201</v>
      </c>
      <c r="P110" s="5">
        <v>108821730804</v>
      </c>
      <c r="Q110" s="5">
        <v>125125039578</v>
      </c>
      <c r="R110" s="5">
        <v>161367198970</v>
      </c>
      <c r="S110" s="5">
        <v>422602762212</v>
      </c>
    </row>
    <row r="111" spans="3:19" ht="15.5" x14ac:dyDescent="0.35">
      <c r="C111" t="s">
        <v>142</v>
      </c>
      <c r="D111" s="5">
        <v>33199000000</v>
      </c>
      <c r="E111" s="5">
        <v>34538000000</v>
      </c>
      <c r="F111" s="5">
        <v>35153000000</v>
      </c>
      <c r="G111" s="5">
        <v>35045000000</v>
      </c>
      <c r="I111" s="5">
        <v>34538000000</v>
      </c>
      <c r="J111" s="5">
        <v>37734000000</v>
      </c>
      <c r="K111" s="5">
        <v>40958000000</v>
      </c>
      <c r="L111" s="5">
        <v>48373000000</v>
      </c>
      <c r="M111" s="5">
        <v>64217000000</v>
      </c>
      <c r="N111" s="5">
        <v>67592000000</v>
      </c>
      <c r="O111" s="5">
        <v>69640914274</v>
      </c>
      <c r="P111" s="5">
        <v>70913077743</v>
      </c>
      <c r="Q111" s="5">
        <v>68967959191</v>
      </c>
      <c r="R111" s="5">
        <v>82786085874</v>
      </c>
      <c r="S111" s="5">
        <v>72133035526</v>
      </c>
    </row>
    <row r="112" spans="3:19" ht="15.5" x14ac:dyDescent="0.35">
      <c r="C112" t="s">
        <v>143</v>
      </c>
    </row>
    <row r="113" spans="3:19" ht="15.5" x14ac:dyDescent="0.35">
      <c r="C113" t="s">
        <v>144</v>
      </c>
      <c r="D113" s="5">
        <v>75087000000</v>
      </c>
      <c r="E113" s="5">
        <v>75087000000</v>
      </c>
      <c r="F113" s="5">
        <v>80375000000</v>
      </c>
      <c r="G113" s="5">
        <v>80375000000</v>
      </c>
      <c r="I113" s="5">
        <v>75087000000</v>
      </c>
      <c r="J113" s="5">
        <v>80375000000</v>
      </c>
      <c r="K113" s="5">
        <v>90295000000</v>
      </c>
      <c r="L113" s="5">
        <v>101287000000</v>
      </c>
      <c r="M113" s="5">
        <v>507437000000</v>
      </c>
      <c r="N113" s="5">
        <v>534777000000</v>
      </c>
      <c r="O113" s="5">
        <v>523956556574</v>
      </c>
      <c r="P113" s="5">
        <v>541006333502</v>
      </c>
      <c r="Q113" s="5">
        <v>494650257381</v>
      </c>
      <c r="R113" s="5">
        <v>783492769388</v>
      </c>
      <c r="S113" s="5">
        <v>583017342630</v>
      </c>
    </row>
    <row r="114" spans="3:19" ht="15.5" x14ac:dyDescent="0.35">
      <c r="C114" t="s">
        <v>146</v>
      </c>
      <c r="D114" s="5">
        <v>10484000000</v>
      </c>
      <c r="E114" s="5">
        <v>12260000000</v>
      </c>
      <c r="F114" s="5">
        <v>9032000000</v>
      </c>
      <c r="G114" s="5">
        <v>10767000000</v>
      </c>
      <c r="I114" s="5">
        <v>12260000000</v>
      </c>
      <c r="J114" s="5">
        <v>15404000000</v>
      </c>
      <c r="K114" s="5">
        <v>15415000000</v>
      </c>
      <c r="L114" s="5">
        <v>6702000000</v>
      </c>
      <c r="M114" s="5">
        <v>23112000000</v>
      </c>
      <c r="N114" s="5">
        <v>6068000000</v>
      </c>
      <c r="O114" s="5">
        <v>17188838430</v>
      </c>
      <c r="P114" s="5">
        <v>3135305336</v>
      </c>
      <c r="Q114" s="5">
        <v>259584161950</v>
      </c>
      <c r="R114" s="5">
        <v>62499374067</v>
      </c>
      <c r="S114" s="5">
        <v>72912403989</v>
      </c>
    </row>
    <row r="115" spans="3:19" ht="15.5" x14ac:dyDescent="0.35">
      <c r="C115" t="s">
        <v>147</v>
      </c>
      <c r="D115" s="5">
        <v>187604000000</v>
      </c>
      <c r="E115" s="5">
        <v>189325000000</v>
      </c>
      <c r="F115" s="5">
        <v>199055000000</v>
      </c>
      <c r="G115" s="5">
        <v>264008000000</v>
      </c>
      <c r="I115" s="5">
        <v>189325000000</v>
      </c>
      <c r="J115" s="5">
        <v>260126000000</v>
      </c>
      <c r="K115" s="5">
        <v>209697000000</v>
      </c>
      <c r="L115" s="5">
        <v>228950000000</v>
      </c>
      <c r="M115" s="5">
        <v>630970000000</v>
      </c>
      <c r="N115" s="5">
        <v>905969000000</v>
      </c>
      <c r="O115" s="5">
        <v>888481487359</v>
      </c>
      <c r="P115" s="5">
        <v>1212962050207</v>
      </c>
      <c r="Q115" s="5">
        <v>913193130819</v>
      </c>
      <c r="R115" s="5">
        <v>1079804858305</v>
      </c>
      <c r="S115" s="5">
        <v>958431330225</v>
      </c>
    </row>
    <row r="116" spans="3:19" ht="15.5" x14ac:dyDescent="0.35">
      <c r="C116" t="s">
        <v>148</v>
      </c>
      <c r="D116" s="5">
        <v>187604000000</v>
      </c>
      <c r="E116" s="5">
        <v>189325000000</v>
      </c>
      <c r="F116" s="5">
        <v>199055000000</v>
      </c>
      <c r="G116" s="5">
        <v>264008000000</v>
      </c>
      <c r="I116" s="5">
        <v>189325000000</v>
      </c>
      <c r="J116" s="5">
        <v>260126000000</v>
      </c>
      <c r="K116" s="5">
        <v>209697000000</v>
      </c>
      <c r="L116" s="5">
        <v>228950000000</v>
      </c>
      <c r="M116" s="5">
        <v>630970000000</v>
      </c>
      <c r="N116" s="5">
        <v>905969000000</v>
      </c>
      <c r="O116" s="5">
        <v>888481487359</v>
      </c>
      <c r="P116" s="5">
        <v>1212962050207</v>
      </c>
      <c r="Q116" s="5">
        <v>913193130819</v>
      </c>
      <c r="R116" s="5">
        <v>1079804858305</v>
      </c>
      <c r="S116" s="5">
        <v>958431330225</v>
      </c>
    </row>
    <row r="117" spans="3:19" ht="15.5" x14ac:dyDescent="0.35">
      <c r="C117" t="s">
        <v>516</v>
      </c>
      <c r="D117" s="5">
        <v>47492000000</v>
      </c>
      <c r="E117" s="5">
        <v>48099000000</v>
      </c>
      <c r="F117" s="5">
        <v>53385000000</v>
      </c>
      <c r="G117" s="5">
        <v>47892000000</v>
      </c>
      <c r="I117" s="5">
        <v>48099000000</v>
      </c>
      <c r="J117" s="5">
        <v>43465000000</v>
      </c>
      <c r="K117" s="5">
        <v>48071000000</v>
      </c>
      <c r="L117" s="5">
        <v>46946000000</v>
      </c>
      <c r="M117" s="5">
        <v>81685000000</v>
      </c>
      <c r="N117" s="5">
        <v>324453000000</v>
      </c>
      <c r="O117" s="5">
        <v>310978978705</v>
      </c>
      <c r="P117" s="5">
        <v>628758389448</v>
      </c>
      <c r="Q117" s="5">
        <v>361683740567</v>
      </c>
      <c r="R117" s="5">
        <v>256213583297</v>
      </c>
      <c r="S117" s="5">
        <v>265116997201</v>
      </c>
    </row>
    <row r="118" spans="3:19" ht="15.5" x14ac:dyDescent="0.35">
      <c r="C118" t="s">
        <v>150</v>
      </c>
    </row>
    <row r="119" spans="3:19" ht="15.5" x14ac:dyDescent="0.35">
      <c r="C119" t="s">
        <v>151</v>
      </c>
      <c r="D119" s="5">
        <v>127796000000</v>
      </c>
      <c r="E119" s="5">
        <v>128768000000</v>
      </c>
      <c r="F119" s="5">
        <v>134107000000</v>
      </c>
      <c r="G119" s="5">
        <v>134346000000</v>
      </c>
      <c r="I119" s="5">
        <v>128768000000</v>
      </c>
      <c r="J119" s="5">
        <v>135604000000</v>
      </c>
      <c r="K119" s="5">
        <v>149904000000</v>
      </c>
      <c r="L119" s="5">
        <v>168116000000</v>
      </c>
      <c r="M119" s="5">
        <v>507437000000</v>
      </c>
      <c r="N119" s="5">
        <v>534777000000</v>
      </c>
      <c r="O119" s="5">
        <v>523956556574</v>
      </c>
      <c r="P119" s="5">
        <v>541006333502</v>
      </c>
      <c r="Q119" s="5">
        <v>494650257381</v>
      </c>
      <c r="R119" s="5">
        <v>783492769388</v>
      </c>
      <c r="S119" s="5">
        <v>583017342630</v>
      </c>
    </row>
    <row r="120" spans="3:19" ht="15.5" x14ac:dyDescent="0.35">
      <c r="C120" t="s">
        <v>149</v>
      </c>
      <c r="M120" s="5">
        <v>22203000000</v>
      </c>
      <c r="N120" s="5">
        <v>20185000000</v>
      </c>
      <c r="O120" s="5">
        <v>25231145776</v>
      </c>
      <c r="P120" s="5">
        <v>25231145776</v>
      </c>
      <c r="Q120" s="5">
        <v>25231145776</v>
      </c>
      <c r="R120" s="5">
        <v>25231145776</v>
      </c>
      <c r="S120" s="5">
        <v>25231145776</v>
      </c>
    </row>
    <row r="121" spans="3:19" ht="15.5" x14ac:dyDescent="0.35">
      <c r="C121" t="s">
        <v>152</v>
      </c>
      <c r="D121" s="5">
        <v>426125000000</v>
      </c>
      <c r="E121" s="5">
        <v>429714000000</v>
      </c>
      <c r="F121" s="5">
        <v>439350000000</v>
      </c>
      <c r="G121" s="5">
        <v>439314000000</v>
      </c>
      <c r="I121" s="5">
        <v>429714000000</v>
      </c>
      <c r="J121" s="5">
        <v>427174000000</v>
      </c>
      <c r="K121" s="5">
        <v>482450000000</v>
      </c>
      <c r="L121" s="5">
        <v>521348000000</v>
      </c>
      <c r="M121" s="5">
        <v>1102345000000</v>
      </c>
      <c r="N121" s="5">
        <v>1273853000000</v>
      </c>
      <c r="O121" s="5">
        <v>1246751281356</v>
      </c>
      <c r="P121" s="5">
        <v>1571384618699</v>
      </c>
      <c r="Q121" s="5">
        <v>1641420801533</v>
      </c>
      <c r="R121" s="5">
        <v>1706873349873</v>
      </c>
      <c r="S121" s="5">
        <v>2385580910940</v>
      </c>
    </row>
    <row r="122" spans="3:19" ht="15.5" x14ac:dyDescent="0.35">
      <c r="C122" t="s">
        <v>153</v>
      </c>
    </row>
    <row r="123" spans="3:19" ht="15.5" x14ac:dyDescent="0.35">
      <c r="C123" t="s">
        <v>154</v>
      </c>
      <c r="D123" s="5">
        <v>2258191000000</v>
      </c>
      <c r="E123" s="5">
        <v>2258191000000</v>
      </c>
      <c r="F123" s="5">
        <v>2258191000000</v>
      </c>
      <c r="G123" s="5">
        <v>2258191000000</v>
      </c>
      <c r="I123" s="5">
        <v>2258191000000</v>
      </c>
      <c r="J123" s="5">
        <v>2258191000000</v>
      </c>
      <c r="K123" s="5">
        <v>2258191000000</v>
      </c>
      <c r="L123" s="5">
        <v>2258191000000</v>
      </c>
      <c r="M123" s="5">
        <v>2258191000000</v>
      </c>
      <c r="N123" s="5">
        <v>2258191000000</v>
      </c>
      <c r="O123" s="5">
        <v>2258190940500</v>
      </c>
      <c r="P123" s="5">
        <v>2258190940500</v>
      </c>
      <c r="Q123" s="5">
        <v>2258190940500</v>
      </c>
      <c r="R123" s="5">
        <v>2258190940500</v>
      </c>
      <c r="S123" s="5">
        <v>1928190940500</v>
      </c>
    </row>
    <row r="124" spans="3:19" ht="15.5" x14ac:dyDescent="0.35">
      <c r="C124" t="s">
        <v>155</v>
      </c>
      <c r="D124" s="5">
        <v>-370532000000</v>
      </c>
      <c r="E124" s="5">
        <v>-370532000000</v>
      </c>
      <c r="F124" s="5">
        <v>-370532000000</v>
      </c>
      <c r="G124" s="5">
        <v>-370532000000</v>
      </c>
      <c r="I124" s="5">
        <v>-370532000000</v>
      </c>
      <c r="J124" s="5">
        <v>-370532000000</v>
      </c>
      <c r="K124" s="5">
        <v>-370532000000</v>
      </c>
      <c r="L124" s="5">
        <v>-370532000000</v>
      </c>
      <c r="M124" s="5">
        <v>-368994000000</v>
      </c>
      <c r="N124" s="5">
        <v>-368994000000</v>
      </c>
      <c r="O124" s="5">
        <v>-368994027727</v>
      </c>
      <c r="P124" s="5">
        <v>-368994027727</v>
      </c>
      <c r="Q124" s="5">
        <v>-368994027727</v>
      </c>
      <c r="R124" s="5">
        <v>-369016027727</v>
      </c>
      <c r="S124" s="5">
        <v>-447306677313</v>
      </c>
    </row>
    <row r="125" spans="3:19" ht="15.5" x14ac:dyDescent="0.35">
      <c r="C125" t="s">
        <v>156</v>
      </c>
      <c r="D125" s="5">
        <v>-827023000000</v>
      </c>
      <c r="E125" s="5">
        <v>-815209000000</v>
      </c>
      <c r="F125" s="5">
        <v>-777853000000</v>
      </c>
      <c r="G125" s="5">
        <v>-789706000000</v>
      </c>
      <c r="I125" s="5">
        <v>-815209000000</v>
      </c>
      <c r="J125" s="5">
        <v>-768786000000</v>
      </c>
      <c r="K125" s="5">
        <v>-742135000000</v>
      </c>
      <c r="L125" s="5">
        <v>-700596000000</v>
      </c>
      <c r="M125" s="5">
        <v>57601000000</v>
      </c>
      <c r="N125" s="5">
        <v>159091000000</v>
      </c>
      <c r="O125" s="5">
        <v>272844355160</v>
      </c>
      <c r="P125" s="5">
        <v>383850722423</v>
      </c>
      <c r="Q125" s="5">
        <v>399997693518</v>
      </c>
      <c r="R125" s="5">
        <v>391452017881</v>
      </c>
      <c r="S125" s="5">
        <v>448516694238</v>
      </c>
    </row>
    <row r="126" spans="3:19" ht="15.5" x14ac:dyDescent="0.35">
      <c r="C126" t="s">
        <v>160</v>
      </c>
      <c r="D126" s="5">
        <v>445000000</v>
      </c>
      <c r="E126" s="5">
        <v>445000000</v>
      </c>
      <c r="F126" s="5">
        <v>-5945000000</v>
      </c>
      <c r="G126" s="5">
        <v>-5945000000</v>
      </c>
      <c r="I126" s="5">
        <v>445000000</v>
      </c>
      <c r="M126" s="5">
        <v>51000000</v>
      </c>
      <c r="N126" s="5">
        <v>-28000000</v>
      </c>
      <c r="O126" s="5">
        <v>-20101240</v>
      </c>
      <c r="P126" s="5">
        <v>-17755961</v>
      </c>
      <c r="Q126" s="5">
        <v>-17421816</v>
      </c>
      <c r="R126" s="5">
        <v>-15107190</v>
      </c>
      <c r="S126" s="5">
        <v>-9717162</v>
      </c>
    </row>
    <row r="127" spans="3:19" ht="15.5" x14ac:dyDescent="0.35">
      <c r="C127" t="s">
        <v>9</v>
      </c>
      <c r="D127" s="5">
        <v>1076704000000</v>
      </c>
      <c r="E127" s="5">
        <v>1088518000000</v>
      </c>
      <c r="F127" s="5">
        <v>1128421000000</v>
      </c>
      <c r="G127" s="5">
        <v>1085383000000</v>
      </c>
      <c r="I127" s="5">
        <v>1088518000000</v>
      </c>
      <c r="J127" s="5">
        <v>1112248000000</v>
      </c>
      <c r="K127" s="5">
        <v>1138487000000</v>
      </c>
      <c r="L127" s="5">
        <v>1189099000000</v>
      </c>
      <c r="M127" s="5">
        <v>1947790000000</v>
      </c>
      <c r="N127" s="5">
        <v>2046999000000</v>
      </c>
      <c r="O127" s="5">
        <v>2161311284283</v>
      </c>
      <c r="P127" s="5">
        <v>2272502499566</v>
      </c>
      <c r="Q127" s="5">
        <v>2286267031723</v>
      </c>
      <c r="R127" s="5">
        <v>2293612792504</v>
      </c>
      <c r="S127" s="5">
        <v>1932132246027</v>
      </c>
    </row>
    <row r="128" spans="3:19" ht="15.5" x14ac:dyDescent="0.35">
      <c r="C128" t="s">
        <v>161</v>
      </c>
      <c r="D128" s="5">
        <v>1502829000000</v>
      </c>
      <c r="E128" s="5">
        <v>1518232000000</v>
      </c>
      <c r="F128" s="5">
        <v>1567771000000</v>
      </c>
      <c r="G128" s="5">
        <v>1524697000000</v>
      </c>
      <c r="I128" s="5">
        <v>1518232000000</v>
      </c>
      <c r="J128" s="5">
        <v>1539422000000</v>
      </c>
      <c r="K128" s="5">
        <v>1620937000000</v>
      </c>
      <c r="L128" s="5">
        <v>1710447000000</v>
      </c>
      <c r="M128" s="5">
        <v>3050135000000</v>
      </c>
      <c r="N128" s="5">
        <v>3320852000000</v>
      </c>
      <c r="O128" s="5">
        <v>3408062565639</v>
      </c>
      <c r="P128" s="5">
        <v>3843887118265</v>
      </c>
      <c r="Q128" s="5">
        <v>3927687833256</v>
      </c>
      <c r="R128" s="5">
        <v>4000486142377</v>
      </c>
      <c r="S128" s="5">
        <v>4317713156967</v>
      </c>
    </row>
    <row r="129" spans="2:19" ht="15.5" x14ac:dyDescent="0.35">
      <c r="C129" t="s">
        <v>162</v>
      </c>
      <c r="D129" s="5">
        <v>22581909405</v>
      </c>
      <c r="E129" s="5">
        <v>22581909405</v>
      </c>
      <c r="F129" s="5">
        <v>22581909405</v>
      </c>
      <c r="G129" s="5">
        <v>22581909405</v>
      </c>
      <c r="I129" s="5">
        <v>22581909405</v>
      </c>
      <c r="J129" s="5">
        <v>22581909405</v>
      </c>
      <c r="K129" s="5">
        <v>22581909405</v>
      </c>
      <c r="L129" s="5">
        <v>22581909405</v>
      </c>
      <c r="M129" s="5">
        <v>22581909405</v>
      </c>
      <c r="N129" s="5">
        <v>22581909405</v>
      </c>
      <c r="O129" s="5">
        <v>22581909405</v>
      </c>
      <c r="P129" s="5">
        <v>22581909405</v>
      </c>
      <c r="Q129" s="5">
        <v>22581909405</v>
      </c>
      <c r="R129" s="5">
        <v>22581909405</v>
      </c>
      <c r="S129" s="5">
        <v>19281904405</v>
      </c>
    </row>
    <row r="131" spans="2:19" ht="15.5" x14ac:dyDescent="0.35">
      <c r="B131" t="s">
        <v>163</v>
      </c>
      <c r="C131" t="s">
        <v>164</v>
      </c>
      <c r="D131" s="5">
        <v>-9338000000</v>
      </c>
      <c r="E131" s="5">
        <v>2858000000</v>
      </c>
      <c r="F131" s="5">
        <v>4628000000</v>
      </c>
      <c r="G131" s="5">
        <v>4527000000</v>
      </c>
      <c r="I131" s="5">
        <v>4067000000</v>
      </c>
      <c r="J131" s="5">
        <v>-6589000000</v>
      </c>
      <c r="K131" s="5">
        <v>2609000000</v>
      </c>
      <c r="L131" s="5">
        <v>6777000000</v>
      </c>
      <c r="M131" s="5">
        <v>-6211000000</v>
      </c>
      <c r="N131" s="5">
        <v>-923000000</v>
      </c>
      <c r="O131" s="5">
        <v>-6580459691</v>
      </c>
      <c r="P131" s="5">
        <v>-6600346763</v>
      </c>
      <c r="Q131" s="5">
        <v>10456411646</v>
      </c>
      <c r="R131" s="5">
        <v>-93677707799</v>
      </c>
      <c r="S131" s="5">
        <v>-59166117231</v>
      </c>
    </row>
    <row r="132" spans="2:19" ht="15.5" x14ac:dyDescent="0.35">
      <c r="C132" t="s">
        <v>165</v>
      </c>
      <c r="D132" s="5">
        <v>32263000000</v>
      </c>
      <c r="E132" s="5">
        <v>51147000000</v>
      </c>
      <c r="F132" s="5">
        <v>41885000000</v>
      </c>
      <c r="G132" s="5">
        <v>36270000000</v>
      </c>
      <c r="I132" s="5">
        <v>164678000000</v>
      </c>
      <c r="J132" s="5">
        <v>156626000000</v>
      </c>
      <c r="K132" s="5">
        <v>150688000000</v>
      </c>
      <c r="L132" s="5">
        <v>222550000000</v>
      </c>
      <c r="M132" s="5">
        <v>90965000000</v>
      </c>
      <c r="N132" s="5">
        <v>101531000000</v>
      </c>
      <c r="O132" s="5">
        <v>297778105384</v>
      </c>
      <c r="P132" s="5">
        <v>306033992165</v>
      </c>
      <c r="Q132" s="5">
        <v>355943473213</v>
      </c>
      <c r="R132" s="5">
        <v>332702780599</v>
      </c>
      <c r="S132" s="5">
        <v>321675057575</v>
      </c>
    </row>
    <row r="133" spans="2:19" ht="15.5" x14ac:dyDescent="0.35">
      <c r="C133" t="s">
        <v>476</v>
      </c>
      <c r="D133" s="5">
        <v>-8577000000</v>
      </c>
      <c r="E133" s="5">
        <v>-23736000000</v>
      </c>
      <c r="F133" s="5">
        <v>-11111000000</v>
      </c>
      <c r="G133" s="5">
        <v>-6315000000</v>
      </c>
      <c r="I133" s="5">
        <v>-48612000000</v>
      </c>
      <c r="J133" s="5">
        <v>-45012000000</v>
      </c>
      <c r="K133" s="5">
        <v>-33780000000</v>
      </c>
      <c r="L133" s="5">
        <v>-76782000000</v>
      </c>
      <c r="M133" s="5">
        <v>-42679000000</v>
      </c>
      <c r="N133" s="5">
        <v>-33686000000</v>
      </c>
      <c r="O133" s="5">
        <v>-137285686722</v>
      </c>
      <c r="P133" s="5">
        <v>-142572317550</v>
      </c>
      <c r="Q133" s="5">
        <v>-143701166869</v>
      </c>
      <c r="R133" s="5">
        <v>-196627108030</v>
      </c>
      <c r="S133" s="5">
        <v>-190478272041</v>
      </c>
    </row>
    <row r="134" spans="2:19" ht="15.5" x14ac:dyDescent="0.35">
      <c r="C134" t="s">
        <v>2422</v>
      </c>
      <c r="D134" s="5">
        <v>-17873000000</v>
      </c>
      <c r="E134" s="5">
        <v>6013000000</v>
      </c>
      <c r="F134" s="5">
        <v>-15118000000</v>
      </c>
      <c r="G134" s="5">
        <v>-14035000000</v>
      </c>
      <c r="I134" s="5">
        <v>-41679000000</v>
      </c>
      <c r="J134" s="5">
        <v>-18338000000</v>
      </c>
      <c r="K134" s="5">
        <v>-41443000000</v>
      </c>
      <c r="L134" s="5">
        <v>-45330000000</v>
      </c>
      <c r="M134" s="5">
        <v>-23245000000</v>
      </c>
      <c r="N134" s="5">
        <v>-45479000000</v>
      </c>
      <c r="O134" s="5">
        <v>-82418108994</v>
      </c>
      <c r="P134" s="5">
        <v>-83720095275</v>
      </c>
      <c r="Q134" s="5">
        <v>-94241798605</v>
      </c>
      <c r="R134" s="5">
        <v>-87714194007</v>
      </c>
      <c r="S134" s="5">
        <v>-77023293263</v>
      </c>
    </row>
    <row r="135" spans="2:19" ht="15.5" x14ac:dyDescent="0.35">
      <c r="C135" t="s">
        <v>2423</v>
      </c>
      <c r="D135" s="5">
        <v>-7522000000</v>
      </c>
      <c r="E135" s="5">
        <v>-41376000000</v>
      </c>
      <c r="F135" s="5">
        <v>-4315000000</v>
      </c>
      <c r="G135" s="5">
        <v>-5029000000</v>
      </c>
      <c r="I135" s="5">
        <v>-56642000000</v>
      </c>
      <c r="J135" s="5">
        <v>-61405000000</v>
      </c>
      <c r="K135" s="5">
        <v>-50726000000</v>
      </c>
      <c r="L135" s="5">
        <v>-71310000000</v>
      </c>
      <c r="M135" s="5">
        <v>-23240000000</v>
      </c>
      <c r="N135" s="5">
        <v>-11654000000</v>
      </c>
    </row>
    <row r="136" spans="2:19" ht="15.5" x14ac:dyDescent="0.35">
      <c r="C136" t="s">
        <v>384</v>
      </c>
      <c r="E136" s="5">
        <v>37000000</v>
      </c>
      <c r="F136" s="5">
        <v>38000000</v>
      </c>
      <c r="G136" s="5">
        <v>288000000</v>
      </c>
      <c r="I136" s="5">
        <v>363000000</v>
      </c>
      <c r="J136" s="5">
        <v>1173000000</v>
      </c>
      <c r="K136" s="5">
        <v>1515000000</v>
      </c>
      <c r="L136" s="5">
        <v>764000000</v>
      </c>
      <c r="M136" s="5">
        <v>301000000</v>
      </c>
      <c r="N136" s="5">
        <v>463000000</v>
      </c>
      <c r="O136" s="5">
        <v>516617740</v>
      </c>
      <c r="P136" s="5">
        <v>463926928</v>
      </c>
      <c r="Q136" s="5">
        <v>198451003</v>
      </c>
      <c r="R136" s="5">
        <v>198657917</v>
      </c>
      <c r="S136" s="5">
        <v>424495687</v>
      </c>
    </row>
    <row r="137" spans="2:19" ht="15.5" x14ac:dyDescent="0.35">
      <c r="C137" t="s">
        <v>170</v>
      </c>
      <c r="D137" s="5">
        <v>-2922000000</v>
      </c>
      <c r="E137" s="5">
        <v>4070000000</v>
      </c>
      <c r="F137" s="5">
        <v>-6805000000</v>
      </c>
      <c r="G137" s="5">
        <v>-2044000000</v>
      </c>
      <c r="I137" s="5">
        <v>-10509000000</v>
      </c>
      <c r="J137" s="5">
        <v>-17869000000</v>
      </c>
      <c r="K137" s="5">
        <v>-15323000000</v>
      </c>
      <c r="L137" s="5">
        <v>-14196000000</v>
      </c>
      <c r="M137" s="5">
        <v>-1696000000</v>
      </c>
      <c r="N137" s="5">
        <v>-6485000000</v>
      </c>
      <c r="O137" s="5">
        <v>-52142590531</v>
      </c>
      <c r="P137" s="5">
        <v>-54518850475</v>
      </c>
      <c r="Q137" s="5">
        <v>-59941101136</v>
      </c>
      <c r="R137" s="5">
        <v>-84459164062</v>
      </c>
      <c r="S137" s="5">
        <v>-86776812285</v>
      </c>
    </row>
    <row r="138" spans="2:19" ht="15.5" x14ac:dyDescent="0.35">
      <c r="C138" t="s">
        <v>172</v>
      </c>
      <c r="D138" s="5">
        <v>-4707000000</v>
      </c>
      <c r="E138" s="5">
        <v>6703000000</v>
      </c>
      <c r="F138" s="5">
        <v>54000000</v>
      </c>
      <c r="G138" s="5">
        <v>-4608000000</v>
      </c>
      <c r="I138" s="5">
        <v>-3532000000</v>
      </c>
      <c r="J138" s="5">
        <v>-21764000000</v>
      </c>
      <c r="K138" s="5">
        <v>-8322000000</v>
      </c>
      <c r="L138" s="5">
        <v>-8919000000</v>
      </c>
      <c r="M138" s="5">
        <v>-6617000000</v>
      </c>
      <c r="N138" s="5">
        <v>-5613000000</v>
      </c>
      <c r="O138" s="5">
        <v>-33028796568</v>
      </c>
      <c r="P138" s="5">
        <v>-32287002556</v>
      </c>
      <c r="Q138" s="5">
        <v>-47801445960</v>
      </c>
      <c r="R138" s="5">
        <v>-57778680216</v>
      </c>
      <c r="S138" s="5">
        <v>-26987292904</v>
      </c>
    </row>
    <row r="139" spans="2:19" ht="15.5" x14ac:dyDescent="0.35">
      <c r="C139" t="s">
        <v>179</v>
      </c>
      <c r="D139" s="5">
        <v>-1423000000</v>
      </c>
      <c r="E139" s="5">
        <v>-7298000000</v>
      </c>
      <c r="F139" s="5">
        <v>-739000000</v>
      </c>
      <c r="G139" s="5">
        <v>1454000000</v>
      </c>
      <c r="I139" s="5">
        <v>-6396000000</v>
      </c>
      <c r="J139" s="5">
        <v>-16205000000</v>
      </c>
      <c r="K139" s="5">
        <v>8106000000</v>
      </c>
      <c r="L139" s="5">
        <v>11969000000</v>
      </c>
      <c r="M139" s="5">
        <v>50912000000</v>
      </c>
      <c r="N139" s="5">
        <v>-3868000000</v>
      </c>
      <c r="O139" s="5">
        <v>3636854795</v>
      </c>
      <c r="P139" s="5">
        <v>10254737311</v>
      </c>
      <c r="Q139" s="5">
        <v>3604526756</v>
      </c>
      <c r="R139" s="5">
        <v>364002869859</v>
      </c>
      <c r="S139" s="5">
        <v>59874543514</v>
      </c>
    </row>
    <row r="140" spans="2:19" ht="15.5" x14ac:dyDescent="0.35">
      <c r="C140" t="s">
        <v>180</v>
      </c>
      <c r="D140" s="5">
        <v>-1045000000</v>
      </c>
      <c r="E140" s="5">
        <v>12368000000</v>
      </c>
      <c r="F140" s="5">
        <v>-4643000000</v>
      </c>
      <c r="G140" s="5">
        <v>-3966000000</v>
      </c>
      <c r="I140" s="5">
        <v>-2335000000</v>
      </c>
      <c r="J140" s="5">
        <v>-5829000000</v>
      </c>
      <c r="K140" s="5">
        <v>-47168000000</v>
      </c>
      <c r="L140" s="5">
        <v>2681000000</v>
      </c>
      <c r="M140" s="5">
        <v>8193000000</v>
      </c>
      <c r="N140" s="5">
        <v>400000000</v>
      </c>
      <c r="O140" s="5">
        <v>-1340797750</v>
      </c>
      <c r="P140" s="5">
        <v>-1540247603</v>
      </c>
      <c r="Q140" s="5">
        <v>-10368066458</v>
      </c>
      <c r="R140" s="5">
        <v>-271001984525</v>
      </c>
      <c r="S140" s="5">
        <v>-20043888250</v>
      </c>
    </row>
    <row r="141" spans="2:19" ht="15.5" x14ac:dyDescent="0.35">
      <c r="C141" t="s">
        <v>1546</v>
      </c>
    </row>
    <row r="142" spans="2:19" ht="15.5" x14ac:dyDescent="0.35">
      <c r="C142" t="s">
        <v>2424</v>
      </c>
      <c r="E142" s="5">
        <v>1077000000</v>
      </c>
      <c r="F142" s="5">
        <v>287000000</v>
      </c>
      <c r="G142" s="5">
        <v>22000000</v>
      </c>
      <c r="I142" s="5">
        <v>1450000000</v>
      </c>
      <c r="J142" s="5">
        <v>398000000</v>
      </c>
      <c r="K142" s="5">
        <v>740000000</v>
      </c>
      <c r="L142" s="5">
        <v>1424000000</v>
      </c>
      <c r="M142" s="5">
        <v>589000000</v>
      </c>
      <c r="N142" s="5">
        <v>161000000</v>
      </c>
      <c r="O142" s="5">
        <v>231441300</v>
      </c>
      <c r="P142" s="5">
        <v>2380130071</v>
      </c>
      <c r="Q142" s="5">
        <v>1202949131</v>
      </c>
      <c r="R142" s="5">
        <v>7137293875</v>
      </c>
      <c r="S142" s="5">
        <v>4394008597</v>
      </c>
    </row>
    <row r="143" spans="2:19" ht="15.5" x14ac:dyDescent="0.35">
      <c r="C143" t="s">
        <v>2425</v>
      </c>
      <c r="S143" s="5">
        <v>-548525233</v>
      </c>
    </row>
    <row r="144" spans="2:19" ht="15.5" x14ac:dyDescent="0.35">
      <c r="C144" t="s">
        <v>750</v>
      </c>
      <c r="R144" s="5">
        <v>-276088500000</v>
      </c>
    </row>
    <row r="145" spans="3:19" ht="15.5" x14ac:dyDescent="0.35">
      <c r="C145" t="s">
        <v>1160</v>
      </c>
      <c r="Q145" s="5">
        <v>311897733929</v>
      </c>
    </row>
    <row r="146" spans="3:19" ht="15.5" x14ac:dyDescent="0.35">
      <c r="C146" t="s">
        <v>2426</v>
      </c>
      <c r="E146" s="5">
        <v>3545000000</v>
      </c>
      <c r="F146" s="5">
        <v>-3545000000</v>
      </c>
    </row>
    <row r="147" spans="3:19" ht="15.5" x14ac:dyDescent="0.35">
      <c r="C147" t="s">
        <v>2427</v>
      </c>
      <c r="L147" s="5">
        <v>-1589000000</v>
      </c>
    </row>
    <row r="148" spans="3:19" ht="15.5" x14ac:dyDescent="0.35">
      <c r="C148" t="s">
        <v>1728</v>
      </c>
    </row>
    <row r="149" spans="3:19" ht="15.5" x14ac:dyDescent="0.35">
      <c r="C149" t="s">
        <v>2428</v>
      </c>
      <c r="D149" s="5">
        <v>-518000000</v>
      </c>
      <c r="E149" s="5">
        <v>4610000000</v>
      </c>
      <c r="F149" s="5">
        <v>-3632000000</v>
      </c>
      <c r="G149" s="5">
        <v>-71000000</v>
      </c>
      <c r="I149" s="5">
        <v>2285000000</v>
      </c>
      <c r="J149" s="5">
        <v>3880000000</v>
      </c>
      <c r="K149" s="5">
        <v>1782000000</v>
      </c>
      <c r="L149" s="5">
        <v>3424000000</v>
      </c>
      <c r="M149" s="5">
        <v>6735000000</v>
      </c>
      <c r="N149" s="5">
        <v>142000000</v>
      </c>
    </row>
    <row r="150" spans="3:19" ht="15.5" x14ac:dyDescent="0.35">
      <c r="C150" t="s">
        <v>2429</v>
      </c>
      <c r="O150" s="5">
        <v>-2123389142</v>
      </c>
      <c r="S150" s="5">
        <v>-26195259915</v>
      </c>
    </row>
    <row r="151" spans="3:19" ht="15.5" x14ac:dyDescent="0.35">
      <c r="C151" t="s">
        <v>2430</v>
      </c>
      <c r="K151" s="5">
        <v>-40632000000</v>
      </c>
      <c r="P151" s="5">
        <v>-1190637295</v>
      </c>
    </row>
    <row r="152" spans="3:19" ht="15.5" x14ac:dyDescent="0.35">
      <c r="C152" t="s">
        <v>2431</v>
      </c>
    </row>
    <row r="153" spans="3:19" ht="15.5" x14ac:dyDescent="0.35">
      <c r="C153" t="s">
        <v>2432</v>
      </c>
      <c r="M153" s="5">
        <v>-50000000</v>
      </c>
    </row>
    <row r="154" spans="3:19" ht="15.5" x14ac:dyDescent="0.35">
      <c r="C154" t="s">
        <v>187</v>
      </c>
      <c r="E154" s="5">
        <v>130000000</v>
      </c>
      <c r="I154" s="5">
        <v>130000000</v>
      </c>
      <c r="K154" s="5">
        <v>1527000000</v>
      </c>
      <c r="L154" s="5">
        <v>1526000000</v>
      </c>
      <c r="M154" s="5">
        <v>1616000000</v>
      </c>
      <c r="N154" s="5">
        <v>286000000</v>
      </c>
      <c r="O154" s="5">
        <v>160000000</v>
      </c>
      <c r="P154" s="5">
        <v>2432000</v>
      </c>
      <c r="Q154" s="5">
        <v>10711813</v>
      </c>
    </row>
    <row r="155" spans="3:19" ht="15.5" x14ac:dyDescent="0.35">
      <c r="C155" t="s">
        <v>450</v>
      </c>
      <c r="J155" s="5">
        <v>-155000000</v>
      </c>
    </row>
    <row r="156" spans="3:19" ht="15.5" x14ac:dyDescent="0.35">
      <c r="C156" t="s">
        <v>186</v>
      </c>
      <c r="Q156" s="5">
        <v>-305897733929</v>
      </c>
    </row>
    <row r="157" spans="3:19" ht="15.5" x14ac:dyDescent="0.35">
      <c r="C157" t="s">
        <v>181</v>
      </c>
      <c r="D157" s="5">
        <v>-297000000</v>
      </c>
      <c r="E157" s="5">
        <v>-1364000000</v>
      </c>
      <c r="F157" s="5">
        <v>-558000000</v>
      </c>
      <c r="G157" s="5">
        <v>-4032000000</v>
      </c>
      <c r="I157" s="5">
        <v>-10570000000</v>
      </c>
      <c r="J157" s="5">
        <v>-9943000000</v>
      </c>
      <c r="K157" s="5">
        <v>-10548000000</v>
      </c>
      <c r="L157" s="5">
        <v>-1448000000</v>
      </c>
      <c r="M157" s="5">
        <v>-697000000</v>
      </c>
      <c r="N157" s="5">
        <v>-189000000</v>
      </c>
      <c r="O157" s="5">
        <v>-1732239050</v>
      </c>
      <c r="P157" s="5">
        <v>-2732172379</v>
      </c>
      <c r="Q157" s="5">
        <v>-17581727402</v>
      </c>
      <c r="R157" s="5">
        <v>-2050778400</v>
      </c>
      <c r="S157" s="5">
        <v>-23889371614</v>
      </c>
    </row>
    <row r="158" spans="3:19" ht="15.5" x14ac:dyDescent="0.35">
      <c r="C158" t="s">
        <v>197</v>
      </c>
      <c r="D158" s="5">
        <v>-1423000000</v>
      </c>
      <c r="E158" s="5">
        <v>-7298000000</v>
      </c>
      <c r="F158" s="5">
        <v>-739000000</v>
      </c>
      <c r="G158" s="5">
        <v>1454000000</v>
      </c>
      <c r="I158" s="5">
        <v>-6396000000</v>
      </c>
      <c r="J158" s="5">
        <v>-16205000000</v>
      </c>
      <c r="K158" s="5">
        <v>8106000000</v>
      </c>
      <c r="L158" s="5">
        <v>11969000000</v>
      </c>
      <c r="M158" s="5">
        <v>50912000000</v>
      </c>
      <c r="N158" s="5">
        <v>-3868000000</v>
      </c>
      <c r="O158" s="5">
        <v>3636854795</v>
      </c>
      <c r="P158" s="5">
        <v>10254737311</v>
      </c>
      <c r="Q158" s="5">
        <v>3604526756</v>
      </c>
      <c r="R158" s="5">
        <v>364002869859</v>
      </c>
      <c r="S158" s="5">
        <v>59874543514</v>
      </c>
    </row>
    <row r="159" spans="3:19" ht="15.5" x14ac:dyDescent="0.35">
      <c r="C159" t="s">
        <v>1519</v>
      </c>
      <c r="E159" s="5">
        <v>-232000000</v>
      </c>
      <c r="F159" s="5">
        <v>-12000000</v>
      </c>
      <c r="G159" s="5">
        <v>244000000</v>
      </c>
      <c r="N159" s="5">
        <v>-51000000</v>
      </c>
      <c r="O159" s="5">
        <v>-36686849</v>
      </c>
      <c r="P159" s="5">
        <v>-85037280</v>
      </c>
      <c r="Q159" s="5">
        <v>-597256425</v>
      </c>
      <c r="R159" s="5">
        <v>-784854984</v>
      </c>
      <c r="S159" s="5">
        <v>-1133931951</v>
      </c>
    </row>
    <row r="160" spans="3:19" ht="15.5" x14ac:dyDescent="0.35">
      <c r="C160" t="s">
        <v>1586</v>
      </c>
      <c r="S160" s="5">
        <v>70846147107</v>
      </c>
    </row>
    <row r="161" spans="3:19" ht="15.5" x14ac:dyDescent="0.35">
      <c r="C161" t="s">
        <v>2433</v>
      </c>
    </row>
    <row r="162" spans="3:19" ht="15.5" x14ac:dyDescent="0.35">
      <c r="C162" t="s">
        <v>835</v>
      </c>
      <c r="Q162" s="5">
        <v>-6570000000</v>
      </c>
      <c r="R162" s="5">
        <v>-29691865680</v>
      </c>
      <c r="S162" s="5">
        <v>-2107597500</v>
      </c>
    </row>
    <row r="163" spans="3:19" ht="15.5" x14ac:dyDescent="0.35">
      <c r="C163" t="s">
        <v>2434</v>
      </c>
      <c r="D163" s="5">
        <v>-607000000</v>
      </c>
      <c r="E163" s="5">
        <v>-4287000000</v>
      </c>
      <c r="F163" s="5">
        <v>9921000000</v>
      </c>
      <c r="G163" s="5">
        <v>-2431000000</v>
      </c>
      <c r="I163" s="5">
        <v>5634000000</v>
      </c>
      <c r="J163" s="5">
        <v>-1243000000</v>
      </c>
      <c r="K163" s="5">
        <v>1125000000</v>
      </c>
      <c r="L163" s="5">
        <v>-24224000000</v>
      </c>
      <c r="M163" s="5">
        <v>-15153000000</v>
      </c>
      <c r="N163" s="5">
        <v>-467000000</v>
      </c>
      <c r="O163" s="5">
        <v>-2279410743</v>
      </c>
      <c r="P163" s="5">
        <v>222223515548</v>
      </c>
      <c r="Q163" s="5">
        <v>112170000000</v>
      </c>
      <c r="R163" s="5">
        <v>207378117673</v>
      </c>
      <c r="S163" s="5">
        <v>21587937383</v>
      </c>
    </row>
    <row r="164" spans="3:19" ht="15.5" x14ac:dyDescent="0.35">
      <c r="C164" t="s">
        <v>827</v>
      </c>
      <c r="F164" s="5">
        <v>-4427000000</v>
      </c>
      <c r="G164" s="5">
        <v>4427000000</v>
      </c>
    </row>
    <row r="165" spans="3:19" ht="15.5" x14ac:dyDescent="0.35">
      <c r="C165" t="s">
        <v>2435</v>
      </c>
      <c r="E165" s="5">
        <v>6372000000</v>
      </c>
      <c r="F165" s="5">
        <v>-1735000000</v>
      </c>
      <c r="G165" s="5">
        <v>-4637000000</v>
      </c>
    </row>
    <row r="166" spans="3:19" ht="15.5" x14ac:dyDescent="0.35">
      <c r="C166" t="s">
        <v>204</v>
      </c>
      <c r="R166" s="5">
        <v>236013901542</v>
      </c>
      <c r="S166" s="5">
        <v>15000000000</v>
      </c>
    </row>
    <row r="167" spans="3:19" ht="15.5" x14ac:dyDescent="0.35">
      <c r="C167" t="s">
        <v>208</v>
      </c>
      <c r="D167" s="5">
        <v>-1776000000</v>
      </c>
      <c r="E167" s="5">
        <v>-8102000000</v>
      </c>
      <c r="G167" s="5">
        <v>3433000000</v>
      </c>
      <c r="I167" s="5">
        <v>-8102000000</v>
      </c>
      <c r="J167" s="5">
        <v>-9888000000</v>
      </c>
      <c r="K167" s="5">
        <v>-4692000000</v>
      </c>
      <c r="L167" s="5">
        <v>-19837000000</v>
      </c>
      <c r="M167" s="5">
        <v>-10296000000</v>
      </c>
      <c r="N167" s="5">
        <v>-300000000</v>
      </c>
      <c r="O167" s="5">
        <v>-2996243834</v>
      </c>
      <c r="P167" s="5">
        <v>-210440506142</v>
      </c>
      <c r="Q167" s="5">
        <v>-101398216819</v>
      </c>
      <c r="R167" s="5">
        <v>-353779628692</v>
      </c>
      <c r="S167" s="5">
        <v>-18122751610</v>
      </c>
    </row>
    <row r="168" spans="3:19" ht="15.5" x14ac:dyDescent="0.35">
      <c r="C168" t="s">
        <v>2436</v>
      </c>
      <c r="E168" s="5">
        <v>-1878000000</v>
      </c>
      <c r="I168" s="5">
        <v>-1878000000</v>
      </c>
      <c r="J168" s="5">
        <v>-4423000000</v>
      </c>
      <c r="K168" s="5">
        <v>-4807000000</v>
      </c>
    </row>
    <row r="169" spans="3:19" ht="15.5" x14ac:dyDescent="0.35">
      <c r="C169" t="s">
        <v>2437</v>
      </c>
      <c r="D169" s="5">
        <v>-58000000</v>
      </c>
      <c r="E169" s="5">
        <v>-225000000</v>
      </c>
      <c r="I169" s="5">
        <v>-225000000</v>
      </c>
      <c r="J169" s="5">
        <v>-181000000</v>
      </c>
    </row>
    <row r="170" spans="3:19" ht="15.5" x14ac:dyDescent="0.35">
      <c r="C170" t="s">
        <v>2438</v>
      </c>
      <c r="R170" s="5">
        <v>145750000000</v>
      </c>
    </row>
    <row r="171" spans="3:19" ht="15.5" x14ac:dyDescent="0.35">
      <c r="C171" t="s">
        <v>498</v>
      </c>
      <c r="E171" s="5">
        <v>1054000000</v>
      </c>
      <c r="F171" s="5">
        <v>-2879000000</v>
      </c>
      <c r="I171" s="5">
        <v>-1825000000</v>
      </c>
      <c r="J171" s="5">
        <v>-470000000</v>
      </c>
      <c r="K171" s="5">
        <v>16480000000</v>
      </c>
      <c r="L171" s="5">
        <v>56030000000</v>
      </c>
      <c r="M171" s="5">
        <v>76361000000</v>
      </c>
      <c r="N171" s="5">
        <v>-3050000000</v>
      </c>
      <c r="O171" s="5">
        <v>10881708497</v>
      </c>
      <c r="P171" s="5">
        <v>-6617410300</v>
      </c>
      <c r="R171" s="5">
        <v>-163182800000</v>
      </c>
    </row>
    <row r="172" spans="3:19" ht="15.5" x14ac:dyDescent="0.35">
      <c r="C172" t="s">
        <v>2439</v>
      </c>
    </row>
    <row r="173" spans="3:19" ht="15.5" x14ac:dyDescent="0.35">
      <c r="C173" t="s">
        <v>802</v>
      </c>
      <c r="D173" s="5">
        <v>1018000000</v>
      </c>
      <c r="F173" s="5">
        <v>-1607000000</v>
      </c>
      <c r="G173" s="5">
        <v>418000000</v>
      </c>
      <c r="O173" s="5">
        <v>190876866</v>
      </c>
      <c r="P173" s="5">
        <v>5174175485</v>
      </c>
      <c r="R173" s="5">
        <v>300000000</v>
      </c>
    </row>
    <row r="174" spans="3:19" ht="15.5" x14ac:dyDescent="0.35">
      <c r="C174" t="s">
        <v>2440</v>
      </c>
      <c r="R174" s="5">
        <v>322000000000</v>
      </c>
    </row>
    <row r="175" spans="3:19" ht="15.5" x14ac:dyDescent="0.35">
      <c r="C175" t="s">
        <v>215</v>
      </c>
      <c r="D175" s="5">
        <v>-12778000000</v>
      </c>
      <c r="E175" s="5">
        <v>9425000000</v>
      </c>
      <c r="F175" s="5">
        <v>-993000000</v>
      </c>
      <c r="G175" s="5">
        <v>1682000000</v>
      </c>
      <c r="I175" s="5">
        <v>-4664000000</v>
      </c>
      <c r="J175" s="5">
        <v>-28623000000</v>
      </c>
      <c r="K175" s="5">
        <v>-36453000000</v>
      </c>
      <c r="L175" s="5">
        <v>21427000000</v>
      </c>
      <c r="M175" s="5">
        <v>52894000000</v>
      </c>
      <c r="N175" s="5">
        <v>-4391000000</v>
      </c>
      <c r="O175" s="5">
        <v>-4284402646</v>
      </c>
      <c r="P175" s="5">
        <v>2114142945</v>
      </c>
      <c r="Q175" s="5">
        <v>3692871944</v>
      </c>
      <c r="R175" s="5">
        <v>-676822465</v>
      </c>
      <c r="S175" s="5">
        <v>-19335461967</v>
      </c>
    </row>
    <row r="176" spans="3:19" ht="15.5" x14ac:dyDescent="0.35">
      <c r="C176" t="s">
        <v>216</v>
      </c>
      <c r="S176" s="5">
        <v>12888380</v>
      </c>
    </row>
    <row r="177" spans="2:19" ht="15.5" x14ac:dyDescent="0.35">
      <c r="C177" t="s">
        <v>217</v>
      </c>
      <c r="D177" s="5">
        <v>15703000000</v>
      </c>
      <c r="I177" s="5">
        <v>20367000000</v>
      </c>
      <c r="J177" s="5">
        <v>48990000000</v>
      </c>
      <c r="K177" s="5">
        <v>85443000000</v>
      </c>
      <c r="L177" s="5">
        <v>64016000000</v>
      </c>
      <c r="M177" s="5">
        <v>11122000000</v>
      </c>
      <c r="N177" s="5">
        <v>15513000000</v>
      </c>
      <c r="O177" s="5">
        <v>19797579925</v>
      </c>
      <c r="P177" s="5">
        <v>17683436980</v>
      </c>
      <c r="Q177" s="5">
        <v>13990565036</v>
      </c>
      <c r="R177" s="5">
        <v>14667387501</v>
      </c>
      <c r="S177" s="5">
        <v>33989961088</v>
      </c>
    </row>
    <row r="178" spans="2:19" ht="15.5" x14ac:dyDescent="0.35">
      <c r="C178" t="s">
        <v>218</v>
      </c>
      <c r="D178" s="5">
        <v>2925000000</v>
      </c>
      <c r="E178" s="5">
        <v>9425000000</v>
      </c>
      <c r="F178" s="5">
        <v>-993000000</v>
      </c>
      <c r="G178" s="5">
        <v>1682000000</v>
      </c>
      <c r="I178" s="5">
        <v>15703000000</v>
      </c>
      <c r="J178" s="5">
        <v>20367000000</v>
      </c>
      <c r="K178" s="5">
        <v>48990000000</v>
      </c>
      <c r="L178" s="5">
        <v>85443000000</v>
      </c>
      <c r="M178" s="5">
        <v>64016000000</v>
      </c>
      <c r="N178" s="5">
        <v>11122000000</v>
      </c>
      <c r="O178" s="5">
        <v>15513177279</v>
      </c>
      <c r="P178" s="5">
        <v>19797579925</v>
      </c>
      <c r="Q178" s="5">
        <v>17683436980</v>
      </c>
      <c r="R178" s="5">
        <v>13990565036</v>
      </c>
      <c r="S178" s="5">
        <v>14667387501</v>
      </c>
    </row>
    <row r="180" spans="2:19" ht="15.5" x14ac:dyDescent="0.35">
      <c r="B180" t="s">
        <v>219</v>
      </c>
      <c r="C180" t="s">
        <v>11</v>
      </c>
      <c r="D180" s="5">
        <v>22580000000</v>
      </c>
      <c r="E180" s="5">
        <v>22580000000</v>
      </c>
      <c r="F180" s="5">
        <v>22580000000</v>
      </c>
      <c r="G180" s="5">
        <v>22580000000</v>
      </c>
      <c r="I180" s="5">
        <v>22580000000</v>
      </c>
      <c r="J180" s="5">
        <v>22580000000</v>
      </c>
      <c r="K180" s="5">
        <v>22580000000</v>
      </c>
      <c r="L180" s="5">
        <v>22580000000</v>
      </c>
      <c r="M180" s="5">
        <v>22580000000</v>
      </c>
      <c r="N180" s="5">
        <v>22580000000</v>
      </c>
      <c r="O180" s="5">
        <v>22580000000</v>
      </c>
      <c r="P180" s="5">
        <v>22580000000</v>
      </c>
      <c r="Q180" s="5">
        <v>22580000000</v>
      </c>
      <c r="R180" s="5">
        <v>22580000000</v>
      </c>
      <c r="S180" s="5">
        <v>19280000000</v>
      </c>
    </row>
    <row r="181" spans="2:19" ht="15.5" x14ac:dyDescent="0.35">
      <c r="C181" t="s">
        <v>220</v>
      </c>
      <c r="D181" s="6">
        <v>-0.52</v>
      </c>
      <c r="E181" s="6">
        <v>-1.65</v>
      </c>
      <c r="F181" s="6">
        <v>0.52</v>
      </c>
      <c r="G181" s="6">
        <v>-7.0000000000000007E-2</v>
      </c>
    </row>
    <row r="182" spans="2:19" ht="15.5" x14ac:dyDescent="0.35">
      <c r="C182" t="s">
        <v>221</v>
      </c>
      <c r="D182" s="6">
        <v>-109.62</v>
      </c>
      <c r="E182" s="6">
        <v>-24.85</v>
      </c>
      <c r="F182" s="6">
        <v>55.77</v>
      </c>
      <c r="G182" s="6">
        <v>-114.29</v>
      </c>
    </row>
    <row r="183" spans="2:19" ht="15.5" x14ac:dyDescent="0.35">
      <c r="C183" t="s">
        <v>73</v>
      </c>
      <c r="D183" s="6">
        <v>44.87</v>
      </c>
      <c r="E183" s="6">
        <v>19.11</v>
      </c>
      <c r="F183" s="6">
        <v>15.88</v>
      </c>
      <c r="G183" s="6">
        <v>4.74</v>
      </c>
    </row>
    <row r="184" spans="2:19" ht="15.5" x14ac:dyDescent="0.35">
      <c r="C184" t="s">
        <v>222</v>
      </c>
      <c r="D184" s="5">
        <v>-490000000</v>
      </c>
      <c r="E184" s="5">
        <v>12290000000</v>
      </c>
      <c r="F184" s="5">
        <v>7160000000</v>
      </c>
      <c r="G184" s="5">
        <v>8980000000</v>
      </c>
    </row>
    <row r="185" spans="2:19" ht="15.5" x14ac:dyDescent="0.35">
      <c r="C185" t="s">
        <v>223</v>
      </c>
      <c r="D185" s="6">
        <v>-7.9000000000000008E-3</v>
      </c>
      <c r="E185" s="6">
        <v>-2.46E-2</v>
      </c>
      <c r="F185" s="6">
        <v>7.6E-3</v>
      </c>
      <c r="G185" s="6">
        <v>-1.1000000000000001E-3</v>
      </c>
    </row>
    <row r="186" spans="2:19" ht="15.5" x14ac:dyDescent="0.35">
      <c r="C186" t="s">
        <v>224</v>
      </c>
      <c r="D186" s="6">
        <v>-1.1000000000000001E-2</v>
      </c>
      <c r="E186" s="6">
        <v>-3.4300000000000004E-2</v>
      </c>
      <c r="F186" s="6">
        <v>1.04E-2</v>
      </c>
      <c r="G186" s="6">
        <v>-1.5E-3</v>
      </c>
    </row>
    <row r="187" spans="2:19" ht="15.5" x14ac:dyDescent="0.35">
      <c r="C187" t="s">
        <v>225</v>
      </c>
      <c r="D187" s="6">
        <v>-4.0999999999999995E-3</v>
      </c>
      <c r="E187" s="6">
        <v>5.6000000000000008E-3</v>
      </c>
      <c r="F187" s="6">
        <v>1.9E-3</v>
      </c>
      <c r="G187" s="6">
        <v>3.2000000000000002E-3</v>
      </c>
    </row>
    <row r="188" spans="2:19" ht="15.5" x14ac:dyDescent="0.35">
      <c r="C188" t="s">
        <v>226</v>
      </c>
      <c r="D188" s="6">
        <v>-1.8</v>
      </c>
      <c r="E188" s="6">
        <v>2.98</v>
      </c>
      <c r="F188" s="6">
        <v>5.47</v>
      </c>
      <c r="G188" s="6">
        <v>1.01</v>
      </c>
    </row>
    <row r="189" spans="2:19" ht="15.5" x14ac:dyDescent="0.35">
      <c r="C189" t="s">
        <v>227</v>
      </c>
      <c r="D189" s="5">
        <v>1077000000000</v>
      </c>
      <c r="E189" s="5">
        <v>1089000000000</v>
      </c>
      <c r="F189" s="5">
        <v>1128000000000</v>
      </c>
      <c r="G189" s="5">
        <v>1085000000000</v>
      </c>
    </row>
    <row r="190" spans="2:19" ht="15.5" x14ac:dyDescent="0.35">
      <c r="C190" t="s">
        <v>228</v>
      </c>
      <c r="D190" s="6">
        <v>1.2</v>
      </c>
      <c r="E190" s="6">
        <v>0.85</v>
      </c>
      <c r="F190" s="6">
        <v>0.57999999999999996</v>
      </c>
      <c r="G190" s="6">
        <v>0.17</v>
      </c>
    </row>
    <row r="191" spans="2:19" ht="15.5" x14ac:dyDescent="0.35">
      <c r="C191" t="s">
        <v>229</v>
      </c>
      <c r="D191" s="6">
        <v>47.66</v>
      </c>
      <c r="E191" s="6">
        <v>48.18</v>
      </c>
      <c r="F191" s="6">
        <v>50.23</v>
      </c>
      <c r="G191" s="6">
        <v>48.33</v>
      </c>
    </row>
    <row r="192" spans="2:19" ht="15.5" x14ac:dyDescent="0.35">
      <c r="C192" t="s">
        <v>230</v>
      </c>
      <c r="D192" s="6">
        <v>1.2</v>
      </c>
      <c r="E192" s="6">
        <v>0.85</v>
      </c>
      <c r="F192" s="6">
        <v>0.57999999999999996</v>
      </c>
      <c r="G192" s="6">
        <v>0.17</v>
      </c>
    </row>
    <row r="193" spans="3:19" ht="15.5" x14ac:dyDescent="0.35">
      <c r="C193" t="s">
        <v>231</v>
      </c>
      <c r="D193" s="6">
        <v>47.66</v>
      </c>
      <c r="E193" s="6">
        <v>48.18</v>
      </c>
      <c r="F193" s="6">
        <v>50.23</v>
      </c>
      <c r="G193" s="6">
        <v>48.32</v>
      </c>
    </row>
    <row r="194" spans="3:19" ht="15.5" x14ac:dyDescent="0.35">
      <c r="C194" t="s">
        <v>232</v>
      </c>
      <c r="D194" s="5">
        <v>6000000000</v>
      </c>
      <c r="E194" s="5">
        <v>8000000000</v>
      </c>
      <c r="F194" s="5">
        <v>5000000000</v>
      </c>
      <c r="G194" s="5">
        <v>6000000000</v>
      </c>
    </row>
    <row r="195" spans="3:19" ht="15.5" x14ac:dyDescent="0.35">
      <c r="C195" t="s">
        <v>233</v>
      </c>
      <c r="D195" s="5">
        <v>123000000000</v>
      </c>
      <c r="E195" s="5">
        <v>123000000000</v>
      </c>
      <c r="F195" s="5">
        <v>134000000000</v>
      </c>
      <c r="G195" s="5">
        <v>128000000000</v>
      </c>
    </row>
    <row r="196" spans="3:19" ht="15.5" x14ac:dyDescent="0.35">
      <c r="C196" t="s">
        <v>234</v>
      </c>
      <c r="D196" s="5">
        <v>1076000000000</v>
      </c>
      <c r="E196" s="5">
        <v>1088000000000</v>
      </c>
      <c r="F196" s="5">
        <v>1134000000000</v>
      </c>
      <c r="G196" s="5">
        <v>1091000000000</v>
      </c>
    </row>
    <row r="197" spans="3:19" ht="15.5" x14ac:dyDescent="0.35">
      <c r="C197" t="s">
        <v>23</v>
      </c>
      <c r="D197" s="5">
        <v>129000000000</v>
      </c>
      <c r="E197" s="5">
        <v>131000000000</v>
      </c>
      <c r="F197" s="5">
        <v>138000000000</v>
      </c>
      <c r="G197" s="5">
        <v>135000000000</v>
      </c>
    </row>
    <row r="198" spans="3:19" ht="15.5" x14ac:dyDescent="0.35">
      <c r="C198" t="s">
        <v>20</v>
      </c>
      <c r="D198" s="5">
        <v>126000000000</v>
      </c>
      <c r="E198" s="5">
        <v>116000000000</v>
      </c>
      <c r="F198" s="5">
        <v>132000000000</v>
      </c>
      <c r="G198" s="5">
        <v>127000000000</v>
      </c>
    </row>
    <row r="199" spans="3:19" ht="15.5" x14ac:dyDescent="0.35">
      <c r="C199" t="s">
        <v>235</v>
      </c>
      <c r="D199" s="5">
        <v>-40000000000</v>
      </c>
      <c r="E199" s="5">
        <v>-30000000000</v>
      </c>
      <c r="F199" s="5">
        <v>-31000000000</v>
      </c>
      <c r="G199" s="5">
        <v>34000000000</v>
      </c>
    </row>
    <row r="200" spans="3:19" ht="15.5" x14ac:dyDescent="0.35">
      <c r="C200" t="s">
        <v>236</v>
      </c>
      <c r="D200" s="5">
        <v>-9000000000</v>
      </c>
      <c r="E200" s="5">
        <v>3000000000</v>
      </c>
      <c r="F200" s="5">
        <v>5000000000</v>
      </c>
      <c r="G200" s="5">
        <v>5000000000</v>
      </c>
    </row>
    <row r="201" spans="3:19" ht="15.5" x14ac:dyDescent="0.35">
      <c r="C201" t="s">
        <v>237</v>
      </c>
      <c r="D201" s="5">
        <v>0</v>
      </c>
      <c r="E201" s="5">
        <v>-1000000000</v>
      </c>
      <c r="F201" s="5">
        <v>-1000000000</v>
      </c>
      <c r="G201" s="5">
        <v>-4000000000</v>
      </c>
    </row>
    <row r="202" spans="3:19" ht="15.5" x14ac:dyDescent="0.35">
      <c r="C202" t="s">
        <v>12</v>
      </c>
      <c r="D202" s="5">
        <v>-10000000000</v>
      </c>
      <c r="E202" s="5">
        <v>1000000000</v>
      </c>
      <c r="F202" s="5">
        <v>4000000000</v>
      </c>
      <c r="G202" s="5">
        <v>0</v>
      </c>
    </row>
    <row r="203" spans="3:19" ht="15.5" x14ac:dyDescent="0.35">
      <c r="C203" t="s">
        <v>15</v>
      </c>
      <c r="D203" s="6">
        <v>-0.43</v>
      </c>
      <c r="E203" s="6">
        <v>7.0000000000000007E-2</v>
      </c>
      <c r="F203" s="6">
        <v>0.18</v>
      </c>
      <c r="G203" s="6">
        <v>0.02</v>
      </c>
    </row>
    <row r="204" spans="3:19" ht="15.5" x14ac:dyDescent="0.35">
      <c r="C204" t="s">
        <v>58</v>
      </c>
      <c r="I204" s="6">
        <v>-2.06</v>
      </c>
      <c r="J204" s="6">
        <v>-1.18</v>
      </c>
      <c r="K204" s="6">
        <v>-1.84</v>
      </c>
      <c r="L204" s="6">
        <v>-33.58</v>
      </c>
      <c r="M204" s="6">
        <v>-4.49</v>
      </c>
      <c r="N204" s="6">
        <v>-4.93</v>
      </c>
      <c r="O204" s="6">
        <v>-4.92</v>
      </c>
      <c r="P204" s="6">
        <v>-0.72</v>
      </c>
      <c r="Q204" s="6">
        <v>0.38</v>
      </c>
      <c r="R204" s="6">
        <v>-2.5299999999999998</v>
      </c>
      <c r="S204" s="6">
        <v>-13.21</v>
      </c>
    </row>
    <row r="205" spans="3:19" ht="15.5" x14ac:dyDescent="0.35">
      <c r="C205" t="s">
        <v>72</v>
      </c>
      <c r="I205" s="6">
        <v>-19.899999999999999</v>
      </c>
      <c r="J205" s="6">
        <v>-5.08</v>
      </c>
      <c r="K205" s="6">
        <v>-27.17</v>
      </c>
      <c r="L205" s="6">
        <v>-1.49</v>
      </c>
      <c r="M205" s="6">
        <v>-11.14</v>
      </c>
      <c r="N205" s="6">
        <v>-10.14</v>
      </c>
      <c r="O205" s="6">
        <v>-10.16</v>
      </c>
      <c r="P205" s="6">
        <v>-69.44</v>
      </c>
      <c r="Q205" s="5">
        <v>350</v>
      </c>
      <c r="R205" s="6">
        <v>-156.52000000000001</v>
      </c>
      <c r="S205" s="5">
        <v>0</v>
      </c>
    </row>
    <row r="206" spans="3:19" ht="15.5" x14ac:dyDescent="0.35">
      <c r="C206" t="s">
        <v>75</v>
      </c>
      <c r="I206" s="6">
        <v>5.94</v>
      </c>
      <c r="J206" s="6">
        <v>0.82</v>
      </c>
      <c r="K206" s="6">
        <v>7.3</v>
      </c>
      <c r="L206" s="6">
        <v>5.88</v>
      </c>
      <c r="M206" s="6">
        <v>13.01</v>
      </c>
      <c r="N206" s="6">
        <v>12.8</v>
      </c>
      <c r="O206" s="6">
        <v>3.97</v>
      </c>
      <c r="P206" s="6">
        <v>3.91</v>
      </c>
      <c r="Q206" s="6">
        <v>9.08</v>
      </c>
      <c r="R206" s="6">
        <v>25.18</v>
      </c>
      <c r="S206" s="5">
        <v>0</v>
      </c>
    </row>
    <row r="207" spans="3:19" ht="15.5" x14ac:dyDescent="0.35">
      <c r="C207" t="s">
        <v>238</v>
      </c>
      <c r="I207" s="5">
        <v>26400000000</v>
      </c>
      <c r="J207" s="5">
        <v>40270000000</v>
      </c>
      <c r="K207" s="5">
        <v>51230000000</v>
      </c>
      <c r="L207" s="5">
        <v>34520000000</v>
      </c>
      <c r="M207" s="5">
        <v>-5440000000</v>
      </c>
      <c r="N207" s="5">
        <v>-10530000000</v>
      </c>
      <c r="O207" s="6">
        <v>68180000000.000008</v>
      </c>
      <c r="P207" s="5">
        <v>96490000000</v>
      </c>
    </row>
    <row r="208" spans="3:19" ht="15.5" x14ac:dyDescent="0.35">
      <c r="C208" t="s">
        <v>239</v>
      </c>
      <c r="I208" s="6">
        <v>-3.0600000000000002E-2</v>
      </c>
      <c r="J208" s="6">
        <v>-1.7299999999999999E-2</v>
      </c>
      <c r="K208" s="6">
        <v>-2.5600000000000001E-2</v>
      </c>
      <c r="L208" s="6">
        <v>-0.44329999999999997</v>
      </c>
      <c r="M208" s="6">
        <v>-3.3300000000000003E-2</v>
      </c>
      <c r="N208" s="6">
        <v>-3.3500000000000002E-2</v>
      </c>
      <c r="O208" s="6">
        <v>-3.2599999999999997E-2</v>
      </c>
      <c r="P208" s="6">
        <v>-4.1999999999999997E-3</v>
      </c>
      <c r="Q208" s="6">
        <v>2.2000000000000001E-3</v>
      </c>
      <c r="R208" s="6">
        <v>-1.43E-2</v>
      </c>
      <c r="S208" s="6">
        <v>-5.9000000000000004E-2</v>
      </c>
    </row>
    <row r="209" spans="3:19" ht="15.5" x14ac:dyDescent="0.35">
      <c r="C209" t="s">
        <v>240</v>
      </c>
      <c r="I209" s="6">
        <v>-4.2699999999999995E-2</v>
      </c>
      <c r="J209" s="6">
        <v>-2.4E-2</v>
      </c>
      <c r="K209" s="6">
        <v>-3.6499999999999998E-2</v>
      </c>
      <c r="L209" s="6">
        <v>-0.63759999999999994</v>
      </c>
      <c r="M209" s="6">
        <v>-5.21E-2</v>
      </c>
      <c r="N209" s="6">
        <v>-5.4400000000000004E-2</v>
      </c>
      <c r="O209" s="6">
        <v>-5.1399999999999994E-2</v>
      </c>
      <c r="P209" s="6">
        <v>-7.0999999999999995E-3</v>
      </c>
      <c r="Q209" s="6">
        <v>3.7000000000000002E-3</v>
      </c>
      <c r="R209" s="6">
        <v>-2.4900000000000002E-2</v>
      </c>
      <c r="S209" s="6">
        <v>-0.13189999999999999</v>
      </c>
    </row>
    <row r="210" spans="3:19" ht="15.5" x14ac:dyDescent="0.35">
      <c r="C210" t="s">
        <v>241</v>
      </c>
      <c r="I210" s="6">
        <v>5.8999999999999999E-3</v>
      </c>
      <c r="J210" s="6">
        <v>1.6799999999999999E-2</v>
      </c>
      <c r="K210" s="6">
        <v>2.41E-2</v>
      </c>
      <c r="L210" s="6">
        <v>-9.0000000000000011E-3</v>
      </c>
      <c r="M210" s="6">
        <v>-2.2200000000000001E-2</v>
      </c>
      <c r="N210" s="6">
        <v>-2.23E-2</v>
      </c>
      <c r="O210" s="6">
        <v>3.3E-3</v>
      </c>
      <c r="P210" s="6">
        <v>1.18E-2</v>
      </c>
      <c r="Q210" s="6">
        <v>9.7000000000000003E-3</v>
      </c>
      <c r="R210" s="6">
        <v>1.5E-3</v>
      </c>
      <c r="S210" s="6">
        <v>-5.1000000000000004E-3</v>
      </c>
    </row>
    <row r="211" spans="3:19" ht="15.5" x14ac:dyDescent="0.35">
      <c r="C211" t="s">
        <v>242</v>
      </c>
      <c r="I211" s="6">
        <v>0.76</v>
      </c>
      <c r="J211" s="6">
        <v>1.47</v>
      </c>
      <c r="K211" s="6">
        <v>2.12</v>
      </c>
      <c r="L211" s="6">
        <v>-0.69</v>
      </c>
      <c r="M211" s="6">
        <v>-3.07</v>
      </c>
      <c r="N211" s="6">
        <v>-2.1800000000000002</v>
      </c>
      <c r="O211" s="6">
        <v>0.21</v>
      </c>
      <c r="P211" s="6">
        <v>0.72</v>
      </c>
      <c r="Q211" s="6">
        <v>0.52</v>
      </c>
      <c r="R211" s="6">
        <v>0.05</v>
      </c>
      <c r="S211" s="6">
        <v>-0.06</v>
      </c>
    </row>
    <row r="212" spans="3:19" ht="15.5" x14ac:dyDescent="0.35">
      <c r="C212" t="s">
        <v>69</v>
      </c>
      <c r="I212" s="6">
        <v>0.85</v>
      </c>
      <c r="J212" s="6">
        <v>0.12</v>
      </c>
      <c r="K212" s="6">
        <v>0.99</v>
      </c>
      <c r="L212" s="6">
        <v>0.95</v>
      </c>
      <c r="M212" s="6">
        <v>0.57999999999999996</v>
      </c>
      <c r="N212" s="6">
        <v>0.55000000000000004</v>
      </c>
      <c r="O212" s="6">
        <v>0.52</v>
      </c>
      <c r="P212" s="6">
        <v>0.5</v>
      </c>
      <c r="Q212" s="6">
        <v>1.31</v>
      </c>
      <c r="R212" s="6">
        <v>3.9</v>
      </c>
      <c r="S212" s="5">
        <v>0</v>
      </c>
    </row>
    <row r="213" spans="3:19" ht="15.5" x14ac:dyDescent="0.35">
      <c r="C213" t="s">
        <v>66</v>
      </c>
      <c r="I213" s="6">
        <v>48.18</v>
      </c>
      <c r="J213" s="6">
        <v>49.25</v>
      </c>
      <c r="K213" s="6">
        <v>50.42</v>
      </c>
      <c r="L213" s="6">
        <v>52.66</v>
      </c>
      <c r="M213" s="6">
        <v>86.25</v>
      </c>
      <c r="N213" s="6">
        <v>90.65</v>
      </c>
      <c r="O213" s="6">
        <v>95.71</v>
      </c>
      <c r="P213" s="6">
        <v>100.63</v>
      </c>
      <c r="Q213" s="6">
        <v>101.24</v>
      </c>
      <c r="R213" s="6">
        <v>101.57</v>
      </c>
      <c r="S213" s="6">
        <v>100.2</v>
      </c>
    </row>
    <row r="214" spans="3:19" ht="15.5" x14ac:dyDescent="0.35">
      <c r="C214" t="s">
        <v>243</v>
      </c>
      <c r="I214" s="6">
        <v>0.85</v>
      </c>
      <c r="J214" s="6">
        <v>0.12</v>
      </c>
      <c r="K214" s="6">
        <v>0.99</v>
      </c>
      <c r="L214" s="6">
        <v>0.95</v>
      </c>
      <c r="M214" s="6">
        <v>0.57999999999999996</v>
      </c>
      <c r="N214" s="6">
        <v>0.55000000000000004</v>
      </c>
      <c r="O214" s="6">
        <v>0.52</v>
      </c>
      <c r="P214" s="6">
        <v>0.5</v>
      </c>
      <c r="Q214" s="6">
        <v>1.31</v>
      </c>
      <c r="R214" s="6">
        <v>3.9</v>
      </c>
      <c r="S214" s="5">
        <v>0</v>
      </c>
    </row>
    <row r="215" spans="3:19" ht="15.5" x14ac:dyDescent="0.35">
      <c r="C215" t="s">
        <v>244</v>
      </c>
      <c r="I215" s="6">
        <v>48.18</v>
      </c>
      <c r="J215" s="6">
        <v>49.25</v>
      </c>
      <c r="K215" s="6">
        <v>50.42</v>
      </c>
      <c r="L215" s="6">
        <v>52.66</v>
      </c>
      <c r="M215" s="6">
        <v>86.25</v>
      </c>
      <c r="N215" s="6">
        <v>90.65</v>
      </c>
      <c r="O215" s="6">
        <v>95.71</v>
      </c>
      <c r="P215" s="6">
        <v>100.63</v>
      </c>
      <c r="Q215" s="6">
        <v>101.24</v>
      </c>
      <c r="R215" s="6">
        <v>101.55</v>
      </c>
      <c r="S215" s="6">
        <v>100.18</v>
      </c>
    </row>
    <row r="216" spans="3:19" ht="15.5" x14ac:dyDescent="0.35">
      <c r="C216" t="s">
        <v>245</v>
      </c>
      <c r="I216" s="5">
        <v>8000000000</v>
      </c>
      <c r="J216" s="5">
        <v>11000000000</v>
      </c>
      <c r="K216" s="5">
        <v>11000000000</v>
      </c>
      <c r="L216" s="5">
        <v>5000000000</v>
      </c>
      <c r="M216" s="5">
        <v>23000000000</v>
      </c>
      <c r="N216" s="5">
        <v>6000000000</v>
      </c>
      <c r="O216" s="5">
        <v>17000000000</v>
      </c>
      <c r="P216" s="5">
        <v>3000000000</v>
      </c>
      <c r="Q216" s="5">
        <v>260000000000</v>
      </c>
      <c r="R216" s="5">
        <v>73000000000</v>
      </c>
      <c r="S216" s="5">
        <v>280000000000</v>
      </c>
    </row>
    <row r="217" spans="3:19" ht="15.5" x14ac:dyDescent="0.35">
      <c r="C217" t="s">
        <v>246</v>
      </c>
      <c r="I217" s="5">
        <v>123000000000</v>
      </c>
      <c r="J217" s="5">
        <v>124000000000</v>
      </c>
      <c r="K217" s="5">
        <v>138000000000</v>
      </c>
      <c r="L217" s="5">
        <v>148000000000</v>
      </c>
      <c r="M217" s="5">
        <v>589000000000</v>
      </c>
      <c r="N217" s="5">
        <v>859000000000</v>
      </c>
      <c r="O217" s="5">
        <v>835000000000</v>
      </c>
      <c r="P217" s="5">
        <v>1170000000000</v>
      </c>
      <c r="Q217" s="5">
        <v>856000000000</v>
      </c>
      <c r="R217" s="5">
        <v>1040000000000</v>
      </c>
      <c r="S217" s="5">
        <v>849000000000</v>
      </c>
    </row>
    <row r="218" spans="3:19" ht="15.5" x14ac:dyDescent="0.35">
      <c r="C218" t="s">
        <v>25</v>
      </c>
      <c r="I218" s="5">
        <v>131000000000</v>
      </c>
      <c r="J218" s="5">
        <v>135000000000</v>
      </c>
      <c r="K218" s="5">
        <v>149000000000</v>
      </c>
      <c r="L218" s="5">
        <v>153000000000</v>
      </c>
      <c r="M218" s="5">
        <v>612000000000</v>
      </c>
      <c r="N218" s="5">
        <v>865000000000</v>
      </c>
      <c r="O218" s="5">
        <v>852000000000</v>
      </c>
      <c r="P218" s="5">
        <v>1173000000000</v>
      </c>
      <c r="Q218" s="5">
        <v>1116000000000</v>
      </c>
      <c r="R218" s="5">
        <v>1113000000000</v>
      </c>
      <c r="S218" s="5">
        <v>1129000000000</v>
      </c>
    </row>
    <row r="219" spans="3:19" ht="15.5" x14ac:dyDescent="0.35">
      <c r="C219" t="s">
        <v>22</v>
      </c>
      <c r="I219" s="5">
        <v>116000000000</v>
      </c>
      <c r="J219" s="5">
        <v>114000000000</v>
      </c>
      <c r="K219" s="5">
        <v>100000000000</v>
      </c>
      <c r="L219" s="5">
        <v>67000000000</v>
      </c>
      <c r="M219" s="5">
        <v>548000000000</v>
      </c>
      <c r="N219" s="5">
        <v>854000000000</v>
      </c>
      <c r="O219" s="5">
        <v>837000000000</v>
      </c>
      <c r="P219" s="5">
        <v>1153000000000</v>
      </c>
      <c r="Q219" s="5">
        <v>1099000000000</v>
      </c>
      <c r="R219" s="5">
        <v>1099000000000</v>
      </c>
      <c r="S219" s="5">
        <v>1114000000000</v>
      </c>
    </row>
    <row r="220" spans="3:19" ht="15.5" x14ac:dyDescent="0.35">
      <c r="C220" t="s">
        <v>247</v>
      </c>
      <c r="I220" s="5">
        <v>-30000000000</v>
      </c>
      <c r="J220" s="5">
        <v>19000000000</v>
      </c>
      <c r="K220" s="5">
        <v>715000000000</v>
      </c>
      <c r="L220" s="5">
        <v>725000000000</v>
      </c>
      <c r="M220" s="5">
        <v>545000000000</v>
      </c>
      <c r="N220" s="5">
        <v>582000000000</v>
      </c>
      <c r="O220" s="5">
        <v>724000000000</v>
      </c>
      <c r="P220" s="5">
        <v>1113000000000</v>
      </c>
      <c r="Q220" s="5">
        <v>767000000000</v>
      </c>
      <c r="R220" s="5">
        <v>908000000000</v>
      </c>
      <c r="S220" s="5">
        <v>66000000000</v>
      </c>
    </row>
    <row r="221" spans="3:19" ht="15.5" x14ac:dyDescent="0.35">
      <c r="C221" t="s">
        <v>248</v>
      </c>
      <c r="I221" s="5">
        <v>4000000000</v>
      </c>
      <c r="J221" s="5">
        <v>-7000000000</v>
      </c>
      <c r="K221" s="5">
        <v>3000000000</v>
      </c>
      <c r="L221" s="5">
        <v>7000000000</v>
      </c>
      <c r="M221" s="5">
        <v>-6000000000</v>
      </c>
      <c r="N221" s="5">
        <v>-1000000000</v>
      </c>
      <c r="O221" s="5">
        <v>-7000000000</v>
      </c>
      <c r="P221" s="5">
        <v>-7000000000</v>
      </c>
      <c r="Q221" s="5">
        <v>10000000000</v>
      </c>
      <c r="R221" s="5">
        <v>-94000000000</v>
      </c>
      <c r="S221" s="5">
        <v>-59000000000</v>
      </c>
    </row>
    <row r="222" spans="3:19" ht="15.5" x14ac:dyDescent="0.35">
      <c r="C222" t="s">
        <v>249</v>
      </c>
      <c r="I222" s="5">
        <v>-11000000000</v>
      </c>
      <c r="J222" s="5">
        <v>-10000000000</v>
      </c>
      <c r="K222" s="5">
        <v>-11000000000</v>
      </c>
      <c r="L222" s="5">
        <v>-1000000000</v>
      </c>
      <c r="M222" s="5">
        <v>-1000000000</v>
      </c>
      <c r="N222" s="5">
        <v>0</v>
      </c>
      <c r="O222" s="5">
        <v>-2000000000</v>
      </c>
      <c r="P222" s="5">
        <v>-3000000000</v>
      </c>
      <c r="Q222" s="5">
        <v>-323000000000</v>
      </c>
      <c r="R222" s="5">
        <v>-2000000000</v>
      </c>
      <c r="S222" s="5">
        <v>-24000000000</v>
      </c>
    </row>
    <row r="223" spans="3:19" ht="15.5" x14ac:dyDescent="0.35">
      <c r="C223" t="s">
        <v>14</v>
      </c>
      <c r="I223" s="5">
        <v>-7000000000</v>
      </c>
      <c r="J223" s="5">
        <v>-17000000000</v>
      </c>
      <c r="K223" s="5">
        <v>-8000000000</v>
      </c>
      <c r="L223" s="5">
        <v>5000000000</v>
      </c>
      <c r="M223" s="5">
        <v>-7000000000</v>
      </c>
      <c r="N223" s="5">
        <v>-1000000000</v>
      </c>
      <c r="O223" s="5">
        <v>-8000000000</v>
      </c>
      <c r="P223" s="5">
        <v>-9000000000</v>
      </c>
      <c r="Q223" s="5">
        <v>-313000000000</v>
      </c>
      <c r="R223" s="5">
        <v>-96000000000</v>
      </c>
      <c r="S223" s="5">
        <v>-83000000000</v>
      </c>
    </row>
    <row r="224" spans="3:19" ht="15.5" x14ac:dyDescent="0.35">
      <c r="C224" t="s">
        <v>16</v>
      </c>
      <c r="I224" s="6">
        <v>-0.28999999999999998</v>
      </c>
      <c r="J224" s="6">
        <v>-0.73</v>
      </c>
      <c r="K224" s="6">
        <v>-0.35</v>
      </c>
      <c r="L224" s="6">
        <v>0.24</v>
      </c>
      <c r="M224" s="6">
        <v>-0.31</v>
      </c>
      <c r="N224" s="6">
        <v>-0.05</v>
      </c>
      <c r="O224" s="6">
        <v>-0.37</v>
      </c>
      <c r="P224" s="6">
        <v>-0.41</v>
      </c>
      <c r="Q224" s="6">
        <v>-13.86</v>
      </c>
      <c r="R224" s="6">
        <v>-4.24</v>
      </c>
      <c r="S224" s="6">
        <v>-4.3099999999999996</v>
      </c>
    </row>
    <row r="226" spans="2:17" ht="15.5" x14ac:dyDescent="0.35">
      <c r="B226" t="s">
        <v>250</v>
      </c>
      <c r="C226" t="s">
        <v>251</v>
      </c>
      <c r="D226" s="5">
        <v>-12000000000</v>
      </c>
      <c r="E226" s="5">
        <v>-37000000000</v>
      </c>
      <c r="F226" s="5">
        <v>12000000000</v>
      </c>
      <c r="G226" s="5">
        <v>-2000000000</v>
      </c>
      <c r="H226" s="5">
        <v>-47000000000</v>
      </c>
      <c r="I226" s="5">
        <v>-46000000000</v>
      </c>
      <c r="J226" s="5">
        <v>-27000000000</v>
      </c>
      <c r="K226" s="5">
        <v>-42000000000</v>
      </c>
      <c r="L226" s="5">
        <v>-758000000000</v>
      </c>
      <c r="M226" s="5">
        <v>-101000000000</v>
      </c>
      <c r="N226" s="5">
        <v>-111000000000</v>
      </c>
      <c r="O226" s="5">
        <v>-111000000000</v>
      </c>
      <c r="P226" s="5">
        <v>-16000000000</v>
      </c>
      <c r="Q226" s="5">
        <v>9000000000</v>
      </c>
    </row>
    <row r="227" spans="2:17" ht="15.5" x14ac:dyDescent="0.35">
      <c r="C227" t="s">
        <v>252</v>
      </c>
      <c r="H227" s="5">
        <v>-39000000000</v>
      </c>
      <c r="I227" s="5">
        <v>-46000000000</v>
      </c>
      <c r="J227" s="5">
        <v>-27000000000</v>
      </c>
      <c r="K227" s="5">
        <v>-42000000000</v>
      </c>
      <c r="L227" s="5">
        <v>-758000000000</v>
      </c>
      <c r="M227" s="5">
        <v>-101000000000</v>
      </c>
      <c r="N227" s="5">
        <v>-111000000000</v>
      </c>
      <c r="O227" s="5">
        <v>-111000000000</v>
      </c>
      <c r="P227" s="5">
        <v>-16000000000</v>
      </c>
      <c r="Q227" s="5">
        <v>9000000000</v>
      </c>
    </row>
    <row r="228" spans="2:17" ht="15.5" x14ac:dyDescent="0.35">
      <c r="C228" t="s">
        <v>57</v>
      </c>
      <c r="D228" s="6">
        <v>-0.52</v>
      </c>
      <c r="E228" s="6">
        <v>-1.65</v>
      </c>
      <c r="F228" s="6">
        <v>0.52</v>
      </c>
      <c r="G228" s="6">
        <v>-7.0000000000000007E-2</v>
      </c>
      <c r="H228" s="6">
        <v>-2.09</v>
      </c>
      <c r="I228" s="6">
        <v>-2.06</v>
      </c>
      <c r="J228" s="6">
        <v>-1.18</v>
      </c>
      <c r="K228" s="6">
        <v>-1.84</v>
      </c>
      <c r="L228" s="6">
        <v>-33.58</v>
      </c>
      <c r="M228" s="6">
        <v>-4.49</v>
      </c>
      <c r="N228" s="6">
        <v>-4.93</v>
      </c>
      <c r="O228" s="6">
        <v>-4.92</v>
      </c>
      <c r="P228" s="6">
        <v>-0.72</v>
      </c>
      <c r="Q228" s="6">
        <v>0.38</v>
      </c>
    </row>
    <row r="229" spans="2:17" ht="15.5" x14ac:dyDescent="0.35">
      <c r="C229" t="s">
        <v>255</v>
      </c>
      <c r="H229" s="6">
        <v>-1.73</v>
      </c>
      <c r="I229" s="6">
        <v>-2.06</v>
      </c>
      <c r="J229" s="6">
        <v>-1.18</v>
      </c>
      <c r="K229" s="6">
        <v>-1.84</v>
      </c>
      <c r="L229" s="6">
        <v>-33.58</v>
      </c>
      <c r="M229" s="6">
        <v>-4.49</v>
      </c>
      <c r="N229" s="6">
        <v>-4.93</v>
      </c>
      <c r="O229" s="6">
        <v>-4.92</v>
      </c>
      <c r="P229" s="6">
        <v>-0.72</v>
      </c>
      <c r="Q229" s="6">
        <v>0.38</v>
      </c>
    </row>
    <row r="230" spans="2:17" ht="15.5" x14ac:dyDescent="0.35">
      <c r="C230" t="s">
        <v>258</v>
      </c>
      <c r="D230" s="5">
        <v>29000000000</v>
      </c>
      <c r="E230" s="5">
        <v>48000000000</v>
      </c>
      <c r="F230" s="5">
        <v>41000000000</v>
      </c>
      <c r="G230" s="5">
        <v>38000000000</v>
      </c>
      <c r="H230" s="5">
        <v>115000000000</v>
      </c>
      <c r="I230" s="5">
        <v>156000000000</v>
      </c>
      <c r="J230" s="5">
        <v>166000000000</v>
      </c>
      <c r="K230" s="5">
        <v>155000000000</v>
      </c>
      <c r="L230" s="5">
        <v>192000000000</v>
      </c>
      <c r="M230" s="5">
        <v>87000000000</v>
      </c>
      <c r="N230" s="5">
        <v>88000000000</v>
      </c>
      <c r="O230" s="5">
        <v>284000000000</v>
      </c>
      <c r="P230" s="5">
        <v>288000000000</v>
      </c>
      <c r="Q230" s="5">
        <v>331000000000</v>
      </c>
    </row>
    <row r="231" spans="2:17" ht="15.5" x14ac:dyDescent="0.35">
      <c r="C231" t="s">
        <v>259</v>
      </c>
      <c r="H231" s="5">
        <v>156000000000</v>
      </c>
      <c r="I231" s="5">
        <v>156000000000</v>
      </c>
      <c r="J231" s="5">
        <v>166000000000</v>
      </c>
      <c r="K231" s="5">
        <v>155000000000</v>
      </c>
      <c r="L231" s="5">
        <v>192000000000</v>
      </c>
      <c r="M231" s="5">
        <v>87000000000</v>
      </c>
      <c r="N231" s="5">
        <v>88000000000</v>
      </c>
      <c r="O231" s="5">
        <v>284000000000</v>
      </c>
      <c r="P231" s="5">
        <v>288000000000</v>
      </c>
      <c r="Q231" s="5">
        <v>331000000000</v>
      </c>
    </row>
    <row r="232" spans="2:17" ht="15.5" x14ac:dyDescent="0.35">
      <c r="C232" t="s">
        <v>263</v>
      </c>
      <c r="I232" s="6">
        <v>-25.33</v>
      </c>
    </row>
    <row r="233" spans="2:17" ht="15.5" x14ac:dyDescent="0.35">
      <c r="C233" t="s">
        <v>264</v>
      </c>
      <c r="I233" s="6">
        <v>-30.72</v>
      </c>
    </row>
    <row r="234" spans="2:17" ht="15.5" x14ac:dyDescent="0.35">
      <c r="C234" t="s">
        <v>265</v>
      </c>
      <c r="I234" s="6">
        <v>7.42</v>
      </c>
    </row>
    <row r="235" spans="2:17" ht="15.5" x14ac:dyDescent="0.35">
      <c r="C235" t="s">
        <v>266</v>
      </c>
      <c r="I235" s="6">
        <v>-3.2599999999999997E-2</v>
      </c>
    </row>
    <row r="236" spans="2:17" ht="15.5" x14ac:dyDescent="0.35">
      <c r="C236" t="s">
        <v>267</v>
      </c>
      <c r="I236" s="6">
        <v>7.65</v>
      </c>
    </row>
    <row r="237" spans="2:17" ht="15.5" x14ac:dyDescent="0.35">
      <c r="C237" t="s">
        <v>268</v>
      </c>
      <c r="I237" s="6">
        <v>1.1100000000000001</v>
      </c>
    </row>
    <row r="238" spans="2:17" ht="15.5" x14ac:dyDescent="0.35">
      <c r="C238" t="s">
        <v>269</v>
      </c>
      <c r="I238" s="6">
        <v>447.42</v>
      </c>
    </row>
    <row r="239" spans="2:17" ht="15.5" x14ac:dyDescent="0.35">
      <c r="C239" t="s">
        <v>270</v>
      </c>
      <c r="I239" s="6">
        <v>-334.69</v>
      </c>
    </row>
    <row r="240" spans="2:17" ht="15.5" x14ac:dyDescent="0.35">
      <c r="C240" t="s">
        <v>271</v>
      </c>
      <c r="I240" s="6">
        <v>146.16</v>
      </c>
    </row>
    <row r="241" spans="3:9" ht="15.5" x14ac:dyDescent="0.35">
      <c r="C241" t="s">
        <v>272</v>
      </c>
      <c r="I241" s="6">
        <v>47.37</v>
      </c>
    </row>
    <row r="242" spans="3:9" ht="15.5" x14ac:dyDescent="0.35">
      <c r="C242" t="s">
        <v>275</v>
      </c>
      <c r="I242" s="6">
        <v>-1.73</v>
      </c>
    </row>
    <row r="243" spans="3:9" ht="15.5" x14ac:dyDescent="0.35">
      <c r="C243" t="s">
        <v>276</v>
      </c>
      <c r="I243" s="6">
        <v>-2.09</v>
      </c>
    </row>
    <row r="244" spans="3:9" ht="15.5" x14ac:dyDescent="0.35">
      <c r="C244" t="s">
        <v>277</v>
      </c>
      <c r="I244" s="6">
        <v>6.93</v>
      </c>
    </row>
    <row r="245" spans="3:9" ht="15.5" x14ac:dyDescent="0.35">
      <c r="C245" t="s">
        <v>278</v>
      </c>
      <c r="D245" s="6">
        <v>0.13</v>
      </c>
    </row>
    <row r="246" spans="3:9" ht="15.5" x14ac:dyDescent="0.35">
      <c r="C246" t="s">
        <v>279</v>
      </c>
      <c r="I246" s="6">
        <v>47.66</v>
      </c>
    </row>
    <row r="247" spans="3:9" ht="15.5" x14ac:dyDescent="0.35">
      <c r="C247" t="s">
        <v>280</v>
      </c>
      <c r="I247" s="6">
        <v>-0.16</v>
      </c>
    </row>
    <row r="248" spans="3:9" ht="15.5" x14ac:dyDescent="0.35">
      <c r="C248" t="s">
        <v>281</v>
      </c>
      <c r="D248" s="6">
        <v>0.83</v>
      </c>
    </row>
    <row r="249" spans="3:9" ht="15.5" x14ac:dyDescent="0.35">
      <c r="C249" t="s">
        <v>282</v>
      </c>
      <c r="D249" s="6">
        <v>0.19</v>
      </c>
    </row>
    <row r="250" spans="3:9" ht="15.5" x14ac:dyDescent="0.35">
      <c r="C250" t="s">
        <v>283</v>
      </c>
      <c r="D250" s="6">
        <v>0.12</v>
      </c>
    </row>
    <row r="251" spans="3:9" ht="15.5" x14ac:dyDescent="0.35">
      <c r="C251" t="s">
        <v>284</v>
      </c>
      <c r="D251" s="6">
        <v>0.11</v>
      </c>
    </row>
    <row r="252" spans="3:9" ht="15.5" x14ac:dyDescent="0.35">
      <c r="C252" t="s">
        <v>285</v>
      </c>
      <c r="D252" s="6">
        <v>0.4</v>
      </c>
    </row>
    <row r="253" spans="3:9" ht="15.5" x14ac:dyDescent="0.35">
      <c r="C253" t="s">
        <v>286</v>
      </c>
      <c r="D253" s="6">
        <v>0.09</v>
      </c>
    </row>
    <row r="254" spans="3:9" ht="15.5" x14ac:dyDescent="0.35">
      <c r="C254" t="s">
        <v>287</v>
      </c>
      <c r="D254" s="6">
        <v>1.4</v>
      </c>
    </row>
    <row r="255" spans="3:9" ht="15.5" x14ac:dyDescent="0.35">
      <c r="C255" t="s">
        <v>288</v>
      </c>
      <c r="I255" s="6">
        <v>0.98</v>
      </c>
    </row>
    <row r="256" spans="3:9" ht="15.5" x14ac:dyDescent="0.35">
      <c r="C256" t="s">
        <v>12</v>
      </c>
      <c r="D256" s="5">
        <v>-10000000000</v>
      </c>
    </row>
    <row r="257" spans="3:9" ht="15.5" x14ac:dyDescent="0.35">
      <c r="C257" t="s">
        <v>289</v>
      </c>
      <c r="I257" s="6">
        <v>0.72</v>
      </c>
    </row>
    <row r="258" spans="3:9" ht="15.5" x14ac:dyDescent="0.35">
      <c r="C258" t="s">
        <v>290</v>
      </c>
      <c r="I258" s="6">
        <v>-2.5899999999999999E-2</v>
      </c>
    </row>
    <row r="259" spans="3:9" ht="15.5" x14ac:dyDescent="0.35">
      <c r="C259" t="s">
        <v>291</v>
      </c>
      <c r="I259" s="6">
        <v>-3.6200000000000003E-2</v>
      </c>
    </row>
    <row r="260" spans="3:9" ht="15.5" x14ac:dyDescent="0.35">
      <c r="C260" t="s">
        <v>292</v>
      </c>
      <c r="I260" s="6">
        <v>7.0999999999999995E-3</v>
      </c>
    </row>
    <row r="261" spans="3:9" ht="15.5" x14ac:dyDescent="0.35">
      <c r="C261" t="s">
        <v>293</v>
      </c>
      <c r="I261" s="6">
        <v>7.4999999999999997E-3</v>
      </c>
    </row>
    <row r="262" spans="3:9" ht="15.5" x14ac:dyDescent="0.35">
      <c r="C262" t="s">
        <v>294</v>
      </c>
      <c r="D262" s="6">
        <v>16.440000000000001</v>
      </c>
    </row>
    <row r="263" spans="3:9" ht="15.5" x14ac:dyDescent="0.35">
      <c r="C263" t="s">
        <v>295</v>
      </c>
      <c r="D263" s="6">
        <v>1396.15</v>
      </c>
    </row>
    <row r="264" spans="3:9" ht="15.5" x14ac:dyDescent="0.35">
      <c r="C264" t="s">
        <v>296</v>
      </c>
      <c r="D264" s="6">
        <v>105.43</v>
      </c>
    </row>
    <row r="265" spans="3:9" ht="15.5" x14ac:dyDescent="0.35">
      <c r="C265" t="s">
        <v>297</v>
      </c>
      <c r="D265" s="6">
        <v>1307.1600000000001</v>
      </c>
    </row>
    <row r="266" spans="3:9" ht="15.5" x14ac:dyDescent="0.35">
      <c r="C266" t="s">
        <v>298</v>
      </c>
      <c r="D266" s="6">
        <v>5.53</v>
      </c>
    </row>
    <row r="267" spans="3:9" ht="15.5" x14ac:dyDescent="0.35">
      <c r="C267" t="s">
        <v>299</v>
      </c>
      <c r="I267" s="6">
        <v>0.1</v>
      </c>
    </row>
    <row r="268" spans="3:9" ht="15.5" x14ac:dyDescent="0.35">
      <c r="C268" t="s">
        <v>300</v>
      </c>
      <c r="I268" s="6">
        <v>0.36</v>
      </c>
    </row>
    <row r="269" spans="3:9" ht="15.5" x14ac:dyDescent="0.35">
      <c r="C269" t="s">
        <v>53</v>
      </c>
      <c r="I269" s="5">
        <v>1197000000000</v>
      </c>
    </row>
    <row r="270" spans="3:9" ht="15.5" x14ac:dyDescent="0.35">
      <c r="C270" t="s">
        <v>301</v>
      </c>
      <c r="I270" s="5">
        <v>1323000000000</v>
      </c>
    </row>
    <row r="271" spans="3:9" ht="15.5" x14ac:dyDescent="0.35">
      <c r="C271" t="s">
        <v>302</v>
      </c>
      <c r="I271" s="5">
        <v>22580000000</v>
      </c>
    </row>
    <row r="272" spans="3:9" ht="15.5" x14ac:dyDescent="0.35">
      <c r="C272" t="s">
        <v>303</v>
      </c>
      <c r="I272" s="6">
        <v>0.3448</v>
      </c>
    </row>
    <row r="273" spans="3:9" ht="15.5" x14ac:dyDescent="0.35">
      <c r="C273" t="s">
        <v>304</v>
      </c>
      <c r="D273" s="6">
        <v>0.65269999999999995</v>
      </c>
    </row>
    <row r="274" spans="3:9" ht="15.5" x14ac:dyDescent="0.35">
      <c r="C274" t="s">
        <v>305</v>
      </c>
      <c r="D274" s="6">
        <v>-0.18149999999999999</v>
      </c>
    </row>
    <row r="275" spans="3:9" ht="15.5" x14ac:dyDescent="0.35">
      <c r="C275" t="s">
        <v>306</v>
      </c>
      <c r="D275" s="6">
        <v>-0.41189999999999999</v>
      </c>
    </row>
    <row r="276" spans="3:9" ht="15.5" x14ac:dyDescent="0.35">
      <c r="C276" t="s">
        <v>307</v>
      </c>
      <c r="D276" s="6">
        <v>2.52E-2</v>
      </c>
    </row>
    <row r="277" spans="3:9" ht="15.5" x14ac:dyDescent="0.35">
      <c r="C277" t="s">
        <v>308</v>
      </c>
      <c r="D277" s="6">
        <v>7.1999999999999998E-3</v>
      </c>
    </row>
    <row r="278" spans="3:9" ht="15.5" x14ac:dyDescent="0.35">
      <c r="C278" t="s">
        <v>309</v>
      </c>
      <c r="D278" s="6">
        <v>0.38719999999999999</v>
      </c>
    </row>
    <row r="279" spans="3:9" ht="15.5" x14ac:dyDescent="0.35">
      <c r="C279" t="s">
        <v>316</v>
      </c>
      <c r="I279" s="5">
        <v>3</v>
      </c>
    </row>
    <row r="280" spans="3:9" ht="15.5" x14ac:dyDescent="0.35">
      <c r="C280" t="s">
        <v>317</v>
      </c>
      <c r="I280" s="6">
        <v>0.96</v>
      </c>
    </row>
    <row r="281" spans="3:9" ht="15.5" x14ac:dyDescent="0.35">
      <c r="C281" t="s">
        <v>318</v>
      </c>
      <c r="I281" s="6">
        <v>0.54</v>
      </c>
    </row>
    <row r="282" spans="3:9" ht="15.5" x14ac:dyDescent="0.35">
      <c r="C282" t="s">
        <v>320</v>
      </c>
      <c r="I282" s="6">
        <v>0.05</v>
      </c>
    </row>
    <row r="283" spans="3:9" ht="15.5" x14ac:dyDescent="0.35">
      <c r="C283" t="s">
        <v>321</v>
      </c>
      <c r="I283" s="6">
        <v>0.17</v>
      </c>
    </row>
    <row r="284" spans="3:9" ht="15.5" x14ac:dyDescent="0.35">
      <c r="C284" t="s">
        <v>322</v>
      </c>
      <c r="I284" s="6">
        <v>0.52</v>
      </c>
    </row>
    <row r="285" spans="3:9" ht="15.5" x14ac:dyDescent="0.35">
      <c r="C285" t="s">
        <v>323</v>
      </c>
      <c r="I285" s="6">
        <v>0.46</v>
      </c>
    </row>
    <row r="286" spans="3:9" ht="15.5" x14ac:dyDescent="0.35">
      <c r="C286" t="s">
        <v>324</v>
      </c>
      <c r="I286" s="5">
        <v>156000000000</v>
      </c>
    </row>
    <row r="287" spans="3:9" ht="15.5" x14ac:dyDescent="0.35">
      <c r="C287" t="s">
        <v>325</v>
      </c>
      <c r="I287" s="5">
        <v>101000000000</v>
      </c>
    </row>
    <row r="288" spans="3:9" ht="15.5" x14ac:dyDescent="0.35">
      <c r="C288" t="s">
        <v>326</v>
      </c>
      <c r="I288" s="5">
        <v>28000000000</v>
      </c>
    </row>
    <row r="289" spans="3:9" ht="15.5" x14ac:dyDescent="0.35">
      <c r="C289" t="s">
        <v>327</v>
      </c>
      <c r="I289" s="5">
        <v>-39000000000</v>
      </c>
    </row>
    <row r="290" spans="3:9" ht="15.5" x14ac:dyDescent="0.35">
      <c r="C290" t="s">
        <v>328</v>
      </c>
      <c r="D290" s="5">
        <v>3000000000</v>
      </c>
    </row>
    <row r="291" spans="3:9" ht="15.5" x14ac:dyDescent="0.35">
      <c r="C291" t="s">
        <v>329</v>
      </c>
      <c r="D291" s="5">
        <v>1503000000000</v>
      </c>
    </row>
    <row r="292" spans="3:9" ht="15.5" x14ac:dyDescent="0.35">
      <c r="C292" t="s">
        <v>330</v>
      </c>
      <c r="D292" s="5">
        <v>426000000000</v>
      </c>
    </row>
    <row r="293" spans="3:9" ht="15.5" x14ac:dyDescent="0.35">
      <c r="C293" t="s">
        <v>235</v>
      </c>
      <c r="D293" s="5">
        <v>-40000000000</v>
      </c>
    </row>
    <row r="294" spans="3:9" ht="15.5" x14ac:dyDescent="0.35">
      <c r="C294" t="s">
        <v>234</v>
      </c>
      <c r="I294" s="5">
        <v>1076000000000</v>
      </c>
    </row>
    <row r="295" spans="3:9" ht="15.5" x14ac:dyDescent="0.35">
      <c r="C295" t="s">
        <v>233</v>
      </c>
      <c r="D295" s="5">
        <v>123000000000</v>
      </c>
    </row>
    <row r="296" spans="3:9" ht="15.5" x14ac:dyDescent="0.35">
      <c r="C296" t="s">
        <v>232</v>
      </c>
      <c r="D296" s="5">
        <v>6000000000</v>
      </c>
    </row>
    <row r="297" spans="3:9" ht="15.5" x14ac:dyDescent="0.35">
      <c r="C297" t="s">
        <v>23</v>
      </c>
      <c r="D297" s="5">
        <v>129000000000</v>
      </c>
    </row>
    <row r="298" spans="3:9" ht="15.5" x14ac:dyDescent="0.35">
      <c r="C298" t="s">
        <v>20</v>
      </c>
      <c r="D298" s="5">
        <v>126000000000</v>
      </c>
    </row>
    <row r="299" spans="3:9" ht="15.5" x14ac:dyDescent="0.35">
      <c r="C299" t="s">
        <v>331</v>
      </c>
      <c r="I299" s="5">
        <v>1077000000000</v>
      </c>
    </row>
    <row r="300" spans="3:9" ht="15.5" x14ac:dyDescent="0.35">
      <c r="C300" t="s">
        <v>332</v>
      </c>
      <c r="I300" s="5">
        <v>3000000000</v>
      </c>
    </row>
    <row r="301" spans="3:9" ht="15.5" x14ac:dyDescent="0.35">
      <c r="C301" t="s">
        <v>333</v>
      </c>
      <c r="I301" s="5">
        <v>3000000000</v>
      </c>
    </row>
    <row r="302" spans="3:9" ht="15.5" x14ac:dyDescent="0.35">
      <c r="C302" t="s">
        <v>334</v>
      </c>
      <c r="I302" s="5">
        <v>-8000000000</v>
      </c>
    </row>
    <row r="303" spans="3:9" ht="15.5" x14ac:dyDescent="0.35">
      <c r="C303" t="s">
        <v>335</v>
      </c>
      <c r="I303" s="5">
        <v>-6000000000</v>
      </c>
    </row>
    <row r="304" spans="3:9" ht="15.5" x14ac:dyDescent="0.35">
      <c r="C304" t="s">
        <v>336</v>
      </c>
      <c r="I304" s="5">
        <v>-4000000000</v>
      </c>
    </row>
  </sheetData>
  <pageMargins left="0.7" right="0.7" top="0.75" bottom="0.75" header="0.3" footer="0.3"/>
  <ignoredErrors>
    <ignoredError sqref="A1:S305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V3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2441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2442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V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vm="5">
        <f t="shared" ca="1" si="0"/>
        <v>1535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98">
        <f t="shared" ca="1" si="0"/>
        <v>2800</v>
      </c>
      <c r="Q2" s="2" vm="692">
        <f t="shared" ca="1" si="0"/>
        <v>2120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  <c r="H3" s="1">
        <f>IFERROR(INDEX(D3:G3,COUNT(D3:G3)),"")</f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1256024436522</v>
      </c>
      <c r="H4" s="2">
        <f>IFERROR(SUM(D4:G4)*(4/MAX(1,COUNT(D4:G4))),"")</f>
        <v>5024097746088</v>
      </c>
      <c r="I4" s="2">
        <f t="shared" ref="I4:V4" si="1">IFERROR(INDEX(I51:I500,MATCH($C$4,$C$51:$C$500,0)),"")</f>
        <v>4421550007302</v>
      </c>
      <c r="J4" s="2">
        <f t="shared" si="1"/>
        <v>4367489499567</v>
      </c>
      <c r="K4" s="2">
        <f t="shared" si="1"/>
        <v>4136181747640</v>
      </c>
      <c r="L4" s="2">
        <f t="shared" si="1"/>
        <v>3631451490321</v>
      </c>
      <c r="M4" s="2">
        <f t="shared" si="1"/>
        <v>3976656101508</v>
      </c>
      <c r="N4" s="2">
        <f t="shared" si="1"/>
        <v>4024971042139</v>
      </c>
      <c r="O4" s="2">
        <f t="shared" si="1"/>
        <v>4678868638822</v>
      </c>
      <c r="P4" s="2">
        <f t="shared" si="1"/>
        <v>3611694059699</v>
      </c>
      <c r="Q4" s="2">
        <f t="shared" si="1"/>
        <v>3160637269263</v>
      </c>
      <c r="R4" s="2">
        <f t="shared" si="1"/>
        <v>3493028761680</v>
      </c>
      <c r="S4" s="2">
        <f t="shared" si="1"/>
        <v>3603847602517</v>
      </c>
      <c r="T4" s="2">
        <f t="shared" si="1"/>
        <v>3339386000000</v>
      </c>
      <c r="U4" s="2">
        <f t="shared" si="1"/>
        <v>2267314000000</v>
      </c>
      <c r="V4" s="2">
        <f t="shared" si="1"/>
        <v>1692137000000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62931134819</v>
      </c>
      <c r="H5" s="2">
        <f>IFERROR(SUM(D5:G5)*(4/MAX(1,COUNT(D5:G5))),"")</f>
        <v>251724539276</v>
      </c>
      <c r="I5" s="2">
        <f t="shared" ref="I5:V5" si="2">IFERROR(INDEX(I51:I500,MATCH($C$5,$C$51:$C$500,0)),"")</f>
        <v>139251421290</v>
      </c>
      <c r="J5" s="2">
        <f t="shared" si="2"/>
        <v>131445855350</v>
      </c>
      <c r="K5" s="2">
        <f t="shared" si="2"/>
        <v>79439723624</v>
      </c>
      <c r="L5" s="2">
        <f t="shared" si="2"/>
        <v>-954200171019</v>
      </c>
      <c r="M5" s="2">
        <f t="shared" si="2"/>
        <v>129002917823</v>
      </c>
      <c r="N5" s="2">
        <f t="shared" si="2"/>
        <v>111152692351</v>
      </c>
      <c r="O5" s="2">
        <f t="shared" si="2"/>
        <v>538850617946</v>
      </c>
      <c r="P5" s="2">
        <f t="shared" si="2"/>
        <v>179044306177</v>
      </c>
      <c r="Q5" s="2">
        <f t="shared" si="2"/>
        <v>121800101722</v>
      </c>
      <c r="R5" s="2">
        <f t="shared" si="2"/>
        <v>206440734285</v>
      </c>
      <c r="S5" s="2">
        <f t="shared" si="2"/>
        <v>317808611336</v>
      </c>
      <c r="T5" s="2">
        <f t="shared" si="2"/>
        <v>204460000000</v>
      </c>
      <c r="U5" s="2">
        <f t="shared" si="2"/>
        <v>195123000000</v>
      </c>
      <c r="V5" s="2">
        <f t="shared" si="2"/>
        <v>185393000000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1810352324366</v>
      </c>
      <c r="H6" s="2">
        <f>IFERROR(INDEX(D6:G6,COUNT(D6:G6)),"")</f>
        <v>1810352324366</v>
      </c>
      <c r="I6" s="2">
        <f t="shared" ref="I6:V6" si="3">IFERROR(INDEX(I51:I500,MATCH($C$6,$C$51:$C$500,0)),"")</f>
        <v>1746342006411</v>
      </c>
      <c r="J6" s="2">
        <f t="shared" si="3"/>
        <v>1650360631769</v>
      </c>
      <c r="K6" s="2">
        <f t="shared" si="3"/>
        <v>1618730458142</v>
      </c>
      <c r="L6" s="2">
        <f t="shared" si="3"/>
        <v>1533820300426</v>
      </c>
      <c r="M6" s="2">
        <f t="shared" si="3"/>
        <v>2663631503097</v>
      </c>
      <c r="N6" s="2">
        <f t="shared" si="3"/>
        <v>2577235546221</v>
      </c>
      <c r="O6" s="2">
        <f t="shared" si="3"/>
        <v>2702862179552</v>
      </c>
      <c r="P6" s="2">
        <f t="shared" si="3"/>
        <v>2186900126396</v>
      </c>
      <c r="Q6" s="2">
        <f t="shared" si="3"/>
        <v>2055170880109</v>
      </c>
      <c r="R6" s="2">
        <f t="shared" si="3"/>
        <v>1952072473629</v>
      </c>
      <c r="S6" s="2">
        <f t="shared" si="3"/>
        <v>1776629252300</v>
      </c>
      <c r="T6" s="2">
        <f t="shared" si="3"/>
        <v>662384000000</v>
      </c>
      <c r="U6" s="2">
        <f t="shared" si="3"/>
        <v>461192000000</v>
      </c>
      <c r="V6" s="2">
        <f t="shared" si="3"/>
        <v>292844000000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1.43</v>
      </c>
      <c r="H7" s="3">
        <f>IFERROR(INDEX(D7:G7,COUNT(D7:G7)),"")</f>
        <v>1.43</v>
      </c>
      <c r="I7" s="3">
        <f t="shared" ref="I7:V7" si="4">IFERROR(INDEX(I51:I500,MATCH($C$7,$C$51:$C$500,0))/1000000000,"")</f>
        <v>1.43</v>
      </c>
      <c r="J7" s="3">
        <f t="shared" si="4"/>
        <v>1.43</v>
      </c>
      <c r="K7" s="3">
        <f t="shared" si="4"/>
        <v>1.43</v>
      </c>
      <c r="L7" s="3">
        <f t="shared" si="4"/>
        <v>1.43</v>
      </c>
      <c r="M7" s="3">
        <f t="shared" si="4"/>
        <v>1.43</v>
      </c>
      <c r="N7" s="3">
        <f t="shared" si="4"/>
        <v>1.43</v>
      </c>
      <c r="O7" s="3">
        <f t="shared" si="4"/>
        <v>1.43</v>
      </c>
      <c r="P7" s="3">
        <f t="shared" si="4"/>
        <v>1.43</v>
      </c>
      <c r="Q7" s="3">
        <f t="shared" si="4"/>
        <v>1.43</v>
      </c>
      <c r="R7" s="3">
        <f t="shared" si="4"/>
        <v>1.43</v>
      </c>
      <c r="S7" s="3">
        <f t="shared" si="4"/>
        <v>1.43</v>
      </c>
      <c r="T7" s="3">
        <f t="shared" si="4"/>
        <v>0</v>
      </c>
      <c r="U7" s="3">
        <f t="shared" si="4"/>
        <v>0</v>
      </c>
      <c r="V7" s="3">
        <f t="shared" si="4"/>
        <v>0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143000000000</v>
      </c>
      <c r="H8" s="2">
        <f>IFERROR(INDEX(D8:G8,COUNT(D8:G8)),"")</f>
        <v>143000000000</v>
      </c>
      <c r="I8" s="2">
        <f t="shared" ref="I8:V8" si="5">IFERROR(INDEX(I51:I500,MATCH($C$8,$C$51:$C$500,0)),"")</f>
        <v>426000000000</v>
      </c>
      <c r="J8" s="2">
        <f t="shared" si="5"/>
        <v>285000000000</v>
      </c>
      <c r="K8" s="2">
        <f t="shared" si="5"/>
        <v>542000000000</v>
      </c>
      <c r="L8" s="2">
        <f t="shared" si="5"/>
        <v>-38000000000</v>
      </c>
      <c r="M8" s="2">
        <f t="shared" si="5"/>
        <v>251000000000</v>
      </c>
      <c r="N8" s="2">
        <f t="shared" si="5"/>
        <v>-452000000000</v>
      </c>
      <c r="O8" s="2">
        <f t="shared" si="5"/>
        <v>-409000000000</v>
      </c>
      <c r="P8" s="2">
        <f t="shared" si="5"/>
        <v>-99000000000</v>
      </c>
      <c r="Q8" s="2">
        <f t="shared" si="5"/>
        <v>186000000000</v>
      </c>
      <c r="R8" s="2">
        <f t="shared" si="5"/>
        <v>-152000000000</v>
      </c>
      <c r="S8" s="2">
        <f t="shared" si="5"/>
        <v>-180000000000</v>
      </c>
      <c r="T8" s="2">
        <f t="shared" si="5"/>
        <v>-274000000000</v>
      </c>
      <c r="U8" s="2">
        <f t="shared" si="5"/>
        <v>125000000000</v>
      </c>
      <c r="V8" s="2">
        <f t="shared" si="5"/>
        <v>-45000000000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100.01</v>
      </c>
      <c r="H9" s="3">
        <f>IFERROR(INDEX(D9:G9,COUNT(D9:G9)),"")</f>
        <v>100.01</v>
      </c>
      <c r="I9" s="3">
        <f t="shared" ref="I9:V9" si="6">IFERROR(INDEX(I51:I500,MATCH($C$9,$C$51:$C$500,0)),"")</f>
        <v>298.31</v>
      </c>
      <c r="J9" s="3">
        <f t="shared" si="6"/>
        <v>199.43</v>
      </c>
      <c r="K9" s="3">
        <f t="shared" si="6"/>
        <v>379.47</v>
      </c>
      <c r="L9" s="3">
        <f t="shared" si="6"/>
        <v>-26.67</v>
      </c>
      <c r="M9" s="3">
        <f t="shared" si="6"/>
        <v>175.54</v>
      </c>
      <c r="N9" s="3">
        <f t="shared" si="6"/>
        <v>-316.69</v>
      </c>
      <c r="O9" s="3">
        <f t="shared" si="6"/>
        <v>-286.43</v>
      </c>
      <c r="P9" s="3">
        <f t="shared" si="6"/>
        <v>-69.61</v>
      </c>
      <c r="Q9" s="3">
        <f t="shared" si="6"/>
        <v>129.97999999999999</v>
      </c>
      <c r="R9" s="3">
        <f t="shared" si="6"/>
        <v>-106.43</v>
      </c>
      <c r="S9" s="3">
        <f t="shared" si="6"/>
        <v>-126.29</v>
      </c>
      <c r="T9" s="3">
        <f t="shared" si="6"/>
        <v>-2282608.33</v>
      </c>
      <c r="U9" s="3">
        <f t="shared" si="6"/>
        <v>1927138.46</v>
      </c>
      <c r="V9" s="3">
        <f t="shared" si="6"/>
        <v>-690661.54</v>
      </c>
    </row>
    <row r="10" spans="1:22" ht="15.5" x14ac:dyDescent="0.35">
      <c r="C10" t="s">
        <v>17</v>
      </c>
      <c r="D10" s="3" t="str">
        <f ca="1">IFERROR(IF(D9=0,"",D2/D9),"")</f>
        <v/>
      </c>
      <c r="I10" s="3" t="str">
        <f t="shared" ref="I10:V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>
        <f t="shared" ca="1" si="7"/>
        <v>-57.555305586801644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>
        <f t="shared" ca="1" si="7"/>
        <v>-40.224105731935069</v>
      </c>
      <c r="Q10" s="3">
        <f t="shared" ca="1" si="7"/>
        <v>16.310201569472227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142393990678</v>
      </c>
      <c r="H11" s="2">
        <f>IFERROR(INDEX(D11:G11,COUNT(D11:G11)),"")</f>
        <v>142393990678</v>
      </c>
      <c r="I11" s="2">
        <f t="shared" ref="I11:V11" si="8">IFERROR(INDEX(I51:I500,MATCH($C$11,$C$51:$C$500,0)),"")</f>
        <v>123750705636</v>
      </c>
      <c r="J11" s="2">
        <f t="shared" si="8"/>
        <v>121213419883</v>
      </c>
      <c r="K11" s="2">
        <f t="shared" si="8"/>
        <v>166445607635</v>
      </c>
      <c r="L11" s="2">
        <f t="shared" si="8"/>
        <v>194557791747</v>
      </c>
      <c r="M11" s="2">
        <f t="shared" si="8"/>
        <v>203875569354</v>
      </c>
      <c r="N11" s="2">
        <f t="shared" si="8"/>
        <v>183991601440</v>
      </c>
      <c r="O11" s="2">
        <f t="shared" si="8"/>
        <v>267677121921</v>
      </c>
      <c r="P11" s="2">
        <f t="shared" si="8"/>
        <v>239772575877</v>
      </c>
      <c r="Q11" s="2">
        <f t="shared" si="8"/>
        <v>350224744236</v>
      </c>
      <c r="R11" s="2">
        <f t="shared" si="8"/>
        <v>376655296337</v>
      </c>
      <c r="S11" s="2">
        <f t="shared" si="8"/>
        <v>665988250372</v>
      </c>
      <c r="T11" s="2">
        <f t="shared" si="8"/>
        <v>44354000000</v>
      </c>
      <c r="U11" s="2">
        <f t="shared" si="8"/>
        <v>62869000000</v>
      </c>
      <c r="V11" s="2">
        <f t="shared" si="8"/>
        <v>9465000000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1325000000000</v>
      </c>
      <c r="H12" s="2">
        <f>IFERROR(INDEX(D12:G12,COUNT(D12:G12)),"")</f>
        <v>1325000000000</v>
      </c>
      <c r="I12" s="2">
        <f t="shared" ref="I12:V12" si="9">IFERROR(INDEX(I51:I500,MATCH($C$12,$C$51:$C$500,0)),"")</f>
        <v>1438000000000</v>
      </c>
      <c r="J12" s="2">
        <f t="shared" si="9"/>
        <v>1662000000000</v>
      </c>
      <c r="K12" s="2">
        <f t="shared" si="9"/>
        <v>1709000000000</v>
      </c>
      <c r="L12" s="2">
        <f t="shared" si="9"/>
        <v>2118000000000</v>
      </c>
      <c r="M12" s="2">
        <f t="shared" si="9"/>
        <v>1708000000000</v>
      </c>
      <c r="N12" s="2">
        <f t="shared" si="9"/>
        <v>1677000000000</v>
      </c>
      <c r="O12" s="2">
        <f t="shared" si="9"/>
        <v>833000000000</v>
      </c>
      <c r="P12" s="2">
        <f t="shared" si="9"/>
        <v>352000000000</v>
      </c>
      <c r="Q12" s="2">
        <f t="shared" si="9"/>
        <v>216000000000</v>
      </c>
      <c r="R12" s="2">
        <f t="shared" si="9"/>
        <v>403000000000</v>
      </c>
      <c r="S12" s="2">
        <f t="shared" si="9"/>
        <v>128000000000</v>
      </c>
      <c r="T12" s="2">
        <f t="shared" si="9"/>
        <v>614000000000</v>
      </c>
      <c r="U12" s="2">
        <f t="shared" si="9"/>
        <v>299000000000</v>
      </c>
      <c r="V12" s="2">
        <f t="shared" si="9"/>
        <v>364000000000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1468000000000</v>
      </c>
      <c r="H13" s="2">
        <f>IFERROR(INDEX(D13:G13,COUNT(D13:G13)),"")</f>
        <v>1468000000000</v>
      </c>
      <c r="I13" s="2">
        <f t="shared" ref="I13:V13" si="10">IFERROR(INDEX(I51:I500,MATCH($C$13,$C$51:$C$500,0)),"")</f>
        <v>1561000000000</v>
      </c>
      <c r="J13" s="2">
        <f t="shared" si="10"/>
        <v>1783000000000</v>
      </c>
      <c r="K13" s="2">
        <f t="shared" si="10"/>
        <v>1875000000000</v>
      </c>
      <c r="L13" s="2">
        <f t="shared" si="10"/>
        <v>2313000000000</v>
      </c>
      <c r="M13" s="2">
        <f t="shared" si="10"/>
        <v>1912000000000</v>
      </c>
      <c r="N13" s="2">
        <f t="shared" si="10"/>
        <v>1861000000000</v>
      </c>
      <c r="O13" s="2">
        <f t="shared" si="10"/>
        <v>1101000000000</v>
      </c>
      <c r="P13" s="2">
        <f t="shared" si="10"/>
        <v>592000000000</v>
      </c>
      <c r="Q13" s="2">
        <f t="shared" si="10"/>
        <v>566000000000</v>
      </c>
      <c r="R13" s="2">
        <f t="shared" si="10"/>
        <v>780000000000</v>
      </c>
      <c r="S13" s="2">
        <f t="shared" si="10"/>
        <v>794000000000</v>
      </c>
      <c r="T13" s="2">
        <f t="shared" si="10"/>
        <v>659000000000</v>
      </c>
      <c r="U13" s="2">
        <f t="shared" si="10"/>
        <v>362000000000</v>
      </c>
      <c r="V13" s="2">
        <f t="shared" si="10"/>
        <v>373000000000</v>
      </c>
    </row>
    <row r="14" spans="1:22" ht="15.5" x14ac:dyDescent="0.35">
      <c r="C14" t="s">
        <v>26</v>
      </c>
      <c r="D14" s="2">
        <f>IFERROR(INDEX(D51:D500,MATCH($C$14,$C$51:$C$500,0)),"")</f>
        <v>-27374655187</v>
      </c>
      <c r="H14" s="2">
        <f>IFERROR(SUM(D14:G14)*(4/MAX(1,COUNT(D14:G14))),"")</f>
        <v>-109498620748</v>
      </c>
      <c r="I14" s="2">
        <f t="shared" ref="I14:V14" si="11">IFERROR(INDEX(I51:I500,MATCH($C$14,$C$51:$C$500,0)),"")</f>
        <v>-129338795090</v>
      </c>
      <c r="J14" s="2">
        <f t="shared" si="11"/>
        <v>-144097906234</v>
      </c>
      <c r="K14" s="2">
        <f t="shared" si="11"/>
        <v>-168624187573</v>
      </c>
      <c r="L14" s="2">
        <f t="shared" si="11"/>
        <v>-170735440804</v>
      </c>
      <c r="M14" s="2">
        <f t="shared" si="11"/>
        <v>-156329231119</v>
      </c>
      <c r="N14" s="2">
        <f t="shared" si="11"/>
        <v>-137913524745</v>
      </c>
      <c r="O14" s="2">
        <f t="shared" si="11"/>
        <v>-83254960535</v>
      </c>
      <c r="P14" s="2">
        <f t="shared" si="11"/>
        <v>-55685895439</v>
      </c>
      <c r="Q14" s="2">
        <f t="shared" si="11"/>
        <v>-70481376024</v>
      </c>
      <c r="R14" s="2">
        <f t="shared" si="11"/>
        <v>-89716276150</v>
      </c>
      <c r="S14" s="2">
        <f t="shared" si="11"/>
        <v>-88755557608</v>
      </c>
      <c r="T14" s="2">
        <f t="shared" si="11"/>
        <v>-60503000000</v>
      </c>
      <c r="U14" s="2">
        <f t="shared" si="11"/>
        <v>-36441000000</v>
      </c>
      <c r="V14" s="2">
        <f t="shared" si="11"/>
        <v>-31141000000</v>
      </c>
    </row>
    <row r="15" spans="1:22" ht="15.5" x14ac:dyDescent="0.35">
      <c r="C15" t="s">
        <v>27</v>
      </c>
      <c r="D15" s="2">
        <f>IFERROR(INDEX(D51:D500,MATCH($C$15,$C$51:$C$500,0)),"")</f>
        <v>2481668141</v>
      </c>
      <c r="H15" s="2">
        <f>IFERROR(SUM(D15:G15)*(4/MAX(1,COUNT(D15:G15))),"")</f>
        <v>9926672564</v>
      </c>
      <c r="I15" s="2">
        <f t="shared" ref="I15:V15" si="12">IFERROR(INDEX(I51:I500,MATCH($C$15,$C$51:$C$500,0)),"")</f>
        <v>-32426687602</v>
      </c>
      <c r="J15" s="2">
        <f t="shared" si="12"/>
        <v>-17931435464</v>
      </c>
      <c r="K15" s="2">
        <f t="shared" si="12"/>
        <v>-36406350038</v>
      </c>
      <c r="L15" s="2">
        <f t="shared" si="12"/>
        <v>-33195054865</v>
      </c>
      <c r="M15" s="2">
        <f t="shared" si="12"/>
        <v>-26486437355</v>
      </c>
      <c r="N15" s="2">
        <f t="shared" si="12"/>
        <v>-21494720414</v>
      </c>
      <c r="O15" s="2">
        <f t="shared" si="12"/>
        <v>-120493436530</v>
      </c>
      <c r="P15" s="2">
        <f t="shared" si="12"/>
        <v>-50269328831</v>
      </c>
      <c r="Q15" s="2">
        <f t="shared" si="12"/>
        <v>-31268949262</v>
      </c>
      <c r="R15" s="2">
        <f t="shared" si="12"/>
        <v>-38202824881</v>
      </c>
      <c r="S15" s="2">
        <f t="shared" si="12"/>
        <v>-73943129784</v>
      </c>
      <c r="T15" s="2">
        <f t="shared" si="12"/>
        <v>-34273000000</v>
      </c>
      <c r="U15" s="2">
        <f t="shared" si="12"/>
        <v>-19037000000</v>
      </c>
      <c r="V15" s="2">
        <f t="shared" si="12"/>
        <v>-12900000000</v>
      </c>
    </row>
    <row r="16" spans="1:22" ht="15.5" x14ac:dyDescent="0.35">
      <c r="C16" t="s">
        <v>28</v>
      </c>
      <c r="D16" s="2">
        <f>IFERROR(INDEX(D51:D500,MATCH($C$16,$C$51:$C$500,0)),"")</f>
        <v>61610010856</v>
      </c>
      <c r="H16" s="2">
        <f>IFERROR(SUM(D16:G16)*(4/MAX(1,COUNT(D16:G16))),"")</f>
        <v>246440043424</v>
      </c>
      <c r="I16" s="2">
        <f t="shared" ref="I16:V16" si="13">IFERROR(INDEX(I51:I500,MATCH($C$16,$C$51:$C$500,0)),"")</f>
        <v>158354361854</v>
      </c>
      <c r="J16" s="2">
        <f t="shared" si="13"/>
        <v>106847938057</v>
      </c>
      <c r="K16" s="2">
        <f t="shared" si="13"/>
        <v>113653044617</v>
      </c>
      <c r="L16" s="2">
        <f t="shared" si="13"/>
        <v>-917093919073</v>
      </c>
      <c r="M16" s="2">
        <f t="shared" si="13"/>
        <v>127135975585</v>
      </c>
      <c r="N16" s="2">
        <f t="shared" si="13"/>
        <v>135159940052</v>
      </c>
      <c r="O16" s="2">
        <f t="shared" si="13"/>
        <v>636096776179</v>
      </c>
      <c r="P16" s="2">
        <f t="shared" si="13"/>
        <v>200385373873</v>
      </c>
      <c r="Q16" s="2">
        <f t="shared" si="13"/>
        <v>140964951060</v>
      </c>
      <c r="R16" s="2">
        <f t="shared" si="13"/>
        <v>219312978691</v>
      </c>
      <c r="S16" s="2">
        <f t="shared" si="13"/>
        <v>336974242532</v>
      </c>
      <c r="T16" s="2">
        <f t="shared" si="13"/>
        <v>137528000000</v>
      </c>
      <c r="U16" s="2">
        <f t="shared" si="13"/>
        <v>77493000000</v>
      </c>
      <c r="V16" s="2">
        <f t="shared" si="13"/>
        <v>39158000000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V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>
        <f t="shared" ca="1" si="14"/>
        <v>2195050000000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4004000000000</v>
      </c>
      <c r="Q20" s="2">
        <f t="shared" ca="1" si="14"/>
        <v>3031600000000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1430000000</v>
      </c>
      <c r="H21" s="2">
        <f>IFERROR(INDEX(D21:G21,COUNT(D21:G21)),"")</f>
        <v>1430000000</v>
      </c>
      <c r="I21" s="2">
        <f t="shared" ref="I21:V21" si="15">IFERROR(INDEX(I51:I500,MATCH($C$7,$C$51:$C$500,0)),"")</f>
        <v>1430000000</v>
      </c>
      <c r="J21" s="2">
        <f t="shared" si="15"/>
        <v>1430000000</v>
      </c>
      <c r="K21" s="2">
        <f t="shared" si="15"/>
        <v>1430000000</v>
      </c>
      <c r="L21" s="2">
        <f t="shared" si="15"/>
        <v>1430000000</v>
      </c>
      <c r="M21" s="2">
        <f t="shared" si="15"/>
        <v>1430000000</v>
      </c>
      <c r="N21" s="2">
        <f t="shared" si="15"/>
        <v>1430000000</v>
      </c>
      <c r="O21" s="2">
        <f t="shared" si="15"/>
        <v>1430000000</v>
      </c>
      <c r="P21" s="2">
        <f t="shared" si="15"/>
        <v>1430000000</v>
      </c>
      <c r="Q21" s="2">
        <f t="shared" si="15"/>
        <v>1430000000</v>
      </c>
      <c r="R21" s="2">
        <f t="shared" si="15"/>
        <v>1430000000</v>
      </c>
      <c r="S21" s="2">
        <f t="shared" si="15"/>
        <v>1430000000</v>
      </c>
      <c r="T21" s="2">
        <f t="shared" si="15"/>
        <v>0</v>
      </c>
      <c r="U21" s="2">
        <f t="shared" si="15"/>
        <v>0</v>
      </c>
      <c r="V21" s="2">
        <f t="shared" si="15"/>
        <v>0</v>
      </c>
    </row>
    <row r="23" spans="1:22" ht="15.5" x14ac:dyDescent="0.35">
      <c r="B23" t="s">
        <v>54</v>
      </c>
      <c r="C23" t="s">
        <v>55</v>
      </c>
      <c r="D23" s="3">
        <f>IFERROR(D5/D6*100,"")</f>
        <v>3.4761816234328307</v>
      </c>
      <c r="H23" s="3">
        <f t="shared" ref="H23:V23" si="16">IFERROR(H5/H6*100,"")</f>
        <v>13.904726493731323</v>
      </c>
      <c r="I23" s="3">
        <f t="shared" si="16"/>
        <v>7.9738917565284355</v>
      </c>
      <c r="J23" s="3">
        <f t="shared" si="16"/>
        <v>7.9646746789581933</v>
      </c>
      <c r="K23" s="3">
        <f t="shared" si="16"/>
        <v>4.9075325187358212</v>
      </c>
      <c r="L23" s="3">
        <f t="shared" si="16"/>
        <v>-62.210688615477473</v>
      </c>
      <c r="M23" s="3">
        <f t="shared" si="16"/>
        <v>4.8431217934240722</v>
      </c>
      <c r="N23" s="3">
        <f t="shared" si="16"/>
        <v>4.3128650974096319</v>
      </c>
      <c r="O23" s="3">
        <f t="shared" si="16"/>
        <v>19.936296494233925</v>
      </c>
      <c r="P23" s="3">
        <f t="shared" si="16"/>
        <v>8.1871277072018867</v>
      </c>
      <c r="Q23" s="3">
        <f t="shared" si="16"/>
        <v>5.9265194393733376</v>
      </c>
      <c r="R23" s="3">
        <f t="shared" si="16"/>
        <v>10.575464644569081</v>
      </c>
      <c r="S23" s="3">
        <f t="shared" si="16"/>
        <v>17.888291039031881</v>
      </c>
      <c r="T23" s="3">
        <f t="shared" si="16"/>
        <v>30.867291480470545</v>
      </c>
      <c r="U23" s="3">
        <f t="shared" si="16"/>
        <v>42.308409512740894</v>
      </c>
      <c r="V23" s="3">
        <f t="shared" si="16"/>
        <v>63.30776795836691</v>
      </c>
    </row>
    <row r="24" spans="1:22" ht="15.5" x14ac:dyDescent="0.35">
      <c r="C24" t="s">
        <v>56</v>
      </c>
      <c r="D24" s="4">
        <f>IFERROR(_xlfn.RRI(5,I23,D23),"")</f>
        <v>-0.15299412110969246</v>
      </c>
      <c r="H24" s="4">
        <f t="shared" ref="H24:V24" si="17">IFERROR(_xlfn.RRI(5,M23,H23),"")</f>
        <v>0.23483068224234871</v>
      </c>
      <c r="I24" s="4">
        <f t="shared" si="17"/>
        <v>0.13078722227789319</v>
      </c>
      <c r="J24" s="4">
        <f t="shared" si="17"/>
        <v>-0.16765243851241274</v>
      </c>
      <c r="K24" s="4">
        <f t="shared" si="17"/>
        <v>-9.7294010056579672E-2</v>
      </c>
      <c r="L24" s="4" t="str">
        <f t="shared" si="17"/>
        <v/>
      </c>
      <c r="M24" s="4">
        <f t="shared" si="17"/>
        <v>-0.14460799531689228</v>
      </c>
      <c r="N24" s="4">
        <f t="shared" si="17"/>
        <v>-0.24761625468789428</v>
      </c>
      <c r="O24" s="4">
        <f t="shared" si="17"/>
        <v>-8.3717921786764071E-2</v>
      </c>
      <c r="P24" s="4">
        <f t="shared" si="17"/>
        <v>-0.27998594673423061</v>
      </c>
      <c r="Q24" s="4">
        <f t="shared" si="17"/>
        <v>-0.37731480178364019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>
        <f>IFERROR(INDEX(D51:D500,MATCH($A$25,$C$51:$C$500,0)),"")</f>
        <v>44.11</v>
      </c>
      <c r="H25" s="3">
        <f>IFERROR(INDEX(D25:G25,COUNT(D25:G25)),"")</f>
        <v>44.11</v>
      </c>
      <c r="I25" s="3">
        <f t="shared" ref="I25:V25" si="18">IFERROR(INDEX(I51:I500,MATCH($C$25,$C$51:$C$500,0)),"")</f>
        <v>86.59</v>
      </c>
      <c r="J25" s="3">
        <f t="shared" si="18"/>
        <v>60.62</v>
      </c>
      <c r="K25" s="3">
        <f t="shared" si="18"/>
        <v>49.32</v>
      </c>
      <c r="L25" s="3">
        <f t="shared" si="18"/>
        <v>-669.92</v>
      </c>
      <c r="M25" s="3">
        <f t="shared" si="18"/>
        <v>75.56</v>
      </c>
      <c r="N25" s="3">
        <f t="shared" si="18"/>
        <v>79.59</v>
      </c>
      <c r="O25" s="3">
        <f t="shared" si="18"/>
        <v>364.31</v>
      </c>
      <c r="P25" s="3">
        <f t="shared" si="18"/>
        <v>105.1</v>
      </c>
      <c r="Q25" s="3">
        <f t="shared" si="18"/>
        <v>77.290000000000006</v>
      </c>
      <c r="R25" s="3">
        <f t="shared" si="18"/>
        <v>126.42</v>
      </c>
      <c r="S25" s="3">
        <f t="shared" si="18"/>
        <v>184.12</v>
      </c>
      <c r="T25" s="3">
        <f t="shared" si="18"/>
        <v>866625</v>
      </c>
      <c r="U25" s="3">
        <f t="shared" si="18"/>
        <v>782969.23</v>
      </c>
      <c r="V25" s="3">
        <f t="shared" si="18"/>
        <v>484000</v>
      </c>
    </row>
    <row r="26" spans="1:22" ht="15.5" x14ac:dyDescent="0.35">
      <c r="C26" t="s">
        <v>59</v>
      </c>
      <c r="D26" s="4">
        <f>IFERROR(_xlfn.RRI(5,I25,D25),"")</f>
        <v>-0.12619633160843458</v>
      </c>
      <c r="H26" s="4">
        <f t="shared" ref="H26:V26" si="19">IFERROR(_xlfn.RRI(5,M25,H25),"")</f>
        <v>-0.10205647795486272</v>
      </c>
      <c r="I26" s="4">
        <f t="shared" si="19"/>
        <v>1.700209366137595E-2</v>
      </c>
      <c r="J26" s="4">
        <f t="shared" si="19"/>
        <v>-0.30139937808714345</v>
      </c>
      <c r="K26" s="4">
        <f t="shared" si="19"/>
        <v>-0.14042441719599397</v>
      </c>
      <c r="L26" s="4" t="str">
        <f t="shared" si="19"/>
        <v/>
      </c>
      <c r="M26" s="4">
        <f t="shared" si="19"/>
        <v>-9.7815767498234396E-2</v>
      </c>
      <c r="N26" s="4">
        <f t="shared" si="19"/>
        <v>-0.15442621995840833</v>
      </c>
      <c r="O26" s="4">
        <f t="shared" si="19"/>
        <v>-0.78878343480569146</v>
      </c>
      <c r="P26" s="4">
        <f t="shared" si="19"/>
        <v>-0.83189849401583382</v>
      </c>
      <c r="Q26" s="4">
        <f t="shared" si="19"/>
        <v>-0.82595738934323448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878.33876679860145</v>
      </c>
      <c r="H27" s="3">
        <f t="shared" ref="H27:V27" si="20">IFERROR(H4/H21,"")</f>
        <v>3513.3550671944058</v>
      </c>
      <c r="I27" s="3">
        <f t="shared" si="20"/>
        <v>3091.9930120993008</v>
      </c>
      <c r="J27" s="3">
        <f t="shared" si="20"/>
        <v>3054.1884612356644</v>
      </c>
      <c r="K27" s="3">
        <f t="shared" si="20"/>
        <v>2892.4347885594407</v>
      </c>
      <c r="L27" s="3">
        <f t="shared" si="20"/>
        <v>2539.476566658042</v>
      </c>
      <c r="M27" s="3">
        <f t="shared" si="20"/>
        <v>2780.8783926629371</v>
      </c>
      <c r="N27" s="3">
        <f t="shared" si="20"/>
        <v>2814.665064432867</v>
      </c>
      <c r="O27" s="3">
        <f t="shared" si="20"/>
        <v>3271.9361110643358</v>
      </c>
      <c r="P27" s="3">
        <f t="shared" si="20"/>
        <v>2525.6601816076923</v>
      </c>
      <c r="Q27" s="3">
        <f t="shared" si="20"/>
        <v>2210.2358526314683</v>
      </c>
      <c r="R27" s="3">
        <f t="shared" si="20"/>
        <v>2442.6774557202798</v>
      </c>
      <c r="S27" s="3">
        <f t="shared" si="20"/>
        <v>2520.1731486132867</v>
      </c>
      <c r="T27" s="3" t="str">
        <f t="shared" si="20"/>
        <v/>
      </c>
      <c r="U27" s="3" t="str">
        <f t="shared" si="20"/>
        <v/>
      </c>
      <c r="V27" s="3" t="str">
        <f t="shared" si="20"/>
        <v/>
      </c>
    </row>
    <row r="28" spans="1:22" ht="15.5" x14ac:dyDescent="0.35">
      <c r="C28" t="s">
        <v>61</v>
      </c>
      <c r="D28" s="4">
        <f>IFERROR(_xlfn.RRI(5,I27,D27),"")</f>
        <v>-0.22252808538500291</v>
      </c>
      <c r="H28" s="4">
        <f t="shared" ref="H28:V28" si="21">IFERROR(_xlfn.RRI(5,M27,H27),"")</f>
        <v>4.7871452797446867E-2</v>
      </c>
      <c r="I28" s="4">
        <f t="shared" si="21"/>
        <v>1.8972248412767012E-2</v>
      </c>
      <c r="J28" s="4">
        <f t="shared" si="21"/>
        <v>-1.367917365118243E-2</v>
      </c>
      <c r="K28" s="4">
        <f t="shared" si="21"/>
        <v>2.7490302760720731E-2</v>
      </c>
      <c r="L28" s="4">
        <f t="shared" si="21"/>
        <v>2.8160980549470471E-2</v>
      </c>
      <c r="M28" s="4">
        <f t="shared" si="21"/>
        <v>2.6273641346247656E-2</v>
      </c>
      <c r="N28" s="4">
        <f t="shared" si="21"/>
        <v>2.2349216595674237E-2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>
        <f t="shared" ref="H29:V29" si="22">IFERROR(((H25-I25)/I25)*100%,"")</f>
        <v>-0.49058782769372911</v>
      </c>
      <c r="I29" s="4">
        <f t="shared" si="22"/>
        <v>0.4284064665127022</v>
      </c>
      <c r="J29" s="4">
        <f t="shared" si="22"/>
        <v>0.22911597729115971</v>
      </c>
      <c r="K29" s="4">
        <f t="shared" si="22"/>
        <v>-1.0736207308335324</v>
      </c>
      <c r="L29" s="4">
        <f t="shared" si="22"/>
        <v>-9.8660667019587081</v>
      </c>
      <c r="M29" s="4">
        <f t="shared" si="22"/>
        <v>-5.0634501821836923E-2</v>
      </c>
      <c r="N29" s="4">
        <f t="shared" si="22"/>
        <v>-0.78153221157805175</v>
      </c>
      <c r="O29" s="4">
        <f t="shared" si="22"/>
        <v>2.4663177925784971</v>
      </c>
      <c r="P29" s="4">
        <f t="shared" si="22"/>
        <v>0.35981368870487757</v>
      </c>
      <c r="Q29" s="4">
        <f t="shared" si="22"/>
        <v>-0.38862521752887197</v>
      </c>
      <c r="R29" s="4">
        <f t="shared" si="22"/>
        <v>-0.31338257658049101</v>
      </c>
      <c r="S29" s="4">
        <f t="shared" si="22"/>
        <v>-0.99978754363190536</v>
      </c>
      <c r="T29" s="4">
        <f t="shared" si="22"/>
        <v>0.10684426257721523</v>
      </c>
      <c r="U29" s="4">
        <f t="shared" si="22"/>
        <v>0.61770502066115696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0.1362752287751848</v>
      </c>
      <c r="I30" s="4">
        <f t="shared" si="23"/>
        <v>1.2377936510290356E-2</v>
      </c>
      <c r="J30" s="4">
        <f t="shared" si="23"/>
        <v>5.5923014519122176E-2</v>
      </c>
      <c r="K30" s="4">
        <f t="shared" si="23"/>
        <v>0.13898857210794927</v>
      </c>
      <c r="L30" s="4">
        <f t="shared" si="23"/>
        <v>-8.6807760685188237E-2</v>
      </c>
      <c r="M30" s="4">
        <f t="shared" si="23"/>
        <v>-1.2003798319334881E-2</v>
      </c>
      <c r="N30" s="4">
        <f t="shared" si="23"/>
        <v>-0.13975549372286553</v>
      </c>
      <c r="O30" s="4">
        <f t="shared" si="23"/>
        <v>0.29547756855461316</v>
      </c>
      <c r="P30" s="4">
        <f t="shared" si="23"/>
        <v>0.14271071053375831</v>
      </c>
      <c r="Q30" s="4">
        <f t="shared" si="23"/>
        <v>-9.5158532922338168E-2</v>
      </c>
      <c r="R30" s="4">
        <f t="shared" si="23"/>
        <v>-3.0750146249137099E-2</v>
      </c>
      <c r="S30" s="4" t="str">
        <f t="shared" si="23"/>
        <v/>
      </c>
      <c r="T30" s="4" t="str">
        <f t="shared" si="23"/>
        <v/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1262.94</v>
      </c>
      <c r="H32" s="3">
        <f>IFERROR(INDEX(D32:G32,COUNT(D32:G32)),"")</f>
        <v>1262.94</v>
      </c>
      <c r="I32" s="3">
        <f t="shared" ref="I32:V32" si="24">IFERROR(INDEX(I51:I500,MATCH($C$32,$C$51:$C$500,0)),"")</f>
        <v>1218.8900000000001</v>
      </c>
      <c r="J32" s="3">
        <f t="shared" si="24"/>
        <v>1152.25</v>
      </c>
      <c r="K32" s="3">
        <f t="shared" si="24"/>
        <v>1081.48</v>
      </c>
      <c r="L32" s="3">
        <f t="shared" si="24"/>
        <v>1025.8699999999999</v>
      </c>
      <c r="M32" s="3">
        <f t="shared" si="24"/>
        <v>1821.54</v>
      </c>
      <c r="N32" s="3">
        <f t="shared" si="24"/>
        <v>1755.24</v>
      </c>
      <c r="O32" s="3">
        <f t="shared" si="24"/>
        <v>1831.54</v>
      </c>
      <c r="P32" s="3">
        <f t="shared" si="24"/>
        <v>1511.34</v>
      </c>
      <c r="Q32" s="3">
        <f t="shared" si="24"/>
        <v>1412.58</v>
      </c>
      <c r="R32" s="3">
        <f t="shared" si="24"/>
        <v>1350.31</v>
      </c>
      <c r="S32" s="3">
        <f t="shared" si="24"/>
        <v>1242.73</v>
      </c>
      <c r="T32" s="3">
        <f t="shared" si="24"/>
        <v>5509183.3300000001</v>
      </c>
      <c r="U32" s="3">
        <f t="shared" si="24"/>
        <v>7085461.54</v>
      </c>
      <c r="V32" s="3">
        <f t="shared" si="24"/>
        <v>4491123.08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0.93</v>
      </c>
      <c r="H33" s="3">
        <f>IFERROR(INDEX(D33:G33,COUNT(D33:G33)),"")</f>
        <v>0.93</v>
      </c>
      <c r="I33" s="3">
        <f t="shared" ref="I33:V33" si="25">IFERROR(INDEX(I51:I500,MATCH($C$33,$C$51:$C$500,0)),"")</f>
        <v>1.1399999999999999</v>
      </c>
      <c r="J33" s="3">
        <f t="shared" si="25"/>
        <v>1.04</v>
      </c>
      <c r="K33" s="3">
        <f t="shared" si="25"/>
        <v>1.17</v>
      </c>
      <c r="L33" s="3">
        <f t="shared" si="25"/>
        <v>1.5</v>
      </c>
      <c r="M33" s="3">
        <f t="shared" si="25"/>
        <v>1.1100000000000001</v>
      </c>
      <c r="N33" s="3">
        <f t="shared" si="25"/>
        <v>1.55</v>
      </c>
      <c r="O33" s="3">
        <f t="shared" si="25"/>
        <v>1.87</v>
      </c>
      <c r="P33" s="3">
        <f t="shared" si="25"/>
        <v>1.85</v>
      </c>
      <c r="Q33" s="3">
        <f t="shared" si="25"/>
        <v>1.5</v>
      </c>
      <c r="R33" s="3">
        <f t="shared" si="25"/>
        <v>2.2400000000000002</v>
      </c>
      <c r="S33" s="3">
        <f t="shared" si="25"/>
        <v>3.09</v>
      </c>
      <c r="T33" s="3">
        <f t="shared" si="25"/>
        <v>0</v>
      </c>
      <c r="U33" s="3">
        <f t="shared" si="25"/>
        <v>0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26.52</v>
      </c>
      <c r="H34" s="3">
        <f>IFERROR(INDEX(D34:G34,COUNT(D34:G34)),"")</f>
        <v>26.52</v>
      </c>
      <c r="I34" s="3">
        <f t="shared" ref="I34:V34" si="26">IFERROR(INDEX(I51:I500,MATCH($C$34,$C$51:$C$500,0)),"")</f>
        <v>16.11</v>
      </c>
      <c r="J34" s="3">
        <f t="shared" si="26"/>
        <v>19.8</v>
      </c>
      <c r="K34" s="3">
        <f t="shared" si="26"/>
        <v>25.65</v>
      </c>
      <c r="L34" s="3">
        <f t="shared" si="26"/>
        <v>-2.29</v>
      </c>
      <c r="M34" s="3">
        <f t="shared" si="26"/>
        <v>26.87</v>
      </c>
      <c r="N34" s="3">
        <f t="shared" si="26"/>
        <v>34.18</v>
      </c>
      <c r="O34" s="3">
        <f t="shared" si="26"/>
        <v>9.42</v>
      </c>
      <c r="P34" s="3">
        <f t="shared" si="26"/>
        <v>26.64</v>
      </c>
      <c r="Q34" s="3">
        <f t="shared" si="26"/>
        <v>27.43</v>
      </c>
      <c r="R34" s="3">
        <f t="shared" si="26"/>
        <v>23.97</v>
      </c>
      <c r="S34" s="3">
        <f t="shared" si="26"/>
        <v>20.86</v>
      </c>
      <c r="T34" s="3">
        <f t="shared" si="26"/>
        <v>0</v>
      </c>
      <c r="U34" s="3">
        <f t="shared" si="26"/>
        <v>0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1.33</v>
      </c>
      <c r="H35" s="3">
        <f>IFERROR(INDEX(D35:G35,COUNT(D35:G35)),"")</f>
        <v>1.33</v>
      </c>
      <c r="I35" s="3">
        <f t="shared" ref="I35:V35" si="27">IFERROR(INDEX(I51:I500,MATCH($C$35,$C$51:$C$500,0)),"")</f>
        <v>0.45</v>
      </c>
      <c r="J35" s="3">
        <f t="shared" si="27"/>
        <v>0.39</v>
      </c>
      <c r="K35" s="3">
        <f t="shared" si="27"/>
        <v>0.44</v>
      </c>
      <c r="L35" s="3">
        <f t="shared" si="27"/>
        <v>0.6</v>
      </c>
      <c r="M35" s="3">
        <f t="shared" si="27"/>
        <v>0.73</v>
      </c>
      <c r="N35" s="3">
        <f t="shared" si="27"/>
        <v>0.97</v>
      </c>
      <c r="O35" s="3">
        <f t="shared" si="27"/>
        <v>1.05</v>
      </c>
      <c r="P35" s="3">
        <f t="shared" si="27"/>
        <v>1.1100000000000001</v>
      </c>
      <c r="Q35" s="3">
        <f t="shared" si="27"/>
        <v>0.96</v>
      </c>
      <c r="R35" s="3">
        <f t="shared" si="27"/>
        <v>1.24</v>
      </c>
      <c r="S35" s="3">
        <f t="shared" si="27"/>
        <v>1.52</v>
      </c>
      <c r="T35" s="3">
        <f t="shared" si="27"/>
        <v>0</v>
      </c>
      <c r="U35" s="3">
        <f t="shared" si="27"/>
        <v>0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V36" si="28">IFERROR(INDEX(H51:H500,MATCH($C$36,$C$51:$C$500,0)),"")</f>
        <v>0.25509999999999999</v>
      </c>
      <c r="I36" s="4">
        <f t="shared" si="28"/>
        <v>0.51969999999999994</v>
      </c>
      <c r="J36" s="4">
        <f t="shared" si="28"/>
        <v>0.52790000000000004</v>
      </c>
      <c r="K36" s="4">
        <f t="shared" si="28"/>
        <v>0.44600000000000001</v>
      </c>
      <c r="L36" s="4">
        <f t="shared" si="28"/>
        <v>0</v>
      </c>
      <c r="M36" s="4">
        <f t="shared" si="28"/>
        <v>0.29120000000000001</v>
      </c>
      <c r="N36" s="4">
        <f t="shared" si="28"/>
        <v>0.40210000000000001</v>
      </c>
      <c r="O36" s="4">
        <f t="shared" si="28"/>
        <v>0.29649999999999999</v>
      </c>
      <c r="P36" s="4">
        <f t="shared" si="28"/>
        <v>0.30449999999999999</v>
      </c>
      <c r="Q36" s="4">
        <f t="shared" si="28"/>
        <v>0.3493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V37" si="29">IFERROR(INDEX(H51:H500,MATCH($C$37,$C$51:$C$500,0)),"")</f>
        <v>45</v>
      </c>
      <c r="I37" s="3">
        <f t="shared" si="29"/>
        <v>45</v>
      </c>
      <c r="J37" s="3">
        <f t="shared" si="29"/>
        <v>32</v>
      </c>
      <c r="K37" s="3">
        <f t="shared" si="29"/>
        <v>22</v>
      </c>
      <c r="L37" s="3">
        <f t="shared" si="29"/>
        <v>0</v>
      </c>
      <c r="M37" s="3">
        <f t="shared" si="29"/>
        <v>22</v>
      </c>
      <c r="N37" s="3">
        <f t="shared" si="29"/>
        <v>32</v>
      </c>
      <c r="O37" s="3">
        <f t="shared" si="29"/>
        <v>108</v>
      </c>
      <c r="P37" s="3">
        <f t="shared" si="29"/>
        <v>32</v>
      </c>
      <c r="Q37" s="3">
        <f t="shared" si="29"/>
        <v>27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85</v>
      </c>
      <c r="C51" t="s">
        <v>5</v>
      </c>
      <c r="D51" s="5">
        <v>1256024436522</v>
      </c>
      <c r="E51" s="5">
        <v>1228579229835</v>
      </c>
      <c r="F51" s="5">
        <v>1032990523386</v>
      </c>
      <c r="G51" s="5">
        <v>1032632770075</v>
      </c>
      <c r="I51" s="5">
        <v>4421550007302</v>
      </c>
      <c r="J51" s="5">
        <v>4367489499567</v>
      </c>
      <c r="K51" s="5">
        <v>4136181747640</v>
      </c>
      <c r="L51" s="5">
        <v>3631451490321</v>
      </c>
      <c r="M51" s="5">
        <v>3976656101508</v>
      </c>
      <c r="N51" s="5">
        <v>4024971042139</v>
      </c>
      <c r="O51" s="5">
        <v>4678868638822</v>
      </c>
      <c r="P51" s="5">
        <v>3611694059699</v>
      </c>
      <c r="Q51" s="5">
        <v>3160637269263</v>
      </c>
      <c r="R51" s="5">
        <v>3493028761680</v>
      </c>
      <c r="S51" s="5">
        <v>3603847602517</v>
      </c>
      <c r="T51" s="5">
        <v>3339386000000</v>
      </c>
      <c r="U51" s="5">
        <v>2267314000000</v>
      </c>
      <c r="V51" s="5">
        <v>1692137000000</v>
      </c>
    </row>
    <row r="52" spans="2:22" ht="15.5" x14ac:dyDescent="0.35">
      <c r="C52" t="s">
        <v>86</v>
      </c>
      <c r="D52" s="5">
        <v>-705942926302</v>
      </c>
      <c r="E52" s="5">
        <v>-715789256379</v>
      </c>
      <c r="F52" s="5">
        <v>-589082824438</v>
      </c>
      <c r="G52" s="5">
        <v>-570501652810</v>
      </c>
      <c r="I52" s="5">
        <v>-2495882121002</v>
      </c>
      <c r="J52" s="5">
        <v>-2482979801585</v>
      </c>
      <c r="K52" s="5">
        <v>-2412115710891</v>
      </c>
      <c r="L52" s="5">
        <v>-2322785204347</v>
      </c>
      <c r="M52" s="5">
        <v>-2180716142879</v>
      </c>
      <c r="N52" s="5">
        <v>-2096106905353</v>
      </c>
      <c r="O52" s="5">
        <v>-2488296342317</v>
      </c>
      <c r="P52" s="5">
        <v>-1968473595847</v>
      </c>
      <c r="Q52" s="5">
        <v>-1830139851672</v>
      </c>
      <c r="R52" s="5">
        <v>-2088614823251</v>
      </c>
      <c r="S52" s="5">
        <v>-2135496398423</v>
      </c>
      <c r="T52" s="5">
        <v>-2200936000000</v>
      </c>
      <c r="U52" s="5">
        <v>-1355230000000</v>
      </c>
      <c r="V52" s="5">
        <v>-1020631000000</v>
      </c>
    </row>
    <row r="53" spans="2:22" ht="15.5" x14ac:dyDescent="0.35">
      <c r="C53" t="s">
        <v>87</v>
      </c>
      <c r="D53" s="5">
        <v>550081510220</v>
      </c>
      <c r="E53" s="5">
        <v>512789973456</v>
      </c>
      <c r="F53" s="5">
        <v>443907698948</v>
      </c>
      <c r="G53" s="5">
        <v>462131117265</v>
      </c>
      <c r="I53" s="5">
        <v>1925667886300</v>
      </c>
      <c r="J53" s="5">
        <v>1884509697982</v>
      </c>
      <c r="K53" s="5">
        <v>1724066036749</v>
      </c>
      <c r="L53" s="5">
        <v>1308666285974</v>
      </c>
      <c r="M53" s="5">
        <v>1795939958629</v>
      </c>
      <c r="N53" s="5">
        <v>1928864136786</v>
      </c>
      <c r="O53" s="5">
        <v>2190572296505</v>
      </c>
      <c r="P53" s="5">
        <v>1643220463852</v>
      </c>
      <c r="Q53" s="5">
        <v>1330497417591</v>
      </c>
      <c r="R53" s="5">
        <v>1404413938429</v>
      </c>
      <c r="S53" s="5">
        <v>1468351204094</v>
      </c>
      <c r="T53" s="5">
        <v>1138450000000</v>
      </c>
      <c r="U53" s="5">
        <v>912084000000</v>
      </c>
      <c r="V53" s="5">
        <v>671506000000</v>
      </c>
    </row>
    <row r="54" spans="2:22" ht="15.5" x14ac:dyDescent="0.35">
      <c r="C54" t="s">
        <v>88</v>
      </c>
      <c r="D54" s="5">
        <v>-462864077580</v>
      </c>
      <c r="E54" s="5">
        <v>-449340205837</v>
      </c>
      <c r="F54" s="5">
        <v>-393642530175</v>
      </c>
      <c r="G54" s="5">
        <v>-408705643561</v>
      </c>
      <c r="I54" s="5">
        <v>-1695175015147</v>
      </c>
      <c r="J54" s="5">
        <v>-1667077848694</v>
      </c>
      <c r="K54" s="5">
        <v>-1507243071589</v>
      </c>
      <c r="L54" s="5">
        <v>-2073872964618</v>
      </c>
      <c r="M54" s="5">
        <v>-1693793156779</v>
      </c>
      <c r="N54" s="5">
        <v>-1719089475640</v>
      </c>
      <c r="O54" s="5">
        <v>-1746892181085</v>
      </c>
      <c r="P54" s="5">
        <v>-1407193752161</v>
      </c>
      <c r="Q54" s="5">
        <v>-1143690244075</v>
      </c>
      <c r="R54" s="5">
        <v>-1165331956434</v>
      </c>
      <c r="S54" s="5">
        <v>-1040292765928</v>
      </c>
      <c r="T54" s="5">
        <v>-952124000000</v>
      </c>
      <c r="U54" s="5">
        <v>-793140000000</v>
      </c>
      <c r="V54" s="5">
        <v>-597667000000</v>
      </c>
    </row>
    <row r="55" spans="2:22" ht="15.5" x14ac:dyDescent="0.35">
      <c r="C55" t="s">
        <v>89</v>
      </c>
      <c r="D55" s="5">
        <v>-389899942081</v>
      </c>
      <c r="E55" s="5">
        <v>-369876137604</v>
      </c>
      <c r="F55" s="5">
        <v>-311256413231</v>
      </c>
      <c r="G55" s="5">
        <v>-316071133182</v>
      </c>
      <c r="I55" s="5">
        <v>-1356942868950</v>
      </c>
      <c r="J55" s="5">
        <v>-1304734240314</v>
      </c>
      <c r="K55" s="5">
        <v>-1168903189418</v>
      </c>
      <c r="L55" s="5">
        <v>-1377275616988</v>
      </c>
      <c r="M55" s="5">
        <v>-1276019571661</v>
      </c>
      <c r="N55" s="5">
        <v>-1222309355683</v>
      </c>
      <c r="O55" s="5">
        <v>-1444252755566</v>
      </c>
      <c r="P55" s="5">
        <v>-1132904245611</v>
      </c>
      <c r="Q55" s="5">
        <v>-895102169999</v>
      </c>
      <c r="R55" s="5">
        <v>-902643546116</v>
      </c>
      <c r="S55" s="5">
        <v>-799644743798</v>
      </c>
      <c r="T55" s="5">
        <v>-728308000000</v>
      </c>
      <c r="U55" s="5">
        <v>-614596000000</v>
      </c>
      <c r="V55" s="5">
        <v>-477399000000</v>
      </c>
    </row>
    <row r="56" spans="2:22" ht="15.5" x14ac:dyDescent="0.35">
      <c r="C56" t="s">
        <v>90</v>
      </c>
      <c r="D56" s="5">
        <v>-72964135499</v>
      </c>
      <c r="E56" s="5">
        <v>-79464068233</v>
      </c>
      <c r="F56" s="5">
        <v>-82386116944</v>
      </c>
      <c r="G56" s="5">
        <v>-92634510379</v>
      </c>
      <c r="I56" s="5">
        <v>-338232146197</v>
      </c>
      <c r="J56" s="5">
        <v>-362343608380</v>
      </c>
      <c r="K56" s="5">
        <v>-338339882171</v>
      </c>
      <c r="L56" s="5">
        <v>-696597347630</v>
      </c>
      <c r="M56" s="5">
        <v>-417773585118</v>
      </c>
      <c r="N56" s="5">
        <v>-496780119957</v>
      </c>
      <c r="O56" s="5">
        <v>-302639425519</v>
      </c>
      <c r="P56" s="5">
        <v>-274289506550</v>
      </c>
      <c r="Q56" s="5">
        <v>-248588074076</v>
      </c>
      <c r="R56" s="5">
        <v>-262688410318</v>
      </c>
      <c r="S56" s="5">
        <v>-240648022130</v>
      </c>
      <c r="T56" s="5">
        <v>-223816000000</v>
      </c>
      <c r="U56" s="5">
        <v>-178544000000</v>
      </c>
      <c r="V56" s="5">
        <v>-120268000000</v>
      </c>
    </row>
    <row r="57" spans="2:22" ht="15.5" x14ac:dyDescent="0.35">
      <c r="C57" t="s">
        <v>92</v>
      </c>
      <c r="D57" s="5">
        <v>87217432640</v>
      </c>
      <c r="E57" s="5">
        <v>63449767619</v>
      </c>
      <c r="F57" s="5">
        <v>50265168773</v>
      </c>
      <c r="G57" s="5">
        <v>53425473704</v>
      </c>
      <c r="I57" s="5">
        <v>230492871153</v>
      </c>
      <c r="J57" s="5">
        <v>217431849288</v>
      </c>
      <c r="K57" s="5">
        <v>216822965160</v>
      </c>
      <c r="L57" s="5">
        <v>-765206678644</v>
      </c>
      <c r="M57" s="5">
        <v>102146801850</v>
      </c>
      <c r="N57" s="5">
        <v>209774661146</v>
      </c>
      <c r="O57" s="5">
        <v>443680115420</v>
      </c>
      <c r="P57" s="5">
        <v>236026711691</v>
      </c>
      <c r="Q57" s="5">
        <v>186807173516</v>
      </c>
      <c r="R57" s="5">
        <v>239081981995</v>
      </c>
      <c r="S57" s="5">
        <v>428058438166</v>
      </c>
      <c r="T57" s="5">
        <v>186326000000</v>
      </c>
      <c r="U57" s="5">
        <v>118944000000</v>
      </c>
      <c r="V57" s="5">
        <v>73839000000</v>
      </c>
    </row>
    <row r="58" spans="2:22" ht="15.5" x14ac:dyDescent="0.35">
      <c r="C58" t="s">
        <v>93</v>
      </c>
      <c r="D58" s="5">
        <v>-25607421784</v>
      </c>
      <c r="E58" s="5">
        <v>7777681619</v>
      </c>
      <c r="F58" s="5">
        <v>-14673442417</v>
      </c>
      <c r="G58" s="5">
        <v>-39365756514</v>
      </c>
      <c r="I58" s="5">
        <v>-72138509299</v>
      </c>
      <c r="J58" s="5">
        <v>-110583911231</v>
      </c>
      <c r="K58" s="5">
        <v>-103169920543</v>
      </c>
      <c r="L58" s="5">
        <v>-151887240429</v>
      </c>
      <c r="M58" s="5">
        <v>24989173735</v>
      </c>
      <c r="N58" s="5">
        <v>-74614721094</v>
      </c>
      <c r="O58" s="5">
        <v>192416660759</v>
      </c>
      <c r="P58" s="5">
        <v>-35641337818</v>
      </c>
      <c r="Q58" s="5">
        <v>-45842222456</v>
      </c>
      <c r="R58" s="5">
        <v>-19769003304</v>
      </c>
      <c r="S58" s="5">
        <v>-91084195634</v>
      </c>
      <c r="T58" s="5">
        <v>-48798000000</v>
      </c>
      <c r="U58" s="5">
        <v>-41451000000</v>
      </c>
      <c r="V58" s="5">
        <v>-34681000000</v>
      </c>
    </row>
    <row r="59" spans="2:22" ht="15.5" x14ac:dyDescent="0.35">
      <c r="C59" t="s">
        <v>26</v>
      </c>
      <c r="D59" s="5">
        <v>-27374655187</v>
      </c>
      <c r="E59" s="5">
        <v>-30577715475</v>
      </c>
      <c r="F59" s="5">
        <v>-34190972352</v>
      </c>
      <c r="G59" s="5">
        <v>-32399074104</v>
      </c>
      <c r="I59" s="5">
        <v>-129338795090</v>
      </c>
      <c r="J59" s="5">
        <v>-144097906234</v>
      </c>
      <c r="K59" s="5">
        <v>-168624187573</v>
      </c>
      <c r="L59" s="5">
        <v>-170735440804</v>
      </c>
      <c r="M59" s="5">
        <v>-156329231119</v>
      </c>
      <c r="N59" s="5">
        <v>-137913524745</v>
      </c>
      <c r="O59" s="5">
        <v>-83254960535</v>
      </c>
      <c r="P59" s="5">
        <v>-55685895439</v>
      </c>
      <c r="Q59" s="5">
        <v>-70481376024</v>
      </c>
      <c r="R59" s="5">
        <v>-89716276150</v>
      </c>
      <c r="S59" s="5">
        <v>-88755557608</v>
      </c>
      <c r="T59" s="5">
        <v>-60503000000</v>
      </c>
      <c r="U59" s="5">
        <v>-36441000000</v>
      </c>
      <c r="V59" s="5">
        <v>-31141000000</v>
      </c>
    </row>
    <row r="60" spans="2:22" ht="15.5" x14ac:dyDescent="0.35">
      <c r="C60" t="s">
        <v>96</v>
      </c>
      <c r="D60" s="5">
        <v>-354236695</v>
      </c>
      <c r="E60" s="5">
        <v>-389486214</v>
      </c>
      <c r="F60" s="5">
        <v>3763461291</v>
      </c>
      <c r="G60" s="5">
        <v>-2487961040</v>
      </c>
      <c r="I60" s="5">
        <v>3502931948</v>
      </c>
      <c r="J60" s="5">
        <v>4481430275</v>
      </c>
      <c r="K60" s="5">
        <v>-3305684904</v>
      </c>
      <c r="L60" s="5">
        <v>12527407298</v>
      </c>
      <c r="M60" s="5">
        <v>-1428794549</v>
      </c>
      <c r="N60" s="5">
        <v>4625055041</v>
      </c>
      <c r="O60" s="5">
        <v>103256204</v>
      </c>
      <c r="P60" s="5">
        <v>-156231318</v>
      </c>
      <c r="Q60" s="5">
        <v>-529095590</v>
      </c>
      <c r="R60" s="5">
        <v>-439519906</v>
      </c>
      <c r="S60" s="5">
        <v>-9220434650</v>
      </c>
      <c r="T60" s="5">
        <v>-4293000000</v>
      </c>
      <c r="U60" s="5">
        <v>-11751000000</v>
      </c>
      <c r="V60" s="5">
        <v>-3175000000</v>
      </c>
    </row>
    <row r="61" spans="2:22" ht="15.5" x14ac:dyDescent="0.35">
      <c r="C61" t="s">
        <v>339</v>
      </c>
      <c r="E61" s="5">
        <v>264089195</v>
      </c>
      <c r="F61" s="5">
        <v>31081081</v>
      </c>
      <c r="G61" s="5">
        <v>-7264205</v>
      </c>
      <c r="I61" s="5">
        <v>287906071</v>
      </c>
      <c r="J61" s="5">
        <v>1617918491</v>
      </c>
      <c r="K61" s="5">
        <v>-4288681985</v>
      </c>
      <c r="L61" s="5">
        <v>9823194632</v>
      </c>
      <c r="M61" s="5">
        <v>13588409184</v>
      </c>
      <c r="N61" s="5">
        <v>1438784057</v>
      </c>
      <c r="O61" s="5">
        <v>807629004</v>
      </c>
      <c r="P61" s="5">
        <v>1168101819</v>
      </c>
      <c r="Q61" s="5">
        <v>2465035943</v>
      </c>
      <c r="R61" s="5">
        <v>1979577842</v>
      </c>
      <c r="S61" s="5">
        <v>1904617947</v>
      </c>
      <c r="T61" s="5">
        <v>2092000000</v>
      </c>
      <c r="U61" s="5">
        <v>735000000</v>
      </c>
      <c r="V61" s="5">
        <v>8000000</v>
      </c>
    </row>
    <row r="62" spans="2:22" ht="15.5" x14ac:dyDescent="0.35">
      <c r="C62" t="s">
        <v>95</v>
      </c>
      <c r="E62" s="5">
        <v>-68408680</v>
      </c>
      <c r="F62" s="5">
        <v>68408680</v>
      </c>
      <c r="O62" s="5">
        <v>-2421953513</v>
      </c>
      <c r="P62" s="5">
        <v>-14279643966</v>
      </c>
      <c r="Q62" s="5">
        <v>-4093652299</v>
      </c>
      <c r="R62" s="5">
        <v>3263535315</v>
      </c>
      <c r="S62" s="5">
        <v>-10620231933</v>
      </c>
      <c r="T62" s="5">
        <v>2118000000</v>
      </c>
      <c r="U62" s="5">
        <v>-446000000</v>
      </c>
      <c r="V62" s="5">
        <v>-55000000</v>
      </c>
    </row>
    <row r="63" spans="2:22" ht="15.5" x14ac:dyDescent="0.35">
      <c r="C63" t="s">
        <v>94</v>
      </c>
      <c r="D63" s="5">
        <v>629613666</v>
      </c>
      <c r="E63" s="5">
        <v>686413073</v>
      </c>
      <c r="F63" s="5">
        <v>363599972</v>
      </c>
      <c r="G63" s="5">
        <v>361827749</v>
      </c>
      <c r="I63" s="5">
        <v>1879975415</v>
      </c>
      <c r="J63" s="5">
        <v>2005980809</v>
      </c>
      <c r="K63" s="5">
        <v>2979815042</v>
      </c>
      <c r="L63" s="5">
        <v>1763995375</v>
      </c>
      <c r="M63" s="5">
        <v>1200884366</v>
      </c>
      <c r="N63" s="5">
        <v>4606190801</v>
      </c>
      <c r="O63" s="5">
        <v>12639740742</v>
      </c>
      <c r="P63" s="5">
        <v>11332747328</v>
      </c>
      <c r="Q63" s="5">
        <v>16663381938</v>
      </c>
      <c r="R63" s="5">
        <v>29058052825</v>
      </c>
      <c r="S63" s="5">
        <v>4081072930</v>
      </c>
      <c r="T63" s="5">
        <v>1217000000</v>
      </c>
      <c r="U63" s="5">
        <v>634000000</v>
      </c>
      <c r="V63" s="5">
        <v>63000000</v>
      </c>
    </row>
    <row r="64" spans="2:22" ht="15.5" x14ac:dyDescent="0.35">
      <c r="C64" t="s">
        <v>91</v>
      </c>
      <c r="D64" s="5">
        <v>1079183136</v>
      </c>
      <c r="E64" s="5">
        <v>614158356</v>
      </c>
      <c r="F64" s="5">
        <v>922242372</v>
      </c>
      <c r="G64" s="5">
        <v>230602121</v>
      </c>
      <c r="I64" s="5">
        <v>2842389041</v>
      </c>
      <c r="J64" s="5">
        <v>2987206788</v>
      </c>
      <c r="K64" s="5">
        <v>6482633805</v>
      </c>
      <c r="L64" s="5">
        <v>7488223107</v>
      </c>
      <c r="M64" s="5">
        <v>-6601308573</v>
      </c>
      <c r="N64" s="5">
        <v>-247744061</v>
      </c>
      <c r="O64" s="5">
        <v>-4810189849</v>
      </c>
      <c r="P64" s="5">
        <v>-18629390</v>
      </c>
      <c r="Q64" s="5">
        <v>-670264147</v>
      </c>
      <c r="R64" s="5">
        <v>709632544</v>
      </c>
      <c r="S64" s="5">
        <v>17680687</v>
      </c>
      <c r="T64" s="5">
        <v>90000000</v>
      </c>
      <c r="U64" s="5">
        <v>492000000</v>
      </c>
      <c r="V64" s="5">
        <v>707000000</v>
      </c>
    </row>
    <row r="65" spans="2:22" ht="15.5" x14ac:dyDescent="0.35">
      <c r="C65" t="s">
        <v>97</v>
      </c>
      <c r="D65" s="5">
        <v>-25607421784</v>
      </c>
      <c r="E65" s="5">
        <v>7777681619</v>
      </c>
      <c r="F65" s="5">
        <v>-14673442417</v>
      </c>
      <c r="G65" s="5">
        <v>-39365756514</v>
      </c>
      <c r="I65" s="5">
        <v>-72138509299</v>
      </c>
      <c r="J65" s="5">
        <v>-110583911231</v>
      </c>
      <c r="K65" s="5">
        <v>-103169920543</v>
      </c>
      <c r="L65" s="5">
        <v>-151887240429</v>
      </c>
      <c r="M65" s="5">
        <v>24989173735</v>
      </c>
      <c r="N65" s="5">
        <v>-74614721094</v>
      </c>
      <c r="O65" s="5">
        <v>192416660759</v>
      </c>
      <c r="P65" s="5">
        <v>-35641337818</v>
      </c>
      <c r="Q65" s="5">
        <v>-45842222456</v>
      </c>
      <c r="R65" s="5">
        <v>-19769003304</v>
      </c>
      <c r="S65" s="5">
        <v>-91084195634</v>
      </c>
      <c r="T65" s="5">
        <v>-48798000000</v>
      </c>
      <c r="U65" s="5">
        <v>-41451000000</v>
      </c>
      <c r="V65" s="5">
        <v>-34681000000</v>
      </c>
    </row>
    <row r="66" spans="2:22" ht="15.5" x14ac:dyDescent="0.35">
      <c r="C66" t="s">
        <v>28</v>
      </c>
      <c r="D66" s="5">
        <v>61610010856</v>
      </c>
      <c r="E66" s="5">
        <v>71227449238</v>
      </c>
      <c r="F66" s="5">
        <v>35591726356</v>
      </c>
      <c r="G66" s="5">
        <v>14059717190</v>
      </c>
      <c r="I66" s="5">
        <v>158354361854</v>
      </c>
      <c r="J66" s="5">
        <v>106847938057</v>
      </c>
      <c r="K66" s="5">
        <v>113653044617</v>
      </c>
      <c r="L66" s="5">
        <v>-917093919073</v>
      </c>
      <c r="M66" s="5">
        <v>127135975585</v>
      </c>
      <c r="N66" s="5">
        <v>135159940052</v>
      </c>
      <c r="O66" s="5">
        <v>636096776179</v>
      </c>
      <c r="P66" s="5">
        <v>200385373873</v>
      </c>
      <c r="Q66" s="5">
        <v>140964951060</v>
      </c>
      <c r="R66" s="5">
        <v>219312978691</v>
      </c>
      <c r="S66" s="5">
        <v>336974242532</v>
      </c>
      <c r="T66" s="5">
        <v>137528000000</v>
      </c>
      <c r="U66" s="5">
        <v>77493000000</v>
      </c>
      <c r="V66" s="5">
        <v>39158000000</v>
      </c>
    </row>
    <row r="67" spans="2:22" ht="15.5" x14ac:dyDescent="0.35">
      <c r="C67" t="s">
        <v>27</v>
      </c>
      <c r="D67" s="5">
        <v>2481668141</v>
      </c>
      <c r="E67" s="5">
        <v>-22868391572</v>
      </c>
      <c r="F67" s="5">
        <v>-13355712299</v>
      </c>
      <c r="G67" s="5">
        <v>1499910731</v>
      </c>
      <c r="I67" s="5">
        <v>-32426687602</v>
      </c>
      <c r="J67" s="5">
        <v>-17931435464</v>
      </c>
      <c r="K67" s="5">
        <v>-36406350038</v>
      </c>
      <c r="L67" s="5">
        <v>-33195054865</v>
      </c>
      <c r="M67" s="5">
        <v>-26486437355</v>
      </c>
      <c r="N67" s="5">
        <v>-21494720414</v>
      </c>
      <c r="O67" s="5">
        <v>-120493436530</v>
      </c>
      <c r="P67" s="5">
        <v>-50269328831</v>
      </c>
      <c r="Q67" s="5">
        <v>-31268949262</v>
      </c>
      <c r="R67" s="5">
        <v>-38202824881</v>
      </c>
      <c r="S67" s="5">
        <v>-73943129784</v>
      </c>
      <c r="T67" s="5">
        <v>-34273000000</v>
      </c>
      <c r="U67" s="5">
        <v>-19037000000</v>
      </c>
      <c r="V67" s="5">
        <v>-12900000000</v>
      </c>
    </row>
    <row r="68" spans="2:22" ht="15.5" x14ac:dyDescent="0.35">
      <c r="C68" t="s">
        <v>101</v>
      </c>
      <c r="D68" s="5">
        <v>64091678997</v>
      </c>
      <c r="E68" s="5">
        <v>48359057666</v>
      </c>
      <c r="F68" s="5">
        <v>22236014057</v>
      </c>
      <c r="G68" s="5">
        <v>15559627921</v>
      </c>
      <c r="I68" s="5">
        <v>125927674252</v>
      </c>
      <c r="J68" s="5">
        <v>88916502593</v>
      </c>
      <c r="K68" s="5">
        <v>77246694579</v>
      </c>
      <c r="L68" s="5">
        <v>-950288973938</v>
      </c>
      <c r="M68" s="5">
        <v>100649538230</v>
      </c>
      <c r="N68" s="5">
        <v>113665219638</v>
      </c>
      <c r="O68" s="5">
        <v>515603339649</v>
      </c>
      <c r="P68" s="5">
        <v>150116045042</v>
      </c>
      <c r="Q68" s="5">
        <v>109696001798</v>
      </c>
      <c r="R68" s="5">
        <v>181110153810</v>
      </c>
      <c r="S68" s="5">
        <v>263031112748</v>
      </c>
      <c r="T68" s="5">
        <v>103255000000</v>
      </c>
      <c r="U68" s="5">
        <v>58456000000</v>
      </c>
      <c r="V68" s="5">
        <v>26258000000</v>
      </c>
    </row>
    <row r="69" spans="2:22" ht="15.5" x14ac:dyDescent="0.35">
      <c r="C69" t="s">
        <v>103</v>
      </c>
      <c r="T69" s="5">
        <v>905000000</v>
      </c>
      <c r="U69" s="5">
        <v>-7301000000</v>
      </c>
      <c r="V69" s="5">
        <v>5286000000</v>
      </c>
    </row>
    <row r="70" spans="2:22" ht="15.5" x14ac:dyDescent="0.35">
      <c r="C70" t="s">
        <v>104</v>
      </c>
      <c r="D70" s="5">
        <v>64091678997</v>
      </c>
      <c r="E70" s="5">
        <v>48359057666</v>
      </c>
      <c r="F70" s="5">
        <v>22236014057</v>
      </c>
      <c r="G70" s="5">
        <v>15559627921</v>
      </c>
      <c r="I70" s="5">
        <v>125927674252</v>
      </c>
      <c r="J70" s="5">
        <v>88916502593</v>
      </c>
      <c r="K70" s="5">
        <v>77246694579</v>
      </c>
      <c r="L70" s="5">
        <v>-950288973938</v>
      </c>
      <c r="M70" s="5">
        <v>100649538230</v>
      </c>
      <c r="N70" s="5">
        <v>113665219638</v>
      </c>
      <c r="O70" s="5">
        <v>515603339649</v>
      </c>
      <c r="P70" s="5">
        <v>150116045042</v>
      </c>
      <c r="Q70" s="5">
        <v>109696001798</v>
      </c>
      <c r="R70" s="5">
        <v>181110153810</v>
      </c>
      <c r="S70" s="5">
        <v>263031112748</v>
      </c>
      <c r="T70" s="5">
        <v>104160000000</v>
      </c>
      <c r="U70" s="5">
        <v>51155000000</v>
      </c>
      <c r="V70" s="5">
        <v>31544000000</v>
      </c>
    </row>
    <row r="71" spans="2:22" ht="15.5" x14ac:dyDescent="0.35">
      <c r="C71" t="s">
        <v>105</v>
      </c>
      <c r="D71" s="5">
        <v>-81361042</v>
      </c>
      <c r="E71" s="5">
        <v>9372258000</v>
      </c>
      <c r="F71" s="5">
        <v>2061829956</v>
      </c>
      <c r="G71" s="5">
        <v>-269726639</v>
      </c>
      <c r="I71" s="5">
        <v>16166136079</v>
      </c>
      <c r="J71" s="5">
        <v>45516559545</v>
      </c>
      <c r="K71" s="5">
        <v>8675662850</v>
      </c>
      <c r="L71" s="5">
        <v>3577026026</v>
      </c>
      <c r="M71" s="5">
        <v>21752071020</v>
      </c>
      <c r="N71" s="5">
        <v>-2760271348</v>
      </c>
      <c r="O71" s="5">
        <v>18437088448</v>
      </c>
      <c r="P71" s="5">
        <v>28909631745</v>
      </c>
      <c r="Q71" s="5">
        <v>11433835777</v>
      </c>
      <c r="R71" s="5">
        <v>26040213019</v>
      </c>
      <c r="S71" s="5">
        <v>54795179275</v>
      </c>
      <c r="T71" s="5">
        <v>97405000000</v>
      </c>
      <c r="U71" s="5">
        <v>151122000000</v>
      </c>
      <c r="V71" s="5">
        <v>177885000000</v>
      </c>
    </row>
    <row r="72" spans="2:22" ht="15.5" x14ac:dyDescent="0.35">
      <c r="C72" t="s">
        <v>107</v>
      </c>
      <c r="D72" s="5">
        <v>64010317955</v>
      </c>
      <c r="E72" s="5">
        <v>57731315666</v>
      </c>
      <c r="F72" s="5">
        <v>24297844013</v>
      </c>
      <c r="G72" s="5">
        <v>15289901282</v>
      </c>
      <c r="I72" s="5">
        <v>142093810331</v>
      </c>
      <c r="J72" s="5">
        <v>134433062138</v>
      </c>
      <c r="K72" s="5">
        <v>85922357429</v>
      </c>
      <c r="L72" s="5">
        <v>-946711947912</v>
      </c>
      <c r="M72" s="5">
        <v>122401609250</v>
      </c>
      <c r="N72" s="5">
        <v>110904948290</v>
      </c>
      <c r="O72" s="5">
        <v>534040428097</v>
      </c>
      <c r="P72" s="5">
        <v>179025676787</v>
      </c>
      <c r="Q72" s="5">
        <v>121129837575</v>
      </c>
      <c r="R72" s="5">
        <v>207150366829</v>
      </c>
      <c r="S72" s="5">
        <v>317826292023</v>
      </c>
      <c r="T72" s="5">
        <v>204550000000</v>
      </c>
      <c r="U72" s="5">
        <v>195615000000</v>
      </c>
      <c r="V72" s="5">
        <v>186100000000</v>
      </c>
    </row>
    <row r="73" spans="2:22" ht="15.5" x14ac:dyDescent="0.35">
      <c r="C73" t="s">
        <v>108</v>
      </c>
      <c r="D73" s="5">
        <v>64091678997</v>
      </c>
      <c r="E73" s="5">
        <v>48359057666</v>
      </c>
      <c r="F73" s="5">
        <v>22236014057</v>
      </c>
      <c r="G73" s="5">
        <v>15559627921</v>
      </c>
      <c r="I73" s="5">
        <v>125927674252</v>
      </c>
      <c r="J73" s="5">
        <v>88916502593</v>
      </c>
      <c r="K73" s="5">
        <v>77246694579</v>
      </c>
      <c r="L73" s="5">
        <v>-950288973938</v>
      </c>
      <c r="M73" s="5">
        <v>100649538230</v>
      </c>
      <c r="N73" s="5">
        <v>113665219638</v>
      </c>
      <c r="O73" s="5">
        <v>515603339649</v>
      </c>
      <c r="P73" s="5">
        <v>150116045042</v>
      </c>
      <c r="Q73" s="5">
        <v>109696001798</v>
      </c>
      <c r="R73" s="5">
        <v>181110153810</v>
      </c>
      <c r="S73" s="5">
        <v>263031112748</v>
      </c>
      <c r="T73" s="5">
        <v>104160000000</v>
      </c>
      <c r="U73" s="5">
        <v>51155000000</v>
      </c>
      <c r="V73" s="5">
        <v>31544000000</v>
      </c>
    </row>
    <row r="74" spans="2:22" ht="15.5" x14ac:dyDescent="0.35">
      <c r="C74" t="s">
        <v>7</v>
      </c>
      <c r="D74" s="5">
        <v>62931134819</v>
      </c>
      <c r="E74" s="5">
        <v>57117157310</v>
      </c>
      <c r="F74" s="5">
        <v>23375601641</v>
      </c>
      <c r="G74" s="5">
        <v>15059299161</v>
      </c>
      <c r="I74" s="5">
        <v>139251421290</v>
      </c>
      <c r="J74" s="5">
        <v>131445855350</v>
      </c>
      <c r="K74" s="5">
        <v>79439723624</v>
      </c>
      <c r="L74" s="5">
        <v>-954200171019</v>
      </c>
      <c r="M74" s="5">
        <v>129002917823</v>
      </c>
      <c r="N74" s="5">
        <v>111152692351</v>
      </c>
      <c r="O74" s="5">
        <v>538850617946</v>
      </c>
      <c r="P74" s="5">
        <v>179044306177</v>
      </c>
      <c r="Q74" s="5">
        <v>121800101722</v>
      </c>
      <c r="R74" s="5">
        <v>206440734285</v>
      </c>
      <c r="S74" s="5">
        <v>317808611336</v>
      </c>
      <c r="T74" s="5">
        <v>204460000000</v>
      </c>
      <c r="U74" s="5">
        <v>195123000000</v>
      </c>
      <c r="V74" s="5">
        <v>185393000000</v>
      </c>
    </row>
    <row r="75" spans="2:22" ht="15.5" x14ac:dyDescent="0.35">
      <c r="C75" t="s">
        <v>110</v>
      </c>
      <c r="D75" s="5">
        <v>64091678997</v>
      </c>
      <c r="E75" s="5">
        <v>48359057666</v>
      </c>
      <c r="F75" s="5">
        <v>22236014057</v>
      </c>
      <c r="G75" s="5">
        <v>15559627921</v>
      </c>
      <c r="I75" s="5">
        <v>125927674252</v>
      </c>
      <c r="J75" s="5">
        <v>88916502593</v>
      </c>
      <c r="K75" s="5">
        <v>77246694579</v>
      </c>
      <c r="L75" s="5">
        <v>-950288973938</v>
      </c>
      <c r="M75" s="5">
        <v>100649538230</v>
      </c>
      <c r="N75" s="5">
        <v>113665219638</v>
      </c>
      <c r="O75" s="5">
        <v>515603339649</v>
      </c>
      <c r="P75" s="5">
        <v>150116045042</v>
      </c>
      <c r="Q75" s="5">
        <v>109696001798</v>
      </c>
      <c r="R75" s="5">
        <v>181110153810</v>
      </c>
      <c r="S75" s="5">
        <v>263031112748</v>
      </c>
      <c r="T75" s="5">
        <v>104160000000</v>
      </c>
      <c r="U75" s="5">
        <v>51155000000</v>
      </c>
      <c r="V75" s="5">
        <v>31544000000</v>
      </c>
    </row>
    <row r="76" spans="2:22" ht="15.5" x14ac:dyDescent="0.35">
      <c r="C76" t="s">
        <v>111</v>
      </c>
      <c r="D76" s="5">
        <v>64010317955</v>
      </c>
      <c r="E76" s="5">
        <v>57731315666</v>
      </c>
      <c r="F76" s="5">
        <v>24297844013</v>
      </c>
      <c r="G76" s="5">
        <v>15289901282</v>
      </c>
      <c r="I76" s="5">
        <v>142093810331</v>
      </c>
      <c r="J76" s="5">
        <v>134433062138</v>
      </c>
      <c r="K76" s="5">
        <v>85922357429</v>
      </c>
      <c r="L76" s="5">
        <v>-946711947912</v>
      </c>
      <c r="M76" s="5">
        <v>122401609250</v>
      </c>
      <c r="N76" s="5">
        <v>110904948290</v>
      </c>
      <c r="O76" s="5">
        <v>534040428097</v>
      </c>
      <c r="P76" s="5">
        <v>179025676787</v>
      </c>
      <c r="Q76" s="5">
        <v>121129837575</v>
      </c>
      <c r="R76" s="5">
        <v>207150366829</v>
      </c>
      <c r="S76" s="5">
        <v>317826292023</v>
      </c>
      <c r="T76" s="5">
        <v>204550000000</v>
      </c>
      <c r="U76" s="5">
        <v>195615000000</v>
      </c>
      <c r="V76" s="5">
        <v>186100000000</v>
      </c>
    </row>
    <row r="77" spans="2:22" ht="15.5" x14ac:dyDescent="0.35">
      <c r="C77" t="s">
        <v>112</v>
      </c>
      <c r="D77" s="5">
        <v>64010317955</v>
      </c>
      <c r="E77" s="5">
        <v>57731315666</v>
      </c>
      <c r="F77" s="5">
        <v>24297844013</v>
      </c>
      <c r="G77" s="5">
        <v>15289901282</v>
      </c>
      <c r="I77" s="5">
        <v>142093810331</v>
      </c>
      <c r="J77" s="5">
        <v>134433062138</v>
      </c>
      <c r="K77" s="5">
        <v>85922357429</v>
      </c>
      <c r="L77" s="5">
        <v>-946711947912</v>
      </c>
      <c r="M77" s="5">
        <v>122401609250</v>
      </c>
      <c r="N77" s="5">
        <v>110904948290</v>
      </c>
      <c r="O77" s="5">
        <v>534040428097</v>
      </c>
      <c r="P77" s="5">
        <v>179025676787</v>
      </c>
      <c r="Q77" s="5">
        <v>121129837575</v>
      </c>
      <c r="R77" s="5">
        <v>207150366829</v>
      </c>
      <c r="S77" s="5">
        <v>317826292023</v>
      </c>
      <c r="T77" s="5">
        <v>204550000000</v>
      </c>
      <c r="U77" s="5">
        <v>195615000000</v>
      </c>
      <c r="V77" s="5">
        <v>186100000000</v>
      </c>
    </row>
    <row r="79" spans="2:22" ht="15.5" x14ac:dyDescent="0.35">
      <c r="B79" t="s">
        <v>113</v>
      </c>
      <c r="C79" t="s">
        <v>114</v>
      </c>
    </row>
    <row r="80" spans="2:22" ht="15.5" x14ac:dyDescent="0.35">
      <c r="C80" t="s">
        <v>115</v>
      </c>
    </row>
    <row r="81" spans="3:22" ht="15.5" x14ac:dyDescent="0.35">
      <c r="C81" t="s">
        <v>19</v>
      </c>
      <c r="D81" s="5">
        <v>142393990678</v>
      </c>
      <c r="E81" s="5">
        <v>123750705636</v>
      </c>
      <c r="F81" s="5">
        <v>115044597706</v>
      </c>
      <c r="G81" s="5">
        <v>154958463687</v>
      </c>
      <c r="I81" s="5">
        <v>123750705636</v>
      </c>
      <c r="J81" s="5">
        <v>121213419883</v>
      </c>
      <c r="K81" s="5">
        <v>166445607635</v>
      </c>
      <c r="L81" s="5">
        <v>194557791747</v>
      </c>
      <c r="M81" s="5">
        <v>203875569354</v>
      </c>
      <c r="N81" s="5">
        <v>183991601440</v>
      </c>
      <c r="O81" s="5">
        <v>267677121921</v>
      </c>
      <c r="P81" s="5">
        <v>239772575877</v>
      </c>
      <c r="Q81" s="5">
        <v>350224744236</v>
      </c>
      <c r="R81" s="5">
        <v>376655296337</v>
      </c>
      <c r="S81" s="5">
        <v>665988250372</v>
      </c>
      <c r="T81" s="5">
        <v>44354000000</v>
      </c>
      <c r="U81" s="5">
        <v>62869000000</v>
      </c>
      <c r="V81" s="5">
        <v>9465000000</v>
      </c>
    </row>
    <row r="82" spans="3:22" ht="15.5" x14ac:dyDescent="0.35">
      <c r="C82" t="s">
        <v>341</v>
      </c>
      <c r="P82" s="5">
        <v>131833381337</v>
      </c>
      <c r="Q82" s="5">
        <v>124984149494</v>
      </c>
      <c r="R82" s="5">
        <v>117502807126</v>
      </c>
      <c r="S82" s="5">
        <v>110028847838</v>
      </c>
    </row>
    <row r="83" spans="3:22" ht="15.5" x14ac:dyDescent="0.35">
      <c r="C83" t="s">
        <v>116</v>
      </c>
      <c r="D83" s="5">
        <v>1090937959737</v>
      </c>
      <c r="E83" s="5">
        <v>975908218901</v>
      </c>
      <c r="F83" s="5">
        <v>876143249855</v>
      </c>
      <c r="G83" s="5">
        <v>938947456450</v>
      </c>
      <c r="I83" s="5">
        <v>975908218901</v>
      </c>
      <c r="J83" s="5">
        <v>911247879301</v>
      </c>
      <c r="K83" s="5">
        <v>948855900737</v>
      </c>
      <c r="L83" s="5">
        <v>866536673058</v>
      </c>
      <c r="M83" s="5">
        <v>1457629402611</v>
      </c>
      <c r="N83" s="5">
        <v>1428552938541</v>
      </c>
      <c r="O83" s="5">
        <v>1369763734522</v>
      </c>
      <c r="P83" s="5">
        <v>967561118359</v>
      </c>
      <c r="Q83" s="5">
        <v>820333562486</v>
      </c>
      <c r="R83" s="5">
        <v>863423500403</v>
      </c>
      <c r="S83" s="5">
        <v>924165164856</v>
      </c>
      <c r="T83" s="5">
        <v>445839000000</v>
      </c>
      <c r="U83" s="5">
        <v>301937000000</v>
      </c>
      <c r="V83" s="5">
        <v>281867000000</v>
      </c>
    </row>
    <row r="84" spans="3:22" ht="15.5" x14ac:dyDescent="0.35">
      <c r="C84" t="s">
        <v>118</v>
      </c>
      <c r="D84" s="5">
        <v>9853462634</v>
      </c>
      <c r="E84" s="5">
        <v>19063204783</v>
      </c>
      <c r="F84" s="5">
        <v>10723756241</v>
      </c>
      <c r="G84" s="5">
        <v>18291036585</v>
      </c>
      <c r="I84" s="5">
        <v>19063204783</v>
      </c>
      <c r="J84" s="5">
        <v>11819044240</v>
      </c>
      <c r="K84" s="5">
        <v>6566008964</v>
      </c>
      <c r="L84" s="5">
        <v>28025683697</v>
      </c>
    </row>
    <row r="85" spans="3:22" ht="15.5" x14ac:dyDescent="0.35">
      <c r="C85" t="s">
        <v>117</v>
      </c>
      <c r="E85" s="5">
        <v>7509414354</v>
      </c>
      <c r="I85" s="5">
        <v>7509414354</v>
      </c>
      <c r="J85" s="5">
        <v>7433562319</v>
      </c>
      <c r="L85" s="5">
        <v>267054535</v>
      </c>
    </row>
    <row r="86" spans="3:22" ht="15.5" x14ac:dyDescent="0.35">
      <c r="C86" t="s">
        <v>119</v>
      </c>
      <c r="D86" s="5">
        <v>1090937959737</v>
      </c>
      <c r="E86" s="5">
        <v>975908218901</v>
      </c>
      <c r="F86" s="5">
        <v>876143249855</v>
      </c>
      <c r="G86" s="5">
        <v>938947456450</v>
      </c>
      <c r="I86" s="5">
        <v>975908218901</v>
      </c>
      <c r="J86" s="5">
        <v>911247879301</v>
      </c>
      <c r="K86" s="5">
        <v>948855900737</v>
      </c>
      <c r="L86" s="5">
        <v>866536673058</v>
      </c>
      <c r="M86" s="5">
        <v>1457629402611</v>
      </c>
      <c r="N86" s="5">
        <v>1428552938541</v>
      </c>
      <c r="O86" s="5">
        <v>1369763734522</v>
      </c>
      <c r="P86" s="5">
        <v>967561118359</v>
      </c>
      <c r="Q86" s="5">
        <v>820333562486</v>
      </c>
      <c r="R86" s="5">
        <v>863423500403</v>
      </c>
      <c r="S86" s="5">
        <v>924165164856</v>
      </c>
      <c r="T86" s="5">
        <v>445839000000</v>
      </c>
      <c r="U86" s="5">
        <v>301937000000</v>
      </c>
      <c r="V86" s="5">
        <v>281867000000</v>
      </c>
    </row>
    <row r="87" spans="3:22" ht="15.5" x14ac:dyDescent="0.35">
      <c r="C87" t="s">
        <v>120</v>
      </c>
      <c r="D87" s="5">
        <v>6720729703</v>
      </c>
      <c r="E87" s="5">
        <v>10157588459</v>
      </c>
      <c r="F87" s="5">
        <v>6921367295</v>
      </c>
      <c r="G87" s="5">
        <v>6978514894</v>
      </c>
      <c r="I87" s="5">
        <v>10157588459</v>
      </c>
      <c r="J87" s="5">
        <v>12620258760</v>
      </c>
      <c r="K87" s="5">
        <v>18335108940</v>
      </c>
      <c r="L87" s="5">
        <v>8116379357</v>
      </c>
      <c r="M87" s="5">
        <v>12446503437</v>
      </c>
      <c r="N87" s="5">
        <v>145068638530</v>
      </c>
      <c r="O87" s="5">
        <v>55341961569</v>
      </c>
      <c r="P87" s="5">
        <v>55603969418</v>
      </c>
      <c r="Q87" s="5">
        <v>50660404836</v>
      </c>
      <c r="R87" s="5">
        <v>67583898644</v>
      </c>
      <c r="S87" s="5">
        <v>7840008557</v>
      </c>
      <c r="T87" s="5">
        <v>6793000000</v>
      </c>
      <c r="U87" s="5">
        <v>4470000000</v>
      </c>
      <c r="V87" s="5">
        <v>1878000000</v>
      </c>
    </row>
    <row r="88" spans="3:22" ht="15.5" x14ac:dyDescent="0.35">
      <c r="C88" t="s">
        <v>122</v>
      </c>
      <c r="D88" s="5">
        <v>367503115019</v>
      </c>
      <c r="E88" s="5">
        <v>380792234550</v>
      </c>
      <c r="F88" s="5">
        <v>461495506968</v>
      </c>
      <c r="G88" s="5">
        <v>465369417356</v>
      </c>
      <c r="I88" s="5">
        <v>380792234550</v>
      </c>
      <c r="J88" s="5">
        <v>464487571898</v>
      </c>
      <c r="K88" s="5">
        <v>438182775782</v>
      </c>
      <c r="L88" s="5">
        <v>450043863595</v>
      </c>
      <c r="M88" s="5">
        <v>605667466852</v>
      </c>
      <c r="N88" s="5">
        <v>690323890776</v>
      </c>
      <c r="O88" s="5">
        <v>557080008368</v>
      </c>
      <c r="P88" s="5">
        <v>519237523369</v>
      </c>
      <c r="Q88" s="5">
        <v>384646010207</v>
      </c>
      <c r="R88" s="5">
        <v>410137896311</v>
      </c>
      <c r="S88" s="5">
        <v>343075067180</v>
      </c>
      <c r="T88" s="5">
        <v>329937000000</v>
      </c>
      <c r="U88" s="5">
        <v>217693000000</v>
      </c>
      <c r="V88" s="5">
        <v>193649000000</v>
      </c>
    </row>
    <row r="89" spans="3:22" ht="15.5" x14ac:dyDescent="0.35">
      <c r="C89" t="s">
        <v>91</v>
      </c>
      <c r="D89" s="5">
        <v>365401961968</v>
      </c>
      <c r="E89" s="5">
        <v>365483323010</v>
      </c>
      <c r="F89" s="5">
        <v>354121589294</v>
      </c>
      <c r="G89" s="5">
        <v>352059759338</v>
      </c>
      <c r="I89" s="5">
        <v>365483323010</v>
      </c>
      <c r="J89" s="5">
        <v>347327711215</v>
      </c>
      <c r="K89" s="5">
        <v>323655909337</v>
      </c>
      <c r="L89" s="5">
        <v>384989067289</v>
      </c>
      <c r="M89" s="5">
        <v>568695980729</v>
      </c>
      <c r="N89" s="5">
        <v>556245430412</v>
      </c>
      <c r="O89" s="5">
        <v>542952097079</v>
      </c>
      <c r="P89" s="5">
        <v>517566434508</v>
      </c>
      <c r="Q89" s="5">
        <v>494099975624</v>
      </c>
      <c r="R89" s="5">
        <v>478740045334</v>
      </c>
      <c r="S89" s="5">
        <v>457364719547</v>
      </c>
      <c r="T89" s="5">
        <v>408026000000</v>
      </c>
      <c r="U89" s="5">
        <v>264949000000</v>
      </c>
      <c r="V89" s="5">
        <v>144092000000</v>
      </c>
    </row>
    <row r="90" spans="3:22" ht="15.5" x14ac:dyDescent="0.35">
      <c r="C90" t="s">
        <v>123</v>
      </c>
      <c r="D90" s="5">
        <v>1743503016385</v>
      </c>
      <c r="E90" s="5">
        <v>1580518372551</v>
      </c>
      <c r="F90" s="5">
        <v>1575809521222</v>
      </c>
      <c r="G90" s="5">
        <v>1696797900941</v>
      </c>
      <c r="I90" s="5">
        <v>1580518372551</v>
      </c>
      <c r="J90" s="5">
        <v>1627935460419</v>
      </c>
      <c r="K90" s="5">
        <v>1735117266203</v>
      </c>
      <c r="L90" s="5">
        <v>1688505201652</v>
      </c>
      <c r="M90" s="5">
        <v>2397707580261</v>
      </c>
      <c r="N90" s="5">
        <v>2562184889015</v>
      </c>
      <c r="O90" s="5">
        <v>2335039563811</v>
      </c>
      <c r="P90" s="5">
        <v>1975979249304</v>
      </c>
      <c r="Q90" s="5">
        <v>1795404979854</v>
      </c>
      <c r="R90" s="5">
        <v>1876157549127</v>
      </c>
      <c r="S90" s="5">
        <v>2089896826583</v>
      </c>
      <c r="T90" s="5">
        <v>888634000000</v>
      </c>
      <c r="U90" s="5">
        <v>639823000000</v>
      </c>
      <c r="V90" s="5">
        <v>513287000000</v>
      </c>
    </row>
    <row r="91" spans="3:22" ht="15.5" x14ac:dyDescent="0.35">
      <c r="C91" t="s">
        <v>124</v>
      </c>
    </row>
    <row r="92" spans="3:22" ht="15.5" x14ac:dyDescent="0.35">
      <c r="C92" t="s">
        <v>128</v>
      </c>
      <c r="D92" s="5">
        <v>11562091496</v>
      </c>
      <c r="E92" s="5">
        <v>11503393446</v>
      </c>
      <c r="F92" s="5">
        <v>11626147005</v>
      </c>
      <c r="G92" s="5">
        <v>11759966049</v>
      </c>
      <c r="I92" s="5">
        <v>11503393446</v>
      </c>
      <c r="J92" s="5">
        <v>11557738325</v>
      </c>
      <c r="K92" s="5">
        <v>50000000</v>
      </c>
      <c r="O92" s="5">
        <v>2527690648</v>
      </c>
      <c r="P92" s="5">
        <v>22670230449</v>
      </c>
      <c r="Q92" s="5">
        <v>31032813938</v>
      </c>
      <c r="R92" s="5">
        <v>35585833043</v>
      </c>
      <c r="S92" s="5">
        <v>32305583364</v>
      </c>
      <c r="T92" s="5">
        <v>42925000000</v>
      </c>
      <c r="U92" s="5">
        <v>44550000000</v>
      </c>
      <c r="V92" s="5">
        <v>2996000000</v>
      </c>
    </row>
    <row r="93" spans="3:22" ht="15.5" x14ac:dyDescent="0.35">
      <c r="C93" t="s">
        <v>126</v>
      </c>
      <c r="D93" s="5">
        <v>2590417907774</v>
      </c>
      <c r="E93" s="5">
        <v>2593636886746</v>
      </c>
      <c r="F93" s="5">
        <v>2668545983116</v>
      </c>
      <c r="G93" s="5">
        <v>2660028264121</v>
      </c>
      <c r="I93" s="5">
        <v>2593636886746</v>
      </c>
      <c r="J93" s="5">
        <v>2627599244340</v>
      </c>
      <c r="K93" s="5">
        <v>2650253345522</v>
      </c>
      <c r="L93" s="5">
        <v>2674980660674</v>
      </c>
      <c r="M93" s="5">
        <v>2567544579678</v>
      </c>
      <c r="N93" s="5">
        <v>2340811522787</v>
      </c>
      <c r="O93" s="5">
        <v>2159772086658</v>
      </c>
      <c r="P93" s="5">
        <v>1423720979453</v>
      </c>
      <c r="Q93" s="5">
        <v>1247283242755</v>
      </c>
      <c r="R93" s="5">
        <v>1222356238771</v>
      </c>
      <c r="S93" s="5">
        <v>1007344773034</v>
      </c>
      <c r="T93" s="5">
        <v>870052000000</v>
      </c>
      <c r="U93" s="5">
        <v>618304000000</v>
      </c>
      <c r="V93" s="5">
        <v>444097000000</v>
      </c>
    </row>
    <row r="94" spans="3:22" ht="15.5" x14ac:dyDescent="0.35">
      <c r="C94" t="s">
        <v>127</v>
      </c>
      <c r="D94" s="5">
        <v>88205000000</v>
      </c>
      <c r="E94" s="5">
        <v>88205000000</v>
      </c>
      <c r="F94" s="5">
        <v>5535000000</v>
      </c>
      <c r="G94" s="5">
        <v>5535000000</v>
      </c>
      <c r="I94" s="5">
        <v>88205000000</v>
      </c>
      <c r="J94" s="5">
        <v>5535000000</v>
      </c>
      <c r="K94" s="5">
        <v>5520000000</v>
      </c>
      <c r="L94" s="5">
        <v>5517000000</v>
      </c>
      <c r="M94" s="5">
        <v>5517000000</v>
      </c>
    </row>
    <row r="95" spans="3:22" ht="15.5" x14ac:dyDescent="0.35">
      <c r="C95" t="s">
        <v>129</v>
      </c>
      <c r="D95" s="5">
        <v>78989895555</v>
      </c>
      <c r="E95" s="5">
        <v>77813769553</v>
      </c>
      <c r="F95" s="5">
        <v>80889322194</v>
      </c>
      <c r="G95" s="5">
        <v>81179952747</v>
      </c>
      <c r="I95" s="5">
        <v>77813769553</v>
      </c>
      <c r="J95" s="5">
        <v>84562135995</v>
      </c>
      <c r="K95" s="5">
        <v>93633540031</v>
      </c>
      <c r="L95" s="5">
        <v>97874895740</v>
      </c>
      <c r="M95" s="5">
        <v>102817345844</v>
      </c>
    </row>
    <row r="96" spans="3:22" ht="15.5" x14ac:dyDescent="0.35">
      <c r="C96" t="s">
        <v>125</v>
      </c>
      <c r="D96" s="5">
        <v>31193206765</v>
      </c>
      <c r="E96" s="5">
        <v>31618084415</v>
      </c>
      <c r="F96" s="5">
        <v>51788721956</v>
      </c>
      <c r="G96" s="5">
        <v>53408118723</v>
      </c>
      <c r="I96" s="5">
        <v>31618084415</v>
      </c>
      <c r="J96" s="5">
        <v>54238451059</v>
      </c>
      <c r="K96" s="5">
        <v>57898866358</v>
      </c>
      <c r="L96" s="5">
        <v>74764970943</v>
      </c>
      <c r="M96" s="5">
        <v>97027287144</v>
      </c>
      <c r="N96" s="5">
        <v>101078601534</v>
      </c>
      <c r="O96" s="5">
        <v>68906238776</v>
      </c>
      <c r="P96" s="5">
        <v>66120709273</v>
      </c>
      <c r="Q96" s="5">
        <v>48685083046</v>
      </c>
      <c r="R96" s="5">
        <v>25490921251</v>
      </c>
      <c r="S96" s="5">
        <v>7606395199</v>
      </c>
      <c r="T96" s="5">
        <v>6395000000</v>
      </c>
      <c r="U96" s="5">
        <v>8603000000</v>
      </c>
      <c r="V96" s="5">
        <v>8186000000</v>
      </c>
    </row>
    <row r="97" spans="3:22" ht="15.5" x14ac:dyDescent="0.35">
      <c r="C97" t="s">
        <v>380</v>
      </c>
      <c r="V97" s="5">
        <v>4221000000</v>
      </c>
    </row>
    <row r="98" spans="3:22" ht="15.5" x14ac:dyDescent="0.35">
      <c r="C98" t="s">
        <v>130</v>
      </c>
      <c r="D98" s="5">
        <v>2879249989300</v>
      </c>
      <c r="E98" s="5">
        <v>2888005890403</v>
      </c>
      <c r="F98" s="5">
        <v>2886715946597</v>
      </c>
      <c r="G98" s="5">
        <v>2883832055101</v>
      </c>
      <c r="I98" s="5">
        <v>2888005890403</v>
      </c>
      <c r="J98" s="5">
        <v>2873450370349</v>
      </c>
      <c r="K98" s="5">
        <v>2911261551599</v>
      </c>
      <c r="L98" s="5">
        <v>2987866843443</v>
      </c>
      <c r="M98" s="5">
        <v>2949092578791</v>
      </c>
      <c r="N98" s="5">
        <v>2693174266016</v>
      </c>
      <c r="O98" s="5">
        <v>2360725395072</v>
      </c>
      <c r="P98" s="5">
        <v>1616184956104</v>
      </c>
      <c r="Q98" s="5">
        <v>1442190239420</v>
      </c>
      <c r="R98" s="5">
        <v>1408346875231</v>
      </c>
      <c r="S98" s="5">
        <v>1121337831987</v>
      </c>
      <c r="T98" s="5">
        <v>974747000000</v>
      </c>
      <c r="U98" s="5">
        <v>685157000000</v>
      </c>
      <c r="V98" s="5">
        <v>473700000000</v>
      </c>
    </row>
    <row r="99" spans="3:22" ht="15.5" x14ac:dyDescent="0.35">
      <c r="C99" t="s">
        <v>131</v>
      </c>
      <c r="D99" s="5">
        <v>4622753005685</v>
      </c>
      <c r="E99" s="5">
        <v>4468524262954</v>
      </c>
      <c r="F99" s="5">
        <v>4462525467819</v>
      </c>
      <c r="G99" s="5">
        <v>4580629956042</v>
      </c>
      <c r="I99" s="5">
        <v>4468524262954</v>
      </c>
      <c r="J99" s="5">
        <v>4501385830768</v>
      </c>
      <c r="K99" s="5">
        <v>4646378817802</v>
      </c>
      <c r="L99" s="5">
        <v>4676372045095</v>
      </c>
      <c r="M99" s="5">
        <v>5346800159052</v>
      </c>
      <c r="N99" s="5">
        <v>5255359155031</v>
      </c>
      <c r="O99" s="5">
        <v>4695764958883</v>
      </c>
      <c r="P99" s="5">
        <v>3592164205408</v>
      </c>
      <c r="Q99" s="5">
        <v>3237595219274</v>
      </c>
      <c r="R99" s="5">
        <v>3284504424358</v>
      </c>
      <c r="S99" s="5">
        <v>3211234658570</v>
      </c>
      <c r="T99" s="5">
        <v>1863381000000</v>
      </c>
      <c r="U99" s="5">
        <v>1324980000000</v>
      </c>
      <c r="V99" s="5">
        <v>986987000000</v>
      </c>
    </row>
    <row r="100" spans="3:22" ht="15.5" x14ac:dyDescent="0.35">
      <c r="C100" t="s">
        <v>132</v>
      </c>
    </row>
    <row r="101" spans="3:22" ht="15.5" x14ac:dyDescent="0.35">
      <c r="C101" t="s">
        <v>133</v>
      </c>
    </row>
    <row r="102" spans="3:22" ht="15.5" x14ac:dyDescent="0.35">
      <c r="C102" t="s">
        <v>134</v>
      </c>
      <c r="D102" s="5">
        <v>2518277259409</v>
      </c>
      <c r="E102" s="5">
        <v>2375935036049</v>
      </c>
      <c r="F102" s="5">
        <v>2364234512911</v>
      </c>
      <c r="G102" s="5">
        <v>2469073037187</v>
      </c>
      <c r="I102" s="5">
        <v>2375935036049</v>
      </c>
      <c r="J102" s="5">
        <v>2244858924455</v>
      </c>
      <c r="K102" s="5">
        <v>2102124921210</v>
      </c>
      <c r="L102" s="5">
        <v>1935669493305</v>
      </c>
      <c r="M102" s="5">
        <v>1591081638290</v>
      </c>
      <c r="N102" s="5">
        <v>2146338161363</v>
      </c>
      <c r="O102" s="5">
        <v>1733135623684</v>
      </c>
      <c r="P102" s="5">
        <v>1316323262100</v>
      </c>
      <c r="Q102" s="5">
        <v>1085566305465</v>
      </c>
      <c r="R102" s="5">
        <v>1220778246218</v>
      </c>
      <c r="S102" s="5">
        <v>1291021571370</v>
      </c>
      <c r="T102" s="5">
        <v>1090292000000</v>
      </c>
      <c r="U102" s="5">
        <v>783144000000</v>
      </c>
      <c r="V102" s="5">
        <v>599181000000</v>
      </c>
    </row>
    <row r="103" spans="3:22" ht="15.5" x14ac:dyDescent="0.35">
      <c r="C103" t="s">
        <v>135</v>
      </c>
      <c r="D103" s="5">
        <v>1089602449018</v>
      </c>
      <c r="E103" s="5">
        <v>1089474382601</v>
      </c>
      <c r="F103" s="5">
        <v>1145665144809</v>
      </c>
      <c r="G103" s="5">
        <v>1140800000000</v>
      </c>
      <c r="I103" s="5">
        <v>1089474382601</v>
      </c>
      <c r="J103" s="5">
        <v>976717685911</v>
      </c>
      <c r="K103" s="5">
        <v>810800000000</v>
      </c>
      <c r="L103" s="5">
        <v>958556150741</v>
      </c>
      <c r="M103" s="5">
        <v>758869748789</v>
      </c>
      <c r="N103" s="5">
        <v>1392689769738</v>
      </c>
      <c r="O103" s="5">
        <v>922028495861</v>
      </c>
      <c r="P103" s="5">
        <v>571781717651</v>
      </c>
      <c r="Q103" s="5">
        <v>517625075213</v>
      </c>
      <c r="R103" s="5">
        <v>699466688006</v>
      </c>
      <c r="S103" s="5">
        <v>658142101371</v>
      </c>
      <c r="T103" s="5">
        <v>546504000000</v>
      </c>
      <c r="U103" s="5">
        <v>265201000000</v>
      </c>
      <c r="V103" s="5">
        <v>253475000000</v>
      </c>
    </row>
    <row r="104" spans="3:22" ht="15.5" x14ac:dyDescent="0.35">
      <c r="C104" t="s">
        <v>136</v>
      </c>
    </row>
    <row r="105" spans="3:22" ht="15.5" x14ac:dyDescent="0.35">
      <c r="C105" t="s">
        <v>137</v>
      </c>
      <c r="D105" s="5">
        <v>647729998242</v>
      </c>
      <c r="E105" s="5">
        <v>545401309017</v>
      </c>
      <c r="F105" s="5">
        <v>502359560119</v>
      </c>
      <c r="G105" s="5">
        <v>495148972582</v>
      </c>
      <c r="I105" s="5">
        <v>545401309017</v>
      </c>
      <c r="J105" s="5">
        <v>486058186179</v>
      </c>
      <c r="K105" s="5">
        <v>601810515335</v>
      </c>
      <c r="L105" s="5">
        <v>445688979689</v>
      </c>
      <c r="M105" s="5">
        <v>469973987653</v>
      </c>
      <c r="N105" s="5">
        <v>478214276810</v>
      </c>
      <c r="O105" s="5">
        <v>565236151929</v>
      </c>
      <c r="P105" s="5">
        <v>545455845864</v>
      </c>
      <c r="Q105" s="5">
        <v>438359354349</v>
      </c>
      <c r="R105" s="5">
        <v>393853390012</v>
      </c>
      <c r="S105" s="5">
        <v>460402758486</v>
      </c>
      <c r="T105" s="5">
        <v>426195000000</v>
      </c>
      <c r="U105" s="5">
        <v>418399000000</v>
      </c>
      <c r="V105" s="5">
        <v>273505000000</v>
      </c>
    </row>
    <row r="106" spans="3:22" ht="15.5" x14ac:dyDescent="0.35">
      <c r="C106" t="s">
        <v>139</v>
      </c>
      <c r="M106" s="5">
        <v>31687100528</v>
      </c>
      <c r="N106" s="5">
        <v>22885026552</v>
      </c>
      <c r="O106" s="5">
        <v>36747871409</v>
      </c>
      <c r="P106" s="5">
        <v>15769745420</v>
      </c>
      <c r="Q106" s="5">
        <v>8923761232</v>
      </c>
      <c r="R106" s="5">
        <v>7256561558</v>
      </c>
      <c r="S106" s="5">
        <v>4136644728</v>
      </c>
      <c r="T106" s="5">
        <v>8481000000</v>
      </c>
      <c r="U106" s="5">
        <v>7452000000</v>
      </c>
    </row>
    <row r="107" spans="3:22" ht="15.5" x14ac:dyDescent="0.35">
      <c r="C107" t="s">
        <v>140</v>
      </c>
      <c r="D107" s="5">
        <v>9853462634</v>
      </c>
      <c r="E107" s="5">
        <v>26572619137</v>
      </c>
      <c r="F107" s="5">
        <v>10723756241</v>
      </c>
      <c r="G107" s="5">
        <v>18291036585</v>
      </c>
      <c r="I107" s="5">
        <v>26572619137</v>
      </c>
      <c r="J107" s="5">
        <v>19252606559</v>
      </c>
      <c r="K107" s="5">
        <v>6566008964</v>
      </c>
      <c r="L107" s="5">
        <v>28292738232</v>
      </c>
      <c r="M107" s="5">
        <v>31687100528</v>
      </c>
      <c r="N107" s="5">
        <v>22885026552</v>
      </c>
      <c r="O107" s="5">
        <v>36747871409</v>
      </c>
      <c r="P107" s="5">
        <v>15769745420</v>
      </c>
      <c r="Q107" s="5">
        <v>8923761232</v>
      </c>
      <c r="R107" s="5">
        <v>7256561558</v>
      </c>
      <c r="S107" s="5">
        <v>4136644728</v>
      </c>
      <c r="T107" s="5">
        <v>8481000000</v>
      </c>
      <c r="U107" s="5">
        <v>7452000000</v>
      </c>
    </row>
    <row r="108" spans="3:22" ht="15.5" x14ac:dyDescent="0.35">
      <c r="C108" t="s">
        <v>142</v>
      </c>
      <c r="D108" s="5">
        <v>25656583932</v>
      </c>
      <c r="E108" s="5">
        <v>7086626124</v>
      </c>
      <c r="F108" s="5">
        <v>15871525126</v>
      </c>
      <c r="G108" s="5">
        <v>9219911373</v>
      </c>
      <c r="I108" s="5">
        <v>7086626124</v>
      </c>
      <c r="J108" s="5">
        <v>14974385965</v>
      </c>
      <c r="K108" s="5">
        <v>14411005459</v>
      </c>
      <c r="L108" s="5">
        <v>13279672463</v>
      </c>
      <c r="M108" s="5">
        <v>18542773187</v>
      </c>
      <c r="N108" s="5">
        <v>11462334979</v>
      </c>
      <c r="O108" s="5">
        <v>36058903049</v>
      </c>
      <c r="P108" s="5">
        <v>48310338934</v>
      </c>
      <c r="Q108" s="5">
        <v>12524594528</v>
      </c>
      <c r="R108" s="5">
        <v>17195701972</v>
      </c>
      <c r="S108" s="5">
        <v>55606780775</v>
      </c>
      <c r="T108" s="5">
        <v>16083000000</v>
      </c>
      <c r="U108" s="5">
        <v>9419000000</v>
      </c>
      <c r="V108" s="5">
        <v>5895000000</v>
      </c>
    </row>
    <row r="109" spans="3:22" ht="15.5" x14ac:dyDescent="0.35">
      <c r="C109" t="s">
        <v>138</v>
      </c>
      <c r="D109" s="5">
        <v>494087590201</v>
      </c>
      <c r="E109" s="5">
        <v>407989987352</v>
      </c>
      <c r="F109" s="5">
        <v>376506974384</v>
      </c>
      <c r="G109" s="5">
        <v>413056628634</v>
      </c>
      <c r="I109" s="5">
        <v>407989987352</v>
      </c>
      <c r="J109" s="5">
        <v>385573303259</v>
      </c>
      <c r="K109" s="5">
        <v>340511517764</v>
      </c>
      <c r="L109" s="5">
        <v>199561695012</v>
      </c>
      <c r="M109" s="5">
        <v>106979026504</v>
      </c>
      <c r="N109" s="5">
        <v>134565154722</v>
      </c>
      <c r="O109" s="5">
        <v>134927336346</v>
      </c>
      <c r="P109" s="5">
        <v>116673724306</v>
      </c>
      <c r="Q109" s="5">
        <v>76627905102</v>
      </c>
      <c r="R109" s="5">
        <v>69249800172</v>
      </c>
      <c r="S109" s="5">
        <v>62700524700</v>
      </c>
      <c r="T109" s="5">
        <v>50048000000</v>
      </c>
      <c r="U109" s="5">
        <v>29445000000</v>
      </c>
      <c r="V109" s="5">
        <v>6946000000</v>
      </c>
    </row>
    <row r="110" spans="3:22" ht="15.5" x14ac:dyDescent="0.35">
      <c r="C110" t="s">
        <v>143</v>
      </c>
    </row>
    <row r="111" spans="3:22" ht="15.5" x14ac:dyDescent="0.35">
      <c r="C111" t="s">
        <v>144</v>
      </c>
      <c r="D111" s="5">
        <v>113577492692</v>
      </c>
      <c r="E111" s="5">
        <v>161933285997</v>
      </c>
      <c r="F111" s="5">
        <v>218667005245</v>
      </c>
      <c r="G111" s="5">
        <v>268746917783</v>
      </c>
      <c r="I111" s="5">
        <v>161933285997</v>
      </c>
      <c r="J111" s="5">
        <v>429731742858</v>
      </c>
      <c r="K111" s="5">
        <v>745932472877</v>
      </c>
      <c r="L111" s="5">
        <v>1038768111138</v>
      </c>
      <c r="M111" s="5">
        <v>887933713467</v>
      </c>
      <c r="N111" s="5">
        <v>325653748158</v>
      </c>
      <c r="O111" s="5">
        <v>142387389458</v>
      </c>
      <c r="P111" s="5">
        <v>3813558956</v>
      </c>
      <c r="Q111" s="5">
        <v>19067793981</v>
      </c>
      <c r="R111" s="5">
        <v>45333560252</v>
      </c>
      <c r="S111" s="5">
        <v>85458915937</v>
      </c>
      <c r="T111" s="5">
        <v>62228000000</v>
      </c>
      <c r="U111" s="5">
        <v>41728000000</v>
      </c>
      <c r="V111" s="5">
        <v>64074000000</v>
      </c>
    </row>
    <row r="112" spans="3:22" ht="15.5" x14ac:dyDescent="0.35">
      <c r="C112" t="s">
        <v>346</v>
      </c>
      <c r="Q112" s="5">
        <v>429097637</v>
      </c>
      <c r="R112" s="5">
        <v>737389632</v>
      </c>
      <c r="S112" s="5">
        <v>1199973949</v>
      </c>
      <c r="T112" s="5">
        <v>1743000000</v>
      </c>
      <c r="U112" s="5">
        <v>2083000000</v>
      </c>
      <c r="V112" s="5">
        <v>4916000000</v>
      </c>
    </row>
    <row r="113" spans="3:22" ht="15.5" x14ac:dyDescent="0.35">
      <c r="C113" t="s">
        <v>345</v>
      </c>
      <c r="D113" s="5">
        <v>21032210187</v>
      </c>
      <c r="E113" s="5">
        <v>24397548577</v>
      </c>
      <c r="F113" s="5">
        <v>32543949718</v>
      </c>
      <c r="G113" s="5">
        <v>32452956098</v>
      </c>
      <c r="I113" s="5">
        <v>24397548577</v>
      </c>
      <c r="J113" s="5">
        <v>32542280847</v>
      </c>
      <c r="K113" s="5">
        <v>27454258085</v>
      </c>
      <c r="L113" s="5">
        <v>46811012792</v>
      </c>
      <c r="M113" s="5">
        <v>75497635826</v>
      </c>
      <c r="N113" s="5">
        <v>48165278937</v>
      </c>
      <c r="O113" s="5">
        <v>3600617810</v>
      </c>
      <c r="P113" s="5">
        <v>310972678</v>
      </c>
      <c r="Q113" s="5">
        <v>826194587</v>
      </c>
      <c r="R113" s="5">
        <v>1937251660</v>
      </c>
      <c r="S113" s="5">
        <v>919020626</v>
      </c>
      <c r="T113" s="5">
        <v>6468000000</v>
      </c>
      <c r="U113" s="5">
        <v>9895000000</v>
      </c>
    </row>
    <row r="114" spans="3:22" ht="15.5" x14ac:dyDescent="0.35">
      <c r="C114" t="s">
        <v>146</v>
      </c>
      <c r="D114" s="5">
        <v>243406124803</v>
      </c>
      <c r="E114" s="5">
        <v>285508290970</v>
      </c>
      <c r="F114" s="5">
        <v>304456149034</v>
      </c>
      <c r="G114" s="5">
        <v>341227563532</v>
      </c>
      <c r="I114" s="5">
        <v>285508290970</v>
      </c>
      <c r="J114" s="5">
        <v>344138797829</v>
      </c>
      <c r="K114" s="5">
        <v>291141004387</v>
      </c>
      <c r="L114" s="5">
        <v>268915846453</v>
      </c>
      <c r="M114" s="5">
        <v>190060753894</v>
      </c>
      <c r="N114" s="5">
        <v>94399586398</v>
      </c>
      <c r="O114" s="5">
        <v>32562879693</v>
      </c>
      <c r="P114" s="5">
        <v>16062615828</v>
      </c>
      <c r="Q114" s="5">
        <v>28155321940</v>
      </c>
      <c r="R114" s="5">
        <v>32287285699</v>
      </c>
      <c r="S114" s="5">
        <v>48340075269</v>
      </c>
      <c r="T114" s="5">
        <v>41703000000</v>
      </c>
      <c r="U114" s="5">
        <v>43289000000</v>
      </c>
      <c r="V114" s="5">
        <v>50577000000</v>
      </c>
    </row>
    <row r="115" spans="3:22" ht="15.5" x14ac:dyDescent="0.35">
      <c r="C115" t="s">
        <v>147</v>
      </c>
      <c r="D115" s="5">
        <v>294123421910</v>
      </c>
      <c r="E115" s="5">
        <v>346247220494</v>
      </c>
      <c r="F115" s="5">
        <v>409680264163</v>
      </c>
      <c r="G115" s="5">
        <v>445253841234</v>
      </c>
      <c r="I115" s="5">
        <v>346247220494</v>
      </c>
      <c r="J115" s="5">
        <v>606166274544</v>
      </c>
      <c r="K115" s="5">
        <v>925523438450</v>
      </c>
      <c r="L115" s="5">
        <v>1206882251364</v>
      </c>
      <c r="M115" s="5">
        <v>1092087017665</v>
      </c>
      <c r="N115" s="5">
        <v>531785447447</v>
      </c>
      <c r="O115" s="5">
        <v>259767155647</v>
      </c>
      <c r="P115" s="5">
        <v>88940816912</v>
      </c>
      <c r="Q115" s="5">
        <v>96858033700</v>
      </c>
      <c r="R115" s="5">
        <v>111653704511</v>
      </c>
      <c r="S115" s="5">
        <v>143583834900</v>
      </c>
      <c r="T115" s="5">
        <v>110705000000</v>
      </c>
      <c r="U115" s="5">
        <v>80644000000</v>
      </c>
      <c r="V115" s="5">
        <v>94962000000</v>
      </c>
    </row>
    <row r="116" spans="3:22" ht="15.5" x14ac:dyDescent="0.35">
      <c r="C116" t="s">
        <v>148</v>
      </c>
      <c r="D116" s="5">
        <v>294123421910</v>
      </c>
      <c r="E116" s="5">
        <v>346247220494</v>
      </c>
      <c r="F116" s="5">
        <v>409680264163</v>
      </c>
      <c r="G116" s="5">
        <v>445253841234</v>
      </c>
      <c r="I116" s="5">
        <v>346247220494</v>
      </c>
      <c r="J116" s="5">
        <v>606166274544</v>
      </c>
      <c r="K116" s="5">
        <v>925523438450</v>
      </c>
      <c r="L116" s="5">
        <v>1206882251364</v>
      </c>
      <c r="M116" s="5">
        <v>1092087017665</v>
      </c>
      <c r="N116" s="5">
        <v>531785447447</v>
      </c>
      <c r="O116" s="5">
        <v>259767155647</v>
      </c>
      <c r="P116" s="5">
        <v>88940816912</v>
      </c>
      <c r="Q116" s="5">
        <v>96858033700</v>
      </c>
      <c r="R116" s="5">
        <v>111653704511</v>
      </c>
      <c r="S116" s="5">
        <v>143583834900</v>
      </c>
      <c r="T116" s="5">
        <v>110705000000</v>
      </c>
      <c r="U116" s="5">
        <v>80644000000</v>
      </c>
      <c r="V116" s="5">
        <v>94962000000</v>
      </c>
    </row>
    <row r="117" spans="3:22" ht="15.5" x14ac:dyDescent="0.35">
      <c r="C117" t="s">
        <v>343</v>
      </c>
      <c r="U117" s="5">
        <v>11117000000</v>
      </c>
      <c r="V117" s="5">
        <v>8088000000</v>
      </c>
    </row>
    <row r="118" spans="3:22" ht="15.5" x14ac:dyDescent="0.35">
      <c r="C118" t="s">
        <v>150</v>
      </c>
    </row>
    <row r="119" spans="3:22" ht="15.5" x14ac:dyDescent="0.35">
      <c r="C119" t="s">
        <v>151</v>
      </c>
      <c r="D119" s="5">
        <v>134609702879</v>
      </c>
      <c r="E119" s="5">
        <v>186330834574</v>
      </c>
      <c r="F119" s="5">
        <v>251210954963</v>
      </c>
      <c r="G119" s="5">
        <v>301199873881</v>
      </c>
      <c r="I119" s="5">
        <v>186330834574</v>
      </c>
      <c r="J119" s="5">
        <v>462274023705</v>
      </c>
      <c r="K119" s="5">
        <v>773386730962</v>
      </c>
      <c r="L119" s="5">
        <v>1085579123930</v>
      </c>
      <c r="M119" s="5">
        <v>963431349293</v>
      </c>
      <c r="N119" s="5">
        <v>373819027095</v>
      </c>
      <c r="O119" s="5">
        <v>145988007268</v>
      </c>
      <c r="P119" s="5">
        <v>4124531634</v>
      </c>
      <c r="Q119" s="5">
        <v>20323086205</v>
      </c>
      <c r="R119" s="5">
        <v>48008201544</v>
      </c>
      <c r="S119" s="5">
        <v>87577910512</v>
      </c>
      <c r="T119" s="5">
        <v>70439000000</v>
      </c>
      <c r="U119" s="5">
        <v>53706000000</v>
      </c>
      <c r="V119" s="5">
        <v>68990000000</v>
      </c>
    </row>
    <row r="120" spans="3:22" ht="15.5" x14ac:dyDescent="0.35">
      <c r="C120" t="s">
        <v>149</v>
      </c>
      <c r="D120" s="5">
        <v>89518412307</v>
      </c>
      <c r="E120" s="5">
        <v>93675389798</v>
      </c>
      <c r="F120" s="5">
        <v>90047657354</v>
      </c>
      <c r="G120" s="5">
        <v>79637507489</v>
      </c>
      <c r="I120" s="5">
        <v>93675389798</v>
      </c>
      <c r="J120" s="5">
        <v>87486567049</v>
      </c>
      <c r="K120" s="5">
        <v>79211033471</v>
      </c>
      <c r="L120" s="5">
        <v>66210822743</v>
      </c>
      <c r="M120" s="5">
        <v>52976577350</v>
      </c>
      <c r="N120" s="5">
        <v>55383171922</v>
      </c>
      <c r="O120" s="5">
        <v>43562281254</v>
      </c>
      <c r="P120" s="5">
        <v>30962627882</v>
      </c>
      <c r="Q120" s="5">
        <v>28870876880</v>
      </c>
      <c r="R120" s="5">
        <v>21735480982</v>
      </c>
      <c r="S120" s="5">
        <v>13748595487</v>
      </c>
      <c r="T120" s="5">
        <v>294000000</v>
      </c>
    </row>
    <row r="121" spans="3:22" ht="15.5" x14ac:dyDescent="0.35">
      <c r="C121" t="s">
        <v>152</v>
      </c>
      <c r="D121" s="5">
        <v>2812400681319</v>
      </c>
      <c r="E121" s="5">
        <v>2722182256543</v>
      </c>
      <c r="F121" s="5">
        <v>2773914777074</v>
      </c>
      <c r="G121" s="5">
        <v>2914326878421</v>
      </c>
      <c r="I121" s="5">
        <v>2722182256543</v>
      </c>
      <c r="J121" s="5">
        <v>2851025198999</v>
      </c>
      <c r="K121" s="5">
        <v>3027648359660</v>
      </c>
      <c r="L121" s="5">
        <v>3142551744669</v>
      </c>
      <c r="M121" s="5">
        <v>2683168655955</v>
      </c>
      <c r="N121" s="5">
        <v>2678123608810</v>
      </c>
      <c r="O121" s="5">
        <v>1992902779331</v>
      </c>
      <c r="P121" s="5">
        <v>1405264079012</v>
      </c>
      <c r="Q121" s="5">
        <v>1182424339165</v>
      </c>
      <c r="R121" s="5">
        <v>1332431950729</v>
      </c>
      <c r="S121" s="5">
        <v>1434605406270</v>
      </c>
      <c r="T121" s="5">
        <v>1200997000000</v>
      </c>
      <c r="U121" s="5">
        <v>863788000000</v>
      </c>
      <c r="V121" s="5">
        <v>694143000000</v>
      </c>
    </row>
    <row r="122" spans="3:22" ht="15.5" x14ac:dyDescent="0.35">
      <c r="C122" t="s">
        <v>153</v>
      </c>
    </row>
    <row r="123" spans="3:22" ht="15.5" x14ac:dyDescent="0.35">
      <c r="C123" t="s">
        <v>154</v>
      </c>
      <c r="D123" s="5">
        <v>142857150000</v>
      </c>
      <c r="E123" s="5">
        <v>142857150000</v>
      </c>
      <c r="F123" s="5">
        <v>142857150000</v>
      </c>
      <c r="G123" s="5">
        <v>142857150000</v>
      </c>
      <c r="I123" s="5">
        <v>142857150000</v>
      </c>
      <c r="J123" s="5">
        <v>142857150000</v>
      </c>
      <c r="K123" s="5">
        <v>142857150000</v>
      </c>
      <c r="L123" s="5">
        <v>142857150000</v>
      </c>
      <c r="M123" s="5">
        <v>142857150000</v>
      </c>
      <c r="N123" s="5">
        <v>142857150000</v>
      </c>
      <c r="O123" s="5">
        <v>142857150000</v>
      </c>
      <c r="P123" s="5">
        <v>142857150000</v>
      </c>
      <c r="Q123" s="5">
        <v>142857150000</v>
      </c>
      <c r="R123" s="5">
        <v>142857150000</v>
      </c>
      <c r="S123" s="5">
        <v>142857150000</v>
      </c>
      <c r="T123" s="5">
        <v>120000000000</v>
      </c>
      <c r="U123" s="5">
        <v>65000000000</v>
      </c>
      <c r="V123" s="5">
        <v>65000000000</v>
      </c>
    </row>
    <row r="124" spans="3:22" ht="15.5" x14ac:dyDescent="0.35">
      <c r="C124" t="s">
        <v>155</v>
      </c>
      <c r="D124" s="5">
        <v>710356833172</v>
      </c>
      <c r="E124" s="5">
        <v>710356833172</v>
      </c>
      <c r="F124" s="5">
        <v>710356833172</v>
      </c>
      <c r="G124" s="5">
        <v>710356833172</v>
      </c>
      <c r="I124" s="5">
        <v>710356833172</v>
      </c>
      <c r="J124" s="5">
        <v>710356833172</v>
      </c>
      <c r="K124" s="5">
        <v>710356833172</v>
      </c>
      <c r="L124" s="5">
        <v>710356833172</v>
      </c>
      <c r="M124" s="5">
        <v>710356833172</v>
      </c>
      <c r="N124" s="5">
        <v>710356833172</v>
      </c>
      <c r="O124" s="5">
        <v>710356833172</v>
      </c>
      <c r="P124" s="5">
        <v>710356833172</v>
      </c>
      <c r="Q124" s="5">
        <v>710356833172</v>
      </c>
      <c r="R124" s="5">
        <v>707283976767</v>
      </c>
      <c r="S124" s="5">
        <v>707183976767</v>
      </c>
      <c r="T124" s="5">
        <v>-66377000000</v>
      </c>
    </row>
    <row r="125" spans="3:22" ht="15.5" x14ac:dyDescent="0.35">
      <c r="C125" t="s">
        <v>156</v>
      </c>
      <c r="D125" s="5">
        <v>585584452585</v>
      </c>
      <c r="E125" s="5">
        <v>522571956724</v>
      </c>
      <c r="F125" s="5">
        <v>476753318695</v>
      </c>
      <c r="G125" s="5">
        <v>455439547010</v>
      </c>
      <c r="I125" s="5">
        <v>522571956724</v>
      </c>
      <c r="J125" s="5">
        <v>445535137594</v>
      </c>
      <c r="K125" s="5">
        <v>368095099922</v>
      </c>
      <c r="L125" s="5">
        <v>227331856511</v>
      </c>
      <c r="M125" s="5">
        <v>1180287095905</v>
      </c>
      <c r="N125" s="5">
        <v>1098020444399</v>
      </c>
      <c r="O125" s="5">
        <v>1220324492285</v>
      </c>
      <c r="P125" s="5">
        <v>788270353870</v>
      </c>
      <c r="Q125" s="5">
        <v>670658805215</v>
      </c>
      <c r="R125" s="5">
        <v>600131530488</v>
      </c>
      <c r="S125" s="5">
        <v>467923267490</v>
      </c>
      <c r="T125" s="5">
        <v>199453000000</v>
      </c>
      <c r="U125" s="5">
        <v>130606000000</v>
      </c>
      <c r="V125" s="5">
        <v>82831000000</v>
      </c>
    </row>
    <row r="126" spans="3:22" ht="15.5" x14ac:dyDescent="0.35">
      <c r="C126" t="s">
        <v>157</v>
      </c>
      <c r="D126" s="5">
        <v>48000000000</v>
      </c>
      <c r="E126" s="5">
        <v>48000000000</v>
      </c>
      <c r="F126" s="5">
        <v>48000000000</v>
      </c>
      <c r="G126" s="5">
        <v>48000000000</v>
      </c>
      <c r="I126" s="5">
        <v>48000000000</v>
      </c>
      <c r="J126" s="5">
        <v>48000000000</v>
      </c>
      <c r="K126" s="5">
        <v>48000000000</v>
      </c>
      <c r="L126" s="5">
        <v>48000000000</v>
      </c>
      <c r="M126" s="5">
        <v>48000000000</v>
      </c>
      <c r="N126" s="5">
        <v>48000000000</v>
      </c>
      <c r="O126" s="5">
        <v>48000000000</v>
      </c>
      <c r="P126" s="5">
        <v>740270353870</v>
      </c>
      <c r="Q126" s="5">
        <v>622658805215</v>
      </c>
      <c r="R126" s="5">
        <v>552131530488</v>
      </c>
      <c r="S126" s="5">
        <v>443923267490</v>
      </c>
      <c r="T126" s="5">
        <v>199453000000</v>
      </c>
      <c r="U126" s="5">
        <v>130606000000</v>
      </c>
      <c r="V126" s="5">
        <v>82831000000</v>
      </c>
    </row>
    <row r="127" spans="3:22" ht="15.5" x14ac:dyDescent="0.35">
      <c r="C127" t="s">
        <v>158</v>
      </c>
      <c r="D127" s="5">
        <v>537584452585</v>
      </c>
      <c r="E127" s="5">
        <v>474571956724</v>
      </c>
      <c r="F127" s="5">
        <v>428753318695</v>
      </c>
      <c r="G127" s="5">
        <v>407439547010</v>
      </c>
      <c r="I127" s="5">
        <v>474571956724</v>
      </c>
      <c r="J127" s="5">
        <v>397535137594</v>
      </c>
      <c r="K127" s="5">
        <v>320095099922</v>
      </c>
      <c r="L127" s="5">
        <v>179331856511</v>
      </c>
      <c r="M127" s="5">
        <v>1132287095905</v>
      </c>
      <c r="N127" s="5">
        <v>1050020444399</v>
      </c>
      <c r="O127" s="5">
        <v>1172324492285</v>
      </c>
      <c r="P127" s="5">
        <v>48000000000</v>
      </c>
      <c r="Q127" s="5">
        <v>48000000000</v>
      </c>
      <c r="R127" s="5">
        <v>48000000000</v>
      </c>
      <c r="S127" s="5">
        <v>24000000000</v>
      </c>
    </row>
    <row r="128" spans="3:22" ht="15.5" x14ac:dyDescent="0.35">
      <c r="C128" t="s">
        <v>159</v>
      </c>
      <c r="D128" s="5">
        <v>585584452585</v>
      </c>
      <c r="E128" s="5">
        <v>522571956724</v>
      </c>
      <c r="F128" s="5">
        <v>476753318695</v>
      </c>
      <c r="G128" s="5">
        <v>455439547010</v>
      </c>
      <c r="I128" s="5">
        <v>522571956724</v>
      </c>
      <c r="J128" s="5">
        <v>445535137594</v>
      </c>
      <c r="K128" s="5">
        <v>368095099922</v>
      </c>
      <c r="L128" s="5">
        <v>227331856511</v>
      </c>
      <c r="M128" s="5">
        <v>1180287095905</v>
      </c>
      <c r="N128" s="5">
        <v>1098020444399</v>
      </c>
      <c r="O128" s="5">
        <v>1220324492285</v>
      </c>
      <c r="P128" s="5">
        <v>788270353870</v>
      </c>
      <c r="Q128" s="5">
        <v>670658805215</v>
      </c>
      <c r="R128" s="5">
        <v>600131530488</v>
      </c>
      <c r="S128" s="5">
        <v>467923267490</v>
      </c>
      <c r="T128" s="5">
        <v>199453000000</v>
      </c>
      <c r="U128" s="5">
        <v>130606000000</v>
      </c>
      <c r="V128" s="5">
        <v>82831000000</v>
      </c>
    </row>
    <row r="129" spans="2:22" ht="15.5" x14ac:dyDescent="0.35">
      <c r="C129" t="s">
        <v>160</v>
      </c>
      <c r="D129" s="5">
        <v>6151926641</v>
      </c>
      <c r="E129" s="5">
        <v>5072743505</v>
      </c>
      <c r="F129" s="5">
        <v>4521799584</v>
      </c>
      <c r="G129" s="5">
        <v>5589788101</v>
      </c>
      <c r="I129" s="5">
        <v>5072743505</v>
      </c>
      <c r="J129" s="5">
        <v>4283799788</v>
      </c>
      <c r="K129" s="5">
        <v>73765465711</v>
      </c>
      <c r="L129" s="5">
        <v>68285393454</v>
      </c>
      <c r="M129" s="5">
        <v>61434443291</v>
      </c>
      <c r="N129" s="5">
        <v>69755688238</v>
      </c>
      <c r="O129" s="5">
        <v>86371607016</v>
      </c>
      <c r="P129" s="5">
        <v>27849354846</v>
      </c>
      <c r="Q129" s="5">
        <v>37198116098</v>
      </c>
      <c r="R129" s="5">
        <v>23059771040</v>
      </c>
      <c r="S129" s="5">
        <v>1300138496</v>
      </c>
      <c r="T129" s="5">
        <v>1282000000</v>
      </c>
      <c r="U129" s="5">
        <v>637000000</v>
      </c>
      <c r="V129" s="5">
        <v>921000000</v>
      </c>
    </row>
    <row r="130" spans="2:22" ht="15.5" x14ac:dyDescent="0.35">
      <c r="C130" t="s">
        <v>9</v>
      </c>
      <c r="D130" s="5">
        <v>1810352324366</v>
      </c>
      <c r="E130" s="5">
        <v>1746342006411</v>
      </c>
      <c r="F130" s="5">
        <v>1688610690745</v>
      </c>
      <c r="G130" s="5">
        <v>1666303077621</v>
      </c>
      <c r="I130" s="5">
        <v>1746342006411</v>
      </c>
      <c r="J130" s="5">
        <v>1650360631769</v>
      </c>
      <c r="K130" s="5">
        <v>1618730458142</v>
      </c>
      <c r="L130" s="5">
        <v>1533820300426</v>
      </c>
      <c r="M130" s="5">
        <v>2663631503097</v>
      </c>
      <c r="N130" s="5">
        <v>2577235546221</v>
      </c>
      <c r="O130" s="5">
        <v>2702862179552</v>
      </c>
      <c r="P130" s="5">
        <v>2186900126396</v>
      </c>
      <c r="Q130" s="5">
        <v>2055170880109</v>
      </c>
      <c r="R130" s="5">
        <v>1952072473629</v>
      </c>
      <c r="S130" s="5">
        <v>1776629252300</v>
      </c>
      <c r="T130" s="5">
        <v>662384000000</v>
      </c>
      <c r="U130" s="5">
        <v>461192000000</v>
      </c>
      <c r="V130" s="5">
        <v>292844000000</v>
      </c>
    </row>
    <row r="131" spans="2:22" ht="15.5" x14ac:dyDescent="0.35">
      <c r="C131" t="s">
        <v>161</v>
      </c>
      <c r="D131" s="5">
        <v>4622753005685</v>
      </c>
      <c r="E131" s="5">
        <v>4468524262954</v>
      </c>
      <c r="F131" s="5">
        <v>4462525467819</v>
      </c>
      <c r="G131" s="5">
        <v>4580629956042</v>
      </c>
      <c r="I131" s="5">
        <v>4468524262954</v>
      </c>
      <c r="J131" s="5">
        <v>4501385830768</v>
      </c>
      <c r="K131" s="5">
        <v>4646378817802</v>
      </c>
      <c r="L131" s="5">
        <v>4676372045095</v>
      </c>
      <c r="M131" s="5">
        <v>5346800159052</v>
      </c>
      <c r="N131" s="5">
        <v>5255359155031</v>
      </c>
      <c r="O131" s="5">
        <v>4695764958883</v>
      </c>
      <c r="P131" s="5">
        <v>3592164205408</v>
      </c>
      <c r="Q131" s="5">
        <v>3237595219274</v>
      </c>
      <c r="R131" s="5">
        <v>3284504424358</v>
      </c>
      <c r="S131" s="5">
        <v>3211234658570</v>
      </c>
      <c r="T131" s="5">
        <v>1863381000000</v>
      </c>
      <c r="U131" s="5">
        <v>1324980000000</v>
      </c>
      <c r="V131" s="5">
        <v>986987000000</v>
      </c>
    </row>
    <row r="132" spans="2:22" ht="15.5" x14ac:dyDescent="0.35">
      <c r="C132" t="s">
        <v>162</v>
      </c>
      <c r="D132" s="5">
        <v>1428571500</v>
      </c>
      <c r="E132" s="5">
        <v>1428571500</v>
      </c>
      <c r="F132" s="5">
        <v>1428571500</v>
      </c>
      <c r="G132" s="5">
        <v>1428571500</v>
      </c>
      <c r="I132" s="5">
        <v>1428571500</v>
      </c>
      <c r="J132" s="5">
        <v>1428571500</v>
      </c>
      <c r="K132" s="5">
        <v>1428571500</v>
      </c>
      <c r="L132" s="5">
        <v>1428571500</v>
      </c>
      <c r="M132" s="5">
        <v>1428571500</v>
      </c>
      <c r="N132" s="5">
        <v>1428571500</v>
      </c>
      <c r="O132" s="5">
        <v>1428571500</v>
      </c>
      <c r="P132" s="5">
        <v>1428571500</v>
      </c>
      <c r="Q132" s="5">
        <v>1428571500</v>
      </c>
      <c r="R132" s="5">
        <v>1428571500</v>
      </c>
      <c r="S132" s="5">
        <v>1428571500</v>
      </c>
      <c r="T132" s="5">
        <v>120000</v>
      </c>
      <c r="U132" s="5">
        <v>65000</v>
      </c>
      <c r="V132" s="5">
        <v>65000</v>
      </c>
    </row>
    <row r="134" spans="2:22" ht="15.5" x14ac:dyDescent="0.35">
      <c r="B134" t="s">
        <v>163</v>
      </c>
      <c r="C134" t="s">
        <v>164</v>
      </c>
      <c r="D134" s="5">
        <v>182222291689</v>
      </c>
      <c r="E134" s="5">
        <v>246127328607</v>
      </c>
      <c r="F134" s="5">
        <v>172785823386</v>
      </c>
      <c r="G134" s="5">
        <v>71422022310</v>
      </c>
      <c r="I134" s="5">
        <v>632172850195</v>
      </c>
      <c r="J134" s="5">
        <v>408596804939</v>
      </c>
      <c r="K134" s="5">
        <v>750186906227</v>
      </c>
      <c r="L134" s="5">
        <v>240473546437</v>
      </c>
      <c r="M134" s="5">
        <v>591719438701</v>
      </c>
      <c r="N134" s="5">
        <v>-71182500389</v>
      </c>
      <c r="O134" s="5">
        <v>17379083127</v>
      </c>
      <c r="P134" s="5">
        <v>104743680332</v>
      </c>
      <c r="Q134" s="5">
        <v>240312298590</v>
      </c>
      <c r="R134" s="5">
        <v>11867374074</v>
      </c>
      <c r="S134" s="5">
        <v>-72552345084</v>
      </c>
      <c r="T134" s="5">
        <v>-92146000000</v>
      </c>
      <c r="U134" s="5">
        <v>183780000000</v>
      </c>
      <c r="V134" s="5">
        <v>30889000000</v>
      </c>
    </row>
    <row r="135" spans="2:22" ht="15.5" x14ac:dyDescent="0.35">
      <c r="C135" t="s">
        <v>347</v>
      </c>
      <c r="D135" s="5">
        <v>1128467529144</v>
      </c>
      <c r="E135" s="5">
        <v>1090458187065</v>
      </c>
      <c r="F135" s="5">
        <v>1161957481209</v>
      </c>
      <c r="G135" s="5">
        <v>1111729857264</v>
      </c>
      <c r="I135" s="5">
        <v>4353667201366</v>
      </c>
      <c r="J135" s="5">
        <v>4407506879710</v>
      </c>
      <c r="K135" s="5">
        <v>4042775065674</v>
      </c>
      <c r="L135" s="5">
        <v>4247551319527</v>
      </c>
      <c r="M135" s="5">
        <v>4057207193112</v>
      </c>
      <c r="N135" s="5">
        <v>3785339970898</v>
      </c>
      <c r="O135" s="5">
        <v>4367397382240</v>
      </c>
      <c r="P135" s="5">
        <v>3464290031268</v>
      </c>
      <c r="Q135" s="5">
        <v>3203290182735</v>
      </c>
      <c r="R135" s="5">
        <v>3519502295630</v>
      </c>
      <c r="S135" s="5">
        <v>3125309712433</v>
      </c>
      <c r="T135" s="5">
        <v>3195148000000</v>
      </c>
      <c r="U135" s="5">
        <v>2278421000000</v>
      </c>
      <c r="V135" s="5">
        <v>1657800000000</v>
      </c>
    </row>
    <row r="136" spans="2:22" ht="15.5" x14ac:dyDescent="0.35">
      <c r="C136" t="s">
        <v>177</v>
      </c>
      <c r="D136" s="5">
        <v>629613666</v>
      </c>
      <c r="E136" s="5">
        <v>686413073</v>
      </c>
      <c r="F136" s="5">
        <v>363599972</v>
      </c>
      <c r="G136" s="5">
        <v>361827749</v>
      </c>
      <c r="I136" s="5">
        <v>1879975415</v>
      </c>
      <c r="J136" s="5">
        <v>2005980809</v>
      </c>
      <c r="K136" s="5">
        <v>2979815042</v>
      </c>
      <c r="L136" s="5">
        <v>1763995375</v>
      </c>
      <c r="M136" s="5">
        <v>1200884366</v>
      </c>
      <c r="N136" s="5">
        <v>4606190801</v>
      </c>
      <c r="O136" s="5">
        <v>12639740742</v>
      </c>
      <c r="P136" s="5">
        <v>11332747328</v>
      </c>
      <c r="Q136" s="5">
        <v>16663381938</v>
      </c>
      <c r="R136" s="5">
        <v>29058052825</v>
      </c>
      <c r="S136" s="5">
        <v>4081072930</v>
      </c>
      <c r="T136" s="5">
        <v>1217000000</v>
      </c>
      <c r="U136" s="5">
        <v>594000000</v>
      </c>
      <c r="V136" s="5">
        <v>63000000</v>
      </c>
    </row>
    <row r="137" spans="2:22" ht="15.5" x14ac:dyDescent="0.35">
      <c r="C137" t="s">
        <v>858</v>
      </c>
      <c r="D137" s="5">
        <v>-521398504329</v>
      </c>
      <c r="E137" s="5">
        <v>-622262548816</v>
      </c>
      <c r="F137" s="5">
        <v>-493487558208</v>
      </c>
      <c r="G137" s="5">
        <v>-579416969986</v>
      </c>
      <c r="I137" s="5">
        <v>-2140015484845</v>
      </c>
      <c r="J137" s="5">
        <v>-2657330674401</v>
      </c>
      <c r="K137" s="5">
        <v>-2131714781909</v>
      </c>
      <c r="L137" s="5">
        <v>-2255026626000</v>
      </c>
      <c r="M137" s="5">
        <v>-1963188176406</v>
      </c>
      <c r="N137" s="5">
        <v>-2250394244666</v>
      </c>
      <c r="O137" s="5">
        <v>-2318301001324</v>
      </c>
      <c r="P137" s="5">
        <v>-1983475540789</v>
      </c>
      <c r="Q137" s="5">
        <v>-1737416025677</v>
      </c>
      <c r="R137" s="5">
        <v>-2205433691181</v>
      </c>
      <c r="S137" s="5">
        <v>-2075548388937</v>
      </c>
      <c r="T137" s="5">
        <v>-2155310000000</v>
      </c>
      <c r="U137" s="5">
        <v>-1196987000000</v>
      </c>
      <c r="V137" s="5">
        <v>-937680000000</v>
      </c>
    </row>
    <row r="138" spans="2:22" ht="15.5" x14ac:dyDescent="0.35">
      <c r="C138" t="s">
        <v>2443</v>
      </c>
      <c r="D138" s="5">
        <v>-302480156310</v>
      </c>
      <c r="E138" s="5">
        <v>-220572535482</v>
      </c>
      <c r="F138" s="5">
        <v>-352579530868</v>
      </c>
      <c r="G138" s="5">
        <v>-308199687435</v>
      </c>
      <c r="I138" s="5">
        <v>-1150852752736</v>
      </c>
      <c r="J138" s="5">
        <v>-980462097911</v>
      </c>
      <c r="K138" s="5">
        <v>-832536795237</v>
      </c>
      <c r="L138" s="5">
        <v>-1168154923364</v>
      </c>
      <c r="M138" s="5">
        <v>-964851898082</v>
      </c>
      <c r="N138" s="5">
        <v>-892269273308</v>
      </c>
      <c r="O138" s="5">
        <v>-1331427676021</v>
      </c>
      <c r="P138" s="5">
        <v>-847693101509</v>
      </c>
      <c r="Q138" s="5">
        <v>-718322274259</v>
      </c>
      <c r="R138" s="5">
        <v>-719024879609</v>
      </c>
      <c r="S138" s="5">
        <v>-621653957405</v>
      </c>
      <c r="T138" s="5">
        <v>-733194000000</v>
      </c>
      <c r="U138" s="5">
        <v>-653983000000</v>
      </c>
      <c r="V138" s="5">
        <v>-497522000000</v>
      </c>
    </row>
    <row r="139" spans="2:22" ht="15.5" x14ac:dyDescent="0.35">
      <c r="C139" t="s">
        <v>348</v>
      </c>
      <c r="D139" s="5">
        <v>-138449631885</v>
      </c>
      <c r="E139" s="5">
        <v>-3726904571</v>
      </c>
      <c r="F139" s="5">
        <v>-140795060766</v>
      </c>
      <c r="G139" s="5">
        <v>-140417746824</v>
      </c>
      <c r="I139" s="5">
        <v>-419352139469</v>
      </c>
      <c r="J139" s="5">
        <v>-384460746467</v>
      </c>
      <c r="K139" s="5">
        <v>-368493540387</v>
      </c>
      <c r="L139" s="5">
        <v>-498172767627</v>
      </c>
      <c r="M139" s="5">
        <v>-536776192365</v>
      </c>
      <c r="N139" s="5">
        <v>-643170916885</v>
      </c>
      <c r="O139" s="5">
        <v>-607894526398</v>
      </c>
      <c r="P139" s="5">
        <v>-449466757480</v>
      </c>
      <c r="Q139" s="5">
        <v>-398978751923</v>
      </c>
      <c r="R139" s="5">
        <v>-432904865772</v>
      </c>
      <c r="S139" s="5">
        <v>-391946266779</v>
      </c>
      <c r="T139" s="5">
        <v>-319196000000</v>
      </c>
      <c r="U139" s="5">
        <v>-191502000000</v>
      </c>
      <c r="V139" s="5">
        <v>-144663000000</v>
      </c>
    </row>
    <row r="140" spans="2:22" ht="15.5" x14ac:dyDescent="0.35">
      <c r="C140" t="s">
        <v>388</v>
      </c>
      <c r="D140" s="5">
        <v>-27374655187</v>
      </c>
      <c r="E140" s="5">
        <v>-30577715475</v>
      </c>
      <c r="F140" s="5">
        <v>-34190972352</v>
      </c>
      <c r="G140" s="5">
        <v>-32399074104</v>
      </c>
      <c r="I140" s="5">
        <v>-129338795090</v>
      </c>
      <c r="J140" s="5">
        <v>-144097906234</v>
      </c>
      <c r="K140" s="5">
        <v>-168624187574</v>
      </c>
      <c r="L140" s="5">
        <v>-170735440804</v>
      </c>
      <c r="M140" s="5">
        <v>-150225836367</v>
      </c>
      <c r="N140" s="5">
        <v>-137913524722</v>
      </c>
      <c r="O140" s="5">
        <v>-83254960535</v>
      </c>
    </row>
    <row r="141" spans="2:22" ht="15.5" x14ac:dyDescent="0.35">
      <c r="C141" t="s">
        <v>2444</v>
      </c>
      <c r="E141" s="5">
        <v>9634670998</v>
      </c>
      <c r="I141" s="5">
        <v>9634670998</v>
      </c>
      <c r="J141" s="5">
        <v>24448520539</v>
      </c>
      <c r="L141" s="5">
        <v>1844089830</v>
      </c>
      <c r="O141" s="5">
        <v>3765879872</v>
      </c>
    </row>
    <row r="142" spans="2:22" ht="15.5" x14ac:dyDescent="0.35">
      <c r="C142" t="s">
        <v>479</v>
      </c>
      <c r="D142" s="5">
        <v>15453441403</v>
      </c>
      <c r="E142" s="5">
        <v>-8089953660</v>
      </c>
      <c r="F142" s="5">
        <v>-2673107953</v>
      </c>
      <c r="G142" s="5">
        <v>-12635258458</v>
      </c>
      <c r="I142" s="5">
        <v>-22788620534</v>
      </c>
      <c r="J142" s="5">
        <v>-3111057340</v>
      </c>
      <c r="K142" s="5">
        <v>37177143044</v>
      </c>
      <c r="L142" s="5">
        <v>-89331541304</v>
      </c>
      <c r="M142" s="5">
        <v>-1872371924</v>
      </c>
      <c r="N142" s="5">
        <v>-75294227229</v>
      </c>
      <c r="O142" s="5">
        <v>-108800715984</v>
      </c>
      <c r="P142" s="5">
        <v>-34557803047</v>
      </c>
      <c r="Q142" s="5">
        <v>-54442838200</v>
      </c>
      <c r="R142" s="5">
        <v>-89613261669</v>
      </c>
      <c r="S142" s="5">
        <v>-24038959718</v>
      </c>
      <c r="T142" s="5">
        <v>-20299000000</v>
      </c>
      <c r="U142" s="5">
        <v>-16426000000</v>
      </c>
      <c r="V142" s="5">
        <v>-15969000000</v>
      </c>
    </row>
    <row r="143" spans="2:22" ht="15.5" x14ac:dyDescent="0.35">
      <c r="C143" t="s">
        <v>179</v>
      </c>
      <c r="D143" s="5">
        <v>-121296300005</v>
      </c>
      <c r="E143" s="5">
        <v>-152666938185</v>
      </c>
      <c r="F143" s="5">
        <v>-162198596648</v>
      </c>
      <c r="G143" s="5">
        <v>26679966653</v>
      </c>
      <c r="I143" s="5">
        <v>-379338712128</v>
      </c>
      <c r="J143" s="5">
        <v>-418957463387</v>
      </c>
      <c r="K143" s="5">
        <v>-598962216014</v>
      </c>
      <c r="L143" s="5">
        <v>26344272924</v>
      </c>
      <c r="M143" s="5">
        <v>-235880649942</v>
      </c>
      <c r="N143" s="5">
        <v>385170905805</v>
      </c>
      <c r="O143" s="5">
        <v>330746974935</v>
      </c>
      <c r="P143" s="5">
        <v>-6679331066</v>
      </c>
      <c r="Q143" s="5">
        <v>-230342414449</v>
      </c>
      <c r="R143" s="5">
        <v>-50068342439</v>
      </c>
      <c r="S143" s="5">
        <v>929095517645</v>
      </c>
      <c r="T143" s="5">
        <v>288520000000</v>
      </c>
      <c r="U143" s="5">
        <v>-34646000000</v>
      </c>
      <c r="V143" s="5">
        <v>58292000000</v>
      </c>
    </row>
    <row r="144" spans="2:22" ht="15.5" x14ac:dyDescent="0.35">
      <c r="C144" t="s">
        <v>180</v>
      </c>
      <c r="D144" s="5">
        <v>-41828809551</v>
      </c>
      <c r="E144" s="5">
        <v>-37060792499</v>
      </c>
      <c r="F144" s="5">
        <v>-53517530065</v>
      </c>
      <c r="G144" s="5">
        <v>-59999386698</v>
      </c>
      <c r="I144" s="5">
        <v>-208111483448</v>
      </c>
      <c r="J144" s="5">
        <v>-127358684427</v>
      </c>
      <c r="K144" s="5">
        <v>-108186453373</v>
      </c>
      <c r="L144" s="5">
        <v>-257026769826</v>
      </c>
      <c r="M144" s="5">
        <v>-353987842430</v>
      </c>
      <c r="N144" s="5">
        <v>-384947541280</v>
      </c>
      <c r="O144" s="5">
        <v>-331514358398</v>
      </c>
      <c r="P144" s="5">
        <v>-209808585835</v>
      </c>
      <c r="Q144" s="5">
        <v>-37205898051</v>
      </c>
      <c r="R144" s="5">
        <v>-247473810519</v>
      </c>
      <c r="S144" s="5">
        <v>-234674673194</v>
      </c>
      <c r="T144" s="5">
        <v>-215618000000</v>
      </c>
      <c r="U144" s="5">
        <v>-98408000000</v>
      </c>
      <c r="V144" s="5">
        <v>-86645000000</v>
      </c>
    </row>
    <row r="145" spans="3:22" ht="15.5" x14ac:dyDescent="0.35">
      <c r="C145" t="s">
        <v>341</v>
      </c>
      <c r="S145" s="5">
        <v>-110000000000</v>
      </c>
    </row>
    <row r="146" spans="3:22" ht="15.5" x14ac:dyDescent="0.35">
      <c r="C146" t="s">
        <v>358</v>
      </c>
      <c r="O146" s="5">
        <v>133008381917</v>
      </c>
    </row>
    <row r="147" spans="3:22" ht="15.5" x14ac:dyDescent="0.35">
      <c r="C147" t="s">
        <v>181</v>
      </c>
      <c r="D147" s="5">
        <v>-39352729051</v>
      </c>
      <c r="E147" s="5">
        <v>-37191156914</v>
      </c>
      <c r="F147" s="5">
        <v>-52399961146</v>
      </c>
      <c r="G147" s="5">
        <v>-59658757644</v>
      </c>
      <c r="I147" s="5">
        <v>-206015256140</v>
      </c>
      <c r="J147" s="5">
        <v>-123698746416</v>
      </c>
      <c r="K147" s="5">
        <v>-208088153759</v>
      </c>
      <c r="L147" s="5">
        <v>-278570821741</v>
      </c>
      <c r="M147" s="5">
        <v>-340946960630</v>
      </c>
      <c r="N147" s="5">
        <v>-381229505561</v>
      </c>
      <c r="O147" s="5">
        <v>-426566045801</v>
      </c>
      <c r="P147" s="5">
        <v>-204181066113</v>
      </c>
      <c r="Q147" s="5">
        <v>-54624600124</v>
      </c>
      <c r="R147" s="5">
        <v>-163904513151</v>
      </c>
      <c r="S147" s="5">
        <v>-107856239884</v>
      </c>
      <c r="T147" s="5">
        <v>-181767000000</v>
      </c>
      <c r="U147" s="5">
        <v>-58516000000</v>
      </c>
      <c r="V147" s="5">
        <v>-75782000000</v>
      </c>
    </row>
    <row r="148" spans="3:22" ht="15.5" x14ac:dyDescent="0.35">
      <c r="C148" t="s">
        <v>2445</v>
      </c>
      <c r="J148" s="5">
        <v>-8576000000</v>
      </c>
      <c r="K148" s="5">
        <v>-50000000</v>
      </c>
      <c r="P148" s="5">
        <v>-5126808750</v>
      </c>
      <c r="U148" s="5">
        <v>-42000000000</v>
      </c>
    </row>
    <row r="149" spans="3:22" ht="15.5" x14ac:dyDescent="0.35">
      <c r="C149" t="s">
        <v>1793</v>
      </c>
      <c r="R149" s="5">
        <v>-11422852108</v>
      </c>
      <c r="S149" s="5">
        <v>-84816456296</v>
      </c>
      <c r="T149" s="5">
        <v>-63293000000</v>
      </c>
      <c r="U149" s="5">
        <v>-50996000000</v>
      </c>
      <c r="V149" s="5">
        <v>-26346000000</v>
      </c>
    </row>
    <row r="150" spans="3:22" ht="15.5" x14ac:dyDescent="0.35">
      <c r="C150" t="s">
        <v>2446</v>
      </c>
      <c r="R150" s="5">
        <v>-84000000000</v>
      </c>
    </row>
    <row r="151" spans="3:22" ht="15.5" x14ac:dyDescent="0.35">
      <c r="C151" t="s">
        <v>585</v>
      </c>
      <c r="D151" s="5">
        <v>-2476080500</v>
      </c>
      <c r="E151" s="5">
        <v>-334050000</v>
      </c>
      <c r="F151" s="5">
        <v>-1148650000</v>
      </c>
      <c r="G151" s="5">
        <v>-346575000</v>
      </c>
      <c r="I151" s="5">
        <v>-2597668750</v>
      </c>
      <c r="J151" s="5">
        <v>-2900115529</v>
      </c>
      <c r="K151" s="5">
        <v>-6726214906</v>
      </c>
      <c r="L151" s="5">
        <v>-10655568437</v>
      </c>
      <c r="M151" s="5">
        <v>-15946068776</v>
      </c>
      <c r="N151" s="5">
        <v>-10825358663</v>
      </c>
      <c r="O151" s="5">
        <v>-3414109012</v>
      </c>
      <c r="P151" s="5">
        <v>-1195220000</v>
      </c>
      <c r="Q151" s="5">
        <v>-575640065</v>
      </c>
      <c r="R151" s="5">
        <v>-29068420582</v>
      </c>
      <c r="S151" s="5">
        <v>-4238430757</v>
      </c>
      <c r="T151" s="5">
        <v>-175000000</v>
      </c>
      <c r="U151" s="5">
        <v>-387000000</v>
      </c>
    </row>
    <row r="152" spans="3:22" ht="15.5" x14ac:dyDescent="0.35">
      <c r="C152" t="s">
        <v>908</v>
      </c>
      <c r="M152" s="5">
        <v>-15000000000</v>
      </c>
      <c r="R152" s="5">
        <v>-4825001100</v>
      </c>
    </row>
    <row r="153" spans="3:22" ht="15.5" x14ac:dyDescent="0.35">
      <c r="C153" t="s">
        <v>2447</v>
      </c>
      <c r="N153" s="5">
        <v>4969824931</v>
      </c>
    </row>
    <row r="154" spans="3:22" ht="15.5" x14ac:dyDescent="0.35">
      <c r="C154" t="s">
        <v>1097</v>
      </c>
      <c r="Q154" s="5">
        <v>16348952772</v>
      </c>
      <c r="R154" s="5">
        <v>42381927304</v>
      </c>
      <c r="S154" s="5">
        <v>69032789754</v>
      </c>
      <c r="T154" s="5">
        <v>42222000000</v>
      </c>
      <c r="U154" s="5">
        <v>52231000000</v>
      </c>
      <c r="V154" s="5">
        <v>15449000000</v>
      </c>
    </row>
    <row r="155" spans="3:22" ht="15.5" x14ac:dyDescent="0.35">
      <c r="C155" t="s">
        <v>187</v>
      </c>
      <c r="E155" s="5">
        <v>464414415</v>
      </c>
      <c r="F155" s="5">
        <v>31081081</v>
      </c>
      <c r="G155" s="5">
        <v>5945946</v>
      </c>
      <c r="I155" s="5">
        <v>501441442</v>
      </c>
      <c r="J155" s="5">
        <v>7816177518</v>
      </c>
      <c r="K155" s="5">
        <v>106677915292</v>
      </c>
      <c r="L155" s="5">
        <v>32199620352</v>
      </c>
      <c r="M155" s="5">
        <v>17905186976</v>
      </c>
      <c r="N155" s="5">
        <v>2137498013</v>
      </c>
      <c r="O155" s="5">
        <v>1903483680</v>
      </c>
      <c r="P155" s="5">
        <v>5544509028</v>
      </c>
      <c r="Q155" s="5">
        <v>6645389366</v>
      </c>
      <c r="R155" s="5">
        <v>3365049118</v>
      </c>
      <c r="S155" s="5">
        <v>3203663989</v>
      </c>
      <c r="T155" s="5">
        <v>2963000000</v>
      </c>
      <c r="U155" s="5">
        <v>1260000000</v>
      </c>
      <c r="V155" s="5">
        <v>34000000</v>
      </c>
    </row>
    <row r="156" spans="3:22" ht="15.5" x14ac:dyDescent="0.35">
      <c r="C156" t="s">
        <v>867</v>
      </c>
    </row>
    <row r="157" spans="3:22" ht="15.5" x14ac:dyDescent="0.35">
      <c r="C157" t="s">
        <v>2448</v>
      </c>
    </row>
    <row r="158" spans="3:22" ht="15.5" x14ac:dyDescent="0.35">
      <c r="C158" t="s">
        <v>368</v>
      </c>
      <c r="T158" s="5">
        <v>-19311000000</v>
      </c>
    </row>
    <row r="159" spans="3:22" ht="15.5" x14ac:dyDescent="0.35">
      <c r="C159" t="s">
        <v>2449</v>
      </c>
      <c r="T159" s="5">
        <v>3743000000</v>
      </c>
    </row>
    <row r="160" spans="3:22" ht="15.5" x14ac:dyDescent="0.35">
      <c r="C160" t="s">
        <v>197</v>
      </c>
      <c r="D160" s="5">
        <v>-121296300005</v>
      </c>
      <c r="E160" s="5">
        <v>-152666938185</v>
      </c>
      <c r="F160" s="5">
        <v>-162198596648</v>
      </c>
      <c r="G160" s="5">
        <v>26679966653</v>
      </c>
      <c r="I160" s="5">
        <v>-379338712128</v>
      </c>
      <c r="J160" s="5">
        <v>-418957463387</v>
      </c>
      <c r="K160" s="5">
        <v>-598962216014</v>
      </c>
      <c r="L160" s="5">
        <v>26344272924</v>
      </c>
      <c r="M160" s="5">
        <v>-235880649942</v>
      </c>
      <c r="N160" s="5">
        <v>385170905805</v>
      </c>
      <c r="O160" s="5">
        <v>330746974935</v>
      </c>
      <c r="P160" s="5">
        <v>-6679331066</v>
      </c>
      <c r="Q160" s="5">
        <v>-230342414449</v>
      </c>
      <c r="R160" s="5">
        <v>-50068342439</v>
      </c>
      <c r="S160" s="5">
        <v>929095517645</v>
      </c>
      <c r="T160" s="5">
        <v>288520000000</v>
      </c>
      <c r="U160" s="5">
        <v>-34646000000</v>
      </c>
      <c r="V160" s="5">
        <v>58292000000</v>
      </c>
    </row>
    <row r="161" spans="3:22" ht="15.5" x14ac:dyDescent="0.35">
      <c r="C161" t="s">
        <v>495</v>
      </c>
      <c r="L161" s="5">
        <v>684132007168</v>
      </c>
      <c r="M161" s="5">
        <v>887906813473</v>
      </c>
      <c r="N161" s="5">
        <v>306205115667</v>
      </c>
      <c r="O161" s="5">
        <v>168513421424</v>
      </c>
      <c r="S161" s="5">
        <v>75000000000</v>
      </c>
      <c r="T161" s="5">
        <v>54452000000</v>
      </c>
      <c r="U161" s="5">
        <v>8875000000</v>
      </c>
      <c r="V161" s="5">
        <v>40000000000</v>
      </c>
    </row>
    <row r="162" spans="3:22" ht="15.5" x14ac:dyDescent="0.35">
      <c r="C162" t="s">
        <v>2450</v>
      </c>
      <c r="S162" s="5">
        <v>845714550000</v>
      </c>
    </row>
    <row r="163" spans="3:22" ht="15.5" x14ac:dyDescent="0.35">
      <c r="C163" t="s">
        <v>496</v>
      </c>
      <c r="D163" s="5">
        <v>-86574912546</v>
      </c>
      <c r="E163" s="5">
        <v>-86574912529</v>
      </c>
      <c r="F163" s="5">
        <v>-79921105828</v>
      </c>
      <c r="G163" s="5">
        <v>-75866105826</v>
      </c>
      <c r="I163" s="5">
        <v>-316200730018</v>
      </c>
      <c r="J163" s="5">
        <v>-265255503171</v>
      </c>
      <c r="K163" s="5">
        <v>-267784201503</v>
      </c>
      <c r="L163" s="5">
        <v>-445896339259</v>
      </c>
      <c r="M163" s="5">
        <v>-242389581956</v>
      </c>
      <c r="N163" s="5">
        <v>-83312815438</v>
      </c>
      <c r="O163" s="5">
        <v>-15254239238</v>
      </c>
      <c r="P163" s="5">
        <v>-26265764530</v>
      </c>
      <c r="Q163" s="5">
        <v>-29778715220</v>
      </c>
      <c r="R163" s="5">
        <v>-51742521074</v>
      </c>
      <c r="S163" s="5">
        <v>-41028964929</v>
      </c>
      <c r="T163" s="5">
        <v>-34519000000</v>
      </c>
      <c r="U163" s="5">
        <v>-43730000000</v>
      </c>
      <c r="V163" s="5">
        <v>-33600000000</v>
      </c>
    </row>
    <row r="164" spans="3:22" ht="15.5" x14ac:dyDescent="0.35">
      <c r="C164" t="s">
        <v>213</v>
      </c>
      <c r="L164" s="5">
        <v>-193458403000</v>
      </c>
    </row>
    <row r="165" spans="3:22" ht="15.5" x14ac:dyDescent="0.35">
      <c r="C165" t="s">
        <v>2363</v>
      </c>
      <c r="S165" s="5">
        <v>-72153448277</v>
      </c>
    </row>
    <row r="166" spans="3:22" ht="15.5" x14ac:dyDescent="0.35">
      <c r="C166" t="s">
        <v>364</v>
      </c>
      <c r="D166" s="5">
        <v>-7474798689</v>
      </c>
      <c r="E166" s="5">
        <v>-8566851283</v>
      </c>
      <c r="F166" s="5">
        <v>-6839227588</v>
      </c>
      <c r="G166" s="5">
        <v>-7026670621</v>
      </c>
      <c r="I166" s="5">
        <v>-29686751331</v>
      </c>
      <c r="J166" s="5">
        <v>-34801165471</v>
      </c>
      <c r="K166" s="5">
        <v>-31541627224</v>
      </c>
      <c r="L166" s="5">
        <v>-37544939736</v>
      </c>
      <c r="M166" s="5">
        <v>-38976622980</v>
      </c>
      <c r="N166" s="5">
        <v>-24209685842</v>
      </c>
      <c r="O166" s="5">
        <v>-2193818530</v>
      </c>
      <c r="P166" s="5">
        <v>-1277305408</v>
      </c>
      <c r="Q166" s="5">
        <v>-2110256911</v>
      </c>
      <c r="R166" s="5">
        <v>-6898293066</v>
      </c>
      <c r="S166" s="5">
        <v>-10038845638</v>
      </c>
      <c r="T166" s="5">
        <v>-7143000000</v>
      </c>
      <c r="U166" s="5">
        <v>-2535000000</v>
      </c>
    </row>
    <row r="167" spans="3:22" ht="15.5" x14ac:dyDescent="0.35">
      <c r="C167" t="s">
        <v>890</v>
      </c>
      <c r="T167" s="5">
        <v>-11589000000</v>
      </c>
      <c r="V167" s="5">
        <v>-2086000000</v>
      </c>
    </row>
    <row r="168" spans="3:22" ht="15.5" x14ac:dyDescent="0.35">
      <c r="C168" t="s">
        <v>2451</v>
      </c>
      <c r="J168" s="5">
        <v>-71461722887</v>
      </c>
      <c r="M168" s="5">
        <v>-1300050129</v>
      </c>
      <c r="N168" s="5">
        <v>-13803373784</v>
      </c>
    </row>
    <row r="169" spans="3:22" ht="15.5" x14ac:dyDescent="0.35">
      <c r="C169" t="s">
        <v>561</v>
      </c>
      <c r="P169" s="5">
        <v>-846473066</v>
      </c>
      <c r="Q169" s="5">
        <v>-507542025</v>
      </c>
      <c r="R169" s="5">
        <v>-1044969434</v>
      </c>
      <c r="S169" s="5">
        <v>-2892770269</v>
      </c>
      <c r="T169" s="5">
        <v>-6179000000</v>
      </c>
      <c r="U169" s="5">
        <v>-7954000000</v>
      </c>
      <c r="V169" s="5">
        <v>-7501000000</v>
      </c>
    </row>
    <row r="170" spans="3:22" ht="15.5" x14ac:dyDescent="0.35">
      <c r="C170" t="s">
        <v>828</v>
      </c>
      <c r="S170" s="5">
        <v>22857150000</v>
      </c>
      <c r="T170" s="5">
        <v>55000000000</v>
      </c>
    </row>
    <row r="171" spans="3:22" ht="15.5" x14ac:dyDescent="0.35">
      <c r="C171" t="s">
        <v>535</v>
      </c>
      <c r="U171" s="5">
        <v>4197000000</v>
      </c>
    </row>
    <row r="172" spans="3:22" ht="15.5" x14ac:dyDescent="0.35">
      <c r="C172" t="s">
        <v>394</v>
      </c>
      <c r="F172" s="5">
        <v>-46112435689</v>
      </c>
      <c r="I172" s="5">
        <v>-46112435689</v>
      </c>
      <c r="J172" s="5">
        <v>-31341165624</v>
      </c>
      <c r="K172" s="5">
        <v>-1012199713</v>
      </c>
      <c r="L172" s="5">
        <v>-14452611445</v>
      </c>
      <c r="M172" s="5">
        <v>-34705602245</v>
      </c>
      <c r="N172" s="5">
        <v>-147142864500</v>
      </c>
      <c r="O172" s="5">
        <v>-81428575500</v>
      </c>
      <c r="P172" s="5">
        <v>-38571430500</v>
      </c>
      <c r="Q172" s="5">
        <v>-35714287500</v>
      </c>
      <c r="R172" s="5">
        <v>-52857145500</v>
      </c>
      <c r="T172" s="5">
        <v>-42805000000</v>
      </c>
      <c r="U172" s="5">
        <v>-6295000000</v>
      </c>
      <c r="V172" s="5">
        <v>-3882000000</v>
      </c>
    </row>
    <row r="173" spans="3:22" ht="15.5" x14ac:dyDescent="0.35">
      <c r="C173" t="s">
        <v>2452</v>
      </c>
    </row>
    <row r="174" spans="3:22" ht="15.5" x14ac:dyDescent="0.35">
      <c r="C174" t="s">
        <v>2453</v>
      </c>
      <c r="N174" s="5">
        <v>-1470000000</v>
      </c>
      <c r="O174" s="5">
        <v>4802000000</v>
      </c>
    </row>
    <row r="175" spans="3:22" ht="15.5" x14ac:dyDescent="0.35">
      <c r="C175" t="s">
        <v>674</v>
      </c>
      <c r="O175" s="5">
        <v>2791432000</v>
      </c>
      <c r="P175" s="5">
        <v>6125000000</v>
      </c>
      <c r="Q175" s="5">
        <v>19610000000</v>
      </c>
      <c r="R175" s="5">
        <v>21050000000</v>
      </c>
      <c r="U175" s="5">
        <v>1070000000</v>
      </c>
    </row>
    <row r="176" spans="3:22" ht="15.5" x14ac:dyDescent="0.35">
      <c r="C176" t="s">
        <v>1720</v>
      </c>
      <c r="R176" s="5">
        <v>100000000</v>
      </c>
    </row>
    <row r="177" spans="2:22" ht="15.5" x14ac:dyDescent="0.35">
      <c r="C177" t="s">
        <v>215</v>
      </c>
      <c r="D177" s="5">
        <v>19097182133</v>
      </c>
      <c r="E177" s="5">
        <v>56399597923</v>
      </c>
      <c r="F177" s="5">
        <v>-42930303327</v>
      </c>
      <c r="G177" s="5">
        <v>38102602265</v>
      </c>
      <c r="I177" s="5">
        <v>44722654619</v>
      </c>
      <c r="J177" s="5">
        <v>-137719342875</v>
      </c>
      <c r="K177" s="5">
        <v>43038236840</v>
      </c>
      <c r="L177" s="5">
        <v>9791049535</v>
      </c>
      <c r="M177" s="5">
        <v>1850946329</v>
      </c>
      <c r="N177" s="5">
        <v>-70959135864</v>
      </c>
      <c r="O177" s="5">
        <v>16611699664</v>
      </c>
      <c r="P177" s="5">
        <v>-111744236569</v>
      </c>
      <c r="Q177" s="5">
        <v>-27236013910</v>
      </c>
      <c r="R177" s="5">
        <v>-285674778884</v>
      </c>
      <c r="S177" s="5">
        <v>621868499367</v>
      </c>
      <c r="T177" s="5">
        <v>-19244000000</v>
      </c>
      <c r="U177" s="5">
        <v>50726000000</v>
      </c>
      <c r="V177" s="5">
        <v>2536000000</v>
      </c>
    </row>
    <row r="178" spans="2:22" ht="15.5" x14ac:dyDescent="0.35">
      <c r="C178" t="s">
        <v>216</v>
      </c>
      <c r="D178" s="5">
        <v>-453897091</v>
      </c>
      <c r="E178" s="5">
        <v>-2550833014</v>
      </c>
      <c r="F178" s="5">
        <v>3016437346</v>
      </c>
      <c r="G178" s="5">
        <v>-1959759409</v>
      </c>
      <c r="I178" s="5">
        <v>2957288113</v>
      </c>
      <c r="J178" s="5">
        <v>5671193042</v>
      </c>
      <c r="K178" s="5">
        <v>4816829299</v>
      </c>
      <c r="L178" s="5">
        <v>-14495229094</v>
      </c>
      <c r="M178" s="5">
        <v>-4336727204</v>
      </c>
      <c r="N178" s="5">
        <v>3430395930</v>
      </c>
      <c r="O178" s="5">
        <v>-2278846283</v>
      </c>
      <c r="P178" s="5">
        <v>1292068210</v>
      </c>
      <c r="Q178" s="5">
        <v>805461809</v>
      </c>
      <c r="R178" s="5">
        <v>-3658175151</v>
      </c>
      <c r="S178" s="5">
        <v>-233797324</v>
      </c>
      <c r="T178" s="5">
        <v>729000000</v>
      </c>
      <c r="U178" s="5">
        <v>311000000</v>
      </c>
    </row>
    <row r="179" spans="2:22" ht="15.5" x14ac:dyDescent="0.35">
      <c r="C179" t="s">
        <v>1088</v>
      </c>
      <c r="U179" s="5">
        <v>2367000000</v>
      </c>
    </row>
    <row r="180" spans="2:22" ht="15.5" x14ac:dyDescent="0.35">
      <c r="C180" t="s">
        <v>2454</v>
      </c>
      <c r="K180" s="5">
        <v>-58211099510</v>
      </c>
    </row>
    <row r="181" spans="2:22" ht="15.5" x14ac:dyDescent="0.35">
      <c r="C181" t="s">
        <v>217</v>
      </c>
      <c r="D181" s="5">
        <v>123750705636</v>
      </c>
      <c r="E181" s="5">
        <v>-28604862571</v>
      </c>
      <c r="I181" s="5">
        <v>92608557312</v>
      </c>
      <c r="J181" s="5">
        <v>224656707145</v>
      </c>
      <c r="K181" s="5">
        <v>176801641006</v>
      </c>
      <c r="L181" s="5">
        <v>181505820565</v>
      </c>
      <c r="M181" s="5">
        <v>183991601440</v>
      </c>
      <c r="N181" s="5">
        <v>251520341374</v>
      </c>
      <c r="O181" s="5">
        <v>237187487993</v>
      </c>
      <c r="P181" s="5">
        <v>350224744236</v>
      </c>
      <c r="Q181" s="5">
        <v>376655296337</v>
      </c>
      <c r="R181" s="5">
        <v>665988250372</v>
      </c>
      <c r="S181" s="5">
        <v>44353548329</v>
      </c>
      <c r="T181" s="5">
        <v>62869000000</v>
      </c>
      <c r="U181" s="5">
        <v>9465000000</v>
      </c>
      <c r="V181" s="5">
        <v>6929000000</v>
      </c>
    </row>
    <row r="182" spans="2:22" ht="15.5" x14ac:dyDescent="0.35">
      <c r="C182" t="s">
        <v>218</v>
      </c>
      <c r="D182" s="5">
        <v>142393990678</v>
      </c>
      <c r="E182" s="5">
        <v>25243902338</v>
      </c>
      <c r="F182" s="5">
        <v>-39913865981</v>
      </c>
      <c r="G182" s="5">
        <v>36142842856</v>
      </c>
      <c r="I182" s="5">
        <v>140288500044</v>
      </c>
      <c r="J182" s="5">
        <v>92608557312</v>
      </c>
      <c r="K182" s="5">
        <v>166445607635</v>
      </c>
      <c r="L182" s="5">
        <v>176801641006</v>
      </c>
      <c r="M182" s="5">
        <v>181505820565</v>
      </c>
      <c r="N182" s="5">
        <v>183991601440</v>
      </c>
      <c r="O182" s="5">
        <v>251520341374</v>
      </c>
      <c r="P182" s="5">
        <v>239772575877</v>
      </c>
      <c r="Q182" s="5">
        <v>350224744236</v>
      </c>
      <c r="R182" s="5">
        <v>376655296337</v>
      </c>
      <c r="S182" s="5">
        <v>665988250372</v>
      </c>
      <c r="T182" s="5">
        <v>44354000000</v>
      </c>
      <c r="U182" s="5">
        <v>62869000000</v>
      </c>
      <c r="V182" s="5">
        <v>9465000000</v>
      </c>
    </row>
    <row r="184" spans="2:22" ht="15.5" x14ac:dyDescent="0.35">
      <c r="B184" t="s">
        <v>219</v>
      </c>
      <c r="C184" t="s">
        <v>11</v>
      </c>
      <c r="D184" s="5">
        <v>1430000000</v>
      </c>
      <c r="E184" s="5">
        <v>1430000000</v>
      </c>
      <c r="F184" s="5">
        <v>1430000000</v>
      </c>
      <c r="G184" s="5">
        <v>1430000000</v>
      </c>
      <c r="I184" s="5">
        <v>1430000000</v>
      </c>
      <c r="J184" s="5">
        <v>1430000000</v>
      </c>
      <c r="K184" s="5">
        <v>1430000000</v>
      </c>
      <c r="L184" s="5">
        <v>1430000000</v>
      </c>
      <c r="M184" s="5">
        <v>1430000000</v>
      </c>
      <c r="N184" s="5">
        <v>1430000000</v>
      </c>
      <c r="O184" s="5">
        <v>1430000000</v>
      </c>
      <c r="P184" s="5">
        <v>1430000000</v>
      </c>
      <c r="Q184" s="5">
        <v>1430000000</v>
      </c>
      <c r="R184" s="5">
        <v>1430000000</v>
      </c>
      <c r="S184" s="5">
        <v>1430000000</v>
      </c>
      <c r="T184" s="5">
        <v>0</v>
      </c>
      <c r="U184" s="5">
        <v>0</v>
      </c>
      <c r="V184" s="5">
        <v>0</v>
      </c>
    </row>
    <row r="185" spans="2:22" ht="15.5" x14ac:dyDescent="0.35">
      <c r="C185" t="s">
        <v>220</v>
      </c>
      <c r="D185" s="6">
        <v>44.11</v>
      </c>
      <c r="E185" s="6">
        <v>33.85</v>
      </c>
      <c r="F185" s="6">
        <v>14.92</v>
      </c>
      <c r="G185" s="6">
        <v>10.73</v>
      </c>
    </row>
    <row r="186" spans="2:22" ht="15.5" x14ac:dyDescent="0.35">
      <c r="C186" t="s">
        <v>221</v>
      </c>
      <c r="D186" s="6">
        <v>26.52</v>
      </c>
      <c r="E186" s="6">
        <v>41.21</v>
      </c>
      <c r="F186" s="6">
        <v>80.09</v>
      </c>
      <c r="G186" s="6">
        <v>97.86</v>
      </c>
    </row>
    <row r="187" spans="2:22" ht="15.5" x14ac:dyDescent="0.35">
      <c r="C187" t="s">
        <v>73</v>
      </c>
      <c r="D187" s="6">
        <v>1.33</v>
      </c>
      <c r="E187" s="6">
        <v>1.62</v>
      </c>
      <c r="F187" s="6">
        <v>1.65</v>
      </c>
      <c r="G187" s="6">
        <v>1.45</v>
      </c>
    </row>
    <row r="188" spans="2:22" ht="15.5" x14ac:dyDescent="0.35">
      <c r="C188" t="s">
        <v>222</v>
      </c>
      <c r="D188" s="5">
        <v>138150000000</v>
      </c>
      <c r="E188" s="5">
        <v>113200000000</v>
      </c>
      <c r="F188" s="5">
        <v>102120000000</v>
      </c>
      <c r="G188" s="5">
        <v>104680000000</v>
      </c>
    </row>
    <row r="189" spans="2:22" ht="15.5" x14ac:dyDescent="0.35">
      <c r="C189" t="s">
        <v>223</v>
      </c>
      <c r="D189" s="6">
        <v>1.3600000000000001E-2</v>
      </c>
      <c r="E189" s="6">
        <v>1.0800000000000001E-2</v>
      </c>
      <c r="F189" s="6">
        <v>4.7999999999999996E-3</v>
      </c>
      <c r="G189" s="6">
        <v>3.3E-3</v>
      </c>
    </row>
    <row r="190" spans="2:22" ht="15.5" x14ac:dyDescent="0.35">
      <c r="C190" t="s">
        <v>224</v>
      </c>
      <c r="D190" s="6">
        <v>3.49E-2</v>
      </c>
      <c r="E190" s="6">
        <v>2.7799999999999998E-2</v>
      </c>
      <c r="F190" s="6">
        <v>1.2699999999999999E-2</v>
      </c>
      <c r="G190" s="6">
        <v>9.1999999999999998E-3</v>
      </c>
    </row>
    <row r="191" spans="2:22" ht="15.5" x14ac:dyDescent="0.35">
      <c r="C191" t="s">
        <v>225</v>
      </c>
      <c r="D191" s="6">
        <v>4.1599999999999998E-2</v>
      </c>
      <c r="E191" s="6">
        <v>3.0299999999999997E-2</v>
      </c>
      <c r="F191" s="6">
        <v>2.3900000000000001E-2</v>
      </c>
      <c r="G191" s="6">
        <v>2.4700000000000003E-2</v>
      </c>
    </row>
    <row r="192" spans="2:22" ht="15.5" x14ac:dyDescent="0.35">
      <c r="C192" t="s">
        <v>226</v>
      </c>
      <c r="D192" s="6">
        <v>3.19</v>
      </c>
      <c r="E192" s="6">
        <v>2.08</v>
      </c>
      <c r="F192" s="6">
        <v>1.47</v>
      </c>
      <c r="G192" s="6">
        <v>1.65</v>
      </c>
    </row>
    <row r="193" spans="3:22" ht="15.5" x14ac:dyDescent="0.35">
      <c r="C193" t="s">
        <v>227</v>
      </c>
      <c r="D193" s="5">
        <v>1810000000000</v>
      </c>
      <c r="E193" s="5">
        <v>1746000000000</v>
      </c>
      <c r="F193" s="5">
        <v>1689000000000</v>
      </c>
      <c r="G193" s="5">
        <v>1666000000000</v>
      </c>
    </row>
    <row r="194" spans="3:22" ht="15.5" x14ac:dyDescent="0.35">
      <c r="C194" t="s">
        <v>228</v>
      </c>
      <c r="D194" s="6">
        <v>0.93</v>
      </c>
      <c r="E194" s="6">
        <v>1.1399999999999999</v>
      </c>
      <c r="F194" s="6">
        <v>1.01</v>
      </c>
      <c r="G194" s="6">
        <v>0.9</v>
      </c>
    </row>
    <row r="195" spans="3:22" ht="15.5" x14ac:dyDescent="0.35">
      <c r="C195" t="s">
        <v>229</v>
      </c>
      <c r="D195" s="6">
        <v>1262.94</v>
      </c>
      <c r="E195" s="6">
        <v>1218.8900000000001</v>
      </c>
      <c r="F195" s="6">
        <v>1178.8599999999999</v>
      </c>
      <c r="G195" s="6">
        <v>1162.5</v>
      </c>
    </row>
    <row r="196" spans="3:22" ht="15.5" x14ac:dyDescent="0.35">
      <c r="C196" t="s">
        <v>230</v>
      </c>
      <c r="D196" s="6">
        <v>0.97</v>
      </c>
      <c r="E196" s="6">
        <v>1.2</v>
      </c>
      <c r="F196" s="6">
        <v>1.06</v>
      </c>
      <c r="G196" s="6">
        <v>0.95</v>
      </c>
    </row>
    <row r="197" spans="3:22" ht="15.5" x14ac:dyDescent="0.35">
      <c r="C197" t="s">
        <v>231</v>
      </c>
      <c r="D197" s="6">
        <v>1207.6500000000001</v>
      </c>
      <c r="E197" s="6">
        <v>1164.42</v>
      </c>
      <c r="F197" s="6">
        <v>1122.24</v>
      </c>
      <c r="G197" s="6">
        <v>1105.67</v>
      </c>
    </row>
    <row r="198" spans="3:22" ht="15.5" x14ac:dyDescent="0.35">
      <c r="C198" t="s">
        <v>232</v>
      </c>
      <c r="D198" s="5">
        <v>1333000000000</v>
      </c>
      <c r="E198" s="5">
        <v>1375000000000</v>
      </c>
      <c r="F198" s="5">
        <v>1450000000000</v>
      </c>
      <c r="G198" s="5">
        <v>1482000000000</v>
      </c>
    </row>
    <row r="199" spans="3:22" ht="15.5" x14ac:dyDescent="0.35">
      <c r="C199" t="s">
        <v>233</v>
      </c>
      <c r="D199" s="5">
        <v>135000000000</v>
      </c>
      <c r="E199" s="5">
        <v>186000000000</v>
      </c>
      <c r="F199" s="5">
        <v>251000000000</v>
      </c>
      <c r="G199" s="5">
        <v>301000000000</v>
      </c>
    </row>
    <row r="200" spans="3:22" ht="15.5" x14ac:dyDescent="0.35">
      <c r="C200" t="s">
        <v>234</v>
      </c>
      <c r="D200" s="5">
        <v>1804000000000</v>
      </c>
      <c r="E200" s="5">
        <v>1741000000000</v>
      </c>
      <c r="F200" s="5">
        <v>1684000000000</v>
      </c>
      <c r="G200" s="5">
        <v>1661000000000</v>
      </c>
    </row>
    <row r="201" spans="3:22" ht="15.5" x14ac:dyDescent="0.35">
      <c r="C201" t="s">
        <v>23</v>
      </c>
      <c r="D201" s="5">
        <v>1468000000000</v>
      </c>
      <c r="E201" s="5">
        <v>1561000000000</v>
      </c>
      <c r="F201" s="5">
        <v>1701000000000</v>
      </c>
      <c r="G201" s="5">
        <v>1783000000000</v>
      </c>
    </row>
    <row r="202" spans="3:22" ht="15.5" x14ac:dyDescent="0.35">
      <c r="C202" t="s">
        <v>20</v>
      </c>
      <c r="D202" s="5">
        <v>1325000000000</v>
      </c>
      <c r="E202" s="5">
        <v>1438000000000</v>
      </c>
      <c r="F202" s="5">
        <v>1586000000000</v>
      </c>
      <c r="G202" s="5">
        <v>1628000000000</v>
      </c>
    </row>
    <row r="203" spans="3:22" ht="15.5" x14ac:dyDescent="0.35">
      <c r="C203" t="s">
        <v>235</v>
      </c>
      <c r="D203" s="5">
        <v>-775000000000</v>
      </c>
      <c r="E203" s="5">
        <v>-795000000000</v>
      </c>
      <c r="F203" s="5">
        <v>-788000000000</v>
      </c>
      <c r="G203" s="5">
        <v>-772000000000</v>
      </c>
    </row>
    <row r="204" spans="3:22" ht="15.5" x14ac:dyDescent="0.35">
      <c r="C204" t="s">
        <v>236</v>
      </c>
      <c r="D204" s="5">
        <v>182000000000</v>
      </c>
      <c r="E204" s="5">
        <v>246000000000</v>
      </c>
      <c r="F204" s="5">
        <v>173000000000</v>
      </c>
      <c r="G204" s="5">
        <v>71000000000</v>
      </c>
    </row>
    <row r="205" spans="3:22" ht="15.5" x14ac:dyDescent="0.35">
      <c r="C205" t="s">
        <v>237</v>
      </c>
      <c r="D205" s="5">
        <v>-39000000000</v>
      </c>
      <c r="E205" s="5">
        <v>-37000000000</v>
      </c>
      <c r="F205" s="5">
        <v>-52000000000</v>
      </c>
      <c r="G205" s="5">
        <v>-60000000000</v>
      </c>
    </row>
    <row r="206" spans="3:22" ht="15.5" x14ac:dyDescent="0.35">
      <c r="C206" t="s">
        <v>12</v>
      </c>
      <c r="D206" s="5">
        <v>143000000000</v>
      </c>
      <c r="E206" s="5">
        <v>209000000000</v>
      </c>
      <c r="F206" s="5">
        <v>120000000000</v>
      </c>
      <c r="G206" s="5">
        <v>12000000000</v>
      </c>
    </row>
    <row r="207" spans="3:22" ht="15.5" x14ac:dyDescent="0.35">
      <c r="C207" t="s">
        <v>15</v>
      </c>
      <c r="D207" s="6">
        <v>100.01</v>
      </c>
      <c r="E207" s="6">
        <v>146.26</v>
      </c>
      <c r="F207" s="6">
        <v>84.27</v>
      </c>
      <c r="G207" s="6">
        <v>8.23</v>
      </c>
    </row>
    <row r="208" spans="3:22" ht="15.5" x14ac:dyDescent="0.35">
      <c r="C208" t="s">
        <v>58</v>
      </c>
      <c r="I208" s="6">
        <v>86.59</v>
      </c>
      <c r="J208" s="6">
        <v>60.62</v>
      </c>
      <c r="K208" s="6">
        <v>49.32</v>
      </c>
      <c r="L208" s="6">
        <v>-669.92</v>
      </c>
      <c r="M208" s="6">
        <v>75.56</v>
      </c>
      <c r="N208" s="6">
        <v>79.59</v>
      </c>
      <c r="O208" s="6">
        <v>364.31</v>
      </c>
      <c r="P208" s="6">
        <v>105.1</v>
      </c>
      <c r="Q208" s="6">
        <v>77.290000000000006</v>
      </c>
      <c r="R208" s="6">
        <v>126.42</v>
      </c>
      <c r="S208" s="6">
        <v>184.12</v>
      </c>
      <c r="T208" s="5">
        <v>866625</v>
      </c>
      <c r="U208" s="6">
        <v>782969.23</v>
      </c>
      <c r="V208" s="5">
        <v>484000</v>
      </c>
    </row>
    <row r="209" spans="3:22" ht="15.5" x14ac:dyDescent="0.35">
      <c r="C209" t="s">
        <v>72</v>
      </c>
      <c r="I209" s="6">
        <v>16.11</v>
      </c>
      <c r="J209" s="6">
        <v>19.8</v>
      </c>
      <c r="K209" s="6">
        <v>25.65</v>
      </c>
      <c r="L209" s="6">
        <v>-2.29</v>
      </c>
      <c r="M209" s="6">
        <v>26.87</v>
      </c>
      <c r="N209" s="6">
        <v>34.18</v>
      </c>
      <c r="O209" s="6">
        <v>9.42</v>
      </c>
      <c r="P209" s="6">
        <v>26.64</v>
      </c>
      <c r="Q209" s="6">
        <v>27.43</v>
      </c>
      <c r="R209" s="6">
        <v>23.97</v>
      </c>
      <c r="S209" s="6">
        <v>20.86</v>
      </c>
      <c r="T209" s="5">
        <v>0</v>
      </c>
      <c r="U209" s="5">
        <v>0</v>
      </c>
      <c r="V209" s="5">
        <v>0</v>
      </c>
    </row>
    <row r="210" spans="3:22" ht="15.5" x14ac:dyDescent="0.35">
      <c r="C210" t="s">
        <v>75</v>
      </c>
      <c r="I210" s="6">
        <v>0.45</v>
      </c>
      <c r="J210" s="6">
        <v>0.39</v>
      </c>
      <c r="K210" s="6">
        <v>0.44</v>
      </c>
      <c r="L210" s="6">
        <v>0.6</v>
      </c>
      <c r="M210" s="6">
        <v>0.73</v>
      </c>
      <c r="N210" s="6">
        <v>0.97</v>
      </c>
      <c r="O210" s="6">
        <v>1.05</v>
      </c>
      <c r="P210" s="6">
        <v>1.1100000000000001</v>
      </c>
      <c r="Q210" s="6">
        <v>0.96</v>
      </c>
      <c r="R210" s="6">
        <v>1.24</v>
      </c>
      <c r="S210" s="6">
        <v>1.52</v>
      </c>
      <c r="T210" s="5">
        <v>0</v>
      </c>
      <c r="U210" s="5">
        <v>0</v>
      </c>
      <c r="V210" s="5">
        <v>0</v>
      </c>
    </row>
    <row r="211" spans="3:22" ht="15.5" x14ac:dyDescent="0.35">
      <c r="C211" t="s">
        <v>238</v>
      </c>
      <c r="I211" s="5">
        <v>434500000000</v>
      </c>
      <c r="J211" s="5">
        <v>423980000000</v>
      </c>
      <c r="K211" s="5">
        <v>415990000000</v>
      </c>
      <c r="L211" s="5">
        <v>-570340000000</v>
      </c>
      <c r="M211" s="5">
        <v>275200000000</v>
      </c>
      <c r="N211" s="5">
        <v>310350000000</v>
      </c>
      <c r="O211" s="5">
        <v>522110000000</v>
      </c>
      <c r="P211" s="5">
        <v>282230000000</v>
      </c>
    </row>
    <row r="212" spans="3:22" ht="15.5" x14ac:dyDescent="0.35">
      <c r="C212" t="s">
        <v>239</v>
      </c>
      <c r="I212" s="6">
        <v>2.7699999999999999E-2</v>
      </c>
      <c r="J212" s="6">
        <v>1.9199999999999998E-2</v>
      </c>
      <c r="K212" s="6">
        <v>1.52E-2</v>
      </c>
      <c r="L212" s="6">
        <v>-0.20469999999999999</v>
      </c>
      <c r="M212" s="6">
        <v>2.0199999999999999E-2</v>
      </c>
      <c r="N212" s="6">
        <v>2.1600000000000001E-2</v>
      </c>
      <c r="O212" s="6">
        <v>0.1108</v>
      </c>
      <c r="P212" s="6">
        <v>4.1799999999999997E-2</v>
      </c>
      <c r="Q212" s="6">
        <v>3.4099999999999998E-2</v>
      </c>
      <c r="R212" s="6">
        <v>5.5E-2</v>
      </c>
      <c r="S212" s="6">
        <v>8.1900000000000001E-2</v>
      </c>
      <c r="T212" s="6">
        <v>5.5800000000000002E-2</v>
      </c>
      <c r="U212" s="6">
        <v>3.8399999999999997E-2</v>
      </c>
      <c r="V212" s="6">
        <v>3.1899999999999998E-2</v>
      </c>
    </row>
    <row r="213" spans="3:22" ht="15.5" x14ac:dyDescent="0.35">
      <c r="C213" t="s">
        <v>240</v>
      </c>
      <c r="I213" s="6">
        <v>7.0999999999999994E-2</v>
      </c>
      <c r="J213" s="6">
        <v>5.2600000000000001E-2</v>
      </c>
      <c r="K213" s="6">
        <v>4.5599999999999995E-2</v>
      </c>
      <c r="L213" s="6">
        <v>-0.65300000000000002</v>
      </c>
      <c r="M213" s="6">
        <v>4.1500000000000002E-2</v>
      </c>
      <c r="N213" s="6">
        <v>4.53E-2</v>
      </c>
      <c r="O213" s="6">
        <v>0.19889999999999999</v>
      </c>
      <c r="P213" s="6">
        <v>6.9500000000000006E-2</v>
      </c>
      <c r="Q213" s="6">
        <v>5.4699999999999999E-2</v>
      </c>
      <c r="R213" s="6">
        <v>9.3599999999999989E-2</v>
      </c>
      <c r="S213" s="6">
        <v>0.1482</v>
      </c>
      <c r="T213" s="6">
        <v>0.1573</v>
      </c>
      <c r="U213" s="6">
        <v>0.1105</v>
      </c>
      <c r="V213" s="6">
        <v>0.10779999999999999</v>
      </c>
    </row>
    <row r="214" spans="3:22" ht="15.5" x14ac:dyDescent="0.35">
      <c r="C214" t="s">
        <v>241</v>
      </c>
      <c r="I214" s="6">
        <v>0.106</v>
      </c>
      <c r="J214" s="6">
        <v>9.06E-2</v>
      </c>
      <c r="K214" s="6">
        <v>8.2100000000000006E-2</v>
      </c>
      <c r="L214" s="6">
        <v>-0.23559999999999998</v>
      </c>
      <c r="M214" s="6">
        <v>2.98E-2</v>
      </c>
      <c r="N214" s="6">
        <v>6.9099999999999995E-2</v>
      </c>
      <c r="O214" s="6">
        <v>0.16940000000000002</v>
      </c>
      <c r="P214" s="6">
        <v>0.1066</v>
      </c>
      <c r="Q214" s="6">
        <v>8.8599999999999998E-2</v>
      </c>
      <c r="R214" s="6">
        <v>0.12</v>
      </c>
      <c r="S214" s="6">
        <v>0.31790000000000002</v>
      </c>
      <c r="T214" s="6">
        <v>0.28339999999999999</v>
      </c>
      <c r="U214" s="6">
        <v>0.25590000000000002</v>
      </c>
      <c r="V214" s="6">
        <v>0.25409999999999999</v>
      </c>
    </row>
    <row r="215" spans="3:22" ht="15.5" x14ac:dyDescent="0.35">
      <c r="C215" t="s">
        <v>242</v>
      </c>
      <c r="I215" s="6">
        <v>1.78</v>
      </c>
      <c r="J215" s="6">
        <v>1.51</v>
      </c>
      <c r="K215" s="6">
        <v>1.29</v>
      </c>
      <c r="L215" s="6">
        <v>-4.4800000000000004</v>
      </c>
      <c r="M215" s="6">
        <v>0.65</v>
      </c>
      <c r="N215" s="6">
        <v>1.52</v>
      </c>
      <c r="O215" s="6">
        <v>5.33</v>
      </c>
      <c r="P215" s="6">
        <v>4.24</v>
      </c>
      <c r="Q215" s="6">
        <v>2.65</v>
      </c>
      <c r="R215" s="6">
        <v>2.66</v>
      </c>
      <c r="S215" s="6">
        <v>4.82</v>
      </c>
      <c r="T215" s="6">
        <v>3.08</v>
      </c>
      <c r="U215" s="6">
        <v>3.26</v>
      </c>
      <c r="V215" s="6">
        <v>2.37</v>
      </c>
    </row>
    <row r="216" spans="3:22" ht="15.5" x14ac:dyDescent="0.35">
      <c r="C216" t="s">
        <v>69</v>
      </c>
      <c r="I216" s="6">
        <v>1.1399999999999999</v>
      </c>
      <c r="J216" s="6">
        <v>1.04</v>
      </c>
      <c r="K216" s="6">
        <v>1.17</v>
      </c>
      <c r="L216" s="6">
        <v>1.5</v>
      </c>
      <c r="M216" s="6">
        <v>1.1100000000000001</v>
      </c>
      <c r="N216" s="6">
        <v>1.55</v>
      </c>
      <c r="O216" s="6">
        <v>1.87</v>
      </c>
      <c r="P216" s="6">
        <v>1.85</v>
      </c>
      <c r="Q216" s="6">
        <v>1.5</v>
      </c>
      <c r="R216" s="6">
        <v>2.2400000000000002</v>
      </c>
      <c r="S216" s="6">
        <v>3.09</v>
      </c>
      <c r="T216" s="5">
        <v>0</v>
      </c>
      <c r="U216" s="5">
        <v>0</v>
      </c>
      <c r="V216" s="5">
        <v>0</v>
      </c>
    </row>
    <row r="217" spans="3:22" ht="15.5" x14ac:dyDescent="0.35">
      <c r="C217" t="s">
        <v>66</v>
      </c>
      <c r="I217" s="6">
        <v>1218.8900000000001</v>
      </c>
      <c r="J217" s="6">
        <v>1152.25</v>
      </c>
      <c r="K217" s="6">
        <v>1081.48</v>
      </c>
      <c r="L217" s="6">
        <v>1025.8699999999999</v>
      </c>
      <c r="M217" s="6">
        <v>1821.54</v>
      </c>
      <c r="N217" s="6">
        <v>1755.24</v>
      </c>
      <c r="O217" s="6">
        <v>1831.54</v>
      </c>
      <c r="P217" s="6">
        <v>1511.34</v>
      </c>
      <c r="Q217" s="6">
        <v>1412.58</v>
      </c>
      <c r="R217" s="6">
        <v>1350.31</v>
      </c>
      <c r="S217" s="6">
        <v>1242.73</v>
      </c>
      <c r="T217" s="6">
        <v>5509183.3300000001</v>
      </c>
      <c r="U217" s="6">
        <v>7085461.54</v>
      </c>
      <c r="V217" s="6">
        <v>4491123.08</v>
      </c>
    </row>
    <row r="218" spans="3:22" ht="15.5" x14ac:dyDescent="0.35">
      <c r="C218" t="s">
        <v>243</v>
      </c>
      <c r="I218" s="6">
        <v>1.2</v>
      </c>
      <c r="J218" s="6">
        <v>1.1000000000000001</v>
      </c>
      <c r="K218" s="6">
        <v>1.25</v>
      </c>
      <c r="L218" s="6">
        <v>1.6</v>
      </c>
      <c r="M218" s="6">
        <v>1.1599999999999999</v>
      </c>
      <c r="N218" s="6">
        <v>1.55</v>
      </c>
      <c r="O218" s="6">
        <v>1.87</v>
      </c>
      <c r="P218" s="6">
        <v>1.85</v>
      </c>
      <c r="Q218" s="6">
        <v>1.5</v>
      </c>
      <c r="R218" s="6">
        <v>2.2400000000000002</v>
      </c>
      <c r="S218" s="6">
        <v>3.09</v>
      </c>
      <c r="T218" s="5">
        <v>0</v>
      </c>
      <c r="U218" s="5">
        <v>0</v>
      </c>
      <c r="V218" s="5">
        <v>0</v>
      </c>
    </row>
    <row r="219" spans="3:22" ht="15.5" x14ac:dyDescent="0.35">
      <c r="C219" t="s">
        <v>244</v>
      </c>
      <c r="I219" s="6">
        <v>1164.42</v>
      </c>
      <c r="J219" s="6">
        <v>1093.06</v>
      </c>
      <c r="K219" s="6">
        <v>1015.93</v>
      </c>
      <c r="L219" s="6">
        <v>957.36</v>
      </c>
      <c r="M219" s="6">
        <v>1749.57</v>
      </c>
      <c r="N219" s="6">
        <v>1755.24</v>
      </c>
      <c r="O219" s="6">
        <v>1831.54</v>
      </c>
      <c r="P219" s="6">
        <v>1511.34</v>
      </c>
      <c r="Q219" s="6">
        <v>1412.58</v>
      </c>
      <c r="R219" s="6">
        <v>1350.31</v>
      </c>
      <c r="S219" s="6">
        <v>1242.73</v>
      </c>
      <c r="T219" s="6">
        <v>5509183.3300000001</v>
      </c>
      <c r="U219" s="6">
        <v>7085461.54</v>
      </c>
      <c r="V219" s="6">
        <v>4491123.08</v>
      </c>
    </row>
    <row r="220" spans="3:22" ht="15.5" x14ac:dyDescent="0.35">
      <c r="C220" t="s">
        <v>245</v>
      </c>
      <c r="I220" s="5">
        <v>1375000000000</v>
      </c>
      <c r="J220" s="5">
        <v>1321000000000</v>
      </c>
      <c r="K220" s="5">
        <v>1102000000000</v>
      </c>
      <c r="L220" s="5">
        <v>1227000000000</v>
      </c>
      <c r="M220" s="5">
        <v>949000000000</v>
      </c>
      <c r="N220" s="5">
        <v>1487000000000</v>
      </c>
      <c r="O220" s="5">
        <v>955000000000</v>
      </c>
      <c r="P220" s="5">
        <v>588000000000</v>
      </c>
      <c r="Q220" s="5">
        <v>546000000000</v>
      </c>
      <c r="R220" s="5">
        <v>732000000000</v>
      </c>
      <c r="S220" s="5">
        <v>706000000000</v>
      </c>
      <c r="T220" s="5">
        <v>588000000000</v>
      </c>
      <c r="U220" s="5">
        <v>308000000000</v>
      </c>
      <c r="V220" s="5">
        <v>304000000000</v>
      </c>
    </row>
    <row r="221" spans="3:22" ht="15.5" x14ac:dyDescent="0.35">
      <c r="C221" t="s">
        <v>246</v>
      </c>
      <c r="I221" s="5">
        <v>186000000000</v>
      </c>
      <c r="J221" s="5">
        <v>462000000000</v>
      </c>
      <c r="K221" s="5">
        <v>773000000000</v>
      </c>
      <c r="L221" s="5">
        <v>1086000000000</v>
      </c>
      <c r="M221" s="5">
        <v>963000000000</v>
      </c>
      <c r="N221" s="5">
        <v>374000000000</v>
      </c>
      <c r="O221" s="5">
        <v>146000000000</v>
      </c>
      <c r="P221" s="5">
        <v>4000000000</v>
      </c>
      <c r="Q221" s="5">
        <v>20000000000</v>
      </c>
      <c r="R221" s="5">
        <v>48000000000</v>
      </c>
      <c r="S221" s="5">
        <v>88000000000</v>
      </c>
      <c r="T221" s="5">
        <v>70000000000</v>
      </c>
      <c r="U221" s="5">
        <v>54000000000</v>
      </c>
      <c r="V221" s="5">
        <v>69000000000</v>
      </c>
    </row>
    <row r="222" spans="3:22" ht="15.5" x14ac:dyDescent="0.35">
      <c r="C222" t="s">
        <v>25</v>
      </c>
      <c r="I222" s="5">
        <v>1561000000000</v>
      </c>
      <c r="J222" s="5">
        <v>1783000000000</v>
      </c>
      <c r="K222" s="5">
        <v>1875000000000</v>
      </c>
      <c r="L222" s="5">
        <v>2313000000000</v>
      </c>
      <c r="M222" s="5">
        <v>1912000000000</v>
      </c>
      <c r="N222" s="5">
        <v>1861000000000</v>
      </c>
      <c r="O222" s="5">
        <v>1101000000000</v>
      </c>
      <c r="P222" s="5">
        <v>592000000000</v>
      </c>
      <c r="Q222" s="5">
        <v>566000000000</v>
      </c>
      <c r="R222" s="5">
        <v>780000000000</v>
      </c>
      <c r="S222" s="5">
        <v>794000000000</v>
      </c>
      <c r="T222" s="5">
        <v>659000000000</v>
      </c>
      <c r="U222" s="5">
        <v>362000000000</v>
      </c>
      <c r="V222" s="5">
        <v>373000000000</v>
      </c>
    </row>
    <row r="223" spans="3:22" ht="15.5" x14ac:dyDescent="0.35">
      <c r="C223" t="s">
        <v>22</v>
      </c>
      <c r="I223" s="5">
        <v>1438000000000</v>
      </c>
      <c r="J223" s="5">
        <v>1662000000000</v>
      </c>
      <c r="K223" s="5">
        <v>1709000000000</v>
      </c>
      <c r="L223" s="5">
        <v>2118000000000</v>
      </c>
      <c r="M223" s="5">
        <v>1708000000000</v>
      </c>
      <c r="N223" s="5">
        <v>1677000000000</v>
      </c>
      <c r="O223" s="5">
        <v>833000000000</v>
      </c>
      <c r="P223" s="5">
        <v>352000000000</v>
      </c>
      <c r="Q223" s="5">
        <v>216000000000</v>
      </c>
      <c r="R223" s="5">
        <v>403000000000</v>
      </c>
      <c r="S223" s="5">
        <v>128000000000</v>
      </c>
      <c r="T223" s="5">
        <v>614000000000</v>
      </c>
      <c r="U223" s="5">
        <v>299000000000</v>
      </c>
      <c r="V223" s="5">
        <v>364000000000</v>
      </c>
    </row>
    <row r="224" spans="3:22" ht="15.5" x14ac:dyDescent="0.35">
      <c r="C224" t="s">
        <v>247</v>
      </c>
      <c r="I224" s="5">
        <v>-795000000000</v>
      </c>
      <c r="J224" s="5">
        <v>-617000000000</v>
      </c>
      <c r="K224" s="5">
        <v>-367000000000</v>
      </c>
      <c r="L224" s="5">
        <v>-247000000000</v>
      </c>
      <c r="M224" s="5">
        <v>807000000000</v>
      </c>
      <c r="N224" s="5">
        <v>416000000000</v>
      </c>
      <c r="O224" s="5">
        <v>602000000000</v>
      </c>
      <c r="P224" s="5">
        <v>660000000000</v>
      </c>
      <c r="Q224" s="5">
        <v>710000000000</v>
      </c>
      <c r="R224" s="5">
        <v>655000000000</v>
      </c>
      <c r="S224" s="5">
        <v>799000000000</v>
      </c>
      <c r="T224" s="5">
        <v>-202000000000</v>
      </c>
      <c r="U224" s="5">
        <v>-143000000000</v>
      </c>
      <c r="V224" s="5">
        <v>-86000000000</v>
      </c>
    </row>
    <row r="225" spans="2:22" ht="15.5" x14ac:dyDescent="0.35">
      <c r="C225" t="s">
        <v>248</v>
      </c>
      <c r="I225" s="5">
        <v>632000000000</v>
      </c>
      <c r="J225" s="5">
        <v>409000000000</v>
      </c>
      <c r="K225" s="5">
        <v>750000000000</v>
      </c>
      <c r="L225" s="5">
        <v>240000000000</v>
      </c>
      <c r="M225" s="5">
        <v>592000000000</v>
      </c>
      <c r="N225" s="5">
        <v>-71000000000</v>
      </c>
      <c r="O225" s="5">
        <v>17000000000</v>
      </c>
      <c r="P225" s="5">
        <v>105000000000</v>
      </c>
      <c r="Q225" s="5">
        <v>240000000000</v>
      </c>
      <c r="R225" s="5">
        <v>12000000000</v>
      </c>
      <c r="S225" s="5">
        <v>-73000000000</v>
      </c>
      <c r="T225" s="5">
        <v>-92000000000</v>
      </c>
      <c r="U225" s="5">
        <v>184000000000</v>
      </c>
      <c r="V225" s="5">
        <v>31000000000</v>
      </c>
    </row>
    <row r="226" spans="2:22" ht="15.5" x14ac:dyDescent="0.35">
      <c r="C226" t="s">
        <v>249</v>
      </c>
      <c r="I226" s="5">
        <v>-206000000000</v>
      </c>
      <c r="J226" s="5">
        <v>-124000000000</v>
      </c>
      <c r="K226" s="5">
        <v>-208000000000</v>
      </c>
      <c r="L226" s="5">
        <v>-279000000000</v>
      </c>
      <c r="M226" s="5">
        <v>-341000000000</v>
      </c>
      <c r="N226" s="5">
        <v>-381000000000</v>
      </c>
      <c r="O226" s="5">
        <v>-427000000000</v>
      </c>
      <c r="P226" s="5">
        <v>-204000000000</v>
      </c>
      <c r="Q226" s="5">
        <v>-55000000000</v>
      </c>
      <c r="R226" s="5">
        <v>-164000000000</v>
      </c>
      <c r="S226" s="5">
        <v>-108000000000</v>
      </c>
      <c r="T226" s="5">
        <v>-182000000000</v>
      </c>
      <c r="U226" s="5">
        <v>-59000000000</v>
      </c>
      <c r="V226" s="5">
        <v>-76000000000</v>
      </c>
    </row>
    <row r="227" spans="2:22" ht="15.5" x14ac:dyDescent="0.35">
      <c r="C227" t="s">
        <v>14</v>
      </c>
      <c r="I227" s="5">
        <v>426000000000</v>
      </c>
      <c r="J227" s="5">
        <v>285000000000</v>
      </c>
      <c r="K227" s="5">
        <v>542000000000</v>
      </c>
      <c r="L227" s="5">
        <v>-38000000000</v>
      </c>
      <c r="M227" s="5">
        <v>251000000000</v>
      </c>
      <c r="N227" s="5">
        <v>-452000000000</v>
      </c>
      <c r="O227" s="5">
        <v>-409000000000</v>
      </c>
      <c r="P227" s="5">
        <v>-99000000000</v>
      </c>
      <c r="Q227" s="5">
        <v>186000000000</v>
      </c>
      <c r="R227" s="5">
        <v>-152000000000</v>
      </c>
      <c r="S227" s="5">
        <v>-180000000000</v>
      </c>
      <c r="T227" s="5">
        <v>-274000000000</v>
      </c>
      <c r="U227" s="5">
        <v>125000000000</v>
      </c>
      <c r="V227" s="5">
        <v>-45000000000</v>
      </c>
    </row>
    <row r="228" spans="2:22" ht="15.5" x14ac:dyDescent="0.35">
      <c r="C228" t="s">
        <v>16</v>
      </c>
      <c r="I228" s="6">
        <v>298.31</v>
      </c>
      <c r="J228" s="6">
        <v>199.43</v>
      </c>
      <c r="K228" s="6">
        <v>379.47</v>
      </c>
      <c r="L228" s="6">
        <v>-26.67</v>
      </c>
      <c r="M228" s="6">
        <v>175.54</v>
      </c>
      <c r="N228" s="6">
        <v>-316.69</v>
      </c>
      <c r="O228" s="6">
        <v>-286.43</v>
      </c>
      <c r="P228" s="6">
        <v>-69.61</v>
      </c>
      <c r="Q228" s="6">
        <v>129.97999999999999</v>
      </c>
      <c r="R228" s="6">
        <v>-106.43</v>
      </c>
      <c r="S228" s="6">
        <v>-126.29</v>
      </c>
      <c r="T228" s="6">
        <v>-2282608.33</v>
      </c>
      <c r="U228" s="6">
        <v>1927138.46</v>
      </c>
      <c r="V228" s="6">
        <v>-690661.54</v>
      </c>
    </row>
    <row r="230" spans="2:22" ht="15.5" x14ac:dyDescent="0.35">
      <c r="B230" t="s">
        <v>250</v>
      </c>
      <c r="C230" t="s">
        <v>251</v>
      </c>
      <c r="D230" s="5">
        <v>63000000000</v>
      </c>
      <c r="E230" s="5">
        <v>48000000000</v>
      </c>
      <c r="F230" s="5">
        <v>21000000000</v>
      </c>
      <c r="G230" s="5">
        <v>15000000000</v>
      </c>
      <c r="H230" s="5">
        <v>252000000000</v>
      </c>
      <c r="I230" s="5">
        <v>124000000000</v>
      </c>
      <c r="J230" s="5">
        <v>87000000000</v>
      </c>
      <c r="K230" s="5">
        <v>70000000000</v>
      </c>
      <c r="L230" s="5">
        <v>-957000000000</v>
      </c>
      <c r="M230" s="5">
        <v>108000000000</v>
      </c>
      <c r="N230" s="5">
        <v>114000000000</v>
      </c>
      <c r="O230" s="5">
        <v>520000000000</v>
      </c>
      <c r="P230" s="5">
        <v>150000000000</v>
      </c>
      <c r="Q230" s="5">
        <v>110000000000</v>
      </c>
    </row>
    <row r="231" spans="2:22" ht="15.5" x14ac:dyDescent="0.35">
      <c r="C231" t="s">
        <v>252</v>
      </c>
      <c r="H231" s="5">
        <v>148000000000</v>
      </c>
      <c r="I231" s="5">
        <v>124000000000</v>
      </c>
      <c r="J231" s="5">
        <v>87000000000</v>
      </c>
      <c r="K231" s="5">
        <v>70000000000</v>
      </c>
      <c r="L231" s="5">
        <v>-957000000000</v>
      </c>
      <c r="M231" s="5">
        <v>108000000000</v>
      </c>
      <c r="N231" s="5">
        <v>114000000000</v>
      </c>
      <c r="O231" s="5">
        <v>520000000000</v>
      </c>
      <c r="P231" s="5">
        <v>150000000000</v>
      </c>
      <c r="Q231" s="5">
        <v>110000000000</v>
      </c>
    </row>
    <row r="232" spans="2:22" ht="15.5" x14ac:dyDescent="0.35">
      <c r="C232" t="s">
        <v>253</v>
      </c>
      <c r="H232" s="5">
        <v>45</v>
      </c>
      <c r="I232" s="5">
        <v>45</v>
      </c>
      <c r="J232" s="5">
        <v>32</v>
      </c>
      <c r="K232" s="5">
        <v>22</v>
      </c>
      <c r="M232" s="5">
        <v>22</v>
      </c>
      <c r="N232" s="5">
        <v>32</v>
      </c>
      <c r="O232" s="5">
        <v>108</v>
      </c>
      <c r="P232" s="5">
        <v>32</v>
      </c>
      <c r="Q232" s="5">
        <v>27</v>
      </c>
    </row>
    <row r="233" spans="2:22" ht="15.5" x14ac:dyDescent="0.35">
      <c r="C233" t="s">
        <v>77</v>
      </c>
      <c r="H233" s="6">
        <v>0.25509999999999999</v>
      </c>
      <c r="I233" s="6">
        <v>0.51969999999999994</v>
      </c>
      <c r="J233" s="6">
        <v>0.52790000000000004</v>
      </c>
      <c r="K233" s="6">
        <v>0.44600000000000001</v>
      </c>
      <c r="M233" s="6">
        <v>0.29120000000000001</v>
      </c>
      <c r="N233" s="6">
        <v>0.40210000000000001</v>
      </c>
      <c r="O233" s="6">
        <v>0.29649999999999999</v>
      </c>
      <c r="P233" s="6">
        <v>0.30449999999999999</v>
      </c>
      <c r="Q233" s="6">
        <v>0.3493</v>
      </c>
    </row>
    <row r="234" spans="2:22" ht="15.5" x14ac:dyDescent="0.35">
      <c r="C234" t="s">
        <v>254</v>
      </c>
      <c r="H234" s="6">
        <v>3.8599999999999995E-2</v>
      </c>
      <c r="I234" s="6">
        <v>3.8599999999999995E-2</v>
      </c>
      <c r="J234" s="6">
        <v>2.75E-2</v>
      </c>
      <c r="K234" s="6">
        <v>1.5800000000000002E-2</v>
      </c>
      <c r="M234" s="6">
        <v>7.6E-3</v>
      </c>
      <c r="N234" s="6">
        <v>1.4999999999999999E-2</v>
      </c>
      <c r="O234" s="6">
        <v>4.1100000000000005E-2</v>
      </c>
      <c r="P234" s="6">
        <v>1.1699999999999999E-2</v>
      </c>
      <c r="Q234" s="6">
        <v>1.3500000000000002E-2</v>
      </c>
    </row>
    <row r="235" spans="2:22" ht="15.5" x14ac:dyDescent="0.35">
      <c r="C235" t="s">
        <v>57</v>
      </c>
      <c r="D235" s="6">
        <v>44.11</v>
      </c>
      <c r="E235" s="6">
        <v>33.85</v>
      </c>
      <c r="F235" s="6">
        <v>14.92</v>
      </c>
      <c r="G235" s="6">
        <v>10.73</v>
      </c>
      <c r="H235" s="6">
        <v>176.43</v>
      </c>
      <c r="I235" s="6">
        <v>86.59</v>
      </c>
      <c r="J235" s="6">
        <v>60.62</v>
      </c>
      <c r="K235" s="6">
        <v>49.32</v>
      </c>
      <c r="L235" s="6">
        <v>-669.92</v>
      </c>
      <c r="M235" s="6">
        <v>75.56</v>
      </c>
      <c r="N235" s="6">
        <v>79.59</v>
      </c>
      <c r="O235" s="6">
        <v>364.31</v>
      </c>
      <c r="P235" s="6">
        <v>105.1</v>
      </c>
      <c r="Q235" s="6">
        <v>77.290000000000006</v>
      </c>
    </row>
    <row r="236" spans="2:22" ht="15.5" x14ac:dyDescent="0.35">
      <c r="C236" t="s">
        <v>255</v>
      </c>
      <c r="H236" s="6">
        <v>103.61</v>
      </c>
      <c r="I236" s="6">
        <v>86.59</v>
      </c>
      <c r="J236" s="6">
        <v>60.62</v>
      </c>
      <c r="K236" s="6">
        <v>49.32</v>
      </c>
      <c r="L236" s="6">
        <v>-669.92</v>
      </c>
      <c r="M236" s="6">
        <v>75.56</v>
      </c>
      <c r="N236" s="6">
        <v>79.59</v>
      </c>
      <c r="O236" s="6">
        <v>364.31</v>
      </c>
      <c r="P236" s="6">
        <v>105.1</v>
      </c>
      <c r="Q236" s="6">
        <v>77.290000000000006</v>
      </c>
    </row>
    <row r="237" spans="2:22" ht="15.5" x14ac:dyDescent="0.35">
      <c r="C237" t="s">
        <v>79</v>
      </c>
      <c r="H237" s="5">
        <v>45</v>
      </c>
      <c r="I237" s="5">
        <v>45</v>
      </c>
      <c r="J237" s="5">
        <v>32</v>
      </c>
      <c r="K237" s="5">
        <v>22</v>
      </c>
      <c r="M237" s="5">
        <v>22</v>
      </c>
      <c r="N237" s="5">
        <v>32</v>
      </c>
      <c r="O237" s="5">
        <v>108</v>
      </c>
      <c r="P237" s="5">
        <v>32</v>
      </c>
      <c r="Q237" s="5">
        <v>27</v>
      </c>
    </row>
    <row r="238" spans="2:22" ht="15.5" x14ac:dyDescent="0.35">
      <c r="C238" t="s">
        <v>256</v>
      </c>
      <c r="H238" s="6">
        <v>0.25509999999999999</v>
      </c>
      <c r="I238" s="6">
        <v>0.51969999999999994</v>
      </c>
      <c r="J238" s="6">
        <v>0.52790000000000004</v>
      </c>
      <c r="K238" s="6">
        <v>0.44600000000000001</v>
      </c>
      <c r="M238" s="6">
        <v>0.29120000000000001</v>
      </c>
      <c r="N238" s="6">
        <v>0.40210000000000001</v>
      </c>
      <c r="O238" s="6">
        <v>0.29649999999999999</v>
      </c>
      <c r="P238" s="6">
        <v>0.30449999999999999</v>
      </c>
      <c r="Q238" s="6">
        <v>0.3493</v>
      </c>
    </row>
    <row r="239" spans="2:22" ht="15.5" x14ac:dyDescent="0.35">
      <c r="C239" t="s">
        <v>257</v>
      </c>
      <c r="H239" s="6">
        <v>3.8599999999999995E-2</v>
      </c>
      <c r="I239" s="6">
        <v>3.8599999999999995E-2</v>
      </c>
      <c r="J239" s="6">
        <v>2.75E-2</v>
      </c>
      <c r="K239" s="6">
        <v>1.5800000000000002E-2</v>
      </c>
      <c r="M239" s="6">
        <v>7.6E-3</v>
      </c>
      <c r="N239" s="6">
        <v>1.4999999999999999E-2</v>
      </c>
      <c r="O239" s="6">
        <v>4.1100000000000005E-2</v>
      </c>
      <c r="P239" s="6">
        <v>1.1699999999999999E-2</v>
      </c>
      <c r="Q239" s="6">
        <v>1.3500000000000002E-2</v>
      </c>
    </row>
    <row r="240" spans="2:22" ht="15.5" x14ac:dyDescent="0.35">
      <c r="C240" t="s">
        <v>258</v>
      </c>
      <c r="D240" s="5">
        <v>1256000000000</v>
      </c>
      <c r="E240" s="5">
        <v>1229000000000</v>
      </c>
      <c r="F240" s="5">
        <v>1033000000000</v>
      </c>
      <c r="G240" s="5">
        <v>1033000000000</v>
      </c>
      <c r="H240" s="5">
        <v>5024000000000</v>
      </c>
      <c r="I240" s="5">
        <v>4422000000000</v>
      </c>
      <c r="J240" s="5">
        <v>4367000000000</v>
      </c>
      <c r="K240" s="5">
        <v>4136000000000</v>
      </c>
      <c r="L240" s="5">
        <v>3631000000000</v>
      </c>
      <c r="M240" s="5">
        <v>3977000000000</v>
      </c>
      <c r="N240" s="5">
        <v>4025000000000</v>
      </c>
      <c r="O240" s="5">
        <v>4679000000000</v>
      </c>
      <c r="P240" s="5">
        <v>3612000000000</v>
      </c>
      <c r="Q240" s="5">
        <v>3161000000000</v>
      </c>
    </row>
    <row r="241" spans="3:17" ht="15.5" x14ac:dyDescent="0.35">
      <c r="C241" t="s">
        <v>259</v>
      </c>
      <c r="H241" s="5">
        <v>4550000000000</v>
      </c>
      <c r="I241" s="5">
        <v>4422000000000</v>
      </c>
      <c r="J241" s="5">
        <v>4367000000000</v>
      </c>
      <c r="K241" s="5">
        <v>4136000000000</v>
      </c>
      <c r="L241" s="5">
        <v>3631000000000</v>
      </c>
      <c r="M241" s="5">
        <v>3977000000000</v>
      </c>
      <c r="N241" s="5">
        <v>4025000000000</v>
      </c>
      <c r="O241" s="5">
        <v>4679000000000</v>
      </c>
      <c r="P241" s="5">
        <v>3612000000000</v>
      </c>
      <c r="Q241" s="5">
        <v>3161000000000</v>
      </c>
    </row>
    <row r="242" spans="3:17" ht="15.5" x14ac:dyDescent="0.35">
      <c r="C242" t="s">
        <v>260</v>
      </c>
      <c r="H242" s="5">
        <v>45</v>
      </c>
      <c r="I242" s="5">
        <v>45</v>
      </c>
      <c r="J242" s="5">
        <v>32</v>
      </c>
      <c r="K242" s="5">
        <v>22</v>
      </c>
      <c r="M242" s="5">
        <v>22</v>
      </c>
      <c r="N242" s="5">
        <v>32</v>
      </c>
      <c r="O242" s="5">
        <v>108</v>
      </c>
      <c r="P242" s="5">
        <v>32</v>
      </c>
      <c r="Q242" s="5">
        <v>27</v>
      </c>
    </row>
    <row r="243" spans="3:17" ht="15.5" x14ac:dyDescent="0.35">
      <c r="C243" t="s">
        <v>261</v>
      </c>
      <c r="H243" s="6">
        <v>0.25509999999999999</v>
      </c>
      <c r="I243" s="6">
        <v>0.51969999999999994</v>
      </c>
      <c r="J243" s="6">
        <v>0.52790000000000004</v>
      </c>
      <c r="K243" s="6">
        <v>0.44600000000000001</v>
      </c>
      <c r="M243" s="6">
        <v>0.29120000000000001</v>
      </c>
      <c r="N243" s="6">
        <v>0.40210000000000001</v>
      </c>
      <c r="O243" s="6">
        <v>0.29649999999999999</v>
      </c>
      <c r="P243" s="6">
        <v>0.30449999999999999</v>
      </c>
      <c r="Q243" s="6">
        <v>0.3493</v>
      </c>
    </row>
    <row r="244" spans="3:17" ht="15.5" x14ac:dyDescent="0.35">
      <c r="C244" t="s">
        <v>262</v>
      </c>
      <c r="H244" s="6">
        <v>3.8599999999999995E-2</v>
      </c>
      <c r="I244" s="6">
        <v>3.8599999999999995E-2</v>
      </c>
      <c r="J244" s="6">
        <v>2.75E-2</v>
      </c>
      <c r="K244" s="6">
        <v>1.5800000000000002E-2</v>
      </c>
      <c r="M244" s="6">
        <v>7.6E-3</v>
      </c>
      <c r="N244" s="6">
        <v>1.4999999999999999E-2</v>
      </c>
      <c r="O244" s="6">
        <v>4.1100000000000005E-2</v>
      </c>
      <c r="P244" s="6">
        <v>1.1699999999999999E-2</v>
      </c>
      <c r="Q244" s="6">
        <v>1.3500000000000002E-2</v>
      </c>
    </row>
    <row r="245" spans="3:17" ht="15.5" x14ac:dyDescent="0.35">
      <c r="C245" t="s">
        <v>263</v>
      </c>
      <c r="I245" s="6">
        <v>6.6</v>
      </c>
    </row>
    <row r="246" spans="3:17" ht="15.5" x14ac:dyDescent="0.35">
      <c r="C246" t="s">
        <v>264</v>
      </c>
      <c r="I246" s="6">
        <v>11.24</v>
      </c>
    </row>
    <row r="247" spans="3:17" ht="15.5" x14ac:dyDescent="0.35">
      <c r="C247" t="s">
        <v>265</v>
      </c>
      <c r="I247" s="6">
        <v>7.42</v>
      </c>
    </row>
    <row r="248" spans="3:17" ht="15.5" x14ac:dyDescent="0.35">
      <c r="C248" t="s">
        <v>266</v>
      </c>
      <c r="I248" s="6">
        <v>8.8900000000000007E-2</v>
      </c>
    </row>
    <row r="249" spans="3:17" ht="15.5" x14ac:dyDescent="0.35">
      <c r="C249" t="s">
        <v>267</v>
      </c>
      <c r="I249" s="6">
        <v>0.37</v>
      </c>
    </row>
    <row r="250" spans="3:17" ht="15.5" x14ac:dyDescent="0.35">
      <c r="C250" t="s">
        <v>268</v>
      </c>
      <c r="I250" s="6">
        <v>0.92</v>
      </c>
    </row>
    <row r="251" spans="3:17" ht="15.5" x14ac:dyDescent="0.35">
      <c r="C251" t="s">
        <v>269</v>
      </c>
      <c r="I251" s="6">
        <v>2.4700000000000002</v>
      </c>
    </row>
    <row r="252" spans="3:17" ht="15.5" x14ac:dyDescent="0.35">
      <c r="C252" t="s">
        <v>270</v>
      </c>
      <c r="I252" s="6">
        <v>3.44</v>
      </c>
    </row>
    <row r="253" spans="3:17" ht="15.5" x14ac:dyDescent="0.35">
      <c r="C253" t="s">
        <v>271</v>
      </c>
      <c r="I253" s="6">
        <v>11.78</v>
      </c>
    </row>
    <row r="254" spans="3:17" ht="15.5" x14ac:dyDescent="0.35">
      <c r="C254" t="s">
        <v>272</v>
      </c>
      <c r="I254" s="6">
        <v>6.54</v>
      </c>
    </row>
    <row r="255" spans="3:17" ht="15.5" x14ac:dyDescent="0.35">
      <c r="C255" t="s">
        <v>273</v>
      </c>
      <c r="I255" s="6">
        <v>0.26</v>
      </c>
    </row>
    <row r="256" spans="3:17" ht="15.5" x14ac:dyDescent="0.35">
      <c r="C256" t="s">
        <v>274</v>
      </c>
      <c r="I256" s="6">
        <v>-0.23</v>
      </c>
    </row>
    <row r="257" spans="3:9" ht="15.5" x14ac:dyDescent="0.35">
      <c r="C257" t="s">
        <v>275</v>
      </c>
      <c r="I257" s="6">
        <v>103.61</v>
      </c>
    </row>
    <row r="258" spans="3:9" ht="15.5" x14ac:dyDescent="0.35">
      <c r="C258" t="s">
        <v>276</v>
      </c>
      <c r="I258" s="6">
        <v>176.43</v>
      </c>
    </row>
    <row r="259" spans="3:9" ht="15.5" x14ac:dyDescent="0.35">
      <c r="C259" t="s">
        <v>277</v>
      </c>
      <c r="I259" s="6">
        <v>3185.16</v>
      </c>
    </row>
    <row r="260" spans="3:9" ht="15.5" x14ac:dyDescent="0.35">
      <c r="C260" t="s">
        <v>278</v>
      </c>
      <c r="D260" s="6">
        <v>99.68</v>
      </c>
    </row>
    <row r="261" spans="3:9" ht="15.5" x14ac:dyDescent="0.35">
      <c r="C261" t="s">
        <v>279</v>
      </c>
      <c r="I261" s="6">
        <v>1262.94</v>
      </c>
    </row>
    <row r="262" spans="3:9" ht="15.5" x14ac:dyDescent="0.35">
      <c r="C262" t="s">
        <v>280</v>
      </c>
      <c r="I262" s="6">
        <v>338.77</v>
      </c>
    </row>
    <row r="263" spans="3:9" ht="15.5" x14ac:dyDescent="0.35">
      <c r="C263" t="s">
        <v>281</v>
      </c>
      <c r="D263" s="6">
        <v>0.69</v>
      </c>
    </row>
    <row r="264" spans="3:9" ht="15.5" x14ac:dyDescent="0.35">
      <c r="C264" t="s">
        <v>282</v>
      </c>
      <c r="D264" s="6">
        <v>0.55000000000000004</v>
      </c>
    </row>
    <row r="265" spans="3:9" ht="15.5" x14ac:dyDescent="0.35">
      <c r="C265" t="s">
        <v>283</v>
      </c>
      <c r="D265" s="6">
        <v>0.81</v>
      </c>
    </row>
    <row r="266" spans="3:9" ht="15.5" x14ac:dyDescent="0.35">
      <c r="C266" t="s">
        <v>284</v>
      </c>
      <c r="D266" s="6">
        <v>7.0000000000000007E-2</v>
      </c>
    </row>
    <row r="267" spans="3:9" ht="15.5" x14ac:dyDescent="0.35">
      <c r="C267" t="s">
        <v>285</v>
      </c>
      <c r="D267" s="6">
        <v>1.56</v>
      </c>
    </row>
    <row r="268" spans="3:9" ht="15.5" x14ac:dyDescent="0.35">
      <c r="C268" t="s">
        <v>286</v>
      </c>
      <c r="D268" s="6">
        <v>0.32</v>
      </c>
    </row>
    <row r="269" spans="3:9" ht="15.5" x14ac:dyDescent="0.35">
      <c r="C269" t="s">
        <v>287</v>
      </c>
      <c r="D269" s="6">
        <v>2.56</v>
      </c>
    </row>
    <row r="270" spans="3:9" ht="15.5" x14ac:dyDescent="0.35">
      <c r="C270" t="s">
        <v>288</v>
      </c>
      <c r="I270" s="6">
        <v>2.04</v>
      </c>
    </row>
    <row r="271" spans="3:9" ht="15.5" x14ac:dyDescent="0.35">
      <c r="C271" t="s">
        <v>12</v>
      </c>
      <c r="D271" s="5">
        <v>143000000000</v>
      </c>
    </row>
    <row r="272" spans="3:9" ht="15.5" x14ac:dyDescent="0.35">
      <c r="C272" t="s">
        <v>289</v>
      </c>
      <c r="I272" s="6">
        <v>0.36</v>
      </c>
    </row>
    <row r="273" spans="3:9" ht="15.5" x14ac:dyDescent="0.35">
      <c r="C273" t="s">
        <v>290</v>
      </c>
      <c r="I273" s="6">
        <v>3.2000000000000001E-2</v>
      </c>
    </row>
    <row r="274" spans="3:9" ht="15.5" x14ac:dyDescent="0.35">
      <c r="C274" t="s">
        <v>291</v>
      </c>
      <c r="I274" s="6">
        <v>8.199999999999999E-2</v>
      </c>
    </row>
    <row r="275" spans="3:9" ht="15.5" x14ac:dyDescent="0.35">
      <c r="C275" t="s">
        <v>292</v>
      </c>
      <c r="I275" s="6">
        <v>0.12119999999999999</v>
      </c>
    </row>
    <row r="276" spans="3:9" ht="15.5" x14ac:dyDescent="0.35">
      <c r="C276" t="s">
        <v>293</v>
      </c>
      <c r="I276" s="6">
        <v>6.3600000000000004E-2</v>
      </c>
    </row>
    <row r="277" spans="3:9" ht="15.5" x14ac:dyDescent="0.35">
      <c r="C277" t="s">
        <v>294</v>
      </c>
      <c r="D277" s="6">
        <v>74.87</v>
      </c>
    </row>
    <row r="278" spans="3:9" ht="15.5" x14ac:dyDescent="0.35">
      <c r="C278" t="s">
        <v>295</v>
      </c>
      <c r="D278" s="6">
        <v>48.23</v>
      </c>
    </row>
    <row r="279" spans="3:9" ht="15.5" x14ac:dyDescent="0.35">
      <c r="C279" t="s">
        <v>296</v>
      </c>
      <c r="D279" s="6">
        <v>76.900000000000006</v>
      </c>
    </row>
    <row r="280" spans="3:9" ht="15.5" x14ac:dyDescent="0.35">
      <c r="C280" t="s">
        <v>297</v>
      </c>
      <c r="D280" s="6">
        <v>46.2</v>
      </c>
    </row>
    <row r="281" spans="3:9" ht="15.5" x14ac:dyDescent="0.35">
      <c r="C281" t="s">
        <v>298</v>
      </c>
      <c r="D281" s="6">
        <v>1.22</v>
      </c>
    </row>
    <row r="282" spans="3:9" ht="15.5" x14ac:dyDescent="0.35">
      <c r="C282" t="s">
        <v>299</v>
      </c>
      <c r="I282" s="5">
        <v>1</v>
      </c>
    </row>
    <row r="283" spans="3:9" ht="15.5" x14ac:dyDescent="0.35">
      <c r="C283" t="s">
        <v>300</v>
      </c>
      <c r="I283" s="6">
        <v>6.9</v>
      </c>
    </row>
    <row r="284" spans="3:9" ht="15.5" x14ac:dyDescent="0.35">
      <c r="C284" t="s">
        <v>53</v>
      </c>
      <c r="I284" s="5">
        <v>1664000000000</v>
      </c>
    </row>
    <row r="285" spans="3:9" ht="15.5" x14ac:dyDescent="0.35">
      <c r="C285" t="s">
        <v>301</v>
      </c>
      <c r="I285" s="5">
        <v>2996000000000</v>
      </c>
    </row>
    <row r="286" spans="3:9" ht="15.5" x14ac:dyDescent="0.35">
      <c r="C286" t="s">
        <v>302</v>
      </c>
      <c r="I286" s="5">
        <v>1430000000</v>
      </c>
    </row>
    <row r="287" spans="3:9" ht="15.5" x14ac:dyDescent="0.35">
      <c r="C287" t="s">
        <v>303</v>
      </c>
      <c r="I287" s="6">
        <v>9.9299999999999999E-2</v>
      </c>
    </row>
    <row r="288" spans="3:9" ht="15.5" x14ac:dyDescent="0.35">
      <c r="C288" t="s">
        <v>304</v>
      </c>
      <c r="D288" s="6">
        <v>0.43799999999999994</v>
      </c>
    </row>
    <row r="289" spans="3:9" ht="15.5" x14ac:dyDescent="0.35">
      <c r="C289" t="s">
        <v>305</v>
      </c>
      <c r="D289" s="6">
        <v>6.9400000000000003E-2</v>
      </c>
    </row>
    <row r="290" spans="3:9" ht="15.5" x14ac:dyDescent="0.35">
      <c r="C290" t="s">
        <v>306</v>
      </c>
      <c r="D290" s="6">
        <v>5.0199999999999995E-2</v>
      </c>
    </row>
    <row r="291" spans="3:9" ht="15.5" x14ac:dyDescent="0.35">
      <c r="C291" t="s">
        <v>307</v>
      </c>
      <c r="D291" s="6">
        <v>0.11410000000000001</v>
      </c>
    </row>
    <row r="292" spans="3:9" ht="15.5" x14ac:dyDescent="0.35">
      <c r="C292" t="s">
        <v>308</v>
      </c>
      <c r="D292" s="6">
        <v>8.5299999999999987E-2</v>
      </c>
    </row>
    <row r="293" spans="3:9" ht="15.5" x14ac:dyDescent="0.35">
      <c r="C293" t="s">
        <v>309</v>
      </c>
      <c r="D293" s="6">
        <v>0.62829999999999997</v>
      </c>
    </row>
    <row r="294" spans="3:9" ht="15.5" x14ac:dyDescent="0.35">
      <c r="C294" t="s">
        <v>310</v>
      </c>
      <c r="I294" s="5">
        <v>45</v>
      </c>
    </row>
    <row r="295" spans="3:9" ht="15.5" x14ac:dyDescent="0.35">
      <c r="C295" t="s">
        <v>311</v>
      </c>
      <c r="I295" s="5">
        <v>45</v>
      </c>
    </row>
    <row r="296" spans="3:9" ht="15.5" x14ac:dyDescent="0.35">
      <c r="C296" t="s">
        <v>312</v>
      </c>
      <c r="I296" s="6">
        <v>0.25509999999999999</v>
      </c>
    </row>
    <row r="297" spans="3:9" ht="15.5" x14ac:dyDescent="0.35">
      <c r="C297" t="s">
        <v>313</v>
      </c>
      <c r="I297" s="6">
        <v>3.8599999999999995E-2</v>
      </c>
    </row>
    <row r="298" spans="3:9" ht="15.5" x14ac:dyDescent="0.35">
      <c r="C298" t="s">
        <v>314</v>
      </c>
      <c r="I298" t="s">
        <v>2455</v>
      </c>
    </row>
    <row r="299" spans="3:9" ht="15.5" x14ac:dyDescent="0.35">
      <c r="C299" t="s">
        <v>316</v>
      </c>
      <c r="I299" s="5">
        <v>7</v>
      </c>
    </row>
    <row r="300" spans="3:9" ht="15.5" x14ac:dyDescent="0.35">
      <c r="C300" t="s">
        <v>317</v>
      </c>
      <c r="I300" s="6">
        <v>0.7</v>
      </c>
    </row>
    <row r="301" spans="3:9" ht="15.5" x14ac:dyDescent="0.35">
      <c r="C301" t="s">
        <v>318</v>
      </c>
      <c r="I301" s="6">
        <v>0.6</v>
      </c>
    </row>
    <row r="302" spans="3:9" ht="15.5" x14ac:dyDescent="0.35">
      <c r="C302" t="s">
        <v>319</v>
      </c>
      <c r="I302" s="6">
        <v>0.57999999999999996</v>
      </c>
    </row>
    <row r="303" spans="3:9" ht="15.5" x14ac:dyDescent="0.35">
      <c r="C303" t="s">
        <v>320</v>
      </c>
      <c r="I303" s="6">
        <v>0.08</v>
      </c>
    </row>
    <row r="304" spans="3:9" ht="15.5" x14ac:dyDescent="0.35">
      <c r="C304" t="s">
        <v>321</v>
      </c>
      <c r="I304" s="6">
        <v>0.83</v>
      </c>
    </row>
    <row r="305" spans="3:9" ht="15.5" x14ac:dyDescent="0.35">
      <c r="C305" t="s">
        <v>322</v>
      </c>
      <c r="I305" s="6">
        <v>0.59</v>
      </c>
    </row>
    <row r="306" spans="3:9" ht="15.5" x14ac:dyDescent="0.35">
      <c r="C306" t="s">
        <v>323</v>
      </c>
      <c r="I306" s="6">
        <v>0.82</v>
      </c>
    </row>
    <row r="307" spans="3:9" ht="15.5" x14ac:dyDescent="0.35">
      <c r="C307" t="s">
        <v>324</v>
      </c>
      <c r="I307" s="5">
        <v>4550000000000</v>
      </c>
    </row>
    <row r="308" spans="3:9" ht="15.5" x14ac:dyDescent="0.35">
      <c r="C308" t="s">
        <v>325</v>
      </c>
      <c r="I308" s="5">
        <v>1969000000000</v>
      </c>
    </row>
    <row r="309" spans="3:9" ht="15.5" x14ac:dyDescent="0.35">
      <c r="C309" t="s">
        <v>326</v>
      </c>
      <c r="I309" s="5">
        <v>458000000000</v>
      </c>
    </row>
    <row r="310" spans="3:9" ht="15.5" x14ac:dyDescent="0.35">
      <c r="C310" t="s">
        <v>327</v>
      </c>
      <c r="I310" s="5">
        <v>148000000000</v>
      </c>
    </row>
    <row r="311" spans="3:9" ht="15.5" x14ac:dyDescent="0.35">
      <c r="C311" t="s">
        <v>328</v>
      </c>
      <c r="D311" s="5">
        <v>142000000000</v>
      </c>
    </row>
    <row r="312" spans="3:9" ht="15.5" x14ac:dyDescent="0.35">
      <c r="C312" t="s">
        <v>329</v>
      </c>
      <c r="D312" s="5">
        <v>4623000000000</v>
      </c>
    </row>
    <row r="313" spans="3:9" ht="15.5" x14ac:dyDescent="0.35">
      <c r="C313" t="s">
        <v>330</v>
      </c>
      <c r="D313" s="5">
        <v>2812000000000</v>
      </c>
    </row>
    <row r="314" spans="3:9" ht="15.5" x14ac:dyDescent="0.35">
      <c r="C314" t="s">
        <v>235</v>
      </c>
      <c r="D314" s="5">
        <v>-775000000000</v>
      </c>
    </row>
    <row r="315" spans="3:9" ht="15.5" x14ac:dyDescent="0.35">
      <c r="C315" t="s">
        <v>234</v>
      </c>
      <c r="I315" s="5">
        <v>1804000000000</v>
      </c>
    </row>
    <row r="316" spans="3:9" ht="15.5" x14ac:dyDescent="0.35">
      <c r="C316" t="s">
        <v>233</v>
      </c>
      <c r="D316" s="5">
        <v>135000000000</v>
      </c>
    </row>
    <row r="317" spans="3:9" ht="15.5" x14ac:dyDescent="0.35">
      <c r="C317" t="s">
        <v>232</v>
      </c>
      <c r="D317" s="5">
        <v>1333000000000</v>
      </c>
    </row>
    <row r="318" spans="3:9" ht="15.5" x14ac:dyDescent="0.35">
      <c r="C318" t="s">
        <v>23</v>
      </c>
      <c r="D318" s="5">
        <v>1468000000000</v>
      </c>
    </row>
    <row r="319" spans="3:9" ht="15.5" x14ac:dyDescent="0.35">
      <c r="C319" t="s">
        <v>20</v>
      </c>
      <c r="D319" s="5">
        <v>1325000000000</v>
      </c>
    </row>
    <row r="320" spans="3:9" ht="15.5" x14ac:dyDescent="0.35">
      <c r="C320" t="s">
        <v>331</v>
      </c>
      <c r="I320" s="5">
        <v>1810000000000</v>
      </c>
    </row>
    <row r="321" spans="3:9" ht="15.5" x14ac:dyDescent="0.35">
      <c r="C321" t="s">
        <v>332</v>
      </c>
      <c r="I321" s="5">
        <v>673000000000</v>
      </c>
    </row>
    <row r="322" spans="3:9" ht="15.5" x14ac:dyDescent="0.35">
      <c r="C322" t="s">
        <v>333</v>
      </c>
      <c r="I322" s="5">
        <v>-192000000000</v>
      </c>
    </row>
    <row r="323" spans="3:9" ht="15.5" x14ac:dyDescent="0.35">
      <c r="C323" t="s">
        <v>334</v>
      </c>
      <c r="I323" s="5">
        <v>-409000000000</v>
      </c>
    </row>
    <row r="324" spans="3:9" ht="15.5" x14ac:dyDescent="0.35">
      <c r="C324" t="s">
        <v>335</v>
      </c>
      <c r="I324" s="5">
        <v>-189000000000</v>
      </c>
    </row>
    <row r="325" spans="3:9" ht="15.5" x14ac:dyDescent="0.35">
      <c r="C325" t="s">
        <v>336</v>
      </c>
      <c r="I325" s="5">
        <v>484000000000</v>
      </c>
    </row>
  </sheetData>
  <pageMargins left="0.7" right="0.7" top="0.75" bottom="0.75" header="0.3" footer="0.3"/>
  <ignoredErrors>
    <ignoredError sqref="A1:V326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T3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2456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2457</v>
      </c>
      <c r="D2" s="2" vm="56">
        <f ca="1">IFERROR(_xlfn.STOCKHISTORY("XIDX:" &amp; $C$1, D3, , 0, 0, 1), "Libur")</f>
        <v>29</v>
      </c>
      <c r="H2" s="2" vm="56">
        <f ca="1">IFERROR(INDEX(D2:G2,COUNT(D2:G2)),"")</f>
        <v>29</v>
      </c>
      <c r="I2" s="2" t="str">
        <f t="shared" ref="I2:T2" ca="1" si="0">IFERROR(_xlfn.STOCKHISTORY("XIDX:" &amp; $C$1, I1, , 0, 0, 1), "Libur")</f>
        <v>Libur</v>
      </c>
      <c r="J2" s="2" t="str">
        <f t="shared" ca="1" si="0"/>
        <v>Libur</v>
      </c>
      <c r="K2" s="2" vm="89">
        <f t="shared" ca="1" si="0"/>
        <v>50</v>
      </c>
      <c r="L2" s="2" vm="528">
        <f t="shared" ca="1" si="0"/>
        <v>128</v>
      </c>
      <c r="M2" s="2" t="str">
        <f t="shared" ca="1" si="0"/>
        <v>Libur</v>
      </c>
      <c r="N2" s="2" t="str">
        <f t="shared" ca="1" si="0"/>
        <v>Libur</v>
      </c>
      <c r="O2" s="2" vm="177">
        <f t="shared" ca="1" si="0"/>
        <v>190</v>
      </c>
      <c r="P2" s="2" vm="135">
        <f t="shared" ca="1" si="0"/>
        <v>258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</row>
    <row r="3" spans="1:20" ht="15.5" x14ac:dyDescent="0.35">
      <c r="D3" s="1">
        <v>46111</v>
      </c>
      <c r="H3" s="1">
        <f>IFERROR(INDEX(D3:G3,COUNT(D3:G3)),"")</f>
        <v>46111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37364431699</v>
      </c>
      <c r="H4" s="2">
        <f>IFERROR(SUM(D4:G4)*(4/MAX(1,COUNT(D4:G4))),"")</f>
        <v>149457726796</v>
      </c>
      <c r="I4" s="2">
        <f t="shared" ref="I4:T4" si="1">IFERROR(INDEX(I51:I500,MATCH($C$4,$C$51:$C$500,0)),"")</f>
        <v>70323162779</v>
      </c>
      <c r="J4" s="2">
        <f t="shared" si="1"/>
        <v>97684863543</v>
      </c>
      <c r="K4" s="2">
        <f t="shared" si="1"/>
        <v>86235643107</v>
      </c>
      <c r="L4" s="2">
        <f t="shared" si="1"/>
        <v>68505823794</v>
      </c>
      <c r="M4" s="2">
        <f t="shared" si="1"/>
        <v>69662826371</v>
      </c>
      <c r="N4" s="2">
        <f t="shared" si="1"/>
        <v>72881606727</v>
      </c>
      <c r="O4" s="2">
        <f t="shared" si="1"/>
        <v>149902778389</v>
      </c>
      <c r="P4" s="2">
        <f t="shared" si="1"/>
        <v>29745555159</v>
      </c>
      <c r="Q4" s="2">
        <f t="shared" si="1"/>
        <v>130036881486</v>
      </c>
      <c r="R4" s="2">
        <f t="shared" si="1"/>
        <v>111646695355</v>
      </c>
      <c r="S4" s="2">
        <f t="shared" si="1"/>
        <v>101990274152</v>
      </c>
      <c r="T4" s="2">
        <f t="shared" si="1"/>
        <v>95051801555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-681769897</v>
      </c>
      <c r="H5" s="2">
        <f>IFERROR(SUM(D5:G5)*(4/MAX(1,COUNT(D5:G5))),"")</f>
        <v>-2727079588</v>
      </c>
      <c r="I5" s="2">
        <f t="shared" ref="I5:T5" si="2">IFERROR(INDEX(I51:I500,MATCH($C$5,$C$51:$C$500,0)),"")</f>
        <v>-45407610614</v>
      </c>
      <c r="J5" s="2">
        <f t="shared" si="2"/>
        <v>-30051844890</v>
      </c>
      <c r="K5" s="2">
        <f t="shared" si="2"/>
        <v>-47387617151</v>
      </c>
      <c r="L5" s="2">
        <f t="shared" si="2"/>
        <v>-45614404195</v>
      </c>
      <c r="M5" s="2">
        <f t="shared" si="2"/>
        <v>-19551657843</v>
      </c>
      <c r="N5" s="2">
        <f t="shared" si="2"/>
        <v>-44541906151</v>
      </c>
      <c r="O5" s="2">
        <f t="shared" si="2"/>
        <v>33127346866</v>
      </c>
      <c r="P5" s="2">
        <f t="shared" si="2"/>
        <v>5659481724</v>
      </c>
      <c r="Q5" s="2">
        <f t="shared" si="2"/>
        <v>29482073887</v>
      </c>
      <c r="R5" s="2">
        <f t="shared" si="2"/>
        <v>42675672048</v>
      </c>
      <c r="S5" s="2">
        <f t="shared" si="2"/>
        <v>32141755569</v>
      </c>
      <c r="T5" s="2">
        <f t="shared" si="2"/>
        <v>16117991860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-114264462610</v>
      </c>
      <c r="H6" s="2">
        <f>IFERROR(INDEX(D6:G6,COUNT(D6:G6)),"")</f>
        <v>-114264462610</v>
      </c>
      <c r="I6" s="2">
        <f t="shared" ref="I6:T6" si="3">IFERROR(INDEX(I51:I500,MATCH($C$6,$C$51:$C$500,0)),"")</f>
        <v>-104623547970</v>
      </c>
      <c r="J6" s="2">
        <f t="shared" si="3"/>
        <v>-14762912146</v>
      </c>
      <c r="K6" s="2">
        <f t="shared" si="3"/>
        <v>65146688354</v>
      </c>
      <c r="L6" s="2">
        <f t="shared" si="3"/>
        <v>168441821203</v>
      </c>
      <c r="M6" s="2">
        <f t="shared" si="3"/>
        <v>244818044282</v>
      </c>
      <c r="N6" s="2">
        <f t="shared" si="3"/>
        <v>196606648769</v>
      </c>
      <c r="O6" s="2">
        <f t="shared" si="3"/>
        <v>247283551335</v>
      </c>
      <c r="P6" s="2">
        <f t="shared" si="3"/>
        <v>228291954833</v>
      </c>
      <c r="Q6" s="2">
        <f t="shared" si="3"/>
        <v>195254644619</v>
      </c>
      <c r="R6" s="2">
        <f t="shared" si="3"/>
        <v>175236820651</v>
      </c>
      <c r="S6" s="2">
        <f t="shared" si="3"/>
        <v>88265241725</v>
      </c>
      <c r="T6" s="2">
        <f t="shared" si="3"/>
        <v>53705837663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5.25</v>
      </c>
      <c r="H7" s="3">
        <f>IFERROR(INDEX(D7:G7,COUNT(D7:G7)),"")</f>
        <v>5.25</v>
      </c>
      <c r="I7" s="3">
        <f t="shared" ref="I7:T7" si="4">IFERROR(INDEX(I51:I500,MATCH($C$7,$C$51:$C$500,0))/1000000000,"")</f>
        <v>5.25</v>
      </c>
      <c r="J7" s="3">
        <f t="shared" si="4"/>
        <v>5.25</v>
      </c>
      <c r="K7" s="3">
        <f t="shared" si="4"/>
        <v>5.25</v>
      </c>
      <c r="L7" s="3">
        <f t="shared" si="4"/>
        <v>5.25</v>
      </c>
      <c r="M7" s="3">
        <f t="shared" si="4"/>
        <v>5.25</v>
      </c>
      <c r="N7" s="3">
        <f t="shared" si="4"/>
        <v>5.25</v>
      </c>
      <c r="O7" s="3">
        <f t="shared" si="4"/>
        <v>5.25</v>
      </c>
      <c r="P7" s="3">
        <f t="shared" si="4"/>
        <v>5.25</v>
      </c>
      <c r="Q7" s="3">
        <f t="shared" si="4"/>
        <v>0.53</v>
      </c>
      <c r="R7" s="3">
        <f t="shared" si="4"/>
        <v>0.53</v>
      </c>
      <c r="S7" s="3">
        <f t="shared" si="4"/>
        <v>0.46</v>
      </c>
      <c r="T7" s="3">
        <f t="shared" si="4"/>
        <v>0.01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T8" si="5">IFERROR(INDEX(I51:I500,MATCH($C$8,$C$51:$C$500,0)),"")</f>
        <v>-6000000000</v>
      </c>
      <c r="J8" s="2">
        <f t="shared" si="5"/>
        <v>-23000000000</v>
      </c>
      <c r="K8" s="2">
        <f t="shared" si="5"/>
        <v>-109000000000</v>
      </c>
      <c r="L8" s="2">
        <f t="shared" si="5"/>
        <v>-142000000000</v>
      </c>
      <c r="M8" s="2">
        <f t="shared" si="5"/>
        <v>-54000000000</v>
      </c>
      <c r="N8" s="2">
        <f t="shared" si="5"/>
        <v>17000000000</v>
      </c>
      <c r="O8" s="2">
        <f t="shared" si="5"/>
        <v>14000000000</v>
      </c>
      <c r="P8" s="2">
        <f t="shared" si="5"/>
        <v>10000000000</v>
      </c>
      <c r="Q8" s="2">
        <f t="shared" si="5"/>
        <v>7000000000</v>
      </c>
      <c r="R8" s="2">
        <f t="shared" si="5"/>
        <v>53000000000</v>
      </c>
      <c r="S8" s="2">
        <f t="shared" si="5"/>
        <v>24000000000</v>
      </c>
      <c r="T8" s="2">
        <f t="shared" si="5"/>
        <v>-9000000000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-0.6</v>
      </c>
      <c r="H9" s="3">
        <f>IFERROR(INDEX(D9:G9,COUNT(D9:G9)),"")</f>
        <v>-0.6</v>
      </c>
      <c r="I9" s="3">
        <f t="shared" ref="I9:T9" si="6">IFERROR(INDEX(I51:I500,MATCH($C$9,$C$51:$C$500,0)),"")</f>
        <v>-1.1499999999999999</v>
      </c>
      <c r="J9" s="3">
        <f t="shared" si="6"/>
        <v>-4.4400000000000004</v>
      </c>
      <c r="K9" s="3">
        <f t="shared" si="6"/>
        <v>-20.67</v>
      </c>
      <c r="L9" s="3">
        <f t="shared" si="6"/>
        <v>-27.04</v>
      </c>
      <c r="M9" s="3">
        <f t="shared" si="6"/>
        <v>-10.29</v>
      </c>
      <c r="N9" s="3">
        <f t="shared" si="6"/>
        <v>3.26</v>
      </c>
      <c r="O9" s="3">
        <f t="shared" si="6"/>
        <v>2.68</v>
      </c>
      <c r="P9" s="3">
        <f t="shared" si="6"/>
        <v>1.97</v>
      </c>
      <c r="Q9" s="3">
        <f t="shared" si="6"/>
        <v>13.38</v>
      </c>
      <c r="R9" s="3">
        <f t="shared" si="6"/>
        <v>99.97</v>
      </c>
      <c r="S9" s="3">
        <f t="shared" si="6"/>
        <v>52.72</v>
      </c>
      <c r="T9" s="3">
        <f t="shared" si="6"/>
        <v>-967.12</v>
      </c>
    </row>
    <row r="10" spans="1:20" ht="15.5" x14ac:dyDescent="0.35">
      <c r="C10" t="s">
        <v>17</v>
      </c>
      <c r="D10" s="3">
        <f ca="1">IFERROR(IF(D9=0,"",D2/D9),"")</f>
        <v>-48.333333333333336</v>
      </c>
      <c r="I10" s="3" t="str">
        <f t="shared" ref="I10:T10" ca="1" si="7">IFERROR(IF(I9=0,"",I2/I9),"")</f>
        <v/>
      </c>
      <c r="J10" s="3" t="str">
        <f t="shared" ca="1" si="7"/>
        <v/>
      </c>
      <c r="K10" s="3">
        <f t="shared" ca="1" si="7"/>
        <v>-2.4189646831156262</v>
      </c>
      <c r="L10" s="3">
        <f t="shared" ca="1" si="7"/>
        <v>-4.7337278106508878</v>
      </c>
      <c r="M10" s="3" t="str">
        <f t="shared" ca="1" si="7"/>
        <v/>
      </c>
      <c r="N10" s="3" t="str">
        <f t="shared" ca="1" si="7"/>
        <v/>
      </c>
      <c r="O10" s="3">
        <f t="shared" ca="1" si="7"/>
        <v>70.895522388059703</v>
      </c>
      <c r="P10" s="3">
        <f t="shared" ca="1" si="7"/>
        <v>130.96446700507613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1641806862</v>
      </c>
      <c r="H11" s="2">
        <f>IFERROR(INDEX(D11:G11,COUNT(D11:G11)),"")</f>
        <v>1641806862</v>
      </c>
      <c r="I11" s="2">
        <f t="shared" ref="I11:T11" si="8">IFERROR(INDEX(I51:I500,MATCH($C$11,$C$51:$C$500,0)),"")</f>
        <v>6271429431</v>
      </c>
      <c r="J11" s="2">
        <f t="shared" si="8"/>
        <v>5695123220</v>
      </c>
      <c r="K11" s="2">
        <f t="shared" si="8"/>
        <v>59135247883</v>
      </c>
      <c r="L11" s="2">
        <f t="shared" si="8"/>
        <v>186816941654</v>
      </c>
      <c r="M11" s="2">
        <f t="shared" si="8"/>
        <v>31702624564</v>
      </c>
      <c r="N11" s="2">
        <f t="shared" si="8"/>
        <v>34041839344</v>
      </c>
      <c r="O11" s="2">
        <f t="shared" si="8"/>
        <v>10779195285</v>
      </c>
      <c r="P11" s="2">
        <f t="shared" si="8"/>
        <v>24655512375</v>
      </c>
      <c r="Q11" s="2">
        <f t="shared" si="8"/>
        <v>5011360555</v>
      </c>
      <c r="R11" s="2">
        <f t="shared" si="8"/>
        <v>50345905911</v>
      </c>
      <c r="S11" s="2">
        <f t="shared" si="8"/>
        <v>18649837098</v>
      </c>
      <c r="T11" s="2">
        <f t="shared" si="8"/>
        <v>16194388758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368000000000</v>
      </c>
      <c r="H12" s="2">
        <f>IFERROR(INDEX(D12:G12,COUNT(D12:G12)),"")</f>
        <v>368000000000</v>
      </c>
      <c r="I12" s="2">
        <f t="shared" ref="I12:T12" si="9">IFERROR(INDEX(I51:I500,MATCH($C$12,$C$51:$C$500,0)),"")</f>
        <v>358000000000</v>
      </c>
      <c r="J12" s="2">
        <f t="shared" si="9"/>
        <v>353000000000</v>
      </c>
      <c r="K12" s="2">
        <f t="shared" si="9"/>
        <v>293000000000</v>
      </c>
      <c r="L12" s="2">
        <f t="shared" si="9"/>
        <v>179000000000</v>
      </c>
      <c r="M12" s="2">
        <f t="shared" si="9"/>
        <v>0</v>
      </c>
      <c r="N12" s="2">
        <f t="shared" si="9"/>
        <v>31000000000</v>
      </c>
      <c r="O12" s="2">
        <f t="shared" si="9"/>
        <v>36000000000</v>
      </c>
      <c r="P12" s="2">
        <f t="shared" si="9"/>
        <v>45000000000</v>
      </c>
      <c r="Q12" s="2">
        <f t="shared" si="9"/>
        <v>70000000000</v>
      </c>
      <c r="R12" s="2">
        <f t="shared" si="9"/>
        <v>-39000000000</v>
      </c>
      <c r="S12" s="2">
        <f t="shared" si="9"/>
        <v>23000000000</v>
      </c>
      <c r="T12" s="2">
        <f t="shared" si="9"/>
        <v>52000000000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369000000000</v>
      </c>
      <c r="H13" s="2">
        <f>IFERROR(INDEX(D13:G13,COUNT(D13:G13)),"")</f>
        <v>369000000000</v>
      </c>
      <c r="I13" s="2">
        <f t="shared" ref="I13:T13" si="10">IFERROR(INDEX(I51:I500,MATCH($C$13,$C$51:$C$500,0)),"")</f>
        <v>364000000000</v>
      </c>
      <c r="J13" s="2">
        <f t="shared" si="10"/>
        <v>358000000000</v>
      </c>
      <c r="K13" s="2">
        <f t="shared" si="10"/>
        <v>352000000000</v>
      </c>
      <c r="L13" s="2">
        <f t="shared" si="10"/>
        <v>366000000000</v>
      </c>
      <c r="M13" s="2">
        <f t="shared" si="10"/>
        <v>32000000000</v>
      </c>
      <c r="N13" s="2">
        <f t="shared" si="10"/>
        <v>65000000000</v>
      </c>
      <c r="O13" s="2">
        <f t="shared" si="10"/>
        <v>46000000000</v>
      </c>
      <c r="P13" s="2">
        <f t="shared" si="10"/>
        <v>70000000000</v>
      </c>
      <c r="Q13" s="2">
        <f t="shared" si="10"/>
        <v>75000000000</v>
      </c>
      <c r="R13" s="2">
        <f t="shared" si="10"/>
        <v>12000000000</v>
      </c>
      <c r="S13" s="2">
        <f t="shared" si="10"/>
        <v>42000000000</v>
      </c>
      <c r="T13" s="2">
        <f t="shared" si="10"/>
        <v>68000000000</v>
      </c>
    </row>
    <row r="14" spans="1:20" ht="15.5" x14ac:dyDescent="0.35">
      <c r="C14" t="s">
        <v>26</v>
      </c>
      <c r="D14" s="2">
        <f>IFERROR(INDEX(D51:D500,MATCH($C$14,$C$51:$C$500,0)),"")</f>
        <v>-10427150</v>
      </c>
      <c r="H14" s="2">
        <f>IFERROR(SUM(D14:G14)*(4/MAX(1,COUNT(D14:G14))),"")</f>
        <v>-41708600</v>
      </c>
      <c r="I14" s="2">
        <f t="shared" ref="I14:T14" si="11">IFERROR(INDEX(I51:I500,MATCH($C$14,$C$51:$C$500,0)),"")</f>
        <v>-456171889</v>
      </c>
      <c r="J14" s="2">
        <f t="shared" si="11"/>
        <v>-1568626184</v>
      </c>
      <c r="K14" s="2">
        <f t="shared" si="11"/>
        <v>-2328832771</v>
      </c>
      <c r="L14" s="2">
        <f t="shared" si="11"/>
        <v>-2558205945</v>
      </c>
      <c r="M14" s="2">
        <f t="shared" si="11"/>
        <v>-2251231904</v>
      </c>
      <c r="N14" s="2">
        <f t="shared" si="11"/>
        <v>-4524759630</v>
      </c>
      <c r="O14" s="2">
        <f t="shared" si="11"/>
        <v>-5728520532</v>
      </c>
      <c r="P14" s="2">
        <f t="shared" si="11"/>
        <v>-1518046485</v>
      </c>
      <c r="Q14" s="2">
        <f t="shared" si="11"/>
        <v>-4104665247</v>
      </c>
      <c r="R14" s="2">
        <f t="shared" si="11"/>
        <v>-2949643293</v>
      </c>
      <c r="S14" s="2">
        <f t="shared" si="11"/>
        <v>-6972771179</v>
      </c>
      <c r="T14" s="2">
        <f t="shared" si="11"/>
        <v>-8995756099</v>
      </c>
    </row>
    <row r="15" spans="1:20" ht="15.5" x14ac:dyDescent="0.35">
      <c r="C15" t="s">
        <v>27</v>
      </c>
      <c r="D15" s="2">
        <f>IFERROR(INDEX(D51:D500,MATCH($C$15,$C$51:$C$500,0)),"")</f>
        <v>-955816362</v>
      </c>
      <c r="H15" s="2">
        <f>IFERROR(SUM(D15:G15)*(4/MAX(1,COUNT(D15:G15))),"")</f>
        <v>-3823265448</v>
      </c>
      <c r="I15" s="2">
        <f t="shared" ref="I15:T15" si="12">IFERROR(INDEX(I51:I500,MATCH($C$15,$C$51:$C$500,0)),"")</f>
        <v>-2607711327</v>
      </c>
      <c r="J15" s="2">
        <f t="shared" si="12"/>
        <v>-2539012239</v>
      </c>
      <c r="K15" s="2">
        <f t="shared" si="12"/>
        <v>-1868185202</v>
      </c>
      <c r="L15" s="2">
        <f t="shared" si="12"/>
        <v>-1597717332</v>
      </c>
      <c r="M15" s="2">
        <f t="shared" si="12"/>
        <v>-2789290943</v>
      </c>
      <c r="N15" s="2">
        <f t="shared" si="12"/>
        <v>-6057187330</v>
      </c>
      <c r="O15" s="2">
        <f t="shared" si="12"/>
        <v>-14370822120</v>
      </c>
      <c r="P15" s="2">
        <f t="shared" si="12"/>
        <v>-3214170423</v>
      </c>
      <c r="Q15" s="2">
        <f t="shared" si="12"/>
        <v>-13320465139</v>
      </c>
      <c r="R15" s="2">
        <f t="shared" si="12"/>
        <v>-15031675035</v>
      </c>
      <c r="S15" s="2">
        <f t="shared" si="12"/>
        <v>-11255768822</v>
      </c>
      <c r="T15" s="2">
        <f t="shared" si="12"/>
        <v>-9913212776</v>
      </c>
    </row>
    <row r="16" spans="1:20" ht="15.5" x14ac:dyDescent="0.35">
      <c r="C16" t="s">
        <v>28</v>
      </c>
      <c r="D16" s="2">
        <f>IFERROR(INDEX(D51:D500,MATCH($C$16,$C$51:$C$500,0)),"")</f>
        <v>-4001591065</v>
      </c>
      <c r="H16" s="2">
        <f>IFERROR(SUM(D16:G16)*(4/MAX(1,COUNT(D16:G16))),"")</f>
        <v>-16006364260</v>
      </c>
      <c r="I16" s="2">
        <f t="shared" ref="I16:T16" si="13">IFERROR(INDEX(I51:I500,MATCH($C$16,$C$51:$C$500,0)),"")</f>
        <v>-74563415274</v>
      </c>
      <c r="J16" s="2">
        <f t="shared" si="13"/>
        <v>-63371573474</v>
      </c>
      <c r="K16" s="2">
        <f t="shared" si="13"/>
        <v>-100942199304</v>
      </c>
      <c r="L16" s="2">
        <f t="shared" si="13"/>
        <v>-97987098264</v>
      </c>
      <c r="M16" s="2">
        <f t="shared" si="13"/>
        <v>-24218856956</v>
      </c>
      <c r="N16" s="2">
        <f t="shared" si="13"/>
        <v>-43530469623</v>
      </c>
      <c r="O16" s="2">
        <f t="shared" si="13"/>
        <v>46397027645</v>
      </c>
      <c r="P16" s="2">
        <f t="shared" si="13"/>
        <v>8315178426</v>
      </c>
      <c r="Q16" s="2">
        <f t="shared" si="13"/>
        <v>45863603187</v>
      </c>
      <c r="R16" s="2">
        <f t="shared" si="13"/>
        <v>57628877202</v>
      </c>
      <c r="S16" s="2">
        <f t="shared" si="13"/>
        <v>50735308833</v>
      </c>
      <c r="T16" s="2">
        <f t="shared" si="13"/>
        <v>39256343054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</row>
    <row r="19" spans="1:20" ht="15.5" x14ac:dyDescent="0.35">
      <c r="A19" t="s">
        <v>50</v>
      </c>
      <c r="C19" t="s">
        <v>51</v>
      </c>
    </row>
    <row r="20" spans="1:20" ht="15.5" x14ac:dyDescent="0.35">
      <c r="A20" t="s">
        <v>52</v>
      </c>
      <c r="C20" t="s">
        <v>53</v>
      </c>
      <c r="D20" s="2">
        <f ca="1">IFERROR(D21*D2,"")</f>
        <v>152250000000</v>
      </c>
      <c r="H20" s="2">
        <f t="shared" ref="H20:T20" ca="1" si="14">IFERROR(H21*H2,"")</f>
        <v>152250000000</v>
      </c>
      <c r="I20" s="2" t="str">
        <f t="shared" ca="1" si="14"/>
        <v/>
      </c>
      <c r="J20" s="2" t="str">
        <f t="shared" ca="1" si="14"/>
        <v/>
      </c>
      <c r="K20" s="2">
        <f t="shared" ca="1" si="14"/>
        <v>262500000000</v>
      </c>
      <c r="L20" s="2">
        <f t="shared" ca="1" si="14"/>
        <v>672000000000</v>
      </c>
      <c r="M20" s="2" t="str">
        <f t="shared" ca="1" si="14"/>
        <v/>
      </c>
      <c r="N20" s="2" t="str">
        <f t="shared" ca="1" si="14"/>
        <v/>
      </c>
      <c r="O20" s="2">
        <f t="shared" ca="1" si="14"/>
        <v>997500000000</v>
      </c>
      <c r="P20" s="2">
        <f t="shared" ca="1" si="14"/>
        <v>1354500000000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</row>
    <row r="21" spans="1:20" ht="15.5" x14ac:dyDescent="0.35">
      <c r="C21" t="s">
        <v>11</v>
      </c>
      <c r="D21" s="2">
        <f>IFERROR(INDEX(D51:D500,MATCH($C$7,$C$51:$C$500,0)),"")</f>
        <v>5250000000</v>
      </c>
      <c r="H21" s="2">
        <f>IFERROR(INDEX(D21:G21,COUNT(D21:G21)),"")</f>
        <v>5250000000</v>
      </c>
      <c r="I21" s="2">
        <f t="shared" ref="I21:T21" si="15">IFERROR(INDEX(I51:I500,MATCH($C$7,$C$51:$C$500,0)),"")</f>
        <v>5250000000</v>
      </c>
      <c r="J21" s="2">
        <f t="shared" si="15"/>
        <v>5250000000</v>
      </c>
      <c r="K21" s="2">
        <f t="shared" si="15"/>
        <v>5250000000</v>
      </c>
      <c r="L21" s="2">
        <f t="shared" si="15"/>
        <v>5250000000</v>
      </c>
      <c r="M21" s="2">
        <f t="shared" si="15"/>
        <v>5250000000</v>
      </c>
      <c r="N21" s="2">
        <f t="shared" si="15"/>
        <v>5250000000</v>
      </c>
      <c r="O21" s="2">
        <f t="shared" si="15"/>
        <v>5250000000</v>
      </c>
      <c r="P21" s="2">
        <f t="shared" si="15"/>
        <v>5250000000</v>
      </c>
      <c r="Q21" s="2">
        <f t="shared" si="15"/>
        <v>530000000</v>
      </c>
      <c r="R21" s="2">
        <f t="shared" si="15"/>
        <v>530000000</v>
      </c>
      <c r="S21" s="2">
        <f t="shared" si="15"/>
        <v>460000000</v>
      </c>
      <c r="T21" s="2">
        <f t="shared" si="15"/>
        <v>10000000</v>
      </c>
    </row>
    <row r="23" spans="1:20" ht="15.5" x14ac:dyDescent="0.35">
      <c r="B23" t="s">
        <v>54</v>
      </c>
      <c r="C23" t="s">
        <v>55</v>
      </c>
      <c r="D23" s="3">
        <f>IFERROR(D5/D6*100,"")</f>
        <v>0.59665961001975965</v>
      </c>
      <c r="H23" s="3">
        <f t="shared" ref="H23:T23" si="16">IFERROR(H5/H6*100,"")</f>
        <v>2.3866384400790386</v>
      </c>
      <c r="I23" s="3">
        <f t="shared" si="16"/>
        <v>43.400947009577884</v>
      </c>
      <c r="J23" s="3">
        <f t="shared" si="16"/>
        <v>203.5631221861774</v>
      </c>
      <c r="K23" s="3">
        <f t="shared" si="16"/>
        <v>-72.739871125145854</v>
      </c>
      <c r="L23" s="3">
        <f t="shared" si="16"/>
        <v>-27.08021313782114</v>
      </c>
      <c r="M23" s="3">
        <f t="shared" si="16"/>
        <v>-7.9861996693670649</v>
      </c>
      <c r="N23" s="3">
        <f t="shared" si="16"/>
        <v>-22.65534071705471</v>
      </c>
      <c r="O23" s="3">
        <f t="shared" si="16"/>
        <v>13.396502390537782</v>
      </c>
      <c r="P23" s="3">
        <f t="shared" si="16"/>
        <v>2.4790543881145619</v>
      </c>
      <c r="Q23" s="3">
        <f t="shared" si="16"/>
        <v>15.099294536387758</v>
      </c>
      <c r="R23" s="3">
        <f t="shared" si="16"/>
        <v>24.353142158971526</v>
      </c>
      <c r="S23" s="3">
        <f t="shared" si="16"/>
        <v>36.414963513203929</v>
      </c>
      <c r="T23" s="3">
        <f t="shared" si="16"/>
        <v>30.011619893426033</v>
      </c>
    </row>
    <row r="24" spans="1:20" ht="15.5" x14ac:dyDescent="0.35">
      <c r="C24" t="s">
        <v>56</v>
      </c>
      <c r="D24" s="4">
        <f>IFERROR(_xlfn.RRI(5,I23,D23),"")</f>
        <v>-0.57572691021831124</v>
      </c>
      <c r="H24" s="4" t="str">
        <f t="shared" ref="H24:T24" si="17">IFERROR(_xlfn.RRI(5,M23,H23),"")</f>
        <v/>
      </c>
      <c r="I24" s="4" t="str">
        <f t="shared" si="17"/>
        <v/>
      </c>
      <c r="J24" s="4">
        <f t="shared" si="17"/>
        <v>0.72322320999369993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-0.14897876339621885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57</v>
      </c>
      <c r="C25" t="s">
        <v>58</v>
      </c>
      <c r="D25" s="3">
        <f>IFERROR(INDEX(D51:D500,MATCH($A$25,$C$51:$C$500,0)),"")</f>
        <v>0.54</v>
      </c>
      <c r="H25" s="3">
        <f>IFERROR(INDEX(D25:G25,COUNT(D25:G25)),"")</f>
        <v>0.54</v>
      </c>
      <c r="I25" s="3">
        <f t="shared" ref="I25:T25" si="18">IFERROR(INDEX(I51:I500,MATCH($C$25,$C$51:$C$500,0)),"")</f>
        <v>-6.87</v>
      </c>
      <c r="J25" s="3">
        <f t="shared" si="18"/>
        <v>-3.74</v>
      </c>
      <c r="K25" s="3">
        <f t="shared" si="18"/>
        <v>-9.01</v>
      </c>
      <c r="L25" s="3">
        <f t="shared" si="18"/>
        <v>-7.91</v>
      </c>
      <c r="M25" s="3">
        <f t="shared" si="18"/>
        <v>-3.76</v>
      </c>
      <c r="N25" s="3">
        <f t="shared" si="18"/>
        <v>-8.5500000000000007</v>
      </c>
      <c r="O25" s="3">
        <f t="shared" si="18"/>
        <v>6.49</v>
      </c>
      <c r="P25" s="3">
        <f t="shared" si="18"/>
        <v>1.08</v>
      </c>
      <c r="Q25" s="3">
        <f t="shared" si="18"/>
        <v>59.89</v>
      </c>
      <c r="R25" s="3">
        <f t="shared" si="18"/>
        <v>81.099999999999994</v>
      </c>
      <c r="S25" s="3">
        <f t="shared" si="18"/>
        <v>70.489999999999995</v>
      </c>
      <c r="T25" s="3">
        <f t="shared" si="18"/>
        <v>1777.04</v>
      </c>
    </row>
    <row r="26" spans="1:20" ht="15.5" x14ac:dyDescent="0.35">
      <c r="C26" t="s">
        <v>59</v>
      </c>
      <c r="D26" s="4" t="str">
        <f>IFERROR(_xlfn.RRI(5,I25,D25),"")</f>
        <v/>
      </c>
      <c r="H26" s="4" t="str">
        <f t="shared" ref="H26:T26" si="19">IFERROR(_xlfn.RRI(5,M25,H25),"")</f>
        <v/>
      </c>
      <c r="I26" s="4">
        <f t="shared" si="19"/>
        <v>-4.2810062411568817E-2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-0.67453109811017009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60</v>
      </c>
      <c r="D27" s="3">
        <f>IFERROR(D4/D21,"")</f>
        <v>7.1170346093333334</v>
      </c>
      <c r="H27" s="3">
        <f t="shared" ref="H27:T27" si="20">IFERROR(H4/H21,"")</f>
        <v>28.468138437333334</v>
      </c>
      <c r="I27" s="3">
        <f t="shared" si="20"/>
        <v>13.394888148380952</v>
      </c>
      <c r="J27" s="3">
        <f t="shared" si="20"/>
        <v>18.606640674857143</v>
      </c>
      <c r="K27" s="3">
        <f t="shared" si="20"/>
        <v>16.425836782285714</v>
      </c>
      <c r="L27" s="3">
        <f t="shared" si="20"/>
        <v>13.048728341714286</v>
      </c>
      <c r="M27" s="3">
        <f t="shared" si="20"/>
        <v>13.269109784952381</v>
      </c>
      <c r="N27" s="3">
        <f t="shared" si="20"/>
        <v>13.882210805142858</v>
      </c>
      <c r="O27" s="3">
        <f t="shared" si="20"/>
        <v>28.552910169333334</v>
      </c>
      <c r="P27" s="3">
        <f t="shared" si="20"/>
        <v>5.6658200302857145</v>
      </c>
      <c r="Q27" s="3">
        <f t="shared" si="20"/>
        <v>245.3526065773585</v>
      </c>
      <c r="R27" s="3">
        <f t="shared" si="20"/>
        <v>210.65414217924527</v>
      </c>
      <c r="S27" s="3">
        <f t="shared" si="20"/>
        <v>221.71798728695651</v>
      </c>
      <c r="T27" s="3">
        <f t="shared" si="20"/>
        <v>9505.1801555000002</v>
      </c>
    </row>
    <row r="28" spans="1:20" ht="15.5" x14ac:dyDescent="0.35">
      <c r="C28" t="s">
        <v>61</v>
      </c>
      <c r="D28" s="4">
        <f>IFERROR(_xlfn.RRI(5,I27,D27),"")</f>
        <v>-0.11880505476454972</v>
      </c>
      <c r="H28" s="4">
        <f t="shared" ref="H28:T28" si="21">IFERROR(_xlfn.RRI(5,M27,H27),"")</f>
        <v>0.16493972817194269</v>
      </c>
      <c r="I28" s="4">
        <f t="shared" si="21"/>
        <v>-7.1215347509847593E-3</v>
      </c>
      <c r="J28" s="4">
        <f t="shared" si="21"/>
        <v>-8.2082777641852012E-2</v>
      </c>
      <c r="K28" s="4">
        <f t="shared" si="21"/>
        <v>0.23723713184218376</v>
      </c>
      <c r="L28" s="4">
        <f t="shared" si="21"/>
        <v>-0.44389666099978764</v>
      </c>
      <c r="M28" s="4">
        <f t="shared" si="21"/>
        <v>-0.42475300744340627</v>
      </c>
      <c r="N28" s="4">
        <f t="shared" si="21"/>
        <v>-0.42544508850603602</v>
      </c>
      <c r="O28" s="4">
        <f t="shared" si="21"/>
        <v>-0.68700456369521479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62</v>
      </c>
      <c r="H29" s="4">
        <f t="shared" ref="H29:T29" si="22">IFERROR(((H25-I25)/I25)*100%,"")</f>
        <v>-1.0786026200873362</v>
      </c>
      <c r="I29" s="4">
        <f t="shared" si="22"/>
        <v>0.83689839572192504</v>
      </c>
      <c r="J29" s="4">
        <f t="shared" si="22"/>
        <v>-0.58490566037735847</v>
      </c>
      <c r="K29" s="4">
        <f t="shared" si="22"/>
        <v>0.13906447534766114</v>
      </c>
      <c r="L29" s="4">
        <f t="shared" si="22"/>
        <v>1.1037234042553192</v>
      </c>
      <c r="M29" s="4">
        <f t="shared" si="22"/>
        <v>-0.56023391812865508</v>
      </c>
      <c r="N29" s="4">
        <f t="shared" si="22"/>
        <v>-2.3174114021571648</v>
      </c>
      <c r="O29" s="4">
        <f t="shared" si="22"/>
        <v>5.0092592592592586</v>
      </c>
      <c r="P29" s="4">
        <f t="shared" si="22"/>
        <v>-0.98196693938887969</v>
      </c>
      <c r="Q29" s="4">
        <f t="shared" si="22"/>
        <v>-0.26152897657213309</v>
      </c>
      <c r="R29" s="4">
        <f t="shared" si="22"/>
        <v>0.15051780394382183</v>
      </c>
      <c r="S29" s="4">
        <f t="shared" si="22"/>
        <v>-0.96033291315896097</v>
      </c>
      <c r="T29" s="4" t="str">
        <f t="shared" si="22"/>
        <v/>
      </c>
    </row>
    <row r="30" spans="1:20" ht="15.5" x14ac:dyDescent="0.35">
      <c r="C30" t="s">
        <v>63</v>
      </c>
      <c r="H30" s="4">
        <f t="shared" ref="H30:T30" si="23">IFERROR(((H27-I27)/I27)*100%,"")</f>
        <v>1.1252987051462833</v>
      </c>
      <c r="I30" s="4">
        <f t="shared" si="23"/>
        <v>-0.28010174526123621</v>
      </c>
      <c r="J30" s="4">
        <f t="shared" si="23"/>
        <v>0.13276668467345884</v>
      </c>
      <c r="K30" s="4">
        <f t="shared" si="23"/>
        <v>0.25880747549747501</v>
      </c>
      <c r="L30" s="4">
        <f t="shared" si="23"/>
        <v>-1.6608608023427077E-2</v>
      </c>
      <c r="M30" s="4">
        <f t="shared" si="23"/>
        <v>-4.4164508722439613E-2</v>
      </c>
      <c r="N30" s="4">
        <f t="shared" si="23"/>
        <v>-0.51380749903199852</v>
      </c>
      <c r="O30" s="4">
        <f t="shared" si="23"/>
        <v>4.0395017873332408</v>
      </c>
      <c r="P30" s="4">
        <f t="shared" si="23"/>
        <v>-0.97690743901471733</v>
      </c>
      <c r="Q30" s="4">
        <f t="shared" si="23"/>
        <v>0.16471769336768305</v>
      </c>
      <c r="R30" s="4">
        <f t="shared" si="23"/>
        <v>-4.9900530142337814E-2</v>
      </c>
      <c r="S30" s="4">
        <f t="shared" si="23"/>
        <v>-0.9766739836952314</v>
      </c>
      <c r="T30" s="4" t="str">
        <f t="shared" si="23"/>
        <v/>
      </c>
    </row>
    <row r="32" spans="1:20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1.67</v>
      </c>
      <c r="H32" s="3">
        <f>IFERROR(INDEX(D32:G32,COUNT(D32:G32)),"")</f>
        <v>1.67</v>
      </c>
      <c r="I32" s="3">
        <f t="shared" ref="I32:T32" si="24">IFERROR(INDEX(I51:I500,MATCH($C$32,$C$51:$C$500,0)),"")</f>
        <v>1.8</v>
      </c>
      <c r="J32" s="3">
        <f t="shared" si="24"/>
        <v>10.45</v>
      </c>
      <c r="K32" s="3">
        <f t="shared" si="24"/>
        <v>16.170000000000002</v>
      </c>
      <c r="L32" s="3">
        <f t="shared" si="24"/>
        <v>25.19</v>
      </c>
      <c r="M32" s="3">
        <f t="shared" si="24"/>
        <v>33.880000000000003</v>
      </c>
      <c r="N32" s="3">
        <f t="shared" si="24"/>
        <v>36.65</v>
      </c>
      <c r="O32" s="3">
        <f t="shared" si="24"/>
        <v>45.54</v>
      </c>
      <c r="P32" s="3">
        <f t="shared" si="24"/>
        <v>41.66</v>
      </c>
      <c r="Q32" s="3">
        <f t="shared" si="24"/>
        <v>348.74</v>
      </c>
      <c r="R32" s="3">
        <f t="shared" si="24"/>
        <v>333.61</v>
      </c>
      <c r="S32" s="3">
        <f t="shared" si="24"/>
        <v>193.14</v>
      </c>
      <c r="T32" s="3">
        <f t="shared" si="24"/>
        <v>5876.17</v>
      </c>
    </row>
    <row r="33" spans="1:20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17.37</v>
      </c>
      <c r="H33" s="3">
        <f>IFERROR(INDEX(D33:G33,COUNT(D33:G33)),"")</f>
        <v>17.37</v>
      </c>
      <c r="I33" s="3">
        <f t="shared" ref="I33:T33" si="25">IFERROR(INDEX(I51:I500,MATCH($C$33,$C$51:$C$500,0)),"")</f>
        <v>16.670000000000002</v>
      </c>
      <c r="J33" s="3">
        <f t="shared" si="25"/>
        <v>4.78</v>
      </c>
      <c r="K33" s="3">
        <f t="shared" si="25"/>
        <v>3.09</v>
      </c>
      <c r="L33" s="3">
        <f t="shared" si="25"/>
        <v>5.08</v>
      </c>
      <c r="M33" s="3">
        <f t="shared" si="25"/>
        <v>14.05</v>
      </c>
      <c r="N33" s="3">
        <f t="shared" si="25"/>
        <v>2.46</v>
      </c>
      <c r="O33" s="3">
        <f t="shared" si="25"/>
        <v>4.17</v>
      </c>
      <c r="P33" s="3">
        <f t="shared" si="25"/>
        <v>6.19</v>
      </c>
      <c r="Q33" s="3">
        <f t="shared" si="25"/>
        <v>3.73</v>
      </c>
      <c r="R33" s="3">
        <f t="shared" si="25"/>
        <v>3.09</v>
      </c>
      <c r="S33" s="3">
        <f t="shared" si="25"/>
        <v>0</v>
      </c>
      <c r="T33" s="3">
        <f t="shared" si="25"/>
        <v>0</v>
      </c>
    </row>
    <row r="34" spans="1:20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53.7</v>
      </c>
      <c r="H34" s="3">
        <f>IFERROR(INDEX(D34:G34,COUNT(D34:G34)),"")</f>
        <v>53.7</v>
      </c>
      <c r="I34" s="3">
        <f t="shared" ref="I34:T34" si="26">IFERROR(INDEX(I51:I500,MATCH($C$34,$C$51:$C$500,0)),"")</f>
        <v>-4.37</v>
      </c>
      <c r="J34" s="3">
        <f t="shared" si="26"/>
        <v>-13.37</v>
      </c>
      <c r="K34" s="3">
        <f t="shared" si="26"/>
        <v>-5.55</v>
      </c>
      <c r="L34" s="3">
        <f t="shared" si="26"/>
        <v>-16.18</v>
      </c>
      <c r="M34" s="3">
        <f t="shared" si="26"/>
        <v>-126.6</v>
      </c>
      <c r="N34" s="3">
        <f t="shared" si="26"/>
        <v>-10.53</v>
      </c>
      <c r="O34" s="3">
        <f t="shared" si="26"/>
        <v>29.28</v>
      </c>
      <c r="P34" s="3">
        <f t="shared" si="26"/>
        <v>238.89</v>
      </c>
      <c r="Q34" s="3">
        <f t="shared" si="26"/>
        <v>21.71</v>
      </c>
      <c r="R34" s="3">
        <f t="shared" si="26"/>
        <v>12.7</v>
      </c>
      <c r="S34" s="3">
        <f t="shared" si="26"/>
        <v>0</v>
      </c>
      <c r="T34" s="3">
        <f t="shared" si="26"/>
        <v>0</v>
      </c>
    </row>
    <row r="35" spans="1:20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4.08</v>
      </c>
      <c r="H35" s="3">
        <f>IFERROR(INDEX(D35:G35,COUNT(D35:G35)),"")</f>
        <v>4.08</v>
      </c>
      <c r="I35" s="3">
        <f t="shared" ref="I35:T35" si="27">IFERROR(INDEX(I51:I500,MATCH($C$35,$C$51:$C$500,0)),"")</f>
        <v>2.2400000000000002</v>
      </c>
      <c r="J35" s="3">
        <f t="shared" si="27"/>
        <v>2.69</v>
      </c>
      <c r="K35" s="3">
        <f t="shared" si="27"/>
        <v>3.05</v>
      </c>
      <c r="L35" s="3">
        <f t="shared" si="27"/>
        <v>9.81</v>
      </c>
      <c r="M35" s="3">
        <f t="shared" si="27"/>
        <v>35.89</v>
      </c>
      <c r="N35" s="3">
        <f t="shared" si="27"/>
        <v>6.49</v>
      </c>
      <c r="O35" s="3">
        <f t="shared" si="27"/>
        <v>6.66</v>
      </c>
      <c r="P35" s="3">
        <f t="shared" si="27"/>
        <v>45.56</v>
      </c>
      <c r="Q35" s="3">
        <f t="shared" si="27"/>
        <v>5.25</v>
      </c>
      <c r="R35" s="3">
        <f t="shared" si="27"/>
        <v>4.8499999999999996</v>
      </c>
      <c r="S35" s="3">
        <f t="shared" si="27"/>
        <v>0</v>
      </c>
      <c r="T35" s="3">
        <f t="shared" si="27"/>
        <v>0</v>
      </c>
    </row>
    <row r="36" spans="1:20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T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1.2529999999999999</v>
      </c>
      <c r="Q36" s="4">
        <f t="shared" si="28"/>
        <v>0.20039999999999999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</row>
    <row r="37" spans="1:20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T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1.35</v>
      </c>
      <c r="Q37" s="3">
        <f t="shared" si="29"/>
        <v>1.2</v>
      </c>
      <c r="R37" s="3">
        <f t="shared" si="29"/>
        <v>0</v>
      </c>
      <c r="S37" s="3">
        <f t="shared" si="29"/>
        <v>0</v>
      </c>
      <c r="T37" s="3">
        <f t="shared" si="29"/>
        <v>0</v>
      </c>
    </row>
    <row r="50" spans="2:20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</row>
    <row r="51" spans="2:20" ht="15.5" x14ac:dyDescent="0.35">
      <c r="B51" t="s">
        <v>85</v>
      </c>
      <c r="C51" t="s">
        <v>5</v>
      </c>
      <c r="D51" s="5">
        <v>37364431699</v>
      </c>
      <c r="E51" s="5">
        <v>18566987313</v>
      </c>
      <c r="F51" s="5">
        <v>16041336601</v>
      </c>
      <c r="G51" s="5">
        <v>17285737033</v>
      </c>
      <c r="I51" s="5">
        <v>70323162779</v>
      </c>
      <c r="J51" s="5">
        <v>97684863543</v>
      </c>
      <c r="K51" s="5">
        <v>86235643107</v>
      </c>
      <c r="L51" s="5">
        <v>68505823794</v>
      </c>
      <c r="M51" s="5">
        <v>69662826371</v>
      </c>
      <c r="N51" s="5">
        <v>72881606727</v>
      </c>
      <c r="O51" s="5">
        <v>149902778389</v>
      </c>
      <c r="P51" s="5">
        <v>29745555159</v>
      </c>
      <c r="Q51" s="5">
        <v>130036881486</v>
      </c>
      <c r="R51" s="5">
        <v>111646695355</v>
      </c>
      <c r="S51" s="5">
        <v>101990274152</v>
      </c>
      <c r="T51" s="5">
        <v>95051801555</v>
      </c>
    </row>
    <row r="52" spans="2:20" ht="15.5" x14ac:dyDescent="0.35">
      <c r="C52" t="s">
        <v>86</v>
      </c>
      <c r="D52" s="5">
        <v>-19781925344</v>
      </c>
      <c r="E52" s="5">
        <v>-6159549833</v>
      </c>
      <c r="F52" s="5">
        <v>-8984432388</v>
      </c>
      <c r="G52" s="5">
        <v>-11029069985</v>
      </c>
      <c r="I52" s="5">
        <v>-36175959464</v>
      </c>
      <c r="J52" s="5">
        <v>-40562485860</v>
      </c>
      <c r="K52" s="5">
        <v>-33859867718</v>
      </c>
      <c r="L52" s="5">
        <v>-17008254001</v>
      </c>
      <c r="M52" s="5">
        <v>-1477159386</v>
      </c>
      <c r="N52" s="5">
        <v>-8157714475</v>
      </c>
      <c r="O52" s="5">
        <v>-4357854462</v>
      </c>
      <c r="P52" s="5">
        <v>-308644716</v>
      </c>
      <c r="Q52" s="5">
        <v>-326813977</v>
      </c>
      <c r="R52" s="5">
        <v>-438345120</v>
      </c>
      <c r="S52" s="5">
        <v>-427488381</v>
      </c>
      <c r="T52" s="5">
        <v>-586888057</v>
      </c>
    </row>
    <row r="53" spans="2:20" ht="15.5" x14ac:dyDescent="0.35">
      <c r="C53" t="s">
        <v>2458</v>
      </c>
      <c r="D53" s="5">
        <v>-19781925344</v>
      </c>
      <c r="E53" s="5">
        <v>-6159549833</v>
      </c>
      <c r="F53" s="5">
        <v>-8984432388</v>
      </c>
      <c r="G53" s="5">
        <v>-11029069985</v>
      </c>
      <c r="I53" s="5">
        <v>-36175959464</v>
      </c>
      <c r="J53" s="5">
        <v>-40562485860</v>
      </c>
      <c r="K53" s="5">
        <v>-33859867718</v>
      </c>
      <c r="L53" s="5">
        <v>-17008254001</v>
      </c>
      <c r="M53" s="5">
        <v>-1477159386</v>
      </c>
      <c r="N53" s="5">
        <v>-8157714475</v>
      </c>
      <c r="O53" s="5">
        <v>-4357854462</v>
      </c>
      <c r="P53" s="5">
        <v>-308644716</v>
      </c>
      <c r="Q53" s="5">
        <v>-326813977</v>
      </c>
      <c r="R53" s="5">
        <v>-438345120</v>
      </c>
      <c r="S53" s="5">
        <v>-427488381</v>
      </c>
      <c r="T53" s="5">
        <v>-586888057</v>
      </c>
    </row>
    <row r="54" spans="2:20" ht="15.5" x14ac:dyDescent="0.35">
      <c r="C54" t="s">
        <v>515</v>
      </c>
      <c r="D54" s="5">
        <v>-19781925344</v>
      </c>
      <c r="E54" s="5">
        <v>-6159549833</v>
      </c>
      <c r="F54" s="5">
        <v>-8984432388</v>
      </c>
      <c r="G54" s="5">
        <v>-11029069985</v>
      </c>
      <c r="I54" s="5">
        <v>-36175959464</v>
      </c>
      <c r="J54" s="5">
        <v>-40562485860</v>
      </c>
      <c r="K54" s="5">
        <v>-33859867718</v>
      </c>
      <c r="L54" s="5">
        <v>-17008254001</v>
      </c>
      <c r="M54" s="5">
        <v>-1477159386</v>
      </c>
      <c r="N54" s="5">
        <v>-8157714475</v>
      </c>
      <c r="O54" s="5">
        <v>-4357854462</v>
      </c>
      <c r="P54" s="5">
        <v>-308644716</v>
      </c>
      <c r="Q54" s="5">
        <v>-326813977</v>
      </c>
      <c r="R54" s="5">
        <v>-438345120</v>
      </c>
      <c r="S54" s="5">
        <v>-427488381</v>
      </c>
      <c r="T54" s="5">
        <v>-586888057</v>
      </c>
    </row>
    <row r="55" spans="2:20" ht="15.5" x14ac:dyDescent="0.35">
      <c r="C55" t="s">
        <v>87</v>
      </c>
      <c r="D55" s="5">
        <v>17582506355</v>
      </c>
      <c r="E55" s="5">
        <v>12407437480</v>
      </c>
      <c r="F55" s="5">
        <v>7056904213</v>
      </c>
      <c r="G55" s="5">
        <v>6256667048</v>
      </c>
      <c r="I55" s="5">
        <v>34147203315</v>
      </c>
      <c r="J55" s="5">
        <v>57122377683</v>
      </c>
      <c r="K55" s="5">
        <v>52375775389</v>
      </c>
      <c r="L55" s="5">
        <v>51497569793</v>
      </c>
      <c r="M55" s="5">
        <v>68185666985</v>
      </c>
      <c r="N55" s="5">
        <v>64723892252</v>
      </c>
      <c r="O55" s="5">
        <v>145544923927</v>
      </c>
      <c r="P55" s="5">
        <v>29436910443</v>
      </c>
      <c r="Q55" s="5">
        <v>129710067509</v>
      </c>
      <c r="R55" s="5">
        <v>111208350235</v>
      </c>
      <c r="S55" s="5">
        <v>101562785771</v>
      </c>
      <c r="T55" s="5">
        <v>94464913498</v>
      </c>
    </row>
    <row r="56" spans="2:20" ht="15.5" x14ac:dyDescent="0.35">
      <c r="C56" t="s">
        <v>88</v>
      </c>
      <c r="D56" s="5">
        <v>-21757489973</v>
      </c>
      <c r="E56" s="5">
        <v>-20726355237</v>
      </c>
      <c r="F56" s="5">
        <v>-19876292479</v>
      </c>
      <c r="G56" s="5">
        <v>-23090618989</v>
      </c>
      <c r="I56" s="5">
        <v>-87304457886</v>
      </c>
      <c r="J56" s="5">
        <v>-118967974006</v>
      </c>
      <c r="K56" s="5">
        <v>-146493729798</v>
      </c>
      <c r="L56" s="5">
        <v>-146047364170</v>
      </c>
      <c r="M56" s="5">
        <v>-91292325307</v>
      </c>
      <c r="N56" s="5">
        <v>-86282763301</v>
      </c>
      <c r="O56" s="5">
        <v>-96910615157</v>
      </c>
      <c r="P56" s="5">
        <v>-19763351674</v>
      </c>
      <c r="Q56" s="5">
        <v>-82299112208</v>
      </c>
      <c r="R56" s="5">
        <v>-54315677810</v>
      </c>
      <c r="S56" s="5">
        <v>-54240982601</v>
      </c>
      <c r="T56" s="5">
        <v>-54827697568</v>
      </c>
    </row>
    <row r="57" spans="2:20" ht="15.5" x14ac:dyDescent="0.35">
      <c r="C57" t="s">
        <v>90</v>
      </c>
      <c r="D57" s="5">
        <v>-21757489973</v>
      </c>
      <c r="E57" s="5">
        <v>-20726355237</v>
      </c>
      <c r="F57" s="5">
        <v>-19876292479</v>
      </c>
      <c r="G57" s="5">
        <v>-23090618989</v>
      </c>
      <c r="I57" s="5">
        <v>-87304457886</v>
      </c>
      <c r="J57" s="5">
        <v>-118967974006</v>
      </c>
      <c r="K57" s="5">
        <v>-146493729798</v>
      </c>
      <c r="L57" s="5">
        <v>-146047364170</v>
      </c>
      <c r="M57" s="5">
        <v>-91292325307</v>
      </c>
      <c r="N57" s="5">
        <v>-86282763301</v>
      </c>
      <c r="O57" s="5">
        <v>-96910615157</v>
      </c>
      <c r="P57" s="5">
        <v>-19763351674</v>
      </c>
      <c r="Q57" s="5">
        <v>-82299112208</v>
      </c>
      <c r="R57" s="5">
        <v>-54315677810</v>
      </c>
      <c r="S57" s="5">
        <v>-54240982601</v>
      </c>
      <c r="T57" s="5">
        <v>-54827697568</v>
      </c>
    </row>
    <row r="58" spans="2:20" ht="15.5" x14ac:dyDescent="0.35">
      <c r="C58" t="s">
        <v>92</v>
      </c>
      <c r="D58" s="5">
        <v>-4174983618</v>
      </c>
      <c r="E58" s="5">
        <v>-8318917757</v>
      </c>
      <c r="F58" s="5">
        <v>-12819388266</v>
      </c>
      <c r="G58" s="5">
        <v>-16833951941</v>
      </c>
      <c r="I58" s="5">
        <v>-53157254571</v>
      </c>
      <c r="J58" s="5">
        <v>-61845596323</v>
      </c>
      <c r="K58" s="5">
        <v>-94117954409</v>
      </c>
      <c r="L58" s="5">
        <v>-94549794377</v>
      </c>
      <c r="M58" s="5">
        <v>-23106658322</v>
      </c>
      <c r="N58" s="5">
        <v>-21558871049</v>
      </c>
      <c r="O58" s="5">
        <v>48634308770</v>
      </c>
      <c r="P58" s="5">
        <v>9673558769</v>
      </c>
      <c r="Q58" s="5">
        <v>47410955301</v>
      </c>
      <c r="R58" s="5">
        <v>56892672425</v>
      </c>
      <c r="S58" s="5">
        <v>47321803170</v>
      </c>
      <c r="T58" s="5">
        <v>39637215930</v>
      </c>
    </row>
    <row r="59" spans="2:20" ht="15.5" x14ac:dyDescent="0.35">
      <c r="C59" t="s">
        <v>93</v>
      </c>
      <c r="D59" s="5">
        <v>173392553</v>
      </c>
      <c r="E59" s="5">
        <v>-15704065422</v>
      </c>
      <c r="F59" s="5">
        <v>-5442622379</v>
      </c>
      <c r="G59" s="5">
        <v>-280064854</v>
      </c>
      <c r="I59" s="5">
        <v>-21406160703</v>
      </c>
      <c r="J59" s="5">
        <v>-1525977151</v>
      </c>
      <c r="K59" s="5">
        <v>-6824244895</v>
      </c>
      <c r="L59" s="5">
        <v>-3437303887</v>
      </c>
      <c r="M59" s="5">
        <v>-1112198634</v>
      </c>
      <c r="N59" s="5">
        <v>-21971598574</v>
      </c>
      <c r="O59" s="5">
        <v>-2237281125</v>
      </c>
      <c r="P59" s="5">
        <v>-1358380343</v>
      </c>
      <c r="Q59" s="5">
        <v>-1547352114</v>
      </c>
      <c r="R59" s="5">
        <v>736204777</v>
      </c>
      <c r="S59" s="5">
        <v>3413505663</v>
      </c>
      <c r="T59" s="5">
        <v>-380872876</v>
      </c>
    </row>
    <row r="60" spans="2:20" ht="15.5" x14ac:dyDescent="0.35">
      <c r="C60" t="s">
        <v>96</v>
      </c>
      <c r="D60" s="5">
        <v>55837053</v>
      </c>
      <c r="E60" s="5">
        <v>-1535110052</v>
      </c>
      <c r="F60" s="5">
        <v>-4146781</v>
      </c>
      <c r="G60" s="5">
        <v>-182026368</v>
      </c>
      <c r="I60" s="5">
        <v>-1692277224</v>
      </c>
      <c r="J60" s="5">
        <v>517272070</v>
      </c>
      <c r="K60" s="5">
        <v>-1445172374</v>
      </c>
      <c r="L60" s="5">
        <v>301629300</v>
      </c>
      <c r="M60" s="5">
        <v>-1574479747</v>
      </c>
      <c r="N60" s="5">
        <v>-34693304</v>
      </c>
      <c r="O60" s="5">
        <v>-1257452</v>
      </c>
      <c r="P60" s="5">
        <v>-8086820</v>
      </c>
      <c r="Q60" s="5">
        <v>-1094564</v>
      </c>
      <c r="R60" s="5">
        <v>-20989628</v>
      </c>
      <c r="S60" s="5">
        <v>60714581</v>
      </c>
      <c r="T60" s="5">
        <v>16630394</v>
      </c>
    </row>
    <row r="61" spans="2:20" ht="15.5" x14ac:dyDescent="0.35">
      <c r="C61" t="s">
        <v>95</v>
      </c>
      <c r="E61" s="5">
        <v>-10725261727</v>
      </c>
      <c r="I61" s="5">
        <v>-10725261727</v>
      </c>
      <c r="J61" s="5">
        <v>2384858391</v>
      </c>
      <c r="K61" s="5">
        <v>-1239881317</v>
      </c>
      <c r="L61" s="5">
        <v>-1261316489</v>
      </c>
      <c r="M61" s="5">
        <v>-524208230</v>
      </c>
      <c r="N61" s="5">
        <v>-5636147778</v>
      </c>
      <c r="O61" s="5">
        <v>1275069522</v>
      </c>
      <c r="Q61" s="5">
        <v>743632270</v>
      </c>
    </row>
    <row r="62" spans="2:20" ht="15.5" x14ac:dyDescent="0.35">
      <c r="C62" t="s">
        <v>94</v>
      </c>
      <c r="D62" s="5">
        <v>42148411</v>
      </c>
      <c r="E62" s="5">
        <v>1663208438</v>
      </c>
      <c r="F62" s="5">
        <v>46988097</v>
      </c>
      <c r="G62" s="5">
        <v>7961891</v>
      </c>
      <c r="I62" s="5">
        <v>1728271976</v>
      </c>
      <c r="J62" s="5">
        <v>232768695</v>
      </c>
      <c r="K62" s="5">
        <v>366830515</v>
      </c>
      <c r="L62" s="5">
        <v>334224838</v>
      </c>
      <c r="M62" s="5">
        <v>990774149</v>
      </c>
      <c r="N62" s="5">
        <v>291921062</v>
      </c>
      <c r="O62" s="5">
        <v>505497202</v>
      </c>
      <c r="P62" s="5">
        <v>159241174</v>
      </c>
      <c r="Q62" s="5">
        <v>1295957282</v>
      </c>
      <c r="R62" s="5">
        <v>4998276211</v>
      </c>
      <c r="S62" s="5">
        <v>7221148298</v>
      </c>
      <c r="T62" s="5">
        <v>9286409972</v>
      </c>
    </row>
    <row r="63" spans="2:20" ht="15.5" x14ac:dyDescent="0.35">
      <c r="C63" t="s">
        <v>26</v>
      </c>
      <c r="D63" s="5">
        <v>-10427150</v>
      </c>
      <c r="E63" s="5">
        <v>-11591510</v>
      </c>
      <c r="F63" s="5">
        <v>-108089671</v>
      </c>
      <c r="G63" s="5">
        <v>-124658086</v>
      </c>
      <c r="I63" s="5">
        <v>-456171889</v>
      </c>
      <c r="J63" s="5">
        <v>-1568626184</v>
      </c>
      <c r="K63" s="5">
        <v>-2328832771</v>
      </c>
      <c r="L63" s="5">
        <v>-2558205945</v>
      </c>
      <c r="M63" s="5">
        <v>-2251231904</v>
      </c>
      <c r="N63" s="5">
        <v>-4524759630</v>
      </c>
      <c r="O63" s="5">
        <v>-5728520532</v>
      </c>
      <c r="P63" s="5">
        <v>-1518046485</v>
      </c>
      <c r="Q63" s="5">
        <v>-4104665247</v>
      </c>
      <c r="R63" s="5">
        <v>-2949643293</v>
      </c>
      <c r="S63" s="5">
        <v>-6972771179</v>
      </c>
      <c r="T63" s="5">
        <v>-8995756099</v>
      </c>
    </row>
    <row r="64" spans="2:20" ht="15.5" x14ac:dyDescent="0.35">
      <c r="C64" t="s">
        <v>91</v>
      </c>
      <c r="D64" s="5">
        <v>-8959144743</v>
      </c>
      <c r="E64" s="5">
        <v>-9140035500</v>
      </c>
      <c r="F64" s="5">
        <v>-16324951006</v>
      </c>
      <c r="G64" s="5">
        <v>-3594306570</v>
      </c>
      <c r="I64" s="5">
        <v>-44453025210</v>
      </c>
      <c r="J64" s="5">
        <v>-49857755610</v>
      </c>
      <c r="K64" s="5">
        <v>-55907515698</v>
      </c>
      <c r="L64" s="5">
        <v>-59415818884</v>
      </c>
      <c r="M64" s="5">
        <v>-7196519399</v>
      </c>
      <c r="N64" s="5">
        <v>-4660664740</v>
      </c>
      <c r="O64" s="5">
        <v>-2087879146</v>
      </c>
      <c r="P64" s="5">
        <v>-558473721</v>
      </c>
      <c r="Q64" s="5">
        <v>1087526565</v>
      </c>
    </row>
    <row r="65" spans="2:20" ht="15.5" x14ac:dyDescent="0.35">
      <c r="C65" t="s">
        <v>97</v>
      </c>
      <c r="D65" s="5">
        <v>173392553</v>
      </c>
      <c r="E65" s="5">
        <v>-15704065422</v>
      </c>
      <c r="F65" s="5">
        <v>-5442622379</v>
      </c>
      <c r="G65" s="5">
        <v>-280064854</v>
      </c>
      <c r="I65" s="5">
        <v>-21406160703</v>
      </c>
      <c r="J65" s="5">
        <v>-1525977151</v>
      </c>
      <c r="K65" s="5">
        <v>-6824244895</v>
      </c>
      <c r="L65" s="5">
        <v>-3437303887</v>
      </c>
      <c r="M65" s="5">
        <v>-1112198634</v>
      </c>
      <c r="N65" s="5">
        <v>-21971598574</v>
      </c>
      <c r="O65" s="5">
        <v>-2237281125</v>
      </c>
      <c r="P65" s="5">
        <v>-1358380343</v>
      </c>
      <c r="Q65" s="5">
        <v>-1547352114</v>
      </c>
      <c r="R65" s="5">
        <v>736204777</v>
      </c>
      <c r="S65" s="5">
        <v>3413505663</v>
      </c>
      <c r="T65" s="5">
        <v>-380872876</v>
      </c>
    </row>
    <row r="66" spans="2:20" ht="15.5" x14ac:dyDescent="0.35">
      <c r="C66" t="s">
        <v>28</v>
      </c>
      <c r="D66" s="5">
        <v>-4001591065</v>
      </c>
      <c r="E66" s="5">
        <v>-24022983179</v>
      </c>
      <c r="F66" s="5">
        <v>-18262010645</v>
      </c>
      <c r="G66" s="5">
        <v>-17114016795</v>
      </c>
      <c r="I66" s="5">
        <v>-74563415274</v>
      </c>
      <c r="J66" s="5">
        <v>-63371573474</v>
      </c>
      <c r="K66" s="5">
        <v>-100942199304</v>
      </c>
      <c r="L66" s="5">
        <v>-97987098264</v>
      </c>
      <c r="M66" s="5">
        <v>-24218856956</v>
      </c>
      <c r="N66" s="5">
        <v>-43530469623</v>
      </c>
      <c r="O66" s="5">
        <v>46397027645</v>
      </c>
      <c r="P66" s="5">
        <v>8315178426</v>
      </c>
      <c r="Q66" s="5">
        <v>45863603187</v>
      </c>
      <c r="R66" s="5">
        <v>57628877202</v>
      </c>
      <c r="S66" s="5">
        <v>50735308833</v>
      </c>
      <c r="T66" s="5">
        <v>39256343054</v>
      </c>
    </row>
    <row r="67" spans="2:20" ht="15.5" x14ac:dyDescent="0.35">
      <c r="C67" t="s">
        <v>27</v>
      </c>
      <c r="D67" s="5">
        <v>-955816362</v>
      </c>
      <c r="E67" s="5">
        <v>-2061337797</v>
      </c>
      <c r="F67" s="5">
        <v>-232867297</v>
      </c>
      <c r="G67" s="5">
        <v>-163173470</v>
      </c>
      <c r="I67" s="5">
        <v>-2607711327</v>
      </c>
      <c r="J67" s="5">
        <v>-2539012239</v>
      </c>
      <c r="K67" s="5">
        <v>-1868185202</v>
      </c>
      <c r="L67" s="5">
        <v>-1597717332</v>
      </c>
      <c r="M67" s="5">
        <v>-2789290943</v>
      </c>
      <c r="N67" s="5">
        <v>-6057187330</v>
      </c>
      <c r="O67" s="5">
        <v>-14370822120</v>
      </c>
      <c r="P67" s="5">
        <v>-3214170423</v>
      </c>
      <c r="Q67" s="5">
        <v>-13320465139</v>
      </c>
      <c r="R67" s="5">
        <v>-15031675035</v>
      </c>
      <c r="S67" s="5">
        <v>-11255768822</v>
      </c>
      <c r="T67" s="5">
        <v>-9913212776</v>
      </c>
    </row>
    <row r="68" spans="2:20" ht="15.5" x14ac:dyDescent="0.35">
      <c r="C68" t="s">
        <v>101</v>
      </c>
      <c r="D68" s="5">
        <v>-4957407427</v>
      </c>
      <c r="E68" s="5">
        <v>-26084320976</v>
      </c>
      <c r="F68" s="5">
        <v>-18494877942</v>
      </c>
      <c r="G68" s="5">
        <v>-17277190265</v>
      </c>
      <c r="I68" s="5">
        <v>-77171126601</v>
      </c>
      <c r="J68" s="5">
        <v>-65910585713</v>
      </c>
      <c r="K68" s="5">
        <v>-102810384506</v>
      </c>
      <c r="L68" s="5">
        <v>-99584815596</v>
      </c>
      <c r="M68" s="5">
        <v>-27008147899</v>
      </c>
      <c r="N68" s="5">
        <v>-49587656953</v>
      </c>
      <c r="O68" s="5">
        <v>32026205525</v>
      </c>
      <c r="P68" s="5">
        <v>5101008003</v>
      </c>
      <c r="Q68" s="5">
        <v>32543138048</v>
      </c>
      <c r="R68" s="5">
        <v>42597202167</v>
      </c>
      <c r="S68" s="5">
        <v>39479540011</v>
      </c>
      <c r="T68" s="5">
        <v>29343130278</v>
      </c>
    </row>
    <row r="69" spans="2:20" ht="15.5" x14ac:dyDescent="0.35">
      <c r="C69" t="s">
        <v>103</v>
      </c>
      <c r="S69" s="5">
        <v>-7265879553</v>
      </c>
      <c r="T69" s="5">
        <v>-13101687693</v>
      </c>
    </row>
    <row r="70" spans="2:20" ht="15.5" x14ac:dyDescent="0.35">
      <c r="C70" t="s">
        <v>104</v>
      </c>
      <c r="D70" s="5">
        <v>-4957407427</v>
      </c>
      <c r="E70" s="5">
        <v>-26084320976</v>
      </c>
      <c r="F70" s="5">
        <v>-18494877942</v>
      </c>
      <c r="G70" s="5">
        <v>-17277190265</v>
      </c>
      <c r="I70" s="5">
        <v>-77171126601</v>
      </c>
      <c r="J70" s="5">
        <v>-65910585713</v>
      </c>
      <c r="K70" s="5">
        <v>-102810384506</v>
      </c>
      <c r="L70" s="5">
        <v>-99584815596</v>
      </c>
      <c r="M70" s="5">
        <v>-27008147899</v>
      </c>
      <c r="N70" s="5">
        <v>-49587656953</v>
      </c>
      <c r="O70" s="5">
        <v>32026205525</v>
      </c>
      <c r="P70" s="5">
        <v>5101008003</v>
      </c>
      <c r="Q70" s="5">
        <v>32543138048</v>
      </c>
      <c r="R70" s="5">
        <v>42597202167</v>
      </c>
      <c r="S70" s="5">
        <v>32213660458</v>
      </c>
      <c r="T70" s="5">
        <v>16241442585</v>
      </c>
    </row>
    <row r="71" spans="2:20" ht="15.5" x14ac:dyDescent="0.35">
      <c r="C71" t="s">
        <v>105</v>
      </c>
      <c r="D71" s="5">
        <v>-4683507213</v>
      </c>
      <c r="E71" s="5">
        <v>-1270291311</v>
      </c>
      <c r="F71" s="5">
        <v>-9819255719</v>
      </c>
      <c r="G71" s="5">
        <v>7802168852</v>
      </c>
      <c r="I71" s="5">
        <v>-12689509223</v>
      </c>
      <c r="J71" s="5">
        <v>-13999014787</v>
      </c>
      <c r="K71" s="5">
        <v>-484748343</v>
      </c>
      <c r="L71" s="5">
        <v>-5445407483</v>
      </c>
      <c r="M71" s="5">
        <v>259970657</v>
      </c>
      <c r="N71" s="5">
        <v>385086062</v>
      </c>
      <c r="O71" s="5">
        <v>-986737805</v>
      </c>
      <c r="Q71" s="5">
        <v>-1973537596</v>
      </c>
      <c r="R71" s="5">
        <v>78469881</v>
      </c>
      <c r="S71" s="5">
        <v>-71904889</v>
      </c>
      <c r="T71" s="5">
        <v>-123450725</v>
      </c>
    </row>
    <row r="72" spans="2:20" ht="15.5" x14ac:dyDescent="0.35">
      <c r="C72" t="s">
        <v>106</v>
      </c>
      <c r="D72" s="5">
        <v>-4683507213</v>
      </c>
      <c r="E72" s="5">
        <v>-1270291311</v>
      </c>
      <c r="F72" s="5">
        <v>-9819255719</v>
      </c>
      <c r="G72" s="5">
        <v>7802168852</v>
      </c>
      <c r="I72" s="5">
        <v>-12689509223</v>
      </c>
      <c r="J72" s="5">
        <v>-13999014787</v>
      </c>
      <c r="K72" s="5">
        <v>-484748343</v>
      </c>
      <c r="L72" s="5">
        <v>-5445407483</v>
      </c>
      <c r="M72" s="5">
        <v>259970657</v>
      </c>
      <c r="N72" s="5">
        <v>385086062</v>
      </c>
      <c r="O72" s="5">
        <v>-986737805</v>
      </c>
      <c r="Q72" s="5">
        <v>-1973537596</v>
      </c>
      <c r="R72" s="5">
        <v>78469881</v>
      </c>
      <c r="S72" s="5">
        <v>-71904889</v>
      </c>
      <c r="T72" s="5">
        <v>-123450725</v>
      </c>
    </row>
    <row r="73" spans="2:20" ht="15.5" x14ac:dyDescent="0.35">
      <c r="C73" t="s">
        <v>107</v>
      </c>
      <c r="D73" s="5">
        <v>-9640914640</v>
      </c>
      <c r="E73" s="5">
        <v>-27354612287</v>
      </c>
      <c r="F73" s="5">
        <v>-28314133661</v>
      </c>
      <c r="G73" s="5">
        <v>-9475021413</v>
      </c>
      <c r="I73" s="5">
        <v>-89860635824</v>
      </c>
      <c r="J73" s="5">
        <v>-79909600500</v>
      </c>
      <c r="K73" s="5">
        <v>-103295132849</v>
      </c>
      <c r="L73" s="5">
        <v>-105030223079</v>
      </c>
      <c r="M73" s="5">
        <v>-26748177242</v>
      </c>
      <c r="N73" s="5">
        <v>-49202570891</v>
      </c>
      <c r="O73" s="5">
        <v>31039467720</v>
      </c>
      <c r="P73" s="5">
        <v>5101008003</v>
      </c>
      <c r="Q73" s="5">
        <v>30569600452</v>
      </c>
      <c r="R73" s="5">
        <v>42675672048</v>
      </c>
      <c r="S73" s="5">
        <v>32141755569</v>
      </c>
      <c r="T73" s="5">
        <v>16117991860</v>
      </c>
    </row>
    <row r="74" spans="2:20" ht="15.5" x14ac:dyDescent="0.35">
      <c r="C74" t="s">
        <v>108</v>
      </c>
      <c r="D74" s="5">
        <v>-4957407427</v>
      </c>
      <c r="E74" s="5">
        <v>-26084320976</v>
      </c>
      <c r="F74" s="5">
        <v>-18494877942</v>
      </c>
      <c r="G74" s="5">
        <v>-17277190265</v>
      </c>
      <c r="I74" s="5">
        <v>-77171126601</v>
      </c>
      <c r="J74" s="5">
        <v>-65910585713</v>
      </c>
      <c r="K74" s="5">
        <v>-102810384506</v>
      </c>
      <c r="L74" s="5">
        <v>-99584815596</v>
      </c>
      <c r="M74" s="5">
        <v>-27008147899</v>
      </c>
      <c r="N74" s="5">
        <v>-49587656953</v>
      </c>
      <c r="O74" s="5">
        <v>32026205525</v>
      </c>
      <c r="P74" s="5">
        <v>5101008003</v>
      </c>
      <c r="Q74" s="5">
        <v>32543138048</v>
      </c>
      <c r="R74" s="5">
        <v>42597202167</v>
      </c>
      <c r="S74" s="5">
        <v>32213660458</v>
      </c>
      <c r="T74" s="5">
        <v>16241442585</v>
      </c>
    </row>
    <row r="75" spans="2:20" ht="15.5" x14ac:dyDescent="0.35">
      <c r="C75" t="s">
        <v>7</v>
      </c>
      <c r="D75" s="5">
        <v>-681769897</v>
      </c>
      <c r="E75" s="5">
        <v>-18214576787</v>
      </c>
      <c r="F75" s="5">
        <v>-11989182655</v>
      </c>
      <c r="G75" s="5">
        <v>-5880714843</v>
      </c>
      <c r="I75" s="5">
        <v>-45407610614</v>
      </c>
      <c r="J75" s="5">
        <v>-30051844890</v>
      </c>
      <c r="K75" s="5">
        <v>-47387617151</v>
      </c>
      <c r="L75" s="5">
        <v>-45614404195</v>
      </c>
      <c r="M75" s="5">
        <v>-19551657843</v>
      </c>
      <c r="N75" s="5">
        <v>-44541906151</v>
      </c>
      <c r="O75" s="5">
        <v>33127346866</v>
      </c>
      <c r="P75" s="5">
        <v>5659481724</v>
      </c>
      <c r="Q75" s="5">
        <v>29482073887</v>
      </c>
      <c r="R75" s="5">
        <v>42675672048</v>
      </c>
      <c r="S75" s="5">
        <v>32141755569</v>
      </c>
      <c r="T75" s="5">
        <v>16117991860</v>
      </c>
    </row>
    <row r="76" spans="2:20" ht="15.5" x14ac:dyDescent="0.35">
      <c r="C76" t="s">
        <v>110</v>
      </c>
      <c r="D76" s="5">
        <v>-4957407427</v>
      </c>
      <c r="E76" s="5">
        <v>-26084320976</v>
      </c>
      <c r="F76" s="5">
        <v>-18494877942</v>
      </c>
      <c r="G76" s="5">
        <v>-17277190265</v>
      </c>
      <c r="I76" s="5">
        <v>-77171126601</v>
      </c>
      <c r="J76" s="5">
        <v>-65910585713</v>
      </c>
      <c r="K76" s="5">
        <v>-102810384506</v>
      </c>
      <c r="L76" s="5">
        <v>-99584815596</v>
      </c>
      <c r="M76" s="5">
        <v>-27008147899</v>
      </c>
      <c r="N76" s="5">
        <v>-49587656953</v>
      </c>
      <c r="O76" s="5">
        <v>32026205525</v>
      </c>
      <c r="P76" s="5">
        <v>5101008003</v>
      </c>
      <c r="Q76" s="5">
        <v>32543138048</v>
      </c>
      <c r="R76" s="5">
        <v>42597202167</v>
      </c>
      <c r="S76" s="5">
        <v>32213660458</v>
      </c>
      <c r="T76" s="5">
        <v>16241442585</v>
      </c>
    </row>
    <row r="77" spans="2:20" ht="15.5" x14ac:dyDescent="0.35">
      <c r="C77" t="s">
        <v>111</v>
      </c>
      <c r="D77" s="5">
        <v>-9640914640</v>
      </c>
      <c r="E77" s="5">
        <v>-27354612287</v>
      </c>
      <c r="F77" s="5">
        <v>-28314133661</v>
      </c>
      <c r="G77" s="5">
        <v>-9475021413</v>
      </c>
      <c r="I77" s="5">
        <v>-89860635824</v>
      </c>
      <c r="J77" s="5">
        <v>-79909600500</v>
      </c>
      <c r="K77" s="5">
        <v>-103295132849</v>
      </c>
      <c r="L77" s="5">
        <v>-105030223079</v>
      </c>
      <c r="M77" s="5">
        <v>-26748177242</v>
      </c>
      <c r="N77" s="5">
        <v>-49202570891</v>
      </c>
      <c r="O77" s="5">
        <v>31039467720</v>
      </c>
      <c r="P77" s="5">
        <v>5101008003</v>
      </c>
      <c r="Q77" s="5">
        <v>30569600452</v>
      </c>
      <c r="R77" s="5">
        <v>42675672048</v>
      </c>
      <c r="S77" s="5">
        <v>32141755569</v>
      </c>
      <c r="T77" s="5">
        <v>16117991860</v>
      </c>
    </row>
    <row r="78" spans="2:20" ht="15.5" x14ac:dyDescent="0.35">
      <c r="C78" t="s">
        <v>112</v>
      </c>
      <c r="D78" s="5">
        <v>-9640914640</v>
      </c>
      <c r="E78" s="5">
        <v>-27354612287</v>
      </c>
      <c r="F78" s="5">
        <v>-28314133661</v>
      </c>
      <c r="G78" s="5">
        <v>-9475021413</v>
      </c>
      <c r="I78" s="5">
        <v>-89860635824</v>
      </c>
      <c r="J78" s="5">
        <v>-79909600500</v>
      </c>
      <c r="K78" s="5">
        <v>-103295132849</v>
      </c>
      <c r="L78" s="5">
        <v>-105030223079</v>
      </c>
      <c r="M78" s="5">
        <v>-26748177242</v>
      </c>
      <c r="N78" s="5">
        <v>-49202570891</v>
      </c>
      <c r="O78" s="5">
        <v>31039467720</v>
      </c>
      <c r="P78" s="5">
        <v>5101008003</v>
      </c>
      <c r="Q78" s="5">
        <v>30569600452</v>
      </c>
      <c r="R78" s="5">
        <v>42675672048</v>
      </c>
      <c r="S78" s="5">
        <v>32141755569</v>
      </c>
      <c r="T78" s="5">
        <v>16117991860</v>
      </c>
    </row>
    <row r="80" spans="2:20" ht="15.5" x14ac:dyDescent="0.35">
      <c r="B80" t="s">
        <v>113</v>
      </c>
      <c r="C80" t="s">
        <v>114</v>
      </c>
    </row>
    <row r="81" spans="3:20" ht="15.5" x14ac:dyDescent="0.35">
      <c r="C81" t="s">
        <v>115</v>
      </c>
    </row>
    <row r="82" spans="3:20" ht="15.5" x14ac:dyDescent="0.35">
      <c r="C82" t="s">
        <v>19</v>
      </c>
      <c r="D82" s="5">
        <v>1641806862</v>
      </c>
      <c r="E82" s="5">
        <v>6271429431</v>
      </c>
      <c r="F82" s="5">
        <v>7980247006</v>
      </c>
      <c r="G82" s="5">
        <v>8794933137</v>
      </c>
      <c r="I82" s="5">
        <v>6271429431</v>
      </c>
      <c r="J82" s="5">
        <v>5695123220</v>
      </c>
      <c r="K82" s="5">
        <v>59135247883</v>
      </c>
      <c r="L82" s="5">
        <v>186816941654</v>
      </c>
      <c r="M82" s="5">
        <v>31702624564</v>
      </c>
      <c r="N82" s="5">
        <v>34041839344</v>
      </c>
      <c r="O82" s="5">
        <v>10779195285</v>
      </c>
      <c r="P82" s="5">
        <v>24655512375</v>
      </c>
      <c r="Q82" s="5">
        <v>5011360555</v>
      </c>
      <c r="R82" s="5">
        <v>50345905911</v>
      </c>
      <c r="S82" s="5">
        <v>18649837098</v>
      </c>
      <c r="T82" s="5">
        <v>16194388758</v>
      </c>
    </row>
    <row r="83" spans="3:20" ht="15.5" x14ac:dyDescent="0.35">
      <c r="C83" t="s">
        <v>116</v>
      </c>
      <c r="D83" s="5">
        <v>65601021104</v>
      </c>
      <c r="E83" s="5">
        <v>41796787218</v>
      </c>
      <c r="F83" s="5">
        <v>43797846223</v>
      </c>
      <c r="G83" s="5">
        <v>50514614851</v>
      </c>
      <c r="I83" s="5">
        <v>41796787218</v>
      </c>
      <c r="J83" s="5">
        <v>58913231603</v>
      </c>
      <c r="K83" s="5">
        <v>54315825053</v>
      </c>
      <c r="L83" s="5">
        <v>48033756812</v>
      </c>
      <c r="M83" s="5">
        <v>53035631439</v>
      </c>
      <c r="N83" s="5">
        <v>54971182899</v>
      </c>
      <c r="O83" s="5">
        <v>98842669026</v>
      </c>
      <c r="P83" s="5">
        <v>75450879235</v>
      </c>
      <c r="Q83" s="5">
        <v>70196799696</v>
      </c>
      <c r="R83" s="5">
        <v>51310271973</v>
      </c>
      <c r="S83" s="5">
        <v>60674638221</v>
      </c>
      <c r="T83" s="5">
        <v>64339499279</v>
      </c>
    </row>
    <row r="84" spans="3:20" ht="15.5" x14ac:dyDescent="0.35">
      <c r="C84" t="s">
        <v>117</v>
      </c>
      <c r="D84" s="5">
        <v>14378709222</v>
      </c>
      <c r="E84" s="5">
        <v>14231645338</v>
      </c>
      <c r="F84" s="5">
        <v>14056144532</v>
      </c>
      <c r="G84" s="5">
        <v>15446602613</v>
      </c>
      <c r="I84" s="5">
        <v>14231645338</v>
      </c>
      <c r="J84" s="5">
        <v>15876902200</v>
      </c>
      <c r="K84" s="5">
        <v>13237802513</v>
      </c>
      <c r="L84" s="5">
        <v>14564131185</v>
      </c>
      <c r="M84" s="5">
        <v>18810352609</v>
      </c>
      <c r="N84" s="5">
        <v>15967286377</v>
      </c>
      <c r="O84" s="5">
        <v>23815821671</v>
      </c>
      <c r="P84" s="5">
        <v>20180214421</v>
      </c>
      <c r="Q84" s="5">
        <v>16258870326</v>
      </c>
      <c r="R84" s="5">
        <v>11689608495</v>
      </c>
      <c r="S84" s="5">
        <v>13097899268</v>
      </c>
      <c r="T84" s="5">
        <v>15062055402</v>
      </c>
    </row>
    <row r="85" spans="3:20" ht="15.5" x14ac:dyDescent="0.35">
      <c r="C85" t="s">
        <v>118</v>
      </c>
      <c r="D85" s="5">
        <v>51222311882</v>
      </c>
      <c r="E85" s="5">
        <v>27565141880</v>
      </c>
      <c r="F85" s="5">
        <v>29741701691</v>
      </c>
      <c r="G85" s="5">
        <v>35068012238</v>
      </c>
      <c r="I85" s="5">
        <v>27565141880</v>
      </c>
      <c r="J85" s="5">
        <v>43036329403</v>
      </c>
      <c r="K85" s="5">
        <v>41078022540</v>
      </c>
      <c r="L85" s="5">
        <v>33469625627</v>
      </c>
      <c r="M85" s="5">
        <v>34225278830</v>
      </c>
      <c r="N85" s="5">
        <v>39003896522</v>
      </c>
      <c r="O85" s="5">
        <v>75026847355</v>
      </c>
      <c r="P85" s="5">
        <v>55270664814</v>
      </c>
      <c r="Q85" s="5">
        <v>53937929370</v>
      </c>
      <c r="R85" s="5">
        <v>39620663478</v>
      </c>
      <c r="S85" s="5">
        <v>47576738953</v>
      </c>
      <c r="T85" s="5">
        <v>49277443877</v>
      </c>
    </row>
    <row r="86" spans="3:20" ht="15.5" x14ac:dyDescent="0.35">
      <c r="C86" t="s">
        <v>119</v>
      </c>
      <c r="D86" s="5">
        <v>65601021104</v>
      </c>
      <c r="E86" s="5">
        <v>41796787218</v>
      </c>
      <c r="F86" s="5">
        <v>43797846223</v>
      </c>
      <c r="G86" s="5">
        <v>50514614851</v>
      </c>
      <c r="I86" s="5">
        <v>41796787218</v>
      </c>
      <c r="J86" s="5">
        <v>58913231603</v>
      </c>
      <c r="K86" s="5">
        <v>54315825053</v>
      </c>
      <c r="L86" s="5">
        <v>48033756812</v>
      </c>
      <c r="M86" s="5">
        <v>53035631439</v>
      </c>
      <c r="N86" s="5">
        <v>54971182899</v>
      </c>
      <c r="O86" s="5">
        <v>98842669026</v>
      </c>
      <c r="P86" s="5">
        <v>75450879235</v>
      </c>
      <c r="Q86" s="5">
        <v>70196799696</v>
      </c>
      <c r="R86" s="5">
        <v>51310271973</v>
      </c>
      <c r="S86" s="5">
        <v>60674638221</v>
      </c>
      <c r="T86" s="5">
        <v>64339499279</v>
      </c>
    </row>
    <row r="87" spans="3:20" ht="15.5" x14ac:dyDescent="0.35">
      <c r="C87" t="s">
        <v>120</v>
      </c>
    </row>
    <row r="88" spans="3:20" ht="15.5" x14ac:dyDescent="0.35">
      <c r="C88" t="s">
        <v>122</v>
      </c>
      <c r="D88" s="5">
        <v>12701770</v>
      </c>
      <c r="E88" s="5">
        <v>10478377</v>
      </c>
      <c r="F88" s="5">
        <v>13384343</v>
      </c>
      <c r="G88" s="5">
        <v>9284343</v>
      </c>
      <c r="I88" s="5">
        <v>10478377</v>
      </c>
      <c r="J88" s="5">
        <v>14352843</v>
      </c>
      <c r="K88" s="5">
        <v>4993000</v>
      </c>
      <c r="L88" s="5">
        <v>7875000</v>
      </c>
      <c r="M88" s="5">
        <v>5516066758</v>
      </c>
      <c r="N88" s="5">
        <v>603151714</v>
      </c>
      <c r="O88" s="5">
        <v>334197898</v>
      </c>
    </row>
    <row r="89" spans="3:20" ht="15.5" x14ac:dyDescent="0.35">
      <c r="C89" t="s">
        <v>380</v>
      </c>
      <c r="D89" s="5">
        <v>2384487502</v>
      </c>
      <c r="E89" s="5">
        <v>2384487502</v>
      </c>
      <c r="F89" s="5">
        <v>2377214775</v>
      </c>
      <c r="G89" s="5">
        <v>4443325061</v>
      </c>
      <c r="I89" s="5">
        <v>2384487502</v>
      </c>
      <c r="J89" s="5">
        <v>4548325061</v>
      </c>
      <c r="K89" s="5">
        <v>4548325061</v>
      </c>
      <c r="L89" s="5">
        <v>4449164804</v>
      </c>
      <c r="M89" s="5">
        <v>3016989277</v>
      </c>
      <c r="N89" s="5">
        <v>2574096859</v>
      </c>
      <c r="O89" s="5">
        <v>32724616969</v>
      </c>
      <c r="P89" s="5">
        <v>29975381915</v>
      </c>
      <c r="Q89" s="5">
        <v>30278783313</v>
      </c>
      <c r="R89" s="5">
        <v>28847984264</v>
      </c>
      <c r="S89" s="5">
        <v>11527757683</v>
      </c>
      <c r="T89" s="5">
        <v>13010595940</v>
      </c>
    </row>
    <row r="90" spans="3:20" ht="15.5" x14ac:dyDescent="0.35">
      <c r="C90" t="s">
        <v>91</v>
      </c>
      <c r="D90" s="5">
        <v>8864073283</v>
      </c>
      <c r="E90" s="5">
        <v>8864073283</v>
      </c>
      <c r="F90" s="5">
        <v>8864073283</v>
      </c>
      <c r="G90" s="5">
        <v>8864073283</v>
      </c>
      <c r="I90" s="5">
        <v>8864073283</v>
      </c>
      <c r="J90" s="5">
        <v>8864073283</v>
      </c>
      <c r="K90" s="5">
        <v>8864073283</v>
      </c>
      <c r="L90" s="5">
        <v>8864073283</v>
      </c>
      <c r="M90" s="5">
        <v>8864073283</v>
      </c>
      <c r="N90" s="5">
        <v>8864073283</v>
      </c>
      <c r="O90" s="5">
        <v>9700908821</v>
      </c>
      <c r="P90" s="5">
        <v>9700908821</v>
      </c>
      <c r="Q90" s="5">
        <v>9700908821</v>
      </c>
      <c r="R90" s="5">
        <v>9700908821</v>
      </c>
      <c r="S90" s="5">
        <v>9700908821</v>
      </c>
      <c r="T90" s="5">
        <v>23102502365</v>
      </c>
    </row>
    <row r="91" spans="3:20" ht="15.5" x14ac:dyDescent="0.35">
      <c r="C91" t="s">
        <v>123</v>
      </c>
      <c r="D91" s="5">
        <v>134772778206</v>
      </c>
      <c r="E91" s="5">
        <v>116042187204</v>
      </c>
      <c r="F91" s="5">
        <v>117783293105</v>
      </c>
      <c r="G91" s="5">
        <v>130013079585</v>
      </c>
      <c r="I91" s="5">
        <v>116042187204</v>
      </c>
      <c r="J91" s="5">
        <v>134295474439</v>
      </c>
      <c r="K91" s="5">
        <v>202992988457</v>
      </c>
      <c r="L91" s="5">
        <v>339279056526</v>
      </c>
      <c r="M91" s="5">
        <v>149360083784</v>
      </c>
      <c r="N91" s="5">
        <v>143498817771</v>
      </c>
      <c r="O91" s="5">
        <v>149969023030</v>
      </c>
      <c r="P91" s="5">
        <v>141207154288</v>
      </c>
      <c r="Q91" s="5">
        <v>122217812388</v>
      </c>
      <c r="R91" s="5">
        <v>155779160984</v>
      </c>
      <c r="S91" s="5">
        <v>129486285885</v>
      </c>
      <c r="T91" s="5">
        <v>140641642676</v>
      </c>
    </row>
    <row r="92" spans="3:20" ht="15.5" x14ac:dyDescent="0.35">
      <c r="C92" t="s">
        <v>124</v>
      </c>
    </row>
    <row r="93" spans="3:20" ht="15.5" x14ac:dyDescent="0.35">
      <c r="C93" t="s">
        <v>126</v>
      </c>
      <c r="D93" s="5">
        <v>1446089047</v>
      </c>
      <c r="E93" s="5">
        <v>1727109224</v>
      </c>
      <c r="F93" s="5">
        <v>2027890738</v>
      </c>
      <c r="G93" s="5">
        <v>7949343680</v>
      </c>
      <c r="I93" s="5">
        <v>1727109224</v>
      </c>
      <c r="J93" s="5">
        <v>9015640715</v>
      </c>
      <c r="K93" s="5">
        <v>9840781788</v>
      </c>
      <c r="L93" s="5">
        <v>12136108918</v>
      </c>
      <c r="M93" s="5">
        <v>4900117110</v>
      </c>
      <c r="N93" s="5">
        <v>7101337301</v>
      </c>
      <c r="O93" s="5">
        <v>10393228347</v>
      </c>
      <c r="P93" s="5">
        <v>9760121535</v>
      </c>
      <c r="Q93" s="5">
        <v>6134632843</v>
      </c>
      <c r="R93" s="5">
        <v>3476634226</v>
      </c>
      <c r="S93" s="5">
        <v>3465170179</v>
      </c>
      <c r="T93" s="5">
        <v>3806669247</v>
      </c>
    </row>
    <row r="94" spans="3:20" ht="15.5" x14ac:dyDescent="0.35">
      <c r="C94" t="s">
        <v>125</v>
      </c>
      <c r="D94" s="5">
        <v>5976910063</v>
      </c>
      <c r="E94" s="5">
        <v>5976910063</v>
      </c>
      <c r="F94" s="5">
        <v>5913103157</v>
      </c>
      <c r="G94" s="5">
        <v>5913103157</v>
      </c>
      <c r="I94" s="5">
        <v>5976910063</v>
      </c>
      <c r="J94" s="5">
        <v>5913103157</v>
      </c>
      <c r="K94" s="5">
        <v>5095031804</v>
      </c>
      <c r="L94" s="5">
        <v>4096182222</v>
      </c>
      <c r="M94" s="5">
        <v>2852523261</v>
      </c>
      <c r="N94" s="5">
        <v>3020967535</v>
      </c>
      <c r="O94" s="5">
        <v>6680997581</v>
      </c>
      <c r="P94" s="5">
        <v>3917207714</v>
      </c>
      <c r="Q94" s="5">
        <v>4719200648</v>
      </c>
      <c r="R94" s="5">
        <v>2285335646</v>
      </c>
      <c r="S94" s="5">
        <v>1223024968</v>
      </c>
      <c r="T94" s="5">
        <v>871887035</v>
      </c>
    </row>
    <row r="95" spans="3:20" ht="15.5" x14ac:dyDescent="0.35">
      <c r="C95" t="s">
        <v>342</v>
      </c>
      <c r="D95" s="5">
        <v>44534564118</v>
      </c>
      <c r="E95" s="5">
        <v>44534564118</v>
      </c>
      <c r="F95" s="5">
        <v>44534564118</v>
      </c>
      <c r="G95" s="5">
        <v>44534564118</v>
      </c>
      <c r="I95" s="5">
        <v>44534564118</v>
      </c>
      <c r="J95" s="5">
        <v>44534564118</v>
      </c>
      <c r="K95" s="5">
        <v>44534564118</v>
      </c>
      <c r="L95" s="5">
        <v>44534564118</v>
      </c>
      <c r="M95" s="5">
        <v>44534564118</v>
      </c>
      <c r="N95" s="5">
        <v>44534564119</v>
      </c>
      <c r="O95" s="5">
        <v>49650572365</v>
      </c>
      <c r="P95" s="5">
        <v>49650572365</v>
      </c>
      <c r="Q95" s="5">
        <v>49650572365</v>
      </c>
    </row>
    <row r="96" spans="3:20" ht="15.5" x14ac:dyDescent="0.35">
      <c r="C96" t="s">
        <v>128</v>
      </c>
      <c r="D96" s="5">
        <v>17575614587</v>
      </c>
      <c r="E96" s="5">
        <v>17575614587</v>
      </c>
      <c r="F96" s="5">
        <v>28300876314</v>
      </c>
      <c r="G96" s="5">
        <v>28300876314</v>
      </c>
      <c r="I96" s="5">
        <v>17575614587</v>
      </c>
      <c r="J96" s="5">
        <v>28300876314</v>
      </c>
      <c r="K96" s="5">
        <v>25916017928</v>
      </c>
      <c r="L96" s="5">
        <v>27155899238</v>
      </c>
      <c r="M96" s="5">
        <v>28417215726</v>
      </c>
      <c r="N96" s="5">
        <v>28950429462</v>
      </c>
      <c r="O96" s="5">
        <v>34895068790</v>
      </c>
      <c r="P96" s="5">
        <v>34528178819</v>
      </c>
      <c r="Q96" s="5">
        <v>33600814527</v>
      </c>
    </row>
    <row r="97" spans="3:20" ht="15.5" x14ac:dyDescent="0.35">
      <c r="C97" t="s">
        <v>129</v>
      </c>
      <c r="D97" s="5">
        <v>119717530622</v>
      </c>
      <c r="E97" s="5">
        <v>128595877172</v>
      </c>
      <c r="F97" s="5">
        <v>137642374947</v>
      </c>
      <c r="G97" s="5">
        <v>146839020604</v>
      </c>
      <c r="I97" s="5">
        <v>128595877172</v>
      </c>
      <c r="J97" s="5">
        <v>165877765637</v>
      </c>
      <c r="K97" s="5">
        <v>151365338190</v>
      </c>
      <c r="L97" s="5">
        <v>134321765781</v>
      </c>
      <c r="M97" s="5">
        <v>78940718407</v>
      </c>
      <c r="N97" s="5">
        <v>70555787617</v>
      </c>
      <c r="O97" s="5">
        <v>69840957215</v>
      </c>
      <c r="P97" s="5">
        <v>68713472797</v>
      </c>
      <c r="Q97" s="5">
        <v>68713472797</v>
      </c>
    </row>
    <row r="98" spans="3:20" ht="15.5" x14ac:dyDescent="0.35">
      <c r="C98" t="s">
        <v>130</v>
      </c>
      <c r="D98" s="5">
        <v>198125566449</v>
      </c>
      <c r="E98" s="5">
        <v>208147066927</v>
      </c>
      <c r="F98" s="5">
        <v>228688859983</v>
      </c>
      <c r="G98" s="5">
        <v>247202668099</v>
      </c>
      <c r="I98" s="5">
        <v>208147066927</v>
      </c>
      <c r="J98" s="5">
        <v>267641881077</v>
      </c>
      <c r="K98" s="5">
        <v>276508246820</v>
      </c>
      <c r="L98" s="5">
        <v>253160710399</v>
      </c>
      <c r="M98" s="5">
        <v>179870972485</v>
      </c>
      <c r="N98" s="5">
        <v>173625421082</v>
      </c>
      <c r="O98" s="5">
        <v>205166623767</v>
      </c>
      <c r="P98" s="5">
        <v>197785830645</v>
      </c>
      <c r="Q98" s="5">
        <v>195492388247</v>
      </c>
      <c r="R98" s="5">
        <v>55080422136</v>
      </c>
      <c r="S98" s="5">
        <v>26778772986</v>
      </c>
      <c r="T98" s="5">
        <v>25019916222</v>
      </c>
    </row>
    <row r="99" spans="3:20" ht="15.5" x14ac:dyDescent="0.35">
      <c r="C99" t="s">
        <v>131</v>
      </c>
      <c r="D99" s="5">
        <v>332898344655</v>
      </c>
      <c r="E99" s="5">
        <v>324189254131</v>
      </c>
      <c r="F99" s="5">
        <v>346472153088</v>
      </c>
      <c r="G99" s="5">
        <v>377215747684</v>
      </c>
      <c r="I99" s="5">
        <v>324189254131</v>
      </c>
      <c r="J99" s="5">
        <v>401937355516</v>
      </c>
      <c r="K99" s="5">
        <v>479501235277</v>
      </c>
      <c r="L99" s="5">
        <v>592439766925</v>
      </c>
      <c r="M99" s="5">
        <v>329231056269</v>
      </c>
      <c r="N99" s="5">
        <v>317124238853</v>
      </c>
      <c r="O99" s="5">
        <v>355135646797</v>
      </c>
      <c r="P99" s="5">
        <v>338992984933</v>
      </c>
      <c r="Q99" s="5">
        <v>317710200635</v>
      </c>
      <c r="R99" s="5">
        <v>210859583120</v>
      </c>
      <c r="S99" s="5">
        <v>156265058871</v>
      </c>
      <c r="T99" s="5">
        <v>165661558898</v>
      </c>
    </row>
    <row r="100" spans="3:20" ht="15.5" x14ac:dyDescent="0.35">
      <c r="C100" t="s">
        <v>132</v>
      </c>
    </row>
    <row r="101" spans="3:20" ht="15.5" x14ac:dyDescent="0.35">
      <c r="C101" t="s">
        <v>133</v>
      </c>
    </row>
    <row r="102" spans="3:20" ht="15.5" x14ac:dyDescent="0.35">
      <c r="C102" t="s">
        <v>134</v>
      </c>
      <c r="D102" s="5">
        <v>50591930580</v>
      </c>
      <c r="E102" s="5">
        <v>35232524760</v>
      </c>
      <c r="F102" s="5">
        <v>36348057022</v>
      </c>
      <c r="G102" s="5">
        <v>40269099657</v>
      </c>
      <c r="I102" s="5">
        <v>35232524760</v>
      </c>
      <c r="J102" s="5">
        <v>35816549289</v>
      </c>
      <c r="K102" s="5">
        <v>34058250327</v>
      </c>
      <c r="L102" s="5">
        <v>29346473122</v>
      </c>
      <c r="M102" s="5">
        <v>21524477733</v>
      </c>
      <c r="N102" s="5">
        <v>23239716501</v>
      </c>
      <c r="O102" s="5">
        <v>48097802015</v>
      </c>
      <c r="P102" s="5">
        <v>25640736384</v>
      </c>
      <c r="Q102" s="5">
        <v>29674134616</v>
      </c>
      <c r="R102" s="5">
        <v>29482324890</v>
      </c>
      <c r="S102" s="5">
        <v>63107717278</v>
      </c>
      <c r="T102" s="5">
        <v>97905884847</v>
      </c>
    </row>
    <row r="103" spans="3:20" ht="15.5" x14ac:dyDescent="0.35">
      <c r="C103" t="s">
        <v>135</v>
      </c>
      <c r="R103" s="5">
        <v>8950000000</v>
      </c>
      <c r="S103" s="5">
        <v>40000000000</v>
      </c>
      <c r="T103" s="5">
        <v>56000000000</v>
      </c>
    </row>
    <row r="104" spans="3:20" ht="15.5" x14ac:dyDescent="0.35">
      <c r="C104" t="s">
        <v>136</v>
      </c>
      <c r="D104" s="5">
        <v>2760005165</v>
      </c>
      <c r="E104" s="5">
        <v>2369829910</v>
      </c>
      <c r="F104" s="5">
        <v>2287916883</v>
      </c>
      <c r="G104" s="5">
        <v>2433516861</v>
      </c>
      <c r="I104" s="5">
        <v>2369829910</v>
      </c>
      <c r="J104" s="5">
        <v>1846336335</v>
      </c>
      <c r="K104" s="5">
        <v>747546322</v>
      </c>
      <c r="L104" s="5">
        <v>1232290067</v>
      </c>
      <c r="T104" s="5">
        <v>1382247900</v>
      </c>
    </row>
    <row r="105" spans="3:20" ht="15.5" x14ac:dyDescent="0.35">
      <c r="C105" t="s">
        <v>551</v>
      </c>
      <c r="D105" s="5">
        <v>996571801</v>
      </c>
      <c r="E105" s="5">
        <v>680098384</v>
      </c>
      <c r="F105" s="5">
        <v>1313014389</v>
      </c>
      <c r="G105" s="5">
        <v>1545206432</v>
      </c>
      <c r="I105" s="5">
        <v>680098384</v>
      </c>
      <c r="J105" s="5">
        <v>371123976</v>
      </c>
      <c r="K105" s="5">
        <v>475060875</v>
      </c>
      <c r="L105" s="5">
        <v>170978951</v>
      </c>
      <c r="M105" s="5">
        <v>387048466</v>
      </c>
      <c r="N105" s="5">
        <v>1899374974</v>
      </c>
      <c r="O105" s="5">
        <v>5008750745</v>
      </c>
      <c r="P105" s="5">
        <v>2156355583</v>
      </c>
      <c r="Q105" s="5">
        <v>2476862540</v>
      </c>
      <c r="R105" s="5">
        <v>2602133526</v>
      </c>
      <c r="S105" s="5">
        <v>1934390041</v>
      </c>
      <c r="T105" s="5">
        <v>1907080069</v>
      </c>
    </row>
    <row r="106" spans="3:20" ht="15.5" x14ac:dyDescent="0.35">
      <c r="C106" t="s">
        <v>138</v>
      </c>
      <c r="D106" s="5">
        <v>24019010741</v>
      </c>
      <c r="E106" s="5">
        <v>13206958606</v>
      </c>
      <c r="F106" s="5">
        <v>12045783185</v>
      </c>
      <c r="G106" s="5">
        <v>11663114477</v>
      </c>
      <c r="I106" s="5">
        <v>13206958606</v>
      </c>
      <c r="J106" s="5">
        <v>16585940718</v>
      </c>
      <c r="K106" s="5">
        <v>14594368310</v>
      </c>
      <c r="L106" s="5">
        <v>14030853995</v>
      </c>
      <c r="M106" s="5">
        <v>8468834171</v>
      </c>
      <c r="N106" s="5">
        <v>6832084165</v>
      </c>
      <c r="O106" s="5">
        <v>5962140640</v>
      </c>
      <c r="P106" s="5">
        <v>3377568124</v>
      </c>
      <c r="Q106" s="5">
        <v>10860136353</v>
      </c>
      <c r="R106" s="5">
        <v>3315631561</v>
      </c>
      <c r="S106" s="5">
        <v>617616237</v>
      </c>
      <c r="T106" s="5">
        <v>975747756</v>
      </c>
    </row>
    <row r="107" spans="3:20" ht="15.5" x14ac:dyDescent="0.35">
      <c r="C107" t="s">
        <v>142</v>
      </c>
      <c r="D107" s="5">
        <v>5385338529</v>
      </c>
      <c r="E107" s="5">
        <v>3171607558</v>
      </c>
      <c r="F107" s="5">
        <v>2646501932</v>
      </c>
      <c r="G107" s="5">
        <v>2685379603</v>
      </c>
      <c r="I107" s="5">
        <v>3171607558</v>
      </c>
      <c r="J107" s="5">
        <v>3376951069</v>
      </c>
      <c r="K107" s="5">
        <v>2297541100</v>
      </c>
      <c r="L107" s="5">
        <v>2322950750</v>
      </c>
      <c r="M107" s="5">
        <v>4068373146</v>
      </c>
      <c r="N107" s="5">
        <v>2704600816</v>
      </c>
      <c r="O107" s="5">
        <v>5486336950</v>
      </c>
      <c r="P107" s="5">
        <v>4410058349</v>
      </c>
      <c r="Q107" s="5">
        <v>3870996292</v>
      </c>
      <c r="R107" s="5">
        <v>9220746464</v>
      </c>
      <c r="S107" s="5">
        <v>13968646136</v>
      </c>
      <c r="T107" s="5">
        <v>19737804816</v>
      </c>
    </row>
    <row r="108" spans="3:20" ht="15.5" x14ac:dyDescent="0.35">
      <c r="C108" t="s">
        <v>343</v>
      </c>
      <c r="D108" s="5">
        <v>11895100000</v>
      </c>
      <c r="E108" s="5">
        <v>11747400000</v>
      </c>
      <c r="F108" s="5">
        <v>11676000000</v>
      </c>
      <c r="G108" s="5">
        <v>11363100000</v>
      </c>
      <c r="I108" s="5">
        <v>11747400000</v>
      </c>
      <c r="O108" s="5">
        <v>18799400000</v>
      </c>
    </row>
    <row r="109" spans="3:20" ht="15.5" x14ac:dyDescent="0.35">
      <c r="C109" t="s">
        <v>143</v>
      </c>
    </row>
    <row r="110" spans="3:20" ht="15.5" x14ac:dyDescent="0.35">
      <c r="C110" t="s">
        <v>144</v>
      </c>
      <c r="K110" s="5">
        <v>8386765741</v>
      </c>
      <c r="L110" s="5">
        <v>18286765741</v>
      </c>
      <c r="M110" s="5">
        <v>25036765741</v>
      </c>
      <c r="N110" s="5">
        <v>27936765742</v>
      </c>
      <c r="O110" s="5">
        <v>27726765742</v>
      </c>
      <c r="P110" s="5">
        <v>36426765741</v>
      </c>
      <c r="Q110" s="5">
        <v>37186248462</v>
      </c>
    </row>
    <row r="111" spans="3:20" ht="15.5" x14ac:dyDescent="0.35">
      <c r="C111" t="s">
        <v>146</v>
      </c>
      <c r="D111" s="5">
        <v>1997036432</v>
      </c>
      <c r="E111" s="5">
        <v>1997036432</v>
      </c>
      <c r="F111" s="5">
        <v>4258435153</v>
      </c>
      <c r="G111" s="5">
        <v>8399842758</v>
      </c>
      <c r="I111" s="5">
        <v>1997036432</v>
      </c>
      <c r="J111" s="5">
        <v>12645200894</v>
      </c>
      <c r="K111" s="5">
        <v>14158435153</v>
      </c>
      <c r="L111" s="5">
        <v>10792080624</v>
      </c>
      <c r="M111" s="5">
        <v>7817772942</v>
      </c>
      <c r="N111" s="5">
        <v>9217396107</v>
      </c>
      <c r="O111" s="5">
        <v>10800000000</v>
      </c>
      <c r="P111" s="5">
        <v>9600000000</v>
      </c>
      <c r="Q111" s="5">
        <v>7484839734</v>
      </c>
    </row>
    <row r="112" spans="3:20" ht="15.5" x14ac:dyDescent="0.35">
      <c r="C112" t="s">
        <v>147</v>
      </c>
      <c r="D112" s="5">
        <v>396570876685</v>
      </c>
      <c r="E112" s="5">
        <v>393580277341</v>
      </c>
      <c r="F112" s="5">
        <v>387393031749</v>
      </c>
      <c r="G112" s="5">
        <v>385901450049</v>
      </c>
      <c r="I112" s="5">
        <v>393580277341</v>
      </c>
      <c r="J112" s="5">
        <v>380883718373</v>
      </c>
      <c r="K112" s="5">
        <v>380296296596</v>
      </c>
      <c r="L112" s="5">
        <v>394651472600</v>
      </c>
      <c r="M112" s="5">
        <v>62888534255</v>
      </c>
      <c r="N112" s="5">
        <v>97277873583</v>
      </c>
      <c r="O112" s="5">
        <v>59754293447</v>
      </c>
      <c r="P112" s="5">
        <v>85060293716</v>
      </c>
      <c r="Q112" s="5">
        <v>92781421400</v>
      </c>
      <c r="R112" s="5">
        <v>6140437579</v>
      </c>
      <c r="S112" s="5">
        <v>4892099868</v>
      </c>
      <c r="T112" s="5">
        <v>14049836388</v>
      </c>
    </row>
    <row r="113" spans="3:20" ht="15.5" x14ac:dyDescent="0.35">
      <c r="C113" t="s">
        <v>148</v>
      </c>
      <c r="D113" s="5">
        <v>396570876685</v>
      </c>
      <c r="E113" s="5">
        <v>393580277341</v>
      </c>
      <c r="F113" s="5">
        <v>387393031749</v>
      </c>
      <c r="G113" s="5">
        <v>385901450049</v>
      </c>
      <c r="I113" s="5">
        <v>393580277341</v>
      </c>
      <c r="J113" s="5">
        <v>380883718373</v>
      </c>
      <c r="K113" s="5">
        <v>380296296596</v>
      </c>
      <c r="L113" s="5">
        <v>394651472600</v>
      </c>
      <c r="M113" s="5">
        <v>62888534255</v>
      </c>
      <c r="N113" s="5">
        <v>97277873583</v>
      </c>
      <c r="O113" s="5">
        <v>59754293447</v>
      </c>
      <c r="P113" s="5">
        <v>85060293716</v>
      </c>
      <c r="Q113" s="5">
        <v>92781421400</v>
      </c>
      <c r="R113" s="5">
        <v>6140437579</v>
      </c>
      <c r="S113" s="5">
        <v>4892099868</v>
      </c>
      <c r="T113" s="5">
        <v>14049836388</v>
      </c>
    </row>
    <row r="114" spans="3:20" ht="15.5" x14ac:dyDescent="0.35">
      <c r="C114" t="s">
        <v>516</v>
      </c>
      <c r="D114" s="5">
        <v>2955829167</v>
      </c>
      <c r="E114" s="5">
        <v>2955823022</v>
      </c>
      <c r="F114" s="5">
        <v>3085820050</v>
      </c>
      <c r="G114" s="5">
        <v>6918863857</v>
      </c>
      <c r="I114" s="5">
        <v>2955823022</v>
      </c>
      <c r="J114" s="5">
        <v>2018861793</v>
      </c>
      <c r="K114" s="5">
        <v>2018829475</v>
      </c>
      <c r="L114" s="5">
        <v>2293558132</v>
      </c>
      <c r="M114" s="5">
        <v>2007587277</v>
      </c>
      <c r="N114" s="5">
        <v>3064057145</v>
      </c>
      <c r="O114" s="5">
        <v>2929226449</v>
      </c>
      <c r="P114" s="5">
        <v>21728626449</v>
      </c>
      <c r="Q114" s="5">
        <v>27729226449</v>
      </c>
      <c r="T114" s="5">
        <v>10562288252</v>
      </c>
    </row>
    <row r="115" spans="3:20" ht="15.5" x14ac:dyDescent="0.35">
      <c r="C115" t="s">
        <v>568</v>
      </c>
      <c r="D115" s="5">
        <v>365349500000</v>
      </c>
      <c r="E115" s="5">
        <v>360813000000</v>
      </c>
      <c r="F115" s="5">
        <v>358620000000</v>
      </c>
      <c r="G115" s="5">
        <v>349009500000</v>
      </c>
      <c r="I115" s="5">
        <v>360813000000</v>
      </c>
      <c r="J115" s="5">
        <v>347483000000</v>
      </c>
      <c r="K115" s="5">
        <v>331444000000</v>
      </c>
      <c r="L115" s="5">
        <v>338216500000</v>
      </c>
      <c r="N115" s="5">
        <v>25389000000</v>
      </c>
    </row>
    <row r="116" spans="3:20" ht="15.5" x14ac:dyDescent="0.35">
      <c r="C116" t="s">
        <v>150</v>
      </c>
    </row>
    <row r="117" spans="3:20" ht="15.5" x14ac:dyDescent="0.35">
      <c r="C117" t="s">
        <v>151</v>
      </c>
      <c r="D117" s="5">
        <v>1413473485</v>
      </c>
      <c r="E117" s="5">
        <v>2778971766</v>
      </c>
      <c r="F117" s="5">
        <v>1028779364</v>
      </c>
      <c r="G117" s="5">
        <v>1897882041</v>
      </c>
      <c r="I117" s="5">
        <v>2778971766</v>
      </c>
      <c r="J117" s="5">
        <v>3306652429</v>
      </c>
      <c r="K117" s="5">
        <v>17087792938</v>
      </c>
      <c r="L117" s="5">
        <v>27349074262</v>
      </c>
      <c r="M117" s="5">
        <v>33526485132</v>
      </c>
      <c r="N117" s="5">
        <v>38042753243</v>
      </c>
      <c r="O117" s="5">
        <v>27726765742</v>
      </c>
      <c r="P117" s="5">
        <v>36426765741</v>
      </c>
      <c r="Q117" s="5">
        <v>37186248462</v>
      </c>
    </row>
    <row r="118" spans="3:20" ht="15.5" x14ac:dyDescent="0.35">
      <c r="C118" t="s">
        <v>149</v>
      </c>
      <c r="D118" s="5">
        <v>14430070358</v>
      </c>
      <c r="E118" s="5">
        <v>14430070358</v>
      </c>
      <c r="F118" s="5">
        <v>14430070358</v>
      </c>
      <c r="G118" s="5">
        <v>14430070358</v>
      </c>
      <c r="I118" s="5">
        <v>14430070358</v>
      </c>
      <c r="J118" s="5">
        <v>14430070358</v>
      </c>
      <c r="K118" s="5">
        <v>14430070358</v>
      </c>
      <c r="L118" s="5">
        <v>14700481764</v>
      </c>
      <c r="M118" s="5">
        <v>14193509217</v>
      </c>
      <c r="N118" s="5">
        <v>14361583222</v>
      </c>
      <c r="O118" s="5">
        <v>15728086756</v>
      </c>
      <c r="P118" s="5">
        <v>15927821059</v>
      </c>
      <c r="Q118" s="5">
        <v>17178368199</v>
      </c>
    </row>
    <row r="119" spans="3:20" ht="15.5" x14ac:dyDescent="0.35">
      <c r="C119" t="s">
        <v>152</v>
      </c>
      <c r="D119" s="5">
        <v>447162807265</v>
      </c>
      <c r="E119" s="5">
        <v>428812802101</v>
      </c>
      <c r="F119" s="5">
        <v>423741088771</v>
      </c>
      <c r="G119" s="5">
        <v>426170549706</v>
      </c>
      <c r="I119" s="5">
        <v>428812802101</v>
      </c>
      <c r="J119" s="5">
        <v>416700267662</v>
      </c>
      <c r="K119" s="5">
        <v>414354546923</v>
      </c>
      <c r="L119" s="5">
        <v>423997945722</v>
      </c>
      <c r="M119" s="5">
        <v>84413011988</v>
      </c>
      <c r="N119" s="5">
        <v>120517590084</v>
      </c>
      <c r="O119" s="5">
        <v>107852095462</v>
      </c>
      <c r="P119" s="5">
        <v>110701030100</v>
      </c>
      <c r="Q119" s="5">
        <v>122455556016</v>
      </c>
      <c r="R119" s="5">
        <v>35622762469</v>
      </c>
      <c r="S119" s="5">
        <v>67999817146</v>
      </c>
      <c r="T119" s="5">
        <v>111955721235</v>
      </c>
    </row>
    <row r="120" spans="3:20" ht="15.5" x14ac:dyDescent="0.35">
      <c r="C120" t="s">
        <v>153</v>
      </c>
    </row>
    <row r="121" spans="3:20" ht="15.5" x14ac:dyDescent="0.35">
      <c r="C121" t="s">
        <v>154</v>
      </c>
      <c r="D121" s="5">
        <v>52526440000</v>
      </c>
      <c r="E121" s="5">
        <v>52526440000</v>
      </c>
      <c r="F121" s="5">
        <v>52526440000</v>
      </c>
      <c r="G121" s="5">
        <v>52526440000</v>
      </c>
      <c r="I121" s="5">
        <v>52526440000</v>
      </c>
      <c r="J121" s="5">
        <v>52526440000</v>
      </c>
      <c r="K121" s="5">
        <v>52526440000</v>
      </c>
      <c r="L121" s="5">
        <v>52526440000</v>
      </c>
      <c r="M121" s="5">
        <v>52526440000</v>
      </c>
      <c r="N121" s="5">
        <v>52526440000</v>
      </c>
      <c r="O121" s="5">
        <v>52526440000</v>
      </c>
      <c r="P121" s="5">
        <v>52526440000</v>
      </c>
      <c r="Q121" s="5">
        <v>52526440000</v>
      </c>
      <c r="R121" s="5">
        <v>52526440000</v>
      </c>
      <c r="S121" s="5">
        <v>45698000000</v>
      </c>
      <c r="T121" s="5">
        <v>9139600000</v>
      </c>
    </row>
    <row r="122" spans="3:20" ht="15.5" x14ac:dyDescent="0.35">
      <c r="C122" t="s">
        <v>155</v>
      </c>
      <c r="D122" s="5">
        <v>25038703722</v>
      </c>
      <c r="E122" s="5">
        <v>25038703722</v>
      </c>
      <c r="F122" s="5">
        <v>25038703722</v>
      </c>
      <c r="G122" s="5">
        <v>25038703722</v>
      </c>
      <c r="I122" s="5">
        <v>25038703722</v>
      </c>
      <c r="J122" s="5">
        <v>25038703722</v>
      </c>
      <c r="K122" s="5">
        <v>25038703722</v>
      </c>
      <c r="L122" s="5">
        <v>25038703722</v>
      </c>
      <c r="M122" s="5">
        <v>25038703722</v>
      </c>
      <c r="N122" s="5">
        <v>20079130967</v>
      </c>
      <c r="O122" s="5">
        <v>20079130967</v>
      </c>
      <c r="P122" s="5">
        <v>20079130967</v>
      </c>
      <c r="Q122" s="5">
        <v>20079130967</v>
      </c>
      <c r="R122" s="5">
        <v>20079130967</v>
      </c>
      <c r="S122" s="5">
        <v>-20067184351</v>
      </c>
      <c r="T122" s="5">
        <v>-12762183333</v>
      </c>
    </row>
    <row r="123" spans="3:20" ht="15.5" x14ac:dyDescent="0.35">
      <c r="C123" t="s">
        <v>156</v>
      </c>
      <c r="D123" s="5">
        <v>-77637931434</v>
      </c>
      <c r="E123" s="5">
        <v>-76956161537</v>
      </c>
      <c r="F123" s="5">
        <v>-58741584750</v>
      </c>
      <c r="G123" s="5">
        <v>-46752402095</v>
      </c>
      <c r="I123" s="5">
        <v>-76956161537</v>
      </c>
      <c r="J123" s="5">
        <v>-31548550923</v>
      </c>
      <c r="K123" s="5">
        <v>-1496706033</v>
      </c>
      <c r="L123" s="5">
        <v>45890911118</v>
      </c>
      <c r="M123" s="5">
        <v>91505315313</v>
      </c>
      <c r="N123" s="5">
        <v>111056973156</v>
      </c>
      <c r="O123" s="5">
        <v>156905403949</v>
      </c>
      <c r="P123" s="5">
        <v>136528608207</v>
      </c>
      <c r="Q123" s="5">
        <v>100873574350</v>
      </c>
      <c r="R123" s="5">
        <v>92927340863</v>
      </c>
      <c r="S123" s="5">
        <v>52930517255</v>
      </c>
      <c r="T123" s="5">
        <v>34225918631</v>
      </c>
    </row>
    <row r="124" spans="3:20" ht="15.5" x14ac:dyDescent="0.35">
      <c r="C124" t="s">
        <v>157</v>
      </c>
    </row>
    <row r="125" spans="3:20" ht="15.5" x14ac:dyDescent="0.35">
      <c r="C125" t="s">
        <v>158</v>
      </c>
      <c r="D125" s="5">
        <v>-77637931434</v>
      </c>
      <c r="E125" s="5">
        <v>-76956161537</v>
      </c>
      <c r="F125" s="5">
        <v>-58741584750</v>
      </c>
      <c r="G125" s="5">
        <v>-46752402095</v>
      </c>
      <c r="I125" s="5">
        <v>-76956161537</v>
      </c>
      <c r="J125" s="5">
        <v>-31548550923</v>
      </c>
      <c r="K125" s="5">
        <v>-1496706033</v>
      </c>
      <c r="L125" s="5">
        <v>45890911118</v>
      </c>
      <c r="M125" s="5">
        <v>91505315313</v>
      </c>
      <c r="N125" s="5">
        <v>111056973156</v>
      </c>
      <c r="O125" s="5">
        <v>156905403949</v>
      </c>
      <c r="P125" s="5">
        <v>136528608207</v>
      </c>
      <c r="Q125" s="5">
        <v>100873574350</v>
      </c>
      <c r="R125" s="5">
        <v>92927340863</v>
      </c>
      <c r="S125" s="5">
        <v>52930517255</v>
      </c>
      <c r="T125" s="5">
        <v>34225918631</v>
      </c>
    </row>
    <row r="126" spans="3:20" ht="15.5" x14ac:dyDescent="0.35">
      <c r="C126" t="s">
        <v>159</v>
      </c>
      <c r="D126" s="5">
        <v>-77637931434</v>
      </c>
      <c r="E126" s="5">
        <v>-76956161537</v>
      </c>
      <c r="F126" s="5">
        <v>-58741584750</v>
      </c>
      <c r="G126" s="5">
        <v>-46752402095</v>
      </c>
      <c r="I126" s="5">
        <v>-76956161537</v>
      </c>
      <c r="J126" s="5">
        <v>-31548550923</v>
      </c>
      <c r="K126" s="5">
        <v>-1496706033</v>
      </c>
      <c r="L126" s="5">
        <v>45890911118</v>
      </c>
      <c r="M126" s="5">
        <v>91505315313</v>
      </c>
      <c r="N126" s="5">
        <v>111056973156</v>
      </c>
      <c r="O126" s="5">
        <v>156905403949</v>
      </c>
      <c r="P126" s="5">
        <v>136528608207</v>
      </c>
      <c r="Q126" s="5">
        <v>100873574350</v>
      </c>
      <c r="R126" s="5">
        <v>92927340863</v>
      </c>
      <c r="S126" s="5">
        <v>52930517255</v>
      </c>
      <c r="T126" s="5">
        <v>34225918631</v>
      </c>
    </row>
    <row r="127" spans="3:20" ht="15.5" x14ac:dyDescent="0.35">
      <c r="C127" t="s">
        <v>160</v>
      </c>
      <c r="D127" s="5">
        <v>-123055748181</v>
      </c>
      <c r="E127" s="5">
        <v>-114096603438</v>
      </c>
      <c r="F127" s="5">
        <v>-104956567938</v>
      </c>
      <c r="G127" s="5">
        <v>-88631616932</v>
      </c>
      <c r="I127" s="5">
        <v>-114096603438</v>
      </c>
      <c r="J127" s="5">
        <v>-69643578228</v>
      </c>
      <c r="K127" s="5">
        <v>-19785822618</v>
      </c>
      <c r="L127" s="5">
        <v>36121693080</v>
      </c>
      <c r="M127" s="5">
        <v>66883511964</v>
      </c>
      <c r="N127" s="5">
        <v>4080031363</v>
      </c>
      <c r="O127" s="5">
        <v>8071667598</v>
      </c>
      <c r="P127" s="5">
        <v>9456866838</v>
      </c>
      <c r="Q127" s="5">
        <v>12074590481</v>
      </c>
      <c r="R127" s="5">
        <v>3000000</v>
      </c>
      <c r="S127" s="5">
        <v>3000000</v>
      </c>
    </row>
    <row r="128" spans="3:20" ht="15.5" x14ac:dyDescent="0.35">
      <c r="C128" t="s">
        <v>9</v>
      </c>
      <c r="D128" s="5">
        <v>-114264462610</v>
      </c>
      <c r="E128" s="5">
        <v>-104623547970</v>
      </c>
      <c r="F128" s="5">
        <v>-77268935683</v>
      </c>
      <c r="G128" s="5">
        <v>-48954802022</v>
      </c>
      <c r="I128" s="5">
        <v>-104623547970</v>
      </c>
      <c r="J128" s="5">
        <v>-14762912146</v>
      </c>
      <c r="K128" s="5">
        <v>65146688354</v>
      </c>
      <c r="L128" s="5">
        <v>168441821203</v>
      </c>
      <c r="M128" s="5">
        <v>244818044282</v>
      </c>
      <c r="N128" s="5">
        <v>196606648769</v>
      </c>
      <c r="O128" s="5">
        <v>247283551335</v>
      </c>
      <c r="P128" s="5">
        <v>228291954833</v>
      </c>
      <c r="Q128" s="5">
        <v>195254644619</v>
      </c>
      <c r="R128" s="5">
        <v>175236820651</v>
      </c>
      <c r="S128" s="5">
        <v>88265241725</v>
      </c>
      <c r="T128" s="5">
        <v>53705837663</v>
      </c>
    </row>
    <row r="129" spans="2:20" ht="15.5" x14ac:dyDescent="0.35">
      <c r="C129" t="s">
        <v>161</v>
      </c>
      <c r="D129" s="5">
        <v>332898344655</v>
      </c>
      <c r="E129" s="5">
        <v>324189254131</v>
      </c>
      <c r="F129" s="5">
        <v>346472153088</v>
      </c>
      <c r="G129" s="5">
        <v>377215747684</v>
      </c>
      <c r="I129" s="5">
        <v>324189254131</v>
      </c>
      <c r="J129" s="5">
        <v>401937355516</v>
      </c>
      <c r="K129" s="5">
        <v>479501235277</v>
      </c>
      <c r="L129" s="5">
        <v>592439766925</v>
      </c>
      <c r="M129" s="5">
        <v>329231056270</v>
      </c>
      <c r="N129" s="5">
        <v>317124238853</v>
      </c>
      <c r="O129" s="5">
        <v>355135646797</v>
      </c>
      <c r="P129" s="5">
        <v>338992984933</v>
      </c>
      <c r="Q129" s="5">
        <v>317710200635</v>
      </c>
      <c r="R129" s="5">
        <v>210859583120</v>
      </c>
      <c r="S129" s="5">
        <v>156265058871</v>
      </c>
      <c r="T129" s="5">
        <v>165661558898</v>
      </c>
    </row>
    <row r="130" spans="2:20" ht="15.5" x14ac:dyDescent="0.35">
      <c r="C130" t="s">
        <v>162</v>
      </c>
      <c r="D130" s="5">
        <v>5252644000</v>
      </c>
      <c r="E130" s="5">
        <v>5252644000</v>
      </c>
      <c r="F130" s="5">
        <v>5252644000</v>
      </c>
      <c r="G130" s="5">
        <v>5252644000</v>
      </c>
      <c r="I130" s="5">
        <v>5252644000</v>
      </c>
      <c r="J130" s="5">
        <v>5252644000</v>
      </c>
      <c r="K130" s="5">
        <v>5252644000</v>
      </c>
      <c r="L130" s="5">
        <v>5252644000</v>
      </c>
      <c r="M130" s="5">
        <v>5252644000</v>
      </c>
      <c r="N130" s="5">
        <v>5252644000</v>
      </c>
      <c r="O130" s="5">
        <v>5252644000</v>
      </c>
      <c r="P130" s="5">
        <v>5252644000</v>
      </c>
      <c r="Q130" s="5">
        <v>525264400</v>
      </c>
      <c r="R130" s="5">
        <v>525264400</v>
      </c>
      <c r="S130" s="5">
        <v>456980000</v>
      </c>
      <c r="T130" s="5">
        <v>9139600</v>
      </c>
    </row>
    <row r="132" spans="2:20" ht="15.5" x14ac:dyDescent="0.35">
      <c r="B132" t="s">
        <v>163</v>
      </c>
      <c r="C132" t="s">
        <v>164</v>
      </c>
      <c r="D132" s="5">
        <v>-3149054712</v>
      </c>
      <c r="E132" s="5">
        <v>1675061802</v>
      </c>
      <c r="F132" s="5">
        <v>-10193585720</v>
      </c>
      <c r="G132" s="5">
        <v>-4778909923</v>
      </c>
      <c r="I132" s="5">
        <v>-14363624219</v>
      </c>
      <c r="J132" s="5">
        <v>-23160337421</v>
      </c>
      <c r="K132" s="5">
        <v>-96051119946</v>
      </c>
      <c r="L132" s="5">
        <v>-128479433277</v>
      </c>
      <c r="M132" s="5">
        <v>-56847072178</v>
      </c>
      <c r="N132" s="5">
        <v>18011389640</v>
      </c>
      <c r="O132" s="5">
        <v>17655184068</v>
      </c>
      <c r="P132" s="5">
        <v>10395539449</v>
      </c>
      <c r="Q132" s="5">
        <v>12934539172</v>
      </c>
      <c r="R132" s="5">
        <v>53987101263</v>
      </c>
      <c r="S132" s="5">
        <v>25407187214</v>
      </c>
      <c r="T132" s="5">
        <v>-7973738013</v>
      </c>
    </row>
    <row r="133" spans="2:20" ht="15.5" x14ac:dyDescent="0.35">
      <c r="C133" t="s">
        <v>165</v>
      </c>
      <c r="D133" s="5">
        <v>20591558761</v>
      </c>
      <c r="E133" s="5">
        <v>17327994079</v>
      </c>
      <c r="F133" s="5">
        <v>22720142821</v>
      </c>
      <c r="G133" s="5">
        <v>20067427082</v>
      </c>
      <c r="I133" s="5">
        <v>85845391166</v>
      </c>
      <c r="J133" s="5">
        <v>92108980606</v>
      </c>
      <c r="K133" s="5">
        <v>80213673249</v>
      </c>
      <c r="L133" s="5">
        <v>72546858594</v>
      </c>
      <c r="M133" s="5">
        <v>72637632632</v>
      </c>
      <c r="N133" s="5">
        <v>114780833649</v>
      </c>
      <c r="O133" s="5">
        <v>128280953480</v>
      </c>
      <c r="P133" s="5">
        <v>35628337691</v>
      </c>
      <c r="Q133" s="5">
        <v>111192514157</v>
      </c>
      <c r="R133" s="5">
        <v>123560336296</v>
      </c>
      <c r="S133" s="5">
        <v>105655213235</v>
      </c>
      <c r="T133" s="5">
        <v>52690301514</v>
      </c>
    </row>
    <row r="134" spans="2:20" ht="15.5" x14ac:dyDescent="0.35">
      <c r="C134" t="s">
        <v>476</v>
      </c>
      <c r="D134" s="5">
        <v>-24038546209</v>
      </c>
      <c r="E134" s="5">
        <v>-21249207659</v>
      </c>
      <c r="F134" s="5">
        <v>-27305032082</v>
      </c>
      <c r="G134" s="5">
        <v>-23348211030</v>
      </c>
      <c r="I134" s="5">
        <v>-99049267063</v>
      </c>
      <c r="J134" s="5">
        <v>-111746079379</v>
      </c>
      <c r="K134" s="5">
        <v>-161958095167</v>
      </c>
      <c r="L134" s="5">
        <v>-185787595936</v>
      </c>
      <c r="M134" s="5">
        <v>-120172826237</v>
      </c>
      <c r="N134" s="5">
        <v>-82123701713</v>
      </c>
      <c r="O134" s="5">
        <v>-90574424562</v>
      </c>
      <c r="P134" s="5">
        <v>-19854315573</v>
      </c>
      <c r="Q134" s="5">
        <v>-74987627829</v>
      </c>
      <c r="R134" s="5">
        <v>-49727300010</v>
      </c>
      <c r="S134" s="5">
        <v>-60008992452</v>
      </c>
      <c r="T134" s="5">
        <v>-41357188397</v>
      </c>
    </row>
    <row r="135" spans="2:20" ht="15.5" x14ac:dyDescent="0.35">
      <c r="C135" t="s">
        <v>2459</v>
      </c>
      <c r="D135" s="5">
        <v>42148411</v>
      </c>
      <c r="G135" s="5">
        <v>-10113550</v>
      </c>
    </row>
    <row r="136" spans="2:20" ht="15.5" x14ac:dyDescent="0.35">
      <c r="C136" t="s">
        <v>384</v>
      </c>
      <c r="E136" s="5">
        <v>8629633</v>
      </c>
      <c r="F136" s="5">
        <v>46988097</v>
      </c>
      <c r="G136" s="5">
        <v>18075441</v>
      </c>
      <c r="I136" s="5">
        <v>73693171</v>
      </c>
      <c r="J136" s="5">
        <v>232768695</v>
      </c>
      <c r="K136" s="5">
        <v>366830515</v>
      </c>
      <c r="L136" s="5">
        <v>333536468</v>
      </c>
      <c r="M136" s="5">
        <v>990774149</v>
      </c>
      <c r="N136" s="5">
        <v>291921062</v>
      </c>
      <c r="O136" s="5">
        <v>505497202</v>
      </c>
      <c r="P136" s="5">
        <v>159241174</v>
      </c>
      <c r="Q136" s="5">
        <v>1295957282</v>
      </c>
      <c r="R136" s="5">
        <v>4998276211</v>
      </c>
      <c r="S136" s="5">
        <v>7221148298</v>
      </c>
      <c r="T136" s="5">
        <v>6291897230</v>
      </c>
    </row>
    <row r="137" spans="2:20" ht="15.5" x14ac:dyDescent="0.35">
      <c r="C137" t="s">
        <v>388</v>
      </c>
      <c r="D137" s="5">
        <v>-10427150</v>
      </c>
      <c r="E137" s="5">
        <v>-11591510</v>
      </c>
      <c r="F137" s="5">
        <v>-108089671</v>
      </c>
      <c r="G137" s="5">
        <v>-124658086</v>
      </c>
      <c r="I137" s="5">
        <v>-456171889</v>
      </c>
      <c r="J137" s="5">
        <v>-1568626184</v>
      </c>
      <c r="K137" s="5">
        <v>-2328832771</v>
      </c>
      <c r="L137" s="5">
        <v>-2558205945</v>
      </c>
      <c r="M137" s="5">
        <v>-2806754056</v>
      </c>
      <c r="N137" s="5">
        <v>-4524759630</v>
      </c>
      <c r="O137" s="5">
        <v>-5728520532</v>
      </c>
      <c r="P137" s="5">
        <v>-1518046485</v>
      </c>
      <c r="Q137" s="5">
        <v>-4104665247</v>
      </c>
      <c r="R137" s="5">
        <v>-2886439931</v>
      </c>
      <c r="S137" s="5">
        <v>-6972771179</v>
      </c>
      <c r="T137" s="5">
        <v>-6184248567</v>
      </c>
    </row>
    <row r="138" spans="2:20" ht="15.5" x14ac:dyDescent="0.35">
      <c r="C138" t="s">
        <v>172</v>
      </c>
      <c r="D138" s="5">
        <v>-325675936</v>
      </c>
      <c r="E138" s="5">
        <v>-553706248</v>
      </c>
      <c r="F138" s="5">
        <v>-655041793</v>
      </c>
      <c r="G138" s="5">
        <v>-889297919</v>
      </c>
      <c r="I138" s="5">
        <v>-2535323428</v>
      </c>
      <c r="J138" s="5">
        <v>-3904516237</v>
      </c>
      <c r="K138" s="5">
        <v>-7086594645</v>
      </c>
      <c r="L138" s="5">
        <v>-12670341236</v>
      </c>
      <c r="M138" s="5">
        <v>-6171136488</v>
      </c>
      <c r="N138" s="5">
        <v>-5801904866</v>
      </c>
      <c r="O138" s="5">
        <v>-16231281488</v>
      </c>
      <c r="P138" s="5">
        <v>-2991618257</v>
      </c>
      <c r="Q138" s="5">
        <v>-20852309548</v>
      </c>
      <c r="R138" s="5">
        <v>-11635891943</v>
      </c>
      <c r="S138" s="5">
        <v>-9230288650</v>
      </c>
      <c r="T138" s="5">
        <v>-16498210419</v>
      </c>
    </row>
    <row r="139" spans="2:20" ht="15.5" x14ac:dyDescent="0.35">
      <c r="C139" t="s">
        <v>175</v>
      </c>
      <c r="D139" s="5">
        <v>591887411</v>
      </c>
      <c r="E139" s="5">
        <v>6152943507</v>
      </c>
      <c r="F139" s="5">
        <v>-4892553092</v>
      </c>
      <c r="G139" s="5">
        <v>-492131861</v>
      </c>
      <c r="I139" s="5">
        <v>1758053824</v>
      </c>
      <c r="J139" s="5">
        <v>1717135078</v>
      </c>
      <c r="K139" s="5">
        <v>-5258101127</v>
      </c>
      <c r="L139" s="5">
        <v>-343685222</v>
      </c>
      <c r="M139" s="5">
        <v>-1324762178</v>
      </c>
      <c r="N139" s="5">
        <v>-4610998862</v>
      </c>
      <c r="O139" s="5">
        <v>1402959968</v>
      </c>
      <c r="P139" s="5">
        <v>-1028059101</v>
      </c>
      <c r="Q139" s="5">
        <v>390670357</v>
      </c>
      <c r="R139" s="5">
        <v>-10321879360</v>
      </c>
      <c r="S139" s="5">
        <v>-11257122038</v>
      </c>
      <c r="T139" s="5">
        <v>-2916289374</v>
      </c>
    </row>
    <row r="140" spans="2:20" ht="15.5" x14ac:dyDescent="0.35">
      <c r="C140" t="s">
        <v>179</v>
      </c>
      <c r="D140" s="5">
        <v>-920558815</v>
      </c>
      <c r="E140" s="5">
        <v>-775229906</v>
      </c>
      <c r="F140" s="5">
        <v>-3020983866</v>
      </c>
      <c r="G140" s="5">
        <v>8423465545</v>
      </c>
      <c r="I140" s="5">
        <v>8517071772</v>
      </c>
      <c r="J140" s="5">
        <v>-3375362908</v>
      </c>
      <c r="K140" s="5">
        <v>2986519949</v>
      </c>
      <c r="L140" s="5">
        <v>333149814213</v>
      </c>
      <c r="M140" s="5">
        <v>60069982278</v>
      </c>
      <c r="N140" s="5">
        <v>7050394670</v>
      </c>
      <c r="O140" s="5">
        <v>-19191697099</v>
      </c>
      <c r="P140" s="5">
        <v>-1995598834</v>
      </c>
      <c r="Q140" s="5">
        <v>22113025792</v>
      </c>
      <c r="R140" s="5">
        <v>-480187484</v>
      </c>
      <c r="S140" s="5">
        <v>-21668995299</v>
      </c>
      <c r="T140" s="5">
        <v>5596212225</v>
      </c>
    </row>
    <row r="141" spans="2:20" ht="15.5" x14ac:dyDescent="0.35">
      <c r="C141" t="s">
        <v>180</v>
      </c>
      <c r="D141" s="5">
        <v>-413001829</v>
      </c>
      <c r="E141" s="5">
        <v>-3531358159</v>
      </c>
      <c r="F141" s="5">
        <v>12608639171</v>
      </c>
      <c r="G141" s="5">
        <v>-670623596</v>
      </c>
      <c r="I141" s="5">
        <v>5782367881</v>
      </c>
      <c r="J141" s="5">
        <v>-28944409547</v>
      </c>
      <c r="K141" s="5">
        <v>-34617093774</v>
      </c>
      <c r="L141" s="5">
        <v>-49556063846</v>
      </c>
      <c r="M141" s="5">
        <v>-5562124879</v>
      </c>
      <c r="N141" s="5">
        <v>-1799140251</v>
      </c>
      <c r="O141" s="5">
        <v>-3999997758</v>
      </c>
      <c r="P141" s="5">
        <v>-60134314</v>
      </c>
      <c r="Q141" s="5">
        <v>-80382110320</v>
      </c>
      <c r="R141" s="5">
        <v>-21810844966</v>
      </c>
      <c r="S141" s="5">
        <v>-1282743575</v>
      </c>
      <c r="T141" s="5">
        <v>-865394159</v>
      </c>
    </row>
    <row r="142" spans="2:20" ht="15.5" x14ac:dyDescent="0.35">
      <c r="C142" t="s">
        <v>2460</v>
      </c>
      <c r="S142" s="5">
        <v>33650000</v>
      </c>
    </row>
    <row r="143" spans="2:20" ht="15.5" x14ac:dyDescent="0.35">
      <c r="C143" t="s">
        <v>1481</v>
      </c>
      <c r="O143" s="5">
        <v>748687478</v>
      </c>
    </row>
    <row r="144" spans="2:20" ht="15.5" x14ac:dyDescent="0.35">
      <c r="C144" t="s">
        <v>645</v>
      </c>
      <c r="R144" s="5">
        <v>-20334000000</v>
      </c>
    </row>
    <row r="145" spans="3:20" ht="15.5" x14ac:dyDescent="0.35">
      <c r="C145" t="s">
        <v>2461</v>
      </c>
      <c r="Q145" s="5">
        <v>-74474581526</v>
      </c>
    </row>
    <row r="146" spans="3:20" ht="15.5" x14ac:dyDescent="0.35">
      <c r="C146" t="s">
        <v>2462</v>
      </c>
    </row>
    <row r="147" spans="3:20" ht="15.5" x14ac:dyDescent="0.35">
      <c r="C147" t="s">
        <v>186</v>
      </c>
      <c r="K147" s="5">
        <v>-12051525611</v>
      </c>
      <c r="L147" s="5">
        <v>-3170636460</v>
      </c>
      <c r="M147" s="5">
        <v>-423264128</v>
      </c>
      <c r="N147" s="5">
        <v>-133077491</v>
      </c>
      <c r="O147" s="5">
        <v>-116000000</v>
      </c>
      <c r="Q147" s="5">
        <v>-1528603254</v>
      </c>
    </row>
    <row r="148" spans="3:20" ht="15.5" x14ac:dyDescent="0.35">
      <c r="C148" t="s">
        <v>2463</v>
      </c>
      <c r="D148" s="5">
        <v>-423987438</v>
      </c>
      <c r="E148" s="5">
        <v>-2539232414</v>
      </c>
      <c r="F148" s="5">
        <v>1538902753</v>
      </c>
      <c r="G148" s="5">
        <v>-633673465</v>
      </c>
      <c r="I148" s="5">
        <v>-2539232414</v>
      </c>
      <c r="J148" s="5">
        <v>-28785218080</v>
      </c>
      <c r="K148" s="5">
        <v>-17043572409</v>
      </c>
      <c r="L148" s="5">
        <v>-35989293283</v>
      </c>
      <c r="M148" s="5">
        <v>-8375925283</v>
      </c>
      <c r="N148" s="5">
        <v>-914956038</v>
      </c>
      <c r="O148" s="5">
        <v>-1176325000</v>
      </c>
    </row>
    <row r="149" spans="3:20" ht="15.5" x14ac:dyDescent="0.35">
      <c r="C149" t="s">
        <v>2464</v>
      </c>
      <c r="K149" s="5">
        <v>-5059040726</v>
      </c>
    </row>
    <row r="150" spans="3:20" ht="15.5" x14ac:dyDescent="0.35">
      <c r="C150" t="s">
        <v>412</v>
      </c>
      <c r="E150" s="5">
        <v>-11410509479</v>
      </c>
      <c r="F150" s="5">
        <v>11410509479</v>
      </c>
    </row>
    <row r="151" spans="3:20" ht="15.5" x14ac:dyDescent="0.35">
      <c r="C151" t="s">
        <v>181</v>
      </c>
      <c r="D151" s="5">
        <v>10985609</v>
      </c>
      <c r="E151" s="5">
        <v>10418383734</v>
      </c>
      <c r="F151" s="5">
        <v>-340773061</v>
      </c>
      <c r="G151" s="5">
        <v>-36950131</v>
      </c>
      <c r="I151" s="5">
        <v>8321600295</v>
      </c>
      <c r="J151" s="5">
        <v>-159191467</v>
      </c>
      <c r="K151" s="5">
        <v>-462955028</v>
      </c>
      <c r="L151" s="5">
        <v>-10396134103</v>
      </c>
      <c r="M151" s="5">
        <v>3237064532</v>
      </c>
      <c r="N151" s="5">
        <v>-751106722</v>
      </c>
      <c r="O151" s="5">
        <v>-3456360236</v>
      </c>
      <c r="P151" s="5">
        <v>-60134288</v>
      </c>
      <c r="Q151" s="5">
        <v>-4378925540</v>
      </c>
      <c r="R151" s="5">
        <v>-1476844966</v>
      </c>
      <c r="S151" s="5">
        <v>-1316393575</v>
      </c>
      <c r="T151" s="5">
        <v>-865394159</v>
      </c>
    </row>
    <row r="152" spans="3:20" ht="15.5" x14ac:dyDescent="0.35">
      <c r="C152" t="s">
        <v>197</v>
      </c>
      <c r="D152" s="5">
        <v>-920558815</v>
      </c>
      <c r="E152" s="5">
        <v>-775229906</v>
      </c>
      <c r="F152" s="5">
        <v>-3020983866</v>
      </c>
      <c r="G152" s="5">
        <v>8423465545</v>
      </c>
      <c r="I152" s="5">
        <v>8517071772</v>
      </c>
      <c r="J152" s="5">
        <v>-3375362908</v>
      </c>
      <c r="K152" s="5">
        <v>2986519949</v>
      </c>
      <c r="L152" s="5">
        <v>333149814213</v>
      </c>
      <c r="M152" s="5">
        <v>60069982278</v>
      </c>
      <c r="N152" s="5">
        <v>7050394670</v>
      </c>
      <c r="O152" s="5">
        <v>-19191697099</v>
      </c>
      <c r="P152" s="5">
        <v>-1995598834</v>
      </c>
      <c r="Q152" s="5">
        <v>22113025792</v>
      </c>
      <c r="R152" s="5">
        <v>-480187484</v>
      </c>
      <c r="S152" s="5">
        <v>-21668995299</v>
      </c>
      <c r="T152" s="5">
        <v>5596212225</v>
      </c>
    </row>
    <row r="153" spans="3:20" ht="15.5" x14ac:dyDescent="0.35">
      <c r="C153" t="s">
        <v>1029</v>
      </c>
      <c r="D153" s="5">
        <v>411706145</v>
      </c>
      <c r="E153" s="5">
        <v>208690245</v>
      </c>
      <c r="F153" s="5">
        <v>19199882392</v>
      </c>
      <c r="G153" s="5">
        <v>-7462826251</v>
      </c>
      <c r="I153" s="5">
        <v>19408572637</v>
      </c>
      <c r="J153" s="5">
        <v>11571779564</v>
      </c>
      <c r="K153" s="5">
        <v>15215216127</v>
      </c>
      <c r="L153" s="5">
        <v>-30116226479</v>
      </c>
      <c r="M153" s="5">
        <v>-2947718948</v>
      </c>
      <c r="N153" s="5">
        <v>7685938214</v>
      </c>
      <c r="O153" s="5">
        <v>-2644833884</v>
      </c>
      <c r="P153" s="5">
        <v>104401167</v>
      </c>
      <c r="Q153" s="5">
        <v>6324569454</v>
      </c>
      <c r="R153" s="5">
        <v>-12028916512</v>
      </c>
      <c r="S153" s="5">
        <v>4893292953</v>
      </c>
      <c r="T153" s="5">
        <v>52401561011</v>
      </c>
    </row>
    <row r="154" spans="3:20" ht="15.5" x14ac:dyDescent="0.35">
      <c r="C154" t="s">
        <v>406</v>
      </c>
      <c r="F154" s="5">
        <v>-17089915913</v>
      </c>
      <c r="G154" s="5">
        <v>17089915913</v>
      </c>
      <c r="K154" s="5">
        <v>-274728657</v>
      </c>
      <c r="L154" s="5">
        <v>-257224743</v>
      </c>
      <c r="M154" s="5">
        <v>-1066407498</v>
      </c>
      <c r="N154" s="5">
        <v>-18664569304</v>
      </c>
      <c r="Q154" s="5">
        <v>1603208542</v>
      </c>
      <c r="S154" s="5">
        <v>-10562288252</v>
      </c>
      <c r="T154" s="5">
        <v>499143806</v>
      </c>
    </row>
    <row r="155" spans="3:20" ht="15.5" x14ac:dyDescent="0.35">
      <c r="C155" t="s">
        <v>2465</v>
      </c>
      <c r="L155" s="5">
        <v>338216500000</v>
      </c>
      <c r="N155" s="5">
        <v>25513352815</v>
      </c>
    </row>
    <row r="156" spans="3:20" ht="15.5" x14ac:dyDescent="0.35">
      <c r="C156" t="s">
        <v>2466</v>
      </c>
      <c r="L156" s="5">
        <v>35010000000</v>
      </c>
      <c r="M156" s="5">
        <v>70000000000</v>
      </c>
      <c r="O156" s="5">
        <v>200000000</v>
      </c>
    </row>
    <row r="157" spans="3:20" ht="15.5" x14ac:dyDescent="0.35">
      <c r="C157" t="s">
        <v>496</v>
      </c>
      <c r="E157" s="5">
        <v>-8386765741</v>
      </c>
      <c r="F157" s="5">
        <v>3562050040</v>
      </c>
      <c r="G157" s="5">
        <v>-412050040</v>
      </c>
      <c r="I157" s="5">
        <v>-8386765741</v>
      </c>
      <c r="J157" s="5">
        <v>-9900000000</v>
      </c>
      <c r="K157" s="5">
        <v>-6750000000</v>
      </c>
      <c r="L157" s="5">
        <v>-4200000000</v>
      </c>
      <c r="M157" s="5">
        <v>-5300000001</v>
      </c>
      <c r="N157" s="5">
        <v>-3990000000</v>
      </c>
      <c r="O157" s="5">
        <v>-9600000000</v>
      </c>
      <c r="Q157" s="5">
        <v>-3328911804</v>
      </c>
    </row>
    <row r="158" spans="3:20" ht="15.5" x14ac:dyDescent="0.35">
      <c r="C158" t="s">
        <v>204</v>
      </c>
      <c r="P158" s="5">
        <v>-2100000001</v>
      </c>
      <c r="Q158" s="5">
        <v>48000000000</v>
      </c>
    </row>
    <row r="159" spans="3:20" ht="15.5" x14ac:dyDescent="0.35">
      <c r="C159" t="s">
        <v>212</v>
      </c>
      <c r="D159" s="5">
        <v>-1332264960</v>
      </c>
      <c r="E159" s="5">
        <v>-474331041</v>
      </c>
      <c r="F159" s="5">
        <v>-815823754</v>
      </c>
      <c r="G159" s="5">
        <v>-791574077</v>
      </c>
      <c r="I159" s="5">
        <v>-2504735124</v>
      </c>
      <c r="J159" s="5">
        <v>-5047142472</v>
      </c>
      <c r="K159" s="5">
        <v>-5203967521</v>
      </c>
      <c r="L159" s="5">
        <v>-5503234565</v>
      </c>
      <c r="M159" s="5">
        <v>-615891275</v>
      </c>
      <c r="N159" s="5">
        <v>-3494327055</v>
      </c>
    </row>
    <row r="160" spans="3:20" ht="15.5" x14ac:dyDescent="0.35">
      <c r="C160" t="s">
        <v>2467</v>
      </c>
      <c r="R160" s="5">
        <v>51213300000</v>
      </c>
    </row>
    <row r="161" spans="2:20" ht="15.5" x14ac:dyDescent="0.35">
      <c r="C161" t="s">
        <v>914</v>
      </c>
      <c r="O161" s="5">
        <v>-55793815</v>
      </c>
      <c r="R161" s="5">
        <v>-4551223206</v>
      </c>
      <c r="T161" s="5">
        <v>-31304492592</v>
      </c>
    </row>
    <row r="162" spans="2:20" ht="15.5" x14ac:dyDescent="0.35">
      <c r="C162" t="s">
        <v>394</v>
      </c>
      <c r="O162" s="5">
        <v>-7091069400</v>
      </c>
      <c r="Q162" s="5">
        <v>-21535840400</v>
      </c>
      <c r="R162" s="5">
        <v>-2678848440</v>
      </c>
    </row>
    <row r="163" spans="2:20" ht="15.5" x14ac:dyDescent="0.35">
      <c r="C163" t="s">
        <v>492</v>
      </c>
      <c r="R163" s="5">
        <v>-1384499326</v>
      </c>
    </row>
    <row r="164" spans="2:20" ht="15.5" x14ac:dyDescent="0.35">
      <c r="C164" t="s">
        <v>2468</v>
      </c>
    </row>
    <row r="165" spans="2:20" ht="15.5" x14ac:dyDescent="0.35">
      <c r="C165" t="s">
        <v>215</v>
      </c>
      <c r="D165" s="5">
        <v>-4482615356</v>
      </c>
      <c r="E165" s="5">
        <v>-2631526263</v>
      </c>
      <c r="F165" s="5">
        <v>-605930415</v>
      </c>
      <c r="G165" s="5">
        <v>2973932026</v>
      </c>
      <c r="I165" s="5">
        <v>-64184566</v>
      </c>
      <c r="J165" s="5">
        <v>-55480109876</v>
      </c>
      <c r="K165" s="5">
        <v>-127681693771</v>
      </c>
      <c r="L165" s="5">
        <v>155114317090</v>
      </c>
      <c r="M165" s="5">
        <v>-2339214779</v>
      </c>
      <c r="N165" s="5">
        <v>23262644059</v>
      </c>
      <c r="O165" s="5">
        <v>-5536510789</v>
      </c>
      <c r="P165" s="5">
        <v>8339806301</v>
      </c>
      <c r="Q165" s="5">
        <v>-45334545356</v>
      </c>
      <c r="R165" s="5">
        <v>31696068813</v>
      </c>
      <c r="S165" s="5">
        <v>2455448340</v>
      </c>
      <c r="T165" s="5">
        <v>-3242919947</v>
      </c>
    </row>
    <row r="166" spans="2:20" ht="15.5" x14ac:dyDescent="0.35">
      <c r="C166" t="s">
        <v>2469</v>
      </c>
      <c r="D166" s="5">
        <v>6271429431</v>
      </c>
      <c r="I166" s="5">
        <v>5695123220</v>
      </c>
      <c r="J166" s="5">
        <v>59135247883</v>
      </c>
      <c r="K166" s="5">
        <v>186816941654</v>
      </c>
      <c r="L166" s="5">
        <v>31702624564</v>
      </c>
      <c r="M166" s="5">
        <v>34041839344</v>
      </c>
      <c r="N166" s="5">
        <v>10779195285</v>
      </c>
      <c r="O166" s="5">
        <v>16315706074</v>
      </c>
      <c r="P166" s="5">
        <v>16315706074</v>
      </c>
      <c r="Q166" s="5">
        <v>50345905911</v>
      </c>
      <c r="R166" s="5">
        <v>18649837098</v>
      </c>
      <c r="S166" s="5">
        <v>16194388758</v>
      </c>
      <c r="T166" s="5">
        <v>19437308705</v>
      </c>
    </row>
    <row r="167" spans="2:20" ht="15.5" x14ac:dyDescent="0.35">
      <c r="C167" t="s">
        <v>2470</v>
      </c>
      <c r="D167" s="5">
        <v>-147007213</v>
      </c>
      <c r="E167" s="5">
        <v>922708688</v>
      </c>
      <c r="F167" s="5">
        <v>-208755716</v>
      </c>
      <c r="G167" s="5">
        <v>169668852</v>
      </c>
      <c r="I167" s="5">
        <v>640490777</v>
      </c>
      <c r="J167" s="5">
        <v>2039985213</v>
      </c>
    </row>
    <row r="168" spans="2:20" ht="15.5" x14ac:dyDescent="0.35">
      <c r="C168" t="s">
        <v>2471</v>
      </c>
      <c r="D168" s="5">
        <v>1641806862</v>
      </c>
      <c r="E168" s="5">
        <v>-1708817575</v>
      </c>
      <c r="F168" s="5">
        <v>-814686131</v>
      </c>
      <c r="G168" s="5">
        <v>3143600878</v>
      </c>
      <c r="I168" s="5">
        <v>6271429431</v>
      </c>
      <c r="J168" s="5">
        <v>5695123220</v>
      </c>
      <c r="K168" s="5">
        <v>59135247883</v>
      </c>
      <c r="L168" s="5">
        <v>186816941654</v>
      </c>
      <c r="M168" s="5">
        <v>31702624565</v>
      </c>
      <c r="N168" s="5">
        <v>34041839344</v>
      </c>
      <c r="O168" s="5">
        <v>10779195285</v>
      </c>
      <c r="P168" s="5">
        <v>24655512375</v>
      </c>
      <c r="Q168" s="5">
        <v>5011360555</v>
      </c>
      <c r="R168" s="5">
        <v>50345905911</v>
      </c>
      <c r="S168" s="5">
        <v>18649837098</v>
      </c>
      <c r="T168" s="5">
        <v>16194388758</v>
      </c>
    </row>
    <row r="170" spans="2:20" ht="15.5" x14ac:dyDescent="0.35">
      <c r="B170" t="s">
        <v>219</v>
      </c>
      <c r="C170" t="s">
        <v>11</v>
      </c>
      <c r="D170" s="5">
        <v>5250000000</v>
      </c>
      <c r="E170" s="5">
        <v>5250000000</v>
      </c>
      <c r="F170" s="5">
        <v>5250000000</v>
      </c>
      <c r="G170" s="5">
        <v>5250000000</v>
      </c>
      <c r="I170" s="5">
        <v>5250000000</v>
      </c>
      <c r="J170" s="5">
        <v>5250000000</v>
      </c>
      <c r="K170" s="5">
        <v>5250000000</v>
      </c>
      <c r="L170" s="5">
        <v>5250000000</v>
      </c>
      <c r="M170" s="5">
        <v>5250000000</v>
      </c>
      <c r="N170" s="5">
        <v>5250000000</v>
      </c>
      <c r="O170" s="5">
        <v>5250000000</v>
      </c>
      <c r="P170" s="5">
        <v>5250000000</v>
      </c>
      <c r="Q170" s="5">
        <v>530000000</v>
      </c>
      <c r="R170" s="5">
        <v>530000000</v>
      </c>
      <c r="S170" s="5">
        <v>460000000</v>
      </c>
      <c r="T170" s="5">
        <v>10000000</v>
      </c>
    </row>
    <row r="171" spans="2:20" ht="15.5" x14ac:dyDescent="0.35">
      <c r="C171" t="s">
        <v>220</v>
      </c>
      <c r="D171" s="6">
        <v>0.54</v>
      </c>
      <c r="E171" s="6">
        <v>-3.33</v>
      </c>
      <c r="F171" s="6">
        <v>-0.88</v>
      </c>
      <c r="G171" s="6">
        <v>-2.23</v>
      </c>
    </row>
    <row r="172" spans="2:20" ht="15.5" x14ac:dyDescent="0.35">
      <c r="C172" t="s">
        <v>221</v>
      </c>
      <c r="D172" s="6">
        <v>53.7</v>
      </c>
      <c r="E172" s="6">
        <v>-9.01</v>
      </c>
      <c r="F172" s="6">
        <v>-42.05</v>
      </c>
      <c r="G172" s="6">
        <v>-13.9</v>
      </c>
    </row>
    <row r="173" spans="2:20" ht="15.5" x14ac:dyDescent="0.35">
      <c r="C173" t="s">
        <v>73</v>
      </c>
      <c r="D173" s="6">
        <v>4.08</v>
      </c>
      <c r="E173" s="6">
        <v>8.49</v>
      </c>
      <c r="F173" s="6">
        <v>12.12</v>
      </c>
      <c r="G173" s="6">
        <v>9.42</v>
      </c>
    </row>
    <row r="174" spans="2:20" ht="15.5" x14ac:dyDescent="0.35">
      <c r="C174" t="s">
        <v>222</v>
      </c>
      <c r="D174" s="5">
        <v>1320000000</v>
      </c>
      <c r="E174" s="5">
        <v>-2750000000</v>
      </c>
      <c r="F174" s="5">
        <v>-6850000000</v>
      </c>
      <c r="G174" s="5">
        <v>-10510000000</v>
      </c>
    </row>
    <row r="175" spans="2:20" ht="15.5" x14ac:dyDescent="0.35">
      <c r="C175" t="s">
        <v>223</v>
      </c>
      <c r="D175" s="6">
        <v>8.5000000000000006E-3</v>
      </c>
      <c r="E175" s="6">
        <v>-5.3899999999999997E-2</v>
      </c>
      <c r="F175" s="6">
        <v>-1.3300000000000001E-2</v>
      </c>
      <c r="G175" s="6">
        <v>-3.1099999999999999E-2</v>
      </c>
    </row>
    <row r="176" spans="2:20" ht="15.5" x14ac:dyDescent="0.35">
      <c r="C176" t="s">
        <v>224</v>
      </c>
      <c r="D176" s="6">
        <v>0.3221</v>
      </c>
      <c r="E176" s="6">
        <v>-1.8452000000000002</v>
      </c>
      <c r="F176" s="6">
        <v>-0.16699999999999998</v>
      </c>
      <c r="G176" s="6">
        <v>-0.29570000000000002</v>
      </c>
    </row>
    <row r="177" spans="3:7" ht="15.5" x14ac:dyDescent="0.35">
      <c r="C177" t="s">
        <v>225</v>
      </c>
      <c r="D177" s="6">
        <v>-1.46E-2</v>
      </c>
      <c r="E177" s="6">
        <v>-2.7799999999999998E-2</v>
      </c>
      <c r="F177" s="6">
        <v>-3.9599999999999996E-2</v>
      </c>
      <c r="G177" s="6">
        <v>-4.8499999999999995E-2</v>
      </c>
    </row>
    <row r="178" spans="3:7" ht="15.5" x14ac:dyDescent="0.35">
      <c r="C178" t="s">
        <v>226</v>
      </c>
      <c r="D178" s="6">
        <v>-400.4</v>
      </c>
      <c r="E178" s="6">
        <v>-717.67</v>
      </c>
      <c r="F178" s="6">
        <v>-118.6</v>
      </c>
      <c r="G178" s="6">
        <v>-135.04</v>
      </c>
    </row>
    <row r="179" spans="3:7" ht="15.5" x14ac:dyDescent="0.35">
      <c r="C179" t="s">
        <v>227</v>
      </c>
      <c r="D179" s="5">
        <v>-114000000000</v>
      </c>
      <c r="E179" s="5">
        <v>-105000000000</v>
      </c>
      <c r="F179" s="5">
        <v>-77000000000</v>
      </c>
      <c r="G179" s="5">
        <v>-49000000000</v>
      </c>
    </row>
    <row r="180" spans="3:7" ht="15.5" x14ac:dyDescent="0.35">
      <c r="C180" t="s">
        <v>228</v>
      </c>
      <c r="D180" s="6">
        <v>17.37</v>
      </c>
      <c r="E180" s="6">
        <v>16.670000000000002</v>
      </c>
      <c r="F180" s="6">
        <v>7.02</v>
      </c>
      <c r="G180" s="6">
        <v>4.1100000000000003</v>
      </c>
    </row>
    <row r="181" spans="3:7" ht="15.5" x14ac:dyDescent="0.35">
      <c r="C181" t="s">
        <v>229</v>
      </c>
      <c r="D181" s="6">
        <v>1.67</v>
      </c>
      <c r="E181" s="6">
        <v>1.8</v>
      </c>
      <c r="F181" s="6">
        <v>5.27</v>
      </c>
      <c r="G181" s="6">
        <v>7.55</v>
      </c>
    </row>
    <row r="182" spans="3:7" ht="15.5" x14ac:dyDescent="0.35">
      <c r="C182" t="s">
        <v>230</v>
      </c>
      <c r="D182" s="6">
        <v>-0.98</v>
      </c>
      <c r="E182" s="6">
        <v>-0.96</v>
      </c>
      <c r="F182" s="6">
        <v>-1.26</v>
      </c>
      <c r="G182" s="6">
        <v>-1.07</v>
      </c>
    </row>
    <row r="183" spans="3:7" ht="15.5" x14ac:dyDescent="0.35">
      <c r="C183" t="s">
        <v>231</v>
      </c>
      <c r="D183" s="6">
        <v>-29.6</v>
      </c>
      <c r="E183" s="6">
        <v>-31.16</v>
      </c>
      <c r="F183" s="6">
        <v>-29.41</v>
      </c>
      <c r="G183" s="6">
        <v>-28.88</v>
      </c>
    </row>
    <row r="184" spans="3:7" ht="15.5" x14ac:dyDescent="0.35">
      <c r="C184" t="s">
        <v>232</v>
      </c>
      <c r="D184" s="5">
        <v>1000000000</v>
      </c>
      <c r="E184" s="5">
        <v>1000000000</v>
      </c>
      <c r="F184" s="5">
        <v>1000000000</v>
      </c>
      <c r="G184" s="5">
        <v>6000000000</v>
      </c>
    </row>
    <row r="185" spans="3:7" ht="15.5" x14ac:dyDescent="0.35">
      <c r="C185" t="s">
        <v>233</v>
      </c>
      <c r="D185" s="5">
        <v>368000000000</v>
      </c>
      <c r="E185" s="5">
        <v>364000000000</v>
      </c>
      <c r="F185" s="5">
        <v>362000000000</v>
      </c>
      <c r="G185" s="5">
        <v>356000000000</v>
      </c>
    </row>
    <row r="186" spans="3:7" ht="15.5" x14ac:dyDescent="0.35">
      <c r="C186" t="s">
        <v>234</v>
      </c>
      <c r="D186" s="5">
        <v>9000000000</v>
      </c>
      <c r="E186" s="5">
        <v>9000000000</v>
      </c>
      <c r="F186" s="5">
        <v>28000000000</v>
      </c>
      <c r="G186" s="5">
        <v>40000000000</v>
      </c>
    </row>
    <row r="187" spans="3:7" ht="15.5" x14ac:dyDescent="0.35">
      <c r="C187" t="s">
        <v>23</v>
      </c>
      <c r="D187" s="5">
        <v>369000000000</v>
      </c>
      <c r="E187" s="5">
        <v>364000000000</v>
      </c>
      <c r="F187" s="5">
        <v>363000000000</v>
      </c>
      <c r="G187" s="5">
        <v>362000000000</v>
      </c>
    </row>
    <row r="188" spans="3:7" ht="15.5" x14ac:dyDescent="0.35">
      <c r="C188" t="s">
        <v>20</v>
      </c>
      <c r="D188" s="5">
        <v>368000000000</v>
      </c>
      <c r="E188" s="5">
        <v>358000000000</v>
      </c>
      <c r="F188" s="5">
        <v>355000000000</v>
      </c>
      <c r="G188" s="5">
        <v>353000000000</v>
      </c>
    </row>
    <row r="189" spans="3:7" ht="15.5" x14ac:dyDescent="0.35">
      <c r="C189" t="s">
        <v>235</v>
      </c>
      <c r="D189" s="5">
        <v>84000000000</v>
      </c>
      <c r="E189" s="5">
        <v>81000000000</v>
      </c>
      <c r="F189" s="5">
        <v>81000000000</v>
      </c>
      <c r="G189" s="5">
        <v>90000000000</v>
      </c>
    </row>
    <row r="190" spans="3:7" ht="15.5" x14ac:dyDescent="0.35">
      <c r="C190" t="s">
        <v>236</v>
      </c>
      <c r="D190" s="5">
        <v>-3000000000</v>
      </c>
      <c r="E190" s="5">
        <v>2000000000</v>
      </c>
      <c r="F190" s="5">
        <v>-10000000000</v>
      </c>
      <c r="G190" s="5">
        <v>-5000000000</v>
      </c>
    </row>
    <row r="191" spans="3:7" ht="15.5" x14ac:dyDescent="0.35">
      <c r="C191" t="s">
        <v>237</v>
      </c>
      <c r="D191" s="5">
        <v>0</v>
      </c>
      <c r="E191" s="5">
        <v>10000000000</v>
      </c>
      <c r="F191" s="5">
        <v>0</v>
      </c>
      <c r="G191" s="5">
        <v>0</v>
      </c>
    </row>
    <row r="192" spans="3:7" ht="15.5" x14ac:dyDescent="0.35">
      <c r="C192" t="s">
        <v>12</v>
      </c>
      <c r="D192" s="5">
        <v>-3000000000</v>
      </c>
      <c r="E192" s="5">
        <v>12000000000</v>
      </c>
      <c r="F192" s="5">
        <v>-11000000000</v>
      </c>
      <c r="G192" s="5">
        <v>-5000000000</v>
      </c>
    </row>
    <row r="193" spans="3:20" ht="15.5" x14ac:dyDescent="0.35">
      <c r="C193" t="s">
        <v>15</v>
      </c>
      <c r="D193" s="6">
        <v>-0.6</v>
      </c>
      <c r="E193" s="6">
        <v>2.2999999999999998</v>
      </c>
      <c r="F193" s="6">
        <v>-2.0099999999999998</v>
      </c>
      <c r="G193" s="6">
        <v>-0.92</v>
      </c>
    </row>
    <row r="194" spans="3:20" ht="15.5" x14ac:dyDescent="0.35">
      <c r="C194" t="s">
        <v>58</v>
      </c>
      <c r="I194" s="6">
        <v>-6.87</v>
      </c>
      <c r="J194" s="6">
        <v>-3.74</v>
      </c>
      <c r="K194" s="6">
        <v>-9.01</v>
      </c>
      <c r="L194" s="6">
        <v>-7.91</v>
      </c>
      <c r="M194" s="6">
        <v>-3.76</v>
      </c>
      <c r="N194" s="6">
        <v>-8.5500000000000007</v>
      </c>
      <c r="O194" s="6">
        <v>6.49</v>
      </c>
      <c r="P194" s="6">
        <v>1.08</v>
      </c>
      <c r="Q194" s="6">
        <v>59.89</v>
      </c>
      <c r="R194" s="6">
        <v>81.099999999999994</v>
      </c>
      <c r="S194" s="6">
        <v>70.489999999999995</v>
      </c>
      <c r="T194" s="6">
        <v>1777.04</v>
      </c>
    </row>
    <row r="195" spans="3:20" ht="15.5" x14ac:dyDescent="0.35">
      <c r="C195" t="s">
        <v>72</v>
      </c>
      <c r="I195" s="6">
        <v>-4.37</v>
      </c>
      <c r="J195" s="6">
        <v>-13.37</v>
      </c>
      <c r="K195" s="6">
        <v>-5.55</v>
      </c>
      <c r="L195" s="6">
        <v>-16.18</v>
      </c>
      <c r="M195" s="6">
        <v>-126.6</v>
      </c>
      <c r="N195" s="6">
        <v>-10.53</v>
      </c>
      <c r="O195" s="6">
        <v>29.28</v>
      </c>
      <c r="P195" s="6">
        <v>238.89</v>
      </c>
      <c r="Q195" s="6">
        <v>21.71</v>
      </c>
      <c r="R195" s="6">
        <v>12.7</v>
      </c>
      <c r="S195" s="5">
        <v>0</v>
      </c>
      <c r="T195" s="5">
        <v>0</v>
      </c>
    </row>
    <row r="196" spans="3:20" ht="15.5" x14ac:dyDescent="0.35">
      <c r="C196" t="s">
        <v>75</v>
      </c>
      <c r="I196" s="6">
        <v>2.2400000000000002</v>
      </c>
      <c r="J196" s="6">
        <v>2.69</v>
      </c>
      <c r="K196" s="6">
        <v>3.05</v>
      </c>
      <c r="L196" s="6">
        <v>9.81</v>
      </c>
      <c r="M196" s="6">
        <v>35.89</v>
      </c>
      <c r="N196" s="6">
        <v>6.49</v>
      </c>
      <c r="O196" s="6">
        <v>6.66</v>
      </c>
      <c r="P196" s="6">
        <v>45.56</v>
      </c>
      <c r="Q196" s="6">
        <v>5.25</v>
      </c>
      <c r="R196" s="6">
        <v>4.8499999999999996</v>
      </c>
      <c r="S196" s="5">
        <v>0</v>
      </c>
      <c r="T196" s="5">
        <v>0</v>
      </c>
    </row>
    <row r="197" spans="3:20" ht="15.5" x14ac:dyDescent="0.35">
      <c r="C197" t="s">
        <v>238</v>
      </c>
      <c r="I197" s="5">
        <v>-29340000000</v>
      </c>
      <c r="J197" s="5">
        <v>-37860000000</v>
      </c>
      <c r="K197" s="5">
        <v>-74450000000</v>
      </c>
      <c r="L197" s="5">
        <v>-86700000000</v>
      </c>
      <c r="M197" s="5">
        <v>-15440000000</v>
      </c>
      <c r="N197" s="5">
        <v>-12630000000</v>
      </c>
      <c r="O197" s="5">
        <v>52270000000</v>
      </c>
      <c r="P197" s="5">
        <v>12320000000</v>
      </c>
    </row>
    <row r="198" spans="3:20" ht="15.5" x14ac:dyDescent="0.35">
      <c r="C198" t="s">
        <v>239</v>
      </c>
      <c r="I198" s="6">
        <v>-0.1114</v>
      </c>
      <c r="J198" s="6">
        <v>-4.8799999999999996E-2</v>
      </c>
      <c r="K198" s="6">
        <v>-9.8699999999999996E-2</v>
      </c>
      <c r="L198" s="6">
        <v>-7.0099999999999996E-2</v>
      </c>
      <c r="M198" s="6">
        <v>-0.06</v>
      </c>
      <c r="N198" s="6">
        <v>-0.1416</v>
      </c>
      <c r="O198" s="6">
        <v>9.6000000000000002E-2</v>
      </c>
      <c r="P198" s="6">
        <v>1.67E-2</v>
      </c>
      <c r="Q198" s="6">
        <v>9.9000000000000005E-2</v>
      </c>
      <c r="R198" s="6">
        <v>0.20199999999999999</v>
      </c>
      <c r="S198" s="6">
        <v>0.20610000000000001</v>
      </c>
      <c r="T198" s="6">
        <v>9.8000000000000004E-2</v>
      </c>
    </row>
    <row r="199" spans="3:20" ht="15.5" x14ac:dyDescent="0.35">
      <c r="C199" t="s">
        <v>240</v>
      </c>
      <c r="I199" s="6">
        <v>-3.8114999999999997</v>
      </c>
      <c r="J199" s="6">
        <v>-0.35759999999999997</v>
      </c>
      <c r="K199" s="6">
        <v>-0.55700000000000005</v>
      </c>
      <c r="L199" s="6">
        <v>-0.31390000000000001</v>
      </c>
      <c r="M199" s="6">
        <v>-0.1109</v>
      </c>
      <c r="N199" s="6">
        <v>-0.23329999999999998</v>
      </c>
      <c r="O199" s="6">
        <v>0.14249999999999999</v>
      </c>
      <c r="P199" s="6">
        <v>2.5899999999999999E-2</v>
      </c>
      <c r="Q199" s="6">
        <v>0.17170000000000002</v>
      </c>
      <c r="R199" s="6">
        <v>0.24309999999999998</v>
      </c>
      <c r="S199" s="6">
        <v>0.36499999999999999</v>
      </c>
      <c r="T199" s="6">
        <v>0.3024</v>
      </c>
    </row>
    <row r="200" spans="3:20" ht="15.5" x14ac:dyDescent="0.35">
      <c r="C200" t="s">
        <v>241</v>
      </c>
      <c r="I200" s="6">
        <v>-0.1623</v>
      </c>
      <c r="J200" s="6">
        <v>-0.15240000000000001</v>
      </c>
      <c r="K200" s="6">
        <v>-0.18659999999999999</v>
      </c>
      <c r="L200" s="6">
        <v>-0.21719999999999998</v>
      </c>
      <c r="M200" s="6">
        <v>-7.6799999999999993E-2</v>
      </c>
      <c r="N200" s="6">
        <v>-7.1800000000000003E-2</v>
      </c>
      <c r="O200" s="6">
        <v>0.15679999999999999</v>
      </c>
      <c r="P200" s="6">
        <v>3.2199999999999999E-2</v>
      </c>
      <c r="Q200" s="6">
        <v>0.20199999999999999</v>
      </c>
      <c r="R200" s="6">
        <v>0.41450000000000004</v>
      </c>
      <c r="S200" s="6">
        <v>0.58820000000000006</v>
      </c>
      <c r="T200" s="6">
        <v>0.55059999999999998</v>
      </c>
    </row>
    <row r="201" spans="3:20" ht="15.5" x14ac:dyDescent="0.35">
      <c r="C201" t="s">
        <v>242</v>
      </c>
      <c r="I201" s="6">
        <v>-116.53</v>
      </c>
      <c r="J201" s="6">
        <v>-39.43</v>
      </c>
      <c r="K201" s="6">
        <v>-40.409999999999997</v>
      </c>
      <c r="L201" s="6">
        <v>-36.96</v>
      </c>
      <c r="M201" s="6">
        <v>-10.26</v>
      </c>
      <c r="N201" s="6">
        <v>-4.76</v>
      </c>
      <c r="O201" s="6">
        <v>8.49</v>
      </c>
      <c r="P201" s="6">
        <v>6.37</v>
      </c>
      <c r="Q201" s="6">
        <v>11.55</v>
      </c>
      <c r="R201" s="6">
        <v>19.29</v>
      </c>
      <c r="S201" s="6">
        <v>6.79</v>
      </c>
      <c r="T201" s="6">
        <v>4.41</v>
      </c>
    </row>
    <row r="202" spans="3:20" ht="15.5" x14ac:dyDescent="0.35">
      <c r="C202" t="s">
        <v>69</v>
      </c>
      <c r="I202" s="6">
        <v>16.670000000000002</v>
      </c>
      <c r="J202" s="6">
        <v>4.78</v>
      </c>
      <c r="K202" s="6">
        <v>3.09</v>
      </c>
      <c r="L202" s="6">
        <v>5.08</v>
      </c>
      <c r="M202" s="6">
        <v>14.05</v>
      </c>
      <c r="N202" s="6">
        <v>2.46</v>
      </c>
      <c r="O202" s="6">
        <v>4.17</v>
      </c>
      <c r="P202" s="6">
        <v>6.19</v>
      </c>
      <c r="Q202" s="6">
        <v>3.73</v>
      </c>
      <c r="R202" s="6">
        <v>3.09</v>
      </c>
      <c r="S202" s="5">
        <v>0</v>
      </c>
      <c r="T202" s="5">
        <v>0</v>
      </c>
    </row>
    <row r="203" spans="3:20" ht="15.5" x14ac:dyDescent="0.35">
      <c r="C203" t="s">
        <v>66</v>
      </c>
      <c r="I203" s="6">
        <v>1.8</v>
      </c>
      <c r="J203" s="6">
        <v>10.45</v>
      </c>
      <c r="K203" s="6">
        <v>16.170000000000002</v>
      </c>
      <c r="L203" s="6">
        <v>25.19</v>
      </c>
      <c r="M203" s="6">
        <v>33.880000000000003</v>
      </c>
      <c r="N203" s="6">
        <v>36.65</v>
      </c>
      <c r="O203" s="6">
        <v>45.54</v>
      </c>
      <c r="P203" s="6">
        <v>41.66</v>
      </c>
      <c r="Q203" s="6">
        <v>348.74</v>
      </c>
      <c r="R203" s="6">
        <v>333.61</v>
      </c>
      <c r="S203" s="6">
        <v>193.14</v>
      </c>
      <c r="T203" s="6">
        <v>5876.17</v>
      </c>
    </row>
    <row r="204" spans="3:20" ht="15.5" x14ac:dyDescent="0.35">
      <c r="C204" t="s">
        <v>243</v>
      </c>
      <c r="I204" s="6">
        <v>-0.96</v>
      </c>
      <c r="J204" s="6">
        <v>-1.69</v>
      </c>
      <c r="K204" s="6">
        <v>-2.37</v>
      </c>
      <c r="L204" s="6">
        <v>-14.45</v>
      </c>
      <c r="M204" s="6">
        <v>45.9</v>
      </c>
      <c r="N204" s="6">
        <v>6.11</v>
      </c>
      <c r="O204" s="6">
        <v>8.34</v>
      </c>
      <c r="P204" s="6">
        <v>13.49</v>
      </c>
      <c r="Q204" s="6">
        <v>10.53</v>
      </c>
      <c r="R204" s="6">
        <v>3.09</v>
      </c>
      <c r="S204" s="5">
        <v>0</v>
      </c>
      <c r="T204" s="5">
        <v>0</v>
      </c>
    </row>
    <row r="205" spans="3:20" ht="15.5" x14ac:dyDescent="0.35">
      <c r="C205" t="s">
        <v>244</v>
      </c>
      <c r="I205" s="6">
        <v>-31.16</v>
      </c>
      <c r="J205" s="6">
        <v>-29.61</v>
      </c>
      <c r="K205" s="6">
        <v>-21.13</v>
      </c>
      <c r="L205" s="6">
        <v>-8.86</v>
      </c>
      <c r="M205" s="6">
        <v>10.37</v>
      </c>
      <c r="N205" s="6">
        <v>14.74</v>
      </c>
      <c r="O205" s="6">
        <v>22.79</v>
      </c>
      <c r="P205" s="6">
        <v>19.13</v>
      </c>
      <c r="Q205" s="6">
        <v>123.4</v>
      </c>
      <c r="R205" s="6">
        <v>333.61</v>
      </c>
      <c r="S205" s="6">
        <v>193.14</v>
      </c>
      <c r="T205" s="6">
        <v>5876.17</v>
      </c>
    </row>
    <row r="206" spans="3:20" ht="15.5" x14ac:dyDescent="0.35">
      <c r="C206" t="s">
        <v>245</v>
      </c>
      <c r="I206" s="5">
        <v>1000000000</v>
      </c>
      <c r="J206" s="5">
        <v>9000000000</v>
      </c>
      <c r="K206" s="5">
        <v>10000000000</v>
      </c>
      <c r="L206" s="5">
        <v>7000000000</v>
      </c>
      <c r="M206" s="5">
        <v>5000000000</v>
      </c>
      <c r="N206" s="5">
        <v>8000000000</v>
      </c>
      <c r="O206" s="5">
        <v>16000000000</v>
      </c>
      <c r="P206" s="5">
        <v>12000000000</v>
      </c>
      <c r="Q206" s="5">
        <v>10000000000</v>
      </c>
      <c r="R206" s="5">
        <v>12000000000</v>
      </c>
      <c r="S206" s="5">
        <v>42000000000</v>
      </c>
      <c r="T206" s="5">
        <v>58000000000</v>
      </c>
    </row>
    <row r="207" spans="3:20" ht="15.5" x14ac:dyDescent="0.35">
      <c r="C207" t="s">
        <v>246</v>
      </c>
      <c r="I207" s="5">
        <v>364000000000</v>
      </c>
      <c r="J207" s="5">
        <v>350000000000</v>
      </c>
      <c r="K207" s="5">
        <v>342000000000</v>
      </c>
      <c r="L207" s="5">
        <v>359000000000</v>
      </c>
      <c r="M207" s="5">
        <v>27000000000</v>
      </c>
      <c r="N207" s="5">
        <v>56000000000</v>
      </c>
      <c r="O207" s="5">
        <v>31000000000</v>
      </c>
      <c r="P207" s="5">
        <v>58000000000</v>
      </c>
      <c r="Q207" s="5">
        <v>65000000000</v>
      </c>
      <c r="T207" s="5">
        <v>11000000000</v>
      </c>
    </row>
    <row r="208" spans="3:20" ht="15.5" x14ac:dyDescent="0.35">
      <c r="C208" t="s">
        <v>25</v>
      </c>
      <c r="I208" s="5">
        <v>364000000000</v>
      </c>
      <c r="J208" s="5">
        <v>358000000000</v>
      </c>
      <c r="K208" s="5">
        <v>352000000000</v>
      </c>
      <c r="L208" s="5">
        <v>366000000000</v>
      </c>
      <c r="M208" s="5">
        <v>32000000000</v>
      </c>
      <c r="N208" s="5">
        <v>65000000000</v>
      </c>
      <c r="O208" s="5">
        <v>46000000000</v>
      </c>
      <c r="P208" s="5">
        <v>70000000000</v>
      </c>
      <c r="Q208" s="5">
        <v>75000000000</v>
      </c>
      <c r="R208" s="5">
        <v>12000000000</v>
      </c>
      <c r="S208" s="5">
        <v>42000000000</v>
      </c>
      <c r="T208" s="5">
        <v>68000000000</v>
      </c>
    </row>
    <row r="209" spans="2:20" ht="15.5" x14ac:dyDescent="0.35">
      <c r="C209" t="s">
        <v>22</v>
      </c>
      <c r="I209" s="5">
        <v>358000000000</v>
      </c>
      <c r="J209" s="5">
        <v>353000000000</v>
      </c>
      <c r="K209" s="5">
        <v>293000000000</v>
      </c>
      <c r="L209" s="5">
        <v>179000000000</v>
      </c>
      <c r="M209" s="5">
        <v>0</v>
      </c>
      <c r="N209" s="5">
        <v>31000000000</v>
      </c>
      <c r="O209" s="5">
        <v>36000000000</v>
      </c>
      <c r="P209" s="5">
        <v>45000000000</v>
      </c>
      <c r="Q209" s="5">
        <v>70000000000</v>
      </c>
      <c r="R209" s="5">
        <v>-39000000000</v>
      </c>
      <c r="S209" s="5">
        <v>23000000000</v>
      </c>
      <c r="T209" s="5">
        <v>52000000000</v>
      </c>
    </row>
    <row r="210" spans="2:20" ht="15.5" x14ac:dyDescent="0.35">
      <c r="C210" t="s">
        <v>247</v>
      </c>
      <c r="I210" s="5">
        <v>81000000000</v>
      </c>
      <c r="J210" s="5">
        <v>98000000000</v>
      </c>
      <c r="K210" s="5">
        <v>169000000000</v>
      </c>
      <c r="L210" s="5">
        <v>310000000000</v>
      </c>
      <c r="M210" s="5">
        <v>128000000000</v>
      </c>
      <c r="N210" s="5">
        <v>120000000000</v>
      </c>
      <c r="O210" s="5">
        <v>102000000000</v>
      </c>
      <c r="P210" s="5">
        <v>116000000000</v>
      </c>
      <c r="Q210" s="5">
        <v>93000000000</v>
      </c>
      <c r="R210" s="5">
        <v>126000000000</v>
      </c>
      <c r="S210" s="5">
        <v>66000000000</v>
      </c>
      <c r="T210" s="5">
        <v>43000000000</v>
      </c>
    </row>
    <row r="211" spans="2:20" ht="15.5" x14ac:dyDescent="0.35">
      <c r="C211" t="s">
        <v>248</v>
      </c>
      <c r="I211" s="5">
        <v>-14000000000</v>
      </c>
      <c r="J211" s="5">
        <v>-23000000000</v>
      </c>
      <c r="K211" s="5">
        <v>-96000000000</v>
      </c>
      <c r="L211" s="5">
        <v>-128000000000</v>
      </c>
      <c r="M211" s="5">
        <v>-57000000000</v>
      </c>
      <c r="N211" s="5">
        <v>18000000000</v>
      </c>
      <c r="O211" s="5">
        <v>18000000000</v>
      </c>
      <c r="P211" s="5">
        <v>10000000000</v>
      </c>
      <c r="Q211" s="5">
        <v>13000000000</v>
      </c>
      <c r="R211" s="5">
        <v>54000000000</v>
      </c>
      <c r="S211" s="5">
        <v>25000000000</v>
      </c>
      <c r="T211" s="5">
        <v>-8000000000</v>
      </c>
    </row>
    <row r="212" spans="2:20" ht="15.5" x14ac:dyDescent="0.35">
      <c r="C212" t="s">
        <v>249</v>
      </c>
      <c r="I212" s="5">
        <v>8000000000</v>
      </c>
      <c r="J212" s="5">
        <v>0</v>
      </c>
      <c r="K212" s="5">
        <v>-13000000000</v>
      </c>
      <c r="L212" s="5">
        <v>-14000000000</v>
      </c>
      <c r="M212" s="5">
        <v>3000000000</v>
      </c>
      <c r="N212" s="5">
        <v>-1000000000</v>
      </c>
      <c r="O212" s="5">
        <v>-4000000000</v>
      </c>
      <c r="P212" s="5">
        <v>0</v>
      </c>
      <c r="Q212" s="5">
        <v>-6000000000</v>
      </c>
      <c r="R212" s="5">
        <v>-1000000000</v>
      </c>
      <c r="S212" s="5">
        <v>-1000000000</v>
      </c>
      <c r="T212" s="5">
        <v>-1000000000</v>
      </c>
    </row>
    <row r="213" spans="2:20" ht="15.5" x14ac:dyDescent="0.35">
      <c r="C213" t="s">
        <v>14</v>
      </c>
      <c r="I213" s="5">
        <v>-6000000000</v>
      </c>
      <c r="J213" s="5">
        <v>-23000000000</v>
      </c>
      <c r="K213" s="5">
        <v>-109000000000</v>
      </c>
      <c r="L213" s="5">
        <v>-142000000000</v>
      </c>
      <c r="M213" s="5">
        <v>-54000000000</v>
      </c>
      <c r="N213" s="5">
        <v>17000000000</v>
      </c>
      <c r="O213" s="5">
        <v>14000000000</v>
      </c>
      <c r="P213" s="5">
        <v>10000000000</v>
      </c>
      <c r="Q213" s="5">
        <v>7000000000</v>
      </c>
      <c r="R213" s="5">
        <v>53000000000</v>
      </c>
      <c r="S213" s="5">
        <v>24000000000</v>
      </c>
      <c r="T213" s="5">
        <v>-9000000000</v>
      </c>
    </row>
    <row r="214" spans="2:20" ht="15.5" x14ac:dyDescent="0.35">
      <c r="C214" t="s">
        <v>16</v>
      </c>
      <c r="I214" s="6">
        <v>-1.1499999999999999</v>
      </c>
      <c r="J214" s="6">
        <v>-4.4400000000000004</v>
      </c>
      <c r="K214" s="6">
        <v>-20.67</v>
      </c>
      <c r="L214" s="6">
        <v>-27.04</v>
      </c>
      <c r="M214" s="6">
        <v>-10.29</v>
      </c>
      <c r="N214" s="6">
        <v>3.26</v>
      </c>
      <c r="O214" s="6">
        <v>2.68</v>
      </c>
      <c r="P214" s="6">
        <v>1.97</v>
      </c>
      <c r="Q214" s="6">
        <v>13.38</v>
      </c>
      <c r="R214" s="6">
        <v>99.97</v>
      </c>
      <c r="S214" s="6">
        <v>52.72</v>
      </c>
      <c r="T214" s="6">
        <v>-967.12</v>
      </c>
    </row>
    <row r="216" spans="2:20" ht="15.5" x14ac:dyDescent="0.35">
      <c r="B216" t="s">
        <v>250</v>
      </c>
      <c r="C216" t="s">
        <v>251</v>
      </c>
      <c r="D216" s="5">
        <v>3000000000</v>
      </c>
      <c r="E216" s="5">
        <v>-17000000000</v>
      </c>
      <c r="F216" s="5">
        <v>-5000000000</v>
      </c>
      <c r="G216" s="5">
        <v>-12000000000</v>
      </c>
      <c r="H216" s="5">
        <v>11000000000</v>
      </c>
      <c r="I216" s="5">
        <v>-36000000000</v>
      </c>
      <c r="J216" s="5">
        <v>-20000000000</v>
      </c>
      <c r="K216" s="5">
        <v>-47000000000</v>
      </c>
      <c r="L216" s="5">
        <v>-42000000000</v>
      </c>
      <c r="M216" s="5">
        <v>-20000000000</v>
      </c>
      <c r="N216" s="5">
        <v>-45000000000</v>
      </c>
      <c r="O216" s="5">
        <v>34000000000</v>
      </c>
      <c r="P216" s="5">
        <v>6000000000</v>
      </c>
      <c r="Q216" s="5">
        <v>31000000000</v>
      </c>
    </row>
    <row r="217" spans="2:20" ht="15.5" x14ac:dyDescent="0.35">
      <c r="C217" t="s">
        <v>252</v>
      </c>
      <c r="H217" s="5">
        <v>-31000000000</v>
      </c>
      <c r="I217" s="5">
        <v>-36000000000</v>
      </c>
      <c r="J217" s="5">
        <v>-20000000000</v>
      </c>
      <c r="K217" s="5">
        <v>-47000000000</v>
      </c>
      <c r="L217" s="5">
        <v>-42000000000</v>
      </c>
      <c r="M217" s="5">
        <v>-20000000000</v>
      </c>
      <c r="N217" s="5">
        <v>-45000000000</v>
      </c>
      <c r="O217" s="5">
        <v>34000000000</v>
      </c>
      <c r="P217" s="5">
        <v>6000000000</v>
      </c>
      <c r="Q217" s="5">
        <v>31000000000</v>
      </c>
    </row>
    <row r="218" spans="2:20" ht="15.5" x14ac:dyDescent="0.35">
      <c r="C218" t="s">
        <v>253</v>
      </c>
      <c r="P218" s="6">
        <v>1.35</v>
      </c>
      <c r="Q218" s="6">
        <v>1.2</v>
      </c>
    </row>
    <row r="219" spans="2:20" ht="15.5" x14ac:dyDescent="0.35">
      <c r="C219" t="s">
        <v>77</v>
      </c>
      <c r="P219" s="6">
        <v>1.2529999999999999</v>
      </c>
      <c r="Q219" s="6">
        <v>0.20039999999999999</v>
      </c>
    </row>
    <row r="220" spans="2:20" ht="15.5" x14ac:dyDescent="0.35">
      <c r="C220" t="s">
        <v>254</v>
      </c>
      <c r="P220" s="6">
        <v>5.4000000000000003E-3</v>
      </c>
      <c r="Q220" s="6">
        <v>5.1999999999999998E-3</v>
      </c>
    </row>
    <row r="221" spans="2:20" ht="15.5" x14ac:dyDescent="0.35">
      <c r="C221" t="s">
        <v>57</v>
      </c>
      <c r="D221" s="6">
        <v>0.54</v>
      </c>
      <c r="E221" s="6">
        <v>-3.33</v>
      </c>
      <c r="F221" s="6">
        <v>-0.88</v>
      </c>
      <c r="G221" s="6">
        <v>-2.23</v>
      </c>
      <c r="H221" s="6">
        <v>2.16</v>
      </c>
      <c r="I221" s="6">
        <v>-6.87</v>
      </c>
      <c r="J221" s="6">
        <v>-3.74</v>
      </c>
      <c r="K221" s="6">
        <v>-9.01</v>
      </c>
      <c r="L221" s="6">
        <v>-7.91</v>
      </c>
      <c r="M221" s="6">
        <v>-3.76</v>
      </c>
      <c r="N221" s="6">
        <v>-8.5500000000000007</v>
      </c>
      <c r="O221" s="6">
        <v>6.49</v>
      </c>
      <c r="P221" s="6">
        <v>1.08</v>
      </c>
      <c r="Q221" s="6">
        <v>5.99</v>
      </c>
    </row>
    <row r="222" spans="2:20" ht="15.5" x14ac:dyDescent="0.35">
      <c r="C222" t="s">
        <v>255</v>
      </c>
      <c r="H222" s="6">
        <v>-5.9</v>
      </c>
      <c r="I222" s="6">
        <v>-6.87</v>
      </c>
      <c r="J222" s="6">
        <v>-3.74</v>
      </c>
      <c r="K222" s="6">
        <v>-9.01</v>
      </c>
      <c r="L222" s="6">
        <v>-7.91</v>
      </c>
      <c r="M222" s="6">
        <v>-3.76</v>
      </c>
      <c r="N222" s="6">
        <v>-8.5500000000000007</v>
      </c>
      <c r="O222" s="6">
        <v>6.49</v>
      </c>
      <c r="P222" s="6">
        <v>1.08</v>
      </c>
      <c r="Q222" s="6">
        <v>5.99</v>
      </c>
    </row>
    <row r="223" spans="2:20" ht="15.5" x14ac:dyDescent="0.35">
      <c r="C223" t="s">
        <v>79</v>
      </c>
      <c r="P223" s="6">
        <v>1.35</v>
      </c>
      <c r="Q223" s="6">
        <v>1.2</v>
      </c>
    </row>
    <row r="224" spans="2:20" ht="15.5" x14ac:dyDescent="0.35">
      <c r="C224" t="s">
        <v>256</v>
      </c>
      <c r="P224" s="6">
        <v>1.2529999999999999</v>
      </c>
      <c r="Q224" s="6">
        <v>0.20039999999999999</v>
      </c>
    </row>
    <row r="225" spans="3:17" ht="15.5" x14ac:dyDescent="0.35">
      <c r="C225" t="s">
        <v>257</v>
      </c>
      <c r="P225" s="6">
        <v>5.4000000000000003E-3</v>
      </c>
      <c r="Q225" s="6">
        <v>5.1999999999999998E-3</v>
      </c>
    </row>
    <row r="226" spans="3:17" ht="15.5" x14ac:dyDescent="0.35">
      <c r="C226" t="s">
        <v>258</v>
      </c>
      <c r="D226" s="5">
        <v>37000000000</v>
      </c>
      <c r="E226" s="5">
        <v>19000000000</v>
      </c>
      <c r="F226" s="5">
        <v>16000000000</v>
      </c>
      <c r="G226" s="5">
        <v>17000000000</v>
      </c>
      <c r="H226" s="5">
        <v>149000000000</v>
      </c>
      <c r="I226" s="5">
        <v>70000000000</v>
      </c>
      <c r="J226" s="5">
        <v>98000000000</v>
      </c>
      <c r="K226" s="5">
        <v>86000000000</v>
      </c>
      <c r="L226" s="5">
        <v>69000000000</v>
      </c>
      <c r="M226" s="5">
        <v>70000000000</v>
      </c>
      <c r="N226" s="5">
        <v>73000000000</v>
      </c>
      <c r="O226" s="5">
        <v>150000000000</v>
      </c>
      <c r="P226" s="5">
        <v>30000000000</v>
      </c>
      <c r="Q226" s="5">
        <v>130000000000</v>
      </c>
    </row>
    <row r="227" spans="3:17" ht="15.5" x14ac:dyDescent="0.35">
      <c r="C227" t="s">
        <v>259</v>
      </c>
      <c r="H227" s="5">
        <v>89000000000</v>
      </c>
      <c r="I227" s="5">
        <v>70000000000</v>
      </c>
      <c r="J227" s="5">
        <v>98000000000</v>
      </c>
      <c r="K227" s="5">
        <v>86000000000</v>
      </c>
      <c r="L227" s="5">
        <v>69000000000</v>
      </c>
      <c r="M227" s="5">
        <v>70000000000</v>
      </c>
      <c r="N227" s="5">
        <v>73000000000</v>
      </c>
      <c r="O227" s="5">
        <v>150000000000</v>
      </c>
      <c r="P227" s="5">
        <v>30000000000</v>
      </c>
      <c r="Q227" s="5">
        <v>130000000000</v>
      </c>
    </row>
    <row r="228" spans="3:17" ht="15.5" x14ac:dyDescent="0.35">
      <c r="C228" t="s">
        <v>260</v>
      </c>
      <c r="P228" s="6">
        <v>1.35</v>
      </c>
      <c r="Q228" s="6">
        <v>1.2</v>
      </c>
    </row>
    <row r="229" spans="3:17" ht="15.5" x14ac:dyDescent="0.35">
      <c r="C229" t="s">
        <v>261</v>
      </c>
      <c r="P229" s="6">
        <v>1.2529999999999999</v>
      </c>
      <c r="Q229" s="6">
        <v>0.20039999999999999</v>
      </c>
    </row>
    <row r="230" spans="3:17" ht="15.5" x14ac:dyDescent="0.35">
      <c r="C230" t="s">
        <v>262</v>
      </c>
      <c r="P230" s="6">
        <v>5.4000000000000003E-3</v>
      </c>
      <c r="Q230" s="6">
        <v>5.1999999999999998E-3</v>
      </c>
    </row>
    <row r="231" spans="3:17" ht="15.5" x14ac:dyDescent="0.35">
      <c r="C231" t="s">
        <v>263</v>
      </c>
      <c r="I231" s="6">
        <v>11.13</v>
      </c>
    </row>
    <row r="232" spans="3:17" ht="15.5" x14ac:dyDescent="0.35">
      <c r="C232" t="s">
        <v>264</v>
      </c>
      <c r="I232" s="6">
        <v>-4.07</v>
      </c>
    </row>
    <row r="233" spans="3:17" ht="15.5" x14ac:dyDescent="0.35">
      <c r="C233" t="s">
        <v>265</v>
      </c>
      <c r="I233" s="6">
        <v>7.42</v>
      </c>
    </row>
    <row r="234" spans="3:17" ht="15.5" x14ac:dyDescent="0.35">
      <c r="C234" t="s">
        <v>266</v>
      </c>
      <c r="I234" s="6">
        <v>-0.24590000000000001</v>
      </c>
    </row>
    <row r="235" spans="3:17" ht="15.5" x14ac:dyDescent="0.35">
      <c r="C235" t="s">
        <v>267</v>
      </c>
      <c r="I235" s="6">
        <v>1.41</v>
      </c>
    </row>
    <row r="236" spans="3:17" ht="15.5" x14ac:dyDescent="0.35">
      <c r="C236" t="s">
        <v>268</v>
      </c>
      <c r="I236" s="6">
        <v>14.34</v>
      </c>
    </row>
    <row r="237" spans="3:17" ht="15.5" x14ac:dyDescent="0.35">
      <c r="C237" t="s">
        <v>269</v>
      </c>
      <c r="I237" s="6">
        <v>-7.67</v>
      </c>
    </row>
    <row r="238" spans="3:17" ht="15.5" x14ac:dyDescent="0.35">
      <c r="C238" t="s">
        <v>270</v>
      </c>
      <c r="I238" s="6">
        <v>-19.71</v>
      </c>
    </row>
    <row r="239" spans="3:17" ht="15.5" x14ac:dyDescent="0.35">
      <c r="C239" t="s">
        <v>271</v>
      </c>
      <c r="I239" s="6">
        <v>-8.7899999999999991</v>
      </c>
    </row>
    <row r="240" spans="3:17" ht="15.5" x14ac:dyDescent="0.35">
      <c r="C240" t="s">
        <v>272</v>
      </c>
      <c r="I240" s="6">
        <v>-19.73</v>
      </c>
    </row>
    <row r="241" spans="3:9" ht="15.5" x14ac:dyDescent="0.35">
      <c r="C241" t="s">
        <v>275</v>
      </c>
      <c r="I241" s="6">
        <v>-5.9</v>
      </c>
    </row>
    <row r="242" spans="3:9" ht="15.5" x14ac:dyDescent="0.35">
      <c r="C242" t="s">
        <v>276</v>
      </c>
      <c r="I242" s="6">
        <v>2.16</v>
      </c>
    </row>
    <row r="243" spans="3:9" ht="15.5" x14ac:dyDescent="0.35">
      <c r="C243" t="s">
        <v>277</v>
      </c>
      <c r="I243" s="6">
        <v>16.989999999999998</v>
      </c>
    </row>
    <row r="244" spans="3:9" ht="15.5" x14ac:dyDescent="0.35">
      <c r="C244" t="s">
        <v>278</v>
      </c>
      <c r="D244" s="6">
        <v>0.31</v>
      </c>
    </row>
    <row r="245" spans="3:9" ht="15.5" x14ac:dyDescent="0.35">
      <c r="C245" t="s">
        <v>279</v>
      </c>
      <c r="I245" s="6">
        <v>1.67</v>
      </c>
    </row>
    <row r="246" spans="3:9" ht="15.5" x14ac:dyDescent="0.35">
      <c r="C246" t="s">
        <v>280</v>
      </c>
      <c r="I246" s="6">
        <v>-1.22</v>
      </c>
    </row>
    <row r="247" spans="3:9" ht="15.5" x14ac:dyDescent="0.35">
      <c r="C247" t="s">
        <v>281</v>
      </c>
      <c r="D247" s="6">
        <v>2.66</v>
      </c>
    </row>
    <row r="248" spans="3:9" ht="15.5" x14ac:dyDescent="0.35">
      <c r="C248" t="s">
        <v>282</v>
      </c>
      <c r="D248" s="6">
        <v>2.66</v>
      </c>
    </row>
    <row r="249" spans="3:9" ht="15.5" x14ac:dyDescent="0.35">
      <c r="C249" t="s">
        <v>283</v>
      </c>
      <c r="D249" s="6">
        <v>42.01</v>
      </c>
    </row>
    <row r="250" spans="3:9" ht="15.5" x14ac:dyDescent="0.35">
      <c r="C250" t="s">
        <v>284</v>
      </c>
      <c r="D250" s="6">
        <v>41.89</v>
      </c>
    </row>
    <row r="251" spans="3:9" ht="15.5" x14ac:dyDescent="0.35">
      <c r="C251" t="s">
        <v>285</v>
      </c>
      <c r="D251" s="6">
        <v>50.86</v>
      </c>
    </row>
    <row r="252" spans="3:9" ht="15.5" x14ac:dyDescent="0.35">
      <c r="C252" t="s">
        <v>286</v>
      </c>
      <c r="D252" s="6">
        <v>1.1100000000000001</v>
      </c>
    </row>
    <row r="253" spans="3:9" ht="15.5" x14ac:dyDescent="0.35">
      <c r="C253" t="s">
        <v>287</v>
      </c>
      <c r="D253" s="6">
        <v>37.869999999999997</v>
      </c>
    </row>
    <row r="254" spans="3:9" ht="15.5" x14ac:dyDescent="0.35">
      <c r="C254" t="s">
        <v>288</v>
      </c>
      <c r="I254" s="6">
        <v>-165.43</v>
      </c>
    </row>
    <row r="255" spans="3:9" ht="15.5" x14ac:dyDescent="0.35">
      <c r="C255" t="s">
        <v>12</v>
      </c>
      <c r="D255" s="5">
        <v>-3000000000</v>
      </c>
    </row>
    <row r="256" spans="3:9" ht="15.5" x14ac:dyDescent="0.35">
      <c r="C256" t="s">
        <v>289</v>
      </c>
      <c r="I256" s="6">
        <v>7.0000000000000007E-2</v>
      </c>
    </row>
    <row r="257" spans="3:9" ht="15.5" x14ac:dyDescent="0.35">
      <c r="C257" t="s">
        <v>290</v>
      </c>
      <c r="I257" s="6">
        <v>-9.3100000000000002E-2</v>
      </c>
    </row>
    <row r="258" spans="3:9" ht="15.5" x14ac:dyDescent="0.35">
      <c r="C258" t="s">
        <v>291</v>
      </c>
      <c r="I258" s="6">
        <v>-3.5268000000000002</v>
      </c>
    </row>
    <row r="259" spans="3:9" ht="15.5" x14ac:dyDescent="0.35">
      <c r="C259" t="s">
        <v>292</v>
      </c>
      <c r="I259" s="6">
        <v>-0.14760000000000001</v>
      </c>
    </row>
    <row r="260" spans="3:9" ht="15.5" x14ac:dyDescent="0.35">
      <c r="C260" t="s">
        <v>293</v>
      </c>
      <c r="I260" s="6">
        <v>-0.15490000000000001</v>
      </c>
    </row>
    <row r="261" spans="3:9" ht="15.5" x14ac:dyDescent="0.35">
      <c r="C261" t="s">
        <v>294</v>
      </c>
      <c r="D261" s="6">
        <v>130.78</v>
      </c>
    </row>
    <row r="262" spans="3:9" ht="15.5" x14ac:dyDescent="0.35">
      <c r="C262" t="s">
        <v>295</v>
      </c>
      <c r="D262" s="6">
        <v>0.05</v>
      </c>
    </row>
    <row r="263" spans="3:9" ht="15.5" x14ac:dyDescent="0.35">
      <c r="C263" t="s">
        <v>296</v>
      </c>
      <c r="D263" s="6">
        <v>11.8</v>
      </c>
    </row>
    <row r="264" spans="3:9" ht="15.5" x14ac:dyDescent="0.35">
      <c r="C264" t="s">
        <v>297</v>
      </c>
      <c r="D264" s="6">
        <v>119.03</v>
      </c>
    </row>
    <row r="265" spans="3:9" ht="15.5" x14ac:dyDescent="0.35">
      <c r="C265" t="s">
        <v>298</v>
      </c>
      <c r="D265" s="6">
        <v>0.7</v>
      </c>
    </row>
    <row r="266" spans="3:9" ht="15.5" x14ac:dyDescent="0.35">
      <c r="C266" t="s">
        <v>299</v>
      </c>
      <c r="I266" s="6">
        <v>0.27</v>
      </c>
    </row>
    <row r="267" spans="3:9" ht="15.5" x14ac:dyDescent="0.35">
      <c r="C267" t="s">
        <v>300</v>
      </c>
      <c r="I267" s="6">
        <v>3965.03</v>
      </c>
    </row>
    <row r="268" spans="3:9" ht="15.5" x14ac:dyDescent="0.35">
      <c r="C268" t="s">
        <v>53</v>
      </c>
      <c r="I268" s="5">
        <v>126000000000</v>
      </c>
    </row>
    <row r="269" spans="3:9" ht="15.5" x14ac:dyDescent="0.35">
      <c r="C269" t="s">
        <v>301</v>
      </c>
      <c r="I269" s="5">
        <v>371000000000</v>
      </c>
    </row>
    <row r="270" spans="3:9" ht="15.5" x14ac:dyDescent="0.35">
      <c r="C270" t="s">
        <v>302</v>
      </c>
      <c r="I270" s="5">
        <v>5250000000</v>
      </c>
    </row>
    <row r="271" spans="3:9" ht="15.5" x14ac:dyDescent="0.35">
      <c r="C271" t="s">
        <v>303</v>
      </c>
      <c r="I271" s="6">
        <v>0.43270000000000003</v>
      </c>
    </row>
    <row r="272" spans="3:9" ht="15.5" x14ac:dyDescent="0.35">
      <c r="C272" t="s">
        <v>304</v>
      </c>
      <c r="D272" s="6">
        <v>0.47060000000000002</v>
      </c>
    </row>
    <row r="273" spans="3:9" ht="15.5" x14ac:dyDescent="0.35">
      <c r="C273" t="s">
        <v>305</v>
      </c>
      <c r="D273" s="6">
        <v>-0.11169999999999999</v>
      </c>
    </row>
    <row r="274" spans="3:9" ht="15.5" x14ac:dyDescent="0.35">
      <c r="C274" t="s">
        <v>306</v>
      </c>
      <c r="D274" s="6">
        <v>7.5800000000000006E-2</v>
      </c>
    </row>
    <row r="275" spans="3:9" ht="15.5" x14ac:dyDescent="0.35">
      <c r="C275" t="s">
        <v>307</v>
      </c>
      <c r="D275" s="6">
        <v>1.0275000000000001</v>
      </c>
    </row>
    <row r="276" spans="3:9" ht="15.5" x14ac:dyDescent="0.35">
      <c r="C276" t="s">
        <v>308</v>
      </c>
      <c r="D276" s="6">
        <v>1.0866</v>
      </c>
    </row>
    <row r="277" spans="3:9" ht="15.5" x14ac:dyDescent="0.35">
      <c r="C277" t="s">
        <v>309</v>
      </c>
      <c r="D277" s="6">
        <v>2.2473000000000001</v>
      </c>
    </row>
    <row r="278" spans="3:9" ht="15.5" x14ac:dyDescent="0.35">
      <c r="C278" t="s">
        <v>310</v>
      </c>
      <c r="I278" s="6">
        <v>0.51</v>
      </c>
    </row>
    <row r="279" spans="3:9" ht="15.5" x14ac:dyDescent="0.35">
      <c r="C279" t="s">
        <v>314</v>
      </c>
      <c r="I279" t="s">
        <v>2472</v>
      </c>
    </row>
    <row r="280" spans="3:9" ht="15.5" x14ac:dyDescent="0.35">
      <c r="C280" t="s">
        <v>316</v>
      </c>
      <c r="I280" s="5">
        <v>3</v>
      </c>
    </row>
    <row r="281" spans="3:9" ht="15.5" x14ac:dyDescent="0.35">
      <c r="C281" t="s">
        <v>317</v>
      </c>
      <c r="I281" s="6">
        <v>0.11</v>
      </c>
    </row>
    <row r="282" spans="3:9" ht="15.5" x14ac:dyDescent="0.35">
      <c r="C282" t="s">
        <v>318</v>
      </c>
      <c r="I282" s="6">
        <v>0.13</v>
      </c>
    </row>
    <row r="283" spans="3:9" ht="15.5" x14ac:dyDescent="0.35">
      <c r="C283" t="s">
        <v>320</v>
      </c>
      <c r="I283" s="6">
        <v>0.14000000000000001</v>
      </c>
    </row>
    <row r="284" spans="3:9" ht="15.5" x14ac:dyDescent="0.35">
      <c r="C284" t="s">
        <v>321</v>
      </c>
      <c r="I284" s="6">
        <v>0.49</v>
      </c>
    </row>
    <row r="285" spans="3:9" ht="15.5" x14ac:dyDescent="0.35">
      <c r="C285" t="s">
        <v>322</v>
      </c>
      <c r="I285" s="6">
        <v>0.04</v>
      </c>
    </row>
    <row r="286" spans="3:9" ht="15.5" x14ac:dyDescent="0.35">
      <c r="C286" t="s">
        <v>323</v>
      </c>
      <c r="I286" s="6">
        <v>0.27</v>
      </c>
    </row>
    <row r="287" spans="3:9" ht="15.5" x14ac:dyDescent="0.35">
      <c r="C287" t="s">
        <v>324</v>
      </c>
      <c r="I287" s="5">
        <v>89000000000</v>
      </c>
    </row>
    <row r="288" spans="3:9" ht="15.5" x14ac:dyDescent="0.35">
      <c r="C288" t="s">
        <v>325</v>
      </c>
      <c r="I288" s="5">
        <v>43000000000</v>
      </c>
    </row>
    <row r="289" spans="3:9" ht="15.5" x14ac:dyDescent="0.35">
      <c r="C289" t="s">
        <v>326</v>
      </c>
      <c r="I289" s="5">
        <v>-19000000000</v>
      </c>
    </row>
    <row r="290" spans="3:9" ht="15.5" x14ac:dyDescent="0.35">
      <c r="C290" t="s">
        <v>327</v>
      </c>
      <c r="I290" s="5">
        <v>-31000000000</v>
      </c>
    </row>
    <row r="291" spans="3:9" ht="15.5" x14ac:dyDescent="0.35">
      <c r="C291" t="s">
        <v>328</v>
      </c>
      <c r="D291" s="5">
        <v>2000000000</v>
      </c>
    </row>
    <row r="292" spans="3:9" ht="15.5" x14ac:dyDescent="0.35">
      <c r="C292" t="s">
        <v>329</v>
      </c>
      <c r="D292" s="5">
        <v>333000000000</v>
      </c>
    </row>
    <row r="293" spans="3:9" ht="15.5" x14ac:dyDescent="0.35">
      <c r="C293" t="s">
        <v>330</v>
      </c>
      <c r="D293" s="5">
        <v>447000000000</v>
      </c>
    </row>
    <row r="294" spans="3:9" ht="15.5" x14ac:dyDescent="0.35">
      <c r="C294" t="s">
        <v>235</v>
      </c>
      <c r="D294" s="5">
        <v>84000000000</v>
      </c>
    </row>
    <row r="295" spans="3:9" ht="15.5" x14ac:dyDescent="0.35">
      <c r="C295" t="s">
        <v>234</v>
      </c>
      <c r="I295" s="5">
        <v>9000000000</v>
      </c>
    </row>
    <row r="296" spans="3:9" ht="15.5" x14ac:dyDescent="0.35">
      <c r="C296" t="s">
        <v>233</v>
      </c>
      <c r="D296" s="5">
        <v>368000000000</v>
      </c>
    </row>
    <row r="297" spans="3:9" ht="15.5" x14ac:dyDescent="0.35">
      <c r="C297" t="s">
        <v>232</v>
      </c>
      <c r="D297" s="5">
        <v>1000000000</v>
      </c>
    </row>
    <row r="298" spans="3:9" ht="15.5" x14ac:dyDescent="0.35">
      <c r="C298" t="s">
        <v>23</v>
      </c>
      <c r="D298" s="5">
        <v>369000000000</v>
      </c>
    </row>
    <row r="299" spans="3:9" ht="15.5" x14ac:dyDescent="0.35">
      <c r="C299" t="s">
        <v>20</v>
      </c>
      <c r="D299" s="5">
        <v>368000000000</v>
      </c>
    </row>
    <row r="300" spans="3:9" ht="15.5" x14ac:dyDescent="0.35">
      <c r="C300" t="s">
        <v>331</v>
      </c>
      <c r="I300" s="5">
        <v>-114000000000</v>
      </c>
    </row>
    <row r="301" spans="3:9" ht="15.5" x14ac:dyDescent="0.35">
      <c r="C301" t="s">
        <v>332</v>
      </c>
      <c r="I301" s="5">
        <v>-16000000000</v>
      </c>
    </row>
    <row r="302" spans="3:9" ht="15.5" x14ac:dyDescent="0.35">
      <c r="C302" t="s">
        <v>333</v>
      </c>
      <c r="I302" s="5">
        <v>8000000000</v>
      </c>
    </row>
    <row r="303" spans="3:9" ht="15.5" x14ac:dyDescent="0.35">
      <c r="C303" t="s">
        <v>334</v>
      </c>
      <c r="I303" s="5">
        <v>4000000000</v>
      </c>
    </row>
    <row r="304" spans="3:9" ht="15.5" x14ac:dyDescent="0.35">
      <c r="C304" t="s">
        <v>335</v>
      </c>
      <c r="I304" s="5">
        <v>10000000000</v>
      </c>
    </row>
    <row r="305" spans="3:9" ht="15.5" x14ac:dyDescent="0.35">
      <c r="C305" t="s">
        <v>336</v>
      </c>
      <c r="I305" s="5">
        <v>-6000000000</v>
      </c>
    </row>
  </sheetData>
  <pageMargins left="0.7" right="0.7" top="0.75" bottom="0.75" header="0.3" footer="0.3"/>
  <ignoredErrors>
    <ignoredError sqref="A1:T306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S2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2473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2474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S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vm="89">
        <f t="shared" ca="1" si="0"/>
        <v>50</v>
      </c>
      <c r="N2" s="2" vm="89">
        <f t="shared" ca="1" si="0"/>
        <v>50</v>
      </c>
      <c r="O2" s="2" t="str">
        <f t="shared" ca="1" si="0"/>
        <v>Libur</v>
      </c>
      <c r="P2" s="2" t="str">
        <f t="shared" ca="1" si="0"/>
        <v>Libur</v>
      </c>
      <c r="Q2" s="2" vm="79">
        <f t="shared" ca="1" si="0"/>
        <v>262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0</v>
      </c>
      <c r="H4" s="2">
        <f>IFERROR(SUM(D4:G4)*(4/MAX(1,COUNT(D4:G4))),"")</f>
        <v>0</v>
      </c>
      <c r="I4" s="2">
        <f t="shared" ref="I4:S4" si="1">IFERROR(INDEX(I51:I500,MATCH($C$4,$C$51:$C$500,0)),"")</f>
        <v>3688737835</v>
      </c>
      <c r="J4" s="2">
        <f t="shared" si="1"/>
        <v>237875930</v>
      </c>
      <c r="K4" s="2">
        <f t="shared" si="1"/>
        <v>1595288685747</v>
      </c>
      <c r="L4" s="2">
        <f t="shared" si="1"/>
        <v>2044320576210</v>
      </c>
      <c r="M4" s="2">
        <f t="shared" si="1"/>
        <v>2016805522469</v>
      </c>
      <c r="N4" s="2">
        <f t="shared" si="1"/>
        <v>3452545403628</v>
      </c>
      <c r="O4" s="2">
        <f t="shared" si="1"/>
        <v>4294709675286</v>
      </c>
      <c r="P4" s="2">
        <f t="shared" si="1"/>
        <v>4748403735514</v>
      </c>
      <c r="Q4" s="2">
        <f t="shared" si="1"/>
        <v>6334113649170</v>
      </c>
      <c r="R4" s="2">
        <f t="shared" si="1"/>
        <v>270902801566</v>
      </c>
      <c r="S4" s="2">
        <f t="shared" si="1"/>
        <v>608200070259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-1754241205</v>
      </c>
      <c r="H5" s="2">
        <f>IFERROR(SUM(D5:G5)*(4/MAX(1,COUNT(D5:G5))),"")</f>
        <v>-7016964820</v>
      </c>
      <c r="I5" s="2">
        <f t="shared" ref="I5:S5" si="2">IFERROR(INDEX(I51:I500,MATCH($C$5,$C$51:$C$500,0)),"")</f>
        <v>-1522033712</v>
      </c>
      <c r="J5" s="2">
        <f t="shared" si="2"/>
        <v>-9152801898</v>
      </c>
      <c r="K5" s="2">
        <f t="shared" si="2"/>
        <v>10882666785</v>
      </c>
      <c r="L5" s="2">
        <f t="shared" si="2"/>
        <v>-34037418172</v>
      </c>
      <c r="M5" s="2">
        <f t="shared" si="2"/>
        <v>-19177310991</v>
      </c>
      <c r="N5" s="2">
        <f t="shared" si="2"/>
        <v>-53942218251</v>
      </c>
      <c r="O5" s="2">
        <f t="shared" si="2"/>
        <v>-118782782944</v>
      </c>
      <c r="P5" s="2">
        <f t="shared" si="2"/>
        <v>-13330358279</v>
      </c>
      <c r="Q5" s="2">
        <f t="shared" si="2"/>
        <v>77426719204</v>
      </c>
      <c r="R5" s="2">
        <f t="shared" si="2"/>
        <v>2282454639</v>
      </c>
      <c r="S5" s="2">
        <f t="shared" si="2"/>
        <v>4585338037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-9022464933</v>
      </c>
      <c r="H6" s="2">
        <f>IFERROR(INDEX(D6:G6,COUNT(D6:G6)),"")</f>
        <v>-9022464933</v>
      </c>
      <c r="I6" s="2">
        <f t="shared" ref="I6:S6" si="3">IFERROR(INDEX(I51:I500,MATCH($C$6,$C$51:$C$500,0)),"")</f>
        <v>-7348223729</v>
      </c>
      <c r="J6" s="2">
        <f t="shared" si="3"/>
        <v>-7472503607</v>
      </c>
      <c r="K6" s="2">
        <f t="shared" si="3"/>
        <v>3455631276</v>
      </c>
      <c r="L6" s="2">
        <f t="shared" si="3"/>
        <v>-34208391156</v>
      </c>
      <c r="M6" s="2">
        <f t="shared" si="3"/>
        <v>21552972187</v>
      </c>
      <c r="N6" s="2">
        <f t="shared" si="3"/>
        <v>42923837677</v>
      </c>
      <c r="O6" s="2">
        <f t="shared" si="3"/>
        <v>112481683459</v>
      </c>
      <c r="P6" s="2">
        <f t="shared" si="3"/>
        <v>275262375336</v>
      </c>
      <c r="Q6" s="2">
        <f t="shared" si="3"/>
        <v>281585601741</v>
      </c>
      <c r="R6" s="2">
        <f t="shared" si="3"/>
        <v>133353974482</v>
      </c>
      <c r="S6" s="2">
        <f t="shared" si="3"/>
        <v>125539773226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5.5</v>
      </c>
      <c r="H7" s="3">
        <f>IFERROR(INDEX(D7:G7,COUNT(D7:G7)),"")</f>
        <v>5.5</v>
      </c>
      <c r="I7" s="3">
        <f t="shared" ref="I7:S7" si="4">IFERROR(INDEX(I51:I500,MATCH($C$7,$C$51:$C$500,0))/1000000000,"")</f>
        <v>5.5</v>
      </c>
      <c r="J7" s="3">
        <f t="shared" si="4"/>
        <v>5.5</v>
      </c>
      <c r="K7" s="3">
        <f t="shared" si="4"/>
        <v>5.5</v>
      </c>
      <c r="L7" s="3">
        <f t="shared" si="4"/>
        <v>5.5</v>
      </c>
      <c r="M7" s="3">
        <f t="shared" si="4"/>
        <v>5.5</v>
      </c>
      <c r="N7" s="3">
        <f t="shared" si="4"/>
        <v>5</v>
      </c>
      <c r="O7" s="3">
        <f t="shared" si="4"/>
        <v>5</v>
      </c>
      <c r="P7" s="3">
        <f t="shared" si="4"/>
        <v>5</v>
      </c>
      <c r="Q7" s="3">
        <f t="shared" si="4"/>
        <v>5</v>
      </c>
      <c r="R7" s="3">
        <f t="shared" si="4"/>
        <v>1</v>
      </c>
      <c r="S7" s="3">
        <f t="shared" si="4"/>
        <v>1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S8" si="5">IFERROR(INDEX(I51:I500,MATCH($C$8,$C$51:$C$500,0)),"")</f>
        <v>0</v>
      </c>
      <c r="J8" s="2">
        <f t="shared" si="5"/>
        <v>-2000000000</v>
      </c>
      <c r="K8" s="2">
        <f t="shared" si="5"/>
        <v>25000000000</v>
      </c>
      <c r="L8" s="2">
        <f t="shared" si="5"/>
        <v>5000000000</v>
      </c>
      <c r="M8" s="2">
        <f t="shared" si="5"/>
        <v>23000000000</v>
      </c>
      <c r="N8" s="2">
        <f t="shared" si="5"/>
        <v>-8000000000</v>
      </c>
      <c r="O8" s="2">
        <f t="shared" si="5"/>
        <v>-47000000000</v>
      </c>
      <c r="P8" s="2">
        <f t="shared" si="5"/>
        <v>-109000000000</v>
      </c>
      <c r="Q8" s="2">
        <f t="shared" si="5"/>
        <v>-80000000000</v>
      </c>
      <c r="R8" s="2">
        <f t="shared" si="5"/>
        <v>39000000000</v>
      </c>
      <c r="S8" s="2">
        <f t="shared" si="5"/>
        <v>-1000000000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0</v>
      </c>
      <c r="H9" s="3">
        <f>IFERROR(INDEX(D9:G9,COUNT(D9:G9)),"")</f>
        <v>0</v>
      </c>
      <c r="I9" s="3">
        <f t="shared" ref="I9:S9" si="6">IFERROR(INDEX(I51:I500,MATCH($C$9,$C$51:$C$500,0)),"")</f>
        <v>-0.02</v>
      </c>
      <c r="J9" s="3">
        <f t="shared" si="6"/>
        <v>-0.3</v>
      </c>
      <c r="K9" s="3">
        <f t="shared" si="6"/>
        <v>4.6100000000000003</v>
      </c>
      <c r="L9" s="3">
        <f t="shared" si="6"/>
        <v>0.97</v>
      </c>
      <c r="M9" s="3">
        <f t="shared" si="6"/>
        <v>4.21</v>
      </c>
      <c r="N9" s="3">
        <f t="shared" si="6"/>
        <v>-1.56</v>
      </c>
      <c r="O9" s="3">
        <f t="shared" si="6"/>
        <v>-9.32</v>
      </c>
      <c r="P9" s="3">
        <f t="shared" si="6"/>
        <v>-21.71</v>
      </c>
      <c r="Q9" s="3">
        <f t="shared" si="6"/>
        <v>-16.09</v>
      </c>
      <c r="R9" s="3">
        <f t="shared" si="6"/>
        <v>38.94</v>
      </c>
      <c r="S9" s="3">
        <f t="shared" si="6"/>
        <v>-1.1299999999999999</v>
      </c>
    </row>
    <row r="10" spans="1:19" ht="15.5" x14ac:dyDescent="0.35">
      <c r="C10" t="s">
        <v>17</v>
      </c>
      <c r="D10" s="3" t="str">
        <f>IFERROR(IF(D9=0,"",D2/D9),"")</f>
        <v/>
      </c>
      <c r="I10" s="3" t="str">
        <f t="shared" ref="I10:S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>
        <f t="shared" ca="1" si="7"/>
        <v>11.876484560570072</v>
      </c>
      <c r="N10" s="3">
        <f t="shared" ca="1" si="7"/>
        <v>-32.051282051282051</v>
      </c>
      <c r="O10" s="3" t="str">
        <f t="shared" ca="1" si="7"/>
        <v/>
      </c>
      <c r="P10" s="3" t="str">
        <f t="shared" ca="1" si="7"/>
        <v/>
      </c>
      <c r="Q10" s="3">
        <f t="shared" ca="1" si="7"/>
        <v>-16.283405842137974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1157503</v>
      </c>
      <c r="H11" s="2">
        <f>IFERROR(INDEX(D11:G11,COUNT(D11:G11)),"")</f>
        <v>1157503</v>
      </c>
      <c r="I11" s="2">
        <f t="shared" ref="I11:S11" si="8">IFERROR(INDEX(I51:I500,MATCH($C$11,$C$51:$C$500,0)),"")</f>
        <v>4349732</v>
      </c>
      <c r="J11" s="2">
        <f t="shared" si="8"/>
        <v>114667134</v>
      </c>
      <c r="K11" s="2">
        <f t="shared" si="8"/>
        <v>1783061634</v>
      </c>
      <c r="L11" s="2">
        <f t="shared" si="8"/>
        <v>8423173943</v>
      </c>
      <c r="M11" s="2">
        <f t="shared" si="8"/>
        <v>23361614495</v>
      </c>
      <c r="N11" s="2">
        <f t="shared" si="8"/>
        <v>15958094819</v>
      </c>
      <c r="O11" s="2">
        <f t="shared" si="8"/>
        <v>29968019555</v>
      </c>
      <c r="P11" s="2">
        <f t="shared" si="8"/>
        <v>43601627785</v>
      </c>
      <c r="Q11" s="2">
        <f t="shared" si="8"/>
        <v>61983796590</v>
      </c>
      <c r="R11" s="2">
        <f t="shared" si="8"/>
        <v>11489010688</v>
      </c>
      <c r="S11" s="2">
        <f t="shared" si="8"/>
        <v>2806382053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S12" si="9">IFERROR(INDEX(I51:I500,MATCH($C$12,$C$51:$C$500,0)),"")</f>
        <v>0</v>
      </c>
      <c r="J12" s="2">
        <f t="shared" si="9"/>
        <v>0</v>
      </c>
      <c r="K12" s="2">
        <f t="shared" si="9"/>
        <v>-2000000000</v>
      </c>
      <c r="L12" s="2">
        <f t="shared" si="9"/>
        <v>305000000000</v>
      </c>
      <c r="M12" s="2">
        <f t="shared" si="9"/>
        <v>316000000000</v>
      </c>
      <c r="N12" s="2">
        <f t="shared" si="9"/>
        <v>347000000000</v>
      </c>
      <c r="O12" s="2">
        <f t="shared" si="9"/>
        <v>535000000000</v>
      </c>
      <c r="P12" s="2">
        <f t="shared" si="9"/>
        <v>489000000000</v>
      </c>
      <c r="Q12" s="2">
        <f t="shared" si="9"/>
        <v>567000000000</v>
      </c>
      <c r="R12" s="2">
        <f t="shared" si="9"/>
        <v>-11000000000</v>
      </c>
      <c r="S12" s="2">
        <f t="shared" si="9"/>
        <v>5000000000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S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313000000000</v>
      </c>
      <c r="M13" s="2">
        <f t="shared" si="10"/>
        <v>340000000000</v>
      </c>
      <c r="N13" s="2">
        <f t="shared" si="10"/>
        <v>363000000000</v>
      </c>
      <c r="O13" s="2">
        <f t="shared" si="10"/>
        <v>565000000000</v>
      </c>
      <c r="P13" s="2">
        <f t="shared" si="10"/>
        <v>533000000000</v>
      </c>
      <c r="Q13" s="2">
        <f t="shared" si="10"/>
        <v>629000000000</v>
      </c>
      <c r="R13" s="2">
        <f t="shared" si="10"/>
        <v>0</v>
      </c>
      <c r="S13" s="2">
        <f t="shared" si="10"/>
        <v>8000000000</v>
      </c>
    </row>
    <row r="14" spans="1:19" ht="15.5" x14ac:dyDescent="0.35">
      <c r="C14" t="s">
        <v>26</v>
      </c>
      <c r="D14" s="2">
        <f>IFERROR(INDEX(D51:D500,MATCH($C$14,$C$51:$C$500,0)),"")</f>
        <v>-692230</v>
      </c>
      <c r="H14" s="2">
        <f>IFERROR(SUM(D14:G14)*(4/MAX(1,COUNT(D14:G14))),"")</f>
        <v>-2768920</v>
      </c>
      <c r="I14" s="2">
        <f t="shared" ref="I14:S14" si="11">IFERROR(INDEX(I51:I500,MATCH($C$14,$C$51:$C$500,0)),"")</f>
        <v>0</v>
      </c>
      <c r="J14" s="2">
        <f t="shared" si="11"/>
        <v>0</v>
      </c>
      <c r="K14" s="2">
        <f t="shared" si="11"/>
        <v>-35908196599</v>
      </c>
      <c r="L14" s="2">
        <f t="shared" si="11"/>
        <v>-39362571187</v>
      </c>
      <c r="M14" s="2">
        <f t="shared" si="11"/>
        <v>-42090613454</v>
      </c>
      <c r="N14" s="2">
        <f t="shared" si="11"/>
        <v>-57130037670</v>
      </c>
      <c r="O14" s="2">
        <f t="shared" si="11"/>
        <v>-68087606644</v>
      </c>
      <c r="P14" s="2">
        <f t="shared" si="11"/>
        <v>-69888568361</v>
      </c>
      <c r="Q14" s="2">
        <f t="shared" si="11"/>
        <v>-55426252929</v>
      </c>
      <c r="R14" s="2">
        <f t="shared" si="11"/>
        <v>-48283690</v>
      </c>
      <c r="S14" s="2">
        <f t="shared" si="11"/>
        <v>-3180089102</v>
      </c>
    </row>
    <row r="15" spans="1:19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S15" si="12">IFERROR(INDEX(I51:I500,MATCH($C$15,$C$51:$C$500,0)),"")</f>
        <v>27146027</v>
      </c>
      <c r="J15" s="2">
        <f t="shared" si="12"/>
        <v>45112713</v>
      </c>
      <c r="K15" s="2">
        <f t="shared" si="12"/>
        <v>-2591124916</v>
      </c>
      <c r="L15" s="2">
        <f t="shared" si="12"/>
        <v>-3352035329</v>
      </c>
      <c r="M15" s="2">
        <f t="shared" si="12"/>
        <v>-4313634377</v>
      </c>
      <c r="N15" s="2">
        <f t="shared" si="12"/>
        <v>-7945314499</v>
      </c>
      <c r="O15" s="2">
        <f t="shared" si="12"/>
        <v>-6860038809</v>
      </c>
      <c r="P15" s="2">
        <f t="shared" si="12"/>
        <v>-11249456492</v>
      </c>
      <c r="Q15" s="2">
        <f t="shared" si="12"/>
        <v>-13536167764</v>
      </c>
      <c r="R15" s="2">
        <f t="shared" si="12"/>
        <v>-1116275033</v>
      </c>
      <c r="S15" s="2">
        <f t="shared" si="12"/>
        <v>-1547160220</v>
      </c>
    </row>
    <row r="16" spans="1:19" ht="15.5" x14ac:dyDescent="0.35">
      <c r="C16" t="s">
        <v>28</v>
      </c>
      <c r="D16" s="2">
        <f>IFERROR(INDEX(D51:D500,MATCH($C$16,$C$51:$C$500,0)),"")</f>
        <v>-1754241205</v>
      </c>
      <c r="H16" s="2">
        <f>IFERROR(SUM(D16:G16)*(4/MAX(1,COUNT(D16:G16))),"")</f>
        <v>-7016964820</v>
      </c>
      <c r="I16" s="2">
        <f t="shared" ref="I16:S16" si="13">IFERROR(INDEX(I51:I500,MATCH($C$16,$C$51:$C$500,0)),"")</f>
        <v>-1571967306</v>
      </c>
      <c r="J16" s="2">
        <f t="shared" si="13"/>
        <v>-11013780491</v>
      </c>
      <c r="K16" s="2">
        <f t="shared" si="13"/>
        <v>27878552407</v>
      </c>
      <c r="L16" s="2">
        <f t="shared" si="13"/>
        <v>-40887048805</v>
      </c>
      <c r="M16" s="2">
        <f t="shared" si="13"/>
        <v>-30362384209</v>
      </c>
      <c r="N16" s="2">
        <f t="shared" si="13"/>
        <v>-55495245361</v>
      </c>
      <c r="O16" s="2">
        <f t="shared" si="13"/>
        <v>-114292275998</v>
      </c>
      <c r="P16" s="2">
        <f t="shared" si="13"/>
        <v>9823131713</v>
      </c>
      <c r="Q16" s="2">
        <f t="shared" si="13"/>
        <v>51456169951</v>
      </c>
      <c r="R16" s="2">
        <f t="shared" si="13"/>
        <v>3413803149</v>
      </c>
      <c r="S16" s="2">
        <f t="shared" si="13"/>
        <v>6056961971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S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>
        <f t="shared" ca="1" si="14"/>
        <v>275000000000</v>
      </c>
      <c r="N20" s="2">
        <f t="shared" ca="1" si="14"/>
        <v>250000000000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1310000000000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5500000000</v>
      </c>
      <c r="H21" s="2">
        <f>IFERROR(INDEX(D21:G21,COUNT(D21:G21)),"")</f>
        <v>5500000000</v>
      </c>
      <c r="I21" s="2">
        <f t="shared" ref="I21:S21" si="15">IFERROR(INDEX(I51:I500,MATCH($C$7,$C$51:$C$500,0)),"")</f>
        <v>5500000000</v>
      </c>
      <c r="J21" s="2">
        <f t="shared" si="15"/>
        <v>5500000000</v>
      </c>
      <c r="K21" s="2">
        <f t="shared" si="15"/>
        <v>5500000000</v>
      </c>
      <c r="L21" s="2">
        <f t="shared" si="15"/>
        <v>5500000000</v>
      </c>
      <c r="M21" s="2">
        <f t="shared" si="15"/>
        <v>5500000000</v>
      </c>
      <c r="N21" s="2">
        <f t="shared" si="15"/>
        <v>5000000000</v>
      </c>
      <c r="O21" s="2">
        <f t="shared" si="15"/>
        <v>5000000000</v>
      </c>
      <c r="P21" s="2">
        <f t="shared" si="15"/>
        <v>5000000000</v>
      </c>
      <c r="Q21" s="2">
        <f t="shared" si="15"/>
        <v>5000000000</v>
      </c>
      <c r="R21" s="2">
        <f t="shared" si="15"/>
        <v>1000000000</v>
      </c>
      <c r="S21" s="2">
        <f t="shared" si="15"/>
        <v>1000000000</v>
      </c>
    </row>
    <row r="23" spans="1:19" ht="15.5" x14ac:dyDescent="0.35">
      <c r="B23" t="s">
        <v>54</v>
      </c>
      <c r="C23" t="s">
        <v>55</v>
      </c>
      <c r="D23" s="3">
        <f>IFERROR(D5/D6*100,"")</f>
        <v>19.443037108227461</v>
      </c>
      <c r="H23" s="3">
        <f t="shared" ref="H23:S23" si="16">IFERROR(H5/H6*100,"")</f>
        <v>77.772148432909844</v>
      </c>
      <c r="I23" s="3">
        <f t="shared" si="16"/>
        <v>20.712947347986223</v>
      </c>
      <c r="J23" s="3">
        <f t="shared" si="16"/>
        <v>122.48641659304053</v>
      </c>
      <c r="K23" s="3">
        <f t="shared" si="16"/>
        <v>314.92557844878121</v>
      </c>
      <c r="L23" s="3">
        <f t="shared" si="16"/>
        <v>99.500201622402201</v>
      </c>
      <c r="M23" s="3">
        <f t="shared" si="16"/>
        <v>-88.977570353693878</v>
      </c>
      <c r="N23" s="3">
        <f t="shared" si="16"/>
        <v>-125.66960730984222</v>
      </c>
      <c r="O23" s="3">
        <f t="shared" si="16"/>
        <v>-105.6018893843252</v>
      </c>
      <c r="P23" s="3">
        <f t="shared" si="16"/>
        <v>-4.8427825498229646</v>
      </c>
      <c r="Q23" s="3">
        <f t="shared" si="16"/>
        <v>27.496689718963836</v>
      </c>
      <c r="R23" s="3">
        <f t="shared" si="16"/>
        <v>1.7115760125380317</v>
      </c>
      <c r="S23" s="3">
        <f t="shared" si="16"/>
        <v>3.6524982634350902</v>
      </c>
    </row>
    <row r="24" spans="1:19" ht="15.5" x14ac:dyDescent="0.35">
      <c r="C24" t="s">
        <v>56</v>
      </c>
      <c r="D24" s="4">
        <f>IFERROR(_xlfn.RRI(5,I23,D23),"")</f>
        <v>-1.2574267631149993E-2</v>
      </c>
      <c r="H24" s="4" t="str">
        <f t="shared" ref="H24:S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0.29332808813021716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-0.32</v>
      </c>
      <c r="H25" s="3">
        <f>IFERROR(INDEX(D25:G25,COUNT(D25:G25)),"")</f>
        <v>-0.32</v>
      </c>
      <c r="I25" s="3">
        <f t="shared" ref="I25:S25" si="18">IFERROR(INDEX(I51:I500,MATCH($C$25,$C$51:$C$500,0)),"")</f>
        <v>-0.28000000000000003</v>
      </c>
      <c r="J25" s="3">
        <f t="shared" si="18"/>
        <v>-1.67</v>
      </c>
      <c r="K25" s="3">
        <f t="shared" si="18"/>
        <v>2.38</v>
      </c>
      <c r="L25" s="3">
        <f t="shared" si="18"/>
        <v>-5.0999999999999996</v>
      </c>
      <c r="M25" s="3">
        <f t="shared" si="18"/>
        <v>-4.6900000000000004</v>
      </c>
      <c r="N25" s="3">
        <f t="shared" si="18"/>
        <v>-10.19</v>
      </c>
      <c r="O25" s="3">
        <f t="shared" si="18"/>
        <v>-15.5</v>
      </c>
      <c r="P25" s="3">
        <f t="shared" si="18"/>
        <v>-1.45</v>
      </c>
      <c r="Q25" s="3">
        <f t="shared" si="18"/>
        <v>5</v>
      </c>
      <c r="R25" s="3">
        <f t="shared" si="18"/>
        <v>2.2799999999999998</v>
      </c>
      <c r="S25" s="3">
        <f t="shared" si="18"/>
        <v>4.51</v>
      </c>
    </row>
    <row r="26" spans="1:19" ht="15.5" x14ac:dyDescent="0.35">
      <c r="C26" t="s">
        <v>59</v>
      </c>
      <c r="D26" s="4">
        <f>IFERROR(_xlfn.RRI(5,I25,D25),"")</f>
        <v>2.7066087089351765E-2</v>
      </c>
      <c r="H26" s="4">
        <f t="shared" ref="H26:S26" si="19">IFERROR(_xlfn.RRI(5,M25,H25),"")</f>
        <v>-0.41548531428767088</v>
      </c>
      <c r="I26" s="4">
        <f t="shared" si="19"/>
        <v>-0.51269959820969246</v>
      </c>
      <c r="J26" s="4">
        <f t="shared" si="19"/>
        <v>-0.35956220352675117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0</v>
      </c>
      <c r="H27" s="3">
        <f t="shared" ref="H27:S27" si="20">IFERROR(H4/H21,"")</f>
        <v>0</v>
      </c>
      <c r="I27" s="3">
        <f t="shared" si="20"/>
        <v>0.67067960636363633</v>
      </c>
      <c r="J27" s="3">
        <f t="shared" si="20"/>
        <v>4.3250169090909091E-2</v>
      </c>
      <c r="K27" s="3">
        <f t="shared" si="20"/>
        <v>290.05248831763635</v>
      </c>
      <c r="L27" s="3">
        <f t="shared" si="20"/>
        <v>371.69465022000003</v>
      </c>
      <c r="M27" s="3">
        <f t="shared" si="20"/>
        <v>366.6919131761818</v>
      </c>
      <c r="N27" s="3">
        <f t="shared" si="20"/>
        <v>690.50908072560003</v>
      </c>
      <c r="O27" s="3">
        <f t="shared" si="20"/>
        <v>858.9419350572</v>
      </c>
      <c r="P27" s="3">
        <f t="shared" si="20"/>
        <v>949.68074710279996</v>
      </c>
      <c r="Q27" s="3">
        <f t="shared" si="20"/>
        <v>1266.822729834</v>
      </c>
      <c r="R27" s="3">
        <f t="shared" si="20"/>
        <v>270.90280156599999</v>
      </c>
      <c r="S27" s="3">
        <f t="shared" si="20"/>
        <v>608.20007025899997</v>
      </c>
    </row>
    <row r="28" spans="1:19" ht="15.5" x14ac:dyDescent="0.35">
      <c r="C28" t="s">
        <v>61</v>
      </c>
      <c r="D28" s="4">
        <f>IFERROR(_xlfn.RRI(5,I27,D27),"")</f>
        <v>-1</v>
      </c>
      <c r="H28" s="4">
        <f t="shared" ref="H28:S28" si="21">IFERROR(_xlfn.RRI(5,M27,H27),"")</f>
        <v>-1</v>
      </c>
      <c r="I28" s="4">
        <f t="shared" si="21"/>
        <v>-0.75027090616056258</v>
      </c>
      <c r="J28" s="4">
        <f t="shared" si="21"/>
        <v>-0.86183284959289319</v>
      </c>
      <c r="K28" s="4">
        <f t="shared" si="21"/>
        <v>-0.21117658699002773</v>
      </c>
      <c r="L28" s="4">
        <f t="shared" si="21"/>
        <v>-0.21748243892509944</v>
      </c>
      <c r="M28" s="4">
        <f t="shared" si="21"/>
        <v>6.2423252456990763E-2</v>
      </c>
      <c r="N28" s="4">
        <f t="shared" si="21"/>
        <v>2.5709990630491175E-2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0.14285714285714277</v>
      </c>
      <c r="I29" s="4">
        <f t="shared" si="22"/>
        <v>-0.83233532934131738</v>
      </c>
      <c r="J29" s="4">
        <f t="shared" si="22"/>
        <v>-1.7016806722689075</v>
      </c>
      <c r="K29" s="4">
        <f t="shared" si="22"/>
        <v>-1.4666666666666668</v>
      </c>
      <c r="L29" s="4">
        <f t="shared" si="22"/>
        <v>8.7420042643923071E-2</v>
      </c>
      <c r="M29" s="4">
        <f t="shared" si="22"/>
        <v>-0.53974484789008825</v>
      </c>
      <c r="N29" s="4">
        <f t="shared" si="22"/>
        <v>-0.34258064516129033</v>
      </c>
      <c r="O29" s="4">
        <f t="shared" si="22"/>
        <v>9.6896551724137936</v>
      </c>
      <c r="P29" s="4">
        <f t="shared" si="22"/>
        <v>-1.29</v>
      </c>
      <c r="Q29" s="4">
        <f t="shared" si="22"/>
        <v>1.192982456140351</v>
      </c>
      <c r="R29" s="4">
        <f t="shared" si="22"/>
        <v>-0.49445676274944572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-1</v>
      </c>
      <c r="I30" s="4">
        <f t="shared" si="23"/>
        <v>14.506982295350353</v>
      </c>
      <c r="J30" s="4">
        <f t="shared" si="23"/>
        <v>-0.99985088847421455</v>
      </c>
      <c r="K30" s="4">
        <f t="shared" si="23"/>
        <v>-0.21964847181427286</v>
      </c>
      <c r="L30" s="4">
        <f t="shared" si="23"/>
        <v>1.36428889322536E-2</v>
      </c>
      <c r="M30" s="4">
        <f t="shared" si="23"/>
        <v>-0.46895424924628798</v>
      </c>
      <c r="N30" s="4">
        <f t="shared" si="23"/>
        <v>-0.19609341150677831</v>
      </c>
      <c r="O30" s="4">
        <f t="shared" si="23"/>
        <v>-9.5546647989250819E-2</v>
      </c>
      <c r="P30" s="4">
        <f t="shared" si="23"/>
        <v>-0.25034440515032219</v>
      </c>
      <c r="Q30" s="4">
        <f t="shared" si="23"/>
        <v>3.6762998481777025</v>
      </c>
      <c r="R30" s="4">
        <f t="shared" si="23"/>
        <v>-0.55458275193780071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-1.64</v>
      </c>
      <c r="H32" s="3">
        <f>IFERROR(INDEX(D32:G32,COUNT(D32:G32)),"")</f>
        <v>-1.64</v>
      </c>
      <c r="I32" s="3">
        <f t="shared" ref="I32:S32" si="24">IFERROR(INDEX(I51:I500,MATCH($C$32,$C$51:$C$500,0)),"")</f>
        <v>-1.33</v>
      </c>
      <c r="J32" s="3">
        <f t="shared" si="24"/>
        <v>-1.35</v>
      </c>
      <c r="K32" s="3">
        <f t="shared" si="24"/>
        <v>0.31</v>
      </c>
      <c r="L32" s="3">
        <f t="shared" si="24"/>
        <v>-1.67</v>
      </c>
      <c r="M32" s="3">
        <f t="shared" si="24"/>
        <v>4.5199999999999996</v>
      </c>
      <c r="N32" s="3">
        <f t="shared" si="24"/>
        <v>8.81</v>
      </c>
      <c r="O32" s="3">
        <f t="shared" si="24"/>
        <v>14.6</v>
      </c>
      <c r="P32" s="3">
        <f t="shared" si="24"/>
        <v>38.35</v>
      </c>
      <c r="Q32" s="3">
        <f t="shared" si="24"/>
        <v>41.07</v>
      </c>
      <c r="R32" s="3">
        <f t="shared" si="24"/>
        <v>127.93</v>
      </c>
      <c r="S32" s="3">
        <f t="shared" si="24"/>
        <v>125.53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-0.61</v>
      </c>
      <c r="H33" s="3">
        <f>IFERROR(INDEX(D33:G33,COUNT(D33:G33)),"")</f>
        <v>-0.61</v>
      </c>
      <c r="I33" s="3">
        <f t="shared" ref="I33:S33" si="25">IFERROR(INDEX(I51:I500,MATCH($C$33,$C$51:$C$500,0)),"")</f>
        <v>-0.75</v>
      </c>
      <c r="J33" s="3">
        <f t="shared" si="25"/>
        <v>-0.74</v>
      </c>
      <c r="K33" s="3">
        <f t="shared" si="25"/>
        <v>6.45</v>
      </c>
      <c r="L33" s="3">
        <f t="shared" si="25"/>
        <v>-29.94</v>
      </c>
      <c r="M33" s="3">
        <f t="shared" si="25"/>
        <v>11.06</v>
      </c>
      <c r="N33" s="3">
        <f t="shared" si="25"/>
        <v>5.68</v>
      </c>
      <c r="O33" s="3">
        <f t="shared" si="25"/>
        <v>3.42</v>
      </c>
      <c r="P33" s="3">
        <f t="shared" si="25"/>
        <v>5.08</v>
      </c>
      <c r="Q33" s="3">
        <f t="shared" si="25"/>
        <v>6.38</v>
      </c>
      <c r="R33" s="3">
        <f t="shared" si="25"/>
        <v>4.22</v>
      </c>
      <c r="S33" s="3">
        <f t="shared" si="25"/>
        <v>4.0599999999999996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-3.12</v>
      </c>
      <c r="H34" s="3">
        <f>IFERROR(INDEX(D34:G34,COUNT(D34:G34)),"")</f>
        <v>-3.12</v>
      </c>
      <c r="I34" s="3">
        <f t="shared" ref="I34:S34" si="26">IFERROR(INDEX(I51:I500,MATCH($C$34,$C$51:$C$500,0)),"")</f>
        <v>-3.57</v>
      </c>
      <c r="J34" s="3">
        <f t="shared" si="26"/>
        <v>-0.6</v>
      </c>
      <c r="K34" s="3">
        <f t="shared" si="26"/>
        <v>0.84</v>
      </c>
      <c r="L34" s="3">
        <f t="shared" si="26"/>
        <v>-9.8000000000000007</v>
      </c>
      <c r="M34" s="3">
        <f t="shared" si="26"/>
        <v>-10.66</v>
      </c>
      <c r="N34" s="3">
        <f t="shared" si="26"/>
        <v>-4.91</v>
      </c>
      <c r="O34" s="3">
        <f t="shared" si="26"/>
        <v>-3.23</v>
      </c>
      <c r="P34" s="3">
        <f t="shared" si="26"/>
        <v>-134.47999999999999</v>
      </c>
      <c r="Q34" s="3">
        <f t="shared" si="26"/>
        <v>52.4</v>
      </c>
      <c r="R34" s="3">
        <f t="shared" si="26"/>
        <v>236.84</v>
      </c>
      <c r="S34" s="3">
        <f t="shared" si="26"/>
        <v>113.08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 t="shared" ref="I35:S35" si="27">IFERROR(INDEX(I51:I500,MATCH($C$35,$C$51:$C$500,0)),"")</f>
        <v>1.49</v>
      </c>
      <c r="J35" s="3">
        <f t="shared" si="27"/>
        <v>23.12</v>
      </c>
      <c r="K35" s="3">
        <f t="shared" si="27"/>
        <v>0.01</v>
      </c>
      <c r="L35" s="3">
        <f t="shared" si="27"/>
        <v>0.13</v>
      </c>
      <c r="M35" s="3">
        <f t="shared" si="27"/>
        <v>0.14000000000000001</v>
      </c>
      <c r="N35" s="3">
        <f t="shared" si="27"/>
        <v>7.0000000000000007E-2</v>
      </c>
      <c r="O35" s="3">
        <f t="shared" si="27"/>
        <v>0.06</v>
      </c>
      <c r="P35" s="3">
        <f t="shared" si="27"/>
        <v>0.21</v>
      </c>
      <c r="Q35" s="3">
        <f t="shared" si="27"/>
        <v>0.21</v>
      </c>
      <c r="R35" s="3">
        <f t="shared" si="27"/>
        <v>1.99</v>
      </c>
      <c r="S35" s="3">
        <f t="shared" si="27"/>
        <v>0.84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80</v>
      </c>
      <c r="E50" t="s">
        <v>81</v>
      </c>
      <c r="F50" t="s">
        <v>436</v>
      </c>
      <c r="G50" t="s">
        <v>1059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85</v>
      </c>
      <c r="C51" t="s">
        <v>5</v>
      </c>
      <c r="E51" s="5">
        <v>3688737835</v>
      </c>
      <c r="G51" s="5">
        <v>237875930</v>
      </c>
      <c r="I51" s="5">
        <v>3688737835</v>
      </c>
      <c r="J51" s="5">
        <v>237875930</v>
      </c>
      <c r="K51" s="5">
        <v>1595288685747</v>
      </c>
      <c r="L51" s="5">
        <v>2044320576210</v>
      </c>
      <c r="M51" s="5">
        <v>2016805522469</v>
      </c>
      <c r="N51" s="5">
        <v>3452545403628</v>
      </c>
      <c r="O51" s="5">
        <v>4294709675286</v>
      </c>
      <c r="P51" s="5">
        <v>4748403735514</v>
      </c>
      <c r="Q51" s="5">
        <v>6334113649170</v>
      </c>
      <c r="R51" s="5">
        <v>270902801566</v>
      </c>
      <c r="S51" s="5">
        <v>608200070259</v>
      </c>
    </row>
    <row r="52" spans="2:19" ht="15.5" x14ac:dyDescent="0.35">
      <c r="C52" t="s">
        <v>86</v>
      </c>
      <c r="E52" s="5">
        <v>-7522117002</v>
      </c>
      <c r="G52" s="5">
        <v>-210037838</v>
      </c>
      <c r="I52" s="5">
        <v>-7522117002</v>
      </c>
      <c r="J52" s="5">
        <v>-210037838</v>
      </c>
      <c r="K52" s="5">
        <v>-1555623079434</v>
      </c>
      <c r="L52" s="5">
        <v>-1999772719463</v>
      </c>
      <c r="M52" s="5">
        <v>-1966909350575</v>
      </c>
      <c r="N52" s="5">
        <v>-3376109154242</v>
      </c>
      <c r="O52" s="5">
        <v>-4188479374183</v>
      </c>
      <c r="P52" s="5">
        <v>-4610339077710</v>
      </c>
      <c r="Q52" s="5">
        <v>-6204295650385</v>
      </c>
      <c r="R52" s="5">
        <v>-252401575106</v>
      </c>
      <c r="S52" s="5">
        <v>-579490484156</v>
      </c>
    </row>
    <row r="53" spans="2:19" ht="15.5" x14ac:dyDescent="0.35">
      <c r="C53" t="s">
        <v>87</v>
      </c>
      <c r="E53" s="5">
        <v>-3833379167</v>
      </c>
      <c r="G53" s="5">
        <v>27838092</v>
      </c>
      <c r="I53" s="5">
        <v>-3833379167</v>
      </c>
      <c r="J53" s="5">
        <v>27838092</v>
      </c>
      <c r="K53" s="5">
        <v>39665606313</v>
      </c>
      <c r="L53" s="5">
        <v>44547856747</v>
      </c>
      <c r="M53" s="5">
        <v>49896171894</v>
      </c>
      <c r="N53" s="5">
        <v>76436249386</v>
      </c>
      <c r="O53" s="5">
        <v>106230301103</v>
      </c>
      <c r="P53" s="5">
        <v>138064657804</v>
      </c>
      <c r="Q53" s="5">
        <v>129817998785</v>
      </c>
      <c r="R53" s="5">
        <v>18501226460</v>
      </c>
      <c r="S53" s="5">
        <v>28709586103</v>
      </c>
    </row>
    <row r="54" spans="2:19" ht="15.5" x14ac:dyDescent="0.35">
      <c r="C54" t="s">
        <v>88</v>
      </c>
      <c r="D54" s="5">
        <v>-1753548975</v>
      </c>
      <c r="E54" s="5">
        <v>2261411861</v>
      </c>
      <c r="G54" s="5">
        <v>-11041618583</v>
      </c>
      <c r="I54" s="5">
        <v>2261411861</v>
      </c>
      <c r="J54" s="5">
        <v>-11041618583</v>
      </c>
      <c r="K54" s="5">
        <v>24121142693</v>
      </c>
      <c r="L54" s="5">
        <v>-46072334365</v>
      </c>
      <c r="M54" s="5">
        <v>-38167942649</v>
      </c>
      <c r="N54" s="5">
        <v>-74801457077</v>
      </c>
      <c r="O54" s="5">
        <v>-152434970457</v>
      </c>
      <c r="P54" s="5">
        <v>-58352957730</v>
      </c>
      <c r="Q54" s="5">
        <v>-22935575905</v>
      </c>
      <c r="R54" s="5">
        <v>-15039139621</v>
      </c>
      <c r="S54" s="5">
        <v>-19472535030</v>
      </c>
    </row>
    <row r="55" spans="2:19" ht="15.5" x14ac:dyDescent="0.35">
      <c r="C55" t="s">
        <v>89</v>
      </c>
      <c r="K55" s="5">
        <v>-6987651064</v>
      </c>
      <c r="L55" s="5">
        <v>-9498039958</v>
      </c>
      <c r="M55" s="5">
        <v>-5608191297</v>
      </c>
      <c r="N55" s="5">
        <v>-10827417964</v>
      </c>
      <c r="O55" s="5">
        <v>-11269895581</v>
      </c>
      <c r="R55" s="5">
        <v>-448847220</v>
      </c>
      <c r="S55" s="5">
        <v>-6424505142</v>
      </c>
    </row>
    <row r="56" spans="2:19" ht="15.5" x14ac:dyDescent="0.35">
      <c r="C56" t="s">
        <v>90</v>
      </c>
      <c r="D56" s="5">
        <v>-1460781314</v>
      </c>
      <c r="E56" s="5">
        <v>-4446097422</v>
      </c>
      <c r="G56" s="5">
        <v>-3994542341</v>
      </c>
      <c r="I56" s="5">
        <v>-4446097422</v>
      </c>
      <c r="J56" s="5">
        <v>-3994542341</v>
      </c>
      <c r="K56" s="5">
        <v>-62494542925</v>
      </c>
      <c r="L56" s="5">
        <v>-75980763098</v>
      </c>
      <c r="M56" s="5">
        <v>-84741605320</v>
      </c>
      <c r="N56" s="5">
        <v>-115098083437</v>
      </c>
      <c r="O56" s="5">
        <v>-133337229224</v>
      </c>
      <c r="P56" s="5">
        <v>-151271984812</v>
      </c>
      <c r="Q56" s="5">
        <v>-99083020032</v>
      </c>
      <c r="R56" s="5">
        <v>-14391439240</v>
      </c>
      <c r="S56" s="5">
        <v>-14465480142</v>
      </c>
    </row>
    <row r="57" spans="2:19" ht="15.5" x14ac:dyDescent="0.35">
      <c r="C57" t="s">
        <v>91</v>
      </c>
      <c r="E57" s="5">
        <v>-9532101</v>
      </c>
      <c r="G57" s="5">
        <v>-1775332985</v>
      </c>
      <c r="I57" s="5">
        <v>-9532101</v>
      </c>
      <c r="J57" s="5">
        <v>-1775332985</v>
      </c>
      <c r="K57" s="5">
        <v>12183697380</v>
      </c>
      <c r="L57" s="5">
        <v>-15813889564</v>
      </c>
      <c r="M57" s="5">
        <v>-9193554499</v>
      </c>
      <c r="N57" s="5">
        <v>-12502209781</v>
      </c>
      <c r="O57" s="5">
        <v>-43987286692</v>
      </c>
      <c r="P57" s="5">
        <v>5863382148</v>
      </c>
      <c r="Q57" s="5">
        <v>12812702902</v>
      </c>
      <c r="R57" s="5">
        <v>21746617</v>
      </c>
      <c r="S57" s="5">
        <v>-750000</v>
      </c>
    </row>
    <row r="58" spans="2:19" ht="15.5" x14ac:dyDescent="0.35">
      <c r="C58" t="s">
        <v>92</v>
      </c>
      <c r="D58" s="5">
        <v>-1753548975</v>
      </c>
      <c r="E58" s="5">
        <v>-1571967306</v>
      </c>
      <c r="G58" s="5">
        <v>-11013780491</v>
      </c>
      <c r="I58" s="5">
        <v>-1571967306</v>
      </c>
      <c r="J58" s="5">
        <v>-11013780491</v>
      </c>
      <c r="K58" s="5">
        <v>63786749006</v>
      </c>
      <c r="L58" s="5">
        <v>-1524477618</v>
      </c>
      <c r="M58" s="5">
        <v>11728229245</v>
      </c>
      <c r="N58" s="5">
        <v>1634792309</v>
      </c>
      <c r="O58" s="5">
        <v>-46204669354</v>
      </c>
      <c r="P58" s="5">
        <v>79711700074</v>
      </c>
      <c r="Q58" s="5">
        <v>106882422880</v>
      </c>
      <c r="R58" s="5">
        <v>3462086839</v>
      </c>
      <c r="S58" s="5">
        <v>9237051073</v>
      </c>
    </row>
    <row r="59" spans="2:19" ht="15.5" x14ac:dyDescent="0.35">
      <c r="C59" t="s">
        <v>93</v>
      </c>
      <c r="D59" s="5">
        <v>-692230</v>
      </c>
      <c r="K59" s="5">
        <v>-35908196599</v>
      </c>
      <c r="L59" s="5">
        <v>-39362571187</v>
      </c>
      <c r="M59" s="5">
        <v>-42090613454</v>
      </c>
      <c r="N59" s="5">
        <v>-57130037670</v>
      </c>
      <c r="O59" s="5">
        <v>-68087606644</v>
      </c>
      <c r="P59" s="5">
        <v>-69888568361</v>
      </c>
      <c r="Q59" s="5">
        <v>-55426252929</v>
      </c>
      <c r="R59" s="5">
        <v>-48283690</v>
      </c>
      <c r="S59" s="5">
        <v>-3180089102</v>
      </c>
    </row>
    <row r="60" spans="2:19" ht="15.5" x14ac:dyDescent="0.35">
      <c r="C60" t="s">
        <v>26</v>
      </c>
      <c r="D60" s="5">
        <v>-692230</v>
      </c>
      <c r="K60" s="5">
        <v>-35908196599</v>
      </c>
      <c r="L60" s="5">
        <v>-39362571187</v>
      </c>
      <c r="M60" s="5">
        <v>-42090613454</v>
      </c>
      <c r="N60" s="5">
        <v>-57130037670</v>
      </c>
      <c r="O60" s="5">
        <v>-68087606644</v>
      </c>
      <c r="P60" s="5">
        <v>-69888568361</v>
      </c>
      <c r="Q60" s="5">
        <v>-55426252929</v>
      </c>
      <c r="R60" s="5">
        <v>-48283690</v>
      </c>
      <c r="S60" s="5">
        <v>-3180089102</v>
      </c>
    </row>
    <row r="61" spans="2:19" ht="15.5" x14ac:dyDescent="0.35">
      <c r="C61" t="s">
        <v>97</v>
      </c>
      <c r="D61" s="5">
        <v>-692230</v>
      </c>
      <c r="K61" s="5">
        <v>-35908196599</v>
      </c>
      <c r="L61" s="5">
        <v>-39362571187</v>
      </c>
      <c r="M61" s="5">
        <v>-42090613454</v>
      </c>
      <c r="N61" s="5">
        <v>-57130037670</v>
      </c>
      <c r="O61" s="5">
        <v>-68087606644</v>
      </c>
      <c r="P61" s="5">
        <v>-69888568361</v>
      </c>
      <c r="Q61" s="5">
        <v>-55426252929</v>
      </c>
      <c r="R61" s="5">
        <v>-48283690</v>
      </c>
      <c r="S61" s="5">
        <v>-3180089102</v>
      </c>
    </row>
    <row r="62" spans="2:19" ht="15.5" x14ac:dyDescent="0.35">
      <c r="C62" t="s">
        <v>28</v>
      </c>
      <c r="D62" s="5">
        <v>-1754241205</v>
      </c>
      <c r="E62" s="5">
        <v>-1571967306</v>
      </c>
      <c r="G62" s="5">
        <v>-11013780491</v>
      </c>
      <c r="I62" s="5">
        <v>-1571967306</v>
      </c>
      <c r="J62" s="5">
        <v>-11013780491</v>
      </c>
      <c r="K62" s="5">
        <v>27878552407</v>
      </c>
      <c r="L62" s="5">
        <v>-40887048805</v>
      </c>
      <c r="M62" s="5">
        <v>-30362384209</v>
      </c>
      <c r="N62" s="5">
        <v>-55495245361</v>
      </c>
      <c r="O62" s="5">
        <v>-114292275998</v>
      </c>
      <c r="P62" s="5">
        <v>9823131713</v>
      </c>
      <c r="Q62" s="5">
        <v>51456169951</v>
      </c>
      <c r="R62" s="5">
        <v>3413803149</v>
      </c>
      <c r="S62" s="5">
        <v>6056961971</v>
      </c>
    </row>
    <row r="63" spans="2:19" ht="15.5" x14ac:dyDescent="0.35">
      <c r="C63" t="s">
        <v>27</v>
      </c>
      <c r="E63" s="5">
        <v>27146027</v>
      </c>
      <c r="G63" s="5">
        <v>45112713</v>
      </c>
      <c r="I63" s="5">
        <v>27146027</v>
      </c>
      <c r="J63" s="5">
        <v>45112713</v>
      </c>
      <c r="K63" s="5">
        <v>-2591124916</v>
      </c>
      <c r="L63" s="5">
        <v>-3352035329</v>
      </c>
      <c r="M63" s="5">
        <v>-4313634377</v>
      </c>
      <c r="N63" s="5">
        <v>-7945314499</v>
      </c>
      <c r="O63" s="5">
        <v>-6860038809</v>
      </c>
      <c r="P63" s="5">
        <v>-11249456492</v>
      </c>
      <c r="Q63" s="5">
        <v>-13536167764</v>
      </c>
      <c r="R63" s="5">
        <v>-1116275033</v>
      </c>
      <c r="S63" s="5">
        <v>-1547160220</v>
      </c>
    </row>
    <row r="64" spans="2:19" ht="15.5" x14ac:dyDescent="0.35">
      <c r="C64" t="s">
        <v>98</v>
      </c>
      <c r="K64" s="5">
        <v>-3049097480</v>
      </c>
      <c r="L64" s="5">
        <v>-3488491820</v>
      </c>
    </row>
    <row r="65" spans="2:19" ht="15.5" x14ac:dyDescent="0.35">
      <c r="C65" t="s">
        <v>99</v>
      </c>
      <c r="E65" s="5">
        <v>27146027</v>
      </c>
      <c r="G65" s="5">
        <v>45112713</v>
      </c>
      <c r="I65" s="5">
        <v>27146027</v>
      </c>
      <c r="J65" s="5">
        <v>45112713</v>
      </c>
      <c r="K65" s="5">
        <v>457972564</v>
      </c>
      <c r="L65" s="5">
        <v>136456491</v>
      </c>
    </row>
    <row r="66" spans="2:19" ht="15.5" x14ac:dyDescent="0.35">
      <c r="C66" t="s">
        <v>100</v>
      </c>
      <c r="E66" s="5">
        <v>27146027</v>
      </c>
      <c r="G66" s="5">
        <v>45112713</v>
      </c>
      <c r="I66" s="5">
        <v>27146027</v>
      </c>
      <c r="J66" s="5">
        <v>45112713</v>
      </c>
      <c r="K66" s="5">
        <v>-2591124916</v>
      </c>
      <c r="L66" s="5">
        <v>-3352035329</v>
      </c>
      <c r="M66" s="5">
        <v>-4313634377</v>
      </c>
      <c r="N66" s="5">
        <v>-7945314499</v>
      </c>
      <c r="O66" s="5">
        <v>-6860038809</v>
      </c>
      <c r="P66" s="5">
        <v>-11249456492</v>
      </c>
      <c r="Q66" s="5">
        <v>-13536167764</v>
      </c>
      <c r="R66" s="5">
        <v>-1116275033</v>
      </c>
      <c r="S66" s="5">
        <v>-1547160220</v>
      </c>
    </row>
    <row r="67" spans="2:19" ht="15.5" x14ac:dyDescent="0.35">
      <c r="C67" t="s">
        <v>104</v>
      </c>
      <c r="D67" s="5">
        <v>-1754241205</v>
      </c>
      <c r="E67" s="5">
        <v>-1544821279</v>
      </c>
      <c r="G67" s="5">
        <v>-10968667778</v>
      </c>
      <c r="I67" s="5">
        <v>-1544821279</v>
      </c>
      <c r="J67" s="5">
        <v>-10968667778</v>
      </c>
      <c r="K67" s="5">
        <v>25287427491</v>
      </c>
      <c r="L67" s="5">
        <v>-44239084134</v>
      </c>
      <c r="M67" s="5">
        <v>-34676018586</v>
      </c>
      <c r="N67" s="5">
        <v>-63440559860</v>
      </c>
      <c r="O67" s="5">
        <v>-121152314807</v>
      </c>
      <c r="P67" s="5">
        <v>-1426324779</v>
      </c>
      <c r="Q67" s="5">
        <v>37920002187</v>
      </c>
      <c r="R67" s="5">
        <v>2297528116</v>
      </c>
      <c r="S67" s="5">
        <v>4509801751</v>
      </c>
    </row>
    <row r="68" spans="2:19" ht="15.5" x14ac:dyDescent="0.35">
      <c r="C68" t="s">
        <v>105</v>
      </c>
      <c r="E68" s="5">
        <v>13255466</v>
      </c>
      <c r="G68" s="5">
        <v>40532895</v>
      </c>
      <c r="I68" s="5">
        <v>13255466</v>
      </c>
      <c r="J68" s="5">
        <v>40532895</v>
      </c>
      <c r="K68" s="5">
        <v>-2221063326</v>
      </c>
      <c r="L68" s="5">
        <v>-5612223602</v>
      </c>
      <c r="M68" s="5">
        <v>6305153096</v>
      </c>
      <c r="N68" s="5">
        <v>-3003868172</v>
      </c>
      <c r="O68" s="5">
        <v>-41617754829</v>
      </c>
      <c r="P68" s="5">
        <v>-6040651352</v>
      </c>
      <c r="Q68" s="5">
        <v>52319419919</v>
      </c>
      <c r="R68" s="5">
        <v>6673140</v>
      </c>
      <c r="S68" s="5">
        <v>74786286</v>
      </c>
    </row>
    <row r="69" spans="2:19" ht="15.5" x14ac:dyDescent="0.35">
      <c r="C69" t="s">
        <v>107</v>
      </c>
      <c r="D69" s="5">
        <v>-1754241205</v>
      </c>
      <c r="E69" s="5">
        <v>-1531565813</v>
      </c>
      <c r="G69" s="5">
        <v>-10928134883</v>
      </c>
      <c r="I69" s="5">
        <v>-1531565813</v>
      </c>
      <c r="J69" s="5">
        <v>-10928134883</v>
      </c>
      <c r="K69" s="5">
        <v>23066364165</v>
      </c>
      <c r="L69" s="5">
        <v>-49851307736</v>
      </c>
      <c r="M69" s="5">
        <v>-28370865490</v>
      </c>
      <c r="N69" s="5">
        <v>-66444428032</v>
      </c>
      <c r="O69" s="5">
        <v>-162770069636</v>
      </c>
      <c r="P69" s="5">
        <v>-7466976131</v>
      </c>
      <c r="Q69" s="5">
        <v>90239422106</v>
      </c>
      <c r="R69" s="5">
        <v>2304201256</v>
      </c>
      <c r="S69" s="5">
        <v>4584588037</v>
      </c>
    </row>
    <row r="70" spans="2:19" ht="15.5" x14ac:dyDescent="0.35">
      <c r="C70" t="s">
        <v>108</v>
      </c>
      <c r="D70" s="5">
        <v>-1754241205</v>
      </c>
      <c r="E70" s="5">
        <v>-1544821279</v>
      </c>
      <c r="G70" s="5">
        <v>-10968667778</v>
      </c>
      <c r="I70" s="5">
        <v>-1544821279</v>
      </c>
      <c r="J70" s="5">
        <v>-10968667778</v>
      </c>
      <c r="K70" s="5">
        <v>25287427491</v>
      </c>
      <c r="L70" s="5">
        <v>-44239084134</v>
      </c>
      <c r="M70" s="5">
        <v>-34676018586</v>
      </c>
      <c r="N70" s="5">
        <v>-63440559860</v>
      </c>
      <c r="O70" s="5">
        <v>-121152314807</v>
      </c>
      <c r="P70" s="5">
        <v>-1426324779</v>
      </c>
      <c r="Q70" s="5">
        <v>37920002187</v>
      </c>
      <c r="R70" s="5">
        <v>2297528116</v>
      </c>
      <c r="S70" s="5">
        <v>4509801751</v>
      </c>
    </row>
    <row r="71" spans="2:19" ht="15.5" x14ac:dyDescent="0.35">
      <c r="C71" t="s">
        <v>7</v>
      </c>
      <c r="D71" s="5">
        <v>-1754241205</v>
      </c>
      <c r="E71" s="5">
        <v>-1522033712</v>
      </c>
      <c r="G71" s="5">
        <v>-9152801898</v>
      </c>
      <c r="I71" s="5">
        <v>-1522033712</v>
      </c>
      <c r="J71" s="5">
        <v>-9152801898</v>
      </c>
      <c r="K71" s="5">
        <v>10882666785</v>
      </c>
      <c r="L71" s="5">
        <v>-34037418172</v>
      </c>
      <c r="M71" s="5">
        <v>-19177310991</v>
      </c>
      <c r="N71" s="5">
        <v>-53942218251</v>
      </c>
      <c r="O71" s="5">
        <v>-118782782944</v>
      </c>
      <c r="P71" s="5">
        <v>-13330358279</v>
      </c>
      <c r="Q71" s="5">
        <v>77426719204</v>
      </c>
      <c r="R71" s="5">
        <v>2282454639</v>
      </c>
      <c r="S71" s="5">
        <v>4585338037</v>
      </c>
    </row>
    <row r="72" spans="2:19" ht="15.5" x14ac:dyDescent="0.35">
      <c r="C72" t="s">
        <v>110</v>
      </c>
      <c r="D72" s="5">
        <v>-1754241205</v>
      </c>
      <c r="E72" s="5">
        <v>-1544821279</v>
      </c>
      <c r="G72" s="5">
        <v>-10968667778</v>
      </c>
      <c r="I72" s="5">
        <v>-1544821279</v>
      </c>
      <c r="J72" s="5">
        <v>-10968667778</v>
      </c>
      <c r="K72" s="5">
        <v>25287427491</v>
      </c>
      <c r="L72" s="5">
        <v>-44239084134</v>
      </c>
      <c r="M72" s="5">
        <v>-34676018586</v>
      </c>
      <c r="N72" s="5">
        <v>-63440559860</v>
      </c>
      <c r="O72" s="5">
        <v>-121152314807</v>
      </c>
      <c r="P72" s="5">
        <v>-1426324779</v>
      </c>
      <c r="Q72" s="5">
        <v>37920002187</v>
      </c>
      <c r="R72" s="5">
        <v>2297528116</v>
      </c>
      <c r="S72" s="5">
        <v>4509801751</v>
      </c>
    </row>
    <row r="73" spans="2:19" ht="15.5" x14ac:dyDescent="0.35">
      <c r="C73" t="s">
        <v>111</v>
      </c>
      <c r="D73" s="5">
        <v>-1754241205</v>
      </c>
      <c r="E73" s="5">
        <v>-1531565813</v>
      </c>
      <c r="G73" s="5">
        <v>-10928134883</v>
      </c>
      <c r="I73" s="5">
        <v>-1531565813</v>
      </c>
      <c r="J73" s="5">
        <v>-10928134883</v>
      </c>
      <c r="K73" s="5">
        <v>23066364165</v>
      </c>
      <c r="L73" s="5">
        <v>-49851307736</v>
      </c>
      <c r="M73" s="5">
        <v>-28370865490</v>
      </c>
      <c r="N73" s="5">
        <v>-66444428032</v>
      </c>
      <c r="O73" s="5">
        <v>-162770069636</v>
      </c>
      <c r="P73" s="5">
        <v>-7466976131</v>
      </c>
      <c r="Q73" s="5">
        <v>90239422106</v>
      </c>
      <c r="R73" s="5">
        <v>2304201256</v>
      </c>
      <c r="S73" s="5">
        <v>4584588037</v>
      </c>
    </row>
    <row r="74" spans="2:19" ht="15.5" x14ac:dyDescent="0.35">
      <c r="C74" t="s">
        <v>112</v>
      </c>
      <c r="D74" s="5">
        <v>-1754241205</v>
      </c>
      <c r="E74" s="5">
        <v>-1531565813</v>
      </c>
      <c r="G74" s="5">
        <v>-10928134883</v>
      </c>
      <c r="I74" s="5">
        <v>-1531565813</v>
      </c>
      <c r="J74" s="5">
        <v>-10928134883</v>
      </c>
      <c r="K74" s="5">
        <v>23066364165</v>
      </c>
      <c r="L74" s="5">
        <v>-49851307736</v>
      </c>
      <c r="M74" s="5">
        <v>-28370865490</v>
      </c>
      <c r="N74" s="5">
        <v>-66444428032</v>
      </c>
      <c r="O74" s="5">
        <v>-162770069636</v>
      </c>
      <c r="P74" s="5">
        <v>-7466976131</v>
      </c>
      <c r="Q74" s="5">
        <v>90239422106</v>
      </c>
      <c r="R74" s="5">
        <v>2304201256</v>
      </c>
      <c r="S74" s="5">
        <v>4584588037</v>
      </c>
    </row>
    <row r="76" spans="2:19" ht="15.5" x14ac:dyDescent="0.35">
      <c r="B76" t="s">
        <v>113</v>
      </c>
      <c r="C76" t="s">
        <v>114</v>
      </c>
    </row>
    <row r="77" spans="2:19" ht="15.5" x14ac:dyDescent="0.35">
      <c r="C77" t="s">
        <v>115</v>
      </c>
    </row>
    <row r="78" spans="2:19" ht="15.5" x14ac:dyDescent="0.35">
      <c r="C78" t="s">
        <v>19</v>
      </c>
      <c r="D78" s="5">
        <v>1157503</v>
      </c>
      <c r="E78" s="5">
        <v>4349732</v>
      </c>
      <c r="G78" s="5">
        <v>114667134</v>
      </c>
      <c r="I78" s="5">
        <v>4349732</v>
      </c>
      <c r="J78" s="5">
        <v>114667134</v>
      </c>
      <c r="K78" s="5">
        <v>1783061634</v>
      </c>
      <c r="L78" s="5">
        <v>8423173943</v>
      </c>
      <c r="M78" s="5">
        <v>23361614495</v>
      </c>
      <c r="N78" s="5">
        <v>15958094819</v>
      </c>
      <c r="O78" s="5">
        <v>29968019555</v>
      </c>
      <c r="P78" s="5">
        <v>43601627785</v>
      </c>
      <c r="Q78" s="5">
        <v>61983796590</v>
      </c>
      <c r="R78" s="5">
        <v>11489010688</v>
      </c>
      <c r="S78" s="5">
        <v>2806382053</v>
      </c>
    </row>
    <row r="79" spans="2:19" ht="15.5" x14ac:dyDescent="0.35">
      <c r="C79" t="s">
        <v>341</v>
      </c>
      <c r="Q79" s="5">
        <v>9000000000</v>
      </c>
    </row>
    <row r="80" spans="2:19" ht="15.5" x14ac:dyDescent="0.35">
      <c r="C80" t="s">
        <v>116</v>
      </c>
      <c r="D80" s="5">
        <v>2485540000</v>
      </c>
      <c r="E80" s="5">
        <v>2485540000</v>
      </c>
      <c r="G80" s="5">
        <v>75232500</v>
      </c>
      <c r="I80" s="5">
        <v>2485540000</v>
      </c>
      <c r="J80" s="5">
        <v>75232500</v>
      </c>
      <c r="K80" s="5">
        <v>5257996</v>
      </c>
      <c r="L80" s="5">
        <v>168461953514</v>
      </c>
      <c r="M80" s="5">
        <v>212009902285</v>
      </c>
      <c r="N80" s="5">
        <v>259115739877</v>
      </c>
      <c r="O80" s="5">
        <v>409921465277</v>
      </c>
      <c r="P80" s="5">
        <v>325606701953</v>
      </c>
      <c r="Q80" s="5">
        <v>245995240931</v>
      </c>
      <c r="R80" s="5">
        <v>64003167596</v>
      </c>
      <c r="S80" s="5">
        <v>61449542518</v>
      </c>
    </row>
    <row r="81" spans="3:19" ht="15.5" x14ac:dyDescent="0.35">
      <c r="C81" t="s">
        <v>118</v>
      </c>
      <c r="D81" s="5">
        <v>828893648800</v>
      </c>
      <c r="E81" s="5">
        <v>828468852900</v>
      </c>
      <c r="G81" s="5">
        <v>4455735653</v>
      </c>
      <c r="I81" s="5">
        <v>828468852900</v>
      </c>
      <c r="J81" s="5">
        <v>4455735653</v>
      </c>
      <c r="K81" s="5">
        <v>4966013419</v>
      </c>
    </row>
    <row r="82" spans="3:19" ht="15.5" x14ac:dyDescent="0.35">
      <c r="C82" t="s">
        <v>117</v>
      </c>
      <c r="D82" s="5">
        <v>499000000</v>
      </c>
      <c r="E82" s="5">
        <v>499000000</v>
      </c>
      <c r="G82" s="5">
        <v>4202343216</v>
      </c>
      <c r="I82" s="5">
        <v>499000000</v>
      </c>
      <c r="J82" s="5">
        <v>4202343216</v>
      </c>
      <c r="K82" s="5">
        <v>2694232028</v>
      </c>
    </row>
    <row r="83" spans="3:19" ht="15.5" x14ac:dyDescent="0.35">
      <c r="C83" t="s">
        <v>119</v>
      </c>
      <c r="D83" s="5">
        <v>2485540000</v>
      </c>
      <c r="E83" s="5">
        <v>2485540000</v>
      </c>
      <c r="G83" s="5">
        <v>75232500</v>
      </c>
      <c r="I83" s="5">
        <v>2485540000</v>
      </c>
      <c r="J83" s="5">
        <v>75232500</v>
      </c>
      <c r="K83" s="5">
        <v>5257996</v>
      </c>
      <c r="L83" s="5">
        <v>168461953514</v>
      </c>
      <c r="M83" s="5">
        <v>212009902285</v>
      </c>
      <c r="N83" s="5">
        <v>259115739877</v>
      </c>
      <c r="O83" s="5">
        <v>409921465277</v>
      </c>
      <c r="P83" s="5">
        <v>325606701953</v>
      </c>
      <c r="Q83" s="5">
        <v>245995240931</v>
      </c>
      <c r="R83" s="5">
        <v>64003167596</v>
      </c>
      <c r="S83" s="5">
        <v>61449542518</v>
      </c>
    </row>
    <row r="84" spans="3:19" ht="15.5" x14ac:dyDescent="0.35">
      <c r="C84" t="s">
        <v>120</v>
      </c>
      <c r="K84" s="5">
        <v>7586920356</v>
      </c>
      <c r="L84" s="5">
        <v>5593765296</v>
      </c>
      <c r="M84" s="5">
        <v>10038448000</v>
      </c>
      <c r="N84" s="5">
        <v>3557354196</v>
      </c>
      <c r="O84" s="5">
        <v>1712778520</v>
      </c>
      <c r="P84" s="5">
        <v>2274579636</v>
      </c>
      <c r="Q84" s="5">
        <v>538527353</v>
      </c>
      <c r="R84" s="5">
        <v>4902000000</v>
      </c>
      <c r="S84" s="5">
        <v>73303622</v>
      </c>
    </row>
    <row r="85" spans="3:19" ht="15.5" x14ac:dyDescent="0.35">
      <c r="C85" t="s">
        <v>122</v>
      </c>
      <c r="G85" s="5">
        <v>1840666078</v>
      </c>
      <c r="J85" s="5">
        <v>1840666078</v>
      </c>
      <c r="L85" s="5">
        <v>233493543631</v>
      </c>
      <c r="M85" s="5">
        <v>214179836866</v>
      </c>
      <c r="N85" s="5">
        <v>200944861940</v>
      </c>
      <c r="O85" s="5">
        <v>254593486160</v>
      </c>
      <c r="P85" s="5">
        <v>318359589162</v>
      </c>
      <c r="Q85" s="5">
        <v>466711953506</v>
      </c>
      <c r="R85" s="5">
        <v>38455982125</v>
      </c>
      <c r="S85" s="5">
        <v>63950105334</v>
      </c>
    </row>
    <row r="86" spans="3:19" ht="15.5" x14ac:dyDescent="0.35">
      <c r="C86" t="s">
        <v>91</v>
      </c>
      <c r="G86" s="5">
        <v>-1642550000</v>
      </c>
      <c r="J86" s="5">
        <v>-1642550000</v>
      </c>
      <c r="K86" s="5">
        <v>-1617850000</v>
      </c>
      <c r="L86" s="5">
        <v>1444950000</v>
      </c>
      <c r="M86" s="5">
        <v>8188050000</v>
      </c>
      <c r="N86" s="5">
        <v>924768000</v>
      </c>
      <c r="O86" s="5">
        <v>3890250000</v>
      </c>
      <c r="P86" s="5">
        <v>46312500000</v>
      </c>
      <c r="Q86" s="5">
        <v>52796250000</v>
      </c>
    </row>
    <row r="87" spans="3:19" ht="15.5" x14ac:dyDescent="0.35">
      <c r="C87" t="s">
        <v>123</v>
      </c>
      <c r="D87" s="5">
        <v>2486697503</v>
      </c>
      <c r="E87" s="5">
        <v>2489889732</v>
      </c>
      <c r="G87" s="5">
        <v>2242756154</v>
      </c>
      <c r="I87" s="5">
        <v>2489889732</v>
      </c>
      <c r="J87" s="5">
        <v>2242756154</v>
      </c>
      <c r="K87" s="5">
        <v>11434898692</v>
      </c>
      <c r="L87" s="5">
        <v>422806421298</v>
      </c>
      <c r="M87" s="5">
        <v>470380997129</v>
      </c>
      <c r="N87" s="5">
        <v>487165020354</v>
      </c>
      <c r="O87" s="5">
        <v>709841405850</v>
      </c>
      <c r="P87" s="5">
        <v>761294934968</v>
      </c>
      <c r="Q87" s="5">
        <v>863412945202</v>
      </c>
      <c r="R87" s="5">
        <v>149728404901</v>
      </c>
      <c r="S87" s="5">
        <v>128289412135</v>
      </c>
    </row>
    <row r="88" spans="3:19" ht="15.5" x14ac:dyDescent="0.35">
      <c r="C88" t="s">
        <v>124</v>
      </c>
    </row>
    <row r="89" spans="3:19" ht="15.5" x14ac:dyDescent="0.35">
      <c r="C89" t="s">
        <v>126</v>
      </c>
      <c r="D89" s="5">
        <v>1243273</v>
      </c>
      <c r="E89" s="5">
        <v>4728687</v>
      </c>
      <c r="G89" s="5">
        <v>53000679</v>
      </c>
      <c r="I89" s="5">
        <v>4728687</v>
      </c>
      <c r="J89" s="5">
        <v>53000679</v>
      </c>
      <c r="K89" s="5">
        <v>73985649</v>
      </c>
      <c r="L89" s="5">
        <v>2141478375</v>
      </c>
      <c r="M89" s="5">
        <v>2191240337</v>
      </c>
      <c r="N89" s="5">
        <v>3245878068</v>
      </c>
      <c r="O89" s="5">
        <v>14536623756</v>
      </c>
      <c r="P89" s="5">
        <v>20369958028</v>
      </c>
      <c r="Q89" s="5">
        <v>20231033638</v>
      </c>
      <c r="R89" s="5">
        <v>7968247669</v>
      </c>
      <c r="S89" s="5">
        <v>8167858234</v>
      </c>
    </row>
    <row r="90" spans="3:19" ht="15.5" x14ac:dyDescent="0.35">
      <c r="C90" t="s">
        <v>125</v>
      </c>
      <c r="D90" s="5">
        <v>173745462</v>
      </c>
      <c r="E90" s="5">
        <v>173745462</v>
      </c>
      <c r="G90" s="5">
        <v>170415092</v>
      </c>
      <c r="I90" s="5">
        <v>173745462</v>
      </c>
      <c r="J90" s="5">
        <v>170415092</v>
      </c>
      <c r="K90" s="5">
        <v>143701401</v>
      </c>
      <c r="L90" s="5">
        <v>883851190</v>
      </c>
      <c r="M90" s="5">
        <v>1528779993</v>
      </c>
      <c r="N90" s="5">
        <v>1266397823</v>
      </c>
      <c r="O90" s="5">
        <v>2234464910</v>
      </c>
      <c r="P90" s="5">
        <v>1741105826</v>
      </c>
      <c r="Q90" s="5">
        <v>1014689399</v>
      </c>
      <c r="R90" s="5">
        <v>151939481</v>
      </c>
      <c r="S90" s="5">
        <v>134644644</v>
      </c>
    </row>
    <row r="91" spans="3:19" ht="15.5" x14ac:dyDescent="0.35">
      <c r="C91" t="s">
        <v>342</v>
      </c>
      <c r="O91" s="5">
        <v>7378554431</v>
      </c>
      <c r="P91" s="5">
        <v>7378554431</v>
      </c>
      <c r="Q91" s="5">
        <v>10517524683</v>
      </c>
    </row>
    <row r="92" spans="3:19" ht="15.5" x14ac:dyDescent="0.35">
      <c r="C92" t="s">
        <v>130</v>
      </c>
      <c r="D92" s="5">
        <v>823599088735</v>
      </c>
      <c r="E92" s="5">
        <v>823602574149</v>
      </c>
      <c r="G92" s="5">
        <v>1458415771</v>
      </c>
      <c r="I92" s="5">
        <v>823602574149</v>
      </c>
      <c r="J92" s="5">
        <v>1458415771</v>
      </c>
      <c r="K92" s="5">
        <v>1477387050</v>
      </c>
      <c r="L92" s="5">
        <v>9726560608</v>
      </c>
      <c r="M92" s="5">
        <v>19761333181</v>
      </c>
      <c r="N92" s="5">
        <v>13601682195</v>
      </c>
      <c r="O92" s="5">
        <v>31983461831</v>
      </c>
      <c r="P92" s="5">
        <v>93801693618</v>
      </c>
      <c r="Q92" s="5">
        <v>104715323053</v>
      </c>
      <c r="R92" s="5">
        <v>8120187150</v>
      </c>
      <c r="S92" s="5">
        <v>8302502878</v>
      </c>
    </row>
    <row r="93" spans="3:19" ht="15.5" x14ac:dyDescent="0.35">
      <c r="C93" t="s">
        <v>131</v>
      </c>
      <c r="D93" s="5">
        <v>826085786238</v>
      </c>
      <c r="E93" s="5">
        <v>826092463881</v>
      </c>
      <c r="G93" s="5">
        <v>3701171925</v>
      </c>
      <c r="I93" s="5">
        <v>826092463881</v>
      </c>
      <c r="J93" s="5">
        <v>3701171925</v>
      </c>
      <c r="K93" s="5">
        <v>12912285742</v>
      </c>
      <c r="L93" s="5">
        <v>432532981906</v>
      </c>
      <c r="M93" s="5">
        <v>490142330310</v>
      </c>
      <c r="N93" s="5">
        <v>500766702549</v>
      </c>
      <c r="O93" s="5">
        <v>741824867681</v>
      </c>
      <c r="P93" s="5">
        <v>855096628586</v>
      </c>
      <c r="Q93" s="5">
        <v>968128268255</v>
      </c>
      <c r="R93" s="5">
        <v>157848592051</v>
      </c>
      <c r="S93" s="5">
        <v>136591915013</v>
      </c>
    </row>
    <row r="94" spans="3:19" ht="15.5" x14ac:dyDescent="0.35">
      <c r="C94" t="s">
        <v>132</v>
      </c>
    </row>
    <row r="95" spans="3:19" ht="15.5" x14ac:dyDescent="0.35">
      <c r="C95" t="s">
        <v>133</v>
      </c>
    </row>
    <row r="96" spans="3:19" ht="15.5" x14ac:dyDescent="0.35">
      <c r="C96" t="s">
        <v>134</v>
      </c>
      <c r="D96" s="5">
        <v>834318499067</v>
      </c>
      <c r="E96" s="5">
        <v>832650935506</v>
      </c>
      <c r="G96" s="5">
        <v>10399061475</v>
      </c>
      <c r="I96" s="5">
        <v>832650935506</v>
      </c>
      <c r="J96" s="5">
        <v>10399061475</v>
      </c>
      <c r="K96" s="5">
        <v>8803466279</v>
      </c>
      <c r="L96" s="5">
        <v>188625827180</v>
      </c>
      <c r="M96" s="5">
        <v>162663381997</v>
      </c>
      <c r="N96" s="5">
        <v>131704896918</v>
      </c>
      <c r="O96" s="5">
        <v>171710454969</v>
      </c>
      <c r="P96" s="5">
        <v>558243039723</v>
      </c>
      <c r="Q96" s="5">
        <v>665248549440</v>
      </c>
      <c r="R96" s="5">
        <v>23886859650</v>
      </c>
      <c r="S96" s="5">
        <v>10513563217</v>
      </c>
    </row>
    <row r="97" spans="3:19" ht="15.5" x14ac:dyDescent="0.35">
      <c r="C97" t="s">
        <v>135</v>
      </c>
      <c r="L97" s="5">
        <v>16531331943</v>
      </c>
      <c r="M97" s="5">
        <v>17225614283</v>
      </c>
      <c r="N97" s="5">
        <v>17968430505</v>
      </c>
      <c r="O97" s="5">
        <v>92895298602</v>
      </c>
      <c r="P97" s="5">
        <v>532620881536</v>
      </c>
      <c r="Q97" s="5">
        <v>628668332095</v>
      </c>
      <c r="S97" s="5">
        <v>7500000000</v>
      </c>
    </row>
    <row r="98" spans="3:19" ht="15.5" x14ac:dyDescent="0.35">
      <c r="C98" t="s">
        <v>136</v>
      </c>
      <c r="R98" s="5">
        <v>21681600910</v>
      </c>
      <c r="S98" s="5">
        <v>1131597339</v>
      </c>
    </row>
    <row r="99" spans="3:19" ht="15.5" x14ac:dyDescent="0.35">
      <c r="C99" t="s">
        <v>137</v>
      </c>
      <c r="K99" s="5">
        <v>660534143</v>
      </c>
      <c r="L99" s="5">
        <v>3985235039</v>
      </c>
      <c r="M99" s="5">
        <v>3421300935</v>
      </c>
      <c r="N99" s="5">
        <v>3178354378</v>
      </c>
      <c r="O99" s="5">
        <v>2423000260</v>
      </c>
      <c r="P99" s="5">
        <v>9670508171</v>
      </c>
      <c r="Q99" s="5">
        <v>23065698143</v>
      </c>
      <c r="R99" s="5">
        <v>21681600910</v>
      </c>
      <c r="S99" s="5">
        <v>1131597339</v>
      </c>
    </row>
    <row r="100" spans="3:19" ht="15.5" x14ac:dyDescent="0.35">
      <c r="C100" t="s">
        <v>139</v>
      </c>
      <c r="L100" s="5">
        <v>10154000</v>
      </c>
      <c r="M100" s="5">
        <v>209386627</v>
      </c>
      <c r="N100" s="5">
        <v>1138505161</v>
      </c>
      <c r="O100" s="5">
        <v>2646111416</v>
      </c>
      <c r="P100" s="5">
        <v>3917112756</v>
      </c>
      <c r="Q100" s="5">
        <v>834628092</v>
      </c>
      <c r="R100" s="5">
        <v>890435861</v>
      </c>
    </row>
    <row r="101" spans="3:19" ht="15.5" x14ac:dyDescent="0.35">
      <c r="C101" t="s">
        <v>140</v>
      </c>
      <c r="D101" s="5">
        <v>829392648800</v>
      </c>
      <c r="E101" s="5">
        <v>828967852900</v>
      </c>
      <c r="G101" s="5">
        <v>8658078869</v>
      </c>
      <c r="I101" s="5">
        <v>828967852900</v>
      </c>
      <c r="J101" s="5">
        <v>8658078869</v>
      </c>
      <c r="K101" s="5">
        <v>7660245447</v>
      </c>
      <c r="L101" s="5">
        <v>10154000</v>
      </c>
      <c r="M101" s="5">
        <v>209386627</v>
      </c>
      <c r="N101" s="5">
        <v>1138505161</v>
      </c>
      <c r="O101" s="5">
        <v>2646111416</v>
      </c>
      <c r="P101" s="5">
        <v>3917112756</v>
      </c>
      <c r="Q101" s="5">
        <v>834628092</v>
      </c>
      <c r="R101" s="5">
        <v>890435861</v>
      </c>
    </row>
    <row r="102" spans="3:19" ht="15.5" x14ac:dyDescent="0.35">
      <c r="C102" t="s">
        <v>142</v>
      </c>
      <c r="D102" s="5">
        <v>549582606</v>
      </c>
      <c r="E102" s="5">
        <v>549582606</v>
      </c>
      <c r="G102" s="5">
        <v>433982606</v>
      </c>
      <c r="I102" s="5">
        <v>549582606</v>
      </c>
      <c r="J102" s="5">
        <v>433982606</v>
      </c>
      <c r="K102" s="5">
        <v>312686689</v>
      </c>
      <c r="L102" s="5">
        <v>2943333792</v>
      </c>
      <c r="M102" s="5">
        <v>4175048505</v>
      </c>
      <c r="N102" s="5">
        <v>5651425820</v>
      </c>
      <c r="O102" s="5">
        <v>8181521308</v>
      </c>
      <c r="P102" s="5">
        <v>11232596780</v>
      </c>
      <c r="Q102" s="5">
        <v>11552172629</v>
      </c>
      <c r="R102" s="5">
        <v>1072043439</v>
      </c>
      <c r="S102" s="5">
        <v>1644002220</v>
      </c>
    </row>
    <row r="103" spans="3:19" ht="15.5" x14ac:dyDescent="0.35">
      <c r="C103" t="s">
        <v>138</v>
      </c>
      <c r="D103" s="5">
        <v>4376267661</v>
      </c>
      <c r="E103" s="5">
        <v>3133500000</v>
      </c>
      <c r="G103" s="5">
        <v>1307000000</v>
      </c>
      <c r="I103" s="5">
        <v>3133500000</v>
      </c>
      <c r="J103" s="5">
        <v>1307000000</v>
      </c>
      <c r="K103" s="5">
        <v>170000000</v>
      </c>
      <c r="L103" s="5">
        <v>141945797835</v>
      </c>
      <c r="M103" s="5">
        <v>112874350548</v>
      </c>
      <c r="N103" s="5">
        <v>80800187131</v>
      </c>
      <c r="O103" s="5">
        <v>42739397938</v>
      </c>
      <c r="P103" s="5">
        <v>801940480</v>
      </c>
      <c r="Q103" s="5">
        <v>1127718481</v>
      </c>
      <c r="R103" s="5">
        <v>242779440</v>
      </c>
      <c r="S103" s="5">
        <v>223110689</v>
      </c>
    </row>
    <row r="104" spans="3:19" ht="15.5" x14ac:dyDescent="0.35">
      <c r="C104" t="s">
        <v>143</v>
      </c>
    </row>
    <row r="105" spans="3:19" ht="15.5" x14ac:dyDescent="0.35">
      <c r="C105" t="s">
        <v>399</v>
      </c>
      <c r="L105" s="5">
        <v>274547860000</v>
      </c>
      <c r="M105" s="5">
        <v>300547860000</v>
      </c>
      <c r="N105" s="5">
        <v>322627860000</v>
      </c>
      <c r="O105" s="5">
        <v>449628073824</v>
      </c>
    </row>
    <row r="106" spans="3:19" ht="15.5" x14ac:dyDescent="0.35">
      <c r="C106" t="s">
        <v>346</v>
      </c>
    </row>
    <row r="107" spans="3:19" ht="15.5" x14ac:dyDescent="0.35">
      <c r="C107" t="s">
        <v>146</v>
      </c>
      <c r="L107" s="5">
        <v>23209974571</v>
      </c>
      <c r="M107" s="5">
        <v>24757681099</v>
      </c>
      <c r="N107" s="5">
        <v>22967993923</v>
      </c>
      <c r="O107" s="5">
        <v>22080000000</v>
      </c>
      <c r="S107" s="5">
        <v>14852969</v>
      </c>
    </row>
    <row r="108" spans="3:19" ht="15.5" x14ac:dyDescent="0.35">
      <c r="C108" t="s">
        <v>147</v>
      </c>
      <c r="D108" s="5">
        <v>789752104</v>
      </c>
      <c r="E108" s="5">
        <v>789752104</v>
      </c>
      <c r="G108" s="5">
        <v>774614057</v>
      </c>
      <c r="I108" s="5">
        <v>789752104</v>
      </c>
      <c r="J108" s="5">
        <v>774614057</v>
      </c>
      <c r="K108" s="5">
        <v>653188187</v>
      </c>
      <c r="L108" s="5">
        <v>278115545882</v>
      </c>
      <c r="M108" s="5">
        <v>305925976126</v>
      </c>
      <c r="N108" s="5">
        <v>326137967954</v>
      </c>
      <c r="O108" s="5">
        <v>457632729253</v>
      </c>
      <c r="P108" s="5">
        <v>21591213527</v>
      </c>
      <c r="Q108" s="5">
        <v>21294117074</v>
      </c>
      <c r="R108" s="5">
        <v>607757919</v>
      </c>
      <c r="S108" s="5">
        <v>538578570</v>
      </c>
    </row>
    <row r="109" spans="3:19" ht="15.5" x14ac:dyDescent="0.35">
      <c r="C109" t="s">
        <v>148</v>
      </c>
      <c r="D109" s="5">
        <v>789752104</v>
      </c>
      <c r="E109" s="5">
        <v>789752104</v>
      </c>
      <c r="G109" s="5">
        <v>774614057</v>
      </c>
      <c r="I109" s="5">
        <v>789752104</v>
      </c>
      <c r="J109" s="5">
        <v>774614057</v>
      </c>
      <c r="K109" s="5">
        <v>653188187</v>
      </c>
      <c r="L109" s="5">
        <v>278115545882</v>
      </c>
      <c r="M109" s="5">
        <v>305925976126</v>
      </c>
      <c r="N109" s="5">
        <v>326137967954</v>
      </c>
      <c r="O109" s="5">
        <v>457632729253</v>
      </c>
      <c r="P109" s="5">
        <v>21591213527</v>
      </c>
      <c r="Q109" s="5">
        <v>21294117074</v>
      </c>
      <c r="R109" s="5">
        <v>607757919</v>
      </c>
      <c r="S109" s="5">
        <v>538578570</v>
      </c>
    </row>
    <row r="110" spans="3:19" ht="15.5" x14ac:dyDescent="0.35">
      <c r="C110" t="s">
        <v>150</v>
      </c>
    </row>
    <row r="111" spans="3:19" ht="15.5" x14ac:dyDescent="0.35">
      <c r="C111" t="s">
        <v>151</v>
      </c>
      <c r="L111" s="5">
        <v>275688347862</v>
      </c>
      <c r="M111" s="5">
        <v>300773032692</v>
      </c>
      <c r="N111" s="5">
        <v>322759227334</v>
      </c>
      <c r="O111" s="5">
        <v>449628073824</v>
      </c>
    </row>
    <row r="112" spans="3:19" ht="15.5" x14ac:dyDescent="0.35">
      <c r="C112" t="s">
        <v>149</v>
      </c>
      <c r="L112" s="5">
        <v>39108726</v>
      </c>
      <c r="M112" s="5">
        <v>2010592944</v>
      </c>
      <c r="O112" s="5">
        <v>2129660154</v>
      </c>
      <c r="P112" s="5">
        <v>16198894144</v>
      </c>
      <c r="Q112" s="5">
        <v>17092290579</v>
      </c>
    </row>
    <row r="113" spans="2:19" ht="15.5" x14ac:dyDescent="0.35">
      <c r="C113" t="s">
        <v>152</v>
      </c>
      <c r="D113" s="5">
        <v>835108251171</v>
      </c>
      <c r="E113" s="5">
        <v>833440687610</v>
      </c>
      <c r="G113" s="5">
        <v>11173675532</v>
      </c>
      <c r="I113" s="5">
        <v>833440687610</v>
      </c>
      <c r="J113" s="5">
        <v>11173675532</v>
      </c>
      <c r="K113" s="5">
        <v>9456654466</v>
      </c>
      <c r="L113" s="5">
        <v>466741373062</v>
      </c>
      <c r="M113" s="5">
        <v>468589358123</v>
      </c>
      <c r="N113" s="5">
        <v>457842864872</v>
      </c>
      <c r="O113" s="5">
        <v>629343184222</v>
      </c>
      <c r="P113" s="5">
        <v>579834253250</v>
      </c>
      <c r="Q113" s="5">
        <v>686542666514</v>
      </c>
      <c r="R113" s="5">
        <v>24494617569</v>
      </c>
      <c r="S113" s="5">
        <v>11052141787</v>
      </c>
    </row>
    <row r="114" spans="2:19" ht="15.5" x14ac:dyDescent="0.35">
      <c r="C114" t="s">
        <v>153</v>
      </c>
    </row>
    <row r="115" spans="2:19" ht="15.5" x14ac:dyDescent="0.35">
      <c r="C115" t="s">
        <v>154</v>
      </c>
      <c r="D115" s="5">
        <v>110000000000</v>
      </c>
      <c r="E115" s="5">
        <v>110000000000</v>
      </c>
      <c r="G115" s="5">
        <v>110000000000</v>
      </c>
      <c r="I115" s="5">
        <v>110000000000</v>
      </c>
      <c r="J115" s="5">
        <v>110000000000</v>
      </c>
      <c r="K115" s="5">
        <v>110000000000</v>
      </c>
      <c r="L115" s="5">
        <v>110000000000</v>
      </c>
      <c r="M115" s="5">
        <v>110000000000</v>
      </c>
      <c r="N115" s="5">
        <v>100000000000</v>
      </c>
      <c r="O115" s="5">
        <v>100000000000</v>
      </c>
      <c r="P115" s="5">
        <v>100000000000</v>
      </c>
      <c r="Q115" s="5">
        <v>100000000000</v>
      </c>
      <c r="R115" s="5">
        <v>100000000000</v>
      </c>
      <c r="S115" s="5">
        <v>100000000000</v>
      </c>
    </row>
    <row r="116" spans="2:19" ht="15.5" x14ac:dyDescent="0.35">
      <c r="C116" t="s">
        <v>155</v>
      </c>
      <c r="D116" s="5">
        <v>32993656000</v>
      </c>
      <c r="E116" s="5">
        <v>32993656000</v>
      </c>
      <c r="G116" s="5">
        <v>32993656000</v>
      </c>
      <c r="I116" s="5">
        <v>32993656000</v>
      </c>
      <c r="J116" s="5">
        <v>32993656000</v>
      </c>
      <c r="K116" s="5">
        <v>32993656000</v>
      </c>
      <c r="L116" s="5">
        <v>32993656000</v>
      </c>
      <c r="M116" s="5">
        <v>32993656000</v>
      </c>
      <c r="N116" s="5">
        <v>42993656000</v>
      </c>
      <c r="O116" s="5">
        <v>17993656000</v>
      </c>
      <c r="P116" s="5">
        <v>17993656000</v>
      </c>
      <c r="Q116" s="5">
        <v>17993656000</v>
      </c>
      <c r="R116" s="5">
        <v>17993656000</v>
      </c>
      <c r="S116" s="5">
        <v>17868656000</v>
      </c>
    </row>
    <row r="117" spans="2:19" ht="15.5" x14ac:dyDescent="0.35">
      <c r="C117" t="s">
        <v>156</v>
      </c>
      <c r="D117" s="5">
        <v>-152016120933</v>
      </c>
      <c r="E117" s="5">
        <v>-150319379729</v>
      </c>
      <c r="G117" s="5">
        <v>-148797346017</v>
      </c>
      <c r="I117" s="5">
        <v>-150319379729</v>
      </c>
      <c r="J117" s="5">
        <v>-148797346017</v>
      </c>
      <c r="K117" s="5">
        <v>-139669244119</v>
      </c>
      <c r="L117" s="5">
        <v>-153614710904</v>
      </c>
      <c r="M117" s="5">
        <v>-126320392732</v>
      </c>
      <c r="N117" s="5">
        <v>-99879799741</v>
      </c>
      <c r="O117" s="5">
        <v>-48903063490</v>
      </c>
      <c r="P117" s="5">
        <v>27457469453</v>
      </c>
      <c r="Q117" s="5">
        <v>34569791069</v>
      </c>
      <c r="R117" s="5">
        <v>9939321865</v>
      </c>
      <c r="S117" s="5">
        <v>7656867226</v>
      </c>
    </row>
    <row r="118" spans="2:19" ht="15.5" x14ac:dyDescent="0.35">
      <c r="C118" t="s">
        <v>157</v>
      </c>
      <c r="D118" s="5">
        <v>1500000000</v>
      </c>
      <c r="E118" s="5">
        <v>1500000000</v>
      </c>
      <c r="G118" s="5">
        <v>1500000000</v>
      </c>
      <c r="I118" s="5">
        <v>1500000000</v>
      </c>
      <c r="J118" s="5">
        <v>1500000000</v>
      </c>
      <c r="K118" s="5">
        <v>1500000000</v>
      </c>
      <c r="L118" s="5">
        <v>1500000000</v>
      </c>
      <c r="M118" s="5">
        <v>1500000000</v>
      </c>
      <c r="N118" s="5">
        <v>1500000000</v>
      </c>
      <c r="O118" s="5">
        <v>1500000000</v>
      </c>
      <c r="P118" s="5">
        <v>1500000000</v>
      </c>
      <c r="Q118" s="5">
        <v>33569791069</v>
      </c>
      <c r="R118" s="5">
        <v>9439321865</v>
      </c>
    </row>
    <row r="119" spans="2:19" ht="15.5" x14ac:dyDescent="0.35">
      <c r="C119" t="s">
        <v>158</v>
      </c>
      <c r="D119" s="5">
        <v>-153516120933</v>
      </c>
      <c r="E119" s="5">
        <v>-151819379729</v>
      </c>
      <c r="G119" s="5">
        <v>-150297346017</v>
      </c>
      <c r="I119" s="5">
        <v>-151819379729</v>
      </c>
      <c r="J119" s="5">
        <v>-150297346017</v>
      </c>
      <c r="K119" s="5">
        <v>-141169244119</v>
      </c>
      <c r="L119" s="5">
        <v>-155114710904</v>
      </c>
      <c r="M119" s="5">
        <v>-127820392732</v>
      </c>
      <c r="N119" s="5">
        <v>-101379799741</v>
      </c>
      <c r="O119" s="5">
        <v>-50403063490</v>
      </c>
      <c r="P119" s="5">
        <v>25957469453</v>
      </c>
      <c r="Q119" s="5">
        <v>1000000000</v>
      </c>
      <c r="R119" s="5">
        <v>500000000</v>
      </c>
    </row>
    <row r="120" spans="2:19" ht="15.5" x14ac:dyDescent="0.35">
      <c r="C120" t="s">
        <v>159</v>
      </c>
      <c r="D120" s="5">
        <v>-152016120933</v>
      </c>
      <c r="E120" s="5">
        <v>-150319379729</v>
      </c>
      <c r="G120" s="5">
        <v>-148797346017</v>
      </c>
      <c r="I120" s="5">
        <v>-150319379729</v>
      </c>
      <c r="J120" s="5">
        <v>-148797346017</v>
      </c>
      <c r="K120" s="5">
        <v>-139669244119</v>
      </c>
      <c r="L120" s="5">
        <v>-153614710904</v>
      </c>
      <c r="M120" s="5">
        <v>-126320392732</v>
      </c>
      <c r="N120" s="5">
        <v>-99879799741</v>
      </c>
      <c r="O120" s="5">
        <v>-48903063490</v>
      </c>
      <c r="P120" s="5">
        <v>27457469453</v>
      </c>
      <c r="Q120" s="5">
        <v>34569791069</v>
      </c>
      <c r="R120" s="5">
        <v>9939321865</v>
      </c>
      <c r="S120" s="5">
        <v>7656867226</v>
      </c>
    </row>
    <row r="121" spans="2:19" ht="15.5" x14ac:dyDescent="0.35">
      <c r="C121" t="s">
        <v>160</v>
      </c>
      <c r="E121" s="5">
        <v>-22500000</v>
      </c>
      <c r="G121" s="5">
        <v>-26263590</v>
      </c>
      <c r="I121" s="5">
        <v>-22500000</v>
      </c>
      <c r="J121" s="5">
        <v>-26263590</v>
      </c>
      <c r="K121" s="5">
        <v>1749069395</v>
      </c>
      <c r="L121" s="5">
        <v>-25032286252</v>
      </c>
      <c r="M121" s="5">
        <v>-3308341081</v>
      </c>
      <c r="N121" s="5">
        <v>-1114786582</v>
      </c>
      <c r="O121" s="5">
        <v>39500840949</v>
      </c>
      <c r="P121" s="5">
        <v>83498749883</v>
      </c>
      <c r="Q121" s="5">
        <v>76225904672</v>
      </c>
      <c r="R121" s="5">
        <v>5420996617</v>
      </c>
      <c r="S121" s="5">
        <v>14250000</v>
      </c>
    </row>
    <row r="122" spans="2:19" ht="15.5" x14ac:dyDescent="0.35">
      <c r="C122" t="s">
        <v>9</v>
      </c>
      <c r="D122" s="5">
        <v>-9022464933</v>
      </c>
      <c r="E122" s="5">
        <v>-7348223729</v>
      </c>
      <c r="G122" s="5">
        <v>-7472503607</v>
      </c>
      <c r="I122" s="5">
        <v>-7348223729</v>
      </c>
      <c r="J122" s="5">
        <v>-7472503607</v>
      </c>
      <c r="K122" s="5">
        <v>3455631276</v>
      </c>
      <c r="L122" s="5">
        <v>-34208391156</v>
      </c>
      <c r="M122" s="5">
        <v>21552972187</v>
      </c>
      <c r="N122" s="5">
        <v>42923837677</v>
      </c>
      <c r="O122" s="5">
        <v>112481683459</v>
      </c>
      <c r="P122" s="5">
        <v>275262375336</v>
      </c>
      <c r="Q122" s="5">
        <v>281585601741</v>
      </c>
      <c r="R122" s="5">
        <v>133353974482</v>
      </c>
      <c r="S122" s="5">
        <v>125539773226</v>
      </c>
    </row>
    <row r="123" spans="2:19" ht="15.5" x14ac:dyDescent="0.35">
      <c r="C123" t="s">
        <v>161</v>
      </c>
      <c r="D123" s="5">
        <v>826085786238</v>
      </c>
      <c r="E123" s="5">
        <v>826092463881</v>
      </c>
      <c r="G123" s="5">
        <v>3701171925</v>
      </c>
      <c r="I123" s="5">
        <v>826092463881</v>
      </c>
      <c r="J123" s="5">
        <v>3701171925</v>
      </c>
      <c r="K123" s="5">
        <v>12912285742</v>
      </c>
      <c r="L123" s="5">
        <v>432532981906</v>
      </c>
      <c r="M123" s="5">
        <v>490142330310</v>
      </c>
      <c r="N123" s="5">
        <v>500766702549</v>
      </c>
      <c r="O123" s="5">
        <v>741824867681</v>
      </c>
      <c r="P123" s="5">
        <v>855096628586</v>
      </c>
      <c r="Q123" s="5">
        <v>968128268255</v>
      </c>
      <c r="R123" s="5">
        <v>157848592051</v>
      </c>
      <c r="S123" s="5">
        <v>136591915013</v>
      </c>
    </row>
    <row r="124" spans="2:19" ht="15.5" x14ac:dyDescent="0.35">
      <c r="C124" t="s">
        <v>162</v>
      </c>
      <c r="D124" s="5">
        <v>5500000000</v>
      </c>
      <c r="E124" s="5">
        <v>5500000000</v>
      </c>
      <c r="G124" s="5">
        <v>5500000000</v>
      </c>
      <c r="I124" s="5">
        <v>5500000000</v>
      </c>
      <c r="J124" s="5">
        <v>5500000000</v>
      </c>
      <c r="K124" s="5">
        <v>5500000000</v>
      </c>
      <c r="L124" s="5">
        <v>5500000000</v>
      </c>
      <c r="M124" s="5">
        <v>5500000000</v>
      </c>
      <c r="N124" s="5">
        <v>5000000000</v>
      </c>
      <c r="O124" s="5">
        <v>5000000000</v>
      </c>
      <c r="P124" s="5">
        <v>5000000000</v>
      </c>
      <c r="Q124" s="5">
        <v>5000000000</v>
      </c>
      <c r="R124" s="5">
        <v>1000000000</v>
      </c>
      <c r="S124" s="5">
        <v>1000000000</v>
      </c>
    </row>
    <row r="126" spans="2:19" ht="15.5" x14ac:dyDescent="0.35">
      <c r="B126" t="s">
        <v>163</v>
      </c>
      <c r="C126" t="s">
        <v>164</v>
      </c>
      <c r="E126" s="5">
        <v>-110317402</v>
      </c>
      <c r="G126" s="5">
        <v>-1650894500</v>
      </c>
      <c r="I126" s="5">
        <v>-110317402</v>
      </c>
      <c r="J126" s="5">
        <v>-1650894500</v>
      </c>
      <c r="K126" s="5">
        <v>26755939644</v>
      </c>
      <c r="L126" s="5">
        <v>7015880868</v>
      </c>
      <c r="M126" s="5">
        <v>23897073328</v>
      </c>
      <c r="N126" s="5">
        <v>-5794201928</v>
      </c>
      <c r="O126" s="5">
        <v>-45295965621</v>
      </c>
      <c r="P126" s="5">
        <v>-103819055265</v>
      </c>
      <c r="Q126" s="5">
        <v>-76600302026</v>
      </c>
      <c r="R126" s="5">
        <v>40946242628</v>
      </c>
      <c r="S126" s="5">
        <v>-1056096935</v>
      </c>
    </row>
    <row r="127" spans="2:19" ht="15.5" x14ac:dyDescent="0.35">
      <c r="C127" t="s">
        <v>165</v>
      </c>
      <c r="E127" s="5">
        <v>3321410305</v>
      </c>
      <c r="G127" s="5">
        <v>243133926</v>
      </c>
      <c r="I127" s="5">
        <v>3321410305</v>
      </c>
      <c r="J127" s="5">
        <v>243133926</v>
      </c>
      <c r="K127" s="5">
        <v>1647863290166</v>
      </c>
      <c r="L127" s="5">
        <v>2077076085738</v>
      </c>
      <c r="M127" s="5">
        <v>2063911360061</v>
      </c>
      <c r="N127" s="5">
        <v>3439278446758</v>
      </c>
      <c r="O127" s="5">
        <v>4134916433566</v>
      </c>
      <c r="P127" s="5">
        <v>4656965343266</v>
      </c>
      <c r="Q127" s="5">
        <v>6187396460113</v>
      </c>
      <c r="R127" s="5">
        <v>268349176488</v>
      </c>
      <c r="S127" s="5">
        <v>620327096329</v>
      </c>
    </row>
    <row r="128" spans="2:19" ht="15.5" x14ac:dyDescent="0.35">
      <c r="C128" t="s">
        <v>476</v>
      </c>
      <c r="E128" s="5">
        <v>-7786174698</v>
      </c>
      <c r="G128" s="5">
        <v>-914291009</v>
      </c>
      <c r="I128" s="5">
        <v>-7786174698</v>
      </c>
      <c r="J128" s="5">
        <v>-914291009</v>
      </c>
      <c r="K128" s="5">
        <v>-1584228367458</v>
      </c>
      <c r="L128" s="5">
        <v>-2021207819536</v>
      </c>
      <c r="M128" s="5">
        <v>-1982586706356</v>
      </c>
      <c r="N128" s="5">
        <v>-3394490079537</v>
      </c>
      <c r="O128" s="5">
        <v>-4103983216753</v>
      </c>
      <c r="P128" s="5">
        <v>-4639057822053</v>
      </c>
      <c r="Q128" s="5">
        <v>-6145449825921</v>
      </c>
      <c r="R128" s="5">
        <v>-206357448326</v>
      </c>
      <c r="S128" s="5">
        <v>-606072146159</v>
      </c>
    </row>
    <row r="129" spans="3:19" ht="15.5" x14ac:dyDescent="0.35">
      <c r="C129" t="s">
        <v>687</v>
      </c>
      <c r="E129" s="5">
        <v>-808255487</v>
      </c>
      <c r="G129" s="5">
        <v>-894621811</v>
      </c>
      <c r="I129" s="5">
        <v>-808255487</v>
      </c>
      <c r="J129" s="5">
        <v>-894621811</v>
      </c>
      <c r="K129" s="5">
        <v>-28382892040</v>
      </c>
      <c r="L129" s="5">
        <v>-34239201326</v>
      </c>
      <c r="M129" s="5">
        <v>-36460745996</v>
      </c>
      <c r="N129" s="5">
        <v>-42594289837</v>
      </c>
      <c r="O129" s="5">
        <v>-43887215190</v>
      </c>
      <c r="P129" s="5">
        <v>-58861817613</v>
      </c>
      <c r="Q129" s="5">
        <v>-47286627822</v>
      </c>
      <c r="R129" s="5">
        <v>-7890989613</v>
      </c>
      <c r="S129" s="5">
        <v>-6507426060</v>
      </c>
    </row>
    <row r="130" spans="3:19" ht="15.5" x14ac:dyDescent="0.35">
      <c r="C130" t="s">
        <v>2423</v>
      </c>
      <c r="E130" s="5">
        <v>-2134463389</v>
      </c>
      <c r="G130" s="5">
        <v>-2551700061</v>
      </c>
      <c r="I130" s="5">
        <v>-2134463389</v>
      </c>
      <c r="J130" s="5">
        <v>-2551700061</v>
      </c>
      <c r="K130" s="5">
        <v>4588761865</v>
      </c>
      <c r="L130" s="5">
        <v>-2109619260</v>
      </c>
      <c r="M130" s="5">
        <v>-8923151676</v>
      </c>
      <c r="N130" s="5">
        <v>12817023222</v>
      </c>
      <c r="O130" s="5">
        <v>6614958401</v>
      </c>
      <c r="P130" s="5">
        <v>19001455984</v>
      </c>
      <c r="Q130" s="5">
        <v>-10995751932</v>
      </c>
      <c r="R130" s="5">
        <v>-11463477649</v>
      </c>
      <c r="S130" s="5">
        <v>-4688594525</v>
      </c>
    </row>
    <row r="131" spans="3:19" ht="15.5" x14ac:dyDescent="0.35">
      <c r="C131" t="s">
        <v>172</v>
      </c>
      <c r="K131" s="5">
        <v>-3543910043</v>
      </c>
      <c r="L131" s="5">
        <v>-8386765570</v>
      </c>
      <c r="M131" s="5">
        <v>-7354110122</v>
      </c>
      <c r="N131" s="5">
        <v>-13953923305</v>
      </c>
      <c r="O131" s="5">
        <v>-29961240824</v>
      </c>
      <c r="P131" s="5">
        <v>-69888568361</v>
      </c>
      <c r="Q131" s="5">
        <v>-55426252929</v>
      </c>
      <c r="R131" s="5">
        <v>-1642734582</v>
      </c>
      <c r="S131" s="5">
        <v>-934937418</v>
      </c>
    </row>
    <row r="132" spans="3:19" ht="15.5" x14ac:dyDescent="0.35">
      <c r="C132" t="s">
        <v>834</v>
      </c>
      <c r="E132" s="5">
        <v>7297165867</v>
      </c>
      <c r="G132" s="5">
        <v>2466584455</v>
      </c>
      <c r="I132" s="5">
        <v>7297165867</v>
      </c>
      <c r="J132" s="5">
        <v>2466584455</v>
      </c>
    </row>
    <row r="133" spans="3:19" ht="15.5" x14ac:dyDescent="0.35">
      <c r="C133" t="s">
        <v>26</v>
      </c>
      <c r="K133" s="5">
        <v>-9540942846</v>
      </c>
      <c r="L133" s="5">
        <v>-4116799178</v>
      </c>
      <c r="M133" s="5">
        <v>-4689572583</v>
      </c>
      <c r="N133" s="5">
        <v>-6851379229</v>
      </c>
      <c r="O133" s="5">
        <v>-8995684821</v>
      </c>
      <c r="P133" s="5">
        <v>-11977646488</v>
      </c>
      <c r="Q133" s="5">
        <v>-4838303535</v>
      </c>
      <c r="R133" s="5">
        <v>-48283690</v>
      </c>
      <c r="S133" s="5">
        <v>-3180089102</v>
      </c>
    </row>
    <row r="134" spans="3:19" ht="15.5" x14ac:dyDescent="0.35">
      <c r="C134" t="s">
        <v>179</v>
      </c>
      <c r="E134" s="5">
        <v>822925100000</v>
      </c>
      <c r="I134" s="5">
        <v>822925100000</v>
      </c>
      <c r="K134" s="5">
        <v>-28847539359</v>
      </c>
      <c r="L134" s="5">
        <v>-27157615672</v>
      </c>
      <c r="M134" s="5">
        <v>-15822816222</v>
      </c>
      <c r="N134" s="5">
        <v>11443131903</v>
      </c>
      <c r="O134" s="5">
        <v>31982490890</v>
      </c>
      <c r="P134" s="5">
        <v>53452549441</v>
      </c>
      <c r="Q134" s="5">
        <v>202898212650</v>
      </c>
      <c r="R134" s="5">
        <v>-11804852969</v>
      </c>
      <c r="S134" s="5">
        <v>289022489</v>
      </c>
    </row>
    <row r="135" spans="3:19" ht="15.5" x14ac:dyDescent="0.35">
      <c r="C135" t="s">
        <v>180</v>
      </c>
      <c r="E135" s="5">
        <v>-822925100000</v>
      </c>
      <c r="G135" s="5">
        <v>-17500000</v>
      </c>
      <c r="I135" s="5">
        <v>-822925100000</v>
      </c>
      <c r="J135" s="5">
        <v>-17500000</v>
      </c>
      <c r="K135" s="5">
        <v>-1348868913</v>
      </c>
      <c r="L135" s="5">
        <v>6087580447</v>
      </c>
      <c r="M135" s="5">
        <v>-670737430</v>
      </c>
      <c r="N135" s="5">
        <v>-10573135515</v>
      </c>
      <c r="O135" s="5">
        <v>397336725</v>
      </c>
      <c r="P135" s="5">
        <v>31984337019</v>
      </c>
      <c r="Q135" s="5">
        <v>-75803124722</v>
      </c>
      <c r="R135" s="5">
        <v>-20458761024</v>
      </c>
      <c r="S135" s="5">
        <v>-58925000</v>
      </c>
    </row>
    <row r="136" spans="3:19" ht="15.5" x14ac:dyDescent="0.35">
      <c r="C136" t="s">
        <v>181</v>
      </c>
      <c r="G136" s="5">
        <v>-17500000</v>
      </c>
      <c r="J136" s="5">
        <v>-17500000</v>
      </c>
      <c r="K136" s="5">
        <v>-1384748913</v>
      </c>
      <c r="L136" s="5">
        <v>-1675074793</v>
      </c>
      <c r="M136" s="5">
        <v>-741687430</v>
      </c>
      <c r="N136" s="5">
        <v>-1986288001</v>
      </c>
      <c r="O136" s="5">
        <v>-1282500840</v>
      </c>
      <c r="P136" s="5">
        <v>-4734544992</v>
      </c>
      <c r="Q136" s="5">
        <v>-3874339199</v>
      </c>
      <c r="R136" s="5">
        <v>-2008761024</v>
      </c>
      <c r="S136" s="5">
        <v>-73925000</v>
      </c>
    </row>
    <row r="137" spans="3:19" ht="15.5" x14ac:dyDescent="0.35">
      <c r="C137" t="s">
        <v>1111</v>
      </c>
      <c r="L137" s="5">
        <v>-463333332</v>
      </c>
    </row>
    <row r="138" spans="3:19" ht="15.5" x14ac:dyDescent="0.35">
      <c r="C138" t="s">
        <v>412</v>
      </c>
      <c r="K138" s="5">
        <v>35880000</v>
      </c>
      <c r="L138" s="5">
        <v>112655240</v>
      </c>
      <c r="M138" s="5">
        <v>70950000</v>
      </c>
      <c r="N138" s="5">
        <v>65000000</v>
      </c>
      <c r="O138" s="5">
        <v>1184837565</v>
      </c>
      <c r="P138" s="5">
        <v>606949257</v>
      </c>
    </row>
    <row r="139" spans="3:19" ht="15.5" x14ac:dyDescent="0.35">
      <c r="C139" t="s">
        <v>938</v>
      </c>
      <c r="Q139" s="5">
        <v>-2470000000</v>
      </c>
    </row>
    <row r="140" spans="3:19" ht="15.5" x14ac:dyDescent="0.35">
      <c r="C140" t="s">
        <v>2475</v>
      </c>
    </row>
    <row r="141" spans="3:19" ht="15.5" x14ac:dyDescent="0.35">
      <c r="C141" t="s">
        <v>523</v>
      </c>
      <c r="E141" s="5">
        <v>-822925100000</v>
      </c>
      <c r="I141" s="5">
        <v>-822925100000</v>
      </c>
    </row>
    <row r="142" spans="3:19" ht="15.5" x14ac:dyDescent="0.35">
      <c r="C142" t="s">
        <v>2376</v>
      </c>
      <c r="R142" s="5">
        <v>4900000000</v>
      </c>
      <c r="S142" s="5">
        <v>15000000</v>
      </c>
    </row>
    <row r="143" spans="3:19" ht="15.5" x14ac:dyDescent="0.35">
      <c r="C143" t="s">
        <v>368</v>
      </c>
      <c r="N143" s="5">
        <v>-18000000000</v>
      </c>
    </row>
    <row r="144" spans="3:19" ht="15.5" x14ac:dyDescent="0.35">
      <c r="C144" t="s">
        <v>751</v>
      </c>
      <c r="L144" s="5">
        <v>7650000000</v>
      </c>
    </row>
    <row r="145" spans="3:19" ht="15.5" x14ac:dyDescent="0.35">
      <c r="C145" t="s">
        <v>700</v>
      </c>
    </row>
    <row r="146" spans="3:19" ht="15.5" x14ac:dyDescent="0.35">
      <c r="C146" t="s">
        <v>750</v>
      </c>
      <c r="P146" s="5">
        <v>9000000000</v>
      </c>
      <c r="Q146" s="5">
        <v>-9000000000</v>
      </c>
    </row>
    <row r="147" spans="3:19" ht="15.5" x14ac:dyDescent="0.35">
      <c r="C147" t="s">
        <v>1244</v>
      </c>
      <c r="R147" s="5">
        <v>-23350000000</v>
      </c>
    </row>
    <row r="148" spans="3:19" ht="15.5" x14ac:dyDescent="0.35">
      <c r="C148" t="s">
        <v>2476</v>
      </c>
      <c r="N148" s="5">
        <v>15450000000</v>
      </c>
      <c r="O148" s="5">
        <v>495000000</v>
      </c>
      <c r="P148" s="5">
        <v>27111932754</v>
      </c>
      <c r="Q148" s="5">
        <v>-10812817669</v>
      </c>
    </row>
    <row r="149" spans="3:19" ht="15.5" x14ac:dyDescent="0.35">
      <c r="C149" t="s">
        <v>2477</v>
      </c>
      <c r="Q149" s="5">
        <v>-49645967854</v>
      </c>
    </row>
    <row r="150" spans="3:19" ht="15.5" x14ac:dyDescent="0.35">
      <c r="C150" t="s">
        <v>197</v>
      </c>
      <c r="E150" s="5">
        <v>822925100000</v>
      </c>
      <c r="I150" s="5">
        <v>822925100000</v>
      </c>
      <c r="K150" s="5">
        <v>-28847539359</v>
      </c>
      <c r="L150" s="5">
        <v>-27157615672</v>
      </c>
      <c r="M150" s="5">
        <v>-15822816222</v>
      </c>
      <c r="N150" s="5">
        <v>11443131903</v>
      </c>
      <c r="O150" s="5">
        <v>31982490890</v>
      </c>
      <c r="P150" s="5">
        <v>53452549441</v>
      </c>
      <c r="Q150" s="5">
        <v>202898212650</v>
      </c>
      <c r="R150" s="5">
        <v>-11804852969</v>
      </c>
      <c r="S150" s="5">
        <v>289022489</v>
      </c>
    </row>
    <row r="151" spans="3:19" ht="15.5" x14ac:dyDescent="0.35">
      <c r="C151" t="s">
        <v>561</v>
      </c>
      <c r="Q151" s="5">
        <v>-1341960803</v>
      </c>
      <c r="R151" s="5">
        <v>-14852969</v>
      </c>
      <c r="S151" s="5">
        <v>-79633511</v>
      </c>
    </row>
    <row r="152" spans="3:19" ht="15.5" x14ac:dyDescent="0.35">
      <c r="C152" t="s">
        <v>2478</v>
      </c>
      <c r="R152" s="5">
        <v>-4900000000</v>
      </c>
    </row>
    <row r="153" spans="3:19" ht="15.5" x14ac:dyDescent="0.35">
      <c r="C153" t="s">
        <v>2479</v>
      </c>
      <c r="Q153" s="5">
        <v>30283333000</v>
      </c>
      <c r="R153" s="5">
        <v>485000000</v>
      </c>
      <c r="S153" s="5">
        <v>20000000000</v>
      </c>
    </row>
    <row r="154" spans="3:19" ht="15.5" x14ac:dyDescent="0.35">
      <c r="C154" t="s">
        <v>2480</v>
      </c>
      <c r="E154" s="5">
        <v>822925100000</v>
      </c>
      <c r="I154" s="5">
        <v>822925100000</v>
      </c>
    </row>
    <row r="155" spans="3:19" ht="15.5" x14ac:dyDescent="0.35">
      <c r="C155" t="s">
        <v>2466</v>
      </c>
      <c r="K155" s="5">
        <v>1000000</v>
      </c>
      <c r="M155" s="5">
        <v>7000000000</v>
      </c>
      <c r="N155" s="5">
        <v>8450000000</v>
      </c>
    </row>
    <row r="156" spans="3:19" ht="15.5" x14ac:dyDescent="0.35">
      <c r="C156" t="s">
        <v>2339</v>
      </c>
      <c r="N156" s="5">
        <v>25000000000</v>
      </c>
    </row>
    <row r="157" spans="3:19" ht="15.5" x14ac:dyDescent="0.35">
      <c r="C157" t="s">
        <v>674</v>
      </c>
      <c r="R157" s="5">
        <v>125000000</v>
      </c>
      <c r="S157" s="5">
        <v>17868656000</v>
      </c>
    </row>
    <row r="158" spans="3:19" ht="15.5" x14ac:dyDescent="0.35">
      <c r="C158" t="s">
        <v>496</v>
      </c>
      <c r="K158" s="5">
        <v>-28848539359</v>
      </c>
      <c r="L158" s="5">
        <v>-26694282340</v>
      </c>
      <c r="M158" s="5">
        <v>-22822816222</v>
      </c>
      <c r="N158" s="5">
        <v>-22006868097</v>
      </c>
      <c r="O158" s="5">
        <v>31982490890</v>
      </c>
      <c r="P158" s="5">
        <v>53452549441</v>
      </c>
      <c r="Q158" s="5">
        <v>173956840453</v>
      </c>
      <c r="R158" s="5">
        <v>-7500000000</v>
      </c>
      <c r="S158" s="5">
        <v>-37500000000</v>
      </c>
    </row>
    <row r="159" spans="3:19" ht="15.5" x14ac:dyDescent="0.35">
      <c r="C159" t="s">
        <v>215</v>
      </c>
      <c r="E159" s="5">
        <v>-110317402</v>
      </c>
      <c r="G159" s="5">
        <v>-1668394500</v>
      </c>
      <c r="I159" s="5">
        <v>-110317402</v>
      </c>
      <c r="J159" s="5">
        <v>-1668394500</v>
      </c>
      <c r="K159" s="5">
        <v>-3440468628</v>
      </c>
      <c r="L159" s="5">
        <v>-14054154357</v>
      </c>
      <c r="M159" s="5">
        <v>7403519676</v>
      </c>
      <c r="N159" s="5">
        <v>-4924205540</v>
      </c>
      <c r="O159" s="5">
        <v>-12916138006</v>
      </c>
      <c r="P159" s="5">
        <v>-18382168805</v>
      </c>
      <c r="Q159" s="5">
        <v>50494785902</v>
      </c>
      <c r="R159" s="5">
        <v>8682628635</v>
      </c>
      <c r="S159" s="5">
        <v>-825999446</v>
      </c>
    </row>
    <row r="160" spans="3:19" ht="15.5" x14ac:dyDescent="0.35">
      <c r="C160" t="s">
        <v>217</v>
      </c>
      <c r="E160" s="5">
        <v>114667134</v>
      </c>
      <c r="G160" s="5">
        <v>1783061634</v>
      </c>
      <c r="I160" s="5">
        <v>114667134</v>
      </c>
      <c r="J160" s="5">
        <v>1783061634</v>
      </c>
      <c r="K160" s="5">
        <v>8423173943</v>
      </c>
      <c r="L160" s="5">
        <v>23361614495</v>
      </c>
      <c r="M160" s="5">
        <v>15958094819</v>
      </c>
      <c r="N160" s="5">
        <v>29968019555</v>
      </c>
      <c r="O160" s="5">
        <v>43601627785</v>
      </c>
      <c r="P160" s="5">
        <v>61983796590</v>
      </c>
      <c r="Q160" s="5">
        <v>11489010688</v>
      </c>
      <c r="R160" s="5">
        <v>2806382053</v>
      </c>
      <c r="S160" s="5">
        <v>3632381499</v>
      </c>
    </row>
    <row r="161" spans="2:19" ht="15.5" x14ac:dyDescent="0.35">
      <c r="C161" t="s">
        <v>2481</v>
      </c>
      <c r="K161" s="5">
        <v>-3199643681</v>
      </c>
      <c r="L161" s="5">
        <v>-884286195</v>
      </c>
      <c r="N161" s="5">
        <v>-9085719196</v>
      </c>
      <c r="O161" s="5">
        <v>-717470224</v>
      </c>
    </row>
    <row r="162" spans="2:19" ht="15.5" x14ac:dyDescent="0.35">
      <c r="C162" t="s">
        <v>218</v>
      </c>
      <c r="E162" s="5">
        <v>4349732</v>
      </c>
      <c r="G162" s="5">
        <v>114667134</v>
      </c>
      <c r="I162" s="5">
        <v>4349732</v>
      </c>
      <c r="J162" s="5">
        <v>114667134</v>
      </c>
      <c r="K162" s="5">
        <v>1783061634</v>
      </c>
      <c r="L162" s="5">
        <v>8423173943</v>
      </c>
      <c r="M162" s="5">
        <v>23361614495</v>
      </c>
      <c r="N162" s="5">
        <v>15958094819</v>
      </c>
      <c r="O162" s="5">
        <v>29968019555</v>
      </c>
      <c r="P162" s="5">
        <v>43601627785</v>
      </c>
      <c r="Q162" s="5">
        <v>61983796590</v>
      </c>
      <c r="R162" s="5">
        <v>11489010688</v>
      </c>
      <c r="S162" s="5">
        <v>2806382053</v>
      </c>
    </row>
    <row r="164" spans="2:19" ht="15.5" x14ac:dyDescent="0.35">
      <c r="B164" t="s">
        <v>219</v>
      </c>
      <c r="C164" t="s">
        <v>11</v>
      </c>
      <c r="D164" s="5">
        <v>5500000000</v>
      </c>
      <c r="E164" s="5">
        <v>5500000000</v>
      </c>
      <c r="G164" s="5">
        <v>5500000000</v>
      </c>
      <c r="I164" s="5">
        <v>5500000000</v>
      </c>
      <c r="J164" s="5">
        <v>5500000000</v>
      </c>
      <c r="K164" s="5">
        <v>5500000000</v>
      </c>
      <c r="L164" s="5">
        <v>5500000000</v>
      </c>
      <c r="M164" s="5">
        <v>5500000000</v>
      </c>
      <c r="N164" s="5">
        <v>5000000000</v>
      </c>
      <c r="O164" s="5">
        <v>5000000000</v>
      </c>
      <c r="P164" s="5">
        <v>5000000000</v>
      </c>
      <c r="Q164" s="5">
        <v>5000000000</v>
      </c>
      <c r="R164" s="5">
        <v>1000000000</v>
      </c>
      <c r="S164" s="5">
        <v>1000000000</v>
      </c>
    </row>
    <row r="165" spans="2:19" ht="15.5" x14ac:dyDescent="0.35">
      <c r="C165" t="s">
        <v>220</v>
      </c>
      <c r="D165" s="6">
        <v>-0.32</v>
      </c>
      <c r="E165" s="6">
        <v>-0.28000000000000003</v>
      </c>
      <c r="G165" s="6">
        <v>-1.67</v>
      </c>
    </row>
    <row r="166" spans="2:19" ht="15.5" x14ac:dyDescent="0.35">
      <c r="C166" t="s">
        <v>221</v>
      </c>
      <c r="D166" s="6">
        <v>-3.12</v>
      </c>
      <c r="E166" s="6">
        <v>-3.57</v>
      </c>
      <c r="F166" s="5">
        <v>0</v>
      </c>
      <c r="G166" s="6">
        <v>-0.6</v>
      </c>
    </row>
    <row r="167" spans="2:19" ht="15.5" x14ac:dyDescent="0.35">
      <c r="C167" t="s">
        <v>73</v>
      </c>
      <c r="D167" s="5">
        <v>0</v>
      </c>
      <c r="E167" s="6">
        <v>1.49</v>
      </c>
      <c r="F167" s="5">
        <v>0</v>
      </c>
      <c r="G167" s="6">
        <v>23.12</v>
      </c>
    </row>
    <row r="168" spans="2:19" ht="15.5" x14ac:dyDescent="0.35">
      <c r="C168" t="s">
        <v>222</v>
      </c>
      <c r="E168" s="5">
        <v>-1540000000</v>
      </c>
      <c r="G168" s="5">
        <v>-10980000000</v>
      </c>
    </row>
    <row r="169" spans="2:19" ht="15.5" x14ac:dyDescent="0.35">
      <c r="C169" t="s">
        <v>223</v>
      </c>
      <c r="D169" s="6">
        <v>-2.0999999999999999E-3</v>
      </c>
      <c r="E169" s="6">
        <v>-1.9E-3</v>
      </c>
      <c r="F169" s="5">
        <v>0</v>
      </c>
      <c r="G169" s="6">
        <v>-2.4838999999999998</v>
      </c>
    </row>
    <row r="170" spans="2:19" ht="15.5" x14ac:dyDescent="0.35">
      <c r="C170" t="s">
        <v>224</v>
      </c>
      <c r="D170" s="6">
        <v>0.19440000000000002</v>
      </c>
      <c r="E170" s="6">
        <v>0.20960000000000001</v>
      </c>
      <c r="F170" s="5">
        <v>0</v>
      </c>
      <c r="G170" s="6">
        <v>1.2345999999999999</v>
      </c>
    </row>
    <row r="171" spans="2:19" ht="15.5" x14ac:dyDescent="0.35">
      <c r="C171" t="s">
        <v>225</v>
      </c>
      <c r="D171" s="6">
        <v>0.23710000000000001</v>
      </c>
      <c r="E171" s="6">
        <v>0.47939999999999999</v>
      </c>
      <c r="F171" s="5">
        <v>0</v>
      </c>
      <c r="G171" s="6">
        <v>3.2887</v>
      </c>
    </row>
    <row r="172" spans="2:19" ht="15.5" x14ac:dyDescent="0.35">
      <c r="C172" t="s">
        <v>226</v>
      </c>
      <c r="D172" s="6">
        <v>-2533.19</v>
      </c>
    </row>
    <row r="173" spans="2:19" ht="15.5" x14ac:dyDescent="0.35">
      <c r="C173" t="s">
        <v>227</v>
      </c>
      <c r="D173" s="5">
        <v>-9000000000</v>
      </c>
      <c r="E173" s="5">
        <v>-7000000000</v>
      </c>
      <c r="G173" s="5">
        <v>-7000000000</v>
      </c>
    </row>
    <row r="174" spans="2:19" ht="15.5" x14ac:dyDescent="0.35">
      <c r="C174" t="s">
        <v>228</v>
      </c>
      <c r="D174" s="6">
        <v>-0.61</v>
      </c>
      <c r="E174" s="6">
        <v>-0.75</v>
      </c>
      <c r="G174" s="6">
        <v>-0.74</v>
      </c>
    </row>
    <row r="175" spans="2:19" ht="15.5" x14ac:dyDescent="0.35">
      <c r="C175" t="s">
        <v>229</v>
      </c>
      <c r="D175" s="6">
        <v>-1.64</v>
      </c>
      <c r="E175" s="6">
        <v>-1.33</v>
      </c>
      <c r="G175" s="6">
        <v>-1.35</v>
      </c>
    </row>
    <row r="176" spans="2:19" ht="15.5" x14ac:dyDescent="0.35">
      <c r="C176" t="s">
        <v>230</v>
      </c>
      <c r="D176" s="6">
        <v>-0.61</v>
      </c>
      <c r="E176" s="6">
        <v>-0.75</v>
      </c>
      <c r="G176" s="6">
        <v>-0.74</v>
      </c>
    </row>
    <row r="177" spans="3:19" ht="15.5" x14ac:dyDescent="0.35">
      <c r="C177" t="s">
        <v>231</v>
      </c>
      <c r="D177" s="6">
        <v>-1.64</v>
      </c>
      <c r="E177" s="6">
        <v>-1.33</v>
      </c>
      <c r="G177" s="6">
        <v>-1.35</v>
      </c>
    </row>
    <row r="178" spans="3:19" ht="15.5" x14ac:dyDescent="0.35">
      <c r="C178" t="s">
        <v>232</v>
      </c>
    </row>
    <row r="179" spans="3:19" ht="15.5" x14ac:dyDescent="0.35">
      <c r="C179" t="s">
        <v>233</v>
      </c>
    </row>
    <row r="180" spans="3:19" ht="15.5" x14ac:dyDescent="0.35">
      <c r="C180" t="s">
        <v>234</v>
      </c>
      <c r="D180" s="5">
        <v>-9000000000</v>
      </c>
      <c r="E180" s="5">
        <v>-7000000000</v>
      </c>
      <c r="G180" s="5">
        <v>-7000000000</v>
      </c>
    </row>
    <row r="181" spans="3:19" ht="15.5" x14ac:dyDescent="0.35">
      <c r="C181" t="s">
        <v>23</v>
      </c>
    </row>
    <row r="182" spans="3:19" ht="15.5" x14ac:dyDescent="0.35">
      <c r="C182" t="s">
        <v>20</v>
      </c>
      <c r="D182" s="5">
        <v>0</v>
      </c>
      <c r="E182" s="5">
        <v>0</v>
      </c>
      <c r="G182" s="5">
        <v>0</v>
      </c>
    </row>
    <row r="183" spans="3:19" ht="15.5" x14ac:dyDescent="0.35">
      <c r="C183" t="s">
        <v>235</v>
      </c>
      <c r="D183" s="5">
        <v>-832000000000</v>
      </c>
      <c r="E183" s="5">
        <v>-830000000000</v>
      </c>
      <c r="G183" s="5">
        <v>-8000000000</v>
      </c>
    </row>
    <row r="184" spans="3:19" ht="15.5" x14ac:dyDescent="0.35">
      <c r="C184" t="s">
        <v>236</v>
      </c>
      <c r="E184" s="5">
        <v>0</v>
      </c>
      <c r="G184" s="5">
        <v>-2000000000</v>
      </c>
    </row>
    <row r="185" spans="3:19" ht="15.5" x14ac:dyDescent="0.35">
      <c r="C185" t="s">
        <v>237</v>
      </c>
      <c r="G185" s="5">
        <v>0</v>
      </c>
    </row>
    <row r="186" spans="3:19" ht="15.5" x14ac:dyDescent="0.35">
      <c r="C186" t="s">
        <v>12</v>
      </c>
      <c r="E186" s="5">
        <v>0</v>
      </c>
      <c r="G186" s="5">
        <v>-2000000000</v>
      </c>
    </row>
    <row r="187" spans="3:19" ht="15.5" x14ac:dyDescent="0.35">
      <c r="C187" t="s">
        <v>15</v>
      </c>
      <c r="D187" s="5">
        <v>0</v>
      </c>
      <c r="E187" s="6">
        <v>-0.02</v>
      </c>
      <c r="F187" s="5">
        <v>0</v>
      </c>
      <c r="G187" s="6">
        <v>-0.3</v>
      </c>
    </row>
    <row r="188" spans="3:19" ht="15.5" x14ac:dyDescent="0.35">
      <c r="C188" t="s">
        <v>58</v>
      </c>
      <c r="I188" s="6">
        <v>-0.28000000000000003</v>
      </c>
      <c r="J188" s="6">
        <v>-1.67</v>
      </c>
      <c r="K188" s="6">
        <v>2.38</v>
      </c>
      <c r="L188" s="6">
        <v>-5.0999999999999996</v>
      </c>
      <c r="M188" s="6">
        <v>-4.6900000000000004</v>
      </c>
      <c r="N188" s="6">
        <v>-10.19</v>
      </c>
      <c r="O188" s="6">
        <v>-15.5</v>
      </c>
      <c r="P188" s="6">
        <v>-1.45</v>
      </c>
      <c r="Q188" s="5">
        <v>5</v>
      </c>
      <c r="R188" s="6">
        <v>2.2799999999999998</v>
      </c>
      <c r="S188" s="6">
        <v>4.51</v>
      </c>
    </row>
    <row r="189" spans="3:19" ht="15.5" x14ac:dyDescent="0.35">
      <c r="C189" t="s">
        <v>72</v>
      </c>
      <c r="I189" s="6">
        <v>-3.57</v>
      </c>
      <c r="J189" s="6">
        <v>-0.6</v>
      </c>
      <c r="K189" s="6">
        <v>0.84</v>
      </c>
      <c r="L189" s="6">
        <v>-9.8000000000000007</v>
      </c>
      <c r="M189" s="6">
        <v>-10.66</v>
      </c>
      <c r="N189" s="6">
        <v>-4.91</v>
      </c>
      <c r="O189" s="6">
        <v>-3.23</v>
      </c>
      <c r="P189" s="6">
        <v>-134.47999999999999</v>
      </c>
      <c r="Q189" s="6">
        <v>52.4</v>
      </c>
      <c r="R189" s="6">
        <v>236.84</v>
      </c>
      <c r="S189" s="6">
        <v>113.08</v>
      </c>
    </row>
    <row r="190" spans="3:19" ht="15.5" x14ac:dyDescent="0.35">
      <c r="C190" t="s">
        <v>75</v>
      </c>
      <c r="I190" s="6">
        <v>1.49</v>
      </c>
      <c r="J190" s="6">
        <v>23.12</v>
      </c>
      <c r="K190" s="6">
        <v>0.01</v>
      </c>
      <c r="L190" s="6">
        <v>0.13</v>
      </c>
      <c r="M190" s="6">
        <v>0.14000000000000001</v>
      </c>
      <c r="N190" s="6">
        <v>7.0000000000000007E-2</v>
      </c>
      <c r="O190" s="6">
        <v>0.06</v>
      </c>
      <c r="P190" s="6">
        <v>0.21</v>
      </c>
      <c r="Q190" s="6">
        <v>0.21</v>
      </c>
      <c r="R190" s="6">
        <v>1.99</v>
      </c>
      <c r="S190" s="6">
        <v>0.84</v>
      </c>
    </row>
    <row r="191" spans="3:19" ht="15.5" x14ac:dyDescent="0.35">
      <c r="C191" t="s">
        <v>238</v>
      </c>
      <c r="I191" s="5">
        <v>-1540000000</v>
      </c>
      <c r="J191" s="5">
        <v>-10980000000</v>
      </c>
      <c r="L191" s="5">
        <v>4710000000</v>
      </c>
      <c r="M191" s="5">
        <v>18660000000</v>
      </c>
      <c r="N191" s="5">
        <v>9130000000</v>
      </c>
      <c r="O191" s="5">
        <v>-39950000000</v>
      </c>
      <c r="P191" s="5">
        <v>89160000000</v>
      </c>
    </row>
    <row r="192" spans="3:19" ht="15.5" x14ac:dyDescent="0.35">
      <c r="C192" t="s">
        <v>239</v>
      </c>
      <c r="I192" s="6">
        <v>-1.9E-3</v>
      </c>
      <c r="J192" s="6">
        <v>-2.4838999999999998</v>
      </c>
      <c r="K192" s="6">
        <v>1.0125999999999999</v>
      </c>
      <c r="L192" s="6">
        <v>-6.4899999999999999E-2</v>
      </c>
      <c r="M192" s="6">
        <v>-5.2600000000000001E-2</v>
      </c>
      <c r="N192" s="6">
        <v>-0.1018</v>
      </c>
      <c r="O192" s="6">
        <v>-0.1045</v>
      </c>
      <c r="P192" s="6">
        <v>-8.5000000000000006E-3</v>
      </c>
      <c r="Q192" s="6">
        <v>2.58E-2</v>
      </c>
      <c r="R192" s="6">
        <v>1.44E-2</v>
      </c>
      <c r="S192" s="6">
        <v>3.3000000000000002E-2</v>
      </c>
    </row>
    <row r="193" spans="3:19" ht="15.5" x14ac:dyDescent="0.35">
      <c r="C193" t="s">
        <v>240</v>
      </c>
      <c r="I193" s="6">
        <v>0.20960000000000001</v>
      </c>
      <c r="J193" s="6">
        <v>1.2345999999999999</v>
      </c>
      <c r="K193" s="6">
        <v>7.6616</v>
      </c>
      <c r="L193" s="6">
        <v>3.0573999999999999</v>
      </c>
      <c r="M193" s="6">
        <v>-1.0369999999999999</v>
      </c>
      <c r="N193" s="6">
        <v>-1.157</v>
      </c>
      <c r="O193" s="6">
        <v>-1.0618000000000001</v>
      </c>
      <c r="P193" s="6">
        <v>-3.78E-2</v>
      </c>
      <c r="Q193" s="6">
        <v>0.1217</v>
      </c>
      <c r="R193" s="6">
        <v>1.78E-2</v>
      </c>
      <c r="S193" s="6">
        <v>3.5900000000000001E-2</v>
      </c>
    </row>
    <row r="194" spans="3:19" ht="15.5" x14ac:dyDescent="0.35">
      <c r="C194" t="s">
        <v>241</v>
      </c>
      <c r="I194" s="6">
        <v>0.23719999999999999</v>
      </c>
      <c r="J194" s="6">
        <v>8.5078999999999994</v>
      </c>
      <c r="K194" s="6">
        <v>0.51439999999999997</v>
      </c>
      <c r="L194" s="6">
        <v>-5.3E-3</v>
      </c>
      <c r="M194" s="6">
        <v>3.3700000000000001E-2</v>
      </c>
      <c r="N194" s="6">
        <v>3.4999999999999996E-3</v>
      </c>
      <c r="O194" s="6">
        <v>-0.1066</v>
      </c>
      <c r="P194" s="6">
        <v>0.26579999999999998</v>
      </c>
      <c r="Q194" s="6">
        <v>0.48930000000000001</v>
      </c>
      <c r="R194" s="6">
        <v>2.6600000000000002E-2</v>
      </c>
      <c r="S194" s="6">
        <v>0.14649999999999999</v>
      </c>
    </row>
    <row r="195" spans="3:19" ht="15.5" x14ac:dyDescent="0.35">
      <c r="C195" t="s">
        <v>242</v>
      </c>
      <c r="K195" s="6">
        <v>1.78</v>
      </c>
      <c r="L195" s="6">
        <v>-0.04</v>
      </c>
      <c r="M195" s="6">
        <v>0.28000000000000003</v>
      </c>
      <c r="N195" s="6">
        <v>0.03</v>
      </c>
      <c r="O195" s="6">
        <v>-0.68</v>
      </c>
      <c r="P195" s="6">
        <v>1.1399999999999999</v>
      </c>
      <c r="Q195" s="6">
        <v>1.93</v>
      </c>
      <c r="R195" s="6">
        <v>71.7</v>
      </c>
      <c r="S195" s="6">
        <v>2.9</v>
      </c>
    </row>
    <row r="196" spans="3:19" ht="15.5" x14ac:dyDescent="0.35">
      <c r="C196" t="s">
        <v>69</v>
      </c>
      <c r="I196" s="6">
        <v>-0.75</v>
      </c>
      <c r="J196" s="6">
        <v>-0.74</v>
      </c>
      <c r="K196" s="6">
        <v>6.45</v>
      </c>
      <c r="L196" s="6">
        <v>-29.94</v>
      </c>
      <c r="M196" s="6">
        <v>11.06</v>
      </c>
      <c r="N196" s="6">
        <v>5.68</v>
      </c>
      <c r="O196" s="6">
        <v>3.42</v>
      </c>
      <c r="P196" s="6">
        <v>5.08</v>
      </c>
      <c r="Q196" s="6">
        <v>6.38</v>
      </c>
      <c r="R196" s="6">
        <v>4.22</v>
      </c>
      <c r="S196" s="6">
        <v>4.0599999999999996</v>
      </c>
    </row>
    <row r="197" spans="3:19" ht="15.5" x14ac:dyDescent="0.35">
      <c r="C197" t="s">
        <v>66</v>
      </c>
      <c r="I197" s="6">
        <v>-1.33</v>
      </c>
      <c r="J197" s="6">
        <v>-1.35</v>
      </c>
      <c r="K197" s="6">
        <v>0.31</v>
      </c>
      <c r="L197" s="6">
        <v>-1.67</v>
      </c>
      <c r="M197" s="6">
        <v>4.5199999999999996</v>
      </c>
      <c r="N197" s="6">
        <v>8.81</v>
      </c>
      <c r="O197" s="6">
        <v>14.6</v>
      </c>
      <c r="P197" s="6">
        <v>38.35</v>
      </c>
      <c r="Q197" s="6">
        <v>41.07</v>
      </c>
      <c r="R197" s="6">
        <v>127.93</v>
      </c>
      <c r="S197" s="6">
        <v>125.53</v>
      </c>
    </row>
    <row r="198" spans="3:19" ht="15.5" x14ac:dyDescent="0.35">
      <c r="C198" t="s">
        <v>243</v>
      </c>
      <c r="I198" s="6">
        <v>-0.75</v>
      </c>
      <c r="J198" s="6">
        <v>-0.74</v>
      </c>
      <c r="K198" s="6">
        <v>6.45</v>
      </c>
      <c r="L198" s="6">
        <v>-29.94</v>
      </c>
      <c r="M198" s="6">
        <v>11.06</v>
      </c>
      <c r="N198" s="6">
        <v>5.68</v>
      </c>
      <c r="O198" s="6">
        <v>3.81</v>
      </c>
      <c r="P198" s="6">
        <v>5.29</v>
      </c>
      <c r="Q198" s="6">
        <v>6.72</v>
      </c>
      <c r="R198" s="6">
        <v>4.22</v>
      </c>
      <c r="S198" s="6">
        <v>4.0599999999999996</v>
      </c>
    </row>
    <row r="199" spans="3:19" ht="15.5" x14ac:dyDescent="0.35">
      <c r="C199" t="s">
        <v>244</v>
      </c>
      <c r="I199" s="6">
        <v>-1.33</v>
      </c>
      <c r="J199" s="6">
        <v>-1.35</v>
      </c>
      <c r="K199" s="6">
        <v>0.31</v>
      </c>
      <c r="L199" s="6">
        <v>-1.67</v>
      </c>
      <c r="M199" s="6">
        <v>4.5199999999999996</v>
      </c>
      <c r="N199" s="6">
        <v>8.81</v>
      </c>
      <c r="O199" s="6">
        <v>13.12</v>
      </c>
      <c r="P199" s="6">
        <v>36.880000000000003</v>
      </c>
      <c r="Q199" s="6">
        <v>38.97</v>
      </c>
      <c r="R199" s="6">
        <v>127.93</v>
      </c>
      <c r="S199" s="6">
        <v>125.53</v>
      </c>
    </row>
    <row r="200" spans="3:19" ht="15.5" x14ac:dyDescent="0.35">
      <c r="C200" t="s">
        <v>245</v>
      </c>
      <c r="L200" s="5">
        <v>39000000000</v>
      </c>
      <c r="M200" s="5">
        <v>39000000000</v>
      </c>
      <c r="N200" s="5">
        <v>40000000000</v>
      </c>
      <c r="O200" s="5">
        <v>115000000000</v>
      </c>
      <c r="P200" s="5">
        <v>533000000000</v>
      </c>
      <c r="Q200" s="5">
        <v>629000000000</v>
      </c>
      <c r="S200" s="5">
        <v>8000000000</v>
      </c>
    </row>
    <row r="201" spans="3:19" ht="15.5" x14ac:dyDescent="0.35">
      <c r="C201" t="s">
        <v>246</v>
      </c>
      <c r="L201" s="5">
        <v>275000000000</v>
      </c>
      <c r="M201" s="5">
        <v>301000000000</v>
      </c>
      <c r="N201" s="5">
        <v>323000000000</v>
      </c>
      <c r="O201" s="5">
        <v>450000000000</v>
      </c>
    </row>
    <row r="202" spans="3:19" ht="15.5" x14ac:dyDescent="0.35">
      <c r="C202" t="s">
        <v>25</v>
      </c>
      <c r="L202" s="5">
        <v>313000000000</v>
      </c>
      <c r="M202" s="5">
        <v>340000000000</v>
      </c>
      <c r="N202" s="5">
        <v>363000000000</v>
      </c>
      <c r="O202" s="5">
        <v>565000000000</v>
      </c>
      <c r="P202" s="5">
        <v>533000000000</v>
      </c>
      <c r="Q202" s="5">
        <v>629000000000</v>
      </c>
      <c r="S202" s="5">
        <v>8000000000</v>
      </c>
    </row>
    <row r="203" spans="3:19" ht="15.5" x14ac:dyDescent="0.35">
      <c r="C203" t="s">
        <v>22</v>
      </c>
      <c r="I203" s="5">
        <v>0</v>
      </c>
      <c r="J203" s="5">
        <v>0</v>
      </c>
      <c r="K203" s="5">
        <v>-2000000000</v>
      </c>
      <c r="L203" s="5">
        <v>305000000000</v>
      </c>
      <c r="M203" s="5">
        <v>316000000000</v>
      </c>
      <c r="N203" s="5">
        <v>347000000000</v>
      </c>
      <c r="O203" s="5">
        <v>535000000000</v>
      </c>
      <c r="P203" s="5">
        <v>489000000000</v>
      </c>
      <c r="Q203" s="5">
        <v>567000000000</v>
      </c>
      <c r="R203" s="5">
        <v>-11000000000</v>
      </c>
      <c r="S203" s="5">
        <v>5000000000</v>
      </c>
    </row>
    <row r="204" spans="3:19" ht="15.5" x14ac:dyDescent="0.35">
      <c r="C204" t="s">
        <v>247</v>
      </c>
      <c r="I204" s="5">
        <v>-830000000000</v>
      </c>
      <c r="J204" s="5">
        <v>-8000000000</v>
      </c>
      <c r="K204" s="5">
        <v>3000000000</v>
      </c>
      <c r="L204" s="5">
        <v>234000000000</v>
      </c>
      <c r="M204" s="5">
        <v>308000000000</v>
      </c>
      <c r="N204" s="5">
        <v>355000000000</v>
      </c>
      <c r="O204" s="5">
        <v>538000000000</v>
      </c>
      <c r="P204" s="5">
        <v>203000000000</v>
      </c>
      <c r="Q204" s="5">
        <v>198000000000</v>
      </c>
      <c r="R204" s="5">
        <v>126000000000</v>
      </c>
      <c r="S204" s="5">
        <v>118000000000</v>
      </c>
    </row>
    <row r="205" spans="3:19" ht="15.5" x14ac:dyDescent="0.35">
      <c r="C205" t="s">
        <v>248</v>
      </c>
      <c r="I205" s="5">
        <v>0</v>
      </c>
      <c r="J205" s="5">
        <v>-2000000000</v>
      </c>
      <c r="K205" s="5">
        <v>27000000000</v>
      </c>
      <c r="L205" s="5">
        <v>7000000000</v>
      </c>
      <c r="M205" s="5">
        <v>24000000000</v>
      </c>
      <c r="N205" s="5">
        <v>-6000000000</v>
      </c>
      <c r="O205" s="5">
        <v>-45000000000</v>
      </c>
      <c r="P205" s="5">
        <v>-104000000000</v>
      </c>
      <c r="Q205" s="5">
        <v>-77000000000</v>
      </c>
      <c r="R205" s="5">
        <v>41000000000</v>
      </c>
      <c r="S205" s="5">
        <v>-1000000000</v>
      </c>
    </row>
    <row r="206" spans="3:19" ht="15.5" x14ac:dyDescent="0.35">
      <c r="C206" t="s">
        <v>249</v>
      </c>
      <c r="J206" s="5">
        <v>0</v>
      </c>
      <c r="K206" s="5">
        <v>-1000000000</v>
      </c>
      <c r="L206" s="5">
        <v>-2000000000</v>
      </c>
      <c r="M206" s="5">
        <v>-1000000000</v>
      </c>
      <c r="N206" s="5">
        <v>-2000000000</v>
      </c>
      <c r="O206" s="5">
        <v>-1000000000</v>
      </c>
      <c r="P206" s="5">
        <v>-5000000000</v>
      </c>
      <c r="Q206" s="5">
        <v>-4000000000</v>
      </c>
      <c r="R206" s="5">
        <v>-2000000000</v>
      </c>
      <c r="S206" s="5">
        <v>0</v>
      </c>
    </row>
    <row r="207" spans="3:19" ht="15.5" x14ac:dyDescent="0.35">
      <c r="C207" t="s">
        <v>14</v>
      </c>
      <c r="I207" s="5">
        <v>0</v>
      </c>
      <c r="J207" s="5">
        <v>-2000000000</v>
      </c>
      <c r="K207" s="5">
        <v>25000000000</v>
      </c>
      <c r="L207" s="5">
        <v>5000000000</v>
      </c>
      <c r="M207" s="5">
        <v>23000000000</v>
      </c>
      <c r="N207" s="5">
        <v>-8000000000</v>
      </c>
      <c r="O207" s="5">
        <v>-47000000000</v>
      </c>
      <c r="P207" s="5">
        <v>-109000000000</v>
      </c>
      <c r="Q207" s="5">
        <v>-80000000000</v>
      </c>
      <c r="R207" s="5">
        <v>39000000000</v>
      </c>
      <c r="S207" s="5">
        <v>-1000000000</v>
      </c>
    </row>
    <row r="208" spans="3:19" ht="15.5" x14ac:dyDescent="0.35">
      <c r="C208" t="s">
        <v>16</v>
      </c>
      <c r="I208" s="6">
        <v>-0.02</v>
      </c>
      <c r="J208" s="6">
        <v>-0.3</v>
      </c>
      <c r="K208" s="6">
        <v>4.6100000000000003</v>
      </c>
      <c r="L208" s="6">
        <v>0.97</v>
      </c>
      <c r="M208" s="6">
        <v>4.21</v>
      </c>
      <c r="N208" s="6">
        <v>-1.56</v>
      </c>
      <c r="O208" s="6">
        <v>-9.32</v>
      </c>
      <c r="P208" s="6">
        <v>-21.71</v>
      </c>
      <c r="Q208" s="6">
        <v>-16.09</v>
      </c>
      <c r="R208" s="6">
        <v>38.94</v>
      </c>
      <c r="S208" s="6">
        <v>-1.1299999999999999</v>
      </c>
    </row>
    <row r="210" spans="2:17" ht="15.5" x14ac:dyDescent="0.35">
      <c r="B210" t="s">
        <v>250</v>
      </c>
      <c r="C210" t="s">
        <v>251</v>
      </c>
      <c r="D210" s="5">
        <v>-2000000000</v>
      </c>
      <c r="E210" s="5">
        <v>-2000000000</v>
      </c>
      <c r="F210" s="5">
        <v>-9000000000</v>
      </c>
      <c r="G210" s="5">
        <v>21000000000</v>
      </c>
      <c r="H210" s="5">
        <v>-7000000000</v>
      </c>
      <c r="I210" s="5">
        <v>-2000000000</v>
      </c>
      <c r="J210" s="5">
        <v>-9000000000</v>
      </c>
      <c r="K210" s="5">
        <v>13000000000</v>
      </c>
      <c r="L210" s="5">
        <v>-28000000000</v>
      </c>
      <c r="M210" s="5">
        <v>-26000000000</v>
      </c>
      <c r="N210" s="5">
        <v>-51000000000</v>
      </c>
      <c r="O210" s="5">
        <v>-77000000000</v>
      </c>
      <c r="P210" s="5">
        <v>-7000000000</v>
      </c>
      <c r="Q210" s="5">
        <v>25000000000</v>
      </c>
    </row>
    <row r="211" spans="2:17" ht="15.5" x14ac:dyDescent="0.35">
      <c r="C211" t="s">
        <v>57</v>
      </c>
      <c r="D211" s="6">
        <v>-0.32</v>
      </c>
      <c r="E211" s="6">
        <v>-0.28000000000000003</v>
      </c>
      <c r="F211" s="6">
        <v>-1.67</v>
      </c>
      <c r="G211" s="6">
        <v>3.82</v>
      </c>
      <c r="H211" s="6">
        <v>-1.28</v>
      </c>
      <c r="I211" s="6">
        <v>-0.28000000000000003</v>
      </c>
      <c r="J211" s="6">
        <v>-1.67</v>
      </c>
      <c r="K211" s="6">
        <v>2.38</v>
      </c>
      <c r="L211" s="6">
        <v>-5.0999999999999996</v>
      </c>
      <c r="M211" s="6">
        <v>-4.6900000000000004</v>
      </c>
      <c r="N211" s="6">
        <v>-9.26</v>
      </c>
      <c r="O211" s="6">
        <v>-14.09</v>
      </c>
      <c r="P211" s="6">
        <v>-1.32</v>
      </c>
      <c r="Q211" s="6">
        <v>4.54</v>
      </c>
    </row>
    <row r="212" spans="2:17" ht="15.5" x14ac:dyDescent="0.35">
      <c r="C212" t="s">
        <v>258</v>
      </c>
      <c r="D212" s="5">
        <v>4000000000</v>
      </c>
      <c r="E212" s="5">
        <v>238000000</v>
      </c>
      <c r="F212" s="5">
        <v>352000000000</v>
      </c>
      <c r="G212" s="5">
        <v>398000000000</v>
      </c>
      <c r="I212" s="5">
        <v>4000000000</v>
      </c>
      <c r="J212" s="5">
        <v>238000000</v>
      </c>
      <c r="K212" s="5">
        <v>1595000000000</v>
      </c>
      <c r="L212" s="5">
        <v>2044000000000</v>
      </c>
      <c r="M212" s="5">
        <v>2017000000000</v>
      </c>
      <c r="N212" s="5">
        <v>3453000000000</v>
      </c>
      <c r="O212" s="5">
        <v>4295000000000</v>
      </c>
      <c r="P212" s="5">
        <v>4748000000000</v>
      </c>
      <c r="Q212" s="5">
        <v>6334000000000</v>
      </c>
    </row>
    <row r="213" spans="2:17" ht="15.5" x14ac:dyDescent="0.35">
      <c r="C213" t="s">
        <v>263</v>
      </c>
      <c r="I213" s="6">
        <v>-0.78</v>
      </c>
    </row>
    <row r="214" spans="2:17" ht="15.5" x14ac:dyDescent="0.35">
      <c r="C214" t="s">
        <v>265</v>
      </c>
      <c r="I214" s="6">
        <v>7.42</v>
      </c>
    </row>
    <row r="215" spans="2:17" ht="15.5" x14ac:dyDescent="0.35">
      <c r="C215" t="s">
        <v>268</v>
      </c>
      <c r="I215" s="6">
        <v>-0.61</v>
      </c>
    </row>
    <row r="216" spans="2:17" ht="15.5" x14ac:dyDescent="0.35">
      <c r="C216" t="s">
        <v>272</v>
      </c>
      <c r="I216" s="6">
        <v>153.28</v>
      </c>
    </row>
    <row r="217" spans="2:17" ht="15.5" x14ac:dyDescent="0.35">
      <c r="C217" t="s">
        <v>276</v>
      </c>
      <c r="I217" s="6">
        <v>-1.28</v>
      </c>
    </row>
    <row r="218" spans="2:17" ht="15.5" x14ac:dyDescent="0.35">
      <c r="C218" t="s">
        <v>279</v>
      </c>
      <c r="I218" s="6">
        <v>-1.64</v>
      </c>
    </row>
    <row r="219" spans="2:17" ht="15.5" x14ac:dyDescent="0.35">
      <c r="C219" t="s">
        <v>285</v>
      </c>
      <c r="D219" s="6">
        <v>-92.56</v>
      </c>
    </row>
    <row r="220" spans="2:17" ht="15.5" x14ac:dyDescent="0.35">
      <c r="C220" t="s">
        <v>287</v>
      </c>
      <c r="D220" s="6">
        <v>-91.56</v>
      </c>
    </row>
    <row r="221" spans="2:17" ht="15.5" x14ac:dyDescent="0.35">
      <c r="C221" t="s">
        <v>289</v>
      </c>
      <c r="I221" s="6">
        <v>-7.22</v>
      </c>
    </row>
    <row r="222" spans="2:17" ht="15.5" x14ac:dyDescent="0.35">
      <c r="C222" t="s">
        <v>290</v>
      </c>
      <c r="I222" s="5">
        <v>0</v>
      </c>
    </row>
    <row r="223" spans="2:17" ht="15.5" x14ac:dyDescent="0.35">
      <c r="C223" t="s">
        <v>291</v>
      </c>
      <c r="I223" s="5">
        <v>0</v>
      </c>
    </row>
    <row r="224" spans="2:17" ht="15.5" x14ac:dyDescent="0.35">
      <c r="C224" t="s">
        <v>292</v>
      </c>
      <c r="I224" s="5">
        <v>0</v>
      </c>
    </row>
    <row r="225" spans="3:9" ht="15.5" x14ac:dyDescent="0.35">
      <c r="C225" t="s">
        <v>53</v>
      </c>
      <c r="I225" s="5">
        <v>6000000000</v>
      </c>
    </row>
    <row r="226" spans="3:9" ht="15.5" x14ac:dyDescent="0.35">
      <c r="C226" t="s">
        <v>301</v>
      </c>
      <c r="I226" s="5">
        <v>5000000000</v>
      </c>
    </row>
    <row r="227" spans="3:9" ht="15.5" x14ac:dyDescent="0.35">
      <c r="C227" t="s">
        <v>302</v>
      </c>
      <c r="I227" s="5">
        <v>5500000000</v>
      </c>
    </row>
    <row r="228" spans="3:9" ht="15.5" x14ac:dyDescent="0.35">
      <c r="C228" t="s">
        <v>303</v>
      </c>
      <c r="I228" s="6">
        <v>0.66110000000000002</v>
      </c>
    </row>
    <row r="229" spans="3:9" ht="15.5" x14ac:dyDescent="0.35">
      <c r="C229" t="s">
        <v>316</v>
      </c>
      <c r="I229" s="5">
        <v>2</v>
      </c>
    </row>
    <row r="230" spans="3:9" ht="15.5" x14ac:dyDescent="0.35">
      <c r="C230" t="s">
        <v>317</v>
      </c>
      <c r="I230" s="6">
        <v>0.64</v>
      </c>
    </row>
    <row r="231" spans="3:9" ht="15.5" x14ac:dyDescent="0.35">
      <c r="C231" t="s">
        <v>320</v>
      </c>
      <c r="I231" s="6">
        <v>0.01</v>
      </c>
    </row>
    <row r="232" spans="3:9" ht="15.5" x14ac:dyDescent="0.35">
      <c r="C232" t="s">
        <v>321</v>
      </c>
      <c r="I232" s="5">
        <v>1</v>
      </c>
    </row>
    <row r="233" spans="3:9" ht="15.5" x14ac:dyDescent="0.35">
      <c r="C233" t="s">
        <v>322</v>
      </c>
      <c r="I233" s="5">
        <v>0</v>
      </c>
    </row>
    <row r="234" spans="3:9" ht="15.5" x14ac:dyDescent="0.35">
      <c r="C234" t="s">
        <v>323</v>
      </c>
      <c r="I234" s="6">
        <v>0.95</v>
      </c>
    </row>
    <row r="235" spans="3:9" ht="15.5" x14ac:dyDescent="0.35">
      <c r="C235" t="s">
        <v>326</v>
      </c>
      <c r="I235" s="5">
        <v>0</v>
      </c>
    </row>
    <row r="236" spans="3:9" ht="15.5" x14ac:dyDescent="0.35">
      <c r="C236" t="s">
        <v>328</v>
      </c>
      <c r="D236" s="5">
        <v>0</v>
      </c>
    </row>
    <row r="237" spans="3:9" ht="15.5" x14ac:dyDescent="0.35">
      <c r="C237" t="s">
        <v>329</v>
      </c>
      <c r="D237" s="5">
        <v>826000000000</v>
      </c>
    </row>
    <row r="238" spans="3:9" ht="15.5" x14ac:dyDescent="0.35">
      <c r="C238" t="s">
        <v>330</v>
      </c>
      <c r="D238" s="5">
        <v>835000000000</v>
      </c>
    </row>
    <row r="239" spans="3:9" ht="15.5" x14ac:dyDescent="0.35">
      <c r="C239" t="s">
        <v>235</v>
      </c>
      <c r="D239" s="5">
        <v>-832000000000</v>
      </c>
    </row>
    <row r="240" spans="3:9" ht="15.5" x14ac:dyDescent="0.35">
      <c r="C240" t="s">
        <v>234</v>
      </c>
      <c r="I240" s="5">
        <v>-9000000000</v>
      </c>
    </row>
    <row r="241" spans="3:9" ht="15.5" x14ac:dyDescent="0.35">
      <c r="C241" t="s">
        <v>20</v>
      </c>
      <c r="D241" s="5">
        <v>0</v>
      </c>
    </row>
    <row r="242" spans="3:9" ht="15.5" x14ac:dyDescent="0.35">
      <c r="C242" t="s">
        <v>331</v>
      </c>
      <c r="I242" s="5">
        <v>-9000000000</v>
      </c>
    </row>
  </sheetData>
  <pageMargins left="0.7" right="0.7" top="0.75" bottom="0.75" header="0.3" footer="0.3"/>
  <ignoredErrors>
    <ignoredError sqref="A1:S243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2482</v>
      </c>
      <c r="D1" t="s">
        <v>1</v>
      </c>
      <c r="H1" t="s">
        <v>2</v>
      </c>
      <c r="I1" s="1">
        <v>44560</v>
      </c>
      <c r="J1" s="1">
        <v>44195</v>
      </c>
      <c r="K1" s="1">
        <v>43829</v>
      </c>
      <c r="L1" s="1">
        <v>43462</v>
      </c>
      <c r="M1" s="1">
        <v>43098</v>
      </c>
      <c r="N1" s="1">
        <v>42734</v>
      </c>
      <c r="O1" s="1">
        <v>42368</v>
      </c>
    </row>
    <row r="2" spans="1:15" ht="15.5" x14ac:dyDescent="0.35">
      <c r="C2" t="s">
        <v>2483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O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vm="68">
        <f t="shared" ca="1" si="0"/>
        <v>310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635328000</v>
      </c>
      <c r="H4" s="2">
        <f>IFERROR(SUM(D4:G4)*(4/MAX(1,COUNT(D4:G4))),"")</f>
        <v>2541312000</v>
      </c>
      <c r="I4" s="2">
        <f t="shared" ref="I4:O4" si="1">IFERROR(INDEX(I51:I500,MATCH($C$4,$C$51:$C$500,0)),"")</f>
        <v>16540856438</v>
      </c>
      <c r="J4" s="2">
        <f t="shared" si="1"/>
        <v>132196198859</v>
      </c>
      <c r="K4" s="2">
        <f t="shared" si="1"/>
        <v>343283077876</v>
      </c>
      <c r="L4" s="2">
        <f t="shared" si="1"/>
        <v>292290640713</v>
      </c>
      <c r="M4" s="2">
        <f t="shared" si="1"/>
        <v>258272501858</v>
      </c>
      <c r="N4" s="2">
        <f t="shared" si="1"/>
        <v>245681525652</v>
      </c>
      <c r="O4" s="2">
        <f t="shared" si="1"/>
        <v>332414165807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-1763502277</v>
      </c>
      <c r="H5" s="2">
        <f>IFERROR(SUM(D5:G5)*(4/MAX(1,COUNT(D5:G5))),"")</f>
        <v>-7054009108</v>
      </c>
      <c r="I5" s="2">
        <f t="shared" ref="I5:O5" si="2">IFERROR(INDEX(I51:I500,MATCH($C$5,$C$51:$C$500,0)),"")</f>
        <v>-80925972502</v>
      </c>
      <c r="J5" s="2">
        <f t="shared" si="2"/>
        <v>-91173488812</v>
      </c>
      <c r="K5" s="2">
        <f t="shared" si="2"/>
        <v>-11908852472</v>
      </c>
      <c r="L5" s="2">
        <f t="shared" si="2"/>
        <v>-20711826021</v>
      </c>
      <c r="M5" s="2">
        <f t="shared" si="2"/>
        <v>9876919106</v>
      </c>
      <c r="N5" s="2">
        <f t="shared" si="2"/>
        <v>9840004112</v>
      </c>
      <c r="O5" s="2">
        <f t="shared" si="2"/>
        <v>25801252097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-72325159210</v>
      </c>
      <c r="H6" s="2">
        <f>IFERROR(INDEX(D6:G6,COUNT(D6:G6)),"")</f>
        <v>-72325159210</v>
      </c>
      <c r="I6" s="2">
        <f t="shared" ref="I6:O6" si="3">IFERROR(INDEX(I51:I500,MATCH($C$6,$C$51:$C$500,0)),"")</f>
        <v>-71069844737</v>
      </c>
      <c r="J6" s="2">
        <f t="shared" si="3"/>
        <v>9872539022</v>
      </c>
      <c r="K6" s="2">
        <f t="shared" si="3"/>
        <v>101123253798</v>
      </c>
      <c r="L6" s="2">
        <f t="shared" si="3"/>
        <v>113028172659</v>
      </c>
      <c r="M6" s="2">
        <f t="shared" si="3"/>
        <v>133714301794</v>
      </c>
      <c r="N6" s="2">
        <f t="shared" si="3"/>
        <v>123811179513</v>
      </c>
      <c r="O6" s="2">
        <f t="shared" si="3"/>
        <v>82493002416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0.77</v>
      </c>
      <c r="H7" s="3">
        <f>IFERROR(INDEX(D7:G7,COUNT(D7:G7)),"")</f>
        <v>0.77</v>
      </c>
      <c r="I7" s="3">
        <f t="shared" ref="I7:O7" si="4">IFERROR(INDEX(I51:I500,MATCH($C$7,$C$51:$C$500,0))/1000000000,"")</f>
        <v>0.77</v>
      </c>
      <c r="J7" s="3">
        <f t="shared" si="4"/>
        <v>0.77</v>
      </c>
      <c r="K7" s="3">
        <f t="shared" si="4"/>
        <v>0.77</v>
      </c>
      <c r="L7" s="3">
        <f t="shared" si="4"/>
        <v>0.77</v>
      </c>
      <c r="M7" s="3">
        <f t="shared" si="4"/>
        <v>0.77</v>
      </c>
      <c r="N7" s="3">
        <f t="shared" si="4"/>
        <v>0.77</v>
      </c>
      <c r="O7" s="3">
        <f t="shared" si="4"/>
        <v>0.6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O8" si="5">IFERROR(INDEX(I51:I500,MATCH($C$8,$C$51:$C$500,0)),"")</f>
        <v>1000000000</v>
      </c>
      <c r="J8" s="2">
        <f t="shared" si="5"/>
        <v>-14000000000</v>
      </c>
      <c r="K8" s="2">
        <f t="shared" si="5"/>
        <v>6000000000</v>
      </c>
      <c r="L8" s="2">
        <f t="shared" si="5"/>
        <v>-21000000000</v>
      </c>
      <c r="M8" s="2">
        <f t="shared" si="5"/>
        <v>-4000000000</v>
      </c>
      <c r="N8" s="2">
        <f t="shared" si="5"/>
        <v>-70000000000</v>
      </c>
      <c r="O8" s="2">
        <f t="shared" si="5"/>
        <v>-7000000000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0.41</v>
      </c>
      <c r="H9" s="3">
        <f>IFERROR(INDEX(D9:G9,COUNT(D9:G9)),"")</f>
        <v>0.41</v>
      </c>
      <c r="I9" s="3">
        <f t="shared" ref="I9:O9" si="6">IFERROR(INDEX(I51:I500,MATCH($C$9,$C$51:$C$500,0)),"")</f>
        <v>1.1299999999999999</v>
      </c>
      <c r="J9" s="3">
        <f t="shared" si="6"/>
        <v>-18</v>
      </c>
      <c r="K9" s="3">
        <f t="shared" si="6"/>
        <v>8.1999999999999993</v>
      </c>
      <c r="L9" s="3">
        <f t="shared" si="6"/>
        <v>-27.63</v>
      </c>
      <c r="M9" s="3">
        <f t="shared" si="6"/>
        <v>-4.9800000000000004</v>
      </c>
      <c r="N9" s="3">
        <f t="shared" si="6"/>
        <v>-90.45</v>
      </c>
      <c r="O9" s="3">
        <f t="shared" si="6"/>
        <v>-11.37</v>
      </c>
    </row>
    <row r="10" spans="1:15" ht="15.5" x14ac:dyDescent="0.35">
      <c r="C10" t="s">
        <v>17</v>
      </c>
      <c r="D10" s="3" t="str">
        <f ca="1">IFERROR(IF(D9=0,"",D2/D9),"")</f>
        <v/>
      </c>
      <c r="I10" s="3" t="str">
        <f t="shared" ref="I10:O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>
        <f t="shared" ca="1" si="7"/>
        <v>-62.248995983935735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4134509214</v>
      </c>
      <c r="H11" s="2">
        <f>IFERROR(INDEX(D11:G11,COUNT(D11:G11)),"")</f>
        <v>4134509214</v>
      </c>
      <c r="I11" s="2">
        <f t="shared" ref="I11:O11" si="8">IFERROR(INDEX(I51:I500,MATCH($C$11,$C$51:$C$500,0)),"")</f>
        <v>4657737498</v>
      </c>
      <c r="J11" s="2">
        <f t="shared" si="8"/>
        <v>3844653769</v>
      </c>
      <c r="K11" s="2">
        <f t="shared" si="8"/>
        <v>13408068428</v>
      </c>
      <c r="L11" s="2">
        <f t="shared" si="8"/>
        <v>9892815087</v>
      </c>
      <c r="M11" s="2">
        <f t="shared" si="8"/>
        <v>8804072031</v>
      </c>
      <c r="N11" s="2">
        <f t="shared" si="8"/>
        <v>8976968306</v>
      </c>
      <c r="O11" s="2">
        <f t="shared" si="8"/>
        <v>11063314155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48000000000</v>
      </c>
      <c r="H12" s="2">
        <f>IFERROR(INDEX(D12:G12,COUNT(D12:G12)),"")</f>
        <v>48000000000</v>
      </c>
      <c r="I12" s="2">
        <f t="shared" ref="I12:O12" si="9">IFERROR(INDEX(I51:I500,MATCH($C$12,$C$51:$C$500,0)),"")</f>
        <v>102000000000</v>
      </c>
      <c r="J12" s="2">
        <f t="shared" si="9"/>
        <v>103000000000</v>
      </c>
      <c r="K12" s="2">
        <f t="shared" si="9"/>
        <v>89000000000</v>
      </c>
      <c r="L12" s="2">
        <f t="shared" si="9"/>
        <v>96000000000</v>
      </c>
      <c r="M12" s="2">
        <f t="shared" si="9"/>
        <v>73000000000</v>
      </c>
      <c r="N12" s="2">
        <f t="shared" si="9"/>
        <v>68000000000</v>
      </c>
      <c r="O12" s="2">
        <f t="shared" si="9"/>
        <v>4000000000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52000000000</v>
      </c>
      <c r="H13" s="2">
        <f>IFERROR(INDEX(D13:G13,COUNT(D13:G13)),"")</f>
        <v>52000000000</v>
      </c>
      <c r="I13" s="2">
        <f t="shared" ref="I13:O13" si="10">IFERROR(INDEX(I51:I500,MATCH($C$13,$C$51:$C$500,0)),"")</f>
        <v>107000000000</v>
      </c>
      <c r="J13" s="2">
        <f t="shared" si="10"/>
        <v>107000000000</v>
      </c>
      <c r="K13" s="2">
        <f t="shared" si="10"/>
        <v>102000000000</v>
      </c>
      <c r="L13" s="2">
        <f t="shared" si="10"/>
        <v>106000000000</v>
      </c>
      <c r="M13" s="2">
        <f t="shared" si="10"/>
        <v>82000000000</v>
      </c>
      <c r="N13" s="2">
        <f t="shared" si="10"/>
        <v>77000000000</v>
      </c>
      <c r="O13" s="2">
        <f t="shared" si="10"/>
        <v>15000000000</v>
      </c>
    </row>
    <row r="14" spans="1:15" ht="15.5" x14ac:dyDescent="0.35">
      <c r="C14" t="s">
        <v>26</v>
      </c>
      <c r="D14" s="2">
        <f>IFERROR(INDEX(D51:D500,MATCH($C$14,$C$51:$C$500,0)),"")</f>
        <v>-927729</v>
      </c>
      <c r="H14" s="2">
        <f>IFERROR(SUM(D14:G14)*(4/MAX(1,COUNT(D14:G14))),"")</f>
        <v>-3710916</v>
      </c>
      <c r="I14" s="2">
        <f t="shared" ref="I14:O14" si="11">IFERROR(INDEX(I51:I500,MATCH($C$14,$C$51:$C$500,0)),"")</f>
        <v>-24978140</v>
      </c>
      <c r="J14" s="2">
        <f t="shared" si="11"/>
        <v>-9905749919</v>
      </c>
      <c r="K14" s="2">
        <f t="shared" si="11"/>
        <v>-11401600717</v>
      </c>
      <c r="L14" s="2">
        <f t="shared" si="11"/>
        <v>-14356810795</v>
      </c>
      <c r="M14" s="2">
        <f t="shared" si="11"/>
        <v>-10490938857</v>
      </c>
      <c r="N14" s="2">
        <f t="shared" si="11"/>
        <v>-7632546001</v>
      </c>
      <c r="O14" s="2">
        <f t="shared" si="11"/>
        <v>-2539207440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-512565297</v>
      </c>
      <c r="J15" s="2">
        <f t="shared" si="12"/>
        <v>-4038874730</v>
      </c>
      <c r="K15" s="2">
        <f t="shared" si="12"/>
        <v>-10080462908</v>
      </c>
      <c r="L15" s="2">
        <f t="shared" si="12"/>
        <v>-8627152722</v>
      </c>
      <c r="M15" s="2">
        <f t="shared" si="12"/>
        <v>-6923268219</v>
      </c>
      <c r="N15" s="2">
        <f t="shared" si="12"/>
        <v>-7253516646</v>
      </c>
      <c r="O15" s="2">
        <f t="shared" si="12"/>
        <v>-9133231009</v>
      </c>
    </row>
    <row r="16" spans="1:15" ht="15.5" x14ac:dyDescent="0.35">
      <c r="C16" t="s">
        <v>28</v>
      </c>
      <c r="D16" s="2">
        <f>IFERROR(INDEX(D51:D500,MATCH($C$16,$C$51:$C$500,0)),"")</f>
        <v>-1771891776</v>
      </c>
      <c r="H16" s="2">
        <f>IFERROR(SUM(D16:G16)*(4/MAX(1,COUNT(D16:G16))),"")</f>
        <v>-7087567104</v>
      </c>
      <c r="I16" s="2">
        <f t="shared" ref="I16:O16" si="13">IFERROR(INDEX(I51:I500,MATCH($C$16,$C$51:$C$500,0)),"")</f>
        <v>-80429818462</v>
      </c>
      <c r="J16" s="2">
        <f t="shared" si="13"/>
        <v>-87057388117</v>
      </c>
      <c r="K16" s="2">
        <f t="shared" si="13"/>
        <v>-1004676584</v>
      </c>
      <c r="L16" s="2">
        <f t="shared" si="13"/>
        <v>-12300044075</v>
      </c>
      <c r="M16" s="2">
        <f t="shared" si="13"/>
        <v>16929632045</v>
      </c>
      <c r="N16" s="2">
        <f t="shared" si="13"/>
        <v>17162441268</v>
      </c>
      <c r="O16" s="2">
        <f t="shared" si="13"/>
        <v>34877458351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</row>
    <row r="19" spans="1:15" ht="15.5" x14ac:dyDescent="0.35">
      <c r="A19" t="s">
        <v>50</v>
      </c>
      <c r="C19" t="s">
        <v>51</v>
      </c>
    </row>
    <row r="20" spans="1:15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O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>
        <f t="shared" ca="1" si="14"/>
        <v>238700000000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770000000</v>
      </c>
      <c r="H21" s="2">
        <f>IFERROR(INDEX(D21:G21,COUNT(D21:G21)),"")</f>
        <v>770000000</v>
      </c>
      <c r="I21" s="2">
        <f t="shared" ref="I21:O21" si="15">IFERROR(INDEX(I51:I500,MATCH($C$7,$C$51:$C$500,0)),"")</f>
        <v>770000000</v>
      </c>
      <c r="J21" s="2">
        <f t="shared" si="15"/>
        <v>770000000</v>
      </c>
      <c r="K21" s="2">
        <f t="shared" si="15"/>
        <v>770000000</v>
      </c>
      <c r="L21" s="2">
        <f t="shared" si="15"/>
        <v>770000000</v>
      </c>
      <c r="M21" s="2">
        <f t="shared" si="15"/>
        <v>770000000</v>
      </c>
      <c r="N21" s="2">
        <f t="shared" si="15"/>
        <v>770000000</v>
      </c>
      <c r="O21" s="2">
        <f t="shared" si="15"/>
        <v>600000000</v>
      </c>
    </row>
    <row r="23" spans="1:15" ht="15.5" x14ac:dyDescent="0.35">
      <c r="B23" t="s">
        <v>54</v>
      </c>
      <c r="C23" t="s">
        <v>55</v>
      </c>
      <c r="D23" s="3">
        <f>IFERROR(D5/D6*100,"")</f>
        <v>2.438297124074869</v>
      </c>
      <c r="H23" s="3">
        <f t="shared" ref="H23:O23" si="16">IFERROR(H5/H6*100,"")</f>
        <v>9.7531884962994759</v>
      </c>
      <c r="I23" s="3">
        <f t="shared" si="16"/>
        <v>113.86822751825818</v>
      </c>
      <c r="J23" s="3">
        <f t="shared" si="16"/>
        <v>-923.50598573303876</v>
      </c>
      <c r="K23" s="3">
        <f t="shared" si="16"/>
        <v>-11.776571683293216</v>
      </c>
      <c r="L23" s="3">
        <f t="shared" si="16"/>
        <v>-18.324480997747774</v>
      </c>
      <c r="M23" s="3">
        <f t="shared" si="16"/>
        <v>7.3865839132274447</v>
      </c>
      <c r="N23" s="3">
        <f t="shared" si="16"/>
        <v>7.9475893458932871</v>
      </c>
      <c r="O23" s="3">
        <f t="shared" si="16"/>
        <v>31.276897847514512</v>
      </c>
    </row>
    <row r="24" spans="1:15" ht="15.5" x14ac:dyDescent="0.35">
      <c r="C24" t="s">
        <v>56</v>
      </c>
      <c r="D24" s="4">
        <f>IFERROR(_xlfn.RRI(5,I23,D23),"")</f>
        <v>-0.53640706035100894</v>
      </c>
      <c r="H24" s="4">
        <f t="shared" ref="H24:O24" si="17">IFERROR(_xlfn.RRI(5,M23,H23),"")</f>
        <v>5.7159693539322154E-2</v>
      </c>
      <c r="I24" s="4">
        <f t="shared" si="17"/>
        <v>0.70307364500396141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57</v>
      </c>
      <c r="C25" t="s">
        <v>58</v>
      </c>
      <c r="D25" s="3">
        <f>IFERROR(INDEX(D51:D500,MATCH($A$25,$C$51:$C$500,0)),"")</f>
        <v>-2.29</v>
      </c>
      <c r="H25" s="3">
        <f>IFERROR(INDEX(D25:G25,COUNT(D25:G25)),"")</f>
        <v>-2.29</v>
      </c>
      <c r="I25" s="3">
        <f t="shared" ref="I25:O25" si="18">IFERROR(INDEX(I51:I500,MATCH($C$25,$C$51:$C$500,0)),"")</f>
        <v>-105.1</v>
      </c>
      <c r="J25" s="3">
        <f t="shared" si="18"/>
        <v>-118.41</v>
      </c>
      <c r="K25" s="3">
        <f t="shared" si="18"/>
        <v>-14.4</v>
      </c>
      <c r="L25" s="3">
        <f t="shared" si="18"/>
        <v>-27.14</v>
      </c>
      <c r="M25" s="3">
        <f t="shared" si="18"/>
        <v>12.97</v>
      </c>
      <c r="N25" s="3">
        <f t="shared" si="18"/>
        <v>12.86</v>
      </c>
      <c r="O25" s="3">
        <f t="shared" si="18"/>
        <v>42.6</v>
      </c>
    </row>
    <row r="26" spans="1:15" ht="15.5" x14ac:dyDescent="0.35">
      <c r="C26" t="s">
        <v>59</v>
      </c>
      <c r="D26" s="4">
        <f>IFERROR(_xlfn.RRI(5,I25,D25),"")</f>
        <v>-0.53479266547138782</v>
      </c>
      <c r="H26" s="4" t="str">
        <f t="shared" ref="H26:O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60</v>
      </c>
      <c r="D27" s="3">
        <f>IFERROR(D4/D21,"")</f>
        <v>0.82510129870129867</v>
      </c>
      <c r="H27" s="3">
        <f t="shared" ref="H27:O27" si="20">IFERROR(H4/H21,"")</f>
        <v>3.3004051948051947</v>
      </c>
      <c r="I27" s="3">
        <f t="shared" si="20"/>
        <v>21.481631737662337</v>
      </c>
      <c r="J27" s="3">
        <f t="shared" si="20"/>
        <v>171.68337514155843</v>
      </c>
      <c r="K27" s="3">
        <f t="shared" si="20"/>
        <v>445.82217905974028</v>
      </c>
      <c r="L27" s="3">
        <f t="shared" si="20"/>
        <v>379.59823469220777</v>
      </c>
      <c r="M27" s="3">
        <f t="shared" si="20"/>
        <v>335.41883358181821</v>
      </c>
      <c r="N27" s="3">
        <f t="shared" si="20"/>
        <v>319.06691643116881</v>
      </c>
      <c r="O27" s="3">
        <f t="shared" si="20"/>
        <v>554.02360967833329</v>
      </c>
    </row>
    <row r="28" spans="1:15" ht="15.5" x14ac:dyDescent="0.35">
      <c r="C28" t="s">
        <v>61</v>
      </c>
      <c r="D28" s="4">
        <f>IFERROR(_xlfn.RRI(5,I27,D27),"")</f>
        <v>-0.47893968137355802</v>
      </c>
      <c r="H28" s="4">
        <f t="shared" ref="H28:O28" si="21">IFERROR(_xlfn.RRI(5,M27,H27),"")</f>
        <v>-0.6031777972534843</v>
      </c>
      <c r="I28" s="4">
        <f t="shared" si="21"/>
        <v>-0.41704222572146887</v>
      </c>
      <c r="J28" s="4">
        <f t="shared" si="21"/>
        <v>-0.2088843170199568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62</v>
      </c>
      <c r="H29" s="4">
        <f t="shared" ref="H29:O29" si="22">IFERROR(((H25-I25)/I25)*100%,"")</f>
        <v>-0.97821122740247379</v>
      </c>
      <c r="I29" s="4">
        <f t="shared" si="22"/>
        <v>-0.112406046786589</v>
      </c>
      <c r="J29" s="4">
        <f t="shared" si="22"/>
        <v>7.2229166666666655</v>
      </c>
      <c r="K29" s="4">
        <f t="shared" si="22"/>
        <v>-0.46941783345615329</v>
      </c>
      <c r="L29" s="4">
        <f t="shared" si="22"/>
        <v>-3.0925212027756359</v>
      </c>
      <c r="M29" s="4">
        <f t="shared" si="22"/>
        <v>8.5536547433904524E-3</v>
      </c>
      <c r="N29" s="4">
        <f t="shared" si="22"/>
        <v>-0.69812206572769953</v>
      </c>
      <c r="O29" s="4" t="str">
        <f t="shared" si="22"/>
        <v/>
      </c>
    </row>
    <row r="30" spans="1:15" ht="15.5" x14ac:dyDescent="0.35">
      <c r="C30" t="s">
        <v>63</v>
      </c>
      <c r="H30" s="4">
        <f t="shared" ref="H30:O30" si="23">IFERROR(((H27-I27)/I27)*100%,"")</f>
        <v>-0.84636152248067775</v>
      </c>
      <c r="I30" s="4">
        <f t="shared" si="23"/>
        <v>-0.87487645952935145</v>
      </c>
      <c r="J30" s="4">
        <f t="shared" si="23"/>
        <v>-0.61490615943862048</v>
      </c>
      <c r="K30" s="4">
        <f t="shared" si="23"/>
        <v>0.17445798824968015</v>
      </c>
      <c r="L30" s="4">
        <f t="shared" si="23"/>
        <v>0.13171413375514274</v>
      </c>
      <c r="M30" s="4">
        <f t="shared" si="23"/>
        <v>5.1249177863844558E-2</v>
      </c>
      <c r="N30" s="4">
        <f t="shared" si="23"/>
        <v>-0.42409148119803158</v>
      </c>
      <c r="O30" s="4" t="str">
        <f t="shared" si="23"/>
        <v/>
      </c>
    </row>
    <row r="32" spans="1:1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-94.1</v>
      </c>
      <c r="H32" s="3">
        <f>IFERROR(INDEX(D32:G32,COUNT(D32:G32)),"")</f>
        <v>-94.1</v>
      </c>
      <c r="I32" s="3">
        <f t="shared" ref="I32:O32" si="24">IFERROR(INDEX(I51:I500,MATCH($C$32,$C$51:$C$500,0)),"")</f>
        <v>-92.45</v>
      </c>
      <c r="J32" s="3">
        <f t="shared" si="24"/>
        <v>12.65</v>
      </c>
      <c r="K32" s="3">
        <f t="shared" si="24"/>
        <v>131.06</v>
      </c>
      <c r="L32" s="3">
        <f t="shared" si="24"/>
        <v>146.51</v>
      </c>
      <c r="M32" s="3">
        <f t="shared" si="24"/>
        <v>173.35</v>
      </c>
      <c r="N32" s="3">
        <f t="shared" si="24"/>
        <v>160.52000000000001</v>
      </c>
      <c r="O32" s="3">
        <f t="shared" si="24"/>
        <v>137.15</v>
      </c>
    </row>
    <row r="33" spans="1:1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-2.59</v>
      </c>
      <c r="H33" s="3">
        <f>IFERROR(INDEX(D33:G33,COUNT(D33:G33)),"")</f>
        <v>-2.59</v>
      </c>
      <c r="I33" s="3">
        <f t="shared" ref="I33:O33" si="25">IFERROR(INDEX(I51:I500,MATCH($C$33,$C$51:$C$500,0)),"")</f>
        <v>-2.64</v>
      </c>
      <c r="J33" s="3">
        <f t="shared" si="25"/>
        <v>19.29</v>
      </c>
      <c r="K33" s="3">
        <f t="shared" si="25"/>
        <v>2.58</v>
      </c>
      <c r="L33" s="3">
        <f t="shared" si="25"/>
        <v>2.46</v>
      </c>
      <c r="M33" s="3">
        <f t="shared" si="25"/>
        <v>1.79</v>
      </c>
      <c r="N33" s="3">
        <f t="shared" si="25"/>
        <v>1.86</v>
      </c>
      <c r="O33" s="3">
        <f t="shared" si="25"/>
        <v>0</v>
      </c>
    </row>
    <row r="34" spans="1:1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-106.55</v>
      </c>
      <c r="H34" s="3">
        <f>IFERROR(INDEX(D34:G34,COUNT(D34:G34)),"")</f>
        <v>-106.55</v>
      </c>
      <c r="I34" s="3">
        <f t="shared" ref="I34:O34" si="26">IFERROR(INDEX(I51:I500,MATCH($C$34,$C$51:$C$500,0)),"")</f>
        <v>-2.3199999999999998</v>
      </c>
      <c r="J34" s="3">
        <f t="shared" si="26"/>
        <v>-2.06</v>
      </c>
      <c r="K34" s="3">
        <f t="shared" si="26"/>
        <v>-23.47</v>
      </c>
      <c r="L34" s="3">
        <f t="shared" si="26"/>
        <v>-13.26</v>
      </c>
      <c r="M34" s="3">
        <f t="shared" si="26"/>
        <v>23.9</v>
      </c>
      <c r="N34" s="3">
        <f t="shared" si="26"/>
        <v>23.17</v>
      </c>
      <c r="O34" s="3">
        <f t="shared" si="26"/>
        <v>0</v>
      </c>
    </row>
    <row r="35" spans="1:1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295.72000000000003</v>
      </c>
      <c r="H35" s="3">
        <f>IFERROR(INDEX(D35:G35,COUNT(D35:G35)),"")</f>
        <v>295.72000000000003</v>
      </c>
      <c r="I35" s="3">
        <f t="shared" ref="I35:O35" si="27">IFERROR(INDEX(I51:I500,MATCH($C$35,$C$51:$C$500,0)),"")</f>
        <v>11.36</v>
      </c>
      <c r="J35" s="3">
        <f t="shared" si="27"/>
        <v>1.42</v>
      </c>
      <c r="K35" s="3">
        <f t="shared" si="27"/>
        <v>0.76</v>
      </c>
      <c r="L35" s="3">
        <f t="shared" si="27"/>
        <v>0.95</v>
      </c>
      <c r="M35" s="3">
        <f t="shared" si="27"/>
        <v>0.92</v>
      </c>
      <c r="N35" s="3">
        <f t="shared" si="27"/>
        <v>0.93</v>
      </c>
      <c r="O35" s="3">
        <f t="shared" si="27"/>
        <v>0</v>
      </c>
    </row>
    <row r="36" spans="1:1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2484</v>
      </c>
      <c r="E50" t="s">
        <v>2485</v>
      </c>
      <c r="F50" t="s">
        <v>2486</v>
      </c>
      <c r="G50" t="s">
        <v>2487</v>
      </c>
      <c r="H50" t="s">
        <v>2488</v>
      </c>
      <c r="I50" t="s">
        <v>35</v>
      </c>
      <c r="J50" t="s">
        <v>36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</row>
    <row r="51" spans="2:15" ht="15.5" x14ac:dyDescent="0.35">
      <c r="B51" t="s">
        <v>85</v>
      </c>
      <c r="C51" t="s">
        <v>5</v>
      </c>
      <c r="D51" s="5">
        <v>635328000</v>
      </c>
      <c r="E51" s="5">
        <v>-11966807682</v>
      </c>
      <c r="F51" s="5">
        <v>16540856438</v>
      </c>
      <c r="G51" s="5">
        <v>2162612330</v>
      </c>
      <c r="I51" s="5">
        <v>16540856438</v>
      </c>
      <c r="J51" s="5">
        <v>132196198859</v>
      </c>
      <c r="K51" s="5">
        <v>343283077876</v>
      </c>
      <c r="L51" s="5">
        <v>292290640713</v>
      </c>
      <c r="M51" s="5">
        <v>258272501858</v>
      </c>
      <c r="N51" s="5">
        <v>245681525652</v>
      </c>
      <c r="O51" s="5">
        <v>332414165807</v>
      </c>
    </row>
    <row r="52" spans="2:15" ht="15.5" x14ac:dyDescent="0.35">
      <c r="C52" t="s">
        <v>86</v>
      </c>
      <c r="D52" s="5">
        <v>-1545727011</v>
      </c>
      <c r="E52" s="5">
        <v>16057870012</v>
      </c>
      <c r="F52" s="5">
        <v>-18951871817</v>
      </c>
      <c r="G52" s="5">
        <v>-1067015641</v>
      </c>
      <c r="I52" s="5">
        <v>-18951871817</v>
      </c>
      <c r="J52" s="5">
        <v>-192867307633</v>
      </c>
      <c r="K52" s="5">
        <v>-298979804553</v>
      </c>
      <c r="L52" s="5">
        <v>-262931974969</v>
      </c>
      <c r="M52" s="5">
        <v>-208630132414</v>
      </c>
      <c r="N52" s="5">
        <v>-203434471771</v>
      </c>
      <c r="O52" s="5">
        <v>-274977162002</v>
      </c>
    </row>
    <row r="53" spans="2:15" ht="15.5" x14ac:dyDescent="0.35">
      <c r="C53" t="s">
        <v>109</v>
      </c>
    </row>
    <row r="54" spans="2:15" ht="15.5" x14ac:dyDescent="0.35">
      <c r="C54" t="s">
        <v>515</v>
      </c>
      <c r="D54" s="5">
        <v>-1545727011</v>
      </c>
      <c r="E54" s="5">
        <v>16057870012</v>
      </c>
      <c r="F54" s="5">
        <v>-18951871817</v>
      </c>
      <c r="G54" s="5">
        <v>-1067015641</v>
      </c>
      <c r="I54" s="5">
        <v>-18951871817</v>
      </c>
      <c r="J54" s="5">
        <v>-192867307633</v>
      </c>
      <c r="K54" s="5">
        <v>-298979804553</v>
      </c>
      <c r="L54" s="5">
        <v>-262931974969</v>
      </c>
      <c r="M54" s="5">
        <v>-208630132414</v>
      </c>
      <c r="N54" s="5">
        <v>-203434471771</v>
      </c>
      <c r="O54" s="5">
        <v>-274977162002</v>
      </c>
    </row>
    <row r="55" spans="2:15" ht="15.5" x14ac:dyDescent="0.35">
      <c r="C55" t="s">
        <v>87</v>
      </c>
      <c r="D55" s="5">
        <v>-910399011</v>
      </c>
      <c r="E55" s="5">
        <v>4091062330</v>
      </c>
      <c r="F55" s="5">
        <v>-2411015379</v>
      </c>
      <c r="G55" s="5">
        <v>1095596689</v>
      </c>
      <c r="I55" s="5">
        <v>-2411015379</v>
      </c>
      <c r="J55" s="5">
        <v>-60671108774</v>
      </c>
      <c r="K55" s="5">
        <v>44303273323</v>
      </c>
      <c r="L55" s="5">
        <v>29358665744</v>
      </c>
      <c r="M55" s="5">
        <v>49642369444</v>
      </c>
      <c r="N55" s="5">
        <v>42247053881</v>
      </c>
      <c r="O55" s="5">
        <v>57437003805</v>
      </c>
    </row>
    <row r="56" spans="2:15" ht="15.5" x14ac:dyDescent="0.35">
      <c r="C56" t="s">
        <v>88</v>
      </c>
      <c r="D56" s="5">
        <v>-861187816</v>
      </c>
      <c r="E56" s="5">
        <v>76936445414</v>
      </c>
      <c r="F56" s="5">
        <v>-77994648412</v>
      </c>
      <c r="G56" s="5">
        <v>-75994727851</v>
      </c>
      <c r="I56" s="5">
        <v>-77994648412</v>
      </c>
      <c r="J56" s="5">
        <v>-17111818953</v>
      </c>
      <c r="K56" s="5">
        <v>-29943178073</v>
      </c>
      <c r="L56" s="5">
        <v>-28934131433</v>
      </c>
      <c r="M56" s="5">
        <v>-22926998336</v>
      </c>
      <c r="N56" s="5">
        <v>-17258418082</v>
      </c>
      <c r="O56" s="5">
        <v>-20181826847</v>
      </c>
    </row>
    <row r="57" spans="2:15" ht="15.5" x14ac:dyDescent="0.35">
      <c r="C57" t="s">
        <v>438</v>
      </c>
      <c r="D57" s="5">
        <v>-861187816</v>
      </c>
      <c r="E57" s="5">
        <v>76936445414</v>
      </c>
      <c r="F57" s="5">
        <v>-77994648412</v>
      </c>
      <c r="G57" s="5">
        <v>-75994727851</v>
      </c>
      <c r="I57" s="5">
        <v>-77994648412</v>
      </c>
      <c r="J57" s="5">
        <v>-17111818953</v>
      </c>
      <c r="K57" s="5">
        <v>-29943178073</v>
      </c>
      <c r="L57" s="5">
        <v>-28934131433</v>
      </c>
      <c r="M57" s="5">
        <v>-22926998336</v>
      </c>
      <c r="N57" s="5">
        <v>-17258418082</v>
      </c>
      <c r="O57" s="5">
        <v>-20181826847</v>
      </c>
    </row>
    <row r="58" spans="2:15" ht="15.5" x14ac:dyDescent="0.35">
      <c r="C58" t="s">
        <v>92</v>
      </c>
      <c r="D58" s="5">
        <v>-1771586827</v>
      </c>
      <c r="E58" s="5">
        <v>81027507744</v>
      </c>
      <c r="F58" s="5">
        <v>-80405663791</v>
      </c>
      <c r="G58" s="5">
        <v>-74899131162</v>
      </c>
      <c r="I58" s="5">
        <v>-80405663791</v>
      </c>
      <c r="J58" s="5">
        <v>-77782927727</v>
      </c>
      <c r="K58" s="5">
        <v>14360095250</v>
      </c>
      <c r="L58" s="5">
        <v>424534311</v>
      </c>
      <c r="M58" s="5">
        <v>26715371108</v>
      </c>
      <c r="N58" s="5">
        <v>24988635799</v>
      </c>
      <c r="O58" s="5">
        <v>37255176958</v>
      </c>
    </row>
    <row r="59" spans="2:15" ht="15.5" x14ac:dyDescent="0.35">
      <c r="C59" t="s">
        <v>93</v>
      </c>
      <c r="D59" s="5">
        <v>-304949</v>
      </c>
      <c r="E59" s="5">
        <v>1147594</v>
      </c>
      <c r="F59" s="5">
        <v>-24154671</v>
      </c>
      <c r="G59" s="5">
        <v>-2353694</v>
      </c>
      <c r="I59" s="5">
        <v>-24154671</v>
      </c>
      <c r="J59" s="5">
        <v>-9274460390</v>
      </c>
      <c r="K59" s="5">
        <v>-15364771834</v>
      </c>
      <c r="L59" s="5">
        <v>-12724578386</v>
      </c>
      <c r="M59" s="5">
        <v>-9785739063</v>
      </c>
      <c r="N59" s="5">
        <v>-7826194531</v>
      </c>
      <c r="O59" s="5">
        <v>-2377718607</v>
      </c>
    </row>
    <row r="60" spans="2:15" ht="15.5" x14ac:dyDescent="0.35">
      <c r="C60" t="s">
        <v>26</v>
      </c>
      <c r="D60" s="5">
        <v>-927729</v>
      </c>
      <c r="E60" s="5">
        <v>1614910</v>
      </c>
      <c r="F60" s="5">
        <v>-24978140</v>
      </c>
      <c r="G60" s="5">
        <v>-2000051</v>
      </c>
      <c r="I60" s="5">
        <v>-24978140</v>
      </c>
      <c r="J60" s="5">
        <v>-9905749919</v>
      </c>
      <c r="K60" s="5">
        <v>-11401600717</v>
      </c>
      <c r="L60" s="5">
        <v>-14356810795</v>
      </c>
      <c r="M60" s="5">
        <v>-10490938857</v>
      </c>
      <c r="N60" s="5">
        <v>-7632546001</v>
      </c>
      <c r="O60" s="5">
        <v>-2539207440</v>
      </c>
    </row>
    <row r="61" spans="2:15" ht="15.5" x14ac:dyDescent="0.35">
      <c r="C61" t="s">
        <v>94</v>
      </c>
      <c r="D61" s="5">
        <v>622780</v>
      </c>
      <c r="E61" s="5">
        <v>104440</v>
      </c>
      <c r="F61" s="5">
        <v>251713</v>
      </c>
      <c r="G61" s="5">
        <v>-400389</v>
      </c>
      <c r="I61" s="5">
        <v>251713</v>
      </c>
      <c r="J61" s="5">
        <v>319716873</v>
      </c>
      <c r="K61" s="5">
        <v>41090304</v>
      </c>
      <c r="L61" s="5">
        <v>93945897</v>
      </c>
      <c r="M61" s="5">
        <v>128791193</v>
      </c>
      <c r="N61" s="5">
        <v>142133653</v>
      </c>
      <c r="O61" s="5">
        <v>101033732</v>
      </c>
    </row>
    <row r="62" spans="2:15" ht="15.5" x14ac:dyDescent="0.35">
      <c r="C62" t="s">
        <v>91</v>
      </c>
      <c r="E62" s="5">
        <v>-571756</v>
      </c>
      <c r="F62" s="5">
        <v>571756</v>
      </c>
      <c r="G62" s="5">
        <v>46746</v>
      </c>
      <c r="I62" s="5">
        <v>571756</v>
      </c>
      <c r="J62" s="5">
        <v>311572656</v>
      </c>
      <c r="K62" s="5">
        <v>-4004261421</v>
      </c>
      <c r="L62" s="5">
        <v>1538286512</v>
      </c>
      <c r="M62" s="5">
        <v>576408601</v>
      </c>
      <c r="N62" s="5">
        <v>-335782183</v>
      </c>
      <c r="O62" s="5">
        <v>60455101</v>
      </c>
    </row>
    <row r="63" spans="2:15" ht="15.5" x14ac:dyDescent="0.35">
      <c r="C63" t="s">
        <v>97</v>
      </c>
      <c r="D63" s="5">
        <v>-304949</v>
      </c>
      <c r="E63" s="5">
        <v>1147594</v>
      </c>
      <c r="F63" s="5">
        <v>-24154671</v>
      </c>
      <c r="G63" s="5">
        <v>-2353694</v>
      </c>
      <c r="I63" s="5">
        <v>-24154671</v>
      </c>
      <c r="J63" s="5">
        <v>-9274460390</v>
      </c>
      <c r="K63" s="5">
        <v>-15364771834</v>
      </c>
      <c r="L63" s="5">
        <v>-12724578386</v>
      </c>
      <c r="M63" s="5">
        <v>-9785739063</v>
      </c>
      <c r="N63" s="5">
        <v>-7826194531</v>
      </c>
      <c r="O63" s="5">
        <v>-2377718607</v>
      </c>
    </row>
    <row r="64" spans="2:15" ht="15.5" x14ac:dyDescent="0.35">
      <c r="C64" t="s">
        <v>28</v>
      </c>
      <c r="D64" s="5">
        <v>-1771891776</v>
      </c>
      <c r="E64" s="5">
        <v>81028655338</v>
      </c>
      <c r="F64" s="5">
        <v>-80429818462</v>
      </c>
      <c r="G64" s="5">
        <v>-74901484856</v>
      </c>
      <c r="I64" s="5">
        <v>-80429818462</v>
      </c>
      <c r="J64" s="5">
        <v>-87057388117</v>
      </c>
      <c r="K64" s="5">
        <v>-1004676584</v>
      </c>
      <c r="L64" s="5">
        <v>-12300044075</v>
      </c>
      <c r="M64" s="5">
        <v>16929632045</v>
      </c>
      <c r="N64" s="5">
        <v>17162441268</v>
      </c>
      <c r="O64" s="5">
        <v>34877458351</v>
      </c>
    </row>
    <row r="65" spans="3:15" ht="15.5" x14ac:dyDescent="0.35">
      <c r="C65" t="s">
        <v>27</v>
      </c>
      <c r="E65" s="5">
        <v>430305726</v>
      </c>
      <c r="F65" s="5">
        <v>-512565297</v>
      </c>
      <c r="G65" s="5">
        <v>-25907092</v>
      </c>
      <c r="I65" s="5">
        <v>-512565297</v>
      </c>
      <c r="J65" s="5">
        <v>-4038874730</v>
      </c>
      <c r="K65" s="5">
        <v>-10080462908</v>
      </c>
      <c r="L65" s="5">
        <v>-8627152722</v>
      </c>
      <c r="M65" s="5">
        <v>-6923268219</v>
      </c>
      <c r="N65" s="5">
        <v>-7253516646</v>
      </c>
      <c r="O65" s="5">
        <v>-9133231009</v>
      </c>
    </row>
    <row r="66" spans="3:15" ht="15.5" x14ac:dyDescent="0.35">
      <c r="C66" t="s">
        <v>98</v>
      </c>
    </row>
    <row r="67" spans="3:15" ht="15.5" x14ac:dyDescent="0.35">
      <c r="C67" t="s">
        <v>547</v>
      </c>
      <c r="E67" s="5">
        <v>430305726</v>
      </c>
      <c r="F67" s="5">
        <v>-512565297</v>
      </c>
      <c r="G67" s="5">
        <v>-25907092</v>
      </c>
      <c r="I67" s="5">
        <v>-512565297</v>
      </c>
      <c r="J67" s="5">
        <v>-4038874730</v>
      </c>
      <c r="K67" s="5">
        <v>-10080462908</v>
      </c>
      <c r="L67" s="5">
        <v>-8627152722</v>
      </c>
      <c r="M67" s="5">
        <v>-6923268219</v>
      </c>
      <c r="N67" s="5">
        <v>-7253516646</v>
      </c>
      <c r="O67" s="5">
        <v>-9133231009</v>
      </c>
    </row>
    <row r="68" spans="3:15" ht="15.5" x14ac:dyDescent="0.35">
      <c r="C68" t="s">
        <v>100</v>
      </c>
      <c r="E68" s="5">
        <v>430305726</v>
      </c>
      <c r="F68" s="5">
        <v>-512565297</v>
      </c>
      <c r="G68" s="5">
        <v>-25907092</v>
      </c>
      <c r="I68" s="5">
        <v>-512565297</v>
      </c>
      <c r="J68" s="5">
        <v>-4038874730</v>
      </c>
      <c r="K68" s="5">
        <v>-10080462908</v>
      </c>
      <c r="L68" s="5">
        <v>-8627152722</v>
      </c>
      <c r="M68" s="5">
        <v>-6923268219</v>
      </c>
      <c r="N68" s="5">
        <v>-7253516646</v>
      </c>
      <c r="O68" s="5">
        <v>-9133231009</v>
      </c>
    </row>
    <row r="69" spans="3:15" ht="15.5" x14ac:dyDescent="0.35">
      <c r="C69" t="s">
        <v>101</v>
      </c>
      <c r="D69" s="5">
        <v>-1771891776</v>
      </c>
      <c r="E69" s="5">
        <v>81458961064</v>
      </c>
      <c r="F69" s="5">
        <v>-80942383759</v>
      </c>
      <c r="G69" s="5">
        <v>-74927391948</v>
      </c>
      <c r="I69" s="5">
        <v>-80942383759</v>
      </c>
      <c r="J69" s="5">
        <v>-91096262847</v>
      </c>
      <c r="K69" s="5">
        <v>-11085139492</v>
      </c>
      <c r="L69" s="5">
        <v>-20927196797</v>
      </c>
      <c r="M69" s="5">
        <v>10006363826</v>
      </c>
      <c r="N69" s="5">
        <v>9908924622</v>
      </c>
      <c r="O69" s="5">
        <v>25744227342</v>
      </c>
    </row>
    <row r="70" spans="3:15" ht="15.5" x14ac:dyDescent="0.35">
      <c r="C70" t="s">
        <v>102</v>
      </c>
    </row>
    <row r="71" spans="3:15" ht="15.5" x14ac:dyDescent="0.35">
      <c r="C71" t="s">
        <v>104</v>
      </c>
      <c r="D71" s="5">
        <v>-1771891776</v>
      </c>
      <c r="E71" s="5">
        <v>81458961064</v>
      </c>
      <c r="F71" s="5">
        <v>-80942383759</v>
      </c>
      <c r="G71" s="5">
        <v>-74927391948</v>
      </c>
      <c r="I71" s="5">
        <v>-80942383759</v>
      </c>
      <c r="J71" s="5">
        <v>-91096262847</v>
      </c>
      <c r="K71" s="5">
        <v>-11085139492</v>
      </c>
      <c r="L71" s="5">
        <v>-20927196797</v>
      </c>
      <c r="M71" s="5">
        <v>10006363826</v>
      </c>
      <c r="N71" s="5">
        <v>9908924622</v>
      </c>
      <c r="O71" s="5">
        <v>25744227342</v>
      </c>
    </row>
    <row r="72" spans="3:15" ht="15.5" x14ac:dyDescent="0.35">
      <c r="C72" t="s">
        <v>105</v>
      </c>
      <c r="K72" s="5">
        <v>-819779369</v>
      </c>
      <c r="L72" s="5">
        <v>241067662</v>
      </c>
      <c r="M72" s="5">
        <v>-108241545</v>
      </c>
      <c r="N72" s="5">
        <v>-59312586</v>
      </c>
      <c r="O72" s="5">
        <v>243030353</v>
      </c>
    </row>
    <row r="73" spans="3:15" ht="15.5" x14ac:dyDescent="0.35">
      <c r="C73" t="s">
        <v>106</v>
      </c>
      <c r="K73" s="5">
        <v>-819779369</v>
      </c>
      <c r="L73" s="5">
        <v>241067662</v>
      </c>
      <c r="M73" s="5">
        <v>-108241545</v>
      </c>
      <c r="N73" s="5">
        <v>-59312586</v>
      </c>
      <c r="O73" s="5">
        <v>243030353</v>
      </c>
    </row>
    <row r="74" spans="3:15" ht="15.5" x14ac:dyDescent="0.35">
      <c r="C74" t="s">
        <v>107</v>
      </c>
      <c r="D74" s="5">
        <v>-1771891776</v>
      </c>
      <c r="E74" s="5">
        <v>81458961064</v>
      </c>
      <c r="F74" s="5">
        <v>-80942383759</v>
      </c>
      <c r="G74" s="5">
        <v>-74927391948</v>
      </c>
      <c r="I74" s="5">
        <v>-80942383759</v>
      </c>
      <c r="J74" s="5">
        <v>-91096262847</v>
      </c>
      <c r="K74" s="5">
        <v>-11904918861</v>
      </c>
      <c r="L74" s="5">
        <v>-20686129135</v>
      </c>
      <c r="M74" s="5">
        <v>9898122281</v>
      </c>
      <c r="N74" s="5">
        <v>9849612036</v>
      </c>
      <c r="O74" s="5">
        <v>25987257695</v>
      </c>
    </row>
    <row r="75" spans="3:15" ht="15.5" x14ac:dyDescent="0.35">
      <c r="C75" t="s">
        <v>108</v>
      </c>
      <c r="D75" s="5">
        <v>-1771891779</v>
      </c>
      <c r="E75" s="5">
        <v>81458961065</v>
      </c>
      <c r="F75" s="5">
        <v>-80942383759</v>
      </c>
      <c r="G75" s="5">
        <v>-74927391949</v>
      </c>
      <c r="I75" s="5">
        <v>-80942383759</v>
      </c>
      <c r="J75" s="5">
        <v>-91096262848</v>
      </c>
      <c r="K75" s="5">
        <v>-11085139491</v>
      </c>
      <c r="L75" s="5">
        <v>-20927196796</v>
      </c>
      <c r="M75" s="5">
        <v>10006363826</v>
      </c>
      <c r="N75" s="5">
        <v>9908924622</v>
      </c>
      <c r="O75" s="5">
        <v>25744227342</v>
      </c>
    </row>
    <row r="76" spans="3:15" ht="15.5" x14ac:dyDescent="0.35">
      <c r="C76" t="s">
        <v>7</v>
      </c>
      <c r="D76" s="5">
        <v>-1763502277</v>
      </c>
      <c r="E76" s="5">
        <v>81417553203</v>
      </c>
      <c r="F76" s="5">
        <v>-80925972502</v>
      </c>
      <c r="G76" s="5">
        <v>-74941280373</v>
      </c>
      <c r="I76" s="5">
        <v>-80925972502</v>
      </c>
      <c r="J76" s="5">
        <v>-91173488812</v>
      </c>
      <c r="K76" s="5">
        <v>-11908852472</v>
      </c>
      <c r="L76" s="5">
        <v>-20711826021</v>
      </c>
      <c r="M76" s="5">
        <v>9876919106</v>
      </c>
      <c r="N76" s="5">
        <v>9840004112</v>
      </c>
      <c r="O76" s="5">
        <v>25801252097</v>
      </c>
    </row>
    <row r="77" spans="3:15" ht="15.5" x14ac:dyDescent="0.35">
      <c r="C77" t="s">
        <v>466</v>
      </c>
      <c r="D77" s="5">
        <v>-8389502</v>
      </c>
      <c r="E77" s="5">
        <v>41407862</v>
      </c>
      <c r="F77" s="5">
        <v>-16411257</v>
      </c>
      <c r="G77" s="5">
        <v>13888424</v>
      </c>
      <c r="I77" s="5">
        <v>-16411257</v>
      </c>
      <c r="J77" s="5">
        <v>77225964</v>
      </c>
      <c r="K77" s="5">
        <v>3933612</v>
      </c>
      <c r="L77" s="5">
        <v>25696886</v>
      </c>
      <c r="M77" s="5">
        <v>21203175</v>
      </c>
      <c r="N77" s="5">
        <v>9607924</v>
      </c>
      <c r="O77" s="5">
        <v>186005598</v>
      </c>
    </row>
    <row r="78" spans="3:15" ht="15.5" x14ac:dyDescent="0.35">
      <c r="C78" t="s">
        <v>110</v>
      </c>
      <c r="D78" s="5">
        <v>-1771891779</v>
      </c>
      <c r="E78" s="5">
        <v>81458961065</v>
      </c>
      <c r="F78" s="5">
        <v>-80942383759</v>
      </c>
      <c r="G78" s="5">
        <v>-74927391949</v>
      </c>
      <c r="I78" s="5">
        <v>-80942383759</v>
      </c>
      <c r="J78" s="5">
        <v>-91096262848</v>
      </c>
      <c r="K78" s="5">
        <v>-11085139491</v>
      </c>
      <c r="L78" s="5">
        <v>-20927196796</v>
      </c>
      <c r="M78" s="5">
        <v>10006363826</v>
      </c>
      <c r="N78" s="5">
        <v>9908924622</v>
      </c>
      <c r="O78" s="5">
        <v>25744227342</v>
      </c>
    </row>
    <row r="79" spans="3:15" ht="15.5" x14ac:dyDescent="0.35">
      <c r="C79" t="s">
        <v>111</v>
      </c>
      <c r="D79" s="5">
        <v>-1771891779</v>
      </c>
      <c r="E79" s="5">
        <v>81458961065</v>
      </c>
      <c r="F79" s="5">
        <v>-80942383759</v>
      </c>
      <c r="G79" s="5">
        <v>-74927391949</v>
      </c>
      <c r="I79" s="5">
        <v>-80942383759</v>
      </c>
      <c r="J79" s="5">
        <v>-91096262848</v>
      </c>
      <c r="K79" s="5">
        <v>-11904918860</v>
      </c>
      <c r="L79" s="5">
        <v>-20686129135</v>
      </c>
      <c r="M79" s="5">
        <v>9898122281</v>
      </c>
      <c r="N79" s="5">
        <v>9849612036</v>
      </c>
      <c r="O79" s="5">
        <v>25987257695</v>
      </c>
    </row>
    <row r="80" spans="3:15" ht="15.5" x14ac:dyDescent="0.35">
      <c r="C80" t="s">
        <v>112</v>
      </c>
      <c r="D80" s="5">
        <v>-1771891779</v>
      </c>
      <c r="E80" s="5">
        <v>81458961065</v>
      </c>
      <c r="F80" s="5">
        <v>-80942383759</v>
      </c>
      <c r="G80" s="5">
        <v>-74927391949</v>
      </c>
      <c r="I80" s="5">
        <v>-80942383759</v>
      </c>
      <c r="J80" s="5">
        <v>-91096262848</v>
      </c>
      <c r="K80" s="5">
        <v>-11904918860</v>
      </c>
      <c r="L80" s="5">
        <v>-20686129135</v>
      </c>
      <c r="M80" s="5">
        <v>9898122281</v>
      </c>
      <c r="N80" s="5">
        <v>9849612036</v>
      </c>
      <c r="O80" s="5">
        <v>25987257695</v>
      </c>
    </row>
    <row r="82" spans="2:15" ht="15.5" x14ac:dyDescent="0.35">
      <c r="B82" t="s">
        <v>113</v>
      </c>
      <c r="C82" t="s">
        <v>114</v>
      </c>
    </row>
    <row r="83" spans="2:15" ht="15.5" x14ac:dyDescent="0.35">
      <c r="C83" t="s">
        <v>115</v>
      </c>
    </row>
    <row r="84" spans="2:15" ht="15.5" x14ac:dyDescent="0.35">
      <c r="C84" t="s">
        <v>19</v>
      </c>
      <c r="D84" s="5">
        <v>4134509214</v>
      </c>
      <c r="E84" s="5">
        <v>5315972412</v>
      </c>
      <c r="F84" s="5">
        <v>4656364003</v>
      </c>
      <c r="G84" s="5">
        <v>4657737498</v>
      </c>
      <c r="I84" s="5">
        <v>4657737498</v>
      </c>
      <c r="J84" s="5">
        <v>3844653769</v>
      </c>
      <c r="K84" s="5">
        <v>13408068428</v>
      </c>
      <c r="L84" s="5">
        <v>9892815087</v>
      </c>
      <c r="M84" s="5">
        <v>8804072031</v>
      </c>
      <c r="N84" s="5">
        <v>8976968306</v>
      </c>
      <c r="O84" s="5">
        <v>11063314155</v>
      </c>
    </row>
    <row r="85" spans="2:15" ht="15.5" x14ac:dyDescent="0.35">
      <c r="C85" t="s">
        <v>439</v>
      </c>
      <c r="L85" s="5">
        <v>2215964368</v>
      </c>
      <c r="M85" s="5">
        <v>2100543285</v>
      </c>
      <c r="N85" s="5">
        <v>1998531638</v>
      </c>
      <c r="O85" s="5">
        <v>1901011328</v>
      </c>
    </row>
    <row r="86" spans="2:15" ht="15.5" x14ac:dyDescent="0.35">
      <c r="C86" t="s">
        <v>116</v>
      </c>
      <c r="D86" s="5">
        <v>54345007125</v>
      </c>
      <c r="E86" s="5">
        <v>74482414257</v>
      </c>
      <c r="F86" s="5">
        <v>74497839289</v>
      </c>
      <c r="G86" s="5">
        <v>74660899558</v>
      </c>
      <c r="I86" s="5">
        <v>74660899558</v>
      </c>
      <c r="J86" s="5">
        <v>75800156936</v>
      </c>
      <c r="K86" s="5">
        <v>65530255751</v>
      </c>
      <c r="L86" s="5">
        <v>66687676372</v>
      </c>
      <c r="M86" s="5">
        <v>63684204546</v>
      </c>
      <c r="N86" s="5">
        <v>64113167261</v>
      </c>
      <c r="O86" s="5">
        <v>69437666839</v>
      </c>
    </row>
    <row r="87" spans="2:15" ht="15.5" x14ac:dyDescent="0.35">
      <c r="C87" t="s">
        <v>548</v>
      </c>
      <c r="D87" s="5">
        <v>14935952581</v>
      </c>
      <c r="E87" s="5">
        <v>20743771095</v>
      </c>
      <c r="F87" s="5">
        <v>21549051138</v>
      </c>
      <c r="G87" s="5">
        <v>21528902961</v>
      </c>
      <c r="I87" s="5">
        <v>21528902961</v>
      </c>
      <c r="J87" s="5">
        <v>21644828228</v>
      </c>
      <c r="K87" s="5">
        <v>21852054613</v>
      </c>
      <c r="L87" s="5">
        <v>22726575336</v>
      </c>
      <c r="M87" s="5">
        <v>18484923516</v>
      </c>
      <c r="N87" s="5">
        <v>19007870005</v>
      </c>
      <c r="O87" s="5">
        <v>16694514514</v>
      </c>
    </row>
    <row r="88" spans="2:15" ht="15.5" x14ac:dyDescent="0.35">
      <c r="C88" t="s">
        <v>550</v>
      </c>
      <c r="E88" s="5">
        <v>15585018730</v>
      </c>
      <c r="F88" s="5">
        <v>15585018730</v>
      </c>
      <c r="G88" s="5">
        <v>15585018845</v>
      </c>
      <c r="I88" s="5">
        <v>15585018845</v>
      </c>
      <c r="J88" s="5">
        <v>23575273577</v>
      </c>
      <c r="K88" s="5">
        <v>52423012727</v>
      </c>
      <c r="L88" s="5">
        <v>47578872527</v>
      </c>
      <c r="M88" s="5">
        <v>28549069597</v>
      </c>
      <c r="N88" s="5">
        <v>28069265583</v>
      </c>
      <c r="O88" s="5">
        <v>5438335779</v>
      </c>
    </row>
    <row r="89" spans="2:15" ht="15.5" x14ac:dyDescent="0.35">
      <c r="C89" t="s">
        <v>120</v>
      </c>
      <c r="D89" s="5">
        <v>4229027169</v>
      </c>
      <c r="E89" s="5">
        <v>4229027169</v>
      </c>
      <c r="F89" s="5">
        <v>4229027169</v>
      </c>
      <c r="G89" s="5">
        <v>4228757170</v>
      </c>
      <c r="I89" s="5">
        <v>4228757170</v>
      </c>
      <c r="J89" s="5">
        <v>4187003169</v>
      </c>
      <c r="K89" s="5">
        <v>3854776169</v>
      </c>
      <c r="L89" s="5">
        <v>4239314256</v>
      </c>
      <c r="M89" s="5">
        <v>767637500</v>
      </c>
      <c r="N89" s="5">
        <v>373785000</v>
      </c>
      <c r="O89" s="5">
        <v>279347000</v>
      </c>
    </row>
    <row r="90" spans="2:15" ht="15.5" x14ac:dyDescent="0.35">
      <c r="C90" t="s">
        <v>122</v>
      </c>
      <c r="D90" s="5">
        <v>5661461505</v>
      </c>
      <c r="E90" s="5">
        <v>5661461505</v>
      </c>
      <c r="F90" s="5">
        <v>5661461505</v>
      </c>
      <c r="G90" s="5">
        <v>5661461505</v>
      </c>
      <c r="I90" s="5">
        <v>5661461505</v>
      </c>
      <c r="J90" s="5">
        <v>68787563160</v>
      </c>
      <c r="K90" s="5">
        <v>82429894300</v>
      </c>
      <c r="L90" s="5">
        <v>76340955762</v>
      </c>
      <c r="M90" s="5">
        <v>70979688391</v>
      </c>
      <c r="N90" s="5">
        <v>66625921549</v>
      </c>
      <c r="O90" s="5">
        <v>27453332889</v>
      </c>
    </row>
    <row r="91" spans="2:15" ht="15.5" x14ac:dyDescent="0.35">
      <c r="C91" t="s">
        <v>91</v>
      </c>
      <c r="L91" s="5">
        <v>6219652286</v>
      </c>
      <c r="M91" s="5">
        <v>6219652286</v>
      </c>
      <c r="N91" s="5">
        <v>6219652286</v>
      </c>
      <c r="O91" s="5">
        <v>6219652286</v>
      </c>
    </row>
    <row r="92" spans="2:15" ht="15.5" x14ac:dyDescent="0.35">
      <c r="C92" t="s">
        <v>123</v>
      </c>
      <c r="D92" s="5">
        <v>90895171045</v>
      </c>
      <c r="E92" s="5">
        <v>139212526624</v>
      </c>
      <c r="F92" s="5">
        <v>139373623290</v>
      </c>
      <c r="G92" s="5">
        <v>139517638805</v>
      </c>
      <c r="I92" s="5">
        <v>139517638805</v>
      </c>
      <c r="J92" s="5">
        <v>210583680106</v>
      </c>
      <c r="K92" s="5">
        <v>260234688176</v>
      </c>
      <c r="L92" s="5">
        <v>255194246283</v>
      </c>
      <c r="M92" s="5">
        <v>194664792188</v>
      </c>
      <c r="N92" s="5">
        <v>191498795803</v>
      </c>
      <c r="O92" s="5">
        <v>132295703406</v>
      </c>
    </row>
    <row r="93" spans="2:15" ht="15.5" x14ac:dyDescent="0.35">
      <c r="C93" t="s">
        <v>109</v>
      </c>
    </row>
    <row r="94" spans="2:15" ht="15.5" x14ac:dyDescent="0.35">
      <c r="C94" t="s">
        <v>124</v>
      </c>
    </row>
    <row r="95" spans="2:15" ht="15.5" x14ac:dyDescent="0.35">
      <c r="C95" t="s">
        <v>128</v>
      </c>
      <c r="D95" s="5">
        <v>1250437500</v>
      </c>
      <c r="E95" s="5">
        <v>1250437500</v>
      </c>
      <c r="F95" s="5">
        <v>1250437500</v>
      </c>
      <c r="G95" s="5">
        <v>1250437500</v>
      </c>
      <c r="I95" s="5">
        <v>1250437500</v>
      </c>
      <c r="J95" s="5">
        <v>1250437500</v>
      </c>
      <c r="K95" s="5">
        <v>1250437500</v>
      </c>
      <c r="L95" s="5">
        <v>1250437500</v>
      </c>
      <c r="M95" s="5">
        <v>1250437500</v>
      </c>
      <c r="N95" s="5">
        <v>1250437500</v>
      </c>
      <c r="O95" s="5">
        <v>1250437500</v>
      </c>
    </row>
    <row r="96" spans="2:15" ht="15.5" x14ac:dyDescent="0.35">
      <c r="C96" t="s">
        <v>126</v>
      </c>
      <c r="D96" s="5">
        <v>36896726081</v>
      </c>
      <c r="E96" s="5">
        <v>44804417138</v>
      </c>
      <c r="F96" s="5">
        <v>45782019598</v>
      </c>
      <c r="G96" s="5">
        <v>46768595171</v>
      </c>
      <c r="I96" s="5">
        <v>46768595171</v>
      </c>
      <c r="J96" s="5">
        <v>50811026380</v>
      </c>
      <c r="K96" s="5">
        <v>61647861752</v>
      </c>
      <c r="L96" s="5">
        <v>67878097502</v>
      </c>
      <c r="M96" s="5">
        <v>64642249469</v>
      </c>
      <c r="N96" s="5">
        <v>63929233151</v>
      </c>
      <c r="O96" s="5">
        <v>40966948877</v>
      </c>
    </row>
    <row r="97" spans="3:15" ht="15.5" x14ac:dyDescent="0.35">
      <c r="C97" t="s">
        <v>130</v>
      </c>
      <c r="D97" s="5">
        <v>43776221671</v>
      </c>
      <c r="E97" s="5">
        <v>51691912728</v>
      </c>
      <c r="F97" s="5">
        <v>52669515188</v>
      </c>
      <c r="G97" s="5">
        <v>53656090761</v>
      </c>
      <c r="I97" s="5">
        <v>53656090761</v>
      </c>
      <c r="J97" s="5">
        <v>57693521970</v>
      </c>
      <c r="K97" s="5">
        <v>63374849252</v>
      </c>
      <c r="L97" s="5">
        <v>74345413089</v>
      </c>
      <c r="M97" s="5">
        <v>66970543943</v>
      </c>
      <c r="N97" s="5">
        <v>67789644163</v>
      </c>
      <c r="O97" s="5">
        <v>44965853135</v>
      </c>
    </row>
    <row r="98" spans="3:15" ht="15.5" x14ac:dyDescent="0.35">
      <c r="C98" t="s">
        <v>131</v>
      </c>
      <c r="D98" s="5">
        <v>134671392716</v>
      </c>
      <c r="E98" s="5">
        <v>190904439352</v>
      </c>
      <c r="F98" s="5">
        <v>192043138478</v>
      </c>
      <c r="G98" s="5">
        <v>193173729566</v>
      </c>
      <c r="I98" s="5">
        <v>193173729566</v>
      </c>
      <c r="J98" s="5">
        <v>268277202076</v>
      </c>
      <c r="K98" s="5">
        <v>323609537428</v>
      </c>
      <c r="L98" s="5">
        <v>329539659372</v>
      </c>
      <c r="M98" s="5">
        <v>261635336131</v>
      </c>
      <c r="N98" s="5">
        <v>259288439966</v>
      </c>
      <c r="O98" s="5">
        <v>177261556541</v>
      </c>
    </row>
    <row r="99" spans="3:15" ht="15.5" x14ac:dyDescent="0.35">
      <c r="C99" t="s">
        <v>132</v>
      </c>
    </row>
    <row r="100" spans="3:15" ht="15.5" x14ac:dyDescent="0.35">
      <c r="C100" t="s">
        <v>133</v>
      </c>
    </row>
    <row r="101" spans="3:15" ht="15.5" x14ac:dyDescent="0.35">
      <c r="C101" t="s">
        <v>134</v>
      </c>
      <c r="D101" s="5">
        <v>197009549394</v>
      </c>
      <c r="E101" s="5">
        <v>196863010575</v>
      </c>
      <c r="F101" s="5">
        <v>197210378679</v>
      </c>
      <c r="G101" s="5">
        <v>199508702447</v>
      </c>
      <c r="I101" s="5">
        <v>199508702447</v>
      </c>
      <c r="J101" s="5">
        <v>193329877061</v>
      </c>
      <c r="K101" s="5">
        <v>212767921488</v>
      </c>
      <c r="L101" s="5">
        <v>201572205687</v>
      </c>
      <c r="M101" s="5">
        <v>110188982443</v>
      </c>
      <c r="N101" s="5">
        <v>113237089594</v>
      </c>
      <c r="O101" s="5">
        <v>92062808389</v>
      </c>
    </row>
    <row r="102" spans="3:15" ht="15.5" x14ac:dyDescent="0.35">
      <c r="C102" t="s">
        <v>135</v>
      </c>
      <c r="D102" s="5">
        <v>43161800344</v>
      </c>
      <c r="E102" s="5">
        <v>43161800344</v>
      </c>
      <c r="F102" s="5">
        <v>43161800344</v>
      </c>
      <c r="G102" s="5">
        <v>43161800344</v>
      </c>
      <c r="I102" s="5">
        <v>43161800344</v>
      </c>
      <c r="J102" s="5">
        <v>43161800344</v>
      </c>
      <c r="K102" s="5">
        <v>93037344386</v>
      </c>
      <c r="L102" s="5">
        <v>87677906464</v>
      </c>
      <c r="M102" s="5">
        <v>59355155406</v>
      </c>
      <c r="N102" s="5">
        <v>48484664835</v>
      </c>
      <c r="O102" s="5">
        <v>11524946978</v>
      </c>
    </row>
    <row r="103" spans="3:15" ht="15.5" x14ac:dyDescent="0.35">
      <c r="C103" t="s">
        <v>136</v>
      </c>
      <c r="D103" s="5">
        <v>96802766553</v>
      </c>
      <c r="E103" s="5">
        <v>97330525696</v>
      </c>
      <c r="F103" s="5">
        <v>97344525696</v>
      </c>
      <c r="G103" s="5">
        <v>97489349521</v>
      </c>
      <c r="I103" s="5">
        <v>97489349521</v>
      </c>
      <c r="J103" s="5">
        <v>97380525652</v>
      </c>
      <c r="K103" s="5">
        <v>58168349489</v>
      </c>
      <c r="L103" s="5">
        <v>51823172313</v>
      </c>
      <c r="M103" s="5">
        <v>28498270504</v>
      </c>
      <c r="N103" s="5">
        <v>46707368887</v>
      </c>
      <c r="O103" s="5">
        <v>57590984151</v>
      </c>
    </row>
    <row r="104" spans="3:15" ht="15.5" x14ac:dyDescent="0.35">
      <c r="C104" t="s">
        <v>142</v>
      </c>
      <c r="D104" s="5">
        <v>5043191341</v>
      </c>
      <c r="E104" s="5">
        <v>5173542947</v>
      </c>
      <c r="F104" s="5">
        <v>5024725790</v>
      </c>
      <c r="G104" s="5">
        <v>5920948128</v>
      </c>
      <c r="I104" s="5">
        <v>5920948128</v>
      </c>
      <c r="J104" s="5">
        <v>6725229648</v>
      </c>
      <c r="K104" s="5">
        <v>5265914884</v>
      </c>
      <c r="L104" s="5">
        <v>2625443083</v>
      </c>
      <c r="M104" s="5">
        <v>3921193281</v>
      </c>
      <c r="N104" s="5">
        <v>539645909</v>
      </c>
      <c r="O104" s="5">
        <v>9319992348</v>
      </c>
    </row>
    <row r="105" spans="3:15" ht="15.5" x14ac:dyDescent="0.35">
      <c r="C105" t="s">
        <v>138</v>
      </c>
      <c r="D105" s="5">
        <v>15818361170</v>
      </c>
      <c r="E105" s="5">
        <v>15818361170</v>
      </c>
      <c r="F105" s="5">
        <v>15818361170</v>
      </c>
      <c r="G105" s="5">
        <v>16418362834</v>
      </c>
      <c r="I105" s="5">
        <v>16418362834</v>
      </c>
      <c r="J105" s="5">
        <v>16418362834</v>
      </c>
      <c r="K105" s="5">
        <v>17989648143</v>
      </c>
      <c r="L105" s="5">
        <v>4118029775</v>
      </c>
      <c r="M105" s="5">
        <v>747617444</v>
      </c>
      <c r="N105" s="5">
        <v>764457071</v>
      </c>
      <c r="O105" s="5">
        <v>294546976</v>
      </c>
    </row>
    <row r="106" spans="3:15" ht="15.5" x14ac:dyDescent="0.35">
      <c r="C106" t="s">
        <v>143</v>
      </c>
    </row>
    <row r="107" spans="3:15" ht="15.5" x14ac:dyDescent="0.35">
      <c r="C107" t="s">
        <v>144</v>
      </c>
      <c r="D107" s="5">
        <v>4790561385</v>
      </c>
      <c r="E107" s="5">
        <v>59398255061</v>
      </c>
      <c r="F107" s="5">
        <v>59398255061</v>
      </c>
      <c r="G107" s="5">
        <v>59398255061</v>
      </c>
      <c r="I107" s="5">
        <v>59398255061</v>
      </c>
      <c r="J107" s="5">
        <v>60215747266</v>
      </c>
      <c r="K107" s="5">
        <v>4790561385</v>
      </c>
      <c r="L107" s="5">
        <v>11093980276</v>
      </c>
      <c r="M107" s="5">
        <v>11913830281</v>
      </c>
      <c r="N107" s="5">
        <v>14956799843</v>
      </c>
      <c r="O107" s="5">
        <v>378726145</v>
      </c>
    </row>
    <row r="108" spans="3:15" ht="15.5" x14ac:dyDescent="0.35">
      <c r="C108" t="s">
        <v>345</v>
      </c>
      <c r="D108" s="5">
        <v>598709614</v>
      </c>
      <c r="E108" s="5">
        <v>598709615</v>
      </c>
      <c r="F108" s="5">
        <v>598709615</v>
      </c>
      <c r="G108" s="5">
        <v>598709615</v>
      </c>
      <c r="I108" s="5">
        <v>598709615</v>
      </c>
      <c r="J108" s="5">
        <v>598709615</v>
      </c>
      <c r="K108" s="5">
        <v>598709614</v>
      </c>
      <c r="L108" s="5">
        <v>1799508744</v>
      </c>
      <c r="M108" s="5">
        <v>3929445438</v>
      </c>
      <c r="N108" s="5">
        <v>5918798325</v>
      </c>
      <c r="O108" s="5">
        <v>1411977565</v>
      </c>
    </row>
    <row r="109" spans="3:15" ht="15.5" x14ac:dyDescent="0.35">
      <c r="C109" t="s">
        <v>146</v>
      </c>
      <c r="D109" s="5">
        <v>3756496612</v>
      </c>
      <c r="E109" s="5">
        <v>3805244712</v>
      </c>
      <c r="F109" s="5">
        <v>3835093312</v>
      </c>
      <c r="G109" s="5">
        <v>3842882311</v>
      </c>
      <c r="I109" s="5">
        <v>3842882311</v>
      </c>
      <c r="J109" s="5">
        <v>3080157542</v>
      </c>
      <c r="K109" s="5">
        <v>3804415550</v>
      </c>
      <c r="L109" s="5">
        <v>5733481932</v>
      </c>
      <c r="M109" s="5">
        <v>6519775204</v>
      </c>
      <c r="N109" s="5">
        <v>7407314725</v>
      </c>
      <c r="O109" s="5">
        <v>1302767039</v>
      </c>
    </row>
    <row r="110" spans="3:15" ht="15.5" x14ac:dyDescent="0.35">
      <c r="C110" t="s">
        <v>147</v>
      </c>
      <c r="D110" s="5">
        <v>9987002487</v>
      </c>
      <c r="E110" s="5">
        <v>64594696210</v>
      </c>
      <c r="F110" s="5">
        <v>64593696207</v>
      </c>
      <c r="G110" s="5">
        <v>64734871856</v>
      </c>
      <c r="I110" s="5">
        <v>64734871856</v>
      </c>
      <c r="J110" s="5">
        <v>65074785993</v>
      </c>
      <c r="K110" s="5">
        <v>9718362143</v>
      </c>
      <c r="L110" s="5">
        <v>14939281026</v>
      </c>
      <c r="M110" s="5">
        <v>17732051894</v>
      </c>
      <c r="N110" s="5">
        <v>22240170859</v>
      </c>
      <c r="O110" s="5">
        <v>2705745736</v>
      </c>
    </row>
    <row r="111" spans="3:15" ht="15.5" x14ac:dyDescent="0.35">
      <c r="C111" t="s">
        <v>148</v>
      </c>
      <c r="D111" s="5">
        <v>9987002487</v>
      </c>
      <c r="E111" s="5">
        <v>64594696210</v>
      </c>
      <c r="F111" s="5">
        <v>64593696207</v>
      </c>
      <c r="G111" s="5">
        <v>64734871856</v>
      </c>
      <c r="I111" s="5">
        <v>64734871856</v>
      </c>
      <c r="J111" s="5">
        <v>65074785993</v>
      </c>
      <c r="K111" s="5">
        <v>9718362143</v>
      </c>
      <c r="L111" s="5">
        <v>14939281026</v>
      </c>
      <c r="M111" s="5">
        <v>17732051894</v>
      </c>
      <c r="N111" s="5">
        <v>22240170859</v>
      </c>
      <c r="O111" s="5">
        <v>2705745736</v>
      </c>
    </row>
    <row r="112" spans="3:15" ht="15.5" x14ac:dyDescent="0.35">
      <c r="C112" t="s">
        <v>150</v>
      </c>
    </row>
    <row r="113" spans="2:15" ht="15.5" x14ac:dyDescent="0.35">
      <c r="C113" t="s">
        <v>151</v>
      </c>
      <c r="D113" s="5">
        <v>9273839875</v>
      </c>
      <c r="E113" s="5">
        <v>63881533552</v>
      </c>
      <c r="F113" s="5">
        <v>63881533552</v>
      </c>
      <c r="G113" s="5">
        <v>63881533552</v>
      </c>
      <c r="I113" s="5">
        <v>63881533552</v>
      </c>
      <c r="J113" s="5">
        <v>64699025757</v>
      </c>
      <c r="K113" s="5">
        <v>9273839875</v>
      </c>
      <c r="L113" s="5">
        <v>14939281026</v>
      </c>
      <c r="M113" s="5">
        <v>17732051894</v>
      </c>
      <c r="N113" s="5">
        <v>22240170859</v>
      </c>
      <c r="O113" s="5">
        <v>2705745736</v>
      </c>
    </row>
    <row r="114" spans="2:15" ht="15.5" x14ac:dyDescent="0.35">
      <c r="C114" t="s">
        <v>139</v>
      </c>
      <c r="D114" s="5">
        <v>713162612</v>
      </c>
      <c r="E114" s="5">
        <v>713162658</v>
      </c>
      <c r="F114" s="5">
        <v>712162655</v>
      </c>
      <c r="G114" s="5">
        <v>853338304</v>
      </c>
      <c r="I114" s="5">
        <v>853338304</v>
      </c>
      <c r="J114" s="5">
        <v>375760236</v>
      </c>
      <c r="K114" s="5">
        <v>444522268</v>
      </c>
    </row>
    <row r="115" spans="2:15" ht="15.5" x14ac:dyDescent="0.35">
      <c r="C115" t="s">
        <v>152</v>
      </c>
      <c r="D115" s="5">
        <v>206996551881</v>
      </c>
      <c r="E115" s="5">
        <v>261457706785</v>
      </c>
      <c r="F115" s="5">
        <v>261804074886</v>
      </c>
      <c r="G115" s="5">
        <v>264243574303</v>
      </c>
      <c r="I115" s="5">
        <v>264243574303</v>
      </c>
      <c r="J115" s="5">
        <v>258404663054</v>
      </c>
      <c r="K115" s="5">
        <v>222486283631</v>
      </c>
      <c r="L115" s="5">
        <v>216511486713</v>
      </c>
      <c r="M115" s="5">
        <v>127921034337</v>
      </c>
      <c r="N115" s="5">
        <v>135477260453</v>
      </c>
      <c r="O115" s="5">
        <v>94768554125</v>
      </c>
    </row>
    <row r="116" spans="2:15" ht="15.5" x14ac:dyDescent="0.35">
      <c r="C116" t="s">
        <v>153</v>
      </c>
    </row>
    <row r="117" spans="2:15" ht="15.5" x14ac:dyDescent="0.35">
      <c r="C117" t="s">
        <v>154</v>
      </c>
      <c r="D117" s="5">
        <v>77000000000</v>
      </c>
      <c r="E117" s="5">
        <v>77000000000</v>
      </c>
      <c r="F117" s="5">
        <v>77000000000</v>
      </c>
      <c r="G117" s="5">
        <v>77000000000</v>
      </c>
      <c r="I117" s="5">
        <v>77000000000</v>
      </c>
      <c r="J117" s="5">
        <v>77000000000</v>
      </c>
      <c r="K117" s="5">
        <v>77000000000</v>
      </c>
      <c r="L117" s="5">
        <v>77000000000</v>
      </c>
      <c r="M117" s="5">
        <v>77000000000</v>
      </c>
      <c r="N117" s="5">
        <v>77000000000</v>
      </c>
      <c r="O117" s="5">
        <v>60000000000</v>
      </c>
    </row>
    <row r="118" spans="2:15" ht="15.5" x14ac:dyDescent="0.35">
      <c r="C118" t="s">
        <v>155</v>
      </c>
      <c r="D118" s="5">
        <v>15194211000</v>
      </c>
      <c r="E118" s="5">
        <v>15194211000</v>
      </c>
      <c r="F118" s="5">
        <v>15194211000</v>
      </c>
      <c r="G118" s="5">
        <v>15194211000</v>
      </c>
      <c r="I118" s="5">
        <v>15194211000</v>
      </c>
      <c r="J118" s="5">
        <v>15194211000</v>
      </c>
      <c r="K118" s="5">
        <v>15194211000</v>
      </c>
      <c r="L118" s="5">
        <v>15194211000</v>
      </c>
      <c r="M118" s="5">
        <v>15194211000</v>
      </c>
      <c r="N118" s="5">
        <v>15194211000</v>
      </c>
      <c r="O118" s="5">
        <v>727123989</v>
      </c>
    </row>
    <row r="119" spans="2:15" ht="15.5" x14ac:dyDescent="0.35">
      <c r="C119" t="s">
        <v>156</v>
      </c>
      <c r="D119" s="5">
        <v>-164650565804</v>
      </c>
      <c r="E119" s="5">
        <v>-162887063527</v>
      </c>
      <c r="F119" s="5">
        <v>-162092517574</v>
      </c>
      <c r="G119" s="5">
        <v>-163378644228</v>
      </c>
      <c r="I119" s="5">
        <v>-163378644228</v>
      </c>
      <c r="J119" s="5">
        <v>-82452671726</v>
      </c>
      <c r="K119" s="5">
        <v>8720817086</v>
      </c>
      <c r="L119" s="5">
        <v>14402150048</v>
      </c>
      <c r="M119" s="5">
        <v>35062582297</v>
      </c>
      <c r="N119" s="5">
        <v>25185663191</v>
      </c>
      <c r="O119" s="5">
        <v>15345659079</v>
      </c>
    </row>
    <row r="120" spans="2:15" ht="15.5" x14ac:dyDescent="0.35">
      <c r="C120" t="s">
        <v>157</v>
      </c>
      <c r="D120" s="5">
        <v>200000000</v>
      </c>
      <c r="E120" s="5">
        <v>200000000</v>
      </c>
      <c r="F120" s="5">
        <v>200000000</v>
      </c>
      <c r="G120" s="5">
        <v>200000000</v>
      </c>
      <c r="I120" s="5">
        <v>200000000</v>
      </c>
      <c r="J120" s="5">
        <v>200000000</v>
      </c>
      <c r="K120" s="5">
        <v>200000000</v>
      </c>
      <c r="L120" s="5">
        <v>200000000</v>
      </c>
    </row>
    <row r="121" spans="2:15" ht="15.5" x14ac:dyDescent="0.35">
      <c r="C121" t="s">
        <v>158</v>
      </c>
      <c r="D121" s="5">
        <v>-164850565804</v>
      </c>
      <c r="E121" s="5">
        <v>-163087063527</v>
      </c>
      <c r="F121" s="5">
        <v>-162292517574</v>
      </c>
      <c r="G121" s="5">
        <v>-163578644228</v>
      </c>
      <c r="I121" s="5">
        <v>-163578644228</v>
      </c>
      <c r="J121" s="5">
        <v>-82652671726</v>
      </c>
      <c r="K121" s="5">
        <v>8520817086</v>
      </c>
      <c r="L121" s="5">
        <v>14202150048</v>
      </c>
      <c r="M121" s="5">
        <v>35062582297</v>
      </c>
      <c r="N121" s="5">
        <v>25185663191</v>
      </c>
      <c r="O121" s="5">
        <v>15345659079</v>
      </c>
    </row>
    <row r="122" spans="2:15" ht="15.5" x14ac:dyDescent="0.35">
      <c r="C122" t="s">
        <v>159</v>
      </c>
      <c r="D122" s="5">
        <v>-164650565804</v>
      </c>
      <c r="E122" s="5">
        <v>-162887063527</v>
      </c>
      <c r="F122" s="5">
        <v>-162092517574</v>
      </c>
      <c r="G122" s="5">
        <v>-163378644228</v>
      </c>
      <c r="I122" s="5">
        <v>-163378644228</v>
      </c>
      <c r="J122" s="5">
        <v>-82452671726</v>
      </c>
      <c r="K122" s="5">
        <v>8720817086</v>
      </c>
      <c r="L122" s="5">
        <v>14402150048</v>
      </c>
      <c r="M122" s="5">
        <v>35062582297</v>
      </c>
      <c r="N122" s="5">
        <v>25185663191</v>
      </c>
      <c r="O122" s="5">
        <v>15345659079</v>
      </c>
    </row>
    <row r="123" spans="2:15" ht="15.5" x14ac:dyDescent="0.35">
      <c r="C123" t="s">
        <v>160</v>
      </c>
      <c r="D123" s="5">
        <v>131195594</v>
      </c>
      <c r="E123" s="5">
        <v>139585096</v>
      </c>
      <c r="F123" s="5">
        <v>137370166</v>
      </c>
      <c r="G123" s="5">
        <v>114588491</v>
      </c>
      <c r="I123" s="5">
        <v>114588491</v>
      </c>
      <c r="J123" s="5">
        <v>130999748</v>
      </c>
      <c r="K123" s="5">
        <v>208225712</v>
      </c>
      <c r="L123" s="5">
        <v>212159325</v>
      </c>
      <c r="M123" s="5">
        <v>237856211</v>
      </c>
      <c r="N123" s="5">
        <v>211653036</v>
      </c>
      <c r="O123" s="5">
        <v>200567062</v>
      </c>
    </row>
    <row r="124" spans="2:15" ht="15.5" x14ac:dyDescent="0.35">
      <c r="C124" t="s">
        <v>9</v>
      </c>
      <c r="D124" s="5">
        <v>-72325159210</v>
      </c>
      <c r="E124" s="5">
        <v>-70553267431</v>
      </c>
      <c r="F124" s="5">
        <v>-69760936408</v>
      </c>
      <c r="G124" s="5">
        <v>-71069844737</v>
      </c>
      <c r="I124" s="5">
        <v>-71069844737</v>
      </c>
      <c r="J124" s="5">
        <v>9872539022</v>
      </c>
      <c r="K124" s="5">
        <v>101123253798</v>
      </c>
      <c r="L124" s="5">
        <v>113028172659</v>
      </c>
      <c r="M124" s="5">
        <v>133714301794</v>
      </c>
      <c r="N124" s="5">
        <v>123811179513</v>
      </c>
      <c r="O124" s="5">
        <v>82493002416</v>
      </c>
    </row>
    <row r="125" spans="2:15" ht="15.5" x14ac:dyDescent="0.35">
      <c r="C125" t="s">
        <v>161</v>
      </c>
      <c r="D125" s="5">
        <v>134671392671</v>
      </c>
      <c r="E125" s="5">
        <v>190904439354</v>
      </c>
      <c r="F125" s="5">
        <v>192043138478</v>
      </c>
      <c r="G125" s="5">
        <v>193173729566</v>
      </c>
      <c r="I125" s="5">
        <v>193173729566</v>
      </c>
      <c r="J125" s="5">
        <v>268277202076</v>
      </c>
      <c r="K125" s="5">
        <v>323609537429</v>
      </c>
      <c r="L125" s="5">
        <v>329539659372</v>
      </c>
      <c r="M125" s="5">
        <v>261635336131</v>
      </c>
      <c r="N125" s="5">
        <v>259288439966</v>
      </c>
      <c r="O125" s="5">
        <v>177261556541</v>
      </c>
    </row>
    <row r="126" spans="2:15" ht="15.5" x14ac:dyDescent="0.35">
      <c r="C126" t="s">
        <v>162</v>
      </c>
      <c r="D126" s="5">
        <v>770000000</v>
      </c>
      <c r="E126" s="5">
        <v>770000000</v>
      </c>
      <c r="F126" s="5">
        <v>770000000</v>
      </c>
      <c r="G126" s="5">
        <v>770000000</v>
      </c>
      <c r="I126" s="5">
        <v>770000000</v>
      </c>
      <c r="J126" s="5">
        <v>770000000</v>
      </c>
      <c r="K126" s="5">
        <v>770000000</v>
      </c>
      <c r="L126" s="5">
        <v>770000000</v>
      </c>
      <c r="M126" s="5">
        <v>770000000</v>
      </c>
      <c r="N126" s="5">
        <v>770000000</v>
      </c>
      <c r="O126" s="5">
        <v>600000000</v>
      </c>
    </row>
    <row r="128" spans="2:15" ht="15.5" x14ac:dyDescent="0.35">
      <c r="B128" t="s">
        <v>163</v>
      </c>
      <c r="C128" t="s">
        <v>164</v>
      </c>
      <c r="D128" s="5">
        <v>317953286</v>
      </c>
      <c r="E128" s="5">
        <v>689456803</v>
      </c>
      <c r="F128" s="5">
        <v>6415505</v>
      </c>
      <c r="G128" s="5">
        <v>6137418</v>
      </c>
      <c r="I128" s="5">
        <v>870101165</v>
      </c>
      <c r="J128" s="5">
        <v>-12256890693</v>
      </c>
      <c r="K128" s="5">
        <v>6259079881</v>
      </c>
      <c r="L128" s="5">
        <v>-14803008564</v>
      </c>
      <c r="M128" s="5">
        <v>-3236874964</v>
      </c>
      <c r="N128" s="5">
        <v>-67202838778</v>
      </c>
      <c r="O128" s="5">
        <v>-854458370</v>
      </c>
    </row>
    <row r="129" spans="3:15" ht="15.5" x14ac:dyDescent="0.35">
      <c r="C129" t="s">
        <v>165</v>
      </c>
      <c r="D129" s="5">
        <v>1695019888</v>
      </c>
      <c r="E129" s="5">
        <v>2224346370</v>
      </c>
      <c r="F129" s="5">
        <v>3473141984</v>
      </c>
      <c r="G129" s="5">
        <v>-1056593633</v>
      </c>
      <c r="I129" s="5">
        <v>17796039084</v>
      </c>
      <c r="J129" s="5">
        <v>143042815214</v>
      </c>
      <c r="K129" s="5">
        <v>324029461689</v>
      </c>
      <c r="L129" s="5">
        <v>304462915653</v>
      </c>
      <c r="M129" s="5">
        <v>260557939485</v>
      </c>
      <c r="N129" s="5">
        <v>223365807205</v>
      </c>
      <c r="O129" s="5">
        <v>289943324805</v>
      </c>
    </row>
    <row r="130" spans="3:15" ht="15.5" x14ac:dyDescent="0.35">
      <c r="C130" t="s">
        <v>349</v>
      </c>
      <c r="D130" s="5">
        <v>-1065274820</v>
      </c>
      <c r="E130" s="5">
        <v>-1223657011</v>
      </c>
      <c r="F130" s="5">
        <v>-3393241245</v>
      </c>
      <c r="G130" s="5">
        <v>1616770375</v>
      </c>
      <c r="I130" s="5">
        <v>-14219110147</v>
      </c>
      <c r="J130" s="5">
        <v>-110279699569</v>
      </c>
      <c r="K130" s="5">
        <v>-298787730645</v>
      </c>
      <c r="L130" s="5">
        <v>-247536236733</v>
      </c>
      <c r="M130" s="5">
        <v>-229040311270</v>
      </c>
      <c r="N130" s="5">
        <v>-242074505670</v>
      </c>
      <c r="O130" s="5">
        <v>-256375612093</v>
      </c>
    </row>
    <row r="131" spans="3:15" ht="15.5" x14ac:dyDescent="0.35">
      <c r="C131" t="s">
        <v>348</v>
      </c>
      <c r="D131" s="5">
        <v>-311306489</v>
      </c>
      <c r="E131" s="5">
        <v>-125596605</v>
      </c>
      <c r="F131" s="5">
        <v>-37154601</v>
      </c>
      <c r="G131" s="5">
        <v>-635860355</v>
      </c>
      <c r="I131" s="5">
        <v>-1365826284</v>
      </c>
      <c r="J131" s="5">
        <v>-33144239329</v>
      </c>
      <c r="K131" s="5">
        <v>1018997501</v>
      </c>
      <c r="L131" s="5">
        <v>-33918727471</v>
      </c>
      <c r="M131" s="5">
        <v>-15595724892</v>
      </c>
      <c r="N131" s="5">
        <v>-15973367249</v>
      </c>
      <c r="O131" s="5">
        <v>-19008608676</v>
      </c>
    </row>
    <row r="132" spans="3:15" ht="15.5" x14ac:dyDescent="0.35">
      <c r="C132" t="s">
        <v>171</v>
      </c>
      <c r="K132" s="5">
        <v>-280350137</v>
      </c>
      <c r="L132" s="5">
        <v>-6118073609</v>
      </c>
      <c r="M132" s="5">
        <v>-7217756589</v>
      </c>
      <c r="N132" s="5">
        <v>-6926635814</v>
      </c>
      <c r="O132" s="5">
        <v>-8684643788</v>
      </c>
    </row>
    <row r="133" spans="3:15" ht="15.5" x14ac:dyDescent="0.35">
      <c r="C133" t="s">
        <v>170</v>
      </c>
      <c r="E133" s="5">
        <v>-200118783</v>
      </c>
      <c r="G133" s="5">
        <v>-1294852091</v>
      </c>
      <c r="I133" s="5">
        <v>-1316846817</v>
      </c>
      <c r="J133" s="5">
        <v>-9905749919</v>
      </c>
      <c r="K133" s="5">
        <v>-11401600717</v>
      </c>
      <c r="L133" s="5">
        <v>-14391942796</v>
      </c>
      <c r="M133" s="5">
        <v>-10490938857</v>
      </c>
      <c r="N133" s="5">
        <v>-7459224858</v>
      </c>
      <c r="O133" s="5">
        <v>-2523413462</v>
      </c>
    </row>
    <row r="134" spans="3:15" ht="15.5" x14ac:dyDescent="0.35">
      <c r="C134" t="s">
        <v>384</v>
      </c>
      <c r="D134" s="5">
        <v>622780</v>
      </c>
      <c r="E134" s="5">
        <v>117259</v>
      </c>
      <c r="F134" s="5">
        <v>238894</v>
      </c>
      <c r="G134" s="5">
        <v>-400389</v>
      </c>
      <c r="I134" s="5">
        <v>251713</v>
      </c>
      <c r="J134" s="5">
        <v>319716873</v>
      </c>
      <c r="K134" s="5">
        <v>41090304</v>
      </c>
      <c r="L134" s="5">
        <v>-11081543138</v>
      </c>
      <c r="M134" s="5">
        <v>128791193</v>
      </c>
      <c r="N134" s="5">
        <v>44613343</v>
      </c>
      <c r="O134" s="5">
        <v>15478353</v>
      </c>
    </row>
    <row r="135" spans="3:15" ht="15.5" x14ac:dyDescent="0.35">
      <c r="C135" t="s">
        <v>479</v>
      </c>
      <c r="D135" s="5">
        <v>-1108073</v>
      </c>
      <c r="E135" s="5">
        <v>-21901144</v>
      </c>
      <c r="F135" s="5">
        <v>-302810</v>
      </c>
      <c r="G135" s="5">
        <v>1376501755</v>
      </c>
      <c r="I135" s="5">
        <v>-24978140</v>
      </c>
      <c r="J135" s="5">
        <v>-2601306619</v>
      </c>
      <c r="K135" s="5">
        <v>-5551718657</v>
      </c>
      <c r="L135" s="5">
        <v>93945897</v>
      </c>
      <c r="M135" s="5">
        <v>-2436463226</v>
      </c>
      <c r="N135" s="5">
        <v>-18282510839</v>
      </c>
      <c r="O135" s="5">
        <v>-4152771285</v>
      </c>
    </row>
    <row r="136" spans="3:15" ht="15.5" x14ac:dyDescent="0.35">
      <c r="C136" t="s">
        <v>542</v>
      </c>
      <c r="E136" s="5">
        <v>36266717</v>
      </c>
      <c r="F136" s="5">
        <v>-36266717</v>
      </c>
      <c r="G136" s="5">
        <v>571756</v>
      </c>
      <c r="I136" s="5">
        <v>571756</v>
      </c>
      <c r="J136" s="5">
        <v>311572656</v>
      </c>
      <c r="K136" s="5">
        <v>-2809069457</v>
      </c>
      <c r="L136" s="5">
        <v>-6313346367</v>
      </c>
      <c r="M136" s="5">
        <v>857589192</v>
      </c>
      <c r="N136" s="5">
        <v>102985104</v>
      </c>
      <c r="O136" s="5">
        <v>-68212224</v>
      </c>
    </row>
    <row r="137" spans="3:15" ht="15.5" x14ac:dyDescent="0.35">
      <c r="C137" t="s">
        <v>179</v>
      </c>
      <c r="D137" s="5">
        <v>-55532987050</v>
      </c>
      <c r="E137" s="5">
        <v>-29848600</v>
      </c>
      <c r="F137" s="5">
        <v>-7789000</v>
      </c>
      <c r="G137" s="5">
        <v>-5248402</v>
      </c>
      <c r="I137" s="5">
        <v>-54767436</v>
      </c>
      <c r="J137" s="5">
        <v>4825383832</v>
      </c>
      <c r="K137" s="5">
        <v>-4245771543</v>
      </c>
      <c r="L137" s="5">
        <v>22255993827</v>
      </c>
      <c r="M137" s="5">
        <v>3599465220</v>
      </c>
      <c r="N137" s="5">
        <v>67562684088</v>
      </c>
      <c r="O137" s="5">
        <v>5396637985</v>
      </c>
    </row>
    <row r="138" spans="3:15" ht="15.5" x14ac:dyDescent="0.35">
      <c r="C138" t="s">
        <v>180</v>
      </c>
      <c r="D138" s="5">
        <v>54033570567</v>
      </c>
      <c r="I138" s="5">
        <v>-2250000</v>
      </c>
      <c r="J138" s="5">
        <v>-2131907798</v>
      </c>
      <c r="K138" s="5">
        <v>1501945003</v>
      </c>
      <c r="L138" s="5">
        <v>-6364211329</v>
      </c>
      <c r="M138" s="5">
        <v>-535465332</v>
      </c>
      <c r="N138" s="5">
        <v>-2446040918</v>
      </c>
      <c r="O138" s="5">
        <v>-6898461482</v>
      </c>
    </row>
    <row r="139" spans="3:15" ht="15.5" x14ac:dyDescent="0.35">
      <c r="C139" t="s">
        <v>181</v>
      </c>
      <c r="I139" s="5">
        <v>-2250000</v>
      </c>
      <c r="J139" s="5">
        <v>-1602887511</v>
      </c>
      <c r="L139" s="5">
        <v>-6422256134</v>
      </c>
      <c r="M139" s="5">
        <v>-1290537132</v>
      </c>
      <c r="N139" s="5">
        <v>-2051479118</v>
      </c>
      <c r="O139" s="5">
        <v>-5846153982</v>
      </c>
    </row>
    <row r="140" spans="3:15" ht="15.5" x14ac:dyDescent="0.35">
      <c r="C140" t="s">
        <v>1072</v>
      </c>
      <c r="O140" s="5">
        <v>-1250437500</v>
      </c>
    </row>
    <row r="141" spans="3:15" ht="15.5" x14ac:dyDescent="0.35">
      <c r="C141" t="s">
        <v>2348</v>
      </c>
      <c r="D141" s="5">
        <v>54033570567</v>
      </c>
      <c r="J141" s="5">
        <v>-529020287</v>
      </c>
      <c r="K141" s="5">
        <v>1449295003</v>
      </c>
      <c r="L141" s="5">
        <v>110694805</v>
      </c>
      <c r="M141" s="5">
        <v>60000000</v>
      </c>
      <c r="O141" s="5">
        <v>320800000</v>
      </c>
    </row>
    <row r="142" spans="3:15" ht="15.5" x14ac:dyDescent="0.35">
      <c r="C142" t="s">
        <v>186</v>
      </c>
      <c r="K142" s="5">
        <v>52650000</v>
      </c>
      <c r="L142" s="5">
        <v>-52650000</v>
      </c>
      <c r="M142" s="5">
        <v>695071800</v>
      </c>
      <c r="N142" s="5">
        <v>-394561800</v>
      </c>
      <c r="O142" s="5">
        <v>-122670000</v>
      </c>
    </row>
    <row r="143" spans="3:15" ht="15.5" x14ac:dyDescent="0.35">
      <c r="C143" t="s">
        <v>197</v>
      </c>
      <c r="D143" s="5">
        <v>-55532987050</v>
      </c>
      <c r="E143" s="5">
        <v>-29848600</v>
      </c>
      <c r="F143" s="5">
        <v>-7789000</v>
      </c>
      <c r="G143" s="5">
        <v>-5248402</v>
      </c>
      <c r="I143" s="5">
        <v>-54767436</v>
      </c>
      <c r="J143" s="5">
        <v>4825383832</v>
      </c>
      <c r="K143" s="5">
        <v>-4245771543</v>
      </c>
      <c r="L143" s="5">
        <v>22255993827</v>
      </c>
      <c r="M143" s="5">
        <v>3599465220</v>
      </c>
      <c r="N143" s="5">
        <v>67562684088</v>
      </c>
      <c r="O143" s="5">
        <v>5396637985</v>
      </c>
    </row>
    <row r="144" spans="3:15" ht="15.5" x14ac:dyDescent="0.35">
      <c r="C144" t="s">
        <v>359</v>
      </c>
      <c r="L144" s="5">
        <v>366962254107</v>
      </c>
      <c r="M144" s="5">
        <v>195536875458</v>
      </c>
      <c r="N144" s="5">
        <v>213743239498</v>
      </c>
      <c r="O144" s="5">
        <v>173124144552</v>
      </c>
    </row>
    <row r="145" spans="3:15" ht="15.5" x14ac:dyDescent="0.35">
      <c r="C145" t="s">
        <v>360</v>
      </c>
      <c r="D145" s="5">
        <v>-55484238950</v>
      </c>
      <c r="J145" s="5">
        <v>-49875544042</v>
      </c>
      <c r="K145" s="5">
        <v>5359437922</v>
      </c>
      <c r="L145" s="5">
        <v>-346469559380</v>
      </c>
      <c r="M145" s="5">
        <v>-2925690074</v>
      </c>
      <c r="N145" s="5">
        <v>-172079757868</v>
      </c>
      <c r="O145" s="5">
        <v>-163005506450</v>
      </c>
    </row>
    <row r="146" spans="3:15" ht="15.5" x14ac:dyDescent="0.35">
      <c r="C146" t="s">
        <v>848</v>
      </c>
      <c r="J146" s="5">
        <v>55138305347</v>
      </c>
      <c r="K146" s="5">
        <v>-6303418892</v>
      </c>
      <c r="L146" s="5">
        <v>-421892277</v>
      </c>
      <c r="M146" s="5">
        <v>-184797879598</v>
      </c>
    </row>
    <row r="147" spans="3:15" ht="15.5" x14ac:dyDescent="0.35">
      <c r="C147" t="s">
        <v>559</v>
      </c>
      <c r="L147" s="5">
        <v>5610000000</v>
      </c>
    </row>
    <row r="148" spans="3:15" ht="15.5" x14ac:dyDescent="0.35">
      <c r="C148" t="s">
        <v>2489</v>
      </c>
      <c r="O148" s="5">
        <v>8330258263</v>
      </c>
    </row>
    <row r="149" spans="3:15" ht="15.5" x14ac:dyDescent="0.35">
      <c r="C149" t="s">
        <v>2490</v>
      </c>
      <c r="M149" s="5">
        <v>5000000</v>
      </c>
    </row>
    <row r="150" spans="3:15" ht="15.5" x14ac:dyDescent="0.35">
      <c r="C150" t="s">
        <v>394</v>
      </c>
      <c r="O150" s="5">
        <v>-33500000000</v>
      </c>
    </row>
    <row r="151" spans="3:15" ht="15.5" x14ac:dyDescent="0.35">
      <c r="C151" t="s">
        <v>2491</v>
      </c>
    </row>
    <row r="152" spans="3:15" ht="15.5" x14ac:dyDescent="0.35">
      <c r="C152" t="s">
        <v>2363</v>
      </c>
      <c r="N152" s="5">
        <v>-2569239939</v>
      </c>
    </row>
    <row r="153" spans="3:15" ht="15.5" x14ac:dyDescent="0.35">
      <c r="C153" t="s">
        <v>2450</v>
      </c>
      <c r="N153" s="5">
        <v>14450000000</v>
      </c>
    </row>
    <row r="154" spans="3:15" ht="15.5" x14ac:dyDescent="0.35">
      <c r="C154" t="s">
        <v>2492</v>
      </c>
      <c r="O154" s="5">
        <v>-65000000</v>
      </c>
    </row>
    <row r="155" spans="3:15" ht="15.5" x14ac:dyDescent="0.35">
      <c r="C155" t="s">
        <v>755</v>
      </c>
      <c r="N155" s="5">
        <v>17000000000</v>
      </c>
      <c r="O155" s="5">
        <v>22000000000</v>
      </c>
    </row>
    <row r="156" spans="3:15" ht="15.5" x14ac:dyDescent="0.35">
      <c r="C156" t="s">
        <v>2493</v>
      </c>
    </row>
    <row r="157" spans="3:15" ht="15.5" x14ac:dyDescent="0.35">
      <c r="C157" t="s">
        <v>2494</v>
      </c>
      <c r="D157" s="5">
        <v>-48748100</v>
      </c>
      <c r="E157" s="5">
        <v>-29848600</v>
      </c>
      <c r="F157" s="5">
        <v>-7789000</v>
      </c>
      <c r="G157" s="5">
        <v>-5248402</v>
      </c>
      <c r="I157" s="5">
        <v>-54767436</v>
      </c>
      <c r="J157" s="5">
        <v>-437377473</v>
      </c>
      <c r="K157" s="5">
        <v>-3301790573</v>
      </c>
      <c r="L157" s="5">
        <v>-3424808623</v>
      </c>
      <c r="M157" s="5">
        <v>-4218840566</v>
      </c>
      <c r="N157" s="5">
        <v>-2981557603</v>
      </c>
      <c r="O157" s="5">
        <v>-1487258380</v>
      </c>
    </row>
    <row r="158" spans="3:15" ht="15.5" x14ac:dyDescent="0.35">
      <c r="C158" t="s">
        <v>109</v>
      </c>
    </row>
    <row r="159" spans="3:15" ht="15.5" x14ac:dyDescent="0.35">
      <c r="C159" t="s">
        <v>215</v>
      </c>
      <c r="D159" s="5">
        <v>-1181463197</v>
      </c>
      <c r="E159" s="5">
        <v>659608203</v>
      </c>
      <c r="F159" s="5">
        <v>-1373495</v>
      </c>
      <c r="G159" s="5">
        <v>889016</v>
      </c>
      <c r="I159" s="5">
        <v>813083729</v>
      </c>
      <c r="J159" s="5">
        <v>-9563414659</v>
      </c>
      <c r="K159" s="5">
        <v>3515253341</v>
      </c>
      <c r="L159" s="5">
        <v>1088773934</v>
      </c>
      <c r="M159" s="5">
        <v>-172875076</v>
      </c>
      <c r="N159" s="5">
        <v>-2086195608</v>
      </c>
      <c r="O159" s="5">
        <v>-2356281867</v>
      </c>
    </row>
    <row r="160" spans="3:15" ht="15.5" x14ac:dyDescent="0.35">
      <c r="C160" t="s">
        <v>217</v>
      </c>
      <c r="F160" s="5">
        <v>4657737498</v>
      </c>
      <c r="I160" s="5">
        <v>3844653769</v>
      </c>
      <c r="J160" s="5">
        <v>13408068428</v>
      </c>
      <c r="K160" s="5">
        <v>9892815087</v>
      </c>
      <c r="L160" s="5">
        <v>8804072031</v>
      </c>
      <c r="M160" s="5">
        <v>8976968306</v>
      </c>
      <c r="N160" s="5">
        <v>11063314155</v>
      </c>
      <c r="O160" s="5">
        <v>13419670047</v>
      </c>
    </row>
    <row r="161" spans="2:15" ht="15.5" x14ac:dyDescent="0.35">
      <c r="C161" t="s">
        <v>216</v>
      </c>
      <c r="L161" s="5">
        <v>-30878</v>
      </c>
      <c r="M161" s="5">
        <v>-21199</v>
      </c>
      <c r="N161" s="5">
        <v>-150241</v>
      </c>
      <c r="O161" s="5">
        <v>-74025</v>
      </c>
    </row>
    <row r="162" spans="2:15" ht="15.5" x14ac:dyDescent="0.35">
      <c r="C162" t="s">
        <v>1682</v>
      </c>
      <c r="L162" s="5">
        <v>-30878</v>
      </c>
      <c r="M162" s="5">
        <v>-21199</v>
      </c>
      <c r="N162" s="5">
        <v>-150241</v>
      </c>
      <c r="O162" s="5">
        <v>-74025</v>
      </c>
    </row>
    <row r="163" spans="2:15" ht="15.5" x14ac:dyDescent="0.35">
      <c r="C163" t="s">
        <v>218</v>
      </c>
      <c r="D163" s="5">
        <v>-1181463197</v>
      </c>
      <c r="E163" s="5">
        <v>659608203</v>
      </c>
      <c r="F163" s="5">
        <v>4656364003</v>
      </c>
      <c r="G163" s="5">
        <v>889016</v>
      </c>
      <c r="I163" s="5">
        <v>4657737498</v>
      </c>
      <c r="J163" s="5">
        <v>3844653769</v>
      </c>
      <c r="K163" s="5">
        <v>13408068428</v>
      </c>
      <c r="L163" s="5">
        <v>9892815087</v>
      </c>
      <c r="M163" s="5">
        <v>8804072031</v>
      </c>
      <c r="N163" s="5">
        <v>8976968306</v>
      </c>
      <c r="O163" s="5">
        <v>11063314155</v>
      </c>
    </row>
    <row r="165" spans="2:15" ht="15.5" x14ac:dyDescent="0.35">
      <c r="B165" t="s">
        <v>219</v>
      </c>
      <c r="C165" t="s">
        <v>11</v>
      </c>
      <c r="D165" s="5">
        <v>770000000</v>
      </c>
      <c r="E165" s="5">
        <v>770000000</v>
      </c>
      <c r="F165" s="5">
        <v>770000000</v>
      </c>
      <c r="G165" s="5">
        <v>770000000</v>
      </c>
      <c r="I165" s="5">
        <v>770000000</v>
      </c>
      <c r="J165" s="5">
        <v>770000000</v>
      </c>
      <c r="K165" s="5">
        <v>770000000</v>
      </c>
      <c r="L165" s="5">
        <v>770000000</v>
      </c>
      <c r="M165" s="5">
        <v>770000000</v>
      </c>
      <c r="N165" s="5">
        <v>770000000</v>
      </c>
      <c r="O165" s="5">
        <v>600000000</v>
      </c>
    </row>
    <row r="166" spans="2:15" ht="15.5" x14ac:dyDescent="0.35">
      <c r="C166" t="s">
        <v>220</v>
      </c>
      <c r="D166" s="6">
        <v>-2.29</v>
      </c>
      <c r="E166" s="6">
        <v>105.74</v>
      </c>
      <c r="F166" s="6">
        <v>-105.1</v>
      </c>
      <c r="G166" s="6">
        <v>-97.33</v>
      </c>
    </row>
    <row r="167" spans="2:15" ht="15.5" x14ac:dyDescent="0.35">
      <c r="C167" t="s">
        <v>221</v>
      </c>
      <c r="D167" s="6">
        <v>-106.55</v>
      </c>
      <c r="E167" s="6">
        <v>2.31</v>
      </c>
      <c r="F167" s="6">
        <v>-2.3199999999999998</v>
      </c>
      <c r="G167" s="6">
        <v>-2.5099999999999998</v>
      </c>
    </row>
    <row r="168" spans="2:15" ht="15.5" x14ac:dyDescent="0.35">
      <c r="C168" t="s">
        <v>73</v>
      </c>
      <c r="D168" s="6">
        <v>295.72000000000003</v>
      </c>
      <c r="E168" s="6">
        <v>-15.7</v>
      </c>
      <c r="F168" s="6">
        <v>11.36</v>
      </c>
      <c r="G168" s="6">
        <v>86.88</v>
      </c>
    </row>
    <row r="169" spans="2:15" ht="15.5" x14ac:dyDescent="0.35">
      <c r="C169" t="s">
        <v>222</v>
      </c>
      <c r="D169" s="5">
        <v>-990000000</v>
      </c>
      <c r="E169" s="5">
        <v>82990000000</v>
      </c>
      <c r="G169" s="5">
        <v>-73910000000</v>
      </c>
    </row>
    <row r="170" spans="2:15" ht="15.5" x14ac:dyDescent="0.35">
      <c r="C170" t="s">
        <v>223</v>
      </c>
      <c r="D170" s="6">
        <v>-1.3100000000000001E-2</v>
      </c>
      <c r="E170" s="6">
        <v>0.42649999999999999</v>
      </c>
      <c r="F170" s="6">
        <v>-0.4214</v>
      </c>
      <c r="G170" s="6">
        <v>-0.38789999999999997</v>
      </c>
    </row>
    <row r="171" spans="2:15" ht="15.5" x14ac:dyDescent="0.35">
      <c r="C171" t="s">
        <v>224</v>
      </c>
      <c r="D171" s="6">
        <v>2.4300000000000002E-2</v>
      </c>
      <c r="E171" s="6">
        <v>-1.1516999999999999</v>
      </c>
      <c r="F171" s="6">
        <v>1.1577999999999999</v>
      </c>
      <c r="G171" s="6">
        <v>1.0528</v>
      </c>
    </row>
    <row r="172" spans="2:15" ht="15.5" x14ac:dyDescent="0.35">
      <c r="C172" t="s">
        <v>225</v>
      </c>
      <c r="D172" s="6">
        <v>5.1900000000000002E-2</v>
      </c>
      <c r="E172" s="6">
        <v>-14.5657</v>
      </c>
      <c r="F172" s="6">
        <v>13.980899999999998</v>
      </c>
      <c r="G172" s="6">
        <v>-2.4149000000000003</v>
      </c>
    </row>
    <row r="173" spans="2:15" ht="15.5" x14ac:dyDescent="0.35">
      <c r="C173" t="s">
        <v>226</v>
      </c>
      <c r="D173" s="6">
        <v>-1909.6</v>
      </c>
      <c r="E173" s="6">
        <v>50174.63</v>
      </c>
      <c r="F173" s="6">
        <v>-3219.04</v>
      </c>
      <c r="G173" s="6">
        <v>-37448.61</v>
      </c>
    </row>
    <row r="174" spans="2:15" ht="15.5" x14ac:dyDescent="0.35">
      <c r="C174" t="s">
        <v>228</v>
      </c>
      <c r="D174" s="6">
        <v>-2.59</v>
      </c>
      <c r="E174" s="6">
        <v>-2.66</v>
      </c>
      <c r="F174" s="6">
        <v>-2.69</v>
      </c>
      <c r="G174" s="6">
        <v>-2.64</v>
      </c>
    </row>
    <row r="175" spans="2:15" ht="15.5" x14ac:dyDescent="0.35">
      <c r="C175" t="s">
        <v>229</v>
      </c>
      <c r="D175" s="6">
        <v>-94.1</v>
      </c>
      <c r="E175" s="6">
        <v>-91.81</v>
      </c>
      <c r="F175" s="6">
        <v>-90.78</v>
      </c>
      <c r="G175" s="6">
        <v>-92.45</v>
      </c>
    </row>
    <row r="176" spans="2:15" ht="15.5" x14ac:dyDescent="0.35">
      <c r="C176" t="s">
        <v>230</v>
      </c>
      <c r="D176" s="6">
        <v>-2.59</v>
      </c>
      <c r="E176" s="6">
        <v>-2.66</v>
      </c>
      <c r="F176" s="6">
        <v>-2.69</v>
      </c>
      <c r="G176" s="6">
        <v>-2.64</v>
      </c>
    </row>
    <row r="177" spans="3:15" ht="15.5" x14ac:dyDescent="0.35">
      <c r="C177" t="s">
        <v>231</v>
      </c>
      <c r="D177" s="6">
        <v>-94.1</v>
      </c>
      <c r="E177" s="6">
        <v>-91.81</v>
      </c>
      <c r="F177" s="6">
        <v>-90.78</v>
      </c>
      <c r="G177" s="6">
        <v>-92.45</v>
      </c>
    </row>
    <row r="178" spans="3:15" ht="15.5" x14ac:dyDescent="0.35">
      <c r="C178" t="s">
        <v>232</v>
      </c>
      <c r="D178" s="5">
        <v>47000000000</v>
      </c>
      <c r="E178" s="5">
        <v>47000000000</v>
      </c>
      <c r="F178" s="5">
        <v>47000000000</v>
      </c>
      <c r="G178" s="5">
        <v>47000000000</v>
      </c>
    </row>
    <row r="179" spans="3:15" ht="15.5" x14ac:dyDescent="0.35">
      <c r="C179" t="s">
        <v>233</v>
      </c>
      <c r="D179" s="5">
        <v>5000000000</v>
      </c>
      <c r="E179" s="5">
        <v>60000000000</v>
      </c>
      <c r="F179" s="5">
        <v>60000000000</v>
      </c>
      <c r="G179" s="5">
        <v>60000000000</v>
      </c>
    </row>
    <row r="180" spans="3:15" ht="15.5" x14ac:dyDescent="0.35">
      <c r="C180" t="s">
        <v>331</v>
      </c>
      <c r="D180" s="5">
        <v>-72000000000</v>
      </c>
      <c r="E180" s="5">
        <v>-71000000000</v>
      </c>
      <c r="F180" s="5">
        <v>-70000000000</v>
      </c>
      <c r="G180" s="5">
        <v>-71000000000</v>
      </c>
    </row>
    <row r="181" spans="3:15" ht="15.5" x14ac:dyDescent="0.35">
      <c r="C181" t="s">
        <v>23</v>
      </c>
      <c r="D181" s="5">
        <v>52000000000</v>
      </c>
      <c r="E181" s="5">
        <v>107000000000</v>
      </c>
      <c r="F181" s="5">
        <v>107000000000</v>
      </c>
      <c r="G181" s="5">
        <v>107000000000</v>
      </c>
    </row>
    <row r="182" spans="3:15" ht="15.5" x14ac:dyDescent="0.35">
      <c r="C182" t="s">
        <v>20</v>
      </c>
      <c r="D182" s="5">
        <v>48000000000</v>
      </c>
      <c r="E182" s="5">
        <v>102000000000</v>
      </c>
      <c r="F182" s="5">
        <v>102000000000</v>
      </c>
      <c r="G182" s="5">
        <v>102000000000</v>
      </c>
    </row>
    <row r="183" spans="3:15" ht="15.5" x14ac:dyDescent="0.35">
      <c r="C183" t="s">
        <v>235</v>
      </c>
      <c r="D183" s="5">
        <v>-106000000000</v>
      </c>
      <c r="E183" s="5">
        <v>-58000000000</v>
      </c>
      <c r="F183" s="5">
        <v>-58000000000</v>
      </c>
      <c r="G183" s="5">
        <v>-60000000000</v>
      </c>
    </row>
    <row r="184" spans="3:15" ht="15.5" x14ac:dyDescent="0.35">
      <c r="C184" t="s">
        <v>236</v>
      </c>
      <c r="D184" s="5">
        <v>0</v>
      </c>
      <c r="E184" s="5">
        <v>1000000000</v>
      </c>
      <c r="F184" s="5">
        <v>0</v>
      </c>
      <c r="G184" s="5">
        <v>0</v>
      </c>
    </row>
    <row r="185" spans="3:15" ht="15.5" x14ac:dyDescent="0.35">
      <c r="C185" t="s">
        <v>237</v>
      </c>
    </row>
    <row r="186" spans="3:15" ht="15.5" x14ac:dyDescent="0.35">
      <c r="C186" t="s">
        <v>12</v>
      </c>
      <c r="D186" s="5">
        <v>0</v>
      </c>
      <c r="E186" s="5">
        <v>1000000000</v>
      </c>
      <c r="F186" s="5">
        <v>0</v>
      </c>
      <c r="G186" s="5">
        <v>0</v>
      </c>
    </row>
    <row r="187" spans="3:15" ht="15.5" x14ac:dyDescent="0.35">
      <c r="C187" t="s">
        <v>15</v>
      </c>
      <c r="D187" s="6">
        <v>0.41</v>
      </c>
      <c r="E187" s="6">
        <v>0.9</v>
      </c>
      <c r="F187" s="6">
        <v>0.01</v>
      </c>
      <c r="G187" s="6">
        <v>0.01</v>
      </c>
    </row>
    <row r="188" spans="3:15" ht="15.5" x14ac:dyDescent="0.35">
      <c r="C188" t="s">
        <v>58</v>
      </c>
      <c r="I188" s="6">
        <v>-105.1</v>
      </c>
      <c r="J188" s="6">
        <v>-118.41</v>
      </c>
      <c r="K188" s="6">
        <v>-14.4</v>
      </c>
      <c r="L188" s="6">
        <v>-27.14</v>
      </c>
      <c r="M188" s="6">
        <v>12.97</v>
      </c>
      <c r="N188" s="6">
        <v>12.86</v>
      </c>
      <c r="O188" s="6">
        <v>42.6</v>
      </c>
    </row>
    <row r="189" spans="3:15" ht="15.5" x14ac:dyDescent="0.35">
      <c r="C189" t="s">
        <v>72</v>
      </c>
      <c r="I189" s="6">
        <v>-2.3199999999999998</v>
      </c>
      <c r="J189" s="6">
        <v>-2.06</v>
      </c>
      <c r="K189" s="6">
        <v>-23.47</v>
      </c>
      <c r="L189" s="6">
        <v>-13.26</v>
      </c>
      <c r="M189" s="6">
        <v>23.9</v>
      </c>
      <c r="N189" s="6">
        <v>23.17</v>
      </c>
      <c r="O189" s="5">
        <v>0</v>
      </c>
    </row>
    <row r="190" spans="3:15" ht="15.5" x14ac:dyDescent="0.35">
      <c r="C190" t="s">
        <v>75</v>
      </c>
      <c r="I190" s="6">
        <v>11.36</v>
      </c>
      <c r="J190" s="6">
        <v>1.42</v>
      </c>
      <c r="K190" s="6">
        <v>0.76</v>
      </c>
      <c r="L190" s="6">
        <v>0.95</v>
      </c>
      <c r="M190" s="6">
        <v>0.92</v>
      </c>
      <c r="N190" s="6">
        <v>0.93</v>
      </c>
      <c r="O190" s="5">
        <v>0</v>
      </c>
    </row>
    <row r="191" spans="3:15" ht="15.5" x14ac:dyDescent="0.35">
      <c r="C191" t="s">
        <v>238</v>
      </c>
      <c r="I191" s="5">
        <v>-76360000000</v>
      </c>
      <c r="J191" s="5">
        <v>-72240000000</v>
      </c>
      <c r="K191" s="5">
        <v>19400000000</v>
      </c>
      <c r="L191" s="5">
        <v>6010000000</v>
      </c>
    </row>
    <row r="192" spans="3:15" ht="15.5" x14ac:dyDescent="0.35">
      <c r="C192" t="s">
        <v>239</v>
      </c>
      <c r="I192" s="6">
        <v>-0.41889999999999999</v>
      </c>
      <c r="J192" s="6">
        <v>-0.33979999999999999</v>
      </c>
      <c r="K192" s="6">
        <v>-3.4300000000000004E-2</v>
      </c>
      <c r="L192" s="6">
        <v>-6.3399999999999998E-2</v>
      </c>
      <c r="M192" s="6">
        <v>3.8199999999999998E-2</v>
      </c>
      <c r="N192" s="6">
        <v>3.8199999999999998E-2</v>
      </c>
      <c r="O192" s="6">
        <v>0.14419999999999999</v>
      </c>
    </row>
    <row r="193" spans="3:15" ht="15.5" x14ac:dyDescent="0.35">
      <c r="C193" t="s">
        <v>240</v>
      </c>
      <c r="I193" s="6">
        <v>1.1368</v>
      </c>
      <c r="J193" s="6">
        <v>-9.3591999999999995</v>
      </c>
      <c r="K193" s="6">
        <v>-0.1099</v>
      </c>
      <c r="L193" s="6">
        <v>-0.18530000000000002</v>
      </c>
      <c r="M193" s="6">
        <v>7.4800000000000005E-2</v>
      </c>
      <c r="N193" s="6">
        <v>8.0100000000000005E-2</v>
      </c>
      <c r="O193" s="6">
        <v>0.31059999999999999</v>
      </c>
    </row>
    <row r="194" spans="3:15" ht="15.5" x14ac:dyDescent="0.35">
      <c r="C194" t="s">
        <v>241</v>
      </c>
      <c r="I194" s="6">
        <v>-2.3437999999999999</v>
      </c>
      <c r="J194" s="6">
        <v>-0.83730000000000004</v>
      </c>
      <c r="K194" s="6">
        <v>0.12029999999999999</v>
      </c>
      <c r="L194" s="6">
        <v>3.0000000000000001E-3</v>
      </c>
      <c r="M194" s="6">
        <v>0.17960000000000001</v>
      </c>
      <c r="N194" s="6">
        <v>0.21609999999999999</v>
      </c>
      <c r="O194" s="6">
        <v>0.87450000000000006</v>
      </c>
    </row>
    <row r="195" spans="3:15" ht="15.5" x14ac:dyDescent="0.35">
      <c r="C195" t="s">
        <v>242</v>
      </c>
      <c r="I195" s="6">
        <v>-3219.04</v>
      </c>
      <c r="J195" s="6">
        <v>-7.85</v>
      </c>
      <c r="K195" s="6">
        <v>1.26</v>
      </c>
      <c r="L195" s="6">
        <v>0.03</v>
      </c>
      <c r="M195" s="6">
        <v>2.5499999999999998</v>
      </c>
      <c r="N195" s="6">
        <v>3.27</v>
      </c>
      <c r="O195" s="6">
        <v>14.67</v>
      </c>
    </row>
    <row r="196" spans="3:15" ht="15.5" x14ac:dyDescent="0.35">
      <c r="C196" t="s">
        <v>69</v>
      </c>
      <c r="I196" s="6">
        <v>-2.64</v>
      </c>
      <c r="J196" s="6">
        <v>19.29</v>
      </c>
      <c r="K196" s="6">
        <v>2.58</v>
      </c>
      <c r="L196" s="6">
        <v>2.46</v>
      </c>
      <c r="M196" s="6">
        <v>1.79</v>
      </c>
      <c r="N196" s="6">
        <v>1.86</v>
      </c>
      <c r="O196" s="5">
        <v>0</v>
      </c>
    </row>
    <row r="197" spans="3:15" ht="15.5" x14ac:dyDescent="0.35">
      <c r="C197" t="s">
        <v>66</v>
      </c>
      <c r="I197" s="6">
        <v>-92.45</v>
      </c>
      <c r="J197" s="6">
        <v>12.65</v>
      </c>
      <c r="K197" s="6">
        <v>131.06</v>
      </c>
      <c r="L197" s="6">
        <v>146.51</v>
      </c>
      <c r="M197" s="6">
        <v>173.35</v>
      </c>
      <c r="N197" s="6">
        <v>160.52000000000001</v>
      </c>
      <c r="O197" s="6">
        <v>137.15</v>
      </c>
    </row>
    <row r="198" spans="3:15" ht="15.5" x14ac:dyDescent="0.35">
      <c r="C198" t="s">
        <v>243</v>
      </c>
      <c r="I198" s="6">
        <v>-2.64</v>
      </c>
      <c r="J198" s="6">
        <v>19.29</v>
      </c>
      <c r="K198" s="6">
        <v>2.58</v>
      </c>
      <c r="L198" s="6">
        <v>2.46</v>
      </c>
      <c r="M198" s="6">
        <v>1.79</v>
      </c>
      <c r="N198" s="6">
        <v>1.86</v>
      </c>
      <c r="O198" s="5">
        <v>0</v>
      </c>
    </row>
    <row r="199" spans="3:15" ht="15.5" x14ac:dyDescent="0.35">
      <c r="C199" t="s">
        <v>244</v>
      </c>
      <c r="I199" s="6">
        <v>-92.45</v>
      </c>
      <c r="J199" s="6">
        <v>12.65</v>
      </c>
      <c r="K199" s="6">
        <v>131.06</v>
      </c>
      <c r="L199" s="6">
        <v>146.51</v>
      </c>
      <c r="M199" s="6">
        <v>173.35</v>
      </c>
      <c r="N199" s="6">
        <v>160.52000000000001</v>
      </c>
      <c r="O199" s="6">
        <v>137.15</v>
      </c>
    </row>
    <row r="200" spans="3:15" ht="15.5" x14ac:dyDescent="0.35">
      <c r="C200" t="s">
        <v>245</v>
      </c>
      <c r="I200" s="5">
        <v>47000000000</v>
      </c>
      <c r="J200" s="5">
        <v>46000000000</v>
      </c>
      <c r="K200" s="5">
        <v>97000000000</v>
      </c>
      <c r="L200" s="5">
        <v>93000000000</v>
      </c>
      <c r="M200" s="5">
        <v>66000000000</v>
      </c>
      <c r="N200" s="5">
        <v>56000000000</v>
      </c>
      <c r="O200" s="5">
        <v>13000000000</v>
      </c>
    </row>
    <row r="201" spans="3:15" ht="15.5" x14ac:dyDescent="0.35">
      <c r="C201" t="s">
        <v>246</v>
      </c>
      <c r="I201" s="5">
        <v>60000000000</v>
      </c>
      <c r="J201" s="5">
        <v>61000000000</v>
      </c>
      <c r="K201" s="5">
        <v>5000000000</v>
      </c>
      <c r="L201" s="5">
        <v>13000000000</v>
      </c>
      <c r="M201" s="5">
        <v>16000000000</v>
      </c>
      <c r="N201" s="5">
        <v>21000000000</v>
      </c>
      <c r="O201" s="5">
        <v>2000000000</v>
      </c>
    </row>
    <row r="202" spans="3:15" ht="15.5" x14ac:dyDescent="0.35">
      <c r="C202" t="s">
        <v>25</v>
      </c>
      <c r="I202" s="5">
        <v>107000000000</v>
      </c>
      <c r="J202" s="5">
        <v>107000000000</v>
      </c>
      <c r="K202" s="5">
        <v>102000000000</v>
      </c>
      <c r="L202" s="5">
        <v>106000000000</v>
      </c>
      <c r="M202" s="5">
        <v>82000000000</v>
      </c>
      <c r="N202" s="5">
        <v>77000000000</v>
      </c>
      <c r="O202" s="5">
        <v>15000000000</v>
      </c>
    </row>
    <row r="203" spans="3:15" ht="15.5" x14ac:dyDescent="0.35">
      <c r="C203" t="s">
        <v>22</v>
      </c>
      <c r="I203" s="5">
        <v>102000000000</v>
      </c>
      <c r="J203" s="5">
        <v>103000000000</v>
      </c>
      <c r="K203" s="5">
        <v>89000000000</v>
      </c>
      <c r="L203" s="5">
        <v>96000000000</v>
      </c>
      <c r="M203" s="5">
        <v>73000000000</v>
      </c>
      <c r="N203" s="5">
        <v>68000000000</v>
      </c>
      <c r="O203" s="5">
        <v>4000000000</v>
      </c>
    </row>
    <row r="204" spans="3:15" ht="15.5" x14ac:dyDescent="0.35">
      <c r="C204" t="s">
        <v>247</v>
      </c>
      <c r="I204" s="5">
        <v>-60000000000</v>
      </c>
      <c r="J204" s="5">
        <v>17000000000</v>
      </c>
      <c r="K204" s="5">
        <v>47000000000</v>
      </c>
      <c r="L204" s="5">
        <v>54000000000</v>
      </c>
      <c r="M204" s="5">
        <v>84000000000</v>
      </c>
      <c r="N204" s="5">
        <v>78000000000</v>
      </c>
      <c r="O204" s="5">
        <v>40000000000</v>
      </c>
    </row>
    <row r="205" spans="3:15" ht="15.5" x14ac:dyDescent="0.35">
      <c r="C205" t="s">
        <v>248</v>
      </c>
      <c r="I205" s="5">
        <v>1000000000</v>
      </c>
      <c r="J205" s="5">
        <v>-12000000000</v>
      </c>
      <c r="K205" s="5">
        <v>6000000000</v>
      </c>
      <c r="L205" s="5">
        <v>-15000000000</v>
      </c>
      <c r="M205" s="5">
        <v>-3000000000</v>
      </c>
      <c r="N205" s="5">
        <v>-67000000000</v>
      </c>
      <c r="O205" s="5">
        <v>-1000000000</v>
      </c>
    </row>
    <row r="206" spans="3:15" ht="15.5" x14ac:dyDescent="0.35">
      <c r="C206" t="s">
        <v>249</v>
      </c>
      <c r="I206" s="5">
        <v>0</v>
      </c>
      <c r="J206" s="5">
        <v>-2000000000</v>
      </c>
      <c r="K206" s="5">
        <v>0</v>
      </c>
      <c r="L206" s="5">
        <v>-6000000000</v>
      </c>
      <c r="M206" s="5">
        <v>-1000000000</v>
      </c>
      <c r="N206" s="5">
        <v>-2000000000</v>
      </c>
      <c r="O206" s="5">
        <v>-6000000000</v>
      </c>
    </row>
    <row r="207" spans="3:15" ht="15.5" x14ac:dyDescent="0.35">
      <c r="C207" t="s">
        <v>14</v>
      </c>
      <c r="I207" s="5">
        <v>1000000000</v>
      </c>
      <c r="J207" s="5">
        <v>-14000000000</v>
      </c>
      <c r="K207" s="5">
        <v>6000000000</v>
      </c>
      <c r="L207" s="5">
        <v>-21000000000</v>
      </c>
      <c r="M207" s="5">
        <v>-4000000000</v>
      </c>
      <c r="N207" s="5">
        <v>-70000000000</v>
      </c>
      <c r="O207" s="5">
        <v>-7000000000</v>
      </c>
    </row>
    <row r="208" spans="3:15" ht="15.5" x14ac:dyDescent="0.35">
      <c r="C208" t="s">
        <v>16</v>
      </c>
      <c r="I208" s="6">
        <v>1.1299999999999999</v>
      </c>
      <c r="J208" s="5">
        <v>-18</v>
      </c>
      <c r="K208" s="6">
        <v>8.1999999999999993</v>
      </c>
      <c r="L208" s="6">
        <v>-27.63</v>
      </c>
      <c r="M208" s="6">
        <v>-4.9800000000000004</v>
      </c>
      <c r="N208" s="6">
        <v>-90.45</v>
      </c>
      <c r="O208" s="6">
        <v>-11.37</v>
      </c>
    </row>
    <row r="210" spans="2:15" ht="15.5" x14ac:dyDescent="0.35">
      <c r="B210" t="s">
        <v>250</v>
      </c>
      <c r="C210" t="s">
        <v>251</v>
      </c>
      <c r="D210" s="5">
        <v>-2000000000</v>
      </c>
      <c r="E210" s="5">
        <v>81000000000</v>
      </c>
      <c r="F210" s="5">
        <v>-81000000000</v>
      </c>
      <c r="G210" s="5">
        <v>-75000000000</v>
      </c>
      <c r="H210" s="5">
        <v>-2000000000</v>
      </c>
      <c r="I210" s="5">
        <v>-81000000000</v>
      </c>
      <c r="J210" s="5">
        <v>-91000000000</v>
      </c>
      <c r="K210" s="5">
        <v>-11000000000</v>
      </c>
      <c r="L210" s="5">
        <v>-21000000000</v>
      </c>
      <c r="M210" s="5">
        <v>10000000000</v>
      </c>
      <c r="N210" s="5">
        <v>10000000000</v>
      </c>
      <c r="O210" s="5">
        <v>26000000000</v>
      </c>
    </row>
    <row r="211" spans="2:15" ht="15.5" x14ac:dyDescent="0.35">
      <c r="C211" t="s">
        <v>57</v>
      </c>
      <c r="D211" s="6">
        <v>-2.29</v>
      </c>
      <c r="E211" s="6">
        <v>105.74</v>
      </c>
      <c r="F211" s="6">
        <v>-105.1</v>
      </c>
      <c r="G211" s="6">
        <v>-97.33</v>
      </c>
      <c r="H211" s="6">
        <v>-2.2000000000000002</v>
      </c>
      <c r="I211" s="6">
        <v>-105.1</v>
      </c>
      <c r="J211" s="6">
        <v>-118.41</v>
      </c>
      <c r="K211" s="6">
        <v>-14.4</v>
      </c>
      <c r="L211" s="6">
        <v>-27.14</v>
      </c>
      <c r="M211" s="6">
        <v>12.97</v>
      </c>
      <c r="N211" s="6">
        <v>12.86</v>
      </c>
      <c r="O211" s="6">
        <v>33.200000000000003</v>
      </c>
    </row>
    <row r="212" spans="2:15" ht="15.5" x14ac:dyDescent="0.35">
      <c r="C212" t="s">
        <v>258</v>
      </c>
      <c r="D212" s="5">
        <v>635000000</v>
      </c>
      <c r="E212" s="5">
        <v>-12000000000</v>
      </c>
      <c r="F212" s="5">
        <v>17000000000</v>
      </c>
      <c r="G212" s="5">
        <v>2000000000</v>
      </c>
      <c r="H212" s="5">
        <v>7000000000</v>
      </c>
      <c r="I212" s="5">
        <v>17000000000</v>
      </c>
      <c r="J212" s="5">
        <v>132000000000</v>
      </c>
      <c r="K212" s="5">
        <v>343000000000</v>
      </c>
      <c r="L212" s="5">
        <v>292000000000</v>
      </c>
      <c r="M212" s="5">
        <v>258000000000</v>
      </c>
      <c r="N212" s="5">
        <v>246000000000</v>
      </c>
      <c r="O212" s="5">
        <v>332000000000</v>
      </c>
    </row>
    <row r="213" spans="2:15" ht="15.5" x14ac:dyDescent="0.35">
      <c r="C213" t="s">
        <v>263</v>
      </c>
      <c r="I213" s="6">
        <v>-110.79</v>
      </c>
    </row>
    <row r="214" spans="2:15" ht="15.5" x14ac:dyDescent="0.35">
      <c r="C214" t="s">
        <v>264</v>
      </c>
      <c r="I214" s="6">
        <v>-2.4700000000000002</v>
      </c>
    </row>
    <row r="215" spans="2:15" ht="15.5" x14ac:dyDescent="0.35">
      <c r="C215" t="s">
        <v>265</v>
      </c>
      <c r="I215" s="6">
        <v>7.42</v>
      </c>
    </row>
    <row r="216" spans="2:15" ht="15.5" x14ac:dyDescent="0.35">
      <c r="C216" t="s">
        <v>266</v>
      </c>
      <c r="I216" s="6">
        <v>-0.40560000000000002</v>
      </c>
    </row>
    <row r="217" spans="2:15" ht="15.5" x14ac:dyDescent="0.35">
      <c r="C217" t="s">
        <v>267</v>
      </c>
      <c r="I217" s="6">
        <v>25.49</v>
      </c>
    </row>
    <row r="218" spans="2:15" ht="15.5" x14ac:dyDescent="0.35">
      <c r="C218" t="s">
        <v>268</v>
      </c>
      <c r="I218" s="6">
        <v>-2.59</v>
      </c>
    </row>
    <row r="219" spans="2:15" ht="15.5" x14ac:dyDescent="0.35">
      <c r="C219" t="s">
        <v>269</v>
      </c>
      <c r="I219" s="6">
        <v>184.2</v>
      </c>
    </row>
    <row r="220" spans="2:15" ht="15.5" x14ac:dyDescent="0.35">
      <c r="C220" t="s">
        <v>270</v>
      </c>
      <c r="I220" s="6">
        <v>184.2</v>
      </c>
    </row>
    <row r="221" spans="2:15" ht="15.5" x14ac:dyDescent="0.35">
      <c r="C221" t="s">
        <v>271</v>
      </c>
      <c r="I221" s="6">
        <v>-3.11</v>
      </c>
    </row>
    <row r="222" spans="2:15" ht="15.5" x14ac:dyDescent="0.35">
      <c r="C222" t="s">
        <v>272</v>
      </c>
      <c r="I222" s="6">
        <v>-3.27</v>
      </c>
    </row>
    <row r="223" spans="2:15" ht="15.5" x14ac:dyDescent="0.35">
      <c r="C223" t="s">
        <v>273</v>
      </c>
      <c r="I223" s="6">
        <v>-0.22</v>
      </c>
    </row>
    <row r="224" spans="2:15" ht="15.5" x14ac:dyDescent="0.35">
      <c r="C224" t="s">
        <v>274</v>
      </c>
      <c r="I224" s="6">
        <v>-0.04</v>
      </c>
    </row>
    <row r="225" spans="3:9" ht="15.5" x14ac:dyDescent="0.35">
      <c r="C225" t="s">
        <v>275</v>
      </c>
      <c r="I225" s="6">
        <v>-98.98</v>
      </c>
    </row>
    <row r="226" spans="3:9" ht="15.5" x14ac:dyDescent="0.35">
      <c r="C226" t="s">
        <v>276</v>
      </c>
      <c r="I226" s="6">
        <v>-2.2000000000000002</v>
      </c>
    </row>
    <row r="227" spans="3:9" ht="15.5" x14ac:dyDescent="0.35">
      <c r="C227" t="s">
        <v>277</v>
      </c>
      <c r="I227" s="6">
        <v>9.57</v>
      </c>
    </row>
    <row r="228" spans="3:9" ht="15.5" x14ac:dyDescent="0.35">
      <c r="C228" t="s">
        <v>278</v>
      </c>
      <c r="D228" s="6">
        <v>5.37</v>
      </c>
    </row>
    <row r="229" spans="3:9" ht="15.5" x14ac:dyDescent="0.35">
      <c r="C229" t="s">
        <v>279</v>
      </c>
      <c r="I229" s="6">
        <v>-94.1</v>
      </c>
    </row>
    <row r="230" spans="3:9" ht="15.5" x14ac:dyDescent="0.35">
      <c r="C230" t="s">
        <v>280</v>
      </c>
      <c r="I230" s="6">
        <v>1.32</v>
      </c>
    </row>
    <row r="231" spans="3:9" ht="15.5" x14ac:dyDescent="0.35">
      <c r="C231" t="s">
        <v>281</v>
      </c>
      <c r="D231" s="6">
        <v>0.46</v>
      </c>
    </row>
    <row r="232" spans="3:9" ht="15.5" x14ac:dyDescent="0.35">
      <c r="C232" t="s">
        <v>282</v>
      </c>
      <c r="D232" s="6">
        <v>0.43</v>
      </c>
    </row>
    <row r="233" spans="3:9" ht="15.5" x14ac:dyDescent="0.35">
      <c r="C233" t="s">
        <v>283</v>
      </c>
      <c r="D233" s="6">
        <v>-0.72</v>
      </c>
    </row>
    <row r="234" spans="3:9" ht="15.5" x14ac:dyDescent="0.35">
      <c r="C234" t="s">
        <v>284</v>
      </c>
      <c r="D234" s="6">
        <v>-7.0000000000000007E-2</v>
      </c>
    </row>
    <row r="235" spans="3:9" ht="15.5" x14ac:dyDescent="0.35">
      <c r="C235" t="s">
        <v>285</v>
      </c>
      <c r="D235" s="6">
        <v>-2.86</v>
      </c>
    </row>
    <row r="236" spans="3:9" ht="15.5" x14ac:dyDescent="0.35">
      <c r="C236" t="s">
        <v>286</v>
      </c>
      <c r="D236" s="6">
        <v>0.39</v>
      </c>
    </row>
    <row r="237" spans="3:9" ht="15.5" x14ac:dyDescent="0.35">
      <c r="C237" t="s">
        <v>287</v>
      </c>
      <c r="D237" s="6">
        <v>-1.86</v>
      </c>
    </row>
    <row r="238" spans="3:9" ht="15.5" x14ac:dyDescent="0.35">
      <c r="C238" t="s">
        <v>288</v>
      </c>
      <c r="I238" s="6">
        <v>-2892.58</v>
      </c>
    </row>
    <row r="239" spans="3:9" ht="15.5" x14ac:dyDescent="0.35">
      <c r="C239" t="s">
        <v>12</v>
      </c>
      <c r="D239" s="5">
        <v>0</v>
      </c>
    </row>
    <row r="240" spans="3:9" ht="15.5" x14ac:dyDescent="0.35">
      <c r="C240" t="s">
        <v>289</v>
      </c>
      <c r="I240" s="6">
        <v>-13.32</v>
      </c>
    </row>
    <row r="241" spans="3:9" ht="15.5" x14ac:dyDescent="0.35">
      <c r="C241" t="s">
        <v>290</v>
      </c>
      <c r="I241" s="6">
        <v>-0.56590000000000007</v>
      </c>
    </row>
    <row r="242" spans="3:9" ht="15.5" x14ac:dyDescent="0.35">
      <c r="C242" t="s">
        <v>291</v>
      </c>
      <c r="I242" s="6">
        <v>1.0518000000000001</v>
      </c>
    </row>
    <row r="243" spans="3:9" ht="15.5" x14ac:dyDescent="0.35">
      <c r="C243" t="s">
        <v>292</v>
      </c>
      <c r="I243" s="6">
        <v>2.2269999999999999</v>
      </c>
    </row>
    <row r="244" spans="3:9" ht="15.5" x14ac:dyDescent="0.35">
      <c r="C244" t="s">
        <v>293</v>
      </c>
      <c r="I244" s="6">
        <v>-9.2649000000000008</v>
      </c>
    </row>
    <row r="245" spans="3:9" ht="15.5" x14ac:dyDescent="0.35">
      <c r="C245" t="s">
        <v>294</v>
      </c>
      <c r="D245" s="6">
        <v>9226.18</v>
      </c>
    </row>
    <row r="246" spans="3:9" ht="15.5" x14ac:dyDescent="0.35">
      <c r="C246" t="s">
        <v>295</v>
      </c>
      <c r="D246" s="6">
        <v>333.3</v>
      </c>
    </row>
    <row r="247" spans="3:9" ht="15.5" x14ac:dyDescent="0.35">
      <c r="C247" t="s">
        <v>296</v>
      </c>
      <c r="D247" s="6">
        <v>5714.51</v>
      </c>
    </row>
    <row r="248" spans="3:9" ht="15.5" x14ac:dyDescent="0.35">
      <c r="C248" t="s">
        <v>297</v>
      </c>
      <c r="D248" s="6">
        <v>3844.97</v>
      </c>
    </row>
    <row r="249" spans="3:9" ht="15.5" x14ac:dyDescent="0.35">
      <c r="C249" t="s">
        <v>298</v>
      </c>
      <c r="D249" s="6">
        <v>0.01</v>
      </c>
    </row>
    <row r="250" spans="3:9" ht="15.5" x14ac:dyDescent="0.35">
      <c r="C250" t="s">
        <v>299</v>
      </c>
      <c r="I250" s="6">
        <v>0.05</v>
      </c>
    </row>
    <row r="251" spans="3:9" ht="15.5" x14ac:dyDescent="0.35">
      <c r="C251" t="s">
        <v>300</v>
      </c>
      <c r="I251" s="6">
        <v>0.97</v>
      </c>
    </row>
    <row r="252" spans="3:9" ht="15.5" x14ac:dyDescent="0.35">
      <c r="C252" t="s">
        <v>53</v>
      </c>
      <c r="I252" s="5">
        <v>188000000000</v>
      </c>
    </row>
    <row r="253" spans="3:9" ht="15.5" x14ac:dyDescent="0.35">
      <c r="C253" t="s">
        <v>301</v>
      </c>
      <c r="I253" s="5">
        <v>236000000000</v>
      </c>
    </row>
    <row r="254" spans="3:9" ht="15.5" x14ac:dyDescent="0.35">
      <c r="C254" t="s">
        <v>302</v>
      </c>
      <c r="I254" s="5">
        <v>770000000</v>
      </c>
    </row>
    <row r="255" spans="3:9" ht="15.5" x14ac:dyDescent="0.35">
      <c r="C255" t="s">
        <v>304</v>
      </c>
      <c r="D255" s="6">
        <v>-1.4330000000000001</v>
      </c>
    </row>
    <row r="256" spans="3:9" ht="15.5" x14ac:dyDescent="0.35">
      <c r="C256" t="s">
        <v>305</v>
      </c>
      <c r="D256" s="6">
        <v>-2.7885000000000004</v>
      </c>
    </row>
    <row r="257" spans="3:9" ht="15.5" x14ac:dyDescent="0.35">
      <c r="C257" t="s">
        <v>306</v>
      </c>
      <c r="D257" s="6">
        <v>-2.7757000000000001</v>
      </c>
    </row>
    <row r="258" spans="3:9" ht="15.5" x14ac:dyDescent="0.35">
      <c r="C258" t="s">
        <v>307</v>
      </c>
      <c r="D258" s="6">
        <v>-0.59299999999999997</v>
      </c>
    </row>
    <row r="259" spans="3:9" ht="15.5" x14ac:dyDescent="0.35">
      <c r="C259" t="s">
        <v>308</v>
      </c>
      <c r="D259" s="6">
        <v>-4.0445000000000002</v>
      </c>
    </row>
    <row r="260" spans="3:9" ht="15.5" x14ac:dyDescent="0.35">
      <c r="C260" t="s">
        <v>309</v>
      </c>
      <c r="D260" s="6">
        <v>-1.0334999999999999</v>
      </c>
    </row>
    <row r="261" spans="3:9" ht="15.5" x14ac:dyDescent="0.35">
      <c r="C261" t="s">
        <v>316</v>
      </c>
      <c r="I261" s="5">
        <v>6</v>
      </c>
    </row>
    <row r="262" spans="3:9" ht="15.5" x14ac:dyDescent="0.35">
      <c r="C262" t="s">
        <v>317</v>
      </c>
      <c r="I262" s="6">
        <v>0.64</v>
      </c>
    </row>
    <row r="263" spans="3:9" ht="15.5" x14ac:dyDescent="0.35">
      <c r="C263" t="s">
        <v>318</v>
      </c>
      <c r="I263" s="6">
        <v>0.2</v>
      </c>
    </row>
    <row r="264" spans="3:9" ht="15.5" x14ac:dyDescent="0.35">
      <c r="C264" t="s">
        <v>320</v>
      </c>
      <c r="I264" s="6">
        <v>7.0000000000000007E-2</v>
      </c>
    </row>
    <row r="265" spans="3:9" ht="15.5" x14ac:dyDescent="0.35">
      <c r="C265" t="s">
        <v>321</v>
      </c>
      <c r="I265" s="6">
        <v>0.08</v>
      </c>
    </row>
    <row r="266" spans="3:9" ht="15.5" x14ac:dyDescent="0.35">
      <c r="C266" t="s">
        <v>322</v>
      </c>
      <c r="I266" s="5">
        <v>0</v>
      </c>
    </row>
    <row r="267" spans="3:9" ht="15.5" x14ac:dyDescent="0.35">
      <c r="C267" t="s">
        <v>323</v>
      </c>
      <c r="I267" s="6">
        <v>0.95</v>
      </c>
    </row>
    <row r="268" spans="3:9" ht="15.5" x14ac:dyDescent="0.35">
      <c r="C268" t="s">
        <v>324</v>
      </c>
      <c r="I268" s="5">
        <v>7000000000</v>
      </c>
    </row>
    <row r="269" spans="3:9" ht="15.5" x14ac:dyDescent="0.35">
      <c r="C269" t="s">
        <v>325</v>
      </c>
      <c r="I269" s="5">
        <v>2000000000</v>
      </c>
    </row>
    <row r="270" spans="3:9" ht="15.5" x14ac:dyDescent="0.35">
      <c r="C270" t="s">
        <v>326</v>
      </c>
      <c r="I270" s="5">
        <v>-72000000000</v>
      </c>
    </row>
    <row r="271" spans="3:9" ht="15.5" x14ac:dyDescent="0.35">
      <c r="C271" t="s">
        <v>327</v>
      </c>
      <c r="I271" s="5">
        <v>-76000000000</v>
      </c>
    </row>
    <row r="272" spans="3:9" ht="15.5" x14ac:dyDescent="0.35">
      <c r="C272" t="s">
        <v>328</v>
      </c>
      <c r="D272" s="5">
        <v>4000000000</v>
      </c>
    </row>
    <row r="273" spans="3:9" ht="15.5" x14ac:dyDescent="0.35">
      <c r="C273" t="s">
        <v>329</v>
      </c>
      <c r="D273" s="5">
        <v>135000000000</v>
      </c>
    </row>
    <row r="274" spans="3:9" ht="15.5" x14ac:dyDescent="0.35">
      <c r="C274" t="s">
        <v>330</v>
      </c>
      <c r="D274" s="5">
        <v>207000000000</v>
      </c>
    </row>
    <row r="275" spans="3:9" ht="15.5" x14ac:dyDescent="0.35">
      <c r="C275" t="s">
        <v>235</v>
      </c>
      <c r="D275" s="5">
        <v>-106000000000</v>
      </c>
    </row>
    <row r="276" spans="3:9" ht="15.5" x14ac:dyDescent="0.35">
      <c r="C276" t="s">
        <v>234</v>
      </c>
      <c r="I276" s="5">
        <v>-72000000000</v>
      </c>
    </row>
    <row r="277" spans="3:9" ht="15.5" x14ac:dyDescent="0.35">
      <c r="C277" t="s">
        <v>233</v>
      </c>
      <c r="D277" s="5">
        <v>5000000000</v>
      </c>
    </row>
    <row r="278" spans="3:9" ht="15.5" x14ac:dyDescent="0.35">
      <c r="C278" t="s">
        <v>232</v>
      </c>
      <c r="D278" s="5">
        <v>47000000000</v>
      </c>
    </row>
    <row r="279" spans="3:9" ht="15.5" x14ac:dyDescent="0.35">
      <c r="C279" t="s">
        <v>23</v>
      </c>
      <c r="D279" s="5">
        <v>52000000000</v>
      </c>
    </row>
    <row r="280" spans="3:9" ht="15.5" x14ac:dyDescent="0.35">
      <c r="C280" t="s">
        <v>20</v>
      </c>
      <c r="D280" s="5">
        <v>48000000000</v>
      </c>
    </row>
    <row r="281" spans="3:9" ht="15.5" x14ac:dyDescent="0.35">
      <c r="C281" t="s">
        <v>331</v>
      </c>
      <c r="I281" s="5">
        <v>-72000000000</v>
      </c>
    </row>
    <row r="282" spans="3:9" ht="15.5" x14ac:dyDescent="0.35">
      <c r="C282" t="s">
        <v>332</v>
      </c>
      <c r="I282" s="5">
        <v>1000000000</v>
      </c>
    </row>
    <row r="283" spans="3:9" ht="15.5" x14ac:dyDescent="0.35">
      <c r="C283" t="s">
        <v>333</v>
      </c>
      <c r="I283" s="5">
        <v>54000000000</v>
      </c>
    </row>
    <row r="284" spans="3:9" ht="15.5" x14ac:dyDescent="0.35">
      <c r="C284" t="s">
        <v>334</v>
      </c>
      <c r="I284" s="5">
        <v>-56000000000</v>
      </c>
    </row>
    <row r="285" spans="3:9" ht="15.5" x14ac:dyDescent="0.35">
      <c r="C285" t="s">
        <v>336</v>
      </c>
      <c r="I285" s="5">
        <v>1000000000</v>
      </c>
    </row>
  </sheetData>
  <pageMargins left="0.7" right="0.7" top="0.75" bottom="0.75" header="0.3" footer="0.3"/>
  <ignoredErrors>
    <ignoredError sqref="A1:O286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S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2495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2496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26">
        <f t="shared" ref="I2:S2" ca="1" si="0">IFERROR(_xlfn.STOCKHISTORY("XIDX:" &amp; $C$1, I1, , 0, 0, 1), "Libur")</f>
        <v>264</v>
      </c>
      <c r="J2" s="2" t="str">
        <f t="shared" ca="1" si="0"/>
        <v>Libur</v>
      </c>
      <c r="K2" s="2" vm="148">
        <f t="shared" ca="1" si="0"/>
        <v>137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vm="200">
        <f t="shared" ca="1" si="0"/>
        <v>420</v>
      </c>
      <c r="P2" s="2" t="str">
        <f t="shared" ca="1" si="0"/>
        <v>Libur</v>
      </c>
      <c r="Q2" s="2" vm="307">
        <f t="shared" ca="1" si="0"/>
        <v>398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2383023565</v>
      </c>
      <c r="H4" s="2">
        <f>IFERROR(SUM(D4:G4)*(4/MAX(1,COUNT(D4:G4))),"")</f>
        <v>9532094260</v>
      </c>
      <c r="I4" s="2">
        <f t="shared" ref="I4:S4" si="1">IFERROR(INDEX(I51:I500,MATCH($C$4,$C$51:$C$500,0)),"")</f>
        <v>32583247754</v>
      </c>
      <c r="J4" s="2">
        <f t="shared" si="1"/>
        <v>66775890210</v>
      </c>
      <c r="K4" s="2">
        <f t="shared" si="1"/>
        <v>44151348251</v>
      </c>
      <c r="L4" s="2">
        <f t="shared" si="1"/>
        <v>40808504420</v>
      </c>
      <c r="M4" s="2">
        <f t="shared" si="1"/>
        <v>3410781850</v>
      </c>
      <c r="N4" s="2">
        <f t="shared" si="1"/>
        <v>1211712320</v>
      </c>
      <c r="O4" s="2">
        <f t="shared" si="1"/>
        <v>16875355000</v>
      </c>
      <c r="P4" s="2">
        <f t="shared" si="1"/>
        <v>22829336499</v>
      </c>
      <c r="Q4" s="2">
        <f t="shared" si="1"/>
        <v>31963100875</v>
      </c>
      <c r="R4" s="2">
        <f t="shared" si="1"/>
        <v>6921302547</v>
      </c>
      <c r="S4" s="2">
        <f t="shared" si="1"/>
        <v>25221687436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-23705159796</v>
      </c>
      <c r="H5" s="2">
        <f>IFERROR(SUM(D5:G5)*(4/MAX(1,COUNT(D5:G5))),"")</f>
        <v>-94820639184</v>
      </c>
      <c r="I5" s="2">
        <f t="shared" ref="I5:S5" si="2">IFERROR(INDEX(I51:I500,MATCH($C$5,$C$51:$C$500,0)),"")</f>
        <v>-42651321487</v>
      </c>
      <c r="J5" s="2">
        <f t="shared" si="2"/>
        <v>-62939157282</v>
      </c>
      <c r="K5" s="2">
        <f t="shared" si="2"/>
        <v>3215563824</v>
      </c>
      <c r="L5" s="2">
        <f t="shared" si="2"/>
        <v>4594526908</v>
      </c>
      <c r="M5" s="2">
        <f t="shared" si="2"/>
        <v>1333628322</v>
      </c>
      <c r="N5" s="2">
        <f t="shared" si="2"/>
        <v>-20779384</v>
      </c>
      <c r="O5" s="2">
        <f t="shared" si="2"/>
        <v>-1679116047</v>
      </c>
      <c r="P5" s="2">
        <f t="shared" si="2"/>
        <v>-731795364</v>
      </c>
      <c r="Q5" s="2">
        <f t="shared" si="2"/>
        <v>-1347897141</v>
      </c>
      <c r="R5" s="2">
        <f t="shared" si="2"/>
        <v>-1682921167</v>
      </c>
      <c r="S5" s="2">
        <f t="shared" si="2"/>
        <v>2756488676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533656161399</v>
      </c>
      <c r="H6" s="2">
        <f>IFERROR(INDEX(D6:G6,COUNT(D6:G6)),"")</f>
        <v>533656161399</v>
      </c>
      <c r="I6" s="2">
        <f t="shared" ref="I6:S6" si="3">IFERROR(INDEX(I51:I500,MATCH($C$6,$C$51:$C$500,0)),"")</f>
        <v>558060847281</v>
      </c>
      <c r="J6" s="2">
        <f t="shared" si="3"/>
        <v>603296845424</v>
      </c>
      <c r="K6" s="2">
        <f t="shared" si="3"/>
        <v>666639149922</v>
      </c>
      <c r="L6" s="2">
        <f t="shared" si="3"/>
        <v>78737000441</v>
      </c>
      <c r="M6" s="2">
        <f t="shared" si="3"/>
        <v>14192027270</v>
      </c>
      <c r="N6" s="2">
        <f t="shared" si="3"/>
        <v>46410931749</v>
      </c>
      <c r="O6" s="2">
        <f t="shared" si="3"/>
        <v>46431713624</v>
      </c>
      <c r="P6" s="2">
        <f t="shared" si="3"/>
        <v>48110828180</v>
      </c>
      <c r="Q6" s="2">
        <f t="shared" si="3"/>
        <v>48842640850</v>
      </c>
      <c r="R6" s="2">
        <f t="shared" si="3"/>
        <v>50190794567</v>
      </c>
      <c r="S6" s="2">
        <f t="shared" si="3"/>
        <v>13287290286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6.35</v>
      </c>
      <c r="H7" s="3">
        <f>IFERROR(INDEX(D7:G7,COUNT(D7:G7)),"")</f>
        <v>6.35</v>
      </c>
      <c r="I7" s="3">
        <f t="shared" ref="I7:S7" si="4">IFERROR(INDEX(I51:I500,MATCH($C$7,$C$51:$C$500,0))/1000000000,"")</f>
        <v>6.35</v>
      </c>
      <c r="J7" s="3">
        <f t="shared" si="4"/>
        <v>6.35</v>
      </c>
      <c r="K7" s="3">
        <f t="shared" si="4"/>
        <v>6.35</v>
      </c>
      <c r="L7" s="3">
        <f t="shared" si="4"/>
        <v>6.35</v>
      </c>
      <c r="M7" s="3">
        <f t="shared" si="4"/>
        <v>0.36</v>
      </c>
      <c r="N7" s="3">
        <f t="shared" si="4"/>
        <v>0.36</v>
      </c>
      <c r="O7" s="3">
        <f t="shared" si="4"/>
        <v>0.36</v>
      </c>
      <c r="P7" s="3">
        <f t="shared" si="4"/>
        <v>0.36</v>
      </c>
      <c r="Q7" s="3">
        <f t="shared" si="4"/>
        <v>0.36</v>
      </c>
      <c r="R7" s="3">
        <f t="shared" si="4"/>
        <v>0.36</v>
      </c>
      <c r="S7" s="3">
        <f t="shared" si="4"/>
        <v>0.36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-26000000000</v>
      </c>
      <c r="H8" s="2">
        <f>IFERROR(INDEX(D8:G8,COUNT(D8:G8)),"")</f>
        <v>-26000000000</v>
      </c>
      <c r="I8" s="2">
        <f t="shared" ref="I8:S8" si="5">IFERROR(INDEX(I51:I500,MATCH($C$8,$C$51:$C$500,0)),"")</f>
        <v>73000000000</v>
      </c>
      <c r="J8" s="2">
        <f t="shared" si="5"/>
        <v>64000000000</v>
      </c>
      <c r="K8" s="2">
        <f t="shared" si="5"/>
        <v>-411000000000</v>
      </c>
      <c r="L8" s="2">
        <f t="shared" si="5"/>
        <v>-18000000000</v>
      </c>
      <c r="M8" s="2">
        <f t="shared" si="5"/>
        <v>1000000000</v>
      </c>
      <c r="N8" s="2">
        <f t="shared" si="5"/>
        <v>0</v>
      </c>
      <c r="O8" s="2">
        <f t="shared" si="5"/>
        <v>8000000000</v>
      </c>
      <c r="P8" s="2">
        <f t="shared" si="5"/>
        <v>18000000000</v>
      </c>
      <c r="Q8" s="2">
        <f t="shared" si="5"/>
        <v>-24000000000</v>
      </c>
      <c r="R8" s="2">
        <f t="shared" si="5"/>
        <v>0</v>
      </c>
      <c r="S8" s="2">
        <f t="shared" si="5"/>
        <v>4000000000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-4.1100000000000003</v>
      </c>
      <c r="H9" s="3">
        <f>IFERROR(INDEX(D9:G9,COUNT(D9:G9)),"")</f>
        <v>-4.1100000000000003</v>
      </c>
      <c r="I9" s="3">
        <f t="shared" ref="I9:S9" si="6">IFERROR(INDEX(I51:I500,MATCH($C$9,$C$51:$C$500,0)),"")</f>
        <v>11.44</v>
      </c>
      <c r="J9" s="3">
        <f t="shared" si="6"/>
        <v>10.1</v>
      </c>
      <c r="K9" s="3">
        <f t="shared" si="6"/>
        <v>-64.72</v>
      </c>
      <c r="L9" s="3">
        <f t="shared" si="6"/>
        <v>-2.91</v>
      </c>
      <c r="M9" s="3">
        <f t="shared" si="6"/>
        <v>3.58</v>
      </c>
      <c r="N9" s="3">
        <f t="shared" si="6"/>
        <v>-0.02</v>
      </c>
      <c r="O9" s="3">
        <f t="shared" si="6"/>
        <v>23.24</v>
      </c>
      <c r="P9" s="3">
        <f t="shared" si="6"/>
        <v>51.4</v>
      </c>
      <c r="Q9" s="3">
        <f t="shared" si="6"/>
        <v>-68.12</v>
      </c>
      <c r="R9" s="3">
        <f t="shared" si="6"/>
        <v>-0.81</v>
      </c>
      <c r="S9" s="3">
        <f t="shared" si="6"/>
        <v>11.53</v>
      </c>
    </row>
    <row r="10" spans="1:19" ht="15.5" x14ac:dyDescent="0.35">
      <c r="C10" t="s">
        <v>17</v>
      </c>
      <c r="D10" s="3" t="str">
        <f ca="1">IFERROR(IF(D9=0,"",D2/D9),"")</f>
        <v/>
      </c>
      <c r="I10" s="3">
        <f t="shared" ref="I10:S10" ca="1" si="7">IFERROR(IF(I9=0,"",I2/I9),"")</f>
        <v>23.076923076923077</v>
      </c>
      <c r="J10" s="3" t="str">
        <f t="shared" ca="1" si="7"/>
        <v/>
      </c>
      <c r="K10" s="3">
        <f t="shared" ca="1" si="7"/>
        <v>-2.1168108776266998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>
        <f t="shared" ca="1" si="7"/>
        <v>18.072289156626507</v>
      </c>
      <c r="P10" s="3" t="str">
        <f t="shared" ca="1" si="7"/>
        <v/>
      </c>
      <c r="Q10" s="3">
        <f t="shared" ca="1" si="7"/>
        <v>-5.842630651790957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2520831457</v>
      </c>
      <c r="H11" s="2">
        <f>IFERROR(INDEX(D11:G11,COUNT(D11:G11)),"")</f>
        <v>2520831457</v>
      </c>
      <c r="I11" s="2">
        <f t="shared" ref="I11:S11" si="8">IFERROR(INDEX(I51:I500,MATCH($C$11,$C$51:$C$500,0)),"")</f>
        <v>23623166298</v>
      </c>
      <c r="J11" s="2">
        <f t="shared" si="8"/>
        <v>4308431926</v>
      </c>
      <c r="K11" s="2">
        <f t="shared" si="8"/>
        <v>18482994979</v>
      </c>
      <c r="L11" s="2">
        <f t="shared" si="8"/>
        <v>2985196680</v>
      </c>
      <c r="M11" s="2">
        <f t="shared" si="8"/>
        <v>18661640217</v>
      </c>
      <c r="N11" s="2">
        <f t="shared" si="8"/>
        <v>45116777276</v>
      </c>
      <c r="O11" s="2">
        <f t="shared" si="8"/>
        <v>45727139793</v>
      </c>
      <c r="P11" s="2">
        <f t="shared" si="8"/>
        <v>37810024819</v>
      </c>
      <c r="Q11" s="2">
        <f t="shared" si="8"/>
        <v>19460245205</v>
      </c>
      <c r="R11" s="2">
        <f t="shared" si="8"/>
        <v>40035286157</v>
      </c>
      <c r="S11" s="2">
        <f t="shared" si="8"/>
        <v>5472298638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21000000000</v>
      </c>
      <c r="H12" s="2">
        <f>IFERROR(INDEX(D12:G12,COUNT(D12:G12)),"")</f>
        <v>21000000000</v>
      </c>
      <c r="I12" s="2">
        <f t="shared" ref="I12:S12" si="9">IFERROR(INDEX(I51:I500,MATCH($C$12,$C$51:$C$500,0)),"")</f>
        <v>-5000000000</v>
      </c>
      <c r="J12" s="2">
        <f t="shared" si="9"/>
        <v>24000000000</v>
      </c>
      <c r="K12" s="2">
        <f t="shared" si="9"/>
        <v>-16000000000</v>
      </c>
      <c r="L12" s="2">
        <f t="shared" si="9"/>
        <v>-1000000000</v>
      </c>
      <c r="M12" s="2">
        <f t="shared" si="9"/>
        <v>-17000000000</v>
      </c>
      <c r="N12" s="2">
        <f t="shared" si="9"/>
        <v>-45000000000</v>
      </c>
      <c r="O12" s="2">
        <f t="shared" si="9"/>
        <v>-46000000000</v>
      </c>
      <c r="P12" s="2">
        <f t="shared" si="9"/>
        <v>-38000000000</v>
      </c>
      <c r="Q12" s="2">
        <f t="shared" si="9"/>
        <v>-19000000000</v>
      </c>
      <c r="R12" s="2">
        <f t="shared" si="9"/>
        <v>-40000000000</v>
      </c>
      <c r="S12" s="2">
        <f t="shared" si="9"/>
        <v>-5000000000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24000000000</v>
      </c>
      <c r="H13" s="2">
        <f>IFERROR(INDEX(D13:G13,COUNT(D13:G13)),"")</f>
        <v>24000000000</v>
      </c>
      <c r="I13" s="2">
        <f t="shared" ref="I13:S13" si="10">IFERROR(INDEX(I51:I500,MATCH($C$13,$C$51:$C$500,0)),"")</f>
        <v>18000000000</v>
      </c>
      <c r="J13" s="2">
        <f t="shared" si="10"/>
        <v>28000000000</v>
      </c>
      <c r="K13" s="2">
        <f t="shared" si="10"/>
        <v>3000000000</v>
      </c>
      <c r="L13" s="2">
        <f t="shared" si="10"/>
        <v>2000000000</v>
      </c>
      <c r="M13" s="2">
        <f t="shared" si="10"/>
        <v>2000000000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</row>
    <row r="14" spans="1:19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S14" si="11">IFERROR(INDEX(I51:I500,MATCH($C$14,$C$51:$C$500,0)),"")</f>
        <v>-3224886626</v>
      </c>
      <c r="J14" s="2">
        <f t="shared" si="11"/>
        <v>-3027126957</v>
      </c>
      <c r="K14" s="2">
        <f t="shared" si="11"/>
        <v>11315083865</v>
      </c>
      <c r="L14" s="2">
        <f t="shared" si="11"/>
        <v>123266887</v>
      </c>
      <c r="M14" s="2">
        <f t="shared" si="11"/>
        <v>-2157383</v>
      </c>
      <c r="N14" s="2">
        <f t="shared" si="11"/>
        <v>-23452461</v>
      </c>
      <c r="O14" s="2">
        <f t="shared" si="11"/>
        <v>-6068670</v>
      </c>
      <c r="P14" s="2">
        <f t="shared" si="11"/>
        <v>-6760925</v>
      </c>
      <c r="Q14" s="2">
        <f t="shared" si="11"/>
        <v>-5915845</v>
      </c>
      <c r="R14" s="2">
        <f t="shared" si="11"/>
        <v>-10686822</v>
      </c>
      <c r="S14" s="2">
        <f t="shared" si="11"/>
        <v>-118385777</v>
      </c>
    </row>
    <row r="15" spans="1:19" ht="15.5" x14ac:dyDescent="0.35">
      <c r="C15" t="s">
        <v>27</v>
      </c>
      <c r="D15" s="2">
        <f>IFERROR(INDEX(D51:D500,MATCH($C$15,$C$51:$C$500,0)),"")</f>
        <v>-1894482882</v>
      </c>
      <c r="H15" s="2">
        <f>IFERROR(SUM(D15:G15)*(4/MAX(1,COUNT(D15:G15))),"")</f>
        <v>-7577931528</v>
      </c>
      <c r="I15" s="2">
        <f t="shared" ref="I15:S15" si="12">IFERROR(INDEX(I51:I500,MATCH($C$15,$C$51:$C$500,0)),"")</f>
        <v>-5155033939</v>
      </c>
      <c r="J15" s="2">
        <f t="shared" si="12"/>
        <v>5813192797</v>
      </c>
      <c r="K15" s="2">
        <f t="shared" si="12"/>
        <v>-771557923</v>
      </c>
      <c r="L15" s="2">
        <f t="shared" si="12"/>
        <v>-1576903694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0</v>
      </c>
      <c r="S15" s="2">
        <f t="shared" si="12"/>
        <v>0</v>
      </c>
    </row>
    <row r="16" spans="1:19" ht="15.5" x14ac:dyDescent="0.35">
      <c r="C16" t="s">
        <v>28</v>
      </c>
      <c r="D16" s="2">
        <f>IFERROR(INDEX(D51:D500,MATCH($C$16,$C$51:$C$500,0)),"")</f>
        <v>-22510203000</v>
      </c>
      <c r="H16" s="2">
        <f>IFERROR(SUM(D16:G16)*(4/MAX(1,COUNT(D16:G16))),"")</f>
        <v>-90040812000</v>
      </c>
      <c r="I16" s="2">
        <f t="shared" ref="I16:S16" si="13">IFERROR(INDEX(I51:I500,MATCH($C$16,$C$51:$C$500,0)),"")</f>
        <v>-40215241380</v>
      </c>
      <c r="J16" s="2">
        <f t="shared" si="13"/>
        <v>-69319304827</v>
      </c>
      <c r="K16" s="2">
        <f t="shared" si="13"/>
        <v>3334341742</v>
      </c>
      <c r="L16" s="2">
        <f t="shared" si="13"/>
        <v>5978435707</v>
      </c>
      <c r="M16" s="2">
        <f t="shared" si="13"/>
        <v>1300803896</v>
      </c>
      <c r="N16" s="2">
        <f t="shared" si="13"/>
        <v>-468118875</v>
      </c>
      <c r="O16" s="2">
        <f t="shared" si="13"/>
        <v>-1671122556</v>
      </c>
      <c r="P16" s="2">
        <f t="shared" si="13"/>
        <v>-758342670</v>
      </c>
      <c r="Q16" s="2">
        <f t="shared" si="13"/>
        <v>-1384856717</v>
      </c>
      <c r="R16" s="2">
        <f t="shared" si="13"/>
        <v>-1418700932</v>
      </c>
      <c r="S16" s="2">
        <f t="shared" si="13"/>
        <v>3038809041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S20" ca="1" si="14">IFERROR(H21*H2,"")</f>
        <v/>
      </c>
      <c r="I20" s="2">
        <f t="shared" ca="1" si="14"/>
        <v>1676400000000</v>
      </c>
      <c r="J20" s="2" t="str">
        <f t="shared" ca="1" si="14"/>
        <v/>
      </c>
      <c r="K20" s="2">
        <f t="shared" ca="1" si="14"/>
        <v>869950000000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>
        <f t="shared" ca="1" si="14"/>
        <v>151200000000</v>
      </c>
      <c r="P20" s="2" t="str">
        <f t="shared" ca="1" si="14"/>
        <v/>
      </c>
      <c r="Q20" s="2">
        <f t="shared" ca="1" si="14"/>
        <v>143280000000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6350000000</v>
      </c>
      <c r="H21" s="2">
        <f>IFERROR(INDEX(D21:G21,COUNT(D21:G21)),"")</f>
        <v>6350000000</v>
      </c>
      <c r="I21" s="2">
        <f t="shared" ref="I21:S21" si="15">IFERROR(INDEX(I51:I500,MATCH($C$7,$C$51:$C$500,0)),"")</f>
        <v>6350000000</v>
      </c>
      <c r="J21" s="2">
        <f t="shared" si="15"/>
        <v>6350000000</v>
      </c>
      <c r="K21" s="2">
        <f t="shared" si="15"/>
        <v>6350000000</v>
      </c>
      <c r="L21" s="2">
        <f t="shared" si="15"/>
        <v>6350000000</v>
      </c>
      <c r="M21" s="2">
        <f t="shared" si="15"/>
        <v>360000000</v>
      </c>
      <c r="N21" s="2">
        <f t="shared" si="15"/>
        <v>360000000</v>
      </c>
      <c r="O21" s="2">
        <f t="shared" si="15"/>
        <v>360000000</v>
      </c>
      <c r="P21" s="2">
        <f t="shared" si="15"/>
        <v>360000000</v>
      </c>
      <c r="Q21" s="2">
        <f t="shared" si="15"/>
        <v>360000000</v>
      </c>
      <c r="R21" s="2">
        <f t="shared" si="15"/>
        <v>360000000</v>
      </c>
      <c r="S21" s="2">
        <f t="shared" si="15"/>
        <v>360000000</v>
      </c>
    </row>
    <row r="23" spans="1:19" ht="15.5" x14ac:dyDescent="0.35">
      <c r="B23" t="s">
        <v>54</v>
      </c>
      <c r="C23" t="s">
        <v>55</v>
      </c>
      <c r="D23" s="3">
        <f>IFERROR(D5/D6*100,"")</f>
        <v>-4.4420286901318669</v>
      </c>
      <c r="H23" s="3">
        <f t="shared" ref="H23:S23" si="16">IFERROR(H5/H6*100,"")</f>
        <v>-17.768114760527467</v>
      </c>
      <c r="I23" s="3">
        <f t="shared" si="16"/>
        <v>-7.6427725927749615</v>
      </c>
      <c r="J23" s="3">
        <f t="shared" si="16"/>
        <v>-10.432535452388459</v>
      </c>
      <c r="K23" s="3">
        <f t="shared" si="16"/>
        <v>0.48235448283771465</v>
      </c>
      <c r="L23" s="3">
        <f t="shared" si="16"/>
        <v>5.8352831353320571</v>
      </c>
      <c r="M23" s="3">
        <f t="shared" si="16"/>
        <v>9.3970247986988262</v>
      </c>
      <c r="N23" s="3">
        <f t="shared" si="16"/>
        <v>-4.4772606834052035E-2</v>
      </c>
      <c r="O23" s="3">
        <f t="shared" si="16"/>
        <v>-3.6163128946679342</v>
      </c>
      <c r="P23" s="3">
        <f t="shared" si="16"/>
        <v>-1.5210616646674402</v>
      </c>
      <c r="Q23" s="3">
        <f t="shared" si="16"/>
        <v>-2.7596729364808703</v>
      </c>
      <c r="R23" s="3">
        <f t="shared" si="16"/>
        <v>-3.3530474691996721</v>
      </c>
      <c r="S23" s="3">
        <f t="shared" si="16"/>
        <v>20.745303343785167</v>
      </c>
    </row>
    <row r="24" spans="1:19" ht="15.5" x14ac:dyDescent="0.35">
      <c r="C24" t="s">
        <v>56</v>
      </c>
      <c r="D24" s="4">
        <f>IFERROR(_xlfn.RRI(5,I23,D23),"")</f>
        <v>-0.10284788698626057</v>
      </c>
      <c r="H24" s="4" t="str">
        <f t="shared" ref="H24:S24" si="17">IFERROR(_xlfn.RRI(5,M23,H23),"")</f>
        <v/>
      </c>
      <c r="I24" s="4">
        <f t="shared" si="17"/>
        <v>1.7954241400534201</v>
      </c>
      <c r="J24" s="4">
        <f t="shared" si="17"/>
        <v>0.23601793873528942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-3.73</v>
      </c>
      <c r="H25" s="3">
        <f>IFERROR(INDEX(D25:G25,COUNT(D25:G25)),"")</f>
        <v>-3.73</v>
      </c>
      <c r="I25" s="3">
        <f t="shared" ref="I25:S25" si="18">IFERROR(INDEX(I51:I500,MATCH($C$25,$C$51:$C$500,0)),"")</f>
        <v>-6.74</v>
      </c>
      <c r="J25" s="3">
        <f t="shared" si="18"/>
        <v>-9.89</v>
      </c>
      <c r="K25" s="3">
        <f t="shared" si="18"/>
        <v>0.47</v>
      </c>
      <c r="L25" s="3">
        <f t="shared" si="18"/>
        <v>0.8</v>
      </c>
      <c r="M25" s="3">
        <f t="shared" si="18"/>
        <v>3.63</v>
      </c>
      <c r="N25" s="3">
        <f t="shared" si="18"/>
        <v>-1.31</v>
      </c>
      <c r="O25" s="3">
        <f t="shared" si="18"/>
        <v>-4.66</v>
      </c>
      <c r="P25" s="3">
        <f t="shared" si="18"/>
        <v>-2.11</v>
      </c>
      <c r="Q25" s="3">
        <f t="shared" si="18"/>
        <v>-3.86</v>
      </c>
      <c r="R25" s="3">
        <f t="shared" si="18"/>
        <v>-3.96</v>
      </c>
      <c r="S25" s="3">
        <f t="shared" si="18"/>
        <v>8.4700000000000006</v>
      </c>
    </row>
    <row r="26" spans="1:19" ht="15.5" x14ac:dyDescent="0.35">
      <c r="C26" t="s">
        <v>59</v>
      </c>
      <c r="D26" s="4">
        <f>IFERROR(_xlfn.RRI(5,I25,D25),"")</f>
        <v>-0.11159746920406022</v>
      </c>
      <c r="H26" s="4" t="str">
        <f t="shared" ref="H26:S26" si="19">IFERROR(_xlfn.RRI(5,M25,H25),"")</f>
        <v/>
      </c>
      <c r="I26" s="4">
        <f t="shared" si="19"/>
        <v>0.38764290723793926</v>
      </c>
      <c r="J26" s="4">
        <f t="shared" si="19"/>
        <v>0.16241732712563528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0.37527930157480316</v>
      </c>
      <c r="H27" s="3">
        <f t="shared" ref="H27:S27" si="20">IFERROR(H4/H21,"")</f>
        <v>1.5011172062992126</v>
      </c>
      <c r="I27" s="3">
        <f t="shared" si="20"/>
        <v>5.1312201187401572</v>
      </c>
      <c r="J27" s="3">
        <f t="shared" si="20"/>
        <v>10.515888222047245</v>
      </c>
      <c r="K27" s="3">
        <f t="shared" si="20"/>
        <v>6.9529682285039369</v>
      </c>
      <c r="L27" s="3">
        <f t="shared" si="20"/>
        <v>6.4265361291338579</v>
      </c>
      <c r="M27" s="3">
        <f t="shared" si="20"/>
        <v>9.4743940277777785</v>
      </c>
      <c r="N27" s="3">
        <f t="shared" si="20"/>
        <v>3.3658675555555555</v>
      </c>
      <c r="O27" s="3">
        <f t="shared" si="20"/>
        <v>46.875986111111111</v>
      </c>
      <c r="P27" s="3">
        <f t="shared" si="20"/>
        <v>63.414823608333336</v>
      </c>
      <c r="Q27" s="3">
        <f t="shared" si="20"/>
        <v>88.786391319444448</v>
      </c>
      <c r="R27" s="3">
        <f t="shared" si="20"/>
        <v>19.225840408333333</v>
      </c>
      <c r="S27" s="3">
        <f t="shared" si="20"/>
        <v>70.060242877777782</v>
      </c>
    </row>
    <row r="28" spans="1:19" ht="15.5" x14ac:dyDescent="0.35">
      <c r="C28" t="s">
        <v>61</v>
      </c>
      <c r="D28" s="4">
        <f>IFERROR(_xlfn.RRI(5,I27,D27),"")</f>
        <v>-0.40731110068259024</v>
      </c>
      <c r="H28" s="4">
        <f t="shared" ref="H28:S28" si="21">IFERROR(_xlfn.RRI(5,M27,H27),"")</f>
        <v>-0.30821262476401379</v>
      </c>
      <c r="I28" s="4">
        <f t="shared" si="21"/>
        <v>8.7989551197593219E-2</v>
      </c>
      <c r="J28" s="4">
        <f t="shared" si="21"/>
        <v>-0.25838396939594799</v>
      </c>
      <c r="K28" s="4">
        <f t="shared" si="21"/>
        <v>-0.35731836300134645</v>
      </c>
      <c r="L28" s="4">
        <f t="shared" si="21"/>
        <v>-0.40853900471734295</v>
      </c>
      <c r="M28" s="4">
        <f t="shared" si="21"/>
        <v>-0.13197302441562619</v>
      </c>
      <c r="N28" s="4">
        <f t="shared" si="21"/>
        <v>-0.4550896250314006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-0.44658753709198817</v>
      </c>
      <c r="I29" s="4">
        <f t="shared" si="22"/>
        <v>-0.31850353892821032</v>
      </c>
      <c r="J29" s="4">
        <f t="shared" si="22"/>
        <v>-22.042553191489365</v>
      </c>
      <c r="K29" s="4">
        <f t="shared" si="22"/>
        <v>-0.41250000000000009</v>
      </c>
      <c r="L29" s="4">
        <f t="shared" si="22"/>
        <v>-0.77961432506887052</v>
      </c>
      <c r="M29" s="4">
        <f t="shared" si="22"/>
        <v>-3.7709923664122131</v>
      </c>
      <c r="N29" s="4">
        <f t="shared" si="22"/>
        <v>-0.7188841201716738</v>
      </c>
      <c r="O29" s="4">
        <f t="shared" si="22"/>
        <v>1.2085308056872039</v>
      </c>
      <c r="P29" s="4">
        <f t="shared" si="22"/>
        <v>-0.45336787564766839</v>
      </c>
      <c r="Q29" s="4">
        <f t="shared" si="22"/>
        <v>-2.5252525252525276E-2</v>
      </c>
      <c r="R29" s="4">
        <f t="shared" si="22"/>
        <v>-1.4675324675324675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-0.70745413925688805</v>
      </c>
      <c r="I30" s="4">
        <f t="shared" si="23"/>
        <v>-0.51205071693494997</v>
      </c>
      <c r="J30" s="4">
        <f t="shared" si="23"/>
        <v>0.51243150787558511</v>
      </c>
      <c r="K30" s="4">
        <f t="shared" si="23"/>
        <v>8.1915372261515546E-2</v>
      </c>
      <c r="L30" s="4">
        <f t="shared" si="23"/>
        <v>-0.32169423075586362</v>
      </c>
      <c r="M30" s="4">
        <f t="shared" si="23"/>
        <v>1.8148445746594377</v>
      </c>
      <c r="N30" s="4">
        <f t="shared" si="23"/>
        <v>-0.92819633601782014</v>
      </c>
      <c r="O30" s="4">
        <f t="shared" si="23"/>
        <v>-0.26080396595235278</v>
      </c>
      <c r="P30" s="4">
        <f t="shared" si="23"/>
        <v>-0.2857596455275086</v>
      </c>
      <c r="Q30" s="4">
        <f t="shared" si="23"/>
        <v>3.6180759557829512</v>
      </c>
      <c r="R30" s="4">
        <f t="shared" si="23"/>
        <v>-0.72558130519368313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84.78</v>
      </c>
      <c r="H32" s="3">
        <f>IFERROR(INDEX(D32:G32,COUNT(D32:G32)),"")</f>
        <v>84.78</v>
      </c>
      <c r="I32" s="3">
        <f t="shared" ref="I32:S32" si="24">IFERROR(INDEX(I51:I500,MATCH($C$32,$C$51:$C$500,0)),"")</f>
        <v>88.52</v>
      </c>
      <c r="J32" s="3">
        <f t="shared" si="24"/>
        <v>95.24</v>
      </c>
      <c r="K32" s="3">
        <f t="shared" si="24"/>
        <v>105.15</v>
      </c>
      <c r="L32" s="3">
        <f t="shared" si="24"/>
        <v>12.47</v>
      </c>
      <c r="M32" s="3">
        <f t="shared" si="24"/>
        <v>39.58</v>
      </c>
      <c r="N32" s="3">
        <f t="shared" si="24"/>
        <v>129.41999999999999</v>
      </c>
      <c r="O32" s="3">
        <f t="shared" si="24"/>
        <v>129.47999999999999</v>
      </c>
      <c r="P32" s="3">
        <f t="shared" si="24"/>
        <v>134.16</v>
      </c>
      <c r="Q32" s="3">
        <f t="shared" si="24"/>
        <v>136.19999999999999</v>
      </c>
      <c r="R32" s="3">
        <f t="shared" si="24"/>
        <v>139.96</v>
      </c>
      <c r="S32" s="3">
        <f t="shared" si="24"/>
        <v>37.049999999999997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2.81</v>
      </c>
      <c r="H33" s="3">
        <f>IFERROR(INDEX(D33:G33,COUNT(D33:G33)),"")</f>
        <v>2.81</v>
      </c>
      <c r="I33" s="3">
        <f t="shared" ref="I33:S33" si="25">IFERROR(INDEX(I51:I500,MATCH($C$33,$C$51:$C$500,0)),"")</f>
        <v>2.98</v>
      </c>
      <c r="J33" s="3">
        <f t="shared" si="25"/>
        <v>1.48</v>
      </c>
      <c r="K33" s="3">
        <f t="shared" si="25"/>
        <v>1.3</v>
      </c>
      <c r="L33" s="3">
        <f t="shared" si="25"/>
        <v>55.73</v>
      </c>
      <c r="M33" s="3">
        <f t="shared" si="25"/>
        <v>21.35</v>
      </c>
      <c r="N33" s="3">
        <f t="shared" si="25"/>
        <v>2.84</v>
      </c>
      <c r="O33" s="3">
        <f t="shared" si="25"/>
        <v>3.24</v>
      </c>
      <c r="P33" s="3">
        <f t="shared" si="25"/>
        <v>2.74</v>
      </c>
      <c r="Q33" s="3">
        <f t="shared" si="25"/>
        <v>2.92</v>
      </c>
      <c r="R33" s="3">
        <f t="shared" si="25"/>
        <v>2.16</v>
      </c>
      <c r="S33" s="3">
        <f t="shared" si="25"/>
        <v>0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-63.81</v>
      </c>
      <c r="H34" s="3">
        <f>IFERROR(INDEX(D34:G34,COUNT(D34:G34)),"")</f>
        <v>-63.81</v>
      </c>
      <c r="I34" s="3">
        <f t="shared" ref="I34:S34" si="26">IFERROR(INDEX(I51:I500,MATCH($C$34,$C$51:$C$500,0)),"")</f>
        <v>-39.17</v>
      </c>
      <c r="J34" s="3">
        <f t="shared" si="26"/>
        <v>-14.26</v>
      </c>
      <c r="K34" s="3">
        <f t="shared" si="26"/>
        <v>291.49</v>
      </c>
      <c r="L34" s="3">
        <f t="shared" si="26"/>
        <v>868.75</v>
      </c>
      <c r="M34" s="3">
        <f t="shared" si="26"/>
        <v>232.78</v>
      </c>
      <c r="N34" s="3">
        <f t="shared" si="26"/>
        <v>-280.92</v>
      </c>
      <c r="O34" s="3">
        <f t="shared" si="26"/>
        <v>-90.13</v>
      </c>
      <c r="P34" s="3">
        <f t="shared" si="26"/>
        <v>-174.41</v>
      </c>
      <c r="Q34" s="3">
        <f t="shared" si="26"/>
        <v>-103.11</v>
      </c>
      <c r="R34" s="3">
        <f t="shared" si="26"/>
        <v>-76.260000000000005</v>
      </c>
      <c r="S34" s="3">
        <f t="shared" si="26"/>
        <v>0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633.91999999999996</v>
      </c>
      <c r="H35" s="3">
        <f>IFERROR(INDEX(D35:G35,COUNT(D35:G35)),"")</f>
        <v>633.91999999999996</v>
      </c>
      <c r="I35" s="3">
        <f t="shared" ref="I35:S35" si="27">IFERROR(INDEX(I51:I500,MATCH($C$35,$C$51:$C$500,0)),"")</f>
        <v>51.43</v>
      </c>
      <c r="J35" s="3">
        <f t="shared" si="27"/>
        <v>13.4</v>
      </c>
      <c r="K35" s="3">
        <f t="shared" si="27"/>
        <v>19.7</v>
      </c>
      <c r="L35" s="3">
        <f t="shared" si="27"/>
        <v>108.1</v>
      </c>
      <c r="M35" s="3">
        <f t="shared" si="27"/>
        <v>88.84</v>
      </c>
      <c r="N35" s="3">
        <f t="shared" si="27"/>
        <v>108.91</v>
      </c>
      <c r="O35" s="3">
        <f t="shared" si="27"/>
        <v>8.92</v>
      </c>
      <c r="P35" s="3">
        <f t="shared" si="27"/>
        <v>5.78</v>
      </c>
      <c r="Q35" s="3">
        <f t="shared" si="27"/>
        <v>4.47</v>
      </c>
      <c r="R35" s="3">
        <f t="shared" si="27"/>
        <v>15.65</v>
      </c>
      <c r="S35" s="3">
        <f t="shared" si="27"/>
        <v>0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85</v>
      </c>
      <c r="C51" t="s">
        <v>5</v>
      </c>
      <c r="D51" s="5">
        <v>2383023565</v>
      </c>
      <c r="E51" s="5">
        <v>1936351966</v>
      </c>
      <c r="F51" s="5">
        <v>6142020927</v>
      </c>
      <c r="G51" s="5">
        <v>4051512969</v>
      </c>
      <c r="I51" s="5">
        <v>32583247754</v>
      </c>
      <c r="J51" s="5">
        <v>66775890210</v>
      </c>
      <c r="K51" s="5">
        <v>44151348251</v>
      </c>
      <c r="L51" s="5">
        <v>40808504420</v>
      </c>
      <c r="M51" s="5">
        <v>3410781850</v>
      </c>
      <c r="N51" s="5">
        <v>1211712320</v>
      </c>
      <c r="O51" s="5">
        <v>16875355000</v>
      </c>
      <c r="P51" s="5">
        <v>22829336499</v>
      </c>
      <c r="Q51" s="5">
        <v>31963100875</v>
      </c>
      <c r="R51" s="5">
        <v>6921302547</v>
      </c>
      <c r="S51" s="5">
        <v>25221687436</v>
      </c>
    </row>
    <row r="52" spans="2:19" ht="15.5" x14ac:dyDescent="0.35">
      <c r="C52" t="s">
        <v>86</v>
      </c>
      <c r="D52" s="5">
        <v>-2268235694</v>
      </c>
      <c r="E52" s="5">
        <v>-1696252225</v>
      </c>
      <c r="F52" s="5">
        <v>-4590829163</v>
      </c>
      <c r="G52" s="5">
        <v>-3987410452</v>
      </c>
      <c r="I52" s="5">
        <v>-27170688945</v>
      </c>
      <c r="J52" s="5">
        <v>-53533725525</v>
      </c>
      <c r="K52" s="5">
        <v>-14791024283</v>
      </c>
      <c r="L52" s="5">
        <v>-5375958322</v>
      </c>
      <c r="M52" s="5">
        <v>-2088204500</v>
      </c>
      <c r="N52" s="5">
        <v>-858716337</v>
      </c>
      <c r="O52" s="5">
        <v>-15373079022</v>
      </c>
      <c r="P52" s="5">
        <v>-20373044769</v>
      </c>
      <c r="Q52" s="5">
        <v>-29106606210</v>
      </c>
      <c r="R52" s="5">
        <v>-6701558042</v>
      </c>
      <c r="S52" s="5">
        <v>-15343556250</v>
      </c>
    </row>
    <row r="53" spans="2:19" ht="15.5" x14ac:dyDescent="0.35">
      <c r="C53" t="s">
        <v>87</v>
      </c>
      <c r="D53" s="5">
        <v>114787871</v>
      </c>
      <c r="E53" s="5">
        <v>240099741</v>
      </c>
      <c r="F53" s="5">
        <v>1551191764</v>
      </c>
      <c r="G53" s="5">
        <v>64102517</v>
      </c>
      <c r="I53" s="5">
        <v>5412558809</v>
      </c>
      <c r="J53" s="5">
        <v>13242164685</v>
      </c>
      <c r="K53" s="5">
        <v>29360323968</v>
      </c>
      <c r="L53" s="5">
        <v>35432546098</v>
      </c>
      <c r="M53" s="5">
        <v>1322577350</v>
      </c>
      <c r="N53" s="5">
        <v>352995983</v>
      </c>
      <c r="O53" s="5">
        <v>1502275978</v>
      </c>
      <c r="P53" s="5">
        <v>2456291730</v>
      </c>
      <c r="Q53" s="5">
        <v>2856494665</v>
      </c>
      <c r="R53" s="5">
        <v>219744505</v>
      </c>
      <c r="S53" s="5">
        <v>9878131186</v>
      </c>
    </row>
    <row r="54" spans="2:19" ht="15.5" x14ac:dyDescent="0.35">
      <c r="C54" t="s">
        <v>88</v>
      </c>
      <c r="D54" s="5">
        <v>-22251183757</v>
      </c>
      <c r="E54" s="5">
        <v>-33028893787</v>
      </c>
      <c r="F54" s="5">
        <v>367996155</v>
      </c>
      <c r="G54" s="5">
        <v>-7033446260</v>
      </c>
      <c r="I54" s="5">
        <v>-49080525704</v>
      </c>
      <c r="J54" s="5">
        <v>-46667082094</v>
      </c>
      <c r="K54" s="5">
        <v>-36713112286</v>
      </c>
      <c r="L54" s="5">
        <v>-30141341155</v>
      </c>
      <c r="M54" s="5">
        <v>-552741810</v>
      </c>
      <c r="N54" s="5">
        <v>-2101047236</v>
      </c>
      <c r="O54" s="5">
        <v>-4940349915</v>
      </c>
      <c r="P54" s="5">
        <v>-3225948010</v>
      </c>
      <c r="Q54" s="5">
        <v>-5884675239</v>
      </c>
      <c r="R54" s="5">
        <v>-2388558523</v>
      </c>
      <c r="S54" s="5">
        <v>-6781176919</v>
      </c>
    </row>
    <row r="55" spans="2:19" ht="15.5" x14ac:dyDescent="0.35">
      <c r="C55" t="s">
        <v>438</v>
      </c>
      <c r="E55" s="5">
        <v>-49080525704</v>
      </c>
      <c r="I55" s="5">
        <v>-49080525704</v>
      </c>
      <c r="J55" s="5">
        <v>-46667082094</v>
      </c>
      <c r="K55" s="5">
        <v>-36713112286</v>
      </c>
      <c r="L55" s="5">
        <v>-30141341155</v>
      </c>
    </row>
    <row r="56" spans="2:19" ht="15.5" x14ac:dyDescent="0.35">
      <c r="C56" t="s">
        <v>90</v>
      </c>
      <c r="D56" s="5">
        <v>-17544341851</v>
      </c>
      <c r="E56" s="5">
        <v>29856665648</v>
      </c>
      <c r="F56" s="5">
        <v>-13437037576</v>
      </c>
      <c r="G56" s="5">
        <v>-7194120844</v>
      </c>
      <c r="M56" s="5">
        <v>-1604118181</v>
      </c>
      <c r="N56" s="5">
        <v>-2560264920</v>
      </c>
      <c r="O56" s="5">
        <v>-4526708288</v>
      </c>
      <c r="P56" s="5">
        <v>-4292164633</v>
      </c>
      <c r="Q56" s="5">
        <v>-6058580249</v>
      </c>
      <c r="R56" s="5">
        <v>-3291994382</v>
      </c>
      <c r="S56" s="5">
        <v>-7082263679</v>
      </c>
    </row>
    <row r="57" spans="2:19" ht="15.5" x14ac:dyDescent="0.35">
      <c r="C57" t="s">
        <v>91</v>
      </c>
      <c r="D57" s="5">
        <v>-699526086</v>
      </c>
      <c r="E57" s="5">
        <v>-1533250502</v>
      </c>
      <c r="F57" s="5">
        <v>-14321654</v>
      </c>
      <c r="G57" s="5">
        <v>-611217966</v>
      </c>
      <c r="I57" s="5">
        <v>-2584676656</v>
      </c>
      <c r="J57" s="5">
        <v>-703147216</v>
      </c>
      <c r="K57" s="5">
        <v>-392251513</v>
      </c>
      <c r="L57" s="5">
        <v>-664404408</v>
      </c>
      <c r="M57" s="5">
        <v>9574</v>
      </c>
      <c r="N57" s="5">
        <v>-2491</v>
      </c>
      <c r="O57" s="5">
        <v>1491</v>
      </c>
      <c r="P57" s="5">
        <v>-17306</v>
      </c>
      <c r="Q57" s="5">
        <v>-256576</v>
      </c>
      <c r="R57" s="5">
        <v>3235</v>
      </c>
      <c r="S57" s="5">
        <v>88365</v>
      </c>
    </row>
    <row r="58" spans="2:19" ht="15.5" x14ac:dyDescent="0.35">
      <c r="C58" t="s">
        <v>92</v>
      </c>
      <c r="D58" s="5">
        <v>-22136395886</v>
      </c>
      <c r="E58" s="5">
        <v>-32788794046</v>
      </c>
      <c r="F58" s="5">
        <v>1919187919</v>
      </c>
      <c r="G58" s="5">
        <v>-6969343743</v>
      </c>
      <c r="I58" s="5">
        <v>-43667966895</v>
      </c>
      <c r="J58" s="5">
        <v>-33424917409</v>
      </c>
      <c r="K58" s="5">
        <v>-7352788318</v>
      </c>
      <c r="L58" s="5">
        <v>5291204943</v>
      </c>
      <c r="M58" s="5">
        <v>769835540</v>
      </c>
      <c r="N58" s="5">
        <v>-1748051253</v>
      </c>
      <c r="O58" s="5">
        <v>-3438073937</v>
      </c>
      <c r="P58" s="5">
        <v>-769656280</v>
      </c>
      <c r="Q58" s="5">
        <v>-3028180574</v>
      </c>
      <c r="R58" s="5">
        <v>-2168814018</v>
      </c>
      <c r="S58" s="5">
        <v>3096954267</v>
      </c>
    </row>
    <row r="59" spans="2:19" ht="15.5" x14ac:dyDescent="0.35">
      <c r="C59" t="s">
        <v>93</v>
      </c>
      <c r="D59" s="5">
        <v>-373807114</v>
      </c>
      <c r="E59" s="5">
        <v>6581344591</v>
      </c>
      <c r="F59" s="5">
        <v>-1726830239</v>
      </c>
      <c r="G59" s="5">
        <v>119680322</v>
      </c>
      <c r="I59" s="5">
        <v>3452725515</v>
      </c>
      <c r="J59" s="5">
        <v>-35894387418</v>
      </c>
      <c r="K59" s="5">
        <v>10687130060</v>
      </c>
      <c r="L59" s="5">
        <v>687230764</v>
      </c>
      <c r="M59" s="5">
        <v>530968356</v>
      </c>
      <c r="N59" s="5">
        <v>1279932378</v>
      </c>
      <c r="O59" s="5">
        <v>1766951381</v>
      </c>
      <c r="P59" s="5">
        <v>11313610</v>
      </c>
      <c r="Q59" s="5">
        <v>1643323857</v>
      </c>
      <c r="R59" s="5">
        <v>750113086</v>
      </c>
      <c r="S59" s="5">
        <v>-58145226</v>
      </c>
    </row>
    <row r="60" spans="2:19" ht="15.5" x14ac:dyDescent="0.35">
      <c r="C60" t="s">
        <v>94</v>
      </c>
      <c r="D60" s="5">
        <v>-373807114</v>
      </c>
      <c r="E60" s="5">
        <v>2499975584</v>
      </c>
      <c r="F60" s="5">
        <v>-727303883</v>
      </c>
      <c r="G60" s="5">
        <v>-655895421</v>
      </c>
      <c r="M60" s="5">
        <v>640001101</v>
      </c>
      <c r="N60" s="5">
        <v>1636877781</v>
      </c>
      <c r="O60" s="5">
        <v>2180136503</v>
      </c>
      <c r="P60" s="5">
        <v>771720322</v>
      </c>
      <c r="Q60" s="5">
        <v>1649239702</v>
      </c>
      <c r="R60" s="5">
        <v>760799908</v>
      </c>
      <c r="S60" s="5">
        <v>60240551</v>
      </c>
    </row>
    <row r="61" spans="2:19" ht="15.5" x14ac:dyDescent="0.35">
      <c r="C61" t="s">
        <v>26</v>
      </c>
      <c r="E61" s="5">
        <v>-3224886626</v>
      </c>
      <c r="I61" s="5">
        <v>-3224886626</v>
      </c>
      <c r="J61" s="5">
        <v>-3027126957</v>
      </c>
      <c r="K61" s="5">
        <v>11315083865</v>
      </c>
      <c r="L61" s="5">
        <v>123266887</v>
      </c>
      <c r="M61" s="5">
        <v>-2157383</v>
      </c>
      <c r="N61" s="5">
        <v>-23452461</v>
      </c>
      <c r="O61" s="5">
        <v>-6068670</v>
      </c>
      <c r="P61" s="5">
        <v>-6760925</v>
      </c>
      <c r="Q61" s="5">
        <v>-5915845</v>
      </c>
      <c r="R61" s="5">
        <v>-10686822</v>
      </c>
      <c r="S61" s="5">
        <v>-118385777</v>
      </c>
    </row>
    <row r="62" spans="2:19" ht="15.5" x14ac:dyDescent="0.35">
      <c r="C62" t="s">
        <v>96</v>
      </c>
      <c r="E62" s="5">
        <v>-77390868</v>
      </c>
      <c r="I62" s="5">
        <v>-77390868</v>
      </c>
      <c r="J62" s="5">
        <v>-168232828</v>
      </c>
      <c r="K62" s="5">
        <v>-319776</v>
      </c>
      <c r="L62" s="5">
        <v>28013333</v>
      </c>
    </row>
    <row r="63" spans="2:19" ht="15.5" x14ac:dyDescent="0.35">
      <c r="C63" t="s">
        <v>339</v>
      </c>
      <c r="L63" s="5">
        <v>127910271</v>
      </c>
    </row>
    <row r="64" spans="2:19" ht="15.5" x14ac:dyDescent="0.35">
      <c r="C64" t="s">
        <v>547</v>
      </c>
      <c r="E64" s="5">
        <v>1</v>
      </c>
      <c r="F64" s="5">
        <v>-67826333</v>
      </c>
      <c r="G64" s="5">
        <v>-156124280</v>
      </c>
      <c r="I64" s="5">
        <v>-628643491</v>
      </c>
      <c r="J64" s="5">
        <v>-1413959638</v>
      </c>
      <c r="K64" s="5">
        <v>-353733744</v>
      </c>
      <c r="M64" s="5">
        <v>-106875362</v>
      </c>
      <c r="N64" s="5">
        <v>-333492942</v>
      </c>
      <c r="O64" s="5">
        <v>-407116452</v>
      </c>
      <c r="P64" s="5">
        <v>-753645787</v>
      </c>
    </row>
    <row r="65" spans="2:19" ht="15.5" x14ac:dyDescent="0.35">
      <c r="C65" t="s">
        <v>109</v>
      </c>
    </row>
    <row r="66" spans="2:19" ht="15.5" x14ac:dyDescent="0.35">
      <c r="C66" t="s">
        <v>97</v>
      </c>
      <c r="D66" s="5">
        <v>-373807114</v>
      </c>
      <c r="E66" s="5">
        <v>6581344591</v>
      </c>
      <c r="F66" s="5">
        <v>-1726830239</v>
      </c>
      <c r="G66" s="5">
        <v>119680322</v>
      </c>
      <c r="I66" s="5">
        <v>3452725515</v>
      </c>
      <c r="J66" s="5">
        <v>-35894387418</v>
      </c>
      <c r="K66" s="5">
        <v>10687130060</v>
      </c>
      <c r="L66" s="5">
        <v>687230764</v>
      </c>
      <c r="M66" s="5">
        <v>530968356</v>
      </c>
      <c r="N66" s="5">
        <v>1279932378</v>
      </c>
      <c r="O66" s="5">
        <v>1766951381</v>
      </c>
      <c r="P66" s="5">
        <v>11313610</v>
      </c>
      <c r="Q66" s="5">
        <v>1643323857</v>
      </c>
      <c r="R66" s="5">
        <v>750113086</v>
      </c>
      <c r="S66" s="5">
        <v>-58145226</v>
      </c>
    </row>
    <row r="67" spans="2:19" ht="15.5" x14ac:dyDescent="0.35">
      <c r="C67" t="s">
        <v>28</v>
      </c>
      <c r="D67" s="5">
        <v>-22510203000</v>
      </c>
      <c r="E67" s="5">
        <v>-26207449455</v>
      </c>
      <c r="F67" s="5">
        <v>192357680</v>
      </c>
      <c r="G67" s="5">
        <v>-6849663421</v>
      </c>
      <c r="I67" s="5">
        <v>-40215241380</v>
      </c>
      <c r="J67" s="5">
        <v>-69319304827</v>
      </c>
      <c r="K67" s="5">
        <v>3334341742</v>
      </c>
      <c r="L67" s="5">
        <v>5978435707</v>
      </c>
      <c r="M67" s="5">
        <v>1300803896</v>
      </c>
      <c r="N67" s="5">
        <v>-468118875</v>
      </c>
      <c r="O67" s="5">
        <v>-1671122556</v>
      </c>
      <c r="P67" s="5">
        <v>-758342670</v>
      </c>
      <c r="Q67" s="5">
        <v>-1384856717</v>
      </c>
      <c r="R67" s="5">
        <v>-1418700932</v>
      </c>
      <c r="S67" s="5">
        <v>3038809041</v>
      </c>
    </row>
    <row r="68" spans="2:19" ht="15.5" x14ac:dyDescent="0.35">
      <c r="C68" t="s">
        <v>27</v>
      </c>
      <c r="D68" s="5">
        <v>-1894482882</v>
      </c>
      <c r="E68" s="5">
        <v>-4790847558</v>
      </c>
      <c r="F68" s="5">
        <v>1947479627</v>
      </c>
      <c r="G68" s="5">
        <v>-1159968048</v>
      </c>
      <c r="I68" s="5">
        <v>-5155033939</v>
      </c>
      <c r="J68" s="5">
        <v>5813192797</v>
      </c>
      <c r="K68" s="5">
        <v>-771557923</v>
      </c>
      <c r="L68" s="5">
        <v>-1576903694</v>
      </c>
    </row>
    <row r="69" spans="2:19" ht="15.5" x14ac:dyDescent="0.35">
      <c r="C69" t="s">
        <v>104</v>
      </c>
      <c r="D69" s="5">
        <v>-24404685882</v>
      </c>
      <c r="E69" s="5">
        <v>-30998297013</v>
      </c>
      <c r="F69" s="5">
        <v>2139837307</v>
      </c>
      <c r="G69" s="5">
        <v>-8009631469</v>
      </c>
      <c r="I69" s="5">
        <v>-45370275319</v>
      </c>
      <c r="J69" s="5">
        <v>-63506112030</v>
      </c>
      <c r="K69" s="5">
        <v>2562783819</v>
      </c>
      <c r="L69" s="5">
        <v>4401681342</v>
      </c>
      <c r="M69" s="5">
        <v>1300803896</v>
      </c>
      <c r="N69" s="5">
        <v>-468118875</v>
      </c>
      <c r="O69" s="5">
        <v>-1671122556</v>
      </c>
      <c r="P69" s="5">
        <v>-758342670</v>
      </c>
      <c r="Q69" s="5">
        <v>-1384856717</v>
      </c>
      <c r="R69" s="5">
        <v>-1418700932</v>
      </c>
      <c r="S69" s="5">
        <v>3038809041</v>
      </c>
    </row>
    <row r="70" spans="2:19" ht="15.5" x14ac:dyDescent="0.35">
      <c r="C70" t="s">
        <v>105</v>
      </c>
      <c r="E70" s="5">
        <v>134277176</v>
      </c>
      <c r="I70" s="5">
        <v>134277176</v>
      </c>
      <c r="J70" s="5">
        <v>-136192468</v>
      </c>
      <c r="K70" s="5">
        <v>260528492</v>
      </c>
      <c r="L70" s="5">
        <v>-471558842</v>
      </c>
      <c r="M70" s="5">
        <v>32834000</v>
      </c>
      <c r="N70" s="5">
        <v>447337000</v>
      </c>
      <c r="O70" s="5">
        <v>-7992000</v>
      </c>
      <c r="P70" s="5">
        <v>26530000</v>
      </c>
      <c r="Q70" s="5">
        <v>36703000</v>
      </c>
      <c r="R70" s="5">
        <v>-264217000</v>
      </c>
      <c r="S70" s="5">
        <v>-282232000</v>
      </c>
    </row>
    <row r="71" spans="2:19" ht="15.5" x14ac:dyDescent="0.35">
      <c r="C71" t="s">
        <v>107</v>
      </c>
      <c r="D71" s="5">
        <v>-24404685882</v>
      </c>
      <c r="E71" s="5">
        <v>-30864019837</v>
      </c>
      <c r="F71" s="5">
        <v>2139837307</v>
      </c>
      <c r="G71" s="5">
        <v>-8009631469</v>
      </c>
      <c r="I71" s="5">
        <v>-45235998143</v>
      </c>
      <c r="J71" s="5">
        <v>-63642304498</v>
      </c>
      <c r="K71" s="5">
        <v>2823312311</v>
      </c>
      <c r="L71" s="5">
        <v>3930122500</v>
      </c>
      <c r="M71" s="5">
        <v>1333637896</v>
      </c>
      <c r="N71" s="5">
        <v>-20781875</v>
      </c>
      <c r="O71" s="5">
        <v>-1679114556</v>
      </c>
      <c r="P71" s="5">
        <v>-731812670</v>
      </c>
      <c r="Q71" s="5">
        <v>-1348153717</v>
      </c>
      <c r="R71" s="5">
        <v>-1682917932</v>
      </c>
      <c r="S71" s="5">
        <v>2756577041</v>
      </c>
    </row>
    <row r="72" spans="2:19" ht="15.5" x14ac:dyDescent="0.35">
      <c r="C72" t="s">
        <v>108</v>
      </c>
      <c r="D72" s="5">
        <v>-24404685882</v>
      </c>
      <c r="E72" s="5">
        <v>-30998297013</v>
      </c>
      <c r="F72" s="5">
        <v>2139837307</v>
      </c>
      <c r="G72" s="5">
        <v>-8009631469</v>
      </c>
      <c r="I72" s="5">
        <v>-45370275319</v>
      </c>
      <c r="J72" s="5">
        <v>-63506112030</v>
      </c>
      <c r="K72" s="5">
        <v>2562783819</v>
      </c>
      <c r="L72" s="5">
        <v>4401681342</v>
      </c>
      <c r="M72" s="5">
        <v>1300803896</v>
      </c>
      <c r="N72" s="5">
        <v>-468118875</v>
      </c>
      <c r="O72" s="5">
        <v>-1671122556</v>
      </c>
      <c r="P72" s="5">
        <v>-758342670</v>
      </c>
      <c r="Q72" s="5">
        <v>-1384856717</v>
      </c>
      <c r="R72" s="5">
        <v>-1418700932</v>
      </c>
      <c r="S72" s="5">
        <v>3038809041</v>
      </c>
    </row>
    <row r="73" spans="2:19" ht="15.5" x14ac:dyDescent="0.35">
      <c r="C73" t="s">
        <v>7</v>
      </c>
      <c r="D73" s="5">
        <v>-23705159796</v>
      </c>
      <c r="E73" s="5">
        <v>-29330769335</v>
      </c>
      <c r="F73" s="5">
        <v>2154158961</v>
      </c>
      <c r="G73" s="5">
        <v>-7398413503</v>
      </c>
      <c r="I73" s="5">
        <v>-42651321487</v>
      </c>
      <c r="J73" s="5">
        <v>-62939157282</v>
      </c>
      <c r="K73" s="5">
        <v>3215563824</v>
      </c>
      <c r="L73" s="5">
        <v>4594526908</v>
      </c>
      <c r="M73" s="5">
        <v>1333628322</v>
      </c>
      <c r="N73" s="5">
        <v>-20779384</v>
      </c>
      <c r="O73" s="5">
        <v>-1679116047</v>
      </c>
      <c r="P73" s="5">
        <v>-731795364</v>
      </c>
      <c r="Q73" s="5">
        <v>-1347897141</v>
      </c>
      <c r="R73" s="5">
        <v>-1682921167</v>
      </c>
      <c r="S73" s="5">
        <v>2756488676</v>
      </c>
    </row>
    <row r="74" spans="2:19" ht="15.5" x14ac:dyDescent="0.35">
      <c r="C74" t="s">
        <v>110</v>
      </c>
      <c r="D74" s="5">
        <v>-24404685882</v>
      </c>
      <c r="E74" s="5">
        <v>-30998297013</v>
      </c>
      <c r="F74" s="5">
        <v>2139837307</v>
      </c>
      <c r="G74" s="5">
        <v>-8009631469</v>
      </c>
      <c r="I74" s="5">
        <v>-45370275319</v>
      </c>
      <c r="J74" s="5">
        <v>-63506112030</v>
      </c>
      <c r="K74" s="5">
        <v>2562783819</v>
      </c>
      <c r="L74" s="5">
        <v>4401681342</v>
      </c>
      <c r="M74" s="5">
        <v>1300803896</v>
      </c>
      <c r="N74" s="5">
        <v>-468118875</v>
      </c>
      <c r="O74" s="5">
        <v>-1671122556</v>
      </c>
      <c r="P74" s="5">
        <v>-758342670</v>
      </c>
      <c r="Q74" s="5">
        <v>-1384856717</v>
      </c>
      <c r="R74" s="5">
        <v>-1418700932</v>
      </c>
      <c r="S74" s="5">
        <v>3038809041</v>
      </c>
    </row>
    <row r="75" spans="2:19" ht="15.5" x14ac:dyDescent="0.35">
      <c r="C75" t="s">
        <v>111</v>
      </c>
      <c r="D75" s="5">
        <v>-24404685882</v>
      </c>
      <c r="E75" s="5">
        <v>-30864019837</v>
      </c>
      <c r="F75" s="5">
        <v>2139837307</v>
      </c>
      <c r="G75" s="5">
        <v>-8009631469</v>
      </c>
      <c r="I75" s="5">
        <v>-45235998143</v>
      </c>
      <c r="J75" s="5">
        <v>-63642304498</v>
      </c>
      <c r="K75" s="5">
        <v>2823312311</v>
      </c>
      <c r="L75" s="5">
        <v>3930122500</v>
      </c>
      <c r="M75" s="5">
        <v>1333637896</v>
      </c>
      <c r="N75" s="5">
        <v>-20781875</v>
      </c>
      <c r="O75" s="5">
        <v>-1679114556</v>
      </c>
      <c r="P75" s="5">
        <v>-731812670</v>
      </c>
      <c r="Q75" s="5">
        <v>-1348153717</v>
      </c>
      <c r="R75" s="5">
        <v>-1682917932</v>
      </c>
      <c r="S75" s="5">
        <v>2756577041</v>
      </c>
    </row>
    <row r="76" spans="2:19" ht="15.5" x14ac:dyDescent="0.35">
      <c r="C76" t="s">
        <v>112</v>
      </c>
      <c r="D76" s="5">
        <v>-24404685882</v>
      </c>
      <c r="E76" s="5">
        <v>-30864019837</v>
      </c>
      <c r="F76" s="5">
        <v>2139837307</v>
      </c>
      <c r="G76" s="5">
        <v>-8009631469</v>
      </c>
      <c r="I76" s="5">
        <v>-45235998143</v>
      </c>
      <c r="J76" s="5">
        <v>-63642304498</v>
      </c>
      <c r="K76" s="5">
        <v>2823312311</v>
      </c>
      <c r="L76" s="5">
        <v>3930122500</v>
      </c>
      <c r="M76" s="5">
        <v>1333637896</v>
      </c>
      <c r="N76" s="5">
        <v>-20781875</v>
      </c>
      <c r="O76" s="5">
        <v>-1679114556</v>
      </c>
      <c r="P76" s="5">
        <v>-731812670</v>
      </c>
      <c r="Q76" s="5">
        <v>-1348153717</v>
      </c>
      <c r="R76" s="5">
        <v>-1682917932</v>
      </c>
      <c r="S76" s="5">
        <v>2756577041</v>
      </c>
    </row>
    <row r="78" spans="2:19" ht="15.5" x14ac:dyDescent="0.35">
      <c r="B78" t="s">
        <v>113</v>
      </c>
      <c r="C78" t="s">
        <v>114</v>
      </c>
    </row>
    <row r="79" spans="2:19" ht="15.5" x14ac:dyDescent="0.35">
      <c r="C79" t="s">
        <v>115</v>
      </c>
    </row>
    <row r="80" spans="2:19" ht="15.5" x14ac:dyDescent="0.35">
      <c r="C80" t="s">
        <v>19</v>
      </c>
      <c r="D80" s="5">
        <v>2520831457</v>
      </c>
      <c r="E80" s="5">
        <v>23623166298</v>
      </c>
      <c r="F80" s="5">
        <v>43506616420</v>
      </c>
      <c r="G80" s="5">
        <v>842075869</v>
      </c>
      <c r="I80" s="5">
        <v>23623166298</v>
      </c>
      <c r="J80" s="5">
        <v>4308431926</v>
      </c>
      <c r="K80" s="5">
        <v>18482994979</v>
      </c>
      <c r="L80" s="5">
        <v>2985196680</v>
      </c>
      <c r="M80" s="5">
        <v>18661640217</v>
      </c>
      <c r="N80" s="5">
        <v>45116777276</v>
      </c>
      <c r="O80" s="5">
        <v>45727139793</v>
      </c>
      <c r="P80" s="5">
        <v>37810024819</v>
      </c>
      <c r="Q80" s="5">
        <v>19460245205</v>
      </c>
      <c r="R80" s="5">
        <v>40035286157</v>
      </c>
      <c r="S80" s="5">
        <v>5472298638</v>
      </c>
    </row>
    <row r="81" spans="3:19" ht="15.5" x14ac:dyDescent="0.35">
      <c r="C81" t="s">
        <v>116</v>
      </c>
      <c r="D81" s="5">
        <v>634807206</v>
      </c>
      <c r="E81" s="5">
        <v>679457313</v>
      </c>
      <c r="F81" s="5">
        <v>2788440828</v>
      </c>
      <c r="G81" s="5">
        <v>4672266668</v>
      </c>
      <c r="I81" s="5">
        <v>679457313</v>
      </c>
      <c r="J81" s="5">
        <v>3743303032</v>
      </c>
      <c r="K81" s="5">
        <v>23349328379</v>
      </c>
      <c r="N81" s="5">
        <v>17600000</v>
      </c>
      <c r="P81" s="5">
        <v>9523158997</v>
      </c>
      <c r="Q81" s="5">
        <v>26272231844</v>
      </c>
      <c r="R81" s="5">
        <v>4117226011</v>
      </c>
      <c r="S81" s="5">
        <v>1467525690</v>
      </c>
    </row>
    <row r="82" spans="3:19" ht="15.5" x14ac:dyDescent="0.35">
      <c r="C82" t="s">
        <v>118</v>
      </c>
      <c r="D82" s="5">
        <v>7115410549</v>
      </c>
      <c r="E82" s="5">
        <v>1120944517</v>
      </c>
      <c r="F82" s="5">
        <v>11892972752</v>
      </c>
      <c r="G82" s="5">
        <v>31810686132</v>
      </c>
      <c r="I82" s="5">
        <v>1120944517</v>
      </c>
      <c r="J82" s="5">
        <v>22435032104</v>
      </c>
      <c r="K82" s="5">
        <v>21460774619</v>
      </c>
      <c r="L82" s="5">
        <v>2692046075</v>
      </c>
      <c r="M82" s="5">
        <v>241513075</v>
      </c>
    </row>
    <row r="83" spans="3:19" ht="15.5" x14ac:dyDescent="0.35">
      <c r="C83" t="s">
        <v>117</v>
      </c>
      <c r="D83" s="5">
        <v>7434270954</v>
      </c>
      <c r="E83" s="5">
        <v>9656584503</v>
      </c>
      <c r="F83" s="5">
        <v>7123830245</v>
      </c>
      <c r="G83" s="5">
        <v>6870847416</v>
      </c>
      <c r="I83" s="5">
        <v>9656584503</v>
      </c>
      <c r="J83" s="5">
        <v>6054945888</v>
      </c>
      <c r="K83" s="5">
        <v>4507358902</v>
      </c>
      <c r="L83" s="5">
        <v>101249771029</v>
      </c>
      <c r="M83" s="5">
        <v>21900184536</v>
      </c>
    </row>
    <row r="84" spans="3:19" ht="15.5" x14ac:dyDescent="0.35">
      <c r="C84" t="s">
        <v>119</v>
      </c>
      <c r="D84" s="5">
        <v>634807206</v>
      </c>
      <c r="E84" s="5">
        <v>679457313</v>
      </c>
      <c r="F84" s="5">
        <v>2788440828</v>
      </c>
      <c r="G84" s="5">
        <v>4672266668</v>
      </c>
      <c r="I84" s="5">
        <v>679457313</v>
      </c>
      <c r="J84" s="5">
        <v>3743303032</v>
      </c>
      <c r="K84" s="5">
        <v>23349328379</v>
      </c>
      <c r="N84" s="5">
        <v>17600000</v>
      </c>
      <c r="P84" s="5">
        <v>9523158997</v>
      </c>
      <c r="Q84" s="5">
        <v>26272231844</v>
      </c>
      <c r="R84" s="5">
        <v>4117226011</v>
      </c>
      <c r="S84" s="5">
        <v>1467525690</v>
      </c>
    </row>
    <row r="85" spans="3:19" ht="15.5" x14ac:dyDescent="0.35">
      <c r="C85" t="s">
        <v>120</v>
      </c>
      <c r="D85" s="5">
        <v>85094977890</v>
      </c>
      <c r="E85" s="5">
        <v>71983761856</v>
      </c>
      <c r="F85" s="5">
        <v>118723204744</v>
      </c>
      <c r="G85" s="5">
        <v>21662337010</v>
      </c>
      <c r="I85" s="5">
        <v>71983761856</v>
      </c>
      <c r="J85" s="5">
        <v>26286232576</v>
      </c>
      <c r="K85" s="5">
        <v>239507148134</v>
      </c>
      <c r="L85" s="5">
        <v>7468051352</v>
      </c>
      <c r="M85" s="5">
        <v>113822016169</v>
      </c>
      <c r="O85" s="5">
        <v>31543265</v>
      </c>
      <c r="P85" s="5">
        <v>69688951</v>
      </c>
      <c r="R85" s="5">
        <v>3858150000</v>
      </c>
    </row>
    <row r="86" spans="3:19" ht="15.5" x14ac:dyDescent="0.35">
      <c r="C86" t="s">
        <v>121</v>
      </c>
      <c r="D86" s="5">
        <v>85094977890</v>
      </c>
      <c r="E86" s="5">
        <v>71983761856</v>
      </c>
      <c r="F86" s="5">
        <v>118723204744</v>
      </c>
      <c r="G86" s="5">
        <v>21662337010</v>
      </c>
      <c r="I86" s="5">
        <v>71983761856</v>
      </c>
      <c r="J86" s="5">
        <v>26286232576</v>
      </c>
      <c r="K86" s="5">
        <v>239507148134</v>
      </c>
      <c r="L86" s="5">
        <v>7468051352</v>
      </c>
      <c r="M86" s="5">
        <v>113822016169</v>
      </c>
      <c r="O86" s="5">
        <v>31543265</v>
      </c>
      <c r="P86" s="5">
        <v>69688951</v>
      </c>
      <c r="R86" s="5">
        <v>3858150000</v>
      </c>
    </row>
    <row r="87" spans="3:19" ht="15.5" x14ac:dyDescent="0.35">
      <c r="C87" t="s">
        <v>380</v>
      </c>
      <c r="D87" s="5">
        <v>98464633909</v>
      </c>
      <c r="E87" s="5">
        <v>103685452150</v>
      </c>
      <c r="F87" s="5">
        <v>95946030704</v>
      </c>
      <c r="G87" s="5">
        <v>95903738145</v>
      </c>
      <c r="I87" s="5">
        <v>103685452150</v>
      </c>
      <c r="J87" s="5">
        <v>95833738145</v>
      </c>
      <c r="K87" s="5">
        <v>95788738145</v>
      </c>
      <c r="L87" s="5">
        <v>95448738145</v>
      </c>
    </row>
    <row r="88" spans="3:19" ht="15.5" x14ac:dyDescent="0.35">
      <c r="C88" t="s">
        <v>548</v>
      </c>
    </row>
    <row r="89" spans="3:19" ht="15.5" x14ac:dyDescent="0.35">
      <c r="C89" t="s">
        <v>550</v>
      </c>
      <c r="D89" s="5">
        <v>183366535</v>
      </c>
      <c r="E89" s="5">
        <v>183366535</v>
      </c>
      <c r="F89" s="5">
        <v>1500942239</v>
      </c>
      <c r="G89" s="5">
        <v>3475839465</v>
      </c>
      <c r="I89" s="5">
        <v>183366535</v>
      </c>
      <c r="J89" s="5">
        <v>7245299094</v>
      </c>
      <c r="K89" s="5">
        <v>6533090456</v>
      </c>
      <c r="P89" s="5">
        <v>263770143</v>
      </c>
      <c r="Q89" s="5">
        <v>6129572547</v>
      </c>
      <c r="R89" s="5">
        <v>1941168475</v>
      </c>
      <c r="S89" s="5">
        <v>5925113637</v>
      </c>
    </row>
    <row r="90" spans="3:19" ht="15.5" x14ac:dyDescent="0.35">
      <c r="C90" t="s">
        <v>122</v>
      </c>
      <c r="D90" s="5">
        <v>153845560</v>
      </c>
      <c r="E90" s="5">
        <v>157431560</v>
      </c>
      <c r="F90" s="5">
        <v>77094660</v>
      </c>
      <c r="G90" s="5">
        <v>83408460</v>
      </c>
      <c r="I90" s="5">
        <v>157431560</v>
      </c>
      <c r="J90" s="5">
        <v>21000000</v>
      </c>
      <c r="N90" s="5">
        <v>455000000</v>
      </c>
      <c r="O90" s="5">
        <v>830000000</v>
      </c>
      <c r="P90" s="5">
        <v>395000000</v>
      </c>
      <c r="Q90" s="5">
        <v>1645000000</v>
      </c>
      <c r="S90" s="5">
        <v>290479092</v>
      </c>
    </row>
    <row r="91" spans="3:19" ht="15.5" x14ac:dyDescent="0.35">
      <c r="C91" t="s">
        <v>341</v>
      </c>
      <c r="K91" s="5">
        <v>1506665466</v>
      </c>
      <c r="L91" s="5">
        <v>24627129</v>
      </c>
      <c r="M91" s="5">
        <v>54673053306</v>
      </c>
      <c r="N91" s="5">
        <v>647000000</v>
      </c>
      <c r="P91" s="5">
        <v>133500000</v>
      </c>
    </row>
    <row r="92" spans="3:19" ht="15.5" x14ac:dyDescent="0.35">
      <c r="C92" t="s">
        <v>91</v>
      </c>
      <c r="D92" s="5">
        <v>50577358</v>
      </c>
      <c r="E92" s="5">
        <v>50577358</v>
      </c>
      <c r="F92" s="5">
        <v>-83699818</v>
      </c>
      <c r="G92" s="5">
        <v>-83699818</v>
      </c>
      <c r="I92" s="5">
        <v>50577358</v>
      </c>
      <c r="J92" s="5">
        <v>-83699818</v>
      </c>
      <c r="K92" s="5">
        <v>52492650</v>
      </c>
      <c r="L92" s="5">
        <v>-7908185171</v>
      </c>
      <c r="M92" s="5">
        <v>-33289019375</v>
      </c>
      <c r="N92" s="5">
        <v>12817111213</v>
      </c>
      <c r="O92" s="5">
        <v>12369774213</v>
      </c>
      <c r="P92" s="5">
        <v>12377766213</v>
      </c>
      <c r="Q92" s="5">
        <v>12351236213</v>
      </c>
      <c r="R92" s="5">
        <v>12314533213</v>
      </c>
      <c r="S92" s="5">
        <v>-7672000</v>
      </c>
    </row>
    <row r="93" spans="3:19" ht="15.5" x14ac:dyDescent="0.35">
      <c r="C93" t="s">
        <v>123</v>
      </c>
      <c r="D93" s="5">
        <v>114715483402</v>
      </c>
      <c r="E93" s="5">
        <v>124654662709</v>
      </c>
      <c r="F93" s="5">
        <v>175414029889</v>
      </c>
      <c r="G93" s="5">
        <v>40085639763</v>
      </c>
      <c r="I93" s="5">
        <v>124654662709</v>
      </c>
      <c r="J93" s="5">
        <v>49008216870</v>
      </c>
      <c r="K93" s="5">
        <v>364404973026</v>
      </c>
      <c r="L93" s="5">
        <v>18996386438</v>
      </c>
      <c r="M93" s="5">
        <v>187913347810</v>
      </c>
      <c r="N93" s="5">
        <v>46434428090</v>
      </c>
      <c r="O93" s="5">
        <v>46929335290</v>
      </c>
      <c r="P93" s="5">
        <v>48195142910</v>
      </c>
      <c r="Q93" s="5">
        <v>54037585889</v>
      </c>
      <c r="R93" s="5">
        <v>50288565330</v>
      </c>
      <c r="S93" s="5">
        <v>13180310879</v>
      </c>
    </row>
    <row r="94" spans="3:19" ht="15.5" x14ac:dyDescent="0.35">
      <c r="C94" t="s">
        <v>124</v>
      </c>
    </row>
    <row r="95" spans="3:19" ht="15.5" x14ac:dyDescent="0.35">
      <c r="C95" t="s">
        <v>126</v>
      </c>
      <c r="D95" s="5">
        <v>45603151968</v>
      </c>
      <c r="E95" s="5">
        <v>47162841069</v>
      </c>
      <c r="F95" s="5">
        <v>48655055226</v>
      </c>
      <c r="G95" s="5">
        <v>49987638364</v>
      </c>
      <c r="I95" s="5">
        <v>47162841069</v>
      </c>
      <c r="J95" s="5">
        <v>53050779136</v>
      </c>
      <c r="K95" s="5">
        <v>54701448263</v>
      </c>
      <c r="L95" s="5">
        <v>52076335058</v>
      </c>
      <c r="M95" s="5">
        <v>13367430396</v>
      </c>
      <c r="N95" s="5">
        <v>321732709</v>
      </c>
      <c r="O95" s="5">
        <v>430537309</v>
      </c>
      <c r="P95" s="5">
        <v>580053780</v>
      </c>
      <c r="Q95" s="5">
        <v>903731707</v>
      </c>
      <c r="R95" s="5">
        <v>476351279</v>
      </c>
      <c r="S95" s="5">
        <v>1251905477</v>
      </c>
    </row>
    <row r="96" spans="3:19" ht="15.5" x14ac:dyDescent="0.35">
      <c r="C96" t="s">
        <v>129</v>
      </c>
      <c r="D96" s="5">
        <v>2793750000</v>
      </c>
      <c r="E96" s="5">
        <v>3073125000</v>
      </c>
      <c r="F96" s="5">
        <v>3352500000</v>
      </c>
      <c r="G96" s="5">
        <v>3631875000</v>
      </c>
      <c r="I96" s="5">
        <v>3073125000</v>
      </c>
      <c r="J96" s="5">
        <v>4190625000</v>
      </c>
      <c r="K96" s="5">
        <v>4470000000</v>
      </c>
      <c r="L96" s="5">
        <v>4470000000</v>
      </c>
    </row>
    <row r="97" spans="3:19" ht="15.5" x14ac:dyDescent="0.35">
      <c r="C97" t="s">
        <v>125</v>
      </c>
      <c r="D97" s="5">
        <v>2487754300</v>
      </c>
      <c r="E97" s="5">
        <v>4382237182</v>
      </c>
      <c r="F97" s="5">
        <v>9204424477</v>
      </c>
      <c r="G97" s="5">
        <v>7256944850</v>
      </c>
      <c r="I97" s="5">
        <v>4382237182</v>
      </c>
      <c r="J97" s="5">
        <v>9568610858</v>
      </c>
      <c r="K97" s="5">
        <v>3643058478</v>
      </c>
      <c r="L97" s="5">
        <v>3855248405</v>
      </c>
      <c r="M97" s="5">
        <v>1324021769</v>
      </c>
    </row>
    <row r="98" spans="3:19" ht="15.5" x14ac:dyDescent="0.35">
      <c r="C98" t="s">
        <v>130</v>
      </c>
      <c r="D98" s="5">
        <v>494091770362</v>
      </c>
      <c r="E98" s="5">
        <v>496911553057</v>
      </c>
      <c r="F98" s="5">
        <v>492393933344</v>
      </c>
      <c r="G98" s="5">
        <v>685775312399</v>
      </c>
      <c r="I98" s="5">
        <v>496911553057</v>
      </c>
      <c r="J98" s="5">
        <v>687405396548</v>
      </c>
      <c r="K98" s="5">
        <v>395983339144</v>
      </c>
      <c r="L98" s="5">
        <v>274781755252</v>
      </c>
      <c r="M98" s="5">
        <v>35618672196</v>
      </c>
      <c r="N98" s="5">
        <v>405619709</v>
      </c>
      <c r="O98" s="5">
        <v>430537309</v>
      </c>
      <c r="P98" s="5">
        <v>580053780</v>
      </c>
      <c r="Q98" s="5">
        <v>903731707</v>
      </c>
      <c r="R98" s="5">
        <v>476351279</v>
      </c>
      <c r="S98" s="5">
        <v>1259405477</v>
      </c>
    </row>
    <row r="99" spans="3:19" ht="15.5" x14ac:dyDescent="0.35">
      <c r="C99" t="s">
        <v>131</v>
      </c>
      <c r="D99" s="5">
        <v>608807253764</v>
      </c>
      <c r="E99" s="5">
        <v>621566215766</v>
      </c>
      <c r="F99" s="5">
        <v>667807963233</v>
      </c>
      <c r="G99" s="5">
        <v>725860952162</v>
      </c>
      <c r="I99" s="5">
        <v>621566215766</v>
      </c>
      <c r="J99" s="5">
        <v>736413613418</v>
      </c>
      <c r="K99" s="5">
        <v>760388312170</v>
      </c>
      <c r="L99" s="5">
        <v>293778141690</v>
      </c>
      <c r="M99" s="5">
        <v>223532020006</v>
      </c>
      <c r="N99" s="5">
        <v>46840047799</v>
      </c>
      <c r="O99" s="5">
        <v>47359872599</v>
      </c>
      <c r="P99" s="5">
        <v>48775196690</v>
      </c>
      <c r="Q99" s="5">
        <v>54941317596</v>
      </c>
      <c r="R99" s="5">
        <v>50764916609</v>
      </c>
      <c r="S99" s="5">
        <v>14439716356</v>
      </c>
    </row>
    <row r="100" spans="3:19" ht="15.5" x14ac:dyDescent="0.35">
      <c r="C100" t="s">
        <v>132</v>
      </c>
    </row>
    <row r="101" spans="3:19" ht="15.5" x14ac:dyDescent="0.35">
      <c r="C101" t="s">
        <v>133</v>
      </c>
    </row>
    <row r="102" spans="3:19" ht="15.5" x14ac:dyDescent="0.35">
      <c r="C102" t="s">
        <v>134</v>
      </c>
      <c r="D102" s="5">
        <v>60402501664</v>
      </c>
      <c r="E102" s="5">
        <v>49007649426</v>
      </c>
      <c r="F102" s="5">
        <v>61830303994</v>
      </c>
      <c r="G102" s="5">
        <v>79510582111</v>
      </c>
      <c r="I102" s="5">
        <v>49007649426</v>
      </c>
      <c r="J102" s="5">
        <v>83683301853</v>
      </c>
      <c r="K102" s="5">
        <v>44586468709</v>
      </c>
      <c r="L102" s="5">
        <v>136704742314</v>
      </c>
      <c r="M102" s="5">
        <v>26550031278</v>
      </c>
      <c r="N102" s="5">
        <v>113188050</v>
      </c>
      <c r="O102" s="5">
        <v>292435975</v>
      </c>
      <c r="P102" s="5">
        <v>286647510</v>
      </c>
      <c r="Q102" s="5">
        <v>5903381746</v>
      </c>
      <c r="R102" s="5">
        <v>482940042</v>
      </c>
      <c r="S102" s="5">
        <v>540914627</v>
      </c>
    </row>
    <row r="103" spans="3:19" ht="15.5" x14ac:dyDescent="0.35">
      <c r="C103" t="s">
        <v>136</v>
      </c>
      <c r="D103" s="5">
        <v>946561201</v>
      </c>
      <c r="E103" s="5">
        <v>1630009777</v>
      </c>
      <c r="F103" s="5">
        <v>1539986443</v>
      </c>
      <c r="G103" s="5">
        <v>2346486889</v>
      </c>
      <c r="I103" s="5">
        <v>1630009777</v>
      </c>
      <c r="J103" s="5">
        <v>9349475075</v>
      </c>
      <c r="K103" s="5">
        <v>6736513470</v>
      </c>
      <c r="L103" s="5">
        <v>4239014532</v>
      </c>
      <c r="Q103" s="5">
        <v>4331858574</v>
      </c>
      <c r="R103" s="5">
        <v>92281312</v>
      </c>
      <c r="S103" s="5">
        <v>57741109</v>
      </c>
    </row>
    <row r="104" spans="3:19" ht="15.5" x14ac:dyDescent="0.35">
      <c r="C104" t="s">
        <v>137</v>
      </c>
      <c r="D104" s="5">
        <v>946561201</v>
      </c>
      <c r="E104" s="5">
        <v>1630009777</v>
      </c>
      <c r="F104" s="5">
        <v>1539986443</v>
      </c>
      <c r="G104" s="5">
        <v>2346486889</v>
      </c>
      <c r="I104" s="5">
        <v>1630009777</v>
      </c>
      <c r="J104" s="5">
        <v>9349475075</v>
      </c>
      <c r="K104" s="5">
        <v>6736513470</v>
      </c>
      <c r="L104" s="5">
        <v>4239014532</v>
      </c>
      <c r="M104" s="5">
        <v>1775360346</v>
      </c>
      <c r="Q104" s="5">
        <v>4331858574</v>
      </c>
      <c r="R104" s="5">
        <v>92281312</v>
      </c>
      <c r="S104" s="5">
        <v>57741109</v>
      </c>
    </row>
    <row r="105" spans="3:19" ht="15.5" x14ac:dyDescent="0.35">
      <c r="C105" t="s">
        <v>139</v>
      </c>
      <c r="N105" s="5">
        <v>96182400</v>
      </c>
      <c r="P105" s="5">
        <v>2664300</v>
      </c>
      <c r="Q105" s="5">
        <v>2664300</v>
      </c>
      <c r="R105" s="5">
        <v>2850054</v>
      </c>
      <c r="S105" s="5">
        <v>166192516</v>
      </c>
    </row>
    <row r="106" spans="3:19" ht="15.5" x14ac:dyDescent="0.35">
      <c r="C106" t="s">
        <v>140</v>
      </c>
      <c r="D106" s="5">
        <v>14549681503</v>
      </c>
      <c r="E106" s="5">
        <v>10777529020</v>
      </c>
      <c r="F106" s="5">
        <v>19016802997</v>
      </c>
      <c r="G106" s="5">
        <v>38681533548</v>
      </c>
      <c r="I106" s="5">
        <v>10777529020</v>
      </c>
      <c r="J106" s="5">
        <v>28489977992</v>
      </c>
      <c r="K106" s="5">
        <v>25968133521</v>
      </c>
      <c r="L106" s="5">
        <v>103941817104</v>
      </c>
      <c r="M106" s="5">
        <v>22141697611</v>
      </c>
      <c r="N106" s="5">
        <v>96182400</v>
      </c>
      <c r="P106" s="5">
        <v>2664300</v>
      </c>
      <c r="Q106" s="5">
        <v>2664300</v>
      </c>
      <c r="R106" s="5">
        <v>2850054</v>
      </c>
      <c r="S106" s="5">
        <v>166192516</v>
      </c>
    </row>
    <row r="107" spans="3:19" ht="15.5" x14ac:dyDescent="0.35">
      <c r="C107" t="s">
        <v>138</v>
      </c>
      <c r="D107" s="5">
        <v>11496408880</v>
      </c>
      <c r="E107" s="5">
        <v>10739395282</v>
      </c>
      <c r="F107" s="5">
        <v>10923768426</v>
      </c>
      <c r="G107" s="5">
        <v>9705500197</v>
      </c>
      <c r="I107" s="5">
        <v>10739395282</v>
      </c>
      <c r="J107" s="5">
        <v>7882871169</v>
      </c>
      <c r="K107" s="5">
        <v>747211922</v>
      </c>
      <c r="L107" s="5">
        <v>19179919400</v>
      </c>
      <c r="M107" s="5">
        <v>185000000</v>
      </c>
      <c r="O107" s="5">
        <v>80500000</v>
      </c>
      <c r="P107" s="5">
        <v>150000000</v>
      </c>
      <c r="Q107" s="5">
        <v>303500000</v>
      </c>
      <c r="R107" s="5">
        <v>140000000</v>
      </c>
      <c r="S107" s="5">
        <v>27381438</v>
      </c>
    </row>
    <row r="108" spans="3:19" ht="15.5" x14ac:dyDescent="0.35">
      <c r="C108" t="s">
        <v>142</v>
      </c>
      <c r="D108" s="5">
        <v>9604318341</v>
      </c>
      <c r="E108" s="5">
        <v>7199304681</v>
      </c>
      <c r="F108" s="5">
        <v>11338087061</v>
      </c>
      <c r="G108" s="5">
        <v>9386910090</v>
      </c>
      <c r="I108" s="5">
        <v>7199304681</v>
      </c>
      <c r="J108" s="5">
        <v>8585942951</v>
      </c>
      <c r="K108" s="5">
        <v>4482831372</v>
      </c>
      <c r="L108" s="5">
        <v>7121278344</v>
      </c>
      <c r="M108" s="5">
        <v>435945945</v>
      </c>
      <c r="N108" s="5">
        <v>17005650</v>
      </c>
      <c r="O108" s="5">
        <v>61935975</v>
      </c>
      <c r="P108" s="5">
        <v>133983210</v>
      </c>
      <c r="Q108" s="5">
        <v>1186478872</v>
      </c>
      <c r="R108" s="5">
        <v>247808676</v>
      </c>
      <c r="S108" s="5">
        <v>254622897</v>
      </c>
    </row>
    <row r="109" spans="3:19" ht="15.5" x14ac:dyDescent="0.35">
      <c r="C109" t="s">
        <v>135</v>
      </c>
      <c r="D109" s="5">
        <v>16477093027</v>
      </c>
      <c r="E109" s="5">
        <v>9488605604</v>
      </c>
      <c r="F109" s="5">
        <v>9815891939</v>
      </c>
      <c r="G109" s="5">
        <v>9619794496</v>
      </c>
      <c r="I109" s="5">
        <v>9488605604</v>
      </c>
      <c r="J109" s="5">
        <v>16324187079</v>
      </c>
    </row>
    <row r="110" spans="3:19" ht="15.5" x14ac:dyDescent="0.35">
      <c r="C110" t="s">
        <v>143</v>
      </c>
    </row>
    <row r="111" spans="3:19" ht="15.5" x14ac:dyDescent="0.35">
      <c r="C111" t="s">
        <v>144</v>
      </c>
      <c r="D111" s="5">
        <v>5833000000</v>
      </c>
      <c r="E111" s="5">
        <v>6458050000</v>
      </c>
      <c r="F111" s="5">
        <v>7083100000</v>
      </c>
      <c r="G111" s="5">
        <v>7708150000</v>
      </c>
      <c r="I111" s="5">
        <v>6458050000</v>
      </c>
      <c r="J111" s="5">
        <v>8958250000</v>
      </c>
    </row>
    <row r="112" spans="3:19" ht="15.5" x14ac:dyDescent="0.35">
      <c r="C112" t="s">
        <v>345</v>
      </c>
      <c r="D112" s="5">
        <v>1495438712</v>
      </c>
      <c r="E112" s="5">
        <v>2237755062</v>
      </c>
      <c r="F112" s="5">
        <v>2112667128</v>
      </c>
      <c r="G112" s="5">
        <v>2062206891</v>
      </c>
      <c r="I112" s="5">
        <v>2237755062</v>
      </c>
      <c r="J112" s="5">
        <v>3058401481</v>
      </c>
      <c r="K112" s="5">
        <v>2526778424</v>
      </c>
      <c r="L112" s="5">
        <v>2222712934</v>
      </c>
      <c r="M112" s="5">
        <v>2012027376</v>
      </c>
    </row>
    <row r="113" spans="3:19" ht="15.5" x14ac:dyDescent="0.35">
      <c r="C113" t="s">
        <v>346</v>
      </c>
      <c r="S113" s="5">
        <v>5829443</v>
      </c>
    </row>
    <row r="114" spans="3:19" ht="15.5" x14ac:dyDescent="0.35">
      <c r="C114" t="s">
        <v>146</v>
      </c>
      <c r="D114" s="5">
        <v>7328438712</v>
      </c>
      <c r="E114" s="5">
        <v>8695805062</v>
      </c>
      <c r="F114" s="5">
        <v>9195767128</v>
      </c>
      <c r="G114" s="5">
        <v>9770356891</v>
      </c>
      <c r="I114" s="5">
        <v>8695805062</v>
      </c>
      <c r="J114" s="5">
        <v>12016651481</v>
      </c>
      <c r="K114" s="5">
        <v>2526778424</v>
      </c>
      <c r="L114" s="5">
        <v>2222712934</v>
      </c>
      <c r="M114" s="5">
        <v>2012027376</v>
      </c>
      <c r="S114" s="5">
        <v>34976667</v>
      </c>
    </row>
    <row r="115" spans="3:19" ht="15.5" x14ac:dyDescent="0.35">
      <c r="C115" t="s">
        <v>147</v>
      </c>
      <c r="D115" s="5">
        <v>14748590701</v>
      </c>
      <c r="E115" s="5">
        <v>14497719059</v>
      </c>
      <c r="F115" s="5">
        <v>17052792121</v>
      </c>
      <c r="G115" s="5">
        <v>59565340240</v>
      </c>
      <c r="I115" s="5">
        <v>14497719059</v>
      </c>
      <c r="J115" s="5">
        <v>49433466141</v>
      </c>
      <c r="K115" s="5">
        <v>49162693539</v>
      </c>
      <c r="L115" s="5">
        <v>78336398935</v>
      </c>
      <c r="M115" s="5">
        <v>182789961457</v>
      </c>
      <c r="N115" s="5">
        <v>315928000</v>
      </c>
      <c r="O115" s="5">
        <v>635723000</v>
      </c>
      <c r="P115" s="5">
        <v>377721000</v>
      </c>
      <c r="Q115" s="5">
        <v>195295000</v>
      </c>
      <c r="R115" s="5">
        <v>91182000</v>
      </c>
      <c r="S115" s="5">
        <v>611511443</v>
      </c>
    </row>
    <row r="116" spans="3:19" ht="15.5" x14ac:dyDescent="0.35">
      <c r="C116" t="s">
        <v>148</v>
      </c>
      <c r="D116" s="5">
        <v>14748590701</v>
      </c>
      <c r="E116" s="5">
        <v>14497719059</v>
      </c>
      <c r="F116" s="5">
        <v>17052792121</v>
      </c>
      <c r="G116" s="5">
        <v>59565340240</v>
      </c>
      <c r="I116" s="5">
        <v>14497719059</v>
      </c>
      <c r="J116" s="5">
        <v>49433466141</v>
      </c>
      <c r="K116" s="5">
        <v>49162693539</v>
      </c>
      <c r="L116" s="5">
        <v>78336398935</v>
      </c>
      <c r="M116" s="5">
        <v>182789961457</v>
      </c>
      <c r="N116" s="5">
        <v>315928000</v>
      </c>
      <c r="O116" s="5">
        <v>635723000</v>
      </c>
      <c r="P116" s="5">
        <v>377721000</v>
      </c>
      <c r="Q116" s="5">
        <v>195295000</v>
      </c>
      <c r="R116" s="5">
        <v>91182000</v>
      </c>
      <c r="S116" s="5">
        <v>611511443</v>
      </c>
    </row>
    <row r="117" spans="3:19" ht="15.5" x14ac:dyDescent="0.35">
      <c r="C117" t="s">
        <v>343</v>
      </c>
      <c r="D117" s="5">
        <v>13085671642</v>
      </c>
      <c r="E117" s="5">
        <v>12834800000</v>
      </c>
      <c r="F117" s="5">
        <v>15821375400</v>
      </c>
      <c r="G117" s="5">
        <v>57577203817</v>
      </c>
      <c r="I117" s="5">
        <v>12834800000</v>
      </c>
      <c r="J117" s="5">
        <v>46813445789</v>
      </c>
      <c r="K117" s="5">
        <v>38544063404</v>
      </c>
      <c r="L117" s="5">
        <v>67902993404</v>
      </c>
      <c r="M117" s="5">
        <v>173424373326</v>
      </c>
    </row>
    <row r="118" spans="3:19" ht="15.5" x14ac:dyDescent="0.35">
      <c r="C118" t="s">
        <v>149</v>
      </c>
      <c r="M118" s="5">
        <v>7691932</v>
      </c>
    </row>
    <row r="119" spans="3:19" ht="15.5" x14ac:dyDescent="0.35">
      <c r="C119" t="s">
        <v>150</v>
      </c>
    </row>
    <row r="120" spans="3:19" ht="15.5" x14ac:dyDescent="0.35">
      <c r="C120" t="s">
        <v>399</v>
      </c>
    </row>
    <row r="121" spans="3:19" ht="15.5" x14ac:dyDescent="0.35">
      <c r="C121" t="s">
        <v>151</v>
      </c>
      <c r="G121" s="5">
        <v>756719702</v>
      </c>
      <c r="J121" s="5">
        <v>1388603631</v>
      </c>
      <c r="K121" s="5">
        <v>4179437534</v>
      </c>
      <c r="L121" s="5">
        <v>6770774261</v>
      </c>
      <c r="M121" s="5">
        <v>9027160708</v>
      </c>
      <c r="S121" s="5">
        <v>5829443</v>
      </c>
    </row>
    <row r="122" spans="3:19" ht="15.5" x14ac:dyDescent="0.35">
      <c r="C122" t="s">
        <v>152</v>
      </c>
      <c r="D122" s="5">
        <v>75151092365</v>
      </c>
      <c r="E122" s="5">
        <v>63505368485</v>
      </c>
      <c r="F122" s="5">
        <v>78883096115</v>
      </c>
      <c r="G122" s="5">
        <v>139075922351</v>
      </c>
      <c r="I122" s="5">
        <v>63505368485</v>
      </c>
      <c r="J122" s="5">
        <v>133116767994</v>
      </c>
      <c r="K122" s="5">
        <v>93749162248</v>
      </c>
      <c r="L122" s="5">
        <v>215041141249</v>
      </c>
      <c r="M122" s="5">
        <v>209339992735</v>
      </c>
      <c r="N122" s="5">
        <v>429116050</v>
      </c>
      <c r="O122" s="5">
        <v>928158975</v>
      </c>
      <c r="P122" s="5">
        <v>664368510</v>
      </c>
      <c r="Q122" s="5">
        <v>6098676746</v>
      </c>
      <c r="R122" s="5">
        <v>574122042</v>
      </c>
      <c r="S122" s="5">
        <v>1152426070</v>
      </c>
    </row>
    <row r="123" spans="3:19" ht="15.5" x14ac:dyDescent="0.35">
      <c r="C123" t="s">
        <v>153</v>
      </c>
    </row>
    <row r="124" spans="3:19" ht="15.5" x14ac:dyDescent="0.35">
      <c r="C124" t="s">
        <v>154</v>
      </c>
      <c r="D124" s="5">
        <v>634722000000</v>
      </c>
      <c r="E124" s="5">
        <v>634722000000</v>
      </c>
      <c r="F124" s="5">
        <v>634722000000</v>
      </c>
      <c r="G124" s="5">
        <v>634722000000</v>
      </c>
      <c r="I124" s="5">
        <v>634722000000</v>
      </c>
      <c r="J124" s="5">
        <v>634722000000</v>
      </c>
      <c r="K124" s="5">
        <v>634722000000</v>
      </c>
      <c r="L124" s="5">
        <v>35860000000</v>
      </c>
      <c r="M124" s="5">
        <v>35860000000</v>
      </c>
      <c r="N124" s="5">
        <v>35860000000</v>
      </c>
      <c r="O124" s="5">
        <v>35860000000</v>
      </c>
      <c r="P124" s="5">
        <v>35860000000</v>
      </c>
      <c r="Q124" s="5">
        <v>35860000000</v>
      </c>
      <c r="R124" s="5">
        <v>35860000000</v>
      </c>
      <c r="S124" s="5">
        <v>9860000000</v>
      </c>
    </row>
    <row r="125" spans="3:19" ht="15.5" x14ac:dyDescent="0.35">
      <c r="C125" t="s">
        <v>155</v>
      </c>
      <c r="D125" s="5">
        <v>25611378502</v>
      </c>
      <c r="E125" s="5">
        <v>25611378502</v>
      </c>
      <c r="F125" s="5">
        <v>25611378502</v>
      </c>
      <c r="G125" s="5">
        <v>25611378502</v>
      </c>
      <c r="I125" s="5">
        <v>25611378502</v>
      </c>
      <c r="J125" s="5">
        <v>25611378502</v>
      </c>
      <c r="K125" s="5">
        <v>25611378502</v>
      </c>
      <c r="L125" s="5">
        <v>47094645862</v>
      </c>
      <c r="M125" s="5">
        <v>12586422213</v>
      </c>
    </row>
    <row r="126" spans="3:19" ht="15.5" x14ac:dyDescent="0.35">
      <c r="C126" t="s">
        <v>156</v>
      </c>
      <c r="D126" s="5">
        <v>-122238136345</v>
      </c>
      <c r="E126" s="5">
        <v>-98532976549</v>
      </c>
      <c r="F126" s="5">
        <v>-69067930038</v>
      </c>
      <c r="G126" s="5">
        <v>-71222088999</v>
      </c>
      <c r="I126" s="5">
        <v>-98532976549</v>
      </c>
      <c r="J126" s="5">
        <v>-55747377886</v>
      </c>
      <c r="K126" s="5">
        <v>7055586928</v>
      </c>
      <c r="L126" s="5">
        <v>4100551596</v>
      </c>
      <c r="M126" s="5">
        <v>-965534154</v>
      </c>
      <c r="N126" s="5">
        <v>-2266328476</v>
      </c>
      <c r="O126" s="5">
        <v>-1798212092</v>
      </c>
      <c r="P126" s="5">
        <v>-127056333</v>
      </c>
      <c r="Q126" s="5">
        <v>631270481</v>
      </c>
      <c r="R126" s="5">
        <v>2015870622</v>
      </c>
      <c r="S126" s="5">
        <v>3434574789</v>
      </c>
    </row>
    <row r="127" spans="3:19" ht="15.5" x14ac:dyDescent="0.35">
      <c r="C127" t="s">
        <v>160</v>
      </c>
      <c r="D127" s="5">
        <v>-4489658116</v>
      </c>
      <c r="E127" s="5">
        <v>-3790132030</v>
      </c>
      <c r="F127" s="5">
        <v>-2256881528</v>
      </c>
      <c r="G127" s="5">
        <v>-2242559874</v>
      </c>
      <c r="I127" s="5">
        <v>-3790132030</v>
      </c>
      <c r="J127" s="5">
        <v>-1205455374</v>
      </c>
      <c r="K127" s="5">
        <v>-802308158</v>
      </c>
      <c r="L127" s="5">
        <v>-410011846</v>
      </c>
      <c r="M127" s="5">
        <v>158586</v>
      </c>
      <c r="N127" s="5">
        <v>149012</v>
      </c>
      <c r="O127" s="5">
        <v>151503</v>
      </c>
      <c r="P127" s="5">
        <v>118300</v>
      </c>
      <c r="Q127" s="5">
        <v>134156</v>
      </c>
      <c r="R127" s="5">
        <v>390732</v>
      </c>
      <c r="S127" s="5">
        <v>387497</v>
      </c>
    </row>
    <row r="128" spans="3:19" ht="15.5" x14ac:dyDescent="0.35">
      <c r="C128" t="s">
        <v>9</v>
      </c>
      <c r="D128" s="5">
        <v>533656161399</v>
      </c>
      <c r="E128" s="5">
        <v>558060847281</v>
      </c>
      <c r="F128" s="5">
        <v>588924867118</v>
      </c>
      <c r="G128" s="5">
        <v>586785029811</v>
      </c>
      <c r="I128" s="5">
        <v>558060847281</v>
      </c>
      <c r="J128" s="5">
        <v>603296845424</v>
      </c>
      <c r="K128" s="5">
        <v>666639149922</v>
      </c>
      <c r="L128" s="5">
        <v>78737000441</v>
      </c>
      <c r="M128" s="5">
        <v>14192027270</v>
      </c>
      <c r="N128" s="5">
        <v>46410931749</v>
      </c>
      <c r="O128" s="5">
        <v>46431713624</v>
      </c>
      <c r="P128" s="5">
        <v>48110828180</v>
      </c>
      <c r="Q128" s="5">
        <v>48842640850</v>
      </c>
      <c r="R128" s="5">
        <v>50190794567</v>
      </c>
      <c r="S128" s="5">
        <v>13287290286</v>
      </c>
    </row>
    <row r="129" spans="2:19" ht="15.5" x14ac:dyDescent="0.35">
      <c r="C129" t="s">
        <v>161</v>
      </c>
      <c r="D129" s="5">
        <v>608807253764</v>
      </c>
      <c r="E129" s="5">
        <v>621566215766</v>
      </c>
      <c r="F129" s="5">
        <v>667807963233</v>
      </c>
      <c r="G129" s="5">
        <v>725860952162</v>
      </c>
      <c r="I129" s="5">
        <v>621566215766</v>
      </c>
      <c r="J129" s="5">
        <v>736413613418</v>
      </c>
      <c r="K129" s="5">
        <v>760388312170</v>
      </c>
      <c r="L129" s="5">
        <v>293778141690</v>
      </c>
      <c r="M129" s="5">
        <v>223532020005</v>
      </c>
      <c r="N129" s="5">
        <v>46840047799</v>
      </c>
      <c r="O129" s="5">
        <v>47359872599</v>
      </c>
      <c r="P129" s="5">
        <v>48775196690</v>
      </c>
      <c r="Q129" s="5">
        <v>54941317596</v>
      </c>
      <c r="R129" s="5">
        <v>50764916609</v>
      </c>
      <c r="S129" s="5">
        <v>14439716356</v>
      </c>
    </row>
    <row r="130" spans="2:19" ht="15.5" x14ac:dyDescent="0.35">
      <c r="C130" t="s">
        <v>162</v>
      </c>
      <c r="D130" s="5">
        <v>6347220000</v>
      </c>
      <c r="E130" s="5">
        <v>6347220000</v>
      </c>
      <c r="F130" s="5">
        <v>6347220000</v>
      </c>
      <c r="G130" s="5">
        <v>6347220000</v>
      </c>
      <c r="I130" s="5">
        <v>6347220000</v>
      </c>
      <c r="J130" s="5">
        <v>6347220000</v>
      </c>
      <c r="K130" s="5">
        <v>6347220000</v>
      </c>
      <c r="L130" s="5">
        <v>6347220000</v>
      </c>
      <c r="M130" s="5">
        <v>358600000</v>
      </c>
      <c r="N130" s="5">
        <v>358600000</v>
      </c>
      <c r="O130" s="5">
        <v>358600000</v>
      </c>
      <c r="P130" s="5">
        <v>358600000</v>
      </c>
      <c r="Q130" s="5">
        <v>358600000</v>
      </c>
      <c r="R130" s="5">
        <v>358600000</v>
      </c>
      <c r="S130" s="5">
        <v>358600000</v>
      </c>
    </row>
    <row r="132" spans="2:19" ht="15.5" x14ac:dyDescent="0.35">
      <c r="B132" t="s">
        <v>163</v>
      </c>
      <c r="C132" t="s">
        <v>164</v>
      </c>
      <c r="D132" s="5">
        <v>-26017780867</v>
      </c>
      <c r="E132" s="5">
        <v>109283214457</v>
      </c>
      <c r="F132" s="5">
        <v>-35901978862</v>
      </c>
      <c r="G132" s="5">
        <v>3205633606</v>
      </c>
      <c r="I132" s="5">
        <v>73045323592</v>
      </c>
      <c r="J132" s="5">
        <v>67978505165</v>
      </c>
      <c r="K132" s="5">
        <v>-402942143624</v>
      </c>
      <c r="L132" s="5">
        <v>15049527440</v>
      </c>
      <c r="M132" s="5">
        <v>1283340504</v>
      </c>
      <c r="N132" s="5">
        <v>-5912160</v>
      </c>
      <c r="O132" s="5">
        <v>8332363362</v>
      </c>
      <c r="P132" s="5">
        <v>18439044114</v>
      </c>
      <c r="Q132" s="5">
        <v>-23796097834</v>
      </c>
      <c r="R132" s="5">
        <v>-36072762</v>
      </c>
      <c r="S132" s="5">
        <v>4370994715</v>
      </c>
    </row>
    <row r="133" spans="2:19" ht="15.5" x14ac:dyDescent="0.35">
      <c r="C133" t="s">
        <v>347</v>
      </c>
      <c r="D133" s="5">
        <v>2427673672</v>
      </c>
      <c r="E133" s="5">
        <v>14321772803</v>
      </c>
      <c r="F133" s="5">
        <v>9893268391</v>
      </c>
      <c r="G133" s="5">
        <v>4934966358</v>
      </c>
      <c r="I133" s="5">
        <v>50348952566</v>
      </c>
      <c r="J133" s="5">
        <v>79846285865</v>
      </c>
      <c r="K133" s="5">
        <v>18393929417</v>
      </c>
      <c r="L133" s="5">
        <v>40808504420</v>
      </c>
      <c r="M133" s="5">
        <v>3428381850</v>
      </c>
      <c r="N133" s="5">
        <v>1194112320</v>
      </c>
      <c r="O133" s="5">
        <v>26662284139</v>
      </c>
      <c r="P133" s="5">
        <v>45444211750</v>
      </c>
      <c r="Q133" s="5">
        <v>4053570970</v>
      </c>
      <c r="R133" s="5">
        <v>4271602226</v>
      </c>
      <c r="S133" s="5">
        <v>26612006549</v>
      </c>
    </row>
    <row r="134" spans="2:19" ht="15.5" x14ac:dyDescent="0.35">
      <c r="C134" t="s">
        <v>349</v>
      </c>
      <c r="D134" s="5">
        <v>-3118919327</v>
      </c>
      <c r="E134" s="5">
        <v>-31398079563</v>
      </c>
      <c r="F134" s="5">
        <v>-5124495800</v>
      </c>
      <c r="G134" s="5">
        <v>-2194660565</v>
      </c>
      <c r="I134" s="5">
        <v>-60611532011</v>
      </c>
      <c r="J134" s="5">
        <v>-43207926262</v>
      </c>
      <c r="K134" s="5">
        <v>-12293525340</v>
      </c>
      <c r="L134" s="5">
        <v>-2912304135</v>
      </c>
      <c r="M134" s="5">
        <v>-1717873825</v>
      </c>
      <c r="N134" s="5">
        <v>-387533937</v>
      </c>
      <c r="O134" s="5">
        <v>-15808079022</v>
      </c>
      <c r="P134" s="5">
        <v>-23454903343</v>
      </c>
      <c r="Q134" s="5">
        <v>-24867028948</v>
      </c>
      <c r="R134" s="5">
        <v>-6667017839</v>
      </c>
      <c r="S134" s="5">
        <v>-15874583886</v>
      </c>
    </row>
    <row r="135" spans="2:19" ht="15.5" x14ac:dyDescent="0.35">
      <c r="C135" t="s">
        <v>348</v>
      </c>
      <c r="D135" s="5">
        <v>-7773161512</v>
      </c>
      <c r="E135" s="5">
        <v>-11834839035</v>
      </c>
      <c r="F135" s="5">
        <v>-9115159301</v>
      </c>
      <c r="G135" s="5">
        <v>-4268461013</v>
      </c>
      <c r="I135" s="5">
        <v>-31280596919</v>
      </c>
      <c r="J135" s="5">
        <v>-29699830956</v>
      </c>
      <c r="K135" s="5">
        <v>-23636229491</v>
      </c>
      <c r="L135" s="5">
        <v>-13428837507</v>
      </c>
    </row>
    <row r="136" spans="2:19" ht="15.5" x14ac:dyDescent="0.35">
      <c r="C136" t="s">
        <v>842</v>
      </c>
      <c r="E136" s="5">
        <v>20263939820</v>
      </c>
      <c r="F136" s="5">
        <v>-30232777121</v>
      </c>
      <c r="G136" s="5">
        <v>9968837301</v>
      </c>
      <c r="K136" s="5">
        <v>-87078731638</v>
      </c>
      <c r="L136" s="5">
        <v>-7873614003</v>
      </c>
    </row>
    <row r="137" spans="2:19" ht="15.5" x14ac:dyDescent="0.35">
      <c r="C137" t="s">
        <v>2353</v>
      </c>
      <c r="D137" s="5">
        <v>-17200664200</v>
      </c>
      <c r="E137" s="5">
        <v>119971495260</v>
      </c>
      <c r="G137" s="5">
        <v>-4684870696</v>
      </c>
      <c r="I137" s="5">
        <v>119971495260</v>
      </c>
      <c r="J137" s="5">
        <v>65554877277</v>
      </c>
      <c r="K137" s="5">
        <v>-295144819221</v>
      </c>
      <c r="L137" s="5">
        <v>-767708508</v>
      </c>
      <c r="M137" s="5">
        <v>-960293260</v>
      </c>
      <c r="N137" s="5">
        <v>-2115875382</v>
      </c>
      <c r="O137" s="5">
        <v>-4294861806</v>
      </c>
      <c r="P137" s="5">
        <v>-3568338828</v>
      </c>
      <c r="Q137" s="5">
        <v>-2099433310</v>
      </c>
      <c r="R137" s="5">
        <v>2545403322</v>
      </c>
      <c r="S137" s="5">
        <v>-5777222742</v>
      </c>
    </row>
    <row r="138" spans="2:19" ht="15.5" x14ac:dyDescent="0.35">
      <c r="C138" t="s">
        <v>174</v>
      </c>
      <c r="D138" s="5">
        <v>-352709500</v>
      </c>
      <c r="E138" s="5">
        <v>-627819636</v>
      </c>
      <c r="F138" s="5">
        <v>-719848729</v>
      </c>
      <c r="G138" s="5">
        <v>-668101885</v>
      </c>
      <c r="I138" s="5">
        <v>-3190642336</v>
      </c>
      <c r="J138" s="5">
        <v>-2953433799</v>
      </c>
      <c r="K138" s="5">
        <v>77567424</v>
      </c>
      <c r="L138" s="5">
        <v>53487173</v>
      </c>
      <c r="M138" s="5">
        <v>640001101</v>
      </c>
      <c r="N138" s="5">
        <v>1636877781</v>
      </c>
      <c r="O138" s="5">
        <v>2180136503</v>
      </c>
      <c r="P138" s="5">
        <v>771720322</v>
      </c>
    </row>
    <row r="139" spans="2:19" ht="15.5" x14ac:dyDescent="0.35">
      <c r="C139" t="s">
        <v>2497</v>
      </c>
      <c r="E139" s="5">
        <v>-1413255192</v>
      </c>
      <c r="F139" s="5">
        <v>-602966302</v>
      </c>
      <c r="G139" s="5">
        <v>117924106</v>
      </c>
      <c r="I139" s="5">
        <v>-2192352968</v>
      </c>
      <c r="J139" s="5">
        <v>-1561466960</v>
      </c>
      <c r="K139" s="5">
        <v>-3260334775</v>
      </c>
      <c r="L139" s="5">
        <v>-830000000</v>
      </c>
      <c r="M139" s="5">
        <v>-106875362</v>
      </c>
      <c r="N139" s="5">
        <v>-333492942</v>
      </c>
      <c r="O139" s="5">
        <v>-407116452</v>
      </c>
      <c r="P139" s="5">
        <v>-753645787</v>
      </c>
      <c r="Q139" s="5">
        <v>-883206546</v>
      </c>
      <c r="R139" s="5">
        <v>-186060471</v>
      </c>
      <c r="S139" s="5">
        <v>-589205206</v>
      </c>
    </row>
    <row r="140" spans="2:19" ht="15.5" x14ac:dyDescent="0.35">
      <c r="C140" t="s">
        <v>179</v>
      </c>
      <c r="D140" s="5">
        <v>5871992714</v>
      </c>
      <c r="E140" s="5">
        <v>-3813823803</v>
      </c>
      <c r="F140" s="5">
        <v>-42891040439</v>
      </c>
      <c r="G140" s="5">
        <v>296259038</v>
      </c>
      <c r="I140" s="5">
        <v>-45523677315</v>
      </c>
      <c r="J140" s="5">
        <v>31082479469</v>
      </c>
      <c r="K140" s="5">
        <v>567215798763</v>
      </c>
      <c r="L140" s="5">
        <v>42047919189</v>
      </c>
      <c r="N140" s="5">
        <v>-354000000</v>
      </c>
      <c r="Q140" s="5">
        <v>-5915845</v>
      </c>
      <c r="R140" s="5">
        <v>38284929281</v>
      </c>
      <c r="S140" s="5">
        <v>-4273779518</v>
      </c>
    </row>
    <row r="141" spans="2:19" ht="15.5" x14ac:dyDescent="0.35">
      <c r="C141" t="s">
        <v>180</v>
      </c>
      <c r="D141" s="5">
        <v>-956546688</v>
      </c>
      <c r="E141" s="5">
        <v>-125352840776</v>
      </c>
      <c r="F141" s="5">
        <v>121457559852</v>
      </c>
      <c r="G141" s="5">
        <v>-4135288549</v>
      </c>
      <c r="I141" s="5">
        <v>-8206911905</v>
      </c>
      <c r="J141" s="5">
        <v>-113235547687</v>
      </c>
      <c r="K141" s="5">
        <v>-148775856840</v>
      </c>
      <c r="L141" s="5">
        <v>-72811754170</v>
      </c>
      <c r="M141" s="5">
        <v>-33918000000</v>
      </c>
      <c r="N141" s="5">
        <v>-380042540</v>
      </c>
      <c r="O141" s="5">
        <v>212500000</v>
      </c>
      <c r="P141" s="5">
        <v>-89264500</v>
      </c>
      <c r="Q141" s="5">
        <v>3226972727</v>
      </c>
      <c r="R141" s="5">
        <v>-3685869000</v>
      </c>
      <c r="S141" s="5">
        <v>1360931535</v>
      </c>
    </row>
    <row r="142" spans="2:19" ht="15.5" x14ac:dyDescent="0.35">
      <c r="C142" t="s">
        <v>1967</v>
      </c>
      <c r="J142" s="5">
        <v>1506665466</v>
      </c>
      <c r="K142" s="5">
        <v>-974308151</v>
      </c>
      <c r="L142" s="5">
        <v>55781945000</v>
      </c>
    </row>
    <row r="143" spans="2:19" ht="15.5" x14ac:dyDescent="0.35">
      <c r="C143" t="s">
        <v>2498</v>
      </c>
    </row>
    <row r="144" spans="2:19" ht="15.5" x14ac:dyDescent="0.35">
      <c r="C144" t="s">
        <v>2499</v>
      </c>
      <c r="D144" s="5">
        <v>-6118764763</v>
      </c>
      <c r="E144" s="5">
        <v>-62444614993</v>
      </c>
      <c r="F144" s="5">
        <v>66301982613</v>
      </c>
      <c r="G144" s="5">
        <v>-3718613988</v>
      </c>
      <c r="J144" s="5">
        <v>-110396714070</v>
      </c>
      <c r="K144" s="5">
        <v>-139937823444</v>
      </c>
      <c r="L144" s="5">
        <v>-90407965156</v>
      </c>
    </row>
    <row r="145" spans="3:19" ht="15.5" x14ac:dyDescent="0.35">
      <c r="C145" t="s">
        <v>181</v>
      </c>
      <c r="D145" s="5">
        <v>-42782400</v>
      </c>
      <c r="E145" s="5">
        <v>-152493737</v>
      </c>
      <c r="F145" s="5">
        <v>-301554290</v>
      </c>
      <c r="G145" s="5">
        <v>-69550</v>
      </c>
      <c r="I145" s="5">
        <v>-462206377</v>
      </c>
      <c r="J145" s="5">
        <v>-3876637953</v>
      </c>
      <c r="K145" s="5">
        <v>-7863725245</v>
      </c>
      <c r="L145" s="5">
        <v>-33509234014</v>
      </c>
      <c r="P145" s="5">
        <v>-7975000</v>
      </c>
      <c r="Q145" s="5">
        <v>-631177273</v>
      </c>
      <c r="R145" s="5">
        <v>-255719000</v>
      </c>
      <c r="S145" s="5">
        <v>-236874687</v>
      </c>
    </row>
    <row r="146" spans="3:19" ht="15.5" x14ac:dyDescent="0.35">
      <c r="C146" t="s">
        <v>1448</v>
      </c>
      <c r="E146" s="5">
        <v>-55000000000</v>
      </c>
      <c r="F146" s="5">
        <v>55583655011</v>
      </c>
      <c r="G146" s="5">
        <v>-583655011</v>
      </c>
    </row>
    <row r="147" spans="3:19" ht="15.5" x14ac:dyDescent="0.35">
      <c r="C147" t="s">
        <v>187</v>
      </c>
      <c r="E147" s="5">
        <v>-34657658</v>
      </c>
      <c r="F147" s="5">
        <v>62000000</v>
      </c>
      <c r="I147" s="5">
        <v>27342342</v>
      </c>
      <c r="L147" s="5">
        <v>350000000</v>
      </c>
      <c r="R147" s="5">
        <v>428000000</v>
      </c>
      <c r="S147" s="5">
        <v>1597806222</v>
      </c>
    </row>
    <row r="148" spans="3:19" ht="15.5" x14ac:dyDescent="0.35">
      <c r="C148" t="s">
        <v>2500</v>
      </c>
      <c r="L148" s="5">
        <v>-4470000000</v>
      </c>
    </row>
    <row r="149" spans="3:19" ht="15.5" x14ac:dyDescent="0.35">
      <c r="C149" t="s">
        <v>2166</v>
      </c>
      <c r="F149" s="5">
        <v>-207550000</v>
      </c>
      <c r="G149" s="5">
        <v>207550000</v>
      </c>
    </row>
    <row r="150" spans="3:19" ht="15.5" x14ac:dyDescent="0.35">
      <c r="C150" t="s">
        <v>2501</v>
      </c>
      <c r="D150" s="5">
        <v>-15817766</v>
      </c>
      <c r="E150" s="5">
        <v>18347057</v>
      </c>
      <c r="F150" s="5">
        <v>61319077</v>
      </c>
      <c r="G150" s="5">
        <v>-500000</v>
      </c>
      <c r="I150" s="5">
        <v>79666134</v>
      </c>
      <c r="J150" s="5">
        <v>-423861130</v>
      </c>
      <c r="L150" s="5">
        <v>-6500000</v>
      </c>
    </row>
    <row r="151" spans="3:19" ht="15.5" x14ac:dyDescent="0.35">
      <c r="C151" t="s">
        <v>2502</v>
      </c>
    </row>
    <row r="152" spans="3:19" ht="15.5" x14ac:dyDescent="0.35">
      <c r="C152" t="s">
        <v>2503</v>
      </c>
      <c r="E152" s="5">
        <v>-7851714004</v>
      </c>
      <c r="F152" s="5">
        <v>70000000</v>
      </c>
      <c r="G152" s="5">
        <v>-40000000</v>
      </c>
      <c r="I152" s="5">
        <v>-7851714004</v>
      </c>
      <c r="J152" s="5">
        <v>-45000000</v>
      </c>
      <c r="Q152" s="5">
        <v>3858150000</v>
      </c>
      <c r="R152" s="5">
        <v>-3858150000</v>
      </c>
    </row>
    <row r="153" spans="3:19" ht="15.5" x14ac:dyDescent="0.35">
      <c r="C153" t="s">
        <v>824</v>
      </c>
    </row>
    <row r="154" spans="3:19" ht="15.5" x14ac:dyDescent="0.35">
      <c r="C154" t="s">
        <v>2429</v>
      </c>
      <c r="D154" s="5">
        <v>5220818241</v>
      </c>
      <c r="E154" s="5">
        <v>112292559</v>
      </c>
      <c r="F154" s="5">
        <v>-112292559</v>
      </c>
    </row>
    <row r="155" spans="3:19" ht="15.5" x14ac:dyDescent="0.35">
      <c r="C155" t="s">
        <v>2504</v>
      </c>
    </row>
    <row r="156" spans="3:19" ht="15.5" x14ac:dyDescent="0.35">
      <c r="C156" t="s">
        <v>1694</v>
      </c>
      <c r="M156" s="5">
        <v>-2264500000</v>
      </c>
      <c r="N156" s="5">
        <v>-3279715040</v>
      </c>
      <c r="O156" s="5">
        <v>-2076500000</v>
      </c>
      <c r="P156" s="5">
        <v>-440789500</v>
      </c>
    </row>
    <row r="157" spans="3:19" ht="15.5" x14ac:dyDescent="0.35">
      <c r="C157" t="s">
        <v>2505</v>
      </c>
      <c r="M157" s="5">
        <v>2346500000</v>
      </c>
      <c r="N157" s="5">
        <v>2899672500</v>
      </c>
      <c r="O157" s="5">
        <v>2289000000</v>
      </c>
      <c r="P157" s="5">
        <v>359500000</v>
      </c>
    </row>
    <row r="158" spans="3:19" ht="15.5" x14ac:dyDescent="0.35">
      <c r="C158" t="s">
        <v>2506</v>
      </c>
      <c r="L158" s="5">
        <v>-550000000</v>
      </c>
    </row>
    <row r="159" spans="3:19" ht="15.5" x14ac:dyDescent="0.35">
      <c r="C159" t="s">
        <v>2162</v>
      </c>
      <c r="M159" s="5">
        <v>-34000000000</v>
      </c>
    </row>
    <row r="160" spans="3:19" ht="15.5" x14ac:dyDescent="0.35">
      <c r="C160" t="s">
        <v>526</v>
      </c>
    </row>
    <row r="161" spans="3:19" ht="15.5" x14ac:dyDescent="0.35">
      <c r="C161" t="s">
        <v>197</v>
      </c>
      <c r="D161" s="5">
        <v>5871992714</v>
      </c>
      <c r="E161" s="5">
        <v>-3813823803</v>
      </c>
      <c r="F161" s="5">
        <v>-42891040439</v>
      </c>
      <c r="G161" s="5">
        <v>296259038</v>
      </c>
      <c r="I161" s="5">
        <v>-45523677315</v>
      </c>
      <c r="J161" s="5">
        <v>31082479469</v>
      </c>
      <c r="K161" s="5">
        <v>567215798763</v>
      </c>
      <c r="L161" s="5">
        <v>42047919189</v>
      </c>
      <c r="N161" s="5">
        <v>-354000000</v>
      </c>
      <c r="Q161" s="5">
        <v>-5915845</v>
      </c>
      <c r="R161" s="5">
        <v>38284929281</v>
      </c>
      <c r="S161" s="5">
        <v>-4273779518</v>
      </c>
    </row>
    <row r="162" spans="3:19" ht="15.5" x14ac:dyDescent="0.35">
      <c r="C162" t="s">
        <v>2507</v>
      </c>
    </row>
    <row r="163" spans="3:19" ht="15.5" x14ac:dyDescent="0.35">
      <c r="C163" t="s">
        <v>394</v>
      </c>
      <c r="S163" s="5">
        <v>-3000000000</v>
      </c>
    </row>
    <row r="164" spans="3:19" ht="15.5" x14ac:dyDescent="0.35">
      <c r="C164" t="s">
        <v>155</v>
      </c>
      <c r="K164" s="5">
        <v>598862000000</v>
      </c>
      <c r="R164" s="5">
        <v>38336422213</v>
      </c>
    </row>
    <row r="165" spans="3:19" ht="15.5" x14ac:dyDescent="0.35">
      <c r="C165" t="s">
        <v>2508</v>
      </c>
      <c r="J165" s="5">
        <v>300000000</v>
      </c>
      <c r="L165" s="5">
        <v>615000000</v>
      </c>
    </row>
    <row r="166" spans="3:19" ht="15.5" x14ac:dyDescent="0.35">
      <c r="C166" t="s">
        <v>1578</v>
      </c>
    </row>
    <row r="167" spans="3:19" ht="15.5" x14ac:dyDescent="0.35">
      <c r="C167" t="s">
        <v>718</v>
      </c>
      <c r="F167" s="5">
        <v>1628078518</v>
      </c>
      <c r="G167" s="5">
        <v>-1628078518</v>
      </c>
      <c r="R167" s="5">
        <v>-40806110</v>
      </c>
      <c r="S167" s="5">
        <v>-1155393741</v>
      </c>
    </row>
    <row r="168" spans="3:19" ht="15.5" x14ac:dyDescent="0.35">
      <c r="C168" t="s">
        <v>2509</v>
      </c>
    </row>
    <row r="169" spans="3:19" ht="15.5" x14ac:dyDescent="0.35">
      <c r="C169" t="s">
        <v>2434</v>
      </c>
      <c r="E169" s="5">
        <v>-2986575401</v>
      </c>
      <c r="F169" s="5">
        <v>-30992070389</v>
      </c>
      <c r="I169" s="5">
        <v>-33978645790</v>
      </c>
      <c r="J169" s="5">
        <v>8269382385</v>
      </c>
      <c r="K169" s="5">
        <v>-29358930000</v>
      </c>
      <c r="L169" s="5">
        <v>43478620078</v>
      </c>
    </row>
    <row r="170" spans="3:19" ht="15.5" x14ac:dyDescent="0.35">
      <c r="C170" t="s">
        <v>831</v>
      </c>
      <c r="D170" s="5">
        <v>250871642</v>
      </c>
      <c r="F170" s="5">
        <v>-10763758028</v>
      </c>
      <c r="G170" s="5">
        <v>1884850000</v>
      </c>
    </row>
    <row r="171" spans="3:19" ht="15.5" x14ac:dyDescent="0.35">
      <c r="C171" t="s">
        <v>405</v>
      </c>
      <c r="Q171" s="5">
        <v>-5915845</v>
      </c>
      <c r="R171" s="5">
        <v>-10686822</v>
      </c>
      <c r="S171" s="5">
        <v>-118385777</v>
      </c>
    </row>
    <row r="172" spans="3:19" ht="15.5" x14ac:dyDescent="0.35">
      <c r="C172" t="s">
        <v>212</v>
      </c>
      <c r="D172" s="5">
        <v>-742316351</v>
      </c>
      <c r="E172" s="5">
        <v>125087933</v>
      </c>
      <c r="F172" s="5">
        <v>-2334337983</v>
      </c>
      <c r="G172" s="5">
        <v>664537556</v>
      </c>
      <c r="I172" s="5">
        <v>-2209250050</v>
      </c>
      <c r="J172" s="5">
        <v>-2769339995</v>
      </c>
      <c r="K172" s="5">
        <v>-2287271237</v>
      </c>
      <c r="L172" s="5">
        <v>-2045700889</v>
      </c>
      <c r="N172" s="5">
        <v>-354000000</v>
      </c>
    </row>
    <row r="173" spans="3:19" ht="15.5" x14ac:dyDescent="0.35">
      <c r="C173" t="s">
        <v>559</v>
      </c>
      <c r="J173" s="5">
        <v>10000000000</v>
      </c>
    </row>
    <row r="174" spans="3:19" ht="15.5" x14ac:dyDescent="0.35">
      <c r="C174" t="s">
        <v>496</v>
      </c>
      <c r="E174" s="5">
        <v>-2800200000</v>
      </c>
      <c r="I174" s="5">
        <v>-2800200000</v>
      </c>
      <c r="J174" s="5">
        <v>-1041750000</v>
      </c>
    </row>
    <row r="175" spans="3:19" ht="15.5" x14ac:dyDescent="0.35">
      <c r="C175" t="s">
        <v>359</v>
      </c>
      <c r="D175" s="5">
        <v>6363437423</v>
      </c>
      <c r="G175" s="5">
        <v>7329442583</v>
      </c>
    </row>
    <row r="176" spans="3:19" ht="15.5" x14ac:dyDescent="0.35">
      <c r="C176" t="s">
        <v>360</v>
      </c>
      <c r="E176" s="5">
        <v>8383445140</v>
      </c>
      <c r="F176" s="5">
        <v>-428952557</v>
      </c>
      <c r="G176" s="5">
        <v>-7954492583</v>
      </c>
    </row>
    <row r="177" spans="2:19" ht="15.5" x14ac:dyDescent="0.35">
      <c r="C177" t="s">
        <v>901</v>
      </c>
      <c r="D177" s="5">
        <v>-21102334841</v>
      </c>
      <c r="E177" s="5">
        <v>-19883450122</v>
      </c>
      <c r="F177" s="5">
        <v>42664540551</v>
      </c>
      <c r="G177" s="5">
        <v>-633395905</v>
      </c>
      <c r="I177" s="5">
        <v>19314734372</v>
      </c>
      <c r="J177" s="5">
        <v>-14174563053</v>
      </c>
      <c r="K177" s="5">
        <v>15497798299</v>
      </c>
      <c r="L177" s="5">
        <v>-15714307541</v>
      </c>
      <c r="M177" s="5">
        <v>-32634659496</v>
      </c>
      <c r="N177" s="5">
        <v>-739954700</v>
      </c>
      <c r="O177" s="5">
        <v>8544863362</v>
      </c>
      <c r="P177" s="5">
        <v>18349779614</v>
      </c>
      <c r="Q177" s="5">
        <v>-20575040952</v>
      </c>
      <c r="R177" s="5">
        <v>34562987519</v>
      </c>
      <c r="S177" s="5">
        <v>1458146732</v>
      </c>
    </row>
    <row r="178" spans="2:19" ht="15.5" x14ac:dyDescent="0.35">
      <c r="C178" t="s">
        <v>217</v>
      </c>
      <c r="D178" s="5">
        <v>23623166298</v>
      </c>
      <c r="I178" s="5">
        <v>4308431926</v>
      </c>
      <c r="J178" s="5">
        <v>18482994979</v>
      </c>
      <c r="K178" s="5">
        <v>2985196680</v>
      </c>
      <c r="L178" s="5">
        <v>18661640217</v>
      </c>
      <c r="M178" s="5">
        <v>45116777276</v>
      </c>
      <c r="N178" s="5">
        <v>45727139793</v>
      </c>
      <c r="O178" s="5">
        <v>37810024819</v>
      </c>
      <c r="P178" s="5">
        <v>19460245205</v>
      </c>
      <c r="Q178" s="5">
        <v>40035286157</v>
      </c>
      <c r="R178" s="5">
        <v>5472298638</v>
      </c>
      <c r="S178" s="5">
        <v>4014151906</v>
      </c>
    </row>
    <row r="179" spans="2:19" ht="15.5" x14ac:dyDescent="0.35">
      <c r="C179" t="s">
        <v>216</v>
      </c>
      <c r="L179" s="5">
        <v>28013333</v>
      </c>
      <c r="M179" s="5">
        <v>561125993</v>
      </c>
      <c r="N179" s="5">
        <v>129592183</v>
      </c>
      <c r="O179" s="5">
        <v>-627748388</v>
      </c>
    </row>
    <row r="180" spans="2:19" ht="15.5" x14ac:dyDescent="0.35">
      <c r="C180" t="s">
        <v>2510</v>
      </c>
    </row>
    <row r="181" spans="2:19" ht="15.5" x14ac:dyDescent="0.35">
      <c r="C181" t="s">
        <v>218</v>
      </c>
      <c r="D181" s="5">
        <v>2520831457</v>
      </c>
      <c r="E181" s="5">
        <v>-19883450122</v>
      </c>
      <c r="F181" s="5">
        <v>42664540551</v>
      </c>
      <c r="G181" s="5">
        <v>-633395905</v>
      </c>
      <c r="I181" s="5">
        <v>23623166298</v>
      </c>
      <c r="J181" s="5">
        <v>4308431926</v>
      </c>
      <c r="K181" s="5">
        <v>18482994979</v>
      </c>
      <c r="L181" s="5">
        <v>2975346009</v>
      </c>
      <c r="M181" s="5">
        <v>13043243773</v>
      </c>
      <c r="N181" s="5">
        <v>45116777276</v>
      </c>
      <c r="O181" s="5">
        <v>45727139793</v>
      </c>
      <c r="P181" s="5">
        <v>37810024819</v>
      </c>
      <c r="Q181" s="5">
        <v>19460245205</v>
      </c>
      <c r="R181" s="5">
        <v>40035286157</v>
      </c>
      <c r="S181" s="5">
        <v>5472298638</v>
      </c>
    </row>
    <row r="183" spans="2:19" ht="15.5" x14ac:dyDescent="0.35">
      <c r="B183" t="s">
        <v>219</v>
      </c>
      <c r="C183" t="s">
        <v>11</v>
      </c>
      <c r="D183" s="5">
        <v>6350000000</v>
      </c>
      <c r="E183" s="5">
        <v>6350000000</v>
      </c>
      <c r="F183" s="5">
        <v>6350000000</v>
      </c>
      <c r="G183" s="5">
        <v>6350000000</v>
      </c>
      <c r="I183" s="5">
        <v>6350000000</v>
      </c>
      <c r="J183" s="5">
        <v>6350000000</v>
      </c>
      <c r="K183" s="5">
        <v>6350000000</v>
      </c>
      <c r="L183" s="5">
        <v>6350000000</v>
      </c>
      <c r="M183" s="5">
        <v>360000000</v>
      </c>
      <c r="N183" s="5">
        <v>360000000</v>
      </c>
      <c r="O183" s="5">
        <v>360000000</v>
      </c>
      <c r="P183" s="5">
        <v>360000000</v>
      </c>
      <c r="Q183" s="5">
        <v>360000000</v>
      </c>
      <c r="R183" s="5">
        <v>360000000</v>
      </c>
      <c r="S183" s="5">
        <v>360000000</v>
      </c>
    </row>
    <row r="184" spans="2:19" ht="15.5" x14ac:dyDescent="0.35">
      <c r="C184" t="s">
        <v>220</v>
      </c>
      <c r="D184" s="6">
        <v>-3.73</v>
      </c>
      <c r="E184" s="6">
        <v>-4.6399999999999997</v>
      </c>
      <c r="F184" s="6">
        <v>0.34</v>
      </c>
      <c r="G184" s="6">
        <v>-1.17</v>
      </c>
    </row>
    <row r="185" spans="2:19" ht="15.5" x14ac:dyDescent="0.35">
      <c r="C185" t="s">
        <v>221</v>
      </c>
      <c r="D185" s="6">
        <v>-63.81</v>
      </c>
      <c r="E185" s="6">
        <v>-56.9</v>
      </c>
      <c r="F185" s="6">
        <v>688.24</v>
      </c>
      <c r="G185" s="6">
        <v>-161.54</v>
      </c>
    </row>
    <row r="186" spans="2:19" ht="15.5" x14ac:dyDescent="0.35">
      <c r="C186" t="s">
        <v>73</v>
      </c>
      <c r="D186" s="6">
        <v>633.91999999999996</v>
      </c>
      <c r="E186" s="6">
        <v>865.37</v>
      </c>
      <c r="F186" s="6">
        <v>241.82</v>
      </c>
      <c r="G186" s="6">
        <v>296.08999999999997</v>
      </c>
    </row>
    <row r="187" spans="2:19" ht="15.5" x14ac:dyDescent="0.35">
      <c r="C187" t="s">
        <v>222</v>
      </c>
      <c r="F187" s="5">
        <v>3740000000</v>
      </c>
      <c r="G187" s="5">
        <v>-5160000000</v>
      </c>
    </row>
    <row r="188" spans="2:19" ht="15.5" x14ac:dyDescent="0.35">
      <c r="C188" t="s">
        <v>223</v>
      </c>
      <c r="D188" s="6">
        <v>-3.8900000000000004E-2</v>
      </c>
      <c r="E188" s="6">
        <v>-4.7400000000000005E-2</v>
      </c>
      <c r="F188" s="6">
        <v>3.2000000000000002E-3</v>
      </c>
      <c r="G188" s="6">
        <v>-1.0200000000000001E-2</v>
      </c>
    </row>
    <row r="189" spans="2:19" ht="15.5" x14ac:dyDescent="0.35">
      <c r="C189" t="s">
        <v>224</v>
      </c>
      <c r="D189" s="6">
        <v>-4.4000000000000004E-2</v>
      </c>
      <c r="E189" s="6">
        <v>-5.2400000000000002E-2</v>
      </c>
      <c r="F189" s="6">
        <v>3.5999999999999999E-3</v>
      </c>
      <c r="G189" s="6">
        <v>-1.26E-2</v>
      </c>
    </row>
    <row r="190" spans="2:19" ht="15.5" x14ac:dyDescent="0.35">
      <c r="C190" t="s">
        <v>225</v>
      </c>
      <c r="D190" s="6">
        <v>-3.95E-2</v>
      </c>
      <c r="E190" s="6">
        <v>-5.5599999999999997E-2</v>
      </c>
      <c r="F190" s="6">
        <v>3.0999999999999999E-3</v>
      </c>
      <c r="G190" s="6">
        <v>-1.0700000000000001E-2</v>
      </c>
    </row>
    <row r="191" spans="2:19" ht="15.5" x14ac:dyDescent="0.35">
      <c r="C191" t="s">
        <v>226</v>
      </c>
      <c r="E191" s="6">
        <v>-10.17</v>
      </c>
    </row>
    <row r="192" spans="2:19" ht="15.5" x14ac:dyDescent="0.35">
      <c r="C192" t="s">
        <v>227</v>
      </c>
      <c r="D192" s="5">
        <v>534000000000</v>
      </c>
      <c r="E192" s="5">
        <v>558000000000</v>
      </c>
      <c r="F192" s="5">
        <v>589000000000</v>
      </c>
      <c r="G192" s="5">
        <v>587000000000</v>
      </c>
    </row>
    <row r="193" spans="3:19" ht="15.5" x14ac:dyDescent="0.35">
      <c r="C193" t="s">
        <v>228</v>
      </c>
      <c r="D193" s="6">
        <v>2.81</v>
      </c>
      <c r="E193" s="6">
        <v>2.98</v>
      </c>
      <c r="F193" s="6">
        <v>2.5099999999999998</v>
      </c>
      <c r="G193" s="6">
        <v>2.04</v>
      </c>
    </row>
    <row r="194" spans="3:19" ht="15.5" x14ac:dyDescent="0.35">
      <c r="C194" t="s">
        <v>229</v>
      </c>
      <c r="D194" s="6">
        <v>84.78</v>
      </c>
      <c r="E194" s="6">
        <v>88.52</v>
      </c>
      <c r="F194" s="6">
        <v>93.14</v>
      </c>
      <c r="G194" s="6">
        <v>92.8</v>
      </c>
    </row>
    <row r="195" spans="3:19" ht="15.5" x14ac:dyDescent="0.35">
      <c r="C195" t="s">
        <v>230</v>
      </c>
      <c r="D195" s="6">
        <v>2.82</v>
      </c>
      <c r="E195" s="5">
        <v>3</v>
      </c>
      <c r="F195" s="6">
        <v>2.5299999999999998</v>
      </c>
      <c r="G195" s="6">
        <v>2.0499999999999998</v>
      </c>
    </row>
    <row r="196" spans="3:19" ht="15.5" x14ac:dyDescent="0.35">
      <c r="C196" t="s">
        <v>231</v>
      </c>
      <c r="D196" s="6">
        <v>84.34</v>
      </c>
      <c r="E196" s="6">
        <v>88.04</v>
      </c>
      <c r="F196" s="6">
        <v>92.61</v>
      </c>
      <c r="G196" s="6">
        <v>92.23</v>
      </c>
    </row>
    <row r="197" spans="3:19" ht="15.5" x14ac:dyDescent="0.35">
      <c r="C197" t="s">
        <v>232</v>
      </c>
      <c r="D197" s="5">
        <v>24000000000</v>
      </c>
      <c r="E197" s="5">
        <v>18000000000</v>
      </c>
      <c r="F197" s="5">
        <v>19000000000</v>
      </c>
      <c r="G197" s="5">
        <v>19000000000</v>
      </c>
    </row>
    <row r="198" spans="3:19" ht="15.5" x14ac:dyDescent="0.35">
      <c r="C198" t="s">
        <v>233</v>
      </c>
    </row>
    <row r="199" spans="3:19" ht="15.5" x14ac:dyDescent="0.35">
      <c r="C199" t="s">
        <v>234</v>
      </c>
      <c r="D199" s="5">
        <v>538000000000</v>
      </c>
      <c r="E199" s="5">
        <v>562000000000</v>
      </c>
      <c r="F199" s="5">
        <v>591000000000</v>
      </c>
      <c r="G199" s="5">
        <v>589000000000</v>
      </c>
    </row>
    <row r="200" spans="3:19" ht="15.5" x14ac:dyDescent="0.35">
      <c r="C200" t="s">
        <v>23</v>
      </c>
      <c r="D200" s="5">
        <v>24000000000</v>
      </c>
      <c r="E200" s="5">
        <v>18000000000</v>
      </c>
      <c r="F200" s="5">
        <v>19000000000</v>
      </c>
      <c r="G200" s="5">
        <v>19000000000</v>
      </c>
    </row>
    <row r="201" spans="3:19" ht="15.5" x14ac:dyDescent="0.35">
      <c r="C201" t="s">
        <v>20</v>
      </c>
      <c r="D201" s="5">
        <v>21000000000</v>
      </c>
      <c r="E201" s="5">
        <v>-5000000000</v>
      </c>
      <c r="F201" s="5">
        <v>-24000000000</v>
      </c>
      <c r="G201" s="5">
        <v>19000000000</v>
      </c>
    </row>
    <row r="202" spans="3:19" ht="15.5" x14ac:dyDescent="0.35">
      <c r="C202" t="s">
        <v>235</v>
      </c>
      <c r="D202" s="5">
        <v>54000000000</v>
      </c>
      <c r="E202" s="5">
        <v>76000000000</v>
      </c>
      <c r="F202" s="5">
        <v>114000000000</v>
      </c>
      <c r="G202" s="5">
        <v>-39000000000</v>
      </c>
    </row>
    <row r="203" spans="3:19" ht="15.5" x14ac:dyDescent="0.35">
      <c r="C203" t="s">
        <v>236</v>
      </c>
      <c r="D203" s="5">
        <v>-26000000000</v>
      </c>
      <c r="E203" s="5">
        <v>109000000000</v>
      </c>
      <c r="F203" s="5">
        <v>-36000000000</v>
      </c>
      <c r="G203" s="5">
        <v>3000000000</v>
      </c>
    </row>
    <row r="204" spans="3:19" ht="15.5" x14ac:dyDescent="0.35">
      <c r="C204" t="s">
        <v>237</v>
      </c>
      <c r="D204" s="5">
        <v>0</v>
      </c>
      <c r="E204" s="5">
        <v>0</v>
      </c>
      <c r="F204" s="5">
        <v>0</v>
      </c>
      <c r="G204" s="5">
        <v>0</v>
      </c>
    </row>
    <row r="205" spans="3:19" ht="15.5" x14ac:dyDescent="0.35">
      <c r="C205" t="s">
        <v>12</v>
      </c>
      <c r="D205" s="5">
        <v>-26000000000</v>
      </c>
      <c r="E205" s="5">
        <v>109000000000</v>
      </c>
      <c r="F205" s="5">
        <v>-36000000000</v>
      </c>
      <c r="G205" s="5">
        <v>3000000000</v>
      </c>
    </row>
    <row r="206" spans="3:19" ht="15.5" x14ac:dyDescent="0.35">
      <c r="C206" t="s">
        <v>15</v>
      </c>
      <c r="D206" s="6">
        <v>-4.1100000000000003</v>
      </c>
      <c r="E206" s="6">
        <v>17.190000000000001</v>
      </c>
      <c r="F206" s="6">
        <v>-5.7</v>
      </c>
      <c r="G206" s="6">
        <v>0.51</v>
      </c>
    </row>
    <row r="207" spans="3:19" ht="15.5" x14ac:dyDescent="0.35">
      <c r="C207" t="s">
        <v>58</v>
      </c>
      <c r="I207" s="6">
        <v>-6.74</v>
      </c>
      <c r="J207" s="6">
        <v>-9.89</v>
      </c>
      <c r="K207" s="6">
        <v>0.47</v>
      </c>
      <c r="L207" s="6">
        <v>0.8</v>
      </c>
      <c r="M207" s="6">
        <v>3.63</v>
      </c>
      <c r="N207" s="6">
        <v>-1.31</v>
      </c>
      <c r="O207" s="6">
        <v>-4.66</v>
      </c>
      <c r="P207" s="6">
        <v>-2.11</v>
      </c>
      <c r="Q207" s="6">
        <v>-3.86</v>
      </c>
      <c r="R207" s="6">
        <v>-3.96</v>
      </c>
      <c r="S207" s="6">
        <v>8.4700000000000006</v>
      </c>
    </row>
    <row r="208" spans="3:19" ht="15.5" x14ac:dyDescent="0.35">
      <c r="C208" t="s">
        <v>72</v>
      </c>
      <c r="I208" s="6">
        <v>-39.17</v>
      </c>
      <c r="J208" s="6">
        <v>-14.26</v>
      </c>
      <c r="K208" s="6">
        <v>291.49</v>
      </c>
      <c r="L208" s="6">
        <v>868.75</v>
      </c>
      <c r="M208" s="6">
        <v>232.78</v>
      </c>
      <c r="N208" s="6">
        <v>-280.92</v>
      </c>
      <c r="O208" s="6">
        <v>-90.13</v>
      </c>
      <c r="P208" s="6">
        <v>-174.41</v>
      </c>
      <c r="Q208" s="6">
        <v>-103.11</v>
      </c>
      <c r="R208" s="6">
        <v>-76.260000000000005</v>
      </c>
      <c r="S208" s="5">
        <v>0</v>
      </c>
    </row>
    <row r="209" spans="3:19" ht="15.5" x14ac:dyDescent="0.35">
      <c r="C209" t="s">
        <v>75</v>
      </c>
      <c r="I209" s="6">
        <v>51.43</v>
      </c>
      <c r="J209" s="6">
        <v>13.4</v>
      </c>
      <c r="K209" s="6">
        <v>19.7</v>
      </c>
      <c r="L209" s="6">
        <v>108.1</v>
      </c>
      <c r="M209" s="6">
        <v>88.84</v>
      </c>
      <c r="N209" s="6">
        <v>108.91</v>
      </c>
      <c r="O209" s="6">
        <v>8.92</v>
      </c>
      <c r="P209" s="6">
        <v>5.78</v>
      </c>
      <c r="Q209" s="6">
        <v>4.47</v>
      </c>
      <c r="R209" s="6">
        <v>15.65</v>
      </c>
      <c r="S209" s="5">
        <v>0</v>
      </c>
    </row>
    <row r="210" spans="3:19" ht="15.5" x14ac:dyDescent="0.35">
      <c r="C210" t="s">
        <v>238</v>
      </c>
      <c r="J210" s="5">
        <v>-27110000000</v>
      </c>
      <c r="K210" s="6">
        <v>-2109999999.9999998</v>
      </c>
      <c r="L210" s="5">
        <v>8870000000</v>
      </c>
      <c r="M210" s="5">
        <v>940000000</v>
      </c>
      <c r="N210" s="5">
        <v>-1390000000</v>
      </c>
      <c r="O210" s="5">
        <v>-3290000000</v>
      </c>
      <c r="P210" s="5">
        <v>-440000000</v>
      </c>
    </row>
    <row r="211" spans="3:19" ht="15.5" x14ac:dyDescent="0.35">
      <c r="C211" t="s">
        <v>239</v>
      </c>
      <c r="I211" s="6">
        <v>-6.88E-2</v>
      </c>
      <c r="J211" s="6">
        <v>-8.5299999999999987E-2</v>
      </c>
      <c r="K211" s="6">
        <v>3.9000000000000003E-3</v>
      </c>
      <c r="L211" s="6">
        <v>1.72E-2</v>
      </c>
      <c r="M211" s="6">
        <v>5.7999999999999996E-3</v>
      </c>
      <c r="N211" s="6">
        <v>-0.01</v>
      </c>
      <c r="O211" s="6">
        <v>-3.5299999999999998E-2</v>
      </c>
      <c r="P211" s="6">
        <v>-1.55E-2</v>
      </c>
      <c r="Q211" s="6">
        <v>-2.52E-2</v>
      </c>
      <c r="R211" s="6">
        <v>-2.7900000000000001E-2</v>
      </c>
      <c r="S211" s="6">
        <v>0.2104</v>
      </c>
    </row>
    <row r="212" spans="3:19" ht="15.5" x14ac:dyDescent="0.35">
      <c r="C212" t="s">
        <v>240</v>
      </c>
      <c r="I212" s="6">
        <v>-7.6200000000000004E-2</v>
      </c>
      <c r="J212" s="6">
        <v>-0.10390000000000001</v>
      </c>
      <c r="K212" s="6">
        <v>4.4000000000000003E-3</v>
      </c>
      <c r="L212" s="6">
        <v>6.4000000000000001E-2</v>
      </c>
      <c r="M212" s="6">
        <v>9.1700000000000004E-2</v>
      </c>
      <c r="N212" s="6">
        <v>-1.01E-2</v>
      </c>
      <c r="O212" s="6">
        <v>-3.6000000000000004E-2</v>
      </c>
      <c r="P212" s="6">
        <v>-1.5800000000000002E-2</v>
      </c>
      <c r="Q212" s="6">
        <v>-2.8300000000000002E-2</v>
      </c>
      <c r="R212" s="6">
        <v>-2.8300000000000002E-2</v>
      </c>
      <c r="S212" s="6">
        <v>0.22870000000000001</v>
      </c>
    </row>
    <row r="213" spans="3:19" ht="15.5" x14ac:dyDescent="0.35">
      <c r="C213" t="s">
        <v>241</v>
      </c>
      <c r="I213" s="6">
        <v>-7.1300000000000002E-2</v>
      </c>
      <c r="J213" s="6">
        <v>-4.8799999999999996E-2</v>
      </c>
      <c r="K213" s="6">
        <v>-1.6799999999999999E-2</v>
      </c>
      <c r="L213" s="6">
        <v>2.9900000000000003E-2</v>
      </c>
      <c r="M213" s="6">
        <v>6.3E-3</v>
      </c>
      <c r="N213" s="6">
        <v>-3.73E-2</v>
      </c>
      <c r="O213" s="6">
        <v>-7.2000000000000008E-2</v>
      </c>
      <c r="P213" s="6">
        <v>-1.5800000000000002E-2</v>
      </c>
      <c r="Q213" s="6">
        <v>-6.0999999999999999E-2</v>
      </c>
      <c r="R213" s="6">
        <v>-6.7599999999999993E-2</v>
      </c>
      <c r="S213" s="6">
        <v>0.4456</v>
      </c>
    </row>
    <row r="214" spans="3:19" ht="15.5" x14ac:dyDescent="0.35">
      <c r="C214" t="s">
        <v>242</v>
      </c>
      <c r="I214" s="6">
        <v>-13.54</v>
      </c>
      <c r="J214" s="6">
        <v>-11.04</v>
      </c>
      <c r="K214" s="6">
        <v>-0.65</v>
      </c>
      <c r="L214" s="6">
        <v>42.92</v>
      </c>
      <c r="M214" s="6">
        <v>356.84</v>
      </c>
      <c r="N214" s="6">
        <v>-74.540000000000006</v>
      </c>
      <c r="O214" s="6">
        <v>-566.53</v>
      </c>
      <c r="P214" s="6">
        <v>-113.84</v>
      </c>
      <c r="Q214" s="6">
        <v>-511.88</v>
      </c>
      <c r="R214" s="6">
        <v>-202.94</v>
      </c>
      <c r="S214" s="6">
        <v>26.16</v>
      </c>
    </row>
    <row r="215" spans="3:19" ht="15.5" x14ac:dyDescent="0.35">
      <c r="C215" t="s">
        <v>69</v>
      </c>
      <c r="I215" s="6">
        <v>2.98</v>
      </c>
      <c r="J215" s="6">
        <v>1.48</v>
      </c>
      <c r="K215" s="6">
        <v>1.3</v>
      </c>
      <c r="L215" s="6">
        <v>55.73</v>
      </c>
      <c r="M215" s="6">
        <v>21.35</v>
      </c>
      <c r="N215" s="6">
        <v>2.84</v>
      </c>
      <c r="O215" s="6">
        <v>3.24</v>
      </c>
      <c r="P215" s="6">
        <v>2.74</v>
      </c>
      <c r="Q215" s="6">
        <v>2.92</v>
      </c>
      <c r="R215" s="6">
        <v>2.16</v>
      </c>
      <c r="S215" s="5">
        <v>0</v>
      </c>
    </row>
    <row r="216" spans="3:19" ht="15.5" x14ac:dyDescent="0.35">
      <c r="C216" t="s">
        <v>66</v>
      </c>
      <c r="I216" s="6">
        <v>88.52</v>
      </c>
      <c r="J216" s="6">
        <v>95.24</v>
      </c>
      <c r="K216" s="6">
        <v>105.15</v>
      </c>
      <c r="L216" s="6">
        <v>12.47</v>
      </c>
      <c r="M216" s="6">
        <v>39.58</v>
      </c>
      <c r="N216" s="6">
        <v>129.41999999999999</v>
      </c>
      <c r="O216" s="6">
        <v>129.47999999999999</v>
      </c>
      <c r="P216" s="6">
        <v>134.16</v>
      </c>
      <c r="Q216" s="6">
        <v>136.19999999999999</v>
      </c>
      <c r="R216" s="6">
        <v>139.96</v>
      </c>
      <c r="S216" s="6">
        <v>37.049999999999997</v>
      </c>
    </row>
    <row r="217" spans="3:19" ht="15.5" x14ac:dyDescent="0.35">
      <c r="C217" t="s">
        <v>243</v>
      </c>
      <c r="I217" s="5">
        <v>3</v>
      </c>
      <c r="J217" s="6">
        <v>1.49</v>
      </c>
      <c r="K217" s="6">
        <v>1.31</v>
      </c>
      <c r="L217" s="6">
        <v>59.05</v>
      </c>
      <c r="M217" s="6">
        <v>21.35</v>
      </c>
      <c r="N217" s="6">
        <v>2.84</v>
      </c>
      <c r="O217" s="6">
        <v>3.24</v>
      </c>
      <c r="P217" s="6">
        <v>2.74</v>
      </c>
      <c r="Q217" s="6">
        <v>2.92</v>
      </c>
      <c r="R217" s="6">
        <v>2.16</v>
      </c>
      <c r="S217" s="5">
        <v>0</v>
      </c>
    </row>
    <row r="218" spans="3:19" ht="15.5" x14ac:dyDescent="0.35">
      <c r="C218" t="s">
        <v>244</v>
      </c>
      <c r="I218" s="6">
        <v>88.04</v>
      </c>
      <c r="J218" s="6">
        <v>94.58</v>
      </c>
      <c r="K218" s="6">
        <v>104.45</v>
      </c>
      <c r="L218" s="6">
        <v>11.77</v>
      </c>
      <c r="M218" s="6">
        <v>39.58</v>
      </c>
      <c r="N218" s="6">
        <v>129.41999999999999</v>
      </c>
      <c r="O218" s="6">
        <v>129.47999999999999</v>
      </c>
      <c r="P218" s="6">
        <v>134.16</v>
      </c>
      <c r="Q218" s="6">
        <v>136.19999999999999</v>
      </c>
      <c r="R218" s="6">
        <v>139.96</v>
      </c>
      <c r="S218" s="6">
        <v>37.049999999999997</v>
      </c>
    </row>
    <row r="219" spans="3:19" ht="15.5" x14ac:dyDescent="0.35">
      <c r="C219" t="s">
        <v>245</v>
      </c>
      <c r="I219" s="5">
        <v>18000000000</v>
      </c>
      <c r="J219" s="5">
        <v>28000000000</v>
      </c>
      <c r="K219" s="5">
        <v>3000000000</v>
      </c>
      <c r="L219" s="5">
        <v>2000000000</v>
      </c>
      <c r="M219" s="5">
        <v>2000000000</v>
      </c>
      <c r="S219" s="5">
        <v>0</v>
      </c>
    </row>
    <row r="220" spans="3:19" ht="15.5" x14ac:dyDescent="0.35">
      <c r="C220" t="s">
        <v>246</v>
      </c>
      <c r="S220" s="5">
        <v>0</v>
      </c>
    </row>
    <row r="221" spans="3:19" ht="15.5" x14ac:dyDescent="0.35">
      <c r="C221" t="s">
        <v>25</v>
      </c>
      <c r="I221" s="5">
        <v>18000000000</v>
      </c>
      <c r="J221" s="5">
        <v>28000000000</v>
      </c>
      <c r="K221" s="5">
        <v>3000000000</v>
      </c>
      <c r="L221" s="5">
        <v>2000000000</v>
      </c>
      <c r="M221" s="5">
        <v>2000000000</v>
      </c>
      <c r="S221" s="5">
        <v>0</v>
      </c>
    </row>
    <row r="222" spans="3:19" ht="15.5" x14ac:dyDescent="0.35">
      <c r="C222" t="s">
        <v>22</v>
      </c>
      <c r="I222" s="5">
        <v>-5000000000</v>
      </c>
      <c r="J222" s="5">
        <v>24000000000</v>
      </c>
      <c r="K222" s="5">
        <v>-16000000000</v>
      </c>
      <c r="L222" s="5">
        <v>-1000000000</v>
      </c>
      <c r="M222" s="5">
        <v>-17000000000</v>
      </c>
      <c r="N222" s="5">
        <v>-45000000000</v>
      </c>
      <c r="O222" s="5">
        <v>-46000000000</v>
      </c>
      <c r="P222" s="5">
        <v>-38000000000</v>
      </c>
      <c r="Q222" s="5">
        <v>-19000000000</v>
      </c>
      <c r="R222" s="5">
        <v>-40000000000</v>
      </c>
      <c r="S222" s="5">
        <v>-5000000000</v>
      </c>
    </row>
    <row r="223" spans="3:19" ht="15.5" x14ac:dyDescent="0.35">
      <c r="C223" t="s">
        <v>247</v>
      </c>
      <c r="I223" s="5">
        <v>76000000000</v>
      </c>
      <c r="J223" s="5">
        <v>-35000000000</v>
      </c>
      <c r="K223" s="5">
        <v>320000000000</v>
      </c>
      <c r="L223" s="5">
        <v>-118000000000</v>
      </c>
      <c r="M223" s="5">
        <v>161000000000</v>
      </c>
      <c r="N223" s="5">
        <v>46000000000</v>
      </c>
      <c r="O223" s="5">
        <v>47000000000</v>
      </c>
      <c r="P223" s="5">
        <v>48000000000</v>
      </c>
      <c r="Q223" s="5">
        <v>48000000000</v>
      </c>
      <c r="R223" s="5">
        <v>50000000000</v>
      </c>
      <c r="S223" s="5">
        <v>13000000000</v>
      </c>
    </row>
    <row r="224" spans="3:19" ht="15.5" x14ac:dyDescent="0.35">
      <c r="C224" t="s">
        <v>248</v>
      </c>
      <c r="I224" s="5">
        <v>73000000000</v>
      </c>
      <c r="J224" s="5">
        <v>68000000000</v>
      </c>
      <c r="K224" s="5">
        <v>-403000000000</v>
      </c>
      <c r="L224" s="5">
        <v>15000000000</v>
      </c>
      <c r="M224" s="5">
        <v>1000000000</v>
      </c>
      <c r="N224" s="5">
        <v>0</v>
      </c>
      <c r="O224" s="5">
        <v>8000000000</v>
      </c>
      <c r="P224" s="5">
        <v>18000000000</v>
      </c>
      <c r="Q224" s="5">
        <v>-24000000000</v>
      </c>
      <c r="R224" s="5">
        <v>0</v>
      </c>
      <c r="S224" s="5">
        <v>4000000000</v>
      </c>
    </row>
    <row r="225" spans="2:19" ht="15.5" x14ac:dyDescent="0.35">
      <c r="C225" t="s">
        <v>249</v>
      </c>
      <c r="I225" s="5">
        <v>0</v>
      </c>
      <c r="J225" s="5">
        <v>-4000000000</v>
      </c>
      <c r="K225" s="5">
        <v>-8000000000</v>
      </c>
      <c r="L225" s="5">
        <v>-34000000000</v>
      </c>
      <c r="P225" s="5">
        <v>0</v>
      </c>
      <c r="Q225" s="5">
        <v>-1000000000</v>
      </c>
      <c r="R225" s="5">
        <v>0</v>
      </c>
      <c r="S225" s="5">
        <v>0</v>
      </c>
    </row>
    <row r="226" spans="2:19" ht="15.5" x14ac:dyDescent="0.35">
      <c r="C226" t="s">
        <v>14</v>
      </c>
      <c r="I226" s="5">
        <v>73000000000</v>
      </c>
      <c r="J226" s="5">
        <v>64000000000</v>
      </c>
      <c r="K226" s="5">
        <v>-411000000000</v>
      </c>
      <c r="L226" s="5">
        <v>-18000000000</v>
      </c>
      <c r="M226" s="5">
        <v>1000000000</v>
      </c>
      <c r="N226" s="5">
        <v>0</v>
      </c>
      <c r="O226" s="5">
        <v>8000000000</v>
      </c>
      <c r="P226" s="5">
        <v>18000000000</v>
      </c>
      <c r="Q226" s="5">
        <v>-24000000000</v>
      </c>
      <c r="R226" s="5">
        <v>0</v>
      </c>
      <c r="S226" s="5">
        <v>4000000000</v>
      </c>
    </row>
    <row r="227" spans="2:19" ht="15.5" x14ac:dyDescent="0.35">
      <c r="C227" t="s">
        <v>16</v>
      </c>
      <c r="I227" s="6">
        <v>11.44</v>
      </c>
      <c r="J227" s="6">
        <v>10.1</v>
      </c>
      <c r="K227" s="6">
        <v>-64.72</v>
      </c>
      <c r="L227" s="6">
        <v>-2.91</v>
      </c>
      <c r="M227" s="6">
        <v>3.58</v>
      </c>
      <c r="N227" s="6">
        <v>-0.02</v>
      </c>
      <c r="O227" s="6">
        <v>23.24</v>
      </c>
      <c r="P227" s="6">
        <v>51.4</v>
      </c>
      <c r="Q227" s="6">
        <v>-68.12</v>
      </c>
      <c r="R227" s="6">
        <v>-0.81</v>
      </c>
      <c r="S227" s="6">
        <v>11.53</v>
      </c>
    </row>
    <row r="229" spans="2:19" ht="15.5" x14ac:dyDescent="0.35">
      <c r="B229" t="s">
        <v>250</v>
      </c>
      <c r="C229" t="s">
        <v>251</v>
      </c>
      <c r="D229" s="5">
        <v>-24000000000</v>
      </c>
      <c r="E229" s="5">
        <v>-29000000000</v>
      </c>
      <c r="F229" s="5">
        <v>2000000000</v>
      </c>
      <c r="G229" s="5">
        <v>-7000000000</v>
      </c>
      <c r="H229" s="5">
        <v>-95000000000</v>
      </c>
      <c r="I229" s="5">
        <v>-43000000000</v>
      </c>
      <c r="J229" s="5">
        <v>-63000000000</v>
      </c>
      <c r="K229" s="5">
        <v>3000000000</v>
      </c>
      <c r="L229" s="5">
        <v>5000000000</v>
      </c>
      <c r="M229" s="5">
        <v>1000000000</v>
      </c>
      <c r="N229" s="5">
        <v>-468000000</v>
      </c>
      <c r="O229" s="5">
        <v>-2000000000</v>
      </c>
      <c r="P229" s="5">
        <v>-758000000</v>
      </c>
      <c r="Q229" s="5">
        <v>-1000000000</v>
      </c>
    </row>
    <row r="230" spans="2:19" ht="15.5" x14ac:dyDescent="0.35">
      <c r="C230" t="s">
        <v>252</v>
      </c>
      <c r="H230" s="5">
        <v>-58000000000</v>
      </c>
      <c r="I230" s="5">
        <v>-43000000000</v>
      </c>
      <c r="J230" s="5">
        <v>-63000000000</v>
      </c>
      <c r="K230" s="5">
        <v>3000000000</v>
      </c>
      <c r="L230" s="5">
        <v>5000000000</v>
      </c>
      <c r="M230" s="5">
        <v>1000000000</v>
      </c>
      <c r="N230" s="5">
        <v>-468000000</v>
      </c>
      <c r="O230" s="5">
        <v>-2000000000</v>
      </c>
      <c r="P230" s="5">
        <v>-758000000</v>
      </c>
      <c r="Q230" s="5">
        <v>-1000000000</v>
      </c>
    </row>
    <row r="231" spans="2:19" ht="15.5" x14ac:dyDescent="0.35">
      <c r="C231" t="s">
        <v>57</v>
      </c>
      <c r="D231" s="6">
        <v>-3.73</v>
      </c>
      <c r="E231" s="6">
        <v>-4.6399999999999997</v>
      </c>
      <c r="F231" s="6">
        <v>0.34</v>
      </c>
      <c r="G231" s="6">
        <v>-1.17</v>
      </c>
      <c r="H231" s="6">
        <v>-14.94</v>
      </c>
      <c r="I231" s="6">
        <v>-6.74</v>
      </c>
      <c r="J231" s="6">
        <v>-9.89</v>
      </c>
      <c r="K231" s="6">
        <v>0.47</v>
      </c>
      <c r="L231" s="6">
        <v>0.8</v>
      </c>
      <c r="M231" s="6">
        <v>0.2</v>
      </c>
      <c r="N231" s="6">
        <v>-7.0000000000000007E-2</v>
      </c>
      <c r="O231" s="6">
        <v>-0.26</v>
      </c>
      <c r="P231" s="6">
        <v>-0.12</v>
      </c>
      <c r="Q231" s="6">
        <v>-0.22</v>
      </c>
    </row>
    <row r="232" spans="2:19" ht="15.5" x14ac:dyDescent="0.35">
      <c r="C232" t="s">
        <v>255</v>
      </c>
      <c r="H232" s="6">
        <v>-9.1999999999999993</v>
      </c>
      <c r="I232" s="6">
        <v>-6.74</v>
      </c>
      <c r="J232" s="6">
        <v>-9.89</v>
      </c>
      <c r="K232" s="6">
        <v>0.47</v>
      </c>
      <c r="L232" s="6">
        <v>0.8</v>
      </c>
      <c r="M232" s="6">
        <v>0.2</v>
      </c>
      <c r="N232" s="6">
        <v>-7.0000000000000007E-2</v>
      </c>
      <c r="O232" s="6">
        <v>-0.26</v>
      </c>
      <c r="P232" s="6">
        <v>-0.12</v>
      </c>
      <c r="Q232" s="6">
        <v>-0.22</v>
      </c>
    </row>
    <row r="233" spans="2:19" ht="15.5" x14ac:dyDescent="0.35">
      <c r="C233" t="s">
        <v>258</v>
      </c>
      <c r="D233" s="5">
        <v>2000000000</v>
      </c>
      <c r="E233" s="5">
        <v>2000000000</v>
      </c>
      <c r="F233" s="5">
        <v>6000000000</v>
      </c>
      <c r="G233" s="5">
        <v>4000000000</v>
      </c>
      <c r="H233" s="5">
        <v>10000000000</v>
      </c>
      <c r="I233" s="5">
        <v>33000000000</v>
      </c>
      <c r="J233" s="5">
        <v>67000000000</v>
      </c>
      <c r="K233" s="5">
        <v>44000000000</v>
      </c>
      <c r="L233" s="5">
        <v>41000000000</v>
      </c>
      <c r="M233" s="5">
        <v>3000000000</v>
      </c>
      <c r="N233" s="5">
        <v>1000000000</v>
      </c>
      <c r="O233" s="5">
        <v>17000000000</v>
      </c>
      <c r="P233" s="5">
        <v>23000000000</v>
      </c>
      <c r="Q233" s="5">
        <v>32000000000</v>
      </c>
    </row>
    <row r="234" spans="2:19" ht="15.5" x14ac:dyDescent="0.35">
      <c r="C234" t="s">
        <v>259</v>
      </c>
      <c r="H234" s="5">
        <v>15000000000</v>
      </c>
      <c r="I234" s="5">
        <v>33000000000</v>
      </c>
      <c r="J234" s="5">
        <v>67000000000</v>
      </c>
      <c r="K234" s="5">
        <v>44000000000</v>
      </c>
      <c r="L234" s="5">
        <v>41000000000</v>
      </c>
      <c r="M234" s="5">
        <v>3000000000</v>
      </c>
      <c r="N234" s="5">
        <v>1000000000</v>
      </c>
      <c r="O234" s="5">
        <v>17000000000</v>
      </c>
      <c r="P234" s="5">
        <v>23000000000</v>
      </c>
      <c r="Q234" s="5">
        <v>32000000000</v>
      </c>
    </row>
    <row r="235" spans="2:19" ht="15.5" x14ac:dyDescent="0.35">
      <c r="C235" t="s">
        <v>263</v>
      </c>
      <c r="I235" s="6">
        <v>-18.61</v>
      </c>
    </row>
    <row r="236" spans="2:19" ht="15.5" x14ac:dyDescent="0.35">
      <c r="C236" t="s">
        <v>264</v>
      </c>
      <c r="I236" s="6">
        <v>-30.21</v>
      </c>
    </row>
    <row r="237" spans="2:19" ht="15.5" x14ac:dyDescent="0.35">
      <c r="C237" t="s">
        <v>265</v>
      </c>
      <c r="I237" s="6">
        <v>7.42</v>
      </c>
    </row>
    <row r="238" spans="2:19" ht="15.5" x14ac:dyDescent="0.35">
      <c r="C238" t="s">
        <v>266</v>
      </c>
      <c r="I238" s="6">
        <v>-3.3099999999999997E-2</v>
      </c>
    </row>
    <row r="239" spans="2:19" ht="15.5" x14ac:dyDescent="0.35">
      <c r="C239" t="s">
        <v>267</v>
      </c>
      <c r="I239" s="6">
        <v>121.58</v>
      </c>
    </row>
    <row r="240" spans="2:19" ht="15.5" x14ac:dyDescent="0.35">
      <c r="C240" t="s">
        <v>268</v>
      </c>
      <c r="I240" s="6">
        <v>3.28</v>
      </c>
    </row>
    <row r="241" spans="3:9" ht="15.5" x14ac:dyDescent="0.35">
      <c r="C241" t="s">
        <v>269</v>
      </c>
      <c r="I241" s="6">
        <v>34.89</v>
      </c>
    </row>
    <row r="242" spans="3:9" ht="15.5" x14ac:dyDescent="0.35">
      <c r="C242" t="s">
        <v>270</v>
      </c>
      <c r="I242" s="6">
        <v>35.24</v>
      </c>
    </row>
    <row r="243" spans="3:9" ht="15.5" x14ac:dyDescent="0.35">
      <c r="C243" t="s">
        <v>271</v>
      </c>
      <c r="I243" s="6">
        <v>-29.7</v>
      </c>
    </row>
    <row r="244" spans="3:9" ht="15.5" x14ac:dyDescent="0.35">
      <c r="C244" t="s">
        <v>272</v>
      </c>
      <c r="I244" s="6">
        <v>-47.4</v>
      </c>
    </row>
    <row r="245" spans="3:9" ht="15.5" x14ac:dyDescent="0.35">
      <c r="C245" t="s">
        <v>273</v>
      </c>
      <c r="I245" s="6">
        <v>-0.95</v>
      </c>
    </row>
    <row r="246" spans="3:9" ht="15.5" x14ac:dyDescent="0.35">
      <c r="C246" t="s">
        <v>274</v>
      </c>
      <c r="I246" s="6">
        <v>-0.28999999999999998</v>
      </c>
    </row>
    <row r="247" spans="3:9" ht="15.5" x14ac:dyDescent="0.35">
      <c r="C247" t="s">
        <v>275</v>
      </c>
      <c r="I247" s="6">
        <v>-9.1999999999999993</v>
      </c>
    </row>
    <row r="248" spans="3:9" ht="15.5" x14ac:dyDescent="0.35">
      <c r="C248" t="s">
        <v>276</v>
      </c>
      <c r="I248" s="6">
        <v>-14.94</v>
      </c>
    </row>
    <row r="249" spans="3:9" ht="15.5" x14ac:dyDescent="0.35">
      <c r="C249" t="s">
        <v>277</v>
      </c>
      <c r="I249" s="6">
        <v>2.29</v>
      </c>
    </row>
    <row r="250" spans="3:9" ht="15.5" x14ac:dyDescent="0.35">
      <c r="C250" t="s">
        <v>278</v>
      </c>
      <c r="D250" s="6">
        <v>0.4</v>
      </c>
    </row>
    <row r="251" spans="3:9" ht="15.5" x14ac:dyDescent="0.35">
      <c r="C251" t="s">
        <v>279</v>
      </c>
      <c r="I251" s="6">
        <v>84.78</v>
      </c>
    </row>
    <row r="252" spans="3:9" ht="15.5" x14ac:dyDescent="0.35">
      <c r="C252" t="s">
        <v>280</v>
      </c>
      <c r="I252" s="6">
        <v>7.89</v>
      </c>
    </row>
    <row r="253" spans="3:9" ht="15.5" x14ac:dyDescent="0.35">
      <c r="C253" t="s">
        <v>281</v>
      </c>
      <c r="D253" s="6">
        <v>1.9</v>
      </c>
    </row>
    <row r="254" spans="3:9" ht="15.5" x14ac:dyDescent="0.35">
      <c r="C254" t="s">
        <v>282</v>
      </c>
      <c r="D254" s="6">
        <v>1.9</v>
      </c>
    </row>
    <row r="255" spans="3:9" ht="15.5" x14ac:dyDescent="0.35">
      <c r="C255" t="s">
        <v>283</v>
      </c>
      <c r="D255" s="6">
        <v>0.04</v>
      </c>
    </row>
    <row r="256" spans="3:9" ht="15.5" x14ac:dyDescent="0.35">
      <c r="C256" t="s">
        <v>285</v>
      </c>
      <c r="D256" s="6">
        <v>0.14000000000000001</v>
      </c>
    </row>
    <row r="257" spans="3:9" ht="15.5" x14ac:dyDescent="0.35">
      <c r="C257" t="s">
        <v>286</v>
      </c>
      <c r="D257" s="6">
        <v>0.04</v>
      </c>
    </row>
    <row r="258" spans="3:9" ht="15.5" x14ac:dyDescent="0.35">
      <c r="C258" t="s">
        <v>287</v>
      </c>
      <c r="D258" s="6">
        <v>1.1299999999999999</v>
      </c>
    </row>
    <row r="259" spans="3:9" ht="15.5" x14ac:dyDescent="0.35">
      <c r="C259" t="s">
        <v>288</v>
      </c>
      <c r="I259" s="6">
        <v>-18.600000000000001</v>
      </c>
    </row>
    <row r="260" spans="3:9" ht="15.5" x14ac:dyDescent="0.35">
      <c r="C260" t="s">
        <v>12</v>
      </c>
      <c r="D260" s="5">
        <v>-26000000000</v>
      </c>
    </row>
    <row r="261" spans="3:9" ht="15.5" x14ac:dyDescent="0.35">
      <c r="C261" t="s">
        <v>289</v>
      </c>
      <c r="I261" s="6">
        <v>6.79</v>
      </c>
    </row>
    <row r="262" spans="3:9" ht="15.5" x14ac:dyDescent="0.35">
      <c r="C262" t="s">
        <v>290</v>
      </c>
      <c r="I262" s="6">
        <v>-9.5899999999999999E-2</v>
      </c>
    </row>
    <row r="263" spans="3:9" ht="15.5" x14ac:dyDescent="0.35">
      <c r="C263" t="s">
        <v>291</v>
      </c>
      <c r="I263" s="6">
        <v>-0.1085</v>
      </c>
    </row>
    <row r="264" spans="3:9" ht="15.5" x14ac:dyDescent="0.35">
      <c r="C264" t="s">
        <v>292</v>
      </c>
      <c r="I264" s="6">
        <v>-0.107</v>
      </c>
    </row>
    <row r="265" spans="3:9" ht="15.5" x14ac:dyDescent="0.35">
      <c r="C265" t="s">
        <v>293</v>
      </c>
      <c r="I265" s="6">
        <v>-9.4499999999999987E-2</v>
      </c>
    </row>
    <row r="266" spans="3:9" ht="15.5" x14ac:dyDescent="0.35">
      <c r="C266" t="s">
        <v>294</v>
      </c>
      <c r="D266" s="6">
        <v>25.09</v>
      </c>
    </row>
    <row r="267" spans="3:9" ht="15.5" x14ac:dyDescent="0.35">
      <c r="C267" t="s">
        <v>295</v>
      </c>
      <c r="D267" s="6">
        <v>6.24</v>
      </c>
    </row>
    <row r="268" spans="3:9" ht="15.5" x14ac:dyDescent="0.35">
      <c r="C268" t="s">
        <v>296</v>
      </c>
      <c r="D268" s="6">
        <v>51.69</v>
      </c>
    </row>
    <row r="269" spans="3:9" ht="15.5" x14ac:dyDescent="0.35">
      <c r="C269" t="s">
        <v>297</v>
      </c>
      <c r="D269" s="6">
        <v>-20.36</v>
      </c>
    </row>
    <row r="270" spans="3:9" ht="15.5" x14ac:dyDescent="0.35">
      <c r="C270" t="s">
        <v>298</v>
      </c>
      <c r="D270" s="6">
        <v>3.63</v>
      </c>
    </row>
    <row r="271" spans="3:9" ht="15.5" x14ac:dyDescent="0.35">
      <c r="C271" t="s">
        <v>299</v>
      </c>
      <c r="I271" s="6">
        <v>0.02</v>
      </c>
    </row>
    <row r="272" spans="3:9" ht="15.5" x14ac:dyDescent="0.35">
      <c r="C272" t="s">
        <v>300</v>
      </c>
      <c r="I272" s="6">
        <v>80.59</v>
      </c>
    </row>
    <row r="273" spans="3:9" ht="15.5" x14ac:dyDescent="0.35">
      <c r="C273" t="s">
        <v>53</v>
      </c>
      <c r="I273" s="5">
        <v>1765000000000</v>
      </c>
    </row>
    <row r="274" spans="3:9" ht="15.5" x14ac:dyDescent="0.35">
      <c r="C274" t="s">
        <v>301</v>
      </c>
      <c r="I274" s="5">
        <v>1781000000000</v>
      </c>
    </row>
    <row r="275" spans="3:9" ht="15.5" x14ac:dyDescent="0.35">
      <c r="C275" t="s">
        <v>302</v>
      </c>
      <c r="I275" s="5">
        <v>6350000000</v>
      </c>
    </row>
    <row r="276" spans="3:9" ht="15.5" x14ac:dyDescent="0.35">
      <c r="C276" t="s">
        <v>303</v>
      </c>
      <c r="I276" s="6">
        <v>0.4783</v>
      </c>
    </row>
    <row r="277" spans="3:9" ht="15.5" x14ac:dyDescent="0.35">
      <c r="C277" t="s">
        <v>304</v>
      </c>
      <c r="D277" s="6">
        <v>4.82E-2</v>
      </c>
    </row>
    <row r="278" spans="3:9" ht="15.5" x14ac:dyDescent="0.35">
      <c r="C278" t="s">
        <v>305</v>
      </c>
      <c r="D278" s="6">
        <v>-9.2891999999999992</v>
      </c>
    </row>
    <row r="279" spans="3:9" ht="15.5" x14ac:dyDescent="0.35">
      <c r="C279" t="s">
        <v>306</v>
      </c>
      <c r="D279" s="6">
        <v>-9.9474999999999998</v>
      </c>
    </row>
    <row r="280" spans="3:9" ht="15.5" x14ac:dyDescent="0.35">
      <c r="C280" t="s">
        <v>307</v>
      </c>
      <c r="D280" s="6">
        <v>-0.88349999999999995</v>
      </c>
    </row>
    <row r="281" spans="3:9" ht="15.5" x14ac:dyDescent="0.35">
      <c r="C281" t="s">
        <v>308</v>
      </c>
      <c r="D281" s="6">
        <v>-0.9677</v>
      </c>
    </row>
    <row r="282" spans="3:9" ht="15.5" x14ac:dyDescent="0.35">
      <c r="C282" t="s">
        <v>309</v>
      </c>
      <c r="D282" s="6">
        <v>-1.9352</v>
      </c>
    </row>
    <row r="283" spans="3:9" ht="15.5" x14ac:dyDescent="0.35">
      <c r="C283" t="s">
        <v>316</v>
      </c>
      <c r="I283" s="5">
        <v>7</v>
      </c>
    </row>
    <row r="284" spans="3:9" ht="15.5" x14ac:dyDescent="0.35">
      <c r="C284" t="s">
        <v>317</v>
      </c>
      <c r="I284" s="6">
        <v>0.83</v>
      </c>
    </row>
    <row r="285" spans="3:9" ht="15.5" x14ac:dyDescent="0.35">
      <c r="C285" t="s">
        <v>318</v>
      </c>
      <c r="I285" s="6">
        <v>0.61</v>
      </c>
    </row>
    <row r="286" spans="3:9" ht="15.5" x14ac:dyDescent="0.35">
      <c r="C286" t="s">
        <v>319</v>
      </c>
      <c r="I286" s="6">
        <v>0.04</v>
      </c>
    </row>
    <row r="287" spans="3:9" ht="15.5" x14ac:dyDescent="0.35">
      <c r="C287" t="s">
        <v>320</v>
      </c>
      <c r="I287" s="6">
        <v>0.4</v>
      </c>
    </row>
    <row r="288" spans="3:9" ht="15.5" x14ac:dyDescent="0.35">
      <c r="C288" t="s">
        <v>321</v>
      </c>
      <c r="I288" s="6">
        <v>0.02</v>
      </c>
    </row>
    <row r="289" spans="3:9" ht="15.5" x14ac:dyDescent="0.35">
      <c r="C289" t="s">
        <v>322</v>
      </c>
      <c r="I289" s="6">
        <v>0.2</v>
      </c>
    </row>
    <row r="290" spans="3:9" ht="15.5" x14ac:dyDescent="0.35">
      <c r="C290" t="s">
        <v>323</v>
      </c>
      <c r="I290" s="6">
        <v>0.36</v>
      </c>
    </row>
    <row r="291" spans="3:9" ht="15.5" x14ac:dyDescent="0.35">
      <c r="C291" t="s">
        <v>324</v>
      </c>
      <c r="I291" s="5">
        <v>15000000000</v>
      </c>
    </row>
    <row r="292" spans="3:9" ht="15.5" x14ac:dyDescent="0.35">
      <c r="C292" t="s">
        <v>325</v>
      </c>
      <c r="I292" s="5">
        <v>2000000000</v>
      </c>
    </row>
    <row r="293" spans="3:9" ht="15.5" x14ac:dyDescent="0.35">
      <c r="C293" t="s">
        <v>326</v>
      </c>
      <c r="I293" s="5">
        <v>-38000000000</v>
      </c>
    </row>
    <row r="294" spans="3:9" ht="15.5" x14ac:dyDescent="0.35">
      <c r="C294" t="s">
        <v>327</v>
      </c>
      <c r="I294" s="5">
        <v>-58000000000</v>
      </c>
    </row>
    <row r="295" spans="3:9" ht="15.5" x14ac:dyDescent="0.35">
      <c r="C295" t="s">
        <v>328</v>
      </c>
      <c r="D295" s="5">
        <v>3000000000</v>
      </c>
    </row>
    <row r="296" spans="3:9" ht="15.5" x14ac:dyDescent="0.35">
      <c r="C296" t="s">
        <v>329</v>
      </c>
      <c r="D296" s="5">
        <v>609000000000</v>
      </c>
    </row>
    <row r="297" spans="3:9" ht="15.5" x14ac:dyDescent="0.35">
      <c r="C297" t="s">
        <v>330</v>
      </c>
      <c r="D297" s="5">
        <v>75000000000</v>
      </c>
    </row>
    <row r="298" spans="3:9" ht="15.5" x14ac:dyDescent="0.35">
      <c r="C298" t="s">
        <v>235</v>
      </c>
      <c r="D298" s="5">
        <v>54000000000</v>
      </c>
    </row>
    <row r="299" spans="3:9" ht="15.5" x14ac:dyDescent="0.35">
      <c r="C299" t="s">
        <v>234</v>
      </c>
      <c r="I299" s="5">
        <v>538000000000</v>
      </c>
    </row>
    <row r="300" spans="3:9" ht="15.5" x14ac:dyDescent="0.35">
      <c r="C300" t="s">
        <v>232</v>
      </c>
      <c r="D300" s="5">
        <v>24000000000</v>
      </c>
    </row>
    <row r="301" spans="3:9" ht="15.5" x14ac:dyDescent="0.35">
      <c r="C301" t="s">
        <v>23</v>
      </c>
      <c r="D301" s="5">
        <v>24000000000</v>
      </c>
    </row>
    <row r="302" spans="3:9" ht="15.5" x14ac:dyDescent="0.35">
      <c r="C302" t="s">
        <v>20</v>
      </c>
      <c r="D302" s="5">
        <v>21000000000</v>
      </c>
    </row>
    <row r="303" spans="3:9" ht="15.5" x14ac:dyDescent="0.35">
      <c r="C303" t="s">
        <v>331</v>
      </c>
      <c r="I303" s="5">
        <v>534000000000</v>
      </c>
    </row>
    <row r="304" spans="3:9" ht="15.5" x14ac:dyDescent="0.35">
      <c r="C304" t="s">
        <v>332</v>
      </c>
      <c r="I304" s="5">
        <v>51000000000</v>
      </c>
    </row>
    <row r="305" spans="3:9" ht="15.5" x14ac:dyDescent="0.35">
      <c r="C305" t="s">
        <v>333</v>
      </c>
      <c r="I305" s="5">
        <v>-9000000000</v>
      </c>
    </row>
    <row r="306" spans="3:9" ht="15.5" x14ac:dyDescent="0.35">
      <c r="C306" t="s">
        <v>334</v>
      </c>
      <c r="I306" s="5">
        <v>-41000000000</v>
      </c>
    </row>
    <row r="307" spans="3:9" ht="15.5" x14ac:dyDescent="0.35">
      <c r="C307" t="s">
        <v>335</v>
      </c>
      <c r="I307" s="5">
        <v>0</v>
      </c>
    </row>
    <row r="308" spans="3:9" ht="15.5" x14ac:dyDescent="0.35">
      <c r="C308" t="s">
        <v>336</v>
      </c>
      <c r="I308" s="5">
        <v>50000000000</v>
      </c>
    </row>
  </sheetData>
  <pageMargins left="0.7" right="0.7" top="0.75" bottom="0.75" header="0.3" footer="0.3"/>
  <ignoredErrors>
    <ignoredError sqref="A1:S309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U2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2511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2512</v>
      </c>
      <c r="D2" s="2" vm="329">
        <f ca="1">IFERROR(_xlfn.STOCKHISTORY("XIDX:" &amp; $C$1, D3, , 0, 0, 1), "Libur")</f>
        <v>730</v>
      </c>
      <c r="H2" s="2" vm="329">
        <f ca="1">IFERROR(INDEX(D2:G2,COUNT(D2:G2)),"")</f>
        <v>730</v>
      </c>
      <c r="I2" s="2" vm="478">
        <f t="shared" ref="I2:U2" ca="1" si="0">IFERROR(_xlfn.STOCKHISTORY("XIDX:" &amp; $C$1, I1, , 0, 0, 1), "Libur")</f>
        <v>700</v>
      </c>
      <c r="J2" s="2" t="str">
        <f t="shared" ca="1" si="0"/>
        <v>Libur</v>
      </c>
      <c r="K2" s="2" vm="693">
        <f t="shared" ca="1" si="0"/>
        <v>710</v>
      </c>
      <c r="L2" s="2" t="str">
        <f t="shared" ca="1" si="0"/>
        <v>Libur</v>
      </c>
      <c r="M2" s="2" vm="145">
        <f t="shared" ca="1" si="0"/>
        <v>615</v>
      </c>
      <c r="N2" s="2" t="str">
        <f t="shared" ca="1" si="0"/>
        <v>Libur</v>
      </c>
      <c r="O2" s="2" vm="263">
        <f t="shared" ca="1" si="0"/>
        <v>1000</v>
      </c>
      <c r="P2" s="2" vm="477">
        <f t="shared" ca="1" si="0"/>
        <v>890</v>
      </c>
      <c r="Q2" s="2" t="str">
        <f t="shared" ca="1" si="0"/>
        <v>Libur</v>
      </c>
      <c r="R2" s="2" vm="217">
        <f t="shared" ca="1" si="0"/>
        <v>1285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128187874</v>
      </c>
      <c r="H4" s="2">
        <f>IFERROR(SUM(D4:G4)*(4/MAX(1,COUNT(D4:G4))),"")</f>
        <v>512751496</v>
      </c>
      <c r="I4" s="2">
        <f t="shared" ref="I4:U4" si="1">IFERROR(INDEX(I51:I500,MATCH($C$4,$C$51:$C$500,0)),"")</f>
        <v>553495788</v>
      </c>
      <c r="J4" s="2">
        <f t="shared" si="1"/>
        <v>547019675</v>
      </c>
      <c r="K4" s="2">
        <f t="shared" si="1"/>
        <v>546079025</v>
      </c>
      <c r="L4" s="2">
        <f t="shared" si="1"/>
        <v>550450870</v>
      </c>
      <c r="M4" s="2">
        <f t="shared" si="1"/>
        <v>514850737</v>
      </c>
      <c r="N4" s="2">
        <f t="shared" si="1"/>
        <v>465897702</v>
      </c>
      <c r="O4" s="2">
        <f t="shared" si="1"/>
        <v>588491199</v>
      </c>
      <c r="P4" s="2">
        <f t="shared" si="1"/>
        <v>574107058</v>
      </c>
      <c r="Q4" s="2">
        <f t="shared" si="1"/>
        <v>566147774</v>
      </c>
      <c r="R4" s="2">
        <f t="shared" si="1"/>
        <v>550856228</v>
      </c>
      <c r="S4" s="2">
        <f t="shared" si="1"/>
        <v>547895039</v>
      </c>
      <c r="T4" s="2">
        <f t="shared" si="1"/>
        <v>544708191</v>
      </c>
      <c r="U4" s="2">
        <f t="shared" si="1"/>
        <v>501777209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16550001</v>
      </c>
      <c r="H5" s="2">
        <f>IFERROR(SUM(D5:G5)*(4/MAX(1,COUNT(D5:G5))),"")</f>
        <v>66200004</v>
      </c>
      <c r="I5" s="2">
        <f t="shared" ref="I5:U5" si="2">IFERROR(INDEX(I51:I500,MATCH($C$5,$C$51:$C$500,0)),"")</f>
        <v>72714583</v>
      </c>
      <c r="J5" s="2">
        <f t="shared" si="2"/>
        <v>73916160</v>
      </c>
      <c r="K5" s="2">
        <f t="shared" si="2"/>
        <v>78106483</v>
      </c>
      <c r="L5" s="2">
        <f t="shared" si="2"/>
        <v>68464950</v>
      </c>
      <c r="M5" s="2">
        <f t="shared" si="2"/>
        <v>90953368</v>
      </c>
      <c r="N5" s="2">
        <f t="shared" si="2"/>
        <v>74911271</v>
      </c>
      <c r="O5" s="2">
        <f t="shared" si="2"/>
        <v>113336691</v>
      </c>
      <c r="P5" s="2">
        <f t="shared" si="2"/>
        <v>80041194</v>
      </c>
      <c r="Q5" s="2">
        <f t="shared" si="2"/>
        <v>107527124</v>
      </c>
      <c r="R5" s="2">
        <f t="shared" si="2"/>
        <v>104694107</v>
      </c>
      <c r="S5" s="2">
        <f t="shared" si="2"/>
        <v>79283982</v>
      </c>
      <c r="T5" s="2">
        <f t="shared" si="2"/>
        <v>81911401</v>
      </c>
      <c r="U5" s="2">
        <f t="shared" si="2"/>
        <v>43848677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731533143</v>
      </c>
      <c r="H6" s="2">
        <f>IFERROR(INDEX(D6:G6,COUNT(D6:G6)),"")</f>
        <v>731533143</v>
      </c>
      <c r="I6" s="2">
        <f t="shared" ref="I6:U6" si="3">IFERROR(INDEX(I51:I500,MATCH($C$6,$C$51:$C$500,0)),"")</f>
        <v>714983142</v>
      </c>
      <c r="J6" s="2">
        <f t="shared" si="3"/>
        <v>708044164</v>
      </c>
      <c r="K6" s="2">
        <f t="shared" si="3"/>
        <v>704124346</v>
      </c>
      <c r="L6" s="2">
        <f t="shared" si="3"/>
        <v>699760965</v>
      </c>
      <c r="M6" s="2">
        <f t="shared" si="3"/>
        <v>698483163</v>
      </c>
      <c r="N6" s="2">
        <f t="shared" si="3"/>
        <v>670568407</v>
      </c>
      <c r="O6" s="2">
        <f t="shared" si="3"/>
        <v>659641290</v>
      </c>
      <c r="P6" s="2">
        <f t="shared" si="3"/>
        <v>640446654</v>
      </c>
      <c r="Q6" s="2">
        <f t="shared" si="3"/>
        <v>640168973</v>
      </c>
      <c r="R6" s="2">
        <f t="shared" si="3"/>
        <v>604104942</v>
      </c>
      <c r="S6" s="2">
        <f t="shared" si="3"/>
        <v>337131337</v>
      </c>
      <c r="T6" s="2">
        <f t="shared" si="3"/>
        <v>262847355</v>
      </c>
      <c r="U6" s="2">
        <f t="shared" si="3"/>
        <v>223019144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16.09</v>
      </c>
      <c r="H7" s="3">
        <f>IFERROR(INDEX(D7:G7,COUNT(D7:G7)),"")</f>
        <v>16.09</v>
      </c>
      <c r="I7" s="3">
        <f t="shared" ref="I7:U7" si="4">IFERROR(INDEX(I51:I500,MATCH($C$7,$C$51:$C$500,0))/1000000000,"")</f>
        <v>16.09</v>
      </c>
      <c r="J7" s="3">
        <f t="shared" si="4"/>
        <v>16.09</v>
      </c>
      <c r="K7" s="3">
        <f t="shared" si="4"/>
        <v>16.09</v>
      </c>
      <c r="L7" s="3">
        <f t="shared" si="4"/>
        <v>16.09</v>
      </c>
      <c r="M7" s="3">
        <f t="shared" si="4"/>
        <v>16.09</v>
      </c>
      <c r="N7" s="3">
        <f t="shared" si="4"/>
        <v>16.09</v>
      </c>
      <c r="O7" s="3">
        <f t="shared" si="4"/>
        <v>16.09</v>
      </c>
      <c r="P7" s="3">
        <f t="shared" si="4"/>
        <v>16.09</v>
      </c>
      <c r="Q7" s="3">
        <f t="shared" si="4"/>
        <v>16.09</v>
      </c>
      <c r="R7" s="3">
        <f t="shared" si="4"/>
        <v>16.09</v>
      </c>
      <c r="S7" s="3">
        <f t="shared" si="4"/>
        <v>14.48</v>
      </c>
      <c r="T7" s="3">
        <f t="shared" si="4"/>
        <v>0</v>
      </c>
      <c r="U7" s="3">
        <f t="shared" si="4"/>
        <v>0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342000000000</v>
      </c>
      <c r="H8" s="2">
        <f>IFERROR(INDEX(D8:G8,COUNT(D8:G8)),"")</f>
        <v>342000000000</v>
      </c>
      <c r="I8" s="2">
        <f t="shared" ref="I8:U8" si="5">IFERROR(INDEX(I51:I500,MATCH($C$8,$C$51:$C$500,0)),"")</f>
        <v>1537000000000</v>
      </c>
      <c r="J8" s="2">
        <f t="shared" si="5"/>
        <v>1653000000000</v>
      </c>
      <c r="K8" s="2">
        <f t="shared" si="5"/>
        <v>1926000000000</v>
      </c>
      <c r="L8" s="2">
        <f t="shared" si="5"/>
        <v>1675000000000</v>
      </c>
      <c r="M8" s="2">
        <f t="shared" si="5"/>
        <v>1767000000000</v>
      </c>
      <c r="N8" s="2">
        <f t="shared" si="5"/>
        <v>2125000000000</v>
      </c>
      <c r="O8" s="2">
        <f t="shared" si="5"/>
        <v>1489000000000</v>
      </c>
      <c r="P8" s="2">
        <f t="shared" si="5"/>
        <v>1644000000000</v>
      </c>
      <c r="Q8" s="2">
        <f t="shared" si="5"/>
        <v>633000000000</v>
      </c>
      <c r="R8" s="2">
        <f t="shared" si="5"/>
        <v>-238000000000</v>
      </c>
      <c r="S8" s="2">
        <f t="shared" si="5"/>
        <v>-412000000000</v>
      </c>
      <c r="T8" s="2">
        <f t="shared" si="5"/>
        <v>-32000000000</v>
      </c>
      <c r="U8" s="2">
        <f t="shared" si="5"/>
        <v>-1187000000000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21.23</v>
      </c>
      <c r="H9" s="3">
        <f>IFERROR(INDEX(D9:G9,COUNT(D9:G9)),"")</f>
        <v>21.23</v>
      </c>
      <c r="I9" s="3">
        <f t="shared" ref="I9:U9" si="6">IFERROR(INDEX(I51:I500,MATCH($C$9,$C$51:$C$500,0)),"")</f>
        <v>95.52</v>
      </c>
      <c r="J9" s="3">
        <f t="shared" si="6"/>
        <v>102.78</v>
      </c>
      <c r="K9" s="3">
        <f t="shared" si="6"/>
        <v>119.7</v>
      </c>
      <c r="L9" s="3">
        <f t="shared" si="6"/>
        <v>104.14</v>
      </c>
      <c r="M9" s="3">
        <f t="shared" si="6"/>
        <v>109.83</v>
      </c>
      <c r="N9" s="3">
        <f t="shared" si="6"/>
        <v>132.08000000000001</v>
      </c>
      <c r="O9" s="3">
        <f t="shared" si="6"/>
        <v>92.56</v>
      </c>
      <c r="P9" s="3">
        <f t="shared" si="6"/>
        <v>102.19</v>
      </c>
      <c r="Q9" s="3">
        <f t="shared" si="6"/>
        <v>39.340000000000003</v>
      </c>
      <c r="R9" s="3">
        <f t="shared" si="6"/>
        <v>-14.78</v>
      </c>
      <c r="S9" s="3">
        <f t="shared" si="6"/>
        <v>-28.43</v>
      </c>
      <c r="T9" s="3">
        <f t="shared" si="6"/>
        <v>-30320.52</v>
      </c>
      <c r="U9" s="3">
        <f t="shared" si="6"/>
        <v>-1111418.51</v>
      </c>
    </row>
    <row r="10" spans="1:21" ht="15.5" x14ac:dyDescent="0.35">
      <c r="C10" t="s">
        <v>17</v>
      </c>
      <c r="D10" s="3">
        <f ca="1">IFERROR(IF(D9=0,"",D2/D9),"")</f>
        <v>34.385303815355627</v>
      </c>
      <c r="I10" s="3">
        <f t="shared" ref="I10:U10" ca="1" si="7">IFERROR(IF(I9=0,"",I2/I9),"")</f>
        <v>7.3283082077051933</v>
      </c>
      <c r="J10" s="3" t="str">
        <f t="shared" ca="1" si="7"/>
        <v/>
      </c>
      <c r="K10" s="3">
        <f t="shared" ca="1" si="7"/>
        <v>5.9314954051796152</v>
      </c>
      <c r="L10" s="3" t="str">
        <f t="shared" ca="1" si="7"/>
        <v/>
      </c>
      <c r="M10" s="3">
        <f t="shared" ca="1" si="7"/>
        <v>5.5995629609396342</v>
      </c>
      <c r="N10" s="3" t="str">
        <f t="shared" ca="1" si="7"/>
        <v/>
      </c>
      <c r="O10" s="3">
        <f t="shared" ca="1" si="7"/>
        <v>10.8038029386344</v>
      </c>
      <c r="P10" s="3">
        <f t="shared" ca="1" si="7"/>
        <v>8.7092670515706043</v>
      </c>
      <c r="Q10" s="3" t="str">
        <f t="shared" ca="1" si="7"/>
        <v/>
      </c>
      <c r="R10" s="3">
        <f t="shared" ca="1" si="7"/>
        <v>-86.941813261163745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250667310</v>
      </c>
      <c r="H11" s="2">
        <f>IFERROR(INDEX(D11:G11,COUNT(D11:G11)),"")</f>
        <v>250667310</v>
      </c>
      <c r="I11" s="2">
        <f t="shared" ref="I11:U11" si="8">IFERROR(INDEX(I51:I500,MATCH($C$11,$C$51:$C$500,0)),"")</f>
        <v>174179480</v>
      </c>
      <c r="J11" s="2">
        <f t="shared" si="8"/>
        <v>191318579</v>
      </c>
      <c r="K11" s="2">
        <f t="shared" si="8"/>
        <v>244291095</v>
      </c>
      <c r="L11" s="2">
        <f t="shared" si="8"/>
        <v>305083705</v>
      </c>
      <c r="M11" s="2">
        <f t="shared" si="8"/>
        <v>277710016</v>
      </c>
      <c r="N11" s="2">
        <f t="shared" si="8"/>
        <v>272479054</v>
      </c>
      <c r="O11" s="2">
        <f t="shared" si="8"/>
        <v>242661834</v>
      </c>
      <c r="P11" s="2">
        <f t="shared" si="8"/>
        <v>156399591</v>
      </c>
      <c r="Q11" s="2">
        <f t="shared" si="8"/>
        <v>198041022</v>
      </c>
      <c r="R11" s="2">
        <f t="shared" si="8"/>
        <v>221585981</v>
      </c>
      <c r="S11" s="2">
        <f t="shared" si="8"/>
        <v>57626349</v>
      </c>
      <c r="T11" s="2">
        <f t="shared" si="8"/>
        <v>95286868</v>
      </c>
      <c r="U11" s="2">
        <f t="shared" si="8"/>
        <v>130743222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1577000000000</v>
      </c>
      <c r="H12" s="2">
        <f>IFERROR(INDEX(D12:G12,COUNT(D12:G12)),"")</f>
        <v>1577000000000</v>
      </c>
      <c r="I12" s="2">
        <f t="shared" ref="I12:U12" si="9">IFERROR(INDEX(I51:I500,MATCH($C$12,$C$51:$C$500,0)),"")</f>
        <v>2828000000000</v>
      </c>
      <c r="J12" s="2">
        <f t="shared" si="9"/>
        <v>4941000000000</v>
      </c>
      <c r="K12" s="2">
        <f t="shared" si="9"/>
        <v>3879000000000</v>
      </c>
      <c r="L12" s="2">
        <f t="shared" si="9"/>
        <v>3726000000000</v>
      </c>
      <c r="M12" s="2">
        <f t="shared" si="9"/>
        <v>3782000000000</v>
      </c>
      <c r="N12" s="2">
        <f t="shared" si="9"/>
        <v>3791000000000</v>
      </c>
      <c r="O12" s="2">
        <f t="shared" si="9"/>
        <v>4133000000000</v>
      </c>
      <c r="P12" s="2">
        <f t="shared" si="9"/>
        <v>5537000000000</v>
      </c>
      <c r="Q12" s="2">
        <f t="shared" si="9"/>
        <v>4601000000000</v>
      </c>
      <c r="R12" s="2">
        <f t="shared" si="9"/>
        <v>4232000000000</v>
      </c>
      <c r="S12" s="2">
        <f t="shared" si="9"/>
        <v>6040000000000</v>
      </c>
      <c r="T12" s="2">
        <f t="shared" si="9"/>
        <v>4963000000000</v>
      </c>
      <c r="U12" s="2">
        <f t="shared" si="9"/>
        <v>4419000000000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5838000000000</v>
      </c>
      <c r="H13" s="2">
        <f>IFERROR(INDEX(D13:G13,COUNT(D13:G13)),"")</f>
        <v>5838000000000</v>
      </c>
      <c r="I13" s="2">
        <f t="shared" ref="I13:U13" si="10">IFERROR(INDEX(I51:I500,MATCH($C$13,$C$51:$C$500,0)),"")</f>
        <v>5740000000000</v>
      </c>
      <c r="J13" s="2">
        <f t="shared" si="10"/>
        <v>8032000000000</v>
      </c>
      <c r="K13" s="2">
        <f t="shared" si="10"/>
        <v>7651000000000</v>
      </c>
      <c r="L13" s="2">
        <f t="shared" si="10"/>
        <v>8483000000000</v>
      </c>
      <c r="M13" s="2">
        <f t="shared" si="10"/>
        <v>7748000000000</v>
      </c>
      <c r="N13" s="2">
        <f t="shared" si="10"/>
        <v>7635000000000</v>
      </c>
      <c r="O13" s="2">
        <f t="shared" si="10"/>
        <v>7507000000000</v>
      </c>
      <c r="P13" s="2">
        <f t="shared" si="10"/>
        <v>7802000000000</v>
      </c>
      <c r="Q13" s="2">
        <f t="shared" si="10"/>
        <v>7284000000000</v>
      </c>
      <c r="R13" s="2">
        <f t="shared" si="10"/>
        <v>7209000000000</v>
      </c>
      <c r="S13" s="2">
        <f t="shared" si="10"/>
        <v>6835000000000</v>
      </c>
      <c r="T13" s="2">
        <f t="shared" si="10"/>
        <v>6148000000000</v>
      </c>
      <c r="U13" s="2">
        <f t="shared" si="10"/>
        <v>6014000000000</v>
      </c>
    </row>
    <row r="14" spans="1:21" ht="15.5" x14ac:dyDescent="0.35">
      <c r="C14" t="s">
        <v>26</v>
      </c>
      <c r="D14" s="2">
        <f>IFERROR(INDEX(D51:D500,MATCH($C$14,$C$51:$C$500,0)),"")</f>
        <v>-5155020</v>
      </c>
      <c r="H14" s="2">
        <f>IFERROR(SUM(D14:G14)*(4/MAX(1,COUNT(D14:G14))),"")</f>
        <v>-20620080</v>
      </c>
      <c r="I14" s="2">
        <f t="shared" ref="I14:U14" si="11">IFERROR(INDEX(I51:I500,MATCH($C$14,$C$51:$C$500,0)),"")</f>
        <v>-26653908</v>
      </c>
      <c r="J14" s="2">
        <f t="shared" si="11"/>
        <v>-26871582</v>
      </c>
      <c r="K14" s="2">
        <f t="shared" si="11"/>
        <v>-27698082</v>
      </c>
      <c r="L14" s="2">
        <f t="shared" si="11"/>
        <v>-29108772</v>
      </c>
      <c r="M14" s="2">
        <f t="shared" si="11"/>
        <v>-29156540</v>
      </c>
      <c r="N14" s="2">
        <f t="shared" si="11"/>
        <v>-29191351</v>
      </c>
      <c r="O14" s="2">
        <f t="shared" si="11"/>
        <v>-29534963</v>
      </c>
      <c r="P14" s="2">
        <f t="shared" si="11"/>
        <v>-27190592</v>
      </c>
      <c r="Q14" s="2">
        <f t="shared" si="11"/>
        <v>-16842048</v>
      </c>
      <c r="R14" s="2">
        <f t="shared" si="11"/>
        <v>-44544384</v>
      </c>
      <c r="S14" s="2">
        <f t="shared" si="11"/>
        <v>-24841619</v>
      </c>
      <c r="T14" s="2">
        <f t="shared" si="11"/>
        <v>-29496669</v>
      </c>
      <c r="U14" s="2">
        <f t="shared" si="11"/>
        <v>-33831769</v>
      </c>
    </row>
    <row r="15" spans="1:21" ht="15.5" x14ac:dyDescent="0.35">
      <c r="C15" t="s">
        <v>27</v>
      </c>
      <c r="D15" s="2">
        <f>IFERROR(INDEX(D51:D500,MATCH($C$15,$C$51:$C$500,0)),"")</f>
        <v>-6380977</v>
      </c>
      <c r="H15" s="2">
        <f>IFERROR(SUM(D15:G15)*(4/MAX(1,COUNT(D15:G15))),"")</f>
        <v>-25523908</v>
      </c>
      <c r="I15" s="2">
        <f t="shared" ref="I15:U15" si="12">IFERROR(INDEX(I51:I500,MATCH($C$15,$C$51:$C$500,0)),"")</f>
        <v>-21265383</v>
      </c>
      <c r="J15" s="2">
        <f t="shared" si="12"/>
        <v>-28563492</v>
      </c>
      <c r="K15" s="2">
        <f t="shared" si="12"/>
        <v>-35304800</v>
      </c>
      <c r="L15" s="2">
        <f t="shared" si="12"/>
        <v>-38764966</v>
      </c>
      <c r="M15" s="2">
        <f t="shared" si="12"/>
        <v>-30305837</v>
      </c>
      <c r="N15" s="2">
        <f t="shared" si="12"/>
        <v>-30348601</v>
      </c>
      <c r="O15" s="2">
        <f t="shared" si="12"/>
        <v>-26872987</v>
      </c>
      <c r="P15" s="2">
        <f t="shared" si="12"/>
        <v>-47725320</v>
      </c>
      <c r="Q15" s="2">
        <f t="shared" si="12"/>
        <v>-39372018</v>
      </c>
      <c r="R15" s="2">
        <f t="shared" si="12"/>
        <v>36785749</v>
      </c>
      <c r="S15" s="2">
        <f t="shared" si="12"/>
        <v>-28240367</v>
      </c>
      <c r="T15" s="2">
        <f t="shared" si="12"/>
        <v>-27895626</v>
      </c>
      <c r="U15" s="2">
        <f t="shared" si="12"/>
        <v>-19388353</v>
      </c>
    </row>
    <row r="16" spans="1:21" ht="15.5" x14ac:dyDescent="0.35">
      <c r="C16" t="s">
        <v>28</v>
      </c>
      <c r="D16" s="2">
        <f>IFERROR(INDEX(D51:D500,MATCH($C$16,$C$51:$C$500,0)),"")</f>
        <v>23920656</v>
      </c>
      <c r="H16" s="2">
        <f>IFERROR(SUM(D16:G16)*(4/MAX(1,COUNT(D16:G16))),"")</f>
        <v>95682624</v>
      </c>
      <c r="I16" s="2">
        <f t="shared" ref="I16:U16" si="13">IFERROR(INDEX(I51:I500,MATCH($C$16,$C$51:$C$500,0)),"")</f>
        <v>93321692</v>
      </c>
      <c r="J16" s="2">
        <f t="shared" si="13"/>
        <v>103908077</v>
      </c>
      <c r="K16" s="2">
        <f t="shared" si="13"/>
        <v>112281595</v>
      </c>
      <c r="L16" s="2">
        <f t="shared" si="13"/>
        <v>111300660</v>
      </c>
      <c r="M16" s="2">
        <f t="shared" si="13"/>
        <v>120745627</v>
      </c>
      <c r="N16" s="2">
        <f t="shared" si="13"/>
        <v>105100888</v>
      </c>
      <c r="O16" s="2">
        <f t="shared" si="13"/>
        <v>140402976</v>
      </c>
      <c r="P16" s="2">
        <f t="shared" si="13"/>
        <v>126618701</v>
      </c>
      <c r="Q16" s="2">
        <f t="shared" si="13"/>
        <v>146705651</v>
      </c>
      <c r="R16" s="2">
        <f t="shared" si="13"/>
        <v>67062843</v>
      </c>
      <c r="S16" s="2">
        <f t="shared" si="13"/>
        <v>108250991</v>
      </c>
      <c r="T16" s="2">
        <f t="shared" si="13"/>
        <v>112305418</v>
      </c>
      <c r="U16" s="2">
        <f t="shared" si="13"/>
        <v>62556668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11745700000000</v>
      </c>
      <c r="H20" s="2">
        <f t="shared" ref="H20:U20" ca="1" si="14">IFERROR(H21*H2,"")</f>
        <v>11745700000000</v>
      </c>
      <c r="I20" s="2">
        <f t="shared" ca="1" si="14"/>
        <v>11263000000000</v>
      </c>
      <c r="J20" s="2" t="str">
        <f t="shared" ca="1" si="14"/>
        <v/>
      </c>
      <c r="K20" s="2">
        <f t="shared" ca="1" si="14"/>
        <v>11423900000000</v>
      </c>
      <c r="L20" s="2" t="str">
        <f t="shared" ca="1" si="14"/>
        <v/>
      </c>
      <c r="M20" s="2">
        <f t="shared" ca="1" si="14"/>
        <v>9895350000000</v>
      </c>
      <c r="N20" s="2" t="str">
        <f t="shared" ca="1" si="14"/>
        <v/>
      </c>
      <c r="O20" s="2">
        <f t="shared" ca="1" si="14"/>
        <v>16090000000000</v>
      </c>
      <c r="P20" s="2">
        <f t="shared" ca="1" si="14"/>
        <v>14320100000000</v>
      </c>
      <c r="Q20" s="2" t="str">
        <f t="shared" ca="1" si="14"/>
        <v/>
      </c>
      <c r="R20" s="2">
        <f t="shared" ca="1" si="14"/>
        <v>20675650000000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16090000000</v>
      </c>
      <c r="H21" s="2">
        <f>IFERROR(INDEX(D21:G21,COUNT(D21:G21)),"")</f>
        <v>16090000000</v>
      </c>
      <c r="I21" s="2">
        <f t="shared" ref="I21:U21" si="15">IFERROR(INDEX(I51:I500,MATCH($C$7,$C$51:$C$500,0)),"")</f>
        <v>16090000000</v>
      </c>
      <c r="J21" s="2">
        <f t="shared" si="15"/>
        <v>16090000000</v>
      </c>
      <c r="K21" s="2">
        <f t="shared" si="15"/>
        <v>16090000000</v>
      </c>
      <c r="L21" s="2">
        <f t="shared" si="15"/>
        <v>16090000000</v>
      </c>
      <c r="M21" s="2">
        <f t="shared" si="15"/>
        <v>16090000000</v>
      </c>
      <c r="N21" s="2">
        <f t="shared" si="15"/>
        <v>16090000000</v>
      </c>
      <c r="O21" s="2">
        <f t="shared" si="15"/>
        <v>16090000000</v>
      </c>
      <c r="P21" s="2">
        <f t="shared" si="15"/>
        <v>16090000000</v>
      </c>
      <c r="Q21" s="2">
        <f t="shared" si="15"/>
        <v>16090000000</v>
      </c>
      <c r="R21" s="2">
        <f t="shared" si="15"/>
        <v>16090000000</v>
      </c>
      <c r="S21" s="2">
        <f t="shared" si="15"/>
        <v>14480000000</v>
      </c>
      <c r="T21" s="2">
        <f t="shared" si="15"/>
        <v>0</v>
      </c>
      <c r="U21" s="2">
        <f t="shared" si="15"/>
        <v>0</v>
      </c>
    </row>
    <row r="23" spans="1:21" ht="15.5" x14ac:dyDescent="0.35">
      <c r="B23" t="s">
        <v>54</v>
      </c>
      <c r="C23" t="s">
        <v>55</v>
      </c>
      <c r="D23" s="3">
        <f>IFERROR(D5/D6*100,"")</f>
        <v>2.2623720002799654</v>
      </c>
      <c r="H23" s="3">
        <f t="shared" ref="H23:U23" si="16">IFERROR(H5/H6*100,"")</f>
        <v>9.0494880011198617</v>
      </c>
      <c r="I23" s="3">
        <f t="shared" si="16"/>
        <v>10.170111535301066</v>
      </c>
      <c r="J23" s="3">
        <f t="shared" si="16"/>
        <v>10.439484393518708</v>
      </c>
      <c r="K23" s="3">
        <f t="shared" si="16"/>
        <v>11.092711598982262</v>
      </c>
      <c r="L23" s="3">
        <f t="shared" si="16"/>
        <v>9.7840481856543686</v>
      </c>
      <c r="M23" s="3">
        <f t="shared" si="16"/>
        <v>13.021554823075956</v>
      </c>
      <c r="N23" s="3">
        <f t="shared" si="16"/>
        <v>11.17130932772978</v>
      </c>
      <c r="O23" s="3">
        <f t="shared" si="16"/>
        <v>17.181564089173378</v>
      </c>
      <c r="P23" s="3">
        <f t="shared" si="16"/>
        <v>12.497714446643045</v>
      </c>
      <c r="Q23" s="3">
        <f t="shared" si="16"/>
        <v>16.796678460703841</v>
      </c>
      <c r="R23" s="3">
        <f t="shared" si="16"/>
        <v>17.330450344172156</v>
      </c>
      <c r="S23" s="3">
        <f t="shared" si="16"/>
        <v>23.517238921043994</v>
      </c>
      <c r="T23" s="3">
        <f t="shared" si="16"/>
        <v>31.163106434911626</v>
      </c>
      <c r="U23" s="3">
        <f t="shared" si="16"/>
        <v>19.661395974150096</v>
      </c>
    </row>
    <row r="24" spans="1:21" ht="15.5" x14ac:dyDescent="0.35">
      <c r="C24" t="s">
        <v>56</v>
      </c>
      <c r="D24" s="4">
        <f>IFERROR(_xlfn.RRI(5,I23,D23),"")</f>
        <v>-0.25963196462085225</v>
      </c>
      <c r="H24" s="4">
        <f t="shared" ref="H24:U24" si="17">IFERROR(_xlfn.RRI(5,M23,H23),"")</f>
        <v>-7.0194238463029413E-2</v>
      </c>
      <c r="I24" s="4">
        <f t="shared" si="17"/>
        <v>-1.8603900218941538E-2</v>
      </c>
      <c r="J24" s="4">
        <f t="shared" si="17"/>
        <v>-9.4844341753765549E-2</v>
      </c>
      <c r="K24" s="4">
        <f t="shared" si="17"/>
        <v>-2.3569301707552892E-2</v>
      </c>
      <c r="L24" s="4">
        <f t="shared" si="17"/>
        <v>-0.1024492072022124</v>
      </c>
      <c r="M24" s="4">
        <f t="shared" si="17"/>
        <v>-5.5568205903044676E-2</v>
      </c>
      <c r="N24" s="4">
        <f t="shared" si="17"/>
        <v>-0.13832488815509458</v>
      </c>
      <c r="O24" s="4">
        <f t="shared" si="17"/>
        <v>-0.11226285800345781</v>
      </c>
      <c r="P24" s="4">
        <f t="shared" si="17"/>
        <v>-8.6637346979898888E-2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18.38</v>
      </c>
      <c r="H25" s="3">
        <f>IFERROR(INDEX(D25:G25,COUNT(D25:G25)),"")</f>
        <v>18.38</v>
      </c>
      <c r="I25" s="3">
        <f t="shared" ref="I25:U25" si="18">IFERROR(INDEX(I51:I500,MATCH($C$25,$C$51:$C$500,0)),"")</f>
        <v>73.8</v>
      </c>
      <c r="J25" s="3">
        <f t="shared" si="18"/>
        <v>74.23</v>
      </c>
      <c r="K25" s="3">
        <f t="shared" si="18"/>
        <v>72.989999999999995</v>
      </c>
      <c r="L25" s="3">
        <f t="shared" si="18"/>
        <v>67.069999999999993</v>
      </c>
      <c r="M25" s="3">
        <f t="shared" si="18"/>
        <v>80.459999999999994</v>
      </c>
      <c r="N25" s="3">
        <f t="shared" si="18"/>
        <v>67.73</v>
      </c>
      <c r="O25" s="3">
        <f t="shared" si="18"/>
        <v>99.83</v>
      </c>
      <c r="P25" s="3">
        <f t="shared" si="18"/>
        <v>69.88</v>
      </c>
      <c r="Q25" s="3">
        <f t="shared" si="18"/>
        <v>89.3</v>
      </c>
      <c r="R25" s="3">
        <f t="shared" si="18"/>
        <v>85.9</v>
      </c>
      <c r="S25" s="3">
        <f t="shared" si="18"/>
        <v>74.010000000000005</v>
      </c>
      <c r="T25" s="3">
        <f t="shared" si="18"/>
        <v>983279.23</v>
      </c>
      <c r="U25" s="3">
        <f t="shared" si="18"/>
        <v>493040.36</v>
      </c>
    </row>
    <row r="26" spans="1:21" ht="15.5" x14ac:dyDescent="0.35">
      <c r="C26" t="s">
        <v>59</v>
      </c>
      <c r="D26" s="4">
        <f>IFERROR(_xlfn.RRI(5,I25,D25),"")</f>
        <v>-0.24271766008568074</v>
      </c>
      <c r="H26" s="4">
        <f t="shared" ref="H26:U26" si="19">IFERROR(_xlfn.RRI(5,M25,H25),"")</f>
        <v>-0.25569129930733248</v>
      </c>
      <c r="I26" s="4">
        <f t="shared" si="19"/>
        <v>1.7314084471905522E-2</v>
      </c>
      <c r="J26" s="4">
        <f t="shared" si="19"/>
        <v>-5.7538370263665595E-2</v>
      </c>
      <c r="K26" s="4">
        <f t="shared" si="19"/>
        <v>8.746622143249283E-3</v>
      </c>
      <c r="L26" s="4">
        <f t="shared" si="19"/>
        <v>-5.5644814289714017E-2</v>
      </c>
      <c r="M26" s="4">
        <f t="shared" si="19"/>
        <v>-1.2999499536645476E-2</v>
      </c>
      <c r="N26" s="4">
        <f t="shared" si="19"/>
        <v>-1.7577875717043057E-2</v>
      </c>
      <c r="O26" s="4">
        <f t="shared" si="19"/>
        <v>-0.84102938985289644</v>
      </c>
      <c r="P26" s="4">
        <f t="shared" si="19"/>
        <v>-0.83006059830671064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7.9669281541330014E-3</v>
      </c>
      <c r="H27" s="3">
        <f t="shared" ref="H27:U27" si="20">IFERROR(H4/H21,"")</f>
        <v>3.1867712616532005E-2</v>
      </c>
      <c r="I27" s="3">
        <f t="shared" si="20"/>
        <v>3.4399986824114354E-2</v>
      </c>
      <c r="J27" s="3">
        <f t="shared" si="20"/>
        <v>3.3997493784959601E-2</v>
      </c>
      <c r="K27" s="3">
        <f t="shared" si="20"/>
        <v>3.3939032007458049E-2</v>
      </c>
      <c r="L27" s="3">
        <f t="shared" si="20"/>
        <v>3.421074394033561E-2</v>
      </c>
      <c r="M27" s="3">
        <f t="shared" si="20"/>
        <v>3.1998181292728405E-2</v>
      </c>
      <c r="N27" s="3">
        <f t="shared" si="20"/>
        <v>2.8955730391547543E-2</v>
      </c>
      <c r="O27" s="3">
        <f t="shared" si="20"/>
        <v>3.6574965755127406E-2</v>
      </c>
      <c r="P27" s="3">
        <f t="shared" si="20"/>
        <v>3.568098558110628E-2</v>
      </c>
      <c r="Q27" s="3">
        <f t="shared" si="20"/>
        <v>3.5186312865133622E-2</v>
      </c>
      <c r="R27" s="3">
        <f t="shared" si="20"/>
        <v>3.4235937103791178E-2</v>
      </c>
      <c r="S27" s="3">
        <f t="shared" si="20"/>
        <v>3.783805517955801E-2</v>
      </c>
      <c r="T27" s="3" t="str">
        <f t="shared" si="20"/>
        <v/>
      </c>
      <c r="U27" s="3" t="str">
        <f t="shared" si="20"/>
        <v/>
      </c>
    </row>
    <row r="28" spans="1:21" ht="15.5" x14ac:dyDescent="0.35">
      <c r="C28" t="s">
        <v>61</v>
      </c>
      <c r="D28" s="4">
        <f>IFERROR(_xlfn.RRI(5,I27,D27),"")</f>
        <v>-0.25364314689621337</v>
      </c>
      <c r="H28" s="4">
        <f t="shared" ref="H28:U28" si="21">IFERROR(_xlfn.RRI(5,M27,H27),"")</f>
        <v>-8.1680883734425169E-4</v>
      </c>
      <c r="I28" s="4">
        <f t="shared" si="21"/>
        <v>3.5058152561170397E-2</v>
      </c>
      <c r="J28" s="4">
        <f t="shared" si="21"/>
        <v>-1.4509153079451886E-2</v>
      </c>
      <c r="K28" s="4">
        <f t="shared" si="21"/>
        <v>-9.9605006181013866E-3</v>
      </c>
      <c r="L28" s="4">
        <f t="shared" si="21"/>
        <v>-5.6077023864826714E-3</v>
      </c>
      <c r="M28" s="4">
        <f t="shared" si="21"/>
        <v>-1.3428387504245798E-2</v>
      </c>
      <c r="N28" s="4">
        <f t="shared" si="21"/>
        <v>-5.2103011272700228E-2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-0.75094850948509495</v>
      </c>
      <c r="I29" s="4">
        <f t="shared" si="22"/>
        <v>-5.7928061430689319E-3</v>
      </c>
      <c r="J29" s="4">
        <f t="shared" si="22"/>
        <v>1.6988628579257557E-2</v>
      </c>
      <c r="K29" s="4">
        <f t="shared" si="22"/>
        <v>8.8265990755926685E-2</v>
      </c>
      <c r="L29" s="4">
        <f t="shared" si="22"/>
        <v>-0.16641809594829732</v>
      </c>
      <c r="M29" s="4">
        <f t="shared" si="22"/>
        <v>0.18795216300014747</v>
      </c>
      <c r="N29" s="4">
        <f t="shared" si="22"/>
        <v>-0.32154662926975852</v>
      </c>
      <c r="O29" s="4">
        <f t="shared" si="22"/>
        <v>0.4285918717801947</v>
      </c>
      <c r="P29" s="4">
        <f t="shared" si="22"/>
        <v>-0.21746920492721167</v>
      </c>
      <c r="Q29" s="4">
        <f t="shared" si="22"/>
        <v>3.9580908032595938E-2</v>
      </c>
      <c r="R29" s="4">
        <f t="shared" si="22"/>
        <v>0.16065396568031345</v>
      </c>
      <c r="S29" s="4">
        <f t="shared" si="22"/>
        <v>-0.99992473145191929</v>
      </c>
      <c r="T29" s="4">
        <f t="shared" si="22"/>
        <v>0.99431792967212662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-7.3612650508552716E-2</v>
      </c>
      <c r="I30" s="4">
        <f t="shared" si="23"/>
        <v>1.1838903235061829E-2</v>
      </c>
      <c r="J30" s="4">
        <f t="shared" si="23"/>
        <v>1.7225528850883277E-3</v>
      </c>
      <c r="K30" s="4">
        <f t="shared" si="23"/>
        <v>-7.9422982835869686E-3</v>
      </c>
      <c r="L30" s="4">
        <f t="shared" si="23"/>
        <v>6.9146512652267858E-2</v>
      </c>
      <c r="M30" s="4">
        <f t="shared" si="23"/>
        <v>0.10507249722386496</v>
      </c>
      <c r="N30" s="4">
        <f t="shared" si="23"/>
        <v>-0.2083183184528814</v>
      </c>
      <c r="O30" s="4">
        <f t="shared" si="23"/>
        <v>2.5054806067198575E-2</v>
      </c>
      <c r="P30" s="4">
        <f t="shared" si="23"/>
        <v>1.4058668717825009E-2</v>
      </c>
      <c r="Q30" s="4">
        <f t="shared" si="23"/>
        <v>2.7759595376672257E-2</v>
      </c>
      <c r="R30" s="4">
        <f t="shared" si="23"/>
        <v>-9.5198288037617596E-2</v>
      </c>
      <c r="S30" s="4" t="str">
        <f t="shared" si="23"/>
        <v/>
      </c>
      <c r="T30" s="4" t="str">
        <f t="shared" si="23"/>
        <v/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773</v>
      </c>
      <c r="H32" s="3">
        <f>IFERROR(INDEX(D32:G32,COUNT(D32:G32)),"")</f>
        <v>773</v>
      </c>
      <c r="I32" s="3">
        <f t="shared" ref="I32:U32" si="24">IFERROR(INDEX(I51:I500,MATCH($C$32,$C$51:$C$500,0)),"")</f>
        <v>743.11</v>
      </c>
      <c r="J32" s="3">
        <f t="shared" si="24"/>
        <v>711.12</v>
      </c>
      <c r="K32" s="3">
        <f t="shared" si="24"/>
        <v>675.75</v>
      </c>
      <c r="L32" s="3">
        <f t="shared" si="24"/>
        <v>678.22</v>
      </c>
      <c r="M32" s="3">
        <f t="shared" si="24"/>
        <v>619.92999999999995</v>
      </c>
      <c r="N32" s="3">
        <f t="shared" si="24"/>
        <v>587.95000000000005</v>
      </c>
      <c r="O32" s="3">
        <f t="shared" si="24"/>
        <v>570</v>
      </c>
      <c r="P32" s="3">
        <f t="shared" si="24"/>
        <v>576.5</v>
      </c>
      <c r="Q32" s="3">
        <f t="shared" si="24"/>
        <v>539.13</v>
      </c>
      <c r="R32" s="3">
        <f t="shared" si="24"/>
        <v>504.55</v>
      </c>
      <c r="S32" s="3">
        <f t="shared" si="24"/>
        <v>321.22000000000003</v>
      </c>
      <c r="T32" s="3">
        <f t="shared" si="24"/>
        <v>3061876.35</v>
      </c>
      <c r="U32" s="3">
        <f t="shared" si="24"/>
        <v>2547179.3199999998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0.93</v>
      </c>
      <c r="H33" s="3">
        <f>IFERROR(INDEX(D33:G33,COUNT(D33:G33)),"")</f>
        <v>0.93</v>
      </c>
      <c r="I33" s="3">
        <f t="shared" ref="I33:U33" si="25">IFERROR(INDEX(I51:I500,MATCH($C$33,$C$51:$C$500,0)),"")</f>
        <v>0.94</v>
      </c>
      <c r="J33" s="3">
        <f t="shared" si="25"/>
        <v>0.98</v>
      </c>
      <c r="K33" s="3">
        <f t="shared" si="25"/>
        <v>1.05</v>
      </c>
      <c r="L33" s="3">
        <f t="shared" si="25"/>
        <v>0.97</v>
      </c>
      <c r="M33" s="3">
        <f t="shared" si="25"/>
        <v>0.99</v>
      </c>
      <c r="N33" s="3">
        <f t="shared" si="25"/>
        <v>1.21</v>
      </c>
      <c r="O33" s="3">
        <f t="shared" si="25"/>
        <v>1.75</v>
      </c>
      <c r="P33" s="3">
        <f t="shared" si="25"/>
        <v>1.54</v>
      </c>
      <c r="Q33" s="3">
        <f t="shared" si="25"/>
        <v>2.41</v>
      </c>
      <c r="R33" s="3">
        <f t="shared" si="25"/>
        <v>2.5499999999999998</v>
      </c>
      <c r="S33" s="3">
        <f t="shared" si="25"/>
        <v>0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39.17</v>
      </c>
      <c r="H34" s="3">
        <f>IFERROR(INDEX(D34:G34,COUNT(D34:G34)),"")</f>
        <v>39.17</v>
      </c>
      <c r="I34" s="3">
        <f t="shared" ref="I34:U34" si="26">IFERROR(INDEX(I51:I500,MATCH($C$34,$C$51:$C$500,0)),"")</f>
        <v>9.49</v>
      </c>
      <c r="J34" s="3">
        <f t="shared" si="26"/>
        <v>9.36</v>
      </c>
      <c r="K34" s="3">
        <f t="shared" si="26"/>
        <v>9.73</v>
      </c>
      <c r="L34" s="3">
        <f t="shared" si="26"/>
        <v>9.84</v>
      </c>
      <c r="M34" s="3">
        <f t="shared" si="26"/>
        <v>7.64</v>
      </c>
      <c r="N34" s="3">
        <f t="shared" si="26"/>
        <v>10.48</v>
      </c>
      <c r="O34" s="3">
        <f t="shared" si="26"/>
        <v>10.02</v>
      </c>
      <c r="P34" s="3">
        <f t="shared" si="26"/>
        <v>12.74</v>
      </c>
      <c r="Q34" s="3">
        <f t="shared" si="26"/>
        <v>14.56</v>
      </c>
      <c r="R34" s="3">
        <f t="shared" si="26"/>
        <v>14.96</v>
      </c>
      <c r="S34" s="3">
        <f t="shared" si="26"/>
        <v>0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5.36</v>
      </c>
      <c r="H35" s="3">
        <f>IFERROR(INDEX(D35:G35,COUNT(D35:G35)),"")</f>
        <v>5.36</v>
      </c>
      <c r="I35" s="3">
        <f t="shared" ref="I35:U35" si="27">IFERROR(INDEX(I51:I500,MATCH($C$35,$C$51:$C$500,0)),"")</f>
        <v>1.23</v>
      </c>
      <c r="J35" s="3">
        <f t="shared" si="27"/>
        <v>1.29</v>
      </c>
      <c r="K35" s="3">
        <f t="shared" si="27"/>
        <v>1.37</v>
      </c>
      <c r="L35" s="3">
        <f t="shared" si="27"/>
        <v>1.3</v>
      </c>
      <c r="M35" s="3">
        <f t="shared" si="27"/>
        <v>1.34</v>
      </c>
      <c r="N35" s="3">
        <f t="shared" si="27"/>
        <v>1.68</v>
      </c>
      <c r="O35" s="3">
        <f t="shared" si="27"/>
        <v>1.93</v>
      </c>
      <c r="P35" s="3">
        <f t="shared" si="27"/>
        <v>1.75</v>
      </c>
      <c r="Q35" s="3">
        <f t="shared" si="27"/>
        <v>2.76</v>
      </c>
      <c r="R35" s="3">
        <f t="shared" si="27"/>
        <v>2.82</v>
      </c>
      <c r="S35" s="3">
        <f t="shared" si="27"/>
        <v>0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U36" si="28">IFERROR(INDEX(H51:H500,MATCH($C$36,$C$51:$C$500,0)),"")</f>
        <v>1.0027999999999999</v>
      </c>
      <c r="I36" s="4">
        <f t="shared" si="28"/>
        <v>0.99900000000000011</v>
      </c>
      <c r="J36" s="4">
        <f t="shared" si="28"/>
        <v>0.99450000000000005</v>
      </c>
      <c r="K36" s="4">
        <f t="shared" si="28"/>
        <v>1.0054000000000001</v>
      </c>
      <c r="L36" s="4">
        <f t="shared" si="28"/>
        <v>0.99</v>
      </c>
      <c r="M36" s="4">
        <f t="shared" si="28"/>
        <v>0.75819999999999999</v>
      </c>
      <c r="N36" s="4">
        <f t="shared" si="28"/>
        <v>0.78879999999999995</v>
      </c>
      <c r="O36" s="4">
        <f t="shared" si="28"/>
        <v>0.66930000000000012</v>
      </c>
      <c r="P36" s="4">
        <f t="shared" si="28"/>
        <v>0.33630000000000004</v>
      </c>
      <c r="Q36" s="4">
        <f t="shared" si="28"/>
        <v>0.66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U37" si="29">IFERROR(INDEX(H51:H500,MATCH($C$37,$C$51:$C$500,0)),"")</f>
        <v>73.73</v>
      </c>
      <c r="I37" s="3">
        <f t="shared" si="29"/>
        <v>73.73</v>
      </c>
      <c r="J37" s="3">
        <f t="shared" si="29"/>
        <v>73.819999999999993</v>
      </c>
      <c r="K37" s="3">
        <f t="shared" si="29"/>
        <v>73.39</v>
      </c>
      <c r="L37" s="3">
        <f t="shared" si="29"/>
        <v>66.41</v>
      </c>
      <c r="M37" s="3">
        <f t="shared" si="29"/>
        <v>61</v>
      </c>
      <c r="N37" s="3">
        <f t="shared" si="29"/>
        <v>53.43</v>
      </c>
      <c r="O37" s="3">
        <f t="shared" si="29"/>
        <v>66.819999999999993</v>
      </c>
      <c r="P37" s="3">
        <f t="shared" si="29"/>
        <v>23.5</v>
      </c>
      <c r="Q37" s="3">
        <f t="shared" si="29"/>
        <v>58.93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85</v>
      </c>
      <c r="C51" t="s">
        <v>5</v>
      </c>
      <c r="D51" s="5">
        <v>128187874</v>
      </c>
      <c r="E51" s="5">
        <v>141018536</v>
      </c>
      <c r="F51" s="5">
        <v>141138497</v>
      </c>
      <c r="G51" s="5">
        <v>135836301</v>
      </c>
      <c r="I51" s="5">
        <v>553495788</v>
      </c>
      <c r="J51" s="5">
        <v>547019675</v>
      </c>
      <c r="K51" s="5">
        <v>546079025</v>
      </c>
      <c r="L51" s="5">
        <v>550450870</v>
      </c>
      <c r="M51" s="5">
        <v>514850737</v>
      </c>
      <c r="N51" s="5">
        <v>465897702</v>
      </c>
      <c r="O51" s="5">
        <v>588491199</v>
      </c>
      <c r="P51" s="5">
        <v>574107058</v>
      </c>
      <c r="Q51" s="5">
        <v>566147774</v>
      </c>
      <c r="R51" s="5">
        <v>550856228</v>
      </c>
      <c r="S51" s="5">
        <v>547895039</v>
      </c>
      <c r="T51" s="5">
        <v>544708191</v>
      </c>
      <c r="U51" s="5">
        <v>501777209</v>
      </c>
    </row>
    <row r="52" spans="2:21" ht="15.5" x14ac:dyDescent="0.35">
      <c r="C52" t="s">
        <v>86</v>
      </c>
      <c r="D52" s="5">
        <v>-97016279</v>
      </c>
      <c r="E52" s="5">
        <v>-132294797</v>
      </c>
      <c r="F52" s="5">
        <v>-97607314</v>
      </c>
      <c r="G52" s="5">
        <v>-112022636</v>
      </c>
      <c r="I52" s="5">
        <v>-441732475</v>
      </c>
      <c r="J52" s="5">
        <v>-424738422</v>
      </c>
      <c r="K52" s="5">
        <v>-417321701</v>
      </c>
      <c r="L52" s="5">
        <v>-399172293</v>
      </c>
      <c r="M52" s="5">
        <v>-364609902</v>
      </c>
      <c r="N52" s="5">
        <v>-275942873</v>
      </c>
      <c r="O52" s="5">
        <v>-366005853</v>
      </c>
      <c r="P52" s="5">
        <v>-358716039</v>
      </c>
      <c r="Q52" s="5">
        <v>-358191894</v>
      </c>
      <c r="R52" s="5">
        <v>-362674341</v>
      </c>
      <c r="S52" s="5">
        <v>-362448544</v>
      </c>
      <c r="T52" s="5">
        <v>-359245460</v>
      </c>
      <c r="U52" s="5">
        <v>-354081077</v>
      </c>
    </row>
    <row r="53" spans="2:21" ht="15.5" x14ac:dyDescent="0.35">
      <c r="C53" t="s">
        <v>87</v>
      </c>
      <c r="D53" s="5">
        <v>31171595</v>
      </c>
      <c r="E53" s="5">
        <v>8723739</v>
      </c>
      <c r="F53" s="5">
        <v>43531183</v>
      </c>
      <c r="G53" s="5">
        <v>23813665</v>
      </c>
      <c r="I53" s="5">
        <v>111763313</v>
      </c>
      <c r="J53" s="5">
        <v>122281253</v>
      </c>
      <c r="K53" s="5">
        <v>128757324</v>
      </c>
      <c r="L53" s="5">
        <v>151278577</v>
      </c>
      <c r="M53" s="5">
        <v>150240835</v>
      </c>
      <c r="N53" s="5">
        <v>189954829</v>
      </c>
      <c r="O53" s="5">
        <v>222485346</v>
      </c>
      <c r="P53" s="5">
        <v>215391019</v>
      </c>
      <c r="Q53" s="5">
        <v>207955880</v>
      </c>
      <c r="R53" s="5">
        <v>188181887</v>
      </c>
      <c r="S53" s="5">
        <v>185446495</v>
      </c>
      <c r="T53" s="5">
        <v>185462731</v>
      </c>
      <c r="U53" s="5">
        <v>147696132</v>
      </c>
    </row>
    <row r="54" spans="2:21" ht="15.5" x14ac:dyDescent="0.35">
      <c r="C54" t="s">
        <v>88</v>
      </c>
      <c r="D54" s="5">
        <v>-4796067</v>
      </c>
      <c r="E54" s="5">
        <v>10921548</v>
      </c>
      <c r="F54" s="5">
        <v>-16119925</v>
      </c>
      <c r="G54" s="5">
        <v>4562333</v>
      </c>
      <c r="I54" s="5">
        <v>-6266002</v>
      </c>
      <c r="J54" s="5">
        <v>-10960310</v>
      </c>
      <c r="K54" s="5">
        <v>-4200836</v>
      </c>
      <c r="L54" s="5">
        <v>-17690127</v>
      </c>
      <c r="M54" s="5">
        <v>-5353047</v>
      </c>
      <c r="N54" s="5">
        <v>-62167652</v>
      </c>
      <c r="O54" s="5">
        <v>-59715024</v>
      </c>
      <c r="P54" s="5">
        <v>-66740185</v>
      </c>
      <c r="Q54" s="5">
        <v>-47598387</v>
      </c>
      <c r="R54" s="5">
        <v>-78518988</v>
      </c>
      <c r="S54" s="5">
        <v>-53874992</v>
      </c>
      <c r="T54" s="5">
        <v>-48292667</v>
      </c>
      <c r="U54" s="5">
        <v>-57218746</v>
      </c>
    </row>
    <row r="55" spans="2:21" ht="15.5" x14ac:dyDescent="0.35">
      <c r="C55" t="s">
        <v>90</v>
      </c>
      <c r="Q55" s="5">
        <v>-46711533</v>
      </c>
      <c r="R55" s="5">
        <v>-45230255</v>
      </c>
      <c r="S55" s="5">
        <v>-37998839</v>
      </c>
      <c r="T55" s="5">
        <v>-38084019</v>
      </c>
      <c r="U55" s="5">
        <v>-29268563</v>
      </c>
    </row>
    <row r="56" spans="2:21" ht="15.5" x14ac:dyDescent="0.35">
      <c r="C56" t="s">
        <v>89</v>
      </c>
      <c r="N56" s="5">
        <v>-58010197</v>
      </c>
      <c r="O56" s="5">
        <v>-59996945</v>
      </c>
      <c r="P56" s="5">
        <v>-57132823</v>
      </c>
      <c r="Q56" s="5">
        <v>-4938321</v>
      </c>
      <c r="R56" s="5">
        <v>-4803083</v>
      </c>
      <c r="S56" s="5">
        <v>-4225093</v>
      </c>
      <c r="T56" s="5">
        <v>-4300111</v>
      </c>
      <c r="U56" s="5">
        <v>-4281668</v>
      </c>
    </row>
    <row r="57" spans="2:21" ht="15.5" x14ac:dyDescent="0.35">
      <c r="C57" t="s">
        <v>91</v>
      </c>
      <c r="R57" s="5">
        <v>-7646782</v>
      </c>
    </row>
    <row r="58" spans="2:21" ht="15.5" x14ac:dyDescent="0.35">
      <c r="C58" t="s">
        <v>92</v>
      </c>
      <c r="D58" s="5">
        <v>26375528</v>
      </c>
      <c r="E58" s="5">
        <v>19645287</v>
      </c>
      <c r="F58" s="5">
        <v>27411258</v>
      </c>
      <c r="G58" s="5">
        <v>28375998</v>
      </c>
      <c r="I58" s="5">
        <v>105497311</v>
      </c>
      <c r="J58" s="5">
        <v>111320943</v>
      </c>
      <c r="K58" s="5">
        <v>124556488</v>
      </c>
      <c r="L58" s="5">
        <v>133588450</v>
      </c>
      <c r="M58" s="5">
        <v>144887788</v>
      </c>
      <c r="N58" s="5">
        <v>127787177</v>
      </c>
      <c r="O58" s="5">
        <v>162770322</v>
      </c>
      <c r="P58" s="5">
        <v>148650834</v>
      </c>
      <c r="Q58" s="5">
        <v>160357493</v>
      </c>
      <c r="R58" s="5">
        <v>109662899</v>
      </c>
      <c r="S58" s="5">
        <v>131571503</v>
      </c>
      <c r="T58" s="5">
        <v>137170064</v>
      </c>
      <c r="U58" s="5">
        <v>90477386</v>
      </c>
    </row>
    <row r="59" spans="2:21" ht="15.5" x14ac:dyDescent="0.35">
      <c r="C59" t="s">
        <v>93</v>
      </c>
      <c r="D59" s="5">
        <v>-2454872</v>
      </c>
      <c r="E59" s="5">
        <v>-2252168</v>
      </c>
      <c r="F59" s="5">
        <v>-2119213</v>
      </c>
      <c r="G59" s="5">
        <v>-2478380</v>
      </c>
      <c r="I59" s="5">
        <v>-12175619</v>
      </c>
      <c r="J59" s="5">
        <v>-7412866</v>
      </c>
      <c r="K59" s="5">
        <v>-12274893</v>
      </c>
      <c r="L59" s="5">
        <v>-22287790</v>
      </c>
      <c r="M59" s="5">
        <v>-24142161</v>
      </c>
      <c r="N59" s="5">
        <v>-22686289</v>
      </c>
      <c r="O59" s="5">
        <v>-22367346</v>
      </c>
      <c r="P59" s="5">
        <v>-22032133</v>
      </c>
      <c r="Q59" s="5">
        <v>-13651842</v>
      </c>
      <c r="R59" s="5">
        <v>-42600056</v>
      </c>
      <c r="S59" s="5">
        <v>-23320512</v>
      </c>
      <c r="T59" s="5">
        <v>-24864646</v>
      </c>
      <c r="U59" s="5">
        <v>-27920718</v>
      </c>
    </row>
    <row r="60" spans="2:21" ht="15.5" x14ac:dyDescent="0.35">
      <c r="C60" t="s">
        <v>26</v>
      </c>
      <c r="D60" s="5">
        <v>-5155020</v>
      </c>
      <c r="E60" s="5">
        <v>-5198761</v>
      </c>
      <c r="F60" s="5">
        <v>-5202325</v>
      </c>
      <c r="G60" s="5">
        <v>-5973085</v>
      </c>
      <c r="I60" s="5">
        <v>-26653908</v>
      </c>
      <c r="J60" s="5">
        <v>-26871582</v>
      </c>
      <c r="K60" s="5">
        <v>-27698082</v>
      </c>
      <c r="L60" s="5">
        <v>-29108772</v>
      </c>
      <c r="M60" s="5">
        <v>-29156540</v>
      </c>
      <c r="N60" s="5">
        <v>-29191351</v>
      </c>
      <c r="O60" s="5">
        <v>-29534963</v>
      </c>
      <c r="P60" s="5">
        <v>-27190592</v>
      </c>
      <c r="Q60" s="5">
        <v>-16842048</v>
      </c>
      <c r="R60" s="5">
        <v>-44544384</v>
      </c>
      <c r="S60" s="5">
        <v>-24841619</v>
      </c>
      <c r="T60" s="5">
        <v>-29496669</v>
      </c>
      <c r="U60" s="5">
        <v>-33831769</v>
      </c>
    </row>
    <row r="61" spans="2:21" ht="15.5" x14ac:dyDescent="0.35">
      <c r="C61" t="s">
        <v>94</v>
      </c>
      <c r="D61" s="5">
        <v>3253266</v>
      </c>
      <c r="E61" s="5">
        <v>3560200</v>
      </c>
      <c r="F61" s="5">
        <v>3670166</v>
      </c>
      <c r="G61" s="5">
        <v>4171674</v>
      </c>
      <c r="I61" s="5">
        <v>17382159</v>
      </c>
      <c r="J61" s="5">
        <v>22964912</v>
      </c>
      <c r="K61" s="5">
        <v>19083553</v>
      </c>
      <c r="L61" s="5">
        <v>8230406</v>
      </c>
      <c r="M61" s="5">
        <v>6154667</v>
      </c>
      <c r="N61" s="5">
        <v>7935074</v>
      </c>
      <c r="O61" s="5">
        <v>8959521</v>
      </c>
      <c r="P61" s="5">
        <v>6448074</v>
      </c>
      <c r="Q61" s="5">
        <v>3987758</v>
      </c>
      <c r="R61" s="5">
        <v>2389302</v>
      </c>
      <c r="S61" s="5">
        <v>1901384</v>
      </c>
      <c r="T61" s="5">
        <v>5790029</v>
      </c>
      <c r="U61" s="5">
        <v>7388814</v>
      </c>
    </row>
    <row r="62" spans="2:21" ht="15.5" x14ac:dyDescent="0.35">
      <c r="C62" t="s">
        <v>97</v>
      </c>
      <c r="D62" s="5">
        <v>-2454872</v>
      </c>
      <c r="E62" s="5">
        <v>-2252168</v>
      </c>
      <c r="F62" s="5">
        <v>-2119213</v>
      </c>
      <c r="G62" s="5">
        <v>-2478380</v>
      </c>
      <c r="I62" s="5">
        <v>-12175619</v>
      </c>
      <c r="J62" s="5">
        <v>-7412866</v>
      </c>
      <c r="K62" s="5">
        <v>-12274893</v>
      </c>
      <c r="L62" s="5">
        <v>-22287790</v>
      </c>
      <c r="M62" s="5">
        <v>-24142161</v>
      </c>
      <c r="N62" s="5">
        <v>-22686289</v>
      </c>
      <c r="O62" s="5">
        <v>-22367346</v>
      </c>
      <c r="P62" s="5">
        <v>-22032133</v>
      </c>
      <c r="Q62" s="5">
        <v>-13651842</v>
      </c>
      <c r="R62" s="5">
        <v>-42600056</v>
      </c>
      <c r="S62" s="5">
        <v>-23320512</v>
      </c>
      <c r="T62" s="5">
        <v>-24864646</v>
      </c>
      <c r="U62" s="5">
        <v>-27920718</v>
      </c>
    </row>
    <row r="63" spans="2:21" ht="15.5" x14ac:dyDescent="0.35">
      <c r="C63" t="s">
        <v>28</v>
      </c>
      <c r="D63" s="5">
        <v>23920656</v>
      </c>
      <c r="E63" s="5">
        <v>17393119</v>
      </c>
      <c r="F63" s="5">
        <v>25292045</v>
      </c>
      <c r="G63" s="5">
        <v>25897618</v>
      </c>
      <c r="I63" s="5">
        <v>93321692</v>
      </c>
      <c r="J63" s="5">
        <v>103908077</v>
      </c>
      <c r="K63" s="5">
        <v>112281595</v>
      </c>
      <c r="L63" s="5">
        <v>111300660</v>
      </c>
      <c r="M63" s="5">
        <v>120745627</v>
      </c>
      <c r="N63" s="5">
        <v>105100888</v>
      </c>
      <c r="O63" s="5">
        <v>140402976</v>
      </c>
      <c r="P63" s="5">
        <v>126618701</v>
      </c>
      <c r="Q63" s="5">
        <v>146705651</v>
      </c>
      <c r="R63" s="5">
        <v>67062843</v>
      </c>
      <c r="S63" s="5">
        <v>108250991</v>
      </c>
      <c r="T63" s="5">
        <v>112305418</v>
      </c>
      <c r="U63" s="5">
        <v>62556668</v>
      </c>
    </row>
    <row r="64" spans="2:21" ht="15.5" x14ac:dyDescent="0.35">
      <c r="C64" t="s">
        <v>27</v>
      </c>
      <c r="D64" s="5">
        <v>-6380977</v>
      </c>
      <c r="E64" s="5">
        <v>-2643179</v>
      </c>
      <c r="F64" s="5">
        <v>-7632094</v>
      </c>
      <c r="G64" s="5">
        <v>-3185580</v>
      </c>
      <c r="I64" s="5">
        <v>-21265383</v>
      </c>
      <c r="J64" s="5">
        <v>-28563492</v>
      </c>
      <c r="K64" s="5">
        <v>-35304800</v>
      </c>
      <c r="L64" s="5">
        <v>-38764966</v>
      </c>
      <c r="M64" s="5">
        <v>-30305837</v>
      </c>
      <c r="N64" s="5">
        <v>-30348601</v>
      </c>
      <c r="O64" s="5">
        <v>-26872987</v>
      </c>
      <c r="P64" s="5">
        <v>-47725320</v>
      </c>
      <c r="Q64" s="5">
        <v>-39372018</v>
      </c>
      <c r="R64" s="5">
        <v>36785749</v>
      </c>
      <c r="S64" s="5">
        <v>-28240367</v>
      </c>
      <c r="T64" s="5">
        <v>-27895626</v>
      </c>
      <c r="U64" s="5">
        <v>-19388353</v>
      </c>
    </row>
    <row r="65" spans="2:21" ht="15.5" x14ac:dyDescent="0.35">
      <c r="C65" t="s">
        <v>98</v>
      </c>
      <c r="D65" s="5">
        <v>-4655824</v>
      </c>
      <c r="E65" s="5">
        <v>-3839259</v>
      </c>
      <c r="F65" s="5">
        <v>-4116475</v>
      </c>
      <c r="G65" s="5">
        <v>-5699659</v>
      </c>
      <c r="I65" s="5">
        <v>-17820788</v>
      </c>
      <c r="J65" s="5">
        <v>-19793817</v>
      </c>
      <c r="K65" s="5">
        <v>-36790571</v>
      </c>
      <c r="L65" s="5">
        <v>-18843604</v>
      </c>
      <c r="M65" s="5">
        <v>-25430544</v>
      </c>
      <c r="N65" s="5">
        <v>-20149545</v>
      </c>
      <c r="O65" s="5">
        <v>-30326540</v>
      </c>
      <c r="P65" s="5">
        <v>-24395925</v>
      </c>
      <c r="Q65" s="5">
        <v>-35949048</v>
      </c>
      <c r="R65" s="5">
        <v>-30264831</v>
      </c>
      <c r="S65" s="5">
        <v>-24834715</v>
      </c>
      <c r="T65" s="5">
        <v>-29583225</v>
      </c>
      <c r="U65" s="5">
        <v>-4867541</v>
      </c>
    </row>
    <row r="66" spans="2:21" ht="15.5" x14ac:dyDescent="0.35">
      <c r="C66" t="s">
        <v>99</v>
      </c>
      <c r="D66" s="5">
        <v>-1725153</v>
      </c>
      <c r="E66" s="5">
        <v>1196080</v>
      </c>
      <c r="F66" s="5">
        <v>-3515619</v>
      </c>
      <c r="G66" s="5">
        <v>2514079</v>
      </c>
      <c r="I66" s="5">
        <v>-3444595</v>
      </c>
      <c r="J66" s="5">
        <v>-8769675</v>
      </c>
      <c r="K66" s="5">
        <v>1485771</v>
      </c>
      <c r="L66" s="5">
        <v>-19921362</v>
      </c>
      <c r="M66" s="5">
        <v>-4875293</v>
      </c>
      <c r="N66" s="5">
        <v>-10199056</v>
      </c>
      <c r="O66" s="5">
        <v>3453553</v>
      </c>
      <c r="P66" s="5">
        <v>-23329395</v>
      </c>
      <c r="Q66" s="5">
        <v>-3422970</v>
      </c>
      <c r="R66" s="5">
        <v>74697362</v>
      </c>
      <c r="S66" s="5">
        <v>-3405652</v>
      </c>
      <c r="T66" s="5">
        <v>1687599</v>
      </c>
      <c r="U66" s="5">
        <v>-14520812</v>
      </c>
    </row>
    <row r="67" spans="2:21" ht="15.5" x14ac:dyDescent="0.35">
      <c r="C67" t="s">
        <v>100</v>
      </c>
      <c r="D67" s="5">
        <v>-6380977</v>
      </c>
      <c r="E67" s="5">
        <v>-2643179</v>
      </c>
      <c r="F67" s="5">
        <v>-7632094</v>
      </c>
      <c r="G67" s="5">
        <v>-3185580</v>
      </c>
      <c r="I67" s="5">
        <v>-21265383</v>
      </c>
      <c r="J67" s="5">
        <v>-28563492</v>
      </c>
      <c r="K67" s="5">
        <v>-35304800</v>
      </c>
      <c r="L67" s="5">
        <v>-38764966</v>
      </c>
      <c r="M67" s="5">
        <v>-30305837</v>
      </c>
      <c r="N67" s="5">
        <v>-30348601</v>
      </c>
      <c r="O67" s="5">
        <v>-26872987</v>
      </c>
      <c r="P67" s="5">
        <v>-47725320</v>
      </c>
      <c r="Q67" s="5">
        <v>-39372018</v>
      </c>
      <c r="R67" s="5">
        <v>36785749</v>
      </c>
      <c r="S67" s="5">
        <v>-28240367</v>
      </c>
      <c r="T67" s="5">
        <v>-27895626</v>
      </c>
      <c r="U67" s="5">
        <v>-19388353</v>
      </c>
    </row>
    <row r="68" spans="2:21" ht="15.5" x14ac:dyDescent="0.35">
      <c r="C68" t="s">
        <v>104</v>
      </c>
      <c r="D68" s="5">
        <v>17539679</v>
      </c>
      <c r="E68" s="5">
        <v>14749940</v>
      </c>
      <c r="F68" s="5">
        <v>17659951</v>
      </c>
      <c r="G68" s="5">
        <v>22712038</v>
      </c>
      <c r="I68" s="5">
        <v>72056309</v>
      </c>
      <c r="J68" s="5">
        <v>75344585</v>
      </c>
      <c r="K68" s="5">
        <v>76976795</v>
      </c>
      <c r="L68" s="5">
        <v>72535694</v>
      </c>
      <c r="M68" s="5">
        <v>90439790</v>
      </c>
      <c r="N68" s="5">
        <v>74752287</v>
      </c>
      <c r="O68" s="5">
        <v>113529989</v>
      </c>
      <c r="P68" s="5">
        <v>78893381</v>
      </c>
      <c r="Q68" s="5">
        <v>107333633</v>
      </c>
      <c r="R68" s="5">
        <v>103848592</v>
      </c>
      <c r="S68" s="5">
        <v>80010624</v>
      </c>
      <c r="T68" s="5">
        <v>84409792</v>
      </c>
      <c r="U68" s="5">
        <v>43168315</v>
      </c>
    </row>
    <row r="69" spans="2:21" ht="15.5" x14ac:dyDescent="0.35">
      <c r="C69" t="s">
        <v>105</v>
      </c>
      <c r="D69" s="5">
        <v>-989678</v>
      </c>
      <c r="E69" s="5">
        <v>266192</v>
      </c>
      <c r="F69" s="5">
        <v>-143868</v>
      </c>
      <c r="G69" s="5">
        <v>650595</v>
      </c>
      <c r="I69" s="5">
        <v>658274</v>
      </c>
      <c r="J69" s="5">
        <v>-1428425</v>
      </c>
      <c r="K69" s="5">
        <v>1129688</v>
      </c>
      <c r="L69" s="5">
        <v>-4070744</v>
      </c>
      <c r="M69" s="5">
        <v>513578</v>
      </c>
      <c r="N69" s="5">
        <v>158984</v>
      </c>
      <c r="O69" s="5">
        <v>-193298</v>
      </c>
      <c r="P69" s="5">
        <v>1147813</v>
      </c>
      <c r="Q69" s="5">
        <v>193491</v>
      </c>
      <c r="R69" s="5">
        <v>845515</v>
      </c>
      <c r="S69" s="5">
        <v>-726642</v>
      </c>
      <c r="T69" s="5">
        <v>-2498391</v>
      </c>
      <c r="U69" s="5">
        <v>680362</v>
      </c>
    </row>
    <row r="70" spans="2:21" ht="15.5" x14ac:dyDescent="0.35">
      <c r="C70" t="s">
        <v>107</v>
      </c>
      <c r="D70" s="5">
        <v>16550001</v>
      </c>
      <c r="E70" s="5">
        <v>15016132</v>
      </c>
      <c r="F70" s="5">
        <v>17516083</v>
      </c>
      <c r="G70" s="5">
        <v>23362633</v>
      </c>
      <c r="I70" s="5">
        <v>72714583</v>
      </c>
      <c r="J70" s="5">
        <v>73916160</v>
      </c>
      <c r="K70" s="5">
        <v>78106483</v>
      </c>
      <c r="L70" s="5">
        <v>68464950</v>
      </c>
      <c r="M70" s="5">
        <v>90953368</v>
      </c>
      <c r="N70" s="5">
        <v>74911271</v>
      </c>
      <c r="O70" s="5">
        <v>113336691</v>
      </c>
      <c r="P70" s="5">
        <v>80041194</v>
      </c>
      <c r="Q70" s="5">
        <v>107527124</v>
      </c>
      <c r="R70" s="5">
        <v>104694107</v>
      </c>
      <c r="S70" s="5">
        <v>79283982</v>
      </c>
      <c r="T70" s="5">
        <v>81911401</v>
      </c>
      <c r="U70" s="5">
        <v>43848677</v>
      </c>
    </row>
    <row r="71" spans="2:21" ht="15.5" x14ac:dyDescent="0.35">
      <c r="C71" t="s">
        <v>108</v>
      </c>
      <c r="D71" s="5">
        <v>17539679</v>
      </c>
      <c r="E71" s="5">
        <v>14749940</v>
      </c>
      <c r="F71" s="5">
        <v>17659951</v>
      </c>
      <c r="G71" s="5">
        <v>22712038</v>
      </c>
      <c r="I71" s="5">
        <v>72056309</v>
      </c>
      <c r="J71" s="5">
        <v>75344585</v>
      </c>
      <c r="K71" s="5">
        <v>76976795</v>
      </c>
      <c r="L71" s="5">
        <v>72535694</v>
      </c>
      <c r="M71" s="5">
        <v>90439790</v>
      </c>
      <c r="N71" s="5">
        <v>74752287</v>
      </c>
      <c r="O71" s="5">
        <v>113529989</v>
      </c>
      <c r="P71" s="5">
        <v>78893381</v>
      </c>
      <c r="Q71" s="5">
        <v>107333633</v>
      </c>
      <c r="R71" s="5">
        <v>103848592</v>
      </c>
      <c r="S71" s="5">
        <v>80010624</v>
      </c>
      <c r="T71" s="5">
        <v>84409792</v>
      </c>
      <c r="U71" s="5">
        <v>43168315</v>
      </c>
    </row>
    <row r="72" spans="2:21" ht="15.5" x14ac:dyDescent="0.35">
      <c r="C72" t="s">
        <v>7</v>
      </c>
      <c r="D72" s="5">
        <v>16550001</v>
      </c>
      <c r="E72" s="5">
        <v>15016132</v>
      </c>
      <c r="F72" s="5">
        <v>17516083</v>
      </c>
      <c r="G72" s="5">
        <v>23362633</v>
      </c>
      <c r="I72" s="5">
        <v>72714583</v>
      </c>
      <c r="J72" s="5">
        <v>73916160</v>
      </c>
      <c r="K72" s="5">
        <v>78106483</v>
      </c>
      <c r="L72" s="5">
        <v>68464950</v>
      </c>
      <c r="M72" s="5">
        <v>90953368</v>
      </c>
      <c r="N72" s="5">
        <v>74911271</v>
      </c>
      <c r="O72" s="5">
        <v>113336691</v>
      </c>
      <c r="P72" s="5">
        <v>80041194</v>
      </c>
      <c r="Q72" s="5">
        <v>107527124</v>
      </c>
      <c r="R72" s="5">
        <v>104694107</v>
      </c>
      <c r="S72" s="5">
        <v>79283982</v>
      </c>
      <c r="T72" s="5">
        <v>81911401</v>
      </c>
      <c r="U72" s="5">
        <v>43848677</v>
      </c>
    </row>
    <row r="73" spans="2:21" ht="15.5" x14ac:dyDescent="0.35">
      <c r="C73" t="s">
        <v>466</v>
      </c>
    </row>
    <row r="74" spans="2:21" ht="15.5" x14ac:dyDescent="0.35">
      <c r="C74" t="s">
        <v>110</v>
      </c>
      <c r="D74" s="5">
        <v>17539679</v>
      </c>
      <c r="E74" s="5">
        <v>14749940</v>
      </c>
      <c r="F74" s="5">
        <v>17659951</v>
      </c>
      <c r="G74" s="5">
        <v>22712038</v>
      </c>
      <c r="I74" s="5">
        <v>72056309</v>
      </c>
      <c r="J74" s="5">
        <v>75344585</v>
      </c>
      <c r="K74" s="5">
        <v>76976795</v>
      </c>
      <c r="L74" s="5">
        <v>72535694</v>
      </c>
      <c r="M74" s="5">
        <v>90439790</v>
      </c>
      <c r="N74" s="5">
        <v>74752287</v>
      </c>
      <c r="O74" s="5">
        <v>113529989</v>
      </c>
      <c r="P74" s="5">
        <v>78893381</v>
      </c>
      <c r="Q74" s="5">
        <v>107333633</v>
      </c>
      <c r="R74" s="5">
        <v>103848592</v>
      </c>
      <c r="S74" s="5">
        <v>80010624</v>
      </c>
      <c r="T74" s="5">
        <v>84409792</v>
      </c>
      <c r="U74" s="5">
        <v>43168315</v>
      </c>
    </row>
    <row r="75" spans="2:21" ht="15.5" x14ac:dyDescent="0.35">
      <c r="C75" t="s">
        <v>111</v>
      </c>
      <c r="D75" s="5">
        <v>16550001</v>
      </c>
      <c r="E75" s="5">
        <v>15016132</v>
      </c>
      <c r="F75" s="5">
        <v>17516083</v>
      </c>
      <c r="G75" s="5">
        <v>23362633</v>
      </c>
      <c r="I75" s="5">
        <v>72714583</v>
      </c>
      <c r="J75" s="5">
        <v>73916160</v>
      </c>
      <c r="K75" s="5">
        <v>78106483</v>
      </c>
      <c r="L75" s="5">
        <v>68464950</v>
      </c>
      <c r="M75" s="5">
        <v>90953368</v>
      </c>
      <c r="N75" s="5">
        <v>74911271</v>
      </c>
      <c r="O75" s="5">
        <v>113336691</v>
      </c>
      <c r="P75" s="5">
        <v>80041194</v>
      </c>
      <c r="Q75" s="5">
        <v>107527124</v>
      </c>
      <c r="R75" s="5">
        <v>104694107</v>
      </c>
      <c r="S75" s="5">
        <v>79283982</v>
      </c>
      <c r="T75" s="5">
        <v>81911401</v>
      </c>
      <c r="U75" s="5">
        <v>43848677</v>
      </c>
    </row>
    <row r="76" spans="2:21" ht="15.5" x14ac:dyDescent="0.35">
      <c r="C76" t="s">
        <v>112</v>
      </c>
      <c r="D76" s="5">
        <v>16550001</v>
      </c>
      <c r="E76" s="5">
        <v>15016132</v>
      </c>
      <c r="F76" s="5">
        <v>17516083</v>
      </c>
      <c r="G76" s="5">
        <v>23362633</v>
      </c>
      <c r="I76" s="5">
        <v>72714583</v>
      </c>
      <c r="J76" s="5">
        <v>73916160</v>
      </c>
      <c r="K76" s="5">
        <v>78106483</v>
      </c>
      <c r="L76" s="5">
        <v>68464950</v>
      </c>
      <c r="M76" s="5">
        <v>90953368</v>
      </c>
      <c r="N76" s="5">
        <v>74911271</v>
      </c>
      <c r="O76" s="5">
        <v>113336691</v>
      </c>
      <c r="P76" s="5">
        <v>80041194</v>
      </c>
      <c r="Q76" s="5">
        <v>107527124</v>
      </c>
      <c r="R76" s="5">
        <v>104694107</v>
      </c>
      <c r="S76" s="5">
        <v>79283982</v>
      </c>
      <c r="T76" s="5">
        <v>81911401</v>
      </c>
      <c r="U76" s="5">
        <v>43848677</v>
      </c>
    </row>
    <row r="78" spans="2:21" ht="15.5" x14ac:dyDescent="0.35">
      <c r="B78" t="s">
        <v>113</v>
      </c>
      <c r="C78" t="s">
        <v>114</v>
      </c>
    </row>
    <row r="79" spans="2:21" ht="15.5" x14ac:dyDescent="0.35">
      <c r="C79" t="s">
        <v>115</v>
      </c>
    </row>
    <row r="80" spans="2:21" ht="15.5" x14ac:dyDescent="0.35">
      <c r="C80" t="s">
        <v>19</v>
      </c>
      <c r="D80" s="5">
        <v>250667310</v>
      </c>
      <c r="E80" s="5">
        <v>174179480</v>
      </c>
      <c r="F80" s="5">
        <v>157900095</v>
      </c>
      <c r="G80" s="5">
        <v>181067117</v>
      </c>
      <c r="I80" s="5">
        <v>174179480</v>
      </c>
      <c r="J80" s="5">
        <v>191318579</v>
      </c>
      <c r="K80" s="5">
        <v>244291095</v>
      </c>
      <c r="L80" s="5">
        <v>305083705</v>
      </c>
      <c r="M80" s="5">
        <v>277710016</v>
      </c>
      <c r="N80" s="5">
        <v>272479054</v>
      </c>
      <c r="O80" s="5">
        <v>242661834</v>
      </c>
      <c r="P80" s="5">
        <v>156399591</v>
      </c>
      <c r="Q80" s="5">
        <v>198041022</v>
      </c>
      <c r="R80" s="5">
        <v>221585981</v>
      </c>
      <c r="S80" s="5">
        <v>57626349</v>
      </c>
      <c r="T80" s="5">
        <v>95286868</v>
      </c>
      <c r="U80" s="5">
        <v>130743222</v>
      </c>
    </row>
    <row r="81" spans="3:21" ht="15.5" x14ac:dyDescent="0.35">
      <c r="C81" t="s">
        <v>116</v>
      </c>
      <c r="D81" s="5">
        <v>46513086</v>
      </c>
      <c r="E81" s="5">
        <v>46859709</v>
      </c>
      <c r="F81" s="5">
        <v>50077279</v>
      </c>
      <c r="G81" s="5">
        <v>55179418</v>
      </c>
      <c r="I81" s="5">
        <v>46859709</v>
      </c>
      <c r="J81" s="5">
        <v>53936538</v>
      </c>
      <c r="K81" s="5">
        <v>58614727</v>
      </c>
      <c r="L81" s="5">
        <v>57251462</v>
      </c>
      <c r="M81" s="5">
        <v>56519741</v>
      </c>
      <c r="N81" s="5">
        <v>57689155</v>
      </c>
      <c r="O81" s="5">
        <v>73392993</v>
      </c>
      <c r="P81" s="5">
        <v>69725252</v>
      </c>
      <c r="Q81" s="5">
        <v>69944642</v>
      </c>
      <c r="R81" s="5">
        <v>66141507</v>
      </c>
      <c r="S81" s="5">
        <v>70920109</v>
      </c>
      <c r="T81" s="5">
        <v>60540711</v>
      </c>
      <c r="U81" s="5">
        <v>58591731</v>
      </c>
    </row>
    <row r="82" spans="3:21" ht="15.5" x14ac:dyDescent="0.35">
      <c r="C82" t="s">
        <v>120</v>
      </c>
      <c r="D82" s="5">
        <v>1353036</v>
      </c>
      <c r="E82" s="5">
        <v>1987911</v>
      </c>
      <c r="F82" s="5">
        <v>1312233</v>
      </c>
      <c r="G82" s="5">
        <v>5334354</v>
      </c>
      <c r="I82" s="5">
        <v>1987911</v>
      </c>
      <c r="J82" s="5">
        <v>7931076</v>
      </c>
      <c r="K82" s="5">
        <v>3273075</v>
      </c>
      <c r="L82" s="5">
        <v>1747370</v>
      </c>
      <c r="M82" s="5">
        <v>674117</v>
      </c>
      <c r="N82" s="5">
        <v>1014362</v>
      </c>
      <c r="O82" s="5">
        <v>1104791</v>
      </c>
      <c r="P82" s="5">
        <v>1113303</v>
      </c>
      <c r="Q82" s="5">
        <v>952761</v>
      </c>
      <c r="R82" s="5">
        <v>203615</v>
      </c>
      <c r="S82" s="5">
        <v>88749</v>
      </c>
      <c r="T82" s="5">
        <v>177655</v>
      </c>
      <c r="U82" s="5">
        <v>464188</v>
      </c>
    </row>
    <row r="83" spans="3:21" ht="15.5" x14ac:dyDescent="0.35">
      <c r="C83" t="s">
        <v>122</v>
      </c>
      <c r="D83" s="5">
        <v>58607822</v>
      </c>
      <c r="E83" s="5">
        <v>63477578</v>
      </c>
      <c r="F83" s="5">
        <v>64142378</v>
      </c>
      <c r="G83" s="5">
        <v>58586401</v>
      </c>
      <c r="I83" s="5">
        <v>63477578</v>
      </c>
      <c r="J83" s="5">
        <v>63548539</v>
      </c>
      <c r="K83" s="5">
        <v>68742158</v>
      </c>
      <c r="L83" s="5">
        <v>63427420</v>
      </c>
      <c r="M83" s="5">
        <v>47087674</v>
      </c>
      <c r="N83" s="5">
        <v>42692850</v>
      </c>
      <c r="O83" s="5">
        <v>42543249</v>
      </c>
      <c r="P83" s="5">
        <v>43453923</v>
      </c>
      <c r="Q83" s="5">
        <v>32133719</v>
      </c>
      <c r="R83" s="5">
        <v>33143544</v>
      </c>
      <c r="S83" s="5">
        <v>23769073</v>
      </c>
      <c r="T83" s="5">
        <v>25528109</v>
      </c>
      <c r="U83" s="5">
        <v>25165903</v>
      </c>
    </row>
    <row r="84" spans="3:21" ht="15.5" x14ac:dyDescent="0.35">
      <c r="C84" t="s">
        <v>2513</v>
      </c>
      <c r="D84" s="5">
        <v>18025065</v>
      </c>
      <c r="E84" s="5">
        <v>18207548</v>
      </c>
      <c r="F84" s="5">
        <v>14972620</v>
      </c>
      <c r="G84" s="5">
        <v>15124863</v>
      </c>
      <c r="I84" s="5">
        <v>18207548</v>
      </c>
      <c r="J84" s="5">
        <v>12308011</v>
      </c>
      <c r="K84" s="5">
        <v>5817572</v>
      </c>
    </row>
    <row r="85" spans="3:21" ht="15.5" x14ac:dyDescent="0.35">
      <c r="C85" t="s">
        <v>91</v>
      </c>
      <c r="D85" s="5">
        <v>-19462307</v>
      </c>
      <c r="E85" s="5">
        <v>-18472629</v>
      </c>
      <c r="F85" s="5">
        <v>-19749096</v>
      </c>
      <c r="G85" s="5">
        <v>-19605228</v>
      </c>
      <c r="I85" s="5">
        <v>-18472629</v>
      </c>
      <c r="J85" s="5">
        <v>-20141178</v>
      </c>
      <c r="K85" s="5">
        <v>-20224290</v>
      </c>
      <c r="L85" s="5">
        <v>-23173698</v>
      </c>
      <c r="M85" s="5">
        <v>-19651708</v>
      </c>
      <c r="N85" s="5">
        <v>-20293920</v>
      </c>
      <c r="O85" s="5">
        <v>-19602707</v>
      </c>
      <c r="P85" s="5">
        <v>-1338317</v>
      </c>
      <c r="Q85" s="5">
        <v>31209</v>
      </c>
      <c r="R85" s="5">
        <v>7522</v>
      </c>
      <c r="T85" s="5">
        <v>-11092</v>
      </c>
      <c r="U85" s="5">
        <v>453976</v>
      </c>
    </row>
    <row r="86" spans="3:21" ht="15.5" x14ac:dyDescent="0.35">
      <c r="C86" t="s">
        <v>123</v>
      </c>
      <c r="D86" s="5">
        <v>438532916</v>
      </c>
      <c r="E86" s="5">
        <v>428907903</v>
      </c>
      <c r="F86" s="5">
        <v>435561930</v>
      </c>
      <c r="G86" s="5">
        <v>428355664</v>
      </c>
      <c r="I86" s="5">
        <v>428907903</v>
      </c>
      <c r="J86" s="5">
        <v>575533134</v>
      </c>
      <c r="K86" s="5">
        <v>556308492</v>
      </c>
      <c r="L86" s="5">
        <v>542054110</v>
      </c>
      <c r="M86" s="5">
        <v>496724189</v>
      </c>
      <c r="N86" s="5">
        <v>437380189</v>
      </c>
      <c r="O86" s="5">
        <v>371974046</v>
      </c>
      <c r="P86" s="5">
        <v>348471376</v>
      </c>
      <c r="Q86" s="5">
        <v>307625539</v>
      </c>
      <c r="R86" s="5">
        <v>326065389</v>
      </c>
      <c r="S86" s="5">
        <v>165325708</v>
      </c>
      <c r="T86" s="5">
        <v>222517106</v>
      </c>
      <c r="U86" s="5">
        <v>265338519</v>
      </c>
    </row>
    <row r="87" spans="3:21" ht="15.5" x14ac:dyDescent="0.35">
      <c r="C87" t="s">
        <v>124</v>
      </c>
    </row>
    <row r="88" spans="3:21" ht="15.5" x14ac:dyDescent="0.35">
      <c r="C88" t="s">
        <v>126</v>
      </c>
      <c r="D88" s="5">
        <v>717336230</v>
      </c>
      <c r="E88" s="5">
        <v>723356010</v>
      </c>
      <c r="F88" s="5">
        <v>730322987</v>
      </c>
      <c r="G88" s="5">
        <v>725865767</v>
      </c>
      <c r="I88" s="5">
        <v>723356010</v>
      </c>
      <c r="J88" s="5">
        <v>730149952</v>
      </c>
      <c r="K88" s="5">
        <v>742671964</v>
      </c>
      <c r="L88" s="5">
        <v>775267979</v>
      </c>
      <c r="M88" s="5">
        <v>786681757</v>
      </c>
      <c r="N88" s="5">
        <v>827747049</v>
      </c>
      <c r="O88" s="5">
        <v>860209482</v>
      </c>
      <c r="P88" s="5">
        <v>901075458</v>
      </c>
      <c r="Q88" s="5">
        <v>928259354</v>
      </c>
      <c r="R88" s="5">
        <v>821972552</v>
      </c>
      <c r="S88" s="5">
        <v>754328679</v>
      </c>
      <c r="T88" s="5">
        <v>614438885</v>
      </c>
      <c r="U88" s="5">
        <v>489950176</v>
      </c>
    </row>
    <row r="89" spans="3:21" ht="15.5" x14ac:dyDescent="0.35">
      <c r="C89" t="s">
        <v>127</v>
      </c>
      <c r="D89" s="5">
        <v>8749389</v>
      </c>
      <c r="E89" s="5">
        <v>8851921</v>
      </c>
      <c r="F89" s="5">
        <v>8954453</v>
      </c>
      <c r="G89" s="5">
        <v>9056985</v>
      </c>
      <c r="I89" s="5">
        <v>8851921</v>
      </c>
      <c r="J89" s="5">
        <v>9262048</v>
      </c>
      <c r="K89" s="5">
        <v>9672175</v>
      </c>
      <c r="L89" s="5">
        <v>10082302</v>
      </c>
      <c r="M89" s="5">
        <v>10492429</v>
      </c>
      <c r="N89" s="5">
        <v>10902556</v>
      </c>
      <c r="O89" s="5">
        <v>10789497</v>
      </c>
      <c r="P89" s="5">
        <v>11180657</v>
      </c>
      <c r="Q89" s="5">
        <v>11571817</v>
      </c>
    </row>
    <row r="90" spans="3:21" ht="15.5" x14ac:dyDescent="0.35">
      <c r="C90" t="s">
        <v>125</v>
      </c>
      <c r="M90" s="5">
        <v>13217509</v>
      </c>
      <c r="N90" s="5">
        <v>18253067</v>
      </c>
      <c r="O90" s="5">
        <v>28483457</v>
      </c>
      <c r="P90" s="5">
        <v>24923225</v>
      </c>
      <c r="Q90" s="5">
        <v>48732605</v>
      </c>
      <c r="R90" s="5">
        <v>52220072</v>
      </c>
      <c r="S90" s="5">
        <v>2711764</v>
      </c>
      <c r="T90" s="5">
        <v>3780823</v>
      </c>
      <c r="U90" s="5">
        <v>6385450</v>
      </c>
    </row>
    <row r="91" spans="3:21" ht="15.5" x14ac:dyDescent="0.35">
      <c r="C91" t="s">
        <v>130</v>
      </c>
      <c r="D91" s="5">
        <v>757916081</v>
      </c>
      <c r="E91" s="5">
        <v>762553645</v>
      </c>
      <c r="F91" s="5">
        <v>769667988</v>
      </c>
      <c r="G91" s="5">
        <v>763375514</v>
      </c>
      <c r="I91" s="5">
        <v>762553645</v>
      </c>
      <c r="J91" s="5">
        <v>761149418</v>
      </c>
      <c r="K91" s="5">
        <v>767920796</v>
      </c>
      <c r="L91" s="5">
        <v>819564363</v>
      </c>
      <c r="M91" s="5">
        <v>862218718</v>
      </c>
      <c r="N91" s="5">
        <v>905489372</v>
      </c>
      <c r="O91" s="5">
        <v>952837416</v>
      </c>
      <c r="P91" s="5">
        <v>960524752</v>
      </c>
      <c r="Q91" s="5">
        <v>1015808566</v>
      </c>
      <c r="R91" s="5">
        <v>944747124</v>
      </c>
      <c r="S91" s="5">
        <v>840393759</v>
      </c>
      <c r="T91" s="5">
        <v>679719649</v>
      </c>
      <c r="U91" s="5">
        <v>568155559</v>
      </c>
    </row>
    <row r="92" spans="3:21" ht="15.5" x14ac:dyDescent="0.35">
      <c r="C92" t="s">
        <v>131</v>
      </c>
      <c r="D92" s="5">
        <v>1196448997</v>
      </c>
      <c r="E92" s="5">
        <v>1191461548</v>
      </c>
      <c r="F92" s="5">
        <v>1205229918</v>
      </c>
      <c r="G92" s="5">
        <v>1191731178</v>
      </c>
      <c r="I92" s="5">
        <v>1191461548</v>
      </c>
      <c r="J92" s="5">
        <v>1336682552</v>
      </c>
      <c r="K92" s="5">
        <v>1324229288</v>
      </c>
      <c r="L92" s="5">
        <v>1361618473</v>
      </c>
      <c r="M92" s="5">
        <v>1358942907</v>
      </c>
      <c r="N92" s="5">
        <v>1342869561</v>
      </c>
      <c r="O92" s="5">
        <v>1324811462</v>
      </c>
      <c r="P92" s="5">
        <v>1308996128</v>
      </c>
      <c r="Q92" s="5">
        <v>1323434105</v>
      </c>
      <c r="R92" s="5">
        <v>1270812513</v>
      </c>
      <c r="S92" s="5">
        <v>1005719467</v>
      </c>
      <c r="T92" s="5">
        <v>902236755</v>
      </c>
      <c r="U92" s="5">
        <v>833494078</v>
      </c>
    </row>
    <row r="93" spans="3:21" ht="15.5" x14ac:dyDescent="0.35">
      <c r="C93" t="s">
        <v>132</v>
      </c>
    </row>
    <row r="94" spans="3:21" ht="15.5" x14ac:dyDescent="0.35">
      <c r="C94" t="s">
        <v>133</v>
      </c>
    </row>
    <row r="95" spans="3:21" ht="15.5" x14ac:dyDescent="0.35">
      <c r="C95" t="s">
        <v>134</v>
      </c>
      <c r="D95" s="5">
        <v>42397913</v>
      </c>
      <c r="E95" s="5">
        <v>55033391</v>
      </c>
      <c r="F95" s="5">
        <v>57492232</v>
      </c>
      <c r="G95" s="5">
        <v>63929478</v>
      </c>
      <c r="I95" s="5">
        <v>55033391</v>
      </c>
      <c r="J95" s="5">
        <v>53912273</v>
      </c>
      <c r="K95" s="5">
        <v>57816392</v>
      </c>
      <c r="L95" s="5">
        <v>54751246</v>
      </c>
      <c r="M95" s="5">
        <v>53504032</v>
      </c>
      <c r="N95" s="5">
        <v>56498057</v>
      </c>
      <c r="O95" s="5">
        <v>55658591</v>
      </c>
      <c r="P95" s="5">
        <v>63154796</v>
      </c>
      <c r="Q95" s="5">
        <v>76937347</v>
      </c>
      <c r="R95" s="5">
        <v>64909695</v>
      </c>
      <c r="S95" s="5">
        <v>84723809</v>
      </c>
      <c r="T95" s="5">
        <v>64352246</v>
      </c>
      <c r="U95" s="5">
        <v>41812190</v>
      </c>
    </row>
    <row r="96" spans="3:21" ht="15.5" x14ac:dyDescent="0.35">
      <c r="C96" t="s">
        <v>136</v>
      </c>
    </row>
    <row r="97" spans="3:21" ht="15.5" x14ac:dyDescent="0.35">
      <c r="C97" t="s">
        <v>118</v>
      </c>
      <c r="D97" s="5">
        <v>28600728</v>
      </c>
      <c r="E97" s="5">
        <v>33579773</v>
      </c>
      <c r="F97" s="5">
        <v>34243163</v>
      </c>
      <c r="G97" s="5">
        <v>39993821</v>
      </c>
      <c r="I97" s="5">
        <v>33579773</v>
      </c>
      <c r="J97" s="5">
        <v>33891925</v>
      </c>
      <c r="K97" s="5">
        <v>33082659</v>
      </c>
      <c r="L97" s="5">
        <v>33482791</v>
      </c>
      <c r="M97" s="5">
        <v>30177423</v>
      </c>
      <c r="N97" s="5">
        <v>24170026</v>
      </c>
      <c r="O97" s="5">
        <v>33543212</v>
      </c>
      <c r="P97" s="5">
        <v>34113671</v>
      </c>
      <c r="Q97" s="5">
        <v>40726791</v>
      </c>
      <c r="R97" s="5">
        <v>31982866</v>
      </c>
      <c r="S97" s="5">
        <v>38156073</v>
      </c>
      <c r="T97" s="5">
        <v>25765737</v>
      </c>
      <c r="U97" s="5">
        <v>20255214</v>
      </c>
    </row>
    <row r="98" spans="3:21" ht="15.5" x14ac:dyDescent="0.35">
      <c r="C98" t="s">
        <v>117</v>
      </c>
      <c r="S98" s="5">
        <v>11012</v>
      </c>
      <c r="T98" s="5">
        <v>456985</v>
      </c>
      <c r="U98" s="5">
        <v>495484</v>
      </c>
    </row>
    <row r="99" spans="3:21" ht="15.5" x14ac:dyDescent="0.35">
      <c r="C99" t="s">
        <v>137</v>
      </c>
      <c r="D99" s="5">
        <v>28600728</v>
      </c>
      <c r="E99" s="5">
        <v>33579773</v>
      </c>
      <c r="F99" s="5">
        <v>34243163</v>
      </c>
      <c r="G99" s="5">
        <v>39993821</v>
      </c>
      <c r="I99" s="5">
        <v>33579773</v>
      </c>
      <c r="J99" s="5">
        <v>33891925</v>
      </c>
      <c r="K99" s="5">
        <v>33082659</v>
      </c>
      <c r="L99" s="5">
        <v>33482791</v>
      </c>
      <c r="M99" s="5">
        <v>30177423</v>
      </c>
      <c r="N99" s="5">
        <v>24170026</v>
      </c>
      <c r="O99" s="5">
        <v>33543212</v>
      </c>
      <c r="P99" s="5">
        <v>34113671</v>
      </c>
      <c r="Q99" s="5">
        <v>40726791</v>
      </c>
      <c r="R99" s="5">
        <v>31982866</v>
      </c>
      <c r="S99" s="5">
        <v>38167085</v>
      </c>
      <c r="T99" s="5">
        <v>26222722</v>
      </c>
      <c r="U99" s="5">
        <v>20750698</v>
      </c>
    </row>
    <row r="100" spans="3:21" ht="15.5" x14ac:dyDescent="0.35">
      <c r="C100" t="s">
        <v>139</v>
      </c>
      <c r="R100" s="5">
        <v>1128701</v>
      </c>
      <c r="S100" s="5">
        <v>2960564</v>
      </c>
    </row>
    <row r="101" spans="3:21" ht="15.5" x14ac:dyDescent="0.35">
      <c r="C101" t="s">
        <v>142</v>
      </c>
      <c r="D101" s="5">
        <v>8037658</v>
      </c>
      <c r="E101" s="5">
        <v>11323026</v>
      </c>
      <c r="F101" s="5">
        <v>8390652</v>
      </c>
      <c r="G101" s="5">
        <v>8737587</v>
      </c>
      <c r="I101" s="5">
        <v>11323026</v>
      </c>
      <c r="J101" s="5">
        <v>10066348</v>
      </c>
      <c r="K101" s="5">
        <v>14717303</v>
      </c>
      <c r="L101" s="5">
        <v>11010213</v>
      </c>
      <c r="M101" s="5">
        <v>12341792</v>
      </c>
      <c r="N101" s="5">
        <v>19125363</v>
      </c>
      <c r="O101" s="5">
        <v>8671582</v>
      </c>
      <c r="P101" s="5">
        <v>14156884</v>
      </c>
      <c r="Q101" s="5">
        <v>13749661</v>
      </c>
      <c r="R101" s="5">
        <v>3086223</v>
      </c>
      <c r="S101" s="5">
        <v>17517935</v>
      </c>
      <c r="T101" s="5">
        <v>17516464</v>
      </c>
      <c r="U101" s="5">
        <v>5772340</v>
      </c>
    </row>
    <row r="102" spans="3:21" ht="15.5" x14ac:dyDescent="0.35">
      <c r="C102" t="s">
        <v>143</v>
      </c>
    </row>
    <row r="103" spans="3:21" ht="15.5" x14ac:dyDescent="0.35">
      <c r="C103" t="s">
        <v>518</v>
      </c>
      <c r="D103" s="5">
        <v>343430517</v>
      </c>
      <c r="E103" s="5">
        <v>343292391</v>
      </c>
      <c r="F103" s="5">
        <v>343155078</v>
      </c>
      <c r="G103" s="5">
        <v>342717756</v>
      </c>
      <c r="I103" s="5">
        <v>343292391</v>
      </c>
      <c r="J103" s="5">
        <v>497117594</v>
      </c>
      <c r="K103" s="5">
        <v>495541490</v>
      </c>
      <c r="L103" s="5">
        <v>544045453</v>
      </c>
      <c r="M103" s="5">
        <v>542625411</v>
      </c>
      <c r="N103" s="5">
        <v>541277505</v>
      </c>
      <c r="O103" s="5">
        <v>539998068</v>
      </c>
      <c r="P103" s="5">
        <v>538783622</v>
      </c>
      <c r="Q103" s="5">
        <v>537630862</v>
      </c>
      <c r="R103" s="5">
        <v>536536658</v>
      </c>
      <c r="S103" s="5">
        <v>495442803</v>
      </c>
      <c r="T103" s="5">
        <v>494196154</v>
      </c>
      <c r="U103" s="5">
        <v>493036695</v>
      </c>
    </row>
    <row r="104" spans="3:21" ht="15.5" x14ac:dyDescent="0.35">
      <c r="C104" t="s">
        <v>146</v>
      </c>
      <c r="D104" s="5">
        <v>807870</v>
      </c>
      <c r="E104" s="5">
        <v>793970</v>
      </c>
      <c r="F104" s="5">
        <v>1650683</v>
      </c>
      <c r="G104" s="5">
        <v>1009874</v>
      </c>
      <c r="I104" s="5">
        <v>793970</v>
      </c>
      <c r="J104" s="5">
        <v>882254</v>
      </c>
      <c r="K104" s="5">
        <v>865019</v>
      </c>
      <c r="L104" s="5">
        <v>703605</v>
      </c>
      <c r="M104" s="5">
        <v>842137</v>
      </c>
      <c r="N104" s="5">
        <v>1360558</v>
      </c>
    </row>
    <row r="105" spans="3:21" ht="15.5" x14ac:dyDescent="0.35">
      <c r="C105" t="s">
        <v>138</v>
      </c>
      <c r="D105" s="5">
        <v>1525117</v>
      </c>
      <c r="E105" s="5">
        <v>1993332</v>
      </c>
      <c r="F105" s="5">
        <v>649723</v>
      </c>
      <c r="G105" s="5">
        <v>622483</v>
      </c>
      <c r="I105" s="5">
        <v>1993332</v>
      </c>
      <c r="J105" s="5">
        <v>454282</v>
      </c>
      <c r="K105" s="5">
        <v>497229</v>
      </c>
      <c r="L105" s="5">
        <v>227652</v>
      </c>
      <c r="M105" s="5">
        <v>903614</v>
      </c>
      <c r="N105" s="5">
        <v>2641491</v>
      </c>
      <c r="O105" s="5">
        <v>4029750</v>
      </c>
      <c r="P105" s="5">
        <v>5666621</v>
      </c>
      <c r="Q105" s="5">
        <v>13040823</v>
      </c>
      <c r="R105" s="5">
        <v>18744501</v>
      </c>
      <c r="S105" s="5">
        <v>14463246</v>
      </c>
      <c r="T105" s="5">
        <v>13878246</v>
      </c>
      <c r="U105" s="5">
        <v>13871074</v>
      </c>
    </row>
    <row r="106" spans="3:21" ht="15.5" x14ac:dyDescent="0.35">
      <c r="C106" t="s">
        <v>147</v>
      </c>
      <c r="D106" s="5">
        <v>422517941</v>
      </c>
      <c r="E106" s="5">
        <v>421445015</v>
      </c>
      <c r="F106" s="5">
        <v>425926987</v>
      </c>
      <c r="G106" s="5">
        <v>423507084</v>
      </c>
      <c r="I106" s="5">
        <v>421445015</v>
      </c>
      <c r="J106" s="5">
        <v>574726115</v>
      </c>
      <c r="K106" s="5">
        <v>562288550</v>
      </c>
      <c r="L106" s="5">
        <v>607106262</v>
      </c>
      <c r="M106" s="5">
        <v>606955712</v>
      </c>
      <c r="N106" s="5">
        <v>615803097</v>
      </c>
      <c r="O106" s="5">
        <v>609511581</v>
      </c>
      <c r="P106" s="5">
        <v>605394678</v>
      </c>
      <c r="Q106" s="5">
        <v>606327785</v>
      </c>
      <c r="R106" s="5">
        <v>601797876</v>
      </c>
      <c r="S106" s="5">
        <v>583864321</v>
      </c>
      <c r="T106" s="5">
        <v>575037154</v>
      </c>
      <c r="U106" s="5">
        <v>568662744</v>
      </c>
    </row>
    <row r="107" spans="3:21" ht="15.5" x14ac:dyDescent="0.35">
      <c r="C107" t="s">
        <v>148</v>
      </c>
      <c r="D107" s="5">
        <v>422517941</v>
      </c>
      <c r="E107" s="5">
        <v>421445015</v>
      </c>
      <c r="F107" s="5">
        <v>425926987</v>
      </c>
      <c r="G107" s="5">
        <v>423507084</v>
      </c>
      <c r="I107" s="5">
        <v>421445015</v>
      </c>
      <c r="J107" s="5">
        <v>574726115</v>
      </c>
      <c r="K107" s="5">
        <v>562288550</v>
      </c>
      <c r="L107" s="5">
        <v>607106262</v>
      </c>
      <c r="M107" s="5">
        <v>606955712</v>
      </c>
      <c r="N107" s="5">
        <v>615803097</v>
      </c>
      <c r="O107" s="5">
        <v>609511581</v>
      </c>
      <c r="P107" s="5">
        <v>605394678</v>
      </c>
      <c r="Q107" s="5">
        <v>606327785</v>
      </c>
      <c r="R107" s="5">
        <v>601797876</v>
      </c>
      <c r="S107" s="5">
        <v>583864321</v>
      </c>
      <c r="T107" s="5">
        <v>575037154</v>
      </c>
      <c r="U107" s="5">
        <v>568662744</v>
      </c>
    </row>
    <row r="108" spans="3:21" ht="15.5" x14ac:dyDescent="0.35">
      <c r="C108" t="s">
        <v>150</v>
      </c>
    </row>
    <row r="109" spans="3:21" ht="15.5" x14ac:dyDescent="0.35">
      <c r="C109" t="s">
        <v>151</v>
      </c>
      <c r="D109" s="5">
        <v>343752810</v>
      </c>
      <c r="E109" s="5">
        <v>343800463</v>
      </c>
      <c r="F109" s="5">
        <v>345033653</v>
      </c>
      <c r="G109" s="5">
        <v>345259720</v>
      </c>
      <c r="I109" s="5">
        <v>343800463</v>
      </c>
      <c r="J109" s="5">
        <v>499926014</v>
      </c>
      <c r="K109" s="5">
        <v>498818838</v>
      </c>
      <c r="L109" s="5">
        <v>546261222</v>
      </c>
      <c r="M109" s="5">
        <v>543948530</v>
      </c>
      <c r="N109" s="5">
        <v>543226253</v>
      </c>
      <c r="O109" s="5">
        <v>539998068</v>
      </c>
      <c r="P109" s="5">
        <v>538783622</v>
      </c>
      <c r="Q109" s="5">
        <v>537630862</v>
      </c>
      <c r="R109" s="5">
        <v>537665359</v>
      </c>
      <c r="S109" s="5">
        <v>498403367</v>
      </c>
      <c r="T109" s="5">
        <v>494196154</v>
      </c>
      <c r="U109" s="5">
        <v>493036695</v>
      </c>
    </row>
    <row r="110" spans="3:21" ht="15.5" x14ac:dyDescent="0.35">
      <c r="C110" t="s">
        <v>149</v>
      </c>
      <c r="D110" s="5">
        <v>18304090</v>
      </c>
      <c r="E110" s="5">
        <v>16808607</v>
      </c>
      <c r="F110" s="5">
        <v>17907593</v>
      </c>
      <c r="G110" s="5">
        <v>14337317</v>
      </c>
      <c r="I110" s="5">
        <v>16808607</v>
      </c>
      <c r="J110" s="5">
        <v>13053451</v>
      </c>
      <c r="K110" s="5">
        <v>4557578</v>
      </c>
      <c r="L110" s="5">
        <v>5760854</v>
      </c>
      <c r="S110" s="5">
        <v>24907215</v>
      </c>
      <c r="T110" s="5">
        <v>22812836</v>
      </c>
      <c r="U110" s="5">
        <v>27937859</v>
      </c>
    </row>
    <row r="111" spans="3:21" ht="15.5" x14ac:dyDescent="0.35">
      <c r="C111" t="s">
        <v>152</v>
      </c>
      <c r="D111" s="5">
        <v>464915854</v>
      </c>
      <c r="E111" s="5">
        <v>476478406</v>
      </c>
      <c r="F111" s="5">
        <v>483419219</v>
      </c>
      <c r="G111" s="5">
        <v>487436562</v>
      </c>
      <c r="I111" s="5">
        <v>476478406</v>
      </c>
      <c r="J111" s="5">
        <v>628638388</v>
      </c>
      <c r="K111" s="5">
        <v>620104942</v>
      </c>
      <c r="L111" s="5">
        <v>661857508</v>
      </c>
      <c r="M111" s="5">
        <v>660459744</v>
      </c>
      <c r="N111" s="5">
        <v>672301154</v>
      </c>
      <c r="O111" s="5">
        <v>665170172</v>
      </c>
      <c r="P111" s="5">
        <v>668549474</v>
      </c>
      <c r="Q111" s="5">
        <v>683265132</v>
      </c>
      <c r="R111" s="5">
        <v>666707571</v>
      </c>
      <c r="S111" s="5">
        <v>668588130</v>
      </c>
      <c r="T111" s="5">
        <v>639389400</v>
      </c>
      <c r="U111" s="5">
        <v>610474934</v>
      </c>
    </row>
    <row r="112" spans="3:21" ht="15.5" x14ac:dyDescent="0.35">
      <c r="C112" t="s">
        <v>153</v>
      </c>
    </row>
    <row r="113" spans="2:21" ht="15.5" x14ac:dyDescent="0.35">
      <c r="C113" t="s">
        <v>154</v>
      </c>
      <c r="D113" s="5">
        <v>282002166</v>
      </c>
      <c r="E113" s="5">
        <v>282002166</v>
      </c>
      <c r="F113" s="5">
        <v>282002166</v>
      </c>
      <c r="G113" s="5">
        <v>282002166</v>
      </c>
      <c r="I113" s="5">
        <v>282002166</v>
      </c>
      <c r="J113" s="5">
        <v>282002166</v>
      </c>
      <c r="K113" s="5">
        <v>282002166</v>
      </c>
      <c r="L113" s="5">
        <v>282002166</v>
      </c>
      <c r="M113" s="5">
        <v>282002166</v>
      </c>
      <c r="N113" s="5">
        <v>282002166</v>
      </c>
      <c r="O113" s="5">
        <v>282002166</v>
      </c>
      <c r="P113" s="5">
        <v>282002166</v>
      </c>
      <c r="Q113" s="5">
        <v>282002166</v>
      </c>
      <c r="R113" s="5">
        <v>282002166</v>
      </c>
      <c r="S113" s="5">
        <v>257885293</v>
      </c>
      <c r="T113" s="5">
        <v>120949053</v>
      </c>
      <c r="U113" s="5">
        <v>120949053</v>
      </c>
    </row>
    <row r="114" spans="2:21" ht="15.5" x14ac:dyDescent="0.35">
      <c r="C114" t="s">
        <v>155</v>
      </c>
      <c r="D114" s="5">
        <v>146882960</v>
      </c>
      <c r="E114" s="5">
        <v>146882960</v>
      </c>
      <c r="F114" s="5">
        <v>147115163</v>
      </c>
      <c r="G114" s="5">
        <v>147115163</v>
      </c>
      <c r="I114" s="5">
        <v>146882960</v>
      </c>
      <c r="J114" s="5">
        <v>147115163</v>
      </c>
      <c r="K114" s="5">
        <v>147382663</v>
      </c>
      <c r="L114" s="5">
        <v>147628171</v>
      </c>
      <c r="M114" s="5">
        <v>147819121</v>
      </c>
      <c r="N114" s="5">
        <v>148029076</v>
      </c>
      <c r="O114" s="5">
        <v>148162108</v>
      </c>
      <c r="P114" s="5">
        <v>148162625</v>
      </c>
      <c r="Q114" s="5">
        <v>148162625</v>
      </c>
      <c r="R114" s="5">
        <v>148162625</v>
      </c>
    </row>
    <row r="115" spans="2:21" ht="15.5" x14ac:dyDescent="0.35">
      <c r="C115" t="s">
        <v>156</v>
      </c>
      <c r="D115" s="5">
        <v>322110324</v>
      </c>
      <c r="E115" s="5">
        <v>304570645</v>
      </c>
      <c r="F115" s="5">
        <v>312442466</v>
      </c>
      <c r="G115" s="5">
        <v>294782515</v>
      </c>
      <c r="I115" s="5">
        <v>304570645</v>
      </c>
      <c r="J115" s="5">
        <v>299068013</v>
      </c>
      <c r="K115" s="5">
        <v>294963807</v>
      </c>
      <c r="L115" s="5">
        <v>293304326</v>
      </c>
      <c r="M115" s="5">
        <v>288313584</v>
      </c>
      <c r="N115" s="5">
        <v>260831085</v>
      </c>
      <c r="O115" s="5">
        <v>249079723</v>
      </c>
      <c r="P115" s="5">
        <v>211620180</v>
      </c>
      <c r="Q115" s="5">
        <v>209972973</v>
      </c>
      <c r="R115" s="5">
        <v>173932629</v>
      </c>
      <c r="S115" s="5">
        <v>79246044</v>
      </c>
      <c r="T115" s="5">
        <v>141909394</v>
      </c>
      <c r="U115" s="5">
        <v>101616115</v>
      </c>
    </row>
    <row r="116" spans="2:21" ht="15.5" x14ac:dyDescent="0.35">
      <c r="C116" t="s">
        <v>157</v>
      </c>
      <c r="D116" s="5">
        <v>1728293</v>
      </c>
      <c r="E116" s="5">
        <v>1728293</v>
      </c>
      <c r="F116" s="5">
        <v>1728293</v>
      </c>
      <c r="G116" s="5">
        <v>1728293</v>
      </c>
      <c r="I116" s="5">
        <v>1728293</v>
      </c>
      <c r="J116" s="5">
        <v>1652948</v>
      </c>
      <c r="K116" s="5">
        <v>1575971</v>
      </c>
      <c r="L116" s="5">
        <v>1503435</v>
      </c>
      <c r="M116" s="5">
        <v>1412995</v>
      </c>
      <c r="N116" s="5">
        <v>1338243</v>
      </c>
      <c r="O116" s="5">
        <v>1224713</v>
      </c>
      <c r="P116" s="5">
        <v>1145820</v>
      </c>
      <c r="Q116" s="5">
        <v>1038486</v>
      </c>
    </row>
    <row r="117" spans="2:21" ht="15.5" x14ac:dyDescent="0.35">
      <c r="C117" t="s">
        <v>158</v>
      </c>
      <c r="D117" s="5">
        <v>320382031</v>
      </c>
      <c r="E117" s="5">
        <v>302842352</v>
      </c>
      <c r="F117" s="5">
        <v>310714173</v>
      </c>
      <c r="G117" s="5">
        <v>293054222</v>
      </c>
      <c r="I117" s="5">
        <v>302842352</v>
      </c>
      <c r="J117" s="5">
        <v>297415065</v>
      </c>
      <c r="K117" s="5">
        <v>293387836</v>
      </c>
      <c r="L117" s="5">
        <v>291800891</v>
      </c>
      <c r="M117" s="5">
        <v>286900589</v>
      </c>
      <c r="N117" s="5">
        <v>259492842</v>
      </c>
      <c r="O117" s="5">
        <v>247855010</v>
      </c>
      <c r="P117" s="5">
        <v>210474360</v>
      </c>
      <c r="Q117" s="5">
        <v>208934487</v>
      </c>
    </row>
    <row r="118" spans="2:21" ht="15.5" x14ac:dyDescent="0.35">
      <c r="C118" t="s">
        <v>159</v>
      </c>
      <c r="D118" s="5">
        <v>322110324</v>
      </c>
      <c r="E118" s="5">
        <v>304570645</v>
      </c>
      <c r="F118" s="5">
        <v>312442466</v>
      </c>
      <c r="G118" s="5">
        <v>294782515</v>
      </c>
      <c r="I118" s="5">
        <v>304570645</v>
      </c>
      <c r="J118" s="5">
        <v>299068013</v>
      </c>
      <c r="K118" s="5">
        <v>294963807</v>
      </c>
      <c r="L118" s="5">
        <v>293304326</v>
      </c>
      <c r="M118" s="5">
        <v>288313584</v>
      </c>
      <c r="N118" s="5">
        <v>260831085</v>
      </c>
      <c r="O118" s="5">
        <v>249079723</v>
      </c>
      <c r="P118" s="5">
        <v>211620180</v>
      </c>
      <c r="Q118" s="5">
        <v>209972973</v>
      </c>
      <c r="R118" s="5">
        <v>173932629</v>
      </c>
      <c r="S118" s="5">
        <v>79246044</v>
      </c>
      <c r="T118" s="5">
        <v>141909394</v>
      </c>
      <c r="U118" s="5">
        <v>101616115</v>
      </c>
    </row>
    <row r="119" spans="2:21" ht="15.5" x14ac:dyDescent="0.35">
      <c r="C119" t="s">
        <v>9</v>
      </c>
      <c r="D119" s="5">
        <v>731533143</v>
      </c>
      <c r="E119" s="5">
        <v>714983142</v>
      </c>
      <c r="F119" s="5">
        <v>721810699</v>
      </c>
      <c r="G119" s="5">
        <v>704294616</v>
      </c>
      <c r="I119" s="5">
        <v>714983142</v>
      </c>
      <c r="J119" s="5">
        <v>708044164</v>
      </c>
      <c r="K119" s="5">
        <v>704124346</v>
      </c>
      <c r="L119" s="5">
        <v>699760965</v>
      </c>
      <c r="M119" s="5">
        <v>698483163</v>
      </c>
      <c r="N119" s="5">
        <v>670568407</v>
      </c>
      <c r="O119" s="5">
        <v>659641290</v>
      </c>
      <c r="P119" s="5">
        <v>640446654</v>
      </c>
      <c r="Q119" s="5">
        <v>640168973</v>
      </c>
      <c r="R119" s="5">
        <v>604104942</v>
      </c>
      <c r="S119" s="5">
        <v>337131337</v>
      </c>
      <c r="T119" s="5">
        <v>262847355</v>
      </c>
      <c r="U119" s="5">
        <v>223019144</v>
      </c>
    </row>
    <row r="120" spans="2:21" ht="15.5" x14ac:dyDescent="0.35">
      <c r="C120" t="s">
        <v>161</v>
      </c>
      <c r="D120" s="5">
        <v>1196448997</v>
      </c>
      <c r="E120" s="5">
        <v>1191461548</v>
      </c>
      <c r="F120" s="5">
        <v>1205229918</v>
      </c>
      <c r="G120" s="5">
        <v>1191731178</v>
      </c>
      <c r="I120" s="5">
        <v>1191461548</v>
      </c>
      <c r="J120" s="5">
        <v>1336682552</v>
      </c>
      <c r="K120" s="5">
        <v>1324229288</v>
      </c>
      <c r="L120" s="5">
        <v>1361618473</v>
      </c>
      <c r="M120" s="5">
        <v>1358942907</v>
      </c>
      <c r="N120" s="5">
        <v>1342869561</v>
      </c>
      <c r="O120" s="5">
        <v>1324811462</v>
      </c>
      <c r="P120" s="5">
        <v>1308996128</v>
      </c>
      <c r="Q120" s="5">
        <v>1323434105</v>
      </c>
      <c r="R120" s="5">
        <v>1270812513</v>
      </c>
      <c r="S120" s="5">
        <v>1005719467</v>
      </c>
      <c r="T120" s="5">
        <v>902236755</v>
      </c>
      <c r="U120" s="5">
        <v>833494078</v>
      </c>
    </row>
    <row r="121" spans="2:21" ht="15.5" x14ac:dyDescent="0.35">
      <c r="C121" t="s">
        <v>162</v>
      </c>
      <c r="D121" s="5">
        <v>16087156000</v>
      </c>
      <c r="E121" s="5">
        <v>16087156000</v>
      </c>
      <c r="F121" s="5">
        <v>16087156000</v>
      </c>
      <c r="G121" s="5">
        <v>16087156000</v>
      </c>
      <c r="I121" s="5">
        <v>16087156000</v>
      </c>
      <c r="J121" s="5">
        <v>16087156000</v>
      </c>
      <c r="K121" s="5">
        <v>16087156000</v>
      </c>
      <c r="L121" s="5">
        <v>16087156000</v>
      </c>
      <c r="M121" s="5">
        <v>16087156000</v>
      </c>
      <c r="N121" s="5">
        <v>16087156000</v>
      </c>
      <c r="O121" s="5">
        <v>16087156000</v>
      </c>
      <c r="P121" s="5">
        <v>16087156000</v>
      </c>
      <c r="Q121" s="5">
        <v>16087156000</v>
      </c>
      <c r="R121" s="5">
        <v>16087156000</v>
      </c>
      <c r="S121" s="5">
        <v>14478440000</v>
      </c>
      <c r="T121" s="5">
        <v>1068000</v>
      </c>
      <c r="U121" s="5">
        <v>1068000</v>
      </c>
    </row>
    <row r="123" spans="2:21" ht="15.5" x14ac:dyDescent="0.35">
      <c r="B123" t="s">
        <v>163</v>
      </c>
      <c r="C123" t="s">
        <v>164</v>
      </c>
      <c r="D123" s="5">
        <v>31227546</v>
      </c>
      <c r="E123" s="5">
        <v>31905218</v>
      </c>
      <c r="F123" s="5">
        <v>34897141</v>
      </c>
      <c r="G123" s="5">
        <v>52272086</v>
      </c>
      <c r="I123" s="5">
        <v>155253575</v>
      </c>
      <c r="J123" s="5">
        <v>156079406</v>
      </c>
      <c r="K123" s="5">
        <v>154865050</v>
      </c>
      <c r="L123" s="5">
        <v>146552733</v>
      </c>
      <c r="M123" s="5">
        <v>139334070</v>
      </c>
      <c r="N123" s="5">
        <v>169842767</v>
      </c>
      <c r="O123" s="5">
        <v>125735333</v>
      </c>
      <c r="P123" s="5">
        <v>142097122</v>
      </c>
      <c r="Q123" s="5">
        <v>147204892</v>
      </c>
      <c r="R123" s="5">
        <v>99843690</v>
      </c>
      <c r="S123" s="5">
        <v>147033484</v>
      </c>
      <c r="T123" s="5">
        <v>162430580</v>
      </c>
      <c r="U123" s="5">
        <v>68520765</v>
      </c>
    </row>
    <row r="124" spans="2:21" ht="15.5" x14ac:dyDescent="0.35">
      <c r="C124" t="s">
        <v>165</v>
      </c>
      <c r="D124" s="5">
        <v>130196591</v>
      </c>
      <c r="E124" s="5">
        <v>143584538</v>
      </c>
      <c r="F124" s="5">
        <v>146220978</v>
      </c>
      <c r="G124" s="5">
        <v>139768262</v>
      </c>
      <c r="I124" s="5">
        <v>563939840</v>
      </c>
      <c r="J124" s="5">
        <v>553943629</v>
      </c>
      <c r="K124" s="5">
        <v>541956178</v>
      </c>
      <c r="L124" s="5">
        <v>550087420</v>
      </c>
      <c r="M124" s="5">
        <v>517390745</v>
      </c>
      <c r="N124" s="5">
        <v>482741914</v>
      </c>
      <c r="O124" s="5">
        <v>584876351</v>
      </c>
      <c r="P124" s="5">
        <v>575182157</v>
      </c>
      <c r="Q124" s="5">
        <v>562178148</v>
      </c>
      <c r="R124" s="5">
        <v>557330575</v>
      </c>
      <c r="S124" s="5">
        <v>541669774</v>
      </c>
      <c r="T124" s="5">
        <v>547770740</v>
      </c>
      <c r="U124" s="5">
        <v>499647992</v>
      </c>
    </row>
    <row r="125" spans="2:21" ht="15.5" x14ac:dyDescent="0.35">
      <c r="C125" t="s">
        <v>476</v>
      </c>
      <c r="D125" s="5">
        <v>-85103177</v>
      </c>
      <c r="E125" s="5">
        <v>-106891422</v>
      </c>
      <c r="F125" s="5">
        <v>-97317433</v>
      </c>
      <c r="G125" s="5">
        <v>-80978779</v>
      </c>
      <c r="I125" s="5">
        <v>-366355387</v>
      </c>
      <c r="J125" s="5">
        <v>-351821691</v>
      </c>
      <c r="K125" s="5">
        <v>-344044651</v>
      </c>
      <c r="L125" s="5">
        <v>-363969791</v>
      </c>
      <c r="M125" s="5">
        <v>-319382284</v>
      </c>
      <c r="N125" s="5">
        <v>-278245341</v>
      </c>
      <c r="O125" s="5">
        <v>-369599008</v>
      </c>
      <c r="P125" s="5">
        <v>-383380912</v>
      </c>
      <c r="Q125" s="5">
        <v>-355067213</v>
      </c>
      <c r="R125" s="5">
        <v>-386673840</v>
      </c>
      <c r="S125" s="5">
        <v>-331154784</v>
      </c>
      <c r="T125" s="5">
        <v>-339163850</v>
      </c>
      <c r="U125" s="5">
        <v>-374714863</v>
      </c>
    </row>
    <row r="126" spans="2:21" ht="15.5" x14ac:dyDescent="0.35">
      <c r="C126" t="s">
        <v>2514</v>
      </c>
      <c r="D126" s="5">
        <v>-9960647</v>
      </c>
      <c r="E126" s="5">
        <v>-117696</v>
      </c>
      <c r="F126" s="5">
        <v>-10017692</v>
      </c>
      <c r="G126" s="5">
        <v>-1991163</v>
      </c>
      <c r="I126" s="5">
        <v>-24640066</v>
      </c>
      <c r="J126" s="5">
        <v>-25295478</v>
      </c>
      <c r="K126" s="5">
        <v>-26930795</v>
      </c>
      <c r="L126" s="5">
        <v>-27688730</v>
      </c>
      <c r="M126" s="5">
        <v>-27808634</v>
      </c>
      <c r="N126" s="5">
        <v>-27911914</v>
      </c>
      <c r="O126" s="5">
        <v>-28320517</v>
      </c>
      <c r="P126" s="5">
        <v>-26037832</v>
      </c>
      <c r="Q126" s="5">
        <v>-15747844</v>
      </c>
      <c r="R126" s="5">
        <v>-26734904</v>
      </c>
      <c r="S126" s="5">
        <v>-23594970</v>
      </c>
      <c r="T126" s="5">
        <v>-28337209</v>
      </c>
      <c r="U126" s="5">
        <v>-33275643</v>
      </c>
    </row>
    <row r="127" spans="2:21" ht="15.5" x14ac:dyDescent="0.35">
      <c r="C127" t="s">
        <v>2515</v>
      </c>
      <c r="K127" s="5">
        <v>6547177</v>
      </c>
      <c r="L127" s="5">
        <v>7271487</v>
      </c>
      <c r="M127" s="5">
        <v>1190560</v>
      </c>
      <c r="N127" s="5">
        <v>5158891</v>
      </c>
    </row>
    <row r="128" spans="2:21" ht="15.5" x14ac:dyDescent="0.35">
      <c r="C128" t="s">
        <v>172</v>
      </c>
      <c r="D128" s="5">
        <v>-3905221</v>
      </c>
      <c r="E128" s="5">
        <v>-4670202</v>
      </c>
      <c r="F128" s="5">
        <v>-3988712</v>
      </c>
      <c r="G128" s="5">
        <v>-4526234</v>
      </c>
      <c r="I128" s="5">
        <v>-17690812</v>
      </c>
      <c r="J128" s="5">
        <v>-20747054</v>
      </c>
      <c r="K128" s="5">
        <v>-22662859</v>
      </c>
      <c r="L128" s="5">
        <v>-19147653</v>
      </c>
      <c r="M128" s="5">
        <v>-32056317</v>
      </c>
      <c r="N128" s="5">
        <v>-11900783</v>
      </c>
      <c r="O128" s="5">
        <v>-61221493</v>
      </c>
      <c r="P128" s="5">
        <v>-23666291</v>
      </c>
      <c r="Q128" s="5">
        <v>-44158199</v>
      </c>
      <c r="R128" s="5">
        <v>-44078141</v>
      </c>
      <c r="S128" s="5">
        <v>-39886536</v>
      </c>
      <c r="T128" s="5">
        <v>-17839101</v>
      </c>
      <c r="U128" s="5">
        <v>-23136721</v>
      </c>
    </row>
    <row r="129" spans="3:21" ht="15.5" x14ac:dyDescent="0.35">
      <c r="C129" t="s">
        <v>179</v>
      </c>
      <c r="D129" s="5">
        <v>-283927</v>
      </c>
      <c r="E129" s="5">
        <v>-24008829</v>
      </c>
      <c r="F129" s="5">
        <v>-756991</v>
      </c>
      <c r="G129" s="5">
        <v>-547208064</v>
      </c>
      <c r="I129" s="5">
        <v>-226409728</v>
      </c>
      <c r="J129" s="5">
        <v>-72102546</v>
      </c>
      <c r="K129" s="5">
        <v>-75953819</v>
      </c>
      <c r="L129" s="5">
        <v>-69307037</v>
      </c>
      <c r="M129" s="5">
        <v>-64702558</v>
      </c>
      <c r="N129" s="5">
        <v>-66086661</v>
      </c>
      <c r="O129" s="5">
        <v>-94141538</v>
      </c>
      <c r="P129" s="5">
        <v>-79763513</v>
      </c>
      <c r="Q129" s="5">
        <v>-71463093</v>
      </c>
      <c r="R129" s="5">
        <v>181128042</v>
      </c>
      <c r="S129" s="5">
        <v>-5000000</v>
      </c>
      <c r="T129" s="5">
        <v>-42083190</v>
      </c>
      <c r="U129" s="5">
        <v>-55433817</v>
      </c>
    </row>
    <row r="130" spans="3:21" ht="15.5" x14ac:dyDescent="0.35">
      <c r="C130" t="s">
        <v>180</v>
      </c>
      <c r="D130" s="5">
        <v>49262642</v>
      </c>
      <c r="E130" s="5">
        <v>8824585</v>
      </c>
      <c r="F130" s="5">
        <v>-55296515</v>
      </c>
      <c r="G130" s="5">
        <v>140060888</v>
      </c>
      <c r="I130" s="5">
        <v>56765058</v>
      </c>
      <c r="J130" s="5">
        <v>-133753257</v>
      </c>
      <c r="K130" s="5">
        <v>-141153769</v>
      </c>
      <c r="L130" s="5">
        <v>-42204228</v>
      </c>
      <c r="M130" s="5">
        <v>-68342194</v>
      </c>
      <c r="N130" s="5">
        <v>-72523471</v>
      </c>
      <c r="O130" s="5">
        <v>51483213</v>
      </c>
      <c r="P130" s="5">
        <v>-51340734</v>
      </c>
      <c r="Q130" s="5">
        <v>-100349039</v>
      </c>
      <c r="R130" s="5">
        <v>-117601364</v>
      </c>
      <c r="S130" s="5">
        <v>-175251165</v>
      </c>
      <c r="T130" s="5">
        <v>-153751097</v>
      </c>
      <c r="U130" s="5">
        <v>-167156854</v>
      </c>
    </row>
    <row r="131" spans="3:21" ht="15.5" x14ac:dyDescent="0.35">
      <c r="C131" t="s">
        <v>186</v>
      </c>
      <c r="D131" s="5">
        <v>-2057086</v>
      </c>
      <c r="E131" s="5">
        <v>1820454</v>
      </c>
      <c r="F131" s="5">
        <v>-4132768</v>
      </c>
      <c r="G131" s="5">
        <v>-3950114</v>
      </c>
      <c r="I131" s="5">
        <v>-7255353</v>
      </c>
      <c r="J131" s="5">
        <v>-2317045</v>
      </c>
      <c r="K131" s="5">
        <v>-2287408</v>
      </c>
      <c r="L131" s="5">
        <v>-1497144</v>
      </c>
      <c r="M131" s="5">
        <v>-2953462</v>
      </c>
      <c r="N131" s="5">
        <v>-53654</v>
      </c>
      <c r="O131" s="5">
        <v>-3483031</v>
      </c>
      <c r="P131" s="5">
        <v>-2492541</v>
      </c>
      <c r="Q131" s="5">
        <v>-1990907</v>
      </c>
      <c r="R131" s="5">
        <v>-12552947</v>
      </c>
      <c r="S131" s="5">
        <v>-3488425</v>
      </c>
      <c r="T131" s="5">
        <v>-2493587</v>
      </c>
      <c r="U131" s="5">
        <v>-23216451</v>
      </c>
    </row>
    <row r="132" spans="3:21" ht="15.5" x14ac:dyDescent="0.35">
      <c r="C132" t="s">
        <v>181</v>
      </c>
      <c r="D132" s="5">
        <v>-9076870</v>
      </c>
      <c r="E132" s="5">
        <v>-11507266</v>
      </c>
      <c r="F132" s="5">
        <v>-17575547</v>
      </c>
      <c r="G132" s="5">
        <v>-16196831</v>
      </c>
      <c r="I132" s="5">
        <v>-56093001</v>
      </c>
      <c r="J132" s="5">
        <v>-51426869</v>
      </c>
      <c r="K132" s="5">
        <v>-27852349</v>
      </c>
      <c r="L132" s="5">
        <v>-37610366</v>
      </c>
      <c r="M132" s="5">
        <v>-12635500</v>
      </c>
      <c r="N132" s="5">
        <v>-18645721</v>
      </c>
      <c r="O132" s="5">
        <v>-15136382</v>
      </c>
      <c r="P132" s="5">
        <v>-26081521</v>
      </c>
      <c r="Q132" s="5">
        <v>-98498689</v>
      </c>
      <c r="R132" s="5">
        <v>-104992764</v>
      </c>
      <c r="S132" s="5">
        <v>-173387281</v>
      </c>
      <c r="T132" s="5">
        <v>-162539864</v>
      </c>
      <c r="U132" s="5">
        <v>-142614936</v>
      </c>
    </row>
    <row r="133" spans="3:21" ht="15.5" x14ac:dyDescent="0.35">
      <c r="C133" t="s">
        <v>2516</v>
      </c>
      <c r="S133" s="5">
        <v>-561462</v>
      </c>
      <c r="T133" s="5">
        <v>-416755</v>
      </c>
      <c r="U133" s="5">
        <v>-584418</v>
      </c>
    </row>
    <row r="134" spans="3:21" ht="15.5" x14ac:dyDescent="0.35">
      <c r="C134" t="s">
        <v>447</v>
      </c>
      <c r="O134" s="5">
        <v>1998683</v>
      </c>
    </row>
    <row r="135" spans="3:21" ht="15.5" x14ac:dyDescent="0.35">
      <c r="C135" t="s">
        <v>2517</v>
      </c>
      <c r="D135" s="5">
        <v>-26490994</v>
      </c>
      <c r="F135" s="5">
        <v>-5244212</v>
      </c>
      <c r="G135" s="5">
        <v>-1899000</v>
      </c>
      <c r="I135" s="5">
        <v>-186426816</v>
      </c>
      <c r="J135" s="5">
        <v>-52032500</v>
      </c>
      <c r="K135" s="5">
        <v>-33989972</v>
      </c>
      <c r="L135" s="5">
        <v>-71172407</v>
      </c>
      <c r="M135" s="5">
        <v>-197079897</v>
      </c>
      <c r="N135" s="5">
        <v>-140131701</v>
      </c>
      <c r="O135" s="5">
        <v>-78759063</v>
      </c>
      <c r="P135" s="5">
        <v>-39090519</v>
      </c>
      <c r="R135" s="5">
        <v>-305437</v>
      </c>
      <c r="S135" s="5">
        <v>-934856</v>
      </c>
      <c r="T135" s="5">
        <v>-14491281</v>
      </c>
      <c r="U135" s="5">
        <v>-6337171</v>
      </c>
    </row>
    <row r="136" spans="3:21" ht="15.5" x14ac:dyDescent="0.35">
      <c r="C136" t="s">
        <v>590</v>
      </c>
      <c r="N136" s="5">
        <v>-504219</v>
      </c>
    </row>
    <row r="137" spans="3:21" ht="15.5" x14ac:dyDescent="0.35">
      <c r="C137" t="s">
        <v>193</v>
      </c>
      <c r="D137" s="5">
        <v>-5164688</v>
      </c>
      <c r="E137" s="5">
        <v>-12826574</v>
      </c>
      <c r="F137" s="5">
        <v>-83817924</v>
      </c>
      <c r="G137" s="5">
        <v>-20216851</v>
      </c>
      <c r="I137" s="5">
        <v>-130781349</v>
      </c>
      <c r="J137" s="5">
        <v>-294066228</v>
      </c>
      <c r="K137" s="5">
        <v>-180835314</v>
      </c>
      <c r="L137" s="5">
        <v>-166243457</v>
      </c>
    </row>
    <row r="138" spans="3:21" ht="15.5" x14ac:dyDescent="0.35">
      <c r="C138" t="s">
        <v>2518</v>
      </c>
      <c r="D138" s="5">
        <v>77540419</v>
      </c>
      <c r="E138" s="5">
        <v>30671489</v>
      </c>
      <c r="F138" s="5">
        <v>41500000</v>
      </c>
      <c r="I138" s="5">
        <v>239701700</v>
      </c>
      <c r="J138" s="5">
        <v>227583553</v>
      </c>
      <c r="K138" s="5">
        <v>100522633</v>
      </c>
      <c r="L138" s="5">
        <v>187837984</v>
      </c>
    </row>
    <row r="139" spans="3:21" ht="15.5" x14ac:dyDescent="0.35">
      <c r="C139" t="s">
        <v>197</v>
      </c>
      <c r="D139" s="5">
        <v>-283927</v>
      </c>
      <c r="E139" s="5">
        <v>-24008829</v>
      </c>
      <c r="F139" s="5">
        <v>-756991</v>
      </c>
      <c r="G139" s="5">
        <v>-547208064</v>
      </c>
      <c r="I139" s="5">
        <v>-226409728</v>
      </c>
      <c r="J139" s="5">
        <v>-72102546</v>
      </c>
      <c r="K139" s="5">
        <v>-75953819</v>
      </c>
      <c r="L139" s="5">
        <v>-69307037</v>
      </c>
      <c r="M139" s="5">
        <v>-64702558</v>
      </c>
      <c r="N139" s="5">
        <v>-66086661</v>
      </c>
      <c r="O139" s="5">
        <v>-94141538</v>
      </c>
      <c r="P139" s="5">
        <v>-79763513</v>
      </c>
      <c r="Q139" s="5">
        <v>-71463093</v>
      </c>
      <c r="R139" s="5">
        <v>181128042</v>
      </c>
      <c r="S139" s="5">
        <v>-5000000</v>
      </c>
      <c r="T139" s="5">
        <v>-42083190</v>
      </c>
      <c r="U139" s="5">
        <v>-55433817</v>
      </c>
    </row>
    <row r="140" spans="3:21" ht="15.5" x14ac:dyDescent="0.35">
      <c r="C140" t="s">
        <v>1027</v>
      </c>
      <c r="E140" s="5">
        <v>-22946956</v>
      </c>
      <c r="G140" s="5">
        <v>-43931916</v>
      </c>
      <c r="I140" s="5">
        <v>-66878872</v>
      </c>
      <c r="J140" s="5">
        <v>-71225462</v>
      </c>
      <c r="K140" s="5">
        <v>-74838811</v>
      </c>
      <c r="L140" s="5">
        <v>-67873126</v>
      </c>
      <c r="M140" s="5">
        <v>-63558508</v>
      </c>
      <c r="N140" s="5">
        <v>-63120623</v>
      </c>
      <c r="O140" s="5">
        <v>-75559656</v>
      </c>
      <c r="P140" s="5">
        <v>-78693525</v>
      </c>
      <c r="Q140" s="5">
        <v>-71463093</v>
      </c>
      <c r="R140" s="5">
        <v>-10000000</v>
      </c>
      <c r="S140" s="5">
        <v>-5000000</v>
      </c>
      <c r="T140" s="5">
        <v>-42083190</v>
      </c>
      <c r="U140" s="5">
        <v>-35999817</v>
      </c>
    </row>
    <row r="141" spans="3:21" ht="15.5" x14ac:dyDescent="0.35">
      <c r="C141" t="s">
        <v>213</v>
      </c>
      <c r="N141" s="5">
        <v>-1339683</v>
      </c>
      <c r="O141" s="5">
        <v>-18581882</v>
      </c>
      <c r="P141" s="5">
        <v>-1069988</v>
      </c>
    </row>
    <row r="142" spans="3:21" ht="15.5" x14ac:dyDescent="0.35">
      <c r="C142" t="s">
        <v>2519</v>
      </c>
      <c r="D142" s="5">
        <v>-283927</v>
      </c>
      <c r="E142" s="5">
        <v>-1061873</v>
      </c>
      <c r="F142" s="5">
        <v>-1065931</v>
      </c>
      <c r="G142" s="5">
        <v>36468</v>
      </c>
      <c r="I142" s="5">
        <v>-2391746</v>
      </c>
      <c r="J142" s="5">
        <v>-877084</v>
      </c>
      <c r="K142" s="5">
        <v>-1115008</v>
      </c>
      <c r="L142" s="5">
        <v>-1433911</v>
      </c>
      <c r="M142" s="5">
        <v>-1144050</v>
      </c>
      <c r="N142" s="5">
        <v>-1626355</v>
      </c>
    </row>
    <row r="143" spans="3:21" ht="15.5" x14ac:dyDescent="0.35">
      <c r="C143" t="s">
        <v>2520</v>
      </c>
      <c r="G143" s="5">
        <v>-500000000</v>
      </c>
      <c r="I143" s="5">
        <v>-500000000</v>
      </c>
      <c r="R143" s="5">
        <v>-517375000</v>
      </c>
      <c r="U143" s="5">
        <v>-19434000</v>
      </c>
    </row>
    <row r="144" spans="3:21" ht="15.5" x14ac:dyDescent="0.35">
      <c r="C144" t="s">
        <v>361</v>
      </c>
      <c r="F144" s="5">
        <v>308940</v>
      </c>
      <c r="G144" s="5">
        <v>-3312616</v>
      </c>
      <c r="I144" s="5">
        <v>-7139110</v>
      </c>
      <c r="R144" s="5">
        <v>-13776456</v>
      </c>
    </row>
    <row r="145" spans="2:21" ht="15.5" x14ac:dyDescent="0.35">
      <c r="C145" t="s">
        <v>198</v>
      </c>
      <c r="R145" s="5">
        <v>172279498</v>
      </c>
    </row>
    <row r="146" spans="2:21" ht="15.5" x14ac:dyDescent="0.35">
      <c r="C146" t="s">
        <v>215</v>
      </c>
      <c r="D146" s="5">
        <v>80206261</v>
      </c>
      <c r="E146" s="5">
        <v>16720974</v>
      </c>
      <c r="F146" s="5">
        <v>-21156365</v>
      </c>
      <c r="G146" s="5">
        <v>-354875090</v>
      </c>
      <c r="I146" s="5">
        <v>-14391095</v>
      </c>
      <c r="J146" s="5">
        <v>-49776397</v>
      </c>
      <c r="K146" s="5">
        <v>-62242538</v>
      </c>
      <c r="L146" s="5">
        <v>35041468</v>
      </c>
      <c r="M146" s="5">
        <v>6289318</v>
      </c>
      <c r="N146" s="5">
        <v>31232635</v>
      </c>
      <c r="O146" s="5">
        <v>83077008</v>
      </c>
      <c r="P146" s="5">
        <v>10992875</v>
      </c>
      <c r="Q146" s="5">
        <v>-24607240</v>
      </c>
      <c r="R146" s="5">
        <v>163370368</v>
      </c>
      <c r="S146" s="5">
        <v>-33217681</v>
      </c>
      <c r="T146" s="5">
        <v>-33403707</v>
      </c>
      <c r="U146" s="5">
        <v>-154069906</v>
      </c>
    </row>
    <row r="147" spans="2:21" ht="15.5" x14ac:dyDescent="0.35">
      <c r="C147" t="s">
        <v>216</v>
      </c>
      <c r="D147" s="5">
        <v>-3718431</v>
      </c>
      <c r="E147" s="5">
        <v>-441589</v>
      </c>
      <c r="F147" s="5">
        <v>-2010657</v>
      </c>
      <c r="G147" s="5">
        <v>1517166</v>
      </c>
      <c r="I147" s="5">
        <v>-2748004</v>
      </c>
      <c r="J147" s="5">
        <v>-3196119</v>
      </c>
      <c r="K147" s="5">
        <v>1449928</v>
      </c>
      <c r="L147" s="5">
        <v>-7667779</v>
      </c>
      <c r="M147" s="5">
        <v>-1058356</v>
      </c>
      <c r="N147" s="5">
        <v>-1415415</v>
      </c>
      <c r="O147" s="5">
        <v>3185235</v>
      </c>
      <c r="P147" s="5">
        <v>-4596046</v>
      </c>
      <c r="Q147" s="5">
        <v>1062281</v>
      </c>
      <c r="R147" s="5">
        <v>589264</v>
      </c>
      <c r="S147" s="5">
        <v>-4442838</v>
      </c>
      <c r="T147" s="5">
        <v>-2052647</v>
      </c>
      <c r="U147" s="5">
        <v>-19588415</v>
      </c>
    </row>
    <row r="148" spans="2:21" ht="15.5" x14ac:dyDescent="0.35">
      <c r="C148" t="s">
        <v>217</v>
      </c>
      <c r="D148" s="5">
        <v>174179480</v>
      </c>
      <c r="I148" s="5">
        <v>191318579</v>
      </c>
      <c r="J148" s="5">
        <v>244291095</v>
      </c>
      <c r="K148" s="5">
        <v>305083705</v>
      </c>
      <c r="L148" s="5">
        <v>277710016</v>
      </c>
      <c r="M148" s="5">
        <v>272479054</v>
      </c>
      <c r="N148" s="5">
        <v>242661834</v>
      </c>
      <c r="O148" s="5">
        <v>156399591</v>
      </c>
      <c r="P148" s="5">
        <v>150002762</v>
      </c>
      <c r="Q148" s="5">
        <v>221585981</v>
      </c>
      <c r="R148" s="5">
        <v>57626349</v>
      </c>
      <c r="S148" s="5">
        <v>95286868</v>
      </c>
      <c r="T148" s="5">
        <v>130743222</v>
      </c>
      <c r="U148" s="5">
        <v>304401543</v>
      </c>
    </row>
    <row r="149" spans="2:21" ht="15.5" x14ac:dyDescent="0.35">
      <c r="C149" t="s">
        <v>218</v>
      </c>
      <c r="D149" s="5">
        <v>250667310</v>
      </c>
      <c r="E149" s="5">
        <v>16279385</v>
      </c>
      <c r="F149" s="5">
        <v>-23167022</v>
      </c>
      <c r="G149" s="5">
        <v>-353357924</v>
      </c>
      <c r="I149" s="5">
        <v>174179480</v>
      </c>
      <c r="J149" s="5">
        <v>191318579</v>
      </c>
      <c r="K149" s="5">
        <v>244291095</v>
      </c>
      <c r="L149" s="5">
        <v>305083705</v>
      </c>
      <c r="M149" s="5">
        <v>277710016</v>
      </c>
      <c r="N149" s="5">
        <v>272479054</v>
      </c>
      <c r="O149" s="5">
        <v>242661834</v>
      </c>
      <c r="P149" s="5">
        <v>156399591</v>
      </c>
      <c r="Q149" s="5">
        <v>198041022</v>
      </c>
      <c r="R149" s="5">
        <v>221585981</v>
      </c>
      <c r="S149" s="5">
        <v>57626349</v>
      </c>
      <c r="T149" s="5">
        <v>95286868</v>
      </c>
      <c r="U149" s="5">
        <v>130743222</v>
      </c>
    </row>
    <row r="151" spans="2:21" ht="15.5" x14ac:dyDescent="0.35">
      <c r="B151" t="s">
        <v>219</v>
      </c>
      <c r="C151" t="s">
        <v>11</v>
      </c>
      <c r="D151" s="5">
        <v>16090000000</v>
      </c>
      <c r="E151" s="5">
        <v>16090000000</v>
      </c>
      <c r="F151" s="5">
        <v>16090000000</v>
      </c>
      <c r="G151" s="5">
        <v>16090000000</v>
      </c>
      <c r="I151" s="5">
        <v>16090000000</v>
      </c>
      <c r="J151" s="5">
        <v>16090000000</v>
      </c>
      <c r="K151" s="5">
        <v>16090000000</v>
      </c>
      <c r="L151" s="5">
        <v>16090000000</v>
      </c>
      <c r="M151" s="5">
        <v>16090000000</v>
      </c>
      <c r="N151" s="5">
        <v>16090000000</v>
      </c>
      <c r="O151" s="5">
        <v>16090000000</v>
      </c>
      <c r="P151" s="5">
        <v>16090000000</v>
      </c>
      <c r="Q151" s="5">
        <v>16090000000</v>
      </c>
      <c r="R151" s="5">
        <v>16090000000</v>
      </c>
      <c r="S151" s="5">
        <v>14480000000</v>
      </c>
      <c r="T151" s="5">
        <v>0</v>
      </c>
      <c r="U151" s="5">
        <v>0</v>
      </c>
    </row>
    <row r="152" spans="2:21" ht="15.5" x14ac:dyDescent="0.35">
      <c r="C152" t="s">
        <v>220</v>
      </c>
      <c r="D152" s="6">
        <v>18.38</v>
      </c>
      <c r="E152" s="6">
        <v>15.28</v>
      </c>
      <c r="F152" s="6">
        <v>17.97</v>
      </c>
      <c r="G152" s="6">
        <v>23.31</v>
      </c>
    </row>
    <row r="153" spans="2:21" ht="15.5" x14ac:dyDescent="0.35">
      <c r="C153" t="s">
        <v>221</v>
      </c>
      <c r="D153" s="6">
        <v>39.17</v>
      </c>
      <c r="E153" s="6">
        <v>45.81</v>
      </c>
      <c r="F153" s="6">
        <v>39.229999999999997</v>
      </c>
      <c r="G153" s="6">
        <v>29.39</v>
      </c>
    </row>
    <row r="154" spans="2:21" ht="15.5" x14ac:dyDescent="0.35">
      <c r="C154" t="s">
        <v>73</v>
      </c>
      <c r="D154" s="6">
        <v>5.36</v>
      </c>
      <c r="E154" s="6">
        <v>4.79</v>
      </c>
      <c r="F154" s="6">
        <v>4.91</v>
      </c>
      <c r="G154" s="6">
        <v>4.91</v>
      </c>
    </row>
    <row r="155" spans="2:21" ht="15.5" x14ac:dyDescent="0.35">
      <c r="C155" t="s">
        <v>222</v>
      </c>
      <c r="D155" s="5">
        <v>711780000000</v>
      </c>
      <c r="E155" s="5">
        <v>585470000000</v>
      </c>
      <c r="F155" s="5">
        <v>708370000000</v>
      </c>
      <c r="G155" s="5">
        <v>716820000000</v>
      </c>
    </row>
    <row r="156" spans="2:21" ht="15.5" x14ac:dyDescent="0.35">
      <c r="C156" t="s">
        <v>223</v>
      </c>
      <c r="D156" s="6">
        <v>1.4499999999999999E-2</v>
      </c>
      <c r="E156" s="6">
        <v>1.23E-2</v>
      </c>
      <c r="F156" s="6">
        <v>1.44E-2</v>
      </c>
      <c r="G156" s="6">
        <v>1.9400000000000001E-2</v>
      </c>
    </row>
    <row r="157" spans="2:21" ht="15.5" x14ac:dyDescent="0.35">
      <c r="C157" t="s">
        <v>224</v>
      </c>
      <c r="D157" s="6">
        <v>2.3799999999999998E-2</v>
      </c>
      <c r="E157" s="6">
        <v>2.06E-2</v>
      </c>
      <c r="F157" s="6">
        <v>2.4E-2</v>
      </c>
      <c r="G157" s="6">
        <v>3.2799999999999996E-2</v>
      </c>
    </row>
    <row r="158" spans="2:21" ht="15.5" x14ac:dyDescent="0.35">
      <c r="C158" t="s">
        <v>225</v>
      </c>
      <c r="D158" s="6">
        <v>2.3E-2</v>
      </c>
      <c r="E158" s="6">
        <v>1.72E-2</v>
      </c>
      <c r="F158" s="6">
        <v>2.4E-2</v>
      </c>
      <c r="G158" s="6">
        <v>2.5099999999999997E-2</v>
      </c>
    </row>
    <row r="159" spans="2:21" ht="15.5" x14ac:dyDescent="0.35">
      <c r="C159" t="s">
        <v>226</v>
      </c>
      <c r="D159" s="6">
        <v>5.12</v>
      </c>
      <c r="E159" s="6">
        <v>3.78</v>
      </c>
      <c r="F159" s="6">
        <v>5.27</v>
      </c>
      <c r="G159" s="6">
        <v>4.75</v>
      </c>
    </row>
    <row r="160" spans="2:21" ht="15.5" x14ac:dyDescent="0.35">
      <c r="C160" t="s">
        <v>227</v>
      </c>
      <c r="D160" s="5">
        <v>12435000000000</v>
      </c>
      <c r="E160" s="5">
        <v>11955000000000</v>
      </c>
      <c r="F160" s="5">
        <v>12048000000000</v>
      </c>
      <c r="G160" s="5">
        <v>11431000000000</v>
      </c>
    </row>
    <row r="161" spans="3:21" ht="15.5" x14ac:dyDescent="0.35">
      <c r="C161" t="s">
        <v>228</v>
      </c>
      <c r="D161" s="6">
        <v>0.93</v>
      </c>
      <c r="E161" s="6">
        <v>0.94</v>
      </c>
      <c r="F161" s="6">
        <v>0.94</v>
      </c>
      <c r="G161" s="6">
        <v>0.96</v>
      </c>
    </row>
    <row r="162" spans="3:21" ht="15.5" x14ac:dyDescent="0.35">
      <c r="C162" t="s">
        <v>229</v>
      </c>
      <c r="D162" s="5">
        <v>773</v>
      </c>
      <c r="E162" s="6">
        <v>743.11</v>
      </c>
      <c r="F162" s="6">
        <v>748.95</v>
      </c>
      <c r="G162" s="6">
        <v>710.59</v>
      </c>
    </row>
    <row r="163" spans="3:21" ht="15.5" x14ac:dyDescent="0.35">
      <c r="C163" t="s">
        <v>230</v>
      </c>
      <c r="D163" s="6">
        <v>0.93</v>
      </c>
      <c r="E163" s="6">
        <v>0.94</v>
      </c>
      <c r="F163" s="6">
        <v>0.94</v>
      </c>
      <c r="G163" s="6">
        <v>0.96</v>
      </c>
    </row>
    <row r="164" spans="3:21" ht="15.5" x14ac:dyDescent="0.35">
      <c r="C164" t="s">
        <v>231</v>
      </c>
      <c r="D164" s="5">
        <v>773</v>
      </c>
      <c r="E164" s="6">
        <v>743.11</v>
      </c>
      <c r="F164" s="6">
        <v>748.95</v>
      </c>
      <c r="G164" s="6">
        <v>710.59</v>
      </c>
    </row>
    <row r="165" spans="3:21" ht="15.5" x14ac:dyDescent="0.35">
      <c r="C165" t="s">
        <v>232</v>
      </c>
    </row>
    <row r="166" spans="3:21" ht="15.5" x14ac:dyDescent="0.35">
      <c r="C166" t="s">
        <v>233</v>
      </c>
      <c r="D166" s="5">
        <v>5838000000000</v>
      </c>
      <c r="E166" s="5">
        <v>5740000000000</v>
      </c>
      <c r="F166" s="5">
        <v>5728000000000</v>
      </c>
      <c r="G166" s="5">
        <v>5563000000000</v>
      </c>
    </row>
    <row r="167" spans="3:21" ht="15.5" x14ac:dyDescent="0.35">
      <c r="C167" t="s">
        <v>234</v>
      </c>
      <c r="D167" s="5">
        <v>12435000000000</v>
      </c>
      <c r="E167" s="5">
        <v>11955000000000</v>
      </c>
      <c r="F167" s="5">
        <v>12048000000000</v>
      </c>
      <c r="G167" s="5">
        <v>11431000000000</v>
      </c>
    </row>
    <row r="168" spans="3:21" ht="15.5" x14ac:dyDescent="0.35">
      <c r="C168" t="s">
        <v>23</v>
      </c>
      <c r="D168" s="5">
        <v>5838000000000</v>
      </c>
      <c r="E168" s="5">
        <v>5740000000000</v>
      </c>
      <c r="F168" s="5">
        <v>5728000000000</v>
      </c>
      <c r="G168" s="5">
        <v>5563000000000</v>
      </c>
    </row>
    <row r="169" spans="3:21" ht="15.5" x14ac:dyDescent="0.35">
      <c r="C169" t="s">
        <v>20</v>
      </c>
      <c r="D169" s="5">
        <v>1577000000000</v>
      </c>
      <c r="E169" s="5">
        <v>2828000000000</v>
      </c>
      <c r="F169" s="5">
        <v>3092000000000</v>
      </c>
      <c r="G169" s="5">
        <v>2624000000000</v>
      </c>
    </row>
    <row r="170" spans="3:21" ht="15.5" x14ac:dyDescent="0.35">
      <c r="C170" t="s">
        <v>235</v>
      </c>
      <c r="D170" s="5">
        <v>6734000000000</v>
      </c>
      <c r="E170" s="5">
        <v>6251000000000</v>
      </c>
      <c r="F170" s="5">
        <v>6311000000000</v>
      </c>
      <c r="G170" s="5">
        <v>5915000000000</v>
      </c>
    </row>
    <row r="171" spans="3:21" ht="15.5" x14ac:dyDescent="0.35">
      <c r="C171" t="s">
        <v>236</v>
      </c>
      <c r="D171" s="5">
        <v>531000000000</v>
      </c>
      <c r="E171" s="5">
        <v>537000000000</v>
      </c>
      <c r="F171" s="5">
        <v>623000000000</v>
      </c>
      <c r="G171" s="5">
        <v>836000000000</v>
      </c>
    </row>
    <row r="172" spans="3:21" ht="15.5" x14ac:dyDescent="0.35">
      <c r="C172" t="s">
        <v>237</v>
      </c>
      <c r="D172" s="5">
        <v>-189000000000</v>
      </c>
      <c r="E172" s="5">
        <v>-163000000000</v>
      </c>
      <c r="F172" s="5">
        <v>-377000000000</v>
      </c>
      <c r="G172" s="5">
        <v>-323000000000</v>
      </c>
    </row>
    <row r="173" spans="3:21" ht="15.5" x14ac:dyDescent="0.35">
      <c r="C173" t="s">
        <v>12</v>
      </c>
      <c r="D173" s="5">
        <v>342000000000</v>
      </c>
      <c r="E173" s="5">
        <v>373000000000</v>
      </c>
      <c r="F173" s="5">
        <v>246000000000</v>
      </c>
      <c r="G173" s="5">
        <v>513000000000</v>
      </c>
    </row>
    <row r="174" spans="3:21" ht="15.5" x14ac:dyDescent="0.35">
      <c r="C174" t="s">
        <v>15</v>
      </c>
      <c r="D174" s="6">
        <v>21.23</v>
      </c>
      <c r="E174" s="6">
        <v>23.21</v>
      </c>
      <c r="F174" s="6">
        <v>15.3</v>
      </c>
      <c r="G174" s="6">
        <v>31.9</v>
      </c>
    </row>
    <row r="175" spans="3:21" ht="15.5" x14ac:dyDescent="0.35">
      <c r="C175" t="s">
        <v>58</v>
      </c>
      <c r="I175" s="6">
        <v>73.8</v>
      </c>
      <c r="J175" s="6">
        <v>74.23</v>
      </c>
      <c r="K175" s="6">
        <v>72.989999999999995</v>
      </c>
      <c r="L175" s="6">
        <v>67.069999999999993</v>
      </c>
      <c r="M175" s="6">
        <v>80.459999999999994</v>
      </c>
      <c r="N175" s="6">
        <v>67.73</v>
      </c>
      <c r="O175" s="6">
        <v>99.83</v>
      </c>
      <c r="P175" s="6">
        <v>69.88</v>
      </c>
      <c r="Q175" s="6">
        <v>89.3</v>
      </c>
      <c r="R175" s="6">
        <v>85.9</v>
      </c>
      <c r="S175" s="6">
        <v>74.010000000000005</v>
      </c>
      <c r="T175" s="6">
        <v>983279.23</v>
      </c>
      <c r="U175" s="6">
        <v>493040.36</v>
      </c>
    </row>
    <row r="176" spans="3:21" ht="15.5" x14ac:dyDescent="0.35">
      <c r="C176" t="s">
        <v>72</v>
      </c>
      <c r="I176" s="6">
        <v>9.49</v>
      </c>
      <c r="J176" s="6">
        <v>9.36</v>
      </c>
      <c r="K176" s="6">
        <v>9.73</v>
      </c>
      <c r="L176" s="6">
        <v>9.84</v>
      </c>
      <c r="M176" s="6">
        <v>7.64</v>
      </c>
      <c r="N176" s="6">
        <v>10.48</v>
      </c>
      <c r="O176" s="6">
        <v>10.02</v>
      </c>
      <c r="P176" s="6">
        <v>12.74</v>
      </c>
      <c r="Q176" s="6">
        <v>14.56</v>
      </c>
      <c r="R176" s="6">
        <v>14.96</v>
      </c>
      <c r="S176" s="5">
        <v>0</v>
      </c>
      <c r="T176" s="5">
        <v>0</v>
      </c>
      <c r="U176" s="5">
        <v>0</v>
      </c>
    </row>
    <row r="177" spans="3:21" ht="15.5" x14ac:dyDescent="0.35">
      <c r="C177" t="s">
        <v>75</v>
      </c>
      <c r="I177" s="6">
        <v>1.23</v>
      </c>
      <c r="J177" s="6">
        <v>1.29</v>
      </c>
      <c r="K177" s="6">
        <v>1.37</v>
      </c>
      <c r="L177" s="6">
        <v>1.3</v>
      </c>
      <c r="M177" s="6">
        <v>1.34</v>
      </c>
      <c r="N177" s="6">
        <v>1.68</v>
      </c>
      <c r="O177" s="6">
        <v>1.93</v>
      </c>
      <c r="P177" s="6">
        <v>1.75</v>
      </c>
      <c r="Q177" s="6">
        <v>2.76</v>
      </c>
      <c r="R177" s="6">
        <v>2.82</v>
      </c>
      <c r="S177" s="5">
        <v>0</v>
      </c>
      <c r="T177" s="5">
        <v>0</v>
      </c>
      <c r="U177" s="5">
        <v>0</v>
      </c>
    </row>
    <row r="178" spans="3:21" ht="15.5" x14ac:dyDescent="0.35">
      <c r="C178" t="s">
        <v>238</v>
      </c>
      <c r="I178" s="5">
        <v>2748640000000</v>
      </c>
      <c r="J178" s="5">
        <v>2702460000000</v>
      </c>
      <c r="K178" s="5">
        <v>2787470000000</v>
      </c>
      <c r="L178" s="5">
        <v>2820970000000</v>
      </c>
      <c r="M178" s="5">
        <v>2872200000000</v>
      </c>
      <c r="N178" s="5">
        <v>2667160000000</v>
      </c>
      <c r="O178" s="5">
        <v>3148310000000</v>
      </c>
      <c r="P178" s="5">
        <v>2949420000000</v>
      </c>
    </row>
    <row r="179" spans="3:21" ht="15.5" x14ac:dyDescent="0.35">
      <c r="C179" t="s">
        <v>239</v>
      </c>
      <c r="I179" s="6">
        <v>5.96E-2</v>
      </c>
      <c r="J179" s="6">
        <v>5.5300000000000002E-2</v>
      </c>
      <c r="K179" s="6">
        <v>5.74E-2</v>
      </c>
      <c r="L179" s="6">
        <v>5.0799999999999998E-2</v>
      </c>
      <c r="M179" s="6">
        <v>6.6699999999999995E-2</v>
      </c>
      <c r="N179" s="6">
        <v>5.7500000000000002E-2</v>
      </c>
      <c r="O179" s="6">
        <v>8.72E-2</v>
      </c>
      <c r="P179" s="6">
        <v>5.9299999999999999E-2</v>
      </c>
      <c r="Q179" s="6">
        <v>8.0100000000000005E-2</v>
      </c>
      <c r="R179" s="6">
        <v>8.09E-2</v>
      </c>
      <c r="S179" s="6">
        <v>7.7199999999999991E-2</v>
      </c>
      <c r="T179" s="6">
        <v>9.3599999999999989E-2</v>
      </c>
      <c r="U179" s="6">
        <v>5.1799999999999999E-2</v>
      </c>
    </row>
    <row r="180" spans="3:21" ht="15.5" x14ac:dyDescent="0.35">
      <c r="C180" t="s">
        <v>240</v>
      </c>
      <c r="I180" s="6">
        <v>9.9299999999999999E-2</v>
      </c>
      <c r="J180" s="6">
        <v>0.10439999999999999</v>
      </c>
      <c r="K180" s="6">
        <v>0.10800000000000001</v>
      </c>
      <c r="L180" s="6">
        <v>9.8900000000000002E-2</v>
      </c>
      <c r="M180" s="6">
        <v>0.1298</v>
      </c>
      <c r="N180" s="6">
        <v>0.1152</v>
      </c>
      <c r="O180" s="6">
        <v>0.17510000000000001</v>
      </c>
      <c r="P180" s="6">
        <v>0.12119999999999999</v>
      </c>
      <c r="Q180" s="6">
        <v>0.1656</v>
      </c>
      <c r="R180" s="6">
        <v>0.17030000000000001</v>
      </c>
      <c r="S180" s="6">
        <v>0.23039999999999999</v>
      </c>
      <c r="T180" s="6">
        <v>0.3211</v>
      </c>
      <c r="U180" s="6">
        <v>0.19359999999999999</v>
      </c>
    </row>
    <row r="181" spans="3:21" ht="15.5" x14ac:dyDescent="0.35">
      <c r="C181" t="s">
        <v>241</v>
      </c>
      <c r="I181" s="6">
        <v>8.7499999999999994E-2</v>
      </c>
      <c r="J181" s="6">
        <v>8.7599999999999997E-2</v>
      </c>
      <c r="K181" s="6">
        <v>9.5199999999999993E-2</v>
      </c>
      <c r="L181" s="6">
        <v>0.10189999999999999</v>
      </c>
      <c r="M181" s="6">
        <v>0.11269999999999999</v>
      </c>
      <c r="N181" s="6">
        <v>0.1041</v>
      </c>
      <c r="O181" s="6">
        <v>0.12909999999999999</v>
      </c>
      <c r="P181" s="6">
        <v>0.12130000000000001</v>
      </c>
      <c r="Q181" s="6">
        <v>0.12970000000000001</v>
      </c>
      <c r="R181" s="6">
        <v>0.10099999999999999</v>
      </c>
      <c r="S181" s="6">
        <v>0.15240000000000001</v>
      </c>
      <c r="T181" s="6">
        <v>0.17</v>
      </c>
      <c r="U181" s="6">
        <v>0.2286</v>
      </c>
    </row>
    <row r="182" spans="3:21" ht="15.5" x14ac:dyDescent="0.35">
      <c r="C182" t="s">
        <v>242</v>
      </c>
      <c r="I182" s="6">
        <v>3.96</v>
      </c>
      <c r="J182" s="6">
        <v>4.1399999999999997</v>
      </c>
      <c r="K182" s="6">
        <v>4.5</v>
      </c>
      <c r="L182" s="6">
        <v>4.59</v>
      </c>
      <c r="M182" s="6">
        <v>4.97</v>
      </c>
      <c r="N182" s="6">
        <v>4.38</v>
      </c>
      <c r="O182" s="6">
        <v>5.51</v>
      </c>
      <c r="P182" s="6">
        <v>5.47</v>
      </c>
      <c r="Q182" s="6">
        <v>9.52</v>
      </c>
      <c r="R182" s="6">
        <v>2.46</v>
      </c>
      <c r="S182" s="6">
        <v>5.3</v>
      </c>
      <c r="T182" s="6">
        <v>4.6500000000000004</v>
      </c>
      <c r="U182" s="6">
        <v>2.67</v>
      </c>
    </row>
    <row r="183" spans="3:21" ht="15.5" x14ac:dyDescent="0.35">
      <c r="C183" t="s">
        <v>69</v>
      </c>
      <c r="I183" s="6">
        <v>0.94</v>
      </c>
      <c r="J183" s="6">
        <v>0.98</v>
      </c>
      <c r="K183" s="6">
        <v>1.05</v>
      </c>
      <c r="L183" s="6">
        <v>0.97</v>
      </c>
      <c r="M183" s="6">
        <v>0.99</v>
      </c>
      <c r="N183" s="6">
        <v>1.21</v>
      </c>
      <c r="O183" s="6">
        <v>1.75</v>
      </c>
      <c r="P183" s="6">
        <v>1.54</v>
      </c>
      <c r="Q183" s="6">
        <v>2.41</v>
      </c>
      <c r="R183" s="6">
        <v>2.5499999999999998</v>
      </c>
      <c r="S183" s="5">
        <v>0</v>
      </c>
      <c r="T183" s="5">
        <v>0</v>
      </c>
      <c r="U183" s="5">
        <v>0</v>
      </c>
    </row>
    <row r="184" spans="3:21" ht="15.5" x14ac:dyDescent="0.35">
      <c r="C184" t="s">
        <v>66</v>
      </c>
      <c r="I184" s="6">
        <v>743.11</v>
      </c>
      <c r="J184" s="6">
        <v>711.12</v>
      </c>
      <c r="K184" s="6">
        <v>675.75</v>
      </c>
      <c r="L184" s="6">
        <v>678.22</v>
      </c>
      <c r="M184" s="6">
        <v>619.92999999999995</v>
      </c>
      <c r="N184" s="6">
        <v>587.95000000000005</v>
      </c>
      <c r="O184" s="5">
        <v>570</v>
      </c>
      <c r="P184" s="6">
        <v>576.5</v>
      </c>
      <c r="Q184" s="6">
        <v>539.13</v>
      </c>
      <c r="R184" s="6">
        <v>504.55</v>
      </c>
      <c r="S184" s="6">
        <v>321.22000000000003</v>
      </c>
      <c r="T184" s="6">
        <v>3061876.35</v>
      </c>
      <c r="U184" s="6">
        <v>2547179.3199999998</v>
      </c>
    </row>
    <row r="185" spans="3:21" ht="15.5" x14ac:dyDescent="0.35">
      <c r="C185" t="s">
        <v>243</v>
      </c>
      <c r="I185" s="6">
        <v>0.94</v>
      </c>
      <c r="J185" s="6">
        <v>0.98</v>
      </c>
      <c r="K185" s="6">
        <v>1.05</v>
      </c>
      <c r="L185" s="6">
        <v>0.97</v>
      </c>
      <c r="M185" s="6">
        <v>0.99</v>
      </c>
      <c r="N185" s="6">
        <v>1.21</v>
      </c>
      <c r="O185" s="6">
        <v>1.75</v>
      </c>
      <c r="P185" s="6">
        <v>1.54</v>
      </c>
      <c r="Q185" s="6">
        <v>2.41</v>
      </c>
      <c r="R185" s="6">
        <v>2.5499999999999998</v>
      </c>
      <c r="S185" s="5">
        <v>0</v>
      </c>
      <c r="T185" s="5">
        <v>0</v>
      </c>
      <c r="U185" s="5">
        <v>0</v>
      </c>
    </row>
    <row r="186" spans="3:21" ht="15.5" x14ac:dyDescent="0.35">
      <c r="C186" t="s">
        <v>244</v>
      </c>
      <c r="I186" s="6">
        <v>743.11</v>
      </c>
      <c r="J186" s="6">
        <v>711.12</v>
      </c>
      <c r="K186" s="6">
        <v>675.75</v>
      </c>
      <c r="L186" s="6">
        <v>678.22</v>
      </c>
      <c r="M186" s="6">
        <v>619.92999999999995</v>
      </c>
      <c r="N186" s="6">
        <v>587.95000000000005</v>
      </c>
      <c r="O186" s="5">
        <v>570</v>
      </c>
      <c r="P186" s="6">
        <v>576.5</v>
      </c>
      <c r="Q186" s="6">
        <v>539.13</v>
      </c>
      <c r="R186" s="6">
        <v>504.55</v>
      </c>
      <c r="S186" s="6">
        <v>321.22000000000003</v>
      </c>
      <c r="T186" s="6">
        <v>3061876.35</v>
      </c>
      <c r="U186" s="6">
        <v>2547179.3199999998</v>
      </c>
    </row>
    <row r="187" spans="3:21" ht="15.5" x14ac:dyDescent="0.35">
      <c r="C187" t="s">
        <v>245</v>
      </c>
    </row>
    <row r="188" spans="3:21" ht="15.5" x14ac:dyDescent="0.35">
      <c r="C188" t="s">
        <v>246</v>
      </c>
      <c r="I188" s="5">
        <v>5740000000000</v>
      </c>
      <c r="J188" s="5">
        <v>8032000000000</v>
      </c>
      <c r="K188" s="5">
        <v>7651000000000</v>
      </c>
      <c r="L188" s="5">
        <v>8483000000000</v>
      </c>
      <c r="M188" s="5">
        <v>7748000000000</v>
      </c>
      <c r="N188" s="5">
        <v>7635000000000</v>
      </c>
      <c r="O188" s="5">
        <v>7507000000000</v>
      </c>
      <c r="P188" s="5">
        <v>7802000000000</v>
      </c>
      <c r="Q188" s="5">
        <v>7284000000000</v>
      </c>
      <c r="R188" s="5">
        <v>7209000000000</v>
      </c>
      <c r="S188" s="5">
        <v>6835000000000</v>
      </c>
      <c r="T188" s="5">
        <v>6148000000000</v>
      </c>
      <c r="U188" s="5">
        <v>6014000000000</v>
      </c>
    </row>
    <row r="189" spans="3:21" ht="15.5" x14ac:dyDescent="0.35">
      <c r="C189" t="s">
        <v>25</v>
      </c>
      <c r="I189" s="5">
        <v>5740000000000</v>
      </c>
      <c r="J189" s="5">
        <v>8032000000000</v>
      </c>
      <c r="K189" s="5">
        <v>7651000000000</v>
      </c>
      <c r="L189" s="5">
        <v>8483000000000</v>
      </c>
      <c r="M189" s="5">
        <v>7748000000000</v>
      </c>
      <c r="N189" s="5">
        <v>7635000000000</v>
      </c>
      <c r="O189" s="5">
        <v>7507000000000</v>
      </c>
      <c r="P189" s="5">
        <v>7802000000000</v>
      </c>
      <c r="Q189" s="5">
        <v>7284000000000</v>
      </c>
      <c r="R189" s="5">
        <v>7209000000000</v>
      </c>
      <c r="S189" s="5">
        <v>6835000000000</v>
      </c>
      <c r="T189" s="5">
        <v>6148000000000</v>
      </c>
      <c r="U189" s="5">
        <v>6014000000000</v>
      </c>
    </row>
    <row r="190" spans="3:21" ht="15.5" x14ac:dyDescent="0.35">
      <c r="C190" t="s">
        <v>22</v>
      </c>
      <c r="I190" s="5">
        <v>2828000000000</v>
      </c>
      <c r="J190" s="5">
        <v>4941000000000</v>
      </c>
      <c r="K190" s="5">
        <v>3879000000000</v>
      </c>
      <c r="L190" s="5">
        <v>3726000000000</v>
      </c>
      <c r="M190" s="5">
        <v>3782000000000</v>
      </c>
      <c r="N190" s="5">
        <v>3791000000000</v>
      </c>
      <c r="O190" s="5">
        <v>4133000000000</v>
      </c>
      <c r="P190" s="5">
        <v>5537000000000</v>
      </c>
      <c r="Q190" s="5">
        <v>4601000000000</v>
      </c>
      <c r="R190" s="5">
        <v>4232000000000</v>
      </c>
      <c r="S190" s="5">
        <v>6040000000000</v>
      </c>
      <c r="T190" s="5">
        <v>4963000000000</v>
      </c>
      <c r="U190" s="5">
        <v>4419000000000</v>
      </c>
    </row>
    <row r="191" spans="3:21" ht="15.5" x14ac:dyDescent="0.35">
      <c r="C191" t="s">
        <v>247</v>
      </c>
      <c r="I191" s="5">
        <v>6251000000000</v>
      </c>
      <c r="J191" s="5">
        <v>8428000000000</v>
      </c>
      <c r="K191" s="5">
        <v>7696000000000</v>
      </c>
      <c r="L191" s="5">
        <v>7598000000000</v>
      </c>
      <c r="M191" s="5">
        <v>6328000000000</v>
      </c>
      <c r="N191" s="5">
        <v>5372000000000</v>
      </c>
      <c r="O191" s="5">
        <v>4397000000000</v>
      </c>
      <c r="P191" s="5">
        <v>4132000000000</v>
      </c>
      <c r="Q191" s="5">
        <v>3125000000000</v>
      </c>
      <c r="R191" s="5">
        <v>3509000000000</v>
      </c>
      <c r="S191" s="5">
        <v>1112000000000</v>
      </c>
      <c r="T191" s="5">
        <v>1968000000000</v>
      </c>
      <c r="U191" s="5">
        <v>2727000000000</v>
      </c>
    </row>
    <row r="192" spans="3:21" ht="15.5" x14ac:dyDescent="0.35">
      <c r="C192" t="s">
        <v>248</v>
      </c>
      <c r="I192" s="5">
        <v>2596000000000</v>
      </c>
      <c r="J192" s="5">
        <v>2522000000000</v>
      </c>
      <c r="K192" s="5">
        <v>2391000000000</v>
      </c>
      <c r="L192" s="5">
        <v>2285000000000</v>
      </c>
      <c r="M192" s="5">
        <v>1989000000000</v>
      </c>
      <c r="N192" s="5">
        <v>2396000000000</v>
      </c>
      <c r="O192" s="5">
        <v>1748000000000</v>
      </c>
      <c r="P192" s="5">
        <v>2058000000000</v>
      </c>
      <c r="Q192" s="5">
        <v>1994000000000</v>
      </c>
      <c r="R192" s="5">
        <v>1341000000000</v>
      </c>
      <c r="S192" s="5">
        <v>2028000000000</v>
      </c>
      <c r="T192" s="5">
        <v>2021000000000</v>
      </c>
      <c r="U192" s="5">
        <v>836000000000</v>
      </c>
    </row>
    <row r="193" spans="2:21" ht="15.5" x14ac:dyDescent="0.35">
      <c r="C193" t="s">
        <v>249</v>
      </c>
      <c r="I193" s="5">
        <v>-1059000000000</v>
      </c>
      <c r="J193" s="5">
        <v>-868000000000</v>
      </c>
      <c r="K193" s="5">
        <v>-465000000000</v>
      </c>
      <c r="L193" s="5">
        <v>-610000000000</v>
      </c>
      <c r="M193" s="5">
        <v>-223000000000</v>
      </c>
      <c r="N193" s="5">
        <v>-271000000000</v>
      </c>
      <c r="O193" s="5">
        <v>-259000000000</v>
      </c>
      <c r="P193" s="5">
        <v>-414000000000</v>
      </c>
      <c r="Q193" s="5">
        <v>-1361000000000</v>
      </c>
      <c r="R193" s="5">
        <v>-1579000000000</v>
      </c>
      <c r="S193" s="5">
        <v>-2440000000000</v>
      </c>
      <c r="T193" s="5">
        <v>-2053000000000</v>
      </c>
      <c r="U193" s="5">
        <v>-2023000000000</v>
      </c>
    </row>
    <row r="194" spans="2:21" ht="15.5" x14ac:dyDescent="0.35">
      <c r="C194" t="s">
        <v>14</v>
      </c>
      <c r="I194" s="5">
        <v>1537000000000</v>
      </c>
      <c r="J194" s="5">
        <v>1653000000000</v>
      </c>
      <c r="K194" s="5">
        <v>1926000000000</v>
      </c>
      <c r="L194" s="5">
        <v>1675000000000</v>
      </c>
      <c r="M194" s="5">
        <v>1767000000000</v>
      </c>
      <c r="N194" s="5">
        <v>2125000000000</v>
      </c>
      <c r="O194" s="5">
        <v>1489000000000</v>
      </c>
      <c r="P194" s="5">
        <v>1644000000000</v>
      </c>
      <c r="Q194" s="5">
        <v>633000000000</v>
      </c>
      <c r="R194" s="5">
        <v>-238000000000</v>
      </c>
      <c r="S194" s="5">
        <v>-412000000000</v>
      </c>
      <c r="T194" s="5">
        <v>-32000000000</v>
      </c>
      <c r="U194" s="5">
        <v>-1187000000000</v>
      </c>
    </row>
    <row r="195" spans="2:21" ht="15.5" x14ac:dyDescent="0.35">
      <c r="C195" t="s">
        <v>16</v>
      </c>
      <c r="I195" s="6">
        <v>95.52</v>
      </c>
      <c r="J195" s="6">
        <v>102.78</v>
      </c>
      <c r="K195" s="6">
        <v>119.7</v>
      </c>
      <c r="L195" s="6">
        <v>104.14</v>
      </c>
      <c r="M195" s="6">
        <v>109.83</v>
      </c>
      <c r="N195" s="6">
        <v>132.08000000000001</v>
      </c>
      <c r="O195" s="6">
        <v>92.56</v>
      </c>
      <c r="P195" s="6">
        <v>102.19</v>
      </c>
      <c r="Q195" s="6">
        <v>39.340000000000003</v>
      </c>
      <c r="R195" s="6">
        <v>-14.78</v>
      </c>
      <c r="S195" s="6">
        <v>-28.43</v>
      </c>
      <c r="T195" s="6">
        <v>-30320.52</v>
      </c>
      <c r="U195" s="6">
        <v>-1111418.51</v>
      </c>
    </row>
    <row r="197" spans="2:21" ht="15.5" x14ac:dyDescent="0.35">
      <c r="B197" t="s">
        <v>250</v>
      </c>
      <c r="C197" t="s">
        <v>251</v>
      </c>
      <c r="D197" s="5">
        <v>296000000000</v>
      </c>
      <c r="E197" s="5">
        <v>246000000000</v>
      </c>
      <c r="F197" s="5">
        <v>289000000000</v>
      </c>
      <c r="G197" s="5">
        <v>375000000000</v>
      </c>
      <c r="H197" s="5">
        <v>1183000000000</v>
      </c>
      <c r="I197" s="5">
        <v>1187000000000</v>
      </c>
      <c r="J197" s="5">
        <v>1194000000000</v>
      </c>
      <c r="K197" s="5">
        <v>1174000000000</v>
      </c>
      <c r="L197" s="5">
        <v>1079000000000</v>
      </c>
      <c r="M197" s="5">
        <v>1294000000000</v>
      </c>
      <c r="N197" s="5">
        <v>1090000000000</v>
      </c>
      <c r="O197" s="5">
        <v>1606000000000</v>
      </c>
      <c r="P197" s="5">
        <v>1124000000000</v>
      </c>
      <c r="Q197" s="5">
        <v>1437000000000</v>
      </c>
    </row>
    <row r="198" spans="2:21" ht="15.5" x14ac:dyDescent="0.35">
      <c r="C198" t="s">
        <v>252</v>
      </c>
      <c r="H198" s="5">
        <v>1206000000000</v>
      </c>
      <c r="I198" s="5">
        <v>1187000000000</v>
      </c>
      <c r="J198" s="5">
        <v>1194000000000</v>
      </c>
      <c r="K198" s="5">
        <v>1174000000000</v>
      </c>
      <c r="L198" s="5">
        <v>1079000000000</v>
      </c>
      <c r="M198" s="5">
        <v>1294000000000</v>
      </c>
      <c r="N198" s="5">
        <v>1090000000000</v>
      </c>
      <c r="O198" s="5">
        <v>1606000000000</v>
      </c>
      <c r="P198" s="5">
        <v>1124000000000</v>
      </c>
      <c r="Q198" s="5">
        <v>1437000000000</v>
      </c>
    </row>
    <row r="199" spans="2:21" ht="15.5" x14ac:dyDescent="0.35">
      <c r="C199" t="s">
        <v>253</v>
      </c>
      <c r="H199" s="6">
        <v>73.73</v>
      </c>
      <c r="I199" s="6">
        <v>73.73</v>
      </c>
      <c r="J199" s="6">
        <v>73.819999999999993</v>
      </c>
      <c r="K199" s="6">
        <v>73.39</v>
      </c>
      <c r="L199" s="6">
        <v>66.41</v>
      </c>
      <c r="M199" s="5">
        <v>61</v>
      </c>
      <c r="N199" s="6">
        <v>53.43</v>
      </c>
      <c r="O199" s="6">
        <v>66.819999999999993</v>
      </c>
      <c r="P199" s="6">
        <v>23.5</v>
      </c>
      <c r="Q199" s="6">
        <v>58.93</v>
      </c>
    </row>
    <row r="200" spans="2:21" ht="15.5" x14ac:dyDescent="0.35">
      <c r="C200" t="s">
        <v>77</v>
      </c>
      <c r="H200" s="6">
        <v>1.0027999999999999</v>
      </c>
      <c r="I200" s="6">
        <v>0.99900000000000011</v>
      </c>
      <c r="J200" s="6">
        <v>0.99450000000000005</v>
      </c>
      <c r="K200" s="6">
        <v>1.0054000000000001</v>
      </c>
      <c r="L200" s="6">
        <v>0.99</v>
      </c>
      <c r="M200" s="6">
        <v>0.75819999999999999</v>
      </c>
      <c r="N200" s="6">
        <v>0.78879999999999995</v>
      </c>
      <c r="O200" s="6">
        <v>0.66930000000000012</v>
      </c>
      <c r="P200" s="6">
        <v>0.33630000000000004</v>
      </c>
      <c r="Q200" s="6">
        <v>0.66</v>
      </c>
    </row>
    <row r="201" spans="2:21" ht="15.5" x14ac:dyDescent="0.35">
      <c r="C201" t="s">
        <v>254</v>
      </c>
      <c r="H201" s="6">
        <v>0.10460000000000001</v>
      </c>
      <c r="I201" s="6">
        <v>0.10310000000000001</v>
      </c>
      <c r="J201" s="6">
        <v>9.98E-2</v>
      </c>
      <c r="K201" s="6">
        <v>0.1104</v>
      </c>
      <c r="L201" s="6">
        <v>9.4200000000000006E-2</v>
      </c>
      <c r="M201" s="6">
        <v>8.4100000000000008E-2</v>
      </c>
      <c r="N201" s="6">
        <v>7.6299999999999993E-2</v>
      </c>
      <c r="O201" s="6">
        <v>0.10949999999999999</v>
      </c>
      <c r="P201" s="6">
        <v>2.4500000000000001E-2</v>
      </c>
      <c r="Q201" s="6">
        <v>5.0799999999999998E-2</v>
      </c>
    </row>
    <row r="202" spans="2:21" ht="15.5" x14ac:dyDescent="0.35">
      <c r="C202" t="s">
        <v>57</v>
      </c>
      <c r="D202" s="6">
        <v>18.38</v>
      </c>
      <c r="E202" s="6">
        <v>15.28</v>
      </c>
      <c r="F202" s="6">
        <v>17.97</v>
      </c>
      <c r="G202" s="6">
        <v>23.31</v>
      </c>
      <c r="H202" s="6">
        <v>73.52</v>
      </c>
      <c r="I202" s="6">
        <v>73.8</v>
      </c>
      <c r="J202" s="6">
        <v>74.23</v>
      </c>
      <c r="K202" s="6">
        <v>72.989999999999995</v>
      </c>
      <c r="L202" s="6">
        <v>67.069999999999993</v>
      </c>
      <c r="M202" s="6">
        <v>80.459999999999994</v>
      </c>
      <c r="N202" s="6">
        <v>67.73</v>
      </c>
      <c r="O202" s="6">
        <v>99.83</v>
      </c>
      <c r="P202" s="6">
        <v>69.88</v>
      </c>
      <c r="Q202" s="6">
        <v>89.3</v>
      </c>
    </row>
    <row r="203" spans="2:21" ht="15.5" x14ac:dyDescent="0.35">
      <c r="C203" t="s">
        <v>255</v>
      </c>
      <c r="H203" s="6">
        <v>74.959999999999994</v>
      </c>
      <c r="I203" s="6">
        <v>73.8</v>
      </c>
      <c r="J203" s="6">
        <v>74.23</v>
      </c>
      <c r="K203" s="6">
        <v>72.989999999999995</v>
      </c>
      <c r="L203" s="6">
        <v>67.069999999999993</v>
      </c>
      <c r="M203" s="6">
        <v>80.459999999999994</v>
      </c>
      <c r="N203" s="6">
        <v>67.73</v>
      </c>
      <c r="O203" s="6">
        <v>99.83</v>
      </c>
      <c r="P203" s="6">
        <v>69.88</v>
      </c>
      <c r="Q203" s="6">
        <v>89.3</v>
      </c>
    </row>
    <row r="204" spans="2:21" ht="15.5" x14ac:dyDescent="0.35">
      <c r="C204" t="s">
        <v>79</v>
      </c>
      <c r="H204" s="6">
        <v>73.73</v>
      </c>
      <c r="I204" s="6">
        <v>73.73</v>
      </c>
      <c r="J204" s="6">
        <v>73.819999999999993</v>
      </c>
      <c r="K204" s="6">
        <v>73.39</v>
      </c>
      <c r="L204" s="6">
        <v>66.41</v>
      </c>
      <c r="M204" s="5">
        <v>61</v>
      </c>
      <c r="N204" s="6">
        <v>53.43</v>
      </c>
      <c r="O204" s="6">
        <v>66.819999999999993</v>
      </c>
      <c r="P204" s="6">
        <v>23.5</v>
      </c>
      <c r="Q204" s="6">
        <v>58.93</v>
      </c>
    </row>
    <row r="205" spans="2:21" ht="15.5" x14ac:dyDescent="0.35">
      <c r="C205" t="s">
        <v>256</v>
      </c>
      <c r="H205" s="6">
        <v>1.0027999999999999</v>
      </c>
      <c r="I205" s="6">
        <v>0.99900000000000011</v>
      </c>
      <c r="J205" s="6">
        <v>0.99450000000000005</v>
      </c>
      <c r="K205" s="6">
        <v>1.0054000000000001</v>
      </c>
      <c r="L205" s="6">
        <v>0.99</v>
      </c>
      <c r="M205" s="6">
        <v>0.75819999999999999</v>
      </c>
      <c r="N205" s="6">
        <v>0.78879999999999995</v>
      </c>
      <c r="O205" s="6">
        <v>0.66930000000000012</v>
      </c>
      <c r="P205" s="6">
        <v>0.33630000000000004</v>
      </c>
      <c r="Q205" s="6">
        <v>0.66</v>
      </c>
    </row>
    <row r="206" spans="2:21" ht="15.5" x14ac:dyDescent="0.35">
      <c r="C206" t="s">
        <v>257</v>
      </c>
      <c r="H206" s="6">
        <v>0.10460000000000001</v>
      </c>
      <c r="I206" s="6">
        <v>0.10310000000000001</v>
      </c>
      <c r="J206" s="6">
        <v>9.98E-2</v>
      </c>
      <c r="K206" s="6">
        <v>0.1104</v>
      </c>
      <c r="L206" s="6">
        <v>9.4200000000000006E-2</v>
      </c>
      <c r="M206" s="6">
        <v>8.4100000000000008E-2</v>
      </c>
      <c r="N206" s="6">
        <v>7.6299999999999993E-2</v>
      </c>
      <c r="O206" s="6">
        <v>0.10949999999999999</v>
      </c>
      <c r="P206" s="6">
        <v>2.4500000000000001E-2</v>
      </c>
      <c r="Q206" s="6">
        <v>5.0799999999999998E-2</v>
      </c>
    </row>
    <row r="207" spans="2:21" ht="15.5" x14ac:dyDescent="0.35">
      <c r="C207" t="s">
        <v>258</v>
      </c>
      <c r="D207" s="5">
        <v>2161000000000</v>
      </c>
      <c r="E207" s="5">
        <v>2350000000000</v>
      </c>
      <c r="F207" s="5">
        <v>2311000000000</v>
      </c>
      <c r="G207" s="5">
        <v>2242000000000</v>
      </c>
      <c r="H207" s="5">
        <v>8644000000000</v>
      </c>
      <c r="I207" s="5">
        <v>9120000000000</v>
      </c>
      <c r="J207" s="5">
        <v>8670000000000</v>
      </c>
      <c r="K207" s="5">
        <v>8330000000000</v>
      </c>
      <c r="L207" s="5">
        <v>8188000000000</v>
      </c>
      <c r="M207" s="5">
        <v>7368000000000</v>
      </c>
      <c r="N207" s="5">
        <v>6791000000000</v>
      </c>
      <c r="O207" s="5">
        <v>8325000000000</v>
      </c>
      <c r="P207" s="5">
        <v>8181000000000</v>
      </c>
      <c r="Q207" s="5">
        <v>7577000000000</v>
      </c>
    </row>
    <row r="208" spans="2:21" ht="15.5" x14ac:dyDescent="0.35">
      <c r="C208" t="s">
        <v>259</v>
      </c>
      <c r="H208" s="5">
        <v>9065000000000</v>
      </c>
      <c r="I208" s="5">
        <v>9120000000000</v>
      </c>
      <c r="J208" s="5">
        <v>8670000000000</v>
      </c>
      <c r="K208" s="5">
        <v>8330000000000</v>
      </c>
      <c r="L208" s="5">
        <v>8188000000000</v>
      </c>
      <c r="M208" s="5">
        <v>7368000000000</v>
      </c>
      <c r="N208" s="5">
        <v>6791000000000</v>
      </c>
      <c r="O208" s="5">
        <v>8325000000000</v>
      </c>
      <c r="P208" s="5">
        <v>8181000000000</v>
      </c>
      <c r="Q208" s="5">
        <v>7577000000000</v>
      </c>
    </row>
    <row r="209" spans="3:17" ht="15.5" x14ac:dyDescent="0.35">
      <c r="C209" t="s">
        <v>260</v>
      </c>
      <c r="H209" s="6">
        <v>73.73</v>
      </c>
      <c r="I209" s="6">
        <v>73.73</v>
      </c>
      <c r="J209" s="6">
        <v>73.819999999999993</v>
      </c>
      <c r="K209" s="6">
        <v>73.39</v>
      </c>
      <c r="L209" s="6">
        <v>66.41</v>
      </c>
      <c r="M209" s="5">
        <v>61</v>
      </c>
      <c r="N209" s="6">
        <v>53.43</v>
      </c>
      <c r="O209" s="6">
        <v>66.819999999999993</v>
      </c>
      <c r="P209" s="6">
        <v>23.5</v>
      </c>
      <c r="Q209" s="6">
        <v>58.93</v>
      </c>
    </row>
    <row r="210" spans="3:17" ht="15.5" x14ac:dyDescent="0.35">
      <c r="C210" t="s">
        <v>261</v>
      </c>
      <c r="H210" s="6">
        <v>1.0027999999999999</v>
      </c>
      <c r="I210" s="6">
        <v>0.99900000000000011</v>
      </c>
      <c r="J210" s="6">
        <v>0.99450000000000005</v>
      </c>
      <c r="K210" s="6">
        <v>1.0054000000000001</v>
      </c>
      <c r="L210" s="6">
        <v>0.99</v>
      </c>
      <c r="M210" s="6">
        <v>0.75819999999999999</v>
      </c>
      <c r="N210" s="6">
        <v>0.78879999999999995</v>
      </c>
      <c r="O210" s="6">
        <v>0.66930000000000012</v>
      </c>
      <c r="P210" s="6">
        <v>0.33630000000000004</v>
      </c>
      <c r="Q210" s="6">
        <v>0.66</v>
      </c>
    </row>
    <row r="211" spans="3:17" ht="15.5" x14ac:dyDescent="0.35">
      <c r="C211" t="s">
        <v>262</v>
      </c>
      <c r="H211" s="6">
        <v>0.10460000000000001</v>
      </c>
      <c r="I211" s="6">
        <v>0.10310000000000001</v>
      </c>
      <c r="J211" s="6">
        <v>9.98E-2</v>
      </c>
      <c r="K211" s="6">
        <v>0.1104</v>
      </c>
      <c r="L211" s="6">
        <v>9.4200000000000006E-2</v>
      </c>
      <c r="M211" s="6">
        <v>8.4100000000000008E-2</v>
      </c>
      <c r="N211" s="6">
        <v>7.6299999999999993E-2</v>
      </c>
      <c r="O211" s="6">
        <v>0.10949999999999999</v>
      </c>
      <c r="P211" s="6">
        <v>2.4500000000000001E-2</v>
      </c>
      <c r="Q211" s="6">
        <v>5.0799999999999998E-2</v>
      </c>
    </row>
    <row r="212" spans="3:17" ht="15.5" x14ac:dyDescent="0.35">
      <c r="C212" t="s">
        <v>263</v>
      </c>
      <c r="I212" s="6">
        <v>9.59</v>
      </c>
    </row>
    <row r="213" spans="3:17" ht="15.5" x14ac:dyDescent="0.35">
      <c r="C213" t="s">
        <v>264</v>
      </c>
      <c r="I213" s="6">
        <v>9.4</v>
      </c>
    </row>
    <row r="214" spans="3:17" ht="15.5" x14ac:dyDescent="0.35">
      <c r="C214" t="s">
        <v>265</v>
      </c>
      <c r="I214" s="6">
        <v>7.42</v>
      </c>
    </row>
    <row r="215" spans="3:17" ht="15.5" x14ac:dyDescent="0.35">
      <c r="C215" t="s">
        <v>266</v>
      </c>
      <c r="I215" s="6">
        <v>0.10630000000000001</v>
      </c>
    </row>
    <row r="216" spans="3:17" ht="15.5" x14ac:dyDescent="0.35">
      <c r="C216" t="s">
        <v>267</v>
      </c>
      <c r="I216" s="6">
        <v>1.25</v>
      </c>
    </row>
    <row r="217" spans="3:17" ht="15.5" x14ac:dyDescent="0.35">
      <c r="C217" t="s">
        <v>268</v>
      </c>
      <c r="I217" s="6">
        <v>0.91</v>
      </c>
    </row>
    <row r="218" spans="3:17" ht="15.5" x14ac:dyDescent="0.35">
      <c r="C218" t="s">
        <v>269</v>
      </c>
      <c r="I218" s="6">
        <v>4.49</v>
      </c>
    </row>
    <row r="219" spans="3:17" ht="15.5" x14ac:dyDescent="0.35">
      <c r="C219" t="s">
        <v>270</v>
      </c>
      <c r="I219" s="6">
        <v>7.69</v>
      </c>
    </row>
    <row r="220" spans="3:17" ht="15.5" x14ac:dyDescent="0.35">
      <c r="C220" t="s">
        <v>271</v>
      </c>
      <c r="I220" s="6">
        <v>7.65</v>
      </c>
    </row>
    <row r="221" spans="3:17" ht="15.5" x14ac:dyDescent="0.35">
      <c r="C221" t="s">
        <v>272</v>
      </c>
      <c r="I221" s="6">
        <v>4.74</v>
      </c>
    </row>
    <row r="222" spans="3:17" ht="15.5" x14ac:dyDescent="0.35">
      <c r="C222" t="s">
        <v>273</v>
      </c>
      <c r="I222" s="6">
        <v>-16.22</v>
      </c>
    </row>
    <row r="223" spans="3:17" ht="15.5" x14ac:dyDescent="0.35">
      <c r="C223" t="s">
        <v>274</v>
      </c>
      <c r="I223" s="6">
        <v>2.9</v>
      </c>
    </row>
    <row r="224" spans="3:17" ht="15.5" x14ac:dyDescent="0.35">
      <c r="C224" t="s">
        <v>275</v>
      </c>
      <c r="I224" s="6">
        <v>74.959999999999994</v>
      </c>
    </row>
    <row r="225" spans="3:9" ht="15.5" x14ac:dyDescent="0.35">
      <c r="C225" t="s">
        <v>276</v>
      </c>
      <c r="I225" s="6">
        <v>73.52</v>
      </c>
    </row>
    <row r="226" spans="3:9" ht="15.5" x14ac:dyDescent="0.35">
      <c r="C226" t="s">
        <v>277</v>
      </c>
      <c r="I226" s="6">
        <v>563.47</v>
      </c>
    </row>
    <row r="227" spans="3:9" ht="15.5" x14ac:dyDescent="0.35">
      <c r="C227" t="s">
        <v>278</v>
      </c>
      <c r="D227" s="6">
        <v>264.88</v>
      </c>
    </row>
    <row r="228" spans="3:9" ht="15.5" x14ac:dyDescent="0.35">
      <c r="C228" t="s">
        <v>279</v>
      </c>
      <c r="I228" s="5">
        <v>773</v>
      </c>
    </row>
    <row r="229" spans="3:9" ht="15.5" x14ac:dyDescent="0.35">
      <c r="C229" t="s">
        <v>280</v>
      </c>
      <c r="I229" s="6">
        <v>91.65</v>
      </c>
    </row>
    <row r="230" spans="3:9" ht="15.5" x14ac:dyDescent="0.35">
      <c r="C230" t="s">
        <v>281</v>
      </c>
      <c r="D230" s="6">
        <v>10.34</v>
      </c>
    </row>
    <row r="231" spans="3:9" ht="15.5" x14ac:dyDescent="0.35">
      <c r="C231" t="s">
        <v>282</v>
      </c>
      <c r="D231" s="6">
        <v>8.9600000000000009</v>
      </c>
    </row>
    <row r="232" spans="3:9" ht="15.5" x14ac:dyDescent="0.35">
      <c r="C232" t="s">
        <v>283</v>
      </c>
      <c r="D232" s="6">
        <v>0.47</v>
      </c>
    </row>
    <row r="233" spans="3:9" ht="15.5" x14ac:dyDescent="0.35">
      <c r="C233" t="s">
        <v>284</v>
      </c>
      <c r="D233" s="6">
        <v>0.47</v>
      </c>
    </row>
    <row r="234" spans="3:9" ht="15.5" x14ac:dyDescent="0.35">
      <c r="C234" t="s">
        <v>285</v>
      </c>
      <c r="D234" s="6">
        <v>0.64</v>
      </c>
    </row>
    <row r="235" spans="3:9" ht="15.5" x14ac:dyDescent="0.35">
      <c r="C235" t="s">
        <v>286</v>
      </c>
      <c r="D235" s="6">
        <v>0.28999999999999998</v>
      </c>
    </row>
    <row r="236" spans="3:9" ht="15.5" x14ac:dyDescent="0.35">
      <c r="C236" t="s">
        <v>287</v>
      </c>
      <c r="D236" s="6">
        <v>1.64</v>
      </c>
    </row>
    <row r="237" spans="3:9" ht="15.5" x14ac:dyDescent="0.35">
      <c r="C237" t="s">
        <v>288</v>
      </c>
      <c r="I237" s="6">
        <v>4.7300000000000004</v>
      </c>
    </row>
    <row r="238" spans="3:9" ht="15.5" x14ac:dyDescent="0.35">
      <c r="C238" t="s">
        <v>12</v>
      </c>
      <c r="D238" s="5">
        <v>342000000000</v>
      </c>
    </row>
    <row r="239" spans="3:9" ht="15.5" x14ac:dyDescent="0.35">
      <c r="C239" t="s">
        <v>289</v>
      </c>
      <c r="I239" s="6">
        <v>5.26</v>
      </c>
    </row>
    <row r="240" spans="3:9" ht="15.5" x14ac:dyDescent="0.35">
      <c r="C240" t="s">
        <v>290</v>
      </c>
      <c r="I240" s="6">
        <v>5.9299999999999999E-2</v>
      </c>
    </row>
    <row r="241" spans="3:9" ht="15.5" x14ac:dyDescent="0.35">
      <c r="C241" t="s">
        <v>291</v>
      </c>
      <c r="I241" s="6">
        <v>9.6999999999999989E-2</v>
      </c>
    </row>
    <row r="242" spans="3:9" ht="15.5" x14ac:dyDescent="0.35">
      <c r="C242" t="s">
        <v>292</v>
      </c>
      <c r="I242" s="6">
        <v>8.7499999999999994E-2</v>
      </c>
    </row>
    <row r="243" spans="3:9" ht="15.5" x14ac:dyDescent="0.35">
      <c r="C243" t="s">
        <v>293</v>
      </c>
      <c r="I243" s="6">
        <v>7.3800000000000004E-2</v>
      </c>
    </row>
    <row r="244" spans="3:9" ht="15.5" x14ac:dyDescent="0.35">
      <c r="C244" t="s">
        <v>294</v>
      </c>
      <c r="D244" s="6">
        <v>33.14</v>
      </c>
    </row>
    <row r="245" spans="3:9" ht="15.5" x14ac:dyDescent="0.35">
      <c r="C245" t="s">
        <v>295</v>
      </c>
      <c r="D245" s="6">
        <v>57.24</v>
      </c>
    </row>
    <row r="246" spans="3:9" ht="15.5" x14ac:dyDescent="0.35">
      <c r="C246" t="s">
        <v>296</v>
      </c>
      <c r="D246" s="6">
        <v>29.15</v>
      </c>
    </row>
    <row r="247" spans="3:9" ht="15.5" x14ac:dyDescent="0.35">
      <c r="C247" t="s">
        <v>297</v>
      </c>
      <c r="D247" s="6">
        <v>61.23</v>
      </c>
    </row>
    <row r="248" spans="3:9" ht="15.5" x14ac:dyDescent="0.35">
      <c r="C248" t="s">
        <v>298</v>
      </c>
      <c r="D248" s="6">
        <v>2.75</v>
      </c>
    </row>
    <row r="249" spans="3:9" ht="15.5" x14ac:dyDescent="0.35">
      <c r="C249" t="s">
        <v>299</v>
      </c>
      <c r="I249" s="6">
        <v>0.45</v>
      </c>
    </row>
    <row r="250" spans="3:9" ht="15.5" x14ac:dyDescent="0.35">
      <c r="C250" t="s">
        <v>300</v>
      </c>
      <c r="I250" s="6">
        <v>7.08</v>
      </c>
    </row>
    <row r="251" spans="3:9" ht="15.5" x14ac:dyDescent="0.35">
      <c r="C251" t="s">
        <v>53</v>
      </c>
      <c r="I251" s="5">
        <v>11341000000000</v>
      </c>
    </row>
    <row r="252" spans="3:9" ht="15.5" x14ac:dyDescent="0.35">
      <c r="C252" t="s">
        <v>301</v>
      </c>
      <c r="I252" s="5">
        <v>12918000000000</v>
      </c>
    </row>
    <row r="253" spans="3:9" ht="15.5" x14ac:dyDescent="0.35">
      <c r="C253" t="s">
        <v>302</v>
      </c>
      <c r="I253" s="5">
        <v>16090000000</v>
      </c>
    </row>
    <row r="254" spans="3:9" ht="15.5" x14ac:dyDescent="0.35">
      <c r="C254" t="s">
        <v>303</v>
      </c>
      <c r="I254" s="6">
        <v>0.13369999999999999</v>
      </c>
    </row>
    <row r="255" spans="3:9" ht="15.5" x14ac:dyDescent="0.35">
      <c r="C255" t="s">
        <v>304</v>
      </c>
      <c r="D255" s="6">
        <v>0.2432</v>
      </c>
    </row>
    <row r="256" spans="3:9" ht="15.5" x14ac:dyDescent="0.35">
      <c r="C256" t="s">
        <v>305</v>
      </c>
      <c r="D256" s="6">
        <v>0.20579999999999998</v>
      </c>
    </row>
    <row r="257" spans="3:9" ht="15.5" x14ac:dyDescent="0.35">
      <c r="C257" t="s">
        <v>306</v>
      </c>
      <c r="D257" s="6">
        <v>0.1368</v>
      </c>
    </row>
    <row r="258" spans="3:9" ht="15.5" x14ac:dyDescent="0.35">
      <c r="C258" t="s">
        <v>307</v>
      </c>
      <c r="D258" s="6">
        <v>-2.5099999999999997E-2</v>
      </c>
    </row>
    <row r="259" spans="3:9" ht="15.5" x14ac:dyDescent="0.35">
      <c r="C259" t="s">
        <v>308</v>
      </c>
      <c r="D259" s="6">
        <v>-0.10009999999999999</v>
      </c>
    </row>
    <row r="260" spans="3:9" ht="15.5" x14ac:dyDescent="0.35">
      <c r="C260" t="s">
        <v>309</v>
      </c>
      <c r="D260" s="6">
        <v>6.7400000000000002E-2</v>
      </c>
    </row>
    <row r="261" spans="3:9" ht="15.5" x14ac:dyDescent="0.35">
      <c r="C261" t="s">
        <v>310</v>
      </c>
      <c r="I261" s="6">
        <v>49.53</v>
      </c>
    </row>
    <row r="262" spans="3:9" ht="15.5" x14ac:dyDescent="0.35">
      <c r="C262" t="s">
        <v>311</v>
      </c>
      <c r="I262" s="6">
        <v>73.73</v>
      </c>
    </row>
    <row r="263" spans="3:9" ht="15.5" x14ac:dyDescent="0.35">
      <c r="C263" t="s">
        <v>312</v>
      </c>
      <c r="I263" s="6">
        <v>1.0027999999999999</v>
      </c>
    </row>
    <row r="264" spans="3:9" ht="15.5" x14ac:dyDescent="0.35">
      <c r="C264" t="s">
        <v>313</v>
      </c>
      <c r="I264" s="6">
        <v>0.10460000000000001</v>
      </c>
    </row>
    <row r="265" spans="3:9" ht="15.5" x14ac:dyDescent="0.35">
      <c r="C265" t="s">
        <v>314</v>
      </c>
      <c r="I265" t="s">
        <v>2131</v>
      </c>
    </row>
    <row r="266" spans="3:9" ht="15.5" x14ac:dyDescent="0.35">
      <c r="C266" t="s">
        <v>316</v>
      </c>
      <c r="I266" s="5">
        <v>7</v>
      </c>
    </row>
    <row r="267" spans="3:9" ht="15.5" x14ac:dyDescent="0.35">
      <c r="C267" t="s">
        <v>317</v>
      </c>
      <c r="I267" s="6">
        <v>0.59</v>
      </c>
    </row>
    <row r="268" spans="3:9" ht="15.5" x14ac:dyDescent="0.35">
      <c r="C268" t="s">
        <v>318</v>
      </c>
      <c r="I268" s="6">
        <v>0.86</v>
      </c>
    </row>
    <row r="269" spans="3:9" ht="15.5" x14ac:dyDescent="0.35">
      <c r="C269" t="s">
        <v>319</v>
      </c>
      <c r="I269" s="6">
        <v>0.67</v>
      </c>
    </row>
    <row r="270" spans="3:9" ht="15.5" x14ac:dyDescent="0.35">
      <c r="C270" t="s">
        <v>320</v>
      </c>
      <c r="I270" s="6">
        <v>0.84</v>
      </c>
    </row>
    <row r="271" spans="3:9" ht="15.5" x14ac:dyDescent="0.35">
      <c r="C271" t="s">
        <v>321</v>
      </c>
      <c r="I271" s="6">
        <v>0.51</v>
      </c>
    </row>
    <row r="272" spans="3:9" ht="15.5" x14ac:dyDescent="0.35">
      <c r="C272" t="s">
        <v>322</v>
      </c>
      <c r="I272" s="6">
        <v>0.59</v>
      </c>
    </row>
    <row r="273" spans="3:9" ht="15.5" x14ac:dyDescent="0.35">
      <c r="C273" t="s">
        <v>323</v>
      </c>
      <c r="I273" s="6">
        <v>0.87</v>
      </c>
    </row>
    <row r="274" spans="3:9" ht="15.5" x14ac:dyDescent="0.35">
      <c r="C274" t="s">
        <v>324</v>
      </c>
      <c r="I274" s="5">
        <v>9065000000000</v>
      </c>
    </row>
    <row r="275" spans="3:9" ht="15.5" x14ac:dyDescent="0.35">
      <c r="C275" t="s">
        <v>325</v>
      </c>
      <c r="I275" s="5">
        <v>1780000000000</v>
      </c>
    </row>
    <row r="276" spans="3:9" ht="15.5" x14ac:dyDescent="0.35">
      <c r="C276" t="s">
        <v>326</v>
      </c>
      <c r="I276" s="5">
        <v>2724000000000</v>
      </c>
    </row>
    <row r="277" spans="3:9" ht="15.5" x14ac:dyDescent="0.35">
      <c r="C277" t="s">
        <v>327</v>
      </c>
      <c r="I277" s="5">
        <v>1206000000000</v>
      </c>
    </row>
    <row r="278" spans="3:9" ht="15.5" x14ac:dyDescent="0.35">
      <c r="C278" t="s">
        <v>328</v>
      </c>
      <c r="D278" s="5">
        <v>4261000000000</v>
      </c>
    </row>
    <row r="279" spans="3:9" ht="15.5" x14ac:dyDescent="0.35">
      <c r="C279" t="s">
        <v>329</v>
      </c>
      <c r="D279" s="5">
        <v>20338000000000</v>
      </c>
    </row>
    <row r="280" spans="3:9" ht="15.5" x14ac:dyDescent="0.35">
      <c r="C280" t="s">
        <v>330</v>
      </c>
      <c r="D280" s="5">
        <v>7903000000000</v>
      </c>
    </row>
    <row r="281" spans="3:9" ht="15.5" x14ac:dyDescent="0.35">
      <c r="C281" t="s">
        <v>235</v>
      </c>
      <c r="D281" s="5">
        <v>6734000000000</v>
      </c>
    </row>
    <row r="282" spans="3:9" ht="15.5" x14ac:dyDescent="0.35">
      <c r="C282" t="s">
        <v>234</v>
      </c>
      <c r="I282" s="5">
        <v>12435000000000</v>
      </c>
    </row>
    <row r="283" spans="3:9" ht="15.5" x14ac:dyDescent="0.35">
      <c r="C283" t="s">
        <v>233</v>
      </c>
      <c r="D283" s="5">
        <v>5838000000000</v>
      </c>
    </row>
    <row r="284" spans="3:9" ht="15.5" x14ac:dyDescent="0.35">
      <c r="C284" t="s">
        <v>23</v>
      </c>
      <c r="D284" s="5">
        <v>5838000000000</v>
      </c>
    </row>
    <row r="285" spans="3:9" ht="15.5" x14ac:dyDescent="0.35">
      <c r="C285" t="s">
        <v>20</v>
      </c>
      <c r="D285" s="5">
        <v>1577000000000</v>
      </c>
    </row>
    <row r="286" spans="3:9" ht="15.5" x14ac:dyDescent="0.35">
      <c r="C286" t="s">
        <v>331</v>
      </c>
      <c r="I286" s="5">
        <v>12435000000000</v>
      </c>
    </row>
    <row r="287" spans="3:9" ht="15.5" x14ac:dyDescent="0.35">
      <c r="C287" t="s">
        <v>332</v>
      </c>
      <c r="I287" s="5">
        <v>2527000000000</v>
      </c>
    </row>
    <row r="288" spans="3:9" ht="15.5" x14ac:dyDescent="0.35">
      <c r="C288" t="s">
        <v>333</v>
      </c>
      <c r="I288" s="5">
        <v>2397000000000</v>
      </c>
    </row>
    <row r="289" spans="3:9" ht="15.5" x14ac:dyDescent="0.35">
      <c r="C289" t="s">
        <v>334</v>
      </c>
      <c r="I289" s="5">
        <v>-9515000000000</v>
      </c>
    </row>
    <row r="290" spans="3:9" ht="15.5" x14ac:dyDescent="0.35">
      <c r="C290" t="s">
        <v>335</v>
      </c>
      <c r="I290" s="5">
        <v>-1053000000000</v>
      </c>
    </row>
    <row r="291" spans="3:9" ht="15.5" x14ac:dyDescent="0.35">
      <c r="C291" t="s">
        <v>336</v>
      </c>
      <c r="I291" s="5">
        <v>1474000000000</v>
      </c>
    </row>
  </sheetData>
  <pageMargins left="0.7" right="0.7" top="0.75" bottom="0.75" header="0.3" footer="0.3"/>
  <ignoredErrors>
    <ignoredError sqref="A1:U292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R27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2521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</row>
    <row r="2" spans="1:18" ht="15.5" x14ac:dyDescent="0.35">
      <c r="C2" t="s">
        <v>2522</v>
      </c>
      <c r="D2" s="2" vm="57">
        <f ca="1">IFERROR(_xlfn.STOCKHISTORY("XIDX:" &amp; $C$1, D3, , 0, 0, 1), "Libur")</f>
        <v>55</v>
      </c>
      <c r="H2" s="2" vm="57">
        <f ca="1">IFERROR(INDEX(D2:G2,COUNT(D2:G2)),"")</f>
        <v>55</v>
      </c>
      <c r="I2" s="2" t="str">
        <f t="shared" ref="I2:R2" ca="1" si="0">IFERROR(_xlfn.STOCKHISTORY("XIDX:" &amp; $C$1, I1, , 0, 0, 1), "Libur")</f>
        <v>Libur</v>
      </c>
      <c r="J2" s="2" t="str">
        <f t="shared" ca="1" si="0"/>
        <v>Libur</v>
      </c>
      <c r="K2" s="2" vm="87">
        <f t="shared" ca="1" si="0"/>
        <v>57</v>
      </c>
      <c r="L2" s="2" vm="694">
        <f t="shared" ca="1" si="0"/>
        <v>276</v>
      </c>
      <c r="M2" s="2" t="str">
        <f t="shared" ca="1" si="0"/>
        <v>Libur</v>
      </c>
      <c r="N2" s="2" t="str">
        <f t="shared" ca="1" si="0"/>
        <v>Libur</v>
      </c>
      <c r="O2" s="2" vm="694">
        <f t="shared" ca="1" si="0"/>
        <v>276</v>
      </c>
      <c r="P2" s="2" vm="285">
        <f t="shared" ca="1" si="0"/>
        <v>192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18255365574</v>
      </c>
      <c r="H4" s="2">
        <f>IFERROR(SUM(D4:G4)*(4/MAX(1,COUNT(D4:G4))),"")</f>
        <v>73021462296</v>
      </c>
      <c r="I4" s="2">
        <f t="shared" ref="I4:R4" si="1">IFERROR(INDEX(I51:I500,MATCH($C$4,$C$51:$C$500,0)),"")</f>
        <v>183904880000</v>
      </c>
      <c r="J4" s="2">
        <f t="shared" si="1"/>
        <v>202242648252</v>
      </c>
      <c r="K4" s="2">
        <f t="shared" si="1"/>
        <v>320482000000</v>
      </c>
      <c r="L4" s="2">
        <f t="shared" si="1"/>
        <v>363604570740</v>
      </c>
      <c r="M4" s="2">
        <f t="shared" si="1"/>
        <v>288636107329</v>
      </c>
      <c r="N4" s="2">
        <f t="shared" si="1"/>
        <v>535719525407</v>
      </c>
      <c r="O4" s="2">
        <f t="shared" si="1"/>
        <v>735093525919</v>
      </c>
      <c r="P4" s="2">
        <f t="shared" si="1"/>
        <v>563864071410</v>
      </c>
      <c r="Q4" s="2">
        <f t="shared" si="1"/>
        <v>446830466068</v>
      </c>
      <c r="R4" s="2">
        <f t="shared" si="1"/>
        <v>374407257762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-576124802</v>
      </c>
      <c r="H5" s="2">
        <f>IFERROR(SUM(D5:G5)*(4/MAX(1,COUNT(D5:G5))),"")</f>
        <v>-2304499208</v>
      </c>
      <c r="I5" s="2">
        <f t="shared" ref="I5:R5" si="2">IFERROR(INDEX(I51:I500,MATCH($C$5,$C$51:$C$500,0)),"")</f>
        <v>1632339577</v>
      </c>
      <c r="J5" s="2">
        <f t="shared" si="2"/>
        <v>1557463451</v>
      </c>
      <c r="K5" s="2">
        <f t="shared" si="2"/>
        <v>874000000</v>
      </c>
      <c r="L5" s="2">
        <f t="shared" si="2"/>
        <v>3098748576</v>
      </c>
      <c r="M5" s="2">
        <f t="shared" si="2"/>
        <v>-6472407619</v>
      </c>
      <c r="N5" s="2">
        <f t="shared" si="2"/>
        <v>-3592541066</v>
      </c>
      <c r="O5" s="2">
        <f t="shared" si="2"/>
        <v>7035283663</v>
      </c>
      <c r="P5" s="2">
        <f t="shared" si="2"/>
        <v>2069300111</v>
      </c>
      <c r="Q5" s="2">
        <f t="shared" si="2"/>
        <v>5565724911</v>
      </c>
      <c r="R5" s="2">
        <f t="shared" si="2"/>
        <v>5727115002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149754394935</v>
      </c>
      <c r="H6" s="2">
        <f>IFERROR(INDEX(D6:G6,COUNT(D6:G6)),"")</f>
        <v>149754394935</v>
      </c>
      <c r="I6" s="2">
        <f t="shared" ref="I6:R6" si="3">IFERROR(INDEX(I51:I500,MATCH($C$6,$C$51:$C$500,0)),"")</f>
        <v>148628034649</v>
      </c>
      <c r="J6" s="2">
        <f t="shared" si="3"/>
        <v>146978460206</v>
      </c>
      <c r="K6" s="2">
        <f t="shared" si="3"/>
        <v>145446000000</v>
      </c>
      <c r="L6" s="2">
        <f t="shared" si="3"/>
        <v>144649603966</v>
      </c>
      <c r="M6" s="2">
        <f t="shared" si="3"/>
        <v>141527059339</v>
      </c>
      <c r="N6" s="2">
        <f t="shared" si="3"/>
        <v>148063200719</v>
      </c>
      <c r="O6" s="2">
        <f t="shared" si="3"/>
        <v>149694592893</v>
      </c>
      <c r="P6" s="2">
        <f t="shared" si="3"/>
        <v>142612290190</v>
      </c>
      <c r="Q6" s="2">
        <f t="shared" si="3"/>
        <v>140502296525</v>
      </c>
      <c r="R6" s="2">
        <f t="shared" si="3"/>
        <v>134870278928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1.44</v>
      </c>
      <c r="H7" s="3">
        <f>IFERROR(INDEX(D7:G7,COUNT(D7:G7)),"")</f>
        <v>1.44</v>
      </c>
      <c r="I7" s="3">
        <f t="shared" ref="I7:R7" si="4">IFERROR(INDEX(I51:I500,MATCH($C$7,$C$51:$C$500,0))/1000000000,"")</f>
        <v>1.44</v>
      </c>
      <c r="J7" s="3">
        <f t="shared" si="4"/>
        <v>1.44</v>
      </c>
      <c r="K7" s="3">
        <f t="shared" si="4"/>
        <v>1.44</v>
      </c>
      <c r="L7" s="3">
        <f t="shared" si="4"/>
        <v>1.44</v>
      </c>
      <c r="M7" s="3">
        <f t="shared" si="4"/>
        <v>1.44</v>
      </c>
      <c r="N7" s="3">
        <f t="shared" si="4"/>
        <v>1.44</v>
      </c>
      <c r="O7" s="3">
        <f t="shared" si="4"/>
        <v>1.44</v>
      </c>
      <c r="P7" s="3">
        <f t="shared" si="4"/>
        <v>1.44</v>
      </c>
      <c r="Q7" s="3">
        <f t="shared" si="4"/>
        <v>1.44</v>
      </c>
      <c r="R7" s="3">
        <f t="shared" si="4"/>
        <v>1.44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R8" si="5">IFERROR(INDEX(I51:I500,MATCH($C$8,$C$51:$C$500,0)),"")</f>
        <v>14000000000</v>
      </c>
      <c r="J8" s="2">
        <f t="shared" si="5"/>
        <v>21000000000</v>
      </c>
      <c r="K8" s="2">
        <f t="shared" si="5"/>
        <v>53000000000</v>
      </c>
      <c r="L8" s="2">
        <f t="shared" si="5"/>
        <v>-52000000000</v>
      </c>
      <c r="M8" s="2">
        <f t="shared" si="5"/>
        <v>-34000000000</v>
      </c>
      <c r="N8" s="2">
        <f t="shared" si="5"/>
        <v>12000000000</v>
      </c>
      <c r="O8" s="2">
        <f t="shared" si="5"/>
        <v>15000000000</v>
      </c>
      <c r="P8" s="2">
        <f t="shared" si="5"/>
        <v>50000000000</v>
      </c>
      <c r="Q8" s="2">
        <f t="shared" si="5"/>
        <v>-60000000000</v>
      </c>
      <c r="R8" s="2">
        <f t="shared" si="5"/>
        <v>-36000000000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2.6</v>
      </c>
      <c r="H9" s="3">
        <f>IFERROR(INDEX(D9:G9,COUNT(D9:G9)),"")</f>
        <v>2.6</v>
      </c>
      <c r="I9" s="3">
        <f t="shared" ref="I9:R9" si="6">IFERROR(INDEX(I51:I500,MATCH($C$9,$C$51:$C$500,0)),"")</f>
        <v>9.6</v>
      </c>
      <c r="J9" s="3">
        <f t="shared" si="6"/>
        <v>14.73</v>
      </c>
      <c r="K9" s="3">
        <f t="shared" si="6"/>
        <v>36.86</v>
      </c>
      <c r="L9" s="3">
        <f t="shared" si="6"/>
        <v>-36.14</v>
      </c>
      <c r="M9" s="3">
        <f t="shared" si="6"/>
        <v>-23.88</v>
      </c>
      <c r="N9" s="3">
        <f t="shared" si="6"/>
        <v>8.15</v>
      </c>
      <c r="O9" s="3">
        <f t="shared" si="6"/>
        <v>10.64</v>
      </c>
      <c r="P9" s="3">
        <f t="shared" si="6"/>
        <v>34.840000000000003</v>
      </c>
      <c r="Q9" s="3">
        <f t="shared" si="6"/>
        <v>-41.99</v>
      </c>
      <c r="R9" s="3">
        <f t="shared" si="6"/>
        <v>-25.24</v>
      </c>
    </row>
    <row r="10" spans="1:18" ht="15.5" x14ac:dyDescent="0.35">
      <c r="C10" t="s">
        <v>17</v>
      </c>
      <c r="D10" s="3">
        <f ca="1">IFERROR(IF(D9=0,"",D2/D9),"")</f>
        <v>21.153846153846153</v>
      </c>
      <c r="I10" s="3" t="str">
        <f t="shared" ref="I10:R10" ca="1" si="7">IFERROR(IF(I9=0,"",I2/I9),"")</f>
        <v/>
      </c>
      <c r="J10" s="3" t="str">
        <f t="shared" ca="1" si="7"/>
        <v/>
      </c>
      <c r="K10" s="3">
        <f t="shared" ca="1" si="7"/>
        <v>1.5463917525773196</v>
      </c>
      <c r="L10" s="3">
        <f t="shared" ca="1" si="7"/>
        <v>-7.6369673491975645</v>
      </c>
      <c r="M10" s="3" t="str">
        <f t="shared" ca="1" si="7"/>
        <v/>
      </c>
      <c r="N10" s="3" t="str">
        <f t="shared" ca="1" si="7"/>
        <v/>
      </c>
      <c r="O10" s="3">
        <f t="shared" ca="1" si="7"/>
        <v>25.939849624060148</v>
      </c>
      <c r="P10" s="3">
        <f t="shared" ca="1" si="7"/>
        <v>5.5109070034443164</v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7174721414</v>
      </c>
      <c r="H11" s="2">
        <f>IFERROR(INDEX(D11:G11,COUNT(D11:G11)),"")</f>
        <v>7174721414</v>
      </c>
      <c r="I11" s="2">
        <f t="shared" ref="I11:R11" si="8">IFERROR(INDEX(I51:I500,MATCH($C$11,$C$51:$C$500,0)),"")</f>
        <v>6309414990</v>
      </c>
      <c r="J11" s="2">
        <f t="shared" si="8"/>
        <v>8795168040</v>
      </c>
      <c r="K11" s="2">
        <f t="shared" si="8"/>
        <v>9149000000</v>
      </c>
      <c r="L11" s="2">
        <f t="shared" si="8"/>
        <v>28367193224</v>
      </c>
      <c r="M11" s="2">
        <f t="shared" si="8"/>
        <v>19975156905</v>
      </c>
      <c r="N11" s="2">
        <f t="shared" si="8"/>
        <v>26535603210</v>
      </c>
      <c r="O11" s="2">
        <f t="shared" si="8"/>
        <v>63776024266</v>
      </c>
      <c r="P11" s="2">
        <f t="shared" si="8"/>
        <v>109671182737</v>
      </c>
      <c r="Q11" s="2">
        <f t="shared" si="8"/>
        <v>30338590016</v>
      </c>
      <c r="R11" s="2">
        <f t="shared" si="8"/>
        <v>27439754167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227000000000</v>
      </c>
      <c r="H12" s="2">
        <f>IFERROR(INDEX(D12:G12,COUNT(D12:G12)),"")</f>
        <v>227000000000</v>
      </c>
      <c r="I12" s="2">
        <f t="shared" ref="I12:R12" si="9">IFERROR(INDEX(I51:I500,MATCH($C$12,$C$51:$C$500,0)),"")</f>
        <v>227000000000</v>
      </c>
      <c r="J12" s="2">
        <f t="shared" si="9"/>
        <v>225000000000</v>
      </c>
      <c r="K12" s="2">
        <f t="shared" si="9"/>
        <v>216000000000</v>
      </c>
      <c r="L12" s="2">
        <f t="shared" si="9"/>
        <v>351000000000</v>
      </c>
      <c r="M12" s="2">
        <f t="shared" si="9"/>
        <v>303000000000</v>
      </c>
      <c r="N12" s="2">
        <f t="shared" si="9"/>
        <v>273000000000</v>
      </c>
      <c r="O12" s="2">
        <f t="shared" si="9"/>
        <v>243000000000</v>
      </c>
      <c r="P12" s="2">
        <f t="shared" si="9"/>
        <v>258000000000</v>
      </c>
      <c r="Q12" s="2">
        <f t="shared" si="9"/>
        <v>236000000000</v>
      </c>
      <c r="R12" s="2">
        <f t="shared" si="9"/>
        <v>236000000000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235000000000</v>
      </c>
      <c r="H13" s="2">
        <f>IFERROR(INDEX(D13:G13,COUNT(D13:G13)),"")</f>
        <v>235000000000</v>
      </c>
      <c r="I13" s="2">
        <f t="shared" ref="I13:R13" si="10">IFERROR(INDEX(I51:I500,MATCH($C$13,$C$51:$C$500,0)),"")</f>
        <v>234000000000</v>
      </c>
      <c r="J13" s="2">
        <f t="shared" si="10"/>
        <v>234000000000</v>
      </c>
      <c r="K13" s="2">
        <f t="shared" si="10"/>
        <v>226000000000</v>
      </c>
      <c r="L13" s="2">
        <f t="shared" si="10"/>
        <v>379000000000</v>
      </c>
      <c r="M13" s="2">
        <f t="shared" si="10"/>
        <v>323000000000</v>
      </c>
      <c r="N13" s="2">
        <f t="shared" si="10"/>
        <v>299000000000</v>
      </c>
      <c r="O13" s="2">
        <f t="shared" si="10"/>
        <v>306000000000</v>
      </c>
      <c r="P13" s="2">
        <f t="shared" si="10"/>
        <v>368000000000</v>
      </c>
      <c r="Q13" s="2">
        <f t="shared" si="10"/>
        <v>266000000000</v>
      </c>
      <c r="R13" s="2">
        <f t="shared" si="10"/>
        <v>263000000000</v>
      </c>
    </row>
    <row r="14" spans="1:18" ht="15.5" x14ac:dyDescent="0.35">
      <c r="C14" t="s">
        <v>26</v>
      </c>
      <c r="D14" s="2">
        <f>IFERROR(INDEX(D51:D500,MATCH($C$14,$C$51:$C$500,0)),"")</f>
        <v>-5736263044</v>
      </c>
      <c r="H14" s="2">
        <f>IFERROR(SUM(D14:G14)*(4/MAX(1,COUNT(D14:G14))),"")</f>
        <v>-22945052176</v>
      </c>
      <c r="I14" s="2">
        <f t="shared" ref="I14:R14" si="11">IFERROR(INDEX(I51:I500,MATCH($C$14,$C$51:$C$500,0)),"")</f>
        <v>-24776435146</v>
      </c>
      <c r="J14" s="2">
        <f t="shared" si="11"/>
        <v>-26429959197</v>
      </c>
      <c r="K14" s="2">
        <f t="shared" si="11"/>
        <v>-28361000000</v>
      </c>
      <c r="L14" s="2">
        <f t="shared" si="11"/>
        <v>-36086268441</v>
      </c>
      <c r="M14" s="2">
        <f t="shared" si="11"/>
        <v>-30902873249</v>
      </c>
      <c r="N14" s="2">
        <f t="shared" si="11"/>
        <v>-31938394315</v>
      </c>
      <c r="O14" s="2">
        <f t="shared" si="11"/>
        <v>-33009721133</v>
      </c>
      <c r="P14" s="2">
        <f t="shared" si="11"/>
        <v>-25989879193</v>
      </c>
      <c r="Q14" s="2">
        <f t="shared" si="11"/>
        <v>-26223516654</v>
      </c>
      <c r="R14" s="2">
        <f t="shared" si="11"/>
        <v>-28388907245</v>
      </c>
    </row>
    <row r="15" spans="1:18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54189058</v>
      </c>
      <c r="J15" s="2">
        <f t="shared" si="12"/>
        <v>-1363496820</v>
      </c>
      <c r="K15" s="2">
        <f t="shared" si="12"/>
        <v>-1193000000</v>
      </c>
      <c r="L15" s="2">
        <f t="shared" si="12"/>
        <v>-353320095</v>
      </c>
      <c r="M15" s="2">
        <f t="shared" si="12"/>
        <v>1929901023</v>
      </c>
      <c r="N15" s="2">
        <f t="shared" si="12"/>
        <v>-651617032</v>
      </c>
      <c r="O15" s="2">
        <f t="shared" si="12"/>
        <v>-2038431234</v>
      </c>
      <c r="P15" s="2">
        <f t="shared" si="12"/>
        <v>-1541898673</v>
      </c>
      <c r="Q15" s="2">
        <f t="shared" si="12"/>
        <v>-692211265</v>
      </c>
      <c r="R15" s="2">
        <f t="shared" si="12"/>
        <v>-448724168</v>
      </c>
    </row>
    <row r="16" spans="1:18" ht="15.5" x14ac:dyDescent="0.35">
      <c r="C16" t="s">
        <v>28</v>
      </c>
      <c r="D16" s="2">
        <f>IFERROR(INDEX(D51:D500,MATCH($C$16,$C$51:$C$500,0)),"")</f>
        <v>-581944245</v>
      </c>
      <c r="H16" s="2">
        <f>IFERROR(SUM(D16:G16)*(4/MAX(1,COUNT(D16:G16))),"")</f>
        <v>-2327776980</v>
      </c>
      <c r="I16" s="2">
        <f t="shared" ref="I16:R16" si="13">IFERROR(INDEX(I51:I500,MATCH($C$16,$C$51:$C$500,0)),"")</f>
        <v>1261984107</v>
      </c>
      <c r="J16" s="2">
        <f t="shared" si="13"/>
        <v>2139327390</v>
      </c>
      <c r="K16" s="2">
        <f t="shared" si="13"/>
        <v>94000000</v>
      </c>
      <c r="L16" s="2">
        <f t="shared" si="13"/>
        <v>1096259711</v>
      </c>
      <c r="M16" s="2">
        <f t="shared" si="13"/>
        <v>-8735044491</v>
      </c>
      <c r="N16" s="2">
        <f t="shared" si="13"/>
        <v>-3572157075</v>
      </c>
      <c r="O16" s="2">
        <f t="shared" si="13"/>
        <v>6508601488</v>
      </c>
      <c r="P16" s="2">
        <f t="shared" si="13"/>
        <v>5345868131</v>
      </c>
      <c r="Q16" s="2">
        <f t="shared" si="13"/>
        <v>6605337030</v>
      </c>
      <c r="R16" s="2">
        <f t="shared" si="13"/>
        <v>5396444709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>
        <f ca="1">IFERROR(D21*D2,"")</f>
        <v>79200000000</v>
      </c>
      <c r="H20" s="2">
        <f t="shared" ref="H20:R20" ca="1" si="14">IFERROR(H21*H2,"")</f>
        <v>79200000000</v>
      </c>
      <c r="I20" s="2" t="str">
        <f t="shared" ca="1" si="14"/>
        <v/>
      </c>
      <c r="J20" s="2" t="str">
        <f t="shared" ca="1" si="14"/>
        <v/>
      </c>
      <c r="K20" s="2">
        <f t="shared" ca="1" si="14"/>
        <v>82080000000</v>
      </c>
      <c r="L20" s="2">
        <f t="shared" ca="1" si="14"/>
        <v>397440000000</v>
      </c>
      <c r="M20" s="2" t="str">
        <f t="shared" ca="1" si="14"/>
        <v/>
      </c>
      <c r="N20" s="2" t="str">
        <f t="shared" ca="1" si="14"/>
        <v/>
      </c>
      <c r="O20" s="2">
        <f t="shared" ca="1" si="14"/>
        <v>397440000000</v>
      </c>
      <c r="P20" s="2">
        <f t="shared" ca="1" si="14"/>
        <v>276480000000</v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1440000000</v>
      </c>
      <c r="H21" s="2">
        <f>IFERROR(INDEX(D21:G21,COUNT(D21:G21)),"")</f>
        <v>1440000000</v>
      </c>
      <c r="I21" s="2">
        <f t="shared" ref="I21:R21" si="15">IFERROR(INDEX(I51:I500,MATCH($C$7,$C$51:$C$500,0)),"")</f>
        <v>1440000000</v>
      </c>
      <c r="J21" s="2">
        <f t="shared" si="15"/>
        <v>1440000000</v>
      </c>
      <c r="K21" s="2">
        <f t="shared" si="15"/>
        <v>1440000000</v>
      </c>
      <c r="L21" s="2">
        <f t="shared" si="15"/>
        <v>1440000000</v>
      </c>
      <c r="M21" s="2">
        <f t="shared" si="15"/>
        <v>1440000000</v>
      </c>
      <c r="N21" s="2">
        <f t="shared" si="15"/>
        <v>1440000000</v>
      </c>
      <c r="O21" s="2">
        <f t="shared" si="15"/>
        <v>1440000000</v>
      </c>
      <c r="P21" s="2">
        <f t="shared" si="15"/>
        <v>1440000000</v>
      </c>
      <c r="Q21" s="2">
        <f t="shared" si="15"/>
        <v>1440000000</v>
      </c>
      <c r="R21" s="2">
        <f t="shared" si="15"/>
        <v>1440000000</v>
      </c>
    </row>
    <row r="23" spans="1:18" ht="15.5" x14ac:dyDescent="0.35">
      <c r="B23" t="s">
        <v>54</v>
      </c>
      <c r="C23" t="s">
        <v>55</v>
      </c>
      <c r="D23" s="3">
        <f>IFERROR(D5/D6*100,"")</f>
        <v>-0.3847131179355795</v>
      </c>
      <c r="H23" s="3">
        <f t="shared" ref="H23:R23" si="16">IFERROR(H5/H6*100,"")</f>
        <v>-1.538852471742318</v>
      </c>
      <c r="I23" s="3">
        <f t="shared" si="16"/>
        <v>1.0982716557175323</v>
      </c>
      <c r="J23" s="3">
        <f t="shared" si="16"/>
        <v>1.0596542165546654</v>
      </c>
      <c r="K23" s="3">
        <f t="shared" si="16"/>
        <v>0.60091030348032948</v>
      </c>
      <c r="L23" s="3">
        <f t="shared" si="16"/>
        <v>2.1422447701470122</v>
      </c>
      <c r="M23" s="3">
        <f t="shared" si="16"/>
        <v>-4.5732651050825774</v>
      </c>
      <c r="N23" s="3">
        <f t="shared" si="16"/>
        <v>-2.4263564805802504</v>
      </c>
      <c r="O23" s="3">
        <f t="shared" si="16"/>
        <v>4.699758038708012</v>
      </c>
      <c r="P23" s="3">
        <f t="shared" si="16"/>
        <v>1.450997041168826</v>
      </c>
      <c r="Q23" s="3">
        <f t="shared" si="16"/>
        <v>3.9613052944011304</v>
      </c>
      <c r="R23" s="3">
        <f t="shared" si="16"/>
        <v>4.24638774941468</v>
      </c>
    </row>
    <row r="24" spans="1:18" ht="15.5" x14ac:dyDescent="0.35">
      <c r="C24" t="s">
        <v>56</v>
      </c>
      <c r="D24" s="4" t="str">
        <f>IFERROR(_xlfn.RRI(5,I23,D23),"")</f>
        <v/>
      </c>
      <c r="H24" s="4">
        <f t="shared" ref="H24:R24" si="17">IFERROR(_xlfn.RRI(5,M23,H23),"")</f>
        <v>-0.19574434771825988</v>
      </c>
      <c r="I24" s="4" t="str">
        <f t="shared" si="17"/>
        <v/>
      </c>
      <c r="J24" s="4">
        <f t="shared" si="17"/>
        <v>-0.25763457938575052</v>
      </c>
      <c r="K24" s="4">
        <f t="shared" si="17"/>
        <v>-0.16164371449486914</v>
      </c>
      <c r="L24" s="4">
        <f t="shared" si="17"/>
        <v>-0.11568670294186645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>
        <f>IFERROR(INDEX(D51:D500,MATCH($A$25,$C$51:$C$500,0)),"")</f>
        <v>-0.4</v>
      </c>
      <c r="H25" s="3">
        <f>IFERROR(INDEX(D25:G25,COUNT(D25:G25)),"")</f>
        <v>-0.4</v>
      </c>
      <c r="I25" s="3">
        <f t="shared" ref="I25:R25" si="18">IFERROR(INDEX(I51:I500,MATCH($C$25,$C$51:$C$500,0)),"")</f>
        <v>0.91</v>
      </c>
      <c r="J25" s="3">
        <f t="shared" si="18"/>
        <v>0.55000000000000004</v>
      </c>
      <c r="K25" s="3">
        <f t="shared" si="18"/>
        <v>-0.75</v>
      </c>
      <c r="L25" s="3">
        <f t="shared" si="18"/>
        <v>0.51</v>
      </c>
      <c r="M25" s="3">
        <f t="shared" si="18"/>
        <v>-4.68</v>
      </c>
      <c r="N25" s="3">
        <f t="shared" si="18"/>
        <v>-2.92</v>
      </c>
      <c r="O25" s="3">
        <f t="shared" si="18"/>
        <v>3.09</v>
      </c>
      <c r="P25" s="3">
        <f t="shared" si="18"/>
        <v>2.6</v>
      </c>
      <c r="Q25" s="3">
        <f t="shared" si="18"/>
        <v>4.0599999999999996</v>
      </c>
      <c r="R25" s="3">
        <f t="shared" si="18"/>
        <v>3.42</v>
      </c>
    </row>
    <row r="26" spans="1:18" ht="15.5" x14ac:dyDescent="0.35">
      <c r="C26" t="s">
        <v>59</v>
      </c>
      <c r="D26" s="4" t="str">
        <f>IFERROR(_xlfn.RRI(5,I25,D25),"")</f>
        <v/>
      </c>
      <c r="H26" s="4">
        <f t="shared" ref="H26:R26" si="19">IFERROR(_xlfn.RRI(5,M25,H25),"")</f>
        <v>-0.3885473554815817</v>
      </c>
      <c r="I26" s="4" t="str">
        <f t="shared" si="19"/>
        <v/>
      </c>
      <c r="J26" s="4">
        <f t="shared" si="19"/>
        <v>-0.29192242234570731</v>
      </c>
      <c r="K26" s="4" t="str">
        <f t="shared" si="19"/>
        <v/>
      </c>
      <c r="L26" s="4">
        <f t="shared" si="19"/>
        <v>-0.339597317739878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12.677337204166667</v>
      </c>
      <c r="H27" s="3">
        <f t="shared" ref="H27:R27" si="20">IFERROR(H4/H21,"")</f>
        <v>50.709348816666669</v>
      </c>
      <c r="I27" s="3">
        <f t="shared" si="20"/>
        <v>127.71172222222222</v>
      </c>
      <c r="J27" s="3">
        <f t="shared" si="20"/>
        <v>140.44628350833332</v>
      </c>
      <c r="K27" s="3">
        <f t="shared" si="20"/>
        <v>222.55694444444444</v>
      </c>
      <c r="L27" s="3">
        <f t="shared" si="20"/>
        <v>252.50317412499999</v>
      </c>
      <c r="M27" s="3">
        <f t="shared" si="20"/>
        <v>200.44174120069445</v>
      </c>
      <c r="N27" s="3">
        <f t="shared" si="20"/>
        <v>372.02744819930558</v>
      </c>
      <c r="O27" s="3">
        <f t="shared" si="20"/>
        <v>510.48161522152776</v>
      </c>
      <c r="P27" s="3">
        <f t="shared" si="20"/>
        <v>391.57227181249999</v>
      </c>
      <c r="Q27" s="3">
        <f t="shared" si="20"/>
        <v>310.29893476944443</v>
      </c>
      <c r="R27" s="3">
        <f t="shared" si="20"/>
        <v>260.00504011250001</v>
      </c>
    </row>
    <row r="28" spans="1:18" ht="15.5" x14ac:dyDescent="0.35">
      <c r="C28" t="s">
        <v>61</v>
      </c>
      <c r="D28" s="4">
        <f>IFERROR(_xlfn.RRI(5,I27,D27),"")</f>
        <v>-0.36997257280203</v>
      </c>
      <c r="H28" s="4">
        <f t="shared" ref="H28:R28" si="21">IFERROR(_xlfn.RRI(5,M27,H27),"")</f>
        <v>-0.24033875072776345</v>
      </c>
      <c r="I28" s="4">
        <f t="shared" si="21"/>
        <v>-0.19252115037271056</v>
      </c>
      <c r="J28" s="4">
        <f t="shared" si="21"/>
        <v>-0.22748658630812324</v>
      </c>
      <c r="K28" s="4">
        <f t="shared" si="21"/>
        <v>-0.10684703586947741</v>
      </c>
      <c r="L28" s="4">
        <f t="shared" si="21"/>
        <v>-4.0384373560501619E-2</v>
      </c>
      <c r="M28" s="4">
        <f t="shared" si="21"/>
        <v>-5.0704810747387974E-2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>
        <f t="shared" ref="H29:R29" si="22">IFERROR(((H25-I25)/I25)*100%,"")</f>
        <v>-1.4395604395604396</v>
      </c>
      <c r="I29" s="4">
        <f t="shared" si="22"/>
        <v>0.65454545454545443</v>
      </c>
      <c r="J29" s="4">
        <f t="shared" si="22"/>
        <v>-1.7333333333333334</v>
      </c>
      <c r="K29" s="4">
        <f t="shared" si="22"/>
        <v>-2.4705882352941178</v>
      </c>
      <c r="L29" s="4">
        <f t="shared" si="22"/>
        <v>-1.108974358974359</v>
      </c>
      <c r="M29" s="4">
        <f t="shared" si="22"/>
        <v>0.60273972602739723</v>
      </c>
      <c r="N29" s="4">
        <f t="shared" si="22"/>
        <v>-1.9449838187702266</v>
      </c>
      <c r="O29" s="4">
        <f t="shared" si="22"/>
        <v>0.18846153846153837</v>
      </c>
      <c r="P29" s="4">
        <f t="shared" si="22"/>
        <v>-0.35960591133004915</v>
      </c>
      <c r="Q29" s="4">
        <f t="shared" si="22"/>
        <v>0.18713450292397651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-0.60293896335975417</v>
      </c>
      <c r="I30" s="4">
        <f t="shared" si="23"/>
        <v>-9.0672112981583466E-2</v>
      </c>
      <c r="J30" s="4">
        <f t="shared" si="23"/>
        <v>-0.36894225494099514</v>
      </c>
      <c r="K30" s="4">
        <f t="shared" si="23"/>
        <v>-0.11859743856420145</v>
      </c>
      <c r="L30" s="4">
        <f t="shared" si="23"/>
        <v>0.25973348970351673</v>
      </c>
      <c r="M30" s="4">
        <f t="shared" si="23"/>
        <v>-0.46121786935110182</v>
      </c>
      <c r="N30" s="4">
        <f t="shared" si="23"/>
        <v>-0.27122263151854908</v>
      </c>
      <c r="O30" s="4">
        <f t="shared" si="23"/>
        <v>0.30367151090301453</v>
      </c>
      <c r="P30" s="4">
        <f t="shared" si="23"/>
        <v>0.26191948452366604</v>
      </c>
      <c r="Q30" s="4">
        <f t="shared" si="23"/>
        <v>0.19343430663952921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103.28</v>
      </c>
      <c r="H32" s="3">
        <f>IFERROR(INDEX(D32:G32,COUNT(D32:G32)),"")</f>
        <v>103.28</v>
      </c>
      <c r="I32" s="3">
        <f t="shared" ref="I32:R32" si="24">IFERROR(INDEX(I51:I500,MATCH($C$32,$C$51:$C$500,0)),"")</f>
        <v>102.51</v>
      </c>
      <c r="J32" s="3">
        <f t="shared" si="24"/>
        <v>101.37</v>
      </c>
      <c r="K32" s="3">
        <f t="shared" si="24"/>
        <v>100.29</v>
      </c>
      <c r="L32" s="3">
        <f t="shared" si="24"/>
        <v>99.68</v>
      </c>
      <c r="M32" s="3">
        <f t="shared" si="24"/>
        <v>97.53</v>
      </c>
      <c r="N32" s="3">
        <f t="shared" si="24"/>
        <v>102.03</v>
      </c>
      <c r="O32" s="3">
        <f t="shared" si="24"/>
        <v>103.07</v>
      </c>
      <c r="P32" s="3">
        <f t="shared" si="24"/>
        <v>98.18</v>
      </c>
      <c r="Q32" s="3">
        <f t="shared" si="24"/>
        <v>96.74</v>
      </c>
      <c r="R32" s="3">
        <f t="shared" si="24"/>
        <v>92.87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</v>
      </c>
      <c r="H33" s="3">
        <f>IFERROR(INDEX(D33:G33,COUNT(D33:G33)),"")</f>
        <v>0.5</v>
      </c>
      <c r="I33" s="3">
        <f t="shared" ref="I33:R33" si="25">IFERROR(INDEX(I51:I500,MATCH($C$33,$C$51:$C$500,0)),"")</f>
        <v>0.19</v>
      </c>
      <c r="J33" s="3">
        <f t="shared" si="25"/>
        <v>0.49</v>
      </c>
      <c r="K33" s="3">
        <f t="shared" si="25"/>
        <v>0.56999999999999995</v>
      </c>
      <c r="L33" s="3">
        <f t="shared" si="25"/>
        <v>2.77</v>
      </c>
      <c r="M33" s="3">
        <f t="shared" si="25"/>
        <v>0.78</v>
      </c>
      <c r="N33" s="3">
        <f t="shared" si="25"/>
        <v>0.49</v>
      </c>
      <c r="O33" s="3">
        <f t="shared" si="25"/>
        <v>2.68</v>
      </c>
      <c r="P33" s="3">
        <f t="shared" si="25"/>
        <v>1.96</v>
      </c>
      <c r="Q33" s="3">
        <f t="shared" si="25"/>
        <v>5.04</v>
      </c>
      <c r="R33" s="3">
        <f t="shared" si="25"/>
        <v>0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-130</v>
      </c>
      <c r="H34" s="3">
        <f>IFERROR(INDEX(D34:G34,COUNT(D34:G34)),"")</f>
        <v>-130</v>
      </c>
      <c r="I34" s="3">
        <f t="shared" ref="I34:R34" si="26">IFERROR(INDEX(I51:I500,MATCH($C$34,$C$51:$C$500,0)),"")</f>
        <v>20.88</v>
      </c>
      <c r="J34" s="3">
        <f t="shared" si="26"/>
        <v>90.91</v>
      </c>
      <c r="K34" s="3">
        <f t="shared" si="26"/>
        <v>-76</v>
      </c>
      <c r="L34" s="3">
        <f t="shared" si="26"/>
        <v>541.17999999999995</v>
      </c>
      <c r="M34" s="3">
        <f t="shared" si="26"/>
        <v>-16.239999999999998</v>
      </c>
      <c r="N34" s="3">
        <f t="shared" si="26"/>
        <v>-17.12</v>
      </c>
      <c r="O34" s="3">
        <f t="shared" si="26"/>
        <v>89.32</v>
      </c>
      <c r="P34" s="3">
        <f t="shared" si="26"/>
        <v>73.849999999999994</v>
      </c>
      <c r="Q34" s="3">
        <f t="shared" si="26"/>
        <v>120.2</v>
      </c>
      <c r="R34" s="3">
        <f t="shared" si="26"/>
        <v>0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4.0999999999999996</v>
      </c>
      <c r="H35" s="3">
        <f>IFERROR(INDEX(D35:G35,COUNT(D35:G35)),"")</f>
        <v>4.0999999999999996</v>
      </c>
      <c r="I35" s="3">
        <f t="shared" ref="I35:R35" si="27">IFERROR(INDEX(I51:I500,MATCH($C$35,$C$51:$C$500,0)),"")</f>
        <v>0.15</v>
      </c>
      <c r="J35" s="3">
        <f t="shared" si="27"/>
        <v>0.36</v>
      </c>
      <c r="K35" s="3">
        <f t="shared" si="27"/>
        <v>0.26</v>
      </c>
      <c r="L35" s="3">
        <f t="shared" si="27"/>
        <v>1.0900000000000001</v>
      </c>
      <c r="M35" s="3">
        <f t="shared" si="27"/>
        <v>0.38</v>
      </c>
      <c r="N35" s="3">
        <f t="shared" si="27"/>
        <v>0.13</v>
      </c>
      <c r="O35" s="3">
        <f t="shared" si="27"/>
        <v>0.54</v>
      </c>
      <c r="P35" s="3">
        <f t="shared" si="27"/>
        <v>0.49</v>
      </c>
      <c r="Q35" s="3">
        <f t="shared" si="27"/>
        <v>1.57</v>
      </c>
      <c r="R35" s="3">
        <f t="shared" si="27"/>
        <v>0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82</v>
      </c>
      <c r="E50" t="s">
        <v>83</v>
      </c>
      <c r="F50" t="s">
        <v>436</v>
      </c>
      <c r="G50" t="s">
        <v>1059</v>
      </c>
      <c r="H50" t="s">
        <v>437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85</v>
      </c>
      <c r="C51" t="s">
        <v>5</v>
      </c>
      <c r="D51" s="5">
        <v>18255365574</v>
      </c>
      <c r="E51" s="5">
        <v>56022429133</v>
      </c>
      <c r="F51" s="5">
        <v>32236327411</v>
      </c>
      <c r="G51" s="5">
        <v>23864341291</v>
      </c>
      <c r="I51" s="5">
        <v>183904880000</v>
      </c>
      <c r="J51" s="5">
        <v>202242648252</v>
      </c>
      <c r="K51" s="5">
        <v>320482000000</v>
      </c>
      <c r="L51" s="5">
        <v>363604570740</v>
      </c>
      <c r="M51" s="5">
        <v>288636107329</v>
      </c>
      <c r="N51" s="5">
        <v>535719525407</v>
      </c>
      <c r="O51" s="5">
        <v>735093525919</v>
      </c>
      <c r="P51" s="5">
        <v>563864071410</v>
      </c>
      <c r="Q51" s="5">
        <v>446830466068</v>
      </c>
      <c r="R51" s="5">
        <v>374407257762</v>
      </c>
    </row>
    <row r="52" spans="2:18" ht="15.5" x14ac:dyDescent="0.35">
      <c r="C52" t="s">
        <v>86</v>
      </c>
      <c r="D52" s="5">
        <v>-12285498955</v>
      </c>
      <c r="E52" s="5">
        <v>-47439670950</v>
      </c>
      <c r="F52" s="5">
        <v>-24175522416</v>
      </c>
      <c r="G52" s="5">
        <v>-18210096887</v>
      </c>
      <c r="I52" s="5">
        <v>-149918399128</v>
      </c>
      <c r="J52" s="5">
        <v>-164793706686</v>
      </c>
      <c r="K52" s="5">
        <v>-272207000000</v>
      </c>
      <c r="L52" s="5">
        <v>-307296819399</v>
      </c>
      <c r="M52" s="5">
        <v>-243686481043</v>
      </c>
      <c r="N52" s="5">
        <v>-474862106869</v>
      </c>
      <c r="O52" s="5">
        <v>-663625384823</v>
      </c>
      <c r="P52" s="5">
        <v>-491484878965</v>
      </c>
      <c r="Q52" s="5">
        <v>-381139559712</v>
      </c>
      <c r="R52" s="5">
        <v>-310654417925</v>
      </c>
    </row>
    <row r="53" spans="2:18" ht="15.5" x14ac:dyDescent="0.35">
      <c r="C53" t="s">
        <v>87</v>
      </c>
      <c r="D53" s="5">
        <v>5969866619</v>
      </c>
      <c r="E53" s="5">
        <v>8582758183</v>
      </c>
      <c r="F53" s="5">
        <v>8060804995</v>
      </c>
      <c r="G53" s="5">
        <v>5654244404</v>
      </c>
      <c r="I53" s="5">
        <v>33986480872</v>
      </c>
      <c r="J53" s="5">
        <v>37448941566</v>
      </c>
      <c r="K53" s="5">
        <v>48275000000</v>
      </c>
      <c r="L53" s="5">
        <v>56307751341</v>
      </c>
      <c r="M53" s="5">
        <v>44949626286</v>
      </c>
      <c r="N53" s="5">
        <v>60857418538</v>
      </c>
      <c r="O53" s="5">
        <v>71468141096</v>
      </c>
      <c r="P53" s="5">
        <v>72379192445</v>
      </c>
      <c r="Q53" s="5">
        <v>65690906356</v>
      </c>
      <c r="R53" s="5">
        <v>63752839837</v>
      </c>
    </row>
    <row r="54" spans="2:18" ht="15.5" x14ac:dyDescent="0.35">
      <c r="C54" t="s">
        <v>88</v>
      </c>
      <c r="D54" s="5">
        <v>-817266782</v>
      </c>
      <c r="E54" s="5">
        <v>-1624684115</v>
      </c>
      <c r="F54" s="5">
        <v>-1452679289</v>
      </c>
      <c r="G54" s="5">
        <v>-1633736092</v>
      </c>
      <c r="I54" s="5">
        <v>-7730394871</v>
      </c>
      <c r="J54" s="5">
        <v>-13149258312</v>
      </c>
      <c r="K54" s="5">
        <v>-19539000000</v>
      </c>
      <c r="L54" s="5">
        <v>-19018355327</v>
      </c>
      <c r="M54" s="5">
        <v>-20777842933</v>
      </c>
      <c r="N54" s="5">
        <v>-25446513148</v>
      </c>
      <c r="O54" s="5">
        <v>-34725404007</v>
      </c>
      <c r="P54" s="5">
        <v>-43371501218</v>
      </c>
      <c r="Q54" s="5">
        <v>-37978928993</v>
      </c>
      <c r="R54" s="5">
        <v>-39805320261</v>
      </c>
    </row>
    <row r="55" spans="2:18" ht="15.5" x14ac:dyDescent="0.35">
      <c r="C55" t="s">
        <v>1612</v>
      </c>
      <c r="E55" s="5">
        <v>-17667118</v>
      </c>
      <c r="F55" s="5">
        <v>-13477583</v>
      </c>
      <c r="G55" s="5">
        <v>-402275</v>
      </c>
      <c r="I55" s="5">
        <v>-94729005</v>
      </c>
      <c r="J55" s="5">
        <v>-543161551</v>
      </c>
      <c r="K55" s="5">
        <v>-769000000</v>
      </c>
      <c r="L55" s="5">
        <v>-1098043166</v>
      </c>
      <c r="M55" s="5">
        <v>-2831446438</v>
      </c>
      <c r="N55" s="5">
        <v>-7148473591</v>
      </c>
      <c r="O55" s="5">
        <v>-8631338567</v>
      </c>
      <c r="P55" s="5">
        <v>-12158093444</v>
      </c>
      <c r="Q55" s="5">
        <v>-10087265318</v>
      </c>
      <c r="R55" s="5">
        <v>-8922154682</v>
      </c>
    </row>
    <row r="56" spans="2:18" ht="15.5" x14ac:dyDescent="0.35">
      <c r="C56" t="s">
        <v>90</v>
      </c>
      <c r="D56" s="5">
        <v>-817266782</v>
      </c>
      <c r="E56" s="5">
        <v>-1607016997</v>
      </c>
      <c r="F56" s="5">
        <v>-1439201706</v>
      </c>
      <c r="G56" s="5">
        <v>-1633333817</v>
      </c>
      <c r="I56" s="5">
        <v>-7635665866</v>
      </c>
      <c r="J56" s="5">
        <v>-12606096761</v>
      </c>
      <c r="K56" s="5">
        <v>-18770000000</v>
      </c>
      <c r="L56" s="5">
        <v>-17920312161</v>
      </c>
      <c r="M56" s="5">
        <v>-17946396495</v>
      </c>
      <c r="N56" s="5">
        <v>-18298039557</v>
      </c>
      <c r="O56" s="5">
        <v>-26094065440</v>
      </c>
      <c r="P56" s="5">
        <v>-31213407774</v>
      </c>
      <c r="Q56" s="5">
        <v>-27891663675</v>
      </c>
      <c r="R56" s="5">
        <v>-30883165579</v>
      </c>
    </row>
    <row r="57" spans="2:18" ht="15.5" x14ac:dyDescent="0.35">
      <c r="C57" t="s">
        <v>92</v>
      </c>
      <c r="D57" s="5">
        <v>5152599837</v>
      </c>
      <c r="E57" s="5">
        <v>6958074068</v>
      </c>
      <c r="F57" s="5">
        <v>6608125706</v>
      </c>
      <c r="G57" s="5">
        <v>4020508312</v>
      </c>
      <c r="I57" s="5">
        <v>26256086001</v>
      </c>
      <c r="J57" s="5">
        <v>24299683254</v>
      </c>
      <c r="K57" s="5">
        <v>28736000000</v>
      </c>
      <c r="L57" s="5">
        <v>37289396014</v>
      </c>
      <c r="M57" s="5">
        <v>24171783353</v>
      </c>
      <c r="N57" s="5">
        <v>35410905390</v>
      </c>
      <c r="O57" s="5">
        <v>36742737089</v>
      </c>
      <c r="P57" s="5">
        <v>29007691227</v>
      </c>
      <c r="Q57" s="5">
        <v>27711977363</v>
      </c>
      <c r="R57" s="5">
        <v>23947519576</v>
      </c>
    </row>
    <row r="58" spans="2:18" ht="15.5" x14ac:dyDescent="0.35">
      <c r="C58" t="s">
        <v>93</v>
      </c>
      <c r="D58" s="5">
        <v>-5734544082</v>
      </c>
      <c r="E58" s="5">
        <v>-5918209930</v>
      </c>
      <c r="F58" s="5">
        <v>-5939685313</v>
      </c>
      <c r="G58" s="5">
        <v>-6058789199</v>
      </c>
      <c r="I58" s="5">
        <v>-24994101894</v>
      </c>
      <c r="J58" s="5">
        <v>-22160355864</v>
      </c>
      <c r="K58" s="5">
        <v>-28642000000</v>
      </c>
      <c r="L58" s="5">
        <v>-36193136303</v>
      </c>
      <c r="M58" s="5">
        <v>-32906827844</v>
      </c>
      <c r="N58" s="5">
        <v>-38983062465</v>
      </c>
      <c r="O58" s="5">
        <v>-30234135601</v>
      </c>
      <c r="P58" s="5">
        <v>-23661823096</v>
      </c>
      <c r="Q58" s="5">
        <v>-21106640333</v>
      </c>
      <c r="R58" s="5">
        <v>-18551074867</v>
      </c>
    </row>
    <row r="59" spans="2:18" ht="15.5" x14ac:dyDescent="0.35">
      <c r="C59" t="s">
        <v>26</v>
      </c>
      <c r="D59" s="5">
        <v>-5736263044</v>
      </c>
      <c r="E59" s="5">
        <v>-5911319193</v>
      </c>
      <c r="F59" s="5">
        <v>-5926867771</v>
      </c>
      <c r="G59" s="5">
        <v>-6096340244</v>
      </c>
      <c r="I59" s="5">
        <v>-24776435146</v>
      </c>
      <c r="J59" s="5">
        <v>-26429959197</v>
      </c>
      <c r="K59" s="5">
        <v>-28361000000</v>
      </c>
      <c r="L59" s="5">
        <v>-36086268441</v>
      </c>
      <c r="M59" s="5">
        <v>-30902873249</v>
      </c>
      <c r="N59" s="5">
        <v>-31938394315</v>
      </c>
      <c r="O59" s="5">
        <v>-33009721133</v>
      </c>
      <c r="P59" s="5">
        <v>-25989879193</v>
      </c>
      <c r="Q59" s="5">
        <v>-26223516654</v>
      </c>
      <c r="R59" s="5">
        <v>-28388907245</v>
      </c>
    </row>
    <row r="60" spans="2:18" ht="15.5" x14ac:dyDescent="0.35">
      <c r="C60" t="s">
        <v>91</v>
      </c>
      <c r="D60" s="5">
        <v>-5819443</v>
      </c>
      <c r="E60" s="5">
        <v>11570509</v>
      </c>
      <c r="F60" s="5">
        <v>9715603</v>
      </c>
      <c r="G60" s="5">
        <v>-25767410</v>
      </c>
      <c r="I60" s="5">
        <v>17234866</v>
      </c>
      <c r="J60" s="5">
        <v>-25241128</v>
      </c>
      <c r="K60" s="5">
        <v>-78000000</v>
      </c>
      <c r="L60" s="5">
        <v>23796050</v>
      </c>
      <c r="M60" s="5">
        <v>-63733762</v>
      </c>
      <c r="N60" s="5">
        <v>-17142312</v>
      </c>
      <c r="O60" s="5">
        <v>47019039</v>
      </c>
      <c r="P60" s="5">
        <v>40693555</v>
      </c>
      <c r="Q60" s="5">
        <v>66292683</v>
      </c>
      <c r="R60" s="5">
        <v>21632669</v>
      </c>
    </row>
    <row r="61" spans="2:18" ht="15.5" x14ac:dyDescent="0.35">
      <c r="C61" t="s">
        <v>97</v>
      </c>
      <c r="D61" s="5">
        <v>-5734544082</v>
      </c>
      <c r="E61" s="5">
        <v>-5918209930</v>
      </c>
      <c r="F61" s="5">
        <v>-5939685313</v>
      </c>
      <c r="G61" s="5">
        <v>-6058789199</v>
      </c>
      <c r="I61" s="5">
        <v>-24994101894</v>
      </c>
      <c r="J61" s="5">
        <v>-22160355864</v>
      </c>
      <c r="K61" s="5">
        <v>-28642000000</v>
      </c>
      <c r="L61" s="5">
        <v>-36193136303</v>
      </c>
      <c r="M61" s="5">
        <v>-32906827844</v>
      </c>
      <c r="N61" s="5">
        <v>-38983062465</v>
      </c>
      <c r="O61" s="5">
        <v>-30234135601</v>
      </c>
      <c r="P61" s="5">
        <v>-23661823096</v>
      </c>
      <c r="Q61" s="5">
        <v>-21106640333</v>
      </c>
      <c r="R61" s="5">
        <v>-18551074867</v>
      </c>
    </row>
    <row r="62" spans="2:18" ht="15.5" x14ac:dyDescent="0.35">
      <c r="C62" t="s">
        <v>28</v>
      </c>
      <c r="D62" s="5">
        <v>-581944245</v>
      </c>
      <c r="E62" s="5">
        <v>1039864138</v>
      </c>
      <c r="F62" s="5">
        <v>668440393</v>
      </c>
      <c r="G62" s="5">
        <v>-2038280887</v>
      </c>
      <c r="I62" s="5">
        <v>1261984107</v>
      </c>
      <c r="J62" s="5">
        <v>2139327390</v>
      </c>
      <c r="K62" s="5">
        <v>94000000</v>
      </c>
      <c r="L62" s="5">
        <v>1096259711</v>
      </c>
      <c r="M62" s="5">
        <v>-8735044491</v>
      </c>
      <c r="N62" s="5">
        <v>-3572157075</v>
      </c>
      <c r="O62" s="5">
        <v>6508601488</v>
      </c>
      <c r="P62" s="5">
        <v>5345868131</v>
      </c>
      <c r="Q62" s="5">
        <v>6605337030</v>
      </c>
      <c r="R62" s="5">
        <v>5396444709</v>
      </c>
    </row>
    <row r="63" spans="2:18" ht="15.5" x14ac:dyDescent="0.35">
      <c r="C63" t="s">
        <v>27</v>
      </c>
      <c r="G63" s="5">
        <v>54189058</v>
      </c>
      <c r="I63" s="5">
        <v>54189058</v>
      </c>
      <c r="J63" s="5">
        <v>-1363496820</v>
      </c>
      <c r="K63" s="5">
        <v>-1193000000</v>
      </c>
      <c r="L63" s="5">
        <v>-353320095</v>
      </c>
      <c r="M63" s="5">
        <v>1929901023</v>
      </c>
      <c r="N63" s="5">
        <v>-651617032</v>
      </c>
      <c r="O63" s="5">
        <v>-2038431234</v>
      </c>
      <c r="P63" s="5">
        <v>-1541898673</v>
      </c>
      <c r="Q63" s="5">
        <v>-692211265</v>
      </c>
      <c r="R63" s="5">
        <v>-448724168</v>
      </c>
    </row>
    <row r="64" spans="2:18" ht="15.5" x14ac:dyDescent="0.35">
      <c r="C64" t="s">
        <v>104</v>
      </c>
      <c r="D64" s="5">
        <v>-581944245</v>
      </c>
      <c r="E64" s="5">
        <v>1039864138</v>
      </c>
      <c r="F64" s="5">
        <v>668440393</v>
      </c>
      <c r="G64" s="5">
        <v>-1984091829</v>
      </c>
      <c r="I64" s="5">
        <v>1316173165</v>
      </c>
      <c r="J64" s="5">
        <v>775830570</v>
      </c>
      <c r="K64" s="5">
        <v>-1099000000</v>
      </c>
      <c r="L64" s="5">
        <v>742939616</v>
      </c>
      <c r="M64" s="5">
        <v>-6805143468</v>
      </c>
      <c r="N64" s="5">
        <v>-4223774107</v>
      </c>
      <c r="O64" s="5">
        <v>4470170254</v>
      </c>
      <c r="P64" s="5">
        <v>3803969458</v>
      </c>
      <c r="Q64" s="5">
        <v>5913125765</v>
      </c>
      <c r="R64" s="5">
        <v>4947720541</v>
      </c>
    </row>
    <row r="65" spans="2:18" ht="15.5" x14ac:dyDescent="0.35">
      <c r="C65" t="s">
        <v>105</v>
      </c>
      <c r="G65" s="5">
        <v>333401279</v>
      </c>
      <c r="I65" s="5">
        <v>333401279</v>
      </c>
      <c r="J65" s="5">
        <v>756391753</v>
      </c>
      <c r="K65" s="5">
        <v>1895000000</v>
      </c>
      <c r="L65" s="5">
        <v>2379605010</v>
      </c>
      <c r="M65" s="5">
        <v>269002087</v>
      </c>
      <c r="N65" s="5">
        <v>614090729</v>
      </c>
      <c r="O65" s="5">
        <v>2612132448</v>
      </c>
      <c r="P65" s="5">
        <v>-1693975793</v>
      </c>
      <c r="Q65" s="5">
        <v>-281108171</v>
      </c>
      <c r="R65" s="5">
        <v>801027130</v>
      </c>
    </row>
    <row r="66" spans="2:18" ht="15.5" x14ac:dyDescent="0.35">
      <c r="C66" t="s">
        <v>107</v>
      </c>
      <c r="D66" s="5">
        <v>-581944245</v>
      </c>
      <c r="E66" s="5">
        <v>1039864138</v>
      </c>
      <c r="F66" s="5">
        <v>668440393</v>
      </c>
      <c r="G66" s="5">
        <v>-1650690550</v>
      </c>
      <c r="I66" s="5">
        <v>1649574444</v>
      </c>
      <c r="J66" s="5">
        <v>1532222323</v>
      </c>
      <c r="K66" s="5">
        <v>796000000</v>
      </c>
      <c r="L66" s="5">
        <v>3122544626</v>
      </c>
      <c r="M66" s="5">
        <v>-6536141381</v>
      </c>
      <c r="N66" s="5">
        <v>-3609683378</v>
      </c>
      <c r="O66" s="5">
        <v>7082302702</v>
      </c>
      <c r="P66" s="5">
        <v>2109993665</v>
      </c>
      <c r="Q66" s="5">
        <v>5632017594</v>
      </c>
      <c r="R66" s="5">
        <v>5748747671</v>
      </c>
    </row>
    <row r="67" spans="2:18" ht="15.5" x14ac:dyDescent="0.35">
      <c r="C67" t="s">
        <v>108</v>
      </c>
      <c r="D67" s="5">
        <v>-581944245</v>
      </c>
      <c r="E67" s="5">
        <v>1039864138</v>
      </c>
      <c r="F67" s="5">
        <v>668440393</v>
      </c>
      <c r="G67" s="5">
        <v>-1984091829</v>
      </c>
      <c r="I67" s="5">
        <v>1316173165</v>
      </c>
      <c r="J67" s="5">
        <v>775830570</v>
      </c>
      <c r="K67" s="5">
        <v>-1099000000</v>
      </c>
      <c r="L67" s="5">
        <v>742939616</v>
      </c>
      <c r="M67" s="5">
        <v>-6805143468</v>
      </c>
      <c r="N67" s="5">
        <v>-4223774106</v>
      </c>
      <c r="O67" s="5">
        <v>4470170254</v>
      </c>
      <c r="P67" s="5">
        <v>3803969459</v>
      </c>
      <c r="Q67" s="5">
        <v>5913125765</v>
      </c>
      <c r="R67" s="5">
        <v>4947720541</v>
      </c>
    </row>
    <row r="68" spans="2:18" ht="15.5" x14ac:dyDescent="0.35">
      <c r="C68" t="s">
        <v>7</v>
      </c>
      <c r="D68" s="5">
        <v>-576124802</v>
      </c>
      <c r="E68" s="5">
        <v>1028293629</v>
      </c>
      <c r="F68" s="5">
        <v>658724790</v>
      </c>
      <c r="G68" s="5">
        <v>-1624923141</v>
      </c>
      <c r="I68" s="5">
        <v>1632339577</v>
      </c>
      <c r="J68" s="5">
        <v>1557463451</v>
      </c>
      <c r="K68" s="5">
        <v>874000000</v>
      </c>
      <c r="L68" s="5">
        <v>3098748576</v>
      </c>
      <c r="M68" s="5">
        <v>-6472407619</v>
      </c>
      <c r="N68" s="5">
        <v>-3592541066</v>
      </c>
      <c r="O68" s="5">
        <v>7035283663</v>
      </c>
      <c r="P68" s="5">
        <v>2069300111</v>
      </c>
      <c r="Q68" s="5">
        <v>5565724911</v>
      </c>
      <c r="R68" s="5">
        <v>5727115002</v>
      </c>
    </row>
    <row r="69" spans="2:18" ht="15.5" x14ac:dyDescent="0.35">
      <c r="C69" t="s">
        <v>109</v>
      </c>
    </row>
    <row r="70" spans="2:18" ht="15.5" x14ac:dyDescent="0.35">
      <c r="C70" t="s">
        <v>110</v>
      </c>
      <c r="D70" s="5">
        <v>-581944245</v>
      </c>
      <c r="E70" s="5">
        <v>1039864138</v>
      </c>
      <c r="F70" s="5">
        <v>668440393</v>
      </c>
      <c r="G70" s="5">
        <v>-1984091829</v>
      </c>
      <c r="I70" s="5">
        <v>1316173165</v>
      </c>
      <c r="J70" s="5">
        <v>775830570</v>
      </c>
      <c r="K70" s="5">
        <v>-1099000000</v>
      </c>
      <c r="L70" s="5">
        <v>742939616</v>
      </c>
      <c r="M70" s="5">
        <v>-6805143468</v>
      </c>
      <c r="N70" s="5">
        <v>-4223774106</v>
      </c>
      <c r="O70" s="5">
        <v>4470170254</v>
      </c>
      <c r="P70" s="5">
        <v>3803969459</v>
      </c>
      <c r="Q70" s="5">
        <v>5913125765</v>
      </c>
      <c r="R70" s="5">
        <v>4947720541</v>
      </c>
    </row>
    <row r="71" spans="2:18" ht="15.5" x14ac:dyDescent="0.35">
      <c r="C71" t="s">
        <v>111</v>
      </c>
      <c r="D71" s="5">
        <v>-581944245</v>
      </c>
      <c r="E71" s="5">
        <v>1039864138</v>
      </c>
      <c r="F71" s="5">
        <v>668440393</v>
      </c>
      <c r="G71" s="5">
        <v>-1650690551</v>
      </c>
      <c r="I71" s="5">
        <v>1649574443</v>
      </c>
      <c r="J71" s="5">
        <v>1532222323</v>
      </c>
      <c r="K71" s="5">
        <v>796000000</v>
      </c>
      <c r="L71" s="5">
        <v>3122544626</v>
      </c>
      <c r="M71" s="5">
        <v>-6536141381</v>
      </c>
      <c r="N71" s="5">
        <v>-3609683378</v>
      </c>
      <c r="O71" s="5">
        <v>7082302702</v>
      </c>
      <c r="P71" s="5">
        <v>2109993666</v>
      </c>
      <c r="Q71" s="5">
        <v>5632017594</v>
      </c>
      <c r="R71" s="5">
        <v>5748747671</v>
      </c>
    </row>
    <row r="72" spans="2:18" ht="15.5" x14ac:dyDescent="0.35">
      <c r="C72" t="s">
        <v>112</v>
      </c>
      <c r="D72" s="5">
        <v>-581944245</v>
      </c>
      <c r="E72" s="5">
        <v>1039864138</v>
      </c>
      <c r="F72" s="5">
        <v>668440393</v>
      </c>
      <c r="G72" s="5">
        <v>-1650690551</v>
      </c>
      <c r="I72" s="5">
        <v>1649574443</v>
      </c>
      <c r="J72" s="5">
        <v>1532222323</v>
      </c>
      <c r="K72" s="5">
        <v>796000000</v>
      </c>
      <c r="L72" s="5">
        <v>3122544626</v>
      </c>
      <c r="M72" s="5">
        <v>-6536141381</v>
      </c>
      <c r="N72" s="5">
        <v>-3609683378</v>
      </c>
      <c r="O72" s="5">
        <v>7082302702</v>
      </c>
      <c r="P72" s="5">
        <v>2109993666</v>
      </c>
      <c r="Q72" s="5">
        <v>5632017594</v>
      </c>
      <c r="R72" s="5">
        <v>5748747671</v>
      </c>
    </row>
    <row r="74" spans="2:18" ht="15.5" x14ac:dyDescent="0.35">
      <c r="B74" t="s">
        <v>113</v>
      </c>
      <c r="C74" t="s">
        <v>114</v>
      </c>
    </row>
    <row r="75" spans="2:18" ht="15.5" x14ac:dyDescent="0.35">
      <c r="C75" t="s">
        <v>115</v>
      </c>
    </row>
    <row r="76" spans="2:18" ht="15.5" x14ac:dyDescent="0.35">
      <c r="C76" t="s">
        <v>19</v>
      </c>
      <c r="D76" s="5">
        <v>7174721414</v>
      </c>
      <c r="E76" s="5">
        <v>7401156163</v>
      </c>
      <c r="F76" s="5">
        <v>7111869407</v>
      </c>
      <c r="G76" s="5">
        <v>6309414990</v>
      </c>
      <c r="I76" s="5">
        <v>6309414990</v>
      </c>
      <c r="J76" s="5">
        <v>8795168040</v>
      </c>
      <c r="K76" s="5">
        <v>9149000000</v>
      </c>
      <c r="L76" s="5">
        <v>28367193224</v>
      </c>
      <c r="M76" s="5">
        <v>19975156905</v>
      </c>
      <c r="N76" s="5">
        <v>26535603210</v>
      </c>
      <c r="O76" s="5">
        <v>63776024266</v>
      </c>
      <c r="P76" s="5">
        <v>109671182737</v>
      </c>
      <c r="Q76" s="5">
        <v>30338590016</v>
      </c>
      <c r="R76" s="5">
        <v>27439754167</v>
      </c>
    </row>
    <row r="77" spans="2:18" ht="15.5" x14ac:dyDescent="0.35">
      <c r="C77" t="s">
        <v>116</v>
      </c>
      <c r="D77" s="5">
        <v>88519740589</v>
      </c>
      <c r="E77" s="5">
        <v>90053067534</v>
      </c>
      <c r="F77" s="5">
        <v>95482205682</v>
      </c>
      <c r="G77" s="5">
        <v>97154648965</v>
      </c>
      <c r="I77" s="5">
        <v>97154648965</v>
      </c>
      <c r="J77" s="5">
        <v>155618145651</v>
      </c>
      <c r="K77" s="5">
        <v>165170000000</v>
      </c>
      <c r="L77" s="5">
        <v>175327078733</v>
      </c>
      <c r="M77" s="5">
        <v>158050494378</v>
      </c>
      <c r="N77" s="5">
        <v>163398365316</v>
      </c>
      <c r="O77" s="5">
        <v>221231510642</v>
      </c>
      <c r="P77" s="5">
        <v>28778538248</v>
      </c>
      <c r="Q77" s="5">
        <v>29690073358</v>
      </c>
      <c r="R77" s="5">
        <v>7359905409</v>
      </c>
    </row>
    <row r="78" spans="2:18" ht="15.5" x14ac:dyDescent="0.35">
      <c r="C78" t="s">
        <v>120</v>
      </c>
      <c r="K78" s="5">
        <v>46250000000</v>
      </c>
      <c r="L78" s="5">
        <v>62241755819</v>
      </c>
      <c r="M78" s="5">
        <v>63456650779</v>
      </c>
      <c r="Q78" s="5">
        <v>2625000000</v>
      </c>
    </row>
    <row r="79" spans="2:18" ht="15.5" x14ac:dyDescent="0.35">
      <c r="C79" t="s">
        <v>118</v>
      </c>
      <c r="Q79" s="5">
        <v>2625000000</v>
      </c>
    </row>
    <row r="80" spans="2:18" ht="15.5" x14ac:dyDescent="0.35">
      <c r="C80" t="s">
        <v>117</v>
      </c>
      <c r="K80" s="5">
        <v>46250000000</v>
      </c>
      <c r="L80" s="5">
        <v>62241755819</v>
      </c>
      <c r="M80" s="5">
        <v>63456650779</v>
      </c>
    </row>
    <row r="81" spans="3:18" ht="15.5" x14ac:dyDescent="0.35">
      <c r="C81" t="s">
        <v>121</v>
      </c>
      <c r="K81" s="5">
        <v>46250000000</v>
      </c>
      <c r="L81" s="5">
        <v>62241755819</v>
      </c>
      <c r="M81" s="5">
        <v>63456650779</v>
      </c>
      <c r="Q81" s="5">
        <v>2625000000</v>
      </c>
    </row>
    <row r="82" spans="3:18" ht="15.5" x14ac:dyDescent="0.35">
      <c r="C82" t="s">
        <v>122</v>
      </c>
      <c r="D82" s="5">
        <v>87293521864</v>
      </c>
      <c r="E82" s="5">
        <v>85445292495</v>
      </c>
      <c r="F82" s="5">
        <v>87951333702</v>
      </c>
      <c r="G82" s="5">
        <v>80782960056</v>
      </c>
      <c r="I82" s="5">
        <v>80782960056</v>
      </c>
      <c r="J82" s="5">
        <v>50525779683</v>
      </c>
      <c r="K82" s="5">
        <v>57520000000</v>
      </c>
      <c r="L82" s="5">
        <v>68055925419</v>
      </c>
      <c r="M82" s="5">
        <v>53212779779</v>
      </c>
      <c r="N82" s="5">
        <v>40832321528</v>
      </c>
      <c r="O82" s="5">
        <v>46798660135</v>
      </c>
      <c r="P82" s="5">
        <v>152437746927</v>
      </c>
      <c r="Q82" s="5">
        <v>184170407735</v>
      </c>
      <c r="R82" s="5">
        <v>155745536123</v>
      </c>
    </row>
    <row r="83" spans="3:18" ht="15.5" x14ac:dyDescent="0.35">
      <c r="C83" t="s">
        <v>91</v>
      </c>
      <c r="D83" s="5">
        <v>7799010179</v>
      </c>
      <c r="E83" s="5">
        <v>7799010179</v>
      </c>
      <c r="F83" s="5">
        <v>7799010179</v>
      </c>
      <c r="G83" s="5">
        <v>7799010179</v>
      </c>
      <c r="I83" s="5">
        <v>7799010179</v>
      </c>
      <c r="J83" s="5">
        <v>7468942913</v>
      </c>
      <c r="K83" s="5">
        <v>6705000000</v>
      </c>
      <c r="L83" s="5">
        <v>4753061140</v>
      </c>
      <c r="M83" s="5">
        <v>2387429866</v>
      </c>
      <c r="N83" s="5">
        <v>24008153799</v>
      </c>
      <c r="O83" s="5">
        <v>23409118018</v>
      </c>
      <c r="P83" s="5">
        <v>20823106894</v>
      </c>
      <c r="Q83" s="5">
        <v>22500142929</v>
      </c>
      <c r="R83" s="5">
        <v>22778440017</v>
      </c>
    </row>
    <row r="84" spans="3:18" ht="15.5" x14ac:dyDescent="0.35">
      <c r="C84" t="s">
        <v>123</v>
      </c>
      <c r="D84" s="5">
        <v>257930151504</v>
      </c>
      <c r="E84" s="5">
        <v>263093729826</v>
      </c>
      <c r="F84" s="5">
        <v>267265984035</v>
      </c>
      <c r="G84" s="5">
        <v>265478967712</v>
      </c>
      <c r="I84" s="5">
        <v>265478967712</v>
      </c>
      <c r="J84" s="5">
        <v>275163172748</v>
      </c>
      <c r="K84" s="5">
        <v>335455000000</v>
      </c>
      <c r="L84" s="5">
        <v>408518769443</v>
      </c>
      <c r="M84" s="5">
        <v>350679816815</v>
      </c>
      <c r="N84" s="5">
        <v>270007416065</v>
      </c>
      <c r="O84" s="5">
        <v>376627797261</v>
      </c>
      <c r="P84" s="5">
        <v>350317114180</v>
      </c>
      <c r="Q84" s="5">
        <v>326152847308</v>
      </c>
      <c r="R84" s="5">
        <v>275061666472</v>
      </c>
    </row>
    <row r="85" spans="3:18" ht="15.5" x14ac:dyDescent="0.35">
      <c r="C85" t="s">
        <v>124</v>
      </c>
    </row>
    <row r="86" spans="3:18" ht="15.5" x14ac:dyDescent="0.35">
      <c r="C86" t="s">
        <v>125</v>
      </c>
      <c r="D86" s="5">
        <v>4280044375</v>
      </c>
      <c r="E86" s="5">
        <v>4280044375</v>
      </c>
      <c r="F86" s="5">
        <v>4280044375</v>
      </c>
      <c r="G86" s="5">
        <v>4280044375</v>
      </c>
      <c r="I86" s="5">
        <v>4280044375</v>
      </c>
      <c r="J86" s="5">
        <v>4026024029</v>
      </c>
      <c r="K86" s="5">
        <v>4839000000</v>
      </c>
      <c r="L86" s="5">
        <v>5638947976</v>
      </c>
      <c r="M86" s="5">
        <v>5998751395</v>
      </c>
      <c r="N86" s="5">
        <v>4144722757</v>
      </c>
      <c r="O86" s="5">
        <v>3980361948</v>
      </c>
      <c r="P86" s="5">
        <v>5855522998</v>
      </c>
      <c r="Q86" s="5">
        <v>3877237573</v>
      </c>
      <c r="R86" s="5">
        <v>3016604614</v>
      </c>
    </row>
    <row r="87" spans="3:18" ht="15.5" x14ac:dyDescent="0.35">
      <c r="C87" t="s">
        <v>380</v>
      </c>
      <c r="D87" s="5">
        <v>43984008840</v>
      </c>
      <c r="E87" s="5">
        <v>44895436889</v>
      </c>
      <c r="F87" s="5">
        <v>43765267767</v>
      </c>
      <c r="G87" s="5">
        <v>47563198840</v>
      </c>
      <c r="I87" s="5">
        <v>47563198840</v>
      </c>
      <c r="J87" s="5">
        <v>44968359752</v>
      </c>
      <c r="N87" s="5">
        <v>73165023590</v>
      </c>
      <c r="O87" s="5">
        <v>31275266736</v>
      </c>
      <c r="P87" s="5">
        <v>97732265554</v>
      </c>
      <c r="Q87" s="5">
        <v>25603816260</v>
      </c>
      <c r="R87" s="5">
        <v>85844056073</v>
      </c>
    </row>
    <row r="88" spans="3:18" ht="15.5" x14ac:dyDescent="0.35">
      <c r="C88" t="s">
        <v>126</v>
      </c>
      <c r="D88" s="5">
        <v>113870692847</v>
      </c>
      <c r="E88" s="5">
        <v>114252777847</v>
      </c>
      <c r="F88" s="5">
        <v>114652120847</v>
      </c>
      <c r="G88" s="5">
        <v>115067957847</v>
      </c>
      <c r="I88" s="5">
        <v>115067957847</v>
      </c>
      <c r="J88" s="5">
        <v>116774860548</v>
      </c>
      <c r="K88" s="5">
        <v>118802000000</v>
      </c>
      <c r="L88" s="5">
        <v>120584677303</v>
      </c>
      <c r="M88" s="5">
        <v>124086104462</v>
      </c>
      <c r="N88" s="5">
        <v>115098864537</v>
      </c>
      <c r="O88" s="5">
        <v>117481401418</v>
      </c>
      <c r="P88" s="5">
        <v>120751091460</v>
      </c>
      <c r="Q88" s="5">
        <v>77773513758</v>
      </c>
      <c r="R88" s="5">
        <v>53828752854</v>
      </c>
    </row>
    <row r="89" spans="3:18" ht="15.5" x14ac:dyDescent="0.35">
      <c r="C89" t="s">
        <v>342</v>
      </c>
      <c r="D89" s="5">
        <v>5311850105</v>
      </c>
      <c r="E89" s="5">
        <v>5311850105</v>
      </c>
      <c r="F89" s="5">
        <v>5311850105</v>
      </c>
      <c r="G89" s="5">
        <v>5311850105</v>
      </c>
      <c r="I89" s="5">
        <v>5311850105</v>
      </c>
      <c r="J89" s="5">
        <v>5311850105</v>
      </c>
      <c r="K89" s="5">
        <v>5312000000</v>
      </c>
      <c r="L89" s="5">
        <v>5311850105</v>
      </c>
      <c r="M89" s="5">
        <v>5311850105</v>
      </c>
      <c r="N89" s="5">
        <v>5311850105</v>
      </c>
      <c r="O89" s="5">
        <v>5311850105</v>
      </c>
      <c r="P89" s="5">
        <v>5311850105</v>
      </c>
      <c r="Q89" s="5">
        <v>5311850105</v>
      </c>
      <c r="R89" s="5">
        <v>5311850105</v>
      </c>
    </row>
    <row r="90" spans="3:18" ht="15.5" x14ac:dyDescent="0.35">
      <c r="C90" t="s">
        <v>130</v>
      </c>
      <c r="D90" s="5">
        <v>167446596167</v>
      </c>
      <c r="E90" s="5">
        <v>168740109216</v>
      </c>
      <c r="F90" s="5">
        <v>168009283094</v>
      </c>
      <c r="G90" s="5">
        <v>172223051167</v>
      </c>
      <c r="I90" s="5">
        <v>172223051167</v>
      </c>
      <c r="J90" s="5">
        <v>171081094434</v>
      </c>
      <c r="K90" s="5">
        <v>128953000000</v>
      </c>
      <c r="L90" s="5">
        <v>131535475384</v>
      </c>
      <c r="M90" s="5">
        <v>135396705962</v>
      </c>
      <c r="N90" s="5">
        <v>197720460989</v>
      </c>
      <c r="O90" s="5">
        <v>158048880207</v>
      </c>
      <c r="P90" s="5">
        <v>229650730117</v>
      </c>
      <c r="Q90" s="5">
        <v>112568336396</v>
      </c>
      <c r="R90" s="5">
        <v>148001263646</v>
      </c>
    </row>
    <row r="91" spans="3:18" ht="15.5" x14ac:dyDescent="0.35">
      <c r="C91" t="s">
        <v>131</v>
      </c>
      <c r="D91" s="5">
        <v>425376747671</v>
      </c>
      <c r="E91" s="5">
        <v>431833839042</v>
      </c>
      <c r="F91" s="5">
        <v>435275267129</v>
      </c>
      <c r="G91" s="5">
        <v>437702018879</v>
      </c>
      <c r="I91" s="5">
        <v>437702018879</v>
      </c>
      <c r="J91" s="5">
        <v>446244267182</v>
      </c>
      <c r="K91" s="5">
        <v>464408000000</v>
      </c>
      <c r="L91" s="5">
        <v>540054244827</v>
      </c>
      <c r="M91" s="5">
        <v>486076522777</v>
      </c>
      <c r="N91" s="5">
        <v>467727877054</v>
      </c>
      <c r="O91" s="5">
        <v>534676677468</v>
      </c>
      <c r="P91" s="5">
        <v>579967844297</v>
      </c>
      <c r="Q91" s="5">
        <v>438721183704</v>
      </c>
      <c r="R91" s="5">
        <v>423062930118</v>
      </c>
    </row>
    <row r="92" spans="3:18" ht="15.5" x14ac:dyDescent="0.35">
      <c r="C92" t="s">
        <v>132</v>
      </c>
    </row>
    <row r="93" spans="3:18" ht="15.5" x14ac:dyDescent="0.35">
      <c r="C93" t="s">
        <v>133</v>
      </c>
    </row>
    <row r="94" spans="3:18" ht="15.5" x14ac:dyDescent="0.35">
      <c r="C94" t="s">
        <v>134</v>
      </c>
      <c r="D94" s="5">
        <v>266198687471</v>
      </c>
      <c r="E94" s="5">
        <v>272073834597</v>
      </c>
      <c r="F94" s="5">
        <v>276555126822</v>
      </c>
      <c r="G94" s="5">
        <v>279650318965</v>
      </c>
      <c r="I94" s="5">
        <v>262553096743</v>
      </c>
      <c r="J94" s="5">
        <v>273345057588</v>
      </c>
      <c r="K94" s="5">
        <v>300852000000</v>
      </c>
      <c r="L94" s="5">
        <v>251602860008</v>
      </c>
      <c r="M94" s="5">
        <v>177077322265</v>
      </c>
      <c r="N94" s="5">
        <v>303085785310</v>
      </c>
      <c r="O94" s="5">
        <v>369060636786</v>
      </c>
      <c r="P94" s="5">
        <v>419107925736</v>
      </c>
      <c r="Q94" s="5">
        <v>285084248364</v>
      </c>
      <c r="R94" s="5">
        <v>276668416266</v>
      </c>
    </row>
    <row r="95" spans="3:18" ht="15.5" x14ac:dyDescent="0.35">
      <c r="C95" t="s">
        <v>135</v>
      </c>
      <c r="D95" s="5">
        <v>217425457686</v>
      </c>
      <c r="E95" s="5">
        <v>212385481260</v>
      </c>
      <c r="F95" s="5">
        <v>210327973992</v>
      </c>
      <c r="G95" s="5">
        <v>216635848002</v>
      </c>
      <c r="I95" s="5">
        <v>216635848002</v>
      </c>
      <c r="J95" s="5">
        <v>217698578602</v>
      </c>
      <c r="K95" s="5">
        <v>217690000000</v>
      </c>
      <c r="L95" s="5">
        <v>230343053309</v>
      </c>
      <c r="M95" s="5">
        <v>160395296691</v>
      </c>
      <c r="N95" s="5">
        <v>299393440044</v>
      </c>
      <c r="O95" s="5">
        <v>306469746720</v>
      </c>
      <c r="P95" s="5">
        <v>367665385281</v>
      </c>
      <c r="Q95" s="5">
        <v>266320887054</v>
      </c>
      <c r="R95" s="5">
        <v>263267947800</v>
      </c>
    </row>
    <row r="96" spans="3:18" ht="15.5" x14ac:dyDescent="0.35">
      <c r="C96" t="s">
        <v>136</v>
      </c>
      <c r="D96" s="5">
        <v>4887797850</v>
      </c>
      <c r="E96" s="5">
        <v>3320788950</v>
      </c>
      <c r="F96" s="5">
        <v>3265288950</v>
      </c>
      <c r="G96" s="5">
        <v>3125346450</v>
      </c>
      <c r="I96" s="5">
        <v>3125346450</v>
      </c>
      <c r="J96" s="5">
        <v>3287679013</v>
      </c>
      <c r="K96" s="5">
        <v>2657000000</v>
      </c>
      <c r="L96" s="5">
        <v>1321412914</v>
      </c>
      <c r="M96" s="5">
        <v>1992045030</v>
      </c>
      <c r="N96" s="5">
        <v>2637550354</v>
      </c>
      <c r="O96" s="5">
        <v>55569389405</v>
      </c>
      <c r="P96" s="5">
        <v>14302461970</v>
      </c>
      <c r="Q96" s="5">
        <v>14729052188</v>
      </c>
      <c r="R96" s="5">
        <v>7335064612</v>
      </c>
    </row>
    <row r="97" spans="3:18" ht="15.5" x14ac:dyDescent="0.35">
      <c r="C97" t="s">
        <v>138</v>
      </c>
      <c r="D97" s="5">
        <v>3535301333</v>
      </c>
      <c r="E97" s="5">
        <v>7013440249</v>
      </c>
      <c r="F97" s="5">
        <v>7492003858</v>
      </c>
      <c r="G97" s="5">
        <v>6744175774</v>
      </c>
      <c r="I97" s="5">
        <v>6744175774</v>
      </c>
      <c r="J97" s="5">
        <v>2821313461</v>
      </c>
      <c r="K97" s="5">
        <v>1166000000</v>
      </c>
      <c r="L97" s="5">
        <v>826601087</v>
      </c>
      <c r="M97" s="5">
        <v>1111484564</v>
      </c>
      <c r="N97" s="5">
        <v>264741617</v>
      </c>
      <c r="O97" s="5">
        <v>1875465811</v>
      </c>
      <c r="P97" s="5">
        <v>1724018274</v>
      </c>
      <c r="Q97" s="5">
        <v>1692998175</v>
      </c>
      <c r="R97" s="5">
        <v>4479084620</v>
      </c>
    </row>
    <row r="98" spans="3:18" ht="15.5" x14ac:dyDescent="0.35">
      <c r="C98" t="s">
        <v>139</v>
      </c>
      <c r="N98" s="5">
        <v>726605300</v>
      </c>
      <c r="P98" s="5">
        <v>39951317</v>
      </c>
    </row>
    <row r="99" spans="3:18" ht="15.5" x14ac:dyDescent="0.35">
      <c r="C99" t="s">
        <v>142</v>
      </c>
      <c r="D99" s="5">
        <v>456612083</v>
      </c>
      <c r="E99" s="5">
        <v>449031545</v>
      </c>
      <c r="F99" s="5">
        <v>461758170</v>
      </c>
      <c r="G99" s="5">
        <v>428513554</v>
      </c>
      <c r="I99" s="5">
        <v>428513554</v>
      </c>
      <c r="J99" s="5">
        <v>184687691</v>
      </c>
      <c r="K99" s="5">
        <v>359000000</v>
      </c>
      <c r="L99" s="5">
        <v>95126028</v>
      </c>
      <c r="M99" s="5">
        <v>128495976</v>
      </c>
      <c r="N99" s="5">
        <v>63447995</v>
      </c>
      <c r="O99" s="5">
        <v>5146034850</v>
      </c>
      <c r="P99" s="5">
        <v>6890316654</v>
      </c>
      <c r="Q99" s="5">
        <v>2341310947</v>
      </c>
      <c r="R99" s="5">
        <v>1586319234</v>
      </c>
    </row>
    <row r="100" spans="3:18" ht="15.5" x14ac:dyDescent="0.35">
      <c r="C100" t="s">
        <v>143</v>
      </c>
    </row>
    <row r="101" spans="3:18" ht="15.5" x14ac:dyDescent="0.35">
      <c r="C101" t="s">
        <v>109</v>
      </c>
    </row>
    <row r="102" spans="3:18" ht="15.5" x14ac:dyDescent="0.35">
      <c r="C102" t="s">
        <v>147</v>
      </c>
      <c r="D102" s="5">
        <v>9423665265</v>
      </c>
      <c r="E102" s="5">
        <v>9423665265</v>
      </c>
      <c r="F102" s="5">
        <v>9423665265</v>
      </c>
      <c r="G102" s="5">
        <v>9423665265</v>
      </c>
      <c r="I102" s="5">
        <v>9423665265</v>
      </c>
      <c r="J102" s="5">
        <v>9914436257</v>
      </c>
      <c r="K102" s="5">
        <v>10179000000</v>
      </c>
      <c r="L102" s="5">
        <v>143801780853</v>
      </c>
      <c r="M102" s="5">
        <v>167472141173</v>
      </c>
      <c r="N102" s="5">
        <v>16578891025</v>
      </c>
      <c r="O102" s="5">
        <v>15921447789</v>
      </c>
      <c r="P102" s="5">
        <v>18247628370</v>
      </c>
      <c r="Q102" s="5">
        <v>13134638814</v>
      </c>
      <c r="R102" s="5">
        <v>11524234924</v>
      </c>
    </row>
    <row r="103" spans="3:18" ht="15.5" x14ac:dyDescent="0.35">
      <c r="C103" t="s">
        <v>148</v>
      </c>
      <c r="D103" s="5">
        <v>9423665265</v>
      </c>
      <c r="E103" s="5">
        <v>9423665265</v>
      </c>
      <c r="F103" s="5">
        <v>9423665265</v>
      </c>
      <c r="G103" s="5">
        <v>9423665265</v>
      </c>
      <c r="I103" s="5">
        <v>9423665265</v>
      </c>
      <c r="J103" s="5">
        <v>9914436257</v>
      </c>
      <c r="K103" s="5">
        <v>10179000000</v>
      </c>
      <c r="L103" s="5">
        <v>143801780853</v>
      </c>
      <c r="M103" s="5">
        <v>167472141173</v>
      </c>
      <c r="N103" s="5">
        <v>16578891025</v>
      </c>
      <c r="O103" s="5">
        <v>15921447789</v>
      </c>
      <c r="P103" s="5">
        <v>18247628370</v>
      </c>
      <c r="Q103" s="5">
        <v>13134638814</v>
      </c>
      <c r="R103" s="5">
        <v>11524234924</v>
      </c>
    </row>
    <row r="104" spans="3:18" ht="15.5" x14ac:dyDescent="0.35">
      <c r="C104" t="s">
        <v>343</v>
      </c>
      <c r="P104" s="5">
        <v>230996874</v>
      </c>
      <c r="Q104" s="5">
        <v>230996874</v>
      </c>
      <c r="R104" s="5">
        <v>230996874</v>
      </c>
    </row>
    <row r="105" spans="3:18" ht="15.5" x14ac:dyDescent="0.35">
      <c r="C105" t="s">
        <v>150</v>
      </c>
    </row>
    <row r="106" spans="3:18" ht="15.5" x14ac:dyDescent="0.35">
      <c r="C106" t="s">
        <v>144</v>
      </c>
      <c r="L106" s="5">
        <v>130116666663</v>
      </c>
      <c r="M106" s="5">
        <v>149133333329</v>
      </c>
    </row>
    <row r="107" spans="3:18" ht="15.5" x14ac:dyDescent="0.35">
      <c r="C107" t="s">
        <v>151</v>
      </c>
      <c r="L107" s="5">
        <v>130116666663</v>
      </c>
      <c r="M107" s="5">
        <v>149133333329</v>
      </c>
    </row>
    <row r="108" spans="3:18" ht="15.5" x14ac:dyDescent="0.35">
      <c r="C108" t="s">
        <v>152</v>
      </c>
      <c r="D108" s="5">
        <v>275622352736</v>
      </c>
      <c r="E108" s="5">
        <v>281497499862</v>
      </c>
      <c r="F108" s="5">
        <v>285978792087</v>
      </c>
      <c r="G108" s="5">
        <v>289073984230</v>
      </c>
      <c r="I108" s="5">
        <v>271976762008</v>
      </c>
      <c r="J108" s="5">
        <v>283259493845</v>
      </c>
      <c r="K108" s="5">
        <v>311031000000</v>
      </c>
      <c r="L108" s="5">
        <v>395404640861</v>
      </c>
      <c r="M108" s="5">
        <v>344549463438</v>
      </c>
      <c r="N108" s="5">
        <v>319664676335</v>
      </c>
      <c r="O108" s="5">
        <v>384982084575</v>
      </c>
      <c r="P108" s="5">
        <v>437355554106</v>
      </c>
      <c r="Q108" s="5">
        <v>298218887178</v>
      </c>
      <c r="R108" s="5">
        <v>288192651190</v>
      </c>
    </row>
    <row r="109" spans="3:18" ht="15.5" x14ac:dyDescent="0.35">
      <c r="C109" t="s">
        <v>153</v>
      </c>
    </row>
    <row r="110" spans="3:18" ht="15.5" x14ac:dyDescent="0.35">
      <c r="C110" t="s">
        <v>154</v>
      </c>
      <c r="D110" s="5">
        <v>168367416900</v>
      </c>
      <c r="E110" s="5">
        <v>168367416900</v>
      </c>
      <c r="F110" s="5">
        <v>168367416900</v>
      </c>
      <c r="G110" s="5">
        <v>168367416900</v>
      </c>
      <c r="I110" s="5">
        <v>168367416900</v>
      </c>
      <c r="J110" s="5">
        <v>168367416900</v>
      </c>
      <c r="K110" s="5">
        <v>168367000000</v>
      </c>
      <c r="L110" s="5">
        <v>168367416900</v>
      </c>
      <c r="M110" s="5">
        <v>168367416900</v>
      </c>
      <c r="N110" s="5">
        <v>168367416900</v>
      </c>
      <c r="O110" s="5">
        <v>168367416900</v>
      </c>
      <c r="P110" s="5">
        <v>168367416900</v>
      </c>
      <c r="Q110" s="5">
        <v>168367416900</v>
      </c>
      <c r="R110" s="5">
        <v>168367416900</v>
      </c>
    </row>
    <row r="111" spans="3:18" ht="15.5" x14ac:dyDescent="0.35">
      <c r="C111" t="s">
        <v>155</v>
      </c>
      <c r="D111" s="5">
        <v>21887036000</v>
      </c>
      <c r="E111" s="5">
        <v>21887036000</v>
      </c>
      <c r="F111" s="5">
        <v>21887036000</v>
      </c>
      <c r="G111" s="5">
        <v>21887036000</v>
      </c>
      <c r="I111" s="5">
        <v>21887036000</v>
      </c>
      <c r="J111" s="5">
        <v>21887036000</v>
      </c>
      <c r="K111" s="5">
        <v>21887000000</v>
      </c>
      <c r="L111" s="5">
        <v>21887036000</v>
      </c>
      <c r="M111" s="5">
        <v>21887036000</v>
      </c>
    </row>
    <row r="112" spans="3:18" ht="15.5" x14ac:dyDescent="0.35">
      <c r="C112" t="s">
        <v>156</v>
      </c>
      <c r="D112" s="5">
        <v>-49496566962</v>
      </c>
      <c r="E112" s="5">
        <v>-48920442160</v>
      </c>
      <c r="F112" s="5">
        <v>-49948735789</v>
      </c>
      <c r="G112" s="5">
        <v>-50607460579</v>
      </c>
      <c r="I112" s="5">
        <v>-50607460579</v>
      </c>
      <c r="J112" s="5">
        <v>-51909732890</v>
      </c>
      <c r="K112" s="5">
        <v>-52703000000</v>
      </c>
      <c r="L112" s="5">
        <v>-51625551351</v>
      </c>
      <c r="M112" s="5">
        <v>-52358668654</v>
      </c>
      <c r="N112" s="5">
        <v>-45619948969</v>
      </c>
      <c r="O112" s="5">
        <v>-43524486366</v>
      </c>
      <c r="P112" s="5">
        <v>-47973758906</v>
      </c>
      <c r="Q112" s="5">
        <v>-51720095051</v>
      </c>
      <c r="R112" s="5">
        <v>-57564117053</v>
      </c>
    </row>
    <row r="113" spans="2:18" ht="15.5" x14ac:dyDescent="0.35">
      <c r="C113" t="s">
        <v>160</v>
      </c>
      <c r="D113" s="5">
        <v>1197498818</v>
      </c>
      <c r="E113" s="5">
        <v>1203318261</v>
      </c>
      <c r="F113" s="5">
        <v>1191747752</v>
      </c>
      <c r="G113" s="5">
        <v>1182032149</v>
      </c>
      <c r="I113" s="5">
        <v>1182032149</v>
      </c>
      <c r="J113" s="5">
        <v>1164797283</v>
      </c>
      <c r="K113" s="5">
        <v>1190000000</v>
      </c>
      <c r="L113" s="5">
        <v>1267641277</v>
      </c>
      <c r="M113" s="5">
        <v>1243845227</v>
      </c>
      <c r="N113" s="5">
        <v>1307578989</v>
      </c>
      <c r="O113" s="5">
        <v>1442544341</v>
      </c>
      <c r="P113" s="5">
        <v>1395525302</v>
      </c>
      <c r="Q113" s="5">
        <v>1354831747</v>
      </c>
      <c r="R113" s="5">
        <v>1288539064</v>
      </c>
    </row>
    <row r="114" spans="2:18" ht="15.5" x14ac:dyDescent="0.35">
      <c r="C114" t="s">
        <v>9</v>
      </c>
      <c r="D114" s="5">
        <v>149754394935</v>
      </c>
      <c r="E114" s="5">
        <v>150336339180</v>
      </c>
      <c r="F114" s="5">
        <v>149296475042</v>
      </c>
      <c r="G114" s="5">
        <v>148628034649</v>
      </c>
      <c r="I114" s="5">
        <v>148628034649</v>
      </c>
      <c r="J114" s="5">
        <v>146978460206</v>
      </c>
      <c r="K114" s="5">
        <v>145446000000</v>
      </c>
      <c r="L114" s="5">
        <v>144649603966</v>
      </c>
      <c r="M114" s="5">
        <v>141527059339</v>
      </c>
      <c r="N114" s="5">
        <v>148063200719</v>
      </c>
      <c r="O114" s="5">
        <v>149694592893</v>
      </c>
      <c r="P114" s="5">
        <v>142612290190</v>
      </c>
      <c r="Q114" s="5">
        <v>140502296525</v>
      </c>
      <c r="R114" s="5">
        <v>134870278928</v>
      </c>
    </row>
    <row r="115" spans="2:18" ht="15.5" x14ac:dyDescent="0.35">
      <c r="C115" t="s">
        <v>161</v>
      </c>
      <c r="D115" s="5">
        <v>425376747671</v>
      </c>
      <c r="E115" s="5">
        <v>431833839042</v>
      </c>
      <c r="F115" s="5">
        <v>435275267129</v>
      </c>
      <c r="G115" s="5">
        <v>437702018879</v>
      </c>
      <c r="I115" s="5">
        <v>420604796657</v>
      </c>
      <c r="J115" s="5">
        <v>430237954051</v>
      </c>
      <c r="K115" s="5">
        <v>456477000000</v>
      </c>
      <c r="L115" s="5">
        <v>540054244827</v>
      </c>
      <c r="M115" s="5">
        <v>486076522777</v>
      </c>
      <c r="N115" s="5">
        <v>467727877054</v>
      </c>
      <c r="O115" s="5">
        <v>534676677468</v>
      </c>
      <c r="P115" s="5">
        <v>579967844296</v>
      </c>
      <c r="Q115" s="5">
        <v>438721183703</v>
      </c>
      <c r="R115" s="5">
        <v>423062930118</v>
      </c>
    </row>
    <row r="116" spans="2:18" ht="15.5" x14ac:dyDescent="0.35">
      <c r="C116" t="s">
        <v>162</v>
      </c>
      <c r="D116" s="5">
        <v>1438370465</v>
      </c>
      <c r="E116" s="5">
        <v>1438370465</v>
      </c>
      <c r="F116" s="5">
        <v>1438370465</v>
      </c>
      <c r="G116" s="5">
        <v>1438370465</v>
      </c>
      <c r="I116" s="5">
        <v>1438370465</v>
      </c>
      <c r="J116" s="5">
        <v>1438370465</v>
      </c>
      <c r="K116" s="5">
        <v>1438370465</v>
      </c>
      <c r="L116" s="5">
        <v>1438370465</v>
      </c>
      <c r="M116" s="5">
        <v>1438370465</v>
      </c>
      <c r="N116" s="5">
        <v>1438370465</v>
      </c>
      <c r="O116" s="5">
        <v>1438370465</v>
      </c>
      <c r="P116" s="5">
        <v>1438370465</v>
      </c>
      <c r="Q116" s="5">
        <v>1438370465</v>
      </c>
      <c r="R116" s="5">
        <v>1438370465</v>
      </c>
    </row>
    <row r="118" spans="2:18" ht="15.5" x14ac:dyDescent="0.35">
      <c r="B118" t="s">
        <v>163</v>
      </c>
      <c r="C118" t="s">
        <v>164</v>
      </c>
      <c r="D118" s="5">
        <v>3609095444</v>
      </c>
      <c r="E118" s="5">
        <v>4334788747</v>
      </c>
      <c r="F118" s="5">
        <v>4954729215</v>
      </c>
      <c r="G118" s="5">
        <v>1170260549</v>
      </c>
      <c r="I118" s="5">
        <v>13814493405</v>
      </c>
      <c r="J118" s="5">
        <v>21188725620</v>
      </c>
      <c r="K118" s="5">
        <v>53084000000</v>
      </c>
      <c r="L118" s="5">
        <v>-51978048226</v>
      </c>
      <c r="M118" s="5">
        <v>-21371604429</v>
      </c>
      <c r="N118" s="5">
        <v>14204803313</v>
      </c>
      <c r="O118" s="5">
        <v>20928724987</v>
      </c>
      <c r="P118" s="5">
        <v>54345870981</v>
      </c>
      <c r="Q118" s="5">
        <v>-58446080418</v>
      </c>
      <c r="R118" s="5">
        <v>-35401386697</v>
      </c>
    </row>
    <row r="119" spans="2:18" ht="15.5" x14ac:dyDescent="0.35">
      <c r="C119" t="s">
        <v>347</v>
      </c>
      <c r="D119" s="5">
        <v>19788692519</v>
      </c>
      <c r="E119" s="5">
        <v>61451567281</v>
      </c>
      <c r="F119" s="5">
        <v>38158148403</v>
      </c>
      <c r="G119" s="5">
        <v>72195658729</v>
      </c>
      <c r="I119" s="5">
        <v>242368376686</v>
      </c>
      <c r="J119" s="5">
        <v>216044003178</v>
      </c>
      <c r="K119" s="5">
        <v>323306000000</v>
      </c>
      <c r="L119" s="5">
        <v>346221118523</v>
      </c>
      <c r="M119" s="5">
        <v>293983978265</v>
      </c>
      <c r="N119" s="5">
        <v>589996872610</v>
      </c>
      <c r="O119" s="5">
        <v>514154761285</v>
      </c>
      <c r="P119" s="5">
        <v>593241968117</v>
      </c>
      <c r="Q119" s="5">
        <v>424500298119</v>
      </c>
      <c r="R119" s="5">
        <v>385427240460</v>
      </c>
    </row>
    <row r="120" spans="2:18" ht="15.5" x14ac:dyDescent="0.35">
      <c r="C120" t="s">
        <v>2157</v>
      </c>
      <c r="R120" s="5">
        <v>44298591</v>
      </c>
    </row>
    <row r="121" spans="2:18" ht="15.5" x14ac:dyDescent="0.35">
      <c r="C121" t="s">
        <v>349</v>
      </c>
      <c r="D121" s="5">
        <v>-10443334031</v>
      </c>
      <c r="E121" s="5">
        <v>-51205459341</v>
      </c>
      <c r="F121" s="5">
        <v>-27169586451</v>
      </c>
      <c r="G121" s="5">
        <v>-64930393940</v>
      </c>
      <c r="I121" s="5">
        <v>-203671819173</v>
      </c>
      <c r="J121" s="5">
        <v>-167496767310</v>
      </c>
      <c r="K121" s="5">
        <v>-241214000000</v>
      </c>
      <c r="L121" s="5">
        <v>-361901755238</v>
      </c>
      <c r="M121" s="5">
        <v>-283302249445</v>
      </c>
    </row>
    <row r="122" spans="2:18" ht="15.5" x14ac:dyDescent="0.35">
      <c r="C122" t="s">
        <v>858</v>
      </c>
      <c r="N122" s="5">
        <v>-497931223451</v>
      </c>
      <c r="O122" s="5">
        <v>-411008372664</v>
      </c>
      <c r="P122" s="5">
        <v>-469904806092</v>
      </c>
      <c r="Q122" s="5">
        <v>-422001903608</v>
      </c>
      <c r="R122" s="5">
        <v>-361677889139</v>
      </c>
    </row>
    <row r="123" spans="2:18" ht="15.5" x14ac:dyDescent="0.35">
      <c r="C123" t="s">
        <v>348</v>
      </c>
      <c r="N123" s="5">
        <v>-24472075642</v>
      </c>
      <c r="O123" s="5">
        <v>-26317561491</v>
      </c>
      <c r="P123" s="5">
        <v>-25802597476</v>
      </c>
      <c r="Q123" s="5">
        <v>2489065240</v>
      </c>
    </row>
    <row r="124" spans="2:18" ht="15.5" x14ac:dyDescent="0.35">
      <c r="C124" t="s">
        <v>2523</v>
      </c>
      <c r="E124" s="5">
        <v>106964966</v>
      </c>
      <c r="F124" s="5">
        <v>-106964966</v>
      </c>
      <c r="P124" s="5">
        <v>5045879072</v>
      </c>
    </row>
    <row r="125" spans="2:18" ht="15.5" x14ac:dyDescent="0.35">
      <c r="C125" t="s">
        <v>1061</v>
      </c>
      <c r="N125" s="5">
        <v>-13580093096</v>
      </c>
      <c r="O125" s="5">
        <v>-22456707182</v>
      </c>
      <c r="P125" s="5">
        <v>-22108891754</v>
      </c>
      <c r="Q125" s="5">
        <v>-35985249141</v>
      </c>
      <c r="R125" s="5">
        <v>-29055718152</v>
      </c>
    </row>
    <row r="126" spans="2:18" ht="15.5" x14ac:dyDescent="0.35">
      <c r="C126" t="s">
        <v>2524</v>
      </c>
      <c r="O126" s="5">
        <v>3435284353</v>
      </c>
      <c r="P126" s="5">
        <v>2466516659</v>
      </c>
    </row>
    <row r="127" spans="2:18" ht="15.5" x14ac:dyDescent="0.35">
      <c r="C127" t="s">
        <v>2525</v>
      </c>
      <c r="E127" s="5">
        <v>-106964966</v>
      </c>
      <c r="G127" s="5">
        <v>1336004</v>
      </c>
      <c r="I127" s="5">
        <v>-105628962</v>
      </c>
      <c r="J127" s="5">
        <v>-928551051</v>
      </c>
      <c r="K127" s="5">
        <v>-647000000</v>
      </c>
      <c r="L127" s="5">
        <v>-211143070</v>
      </c>
      <c r="M127" s="5">
        <v>-1150460000</v>
      </c>
      <c r="N127" s="5">
        <v>-7870282793</v>
      </c>
      <c r="O127" s="5">
        <v>-3868958181</v>
      </c>
      <c r="P127" s="5">
        <v>-2602318352</v>
      </c>
      <c r="Q127" s="5">
        <v>-1224774374</v>
      </c>
      <c r="R127" s="5">
        <v>-1750411212</v>
      </c>
    </row>
    <row r="128" spans="2:18" ht="15.5" x14ac:dyDescent="0.35">
      <c r="C128" t="s">
        <v>384</v>
      </c>
    </row>
    <row r="129" spans="3:18" ht="15.5" x14ac:dyDescent="0.35">
      <c r="C129" t="s">
        <v>2149</v>
      </c>
      <c r="D129" s="5">
        <v>-5736263044</v>
      </c>
      <c r="E129" s="5">
        <v>-5911319193</v>
      </c>
      <c r="F129" s="5">
        <v>-5926867771</v>
      </c>
      <c r="G129" s="5">
        <v>-6096340244</v>
      </c>
      <c r="I129" s="5">
        <v>-24776435146</v>
      </c>
      <c r="J129" s="5">
        <v>-26429959197</v>
      </c>
      <c r="K129" s="5">
        <v>-28361000000</v>
      </c>
      <c r="L129" s="5">
        <v>-36086268441</v>
      </c>
      <c r="M129" s="5">
        <v>-30902873249</v>
      </c>
      <c r="N129" s="5">
        <v>-31938394315</v>
      </c>
      <c r="O129" s="5">
        <v>-33009721133</v>
      </c>
      <c r="P129" s="5">
        <v>-25989879193</v>
      </c>
      <c r="Q129" s="5">
        <v>-26223516654</v>
      </c>
      <c r="R129" s="5">
        <v>-28388907245</v>
      </c>
    </row>
    <row r="130" spans="3:18" ht="15.5" x14ac:dyDescent="0.35">
      <c r="C130" t="s">
        <v>179</v>
      </c>
      <c r="D130" s="5">
        <v>-3971597648</v>
      </c>
      <c r="E130" s="5">
        <v>-4045501991</v>
      </c>
      <c r="F130" s="5">
        <v>-4016207343</v>
      </c>
      <c r="G130" s="5">
        <v>-6596518245</v>
      </c>
      <c r="I130" s="5">
        <v>-16300246454</v>
      </c>
      <c r="J130" s="5">
        <v>-21542916212</v>
      </c>
      <c r="K130" s="5">
        <v>-72242000000</v>
      </c>
      <c r="L130" s="5">
        <v>59851612545</v>
      </c>
      <c r="M130" s="5">
        <v>30281664957</v>
      </c>
      <c r="N130" s="5">
        <v>-7076306676</v>
      </c>
      <c r="O130" s="5">
        <v>-61195638561</v>
      </c>
      <c r="P130" s="5">
        <v>29216048933</v>
      </c>
      <c r="Q130" s="5">
        <v>63293179068</v>
      </c>
      <c r="R130" s="5">
        <v>21488094571</v>
      </c>
    </row>
    <row r="131" spans="3:18" ht="15.5" x14ac:dyDescent="0.35">
      <c r="C131" t="s">
        <v>180</v>
      </c>
      <c r="D131" s="5">
        <v>136067455</v>
      </c>
      <c r="F131" s="5">
        <v>-136067455</v>
      </c>
      <c r="G131" s="5">
        <v>136067455</v>
      </c>
      <c r="K131" s="5">
        <v>-61000000</v>
      </c>
      <c r="L131" s="5">
        <v>518472000</v>
      </c>
      <c r="M131" s="5">
        <v>-12982777600</v>
      </c>
      <c r="N131" s="5">
        <v>-44368917691</v>
      </c>
      <c r="O131" s="5">
        <v>-5628244897</v>
      </c>
      <c r="P131" s="5">
        <v>-4229327195</v>
      </c>
      <c r="Q131" s="5">
        <v>-1948262801</v>
      </c>
      <c r="R131" s="5">
        <v>-900111447</v>
      </c>
    </row>
    <row r="132" spans="3:18" ht="15.5" x14ac:dyDescent="0.35">
      <c r="C132" t="s">
        <v>181</v>
      </c>
      <c r="D132" s="5">
        <v>136067455</v>
      </c>
      <c r="F132" s="5">
        <v>-136067455</v>
      </c>
      <c r="G132" s="5">
        <v>136067455</v>
      </c>
      <c r="K132" s="5">
        <v>-61000000</v>
      </c>
      <c r="M132" s="5">
        <v>-12982777600</v>
      </c>
      <c r="N132" s="5">
        <v>-2479160837</v>
      </c>
      <c r="O132" s="5">
        <v>-5628244897</v>
      </c>
      <c r="P132" s="5">
        <v>-4229327195</v>
      </c>
      <c r="Q132" s="5">
        <v>-1948262801</v>
      </c>
      <c r="R132" s="5">
        <v>-900111447</v>
      </c>
    </row>
    <row r="133" spans="3:18" ht="15.5" x14ac:dyDescent="0.35">
      <c r="C133" t="s">
        <v>447</v>
      </c>
      <c r="L133" s="5">
        <v>518472000</v>
      </c>
    </row>
    <row r="134" spans="3:18" ht="15.5" x14ac:dyDescent="0.35">
      <c r="C134" t="s">
        <v>2526</v>
      </c>
      <c r="N134" s="5">
        <v>-41889756854</v>
      </c>
    </row>
    <row r="135" spans="3:18" ht="15.5" x14ac:dyDescent="0.35">
      <c r="C135" t="s">
        <v>197</v>
      </c>
      <c r="D135" s="5">
        <v>-3971597648</v>
      </c>
      <c r="E135" s="5">
        <v>-4045501991</v>
      </c>
      <c r="F135" s="5">
        <v>-4016207343</v>
      </c>
      <c r="G135" s="5">
        <v>-6596518245</v>
      </c>
      <c r="I135" s="5">
        <v>-16300246454</v>
      </c>
      <c r="J135" s="5">
        <v>-21542916212</v>
      </c>
      <c r="K135" s="5">
        <v>-72242000000</v>
      </c>
      <c r="L135" s="5">
        <v>59851612545</v>
      </c>
      <c r="M135" s="5">
        <v>30281664957</v>
      </c>
      <c r="N135" s="5">
        <v>-7076306676</v>
      </c>
      <c r="O135" s="5">
        <v>-61195638561</v>
      </c>
      <c r="P135" s="5">
        <v>29216048933</v>
      </c>
      <c r="Q135" s="5">
        <v>63293179068</v>
      </c>
      <c r="R135" s="5">
        <v>21488094571</v>
      </c>
    </row>
    <row r="136" spans="3:18" ht="15.5" x14ac:dyDescent="0.35">
      <c r="C136" t="s">
        <v>494</v>
      </c>
      <c r="M136" s="5">
        <v>-2285292535</v>
      </c>
    </row>
    <row r="137" spans="3:18" ht="15.5" x14ac:dyDescent="0.35">
      <c r="C137" t="s">
        <v>2527</v>
      </c>
      <c r="K137" s="5">
        <v>2634000000</v>
      </c>
      <c r="L137" s="5">
        <v>2138960965</v>
      </c>
    </row>
    <row r="138" spans="3:18" ht="15.5" x14ac:dyDescent="0.35">
      <c r="C138" t="s">
        <v>1397</v>
      </c>
      <c r="G138" s="5">
        <v>-2594839088</v>
      </c>
      <c r="I138" s="5">
        <v>-2594839088</v>
      </c>
    </row>
    <row r="139" spans="3:18" ht="15.5" x14ac:dyDescent="0.35">
      <c r="C139" t="s">
        <v>2528</v>
      </c>
      <c r="L139" s="5">
        <v>1214894962</v>
      </c>
      <c r="M139" s="5">
        <v>8981767512</v>
      </c>
    </row>
    <row r="140" spans="3:18" ht="15.5" x14ac:dyDescent="0.35">
      <c r="C140" t="s">
        <v>2529</v>
      </c>
      <c r="P140" s="5">
        <v>-72128449293</v>
      </c>
      <c r="Q140" s="5">
        <v>60240239814</v>
      </c>
    </row>
    <row r="141" spans="3:18" ht="15.5" x14ac:dyDescent="0.35">
      <c r="C141" t="s">
        <v>208</v>
      </c>
      <c r="D141" s="5">
        <v>-3971597648</v>
      </c>
      <c r="E141" s="5">
        <v>-8061709334</v>
      </c>
      <c r="G141" s="5">
        <v>-7393494013</v>
      </c>
      <c r="I141" s="5">
        <v>-17097222222</v>
      </c>
      <c r="J141" s="5">
        <v>-121822504010</v>
      </c>
      <c r="K141" s="5">
        <v>-323043000000</v>
      </c>
      <c r="L141" s="5">
        <v>-13502243382</v>
      </c>
      <c r="M141" s="5">
        <v>-56248143353</v>
      </c>
    </row>
    <row r="142" spans="3:18" ht="15.5" x14ac:dyDescent="0.35">
      <c r="C142" t="s">
        <v>175</v>
      </c>
      <c r="E142" s="5">
        <v>4016207343</v>
      </c>
      <c r="F142" s="5">
        <v>-4016207343</v>
      </c>
      <c r="G142" s="5">
        <v>3391814856</v>
      </c>
      <c r="I142" s="5">
        <v>3391814856</v>
      </c>
      <c r="J142" s="5">
        <v>100279587798</v>
      </c>
      <c r="K142" s="5">
        <v>248167000000</v>
      </c>
      <c r="L142" s="5">
        <v>70000000000</v>
      </c>
      <c r="M142" s="5">
        <v>79833333333</v>
      </c>
      <c r="N142" s="5">
        <v>-7076306676</v>
      </c>
      <c r="O142" s="5">
        <v>-61195638561</v>
      </c>
      <c r="P142" s="5">
        <v>101344498226</v>
      </c>
      <c r="Q142" s="5">
        <v>3052939254</v>
      </c>
      <c r="R142" s="5">
        <v>20447270102</v>
      </c>
    </row>
    <row r="143" spans="3:18" ht="15.5" x14ac:dyDescent="0.35">
      <c r="C143" t="s">
        <v>109</v>
      </c>
      <c r="K143" s="5">
        <v>1000000</v>
      </c>
    </row>
    <row r="144" spans="3:18" ht="15.5" x14ac:dyDescent="0.35">
      <c r="C144" t="s">
        <v>215</v>
      </c>
      <c r="D144" s="5">
        <v>-226434749</v>
      </c>
      <c r="E144" s="5">
        <v>289286756</v>
      </c>
      <c r="F144" s="5">
        <v>802454417</v>
      </c>
      <c r="G144" s="5">
        <v>-5290190241</v>
      </c>
      <c r="I144" s="5">
        <v>-2485753049</v>
      </c>
      <c r="J144" s="5">
        <v>-354190592</v>
      </c>
      <c r="K144" s="5">
        <v>-19219000000</v>
      </c>
      <c r="L144" s="5">
        <v>8392036319</v>
      </c>
      <c r="M144" s="5">
        <v>-4072717072</v>
      </c>
      <c r="N144" s="5">
        <v>-37240421054</v>
      </c>
      <c r="O144" s="5">
        <v>-45895158471</v>
      </c>
      <c r="P144" s="5">
        <v>79332592719</v>
      </c>
      <c r="Q144" s="5">
        <v>2898835849</v>
      </c>
      <c r="R144" s="5">
        <v>-14813403573</v>
      </c>
    </row>
    <row r="145" spans="2:18" ht="15.5" x14ac:dyDescent="0.35">
      <c r="C145" t="s">
        <v>217</v>
      </c>
      <c r="F145" s="5">
        <v>6309414990</v>
      </c>
      <c r="I145" s="5">
        <v>8795168040</v>
      </c>
      <c r="J145" s="5">
        <v>9149358632</v>
      </c>
      <c r="K145" s="5">
        <v>28367000000</v>
      </c>
      <c r="L145" s="5">
        <v>19975156905</v>
      </c>
      <c r="M145" s="5">
        <v>24047873977</v>
      </c>
      <c r="N145" s="5">
        <v>63776024266</v>
      </c>
      <c r="O145" s="5">
        <v>109671182737</v>
      </c>
      <c r="P145" s="5">
        <v>30338590016</v>
      </c>
      <c r="Q145" s="5">
        <v>27439754167</v>
      </c>
      <c r="R145" s="5">
        <v>42253157740</v>
      </c>
    </row>
    <row r="146" spans="2:18" ht="15.5" x14ac:dyDescent="0.35">
      <c r="C146" t="s">
        <v>216</v>
      </c>
    </row>
    <row r="147" spans="2:18" ht="15.5" x14ac:dyDescent="0.35">
      <c r="C147" t="s">
        <v>218</v>
      </c>
      <c r="D147" s="5">
        <v>-226434749</v>
      </c>
      <c r="E147" s="5">
        <v>289286756</v>
      </c>
      <c r="F147" s="5">
        <v>7111869407</v>
      </c>
      <c r="G147" s="5">
        <v>-5290190241</v>
      </c>
      <c r="I147" s="5">
        <v>6309414991</v>
      </c>
      <c r="J147" s="5">
        <v>8795168040</v>
      </c>
      <c r="K147" s="5">
        <v>9149000000</v>
      </c>
      <c r="L147" s="5">
        <v>28367193224</v>
      </c>
      <c r="M147" s="5">
        <v>19975156905</v>
      </c>
      <c r="N147" s="5">
        <v>26535603212</v>
      </c>
      <c r="O147" s="5">
        <v>63776024266</v>
      </c>
      <c r="P147" s="5">
        <v>109671182735</v>
      </c>
      <c r="Q147" s="5">
        <v>30338590016</v>
      </c>
      <c r="R147" s="5">
        <v>27439754167</v>
      </c>
    </row>
    <row r="149" spans="2:18" ht="15.5" x14ac:dyDescent="0.35">
      <c r="B149" t="s">
        <v>219</v>
      </c>
      <c r="C149" t="s">
        <v>11</v>
      </c>
      <c r="D149" s="5">
        <v>1440000000</v>
      </c>
      <c r="E149" s="5">
        <v>1440000000</v>
      </c>
      <c r="F149" s="5">
        <v>1440000000</v>
      </c>
      <c r="G149" s="5">
        <v>1440000000</v>
      </c>
      <c r="I149" s="5">
        <v>1440000000</v>
      </c>
      <c r="J149" s="5">
        <v>1440000000</v>
      </c>
      <c r="K149" s="5">
        <v>1440000000</v>
      </c>
      <c r="L149" s="5">
        <v>1440000000</v>
      </c>
      <c r="M149" s="5">
        <v>1440000000</v>
      </c>
      <c r="N149" s="5">
        <v>1440000000</v>
      </c>
      <c r="O149" s="5">
        <v>1440000000</v>
      </c>
      <c r="P149" s="5">
        <v>1440000000</v>
      </c>
      <c r="Q149" s="5">
        <v>1440000000</v>
      </c>
      <c r="R149" s="5">
        <v>1440000000</v>
      </c>
    </row>
    <row r="150" spans="2:18" ht="15.5" x14ac:dyDescent="0.35">
      <c r="C150" t="s">
        <v>220</v>
      </c>
      <c r="D150" s="6">
        <v>-0.4</v>
      </c>
      <c r="E150" s="6">
        <v>0.71</v>
      </c>
      <c r="F150" s="6">
        <v>0.46</v>
      </c>
      <c r="G150" s="6">
        <v>-1.36</v>
      </c>
    </row>
    <row r="151" spans="2:18" ht="15.5" x14ac:dyDescent="0.35">
      <c r="C151" t="s">
        <v>221</v>
      </c>
      <c r="D151" s="5">
        <v>-130</v>
      </c>
      <c r="E151" s="6">
        <v>30.99</v>
      </c>
      <c r="F151" s="6">
        <v>43.48</v>
      </c>
      <c r="G151" s="6">
        <v>-13.97</v>
      </c>
    </row>
    <row r="152" spans="2:18" ht="15.5" x14ac:dyDescent="0.35">
      <c r="C152" t="s">
        <v>73</v>
      </c>
      <c r="D152" s="6">
        <v>4.0999999999999996</v>
      </c>
      <c r="E152" s="6">
        <v>0.56000000000000005</v>
      </c>
      <c r="F152" s="6">
        <v>0.89</v>
      </c>
      <c r="G152" s="6">
        <v>1.1499999999999999</v>
      </c>
    </row>
    <row r="153" spans="2:18" ht="15.5" x14ac:dyDescent="0.35">
      <c r="C153" t="s">
        <v>222</v>
      </c>
      <c r="D153" s="5">
        <v>5400000000</v>
      </c>
      <c r="E153" s="5">
        <v>7360000000</v>
      </c>
      <c r="F153" s="5">
        <v>7160000000</v>
      </c>
      <c r="G153" s="6">
        <v>4179999999.9999995</v>
      </c>
    </row>
    <row r="154" spans="2:18" ht="15.5" x14ac:dyDescent="0.35">
      <c r="C154" t="s">
        <v>223</v>
      </c>
      <c r="D154" s="6">
        <v>-1.4000000000000002E-3</v>
      </c>
      <c r="E154" s="6">
        <v>2.3999999999999998E-3</v>
      </c>
      <c r="F154" s="6">
        <v>1.5E-3</v>
      </c>
      <c r="G154" s="6">
        <v>-4.5000000000000005E-3</v>
      </c>
    </row>
    <row r="155" spans="2:18" ht="15.5" x14ac:dyDescent="0.35">
      <c r="C155" t="s">
        <v>224</v>
      </c>
      <c r="D155" s="6">
        <v>-3.9000000000000003E-3</v>
      </c>
      <c r="E155" s="6">
        <v>6.8999999999999999E-3</v>
      </c>
      <c r="F155" s="6">
        <v>4.4000000000000003E-3</v>
      </c>
      <c r="G155" s="6">
        <v>-1.3300000000000001E-2</v>
      </c>
    </row>
    <row r="156" spans="2:18" ht="15.5" x14ac:dyDescent="0.35">
      <c r="C156" t="s">
        <v>225</v>
      </c>
      <c r="D156" s="6">
        <v>3.2300000000000002E-2</v>
      </c>
      <c r="E156" s="6">
        <v>4.3700000000000003E-2</v>
      </c>
      <c r="F156" s="6">
        <v>4.1700000000000001E-2</v>
      </c>
      <c r="G156" s="6">
        <v>2.53E-2</v>
      </c>
    </row>
    <row r="157" spans="2:18" ht="15.5" x14ac:dyDescent="0.35">
      <c r="C157" t="s">
        <v>226</v>
      </c>
      <c r="D157" s="6">
        <v>0.9</v>
      </c>
      <c r="E157" s="6">
        <v>1.18</v>
      </c>
      <c r="F157" s="6">
        <v>1.1100000000000001</v>
      </c>
      <c r="G157" s="6">
        <v>0.66</v>
      </c>
    </row>
    <row r="158" spans="2:18" ht="15.5" x14ac:dyDescent="0.35">
      <c r="C158" t="s">
        <v>228</v>
      </c>
      <c r="D158" s="6">
        <v>0.5</v>
      </c>
      <c r="E158" s="6">
        <v>0.21</v>
      </c>
      <c r="F158" s="6">
        <v>0.19</v>
      </c>
      <c r="G158" s="6">
        <v>0.19</v>
      </c>
    </row>
    <row r="159" spans="2:18" ht="15.5" x14ac:dyDescent="0.35">
      <c r="C159" t="s">
        <v>229</v>
      </c>
      <c r="D159" s="6">
        <v>103.28</v>
      </c>
      <c r="E159" s="6">
        <v>103.68</v>
      </c>
      <c r="F159" s="6">
        <v>102.97</v>
      </c>
      <c r="G159" s="6">
        <v>102.51</v>
      </c>
    </row>
    <row r="160" spans="2:18" ht="15.5" x14ac:dyDescent="0.35">
      <c r="C160" t="s">
        <v>230</v>
      </c>
      <c r="D160" s="6">
        <v>0.52</v>
      </c>
      <c r="E160" s="6">
        <v>0.22</v>
      </c>
      <c r="F160" s="6">
        <v>0.2</v>
      </c>
      <c r="G160" s="6">
        <v>0.19</v>
      </c>
    </row>
    <row r="161" spans="3:18" ht="15.5" x14ac:dyDescent="0.35">
      <c r="C161" t="s">
        <v>231</v>
      </c>
      <c r="D161" s="6">
        <v>99.59</v>
      </c>
      <c r="E161" s="6">
        <v>99.99</v>
      </c>
      <c r="F161" s="6">
        <v>99.27</v>
      </c>
      <c r="G161" s="6">
        <v>98.82</v>
      </c>
    </row>
    <row r="162" spans="3:18" ht="15.5" x14ac:dyDescent="0.35">
      <c r="C162" t="s">
        <v>232</v>
      </c>
      <c r="D162" s="5">
        <v>235000000000</v>
      </c>
      <c r="E162" s="5">
        <v>228000000000</v>
      </c>
      <c r="F162" s="5">
        <v>227000000000</v>
      </c>
      <c r="G162" s="5">
        <v>234000000000</v>
      </c>
    </row>
    <row r="163" spans="3:18" ht="15.5" x14ac:dyDescent="0.35">
      <c r="C163" t="s">
        <v>233</v>
      </c>
    </row>
    <row r="164" spans="3:18" ht="15.5" x14ac:dyDescent="0.35">
      <c r="C164" t="s">
        <v>331</v>
      </c>
      <c r="D164" s="5">
        <v>149000000000</v>
      </c>
      <c r="E164" s="5">
        <v>149000000000</v>
      </c>
      <c r="F164" s="5">
        <v>148000000000</v>
      </c>
      <c r="G164" s="5">
        <v>147000000000</v>
      </c>
    </row>
    <row r="165" spans="3:18" ht="15.5" x14ac:dyDescent="0.35">
      <c r="C165" t="s">
        <v>23</v>
      </c>
      <c r="D165" s="5">
        <v>235000000000</v>
      </c>
      <c r="E165" s="5">
        <v>228000000000</v>
      </c>
      <c r="F165" s="5">
        <v>227000000000</v>
      </c>
      <c r="G165" s="5">
        <v>234000000000</v>
      </c>
    </row>
    <row r="166" spans="3:18" ht="15.5" x14ac:dyDescent="0.35">
      <c r="C166" t="s">
        <v>20</v>
      </c>
      <c r="D166" s="5">
        <v>227000000000</v>
      </c>
      <c r="E166" s="5">
        <v>221000000000</v>
      </c>
      <c r="F166" s="5">
        <v>220000000000</v>
      </c>
      <c r="G166" s="5">
        <v>227000000000</v>
      </c>
    </row>
    <row r="167" spans="3:18" ht="15.5" x14ac:dyDescent="0.35">
      <c r="C167" t="s">
        <v>235</v>
      </c>
      <c r="D167" s="5">
        <v>-8000000000</v>
      </c>
      <c r="E167" s="5">
        <v>-9000000000</v>
      </c>
      <c r="F167" s="5">
        <v>-9000000000</v>
      </c>
      <c r="G167" s="5">
        <v>-14000000000</v>
      </c>
    </row>
    <row r="168" spans="3:18" ht="15.5" x14ac:dyDescent="0.35">
      <c r="C168" t="s">
        <v>236</v>
      </c>
      <c r="D168" s="5">
        <v>4000000000</v>
      </c>
      <c r="E168" s="5">
        <v>4000000000</v>
      </c>
      <c r="F168" s="5">
        <v>5000000000</v>
      </c>
      <c r="G168" s="5">
        <v>1000000000</v>
      </c>
    </row>
    <row r="169" spans="3:18" ht="15.5" x14ac:dyDescent="0.35">
      <c r="C169" t="s">
        <v>237</v>
      </c>
      <c r="D169" s="5">
        <v>0</v>
      </c>
      <c r="F169" s="5">
        <v>0</v>
      </c>
      <c r="G169" s="5">
        <v>0</v>
      </c>
    </row>
    <row r="170" spans="3:18" ht="15.5" x14ac:dyDescent="0.35">
      <c r="C170" t="s">
        <v>12</v>
      </c>
      <c r="D170" s="5">
        <v>4000000000</v>
      </c>
      <c r="E170" s="5">
        <v>4000000000</v>
      </c>
      <c r="F170" s="5">
        <v>5000000000</v>
      </c>
      <c r="G170" s="5">
        <v>1000000000</v>
      </c>
    </row>
    <row r="171" spans="3:18" ht="15.5" x14ac:dyDescent="0.35">
      <c r="C171" t="s">
        <v>15</v>
      </c>
      <c r="D171" s="6">
        <v>2.6</v>
      </c>
      <c r="E171" s="6">
        <v>3.01</v>
      </c>
      <c r="F171" s="6">
        <v>3.35</v>
      </c>
      <c r="G171" s="6">
        <v>0.91</v>
      </c>
    </row>
    <row r="172" spans="3:18" ht="15.5" x14ac:dyDescent="0.35">
      <c r="C172" t="s">
        <v>58</v>
      </c>
      <c r="I172" s="6">
        <v>0.91</v>
      </c>
      <c r="J172" s="6">
        <v>0.55000000000000004</v>
      </c>
      <c r="K172" s="6">
        <v>-0.75</v>
      </c>
      <c r="L172" s="6">
        <v>0.51</v>
      </c>
      <c r="M172" s="6">
        <v>-4.68</v>
      </c>
      <c r="N172" s="6">
        <v>-2.92</v>
      </c>
      <c r="O172" s="6">
        <v>3.09</v>
      </c>
      <c r="P172" s="6">
        <v>2.6</v>
      </c>
      <c r="Q172" s="6">
        <v>4.0599999999999996</v>
      </c>
      <c r="R172" s="6">
        <v>3.42</v>
      </c>
    </row>
    <row r="173" spans="3:18" ht="15.5" x14ac:dyDescent="0.35">
      <c r="C173" t="s">
        <v>72</v>
      </c>
      <c r="I173" s="6">
        <v>20.88</v>
      </c>
      <c r="J173" s="6">
        <v>90.91</v>
      </c>
      <c r="K173" s="5">
        <v>-76</v>
      </c>
      <c r="L173" s="6">
        <v>541.17999999999995</v>
      </c>
      <c r="M173" s="6">
        <v>-16.239999999999998</v>
      </c>
      <c r="N173" s="6">
        <v>-17.12</v>
      </c>
      <c r="O173" s="6">
        <v>89.32</v>
      </c>
      <c r="P173" s="6">
        <v>73.849999999999994</v>
      </c>
      <c r="Q173" s="6">
        <v>120.2</v>
      </c>
      <c r="R173" s="5">
        <v>0</v>
      </c>
    </row>
    <row r="174" spans="3:18" ht="15.5" x14ac:dyDescent="0.35">
      <c r="C174" t="s">
        <v>75</v>
      </c>
      <c r="I174" s="6">
        <v>0.15</v>
      </c>
      <c r="J174" s="6">
        <v>0.36</v>
      </c>
      <c r="K174" s="6">
        <v>0.26</v>
      </c>
      <c r="L174" s="6">
        <v>1.0900000000000001</v>
      </c>
      <c r="M174" s="6">
        <v>0.38</v>
      </c>
      <c r="N174" s="6">
        <v>0.13</v>
      </c>
      <c r="O174" s="6">
        <v>0.54</v>
      </c>
      <c r="P174" s="6">
        <v>0.49</v>
      </c>
      <c r="Q174" s="6">
        <v>1.57</v>
      </c>
      <c r="R174" s="5">
        <v>0</v>
      </c>
    </row>
    <row r="175" spans="3:18" ht="15.5" x14ac:dyDescent="0.35">
      <c r="C175" t="s">
        <v>238</v>
      </c>
      <c r="I175" s="5">
        <v>27960000000</v>
      </c>
      <c r="J175" s="5">
        <v>26330000000</v>
      </c>
      <c r="K175" s="5">
        <v>30580000000</v>
      </c>
      <c r="L175" s="5">
        <v>40270000000</v>
      </c>
      <c r="M175" s="5">
        <v>28170000000</v>
      </c>
      <c r="N175" s="5">
        <v>40330000000</v>
      </c>
      <c r="O175" s="5">
        <v>45640000000</v>
      </c>
    </row>
    <row r="176" spans="3:18" ht="15.5" x14ac:dyDescent="0.35">
      <c r="C176" t="s">
        <v>239</v>
      </c>
      <c r="I176" s="6">
        <v>3.0000000000000001E-3</v>
      </c>
      <c r="J176" s="6">
        <v>1.8E-3</v>
      </c>
      <c r="K176" s="6">
        <v>-2.3E-3</v>
      </c>
      <c r="L176" s="6">
        <v>1.4000000000000002E-3</v>
      </c>
      <c r="M176" s="6">
        <v>-1.3899999999999999E-2</v>
      </c>
      <c r="N176" s="6">
        <v>-9.0000000000000011E-3</v>
      </c>
      <c r="O176" s="6">
        <v>8.3000000000000001E-3</v>
      </c>
      <c r="P176" s="6">
        <v>6.5000000000000006E-3</v>
      </c>
      <c r="Q176" s="6">
        <v>1.3300000000000001E-2</v>
      </c>
      <c r="R176" s="6">
        <v>1.1599999999999999E-2</v>
      </c>
    </row>
    <row r="177" spans="3:18" ht="15.5" x14ac:dyDescent="0.35">
      <c r="C177" t="s">
        <v>240</v>
      </c>
      <c r="I177" s="6">
        <v>8.8000000000000005E-3</v>
      </c>
      <c r="J177" s="6">
        <v>5.4000000000000003E-3</v>
      </c>
      <c r="K177" s="6">
        <v>-7.4999999999999997E-3</v>
      </c>
      <c r="L177" s="6">
        <v>5.1000000000000004E-3</v>
      </c>
      <c r="M177" s="6">
        <v>-4.8000000000000001E-2</v>
      </c>
      <c r="N177" s="6">
        <v>-2.86E-2</v>
      </c>
      <c r="O177" s="6">
        <v>0.03</v>
      </c>
      <c r="P177" s="6">
        <v>2.6499999999999999E-2</v>
      </c>
      <c r="Q177" s="6">
        <v>4.2000000000000003E-2</v>
      </c>
      <c r="R177" s="6">
        <v>3.6900000000000002E-2</v>
      </c>
    </row>
    <row r="178" spans="3:18" ht="15.5" x14ac:dyDescent="0.35">
      <c r="C178" t="s">
        <v>241</v>
      </c>
      <c r="I178" s="6">
        <v>0.16670000000000001</v>
      </c>
      <c r="J178" s="6">
        <v>0.1555</v>
      </c>
      <c r="K178" s="6">
        <v>0.12939999999999999</v>
      </c>
      <c r="L178" s="6">
        <v>0.12480000000000001</v>
      </c>
      <c r="M178" s="6">
        <v>0.10210000000000001</v>
      </c>
      <c r="N178" s="6">
        <v>0.21440000000000001</v>
      </c>
      <c r="O178" s="6">
        <v>0.22510000000000002</v>
      </c>
      <c r="P178" s="6">
        <v>0.1845</v>
      </c>
      <c r="Q178" s="6">
        <v>0.18469999999999998</v>
      </c>
      <c r="R178" s="6">
        <v>0.32719999999999999</v>
      </c>
    </row>
    <row r="179" spans="3:18" ht="15.5" x14ac:dyDescent="0.35">
      <c r="C179" t="s">
        <v>242</v>
      </c>
      <c r="I179" s="6">
        <v>1.06</v>
      </c>
      <c r="J179" s="6">
        <v>0.92</v>
      </c>
      <c r="K179" s="6">
        <v>1.01</v>
      </c>
      <c r="L179" s="6">
        <v>1.03</v>
      </c>
      <c r="M179" s="6">
        <v>0.78</v>
      </c>
      <c r="N179" s="6">
        <v>1.1100000000000001</v>
      </c>
      <c r="O179" s="6">
        <v>1.1100000000000001</v>
      </c>
      <c r="P179" s="6">
        <v>1.1200000000000001</v>
      </c>
      <c r="Q179" s="6">
        <v>1.06</v>
      </c>
      <c r="R179" s="6">
        <v>0.84</v>
      </c>
    </row>
    <row r="180" spans="3:18" ht="15.5" x14ac:dyDescent="0.35">
      <c r="C180" t="s">
        <v>69</v>
      </c>
      <c r="I180" s="6">
        <v>0.19</v>
      </c>
      <c r="J180" s="6">
        <v>0.49</v>
      </c>
      <c r="K180" s="6">
        <v>0.56999999999999995</v>
      </c>
      <c r="L180" s="6">
        <v>2.77</v>
      </c>
      <c r="M180" s="6">
        <v>0.78</v>
      </c>
      <c r="N180" s="6">
        <v>0.49</v>
      </c>
      <c r="O180" s="6">
        <v>2.68</v>
      </c>
      <c r="P180" s="6">
        <v>1.96</v>
      </c>
      <c r="Q180" s="6">
        <v>5.04</v>
      </c>
      <c r="R180" s="5">
        <v>0</v>
      </c>
    </row>
    <row r="181" spans="3:18" ht="15.5" x14ac:dyDescent="0.35">
      <c r="C181" t="s">
        <v>66</v>
      </c>
      <c r="I181" s="6">
        <v>102.51</v>
      </c>
      <c r="J181" s="6">
        <v>101.37</v>
      </c>
      <c r="K181" s="6">
        <v>100.29</v>
      </c>
      <c r="L181" s="6">
        <v>99.68</v>
      </c>
      <c r="M181" s="6">
        <v>97.53</v>
      </c>
      <c r="N181" s="6">
        <v>102.03</v>
      </c>
      <c r="O181" s="6">
        <v>103.07</v>
      </c>
      <c r="P181" s="6">
        <v>98.18</v>
      </c>
      <c r="Q181" s="6">
        <v>96.74</v>
      </c>
      <c r="R181" s="6">
        <v>92.87</v>
      </c>
    </row>
    <row r="182" spans="3:18" ht="15.5" x14ac:dyDescent="0.35">
      <c r="C182" t="s">
        <v>243</v>
      </c>
      <c r="I182" s="6">
        <v>0.19</v>
      </c>
      <c r="J182" s="6">
        <v>0.51</v>
      </c>
      <c r="K182" s="6">
        <v>0.59</v>
      </c>
      <c r="L182" s="6">
        <v>2.88</v>
      </c>
      <c r="M182" s="6">
        <v>0.81</v>
      </c>
      <c r="N182" s="6">
        <v>0.51</v>
      </c>
      <c r="O182" s="6">
        <v>2.78</v>
      </c>
      <c r="P182" s="6">
        <v>2.0299999999999998</v>
      </c>
      <c r="Q182" s="6">
        <v>5.24</v>
      </c>
      <c r="R182" s="5">
        <v>0</v>
      </c>
    </row>
    <row r="183" spans="3:18" ht="15.5" x14ac:dyDescent="0.35">
      <c r="C183" t="s">
        <v>244</v>
      </c>
      <c r="I183" s="6">
        <v>98.82</v>
      </c>
      <c r="J183" s="6">
        <v>97.68</v>
      </c>
      <c r="K183" s="6">
        <v>96.6</v>
      </c>
      <c r="L183" s="6">
        <v>95.99</v>
      </c>
      <c r="M183" s="6">
        <v>93.84</v>
      </c>
      <c r="N183" s="6">
        <v>98.34</v>
      </c>
      <c r="O183" s="6">
        <v>99.38</v>
      </c>
      <c r="P183" s="6">
        <v>94.49</v>
      </c>
      <c r="Q183" s="6">
        <v>93.05</v>
      </c>
      <c r="R183" s="6">
        <v>89.18</v>
      </c>
    </row>
    <row r="184" spans="3:18" ht="15.5" x14ac:dyDescent="0.35">
      <c r="C184" t="s">
        <v>245</v>
      </c>
      <c r="I184" s="5">
        <v>234000000000</v>
      </c>
      <c r="J184" s="5">
        <v>234000000000</v>
      </c>
      <c r="K184" s="5">
        <v>226000000000</v>
      </c>
      <c r="L184" s="5">
        <v>249000000000</v>
      </c>
      <c r="M184" s="5">
        <v>174000000000</v>
      </c>
      <c r="N184" s="5">
        <v>299000000000</v>
      </c>
      <c r="O184" s="5">
        <v>306000000000</v>
      </c>
      <c r="P184" s="5">
        <v>368000000000</v>
      </c>
      <c r="Q184" s="5">
        <v>266000000000</v>
      </c>
      <c r="R184" s="5">
        <v>263000000000</v>
      </c>
    </row>
    <row r="185" spans="3:18" ht="15.5" x14ac:dyDescent="0.35">
      <c r="C185" t="s">
        <v>246</v>
      </c>
      <c r="L185" s="5">
        <v>130000000000</v>
      </c>
      <c r="M185" s="5">
        <v>149000000000</v>
      </c>
    </row>
    <row r="186" spans="3:18" ht="15.5" x14ac:dyDescent="0.35">
      <c r="C186" t="s">
        <v>25</v>
      </c>
      <c r="I186" s="5">
        <v>234000000000</v>
      </c>
      <c r="J186" s="5">
        <v>234000000000</v>
      </c>
      <c r="K186" s="5">
        <v>226000000000</v>
      </c>
      <c r="L186" s="5">
        <v>379000000000</v>
      </c>
      <c r="M186" s="5">
        <v>323000000000</v>
      </c>
      <c r="N186" s="5">
        <v>299000000000</v>
      </c>
      <c r="O186" s="5">
        <v>306000000000</v>
      </c>
      <c r="P186" s="5">
        <v>368000000000</v>
      </c>
      <c r="Q186" s="5">
        <v>266000000000</v>
      </c>
      <c r="R186" s="5">
        <v>263000000000</v>
      </c>
    </row>
    <row r="187" spans="3:18" ht="15.5" x14ac:dyDescent="0.35">
      <c r="C187" t="s">
        <v>22</v>
      </c>
      <c r="I187" s="5">
        <v>227000000000</v>
      </c>
      <c r="J187" s="5">
        <v>225000000000</v>
      </c>
      <c r="K187" s="5">
        <v>216000000000</v>
      </c>
      <c r="L187" s="5">
        <v>351000000000</v>
      </c>
      <c r="M187" s="5">
        <v>303000000000</v>
      </c>
      <c r="N187" s="5">
        <v>273000000000</v>
      </c>
      <c r="O187" s="5">
        <v>243000000000</v>
      </c>
      <c r="P187" s="5">
        <v>258000000000</v>
      </c>
      <c r="Q187" s="5">
        <v>236000000000</v>
      </c>
      <c r="R187" s="5">
        <v>236000000000</v>
      </c>
    </row>
    <row r="188" spans="3:18" ht="15.5" x14ac:dyDescent="0.35">
      <c r="C188" t="s">
        <v>247</v>
      </c>
      <c r="I188" s="5">
        <v>-14000000000</v>
      </c>
      <c r="J188" s="5">
        <v>-14000000000</v>
      </c>
      <c r="K188" s="5">
        <v>27000000000</v>
      </c>
      <c r="L188" s="5">
        <v>157000000000</v>
      </c>
      <c r="M188" s="5">
        <v>174000000000</v>
      </c>
      <c r="N188" s="5">
        <v>-33000000000</v>
      </c>
      <c r="O188" s="5">
        <v>8000000000</v>
      </c>
      <c r="P188" s="5">
        <v>-69000000000</v>
      </c>
      <c r="Q188" s="5">
        <v>41000000000</v>
      </c>
      <c r="R188" s="5">
        <v>-2000000000</v>
      </c>
    </row>
    <row r="189" spans="3:18" ht="15.5" x14ac:dyDescent="0.35">
      <c r="C189" t="s">
        <v>248</v>
      </c>
      <c r="I189" s="5">
        <v>14000000000</v>
      </c>
      <c r="J189" s="5">
        <v>21000000000</v>
      </c>
      <c r="K189" s="5">
        <v>53000000000</v>
      </c>
      <c r="L189" s="5">
        <v>-52000000000</v>
      </c>
      <c r="M189" s="5">
        <v>-21000000000</v>
      </c>
      <c r="N189" s="5">
        <v>14000000000</v>
      </c>
      <c r="O189" s="5">
        <v>21000000000</v>
      </c>
      <c r="P189" s="5">
        <v>54000000000</v>
      </c>
      <c r="Q189" s="5">
        <v>-58000000000</v>
      </c>
      <c r="R189" s="5">
        <v>-35000000000</v>
      </c>
    </row>
    <row r="190" spans="3:18" ht="15.5" x14ac:dyDescent="0.35">
      <c r="C190" t="s">
        <v>249</v>
      </c>
      <c r="K190" s="5">
        <v>0</v>
      </c>
      <c r="M190" s="5">
        <v>-13000000000</v>
      </c>
      <c r="N190" s="5">
        <v>-2000000000</v>
      </c>
      <c r="O190" s="5">
        <v>-6000000000</v>
      </c>
      <c r="P190" s="5">
        <v>-4000000000</v>
      </c>
      <c r="Q190" s="5">
        <v>-2000000000</v>
      </c>
      <c r="R190" s="5">
        <v>-1000000000</v>
      </c>
    </row>
    <row r="191" spans="3:18" ht="15.5" x14ac:dyDescent="0.35">
      <c r="C191" t="s">
        <v>14</v>
      </c>
      <c r="I191" s="5">
        <v>14000000000</v>
      </c>
      <c r="J191" s="5">
        <v>21000000000</v>
      </c>
      <c r="K191" s="5">
        <v>53000000000</v>
      </c>
      <c r="L191" s="5">
        <v>-52000000000</v>
      </c>
      <c r="M191" s="5">
        <v>-34000000000</v>
      </c>
      <c r="N191" s="5">
        <v>12000000000</v>
      </c>
      <c r="O191" s="5">
        <v>15000000000</v>
      </c>
      <c r="P191" s="5">
        <v>50000000000</v>
      </c>
      <c r="Q191" s="5">
        <v>-60000000000</v>
      </c>
      <c r="R191" s="5">
        <v>-36000000000</v>
      </c>
    </row>
    <row r="192" spans="3:18" ht="15.5" x14ac:dyDescent="0.35">
      <c r="C192" t="s">
        <v>16</v>
      </c>
      <c r="I192" s="6">
        <v>9.6</v>
      </c>
      <c r="J192" s="6">
        <v>14.73</v>
      </c>
      <c r="K192" s="6">
        <v>36.86</v>
      </c>
      <c r="L192" s="6">
        <v>-36.14</v>
      </c>
      <c r="M192" s="6">
        <v>-23.88</v>
      </c>
      <c r="N192" s="6">
        <v>8.15</v>
      </c>
      <c r="O192" s="6">
        <v>10.64</v>
      </c>
      <c r="P192" s="6">
        <v>34.840000000000003</v>
      </c>
      <c r="Q192" s="6">
        <v>-41.99</v>
      </c>
      <c r="R192" s="6">
        <v>-25.24</v>
      </c>
    </row>
    <row r="194" spans="2:17" ht="15.5" x14ac:dyDescent="0.35">
      <c r="B194" t="s">
        <v>250</v>
      </c>
      <c r="C194" t="s">
        <v>251</v>
      </c>
      <c r="D194" s="5">
        <v>-576000000</v>
      </c>
      <c r="E194" s="5">
        <v>1000000000</v>
      </c>
      <c r="F194" s="5">
        <v>659000000</v>
      </c>
      <c r="G194" s="5">
        <v>-2000000000</v>
      </c>
      <c r="H194" s="5">
        <v>1000000000</v>
      </c>
      <c r="I194" s="5">
        <v>1000000000</v>
      </c>
      <c r="J194" s="5">
        <v>794000000</v>
      </c>
      <c r="K194" s="5">
        <v>-1000000000</v>
      </c>
      <c r="L194" s="5">
        <v>733000000</v>
      </c>
      <c r="M194" s="5">
        <v>-7000000000</v>
      </c>
      <c r="N194" s="5">
        <v>-4000000000</v>
      </c>
      <c r="O194" s="5">
        <v>4000000000</v>
      </c>
      <c r="P194" s="5">
        <v>4000000000</v>
      </c>
      <c r="Q194" s="5">
        <v>6000000000</v>
      </c>
    </row>
    <row r="195" spans="2:17" ht="15.5" x14ac:dyDescent="0.35">
      <c r="C195" t="s">
        <v>57</v>
      </c>
      <c r="D195" s="6">
        <v>-0.4</v>
      </c>
      <c r="E195" s="6">
        <v>0.71</v>
      </c>
      <c r="F195" s="6">
        <v>0.46</v>
      </c>
      <c r="G195" s="6">
        <v>-1.36</v>
      </c>
      <c r="H195" s="6">
        <v>1.03</v>
      </c>
      <c r="I195" s="6">
        <v>0.91</v>
      </c>
      <c r="J195" s="6">
        <v>0.55000000000000004</v>
      </c>
      <c r="K195" s="6">
        <v>-0.75</v>
      </c>
      <c r="L195" s="6">
        <v>0.51</v>
      </c>
      <c r="M195" s="6">
        <v>-4.68</v>
      </c>
      <c r="N195" s="6">
        <v>-2.92</v>
      </c>
      <c r="O195" s="6">
        <v>3.09</v>
      </c>
      <c r="P195" s="6">
        <v>2.6</v>
      </c>
      <c r="Q195" s="6">
        <v>4.0599999999999996</v>
      </c>
    </row>
    <row r="196" spans="2:17" ht="15.5" x14ac:dyDescent="0.35">
      <c r="C196" t="s">
        <v>258</v>
      </c>
      <c r="D196" s="5">
        <v>18000000000</v>
      </c>
      <c r="E196" s="5">
        <v>56000000000</v>
      </c>
      <c r="F196" s="5">
        <v>32000000000</v>
      </c>
      <c r="G196" s="5">
        <v>24000000000</v>
      </c>
      <c r="H196" s="5">
        <v>142000000000</v>
      </c>
      <c r="I196" s="5">
        <v>184000000000</v>
      </c>
      <c r="J196" s="5">
        <v>202000000000</v>
      </c>
      <c r="K196" s="5">
        <v>320000000000</v>
      </c>
      <c r="L196" s="5">
        <v>364000000000</v>
      </c>
      <c r="M196" s="5">
        <v>289000000000</v>
      </c>
      <c r="N196" s="5">
        <v>536000000000</v>
      </c>
      <c r="O196" s="5">
        <v>735000000000</v>
      </c>
      <c r="P196" s="5">
        <v>564000000000</v>
      </c>
      <c r="Q196" s="5">
        <v>447000000000</v>
      </c>
    </row>
    <row r="197" spans="2:17" ht="15.5" x14ac:dyDescent="0.35">
      <c r="C197" t="s">
        <v>263</v>
      </c>
      <c r="I197" s="6">
        <v>48.55</v>
      </c>
    </row>
    <row r="198" spans="2:17" ht="15.5" x14ac:dyDescent="0.35">
      <c r="C198" t="s">
        <v>264</v>
      </c>
      <c r="I198" s="6">
        <v>-85.2</v>
      </c>
    </row>
    <row r="199" spans="2:17" ht="15.5" x14ac:dyDescent="0.35">
      <c r="C199" t="s">
        <v>265</v>
      </c>
      <c r="I199" s="6">
        <v>7.42</v>
      </c>
    </row>
    <row r="200" spans="2:17" ht="15.5" x14ac:dyDescent="0.35">
      <c r="C200" t="s">
        <v>266</v>
      </c>
      <c r="I200" s="6">
        <v>-1.1699999999999999E-2</v>
      </c>
    </row>
    <row r="201" spans="2:17" ht="15.5" x14ac:dyDescent="0.35">
      <c r="C201" t="s">
        <v>267</v>
      </c>
      <c r="I201" s="6">
        <v>0.55000000000000004</v>
      </c>
    </row>
    <row r="202" spans="2:17" ht="15.5" x14ac:dyDescent="0.35">
      <c r="C202" t="s">
        <v>268</v>
      </c>
      <c r="I202" s="6">
        <v>0.48</v>
      </c>
    </row>
    <row r="203" spans="2:17" ht="15.5" x14ac:dyDescent="0.35">
      <c r="C203" t="s">
        <v>269</v>
      </c>
      <c r="I203" s="6">
        <v>5.1100000000000003</v>
      </c>
    </row>
    <row r="204" spans="2:17" ht="15.5" x14ac:dyDescent="0.35">
      <c r="C204" t="s">
        <v>270</v>
      </c>
      <c r="I204" s="6">
        <v>5.0599999999999996</v>
      </c>
    </row>
    <row r="205" spans="2:17" ht="15.5" x14ac:dyDescent="0.35">
      <c r="C205" t="s">
        <v>271</v>
      </c>
      <c r="I205" s="6">
        <v>13.21</v>
      </c>
    </row>
    <row r="206" spans="2:17" ht="15.5" x14ac:dyDescent="0.35">
      <c r="C206" t="s">
        <v>272</v>
      </c>
      <c r="I206" s="6">
        <v>12.47</v>
      </c>
    </row>
    <row r="207" spans="2:17" ht="15.5" x14ac:dyDescent="0.35">
      <c r="C207" t="s">
        <v>273</v>
      </c>
      <c r="I207" s="6">
        <v>-1.3</v>
      </c>
    </row>
    <row r="208" spans="2:17" ht="15.5" x14ac:dyDescent="0.35">
      <c r="C208" t="s">
        <v>274</v>
      </c>
      <c r="I208" s="5">
        <v>-4</v>
      </c>
    </row>
    <row r="209" spans="3:9" ht="15.5" x14ac:dyDescent="0.35">
      <c r="C209" t="s">
        <v>275</v>
      </c>
      <c r="I209" s="6">
        <v>-0.59</v>
      </c>
    </row>
    <row r="210" spans="3:9" ht="15.5" x14ac:dyDescent="0.35">
      <c r="C210" t="s">
        <v>276</v>
      </c>
      <c r="I210" s="6">
        <v>1.03</v>
      </c>
    </row>
    <row r="211" spans="3:9" ht="15.5" x14ac:dyDescent="0.35">
      <c r="C211" t="s">
        <v>277</v>
      </c>
      <c r="I211" s="6">
        <v>90.64</v>
      </c>
    </row>
    <row r="212" spans="3:9" ht="15.5" x14ac:dyDescent="0.35">
      <c r="C212" t="s">
        <v>278</v>
      </c>
      <c r="D212" s="6">
        <v>4.99</v>
      </c>
    </row>
    <row r="213" spans="3:9" ht="15.5" x14ac:dyDescent="0.35">
      <c r="C213" t="s">
        <v>279</v>
      </c>
      <c r="I213" s="6">
        <v>103.28</v>
      </c>
    </row>
    <row r="214" spans="3:9" ht="15.5" x14ac:dyDescent="0.35">
      <c r="C214" t="s">
        <v>280</v>
      </c>
      <c r="I214" s="6">
        <v>9.8800000000000008</v>
      </c>
    </row>
    <row r="215" spans="3:9" ht="15.5" x14ac:dyDescent="0.35">
      <c r="C215" t="s">
        <v>281</v>
      </c>
      <c r="D215" s="6">
        <v>0.97</v>
      </c>
    </row>
    <row r="216" spans="3:9" ht="15.5" x14ac:dyDescent="0.35">
      <c r="C216" t="s">
        <v>282</v>
      </c>
      <c r="D216" s="6">
        <v>0.64</v>
      </c>
    </row>
    <row r="217" spans="3:9" ht="15.5" x14ac:dyDescent="0.35">
      <c r="C217" t="s">
        <v>283</v>
      </c>
      <c r="D217" s="6">
        <v>1.58</v>
      </c>
    </row>
    <row r="218" spans="3:9" ht="15.5" x14ac:dyDescent="0.35">
      <c r="C218" t="s">
        <v>285</v>
      </c>
      <c r="D218" s="6">
        <v>1.86</v>
      </c>
    </row>
    <row r="219" spans="3:9" ht="15.5" x14ac:dyDescent="0.35">
      <c r="C219" t="s">
        <v>286</v>
      </c>
      <c r="D219" s="6">
        <v>0.55000000000000004</v>
      </c>
    </row>
    <row r="220" spans="3:9" ht="15.5" x14ac:dyDescent="0.35">
      <c r="C220" t="s">
        <v>287</v>
      </c>
      <c r="D220" s="6">
        <v>2.86</v>
      </c>
    </row>
    <row r="221" spans="3:9" ht="15.5" x14ac:dyDescent="0.35">
      <c r="C221" t="s">
        <v>288</v>
      </c>
      <c r="I221" s="6">
        <v>0.96</v>
      </c>
    </row>
    <row r="222" spans="3:9" ht="15.5" x14ac:dyDescent="0.35">
      <c r="C222" t="s">
        <v>12</v>
      </c>
      <c r="D222" s="5">
        <v>4000000000</v>
      </c>
    </row>
    <row r="223" spans="3:9" ht="15.5" x14ac:dyDescent="0.35">
      <c r="C223" t="s">
        <v>289</v>
      </c>
      <c r="I223" s="6">
        <v>0.42</v>
      </c>
    </row>
    <row r="224" spans="3:9" ht="15.5" x14ac:dyDescent="0.35">
      <c r="C224" t="s">
        <v>290</v>
      </c>
      <c r="I224" s="6">
        <v>-2E-3</v>
      </c>
    </row>
    <row r="225" spans="3:9" ht="15.5" x14ac:dyDescent="0.35">
      <c r="C225" t="s">
        <v>291</v>
      </c>
      <c r="I225" s="6">
        <v>-5.6999999999999993E-3</v>
      </c>
    </row>
    <row r="226" spans="3:9" ht="15.5" x14ac:dyDescent="0.35">
      <c r="C226" t="s">
        <v>292</v>
      </c>
      <c r="I226" s="6">
        <v>0.1426</v>
      </c>
    </row>
    <row r="227" spans="3:9" ht="15.5" x14ac:dyDescent="0.35">
      <c r="C227" t="s">
        <v>293</v>
      </c>
      <c r="I227" s="6">
        <v>6.3200000000000006E-2</v>
      </c>
    </row>
    <row r="228" spans="3:9" ht="15.5" x14ac:dyDescent="0.35">
      <c r="C228" t="s">
        <v>294</v>
      </c>
      <c r="D228" s="6">
        <v>445.08</v>
      </c>
    </row>
    <row r="229" spans="3:9" ht="15.5" x14ac:dyDescent="0.35">
      <c r="C229" t="s">
        <v>295</v>
      </c>
      <c r="D229" s="6">
        <v>639.75</v>
      </c>
    </row>
    <row r="230" spans="3:9" ht="15.5" x14ac:dyDescent="0.35">
      <c r="C230" t="s">
        <v>296</v>
      </c>
      <c r="D230" s="6">
        <v>30.4</v>
      </c>
    </row>
    <row r="231" spans="3:9" ht="15.5" x14ac:dyDescent="0.35">
      <c r="C231" t="s">
        <v>297</v>
      </c>
      <c r="D231" s="6">
        <v>1054.43</v>
      </c>
    </row>
    <row r="232" spans="3:9" ht="15.5" x14ac:dyDescent="0.35">
      <c r="C232" t="s">
        <v>298</v>
      </c>
      <c r="D232" s="6">
        <v>0.2</v>
      </c>
    </row>
    <row r="233" spans="3:9" ht="15.5" x14ac:dyDescent="0.35">
      <c r="C233" t="s">
        <v>299</v>
      </c>
      <c r="I233" s="6">
        <v>0.3</v>
      </c>
    </row>
    <row r="234" spans="3:9" ht="15.5" x14ac:dyDescent="0.35">
      <c r="C234" t="s">
        <v>300</v>
      </c>
      <c r="I234" s="6">
        <v>1.18</v>
      </c>
    </row>
    <row r="235" spans="3:9" ht="15.5" x14ac:dyDescent="0.35">
      <c r="C235" t="s">
        <v>53</v>
      </c>
      <c r="I235" s="5">
        <v>72000000000</v>
      </c>
    </row>
    <row r="236" spans="3:9" ht="15.5" x14ac:dyDescent="0.35">
      <c r="C236" t="s">
        <v>301</v>
      </c>
      <c r="I236" s="5">
        <v>300000000000</v>
      </c>
    </row>
    <row r="237" spans="3:9" ht="15.5" x14ac:dyDescent="0.35">
      <c r="C237" t="s">
        <v>302</v>
      </c>
      <c r="I237" s="5">
        <v>1440000000</v>
      </c>
    </row>
    <row r="238" spans="3:9" ht="15.5" x14ac:dyDescent="0.35">
      <c r="C238" t="s">
        <v>303</v>
      </c>
      <c r="I238" s="6">
        <v>0.42619999999999997</v>
      </c>
    </row>
    <row r="239" spans="3:9" ht="15.5" x14ac:dyDescent="0.35">
      <c r="C239" t="s">
        <v>304</v>
      </c>
      <c r="D239" s="6">
        <v>0.32700000000000001</v>
      </c>
    </row>
    <row r="240" spans="3:9" ht="15.5" x14ac:dyDescent="0.35">
      <c r="C240" t="s">
        <v>305</v>
      </c>
      <c r="D240" s="6">
        <v>0.2823</v>
      </c>
    </row>
    <row r="241" spans="3:9" ht="15.5" x14ac:dyDescent="0.35">
      <c r="C241" t="s">
        <v>306</v>
      </c>
      <c r="D241" s="6">
        <v>-3.1600000000000003E-2</v>
      </c>
    </row>
    <row r="242" spans="3:9" ht="15.5" x14ac:dyDescent="0.35">
      <c r="C242" t="s">
        <v>307</v>
      </c>
      <c r="D242" s="6">
        <v>-0.63969999999999994</v>
      </c>
    </row>
    <row r="243" spans="3:9" ht="15.5" x14ac:dyDescent="0.35">
      <c r="C243" t="s">
        <v>308</v>
      </c>
      <c r="D243" s="6">
        <v>-0.3453</v>
      </c>
    </row>
    <row r="244" spans="3:9" ht="15.5" x14ac:dyDescent="0.35">
      <c r="C244" t="s">
        <v>309</v>
      </c>
      <c r="D244" s="6">
        <v>-1.3391999999999999</v>
      </c>
    </row>
    <row r="245" spans="3:9" ht="15.5" x14ac:dyDescent="0.35">
      <c r="C245" t="s">
        <v>316</v>
      </c>
      <c r="I245" s="5">
        <v>5</v>
      </c>
    </row>
    <row r="246" spans="3:9" ht="15.5" x14ac:dyDescent="0.35">
      <c r="C246" t="s">
        <v>317</v>
      </c>
      <c r="I246" s="6">
        <v>0.79</v>
      </c>
    </row>
    <row r="247" spans="3:9" ht="15.5" x14ac:dyDescent="0.35">
      <c r="C247" t="s">
        <v>318</v>
      </c>
      <c r="I247" s="6">
        <v>0.06</v>
      </c>
    </row>
    <row r="248" spans="3:9" ht="15.5" x14ac:dyDescent="0.35">
      <c r="C248" t="s">
        <v>319</v>
      </c>
      <c r="I248" s="6">
        <v>0.23</v>
      </c>
    </row>
    <row r="249" spans="3:9" ht="15.5" x14ac:dyDescent="0.35">
      <c r="C249" t="s">
        <v>320</v>
      </c>
      <c r="I249" s="6">
        <v>0.43</v>
      </c>
    </row>
    <row r="250" spans="3:9" ht="15.5" x14ac:dyDescent="0.35">
      <c r="C250" t="s">
        <v>321</v>
      </c>
      <c r="I250" s="6">
        <v>0.74</v>
      </c>
    </row>
    <row r="251" spans="3:9" ht="15.5" x14ac:dyDescent="0.35">
      <c r="C251" t="s">
        <v>322</v>
      </c>
      <c r="I251" s="6">
        <v>0.81</v>
      </c>
    </row>
    <row r="252" spans="3:9" ht="15.5" x14ac:dyDescent="0.35">
      <c r="C252" t="s">
        <v>323</v>
      </c>
      <c r="I252" s="6">
        <v>0.56000000000000005</v>
      </c>
    </row>
    <row r="253" spans="3:9" ht="15.5" x14ac:dyDescent="0.35">
      <c r="C253" t="s">
        <v>324</v>
      </c>
      <c r="I253" s="5">
        <v>130000000000</v>
      </c>
    </row>
    <row r="254" spans="3:9" ht="15.5" x14ac:dyDescent="0.35">
      <c r="C254" t="s">
        <v>325</v>
      </c>
      <c r="I254" s="5">
        <v>28000000000</v>
      </c>
    </row>
    <row r="255" spans="3:9" ht="15.5" x14ac:dyDescent="0.35">
      <c r="C255" t="s">
        <v>326</v>
      </c>
      <c r="I255" s="5">
        <v>24000000000</v>
      </c>
    </row>
    <row r="256" spans="3:9" ht="15.5" x14ac:dyDescent="0.35">
      <c r="C256" t="s">
        <v>327</v>
      </c>
      <c r="I256" s="5">
        <v>-1000000000</v>
      </c>
    </row>
    <row r="257" spans="3:9" ht="15.5" x14ac:dyDescent="0.35">
      <c r="C257" t="s">
        <v>328</v>
      </c>
      <c r="D257" s="5">
        <v>7000000000</v>
      </c>
    </row>
    <row r="258" spans="3:9" ht="15.5" x14ac:dyDescent="0.35">
      <c r="C258" t="s">
        <v>329</v>
      </c>
      <c r="D258" s="5">
        <v>425000000000</v>
      </c>
    </row>
    <row r="259" spans="3:9" ht="15.5" x14ac:dyDescent="0.35">
      <c r="C259" t="s">
        <v>330</v>
      </c>
      <c r="D259" s="5">
        <v>276000000000</v>
      </c>
    </row>
    <row r="260" spans="3:9" ht="15.5" x14ac:dyDescent="0.35">
      <c r="C260" t="s">
        <v>235</v>
      </c>
      <c r="D260" s="5">
        <v>-8000000000</v>
      </c>
    </row>
    <row r="261" spans="3:9" ht="15.5" x14ac:dyDescent="0.35">
      <c r="C261" t="s">
        <v>234</v>
      </c>
      <c r="I261" s="5">
        <v>149000000000</v>
      </c>
    </row>
    <row r="262" spans="3:9" ht="15.5" x14ac:dyDescent="0.35">
      <c r="C262" t="s">
        <v>232</v>
      </c>
      <c r="D262" s="5">
        <v>235000000000</v>
      </c>
    </row>
    <row r="263" spans="3:9" ht="15.5" x14ac:dyDescent="0.35">
      <c r="C263" t="s">
        <v>23</v>
      </c>
      <c r="D263" s="5">
        <v>235000000000</v>
      </c>
    </row>
    <row r="264" spans="3:9" ht="15.5" x14ac:dyDescent="0.35">
      <c r="C264" t="s">
        <v>20</v>
      </c>
      <c r="D264" s="5">
        <v>227000000000</v>
      </c>
    </row>
    <row r="265" spans="3:9" ht="15.5" x14ac:dyDescent="0.35">
      <c r="C265" t="s">
        <v>331</v>
      </c>
      <c r="I265" s="5">
        <v>150000000000</v>
      </c>
    </row>
    <row r="266" spans="3:9" ht="15.5" x14ac:dyDescent="0.35">
      <c r="C266" t="s">
        <v>332</v>
      </c>
      <c r="I266" s="5">
        <v>14000000000</v>
      </c>
    </row>
    <row r="267" spans="3:9" ht="15.5" x14ac:dyDescent="0.35">
      <c r="C267" t="s">
        <v>333</v>
      </c>
      <c r="I267" s="5">
        <v>0</v>
      </c>
    </row>
    <row r="268" spans="3:9" ht="15.5" x14ac:dyDescent="0.35">
      <c r="C268" t="s">
        <v>334</v>
      </c>
      <c r="I268" s="5">
        <v>-19000000000</v>
      </c>
    </row>
    <row r="269" spans="3:9" ht="15.5" x14ac:dyDescent="0.35">
      <c r="C269" t="s">
        <v>335</v>
      </c>
      <c r="I269" s="5">
        <v>0</v>
      </c>
    </row>
    <row r="270" spans="3:9" ht="15.5" x14ac:dyDescent="0.35">
      <c r="C270" t="s">
        <v>336</v>
      </c>
      <c r="I270" s="5">
        <v>14000000000</v>
      </c>
    </row>
  </sheetData>
  <pageMargins left="0.7" right="0.7" top="0.75" bottom="0.75" header="0.3" footer="0.3"/>
  <ignoredErrors>
    <ignoredError sqref="A1:R271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S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2530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2531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695">
        <f t="shared" ref="I2:S2" ca="1" si="0">IFERROR(_xlfn.STOCKHISTORY("XIDX:" &amp; $C$1, I1, , 0, 0, 1), "Libur")</f>
        <v>23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vm="530">
        <f t="shared" ca="1" si="0"/>
        <v>114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vm="414">
        <f t="shared" ca="1" si="0"/>
        <v>408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395095967217</v>
      </c>
      <c r="H4" s="2">
        <f>IFERROR(SUM(D4:G4)*(4/MAX(1,COUNT(D4:G4))),"")</f>
        <v>1580383868868</v>
      </c>
      <c r="I4" s="2">
        <f t="shared" ref="I4:S4" si="1">IFERROR(INDEX(I51:I500,MATCH($C$4,$C$51:$C$500,0)),"")</f>
        <v>1569574633435</v>
      </c>
      <c r="J4" s="2">
        <f t="shared" si="1"/>
        <v>1971896434453</v>
      </c>
      <c r="K4" s="2">
        <f t="shared" si="1"/>
        <v>1487587869182</v>
      </c>
      <c r="L4" s="2">
        <f t="shared" si="1"/>
        <v>2062171056660</v>
      </c>
      <c r="M4" s="2">
        <f t="shared" si="1"/>
        <v>1380071332830</v>
      </c>
      <c r="N4" s="2">
        <f t="shared" si="1"/>
        <v>2211413142070</v>
      </c>
      <c r="O4" s="2">
        <f t="shared" si="1"/>
        <v>7467175916375</v>
      </c>
      <c r="P4" s="2">
        <f t="shared" si="1"/>
        <v>8000149423527</v>
      </c>
      <c r="Q4" s="2">
        <f t="shared" si="1"/>
        <v>7104157901230</v>
      </c>
      <c r="R4" s="2">
        <f t="shared" si="1"/>
        <v>4717150071779</v>
      </c>
      <c r="S4" s="2">
        <f t="shared" si="1"/>
        <v>2644319999853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-144707547290</v>
      </c>
      <c r="H5" s="2">
        <f>IFERROR(SUM(D5:G5)*(4/MAX(1,COUNT(D5:G5))),"")</f>
        <v>-578830189160</v>
      </c>
      <c r="I5" s="2">
        <f t="shared" ref="I5:S5" si="2">IFERROR(INDEX(I51:I500,MATCH($C$5,$C$51:$C$500,0)),"")</f>
        <v>-495466402974</v>
      </c>
      <c r="J5" s="2">
        <f t="shared" si="2"/>
        <v>-920214030926</v>
      </c>
      <c r="K5" s="2">
        <f t="shared" si="2"/>
        <v>6148621649</v>
      </c>
      <c r="L5" s="2">
        <f t="shared" si="2"/>
        <v>675320565576</v>
      </c>
      <c r="M5" s="2">
        <f t="shared" si="2"/>
        <v>-1904425883849</v>
      </c>
      <c r="N5" s="2">
        <f t="shared" si="2"/>
        <v>-4345005600305</v>
      </c>
      <c r="O5" s="2">
        <f t="shared" si="2"/>
        <v>803844617906</v>
      </c>
      <c r="P5" s="2">
        <f t="shared" si="2"/>
        <v>1315904712927</v>
      </c>
      <c r="Q5" s="2">
        <f t="shared" si="2"/>
        <v>1004518533244</v>
      </c>
      <c r="R5" s="2">
        <f t="shared" si="2"/>
        <v>635271036798</v>
      </c>
      <c r="S5" s="2">
        <f t="shared" si="2"/>
        <v>429019543808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-2111842161405</v>
      </c>
      <c r="H6" s="2">
        <f>IFERROR(INDEX(D6:G6,COUNT(D6:G6)),"")</f>
        <v>-2111842161405</v>
      </c>
      <c r="I6" s="2">
        <f t="shared" ref="I6:S6" si="3">IFERROR(INDEX(I51:I500,MATCH($C$6,$C$51:$C$500,0)),"")</f>
        <v>-1967134614115</v>
      </c>
      <c r="J6" s="2">
        <f t="shared" si="3"/>
        <v>-1557812998607</v>
      </c>
      <c r="K6" s="2">
        <f t="shared" si="3"/>
        <v>-664494091554</v>
      </c>
      <c r="L6" s="2">
        <f t="shared" si="3"/>
        <v>-2103208499424</v>
      </c>
      <c r="M6" s="2">
        <f t="shared" si="3"/>
        <v>-2778529065000</v>
      </c>
      <c r="N6" s="2">
        <f t="shared" si="3"/>
        <v>-874103181151</v>
      </c>
      <c r="O6" s="2">
        <f t="shared" si="3"/>
        <v>8134550586355</v>
      </c>
      <c r="P6" s="2">
        <f t="shared" si="3"/>
        <v>7882313190464</v>
      </c>
      <c r="Q6" s="2">
        <f t="shared" si="3"/>
        <v>7316656090419</v>
      </c>
      <c r="R6" s="2">
        <f t="shared" si="3"/>
        <v>7405501041961</v>
      </c>
      <c r="S6" s="2">
        <f t="shared" si="3"/>
        <v>1330826173352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56.78</v>
      </c>
      <c r="H7" s="3">
        <f>IFERROR(INDEX(D7:G7,COUNT(D7:G7)),"")</f>
        <v>56.78</v>
      </c>
      <c r="I7" s="3">
        <f t="shared" ref="I7:S7" si="4">IFERROR(INDEX(I51:I500,MATCH($C$7,$C$51:$C$500,0))/1000000000,"")</f>
        <v>56.78</v>
      </c>
      <c r="J7" s="3">
        <f t="shared" si="4"/>
        <v>55.09</v>
      </c>
      <c r="K7" s="3">
        <f t="shared" si="4"/>
        <v>54.56</v>
      </c>
      <c r="L7" s="3">
        <f t="shared" si="4"/>
        <v>26.36</v>
      </c>
      <c r="M7" s="3">
        <f t="shared" si="4"/>
        <v>26.36</v>
      </c>
      <c r="N7" s="3">
        <f t="shared" si="4"/>
        <v>26.36</v>
      </c>
      <c r="O7" s="3">
        <f t="shared" si="4"/>
        <v>26.36</v>
      </c>
      <c r="P7" s="3">
        <f t="shared" si="4"/>
        <v>26.36</v>
      </c>
      <c r="Q7" s="3">
        <f t="shared" si="4"/>
        <v>26.36</v>
      </c>
      <c r="R7" s="3">
        <f t="shared" si="4"/>
        <v>26.36</v>
      </c>
      <c r="S7" s="3">
        <f t="shared" si="4"/>
        <v>0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-46000000000</v>
      </c>
      <c r="H8" s="2">
        <f>IFERROR(INDEX(D8:G8,COUNT(D8:G8)),"")</f>
        <v>-46000000000</v>
      </c>
      <c r="I8" s="2">
        <f t="shared" ref="I8:S8" si="5">IFERROR(INDEX(I51:I500,MATCH($C$8,$C$51:$C$500,0)),"")</f>
        <v>-144000000000</v>
      </c>
      <c r="J8" s="2">
        <f t="shared" si="5"/>
        <v>76000000000</v>
      </c>
      <c r="K8" s="2">
        <f t="shared" si="5"/>
        <v>-107000000000</v>
      </c>
      <c r="L8" s="2">
        <f t="shared" si="5"/>
        <v>150000000000</v>
      </c>
      <c r="M8" s="2">
        <f t="shared" si="5"/>
        <v>-19000000000</v>
      </c>
      <c r="N8" s="2">
        <f t="shared" si="5"/>
        <v>399000000000</v>
      </c>
      <c r="O8" s="2">
        <f t="shared" si="5"/>
        <v>-899000000000</v>
      </c>
      <c r="P8" s="2">
        <f t="shared" si="5"/>
        <v>546000000000</v>
      </c>
      <c r="Q8" s="2">
        <f t="shared" si="5"/>
        <v>-3716000000000</v>
      </c>
      <c r="R8" s="2">
        <f t="shared" si="5"/>
        <v>-3867000000000</v>
      </c>
      <c r="S8" s="2">
        <f t="shared" si="5"/>
        <v>-810000000000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-0.82</v>
      </c>
      <c r="H9" s="3">
        <f>IFERROR(INDEX(D9:G9,COUNT(D9:G9)),"")</f>
        <v>-0.82</v>
      </c>
      <c r="I9" s="3">
        <f t="shared" ref="I9:S9" si="6">IFERROR(INDEX(I51:I500,MATCH($C$9,$C$51:$C$500,0)),"")</f>
        <v>-2.54</v>
      </c>
      <c r="J9" s="3">
        <f t="shared" si="6"/>
        <v>1.38</v>
      </c>
      <c r="K9" s="3">
        <f t="shared" si="6"/>
        <v>-1.97</v>
      </c>
      <c r="L9" s="3">
        <f t="shared" si="6"/>
        <v>5.7</v>
      </c>
      <c r="M9" s="3">
        <f t="shared" si="6"/>
        <v>-0.72</v>
      </c>
      <c r="N9" s="3">
        <f t="shared" si="6"/>
        <v>15.14</v>
      </c>
      <c r="O9" s="3">
        <f t="shared" si="6"/>
        <v>-34.119999999999997</v>
      </c>
      <c r="P9" s="3">
        <f t="shared" si="6"/>
        <v>20.71</v>
      </c>
      <c r="Q9" s="3">
        <f t="shared" si="6"/>
        <v>-140.97</v>
      </c>
      <c r="R9" s="3">
        <f t="shared" si="6"/>
        <v>-146.69999999999999</v>
      </c>
      <c r="S9" s="3">
        <f t="shared" si="6"/>
        <v>-969624.41</v>
      </c>
    </row>
    <row r="10" spans="1:19" ht="15.5" x14ac:dyDescent="0.35">
      <c r="C10" t="s">
        <v>17</v>
      </c>
      <c r="D10" s="3" t="str">
        <f ca="1">IFERROR(IF(D9=0,"",D2/D9),"")</f>
        <v/>
      </c>
      <c r="I10" s="3">
        <f t="shared" ref="I10:S10" ca="1" si="7">IFERROR(IF(I9=0,"",I2/I9),"")</f>
        <v>-9.0551181102362204</v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>
        <f t="shared" ca="1" si="7"/>
        <v>-158.33333333333334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>
        <f t="shared" ca="1" si="7"/>
        <v>-2.894232815492658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16249503490</v>
      </c>
      <c r="H11" s="2">
        <f>IFERROR(INDEX(D11:G11,COUNT(D11:G11)),"")</f>
        <v>16249503490</v>
      </c>
      <c r="I11" s="2">
        <f t="shared" ref="I11:S11" si="8">IFERROR(INDEX(I51:I500,MATCH($C$11,$C$51:$C$500,0)),"")</f>
        <v>61564390064</v>
      </c>
      <c r="J11" s="2">
        <f t="shared" si="8"/>
        <v>205754409914</v>
      </c>
      <c r="K11" s="2">
        <f t="shared" si="8"/>
        <v>120811660447</v>
      </c>
      <c r="L11" s="2">
        <f t="shared" si="8"/>
        <v>238946856294</v>
      </c>
      <c r="M11" s="2">
        <f t="shared" si="8"/>
        <v>93663903876</v>
      </c>
      <c r="N11" s="2">
        <f t="shared" si="8"/>
        <v>244198852485</v>
      </c>
      <c r="O11" s="2">
        <f t="shared" si="8"/>
        <v>469333770150</v>
      </c>
      <c r="P11" s="2">
        <f t="shared" si="8"/>
        <v>1299204217422</v>
      </c>
      <c r="Q11" s="2">
        <f t="shared" si="8"/>
        <v>1028345582018</v>
      </c>
      <c r="R11" s="2">
        <f t="shared" si="8"/>
        <v>4205820405671</v>
      </c>
      <c r="S11" s="2">
        <f t="shared" si="8"/>
        <v>98185902017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3834000000000</v>
      </c>
      <c r="H12" s="2">
        <f>IFERROR(INDEX(D12:G12,COUNT(D12:G12)),"")</f>
        <v>3834000000000</v>
      </c>
      <c r="I12" s="2">
        <f t="shared" ref="I12:S12" si="9">IFERROR(INDEX(I51:I500,MATCH($C$12,$C$51:$C$500,0)),"")</f>
        <v>3728000000000</v>
      </c>
      <c r="J12" s="2">
        <f t="shared" si="9"/>
        <v>3357000000000</v>
      </c>
      <c r="K12" s="2">
        <f t="shared" si="9"/>
        <v>3240000000000</v>
      </c>
      <c r="L12" s="2">
        <f t="shared" si="9"/>
        <v>4022000000000</v>
      </c>
      <c r="M12" s="2">
        <f t="shared" si="9"/>
        <v>5782000000000</v>
      </c>
      <c r="N12" s="2">
        <f t="shared" si="9"/>
        <v>7444000000000</v>
      </c>
      <c r="O12" s="2">
        <f t="shared" si="9"/>
        <v>7602000000000</v>
      </c>
      <c r="P12" s="2">
        <f t="shared" si="9"/>
        <v>4164000000000</v>
      </c>
      <c r="Q12" s="2">
        <f t="shared" si="9"/>
        <v>3960000000000</v>
      </c>
      <c r="R12" s="2">
        <f t="shared" si="9"/>
        <v>-850000000000</v>
      </c>
      <c r="S12" s="2">
        <f t="shared" si="9"/>
        <v>663000000000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3850000000000</v>
      </c>
      <c r="H13" s="2">
        <f>IFERROR(INDEX(D13:G13,COUNT(D13:G13)),"")</f>
        <v>3850000000000</v>
      </c>
      <c r="I13" s="2">
        <f t="shared" ref="I13:S13" si="10">IFERROR(INDEX(I51:I500,MATCH($C$13,$C$51:$C$500,0)),"")</f>
        <v>3790000000000</v>
      </c>
      <c r="J13" s="2">
        <f t="shared" si="10"/>
        <v>3562000000000</v>
      </c>
      <c r="K13" s="2">
        <f t="shared" si="10"/>
        <v>3361000000000</v>
      </c>
      <c r="L13" s="2">
        <f t="shared" si="10"/>
        <v>4261000000000</v>
      </c>
      <c r="M13" s="2">
        <f t="shared" si="10"/>
        <v>5875000000000</v>
      </c>
      <c r="N13" s="2">
        <f t="shared" si="10"/>
        <v>7688000000000</v>
      </c>
      <c r="O13" s="2">
        <f t="shared" si="10"/>
        <v>8072000000000</v>
      </c>
      <c r="P13" s="2">
        <f t="shared" si="10"/>
        <v>5463000000000</v>
      </c>
      <c r="Q13" s="2">
        <f t="shared" si="10"/>
        <v>4988000000000</v>
      </c>
      <c r="R13" s="2">
        <f t="shared" si="10"/>
        <v>3356000000000</v>
      </c>
      <c r="S13" s="2">
        <f t="shared" si="10"/>
        <v>761000000000</v>
      </c>
    </row>
    <row r="14" spans="1:19" ht="15.5" x14ac:dyDescent="0.35">
      <c r="C14" t="s">
        <v>26</v>
      </c>
      <c r="D14" s="2">
        <f>IFERROR(INDEX(D51:D500,MATCH($C$14,$C$51:$C$500,0)),"")</f>
        <v>-77337919553</v>
      </c>
      <c r="H14" s="2">
        <f>IFERROR(SUM(D14:G14)*(4/MAX(1,COUNT(D14:G14))),"")</f>
        <v>-309351678212</v>
      </c>
      <c r="I14" s="2">
        <f t="shared" ref="I14:S14" si="11">IFERROR(INDEX(I51:I500,MATCH($C$14,$C$51:$C$500,0)),"")</f>
        <v>-289812847400</v>
      </c>
      <c r="J14" s="2">
        <f t="shared" si="11"/>
        <v>-283912861098</v>
      </c>
      <c r="K14" s="2">
        <f t="shared" si="11"/>
        <v>-246964100404</v>
      </c>
      <c r="L14" s="2">
        <f t="shared" si="11"/>
        <v>-451275271676</v>
      </c>
      <c r="M14" s="2">
        <f t="shared" si="11"/>
        <v>-617250878677</v>
      </c>
      <c r="N14" s="2">
        <f t="shared" si="11"/>
        <v>-761342954810</v>
      </c>
      <c r="O14" s="2">
        <f t="shared" si="11"/>
        <v>-312445392896</v>
      </c>
      <c r="P14" s="2">
        <f t="shared" si="11"/>
        <v>-331723112056</v>
      </c>
      <c r="Q14" s="2">
        <f t="shared" si="11"/>
        <v>-462208188431</v>
      </c>
      <c r="R14" s="2">
        <f t="shared" si="11"/>
        <v>-45153615414</v>
      </c>
      <c r="S14" s="2">
        <f t="shared" si="11"/>
        <v>-19581814877</v>
      </c>
    </row>
    <row r="15" spans="1:19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S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-165419666542</v>
      </c>
      <c r="O15" s="2">
        <f t="shared" si="12"/>
        <v>-142941382618</v>
      </c>
      <c r="P15" s="2">
        <f t="shared" si="12"/>
        <v>-252075523422</v>
      </c>
      <c r="Q15" s="2">
        <f t="shared" si="12"/>
        <v>-155903861503</v>
      </c>
      <c r="R15" s="2">
        <f t="shared" si="12"/>
        <v>-332525025124</v>
      </c>
      <c r="S15" s="2">
        <f t="shared" si="12"/>
        <v>-11180627089</v>
      </c>
    </row>
    <row r="16" spans="1:19" ht="15.5" x14ac:dyDescent="0.35">
      <c r="C16" t="s">
        <v>28</v>
      </c>
      <c r="D16" s="2">
        <f>IFERROR(INDEX(D51:D500,MATCH($C$16,$C$51:$C$500,0)),"")</f>
        <v>-144707547290</v>
      </c>
      <c r="H16" s="2">
        <f>IFERROR(SUM(D16:G16)*(4/MAX(1,COUNT(D16:G16))),"")</f>
        <v>-578830189160</v>
      </c>
      <c r="I16" s="2">
        <f t="shared" ref="I16:S16" si="13">IFERROR(INDEX(I51:I500,MATCH($C$16,$C$51:$C$500,0)),"")</f>
        <v>-537369571473</v>
      </c>
      <c r="J16" s="2">
        <f t="shared" si="13"/>
        <v>-997301850759</v>
      </c>
      <c r="K16" s="2">
        <f t="shared" si="13"/>
        <v>6300283809</v>
      </c>
      <c r="L16" s="2">
        <f t="shared" si="13"/>
        <v>675769677491</v>
      </c>
      <c r="M16" s="2">
        <f t="shared" si="13"/>
        <v>-1943362438396</v>
      </c>
      <c r="N16" s="2">
        <f t="shared" si="13"/>
        <v>-4121891709553</v>
      </c>
      <c r="O16" s="2">
        <f t="shared" si="13"/>
        <v>949090135544</v>
      </c>
      <c r="P16" s="2">
        <f t="shared" si="13"/>
        <v>1355548311604</v>
      </c>
      <c r="Q16" s="2">
        <f t="shared" si="13"/>
        <v>1156234012013</v>
      </c>
      <c r="R16" s="2">
        <f t="shared" si="13"/>
        <v>967344550016</v>
      </c>
      <c r="S16" s="2">
        <f t="shared" si="13"/>
        <v>345550212095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S20" ca="1" si="14">IFERROR(H21*H2,"")</f>
        <v/>
      </c>
      <c r="I20" s="2">
        <f t="shared" ca="1" si="14"/>
        <v>1305940000000</v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>
        <f t="shared" ca="1" si="14"/>
        <v>3005040000000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>
        <f t="shared" ca="1" si="14"/>
        <v>10754880000000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56780000000</v>
      </c>
      <c r="H21" s="2">
        <f>IFERROR(INDEX(D21:G21,COUNT(D21:G21)),"")</f>
        <v>56780000000</v>
      </c>
      <c r="I21" s="2">
        <f t="shared" ref="I21:S21" si="15">IFERROR(INDEX(I51:I500,MATCH($C$7,$C$51:$C$500,0)),"")</f>
        <v>56780000000</v>
      </c>
      <c r="J21" s="2">
        <f t="shared" si="15"/>
        <v>55090000000</v>
      </c>
      <c r="K21" s="2">
        <f t="shared" si="15"/>
        <v>54560000000</v>
      </c>
      <c r="L21" s="2">
        <f t="shared" si="15"/>
        <v>26360000000</v>
      </c>
      <c r="M21" s="2">
        <f t="shared" si="15"/>
        <v>26360000000</v>
      </c>
      <c r="N21" s="2">
        <f t="shared" si="15"/>
        <v>26360000000</v>
      </c>
      <c r="O21" s="2">
        <f t="shared" si="15"/>
        <v>26360000000</v>
      </c>
      <c r="P21" s="2">
        <f t="shared" si="15"/>
        <v>26360000000</v>
      </c>
      <c r="Q21" s="2">
        <f t="shared" si="15"/>
        <v>26360000000</v>
      </c>
      <c r="R21" s="2">
        <f t="shared" si="15"/>
        <v>26360000000</v>
      </c>
      <c r="S21" s="2">
        <f t="shared" si="15"/>
        <v>0</v>
      </c>
    </row>
    <row r="23" spans="1:19" ht="15.5" x14ac:dyDescent="0.35">
      <c r="B23" t="s">
        <v>54</v>
      </c>
      <c r="C23" t="s">
        <v>55</v>
      </c>
      <c r="D23" s="3">
        <f>IFERROR(D5/D6*100,"")</f>
        <v>6.8521952035338982</v>
      </c>
      <c r="H23" s="3">
        <f t="shared" ref="H23:S23" si="16">IFERROR(H5/H6*100,"")</f>
        <v>27.408780814135593</v>
      </c>
      <c r="I23" s="3">
        <f t="shared" si="16"/>
        <v>25.187213900809063</v>
      </c>
      <c r="J23" s="3">
        <f t="shared" si="16"/>
        <v>59.070891804655467</v>
      </c>
      <c r="K23" s="3">
        <f t="shared" si="16"/>
        <v>-0.9253087013340785</v>
      </c>
      <c r="L23" s="3">
        <f t="shared" si="16"/>
        <v>-32.10906411613248</v>
      </c>
      <c r="M23" s="3">
        <f t="shared" si="16"/>
        <v>68.540794042368603</v>
      </c>
      <c r="N23" s="3">
        <f t="shared" si="16"/>
        <v>497.08154529120822</v>
      </c>
      <c r="O23" s="3">
        <f t="shared" si="16"/>
        <v>9.8818565251088284</v>
      </c>
      <c r="P23" s="3">
        <f t="shared" si="16"/>
        <v>16.694397712069826</v>
      </c>
      <c r="Q23" s="3">
        <f t="shared" si="16"/>
        <v>13.729202532279668</v>
      </c>
      <c r="R23" s="3">
        <f t="shared" si="16"/>
        <v>8.5783667195295976</v>
      </c>
      <c r="S23" s="3">
        <f t="shared" si="16"/>
        <v>32.237083429717416</v>
      </c>
    </row>
    <row r="24" spans="1:19" ht="15.5" x14ac:dyDescent="0.35">
      <c r="C24" t="s">
        <v>56</v>
      </c>
      <c r="D24" s="4">
        <f>IFERROR(_xlfn.RRI(5,I23,D23),"")</f>
        <v>-0.22922091923605303</v>
      </c>
      <c r="H24" s="4">
        <f t="shared" ref="H24:S24" si="17">IFERROR(_xlfn.RRI(5,M23,H23),"")</f>
        <v>-0.16749257175444632</v>
      </c>
      <c r="I24" s="4">
        <f t="shared" si="17"/>
        <v>-0.44925508233130018</v>
      </c>
      <c r="J24" s="4">
        <f t="shared" si="17"/>
        <v>0.42990438074436388</v>
      </c>
      <c r="K24" s="4" t="str">
        <f t="shared" si="17"/>
        <v/>
      </c>
      <c r="L24" s="4" t="str">
        <f t="shared" si="17"/>
        <v/>
      </c>
      <c r="M24" s="4">
        <f t="shared" si="17"/>
        <v>0.51533587343187892</v>
      </c>
      <c r="N24" s="4">
        <f t="shared" si="17"/>
        <v>0.72828109469335534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-2.5499999999999998</v>
      </c>
      <c r="H25" s="3">
        <f>IFERROR(INDEX(D25:G25,COUNT(D25:G25)),"")</f>
        <v>-2.5499999999999998</v>
      </c>
      <c r="I25" s="3">
        <f t="shared" ref="I25:S25" si="18">IFERROR(INDEX(I51:I500,MATCH($C$25,$C$51:$C$500,0)),"")</f>
        <v>-9.4600000000000009</v>
      </c>
      <c r="J25" s="3">
        <f t="shared" si="18"/>
        <v>-18.100000000000001</v>
      </c>
      <c r="K25" s="3">
        <f t="shared" si="18"/>
        <v>0.12</v>
      </c>
      <c r="L25" s="3">
        <f t="shared" si="18"/>
        <v>25.64</v>
      </c>
      <c r="M25" s="3">
        <f t="shared" si="18"/>
        <v>-73.72</v>
      </c>
      <c r="N25" s="3">
        <f t="shared" si="18"/>
        <v>-162.63999999999999</v>
      </c>
      <c r="O25" s="3">
        <f t="shared" si="18"/>
        <v>30.58</v>
      </c>
      <c r="P25" s="3">
        <f t="shared" si="18"/>
        <v>41.86</v>
      </c>
      <c r="Q25" s="3">
        <f t="shared" si="18"/>
        <v>37.950000000000003</v>
      </c>
      <c r="R25" s="3">
        <f t="shared" si="18"/>
        <v>24.08</v>
      </c>
      <c r="S25" s="3">
        <f t="shared" si="18"/>
        <v>400415.76</v>
      </c>
    </row>
    <row r="26" spans="1:19" ht="15.5" x14ac:dyDescent="0.35">
      <c r="C26" t="s">
        <v>59</v>
      </c>
      <c r="D26" s="4">
        <f>IFERROR(_xlfn.RRI(5,I25,D25),"")</f>
        <v>-0.23063963547774557</v>
      </c>
      <c r="H26" s="4">
        <f t="shared" ref="H26:S26" si="19">IFERROR(_xlfn.RRI(5,M25,H25),"")</f>
        <v>-0.48974065082508644</v>
      </c>
      <c r="I26" s="4">
        <f t="shared" si="19"/>
        <v>-0.43384838025904893</v>
      </c>
      <c r="J26" s="4" t="str">
        <f t="shared" si="19"/>
        <v/>
      </c>
      <c r="K26" s="4">
        <f t="shared" si="19"/>
        <v>-0.68991810861905534</v>
      </c>
      <c r="L26" s="4">
        <f t="shared" si="19"/>
        <v>-7.5426911875650426E-2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6.9583650443289891</v>
      </c>
      <c r="H27" s="3">
        <f t="shared" ref="H27:S27" si="20">IFERROR(H4/H21,"")</f>
        <v>27.833460177315956</v>
      </c>
      <c r="I27" s="3">
        <f t="shared" si="20"/>
        <v>27.643089704737584</v>
      </c>
      <c r="J27" s="3">
        <f t="shared" si="20"/>
        <v>35.794090296841532</v>
      </c>
      <c r="K27" s="3">
        <f t="shared" si="20"/>
        <v>27.265173555388564</v>
      </c>
      <c r="L27" s="3">
        <f t="shared" si="20"/>
        <v>78.23107195220031</v>
      </c>
      <c r="M27" s="3">
        <f t="shared" si="20"/>
        <v>52.354754659711688</v>
      </c>
      <c r="N27" s="3">
        <f t="shared" si="20"/>
        <v>83.892759562594847</v>
      </c>
      <c r="O27" s="3">
        <f t="shared" si="20"/>
        <v>283.27677983213204</v>
      </c>
      <c r="P27" s="3">
        <f t="shared" si="20"/>
        <v>303.49580514138847</v>
      </c>
      <c r="Q27" s="3">
        <f t="shared" si="20"/>
        <v>269.50523145789072</v>
      </c>
      <c r="R27" s="3">
        <f t="shared" si="20"/>
        <v>178.95106493850531</v>
      </c>
      <c r="S27" s="3" t="str">
        <f t="shared" si="20"/>
        <v/>
      </c>
    </row>
    <row r="28" spans="1:19" ht="15.5" x14ac:dyDescent="0.35">
      <c r="C28" t="s">
        <v>61</v>
      </c>
      <c r="D28" s="4">
        <f>IFERROR(_xlfn.RRI(5,I27,D27),"")</f>
        <v>-0.24110074740712417</v>
      </c>
      <c r="H28" s="4">
        <f t="shared" ref="H28:S28" si="21">IFERROR(_xlfn.RRI(5,M27,H27),"")</f>
        <v>-0.11870315730584657</v>
      </c>
      <c r="I28" s="4">
        <f t="shared" si="21"/>
        <v>-0.19911083075322722</v>
      </c>
      <c r="J28" s="4">
        <f t="shared" si="21"/>
        <v>-0.3388194483633874</v>
      </c>
      <c r="K28" s="4">
        <f t="shared" si="21"/>
        <v>-0.38242299820246028</v>
      </c>
      <c r="L28" s="4">
        <f t="shared" si="21"/>
        <v>-0.21915934647834345</v>
      </c>
      <c r="M28" s="4">
        <f t="shared" si="21"/>
        <v>-0.21793226623439987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-0.7304439746300212</v>
      </c>
      <c r="I29" s="4">
        <f t="shared" si="22"/>
        <v>-0.47734806629834253</v>
      </c>
      <c r="J29" s="4">
        <f t="shared" si="22"/>
        <v>-151.83333333333337</v>
      </c>
      <c r="K29" s="4">
        <f t="shared" si="22"/>
        <v>-0.99531981279251169</v>
      </c>
      <c r="L29" s="4">
        <f t="shared" si="22"/>
        <v>-1.3478024959305481</v>
      </c>
      <c r="M29" s="4">
        <f t="shared" si="22"/>
        <v>-0.54672897196261683</v>
      </c>
      <c r="N29" s="4">
        <f t="shared" si="22"/>
        <v>-6.3185088293001952</v>
      </c>
      <c r="O29" s="4">
        <f t="shared" si="22"/>
        <v>-0.26946966077400863</v>
      </c>
      <c r="P29" s="4">
        <f t="shared" si="22"/>
        <v>0.10303030303030293</v>
      </c>
      <c r="Q29" s="4">
        <f t="shared" si="22"/>
        <v>0.57599667774086405</v>
      </c>
      <c r="R29" s="4">
        <f t="shared" si="22"/>
        <v>-0.99993986250691025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6.8867291830169812E-3</v>
      </c>
      <c r="I30" s="4">
        <f t="shared" si="23"/>
        <v>-0.22771917164278907</v>
      </c>
      <c r="J30" s="4">
        <f t="shared" si="23"/>
        <v>0.31281358705187301</v>
      </c>
      <c r="K30" s="4">
        <f t="shared" si="23"/>
        <v>-0.65147897280446621</v>
      </c>
      <c r="L30" s="4">
        <f t="shared" si="23"/>
        <v>0.49424961420745811</v>
      </c>
      <c r="M30" s="4">
        <f t="shared" si="23"/>
        <v>-0.37593238161812675</v>
      </c>
      <c r="N30" s="4">
        <f t="shared" si="23"/>
        <v>-0.70384879547024948</v>
      </c>
      <c r="O30" s="4">
        <f t="shared" si="23"/>
        <v>-6.6620444061284714E-2</v>
      </c>
      <c r="P30" s="4">
        <f t="shared" si="23"/>
        <v>0.12612212942815795</v>
      </c>
      <c r="Q30" s="4">
        <f t="shared" si="23"/>
        <v>0.5060275363575143</v>
      </c>
      <c r="R30" s="4" t="str">
        <f t="shared" si="23"/>
        <v/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-37.19</v>
      </c>
      <c r="H32" s="3">
        <f>IFERROR(INDEX(D32:G32,COUNT(D32:G32)),"")</f>
        <v>-37.19</v>
      </c>
      <c r="I32" s="3">
        <f t="shared" ref="I32:S32" si="24">IFERROR(INDEX(I51:I500,MATCH($C$32,$C$51:$C$500,0)),"")</f>
        <v>-34.64</v>
      </c>
      <c r="J32" s="3">
        <f t="shared" si="24"/>
        <v>-28.28</v>
      </c>
      <c r="K32" s="3">
        <f t="shared" si="24"/>
        <v>-12.18</v>
      </c>
      <c r="L32" s="3">
        <f t="shared" si="24"/>
        <v>-79.78</v>
      </c>
      <c r="M32" s="3">
        <f t="shared" si="24"/>
        <v>-105.4</v>
      </c>
      <c r="N32" s="3">
        <f t="shared" si="24"/>
        <v>-33.159999999999997</v>
      </c>
      <c r="O32" s="3">
        <f t="shared" si="24"/>
        <v>308.58</v>
      </c>
      <c r="P32" s="3">
        <f t="shared" si="24"/>
        <v>299.01</v>
      </c>
      <c r="Q32" s="3">
        <f t="shared" si="24"/>
        <v>277.55</v>
      </c>
      <c r="R32" s="3">
        <f t="shared" si="24"/>
        <v>280.92</v>
      </c>
      <c r="S32" s="3">
        <f t="shared" si="24"/>
        <v>1593696.92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-0.51</v>
      </c>
      <c r="H33" s="3">
        <f>IFERROR(INDEX(D33:G33,COUNT(D33:G33)),"")</f>
        <v>-0.51</v>
      </c>
      <c r="I33" s="3">
        <f t="shared" ref="I33:S33" si="25">IFERROR(INDEX(I51:I500,MATCH($C$33,$C$51:$C$500,0)),"")</f>
        <v>-0.66</v>
      </c>
      <c r="J33" s="3">
        <f t="shared" si="25"/>
        <v>-0.56999999999999995</v>
      </c>
      <c r="K33" s="3">
        <f t="shared" si="25"/>
        <v>-4.1100000000000003</v>
      </c>
      <c r="L33" s="3">
        <f t="shared" si="25"/>
        <v>-1.19</v>
      </c>
      <c r="M33" s="3">
        <f t="shared" si="25"/>
        <v>-1.08</v>
      </c>
      <c r="N33" s="3">
        <f t="shared" si="25"/>
        <v>-8.26</v>
      </c>
      <c r="O33" s="3">
        <f t="shared" si="25"/>
        <v>0.99</v>
      </c>
      <c r="P33" s="3">
        <f t="shared" si="25"/>
        <v>1.26</v>
      </c>
      <c r="Q33" s="3">
        <f t="shared" si="25"/>
        <v>1.47</v>
      </c>
      <c r="R33" s="3">
        <f t="shared" si="25"/>
        <v>1.98</v>
      </c>
      <c r="S33" s="3">
        <f t="shared" si="25"/>
        <v>0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-7.45</v>
      </c>
      <c r="H34" s="3">
        <f>IFERROR(INDEX(D34:G34,COUNT(D34:G34)),"")</f>
        <v>-7.45</v>
      </c>
      <c r="I34" s="3">
        <f t="shared" ref="I34:S34" si="26">IFERROR(INDEX(I51:I500,MATCH($C$34,$C$51:$C$500,0)),"")</f>
        <v>-2.4300000000000002</v>
      </c>
      <c r="J34" s="3">
        <f t="shared" si="26"/>
        <v>-0.88</v>
      </c>
      <c r="K34" s="3">
        <f t="shared" si="26"/>
        <v>416.67</v>
      </c>
      <c r="L34" s="3">
        <f t="shared" si="26"/>
        <v>3.71</v>
      </c>
      <c r="M34" s="3">
        <f t="shared" si="26"/>
        <v>-1.55</v>
      </c>
      <c r="N34" s="3">
        <f t="shared" si="26"/>
        <v>-1.68</v>
      </c>
      <c r="O34" s="3">
        <f t="shared" si="26"/>
        <v>9.94</v>
      </c>
      <c r="P34" s="3">
        <f t="shared" si="26"/>
        <v>8.98</v>
      </c>
      <c r="Q34" s="3">
        <f t="shared" si="26"/>
        <v>10.75</v>
      </c>
      <c r="R34" s="3">
        <f t="shared" si="26"/>
        <v>23.05</v>
      </c>
      <c r="S34" s="3">
        <f t="shared" si="26"/>
        <v>0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2.73</v>
      </c>
      <c r="H35" s="3">
        <f>IFERROR(INDEX(D35:G35,COUNT(D35:G35)),"")</f>
        <v>2.73</v>
      </c>
      <c r="I35" s="3">
        <f t="shared" ref="I35:S35" si="27">IFERROR(INDEX(I51:I500,MATCH($C$35,$C$51:$C$500,0)),"")</f>
        <v>0.83</v>
      </c>
      <c r="J35" s="3">
        <f t="shared" si="27"/>
        <v>0.45</v>
      </c>
      <c r="K35" s="3">
        <f t="shared" si="27"/>
        <v>1.83</v>
      </c>
      <c r="L35" s="3">
        <f t="shared" si="27"/>
        <v>1.21</v>
      </c>
      <c r="M35" s="3">
        <f t="shared" si="27"/>
        <v>2.1800000000000002</v>
      </c>
      <c r="N35" s="3">
        <f t="shared" si="27"/>
        <v>3.27</v>
      </c>
      <c r="O35" s="3">
        <f t="shared" si="27"/>
        <v>1.07</v>
      </c>
      <c r="P35" s="3">
        <f t="shared" si="27"/>
        <v>1.24</v>
      </c>
      <c r="Q35" s="3">
        <f t="shared" si="27"/>
        <v>1.51</v>
      </c>
      <c r="R35" s="3">
        <f t="shared" si="27"/>
        <v>3.1</v>
      </c>
      <c r="S35" s="3">
        <f t="shared" si="27"/>
        <v>0</v>
      </c>
    </row>
    <row r="36" spans="1:19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S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0.57899999999999996</v>
      </c>
      <c r="P36" s="4">
        <f t="shared" si="28"/>
        <v>1.1384999999999998</v>
      </c>
      <c r="Q36" s="4">
        <f t="shared" si="28"/>
        <v>1.7081999999999999</v>
      </c>
      <c r="R36" s="4">
        <f t="shared" si="28"/>
        <v>0</v>
      </c>
      <c r="S36" s="4">
        <f t="shared" si="28"/>
        <v>0</v>
      </c>
    </row>
    <row r="37" spans="1:19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S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8.2200000000000006</v>
      </c>
      <c r="P37" s="3">
        <f t="shared" si="29"/>
        <v>22.5</v>
      </c>
      <c r="Q37" s="3">
        <f t="shared" si="29"/>
        <v>30.6</v>
      </c>
      <c r="R37" s="3">
        <f t="shared" si="29"/>
        <v>0</v>
      </c>
      <c r="S37" s="3">
        <f t="shared" si="29"/>
        <v>0</v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85</v>
      </c>
      <c r="C51" t="s">
        <v>5</v>
      </c>
      <c r="D51" s="5">
        <v>395095967217</v>
      </c>
      <c r="E51" s="5">
        <v>401409147547</v>
      </c>
      <c r="F51" s="5">
        <v>435511283810</v>
      </c>
      <c r="G51" s="5">
        <v>337948995654</v>
      </c>
      <c r="I51" s="5">
        <v>1569574633435</v>
      </c>
      <c r="J51" s="5">
        <v>1971896434453</v>
      </c>
      <c r="K51" s="5">
        <v>1487587869182</v>
      </c>
      <c r="L51" s="5">
        <v>2062171056660</v>
      </c>
      <c r="M51" s="5">
        <v>1380071332830</v>
      </c>
      <c r="N51" s="5">
        <v>2211413142070</v>
      </c>
      <c r="O51" s="5">
        <v>7467175916375</v>
      </c>
      <c r="P51" s="5">
        <v>8000149423527</v>
      </c>
      <c r="Q51" s="5">
        <v>7104157901230</v>
      </c>
      <c r="R51" s="5">
        <v>4717150071779</v>
      </c>
      <c r="S51" s="5">
        <v>2644319999853</v>
      </c>
    </row>
    <row r="52" spans="2:19" ht="15.5" x14ac:dyDescent="0.35">
      <c r="C52" t="s">
        <v>86</v>
      </c>
      <c r="D52" s="5">
        <v>-345706606091</v>
      </c>
      <c r="E52" s="5">
        <v>-328434144612</v>
      </c>
      <c r="F52" s="5">
        <v>-365524753561</v>
      </c>
      <c r="G52" s="5">
        <v>-283557045469</v>
      </c>
      <c r="I52" s="5">
        <v>-1295108480705</v>
      </c>
      <c r="J52" s="5">
        <v>-1602221726484</v>
      </c>
      <c r="K52" s="5">
        <v>-1496422947848</v>
      </c>
      <c r="L52" s="5">
        <v>-1757946301923</v>
      </c>
      <c r="M52" s="5">
        <v>-1073122548594</v>
      </c>
      <c r="N52" s="5">
        <v>-2264507177589</v>
      </c>
      <c r="O52" s="5">
        <v>-5904248163360</v>
      </c>
      <c r="P52" s="5">
        <v>-6153867715706</v>
      </c>
      <c r="Q52" s="5">
        <v>-5155966777478</v>
      </c>
      <c r="R52" s="5">
        <v>-3667087981947</v>
      </c>
      <c r="S52" s="5">
        <v>-2224889972556</v>
      </c>
    </row>
    <row r="53" spans="2:19" ht="15.5" x14ac:dyDescent="0.35">
      <c r="C53" t="s">
        <v>87</v>
      </c>
      <c r="D53" s="5">
        <v>49389361126</v>
      </c>
      <c r="E53" s="5">
        <v>72975002935</v>
      </c>
      <c r="F53" s="5">
        <v>69986530249</v>
      </c>
      <c r="G53" s="5">
        <v>54391950185</v>
      </c>
      <c r="I53" s="5">
        <v>274466152730</v>
      </c>
      <c r="J53" s="5">
        <v>369674707969</v>
      </c>
      <c r="K53" s="5">
        <v>-8835078666</v>
      </c>
      <c r="L53" s="5">
        <v>304224754737</v>
      </c>
      <c r="M53" s="5">
        <v>306948784236</v>
      </c>
      <c r="N53" s="5">
        <v>-53094035519</v>
      </c>
      <c r="O53" s="5">
        <v>1562927753015</v>
      </c>
      <c r="P53" s="5">
        <v>1846281707821</v>
      </c>
      <c r="Q53" s="5">
        <v>1948191123752</v>
      </c>
      <c r="R53" s="5">
        <v>1050062089832</v>
      </c>
      <c r="S53" s="5">
        <v>419430027297</v>
      </c>
    </row>
    <row r="54" spans="2:19" ht="15.5" x14ac:dyDescent="0.35">
      <c r="C54" t="s">
        <v>1415</v>
      </c>
      <c r="Q54" s="5">
        <v>-3354253842</v>
      </c>
      <c r="R54" s="5">
        <v>16715621117</v>
      </c>
    </row>
    <row r="55" spans="2:19" ht="15.5" x14ac:dyDescent="0.35">
      <c r="C55" t="s">
        <v>1416</v>
      </c>
      <c r="D55" s="5">
        <v>49389361126</v>
      </c>
      <c r="E55" s="5">
        <v>72975002935</v>
      </c>
      <c r="F55" s="5">
        <v>69986530249</v>
      </c>
      <c r="G55" s="5">
        <v>54391950185</v>
      </c>
      <c r="I55" s="5">
        <v>274466152730</v>
      </c>
      <c r="J55" s="5">
        <v>369674707969</v>
      </c>
      <c r="K55" s="5">
        <v>-8835078666</v>
      </c>
      <c r="L55" s="5">
        <v>304224754737</v>
      </c>
      <c r="M55" s="5">
        <v>306948784236</v>
      </c>
      <c r="N55" s="5">
        <v>-53094035519</v>
      </c>
      <c r="O55" s="5">
        <v>1562927753015</v>
      </c>
      <c r="P55" s="5">
        <v>1846281707821</v>
      </c>
      <c r="Q55" s="5">
        <v>1944836869910</v>
      </c>
      <c r="R55" s="5">
        <v>1066777710949</v>
      </c>
      <c r="S55" s="5">
        <v>419430027297</v>
      </c>
    </row>
    <row r="56" spans="2:19" ht="15.5" x14ac:dyDescent="0.35">
      <c r="C56" t="s">
        <v>88</v>
      </c>
      <c r="D56" s="5">
        <v>-106170626666</v>
      </c>
      <c r="E56" s="5">
        <v>-134972783184</v>
      </c>
      <c r="F56" s="5">
        <v>-106032212237</v>
      </c>
      <c r="G56" s="5">
        <v>-102605006388</v>
      </c>
      <c r="I56" s="5">
        <v>-479808428231</v>
      </c>
      <c r="J56" s="5">
        <v>-611113019237</v>
      </c>
      <c r="K56" s="5">
        <v>-600157587848</v>
      </c>
      <c r="L56" s="5">
        <v>-660682802464</v>
      </c>
      <c r="M56" s="5">
        <v>-1371772994133</v>
      </c>
      <c r="N56" s="5">
        <v>-1568568111617</v>
      </c>
      <c r="O56" s="5">
        <v>-273932420696</v>
      </c>
      <c r="P56" s="5">
        <v>-196479227148</v>
      </c>
      <c r="Q56" s="5">
        <v>-414514476793</v>
      </c>
      <c r="R56" s="5">
        <v>-97012206655</v>
      </c>
      <c r="S56" s="5">
        <v>-56075404982</v>
      </c>
    </row>
    <row r="57" spans="2:19" ht="15.5" x14ac:dyDescent="0.35">
      <c r="C57" t="s">
        <v>89</v>
      </c>
      <c r="D57" s="5">
        <v>-23438391377</v>
      </c>
      <c r="E57" s="5">
        <v>-27846193804</v>
      </c>
      <c r="F57" s="5">
        <v>-24414038775</v>
      </c>
      <c r="G57" s="5">
        <v>-17289481392</v>
      </c>
      <c r="I57" s="5">
        <v>-99214906502</v>
      </c>
      <c r="J57" s="5">
        <v>-137382281636</v>
      </c>
      <c r="K57" s="5">
        <v>-93827185052</v>
      </c>
      <c r="L57" s="5">
        <v>-117165244103</v>
      </c>
      <c r="M57" s="5">
        <v>-154906009569</v>
      </c>
      <c r="N57" s="5">
        <v>-349200187029</v>
      </c>
      <c r="O57" s="5">
        <v>-13453058225</v>
      </c>
      <c r="P57" s="5">
        <v>-7987878198</v>
      </c>
      <c r="Q57" s="5">
        <v>-6990531406</v>
      </c>
      <c r="R57" s="5">
        <v>-4280880513</v>
      </c>
      <c r="S57" s="5">
        <v>-2321834794</v>
      </c>
    </row>
    <row r="58" spans="2:19" ht="15.5" x14ac:dyDescent="0.35">
      <c r="C58" t="s">
        <v>90</v>
      </c>
      <c r="D58" s="5">
        <v>-82732235289</v>
      </c>
      <c r="E58" s="5">
        <v>-107126589380</v>
      </c>
      <c r="F58" s="5">
        <v>-81618173462</v>
      </c>
      <c r="G58" s="5">
        <v>-85315524996</v>
      </c>
      <c r="I58" s="5">
        <v>-380593521729</v>
      </c>
      <c r="J58" s="5">
        <v>-473730737601</v>
      </c>
      <c r="K58" s="5">
        <v>-506330402796</v>
      </c>
      <c r="L58" s="5">
        <v>-543517558361</v>
      </c>
      <c r="M58" s="5">
        <v>-1216866984564</v>
      </c>
      <c r="N58" s="5">
        <v>-1219367924588</v>
      </c>
      <c r="O58" s="5">
        <v>-260479362471</v>
      </c>
      <c r="P58" s="5">
        <v>-188491348950</v>
      </c>
      <c r="Q58" s="5">
        <v>-407523945387</v>
      </c>
      <c r="R58" s="5">
        <v>-92731326142</v>
      </c>
      <c r="S58" s="5">
        <v>-53753570188</v>
      </c>
    </row>
    <row r="59" spans="2:19" ht="15.5" x14ac:dyDescent="0.35">
      <c r="C59" t="s">
        <v>92</v>
      </c>
      <c r="D59" s="5">
        <v>-56781265540</v>
      </c>
      <c r="E59" s="5">
        <v>-61997780249</v>
      </c>
      <c r="F59" s="5">
        <v>-36045681988</v>
      </c>
      <c r="G59" s="5">
        <v>-48213056203</v>
      </c>
      <c r="I59" s="5">
        <v>-205342275501</v>
      </c>
      <c r="J59" s="5">
        <v>-241438311268</v>
      </c>
      <c r="K59" s="5">
        <v>-608992666514</v>
      </c>
      <c r="L59" s="5">
        <v>-356458047727</v>
      </c>
      <c r="M59" s="5">
        <v>-1064824209897</v>
      </c>
      <c r="N59" s="5">
        <v>-1621662147136</v>
      </c>
      <c r="O59" s="5">
        <v>1288995332319</v>
      </c>
      <c r="P59" s="5">
        <v>1649802480673</v>
      </c>
      <c r="Q59" s="5">
        <v>1530322393117</v>
      </c>
      <c r="R59" s="5">
        <v>969765504294</v>
      </c>
      <c r="S59" s="5">
        <v>363354622315</v>
      </c>
    </row>
    <row r="60" spans="2:19" ht="15.5" x14ac:dyDescent="0.35">
      <c r="C60" t="s">
        <v>93</v>
      </c>
      <c r="D60" s="5">
        <v>-87926281750</v>
      </c>
      <c r="E60" s="5">
        <v>-151152719818</v>
      </c>
      <c r="F60" s="5">
        <v>-51288700433</v>
      </c>
      <c r="G60" s="5">
        <v>-101261869967</v>
      </c>
      <c r="I60" s="5">
        <v>-332027295972</v>
      </c>
      <c r="J60" s="5">
        <v>-755863539491</v>
      </c>
      <c r="K60" s="5">
        <v>615292950323</v>
      </c>
      <c r="L60" s="5">
        <v>1032227725218</v>
      </c>
      <c r="M60" s="5">
        <v>-878538228499</v>
      </c>
      <c r="N60" s="5">
        <v>-2500229562417</v>
      </c>
      <c r="O60" s="5">
        <v>-339905196775</v>
      </c>
      <c r="P60" s="5">
        <v>-294254169069</v>
      </c>
      <c r="Q60" s="5">
        <v>-374088381104</v>
      </c>
      <c r="R60" s="5">
        <v>-2420954278</v>
      </c>
      <c r="S60" s="5">
        <v>-17804410220</v>
      </c>
    </row>
    <row r="61" spans="2:19" ht="15.5" x14ac:dyDescent="0.35">
      <c r="C61" t="s">
        <v>26</v>
      </c>
      <c r="D61" s="5">
        <v>-77337919553</v>
      </c>
      <c r="E61" s="5">
        <v>-73862431641</v>
      </c>
      <c r="F61" s="5">
        <v>-73137720334</v>
      </c>
      <c r="G61" s="5">
        <v>-75190077662</v>
      </c>
      <c r="I61" s="5">
        <v>-289812847400</v>
      </c>
      <c r="J61" s="5">
        <v>-283912861098</v>
      </c>
      <c r="K61" s="5">
        <v>-246964100404</v>
      </c>
      <c r="L61" s="5">
        <v>-451275271676</v>
      </c>
      <c r="M61" s="5">
        <v>-617250878677</v>
      </c>
      <c r="N61" s="5">
        <v>-761342954810</v>
      </c>
      <c r="O61" s="5">
        <v>-312445392896</v>
      </c>
      <c r="P61" s="5">
        <v>-331723112056</v>
      </c>
      <c r="Q61" s="5">
        <v>-462208188431</v>
      </c>
      <c r="R61" s="5">
        <v>-45153615414</v>
      </c>
      <c r="S61" s="5">
        <v>-19581814877</v>
      </c>
    </row>
    <row r="62" spans="2:19" ht="15.5" x14ac:dyDescent="0.35">
      <c r="C62" t="s">
        <v>94</v>
      </c>
      <c r="D62" s="5">
        <v>675588502</v>
      </c>
      <c r="E62" s="5">
        <v>216208921</v>
      </c>
      <c r="F62" s="5">
        <v>413178011</v>
      </c>
      <c r="G62" s="5">
        <v>403519075</v>
      </c>
      <c r="I62" s="5">
        <v>2164160366</v>
      </c>
      <c r="J62" s="5">
        <v>2628660841</v>
      </c>
      <c r="K62" s="5">
        <v>2131062433</v>
      </c>
      <c r="L62" s="5">
        <v>1848023168</v>
      </c>
      <c r="M62" s="5">
        <v>1165943389</v>
      </c>
      <c r="N62" s="5">
        <v>3645844618</v>
      </c>
      <c r="O62" s="5">
        <v>9140719517</v>
      </c>
      <c r="P62" s="5">
        <v>11186002756</v>
      </c>
      <c r="Q62" s="5">
        <v>87893613760</v>
      </c>
      <c r="R62" s="5">
        <v>58048439682</v>
      </c>
      <c r="S62" s="5">
        <v>2359244674</v>
      </c>
    </row>
    <row r="63" spans="2:19" ht="15.5" x14ac:dyDescent="0.35">
      <c r="C63" t="s">
        <v>96</v>
      </c>
      <c r="J63" s="5">
        <v>6981533</v>
      </c>
      <c r="K63" s="5">
        <v>-63617835</v>
      </c>
      <c r="L63" s="5">
        <v>294219783</v>
      </c>
      <c r="M63" s="5">
        <v>515902590</v>
      </c>
      <c r="N63" s="5">
        <v>-281423727</v>
      </c>
      <c r="O63" s="5">
        <v>152199301</v>
      </c>
      <c r="P63" s="5">
        <v>-1105532031</v>
      </c>
      <c r="Q63" s="5">
        <v>-145297657</v>
      </c>
      <c r="R63" s="5">
        <v>-197471592</v>
      </c>
      <c r="S63" s="5">
        <v>-557470218</v>
      </c>
    </row>
    <row r="64" spans="2:19" ht="15.5" x14ac:dyDescent="0.35">
      <c r="C64" t="s">
        <v>547</v>
      </c>
      <c r="D64" s="5">
        <v>-4119655108</v>
      </c>
      <c r="E64" s="5">
        <v>-1108005552</v>
      </c>
      <c r="F64" s="5">
        <v>-2832077876</v>
      </c>
      <c r="G64" s="5">
        <v>-2171348645</v>
      </c>
      <c r="I64" s="5">
        <v>-8599161342</v>
      </c>
      <c r="J64" s="5">
        <v>-7387409122</v>
      </c>
      <c r="K64" s="5">
        <v>-1275123574</v>
      </c>
      <c r="L64" s="5">
        <v>-4465123541</v>
      </c>
      <c r="M64" s="5">
        <v>-8654167357</v>
      </c>
      <c r="N64" s="5">
        <v>-19429250144</v>
      </c>
      <c r="O64" s="5">
        <v>-39322731339</v>
      </c>
      <c r="P64" s="5">
        <v>-38587250567</v>
      </c>
    </row>
    <row r="65" spans="3:19" ht="15.5" x14ac:dyDescent="0.35">
      <c r="C65" t="s">
        <v>91</v>
      </c>
      <c r="D65" s="5">
        <v>-7144295591</v>
      </c>
      <c r="E65" s="5">
        <v>-76398491546</v>
      </c>
      <c r="F65" s="5">
        <v>24267919766</v>
      </c>
      <c r="G65" s="5">
        <v>-24303962735</v>
      </c>
      <c r="I65" s="5">
        <v>-35779447596</v>
      </c>
      <c r="J65" s="5">
        <v>-467198911645</v>
      </c>
      <c r="K65" s="5">
        <v>861464729703</v>
      </c>
      <c r="L65" s="5">
        <v>1485825877484</v>
      </c>
      <c r="M65" s="5">
        <v>-254315028444</v>
      </c>
      <c r="N65" s="5">
        <v>-1722821778354</v>
      </c>
      <c r="O65" s="5">
        <v>2570008642</v>
      </c>
      <c r="P65" s="5">
        <v>65975722829</v>
      </c>
      <c r="Q65" s="5">
        <v>371491224</v>
      </c>
      <c r="R65" s="5">
        <v>-15118306954</v>
      </c>
      <c r="S65" s="5">
        <v>-24369799</v>
      </c>
    </row>
    <row r="66" spans="3:19" ht="15.5" x14ac:dyDescent="0.35">
      <c r="C66" t="s">
        <v>97</v>
      </c>
      <c r="D66" s="5">
        <v>-87926281750</v>
      </c>
      <c r="E66" s="5">
        <v>-151152719818</v>
      </c>
      <c r="F66" s="5">
        <v>-51288700433</v>
      </c>
      <c r="G66" s="5">
        <v>-101261869967</v>
      </c>
      <c r="I66" s="5">
        <v>-332027295972</v>
      </c>
      <c r="J66" s="5">
        <v>-755863539491</v>
      </c>
      <c r="K66" s="5">
        <v>615292950323</v>
      </c>
      <c r="L66" s="5">
        <v>1032227725218</v>
      </c>
      <c r="M66" s="5">
        <v>-878538228499</v>
      </c>
      <c r="N66" s="5">
        <v>-2500229562417</v>
      </c>
      <c r="O66" s="5">
        <v>-339905196775</v>
      </c>
      <c r="P66" s="5">
        <v>-294254169069</v>
      </c>
      <c r="Q66" s="5">
        <v>-374088381104</v>
      </c>
      <c r="R66" s="5">
        <v>-2420954278</v>
      </c>
      <c r="S66" s="5">
        <v>-17804410220</v>
      </c>
    </row>
    <row r="67" spans="3:19" ht="15.5" x14ac:dyDescent="0.35">
      <c r="C67" t="s">
        <v>28</v>
      </c>
      <c r="D67" s="5">
        <v>-144707547290</v>
      </c>
      <c r="E67" s="5">
        <v>-213150500067</v>
      </c>
      <c r="F67" s="5">
        <v>-87334382421</v>
      </c>
      <c r="G67" s="5">
        <v>-149474926170</v>
      </c>
      <c r="I67" s="5">
        <v>-537369571473</v>
      </c>
      <c r="J67" s="5">
        <v>-997301850759</v>
      </c>
      <c r="K67" s="5">
        <v>6300283809</v>
      </c>
      <c r="L67" s="5">
        <v>675769677491</v>
      </c>
      <c r="M67" s="5">
        <v>-1943362438396</v>
      </c>
      <c r="N67" s="5">
        <v>-4121891709553</v>
      </c>
      <c r="O67" s="5">
        <v>949090135544</v>
      </c>
      <c r="P67" s="5">
        <v>1355548311604</v>
      </c>
      <c r="Q67" s="5">
        <v>1156234012013</v>
      </c>
      <c r="R67" s="5">
        <v>967344550016</v>
      </c>
      <c r="S67" s="5">
        <v>345550212095</v>
      </c>
    </row>
    <row r="68" spans="3:19" ht="15.5" x14ac:dyDescent="0.35">
      <c r="C68" t="s">
        <v>27</v>
      </c>
      <c r="N68" s="5">
        <v>-165419666542</v>
      </c>
      <c r="O68" s="5">
        <v>-142941382618</v>
      </c>
      <c r="P68" s="5">
        <v>-252075523422</v>
      </c>
      <c r="Q68" s="5">
        <v>-155903861503</v>
      </c>
      <c r="R68" s="5">
        <v>-332525025124</v>
      </c>
      <c r="S68" s="5">
        <v>-11180627089</v>
      </c>
    </row>
    <row r="69" spans="3:19" ht="15.5" x14ac:dyDescent="0.35">
      <c r="C69" t="s">
        <v>98</v>
      </c>
      <c r="O69" s="5">
        <v>-119703990464</v>
      </c>
      <c r="P69" s="5">
        <v>-211680901266</v>
      </c>
      <c r="Q69" s="5">
        <v>-155903861503</v>
      </c>
      <c r="R69" s="5">
        <v>-335518156838</v>
      </c>
      <c r="S69" s="5">
        <v>-11180627089</v>
      </c>
    </row>
    <row r="70" spans="3:19" ht="15.5" x14ac:dyDescent="0.35">
      <c r="C70" t="s">
        <v>99</v>
      </c>
      <c r="N70" s="5">
        <v>-165419666542</v>
      </c>
      <c r="O70" s="5">
        <v>-23237392154</v>
      </c>
      <c r="P70" s="5">
        <v>-40394622156</v>
      </c>
      <c r="R70" s="5">
        <v>2993131714</v>
      </c>
    </row>
    <row r="71" spans="3:19" ht="15.5" x14ac:dyDescent="0.35">
      <c r="C71" t="s">
        <v>100</v>
      </c>
      <c r="N71" s="5">
        <v>-165419666542</v>
      </c>
      <c r="O71" s="5">
        <v>-142941382618</v>
      </c>
      <c r="P71" s="5">
        <v>-252075523422</v>
      </c>
      <c r="Q71" s="5">
        <v>-155903861503</v>
      </c>
      <c r="R71" s="5">
        <v>-332525025124</v>
      </c>
      <c r="S71" s="5">
        <v>-11180627089</v>
      </c>
    </row>
    <row r="72" spans="3:19" ht="15.5" x14ac:dyDescent="0.35">
      <c r="C72" t="s">
        <v>104</v>
      </c>
      <c r="D72" s="5">
        <v>-144707547290</v>
      </c>
      <c r="E72" s="5">
        <v>-213150500067</v>
      </c>
      <c r="F72" s="5">
        <v>-87334382421</v>
      </c>
      <c r="G72" s="5">
        <v>-149474926170</v>
      </c>
      <c r="I72" s="5">
        <v>-537369571473</v>
      </c>
      <c r="J72" s="5">
        <v>-997301850759</v>
      </c>
      <c r="K72" s="5">
        <v>6300283809</v>
      </c>
      <c r="L72" s="5">
        <v>675769677491</v>
      </c>
      <c r="M72" s="5">
        <v>-1943362438396</v>
      </c>
      <c r="N72" s="5">
        <v>-4287311376095</v>
      </c>
      <c r="O72" s="5">
        <v>806148752926</v>
      </c>
      <c r="P72" s="5">
        <v>1103472788182</v>
      </c>
      <c r="Q72" s="5">
        <v>1000330150510</v>
      </c>
      <c r="R72" s="5">
        <v>634819524892</v>
      </c>
      <c r="S72" s="5">
        <v>334369585006</v>
      </c>
    </row>
    <row r="73" spans="3:19" ht="15.5" x14ac:dyDescent="0.35">
      <c r="C73" t="s">
        <v>105</v>
      </c>
      <c r="E73" s="5">
        <v>41903168499</v>
      </c>
      <c r="I73" s="5">
        <v>41903168499</v>
      </c>
      <c r="J73" s="5">
        <v>77087819833</v>
      </c>
      <c r="K73" s="5">
        <v>-151662160</v>
      </c>
      <c r="L73" s="5">
        <v>-449111915</v>
      </c>
      <c r="M73" s="5">
        <v>38936554547</v>
      </c>
      <c r="N73" s="5">
        <v>-57694224210</v>
      </c>
      <c r="O73" s="5">
        <v>-2304135020</v>
      </c>
      <c r="P73" s="5">
        <v>212431924745</v>
      </c>
      <c r="Q73" s="5">
        <v>4188382734</v>
      </c>
      <c r="R73" s="5">
        <v>451511906</v>
      </c>
      <c r="S73" s="5">
        <v>94649958802</v>
      </c>
    </row>
    <row r="74" spans="3:19" ht="15.5" x14ac:dyDescent="0.35">
      <c r="C74" t="s">
        <v>107</v>
      </c>
      <c r="D74" s="5">
        <v>-144707547290</v>
      </c>
      <c r="E74" s="5">
        <v>-171247331568</v>
      </c>
      <c r="F74" s="5">
        <v>-87334382421</v>
      </c>
      <c r="G74" s="5">
        <v>-149474926170</v>
      </c>
      <c r="I74" s="5">
        <v>-495466402974</v>
      </c>
      <c r="J74" s="5">
        <v>-920214030926</v>
      </c>
      <c r="K74" s="5">
        <v>6148621649</v>
      </c>
      <c r="L74" s="5">
        <v>675320565576</v>
      </c>
      <c r="M74" s="5">
        <v>-1904425883849</v>
      </c>
      <c r="N74" s="5">
        <v>-4345005600305</v>
      </c>
      <c r="O74" s="5">
        <v>803844617906</v>
      </c>
      <c r="P74" s="5">
        <v>1315904712927</v>
      </c>
      <c r="Q74" s="5">
        <v>1004518533244</v>
      </c>
      <c r="R74" s="5">
        <v>635271036798</v>
      </c>
      <c r="S74" s="5">
        <v>429019543808</v>
      </c>
    </row>
    <row r="75" spans="3:19" ht="15.5" x14ac:dyDescent="0.35">
      <c r="C75" t="s">
        <v>108</v>
      </c>
      <c r="D75" s="5">
        <v>-144707547290</v>
      </c>
      <c r="E75" s="5">
        <v>-213150500067</v>
      </c>
      <c r="F75" s="5">
        <v>-87334382421</v>
      </c>
      <c r="G75" s="5">
        <v>-149474926170</v>
      </c>
      <c r="I75" s="5">
        <v>-537369571473</v>
      </c>
      <c r="J75" s="5">
        <v>-997301850759</v>
      </c>
      <c r="K75" s="5">
        <v>6300283809</v>
      </c>
      <c r="L75" s="5">
        <v>675769677491</v>
      </c>
      <c r="M75" s="5">
        <v>-1943362438396</v>
      </c>
      <c r="N75" s="5">
        <v>-4287311376095</v>
      </c>
      <c r="O75" s="5">
        <v>806148752926</v>
      </c>
      <c r="P75" s="5">
        <v>1103472788182</v>
      </c>
      <c r="Q75" s="5">
        <v>1000330150510</v>
      </c>
      <c r="R75" s="5">
        <v>634819524892</v>
      </c>
      <c r="S75" s="5">
        <v>334369585006</v>
      </c>
    </row>
    <row r="76" spans="3:19" ht="15.5" x14ac:dyDescent="0.35">
      <c r="C76" t="s">
        <v>7</v>
      </c>
      <c r="D76" s="5">
        <v>-144707547290</v>
      </c>
      <c r="E76" s="5">
        <v>-171247331568</v>
      </c>
      <c r="F76" s="5">
        <v>-87334382421</v>
      </c>
      <c r="G76" s="5">
        <v>-149474926170</v>
      </c>
      <c r="I76" s="5">
        <v>-495466402974</v>
      </c>
      <c r="J76" s="5">
        <v>-920214030926</v>
      </c>
      <c r="K76" s="5">
        <v>6148621649</v>
      </c>
      <c r="L76" s="5">
        <v>675320565576</v>
      </c>
      <c r="M76" s="5">
        <v>-1904425883849</v>
      </c>
      <c r="N76" s="5">
        <v>-4345005600305</v>
      </c>
      <c r="O76" s="5">
        <v>803844617906</v>
      </c>
      <c r="P76" s="5">
        <v>1315904712927</v>
      </c>
      <c r="Q76" s="5">
        <v>1004518533244</v>
      </c>
      <c r="R76" s="5">
        <v>635271036798</v>
      </c>
      <c r="S76" s="5">
        <v>429019543808</v>
      </c>
    </row>
    <row r="77" spans="3:19" ht="15.5" x14ac:dyDescent="0.35">
      <c r="C77" t="s">
        <v>466</v>
      </c>
    </row>
    <row r="78" spans="3:19" ht="15.5" x14ac:dyDescent="0.35">
      <c r="C78" t="s">
        <v>110</v>
      </c>
      <c r="D78" s="5">
        <v>-144707547290</v>
      </c>
      <c r="E78" s="5">
        <v>-213150500067</v>
      </c>
      <c r="F78" s="5">
        <v>-87334382421</v>
      </c>
      <c r="G78" s="5">
        <v>-149474926170</v>
      </c>
      <c r="I78" s="5">
        <v>-537369571473</v>
      </c>
      <c r="J78" s="5">
        <v>-997301850759</v>
      </c>
      <c r="K78" s="5">
        <v>6300283809</v>
      </c>
      <c r="L78" s="5">
        <v>675769677491</v>
      </c>
      <c r="M78" s="5">
        <v>-1943362438396</v>
      </c>
      <c r="N78" s="5">
        <v>-4287311376095</v>
      </c>
      <c r="O78" s="5">
        <v>806148752926</v>
      </c>
      <c r="P78" s="5">
        <v>1103472788182</v>
      </c>
      <c r="Q78" s="5">
        <v>1000330150510</v>
      </c>
      <c r="R78" s="5">
        <v>634819524892</v>
      </c>
      <c r="S78" s="5">
        <v>334369585006</v>
      </c>
    </row>
    <row r="79" spans="3:19" ht="15.5" x14ac:dyDescent="0.35">
      <c r="C79" t="s">
        <v>111</v>
      </c>
      <c r="D79" s="5">
        <v>-144707547290</v>
      </c>
      <c r="E79" s="5">
        <v>-171247331568</v>
      </c>
      <c r="F79" s="5">
        <v>-87334382421</v>
      </c>
      <c r="G79" s="5">
        <v>-149474926170</v>
      </c>
      <c r="I79" s="5">
        <v>-495466402974</v>
      </c>
      <c r="J79" s="5">
        <v>-920214030926</v>
      </c>
      <c r="K79" s="5">
        <v>6148621649</v>
      </c>
      <c r="L79" s="5">
        <v>675320565576</v>
      </c>
      <c r="M79" s="5">
        <v>-1904425883849</v>
      </c>
      <c r="N79" s="5">
        <v>-4345005600305</v>
      </c>
      <c r="O79" s="5">
        <v>803844617906</v>
      </c>
      <c r="P79" s="5">
        <v>1315904712927</v>
      </c>
      <c r="Q79" s="5">
        <v>1004518533244</v>
      </c>
      <c r="R79" s="5">
        <v>635271036798</v>
      </c>
      <c r="S79" s="5">
        <v>429019543808</v>
      </c>
    </row>
    <row r="80" spans="3:19" ht="15.5" x14ac:dyDescent="0.35">
      <c r="C80" t="s">
        <v>112</v>
      </c>
      <c r="D80" s="5">
        <v>-144707547290</v>
      </c>
      <c r="E80" s="5">
        <v>-171247331568</v>
      </c>
      <c r="F80" s="5">
        <v>-87334382421</v>
      </c>
      <c r="G80" s="5">
        <v>-149474926170</v>
      </c>
      <c r="I80" s="5">
        <v>-495466402974</v>
      </c>
      <c r="J80" s="5">
        <v>-920214030926</v>
      </c>
      <c r="K80" s="5">
        <v>6148621649</v>
      </c>
      <c r="L80" s="5">
        <v>675320565576</v>
      </c>
      <c r="M80" s="5">
        <v>-1904425883849</v>
      </c>
      <c r="N80" s="5">
        <v>-4345005600305</v>
      </c>
      <c r="O80" s="5">
        <v>803844617906</v>
      </c>
      <c r="P80" s="5">
        <v>1315904712927</v>
      </c>
      <c r="Q80" s="5">
        <v>1004518533244</v>
      </c>
      <c r="R80" s="5">
        <v>635271036798</v>
      </c>
      <c r="S80" s="5">
        <v>429019543808</v>
      </c>
    </row>
    <row r="82" spans="2:19" ht="15.5" x14ac:dyDescent="0.35">
      <c r="B82" t="s">
        <v>113</v>
      </c>
      <c r="C82" t="s">
        <v>114</v>
      </c>
    </row>
    <row r="83" spans="2:19" ht="15.5" x14ac:dyDescent="0.35">
      <c r="C83" t="s">
        <v>115</v>
      </c>
    </row>
    <row r="84" spans="2:19" ht="15.5" x14ac:dyDescent="0.35">
      <c r="C84" t="s">
        <v>19</v>
      </c>
      <c r="D84" s="5">
        <v>16249503490</v>
      </c>
      <c r="E84" s="5">
        <v>61564390064</v>
      </c>
      <c r="F84" s="5">
        <v>44652793508</v>
      </c>
      <c r="G84" s="5">
        <v>49672246876</v>
      </c>
      <c r="I84" s="5">
        <v>61564390064</v>
      </c>
      <c r="J84" s="5">
        <v>205754409914</v>
      </c>
      <c r="K84" s="5">
        <v>120811660447</v>
      </c>
      <c r="L84" s="5">
        <v>238946856294</v>
      </c>
      <c r="M84" s="5">
        <v>93663903876</v>
      </c>
      <c r="N84" s="5">
        <v>244198852485</v>
      </c>
      <c r="O84" s="5">
        <v>469333770150</v>
      </c>
      <c r="P84" s="5">
        <v>1299204217422</v>
      </c>
      <c r="Q84" s="5">
        <v>1028345582018</v>
      </c>
      <c r="R84" s="5">
        <v>4205820405671</v>
      </c>
      <c r="S84" s="5">
        <v>98185902017</v>
      </c>
    </row>
    <row r="85" spans="2:19" ht="15.5" x14ac:dyDescent="0.35">
      <c r="C85" t="s">
        <v>116</v>
      </c>
      <c r="R85" s="5">
        <v>3609829629344</v>
      </c>
      <c r="S85" s="5">
        <v>2320143697504</v>
      </c>
    </row>
    <row r="86" spans="2:19" ht="15.5" x14ac:dyDescent="0.35">
      <c r="C86" t="s">
        <v>117</v>
      </c>
      <c r="D86" s="5">
        <v>1023687984609</v>
      </c>
      <c r="E86" s="5">
        <v>1008853362409</v>
      </c>
      <c r="F86" s="5">
        <v>993011466855</v>
      </c>
      <c r="G86" s="5">
        <v>979264152536</v>
      </c>
      <c r="I86" s="5">
        <v>1008853362409</v>
      </c>
      <c r="J86" s="5">
        <v>951159265953</v>
      </c>
      <c r="K86" s="5">
        <v>901878918016</v>
      </c>
      <c r="L86" s="5">
        <v>677672349774</v>
      </c>
    </row>
    <row r="87" spans="2:19" ht="15.5" x14ac:dyDescent="0.35">
      <c r="C87" t="s">
        <v>118</v>
      </c>
      <c r="D87" s="5">
        <v>773922651385</v>
      </c>
      <c r="E87" s="5">
        <v>761584515148</v>
      </c>
      <c r="F87" s="5">
        <v>749407954662</v>
      </c>
      <c r="G87" s="5">
        <v>737114242733</v>
      </c>
      <c r="I87" s="5">
        <v>761584515148</v>
      </c>
      <c r="J87" s="5">
        <v>713882943897</v>
      </c>
      <c r="K87" s="5">
        <v>672637340678</v>
      </c>
      <c r="L87" s="5">
        <v>630603301947</v>
      </c>
    </row>
    <row r="88" spans="2:19" ht="15.5" x14ac:dyDescent="0.35">
      <c r="C88" t="s">
        <v>119</v>
      </c>
      <c r="D88" s="5">
        <v>283254775461</v>
      </c>
      <c r="E88" s="5">
        <v>387469159954</v>
      </c>
      <c r="F88" s="5">
        <v>350452715747</v>
      </c>
      <c r="G88" s="5">
        <v>450774282815</v>
      </c>
      <c r="I88" s="5">
        <v>387469159954</v>
      </c>
      <c r="J88" s="5">
        <v>423536146007</v>
      </c>
      <c r="K88" s="5">
        <v>594710168095</v>
      </c>
      <c r="L88" s="5">
        <v>833266141011</v>
      </c>
      <c r="M88" s="5">
        <v>1355257478764</v>
      </c>
      <c r="N88" s="5">
        <v>1376762578072</v>
      </c>
      <c r="O88" s="5">
        <v>2502046837132</v>
      </c>
      <c r="P88" s="5">
        <v>4254475723949</v>
      </c>
      <c r="Q88" s="5">
        <v>6627124256834</v>
      </c>
      <c r="R88" s="5">
        <v>3046134271737</v>
      </c>
      <c r="S88" s="5">
        <v>511946280467</v>
      </c>
    </row>
    <row r="89" spans="2:19" ht="15.5" x14ac:dyDescent="0.35">
      <c r="C89" t="s">
        <v>120</v>
      </c>
      <c r="D89" s="5">
        <v>14626586333</v>
      </c>
      <c r="E89" s="5">
        <v>33510791231</v>
      </c>
      <c r="F89" s="5">
        <v>14488430503</v>
      </c>
      <c r="G89" s="5">
        <v>14311682257</v>
      </c>
      <c r="I89" s="5">
        <v>33510791231</v>
      </c>
      <c r="J89" s="5">
        <v>17594770842</v>
      </c>
      <c r="K89" s="5">
        <v>92371068048</v>
      </c>
      <c r="L89" s="5">
        <v>25088893954</v>
      </c>
      <c r="M89" s="5">
        <v>7084407572</v>
      </c>
      <c r="N89" s="5">
        <v>9070243242</v>
      </c>
      <c r="O89" s="5">
        <v>5774451388</v>
      </c>
      <c r="P89" s="5">
        <v>21222553866</v>
      </c>
      <c r="Q89" s="5">
        <v>3403163441</v>
      </c>
      <c r="R89" s="5">
        <v>5491939678</v>
      </c>
      <c r="S89" s="5">
        <v>4953826430</v>
      </c>
    </row>
    <row r="90" spans="2:19" ht="15.5" x14ac:dyDescent="0.35">
      <c r="C90" t="s">
        <v>121</v>
      </c>
      <c r="D90" s="5">
        <v>14626586333</v>
      </c>
      <c r="E90" s="5">
        <v>33510791231</v>
      </c>
      <c r="F90" s="5">
        <v>14488430503</v>
      </c>
      <c r="G90" s="5">
        <v>14311682257</v>
      </c>
      <c r="I90" s="5">
        <v>33510791231</v>
      </c>
      <c r="J90" s="5">
        <v>17594770842</v>
      </c>
      <c r="K90" s="5">
        <v>92371068048</v>
      </c>
      <c r="L90" s="5">
        <v>25088893954</v>
      </c>
      <c r="M90" s="5">
        <v>7084407572</v>
      </c>
      <c r="N90" s="5">
        <v>9070243242</v>
      </c>
      <c r="O90" s="5">
        <v>5774451388</v>
      </c>
      <c r="P90" s="5">
        <v>21222553866</v>
      </c>
      <c r="Q90" s="5">
        <v>3403163441</v>
      </c>
      <c r="R90" s="5">
        <v>5491939678</v>
      </c>
      <c r="S90" s="5">
        <v>4953826430</v>
      </c>
    </row>
    <row r="91" spans="2:19" ht="15.5" x14ac:dyDescent="0.35">
      <c r="C91" t="s">
        <v>548</v>
      </c>
      <c r="D91" s="5">
        <v>136874996287</v>
      </c>
      <c r="E91" s="5">
        <v>135813511645</v>
      </c>
      <c r="F91" s="5">
        <v>137315371231</v>
      </c>
      <c r="G91" s="5">
        <v>137516313811</v>
      </c>
      <c r="I91" s="5">
        <v>135813511645</v>
      </c>
      <c r="J91" s="5">
        <v>147235855685</v>
      </c>
      <c r="K91" s="5">
        <v>215215120561</v>
      </c>
    </row>
    <row r="92" spans="2:19" ht="15.5" x14ac:dyDescent="0.35">
      <c r="C92" t="s">
        <v>549</v>
      </c>
      <c r="D92" s="5">
        <v>136874996287</v>
      </c>
      <c r="E92" s="5">
        <v>135813511645</v>
      </c>
      <c r="F92" s="5">
        <v>137315371231</v>
      </c>
      <c r="G92" s="5">
        <v>137516313811</v>
      </c>
      <c r="I92" s="5">
        <v>135813511645</v>
      </c>
      <c r="J92" s="5">
        <v>147235855685</v>
      </c>
      <c r="K92" s="5">
        <v>215215120561</v>
      </c>
    </row>
    <row r="93" spans="2:19" ht="15.5" x14ac:dyDescent="0.35">
      <c r="C93" t="s">
        <v>122</v>
      </c>
      <c r="D93" s="5">
        <v>196272500876</v>
      </c>
      <c r="E93" s="5">
        <v>144451619599</v>
      </c>
      <c r="F93" s="5">
        <v>160475863718</v>
      </c>
      <c r="G93" s="5">
        <v>172591909136</v>
      </c>
      <c r="I93" s="5">
        <v>144451619599</v>
      </c>
      <c r="J93" s="5">
        <v>204660747845</v>
      </c>
      <c r="K93" s="5">
        <v>250412830030</v>
      </c>
      <c r="L93" s="5">
        <v>346193304408</v>
      </c>
      <c r="M93" s="5">
        <v>595242754827</v>
      </c>
      <c r="N93" s="5">
        <v>963321978280</v>
      </c>
      <c r="O93" s="5">
        <v>1536505202969</v>
      </c>
      <c r="P93" s="5">
        <v>2228092184118</v>
      </c>
      <c r="Q93" s="5">
        <v>858693375039</v>
      </c>
      <c r="R93" s="5">
        <v>231947161468</v>
      </c>
      <c r="S93" s="5">
        <v>54551293293</v>
      </c>
    </row>
    <row r="94" spans="2:19" ht="15.5" x14ac:dyDescent="0.35">
      <c r="C94" t="s">
        <v>550</v>
      </c>
      <c r="D94" s="5">
        <v>150293999886</v>
      </c>
      <c r="E94" s="5">
        <v>105535772286</v>
      </c>
      <c r="F94" s="5">
        <v>176499075215</v>
      </c>
      <c r="G94" s="5">
        <v>167565194537</v>
      </c>
      <c r="I94" s="5">
        <v>105535772286</v>
      </c>
      <c r="J94" s="5">
        <v>269546204541</v>
      </c>
      <c r="K94" s="5">
        <v>317540931290</v>
      </c>
      <c r="L94" s="5">
        <v>693954287674</v>
      </c>
      <c r="M94" s="5">
        <v>433535963211</v>
      </c>
      <c r="N94" s="5">
        <v>1209539999759</v>
      </c>
      <c r="O94" s="5">
        <v>4162887099401</v>
      </c>
      <c r="P94" s="5">
        <v>1242300599349</v>
      </c>
      <c r="Q94" s="5">
        <v>2090744276470</v>
      </c>
    </row>
    <row r="95" spans="2:19" ht="15.5" x14ac:dyDescent="0.35">
      <c r="C95" t="s">
        <v>618</v>
      </c>
      <c r="D95" s="5">
        <v>150293999886</v>
      </c>
      <c r="E95" s="5">
        <v>105535772286</v>
      </c>
      <c r="F95" s="5">
        <v>176499075215</v>
      </c>
      <c r="G95" s="5">
        <v>167565194537</v>
      </c>
      <c r="I95" s="5">
        <v>105535772286</v>
      </c>
      <c r="J95" s="5">
        <v>269546204541</v>
      </c>
      <c r="K95" s="5">
        <v>317540931290</v>
      </c>
      <c r="L95" s="5">
        <v>693954287674</v>
      </c>
      <c r="M95" s="5">
        <v>433535963211</v>
      </c>
      <c r="N95" s="5">
        <v>1209539999759</v>
      </c>
      <c r="O95" s="5">
        <v>4162887099401</v>
      </c>
      <c r="P95" s="5">
        <v>1242300599349</v>
      </c>
      <c r="Q95" s="5">
        <v>2090744276470</v>
      </c>
    </row>
    <row r="96" spans="2:19" ht="15.5" x14ac:dyDescent="0.35">
      <c r="C96" t="s">
        <v>91</v>
      </c>
      <c r="D96" s="5">
        <v>-376173620950</v>
      </c>
      <c r="E96" s="5">
        <v>-376173620950</v>
      </c>
      <c r="F96" s="5">
        <v>-417334107577</v>
      </c>
      <c r="G96" s="5">
        <v>-417334107577</v>
      </c>
      <c r="I96" s="5">
        <v>-376173620950</v>
      </c>
      <c r="J96" s="5">
        <v>-417334107577</v>
      </c>
      <c r="K96" s="5">
        <v>-493789492125</v>
      </c>
      <c r="L96" s="5">
        <v>-493789492125</v>
      </c>
      <c r="M96" s="5">
        <v>-487515501648</v>
      </c>
      <c r="N96" s="5">
        <v>-526452056195</v>
      </c>
      <c r="O96" s="5">
        <v>-468757831985</v>
      </c>
      <c r="P96" s="5">
        <v>-468757831985</v>
      </c>
      <c r="Q96" s="5">
        <v>-678376445225</v>
      </c>
      <c r="R96" s="5">
        <v>94649958802</v>
      </c>
      <c r="S96" s="5">
        <v>94649958802</v>
      </c>
    </row>
    <row r="97" spans="3:19" ht="15.5" x14ac:dyDescent="0.35">
      <c r="C97" t="s">
        <v>123</v>
      </c>
      <c r="D97" s="5">
        <v>860866114453</v>
      </c>
      <c r="E97" s="5">
        <v>901816775490</v>
      </c>
      <c r="F97" s="5">
        <v>946115191621</v>
      </c>
      <c r="G97" s="5">
        <v>1054056733689</v>
      </c>
      <c r="I97" s="5">
        <v>901816775490</v>
      </c>
      <c r="J97" s="5">
        <v>1328833828575</v>
      </c>
      <c r="K97" s="5">
        <v>1678076743844</v>
      </c>
      <c r="L97" s="5">
        <v>2234091963771</v>
      </c>
      <c r="M97" s="5">
        <v>4188082440669</v>
      </c>
      <c r="N97" s="5">
        <v>4067189304334</v>
      </c>
      <c r="O97" s="5">
        <v>9695354716598</v>
      </c>
      <c r="P97" s="5">
        <v>10236132156003</v>
      </c>
      <c r="Q97" s="5">
        <v>11574944658940</v>
      </c>
      <c r="R97" s="5">
        <v>8132620689686</v>
      </c>
      <c r="S97" s="5">
        <v>1003665018451</v>
      </c>
    </row>
    <row r="98" spans="3:19" ht="15.5" x14ac:dyDescent="0.35">
      <c r="C98" t="s">
        <v>124</v>
      </c>
    </row>
    <row r="99" spans="3:19" ht="15.5" x14ac:dyDescent="0.35">
      <c r="C99" t="s">
        <v>126</v>
      </c>
      <c r="D99" s="5">
        <v>2069231469275</v>
      </c>
      <c r="E99" s="5">
        <v>2100181791052</v>
      </c>
      <c r="F99" s="5">
        <v>2108834073118</v>
      </c>
      <c r="G99" s="5">
        <v>2139663558505</v>
      </c>
      <c r="I99" s="5">
        <v>2100181791052</v>
      </c>
      <c r="J99" s="5">
        <v>2221654000209</v>
      </c>
      <c r="K99" s="5">
        <v>2752256841256</v>
      </c>
      <c r="L99" s="5">
        <v>3680901556393</v>
      </c>
      <c r="M99" s="5">
        <v>2574848019701</v>
      </c>
      <c r="N99" s="5">
        <v>4394677884022</v>
      </c>
      <c r="O99" s="5">
        <v>5741675633194</v>
      </c>
      <c r="P99" s="5">
        <v>4726297844350</v>
      </c>
      <c r="Q99" s="5">
        <v>3148700789918</v>
      </c>
      <c r="R99" s="5">
        <v>1932852161580</v>
      </c>
      <c r="S99" s="5">
        <v>987351348015</v>
      </c>
    </row>
    <row r="100" spans="3:19" ht="15.5" x14ac:dyDescent="0.35">
      <c r="C100" t="s">
        <v>125</v>
      </c>
      <c r="Q100" s="5">
        <v>41963875696</v>
      </c>
      <c r="R100" s="5">
        <v>2842627745</v>
      </c>
    </row>
    <row r="101" spans="3:19" ht="15.5" x14ac:dyDescent="0.35">
      <c r="C101" t="s">
        <v>130</v>
      </c>
      <c r="D101" s="5">
        <v>2084459997032</v>
      </c>
      <c r="E101" s="5">
        <v>2153724236558</v>
      </c>
      <c r="F101" s="5">
        <v>2186255383885</v>
      </c>
      <c r="G101" s="5">
        <v>2239994410665</v>
      </c>
      <c r="I101" s="5">
        <v>2153724236558</v>
      </c>
      <c r="J101" s="5">
        <v>2289796827940</v>
      </c>
      <c r="K101" s="5">
        <v>2795068976658</v>
      </c>
      <c r="L101" s="5">
        <v>3729565988107</v>
      </c>
      <c r="M101" s="5">
        <v>2693994841490</v>
      </c>
      <c r="N101" s="5">
        <v>4521836450903</v>
      </c>
      <c r="O101" s="5">
        <v>6453766967732</v>
      </c>
      <c r="P101" s="5">
        <v>4986256433811</v>
      </c>
      <c r="Q101" s="5">
        <v>3344604014815</v>
      </c>
      <c r="R101" s="5">
        <v>5601646795526</v>
      </c>
      <c r="S101" s="5">
        <v>3328743991796</v>
      </c>
    </row>
    <row r="102" spans="3:19" ht="15.5" x14ac:dyDescent="0.35">
      <c r="C102" t="s">
        <v>131</v>
      </c>
      <c r="D102" s="5">
        <v>2945326111485</v>
      </c>
      <c r="E102" s="5">
        <v>3055541012048</v>
      </c>
      <c r="F102" s="5">
        <v>3132370575506</v>
      </c>
      <c r="G102" s="5">
        <v>3294051144354</v>
      </c>
      <c r="I102" s="5">
        <v>3055541012048</v>
      </c>
      <c r="J102" s="5">
        <v>3618630656515</v>
      </c>
      <c r="K102" s="5">
        <v>4473145720502</v>
      </c>
      <c r="L102" s="5">
        <v>5963657951878</v>
      </c>
      <c r="M102" s="5">
        <v>6882077282159</v>
      </c>
      <c r="N102" s="5">
        <v>8589025755237</v>
      </c>
      <c r="O102" s="5">
        <v>16149121684330</v>
      </c>
      <c r="P102" s="5">
        <v>15222388589814</v>
      </c>
      <c r="Q102" s="5">
        <v>14919548673755</v>
      </c>
      <c r="R102" s="5">
        <v>13734267485212</v>
      </c>
      <c r="S102" s="5">
        <v>4332409010247</v>
      </c>
    </row>
    <row r="103" spans="3:19" ht="15.5" x14ac:dyDescent="0.35">
      <c r="C103" t="s">
        <v>132</v>
      </c>
    </row>
    <row r="104" spans="3:19" ht="15.5" x14ac:dyDescent="0.35">
      <c r="C104" t="s">
        <v>133</v>
      </c>
    </row>
    <row r="105" spans="3:19" ht="15.5" x14ac:dyDescent="0.35">
      <c r="C105" t="s">
        <v>134</v>
      </c>
      <c r="D105" s="5">
        <v>2124032601827</v>
      </c>
      <c r="E105" s="5">
        <v>2142117535788</v>
      </c>
      <c r="F105" s="5">
        <v>2106974127189</v>
      </c>
      <c r="G105" s="5">
        <v>2278941064787</v>
      </c>
      <c r="I105" s="5">
        <v>2142117535788</v>
      </c>
      <c r="J105" s="5">
        <v>2505964576180</v>
      </c>
      <c r="K105" s="5">
        <v>2646049116628</v>
      </c>
      <c r="L105" s="5">
        <v>6522489968497</v>
      </c>
      <c r="M105" s="5">
        <v>9627618926198</v>
      </c>
      <c r="N105" s="5">
        <v>7426948646675</v>
      </c>
      <c r="O105" s="5">
        <v>5979916258397</v>
      </c>
      <c r="P105" s="5">
        <v>7327262600178</v>
      </c>
      <c r="Q105" s="5">
        <v>7593431366806</v>
      </c>
      <c r="R105" s="5">
        <v>4766317324109</v>
      </c>
      <c r="S105" s="5">
        <v>2432181231103</v>
      </c>
    </row>
    <row r="106" spans="3:19" ht="15.5" x14ac:dyDescent="0.35">
      <c r="C106" t="s">
        <v>135</v>
      </c>
      <c r="O106" s="5">
        <v>4091241225078</v>
      </c>
      <c r="P106" s="5">
        <v>5463099210444</v>
      </c>
      <c r="Q106" s="5">
        <v>3539084204116</v>
      </c>
      <c r="R106" s="5">
        <v>1907060780720</v>
      </c>
      <c r="S106" s="5">
        <v>301784934720</v>
      </c>
    </row>
    <row r="107" spans="3:19" ht="15.5" x14ac:dyDescent="0.35">
      <c r="C107" t="s">
        <v>856</v>
      </c>
      <c r="D107" s="5">
        <v>1797610635994</v>
      </c>
      <c r="E107" s="5">
        <v>1770437877557</v>
      </c>
      <c r="F107" s="5">
        <v>1742419421517</v>
      </c>
      <c r="G107" s="5">
        <v>1716378395269</v>
      </c>
      <c r="I107" s="5">
        <v>1770437877557</v>
      </c>
      <c r="J107" s="5">
        <v>1665042209850</v>
      </c>
      <c r="K107" s="5">
        <v>1574516258694</v>
      </c>
      <c r="L107" s="5">
        <v>1308275651721</v>
      </c>
    </row>
    <row r="108" spans="3:19" ht="15.5" x14ac:dyDescent="0.35">
      <c r="C108" t="s">
        <v>136</v>
      </c>
    </row>
    <row r="109" spans="3:19" ht="15.5" x14ac:dyDescent="0.35">
      <c r="C109" t="s">
        <v>137</v>
      </c>
      <c r="D109" s="5">
        <v>839779642617</v>
      </c>
      <c r="E109" s="5">
        <v>878270818030</v>
      </c>
      <c r="F109" s="5">
        <v>942755242101</v>
      </c>
      <c r="G109" s="5">
        <v>1060589633392</v>
      </c>
      <c r="I109" s="5">
        <v>878270818030</v>
      </c>
      <c r="J109" s="5">
        <v>1157027017404</v>
      </c>
      <c r="K109" s="5">
        <v>1271173226772</v>
      </c>
      <c r="L109" s="5">
        <v>3280373013202</v>
      </c>
      <c r="M109" s="5">
        <v>3034924879645</v>
      </c>
      <c r="N109" s="5">
        <v>3417878754887</v>
      </c>
      <c r="O109" s="5">
        <v>1651559004572</v>
      </c>
      <c r="P109" s="5">
        <v>1404920715786</v>
      </c>
      <c r="Q109" s="5">
        <v>2318209734966</v>
      </c>
      <c r="R109" s="5">
        <v>1541851651697</v>
      </c>
      <c r="S109" s="5">
        <v>730169129691</v>
      </c>
    </row>
    <row r="110" spans="3:19" ht="15.5" x14ac:dyDescent="0.35">
      <c r="C110" t="s">
        <v>139</v>
      </c>
    </row>
    <row r="111" spans="3:19" ht="15.5" x14ac:dyDescent="0.35">
      <c r="C111" t="s">
        <v>140</v>
      </c>
      <c r="D111" s="5">
        <v>28442330901</v>
      </c>
      <c r="E111" s="5">
        <v>45178353760</v>
      </c>
      <c r="F111" s="5">
        <v>25248984642</v>
      </c>
      <c r="G111" s="5">
        <v>25943908365</v>
      </c>
      <c r="I111" s="5">
        <v>45178353760</v>
      </c>
      <c r="J111" s="5">
        <v>23080311358</v>
      </c>
      <c r="K111" s="5">
        <v>27998786844</v>
      </c>
      <c r="L111" s="5">
        <v>19002499800</v>
      </c>
      <c r="M111" s="5">
        <v>77244775940</v>
      </c>
      <c r="N111" s="5">
        <v>68982369405</v>
      </c>
      <c r="O111" s="5">
        <v>1695533060</v>
      </c>
      <c r="P111" s="5">
        <v>214749323420</v>
      </c>
      <c r="Q111" s="5">
        <v>137075207970</v>
      </c>
    </row>
    <row r="112" spans="3:19" ht="15.5" x14ac:dyDescent="0.35">
      <c r="C112" t="s">
        <v>142</v>
      </c>
      <c r="D112" s="5">
        <v>46223639774</v>
      </c>
      <c r="E112" s="5">
        <v>42031008270</v>
      </c>
      <c r="F112" s="5">
        <v>45435113009</v>
      </c>
      <c r="G112" s="5">
        <v>47017247024</v>
      </c>
      <c r="I112" s="5">
        <v>42031008270</v>
      </c>
      <c r="J112" s="5">
        <v>58385381435</v>
      </c>
      <c r="K112" s="5">
        <v>46354594135</v>
      </c>
      <c r="L112" s="5">
        <v>45882235407</v>
      </c>
      <c r="M112" s="5">
        <v>53302816824</v>
      </c>
      <c r="N112" s="5">
        <v>44275479885</v>
      </c>
      <c r="O112" s="5">
        <v>44710759497</v>
      </c>
      <c r="P112" s="5">
        <v>68133382865</v>
      </c>
      <c r="Q112" s="5">
        <v>35133701861</v>
      </c>
      <c r="R112" s="5">
        <v>161773118743</v>
      </c>
      <c r="S112" s="5">
        <v>208283828600</v>
      </c>
    </row>
    <row r="113" spans="3:19" ht="15.5" x14ac:dyDescent="0.35">
      <c r="C113" t="s">
        <v>138</v>
      </c>
      <c r="D113" s="5">
        <v>274643978345</v>
      </c>
      <c r="E113" s="5">
        <v>235109555525</v>
      </c>
      <c r="F113" s="5">
        <v>199071223728</v>
      </c>
      <c r="G113" s="5">
        <v>229768435921</v>
      </c>
      <c r="I113" s="5">
        <v>235109555525</v>
      </c>
      <c r="J113" s="5">
        <v>267933831991</v>
      </c>
      <c r="K113" s="5">
        <v>294732578506</v>
      </c>
      <c r="L113" s="5">
        <v>578761527449</v>
      </c>
      <c r="M113" s="5">
        <v>570862935623</v>
      </c>
      <c r="N113" s="5">
        <v>182353156941</v>
      </c>
      <c r="O113" s="5">
        <v>121943115872</v>
      </c>
      <c r="P113" s="5">
        <v>69870834521</v>
      </c>
      <c r="Q113" s="5">
        <v>28492623220</v>
      </c>
      <c r="R113" s="5">
        <v>83988866865</v>
      </c>
      <c r="S113" s="5">
        <v>77188251949</v>
      </c>
    </row>
    <row r="114" spans="3:19" ht="15.5" x14ac:dyDescent="0.35">
      <c r="C114" t="s">
        <v>143</v>
      </c>
    </row>
    <row r="115" spans="3:19" ht="15.5" x14ac:dyDescent="0.35">
      <c r="C115" t="s">
        <v>144</v>
      </c>
      <c r="R115" s="5">
        <v>1448924225893</v>
      </c>
      <c r="S115" s="5">
        <v>459255313244</v>
      </c>
    </row>
    <row r="116" spans="3:19" ht="15.5" x14ac:dyDescent="0.35">
      <c r="C116" t="s">
        <v>145</v>
      </c>
      <c r="D116" s="5">
        <v>275090246917</v>
      </c>
      <c r="E116" s="5">
        <v>269467545964</v>
      </c>
      <c r="F116" s="5">
        <v>263844845011</v>
      </c>
      <c r="G116" s="5">
        <v>258515270647</v>
      </c>
      <c r="I116" s="5">
        <v>269467545964</v>
      </c>
      <c r="J116" s="5">
        <v>248133967027</v>
      </c>
      <c r="K116" s="5">
        <v>228966761482</v>
      </c>
      <c r="L116" s="5">
        <v>211745939370</v>
      </c>
      <c r="N116" s="5">
        <v>1993479934973</v>
      </c>
      <c r="O116" s="5">
        <v>1990137292982</v>
      </c>
    </row>
    <row r="117" spans="3:19" ht="15.5" x14ac:dyDescent="0.35">
      <c r="C117" t="s">
        <v>146</v>
      </c>
      <c r="D117" s="5">
        <v>124875000</v>
      </c>
      <c r="E117" s="5">
        <v>124875000</v>
      </c>
      <c r="F117" s="5">
        <v>258075000</v>
      </c>
      <c r="G117" s="5">
        <v>133200000</v>
      </c>
      <c r="I117" s="5">
        <v>124875000</v>
      </c>
      <c r="J117" s="5">
        <v>1338809772</v>
      </c>
      <c r="K117" s="5">
        <v>4347202066</v>
      </c>
      <c r="L117" s="5">
        <v>1853741731103</v>
      </c>
      <c r="M117" s="5">
        <v>2001246930923</v>
      </c>
      <c r="Q117" s="5">
        <v>1448924225894</v>
      </c>
    </row>
    <row r="118" spans="3:19" ht="15.5" x14ac:dyDescent="0.35">
      <c r="C118" t="s">
        <v>147</v>
      </c>
      <c r="D118" s="5">
        <v>2933135671063</v>
      </c>
      <c r="E118" s="5">
        <v>2880558090375</v>
      </c>
      <c r="F118" s="5">
        <v>2821283730867</v>
      </c>
      <c r="G118" s="5">
        <v>2771625656647</v>
      </c>
      <c r="I118" s="5">
        <v>2880558090375</v>
      </c>
      <c r="J118" s="5">
        <v>2670479078942</v>
      </c>
      <c r="K118" s="5">
        <v>2491590695428</v>
      </c>
      <c r="L118" s="5">
        <v>1544376482805</v>
      </c>
      <c r="M118" s="5">
        <v>32987420961</v>
      </c>
      <c r="N118" s="5">
        <v>2036180289713</v>
      </c>
      <c r="O118" s="5">
        <v>2034654839578</v>
      </c>
      <c r="P118" s="5">
        <v>12812799172</v>
      </c>
      <c r="Q118" s="5">
        <v>9461216530</v>
      </c>
      <c r="R118" s="5">
        <v>1562449119141</v>
      </c>
      <c r="S118" s="5">
        <v>569401605792</v>
      </c>
    </row>
    <row r="119" spans="3:19" ht="15.5" x14ac:dyDescent="0.35">
      <c r="C119" t="s">
        <v>148</v>
      </c>
      <c r="D119" s="5">
        <v>2933135671063</v>
      </c>
      <c r="E119" s="5">
        <v>2880558090375</v>
      </c>
      <c r="F119" s="5">
        <v>2821283730867</v>
      </c>
      <c r="G119" s="5">
        <v>2771625656647</v>
      </c>
      <c r="I119" s="5">
        <v>2880558090375</v>
      </c>
      <c r="J119" s="5">
        <v>2670479078942</v>
      </c>
      <c r="K119" s="5">
        <v>2491590695428</v>
      </c>
      <c r="L119" s="5">
        <v>1544376482805</v>
      </c>
      <c r="M119" s="5">
        <v>32987420961</v>
      </c>
      <c r="N119" s="5">
        <v>2036180289713</v>
      </c>
      <c r="O119" s="5">
        <v>2034654839578</v>
      </c>
      <c r="P119" s="5">
        <v>12812799172</v>
      </c>
      <c r="Q119" s="5">
        <v>9461216530</v>
      </c>
      <c r="R119" s="5">
        <v>1562449119141</v>
      </c>
      <c r="S119" s="5">
        <v>569401605792</v>
      </c>
    </row>
    <row r="120" spans="3:19" ht="15.5" x14ac:dyDescent="0.35">
      <c r="C120" t="s">
        <v>759</v>
      </c>
    </row>
    <row r="121" spans="3:19" ht="15.5" x14ac:dyDescent="0.35">
      <c r="C121" t="s">
        <v>150</v>
      </c>
    </row>
    <row r="122" spans="3:19" ht="15.5" x14ac:dyDescent="0.35">
      <c r="C122" t="s">
        <v>151</v>
      </c>
      <c r="D122" s="5">
        <v>276299649827</v>
      </c>
      <c r="E122" s="5">
        <v>271003810917</v>
      </c>
      <c r="F122" s="5">
        <v>265702777908</v>
      </c>
      <c r="G122" s="5">
        <v>260812791391</v>
      </c>
      <c r="I122" s="5">
        <v>271003810917</v>
      </c>
      <c r="J122" s="5">
        <v>250488535685</v>
      </c>
      <c r="K122" s="5">
        <v>234219211340</v>
      </c>
      <c r="L122" s="5">
        <v>218728689143</v>
      </c>
      <c r="M122" s="5">
        <v>13043044665</v>
      </c>
      <c r="N122" s="5">
        <v>2025741673665</v>
      </c>
      <c r="O122" s="5">
        <v>1990137292982</v>
      </c>
      <c r="R122" s="5">
        <v>1448924225893</v>
      </c>
      <c r="S122" s="5">
        <v>459255313244</v>
      </c>
    </row>
    <row r="123" spans="3:19" ht="15.5" x14ac:dyDescent="0.35">
      <c r="C123" t="s">
        <v>149</v>
      </c>
      <c r="O123" s="5">
        <v>25018339055</v>
      </c>
      <c r="P123" s="5">
        <v>2548991904</v>
      </c>
    </row>
    <row r="124" spans="3:19" ht="15.5" x14ac:dyDescent="0.35">
      <c r="C124" t="s">
        <v>568</v>
      </c>
      <c r="D124" s="5">
        <v>829908327490</v>
      </c>
      <c r="E124" s="5">
        <v>807696669091</v>
      </c>
      <c r="F124" s="5">
        <v>787686166027</v>
      </c>
      <c r="G124" s="5">
        <v>767675662963</v>
      </c>
      <c r="I124" s="5">
        <v>807696669091</v>
      </c>
      <c r="J124" s="5">
        <v>727654656836</v>
      </c>
      <c r="K124" s="5">
        <v>651812439998</v>
      </c>
    </row>
    <row r="125" spans="3:19" ht="15.5" x14ac:dyDescent="0.35">
      <c r="C125" t="s">
        <v>152</v>
      </c>
      <c r="D125" s="5">
        <v>5057168272890</v>
      </c>
      <c r="E125" s="5">
        <v>5022675626163</v>
      </c>
      <c r="F125" s="5">
        <v>4928257858056</v>
      </c>
      <c r="G125" s="5">
        <v>5050566721434</v>
      </c>
      <c r="I125" s="5">
        <v>5022675626163</v>
      </c>
      <c r="J125" s="5">
        <v>5176443655122</v>
      </c>
      <c r="K125" s="5">
        <v>5137639812056</v>
      </c>
      <c r="L125" s="5">
        <v>8066866451302</v>
      </c>
      <c r="M125" s="5">
        <v>9660606347159</v>
      </c>
      <c r="N125" s="5">
        <v>9463128936388</v>
      </c>
      <c r="O125" s="5">
        <v>8014571097975</v>
      </c>
      <c r="P125" s="5">
        <v>7340075399350</v>
      </c>
      <c r="Q125" s="5">
        <v>7602892583336</v>
      </c>
      <c r="R125" s="5">
        <v>6328766443250</v>
      </c>
      <c r="S125" s="5">
        <v>3001582836895</v>
      </c>
    </row>
    <row r="126" spans="3:19" ht="15.5" x14ac:dyDescent="0.35">
      <c r="C126" t="s">
        <v>153</v>
      </c>
    </row>
    <row r="127" spans="3:19" ht="15.5" x14ac:dyDescent="0.35">
      <c r="C127" t="s">
        <v>154</v>
      </c>
      <c r="D127" s="5">
        <v>4157081801000</v>
      </c>
      <c r="E127" s="5">
        <v>4157081801000</v>
      </c>
      <c r="F127" s="5">
        <v>4157081801000</v>
      </c>
      <c r="G127" s="5">
        <v>4109883732758</v>
      </c>
      <c r="I127" s="5">
        <v>4157081801000</v>
      </c>
      <c r="J127" s="5">
        <v>4072310311658</v>
      </c>
      <c r="K127" s="5">
        <v>4045843942950</v>
      </c>
      <c r="L127" s="5">
        <v>2636115753400</v>
      </c>
      <c r="M127" s="5">
        <v>2636115753400</v>
      </c>
      <c r="N127" s="5">
        <v>2636115753400</v>
      </c>
      <c r="O127" s="5">
        <v>2636115753400</v>
      </c>
      <c r="P127" s="5">
        <v>2636115753400</v>
      </c>
      <c r="Q127" s="5">
        <v>2636115753400</v>
      </c>
      <c r="R127" s="5">
        <v>2636115753400</v>
      </c>
      <c r="S127" s="5">
        <v>835056000000</v>
      </c>
    </row>
    <row r="128" spans="3:19" ht="15.5" x14ac:dyDescent="0.35">
      <c r="C128" t="s">
        <v>155</v>
      </c>
      <c r="D128" s="5">
        <v>3969169058821</v>
      </c>
      <c r="E128" s="5">
        <v>3969169058821</v>
      </c>
      <c r="F128" s="5">
        <v>3969169058821</v>
      </c>
      <c r="G128" s="5">
        <v>3968404450112</v>
      </c>
      <c r="I128" s="5">
        <v>3969169058821</v>
      </c>
      <c r="J128" s="5">
        <v>3967795760697</v>
      </c>
      <c r="K128" s="5">
        <v>3967367005532</v>
      </c>
      <c r="L128" s="5">
        <v>3944529408861</v>
      </c>
      <c r="M128" s="5">
        <v>3944529408861</v>
      </c>
      <c r="N128" s="5">
        <v>3944529408861</v>
      </c>
      <c r="O128" s="5">
        <v>3944529408861</v>
      </c>
      <c r="P128" s="5">
        <v>3944529408861</v>
      </c>
      <c r="Q128" s="5">
        <v>3944529408861</v>
      </c>
      <c r="R128" s="5">
        <v>3944529408861</v>
      </c>
      <c r="S128" s="5">
        <v>-73554205952</v>
      </c>
    </row>
    <row r="129" spans="2:19" ht="15.5" x14ac:dyDescent="0.35">
      <c r="C129" t="s">
        <v>156</v>
      </c>
      <c r="D129" s="5">
        <v>-9861919400276</v>
      </c>
      <c r="E129" s="5">
        <v>-9717211852986</v>
      </c>
      <c r="F129" s="5">
        <v>-9504804034794</v>
      </c>
      <c r="G129" s="5">
        <v>-9417469652373</v>
      </c>
      <c r="I129" s="5">
        <v>-9717211852986</v>
      </c>
      <c r="J129" s="5">
        <v>-9180584963385</v>
      </c>
      <c r="K129" s="5">
        <v>-8183915547911</v>
      </c>
      <c r="L129" s="5">
        <v>-8190064169560</v>
      </c>
      <c r="M129" s="5">
        <v>-8871658725613</v>
      </c>
      <c r="N129" s="5">
        <v>-6928296287217</v>
      </c>
      <c r="O129" s="5">
        <v>2022663256079</v>
      </c>
      <c r="P129" s="5">
        <v>1770425860188</v>
      </c>
      <c r="Q129" s="5">
        <v>1414387373383</v>
      </c>
      <c r="R129" s="5">
        <v>730205920898</v>
      </c>
      <c r="S129" s="5">
        <v>474674420502</v>
      </c>
    </row>
    <row r="130" spans="2:19" ht="15.5" x14ac:dyDescent="0.35">
      <c r="C130" t="s">
        <v>157</v>
      </c>
      <c r="D130" s="5">
        <v>272173444924</v>
      </c>
      <c r="E130" s="5">
        <v>272173444924</v>
      </c>
      <c r="F130" s="5">
        <v>272173444924</v>
      </c>
      <c r="G130" s="5">
        <v>272173444924</v>
      </c>
      <c r="I130" s="5">
        <v>272173444924</v>
      </c>
      <c r="J130" s="5">
        <v>272173444924</v>
      </c>
      <c r="K130" s="5">
        <v>272173444924</v>
      </c>
      <c r="L130" s="5">
        <v>272173444924</v>
      </c>
      <c r="M130" s="5">
        <v>272173444924</v>
      </c>
      <c r="N130" s="5">
        <v>272173444924</v>
      </c>
      <c r="O130" s="5">
        <v>231866007278</v>
      </c>
      <c r="P130" s="5">
        <v>176692367869</v>
      </c>
      <c r="Q130" s="5">
        <v>126675860344</v>
      </c>
      <c r="R130" s="5">
        <v>94934884100</v>
      </c>
      <c r="S130" s="5">
        <v>28060967099</v>
      </c>
    </row>
    <row r="131" spans="2:19" ht="15.5" x14ac:dyDescent="0.35">
      <c r="C131" t="s">
        <v>158</v>
      </c>
      <c r="D131" s="5">
        <v>-10134092845200</v>
      </c>
      <c r="E131" s="5">
        <v>-9989385297910</v>
      </c>
      <c r="F131" s="5">
        <v>-9776977479718</v>
      </c>
      <c r="G131" s="5">
        <v>-9689643097297</v>
      </c>
      <c r="I131" s="5">
        <v>-9989385297910</v>
      </c>
      <c r="J131" s="5">
        <v>-9452758408309</v>
      </c>
      <c r="K131" s="5">
        <v>-8456088992835</v>
      </c>
      <c r="L131" s="5">
        <v>-8462237614484</v>
      </c>
      <c r="M131" s="5">
        <v>-9143832170537</v>
      </c>
      <c r="N131" s="5">
        <v>-7200469732141</v>
      </c>
      <c r="O131" s="5">
        <v>1790797248801</v>
      </c>
      <c r="P131" s="5">
        <v>1593733492319</v>
      </c>
      <c r="Q131" s="5">
        <v>1287711513039</v>
      </c>
      <c r="R131" s="5">
        <v>635271036798</v>
      </c>
      <c r="S131" s="5">
        <v>446613453403</v>
      </c>
    </row>
    <row r="132" spans="2:19" ht="15.5" x14ac:dyDescent="0.35">
      <c r="C132" t="s">
        <v>159</v>
      </c>
      <c r="D132" s="5">
        <v>-9861919400276</v>
      </c>
      <c r="E132" s="5">
        <v>-9717211852986</v>
      </c>
      <c r="F132" s="5">
        <v>-9504804034794</v>
      </c>
      <c r="G132" s="5">
        <v>-9417469652373</v>
      </c>
      <c r="I132" s="5">
        <v>-9717211852986</v>
      </c>
      <c r="J132" s="5">
        <v>-9180584963385</v>
      </c>
      <c r="K132" s="5">
        <v>-8183915547911</v>
      </c>
      <c r="L132" s="5">
        <v>-8190064169560</v>
      </c>
      <c r="M132" s="5">
        <v>-8871658725613</v>
      </c>
      <c r="N132" s="5">
        <v>-6928296287217</v>
      </c>
      <c r="O132" s="5">
        <v>2022663256079</v>
      </c>
      <c r="P132" s="5">
        <v>1770425860188</v>
      </c>
      <c r="Q132" s="5">
        <v>1414387373383</v>
      </c>
      <c r="R132" s="5">
        <v>730205920898</v>
      </c>
      <c r="S132" s="5">
        <v>474674420502</v>
      </c>
    </row>
    <row r="133" spans="2:19" ht="15.5" x14ac:dyDescent="0.35">
      <c r="C133" t="s">
        <v>9</v>
      </c>
      <c r="D133" s="5">
        <v>-2111842161405</v>
      </c>
      <c r="E133" s="5">
        <v>-1967134614115</v>
      </c>
      <c r="F133" s="5">
        <v>-1795887282550</v>
      </c>
      <c r="G133" s="5">
        <v>-1756515577080</v>
      </c>
      <c r="I133" s="5">
        <v>-1967134614115</v>
      </c>
      <c r="J133" s="5">
        <v>-1557812998607</v>
      </c>
      <c r="K133" s="5">
        <v>-664494091554</v>
      </c>
      <c r="L133" s="5">
        <v>-2103208499424</v>
      </c>
      <c r="M133" s="5">
        <v>-2778529065000</v>
      </c>
      <c r="N133" s="5">
        <v>-874103181151</v>
      </c>
      <c r="O133" s="5">
        <v>8134550586355</v>
      </c>
      <c r="P133" s="5">
        <v>7882313190464</v>
      </c>
      <c r="Q133" s="5">
        <v>7316656090419</v>
      </c>
      <c r="R133" s="5">
        <v>7405501041961</v>
      </c>
      <c r="S133" s="5">
        <v>1330826173352</v>
      </c>
    </row>
    <row r="134" spans="2:19" ht="15.5" x14ac:dyDescent="0.35">
      <c r="C134" t="s">
        <v>161</v>
      </c>
      <c r="D134" s="5">
        <v>2945326111485</v>
      </c>
      <c r="E134" s="5">
        <v>3055541012048</v>
      </c>
      <c r="F134" s="5">
        <v>3132370575506</v>
      </c>
      <c r="G134" s="5">
        <v>3294051144354</v>
      </c>
      <c r="I134" s="5">
        <v>3055541012048</v>
      </c>
      <c r="J134" s="5">
        <v>3618630656515</v>
      </c>
      <c r="K134" s="5">
        <v>4473145720502</v>
      </c>
      <c r="L134" s="5">
        <v>5963657951878</v>
      </c>
      <c r="M134" s="5">
        <v>6882077282159</v>
      </c>
      <c r="N134" s="5">
        <v>8589025755237</v>
      </c>
      <c r="O134" s="5">
        <v>16149121684330</v>
      </c>
      <c r="P134" s="5">
        <v>15222388589814</v>
      </c>
      <c r="Q134" s="5">
        <v>14919548673755</v>
      </c>
      <c r="R134" s="5">
        <v>13734267485211</v>
      </c>
      <c r="S134" s="5">
        <v>4332409010247</v>
      </c>
    </row>
    <row r="135" spans="2:19" ht="15.5" x14ac:dyDescent="0.35">
      <c r="C135" t="s">
        <v>162</v>
      </c>
      <c r="D135" s="5">
        <v>56780478486</v>
      </c>
      <c r="E135" s="5">
        <v>56780478486</v>
      </c>
      <c r="F135" s="5">
        <v>56780478486</v>
      </c>
      <c r="G135" s="5">
        <v>56780478486</v>
      </c>
      <c r="I135" s="5">
        <v>56780478486</v>
      </c>
      <c r="J135" s="5">
        <v>55085048699</v>
      </c>
      <c r="K135" s="5">
        <v>54555721325</v>
      </c>
      <c r="L135" s="5">
        <v>26361157534</v>
      </c>
      <c r="M135" s="5">
        <v>26361157534</v>
      </c>
      <c r="N135" s="5">
        <v>26361157534</v>
      </c>
      <c r="O135" s="5">
        <v>26361157534</v>
      </c>
      <c r="P135" s="5">
        <v>26361157534</v>
      </c>
      <c r="Q135" s="5">
        <v>26361157534</v>
      </c>
      <c r="R135" s="5">
        <v>26361157534</v>
      </c>
      <c r="S135" s="5">
        <v>835056</v>
      </c>
    </row>
    <row r="137" spans="2:19" ht="15.5" x14ac:dyDescent="0.35">
      <c r="B137" t="s">
        <v>163</v>
      </c>
      <c r="C137" t="s">
        <v>164</v>
      </c>
      <c r="D137" s="5">
        <v>-46373008103</v>
      </c>
      <c r="E137" s="5">
        <v>17413479766</v>
      </c>
      <c r="F137" s="5">
        <v>-3232756735</v>
      </c>
      <c r="G137" s="5">
        <v>-14735329937</v>
      </c>
      <c r="I137" s="5">
        <v>-144337923933</v>
      </c>
      <c r="J137" s="5">
        <v>82213389667</v>
      </c>
      <c r="K137" s="5">
        <v>-106350093592</v>
      </c>
      <c r="L137" s="5">
        <v>151945946515</v>
      </c>
      <c r="M137" s="5">
        <v>-18561790720</v>
      </c>
      <c r="N137" s="5">
        <v>561476766499</v>
      </c>
      <c r="O137" s="5">
        <v>26265454496</v>
      </c>
      <c r="P137" s="5">
        <v>1818103331586</v>
      </c>
      <c r="Q137" s="5">
        <v>-2413798672493</v>
      </c>
      <c r="R137" s="5">
        <v>-3034905406375</v>
      </c>
      <c r="S137" s="5">
        <v>-686135441847</v>
      </c>
    </row>
    <row r="138" spans="2:19" ht="15.5" x14ac:dyDescent="0.35">
      <c r="C138" t="s">
        <v>2532</v>
      </c>
      <c r="D138" s="5">
        <v>439569152158</v>
      </c>
      <c r="E138" s="5">
        <v>465704219723</v>
      </c>
      <c r="F138" s="5">
        <v>532343282442</v>
      </c>
      <c r="G138" s="5">
        <v>368170647186</v>
      </c>
      <c r="I138" s="5">
        <v>1858437309484</v>
      </c>
      <c r="J138" s="5">
        <v>2264905292822</v>
      </c>
      <c r="K138" s="5">
        <v>1893344592840</v>
      </c>
      <c r="L138" s="5">
        <v>2117518639844</v>
      </c>
      <c r="M138" s="5">
        <v>1496312823914</v>
      </c>
      <c r="N138" s="5">
        <v>3325422038384</v>
      </c>
      <c r="O138" s="5">
        <v>6030496433012</v>
      </c>
      <c r="P138" s="5">
        <v>11401174639156</v>
      </c>
      <c r="Q138" s="5">
        <v>4693276446278</v>
      </c>
      <c r="R138" s="5">
        <v>978966203756</v>
      </c>
      <c r="S138" s="5">
        <v>573118833278</v>
      </c>
    </row>
    <row r="139" spans="2:19" ht="15.5" x14ac:dyDescent="0.35">
      <c r="C139" t="s">
        <v>858</v>
      </c>
      <c r="D139" s="5">
        <v>-412075447117</v>
      </c>
      <c r="E139" s="5">
        <v>-412577940055</v>
      </c>
      <c r="F139" s="5">
        <v>-470663144923</v>
      </c>
      <c r="G139" s="5">
        <v>-336627115678</v>
      </c>
      <c r="I139" s="5">
        <v>-1756598773320</v>
      </c>
      <c r="J139" s="5">
        <v>-2022128881587</v>
      </c>
      <c r="K139" s="5">
        <v>-1608346529333</v>
      </c>
      <c r="L139" s="5">
        <v>-1642734172610</v>
      </c>
      <c r="M139" s="5">
        <v>-555898216730</v>
      </c>
      <c r="N139" s="5">
        <v>-2235338944559</v>
      </c>
      <c r="O139" s="5">
        <v>-4862630886437</v>
      </c>
      <c r="P139" s="5">
        <v>-7996351811508</v>
      </c>
      <c r="Q139" s="5">
        <v>-5976491111444</v>
      </c>
      <c r="R139" s="5">
        <v>-3620933382811</v>
      </c>
      <c r="S139" s="5">
        <v>-1238658566622</v>
      </c>
    </row>
    <row r="140" spans="2:19" ht="15.5" x14ac:dyDescent="0.35">
      <c r="C140" t="s">
        <v>348</v>
      </c>
      <c r="D140" s="5">
        <v>-28502309078</v>
      </c>
      <c r="E140" s="5">
        <v>-30761093023</v>
      </c>
      <c r="F140" s="5">
        <v>-23574500419</v>
      </c>
      <c r="G140" s="5">
        <v>-33905130268</v>
      </c>
      <c r="I140" s="5">
        <v>-128836268226</v>
      </c>
      <c r="J140" s="5">
        <v>-135721515057</v>
      </c>
      <c r="K140" s="5">
        <v>-275554973335</v>
      </c>
      <c r="L140" s="5">
        <v>-288188603875</v>
      </c>
      <c r="M140" s="5">
        <v>-375184379221</v>
      </c>
      <c r="N140" s="5">
        <v>-507324458328</v>
      </c>
      <c r="O140" s="5">
        <v>-522395885448</v>
      </c>
      <c r="P140" s="5">
        <v>-810222569294</v>
      </c>
      <c r="Q140" s="5">
        <v>-431922927231</v>
      </c>
      <c r="R140" s="5">
        <v>-86446281889</v>
      </c>
      <c r="S140" s="5">
        <v>-13381507370</v>
      </c>
    </row>
    <row r="141" spans="2:19" ht="15.5" x14ac:dyDescent="0.35">
      <c r="C141" t="s">
        <v>2277</v>
      </c>
      <c r="E141" s="5">
        <v>2292173532</v>
      </c>
      <c r="F141" s="5">
        <v>-1263496633</v>
      </c>
      <c r="G141" s="5">
        <v>-1028676899</v>
      </c>
    </row>
    <row r="142" spans="2:19" ht="15.5" x14ac:dyDescent="0.35">
      <c r="C142" t="s">
        <v>482</v>
      </c>
      <c r="D142" s="5">
        <v>339916769</v>
      </c>
      <c r="E142" s="5">
        <v>90648863</v>
      </c>
      <c r="F142" s="5">
        <v>1543661313</v>
      </c>
      <c r="G142" s="5">
        <v>300000</v>
      </c>
      <c r="I142" s="5">
        <v>1634610176</v>
      </c>
      <c r="J142" s="5">
        <v>1841632928</v>
      </c>
      <c r="K142" s="5">
        <v>2131062433</v>
      </c>
      <c r="L142" s="5">
        <v>1848023168</v>
      </c>
      <c r="M142" s="5">
        <v>1156765779</v>
      </c>
      <c r="N142" s="5">
        <v>3004266332</v>
      </c>
      <c r="O142" s="5">
        <v>7777361078</v>
      </c>
      <c r="P142" s="5">
        <v>9308815329</v>
      </c>
      <c r="Q142" s="5">
        <v>87893613760</v>
      </c>
      <c r="R142" s="5">
        <v>58067622176</v>
      </c>
      <c r="S142" s="5">
        <v>2359292545</v>
      </c>
    </row>
    <row r="143" spans="2:19" ht="15.5" x14ac:dyDescent="0.35">
      <c r="C143" t="s">
        <v>1108</v>
      </c>
      <c r="Q143" s="5">
        <v>-53000134</v>
      </c>
    </row>
    <row r="144" spans="2:19" ht="15.5" x14ac:dyDescent="0.35">
      <c r="C144" t="s">
        <v>2533</v>
      </c>
      <c r="F144" s="5">
        <v>4129384581</v>
      </c>
      <c r="I144" s="5">
        <v>4129384581</v>
      </c>
      <c r="J144" s="5">
        <v>10849588873</v>
      </c>
      <c r="L144" s="5">
        <v>6208543282</v>
      </c>
      <c r="M144" s="5">
        <v>37867327689</v>
      </c>
      <c r="N144" s="5">
        <v>605668823505</v>
      </c>
      <c r="O144" s="5">
        <v>259595120109</v>
      </c>
      <c r="P144" s="5">
        <v>222959929385</v>
      </c>
    </row>
    <row r="145" spans="3:19" ht="15.5" x14ac:dyDescent="0.35">
      <c r="C145" t="s">
        <v>479</v>
      </c>
      <c r="D145" s="5">
        <v>-13716040758</v>
      </c>
      <c r="E145" s="5">
        <v>-5219119405</v>
      </c>
      <c r="F145" s="5">
        <v>-5646883151</v>
      </c>
      <c r="G145" s="5">
        <v>-12600667668</v>
      </c>
      <c r="I145" s="5">
        <v>-43583610439</v>
      </c>
      <c r="J145" s="5">
        <v>-49510505690</v>
      </c>
      <c r="K145" s="5">
        <v>-31056823667</v>
      </c>
      <c r="L145" s="5">
        <v>-27882839228</v>
      </c>
      <c r="M145" s="5">
        <v>-23220712523</v>
      </c>
      <c r="N145" s="5">
        <v>-48409435209</v>
      </c>
      <c r="O145" s="5">
        <v>-405141281000</v>
      </c>
      <c r="P145" s="5">
        <v>-472052995679</v>
      </c>
      <c r="Q145" s="5">
        <v>-316757905370</v>
      </c>
      <c r="R145" s="5">
        <v>-244155844638</v>
      </c>
      <c r="S145" s="5">
        <v>-9573493678</v>
      </c>
    </row>
    <row r="146" spans="3:19" ht="15.5" x14ac:dyDescent="0.35">
      <c r="C146" t="s">
        <v>1151</v>
      </c>
      <c r="D146" s="5">
        <v>7541994650</v>
      </c>
      <c r="E146" s="5">
        <v>176763663</v>
      </c>
      <c r="F146" s="5">
        <v>-1220301849</v>
      </c>
      <c r="G146" s="5">
        <v>226636491</v>
      </c>
      <c r="I146" s="5">
        <v>177063663</v>
      </c>
      <c r="J146" s="5">
        <v>92095585600</v>
      </c>
    </row>
    <row r="147" spans="3:19" ht="15.5" x14ac:dyDescent="0.35">
      <c r="C147" t="s">
        <v>179</v>
      </c>
      <c r="D147" s="5">
        <v>-2344292733</v>
      </c>
      <c r="E147" s="5">
        <v>-501883210</v>
      </c>
      <c r="F147" s="5">
        <v>-1786696633</v>
      </c>
      <c r="G147" s="5">
        <v>-261600000</v>
      </c>
      <c r="I147" s="5">
        <v>-3856806742</v>
      </c>
      <c r="J147" s="5">
        <v>-14392922691</v>
      </c>
      <c r="K147" s="5">
        <v>-10577034420</v>
      </c>
      <c r="L147" s="5">
        <v>-5359613880</v>
      </c>
      <c r="M147" s="5">
        <v>-131586157889</v>
      </c>
      <c r="N147" s="5">
        <v>-624252454997</v>
      </c>
      <c r="O147" s="5">
        <v>69622035433</v>
      </c>
      <c r="P147" s="5">
        <v>-275156832449</v>
      </c>
      <c r="Q147" s="5">
        <v>538659938611</v>
      </c>
      <c r="R147" s="5">
        <v>7975859442472</v>
      </c>
      <c r="S147" s="5">
        <v>635655313244</v>
      </c>
    </row>
    <row r="148" spans="3:19" ht="15.5" x14ac:dyDescent="0.35">
      <c r="C148" t="s">
        <v>180</v>
      </c>
      <c r="D148" s="5">
        <v>3402414262</v>
      </c>
      <c r="G148" s="5">
        <v>2117869245</v>
      </c>
      <c r="I148" s="5">
        <v>4004710825</v>
      </c>
      <c r="J148" s="5">
        <v>17115300958</v>
      </c>
      <c r="K148" s="5">
        <v>-1144450000</v>
      </c>
      <c r="L148" s="5">
        <v>-1597600000</v>
      </c>
      <c r="M148" s="5">
        <v>-387000000</v>
      </c>
      <c r="N148" s="5">
        <v>-162359229167</v>
      </c>
      <c r="O148" s="5">
        <v>-925757937201</v>
      </c>
      <c r="P148" s="5">
        <v>-1272087863733</v>
      </c>
      <c r="Q148" s="5">
        <v>-1302336089771</v>
      </c>
      <c r="R148" s="5">
        <v>-833319532443</v>
      </c>
      <c r="S148" s="5">
        <v>-123555236321</v>
      </c>
    </row>
    <row r="149" spans="3:19" ht="15.5" x14ac:dyDescent="0.35">
      <c r="C149" t="s">
        <v>181</v>
      </c>
      <c r="J149" s="5">
        <v>-6301115739</v>
      </c>
      <c r="K149" s="5">
        <v>-1144450000</v>
      </c>
      <c r="L149" s="5">
        <v>-1597600000</v>
      </c>
      <c r="M149" s="5">
        <v>-387000000</v>
      </c>
      <c r="N149" s="5">
        <v>-162359229167</v>
      </c>
      <c r="O149" s="5">
        <v>-925757937201</v>
      </c>
      <c r="P149" s="5">
        <v>-1272087863733</v>
      </c>
      <c r="Q149" s="5">
        <v>-1302336089771</v>
      </c>
      <c r="R149" s="5">
        <v>-832216018443</v>
      </c>
      <c r="S149" s="5">
        <v>-123555236321</v>
      </c>
    </row>
    <row r="150" spans="3:19" ht="15.5" x14ac:dyDescent="0.35">
      <c r="C150" t="s">
        <v>412</v>
      </c>
      <c r="D150" s="5">
        <v>3402414262</v>
      </c>
      <c r="G150" s="5">
        <v>2117869245</v>
      </c>
      <c r="I150" s="5">
        <v>4004710825</v>
      </c>
      <c r="J150" s="5">
        <v>23416416697</v>
      </c>
    </row>
    <row r="151" spans="3:19" ht="15.5" x14ac:dyDescent="0.35">
      <c r="C151" t="s">
        <v>2280</v>
      </c>
      <c r="R151" s="5">
        <v>-1103514000</v>
      </c>
    </row>
    <row r="152" spans="3:19" ht="15.5" x14ac:dyDescent="0.35">
      <c r="C152" t="s">
        <v>197</v>
      </c>
      <c r="D152" s="5">
        <v>-2344292733</v>
      </c>
      <c r="E152" s="5">
        <v>-501883210</v>
      </c>
      <c r="F152" s="5">
        <v>-1786696633</v>
      </c>
      <c r="G152" s="5">
        <v>-261600000</v>
      </c>
      <c r="I152" s="5">
        <v>-3856806742</v>
      </c>
      <c r="J152" s="5">
        <v>-14392922691</v>
      </c>
      <c r="K152" s="5">
        <v>-10577034420</v>
      </c>
      <c r="L152" s="5">
        <v>-5359613880</v>
      </c>
      <c r="M152" s="5">
        <v>-131586157889</v>
      </c>
      <c r="N152" s="5">
        <v>-624252454997</v>
      </c>
      <c r="O152" s="5">
        <v>69622035433</v>
      </c>
      <c r="P152" s="5">
        <v>-275156832449</v>
      </c>
      <c r="Q152" s="5">
        <v>538659938611</v>
      </c>
      <c r="R152" s="5">
        <v>7975859442472</v>
      </c>
      <c r="S152" s="5">
        <v>635655313244</v>
      </c>
    </row>
    <row r="153" spans="3:19" ht="15.5" x14ac:dyDescent="0.35">
      <c r="C153" t="s">
        <v>2534</v>
      </c>
      <c r="R153" s="5">
        <v>-86210357848</v>
      </c>
    </row>
    <row r="154" spans="3:19" ht="15.5" x14ac:dyDescent="0.35">
      <c r="C154" t="s">
        <v>359</v>
      </c>
      <c r="N154" s="5">
        <v>6601184520366</v>
      </c>
      <c r="O154" s="5">
        <v>5385774621299</v>
      </c>
      <c r="P154" s="5">
        <v>7918370560037</v>
      </c>
      <c r="Q154" s="5">
        <v>3182023423397</v>
      </c>
      <c r="R154" s="5">
        <v>3367539220690</v>
      </c>
      <c r="S154" s="5">
        <v>500655313244</v>
      </c>
    </row>
    <row r="155" spans="3:19" ht="15.5" x14ac:dyDescent="0.35">
      <c r="C155" t="s">
        <v>360</v>
      </c>
      <c r="D155" s="5">
        <v>-1976417733</v>
      </c>
      <c r="E155" s="5">
        <v>-2295381742</v>
      </c>
      <c r="G155" s="5">
        <v>1028676899</v>
      </c>
      <c r="I155" s="5">
        <v>-2295381742</v>
      </c>
      <c r="J155" s="5">
        <v>-13420097691</v>
      </c>
      <c r="M155" s="5">
        <v>-131586157889</v>
      </c>
      <c r="N155" s="5">
        <v>-7023916470254</v>
      </c>
      <c r="O155" s="5">
        <v>-6753757606665</v>
      </c>
      <c r="P155" s="5">
        <v>-7443279779604</v>
      </c>
      <c r="Q155" s="5">
        <v>-1550000000000</v>
      </c>
      <c r="R155" s="5">
        <v>-772256290370</v>
      </c>
    </row>
    <row r="156" spans="3:19" ht="15.5" x14ac:dyDescent="0.35">
      <c r="C156" t="s">
        <v>593</v>
      </c>
      <c r="R156" s="5">
        <v>5466786870000</v>
      </c>
      <c r="S156" s="5">
        <v>135000000000</v>
      </c>
    </row>
    <row r="157" spans="3:19" ht="15.5" x14ac:dyDescent="0.35">
      <c r="C157" t="s">
        <v>212</v>
      </c>
      <c r="D157" s="5">
        <v>-367875000</v>
      </c>
      <c r="E157" s="5">
        <v>-498675000</v>
      </c>
      <c r="F157" s="5">
        <v>-523200000</v>
      </c>
      <c r="G157" s="5">
        <v>-261600000</v>
      </c>
      <c r="I157" s="5">
        <v>-1561425000</v>
      </c>
      <c r="J157" s="5">
        <v>-972825000</v>
      </c>
      <c r="K157" s="5">
        <v>-10577034420</v>
      </c>
      <c r="L157" s="5">
        <v>-5359613880</v>
      </c>
    </row>
    <row r="158" spans="3:19" ht="15.5" x14ac:dyDescent="0.35">
      <c r="C158" t="s">
        <v>2301</v>
      </c>
    </row>
    <row r="159" spans="3:19" ht="15.5" x14ac:dyDescent="0.35">
      <c r="C159" t="s">
        <v>1027</v>
      </c>
      <c r="N159" s="5">
        <v>-201520505109</v>
      </c>
      <c r="O159" s="5">
        <v>-551607222015</v>
      </c>
      <c r="P159" s="5">
        <v>-750247612882</v>
      </c>
      <c r="Q159" s="5">
        <v>-317409762446</v>
      </c>
    </row>
    <row r="160" spans="3:19" ht="15.5" x14ac:dyDescent="0.35">
      <c r="C160" t="s">
        <v>965</v>
      </c>
      <c r="Q160" s="5">
        <v>-775953722340</v>
      </c>
    </row>
    <row r="161" spans="2:19" ht="15.5" x14ac:dyDescent="0.35">
      <c r="C161" t="s">
        <v>493</v>
      </c>
    </row>
    <row r="162" spans="2:19" ht="15.5" x14ac:dyDescent="0.35">
      <c r="C162" t="s">
        <v>2535</v>
      </c>
      <c r="O162" s="5">
        <v>2000000000000</v>
      </c>
    </row>
    <row r="163" spans="2:19" ht="15.5" x14ac:dyDescent="0.35">
      <c r="C163" t="s">
        <v>2288</v>
      </c>
      <c r="O163" s="5">
        <v>-10787757186</v>
      </c>
    </row>
    <row r="164" spans="2:19" ht="15.5" x14ac:dyDescent="0.35">
      <c r="C164" t="s">
        <v>215</v>
      </c>
      <c r="D164" s="5">
        <v>-45314886574</v>
      </c>
      <c r="E164" s="5">
        <v>16911596556</v>
      </c>
      <c r="F164" s="5">
        <v>-5019453368</v>
      </c>
      <c r="G164" s="5">
        <v>-12879060692</v>
      </c>
      <c r="I164" s="5">
        <v>-144190019850</v>
      </c>
      <c r="J164" s="5">
        <v>84935767934</v>
      </c>
      <c r="K164" s="5">
        <v>-118071578012</v>
      </c>
      <c r="L164" s="5">
        <v>144988732635</v>
      </c>
      <c r="M164" s="5">
        <v>-150534948609</v>
      </c>
      <c r="N164" s="5">
        <v>-225134917665</v>
      </c>
      <c r="O164" s="5">
        <v>-829870447272</v>
      </c>
      <c r="P164" s="5">
        <v>270858635404</v>
      </c>
      <c r="Q164" s="5">
        <v>-3177474823653</v>
      </c>
      <c r="R164" s="5">
        <v>4107634503654</v>
      </c>
      <c r="S164" s="5">
        <v>-174035364924</v>
      </c>
    </row>
    <row r="165" spans="2:19" ht="15.5" x14ac:dyDescent="0.35">
      <c r="C165" t="s">
        <v>217</v>
      </c>
      <c r="D165" s="5">
        <v>61564390064</v>
      </c>
      <c r="I165" s="5">
        <v>205754409914</v>
      </c>
      <c r="J165" s="5">
        <v>120811660447</v>
      </c>
      <c r="K165" s="5">
        <v>238946856294</v>
      </c>
      <c r="L165" s="5">
        <v>93663903876</v>
      </c>
      <c r="M165" s="5">
        <v>244198852485</v>
      </c>
      <c r="N165" s="5">
        <v>469333770150</v>
      </c>
      <c r="O165" s="5">
        <v>1299204217422</v>
      </c>
      <c r="P165" s="5">
        <v>1028345582018</v>
      </c>
      <c r="Q165" s="5">
        <v>4205820405671</v>
      </c>
      <c r="R165" s="5">
        <v>98185902017</v>
      </c>
      <c r="S165" s="5">
        <v>272221266941</v>
      </c>
    </row>
    <row r="166" spans="2:19" ht="15.5" x14ac:dyDescent="0.35">
      <c r="C166" t="s">
        <v>216</v>
      </c>
      <c r="J166" s="5">
        <v>6981533</v>
      </c>
      <c r="K166" s="5">
        <v>-63617835</v>
      </c>
      <c r="L166" s="5">
        <v>294219783</v>
      </c>
    </row>
    <row r="167" spans="2:19" ht="15.5" x14ac:dyDescent="0.35">
      <c r="C167" t="s">
        <v>218</v>
      </c>
      <c r="D167" s="5">
        <v>16249503490</v>
      </c>
      <c r="E167" s="5">
        <v>16911596556</v>
      </c>
      <c r="F167" s="5">
        <v>-5019453368</v>
      </c>
      <c r="G167" s="5">
        <v>-12879060692</v>
      </c>
      <c r="I167" s="5">
        <v>61564390064</v>
      </c>
      <c r="J167" s="5">
        <v>205754409914</v>
      </c>
      <c r="K167" s="5">
        <v>120811660447</v>
      </c>
      <c r="L167" s="5">
        <v>238946856294</v>
      </c>
      <c r="M167" s="5">
        <v>93663903876</v>
      </c>
      <c r="N167" s="5">
        <v>244198852485</v>
      </c>
      <c r="O167" s="5">
        <v>469333770150</v>
      </c>
      <c r="P167" s="5">
        <v>1299204217422</v>
      </c>
      <c r="Q167" s="5">
        <v>1028345582018</v>
      </c>
      <c r="R167" s="5">
        <v>4205820405671</v>
      </c>
      <c r="S167" s="5">
        <v>98185902017</v>
      </c>
    </row>
    <row r="169" spans="2:19" ht="15.5" x14ac:dyDescent="0.35">
      <c r="B169" t="s">
        <v>219</v>
      </c>
      <c r="C169" t="s">
        <v>11</v>
      </c>
      <c r="D169" s="5">
        <v>56780000000</v>
      </c>
      <c r="E169" s="5">
        <v>56780000000</v>
      </c>
      <c r="F169" s="5">
        <v>56780000000</v>
      </c>
      <c r="G169" s="5">
        <v>56780000000</v>
      </c>
      <c r="I169" s="5">
        <v>56780000000</v>
      </c>
      <c r="J169" s="5">
        <v>55090000000</v>
      </c>
      <c r="K169" s="5">
        <v>54560000000</v>
      </c>
      <c r="L169" s="5">
        <v>26360000000</v>
      </c>
      <c r="M169" s="5">
        <v>26360000000</v>
      </c>
      <c r="N169" s="5">
        <v>26360000000</v>
      </c>
      <c r="O169" s="5">
        <v>26360000000</v>
      </c>
      <c r="P169" s="5">
        <v>26360000000</v>
      </c>
      <c r="Q169" s="5">
        <v>26360000000</v>
      </c>
      <c r="R169" s="5">
        <v>26360000000</v>
      </c>
      <c r="S169" s="5">
        <v>0</v>
      </c>
    </row>
    <row r="170" spans="2:19" ht="15.5" x14ac:dyDescent="0.35">
      <c r="C170" t="s">
        <v>220</v>
      </c>
      <c r="D170" s="6">
        <v>-2.5499999999999998</v>
      </c>
      <c r="E170" s="6">
        <v>-3.75</v>
      </c>
      <c r="F170" s="6">
        <v>-1.54</v>
      </c>
      <c r="G170" s="6">
        <v>-2.63</v>
      </c>
    </row>
    <row r="171" spans="2:19" ht="15.5" x14ac:dyDescent="0.35">
      <c r="C171" t="s">
        <v>221</v>
      </c>
      <c r="D171" s="6">
        <v>-7.45</v>
      </c>
      <c r="E171" s="6">
        <v>-6.13</v>
      </c>
      <c r="F171" s="6">
        <v>-14.94</v>
      </c>
      <c r="G171" s="6">
        <v>-4.9400000000000004</v>
      </c>
    </row>
    <row r="172" spans="2:19" ht="15.5" x14ac:dyDescent="0.35">
      <c r="C172" t="s">
        <v>73</v>
      </c>
      <c r="D172" s="6">
        <v>2.73</v>
      </c>
      <c r="E172" s="6">
        <v>3.25</v>
      </c>
      <c r="F172" s="5">
        <v>3</v>
      </c>
      <c r="G172" s="6">
        <v>2.1800000000000002</v>
      </c>
    </row>
    <row r="173" spans="2:19" ht="15.5" x14ac:dyDescent="0.35">
      <c r="C173" t="s">
        <v>222</v>
      </c>
      <c r="D173" s="5">
        <v>-24950000000</v>
      </c>
      <c r="E173" s="5">
        <v>-26880000000</v>
      </c>
      <c r="F173" s="5">
        <v>-7790000000</v>
      </c>
      <c r="G173" s="5">
        <v>-3330000000</v>
      </c>
    </row>
    <row r="174" spans="2:19" ht="15.5" x14ac:dyDescent="0.35">
      <c r="C174" t="s">
        <v>223</v>
      </c>
      <c r="D174" s="6">
        <v>-4.9100000000000005E-2</v>
      </c>
      <c r="E174" s="6">
        <v>-6.9800000000000001E-2</v>
      </c>
      <c r="F174" s="6">
        <v>-2.7900000000000001E-2</v>
      </c>
      <c r="G174" s="6">
        <v>-4.5400000000000003E-2</v>
      </c>
    </row>
    <row r="175" spans="2:19" ht="15.5" x14ac:dyDescent="0.35">
      <c r="C175" t="s">
        <v>224</v>
      </c>
      <c r="D175" s="6">
        <v>6.8499999999999991E-2</v>
      </c>
      <c r="E175" s="6">
        <v>0.1084</v>
      </c>
      <c r="F175" s="6">
        <v>4.8600000000000004E-2</v>
      </c>
      <c r="G175" s="6">
        <v>8.5099999999999995E-2</v>
      </c>
    </row>
    <row r="176" spans="2:19" ht="15.5" x14ac:dyDescent="0.35">
      <c r="C176" t="s">
        <v>225</v>
      </c>
      <c r="D176" s="6">
        <v>-6.5500000000000003E-2</v>
      </c>
      <c r="E176" s="6">
        <v>-6.4000000000000001E-2</v>
      </c>
      <c r="F176" s="6">
        <v>-3.5299999999999998E-2</v>
      </c>
      <c r="G176" s="6">
        <v>-4.5400000000000003E-2</v>
      </c>
    </row>
    <row r="177" spans="3:7" ht="15.5" x14ac:dyDescent="0.35">
      <c r="C177" t="s">
        <v>226</v>
      </c>
      <c r="D177" s="6">
        <v>-0.73</v>
      </c>
      <c r="E177" s="6">
        <v>-0.84</v>
      </c>
      <c r="F177" s="6">
        <v>-0.49</v>
      </c>
      <c r="G177" s="6">
        <v>-0.64</v>
      </c>
    </row>
    <row r="178" spans="3:7" ht="15.5" x14ac:dyDescent="0.35">
      <c r="C178" t="s">
        <v>227</v>
      </c>
      <c r="D178" s="5">
        <v>-2112000000000</v>
      </c>
      <c r="E178" s="5">
        <v>-1967000000000</v>
      </c>
      <c r="F178" s="5">
        <v>-1796000000000</v>
      </c>
      <c r="G178" s="5">
        <v>-1757000000000</v>
      </c>
    </row>
    <row r="179" spans="3:7" ht="15.5" x14ac:dyDescent="0.35">
      <c r="C179" t="s">
        <v>228</v>
      </c>
      <c r="D179" s="6">
        <v>-0.51</v>
      </c>
      <c r="E179" s="6">
        <v>-0.66</v>
      </c>
      <c r="F179" s="6">
        <v>-0.73</v>
      </c>
      <c r="G179" s="6">
        <v>-0.42</v>
      </c>
    </row>
    <row r="180" spans="3:7" ht="15.5" x14ac:dyDescent="0.35">
      <c r="C180" t="s">
        <v>229</v>
      </c>
      <c r="D180" s="6">
        <v>-37.19</v>
      </c>
      <c r="E180" s="6">
        <v>-34.64</v>
      </c>
      <c r="F180" s="6">
        <v>-31.63</v>
      </c>
      <c r="G180" s="6">
        <v>-30.94</v>
      </c>
    </row>
    <row r="181" spans="3:7" ht="15.5" x14ac:dyDescent="0.35">
      <c r="C181" t="s">
        <v>230</v>
      </c>
      <c r="D181" s="6">
        <v>-0.51</v>
      </c>
      <c r="E181" s="6">
        <v>-0.66</v>
      </c>
      <c r="F181" s="6">
        <v>-0.73</v>
      </c>
      <c r="G181" s="6">
        <v>-0.42</v>
      </c>
    </row>
    <row r="182" spans="3:7" ht="15.5" x14ac:dyDescent="0.35">
      <c r="C182" t="s">
        <v>231</v>
      </c>
      <c r="D182" s="6">
        <v>-37.19</v>
      </c>
      <c r="E182" s="6">
        <v>-34.64</v>
      </c>
      <c r="F182" s="6">
        <v>-31.63</v>
      </c>
      <c r="G182" s="6">
        <v>-30.94</v>
      </c>
    </row>
    <row r="183" spans="3:7" ht="15.5" x14ac:dyDescent="0.35">
      <c r="C183" t="s">
        <v>232</v>
      </c>
      <c r="D183" s="5">
        <v>671000000000</v>
      </c>
      <c r="E183" s="5">
        <v>671000000000</v>
      </c>
      <c r="F183" s="5">
        <v>671000000000</v>
      </c>
      <c r="G183" s="5">
        <v>671000000000</v>
      </c>
    </row>
    <row r="184" spans="3:7" ht="15.5" x14ac:dyDescent="0.35">
      <c r="C184" t="s">
        <v>233</v>
      </c>
      <c r="D184" s="5">
        <v>3179000000000</v>
      </c>
      <c r="E184" s="5">
        <v>3119000000000</v>
      </c>
      <c r="F184" s="5">
        <v>3060000000000</v>
      </c>
      <c r="G184" s="5">
        <v>3003000000000</v>
      </c>
    </row>
    <row r="185" spans="3:7" ht="15.5" x14ac:dyDescent="0.35">
      <c r="C185" t="s">
        <v>234</v>
      </c>
      <c r="D185" s="5">
        <v>-2112000000000</v>
      </c>
      <c r="E185" s="5">
        <v>-1967000000000</v>
      </c>
      <c r="F185" s="5">
        <v>-1796000000000</v>
      </c>
      <c r="G185" s="5">
        <v>-1757000000000</v>
      </c>
    </row>
    <row r="186" spans="3:7" ht="15.5" x14ac:dyDescent="0.35">
      <c r="C186" t="s">
        <v>23</v>
      </c>
      <c r="D186" s="5">
        <v>3850000000000</v>
      </c>
      <c r="E186" s="5">
        <v>3790000000000</v>
      </c>
      <c r="F186" s="5">
        <v>3731000000000</v>
      </c>
      <c r="G186" s="5">
        <v>3675000000000</v>
      </c>
    </row>
    <row r="187" spans="3:7" ht="15.5" x14ac:dyDescent="0.35">
      <c r="C187" t="s">
        <v>20</v>
      </c>
      <c r="D187" s="5">
        <v>3834000000000</v>
      </c>
      <c r="E187" s="5">
        <v>3728000000000</v>
      </c>
      <c r="F187" s="5">
        <v>3686000000000</v>
      </c>
      <c r="G187" s="5">
        <v>3625000000000</v>
      </c>
    </row>
    <row r="188" spans="3:7" ht="15.5" x14ac:dyDescent="0.35">
      <c r="C188" t="s">
        <v>235</v>
      </c>
      <c r="D188" s="5">
        <v>-1263000000000</v>
      </c>
      <c r="E188" s="5">
        <v>-1240000000000</v>
      </c>
      <c r="F188" s="5">
        <v>-1161000000000</v>
      </c>
      <c r="G188" s="5">
        <v>-1225000000000</v>
      </c>
    </row>
    <row r="189" spans="3:7" ht="15.5" x14ac:dyDescent="0.35">
      <c r="C189" t="s">
        <v>236</v>
      </c>
      <c r="D189" s="5">
        <v>-46000000000</v>
      </c>
      <c r="E189" s="5">
        <v>17000000000</v>
      </c>
      <c r="F189" s="5">
        <v>-3000000000</v>
      </c>
      <c r="G189" s="5">
        <v>-15000000000</v>
      </c>
    </row>
    <row r="190" spans="3:7" ht="15.5" x14ac:dyDescent="0.35">
      <c r="C190" t="s">
        <v>237</v>
      </c>
    </row>
    <row r="191" spans="3:7" ht="15.5" x14ac:dyDescent="0.35">
      <c r="C191" t="s">
        <v>12</v>
      </c>
      <c r="D191" s="5">
        <v>-46000000000</v>
      </c>
      <c r="E191" s="5">
        <v>17000000000</v>
      </c>
      <c r="F191" s="5">
        <v>-3000000000</v>
      </c>
      <c r="G191" s="5">
        <v>-15000000000</v>
      </c>
    </row>
    <row r="192" spans="3:7" ht="15.5" x14ac:dyDescent="0.35">
      <c r="C192" t="s">
        <v>15</v>
      </c>
      <c r="D192" s="6">
        <v>-0.82</v>
      </c>
      <c r="E192" s="6">
        <v>0.31</v>
      </c>
      <c r="F192" s="6">
        <v>-0.06</v>
      </c>
      <c r="G192" s="6">
        <v>-0.26</v>
      </c>
    </row>
    <row r="193" spans="3:19" ht="15.5" x14ac:dyDescent="0.35">
      <c r="C193" t="s">
        <v>58</v>
      </c>
      <c r="I193" s="6">
        <v>-9.4600000000000009</v>
      </c>
      <c r="J193" s="6">
        <v>-18.100000000000001</v>
      </c>
      <c r="K193" s="6">
        <v>0.12</v>
      </c>
      <c r="L193" s="6">
        <v>25.64</v>
      </c>
      <c r="M193" s="6">
        <v>-73.72</v>
      </c>
      <c r="N193" s="6">
        <v>-162.63999999999999</v>
      </c>
      <c r="O193" s="6">
        <v>30.58</v>
      </c>
      <c r="P193" s="6">
        <v>41.86</v>
      </c>
      <c r="Q193" s="6">
        <v>37.950000000000003</v>
      </c>
      <c r="R193" s="6">
        <v>24.08</v>
      </c>
      <c r="S193" s="6">
        <v>400415.76</v>
      </c>
    </row>
    <row r="194" spans="3:19" ht="15.5" x14ac:dyDescent="0.35">
      <c r="C194" t="s">
        <v>72</v>
      </c>
      <c r="I194" s="6">
        <v>-2.4300000000000002</v>
      </c>
      <c r="J194" s="6">
        <v>-0.88</v>
      </c>
      <c r="K194" s="6">
        <v>416.67</v>
      </c>
      <c r="L194" s="6">
        <v>3.71</v>
      </c>
      <c r="M194" s="6">
        <v>-1.55</v>
      </c>
      <c r="N194" s="6">
        <v>-1.68</v>
      </c>
      <c r="O194" s="6">
        <v>9.94</v>
      </c>
      <c r="P194" s="6">
        <v>8.98</v>
      </c>
      <c r="Q194" s="6">
        <v>10.75</v>
      </c>
      <c r="R194" s="6">
        <v>23.05</v>
      </c>
      <c r="S194" s="5">
        <v>0</v>
      </c>
    </row>
    <row r="195" spans="3:19" ht="15.5" x14ac:dyDescent="0.35">
      <c r="C195" t="s">
        <v>75</v>
      </c>
      <c r="I195" s="6">
        <v>0.83</v>
      </c>
      <c r="J195" s="6">
        <v>0.45</v>
      </c>
      <c r="K195" s="6">
        <v>1.83</v>
      </c>
      <c r="L195" s="6">
        <v>1.21</v>
      </c>
      <c r="M195" s="6">
        <v>2.1800000000000002</v>
      </c>
      <c r="N195" s="6">
        <v>3.27</v>
      </c>
      <c r="O195" s="6">
        <v>1.07</v>
      </c>
      <c r="P195" s="6">
        <v>1.24</v>
      </c>
      <c r="Q195" s="6">
        <v>1.51</v>
      </c>
      <c r="R195" s="6">
        <v>3.1</v>
      </c>
      <c r="S195" s="5">
        <v>0</v>
      </c>
    </row>
    <row r="196" spans="3:19" ht="15.5" x14ac:dyDescent="0.35">
      <c r="C196" t="s">
        <v>238</v>
      </c>
      <c r="I196" s="5">
        <v>-42410000000</v>
      </c>
      <c r="J196" s="5">
        <v>42520000000</v>
      </c>
      <c r="K196" s="5">
        <v>-197650000000</v>
      </c>
      <c r="L196" s="5">
        <v>-3950000000</v>
      </c>
      <c r="M196" s="5">
        <v>-698800000000</v>
      </c>
      <c r="N196" s="6">
        <v>-1031640000000.0001</v>
      </c>
      <c r="O196" s="5">
        <v>1602500000000</v>
      </c>
      <c r="P196" s="5">
        <v>2038350000000</v>
      </c>
    </row>
    <row r="197" spans="3:19" ht="15.5" x14ac:dyDescent="0.35">
      <c r="C197" t="s">
        <v>239</v>
      </c>
      <c r="I197" s="6">
        <v>-0.1759</v>
      </c>
      <c r="J197" s="6">
        <v>-0.27560000000000001</v>
      </c>
      <c r="K197" s="6">
        <v>1.4000000000000002E-3</v>
      </c>
      <c r="L197" s="6">
        <v>0.1133</v>
      </c>
      <c r="M197" s="6">
        <v>-0.28239999999999998</v>
      </c>
      <c r="N197" s="6">
        <v>-0.49920000000000003</v>
      </c>
      <c r="O197" s="6">
        <v>4.99E-2</v>
      </c>
      <c r="P197" s="6">
        <v>7.2499999999999995E-2</v>
      </c>
      <c r="Q197" s="6">
        <v>6.7000000000000004E-2</v>
      </c>
      <c r="R197" s="6">
        <v>4.6199999999999998E-2</v>
      </c>
      <c r="S197" s="6">
        <v>7.7199999999999991E-2</v>
      </c>
    </row>
    <row r="198" spans="3:19" ht="15.5" x14ac:dyDescent="0.35">
      <c r="C198" t="s">
        <v>240</v>
      </c>
      <c r="I198" s="6">
        <v>0.2732</v>
      </c>
      <c r="J198" s="6">
        <v>0.64019999999999999</v>
      </c>
      <c r="K198" s="6">
        <v>-9.4999999999999998E-3</v>
      </c>
      <c r="L198" s="6">
        <v>-0.32130000000000003</v>
      </c>
      <c r="M198" s="6">
        <v>0.69940000000000002</v>
      </c>
      <c r="N198" s="6">
        <v>4.9047999999999998</v>
      </c>
      <c r="O198" s="6">
        <v>9.9100000000000008E-2</v>
      </c>
      <c r="P198" s="6">
        <v>0.14000000000000001</v>
      </c>
      <c r="Q198" s="6">
        <v>0.13669999999999999</v>
      </c>
      <c r="R198" s="6">
        <v>8.5699999999999998E-2</v>
      </c>
      <c r="S198" s="6">
        <v>0.25120000000000003</v>
      </c>
    </row>
    <row r="199" spans="3:19" ht="15.5" x14ac:dyDescent="0.35">
      <c r="C199" t="s">
        <v>241</v>
      </c>
      <c r="I199" s="6">
        <v>-0.20269999999999999</v>
      </c>
      <c r="J199" s="6">
        <v>-0.1643</v>
      </c>
      <c r="K199" s="6">
        <v>-0.96040000000000003</v>
      </c>
      <c r="L199" s="6">
        <v>0.2157</v>
      </c>
      <c r="M199" s="6">
        <v>1.3449</v>
      </c>
      <c r="N199" s="6">
        <v>-0.28620000000000001</v>
      </c>
      <c r="O199" s="6">
        <v>0.14269999999999999</v>
      </c>
      <c r="P199" s="6">
        <v>0.21679999999999999</v>
      </c>
      <c r="Q199" s="6">
        <v>0.18780000000000002</v>
      </c>
      <c r="R199" s="6">
        <v>0.17850000000000002</v>
      </c>
      <c r="S199" s="6">
        <v>0.38240000000000002</v>
      </c>
    </row>
    <row r="200" spans="3:19" ht="15.5" x14ac:dyDescent="0.35">
      <c r="C200" t="s">
        <v>242</v>
      </c>
      <c r="I200" s="6">
        <v>-0.71</v>
      </c>
      <c r="J200" s="6">
        <v>-0.85</v>
      </c>
      <c r="K200" s="6">
        <v>-2.4700000000000002</v>
      </c>
      <c r="L200" s="6">
        <v>-0.79</v>
      </c>
      <c r="M200" s="6">
        <v>-1.73</v>
      </c>
      <c r="N200" s="6">
        <v>-2.13</v>
      </c>
      <c r="O200" s="6">
        <v>4.13</v>
      </c>
      <c r="P200" s="6">
        <v>4.97</v>
      </c>
      <c r="Q200" s="6">
        <v>3.31</v>
      </c>
      <c r="R200" s="6">
        <v>21.48</v>
      </c>
      <c r="S200" s="6">
        <v>18.559999999999999</v>
      </c>
    </row>
    <row r="201" spans="3:19" ht="15.5" x14ac:dyDescent="0.35">
      <c r="C201" t="s">
        <v>69</v>
      </c>
      <c r="I201" s="6">
        <v>-0.66</v>
      </c>
      <c r="J201" s="6">
        <v>-0.56999999999999995</v>
      </c>
      <c r="K201" s="6">
        <v>-4.1100000000000003</v>
      </c>
      <c r="L201" s="6">
        <v>-1.19</v>
      </c>
      <c r="M201" s="6">
        <v>-1.08</v>
      </c>
      <c r="N201" s="6">
        <v>-8.26</v>
      </c>
      <c r="O201" s="6">
        <v>0.99</v>
      </c>
      <c r="P201" s="6">
        <v>1.26</v>
      </c>
      <c r="Q201" s="6">
        <v>1.47</v>
      </c>
      <c r="R201" s="6">
        <v>1.98</v>
      </c>
      <c r="S201" s="5">
        <v>0</v>
      </c>
    </row>
    <row r="202" spans="3:19" ht="15.5" x14ac:dyDescent="0.35">
      <c r="C202" t="s">
        <v>66</v>
      </c>
      <c r="I202" s="6">
        <v>-34.64</v>
      </c>
      <c r="J202" s="6">
        <v>-28.28</v>
      </c>
      <c r="K202" s="6">
        <v>-12.18</v>
      </c>
      <c r="L202" s="6">
        <v>-79.78</v>
      </c>
      <c r="M202" s="6">
        <v>-105.4</v>
      </c>
      <c r="N202" s="6">
        <v>-33.159999999999997</v>
      </c>
      <c r="O202" s="6">
        <v>308.58</v>
      </c>
      <c r="P202" s="6">
        <v>299.01</v>
      </c>
      <c r="Q202" s="6">
        <v>277.55</v>
      </c>
      <c r="R202" s="6">
        <v>280.92</v>
      </c>
      <c r="S202" s="6">
        <v>1593696.92</v>
      </c>
    </row>
    <row r="203" spans="3:19" ht="15.5" x14ac:dyDescent="0.35">
      <c r="C203" t="s">
        <v>243</v>
      </c>
      <c r="I203" s="6">
        <v>-0.66</v>
      </c>
      <c r="J203" s="6">
        <v>-0.56999999999999995</v>
      </c>
      <c r="K203" s="6">
        <v>-4.1100000000000003</v>
      </c>
      <c r="L203" s="6">
        <v>-1.19</v>
      </c>
      <c r="M203" s="6">
        <v>-1.08</v>
      </c>
      <c r="N203" s="6">
        <v>-8.26</v>
      </c>
      <c r="O203" s="6">
        <v>0.99</v>
      </c>
      <c r="P203" s="6">
        <v>1.26</v>
      </c>
      <c r="Q203" s="6">
        <v>1.47</v>
      </c>
      <c r="R203" s="6">
        <v>1.98</v>
      </c>
      <c r="S203" s="5">
        <v>0</v>
      </c>
    </row>
    <row r="204" spans="3:19" ht="15.5" x14ac:dyDescent="0.35">
      <c r="C204" t="s">
        <v>244</v>
      </c>
      <c r="I204" s="6">
        <v>-34.64</v>
      </c>
      <c r="J204" s="6">
        <v>-28.28</v>
      </c>
      <c r="K204" s="6">
        <v>-12.18</v>
      </c>
      <c r="L204" s="6">
        <v>-79.78</v>
      </c>
      <c r="M204" s="6">
        <v>-105.4</v>
      </c>
      <c r="N204" s="6">
        <v>-33.159999999999997</v>
      </c>
      <c r="O204" s="6">
        <v>308.58</v>
      </c>
      <c r="P204" s="6">
        <v>299.01</v>
      </c>
      <c r="Q204" s="6">
        <v>277.55</v>
      </c>
      <c r="R204" s="6">
        <v>280.92</v>
      </c>
      <c r="S204" s="6">
        <v>1593696.92</v>
      </c>
    </row>
    <row r="205" spans="3:19" ht="15.5" x14ac:dyDescent="0.35">
      <c r="C205" t="s">
        <v>245</v>
      </c>
      <c r="I205" s="5">
        <v>671000000000</v>
      </c>
      <c r="J205" s="5">
        <v>671000000000</v>
      </c>
      <c r="K205" s="5">
        <v>671000000000</v>
      </c>
      <c r="L205" s="5">
        <v>2522000000000</v>
      </c>
      <c r="M205" s="5">
        <v>5862000000000</v>
      </c>
      <c r="N205" s="5">
        <v>3669000000000</v>
      </c>
      <c r="O205" s="5">
        <v>4091000000000</v>
      </c>
      <c r="P205" s="5">
        <v>5463000000000</v>
      </c>
      <c r="Q205" s="5">
        <v>4988000000000</v>
      </c>
      <c r="R205" s="5">
        <v>1907000000000</v>
      </c>
      <c r="S205" s="5">
        <v>302000000000</v>
      </c>
    </row>
    <row r="206" spans="3:19" ht="15.5" x14ac:dyDescent="0.35">
      <c r="C206" t="s">
        <v>246</v>
      </c>
      <c r="I206" s="5">
        <v>3119000000000</v>
      </c>
      <c r="J206" s="5">
        <v>2891000000000</v>
      </c>
      <c r="K206" s="5">
        <v>2690000000000</v>
      </c>
      <c r="L206" s="5">
        <v>1739000000000</v>
      </c>
      <c r="M206" s="5">
        <v>13000000000</v>
      </c>
      <c r="N206" s="5">
        <v>4019000000000</v>
      </c>
      <c r="O206" s="5">
        <v>3980000000000</v>
      </c>
      <c r="R206" s="5">
        <v>1449000000000</v>
      </c>
      <c r="S206" s="5">
        <v>459000000000</v>
      </c>
    </row>
    <row r="207" spans="3:19" ht="15.5" x14ac:dyDescent="0.35">
      <c r="C207" t="s">
        <v>25</v>
      </c>
      <c r="I207" s="5">
        <v>3790000000000</v>
      </c>
      <c r="J207" s="5">
        <v>3562000000000</v>
      </c>
      <c r="K207" s="5">
        <v>3361000000000</v>
      </c>
      <c r="L207" s="5">
        <v>4261000000000</v>
      </c>
      <c r="M207" s="5">
        <v>5875000000000</v>
      </c>
      <c r="N207" s="5">
        <v>7688000000000</v>
      </c>
      <c r="O207" s="5">
        <v>8072000000000</v>
      </c>
      <c r="P207" s="5">
        <v>5463000000000</v>
      </c>
      <c r="Q207" s="5">
        <v>4988000000000</v>
      </c>
      <c r="R207" s="5">
        <v>3356000000000</v>
      </c>
      <c r="S207" s="5">
        <v>761000000000</v>
      </c>
    </row>
    <row r="208" spans="3:19" ht="15.5" x14ac:dyDescent="0.35">
      <c r="C208" t="s">
        <v>22</v>
      </c>
      <c r="I208" s="5">
        <v>3728000000000</v>
      </c>
      <c r="J208" s="5">
        <v>3357000000000</v>
      </c>
      <c r="K208" s="5">
        <v>3240000000000</v>
      </c>
      <c r="L208" s="5">
        <v>4022000000000</v>
      </c>
      <c r="M208" s="5">
        <v>5782000000000</v>
      </c>
      <c r="N208" s="5">
        <v>7444000000000</v>
      </c>
      <c r="O208" s="5">
        <v>7602000000000</v>
      </c>
      <c r="P208" s="5">
        <v>4164000000000</v>
      </c>
      <c r="Q208" s="5">
        <v>3960000000000</v>
      </c>
      <c r="R208" s="5">
        <v>-850000000000</v>
      </c>
      <c r="S208" s="5">
        <v>663000000000</v>
      </c>
    </row>
    <row r="209" spans="2:19" ht="15.5" x14ac:dyDescent="0.35">
      <c r="C209" t="s">
        <v>247</v>
      </c>
      <c r="I209" s="5">
        <v>-1240000000000</v>
      </c>
      <c r="J209" s="5">
        <v>-1177000000000</v>
      </c>
      <c r="K209" s="5">
        <v>-968000000000</v>
      </c>
      <c r="L209" s="5">
        <v>-4288000000000</v>
      </c>
      <c r="M209" s="5">
        <v>-5440000000000</v>
      </c>
      <c r="N209" s="5">
        <v>-3360000000000</v>
      </c>
      <c r="O209" s="5">
        <v>3715000000000</v>
      </c>
      <c r="P209" s="5">
        <v>2909000000000</v>
      </c>
      <c r="Q209" s="5">
        <v>3982000000000</v>
      </c>
      <c r="R209" s="5">
        <v>3366000000000</v>
      </c>
      <c r="S209" s="5">
        <v>-1429000000000</v>
      </c>
    </row>
    <row r="210" spans="2:19" ht="15.5" x14ac:dyDescent="0.35">
      <c r="C210" t="s">
        <v>248</v>
      </c>
      <c r="I210" s="5">
        <v>-144000000000</v>
      </c>
      <c r="J210" s="5">
        <v>82000000000</v>
      </c>
      <c r="K210" s="5">
        <v>-106000000000</v>
      </c>
      <c r="L210" s="5">
        <v>152000000000</v>
      </c>
      <c r="M210" s="5">
        <v>-19000000000</v>
      </c>
      <c r="N210" s="5">
        <v>561000000000</v>
      </c>
      <c r="O210" s="5">
        <v>26000000000</v>
      </c>
      <c r="P210" s="5">
        <v>1818000000000</v>
      </c>
      <c r="Q210" s="5">
        <v>-2414000000000</v>
      </c>
      <c r="R210" s="5">
        <v>-3035000000000</v>
      </c>
      <c r="S210" s="5">
        <v>-686000000000</v>
      </c>
    </row>
    <row r="211" spans="2:19" ht="15.5" x14ac:dyDescent="0.35">
      <c r="C211" t="s">
        <v>249</v>
      </c>
      <c r="J211" s="5">
        <v>-6000000000</v>
      </c>
      <c r="K211" s="5">
        <v>-1000000000</v>
      </c>
      <c r="L211" s="5">
        <v>-2000000000</v>
      </c>
      <c r="M211" s="5">
        <v>0</v>
      </c>
      <c r="N211" s="5">
        <v>-162000000000</v>
      </c>
      <c r="O211" s="5">
        <v>-926000000000</v>
      </c>
      <c r="P211" s="5">
        <v>-1272000000000</v>
      </c>
      <c r="Q211" s="5">
        <v>-1302000000000</v>
      </c>
      <c r="R211" s="5">
        <v>-832000000000</v>
      </c>
      <c r="S211" s="5">
        <v>-124000000000</v>
      </c>
    </row>
    <row r="212" spans="2:19" ht="15.5" x14ac:dyDescent="0.35">
      <c r="C212" t="s">
        <v>14</v>
      </c>
      <c r="I212" s="5">
        <v>-144000000000</v>
      </c>
      <c r="J212" s="5">
        <v>76000000000</v>
      </c>
      <c r="K212" s="5">
        <v>-107000000000</v>
      </c>
      <c r="L212" s="5">
        <v>150000000000</v>
      </c>
      <c r="M212" s="5">
        <v>-19000000000</v>
      </c>
      <c r="N212" s="5">
        <v>399000000000</v>
      </c>
      <c r="O212" s="5">
        <v>-899000000000</v>
      </c>
      <c r="P212" s="5">
        <v>546000000000</v>
      </c>
      <c r="Q212" s="5">
        <v>-3716000000000</v>
      </c>
      <c r="R212" s="5">
        <v>-3867000000000</v>
      </c>
      <c r="S212" s="5">
        <v>-810000000000</v>
      </c>
    </row>
    <row r="213" spans="2:19" ht="15.5" x14ac:dyDescent="0.35">
      <c r="C213" t="s">
        <v>16</v>
      </c>
      <c r="I213" s="6">
        <v>-2.54</v>
      </c>
      <c r="J213" s="6">
        <v>1.38</v>
      </c>
      <c r="K213" s="6">
        <v>-1.97</v>
      </c>
      <c r="L213" s="6">
        <v>5.7</v>
      </c>
      <c r="M213" s="6">
        <v>-0.72</v>
      </c>
      <c r="N213" s="6">
        <v>15.14</v>
      </c>
      <c r="O213" s="6">
        <v>-34.119999999999997</v>
      </c>
      <c r="P213" s="6">
        <v>20.71</v>
      </c>
      <c r="Q213" s="6">
        <v>-140.97</v>
      </c>
      <c r="R213" s="6">
        <v>-146.69999999999999</v>
      </c>
      <c r="S213" s="6">
        <v>-969624.41</v>
      </c>
    </row>
    <row r="215" spans="2:19" ht="15.5" x14ac:dyDescent="0.35">
      <c r="B215" t="s">
        <v>250</v>
      </c>
      <c r="C215" t="s">
        <v>251</v>
      </c>
      <c r="D215" s="5">
        <v>-145000000000</v>
      </c>
      <c r="E215" s="5">
        <v>-213000000000</v>
      </c>
      <c r="F215" s="5">
        <v>-87000000000</v>
      </c>
      <c r="G215" s="5">
        <v>-149000000000</v>
      </c>
      <c r="H215" s="5">
        <v>-579000000000</v>
      </c>
      <c r="I215" s="5">
        <v>-537000000000</v>
      </c>
      <c r="J215" s="5">
        <v>-997000000000</v>
      </c>
      <c r="K215" s="5">
        <v>6000000000</v>
      </c>
      <c r="L215" s="5">
        <v>676000000000</v>
      </c>
      <c r="M215" s="5">
        <v>-1943000000000</v>
      </c>
      <c r="N215" s="5">
        <v>-4287000000000</v>
      </c>
      <c r="O215" s="5">
        <v>806000000000</v>
      </c>
      <c r="P215" s="5">
        <v>1103000000000</v>
      </c>
      <c r="Q215" s="5">
        <v>1000000000000</v>
      </c>
    </row>
    <row r="216" spans="2:19" ht="15.5" x14ac:dyDescent="0.35">
      <c r="C216" t="s">
        <v>252</v>
      </c>
      <c r="H216" s="5">
        <v>-595000000000</v>
      </c>
      <c r="I216" s="5">
        <v>-537000000000</v>
      </c>
      <c r="J216" s="5">
        <v>-997000000000</v>
      </c>
      <c r="K216" s="5">
        <v>6000000000</v>
      </c>
      <c r="L216" s="5">
        <v>676000000000</v>
      </c>
      <c r="M216" s="5">
        <v>-1943000000000</v>
      </c>
      <c r="N216" s="5">
        <v>-4287000000000</v>
      </c>
      <c r="O216" s="5">
        <v>806000000000</v>
      </c>
      <c r="P216" s="5">
        <v>1103000000000</v>
      </c>
      <c r="Q216" s="5">
        <v>1000000000000</v>
      </c>
    </row>
    <row r="217" spans="2:19" ht="15.5" x14ac:dyDescent="0.35">
      <c r="C217" t="s">
        <v>253</v>
      </c>
      <c r="O217" s="6">
        <v>8.2200000000000006</v>
      </c>
      <c r="P217" s="6">
        <v>22.5</v>
      </c>
      <c r="Q217" s="6">
        <v>30.6</v>
      </c>
    </row>
    <row r="218" spans="2:19" ht="15.5" x14ac:dyDescent="0.35">
      <c r="C218" t="s">
        <v>77</v>
      </c>
      <c r="O218" s="6">
        <v>0.57899999999999996</v>
      </c>
      <c r="P218" s="6">
        <v>1.1384999999999998</v>
      </c>
      <c r="Q218" s="6">
        <v>1.7081999999999999</v>
      </c>
    </row>
    <row r="219" spans="2:19" ht="15.5" x14ac:dyDescent="0.35">
      <c r="C219" t="s">
        <v>254</v>
      </c>
      <c r="O219" s="6">
        <v>5.3699999999999998E-2</v>
      </c>
      <c r="P219" s="6">
        <v>5.2600000000000001E-2</v>
      </c>
      <c r="Q219" s="6">
        <v>6.7699999999999996E-2</v>
      </c>
    </row>
    <row r="220" spans="2:19" ht="15.5" x14ac:dyDescent="0.35">
      <c r="C220" t="s">
        <v>57</v>
      </c>
      <c r="D220" s="6">
        <v>-2.5499999999999998</v>
      </c>
      <c r="E220" s="6">
        <v>-3.75</v>
      </c>
      <c r="F220" s="6">
        <v>-1.54</v>
      </c>
      <c r="G220" s="6">
        <v>-2.63</v>
      </c>
      <c r="H220" s="6">
        <v>-10.19</v>
      </c>
      <c r="I220" s="6">
        <v>-9.4600000000000009</v>
      </c>
      <c r="J220" s="6">
        <v>-17.559999999999999</v>
      </c>
      <c r="K220" s="6">
        <v>0.11</v>
      </c>
      <c r="L220" s="6">
        <v>11.9</v>
      </c>
      <c r="M220" s="6">
        <v>-34.229999999999997</v>
      </c>
      <c r="N220" s="6">
        <v>-75.510000000000005</v>
      </c>
      <c r="O220" s="6">
        <v>14.2</v>
      </c>
      <c r="P220" s="6">
        <v>19.43</v>
      </c>
      <c r="Q220" s="6">
        <v>17.62</v>
      </c>
    </row>
    <row r="221" spans="2:19" ht="15.5" x14ac:dyDescent="0.35">
      <c r="C221" t="s">
        <v>255</v>
      </c>
      <c r="H221" s="6">
        <v>-10.47</v>
      </c>
      <c r="I221" s="6">
        <v>-9.4600000000000009</v>
      </c>
      <c r="J221" s="6">
        <v>-17.559999999999999</v>
      </c>
      <c r="K221" s="6">
        <v>0.11</v>
      </c>
      <c r="L221" s="6">
        <v>11.9</v>
      </c>
      <c r="M221" s="6">
        <v>-34.229999999999997</v>
      </c>
      <c r="N221" s="6">
        <v>-75.510000000000005</v>
      </c>
      <c r="O221" s="6">
        <v>14.2</v>
      </c>
      <c r="P221" s="6">
        <v>19.43</v>
      </c>
      <c r="Q221" s="6">
        <v>17.62</v>
      </c>
    </row>
    <row r="222" spans="2:19" ht="15.5" x14ac:dyDescent="0.35">
      <c r="C222" t="s">
        <v>79</v>
      </c>
      <c r="O222" s="6">
        <v>8.2200000000000006</v>
      </c>
      <c r="P222" s="6">
        <v>22.5</v>
      </c>
      <c r="Q222" s="6">
        <v>30.6</v>
      </c>
    </row>
    <row r="223" spans="2:19" ht="15.5" x14ac:dyDescent="0.35">
      <c r="C223" t="s">
        <v>256</v>
      </c>
      <c r="O223" s="6">
        <v>0.57899999999999996</v>
      </c>
      <c r="P223" s="6">
        <v>1.1384999999999998</v>
      </c>
      <c r="Q223" s="6">
        <v>1.7081999999999999</v>
      </c>
    </row>
    <row r="224" spans="2:19" ht="15.5" x14ac:dyDescent="0.35">
      <c r="C224" t="s">
        <v>257</v>
      </c>
      <c r="O224" s="6">
        <v>5.3699999999999998E-2</v>
      </c>
      <c r="P224" s="6">
        <v>5.2600000000000001E-2</v>
      </c>
      <c r="Q224" s="6">
        <v>6.7699999999999996E-2</v>
      </c>
    </row>
    <row r="225" spans="3:17" ht="15.5" x14ac:dyDescent="0.35">
      <c r="C225" t="s">
        <v>258</v>
      </c>
      <c r="D225" s="5">
        <v>395000000000</v>
      </c>
      <c r="E225" s="5">
        <v>401000000000</v>
      </c>
      <c r="F225" s="5">
        <v>436000000000</v>
      </c>
      <c r="G225" s="5">
        <v>338000000000</v>
      </c>
      <c r="H225" s="5">
        <v>1580000000000</v>
      </c>
      <c r="I225" s="5">
        <v>1570000000000</v>
      </c>
      <c r="J225" s="5">
        <v>1972000000000</v>
      </c>
      <c r="K225" s="5">
        <v>1488000000000</v>
      </c>
      <c r="L225" s="5">
        <v>2062000000000</v>
      </c>
      <c r="M225" s="5">
        <v>1380000000000</v>
      </c>
      <c r="N225" s="5">
        <v>2211000000000</v>
      </c>
      <c r="O225" s="5">
        <v>7467000000000</v>
      </c>
      <c r="P225" s="5">
        <v>8000000000000</v>
      </c>
      <c r="Q225" s="5">
        <v>7104000000000</v>
      </c>
    </row>
    <row r="226" spans="3:17" ht="15.5" x14ac:dyDescent="0.35">
      <c r="C226" t="s">
        <v>259</v>
      </c>
      <c r="H226" s="5">
        <v>1570000000000</v>
      </c>
      <c r="I226" s="5">
        <v>1570000000000</v>
      </c>
      <c r="J226" s="5">
        <v>1972000000000</v>
      </c>
      <c r="K226" s="5">
        <v>1488000000000</v>
      </c>
      <c r="L226" s="5">
        <v>2062000000000</v>
      </c>
      <c r="M226" s="5">
        <v>1380000000000</v>
      </c>
      <c r="N226" s="5">
        <v>2211000000000</v>
      </c>
      <c r="O226" s="5">
        <v>7467000000000</v>
      </c>
      <c r="P226" s="5">
        <v>8000000000000</v>
      </c>
      <c r="Q226" s="5">
        <v>7104000000000</v>
      </c>
    </row>
    <row r="227" spans="3:17" ht="15.5" x14ac:dyDescent="0.35">
      <c r="C227" t="s">
        <v>260</v>
      </c>
      <c r="O227" s="6">
        <v>8.2200000000000006</v>
      </c>
      <c r="P227" s="6">
        <v>22.5</v>
      </c>
      <c r="Q227" s="6">
        <v>30.6</v>
      </c>
    </row>
    <row r="228" spans="3:17" ht="15.5" x14ac:dyDescent="0.35">
      <c r="C228" t="s">
        <v>261</v>
      </c>
      <c r="O228" s="6">
        <v>0.57899999999999996</v>
      </c>
      <c r="P228" s="6">
        <v>1.1384999999999998</v>
      </c>
      <c r="Q228" s="6">
        <v>1.7081999999999999</v>
      </c>
    </row>
    <row r="229" spans="3:17" ht="15.5" x14ac:dyDescent="0.35">
      <c r="C229" t="s">
        <v>262</v>
      </c>
      <c r="O229" s="6">
        <v>5.3699999999999998E-2</v>
      </c>
      <c r="P229" s="6">
        <v>5.2600000000000001E-2</v>
      </c>
      <c r="Q229" s="6">
        <v>6.7699999999999996E-2</v>
      </c>
    </row>
    <row r="230" spans="3:17" ht="15.5" x14ac:dyDescent="0.35">
      <c r="C230" t="s">
        <v>263</v>
      </c>
      <c r="I230" s="6">
        <v>-1.37</v>
      </c>
    </row>
    <row r="231" spans="3:17" ht="15.5" x14ac:dyDescent="0.35">
      <c r="C231" t="s">
        <v>264</v>
      </c>
      <c r="I231" s="6">
        <v>-1.34</v>
      </c>
    </row>
    <row r="232" spans="3:17" ht="15.5" x14ac:dyDescent="0.35">
      <c r="C232" t="s">
        <v>265</v>
      </c>
      <c r="I232" s="6">
        <v>7.42</v>
      </c>
    </row>
    <row r="233" spans="3:17" ht="15.5" x14ac:dyDescent="0.35">
      <c r="C233" t="s">
        <v>266</v>
      </c>
      <c r="I233" s="6">
        <v>-0.74809999999999999</v>
      </c>
    </row>
    <row r="234" spans="3:17" ht="15.5" x14ac:dyDescent="0.35">
      <c r="C234" t="s">
        <v>267</v>
      </c>
      <c r="I234" s="6">
        <v>0.51</v>
      </c>
    </row>
    <row r="235" spans="3:17" ht="15.5" x14ac:dyDescent="0.35">
      <c r="C235" t="s">
        <v>268</v>
      </c>
      <c r="I235" s="6">
        <v>-0.38</v>
      </c>
    </row>
    <row r="236" spans="3:17" ht="15.5" x14ac:dyDescent="0.35">
      <c r="C236" t="s">
        <v>269</v>
      </c>
      <c r="I236" s="6">
        <v>-16.940000000000001</v>
      </c>
    </row>
    <row r="237" spans="3:17" ht="15.5" x14ac:dyDescent="0.35">
      <c r="C237" t="s">
        <v>270</v>
      </c>
      <c r="I237" s="6">
        <v>-16.940000000000001</v>
      </c>
    </row>
    <row r="238" spans="3:17" ht="15.5" x14ac:dyDescent="0.35">
      <c r="C238" t="s">
        <v>271</v>
      </c>
      <c r="I238" s="6">
        <v>-22.8</v>
      </c>
    </row>
    <row r="239" spans="3:17" ht="15.5" x14ac:dyDescent="0.35">
      <c r="C239" t="s">
        <v>272</v>
      </c>
      <c r="I239" s="6">
        <v>-73.53</v>
      </c>
    </row>
    <row r="240" spans="3:17" ht="15.5" x14ac:dyDescent="0.35">
      <c r="C240" t="s">
        <v>273</v>
      </c>
      <c r="I240" s="6">
        <v>-0.03</v>
      </c>
    </row>
    <row r="241" spans="3:9" ht="15.5" x14ac:dyDescent="0.35">
      <c r="C241" t="s">
        <v>275</v>
      </c>
      <c r="I241" s="6">
        <v>-10.47</v>
      </c>
    </row>
    <row r="242" spans="3:9" ht="15.5" x14ac:dyDescent="0.35">
      <c r="C242" t="s">
        <v>276</v>
      </c>
      <c r="I242" s="6">
        <v>-10.19</v>
      </c>
    </row>
    <row r="243" spans="3:9" ht="15.5" x14ac:dyDescent="0.35">
      <c r="C243" t="s">
        <v>277</v>
      </c>
      <c r="I243" s="6">
        <v>27.65</v>
      </c>
    </row>
    <row r="244" spans="3:9" ht="15.5" x14ac:dyDescent="0.35">
      <c r="C244" t="s">
        <v>278</v>
      </c>
      <c r="D244" s="6">
        <v>0.28999999999999998</v>
      </c>
    </row>
    <row r="245" spans="3:9" ht="15.5" x14ac:dyDescent="0.35">
      <c r="C245" t="s">
        <v>279</v>
      </c>
      <c r="I245" s="6">
        <v>-37.19</v>
      </c>
    </row>
    <row r="246" spans="3:9" ht="15.5" x14ac:dyDescent="0.35">
      <c r="C246" t="s">
        <v>280</v>
      </c>
      <c r="I246" s="6">
        <v>-0.83</v>
      </c>
    </row>
    <row r="247" spans="3:9" ht="15.5" x14ac:dyDescent="0.35">
      <c r="C247" t="s">
        <v>281</v>
      </c>
      <c r="D247" s="6">
        <v>0.41</v>
      </c>
    </row>
    <row r="248" spans="3:9" ht="15.5" x14ac:dyDescent="0.35">
      <c r="C248" t="s">
        <v>282</v>
      </c>
      <c r="D248" s="6">
        <v>0.31</v>
      </c>
    </row>
    <row r="249" spans="3:9" ht="15.5" x14ac:dyDescent="0.35">
      <c r="C249" t="s">
        <v>283</v>
      </c>
      <c r="D249" s="6">
        <v>-1.82</v>
      </c>
    </row>
    <row r="250" spans="3:9" ht="15.5" x14ac:dyDescent="0.35">
      <c r="C250" t="s">
        <v>284</v>
      </c>
      <c r="D250" s="6">
        <v>-1.51</v>
      </c>
    </row>
    <row r="251" spans="3:9" ht="15.5" x14ac:dyDescent="0.35">
      <c r="C251" t="s">
        <v>285</v>
      </c>
      <c r="D251" s="6">
        <v>-2.39</v>
      </c>
    </row>
    <row r="252" spans="3:9" ht="15.5" x14ac:dyDescent="0.35">
      <c r="C252" t="s">
        <v>286</v>
      </c>
      <c r="D252" s="6">
        <v>1.31</v>
      </c>
    </row>
    <row r="253" spans="3:9" ht="15.5" x14ac:dyDescent="0.35">
      <c r="C253" t="s">
        <v>287</v>
      </c>
      <c r="D253" s="6">
        <v>-1.39</v>
      </c>
    </row>
    <row r="254" spans="3:9" ht="15.5" x14ac:dyDescent="0.35">
      <c r="C254" t="s">
        <v>288</v>
      </c>
      <c r="I254" s="6">
        <v>-0.68</v>
      </c>
    </row>
    <row r="255" spans="3:9" ht="15.5" x14ac:dyDescent="0.35">
      <c r="C255" t="s">
        <v>12</v>
      </c>
      <c r="D255" s="5">
        <v>-46000000000</v>
      </c>
    </row>
    <row r="256" spans="3:9" ht="15.5" x14ac:dyDescent="0.35">
      <c r="C256" t="s">
        <v>289</v>
      </c>
      <c r="I256" s="6">
        <v>-14.63</v>
      </c>
    </row>
    <row r="257" spans="3:9" ht="15.5" x14ac:dyDescent="0.35">
      <c r="C257" t="s">
        <v>290</v>
      </c>
      <c r="I257" s="6">
        <v>-0.20190000000000002</v>
      </c>
    </row>
    <row r="258" spans="3:9" ht="15.5" x14ac:dyDescent="0.35">
      <c r="C258" t="s">
        <v>291</v>
      </c>
      <c r="I258" s="6">
        <v>0.28160000000000002</v>
      </c>
    </row>
    <row r="259" spans="3:9" ht="15.5" x14ac:dyDescent="0.35">
      <c r="C259" t="s">
        <v>292</v>
      </c>
      <c r="I259" s="6">
        <v>-0.2341</v>
      </c>
    </row>
    <row r="260" spans="3:9" ht="15.5" x14ac:dyDescent="0.35">
      <c r="C260" t="s">
        <v>293</v>
      </c>
      <c r="I260" s="6">
        <v>-0.114</v>
      </c>
    </row>
    <row r="261" spans="3:9" ht="15.5" x14ac:dyDescent="0.35">
      <c r="C261" t="s">
        <v>294</v>
      </c>
      <c r="D261" s="6">
        <v>77.239999999999995</v>
      </c>
    </row>
    <row r="262" spans="3:9" ht="15.5" x14ac:dyDescent="0.35">
      <c r="C262" t="s">
        <v>295</v>
      </c>
      <c r="D262" s="6">
        <v>44.84</v>
      </c>
    </row>
    <row r="263" spans="3:9" ht="15.5" x14ac:dyDescent="0.35">
      <c r="C263" t="s">
        <v>296</v>
      </c>
      <c r="D263" s="6">
        <v>226.12</v>
      </c>
    </row>
    <row r="264" spans="3:9" ht="15.5" x14ac:dyDescent="0.35">
      <c r="C264" t="s">
        <v>297</v>
      </c>
      <c r="D264" s="6">
        <v>-104.04</v>
      </c>
    </row>
    <row r="265" spans="3:9" ht="15.5" x14ac:dyDescent="0.35">
      <c r="C265" t="s">
        <v>298</v>
      </c>
      <c r="D265" s="6">
        <v>1.18</v>
      </c>
    </row>
    <row r="266" spans="3:9" ht="15.5" x14ac:dyDescent="0.35">
      <c r="C266" t="s">
        <v>299</v>
      </c>
      <c r="I266" s="6">
        <v>0.52</v>
      </c>
    </row>
    <row r="267" spans="3:9" ht="15.5" x14ac:dyDescent="0.35">
      <c r="C267" t="s">
        <v>300</v>
      </c>
      <c r="I267" s="6">
        <v>7.77</v>
      </c>
    </row>
    <row r="268" spans="3:9" ht="15.5" x14ac:dyDescent="0.35">
      <c r="C268" t="s">
        <v>53</v>
      </c>
      <c r="I268" s="5">
        <v>795000000000</v>
      </c>
    </row>
    <row r="269" spans="3:9" ht="15.5" x14ac:dyDescent="0.35">
      <c r="C269" t="s">
        <v>301</v>
      </c>
      <c r="I269" s="5">
        <v>4629000000000</v>
      </c>
    </row>
    <row r="270" spans="3:9" ht="15.5" x14ac:dyDescent="0.35">
      <c r="C270" t="s">
        <v>302</v>
      </c>
      <c r="I270" s="5">
        <v>56780000000</v>
      </c>
    </row>
    <row r="271" spans="3:9" ht="15.5" x14ac:dyDescent="0.35">
      <c r="C271" t="s">
        <v>303</v>
      </c>
      <c r="I271" s="6">
        <v>0.57810000000000006</v>
      </c>
    </row>
    <row r="272" spans="3:9" ht="15.5" x14ac:dyDescent="0.35">
      <c r="C272" t="s">
        <v>304</v>
      </c>
      <c r="D272" s="6">
        <v>0.125</v>
      </c>
    </row>
    <row r="273" spans="3:9" ht="15.5" x14ac:dyDescent="0.35">
      <c r="C273" t="s">
        <v>305</v>
      </c>
      <c r="D273" s="6">
        <v>-0.14369999999999999</v>
      </c>
    </row>
    <row r="274" spans="3:9" ht="15.5" x14ac:dyDescent="0.35">
      <c r="C274" t="s">
        <v>306</v>
      </c>
      <c r="D274" s="6">
        <v>-0.36630000000000001</v>
      </c>
    </row>
    <row r="275" spans="3:9" ht="15.5" x14ac:dyDescent="0.35">
      <c r="C275" t="s">
        <v>307</v>
      </c>
      <c r="D275" s="6">
        <v>1E-3</v>
      </c>
    </row>
    <row r="276" spans="3:9" ht="15.5" x14ac:dyDescent="0.35">
      <c r="C276" t="s">
        <v>308</v>
      </c>
      <c r="D276" s="6">
        <v>-0.35950000000000004</v>
      </c>
    </row>
    <row r="277" spans="3:9" ht="15.5" x14ac:dyDescent="0.35">
      <c r="C277" t="s">
        <v>309</v>
      </c>
      <c r="D277" s="6">
        <v>-0.65549999999999997</v>
      </c>
    </row>
    <row r="278" spans="3:9" ht="15.5" x14ac:dyDescent="0.35">
      <c r="C278" t="s">
        <v>310</v>
      </c>
      <c r="I278" s="6">
        <v>12.04</v>
      </c>
    </row>
    <row r="279" spans="3:9" ht="15.5" x14ac:dyDescent="0.35">
      <c r="C279" t="s">
        <v>314</v>
      </c>
      <c r="I279" t="s">
        <v>2536</v>
      </c>
    </row>
    <row r="280" spans="3:9" ht="15.5" x14ac:dyDescent="0.35">
      <c r="C280" t="s">
        <v>316</v>
      </c>
      <c r="I280" s="5">
        <v>3</v>
      </c>
    </row>
    <row r="281" spans="3:9" ht="15.5" x14ac:dyDescent="0.35">
      <c r="C281" t="s">
        <v>317</v>
      </c>
      <c r="I281" s="6">
        <v>0.11</v>
      </c>
    </row>
    <row r="282" spans="3:9" ht="15.5" x14ac:dyDescent="0.35">
      <c r="C282" t="s">
        <v>318</v>
      </c>
      <c r="I282" s="6">
        <v>0.47</v>
      </c>
    </row>
    <row r="283" spans="3:9" ht="15.5" x14ac:dyDescent="0.35">
      <c r="C283" t="s">
        <v>320</v>
      </c>
      <c r="I283" s="6">
        <v>7.0000000000000007E-2</v>
      </c>
    </row>
    <row r="284" spans="3:9" ht="15.5" x14ac:dyDescent="0.35">
      <c r="C284" t="s">
        <v>321</v>
      </c>
      <c r="I284" s="6">
        <v>0.76</v>
      </c>
    </row>
    <row r="285" spans="3:9" ht="15.5" x14ac:dyDescent="0.35">
      <c r="C285" t="s">
        <v>322</v>
      </c>
      <c r="I285" s="5">
        <v>0</v>
      </c>
    </row>
    <row r="286" spans="3:9" ht="15.5" x14ac:dyDescent="0.35">
      <c r="C286" t="s">
        <v>323</v>
      </c>
      <c r="I286" s="6">
        <v>0.18</v>
      </c>
    </row>
    <row r="287" spans="3:9" ht="15.5" x14ac:dyDescent="0.35">
      <c r="C287" t="s">
        <v>324</v>
      </c>
      <c r="I287" s="5">
        <v>1570000000000</v>
      </c>
    </row>
    <row r="288" spans="3:9" ht="15.5" x14ac:dyDescent="0.35">
      <c r="C288" t="s">
        <v>325</v>
      </c>
      <c r="I288" s="5">
        <v>247000000000</v>
      </c>
    </row>
    <row r="289" spans="3:9" ht="15.5" x14ac:dyDescent="0.35">
      <c r="C289" t="s">
        <v>326</v>
      </c>
      <c r="I289" s="5">
        <v>-63000000000</v>
      </c>
    </row>
    <row r="290" spans="3:9" ht="15.5" x14ac:dyDescent="0.35">
      <c r="C290" t="s">
        <v>327</v>
      </c>
      <c r="I290" s="5">
        <v>-595000000000</v>
      </c>
    </row>
    <row r="291" spans="3:9" ht="15.5" x14ac:dyDescent="0.35">
      <c r="C291" t="s">
        <v>328</v>
      </c>
      <c r="D291" s="5">
        <v>16000000000</v>
      </c>
    </row>
    <row r="292" spans="3:9" ht="15.5" x14ac:dyDescent="0.35">
      <c r="C292" t="s">
        <v>329</v>
      </c>
      <c r="D292" s="5">
        <v>2945000000000</v>
      </c>
    </row>
    <row r="293" spans="3:9" ht="15.5" x14ac:dyDescent="0.35">
      <c r="C293" t="s">
        <v>330</v>
      </c>
      <c r="D293" s="5">
        <v>5057000000000</v>
      </c>
    </row>
    <row r="294" spans="3:9" ht="15.5" x14ac:dyDescent="0.35">
      <c r="C294" t="s">
        <v>235</v>
      </c>
      <c r="D294" s="5">
        <v>-1263000000000</v>
      </c>
    </row>
    <row r="295" spans="3:9" ht="15.5" x14ac:dyDescent="0.35">
      <c r="C295" t="s">
        <v>234</v>
      </c>
      <c r="I295" s="5">
        <v>-2112000000000</v>
      </c>
    </row>
    <row r="296" spans="3:9" ht="15.5" x14ac:dyDescent="0.35">
      <c r="C296" t="s">
        <v>233</v>
      </c>
      <c r="D296" s="5">
        <v>3179000000000</v>
      </c>
    </row>
    <row r="297" spans="3:9" ht="15.5" x14ac:dyDescent="0.35">
      <c r="C297" t="s">
        <v>232</v>
      </c>
      <c r="D297" s="5">
        <v>671000000000</v>
      </c>
    </row>
    <row r="298" spans="3:9" ht="15.5" x14ac:dyDescent="0.35">
      <c r="C298" t="s">
        <v>23</v>
      </c>
      <c r="D298" s="5">
        <v>3850000000000</v>
      </c>
    </row>
    <row r="299" spans="3:9" ht="15.5" x14ac:dyDescent="0.35">
      <c r="C299" t="s">
        <v>20</v>
      </c>
      <c r="D299" s="5">
        <v>3834000000000</v>
      </c>
    </row>
    <row r="300" spans="3:9" ht="15.5" x14ac:dyDescent="0.35">
      <c r="C300" t="s">
        <v>331</v>
      </c>
      <c r="I300" s="5">
        <v>-2112000000000</v>
      </c>
    </row>
    <row r="301" spans="3:9" ht="15.5" x14ac:dyDescent="0.35">
      <c r="C301" t="s">
        <v>332</v>
      </c>
      <c r="I301" s="5">
        <v>-47000000000</v>
      </c>
    </row>
    <row r="302" spans="3:9" ht="15.5" x14ac:dyDescent="0.35">
      <c r="C302" t="s">
        <v>333</v>
      </c>
      <c r="I302" s="5">
        <v>6000000000</v>
      </c>
    </row>
    <row r="303" spans="3:9" ht="15.5" x14ac:dyDescent="0.35">
      <c r="C303" t="s">
        <v>334</v>
      </c>
      <c r="I303" s="5">
        <v>-5000000000</v>
      </c>
    </row>
    <row r="304" spans="3:9" ht="15.5" x14ac:dyDescent="0.35">
      <c r="C304" t="s">
        <v>336</v>
      </c>
      <c r="I304" s="5">
        <v>-47000000000</v>
      </c>
    </row>
  </sheetData>
  <pageMargins left="0.7" right="0.7" top="0.75" bottom="0.75" header="0.3" footer="0.3"/>
  <ignoredErrors>
    <ignoredError sqref="A1:S305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S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2537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2538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129">
        <f t="shared" ref="I2:S2" ca="1" si="0">IFERROR(_xlfn.STOCKHISTORY("XIDX:" &amp; $C$1, I1, , 0, 0, 1), "Libur")</f>
        <v>1500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vm="696">
        <f t="shared" ca="1" si="0"/>
        <v>875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410568716250</v>
      </c>
      <c r="H4" s="2">
        <f>IFERROR(SUM(D4:G4)*(4/MAX(1,COUNT(D4:G4))),"")</f>
        <v>1642274865000</v>
      </c>
      <c r="I4" s="2">
        <f t="shared" ref="I4:S4" si="1">IFERROR(INDEX(I51:I500,MATCH($C$4,$C$51:$C$500,0)),"")</f>
        <v>1591238558757</v>
      </c>
      <c r="J4" s="2">
        <f t="shared" si="1"/>
        <v>1154289864419</v>
      </c>
      <c r="K4" s="2">
        <f t="shared" si="1"/>
        <v>572763446107</v>
      </c>
      <c r="L4" s="2">
        <f t="shared" si="1"/>
        <v>731846535897</v>
      </c>
      <c r="M4" s="2">
        <f t="shared" si="1"/>
        <v>279155322925</v>
      </c>
      <c r="N4" s="2">
        <f t="shared" si="1"/>
        <v>552602370724</v>
      </c>
      <c r="O4" s="2">
        <f t="shared" si="1"/>
        <v>607764419249</v>
      </c>
      <c r="P4" s="2">
        <f t="shared" si="1"/>
        <v>358691115030</v>
      </c>
      <c r="Q4" s="2">
        <f t="shared" si="1"/>
        <v>630066809911</v>
      </c>
      <c r="R4" s="2">
        <f t="shared" si="1"/>
        <v>1269523220084</v>
      </c>
      <c r="S4" s="2">
        <f t="shared" si="1"/>
        <v>957523544389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1502059266</v>
      </c>
      <c r="H5" s="2">
        <f>IFERROR(SUM(D5:G5)*(4/MAX(1,COUNT(D5:G5))),"")</f>
        <v>6008237064</v>
      </c>
      <c r="I5" s="2">
        <f t="shared" ref="I5:S5" si="2">IFERROR(INDEX(I51:I500,MATCH($C$5,$C$51:$C$500,0)),"")</f>
        <v>318528505219</v>
      </c>
      <c r="J5" s="2">
        <f t="shared" si="2"/>
        <v>216914247624</v>
      </c>
      <c r="K5" s="2">
        <f t="shared" si="2"/>
        <v>191844529440</v>
      </c>
      <c r="L5" s="2">
        <f t="shared" si="2"/>
        <v>134606418973</v>
      </c>
      <c r="M5" s="2">
        <f t="shared" si="2"/>
        <v>85767439692</v>
      </c>
      <c r="N5" s="2">
        <f t="shared" si="2"/>
        <v>47634983302</v>
      </c>
      <c r="O5" s="2">
        <f t="shared" si="2"/>
        <v>13612575044</v>
      </c>
      <c r="P5" s="2">
        <f t="shared" si="2"/>
        <v>45523839527</v>
      </c>
      <c r="Q5" s="2">
        <f t="shared" si="2"/>
        <v>96252336643</v>
      </c>
      <c r="R5" s="2">
        <f t="shared" si="2"/>
        <v>122513312467</v>
      </c>
      <c r="S5" s="2">
        <f t="shared" si="2"/>
        <v>175653344803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911516371220</v>
      </c>
      <c r="H6" s="2">
        <f>IFERROR(INDEX(D6:G6,COUNT(D6:G6)),"")</f>
        <v>911516371220</v>
      </c>
      <c r="I6" s="2">
        <f t="shared" ref="I6:S6" si="3">IFERROR(INDEX(I51:I500,MATCH($C$6,$C$51:$C$500,0)),"")</f>
        <v>929232617255</v>
      </c>
      <c r="J6" s="2">
        <f t="shared" si="3"/>
        <v>775487896511</v>
      </c>
      <c r="K6" s="2">
        <f t="shared" si="3"/>
        <v>597158950877</v>
      </c>
      <c r="L6" s="2">
        <f t="shared" si="3"/>
        <v>645412500150</v>
      </c>
      <c r="M6" s="2">
        <f t="shared" si="3"/>
        <v>580998695826</v>
      </c>
      <c r="N6" s="2">
        <f t="shared" si="3"/>
        <v>536015720910</v>
      </c>
      <c r="O6" s="2">
        <f t="shared" si="3"/>
        <v>537848070509</v>
      </c>
      <c r="P6" s="2">
        <f t="shared" si="3"/>
        <v>543295495465</v>
      </c>
      <c r="Q6" s="2">
        <f t="shared" si="3"/>
        <v>619740131472</v>
      </c>
      <c r="R6" s="2">
        <f t="shared" si="3"/>
        <v>552582949015</v>
      </c>
      <c r="S6" s="2">
        <f t="shared" si="3"/>
        <v>377863257159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3</v>
      </c>
      <c r="H7" s="3">
        <f>IFERROR(INDEX(D7:G7,COUNT(D7:G7)),"")</f>
        <v>3</v>
      </c>
      <c r="I7" s="3">
        <f t="shared" ref="I7:S7" si="4">IFERROR(INDEX(I51:I500,MATCH($C$7,$C$51:$C$500,0))/1000000000,"")</f>
        <v>3</v>
      </c>
      <c r="J7" s="3">
        <f t="shared" si="4"/>
        <v>3</v>
      </c>
      <c r="K7" s="3">
        <f t="shared" si="4"/>
        <v>3</v>
      </c>
      <c r="L7" s="3">
        <f t="shared" si="4"/>
        <v>3</v>
      </c>
      <c r="M7" s="3">
        <f t="shared" si="4"/>
        <v>1.5</v>
      </c>
      <c r="N7" s="3">
        <f t="shared" si="4"/>
        <v>1.5</v>
      </c>
      <c r="O7" s="3">
        <f t="shared" si="4"/>
        <v>1.5</v>
      </c>
      <c r="P7" s="3">
        <f t="shared" si="4"/>
        <v>1.5</v>
      </c>
      <c r="Q7" s="3">
        <f t="shared" si="4"/>
        <v>1.5</v>
      </c>
      <c r="R7" s="3">
        <f t="shared" si="4"/>
        <v>1.5</v>
      </c>
      <c r="S7" s="3">
        <f t="shared" si="4"/>
        <v>0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-111000000000</v>
      </c>
      <c r="H8" s="2">
        <f>IFERROR(INDEX(D8:G8,COUNT(D8:G8)),"")</f>
        <v>-111000000000</v>
      </c>
      <c r="I8" s="2">
        <f t="shared" ref="I8:S8" si="5">IFERROR(INDEX(I51:I500,MATCH($C$8,$C$51:$C$500,0)),"")</f>
        <v>350000000000</v>
      </c>
      <c r="J8" s="2">
        <f t="shared" si="5"/>
        <v>-71000000000</v>
      </c>
      <c r="K8" s="2">
        <f t="shared" si="5"/>
        <v>153000000000</v>
      </c>
      <c r="L8" s="2">
        <f t="shared" si="5"/>
        <v>153000000000</v>
      </c>
      <c r="M8" s="2">
        <f t="shared" si="5"/>
        <v>18000000000</v>
      </c>
      <c r="N8" s="2">
        <f t="shared" si="5"/>
        <v>41000000000</v>
      </c>
      <c r="O8" s="2">
        <f t="shared" si="5"/>
        <v>-7000000000</v>
      </c>
      <c r="P8" s="2">
        <f t="shared" si="5"/>
        <v>-56000000000</v>
      </c>
      <c r="Q8" s="2">
        <f t="shared" si="5"/>
        <v>215000000000</v>
      </c>
      <c r="R8" s="2">
        <f t="shared" si="5"/>
        <v>62000000000</v>
      </c>
      <c r="S8" s="2">
        <f t="shared" si="5"/>
        <v>51000000000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-36.840000000000003</v>
      </c>
      <c r="H9" s="3">
        <f>IFERROR(INDEX(D9:G9,COUNT(D9:G9)),"")</f>
        <v>-36.840000000000003</v>
      </c>
      <c r="I9" s="3">
        <f t="shared" ref="I9:S9" si="6">IFERROR(INDEX(I51:I500,MATCH($C$9,$C$51:$C$500,0)),"")</f>
        <v>116.82</v>
      </c>
      <c r="J9" s="3">
        <f t="shared" si="6"/>
        <v>-23.65</v>
      </c>
      <c r="K9" s="3">
        <f t="shared" si="6"/>
        <v>51.03</v>
      </c>
      <c r="L9" s="3">
        <f t="shared" si="6"/>
        <v>50.88</v>
      </c>
      <c r="M9" s="3">
        <f t="shared" si="6"/>
        <v>12.28</v>
      </c>
      <c r="N9" s="3">
        <f t="shared" si="6"/>
        <v>27.3</v>
      </c>
      <c r="O9" s="3">
        <f t="shared" si="6"/>
        <v>-4.87</v>
      </c>
      <c r="P9" s="3">
        <f t="shared" si="6"/>
        <v>-37.590000000000003</v>
      </c>
      <c r="Q9" s="3">
        <f t="shared" si="6"/>
        <v>143.22</v>
      </c>
      <c r="R9" s="3">
        <f t="shared" si="6"/>
        <v>41.22</v>
      </c>
      <c r="S9" s="3">
        <f t="shared" si="6"/>
        <v>1607669.87</v>
      </c>
    </row>
    <row r="10" spans="1:19" ht="15.5" x14ac:dyDescent="0.35">
      <c r="C10" t="s">
        <v>17</v>
      </c>
      <c r="D10" s="3" t="str">
        <f ca="1">IFERROR(IF(D9=0,"",D2/D9),"")</f>
        <v/>
      </c>
      <c r="I10" s="3">
        <f t="shared" ref="I10:S10" ca="1" si="7">IFERROR(IF(I9=0,"",I2/I9),"")</f>
        <v>12.840267077555215</v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>
        <f t="shared" ca="1" si="7"/>
        <v>6.1094819159335287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64427107916</v>
      </c>
      <c r="H11" s="2">
        <f>IFERROR(INDEX(D11:G11,COUNT(D11:G11)),"")</f>
        <v>64427107916</v>
      </c>
      <c r="I11" s="2">
        <f t="shared" ref="I11:S11" si="8">IFERROR(INDEX(I51:I500,MATCH($C$11,$C$51:$C$500,0)),"")</f>
        <v>145223430499</v>
      </c>
      <c r="J11" s="2">
        <f t="shared" si="8"/>
        <v>81064760956</v>
      </c>
      <c r="K11" s="2">
        <f t="shared" si="8"/>
        <v>171118376320</v>
      </c>
      <c r="L11" s="2">
        <f t="shared" si="8"/>
        <v>178200967729</v>
      </c>
      <c r="M11" s="2">
        <f t="shared" si="8"/>
        <v>157895577379</v>
      </c>
      <c r="N11" s="2">
        <f t="shared" si="8"/>
        <v>59332089430</v>
      </c>
      <c r="O11" s="2">
        <f t="shared" si="8"/>
        <v>50438936887</v>
      </c>
      <c r="P11" s="2">
        <f t="shared" si="8"/>
        <v>104940352399</v>
      </c>
      <c r="Q11" s="2">
        <f t="shared" si="8"/>
        <v>204454940270</v>
      </c>
      <c r="R11" s="2">
        <f t="shared" si="8"/>
        <v>133209724949</v>
      </c>
      <c r="S11" s="2">
        <f t="shared" si="8"/>
        <v>65974251983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-64000000000</v>
      </c>
      <c r="H12" s="2">
        <f>IFERROR(INDEX(D12:G12,COUNT(D12:G12)),"")</f>
        <v>-64000000000</v>
      </c>
      <c r="I12" s="2">
        <f t="shared" ref="I12:S12" si="9">IFERROR(INDEX(I51:I500,MATCH($C$12,$C$51:$C$500,0)),"")</f>
        <v>-144000000000</v>
      </c>
      <c r="J12" s="2">
        <f t="shared" si="9"/>
        <v>-69000000000</v>
      </c>
      <c r="K12" s="2">
        <f t="shared" si="9"/>
        <v>-167000000000</v>
      </c>
      <c r="L12" s="2">
        <f t="shared" si="9"/>
        <v>-178000000000</v>
      </c>
      <c r="M12" s="2">
        <f t="shared" si="9"/>
        <v>-115000000000</v>
      </c>
      <c r="N12" s="2">
        <f t="shared" si="9"/>
        <v>-53000000000</v>
      </c>
      <c r="O12" s="2">
        <f t="shared" si="9"/>
        <v>-49000000000</v>
      </c>
      <c r="P12" s="2">
        <f t="shared" si="9"/>
        <v>-105000000000</v>
      </c>
      <c r="Q12" s="2">
        <f t="shared" si="9"/>
        <v>-179000000000</v>
      </c>
      <c r="R12" s="2">
        <f t="shared" si="9"/>
        <v>-103000000000</v>
      </c>
      <c r="S12" s="2">
        <f t="shared" si="9"/>
        <v>-63000000000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S13" si="10">IFERROR(INDEX(I51:I500,MATCH($C$13,$C$51:$C$500,0)),"")</f>
        <v>1000000000</v>
      </c>
      <c r="J13" s="2">
        <f t="shared" si="10"/>
        <v>12000000000</v>
      </c>
      <c r="K13" s="2">
        <f t="shared" si="10"/>
        <v>4000000000</v>
      </c>
      <c r="L13" s="2">
        <f t="shared" si="10"/>
        <v>0</v>
      </c>
      <c r="M13" s="2">
        <f t="shared" si="10"/>
        <v>43000000000</v>
      </c>
      <c r="N13" s="2">
        <f t="shared" si="10"/>
        <v>6000000000</v>
      </c>
      <c r="O13" s="2">
        <f t="shared" si="10"/>
        <v>1000000000</v>
      </c>
      <c r="P13" s="2">
        <f t="shared" si="10"/>
        <v>0</v>
      </c>
      <c r="Q13" s="2">
        <f t="shared" si="10"/>
        <v>25000000000</v>
      </c>
      <c r="R13" s="2">
        <f t="shared" si="10"/>
        <v>30000000000</v>
      </c>
      <c r="S13" s="2">
        <f t="shared" si="10"/>
        <v>3000000000</v>
      </c>
    </row>
    <row r="14" spans="1:19" ht="15.5" x14ac:dyDescent="0.35">
      <c r="C14" t="s">
        <v>26</v>
      </c>
      <c r="D14" s="2">
        <f>IFERROR(INDEX(D51:D500,MATCH($C$14,$C$51:$C$500,0)),"")</f>
        <v>-525484167</v>
      </c>
      <c r="H14" s="2">
        <f>IFERROR(SUM(D14:G14)*(4/MAX(1,COUNT(D14:G14))),"")</f>
        <v>-2101936668</v>
      </c>
      <c r="I14" s="2">
        <f t="shared" ref="I14:S14" si="11">IFERROR(INDEX(I51:I500,MATCH($C$14,$C$51:$C$500,0)),"")</f>
        <v>-1316017636</v>
      </c>
      <c r="J14" s="2">
        <f t="shared" si="11"/>
        <v>-1528417821</v>
      </c>
      <c r="K14" s="2">
        <f t="shared" si="11"/>
        <v>-1407914843</v>
      </c>
      <c r="L14" s="2">
        <f t="shared" si="11"/>
        <v>-1307639270</v>
      </c>
      <c r="M14" s="2">
        <f t="shared" si="11"/>
        <v>-657106096</v>
      </c>
      <c r="N14" s="2">
        <f t="shared" si="11"/>
        <v>-1080625975</v>
      </c>
      <c r="O14" s="2">
        <f t="shared" si="11"/>
        <v>-603742412</v>
      </c>
      <c r="P14" s="2">
        <f t="shared" si="11"/>
        <v>-223387884</v>
      </c>
      <c r="Q14" s="2">
        <f t="shared" si="11"/>
        <v>-1078580988</v>
      </c>
      <c r="R14" s="2">
        <f t="shared" si="11"/>
        <v>-7199857848</v>
      </c>
      <c r="S14" s="2">
        <f t="shared" si="11"/>
        <v>-7969594503</v>
      </c>
    </row>
    <row r="15" spans="1:19" ht="15.5" x14ac:dyDescent="0.35">
      <c r="C15" t="s">
        <v>27</v>
      </c>
      <c r="D15" s="2">
        <f>IFERROR(INDEX(D51:D500,MATCH($C$15,$C$51:$C$500,0)),"")</f>
        <v>-9713844879</v>
      </c>
      <c r="H15" s="2">
        <f>IFERROR(SUM(D15:G15)*(4/MAX(1,COUNT(D15:G15))),"")</f>
        <v>-38855379516</v>
      </c>
      <c r="I15" s="2">
        <f t="shared" ref="I15:S15" si="12">IFERROR(INDEX(I51:I500,MATCH($C$15,$C$51:$C$500,0)),"")</f>
        <v>-40831844652</v>
      </c>
      <c r="J15" s="2">
        <f t="shared" si="12"/>
        <v>-26888783926</v>
      </c>
      <c r="K15" s="2">
        <f t="shared" si="12"/>
        <v>-50736571464</v>
      </c>
      <c r="L15" s="2">
        <f t="shared" si="12"/>
        <v>-17870766854</v>
      </c>
      <c r="M15" s="2">
        <f t="shared" si="12"/>
        <v>-9184099043</v>
      </c>
      <c r="N15" s="2">
        <f t="shared" si="12"/>
        <v>-9944609436</v>
      </c>
      <c r="O15" s="2">
        <f t="shared" si="12"/>
        <v>-10956839423</v>
      </c>
      <c r="P15" s="2">
        <f t="shared" si="12"/>
        <v>-6816538437</v>
      </c>
      <c r="Q15" s="2">
        <f t="shared" si="12"/>
        <v>-13088566591</v>
      </c>
      <c r="R15" s="2">
        <f t="shared" si="12"/>
        <v>-23753541300</v>
      </c>
      <c r="S15" s="2">
        <f t="shared" si="12"/>
        <v>-20688089732</v>
      </c>
    </row>
    <row r="16" spans="1:19" ht="15.5" x14ac:dyDescent="0.35">
      <c r="C16" t="s">
        <v>28</v>
      </c>
      <c r="D16" s="2">
        <f>IFERROR(INDEX(D51:D500,MATCH($C$16,$C$51:$C$500,0)),"")</f>
        <v>11183373613</v>
      </c>
      <c r="H16" s="2">
        <f>IFERROR(SUM(D16:G16)*(4/MAX(1,COUNT(D16:G16))),"")</f>
        <v>44733494452</v>
      </c>
      <c r="I16" s="2">
        <f t="shared" ref="I16:S16" si="13">IFERROR(INDEX(I51:I500,MATCH($C$16,$C$51:$C$500,0)),"")</f>
        <v>360913149355</v>
      </c>
      <c r="J16" s="2">
        <f t="shared" si="13"/>
        <v>241931997414</v>
      </c>
      <c r="K16" s="2">
        <f t="shared" si="13"/>
        <v>243479102151</v>
      </c>
      <c r="L16" s="2">
        <f t="shared" si="13"/>
        <v>151858852673</v>
      </c>
      <c r="M16" s="2">
        <f t="shared" si="13"/>
        <v>92499928324</v>
      </c>
      <c r="N16" s="2">
        <f t="shared" si="13"/>
        <v>53096151080</v>
      </c>
      <c r="O16" s="2">
        <f t="shared" si="13"/>
        <v>24243981658</v>
      </c>
      <c r="P16" s="2">
        <f t="shared" si="13"/>
        <v>51049302044</v>
      </c>
      <c r="Q16" s="2">
        <f t="shared" si="13"/>
        <v>109668326141</v>
      </c>
      <c r="R16" s="2">
        <f t="shared" si="13"/>
        <v>147329154637</v>
      </c>
      <c r="S16" s="2">
        <f t="shared" si="13"/>
        <v>197573185483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S20" ca="1" si="14">IFERROR(H21*H2,"")</f>
        <v/>
      </c>
      <c r="I20" s="2">
        <f t="shared" ca="1" si="14"/>
        <v>4500000000000</v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>
        <f t="shared" ca="1" si="14"/>
        <v>1312500000000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3000000000</v>
      </c>
      <c r="H21" s="2">
        <f>IFERROR(INDEX(D21:G21,COUNT(D21:G21)),"")</f>
        <v>3000000000</v>
      </c>
      <c r="I21" s="2">
        <f t="shared" ref="I21:S21" si="15">IFERROR(INDEX(I51:I500,MATCH($C$7,$C$51:$C$500,0)),"")</f>
        <v>3000000000</v>
      </c>
      <c r="J21" s="2">
        <f t="shared" si="15"/>
        <v>3000000000</v>
      </c>
      <c r="K21" s="2">
        <f t="shared" si="15"/>
        <v>3000000000</v>
      </c>
      <c r="L21" s="2">
        <f t="shared" si="15"/>
        <v>3000000000</v>
      </c>
      <c r="M21" s="2">
        <f t="shared" si="15"/>
        <v>1500000000</v>
      </c>
      <c r="N21" s="2">
        <f t="shared" si="15"/>
        <v>1500000000</v>
      </c>
      <c r="O21" s="2">
        <f t="shared" si="15"/>
        <v>1500000000</v>
      </c>
      <c r="P21" s="2">
        <f t="shared" si="15"/>
        <v>1500000000</v>
      </c>
      <c r="Q21" s="2">
        <f t="shared" si="15"/>
        <v>1500000000</v>
      </c>
      <c r="R21" s="2">
        <f t="shared" si="15"/>
        <v>1500000000</v>
      </c>
      <c r="S21" s="2">
        <f t="shared" si="15"/>
        <v>0</v>
      </c>
    </row>
    <row r="23" spans="1:19" ht="15.5" x14ac:dyDescent="0.35">
      <c r="B23" t="s">
        <v>54</v>
      </c>
      <c r="C23" t="s">
        <v>55</v>
      </c>
      <c r="D23" s="3">
        <f>IFERROR(D5/D6*100,"")</f>
        <v>0.16478686652545804</v>
      </c>
      <c r="H23" s="3">
        <f t="shared" ref="H23:S23" si="16">IFERROR(H5/H6*100,"")</f>
        <v>0.65914746610183217</v>
      </c>
      <c r="I23" s="3">
        <f t="shared" si="16"/>
        <v>34.278661693984574</v>
      </c>
      <c r="J23" s="3">
        <f t="shared" si="16"/>
        <v>27.971326000047142</v>
      </c>
      <c r="K23" s="3">
        <f t="shared" si="16"/>
        <v>32.126208467318982</v>
      </c>
      <c r="L23" s="3">
        <f t="shared" si="16"/>
        <v>20.855874179957187</v>
      </c>
      <c r="M23" s="3">
        <f t="shared" si="16"/>
        <v>14.762070949241169</v>
      </c>
      <c r="N23" s="3">
        <f t="shared" si="16"/>
        <v>8.886863098181065</v>
      </c>
      <c r="O23" s="3">
        <f t="shared" si="16"/>
        <v>2.5309331371436454</v>
      </c>
      <c r="P23" s="3">
        <f t="shared" si="16"/>
        <v>8.3792043017100113</v>
      </c>
      <c r="Q23" s="3">
        <f t="shared" si="16"/>
        <v>15.531080166517942</v>
      </c>
      <c r="R23" s="3">
        <f t="shared" si="16"/>
        <v>22.171026573546037</v>
      </c>
      <c r="S23" s="3">
        <f t="shared" si="16"/>
        <v>46.485955296015277</v>
      </c>
    </row>
    <row r="24" spans="1:19" ht="15.5" x14ac:dyDescent="0.35">
      <c r="C24" t="s">
        <v>56</v>
      </c>
      <c r="D24" s="4">
        <f>IFERROR(_xlfn.RRI(5,I23,D23),"")</f>
        <v>-0.65614151330245774</v>
      </c>
      <c r="H24" s="4">
        <f t="shared" ref="H24:S24" si="17">IFERROR(_xlfn.RRI(5,M23,H23),"")</f>
        <v>-0.46300893476299898</v>
      </c>
      <c r="I24" s="4">
        <f t="shared" si="17"/>
        <v>0.30995106889269586</v>
      </c>
      <c r="J24" s="4">
        <f t="shared" si="17"/>
        <v>0.61691234396666084</v>
      </c>
      <c r="K24" s="4">
        <f t="shared" si="17"/>
        <v>0.30837229331000571</v>
      </c>
      <c r="L24" s="4">
        <f t="shared" si="17"/>
        <v>6.0731210046990336E-2</v>
      </c>
      <c r="M24" s="4">
        <f t="shared" si="17"/>
        <v>-7.81244491551214E-2</v>
      </c>
      <c r="N24" s="4">
        <f t="shared" si="17"/>
        <v>-0.28173393900387911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0.47</v>
      </c>
      <c r="H25" s="3">
        <f>IFERROR(INDEX(D25:G25,COUNT(D25:G25)),"")</f>
        <v>0.47</v>
      </c>
      <c r="I25" s="3">
        <f t="shared" ref="I25:S25" si="18">IFERROR(INDEX(I51:I500,MATCH($C$25,$C$51:$C$500,0)),"")</f>
        <v>106.61</v>
      </c>
      <c r="J25" s="3">
        <f t="shared" si="18"/>
        <v>71.53</v>
      </c>
      <c r="K25" s="3">
        <f t="shared" si="18"/>
        <v>64.28</v>
      </c>
      <c r="L25" s="3">
        <f t="shared" si="18"/>
        <v>44.56</v>
      </c>
      <c r="M25" s="3">
        <f t="shared" si="18"/>
        <v>55.73</v>
      </c>
      <c r="N25" s="3">
        <f t="shared" si="18"/>
        <v>28.75</v>
      </c>
      <c r="O25" s="3">
        <f t="shared" si="18"/>
        <v>8.86</v>
      </c>
      <c r="P25" s="3">
        <f t="shared" si="18"/>
        <v>29.49</v>
      </c>
      <c r="Q25" s="3">
        <f t="shared" si="18"/>
        <v>64.39</v>
      </c>
      <c r="R25" s="3">
        <f t="shared" si="18"/>
        <v>82.38</v>
      </c>
      <c r="S25" s="3">
        <f t="shared" si="18"/>
        <v>5527659.2400000002</v>
      </c>
    </row>
    <row r="26" spans="1:19" ht="15.5" x14ac:dyDescent="0.35">
      <c r="C26" t="s">
        <v>59</v>
      </c>
      <c r="D26" s="4">
        <f>IFERROR(_xlfn.RRI(5,I25,D25),"")</f>
        <v>-0.66204413875130319</v>
      </c>
      <c r="H26" s="4">
        <f t="shared" ref="H26:S26" si="19">IFERROR(_xlfn.RRI(5,M25,H25),"")</f>
        <v>-0.61522950417124822</v>
      </c>
      <c r="I26" s="4">
        <f t="shared" si="19"/>
        <v>0.29966678157209192</v>
      </c>
      <c r="J26" s="4">
        <f t="shared" si="19"/>
        <v>0.51848637911152551</v>
      </c>
      <c r="K26" s="4">
        <f t="shared" si="19"/>
        <v>0.16863857900949664</v>
      </c>
      <c r="L26" s="4">
        <f t="shared" si="19"/>
        <v>-7.0979384348902275E-2</v>
      </c>
      <c r="M26" s="4">
        <f t="shared" si="19"/>
        <v>-7.5188011204685434E-2</v>
      </c>
      <c r="N26" s="4">
        <f t="shared" si="19"/>
        <v>-0.91225561844487491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136.85623874999999</v>
      </c>
      <c r="H27" s="3">
        <f t="shared" ref="H27:S27" si="20">IFERROR(H4/H21,"")</f>
        <v>547.42495499999995</v>
      </c>
      <c r="I27" s="3">
        <f t="shared" si="20"/>
        <v>530.41285291899999</v>
      </c>
      <c r="J27" s="3">
        <f t="shared" si="20"/>
        <v>384.76328813966666</v>
      </c>
      <c r="K27" s="3">
        <f t="shared" si="20"/>
        <v>190.92114870233334</v>
      </c>
      <c r="L27" s="3">
        <f t="shared" si="20"/>
        <v>243.948845299</v>
      </c>
      <c r="M27" s="3">
        <f t="shared" si="20"/>
        <v>186.10354861666667</v>
      </c>
      <c r="N27" s="3">
        <f t="shared" si="20"/>
        <v>368.40158048266665</v>
      </c>
      <c r="O27" s="3">
        <f t="shared" si="20"/>
        <v>405.17627949933336</v>
      </c>
      <c r="P27" s="3">
        <f t="shared" si="20"/>
        <v>239.12741002000001</v>
      </c>
      <c r="Q27" s="3">
        <f t="shared" si="20"/>
        <v>420.04453994066665</v>
      </c>
      <c r="R27" s="3">
        <f t="shared" si="20"/>
        <v>846.34881338933337</v>
      </c>
      <c r="S27" s="3" t="str">
        <f t="shared" si="20"/>
        <v/>
      </c>
    </row>
    <row r="28" spans="1:19" ht="15.5" x14ac:dyDescent="0.35">
      <c r="C28" t="s">
        <v>61</v>
      </c>
      <c r="D28" s="4">
        <f>IFERROR(_xlfn.RRI(5,I27,D27),"")</f>
        <v>-0.23734150490356265</v>
      </c>
      <c r="H28" s="4">
        <f t="shared" ref="H28:S28" si="21">IFERROR(_xlfn.RRI(5,M27,H27),"")</f>
        <v>0.24083486389334174</v>
      </c>
      <c r="I28" s="4">
        <f t="shared" si="21"/>
        <v>7.5619113478230693E-2</v>
      </c>
      <c r="J28" s="4">
        <f t="shared" si="21"/>
        <v>-1.0285522728205487E-2</v>
      </c>
      <c r="K28" s="4">
        <f t="shared" si="21"/>
        <v>-4.4028520450745789E-2</v>
      </c>
      <c r="L28" s="4">
        <f t="shared" si="21"/>
        <v>-0.10298297758004915</v>
      </c>
      <c r="M28" s="4">
        <f t="shared" si="21"/>
        <v>-0.26134600178451817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-0.99559140793546574</v>
      </c>
      <c r="I29" s="4">
        <f t="shared" si="22"/>
        <v>0.49042359849014394</v>
      </c>
      <c r="J29" s="4">
        <f t="shared" si="22"/>
        <v>0.11278780336029869</v>
      </c>
      <c r="K29" s="4">
        <f t="shared" si="22"/>
        <v>0.44254937163375219</v>
      </c>
      <c r="L29" s="4">
        <f t="shared" si="22"/>
        <v>-0.20043064776601463</v>
      </c>
      <c r="M29" s="4">
        <f t="shared" si="22"/>
        <v>0.93843478260869551</v>
      </c>
      <c r="N29" s="4">
        <f t="shared" si="22"/>
        <v>2.244920993227991</v>
      </c>
      <c r="O29" s="4">
        <f t="shared" si="22"/>
        <v>-0.69955917260088163</v>
      </c>
      <c r="P29" s="4">
        <f t="shared" si="22"/>
        <v>-0.54200962882435166</v>
      </c>
      <c r="Q29" s="4">
        <f t="shared" si="22"/>
        <v>-0.21837824714736581</v>
      </c>
      <c r="R29" s="4">
        <f t="shared" si="22"/>
        <v>-0.99998509676584191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3.2073321729249094E-2</v>
      </c>
      <c r="I30" s="4">
        <f t="shared" si="23"/>
        <v>0.37854329991707381</v>
      </c>
      <c r="J30" s="4">
        <f t="shared" si="23"/>
        <v>1.0152994613475437</v>
      </c>
      <c r="K30" s="4">
        <f t="shared" si="23"/>
        <v>-0.21737219756737267</v>
      </c>
      <c r="L30" s="4">
        <f t="shared" si="23"/>
        <v>0.310823179419766</v>
      </c>
      <c r="M30" s="4">
        <f t="shared" si="23"/>
        <v>-0.49483509714361046</v>
      </c>
      <c r="N30" s="4">
        <f t="shared" si="23"/>
        <v>-9.076222098220639E-2</v>
      </c>
      <c r="O30" s="4">
        <f t="shared" si="23"/>
        <v>0.69439496486599106</v>
      </c>
      <c r="P30" s="4">
        <f t="shared" si="23"/>
        <v>-0.43070939559462451</v>
      </c>
      <c r="Q30" s="4">
        <f t="shared" si="23"/>
        <v>-0.5036980813400872</v>
      </c>
      <c r="R30" s="4" t="str">
        <f t="shared" si="23"/>
        <v/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303.57</v>
      </c>
      <c r="H32" s="3">
        <f>IFERROR(INDEX(D32:G32,COUNT(D32:G32)),"")</f>
        <v>303.57</v>
      </c>
      <c r="I32" s="3">
        <f t="shared" ref="I32:S32" si="24">IFERROR(INDEX(I51:I500,MATCH($C$32,$C$51:$C$500,0)),"")</f>
        <v>309.5</v>
      </c>
      <c r="J32" s="3">
        <f t="shared" si="24"/>
        <v>258.32</v>
      </c>
      <c r="K32" s="3">
        <f t="shared" si="24"/>
        <v>199.01</v>
      </c>
      <c r="L32" s="3">
        <f t="shared" si="24"/>
        <v>215.07</v>
      </c>
      <c r="M32" s="3">
        <f t="shared" si="24"/>
        <v>387.4</v>
      </c>
      <c r="N32" s="3">
        <f t="shared" si="24"/>
        <v>357.22</v>
      </c>
      <c r="O32" s="3">
        <f t="shared" si="24"/>
        <v>358.46</v>
      </c>
      <c r="P32" s="3">
        <f t="shared" si="24"/>
        <v>362.2</v>
      </c>
      <c r="Q32" s="3">
        <f t="shared" si="24"/>
        <v>413.16</v>
      </c>
      <c r="R32" s="3">
        <f t="shared" si="24"/>
        <v>368.39</v>
      </c>
      <c r="S32" s="3">
        <f t="shared" si="24"/>
        <v>11808226.789999999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3.44</v>
      </c>
      <c r="H33" s="3">
        <f>IFERROR(INDEX(D33:G33,COUNT(D33:G33)),"")</f>
        <v>3.44</v>
      </c>
      <c r="I33" s="3">
        <f t="shared" ref="I33:S33" si="25">IFERROR(INDEX(I51:I500,MATCH($C$33,$C$51:$C$500,0)),"")</f>
        <v>4.8499999999999996</v>
      </c>
      <c r="J33" s="3">
        <f t="shared" si="25"/>
        <v>1.43</v>
      </c>
      <c r="K33" s="3">
        <f t="shared" si="25"/>
        <v>1.54</v>
      </c>
      <c r="L33" s="3">
        <f t="shared" si="25"/>
        <v>1.41</v>
      </c>
      <c r="M33" s="3">
        <f t="shared" si="25"/>
        <v>1.88</v>
      </c>
      <c r="N33" s="3">
        <f t="shared" si="25"/>
        <v>1.67</v>
      </c>
      <c r="O33" s="3">
        <f t="shared" si="25"/>
        <v>1.95</v>
      </c>
      <c r="P33" s="3">
        <f t="shared" si="25"/>
        <v>1.95</v>
      </c>
      <c r="Q33" s="3">
        <f t="shared" si="25"/>
        <v>4.24</v>
      </c>
      <c r="R33" s="3">
        <f t="shared" si="25"/>
        <v>3.5</v>
      </c>
      <c r="S33" s="3">
        <f t="shared" si="25"/>
        <v>0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2223.4</v>
      </c>
      <c r="H34" s="3">
        <f>IFERROR(INDEX(D34:G34,COUNT(D34:G34)),"")</f>
        <v>2223.4</v>
      </c>
      <c r="I34" s="3">
        <f t="shared" ref="I34:S34" si="26">IFERROR(INDEX(I51:I500,MATCH($C$34,$C$51:$C$500,0)),"")</f>
        <v>14.07</v>
      </c>
      <c r="J34" s="3">
        <f t="shared" si="26"/>
        <v>5.17</v>
      </c>
      <c r="K34" s="3">
        <f t="shared" si="26"/>
        <v>4.76</v>
      </c>
      <c r="L34" s="3">
        <f t="shared" si="26"/>
        <v>6.82</v>
      </c>
      <c r="M34" s="3">
        <f t="shared" si="26"/>
        <v>13.1</v>
      </c>
      <c r="N34" s="3">
        <f t="shared" si="26"/>
        <v>20.73</v>
      </c>
      <c r="O34" s="3">
        <f t="shared" si="26"/>
        <v>79.010000000000005</v>
      </c>
      <c r="P34" s="3">
        <f t="shared" si="26"/>
        <v>23.94</v>
      </c>
      <c r="Q34" s="3">
        <f t="shared" si="26"/>
        <v>27.18</v>
      </c>
      <c r="R34" s="3">
        <f t="shared" si="26"/>
        <v>15.66</v>
      </c>
      <c r="S34" s="3">
        <f t="shared" si="26"/>
        <v>0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7.64</v>
      </c>
      <c r="H35" s="3">
        <f>IFERROR(INDEX(D35:G35,COUNT(D35:G35)),"")</f>
        <v>7.64</v>
      </c>
      <c r="I35" s="3">
        <f t="shared" ref="I35:S35" si="27">IFERROR(INDEX(I51:I500,MATCH($C$35,$C$51:$C$500,0)),"")</f>
        <v>2.83</v>
      </c>
      <c r="J35" s="3">
        <f t="shared" si="27"/>
        <v>0.96</v>
      </c>
      <c r="K35" s="3">
        <f t="shared" si="27"/>
        <v>1.6</v>
      </c>
      <c r="L35" s="3">
        <f t="shared" si="27"/>
        <v>1.25</v>
      </c>
      <c r="M35" s="3">
        <f t="shared" si="27"/>
        <v>3.92</v>
      </c>
      <c r="N35" s="3">
        <f t="shared" si="27"/>
        <v>1.62</v>
      </c>
      <c r="O35" s="3">
        <f t="shared" si="27"/>
        <v>1.73</v>
      </c>
      <c r="P35" s="3">
        <f t="shared" si="27"/>
        <v>2.95</v>
      </c>
      <c r="Q35" s="3">
        <f t="shared" si="27"/>
        <v>4.17</v>
      </c>
      <c r="R35" s="3">
        <f t="shared" si="27"/>
        <v>1.52</v>
      </c>
      <c r="S35" s="3">
        <f t="shared" si="27"/>
        <v>0</v>
      </c>
    </row>
    <row r="36" spans="1:19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S36" si="28">IFERROR(INDEX(H51:H500,MATCH($C$36,$C$51:$C$500,0)),"")</f>
        <v>29.35</v>
      </c>
      <c r="I36" s="4">
        <f t="shared" si="28"/>
        <v>0.51590000000000003</v>
      </c>
      <c r="J36" s="4">
        <f t="shared" si="28"/>
        <v>0.76890000000000003</v>
      </c>
      <c r="K36" s="4">
        <f t="shared" si="28"/>
        <v>0.82459999999999989</v>
      </c>
      <c r="L36" s="4">
        <f t="shared" si="28"/>
        <v>0.89769999999999994</v>
      </c>
      <c r="M36" s="4">
        <f t="shared" si="28"/>
        <v>0.84329999999999994</v>
      </c>
      <c r="N36" s="4">
        <f t="shared" si="28"/>
        <v>0.93930000000000002</v>
      </c>
      <c r="O36" s="4">
        <f t="shared" si="28"/>
        <v>3.7254</v>
      </c>
      <c r="P36" s="4">
        <f t="shared" si="28"/>
        <v>0.44079999999999997</v>
      </c>
      <c r="Q36" s="4">
        <f t="shared" si="28"/>
        <v>1.2424999999999999</v>
      </c>
      <c r="R36" s="4">
        <f t="shared" si="28"/>
        <v>0</v>
      </c>
      <c r="S36" s="4">
        <f t="shared" si="28"/>
        <v>0</v>
      </c>
    </row>
    <row r="37" spans="1:19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S37" si="29">IFERROR(INDEX(H51:H500,MATCH($C$37,$C$51:$C$500,0)),"")</f>
        <v>55</v>
      </c>
      <c r="I37" s="3">
        <f t="shared" si="29"/>
        <v>55</v>
      </c>
      <c r="J37" s="3">
        <f t="shared" si="29"/>
        <v>55</v>
      </c>
      <c r="K37" s="3">
        <f t="shared" si="29"/>
        <v>53</v>
      </c>
      <c r="L37" s="3">
        <f t="shared" si="29"/>
        <v>40</v>
      </c>
      <c r="M37" s="3">
        <f t="shared" si="29"/>
        <v>23.5</v>
      </c>
      <c r="N37" s="3">
        <f t="shared" si="29"/>
        <v>13.5</v>
      </c>
      <c r="O37" s="3">
        <f t="shared" si="29"/>
        <v>16.5</v>
      </c>
      <c r="P37" s="3">
        <f t="shared" si="29"/>
        <v>6.5</v>
      </c>
      <c r="Q37" s="3">
        <f t="shared" si="29"/>
        <v>40</v>
      </c>
      <c r="R37" s="3">
        <f t="shared" si="29"/>
        <v>0</v>
      </c>
      <c r="S37" s="3">
        <f t="shared" si="29"/>
        <v>0</v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85</v>
      </c>
      <c r="C51" t="s">
        <v>5</v>
      </c>
      <c r="D51" s="5">
        <v>410568716250</v>
      </c>
      <c r="E51" s="5">
        <v>568493995430</v>
      </c>
      <c r="F51" s="5">
        <v>315482761652</v>
      </c>
      <c r="G51" s="5">
        <v>427621519392</v>
      </c>
      <c r="I51" s="5">
        <v>1591238558757</v>
      </c>
      <c r="J51" s="5">
        <v>1154289864419</v>
      </c>
      <c r="K51" s="5">
        <v>572763446107</v>
      </c>
      <c r="L51" s="5">
        <v>731846535897</v>
      </c>
      <c r="M51" s="5">
        <v>279155322925</v>
      </c>
      <c r="N51" s="5">
        <v>552602370724</v>
      </c>
      <c r="O51" s="5">
        <v>607764419249</v>
      </c>
      <c r="P51" s="5">
        <v>358691115030</v>
      </c>
      <c r="Q51" s="5">
        <v>630066809911</v>
      </c>
      <c r="R51" s="5">
        <v>1269523220084</v>
      </c>
      <c r="S51" s="5">
        <v>957523544389</v>
      </c>
    </row>
    <row r="52" spans="2:19" ht="15.5" x14ac:dyDescent="0.35">
      <c r="C52" t="s">
        <v>86</v>
      </c>
      <c r="D52" s="5">
        <v>-315515340936</v>
      </c>
      <c r="E52" s="5">
        <v>-476681655358</v>
      </c>
      <c r="F52" s="5">
        <v>-242180786858</v>
      </c>
      <c r="G52" s="5">
        <v>-356303894917</v>
      </c>
      <c r="I52" s="5">
        <v>-1292417702222</v>
      </c>
      <c r="J52" s="5">
        <v>-920384751553</v>
      </c>
      <c r="K52" s="5">
        <v>-422054016109</v>
      </c>
      <c r="L52" s="5">
        <v>-544384342114</v>
      </c>
      <c r="M52" s="5">
        <v>-158726665655</v>
      </c>
      <c r="N52" s="5">
        <v>-459189347714</v>
      </c>
      <c r="O52" s="5">
        <v>-522949776863</v>
      </c>
      <c r="P52" s="5">
        <v>-285193715976</v>
      </c>
      <c r="Q52" s="5">
        <v>-487426357413</v>
      </c>
      <c r="R52" s="5">
        <v>-1080090236922</v>
      </c>
      <c r="S52" s="5">
        <v>-733549226231</v>
      </c>
    </row>
    <row r="53" spans="2:19" ht="15.5" x14ac:dyDescent="0.35">
      <c r="C53" t="s">
        <v>87</v>
      </c>
      <c r="D53" s="5">
        <v>95053375314</v>
      </c>
      <c r="E53" s="5">
        <v>91812340072</v>
      </c>
      <c r="F53" s="5">
        <v>73301974794</v>
      </c>
      <c r="G53" s="5">
        <v>71317624475</v>
      </c>
      <c r="I53" s="5">
        <v>298820856535</v>
      </c>
      <c r="J53" s="5">
        <v>233905112866</v>
      </c>
      <c r="K53" s="5">
        <v>150709429998</v>
      </c>
      <c r="L53" s="5">
        <v>187462193783</v>
      </c>
      <c r="M53" s="5">
        <v>120428657270</v>
      </c>
      <c r="N53" s="5">
        <v>93413023010</v>
      </c>
      <c r="O53" s="5">
        <v>84814642386</v>
      </c>
      <c r="P53" s="5">
        <v>73497399054</v>
      </c>
      <c r="Q53" s="5">
        <v>142640452498</v>
      </c>
      <c r="R53" s="5">
        <v>189432983162</v>
      </c>
      <c r="S53" s="5">
        <v>223974318158</v>
      </c>
    </row>
    <row r="54" spans="2:19" ht="15.5" x14ac:dyDescent="0.35">
      <c r="C54" t="s">
        <v>88</v>
      </c>
      <c r="D54" s="5">
        <v>-13711200365</v>
      </c>
      <c r="E54" s="5">
        <v>-13361577289</v>
      </c>
      <c r="F54" s="5">
        <v>-20555618629</v>
      </c>
      <c r="G54" s="5">
        <v>-10403721127</v>
      </c>
      <c r="I54" s="5">
        <v>-55797612837</v>
      </c>
      <c r="J54" s="5">
        <v>-42419520101</v>
      </c>
      <c r="K54" s="5">
        <v>-39836964858</v>
      </c>
      <c r="L54" s="5">
        <v>-39434562436</v>
      </c>
      <c r="M54" s="5">
        <v>-37536857168</v>
      </c>
      <c r="N54" s="5">
        <v>-39581424651</v>
      </c>
      <c r="O54" s="5">
        <v>-50681943015</v>
      </c>
      <c r="P54" s="5">
        <v>-41096167902</v>
      </c>
      <c r="Q54" s="5">
        <v>-37212229889</v>
      </c>
      <c r="R54" s="5">
        <v>-35232361007</v>
      </c>
      <c r="S54" s="5">
        <v>-31691111840</v>
      </c>
    </row>
    <row r="55" spans="2:19" ht="15.5" x14ac:dyDescent="0.35">
      <c r="C55" t="s">
        <v>90</v>
      </c>
      <c r="D55" s="5">
        <v>-13711200365</v>
      </c>
      <c r="E55" s="5">
        <v>-13361577289</v>
      </c>
      <c r="F55" s="5">
        <v>-20555618629</v>
      </c>
      <c r="G55" s="5">
        <v>-10403721127</v>
      </c>
      <c r="I55" s="5">
        <v>-55797612837</v>
      </c>
      <c r="J55" s="5">
        <v>-42419520101</v>
      </c>
      <c r="K55" s="5">
        <v>-39836964858</v>
      </c>
      <c r="L55" s="5">
        <v>-39434562436</v>
      </c>
      <c r="M55" s="5">
        <v>-37536857168</v>
      </c>
      <c r="N55" s="5">
        <v>-39581424651</v>
      </c>
      <c r="O55" s="5">
        <v>-50681943015</v>
      </c>
      <c r="P55" s="5">
        <v>-41096167902</v>
      </c>
      <c r="Q55" s="5">
        <v>-37212229889</v>
      </c>
      <c r="R55" s="5">
        <v>-35232361007</v>
      </c>
      <c r="S55" s="5">
        <v>-31691111840</v>
      </c>
    </row>
    <row r="56" spans="2:19" ht="15.5" x14ac:dyDescent="0.35">
      <c r="C56" t="s">
        <v>92</v>
      </c>
      <c r="D56" s="5">
        <v>81342174949</v>
      </c>
      <c r="E56" s="5">
        <v>78450762783</v>
      </c>
      <c r="F56" s="5">
        <v>52746356165</v>
      </c>
      <c r="G56" s="5">
        <v>60913903348</v>
      </c>
      <c r="I56" s="5">
        <v>243023243698</v>
      </c>
      <c r="J56" s="5">
        <v>191485592765</v>
      </c>
      <c r="K56" s="5">
        <v>110872465140</v>
      </c>
      <c r="L56" s="5">
        <v>148027631347</v>
      </c>
      <c r="M56" s="5">
        <v>82891800102</v>
      </c>
      <c r="N56" s="5">
        <v>53831598359</v>
      </c>
      <c r="O56" s="5">
        <v>34132699371</v>
      </c>
      <c r="P56" s="5">
        <v>32401231152</v>
      </c>
      <c r="Q56" s="5">
        <v>105428222609</v>
      </c>
      <c r="R56" s="5">
        <v>154200622155</v>
      </c>
      <c r="S56" s="5">
        <v>192283206318</v>
      </c>
    </row>
    <row r="57" spans="2:19" ht="15.5" x14ac:dyDescent="0.35">
      <c r="C57" t="s">
        <v>93</v>
      </c>
      <c r="D57" s="5">
        <v>-70158801336</v>
      </c>
      <c r="E57" s="5">
        <v>96191210672</v>
      </c>
      <c r="F57" s="5">
        <v>19810436441</v>
      </c>
      <c r="G57" s="5">
        <v>18639686886</v>
      </c>
      <c r="I57" s="5">
        <v>117889905657</v>
      </c>
      <c r="J57" s="5">
        <v>50446404649</v>
      </c>
      <c r="K57" s="5">
        <v>132606637011</v>
      </c>
      <c r="L57" s="5">
        <v>3831221326</v>
      </c>
      <c r="M57" s="5">
        <v>9608128222</v>
      </c>
      <c r="N57" s="5">
        <v>-735447279</v>
      </c>
      <c r="O57" s="5">
        <v>-9888717713</v>
      </c>
      <c r="P57" s="5">
        <v>18648070892</v>
      </c>
      <c r="Q57" s="5">
        <v>4240103532</v>
      </c>
      <c r="R57" s="5">
        <v>-6871467518</v>
      </c>
      <c r="S57" s="5">
        <v>5289979165</v>
      </c>
    </row>
    <row r="58" spans="2:19" ht="15.5" x14ac:dyDescent="0.35">
      <c r="C58" t="s">
        <v>94</v>
      </c>
      <c r="D58" s="5">
        <v>930004042</v>
      </c>
      <c r="E58" s="5">
        <v>1377074053</v>
      </c>
      <c r="F58" s="5">
        <v>1060792174</v>
      </c>
      <c r="G58" s="5">
        <v>2155755764</v>
      </c>
      <c r="I58" s="5">
        <v>5637840345</v>
      </c>
      <c r="J58" s="5">
        <v>2117158077</v>
      </c>
      <c r="K58" s="5">
        <v>3438878253</v>
      </c>
      <c r="L58" s="5">
        <v>3388452839</v>
      </c>
      <c r="M58" s="5">
        <v>1430897478</v>
      </c>
      <c r="N58" s="5">
        <v>1049618427</v>
      </c>
      <c r="O58" s="5">
        <v>2612942163</v>
      </c>
      <c r="P58" s="5">
        <v>4554107310</v>
      </c>
      <c r="Q58" s="5">
        <v>6886664537</v>
      </c>
      <c r="R58" s="5">
        <v>1340082403</v>
      </c>
      <c r="S58" s="5">
        <v>3355405227</v>
      </c>
    </row>
    <row r="59" spans="2:19" ht="15.5" x14ac:dyDescent="0.35">
      <c r="C59" t="s">
        <v>26</v>
      </c>
      <c r="D59" s="5">
        <v>-525484167</v>
      </c>
      <c r="E59" s="5">
        <v>-302056195</v>
      </c>
      <c r="F59" s="5">
        <v>-526785485</v>
      </c>
      <c r="G59" s="5">
        <v>-195593028</v>
      </c>
      <c r="I59" s="5">
        <v>-1316017636</v>
      </c>
      <c r="J59" s="5">
        <v>-1528417821</v>
      </c>
      <c r="K59" s="5">
        <v>-1407914843</v>
      </c>
      <c r="L59" s="5">
        <v>-1307639270</v>
      </c>
      <c r="M59" s="5">
        <v>-657106096</v>
      </c>
      <c r="N59" s="5">
        <v>-1080625975</v>
      </c>
      <c r="O59" s="5">
        <v>-603742412</v>
      </c>
      <c r="P59" s="5">
        <v>-223387884</v>
      </c>
      <c r="Q59" s="5">
        <v>-1078580988</v>
      </c>
      <c r="R59" s="5">
        <v>-7199857848</v>
      </c>
      <c r="S59" s="5">
        <v>-7969594503</v>
      </c>
    </row>
    <row r="60" spans="2:19" ht="15.5" x14ac:dyDescent="0.35">
      <c r="C60" t="s">
        <v>96</v>
      </c>
      <c r="D60" s="5">
        <v>55024951</v>
      </c>
      <c r="E60" s="5">
        <v>209051204</v>
      </c>
      <c r="F60" s="5">
        <v>-301822566</v>
      </c>
      <c r="G60" s="5">
        <v>-63276605</v>
      </c>
      <c r="K60" s="5">
        <v>-1295102853</v>
      </c>
      <c r="L60" s="5">
        <v>1915558739</v>
      </c>
      <c r="M60" s="5">
        <v>386868318</v>
      </c>
      <c r="N60" s="5">
        <v>294423361</v>
      </c>
      <c r="O60" s="5">
        <v>-4635079918</v>
      </c>
      <c r="P60" s="5">
        <v>11486084729</v>
      </c>
      <c r="Q60" s="5">
        <v>382213466</v>
      </c>
      <c r="R60" s="5">
        <v>-12766603601</v>
      </c>
      <c r="S60" s="5">
        <v>10269198499</v>
      </c>
    </row>
    <row r="61" spans="2:19" ht="15.5" x14ac:dyDescent="0.35">
      <c r="C61" t="s">
        <v>339</v>
      </c>
      <c r="G61" s="5">
        <v>860322</v>
      </c>
      <c r="I61" s="5">
        <v>-5848012</v>
      </c>
      <c r="J61" s="5">
        <v>-3768750</v>
      </c>
      <c r="K61" s="5">
        <v>47476008</v>
      </c>
      <c r="L61" s="5">
        <v>-3684608455</v>
      </c>
      <c r="M61" s="5">
        <v>-2361248182</v>
      </c>
      <c r="O61" s="5">
        <v>35347898</v>
      </c>
      <c r="P61" s="5">
        <v>205367424</v>
      </c>
      <c r="Q61" s="5">
        <v>254094699</v>
      </c>
    </row>
    <row r="62" spans="2:19" ht="15.5" x14ac:dyDescent="0.35">
      <c r="C62" t="s">
        <v>924</v>
      </c>
    </row>
    <row r="63" spans="2:19" ht="15.5" x14ac:dyDescent="0.35">
      <c r="C63" t="s">
        <v>95</v>
      </c>
    </row>
    <row r="64" spans="2:19" ht="15.5" x14ac:dyDescent="0.35">
      <c r="C64" t="s">
        <v>565</v>
      </c>
    </row>
    <row r="65" spans="3:19" ht="15.5" x14ac:dyDescent="0.35">
      <c r="C65" t="s">
        <v>616</v>
      </c>
    </row>
    <row r="66" spans="3:19" ht="15.5" x14ac:dyDescent="0.35">
      <c r="C66" t="s">
        <v>1316</v>
      </c>
    </row>
    <row r="67" spans="3:19" ht="15.5" x14ac:dyDescent="0.35">
      <c r="C67" t="s">
        <v>91</v>
      </c>
      <c r="D67" s="5">
        <v>64076057</v>
      </c>
      <c r="E67" s="5">
        <v>13153185</v>
      </c>
      <c r="F67" s="5">
        <v>192287488</v>
      </c>
      <c r="G67" s="5">
        <v>47910872</v>
      </c>
      <c r="I67" s="5">
        <v>216215525</v>
      </c>
      <c r="J67" s="5">
        <v>444698010</v>
      </c>
      <c r="K67" s="5">
        <v>-98078713</v>
      </c>
      <c r="L67" s="5">
        <v>307385351</v>
      </c>
      <c r="M67" s="5">
        <v>-284464776</v>
      </c>
      <c r="N67" s="5">
        <v>32667099</v>
      </c>
    </row>
    <row r="68" spans="3:19" ht="15.5" x14ac:dyDescent="0.35">
      <c r="C68" t="s">
        <v>97</v>
      </c>
      <c r="D68" s="5">
        <v>-70158801336</v>
      </c>
      <c r="E68" s="5">
        <v>96191210672</v>
      </c>
      <c r="F68" s="5">
        <v>19810436441</v>
      </c>
      <c r="G68" s="5">
        <v>18639686886</v>
      </c>
      <c r="I68" s="5">
        <v>117889905657</v>
      </c>
      <c r="J68" s="5">
        <v>50446404649</v>
      </c>
      <c r="K68" s="5">
        <v>132606637011</v>
      </c>
      <c r="L68" s="5">
        <v>3831221326</v>
      </c>
      <c r="M68" s="5">
        <v>9608128222</v>
      </c>
      <c r="N68" s="5">
        <v>-735447279</v>
      </c>
      <c r="O68" s="5">
        <v>-9888717713</v>
      </c>
      <c r="P68" s="5">
        <v>18648070892</v>
      </c>
      <c r="Q68" s="5">
        <v>4240103532</v>
      </c>
      <c r="R68" s="5">
        <v>-6871467518</v>
      </c>
      <c r="S68" s="5">
        <v>5289979165</v>
      </c>
    </row>
    <row r="69" spans="3:19" ht="15.5" x14ac:dyDescent="0.35">
      <c r="C69" t="s">
        <v>28</v>
      </c>
      <c r="D69" s="5">
        <v>11183373613</v>
      </c>
      <c r="E69" s="5">
        <v>174641973455</v>
      </c>
      <c r="F69" s="5">
        <v>72556792606</v>
      </c>
      <c r="G69" s="5">
        <v>79553590234</v>
      </c>
      <c r="I69" s="5">
        <v>360913149355</v>
      </c>
      <c r="J69" s="5">
        <v>241931997414</v>
      </c>
      <c r="K69" s="5">
        <v>243479102151</v>
      </c>
      <c r="L69" s="5">
        <v>151858852673</v>
      </c>
      <c r="M69" s="5">
        <v>92499928324</v>
      </c>
      <c r="N69" s="5">
        <v>53096151080</v>
      </c>
      <c r="O69" s="5">
        <v>24243981658</v>
      </c>
      <c r="P69" s="5">
        <v>51049302044</v>
      </c>
      <c r="Q69" s="5">
        <v>109668326141</v>
      </c>
      <c r="R69" s="5">
        <v>147329154637</v>
      </c>
      <c r="S69" s="5">
        <v>197573185483</v>
      </c>
    </row>
    <row r="70" spans="3:19" ht="15.5" x14ac:dyDescent="0.35">
      <c r="C70" t="s">
        <v>27</v>
      </c>
      <c r="D70" s="5">
        <v>-9713844879</v>
      </c>
      <c r="E70" s="5">
        <v>-11732590945</v>
      </c>
      <c r="F70" s="5">
        <v>-12097103286</v>
      </c>
      <c r="G70" s="5">
        <v>-8543088625</v>
      </c>
      <c r="I70" s="5">
        <v>-40831844652</v>
      </c>
      <c r="J70" s="5">
        <v>-26888783926</v>
      </c>
      <c r="K70" s="5">
        <v>-50736571464</v>
      </c>
      <c r="L70" s="5">
        <v>-17870766854</v>
      </c>
      <c r="M70" s="5">
        <v>-9184099043</v>
      </c>
      <c r="N70" s="5">
        <v>-9944609436</v>
      </c>
      <c r="O70" s="5">
        <v>-10956839423</v>
      </c>
      <c r="P70" s="5">
        <v>-6816538437</v>
      </c>
      <c r="Q70" s="5">
        <v>-13088566591</v>
      </c>
      <c r="R70" s="5">
        <v>-23753541300</v>
      </c>
      <c r="S70" s="5">
        <v>-20688089732</v>
      </c>
    </row>
    <row r="71" spans="3:19" ht="15.5" x14ac:dyDescent="0.35">
      <c r="C71" t="s">
        <v>98</v>
      </c>
      <c r="E71" s="5">
        <v>-1181716510</v>
      </c>
      <c r="I71" s="5">
        <v>-1181716510</v>
      </c>
      <c r="J71" s="5">
        <v>-3738303700</v>
      </c>
    </row>
    <row r="72" spans="3:19" ht="15.5" x14ac:dyDescent="0.35">
      <c r="C72" t="s">
        <v>99</v>
      </c>
      <c r="E72" s="5">
        <v>47676666</v>
      </c>
      <c r="I72" s="5">
        <v>47676666</v>
      </c>
      <c r="K72" s="5">
        <v>-38872841920</v>
      </c>
      <c r="L72" s="5">
        <v>-96417798</v>
      </c>
      <c r="M72" s="5">
        <v>-292740360</v>
      </c>
      <c r="N72" s="5">
        <v>-299379520</v>
      </c>
      <c r="O72" s="5">
        <v>-299520263</v>
      </c>
    </row>
    <row r="73" spans="3:19" ht="15.5" x14ac:dyDescent="0.35">
      <c r="C73" t="s">
        <v>547</v>
      </c>
      <c r="D73" s="5">
        <v>-9713844879</v>
      </c>
      <c r="E73" s="5">
        <v>-10598551101</v>
      </c>
      <c r="F73" s="5">
        <v>-12097103286</v>
      </c>
      <c r="G73" s="5">
        <v>-8543088625</v>
      </c>
      <c r="I73" s="5">
        <v>-39697804808</v>
      </c>
      <c r="J73" s="5">
        <v>-23150480226</v>
      </c>
      <c r="K73" s="5">
        <v>-11863729544</v>
      </c>
      <c r="L73" s="5">
        <v>-17774349056</v>
      </c>
      <c r="M73" s="5">
        <v>-8891358683</v>
      </c>
      <c r="N73" s="5">
        <v>-9645229916</v>
      </c>
      <c r="O73" s="5">
        <v>-10657319160</v>
      </c>
    </row>
    <row r="74" spans="3:19" ht="15.5" x14ac:dyDescent="0.35">
      <c r="C74" t="s">
        <v>100</v>
      </c>
      <c r="D74" s="5">
        <v>-9713844879</v>
      </c>
      <c r="E74" s="5">
        <v>-11732590945</v>
      </c>
      <c r="F74" s="5">
        <v>-12097103286</v>
      </c>
      <c r="G74" s="5">
        <v>-8543088625</v>
      </c>
      <c r="I74" s="5">
        <v>-40831844652</v>
      </c>
      <c r="J74" s="5">
        <v>-26888783926</v>
      </c>
      <c r="K74" s="5">
        <v>-50736571464</v>
      </c>
      <c r="L74" s="5">
        <v>-17870766854</v>
      </c>
      <c r="M74" s="5">
        <v>-9184099043</v>
      </c>
      <c r="N74" s="5">
        <v>-9944609436</v>
      </c>
      <c r="O74" s="5">
        <v>-10956839423</v>
      </c>
      <c r="P74" s="5">
        <v>-6816538437</v>
      </c>
      <c r="Q74" s="5">
        <v>-13088566591</v>
      </c>
      <c r="R74" s="5">
        <v>-23753541300</v>
      </c>
      <c r="S74" s="5">
        <v>-20688089732</v>
      </c>
    </row>
    <row r="75" spans="3:19" ht="15.5" x14ac:dyDescent="0.35">
      <c r="C75" t="s">
        <v>104</v>
      </c>
      <c r="D75" s="5">
        <v>1469528734</v>
      </c>
      <c r="E75" s="5">
        <v>162909382510</v>
      </c>
      <c r="F75" s="5">
        <v>60459689320</v>
      </c>
      <c r="G75" s="5">
        <v>71010501609</v>
      </c>
      <c r="I75" s="5">
        <v>320081304703</v>
      </c>
      <c r="J75" s="5">
        <v>215043213488</v>
      </c>
      <c r="K75" s="5">
        <v>192742530687</v>
      </c>
      <c r="L75" s="5">
        <v>133988085819</v>
      </c>
      <c r="M75" s="5">
        <v>83315829281</v>
      </c>
      <c r="N75" s="5">
        <v>43151541644</v>
      </c>
      <c r="O75" s="5">
        <v>13287142235</v>
      </c>
      <c r="P75" s="5">
        <v>44232763607</v>
      </c>
      <c r="Q75" s="5">
        <v>96579759550</v>
      </c>
      <c r="R75" s="5">
        <v>123575613337</v>
      </c>
      <c r="S75" s="5">
        <v>176885095751</v>
      </c>
    </row>
    <row r="76" spans="3:19" ht="15.5" x14ac:dyDescent="0.35">
      <c r="C76" t="s">
        <v>105</v>
      </c>
      <c r="D76" s="5">
        <v>96606589</v>
      </c>
      <c r="E76" s="5">
        <v>-1803859422</v>
      </c>
      <c r="F76" s="5">
        <v>156129269</v>
      </c>
      <c r="G76" s="5">
        <v>135082701</v>
      </c>
      <c r="I76" s="5">
        <v>-1336583959</v>
      </c>
      <c r="J76" s="5">
        <v>2315732146</v>
      </c>
      <c r="K76" s="5">
        <v>-996079960</v>
      </c>
      <c r="L76" s="5">
        <v>925718505</v>
      </c>
      <c r="M76" s="5">
        <v>2167145635</v>
      </c>
      <c r="N76" s="5">
        <v>4516108757</v>
      </c>
      <c r="O76" s="5">
        <v>325432809</v>
      </c>
      <c r="P76" s="5">
        <v>1291075920</v>
      </c>
      <c r="Q76" s="5">
        <v>-327422907</v>
      </c>
      <c r="R76" s="5">
        <v>-1062300870</v>
      </c>
      <c r="S76" s="5">
        <v>-1231750948</v>
      </c>
    </row>
    <row r="77" spans="3:19" ht="15.5" x14ac:dyDescent="0.35">
      <c r="C77" t="s">
        <v>107</v>
      </c>
      <c r="D77" s="5">
        <v>1566135323</v>
      </c>
      <c r="E77" s="5">
        <v>161105523088</v>
      </c>
      <c r="F77" s="5">
        <v>60615818589</v>
      </c>
      <c r="G77" s="5">
        <v>71145584310</v>
      </c>
      <c r="I77" s="5">
        <v>318744720744</v>
      </c>
      <c r="J77" s="5">
        <v>217358945634</v>
      </c>
      <c r="K77" s="5">
        <v>191746450727</v>
      </c>
      <c r="L77" s="5">
        <v>134913804324</v>
      </c>
      <c r="M77" s="5">
        <v>85482974916</v>
      </c>
      <c r="N77" s="5">
        <v>47667650401</v>
      </c>
      <c r="O77" s="5">
        <v>13612575044</v>
      </c>
      <c r="P77" s="5">
        <v>45523839527</v>
      </c>
      <c r="Q77" s="5">
        <v>96252336643</v>
      </c>
      <c r="R77" s="5">
        <v>122513312467</v>
      </c>
      <c r="S77" s="5">
        <v>175653344803</v>
      </c>
    </row>
    <row r="78" spans="3:19" ht="15.5" x14ac:dyDescent="0.35">
      <c r="C78" t="s">
        <v>108</v>
      </c>
      <c r="D78" s="5">
        <v>1469528734</v>
      </c>
      <c r="E78" s="5">
        <v>162909382510</v>
      </c>
      <c r="F78" s="5">
        <v>60459689320</v>
      </c>
      <c r="G78" s="5">
        <v>71010501609</v>
      </c>
      <c r="I78" s="5">
        <v>320081304703</v>
      </c>
      <c r="J78" s="5">
        <v>215043213488</v>
      </c>
      <c r="K78" s="5">
        <v>192742530687</v>
      </c>
      <c r="L78" s="5">
        <v>133988085819</v>
      </c>
      <c r="M78" s="5">
        <v>83315829281</v>
      </c>
      <c r="N78" s="5">
        <v>43151541644</v>
      </c>
      <c r="O78" s="5">
        <v>13287142235</v>
      </c>
      <c r="P78" s="5">
        <v>44232763607</v>
      </c>
      <c r="Q78" s="5">
        <v>96579759550</v>
      </c>
      <c r="R78" s="5">
        <v>123575613337</v>
      </c>
      <c r="S78" s="5">
        <v>176885095751</v>
      </c>
    </row>
    <row r="79" spans="3:19" ht="15.5" x14ac:dyDescent="0.35">
      <c r="C79" t="s">
        <v>7</v>
      </c>
      <c r="D79" s="5">
        <v>1502059266</v>
      </c>
      <c r="E79" s="5">
        <v>161092369903</v>
      </c>
      <c r="F79" s="5">
        <v>60423531101</v>
      </c>
      <c r="G79" s="5">
        <v>71097673438</v>
      </c>
      <c r="I79" s="5">
        <v>318528505219</v>
      </c>
      <c r="J79" s="5">
        <v>216914247624</v>
      </c>
      <c r="K79" s="5">
        <v>191844529440</v>
      </c>
      <c r="L79" s="5">
        <v>134606418973</v>
      </c>
      <c r="M79" s="5">
        <v>85767439692</v>
      </c>
      <c r="N79" s="5">
        <v>47634983302</v>
      </c>
      <c r="O79" s="5">
        <v>13612575044</v>
      </c>
      <c r="P79" s="5">
        <v>45523839527</v>
      </c>
      <c r="Q79" s="5">
        <v>96252336643</v>
      </c>
      <c r="R79" s="5">
        <v>122513312467</v>
      </c>
      <c r="S79" s="5">
        <v>175653344803</v>
      </c>
    </row>
    <row r="80" spans="3:19" ht="15.5" x14ac:dyDescent="0.35">
      <c r="C80" t="s">
        <v>110</v>
      </c>
      <c r="D80" s="5">
        <v>1469528734</v>
      </c>
      <c r="E80" s="5">
        <v>162909382510</v>
      </c>
      <c r="F80" s="5">
        <v>60459689320</v>
      </c>
      <c r="G80" s="5">
        <v>71010501609</v>
      </c>
      <c r="I80" s="5">
        <v>320081304703</v>
      </c>
      <c r="J80" s="5">
        <v>215043213488</v>
      </c>
      <c r="K80" s="5">
        <v>192742530687</v>
      </c>
      <c r="L80" s="5">
        <v>133988085819</v>
      </c>
      <c r="M80" s="5">
        <v>83315829281</v>
      </c>
      <c r="N80" s="5">
        <v>43151541644</v>
      </c>
      <c r="O80" s="5">
        <v>13287142235</v>
      </c>
      <c r="P80" s="5">
        <v>44232763607</v>
      </c>
      <c r="Q80" s="5">
        <v>96579759550</v>
      </c>
      <c r="R80" s="5">
        <v>123575613337</v>
      </c>
      <c r="S80" s="5">
        <v>176885095751</v>
      </c>
    </row>
    <row r="81" spans="2:19" ht="15.5" x14ac:dyDescent="0.35">
      <c r="C81" t="s">
        <v>111</v>
      </c>
      <c r="D81" s="5">
        <v>1566135323</v>
      </c>
      <c r="E81" s="5">
        <v>161105523088</v>
      </c>
      <c r="F81" s="5">
        <v>60615818589</v>
      </c>
      <c r="G81" s="5">
        <v>71145584310</v>
      </c>
      <c r="I81" s="5">
        <v>318744720744</v>
      </c>
      <c r="J81" s="5">
        <v>217358945634</v>
      </c>
      <c r="K81" s="5">
        <v>191746450727</v>
      </c>
      <c r="L81" s="5">
        <v>134913804324</v>
      </c>
      <c r="M81" s="5">
        <v>85482974916</v>
      </c>
      <c r="N81" s="5">
        <v>47667650401</v>
      </c>
      <c r="O81" s="5">
        <v>13612575044</v>
      </c>
      <c r="P81" s="5">
        <v>45523839527</v>
      </c>
      <c r="Q81" s="5">
        <v>96252336643</v>
      </c>
      <c r="R81" s="5">
        <v>122513312467</v>
      </c>
      <c r="S81" s="5">
        <v>175653344803</v>
      </c>
    </row>
    <row r="82" spans="2:19" ht="15.5" x14ac:dyDescent="0.35">
      <c r="C82" t="s">
        <v>112</v>
      </c>
      <c r="D82" s="5">
        <v>1566135323</v>
      </c>
      <c r="E82" s="5">
        <v>161105523088</v>
      </c>
      <c r="F82" s="5">
        <v>60615818589</v>
      </c>
      <c r="G82" s="5">
        <v>71145584310</v>
      </c>
      <c r="I82" s="5">
        <v>318744720744</v>
      </c>
      <c r="J82" s="5">
        <v>217358945634</v>
      </c>
      <c r="K82" s="5">
        <v>191746450727</v>
      </c>
      <c r="L82" s="5">
        <v>134913804324</v>
      </c>
      <c r="M82" s="5">
        <v>85482974916</v>
      </c>
      <c r="N82" s="5">
        <v>47667650401</v>
      </c>
      <c r="O82" s="5">
        <v>13612575044</v>
      </c>
      <c r="P82" s="5">
        <v>45523839527</v>
      </c>
      <c r="Q82" s="5">
        <v>96252336643</v>
      </c>
      <c r="R82" s="5">
        <v>122513312467</v>
      </c>
      <c r="S82" s="5">
        <v>175653344803</v>
      </c>
    </row>
    <row r="84" spans="2:19" ht="15.5" x14ac:dyDescent="0.35">
      <c r="B84" t="s">
        <v>113</v>
      </c>
      <c r="C84" t="s">
        <v>114</v>
      </c>
    </row>
    <row r="85" spans="2:19" ht="15.5" x14ac:dyDescent="0.35">
      <c r="C85" t="s">
        <v>115</v>
      </c>
    </row>
    <row r="86" spans="2:19" ht="15.5" x14ac:dyDescent="0.35">
      <c r="C86" t="s">
        <v>19</v>
      </c>
      <c r="D86" s="5">
        <v>64427107916</v>
      </c>
      <c r="E86" s="5">
        <v>145223430499</v>
      </c>
      <c r="F86" s="5">
        <v>206080485880</v>
      </c>
      <c r="G86" s="5">
        <v>272681233768</v>
      </c>
      <c r="I86" s="5">
        <v>145223430499</v>
      </c>
      <c r="J86" s="5">
        <v>81064760956</v>
      </c>
      <c r="K86" s="5">
        <v>171118376320</v>
      </c>
      <c r="L86" s="5">
        <v>178200967729</v>
      </c>
      <c r="M86" s="5">
        <v>157895577379</v>
      </c>
      <c r="N86" s="5">
        <v>59332089430</v>
      </c>
      <c r="O86" s="5">
        <v>50438936887</v>
      </c>
      <c r="P86" s="5">
        <v>104940352399</v>
      </c>
      <c r="Q86" s="5">
        <v>204454940270</v>
      </c>
      <c r="R86" s="5">
        <v>133209724949</v>
      </c>
      <c r="S86" s="5">
        <v>65974251983</v>
      </c>
    </row>
    <row r="87" spans="2:19" ht="15.5" x14ac:dyDescent="0.35">
      <c r="C87" t="s">
        <v>341</v>
      </c>
      <c r="D87" s="5">
        <v>207916468573</v>
      </c>
      <c r="E87" s="5">
        <v>327847222020</v>
      </c>
      <c r="F87" s="5">
        <v>181025155285</v>
      </c>
      <c r="G87" s="5">
        <v>86412446028</v>
      </c>
      <c r="I87" s="5">
        <v>327847222020</v>
      </c>
      <c r="J87" s="5">
        <v>88895011304</v>
      </c>
      <c r="K87" s="5">
        <v>101785349160</v>
      </c>
      <c r="L87" s="5">
        <v>17588460281</v>
      </c>
      <c r="O87" s="5">
        <v>21089776359</v>
      </c>
      <c r="P87" s="5">
        <v>14416684216</v>
      </c>
      <c r="Q87" s="5">
        <v>122460373795</v>
      </c>
    </row>
    <row r="88" spans="2:19" ht="15.5" x14ac:dyDescent="0.35">
      <c r="C88" t="s">
        <v>116</v>
      </c>
      <c r="D88" s="5">
        <v>269227325800</v>
      </c>
      <c r="E88" s="5">
        <v>196667027522</v>
      </c>
      <c r="F88" s="5">
        <v>229914742829</v>
      </c>
      <c r="G88" s="5">
        <v>298527239977</v>
      </c>
      <c r="I88" s="5">
        <v>196667027522</v>
      </c>
      <c r="J88" s="5">
        <v>290183136330</v>
      </c>
      <c r="K88" s="5">
        <v>79215907145</v>
      </c>
      <c r="L88" s="5">
        <v>245794342122</v>
      </c>
      <c r="M88" s="5">
        <v>286741369439</v>
      </c>
      <c r="N88" s="5">
        <v>188615198076</v>
      </c>
      <c r="O88" s="5">
        <v>189538192705</v>
      </c>
      <c r="P88" s="5">
        <v>121123066014</v>
      </c>
      <c r="Q88" s="5">
        <v>78476414763</v>
      </c>
      <c r="R88" s="5">
        <v>174531559128</v>
      </c>
      <c r="S88" s="5">
        <v>221497888726</v>
      </c>
    </row>
    <row r="89" spans="2:19" ht="15.5" x14ac:dyDescent="0.35">
      <c r="C89" t="s">
        <v>118</v>
      </c>
      <c r="L89" s="5">
        <v>255259046</v>
      </c>
      <c r="M89" s="5">
        <v>244631034</v>
      </c>
      <c r="N89" s="5">
        <v>177491462</v>
      </c>
      <c r="O89" s="5">
        <v>62084432</v>
      </c>
      <c r="P89" s="5">
        <v>60114429</v>
      </c>
      <c r="Q89" s="5">
        <v>45000000</v>
      </c>
      <c r="R89" s="5">
        <v>81927109679</v>
      </c>
    </row>
    <row r="90" spans="2:19" ht="15.5" x14ac:dyDescent="0.35">
      <c r="C90" t="s">
        <v>117</v>
      </c>
      <c r="S90" s="5">
        <v>102500000000</v>
      </c>
    </row>
    <row r="91" spans="2:19" ht="15.5" x14ac:dyDescent="0.35">
      <c r="C91" t="s">
        <v>119</v>
      </c>
      <c r="D91" s="5">
        <v>269227325800</v>
      </c>
      <c r="E91" s="5">
        <v>196667027522</v>
      </c>
      <c r="F91" s="5">
        <v>229914742829</v>
      </c>
      <c r="G91" s="5">
        <v>298527239977</v>
      </c>
      <c r="I91" s="5">
        <v>196667027522</v>
      </c>
      <c r="J91" s="5">
        <v>290183136330</v>
      </c>
      <c r="K91" s="5">
        <v>79215907145</v>
      </c>
      <c r="L91" s="5">
        <v>245794342122</v>
      </c>
      <c r="M91" s="5">
        <v>286741369439</v>
      </c>
      <c r="N91" s="5">
        <v>188615198076</v>
      </c>
      <c r="O91" s="5">
        <v>189538192705</v>
      </c>
      <c r="P91" s="5">
        <v>121123066014</v>
      </c>
      <c r="Q91" s="5">
        <v>78476414763</v>
      </c>
      <c r="R91" s="5">
        <v>174531559128</v>
      </c>
      <c r="S91" s="5">
        <v>221497888726</v>
      </c>
    </row>
    <row r="92" spans="2:19" ht="15.5" x14ac:dyDescent="0.35">
      <c r="C92" t="s">
        <v>380</v>
      </c>
    </row>
    <row r="93" spans="2:19" ht="15.5" x14ac:dyDescent="0.35">
      <c r="C93" t="s">
        <v>120</v>
      </c>
      <c r="D93" s="5">
        <v>1267257909</v>
      </c>
      <c r="E93" s="5">
        <v>1793759639</v>
      </c>
      <c r="F93" s="5">
        <v>5456173862</v>
      </c>
      <c r="G93" s="5">
        <v>2459963415</v>
      </c>
      <c r="I93" s="5">
        <v>1793759639</v>
      </c>
      <c r="J93" s="5">
        <v>1878536536</v>
      </c>
      <c r="K93" s="5">
        <v>2529711215</v>
      </c>
      <c r="L93" s="5">
        <v>579924066</v>
      </c>
      <c r="M93" s="5">
        <v>51339038185</v>
      </c>
      <c r="N93" s="5">
        <v>7537348971</v>
      </c>
      <c r="O93" s="5">
        <v>767628176</v>
      </c>
      <c r="P93" s="5">
        <v>436511182</v>
      </c>
      <c r="Q93" s="5">
        <v>373140502</v>
      </c>
      <c r="R93" s="5">
        <v>371097365408</v>
      </c>
      <c r="S93" s="5">
        <v>41102678</v>
      </c>
    </row>
    <row r="94" spans="2:19" ht="15.5" x14ac:dyDescent="0.35">
      <c r="C94" t="s">
        <v>121</v>
      </c>
      <c r="D94" s="5">
        <v>1267257909</v>
      </c>
      <c r="E94" s="5">
        <v>1793759639</v>
      </c>
      <c r="F94" s="5">
        <v>5456173862</v>
      </c>
      <c r="G94" s="5">
        <v>2459963415</v>
      </c>
      <c r="I94" s="5">
        <v>1793759639</v>
      </c>
      <c r="J94" s="5">
        <v>1878536536</v>
      </c>
      <c r="K94" s="5">
        <v>2529711215</v>
      </c>
      <c r="L94" s="5">
        <v>579924066</v>
      </c>
      <c r="M94" s="5">
        <v>51339038185</v>
      </c>
      <c r="N94" s="5">
        <v>7537348971</v>
      </c>
      <c r="O94" s="5">
        <v>767628176</v>
      </c>
      <c r="P94" s="5">
        <v>436511182</v>
      </c>
      <c r="Q94" s="5">
        <v>373140502</v>
      </c>
      <c r="R94" s="5">
        <v>371097365408</v>
      </c>
      <c r="S94" s="5">
        <v>41102678</v>
      </c>
    </row>
    <row r="95" spans="2:19" ht="15.5" x14ac:dyDescent="0.35">
      <c r="C95" t="s">
        <v>122</v>
      </c>
      <c r="D95" s="5">
        <v>58658626594</v>
      </c>
      <c r="E95" s="5">
        <v>32497921033</v>
      </c>
      <c r="F95" s="5">
        <v>45447209820</v>
      </c>
      <c r="G95" s="5">
        <v>23240517912</v>
      </c>
      <c r="I95" s="5">
        <v>32497921033</v>
      </c>
      <c r="J95" s="5">
        <v>19428132500</v>
      </c>
      <c r="K95" s="5">
        <v>56241822087</v>
      </c>
      <c r="L95" s="5">
        <v>91283922580</v>
      </c>
      <c r="M95" s="5">
        <v>9456472395</v>
      </c>
      <c r="N95" s="5">
        <v>3056286513</v>
      </c>
      <c r="O95" s="5">
        <v>28894143401</v>
      </c>
      <c r="P95" s="5">
        <v>35950096983</v>
      </c>
      <c r="Q95" s="5">
        <v>42338874348</v>
      </c>
      <c r="R95" s="5">
        <v>26752681464</v>
      </c>
      <c r="S95" s="5">
        <v>148474575782</v>
      </c>
    </row>
    <row r="96" spans="2:19" ht="15.5" x14ac:dyDescent="0.35">
      <c r="C96" t="s">
        <v>548</v>
      </c>
      <c r="D96" s="5">
        <v>118128204315</v>
      </c>
      <c r="E96" s="5">
        <v>102578854327</v>
      </c>
      <c r="F96" s="5">
        <v>103280107343</v>
      </c>
      <c r="G96" s="5">
        <v>94745286664</v>
      </c>
      <c r="I96" s="5">
        <v>102578854327</v>
      </c>
      <c r="J96" s="5">
        <v>66528899668</v>
      </c>
      <c r="K96" s="5">
        <v>46774965229</v>
      </c>
      <c r="L96" s="5">
        <v>62042338772</v>
      </c>
      <c r="M96" s="5">
        <v>48689449518</v>
      </c>
      <c r="N96" s="5">
        <v>51479197537</v>
      </c>
      <c r="O96" s="5">
        <v>54715613636</v>
      </c>
      <c r="P96" s="5">
        <v>143475999976</v>
      </c>
      <c r="Q96" s="5">
        <v>240925432470</v>
      </c>
      <c r="S96" s="5">
        <v>111792431162</v>
      </c>
    </row>
    <row r="97" spans="3:19" ht="15.5" x14ac:dyDescent="0.35">
      <c r="C97" t="s">
        <v>550</v>
      </c>
      <c r="D97" s="5">
        <v>246315953669</v>
      </c>
      <c r="E97" s="5">
        <v>185900670972</v>
      </c>
      <c r="F97" s="5">
        <v>29918349815</v>
      </c>
      <c r="G97" s="5">
        <v>152272795192</v>
      </c>
      <c r="I97" s="5">
        <v>185900670972</v>
      </c>
      <c r="J97" s="5">
        <v>214789781245</v>
      </c>
      <c r="K97" s="5">
        <v>91569390918</v>
      </c>
      <c r="L97" s="5">
        <v>25987205393</v>
      </c>
      <c r="M97" s="5">
        <v>44729851296</v>
      </c>
      <c r="N97" s="5">
        <v>154775647518</v>
      </c>
      <c r="O97" s="5">
        <v>131546167972</v>
      </c>
      <c r="P97" s="5">
        <v>26410402342</v>
      </c>
      <c r="Q97" s="5">
        <v>33965051092</v>
      </c>
      <c r="S97" s="5">
        <v>110624897117</v>
      </c>
    </row>
    <row r="98" spans="3:19" ht="15.5" x14ac:dyDescent="0.35">
      <c r="C98" t="s">
        <v>91</v>
      </c>
      <c r="D98" s="5">
        <v>-18531157497</v>
      </c>
      <c r="E98" s="5">
        <v>654617272</v>
      </c>
      <c r="F98" s="5">
        <v>409106247</v>
      </c>
      <c r="G98" s="5">
        <v>252976978</v>
      </c>
      <c r="I98" s="5">
        <v>654617272</v>
      </c>
      <c r="J98" s="5">
        <v>-58169216</v>
      </c>
      <c r="K98" s="5">
        <v>-437191438</v>
      </c>
      <c r="L98" s="5">
        <v>-129768086</v>
      </c>
      <c r="M98" s="5">
        <v>-326631084</v>
      </c>
      <c r="N98" s="5">
        <v>-213271789</v>
      </c>
      <c r="O98" s="5">
        <v>-361382190</v>
      </c>
      <c r="P98" s="5">
        <v>-134071149</v>
      </c>
    </row>
    <row r="99" spans="3:19" ht="15.5" x14ac:dyDescent="0.35">
      <c r="C99" t="s">
        <v>123</v>
      </c>
      <c r="D99" s="5">
        <v>1172737556397</v>
      </c>
      <c r="E99" s="5">
        <v>1190917876147</v>
      </c>
      <c r="F99" s="5">
        <v>997665401480</v>
      </c>
      <c r="G99" s="5">
        <v>1123605091681</v>
      </c>
      <c r="I99" s="5">
        <v>1190917876147</v>
      </c>
      <c r="J99" s="5">
        <v>889838101417</v>
      </c>
      <c r="K99" s="5">
        <v>581651410344</v>
      </c>
      <c r="L99" s="5">
        <v>655359010311</v>
      </c>
      <c r="M99" s="5">
        <v>618264595632</v>
      </c>
      <c r="N99" s="5">
        <v>484044833406</v>
      </c>
      <c r="O99" s="5">
        <v>515545371827</v>
      </c>
      <c r="P99" s="5">
        <v>467458331096</v>
      </c>
      <c r="Q99" s="5">
        <v>741983755533</v>
      </c>
      <c r="R99" s="5">
        <v>732037006350</v>
      </c>
      <c r="S99" s="5">
        <v>684144645100</v>
      </c>
    </row>
    <row r="100" spans="3:19" ht="15.5" x14ac:dyDescent="0.35">
      <c r="C100" t="s">
        <v>124</v>
      </c>
    </row>
    <row r="101" spans="3:19" ht="15.5" x14ac:dyDescent="0.35">
      <c r="C101" t="s">
        <v>126</v>
      </c>
      <c r="D101" s="5">
        <v>122313107024</v>
      </c>
      <c r="E101" s="5">
        <v>121699250583</v>
      </c>
      <c r="F101" s="5">
        <v>112907444874</v>
      </c>
      <c r="G101" s="5">
        <v>114062842685</v>
      </c>
      <c r="I101" s="5">
        <v>121699250583</v>
      </c>
      <c r="J101" s="5">
        <v>117210144068</v>
      </c>
      <c r="K101" s="5">
        <v>165029602412</v>
      </c>
      <c r="L101" s="5">
        <v>123147749552</v>
      </c>
      <c r="M101" s="5">
        <v>92942553783</v>
      </c>
      <c r="N101" s="5">
        <v>151323510847</v>
      </c>
      <c r="O101" s="5">
        <v>145676335815</v>
      </c>
      <c r="P101" s="5">
        <v>146699767492</v>
      </c>
      <c r="Q101" s="5">
        <v>68928365055</v>
      </c>
      <c r="R101" s="5">
        <v>71633605466</v>
      </c>
      <c r="S101" s="5">
        <v>14911705722</v>
      </c>
    </row>
    <row r="102" spans="3:19" ht="15.5" x14ac:dyDescent="0.35">
      <c r="C102" t="s">
        <v>125</v>
      </c>
      <c r="D102" s="5">
        <v>47676666</v>
      </c>
      <c r="E102" s="5">
        <v>47676666</v>
      </c>
      <c r="I102" s="5">
        <v>47676666</v>
      </c>
    </row>
    <row r="103" spans="3:19" ht="15.5" x14ac:dyDescent="0.35">
      <c r="C103" t="s">
        <v>127</v>
      </c>
      <c r="D103" s="5">
        <v>101728379815</v>
      </c>
      <c r="E103" s="5">
        <v>102686519181</v>
      </c>
      <c r="F103" s="5">
        <v>103644658548</v>
      </c>
      <c r="G103" s="5">
        <v>104602797915</v>
      </c>
      <c r="I103" s="5">
        <v>102686519181</v>
      </c>
      <c r="J103" s="5">
        <v>106519076649</v>
      </c>
      <c r="K103" s="5">
        <v>44086644389</v>
      </c>
      <c r="L103" s="5">
        <v>44226165560</v>
      </c>
      <c r="M103" s="5">
        <v>30406110188</v>
      </c>
      <c r="N103" s="5">
        <v>31006534816</v>
      </c>
      <c r="O103" s="5">
        <v>31667035714</v>
      </c>
      <c r="P103" s="5">
        <v>31749707108</v>
      </c>
      <c r="Q103" s="5">
        <v>29654852794</v>
      </c>
      <c r="R103" s="5">
        <v>30113038809</v>
      </c>
    </row>
    <row r="104" spans="3:19" ht="15.5" x14ac:dyDescent="0.35">
      <c r="C104" t="s">
        <v>130</v>
      </c>
      <c r="D104" s="5">
        <v>231011051653</v>
      </c>
      <c r="E104" s="5">
        <v>231060893251</v>
      </c>
      <c r="F104" s="5">
        <v>218788125196</v>
      </c>
      <c r="G104" s="5">
        <v>221177014939</v>
      </c>
      <c r="I104" s="5">
        <v>231060893251</v>
      </c>
      <c r="J104" s="5">
        <v>227273684878</v>
      </c>
      <c r="K104" s="5">
        <v>213971093435</v>
      </c>
      <c r="L104" s="5">
        <v>202460101749</v>
      </c>
      <c r="M104" s="5">
        <v>158723112208</v>
      </c>
      <c r="N104" s="5">
        <v>218185839274</v>
      </c>
      <c r="O104" s="5">
        <v>207358292069</v>
      </c>
      <c r="P104" s="5">
        <v>197279544381</v>
      </c>
      <c r="Q104" s="5">
        <v>99415765849</v>
      </c>
      <c r="R104" s="5">
        <v>115774323875</v>
      </c>
      <c r="S104" s="5">
        <v>72618909239</v>
      </c>
    </row>
    <row r="105" spans="3:19" ht="15.5" x14ac:dyDescent="0.35">
      <c r="C105" t="s">
        <v>131</v>
      </c>
      <c r="D105" s="5">
        <v>1403748608050</v>
      </c>
      <c r="E105" s="5">
        <v>1421978769398</v>
      </c>
      <c r="F105" s="5">
        <v>1216453526676</v>
      </c>
      <c r="G105" s="5">
        <v>1344782106620</v>
      </c>
      <c r="I105" s="5">
        <v>1421978769398</v>
      </c>
      <c r="J105" s="5">
        <v>1117111786295</v>
      </c>
      <c r="K105" s="5">
        <v>795622503779</v>
      </c>
      <c r="L105" s="5">
        <v>857819112060</v>
      </c>
      <c r="M105" s="5">
        <v>776987707840</v>
      </c>
      <c r="N105" s="5">
        <v>702230672680</v>
      </c>
      <c r="O105" s="5">
        <v>722903663896</v>
      </c>
      <c r="P105" s="5">
        <v>664737875477</v>
      </c>
      <c r="Q105" s="5">
        <v>841399521382</v>
      </c>
      <c r="R105" s="5">
        <v>847811330225</v>
      </c>
      <c r="S105" s="5">
        <v>756763554339</v>
      </c>
    </row>
    <row r="106" spans="3:19" ht="15.5" x14ac:dyDescent="0.35">
      <c r="C106" t="s">
        <v>132</v>
      </c>
    </row>
    <row r="107" spans="3:19" ht="15.5" x14ac:dyDescent="0.35">
      <c r="C107" t="s">
        <v>133</v>
      </c>
    </row>
    <row r="108" spans="3:19" ht="15.5" x14ac:dyDescent="0.35">
      <c r="C108" t="s">
        <v>134</v>
      </c>
      <c r="D108" s="5">
        <v>480353532528</v>
      </c>
      <c r="E108" s="5">
        <v>480946978675</v>
      </c>
      <c r="F108" s="5">
        <v>439478961077</v>
      </c>
      <c r="G108" s="5">
        <v>628689346911</v>
      </c>
      <c r="I108" s="5">
        <v>480946978675</v>
      </c>
      <c r="J108" s="5">
        <v>333112158509</v>
      </c>
      <c r="K108" s="5">
        <v>186870697975</v>
      </c>
      <c r="L108" s="5">
        <v>202684342970</v>
      </c>
      <c r="M108" s="5">
        <v>185890931795</v>
      </c>
      <c r="N108" s="5">
        <v>149973011766</v>
      </c>
      <c r="O108" s="5">
        <v>169307343263</v>
      </c>
      <c r="P108" s="5">
        <v>109065259583</v>
      </c>
      <c r="Q108" s="5">
        <v>210275330013</v>
      </c>
      <c r="R108" s="5">
        <v>285447096369</v>
      </c>
      <c r="S108" s="5">
        <v>372110915925</v>
      </c>
    </row>
    <row r="109" spans="3:19" ht="15.5" x14ac:dyDescent="0.35">
      <c r="C109" t="s">
        <v>135</v>
      </c>
      <c r="F109" s="5">
        <v>10000000000</v>
      </c>
      <c r="G109" s="5">
        <v>4960004906</v>
      </c>
      <c r="J109" s="5">
        <v>9742194640</v>
      </c>
      <c r="M109" s="5">
        <v>42253113456</v>
      </c>
      <c r="N109" s="5">
        <v>4953160723</v>
      </c>
      <c r="Q109" s="5">
        <v>25028385191</v>
      </c>
      <c r="R109" s="5">
        <v>29999230000</v>
      </c>
      <c r="S109" s="5">
        <v>3055701762</v>
      </c>
    </row>
    <row r="110" spans="3:19" ht="15.5" x14ac:dyDescent="0.35">
      <c r="C110" t="s">
        <v>136</v>
      </c>
      <c r="D110" s="5">
        <v>112634582271</v>
      </c>
      <c r="E110" s="5">
        <v>142669731318</v>
      </c>
      <c r="F110" s="5">
        <v>141459862981</v>
      </c>
      <c r="G110" s="5">
        <v>143107204832</v>
      </c>
      <c r="I110" s="5">
        <v>142669731318</v>
      </c>
      <c r="J110" s="5">
        <v>82705064785</v>
      </c>
      <c r="K110" s="5">
        <v>36900774683</v>
      </c>
      <c r="L110" s="5">
        <v>18307817357</v>
      </c>
      <c r="M110" s="5">
        <v>30394925803</v>
      </c>
      <c r="N110" s="5">
        <v>8693032596</v>
      </c>
      <c r="O110" s="5">
        <v>23214989907</v>
      </c>
      <c r="P110" s="5">
        <v>19194761333</v>
      </c>
      <c r="Q110" s="5">
        <v>21916312819</v>
      </c>
      <c r="R110" s="5">
        <v>30753038075</v>
      </c>
      <c r="S110" s="5">
        <v>68353995525</v>
      </c>
    </row>
    <row r="111" spans="3:19" ht="15.5" x14ac:dyDescent="0.35">
      <c r="C111" t="s">
        <v>137</v>
      </c>
      <c r="D111" s="5">
        <v>112634582271</v>
      </c>
      <c r="E111" s="5">
        <v>142669731318</v>
      </c>
      <c r="F111" s="5">
        <v>141459862981</v>
      </c>
      <c r="G111" s="5">
        <v>143107204832</v>
      </c>
      <c r="I111" s="5">
        <v>142669731318</v>
      </c>
      <c r="J111" s="5">
        <v>82705064785</v>
      </c>
      <c r="K111" s="5">
        <v>36900774683</v>
      </c>
      <c r="L111" s="5">
        <v>18307817357</v>
      </c>
      <c r="M111" s="5">
        <v>30394925803</v>
      </c>
      <c r="N111" s="5">
        <v>8693032596</v>
      </c>
      <c r="O111" s="5">
        <v>23214989907</v>
      </c>
      <c r="P111" s="5">
        <v>19194761333</v>
      </c>
      <c r="Q111" s="5">
        <v>21916312819</v>
      </c>
      <c r="R111" s="5">
        <v>30753038075</v>
      </c>
      <c r="S111" s="5">
        <v>68353995525</v>
      </c>
    </row>
    <row r="112" spans="3:19" ht="15.5" x14ac:dyDescent="0.35">
      <c r="C112" t="s">
        <v>139</v>
      </c>
      <c r="J112" s="5">
        <v>38071996</v>
      </c>
      <c r="K112" s="5">
        <v>148310112</v>
      </c>
      <c r="L112" s="5">
        <v>169639402</v>
      </c>
      <c r="M112" s="5">
        <v>26266637</v>
      </c>
      <c r="N112" s="5">
        <v>152346220</v>
      </c>
    </row>
    <row r="113" spans="3:19" ht="15.5" x14ac:dyDescent="0.35">
      <c r="C113" t="s">
        <v>140</v>
      </c>
      <c r="D113" s="5">
        <v>1184251229</v>
      </c>
      <c r="E113" s="5">
        <v>1117669806</v>
      </c>
      <c r="F113" s="5">
        <v>1087322812</v>
      </c>
      <c r="G113" s="5">
        <v>1020894320</v>
      </c>
      <c r="I113" s="5">
        <v>1117669806</v>
      </c>
      <c r="J113" s="5">
        <v>899492835</v>
      </c>
      <c r="K113" s="5">
        <v>676601302</v>
      </c>
      <c r="L113" s="5">
        <v>255259046</v>
      </c>
      <c r="M113" s="5">
        <v>244631034</v>
      </c>
      <c r="N113" s="5">
        <v>177491462</v>
      </c>
      <c r="O113" s="5">
        <v>62084432</v>
      </c>
      <c r="P113" s="5">
        <v>60114429</v>
      </c>
      <c r="Q113" s="5">
        <v>45000000</v>
      </c>
      <c r="R113" s="5">
        <v>81927109679</v>
      </c>
      <c r="S113" s="5">
        <v>102500000000</v>
      </c>
    </row>
    <row r="114" spans="3:19" ht="15.5" x14ac:dyDescent="0.35">
      <c r="C114" t="s">
        <v>138</v>
      </c>
      <c r="D114" s="5">
        <v>82301441925</v>
      </c>
      <c r="E114" s="5">
        <v>108181720973</v>
      </c>
      <c r="F114" s="5">
        <v>49757068847</v>
      </c>
      <c r="G114" s="5">
        <v>98917730604</v>
      </c>
      <c r="I114" s="5">
        <v>108181720973</v>
      </c>
      <c r="J114" s="5">
        <v>56149362463</v>
      </c>
      <c r="K114" s="5">
        <v>55472353181</v>
      </c>
      <c r="L114" s="5">
        <v>97809424252</v>
      </c>
      <c r="M114" s="5">
        <v>31591919114</v>
      </c>
      <c r="N114" s="5">
        <v>88544059388</v>
      </c>
      <c r="O114" s="5">
        <v>56866057145</v>
      </c>
      <c r="P114" s="5">
        <v>1445497609</v>
      </c>
      <c r="Q114" s="5">
        <v>55390162954</v>
      </c>
      <c r="R114" s="5">
        <v>74471798039</v>
      </c>
      <c r="S114" s="5">
        <v>23969917634</v>
      </c>
    </row>
    <row r="115" spans="3:19" ht="15.5" x14ac:dyDescent="0.35">
      <c r="C115" t="s">
        <v>1044</v>
      </c>
      <c r="D115" s="5">
        <v>349661403</v>
      </c>
      <c r="E115" s="5">
        <v>725836380</v>
      </c>
      <c r="F115" s="5">
        <v>1108893765</v>
      </c>
      <c r="G115" s="5">
        <v>1494238491</v>
      </c>
      <c r="I115" s="5">
        <v>725836380</v>
      </c>
      <c r="J115" s="5">
        <v>1521766157</v>
      </c>
      <c r="K115" s="5">
        <v>1370032407</v>
      </c>
      <c r="L115" s="5">
        <v>44105839</v>
      </c>
      <c r="M115" s="5">
        <v>371828752</v>
      </c>
      <c r="N115" s="5">
        <v>472959041</v>
      </c>
      <c r="O115" s="5">
        <v>396830125</v>
      </c>
    </row>
    <row r="116" spans="3:19" ht="15.5" x14ac:dyDescent="0.35">
      <c r="C116" t="s">
        <v>2539</v>
      </c>
      <c r="D116" s="5">
        <v>9581901</v>
      </c>
      <c r="E116" s="5">
        <v>38071996</v>
      </c>
      <c r="F116" s="5">
        <v>66186805</v>
      </c>
      <c r="G116" s="5">
        <v>93927746</v>
      </c>
      <c r="I116" s="5">
        <v>38071996</v>
      </c>
      <c r="J116" s="5">
        <v>110238116</v>
      </c>
      <c r="K116" s="5">
        <v>279403278</v>
      </c>
    </row>
    <row r="117" spans="3:19" ht="15.5" x14ac:dyDescent="0.35">
      <c r="C117" t="s">
        <v>142</v>
      </c>
      <c r="D117" s="5">
        <v>8189213242</v>
      </c>
      <c r="E117" s="5">
        <v>3506335029</v>
      </c>
      <c r="F117" s="5">
        <v>3492924716</v>
      </c>
      <c r="G117" s="5">
        <v>9281792164</v>
      </c>
      <c r="I117" s="5">
        <v>3506335029</v>
      </c>
      <c r="J117" s="5">
        <v>12180059450</v>
      </c>
      <c r="K117" s="5">
        <v>42417568488</v>
      </c>
      <c r="L117" s="5">
        <v>746238584</v>
      </c>
      <c r="M117" s="5">
        <v>5573112590</v>
      </c>
      <c r="N117" s="5">
        <v>3750269595</v>
      </c>
      <c r="O117" s="5">
        <v>10089305935</v>
      </c>
      <c r="P117" s="5">
        <v>2606641654</v>
      </c>
      <c r="Q117" s="5">
        <v>565509850</v>
      </c>
      <c r="R117" s="5">
        <v>1017334996</v>
      </c>
      <c r="S117" s="5">
        <v>7015593644</v>
      </c>
    </row>
    <row r="118" spans="3:19" ht="15.5" x14ac:dyDescent="0.35">
      <c r="C118" t="s">
        <v>147</v>
      </c>
      <c r="D118" s="5">
        <v>11878704302</v>
      </c>
      <c r="E118" s="5">
        <v>11799173468</v>
      </c>
      <c r="F118" s="5">
        <v>8847471432</v>
      </c>
      <c r="G118" s="5">
        <v>8581484131</v>
      </c>
      <c r="I118" s="5">
        <v>11799173468</v>
      </c>
      <c r="J118" s="5">
        <v>8511731275</v>
      </c>
      <c r="K118" s="5">
        <v>11592854927</v>
      </c>
      <c r="L118" s="5">
        <v>9722268940</v>
      </c>
      <c r="M118" s="5">
        <v>10098080219</v>
      </c>
      <c r="N118" s="5">
        <v>16241940004</v>
      </c>
      <c r="O118" s="5">
        <v>15748250124</v>
      </c>
      <c r="P118" s="5">
        <v>12377120429</v>
      </c>
      <c r="Q118" s="5">
        <v>11384059897</v>
      </c>
      <c r="R118" s="5">
        <v>9781284841</v>
      </c>
      <c r="S118" s="5">
        <v>6789381255</v>
      </c>
    </row>
    <row r="119" spans="3:19" ht="15.5" x14ac:dyDescent="0.35">
      <c r="C119" t="s">
        <v>148</v>
      </c>
      <c r="D119" s="5">
        <v>11878704302</v>
      </c>
      <c r="E119" s="5">
        <v>11799173468</v>
      </c>
      <c r="F119" s="5">
        <v>8847471432</v>
      </c>
      <c r="G119" s="5">
        <v>8581484131</v>
      </c>
      <c r="I119" s="5">
        <v>11799173468</v>
      </c>
      <c r="J119" s="5">
        <v>8511731275</v>
      </c>
      <c r="K119" s="5">
        <v>11592854927</v>
      </c>
      <c r="L119" s="5">
        <v>9722268940</v>
      </c>
      <c r="M119" s="5">
        <v>10098080219</v>
      </c>
      <c r="N119" s="5">
        <v>16241940004</v>
      </c>
      <c r="O119" s="5">
        <v>15748250124</v>
      </c>
      <c r="P119" s="5">
        <v>12377120429</v>
      </c>
      <c r="Q119" s="5">
        <v>11384059897</v>
      </c>
      <c r="R119" s="5">
        <v>9781284841</v>
      </c>
      <c r="S119" s="5">
        <v>6789381255</v>
      </c>
    </row>
    <row r="120" spans="3:19" ht="15.5" x14ac:dyDescent="0.35">
      <c r="C120" t="s">
        <v>150</v>
      </c>
    </row>
    <row r="121" spans="3:19" ht="15.5" x14ac:dyDescent="0.35">
      <c r="C121" t="s">
        <v>345</v>
      </c>
      <c r="E121" s="5">
        <v>18655166</v>
      </c>
      <c r="F121" s="5">
        <v>45749108</v>
      </c>
      <c r="G121" s="5">
        <v>71812557</v>
      </c>
      <c r="I121" s="5">
        <v>18655166</v>
      </c>
      <c r="J121" s="5">
        <v>623488287</v>
      </c>
      <c r="K121" s="5">
        <v>2145254444</v>
      </c>
      <c r="M121" s="5">
        <v>44296507</v>
      </c>
      <c r="N121" s="5">
        <v>415432810</v>
      </c>
      <c r="O121" s="5">
        <v>888391851</v>
      </c>
    </row>
    <row r="122" spans="3:19" ht="15.5" x14ac:dyDescent="0.35">
      <c r="C122" t="s">
        <v>151</v>
      </c>
      <c r="E122" s="5">
        <v>18655166</v>
      </c>
      <c r="F122" s="5">
        <v>45749108</v>
      </c>
      <c r="G122" s="5">
        <v>71812557</v>
      </c>
      <c r="I122" s="5">
        <v>18655166</v>
      </c>
      <c r="J122" s="5">
        <v>661560283</v>
      </c>
      <c r="K122" s="5">
        <v>2493564556</v>
      </c>
      <c r="L122" s="5">
        <v>2769639402</v>
      </c>
      <c r="M122" s="5">
        <v>270563144</v>
      </c>
      <c r="N122" s="5">
        <v>3167779030</v>
      </c>
      <c r="O122" s="5">
        <v>888391851</v>
      </c>
    </row>
    <row r="123" spans="3:19" ht="15.5" x14ac:dyDescent="0.35">
      <c r="C123" t="s">
        <v>152</v>
      </c>
      <c r="D123" s="5">
        <v>492232236830</v>
      </c>
      <c r="E123" s="5">
        <v>492746152143</v>
      </c>
      <c r="F123" s="5">
        <v>448326432509</v>
      </c>
      <c r="G123" s="5">
        <v>637270831042</v>
      </c>
      <c r="I123" s="5">
        <v>492746152143</v>
      </c>
      <c r="J123" s="5">
        <v>341623889784</v>
      </c>
      <c r="K123" s="5">
        <v>198463552902</v>
      </c>
      <c r="L123" s="5">
        <v>212406611910</v>
      </c>
      <c r="M123" s="5">
        <v>195989012014</v>
      </c>
      <c r="N123" s="5">
        <v>166214951770</v>
      </c>
      <c r="O123" s="5">
        <v>185055593387</v>
      </c>
      <c r="P123" s="5">
        <v>121442380012</v>
      </c>
      <c r="Q123" s="5">
        <v>221659389910</v>
      </c>
      <c r="R123" s="5">
        <v>295228381210</v>
      </c>
      <c r="S123" s="5">
        <v>378900297180</v>
      </c>
    </row>
    <row r="124" spans="3:19" ht="15.5" x14ac:dyDescent="0.35">
      <c r="C124" t="s">
        <v>153</v>
      </c>
    </row>
    <row r="125" spans="3:19" ht="15.5" x14ac:dyDescent="0.35">
      <c r="C125" t="s">
        <v>154</v>
      </c>
      <c r="D125" s="5">
        <v>150000000000</v>
      </c>
      <c r="E125" s="5">
        <v>150000000000</v>
      </c>
      <c r="F125" s="5">
        <v>150000000000</v>
      </c>
      <c r="G125" s="5">
        <v>150000000000</v>
      </c>
      <c r="I125" s="5">
        <v>150000000000</v>
      </c>
      <c r="J125" s="5">
        <v>150000000000</v>
      </c>
      <c r="K125" s="5">
        <v>150000000000</v>
      </c>
      <c r="L125" s="5">
        <v>150000000000</v>
      </c>
      <c r="M125" s="5">
        <v>150000000000</v>
      </c>
      <c r="N125" s="5">
        <v>150000000000</v>
      </c>
      <c r="O125" s="5">
        <v>150000000000</v>
      </c>
      <c r="P125" s="5">
        <v>150000000000</v>
      </c>
      <c r="Q125" s="5">
        <v>150000000000</v>
      </c>
      <c r="R125" s="5">
        <v>150000000000</v>
      </c>
      <c r="S125" s="5">
        <v>32000000000</v>
      </c>
    </row>
    <row r="126" spans="3:19" ht="15.5" x14ac:dyDescent="0.35">
      <c r="C126" t="s">
        <v>155</v>
      </c>
      <c r="D126" s="5">
        <v>327441379389</v>
      </c>
      <c r="E126" s="5">
        <v>327441379389</v>
      </c>
      <c r="F126" s="5">
        <v>327441379389</v>
      </c>
      <c r="G126" s="5">
        <v>327441379389</v>
      </c>
      <c r="I126" s="5">
        <v>327441379389</v>
      </c>
      <c r="J126" s="5">
        <v>327441379389</v>
      </c>
      <c r="K126" s="5">
        <v>327441379389</v>
      </c>
      <c r="L126" s="5">
        <v>327441379389</v>
      </c>
      <c r="M126" s="5">
        <v>327441379389</v>
      </c>
      <c r="N126" s="5">
        <v>327441379389</v>
      </c>
      <c r="O126" s="5">
        <v>327441379389</v>
      </c>
      <c r="P126" s="5">
        <v>327441379389</v>
      </c>
      <c r="Q126" s="5">
        <v>327441379389</v>
      </c>
      <c r="R126" s="5">
        <v>327191379389</v>
      </c>
    </row>
    <row r="127" spans="3:19" ht="15.5" x14ac:dyDescent="0.35">
      <c r="C127" t="s">
        <v>156</v>
      </c>
      <c r="D127" s="5">
        <v>451796406414</v>
      </c>
      <c r="E127" s="5">
        <v>450390953737</v>
      </c>
      <c r="F127" s="5">
        <v>289544094859</v>
      </c>
      <c r="G127" s="5">
        <v>229276693027</v>
      </c>
      <c r="I127" s="5">
        <v>450390953737</v>
      </c>
      <c r="J127" s="5">
        <v>297575235006</v>
      </c>
      <c r="K127" s="5">
        <v>120040009604</v>
      </c>
      <c r="L127" s="5">
        <v>167888056812</v>
      </c>
      <c r="M127" s="5">
        <v>103978500837</v>
      </c>
      <c r="N127" s="5">
        <v>58597701850</v>
      </c>
      <c r="O127" s="5">
        <v>60610828949</v>
      </c>
      <c r="P127" s="5">
        <v>65988187225</v>
      </c>
      <c r="Q127" s="5">
        <v>142298752083</v>
      </c>
      <c r="R127" s="5">
        <v>75391569626</v>
      </c>
      <c r="S127" s="5">
        <v>345863257159</v>
      </c>
    </row>
    <row r="128" spans="3:19" ht="15.5" x14ac:dyDescent="0.35">
      <c r="C128" t="s">
        <v>157</v>
      </c>
      <c r="D128" s="5">
        <v>10000000000</v>
      </c>
      <c r="E128" s="5">
        <v>10000000000</v>
      </c>
      <c r="F128" s="5">
        <v>10000000000</v>
      </c>
      <c r="G128" s="5">
        <v>10000000000</v>
      </c>
      <c r="I128" s="5">
        <v>10000000000</v>
      </c>
      <c r="J128" s="5">
        <v>8000000000</v>
      </c>
      <c r="K128" s="5">
        <v>7000000000</v>
      </c>
      <c r="L128" s="5">
        <v>6000000000</v>
      </c>
      <c r="M128" s="5">
        <v>5000000000</v>
      </c>
      <c r="N128" s="5">
        <v>4000000000</v>
      </c>
      <c r="O128" s="5">
        <v>3000000000</v>
      </c>
      <c r="P128" s="5">
        <v>2000000000</v>
      </c>
      <c r="Q128" s="5">
        <v>1000000000</v>
      </c>
    </row>
    <row r="129" spans="2:19" ht="15.5" x14ac:dyDescent="0.35">
      <c r="C129" t="s">
        <v>158</v>
      </c>
      <c r="D129" s="5">
        <v>441796406414</v>
      </c>
      <c r="E129" s="5">
        <v>440390953737</v>
      </c>
      <c r="F129" s="5">
        <v>279544094859</v>
      </c>
      <c r="G129" s="5">
        <v>219276693027</v>
      </c>
      <c r="I129" s="5">
        <v>440390953737</v>
      </c>
      <c r="J129" s="5">
        <v>289575235006</v>
      </c>
      <c r="K129" s="5">
        <v>113040009604</v>
      </c>
      <c r="L129" s="5">
        <v>161888056812</v>
      </c>
      <c r="M129" s="5">
        <v>98978500837</v>
      </c>
      <c r="N129" s="5">
        <v>54597701850</v>
      </c>
      <c r="O129" s="5">
        <v>57610828949</v>
      </c>
      <c r="P129" s="5">
        <v>63988187225</v>
      </c>
      <c r="Q129" s="5">
        <v>141298752083</v>
      </c>
      <c r="R129" s="5">
        <v>75391569626</v>
      </c>
      <c r="S129" s="5">
        <v>345863257159</v>
      </c>
    </row>
    <row r="130" spans="2:19" ht="15.5" x14ac:dyDescent="0.35">
      <c r="C130" t="s">
        <v>159</v>
      </c>
      <c r="D130" s="5">
        <v>451796406414</v>
      </c>
      <c r="E130" s="5">
        <v>450390953737</v>
      </c>
      <c r="F130" s="5">
        <v>289544094859</v>
      </c>
      <c r="G130" s="5">
        <v>229276693027</v>
      </c>
      <c r="I130" s="5">
        <v>450390953737</v>
      </c>
      <c r="J130" s="5">
        <v>297575235006</v>
      </c>
      <c r="K130" s="5">
        <v>120040009604</v>
      </c>
      <c r="L130" s="5">
        <v>167888056812</v>
      </c>
      <c r="M130" s="5">
        <v>103978500837</v>
      </c>
      <c r="N130" s="5">
        <v>58597701850</v>
      </c>
      <c r="O130" s="5">
        <v>60610828949</v>
      </c>
      <c r="P130" s="5">
        <v>65988187225</v>
      </c>
      <c r="Q130" s="5">
        <v>142298752083</v>
      </c>
      <c r="R130" s="5">
        <v>75391569626</v>
      </c>
      <c r="S130" s="5">
        <v>345863257159</v>
      </c>
    </row>
    <row r="131" spans="2:19" ht="15.5" x14ac:dyDescent="0.35">
      <c r="C131" t="s">
        <v>160</v>
      </c>
      <c r="D131" s="5">
        <v>809742914</v>
      </c>
      <c r="E131" s="5">
        <v>745666857</v>
      </c>
      <c r="F131" s="5">
        <v>732513672</v>
      </c>
      <c r="G131" s="5">
        <v>540226184</v>
      </c>
      <c r="I131" s="5">
        <v>745666857</v>
      </c>
      <c r="J131" s="5">
        <v>529451332</v>
      </c>
      <c r="K131" s="5">
        <v>114753322</v>
      </c>
      <c r="L131" s="5">
        <v>212832035</v>
      </c>
      <c r="M131" s="5">
        <v>-94553316</v>
      </c>
      <c r="N131" s="5">
        <v>189911460</v>
      </c>
      <c r="O131" s="5">
        <v>157244361</v>
      </c>
    </row>
    <row r="132" spans="2:19" ht="15.5" x14ac:dyDescent="0.35">
      <c r="C132" t="s">
        <v>9</v>
      </c>
      <c r="D132" s="5">
        <v>911516371220</v>
      </c>
      <c r="E132" s="5">
        <v>929232617255</v>
      </c>
      <c r="F132" s="5">
        <v>768127094167</v>
      </c>
      <c r="G132" s="5">
        <v>707511275578</v>
      </c>
      <c r="I132" s="5">
        <v>929232617255</v>
      </c>
      <c r="J132" s="5">
        <v>775487896511</v>
      </c>
      <c r="K132" s="5">
        <v>597158950877</v>
      </c>
      <c r="L132" s="5">
        <v>645412500150</v>
      </c>
      <c r="M132" s="5">
        <v>580998695826</v>
      </c>
      <c r="N132" s="5">
        <v>536015720910</v>
      </c>
      <c r="O132" s="5">
        <v>537848070509</v>
      </c>
      <c r="P132" s="5">
        <v>543295495465</v>
      </c>
      <c r="Q132" s="5">
        <v>619740131472</v>
      </c>
      <c r="R132" s="5">
        <v>552582949015</v>
      </c>
      <c r="S132" s="5">
        <v>377863257159</v>
      </c>
    </row>
    <row r="133" spans="2:19" ht="15.5" x14ac:dyDescent="0.35">
      <c r="C133" t="s">
        <v>161</v>
      </c>
      <c r="D133" s="5">
        <v>1403748608050</v>
      </c>
      <c r="E133" s="5">
        <v>1421978769398</v>
      </c>
      <c r="F133" s="5">
        <v>1216453526676</v>
      </c>
      <c r="G133" s="5">
        <v>1344782106620</v>
      </c>
      <c r="I133" s="5">
        <v>1421978769398</v>
      </c>
      <c r="J133" s="5">
        <v>1117111786295</v>
      </c>
      <c r="K133" s="5">
        <v>795622503779</v>
      </c>
      <c r="L133" s="5">
        <v>857819112060</v>
      </c>
      <c r="M133" s="5">
        <v>776987707840</v>
      </c>
      <c r="N133" s="5">
        <v>702230672680</v>
      </c>
      <c r="O133" s="5">
        <v>722903663896</v>
      </c>
      <c r="P133" s="5">
        <v>664737875477</v>
      </c>
      <c r="Q133" s="5">
        <v>841399521382</v>
      </c>
      <c r="R133" s="5">
        <v>847811330225</v>
      </c>
      <c r="S133" s="5">
        <v>756763554339</v>
      </c>
    </row>
    <row r="134" spans="2:19" ht="15.5" x14ac:dyDescent="0.35">
      <c r="C134" t="s">
        <v>162</v>
      </c>
      <c r="D134" s="5">
        <v>3000000000</v>
      </c>
      <c r="E134" s="5">
        <v>3000000000</v>
      </c>
      <c r="F134" s="5">
        <v>3000000000</v>
      </c>
      <c r="G134" s="5">
        <v>3000000000</v>
      </c>
      <c r="I134" s="5">
        <v>3000000000</v>
      </c>
      <c r="J134" s="5">
        <v>3000000000</v>
      </c>
      <c r="K134" s="5">
        <v>3000000000</v>
      </c>
      <c r="L134" s="5">
        <v>3000000000</v>
      </c>
      <c r="M134" s="5">
        <v>1500000000</v>
      </c>
      <c r="N134" s="5">
        <v>1500000000</v>
      </c>
      <c r="O134" s="5">
        <v>1500000000</v>
      </c>
      <c r="P134" s="5">
        <v>1500000000</v>
      </c>
      <c r="Q134" s="5">
        <v>1500000000</v>
      </c>
      <c r="R134" s="5">
        <v>1500000000</v>
      </c>
      <c r="S134" s="5">
        <v>32000</v>
      </c>
    </row>
    <row r="136" spans="2:19" ht="15.5" x14ac:dyDescent="0.35">
      <c r="B136" t="s">
        <v>163</v>
      </c>
      <c r="C136" t="s">
        <v>164</v>
      </c>
      <c r="D136" s="5">
        <v>-106041702680</v>
      </c>
      <c r="E136" s="5">
        <v>12010472636</v>
      </c>
      <c r="F136" s="5">
        <v>162329100008</v>
      </c>
      <c r="G136" s="5">
        <v>63833144431</v>
      </c>
      <c r="I136" s="5">
        <v>367031675138</v>
      </c>
      <c r="J136" s="5">
        <v>-43067830808</v>
      </c>
      <c r="K136" s="5">
        <v>200456066284</v>
      </c>
      <c r="L136" s="5">
        <v>203040702839</v>
      </c>
      <c r="M136" s="5">
        <v>42313513127</v>
      </c>
      <c r="N136" s="5">
        <v>49586728211</v>
      </c>
      <c r="O136" s="5">
        <v>-2826594535</v>
      </c>
      <c r="P136" s="5">
        <v>29457414953</v>
      </c>
      <c r="Q136" s="5">
        <v>217456078645</v>
      </c>
      <c r="R136" s="5">
        <v>132144312856</v>
      </c>
      <c r="S136" s="5">
        <v>56030462978</v>
      </c>
    </row>
    <row r="137" spans="2:19" ht="15.5" x14ac:dyDescent="0.35">
      <c r="C137" t="s">
        <v>165</v>
      </c>
      <c r="D137" s="5">
        <v>312668674539</v>
      </c>
      <c r="E137" s="5">
        <v>434328979187</v>
      </c>
      <c r="F137" s="5">
        <v>519904160097</v>
      </c>
      <c r="G137" s="5">
        <v>369174223093</v>
      </c>
      <c r="I137" s="5">
        <v>1715590284711</v>
      </c>
      <c r="J137" s="5">
        <v>915764836920</v>
      </c>
      <c r="K137" s="5">
        <v>653118130524</v>
      </c>
      <c r="L137" s="5">
        <v>784561091956</v>
      </c>
      <c r="M137" s="5">
        <v>320266777712</v>
      </c>
      <c r="N137" s="5">
        <v>500943323156</v>
      </c>
      <c r="O137" s="5">
        <v>563611971347</v>
      </c>
      <c r="P137" s="5">
        <v>423397083148</v>
      </c>
      <c r="Q137" s="5">
        <v>771698769889</v>
      </c>
      <c r="R137" s="5">
        <v>1082494824785</v>
      </c>
      <c r="S137" s="5">
        <v>891561472349</v>
      </c>
    </row>
    <row r="138" spans="2:19" ht="15.5" x14ac:dyDescent="0.35">
      <c r="C138" t="s">
        <v>476</v>
      </c>
      <c r="D138" s="5">
        <v>-409804637819</v>
      </c>
      <c r="E138" s="5">
        <v>-403308462030</v>
      </c>
      <c r="F138" s="5">
        <v>-346496501605</v>
      </c>
      <c r="G138" s="5">
        <v>-299692296842</v>
      </c>
      <c r="I138" s="5">
        <v>-1305571351058</v>
      </c>
      <c r="J138" s="5">
        <v>-936399208100</v>
      </c>
      <c r="K138" s="5">
        <v>-439101496905</v>
      </c>
      <c r="L138" s="5">
        <v>-577210994504</v>
      </c>
      <c r="M138" s="5">
        <v>-276864475160</v>
      </c>
      <c r="N138" s="5">
        <v>-443770471839</v>
      </c>
      <c r="O138" s="5">
        <v>-556196930109</v>
      </c>
      <c r="P138" s="5">
        <v>-391313711788</v>
      </c>
      <c r="Q138" s="5">
        <v>-546740394225</v>
      </c>
      <c r="R138" s="5">
        <v>-920815996774</v>
      </c>
      <c r="S138" s="5">
        <v>-816452766254</v>
      </c>
    </row>
    <row r="139" spans="2:19" ht="15.5" x14ac:dyDescent="0.35">
      <c r="C139" t="s">
        <v>2540</v>
      </c>
      <c r="D139" s="5">
        <v>930004042</v>
      </c>
      <c r="E139" s="5">
        <v>1377074053</v>
      </c>
      <c r="F139" s="5">
        <v>1060792174</v>
      </c>
      <c r="G139" s="5">
        <v>2155755764</v>
      </c>
      <c r="I139" s="5">
        <v>5637840345</v>
      </c>
      <c r="J139" s="5">
        <v>2117158077</v>
      </c>
      <c r="K139" s="5">
        <v>3438878253</v>
      </c>
      <c r="L139" s="5">
        <v>3388452839</v>
      </c>
      <c r="M139" s="5">
        <v>1430897478</v>
      </c>
      <c r="N139" s="5">
        <v>1049618427</v>
      </c>
      <c r="O139" s="5">
        <v>2612942163</v>
      </c>
      <c r="P139" s="5">
        <v>4554107310</v>
      </c>
      <c r="Q139" s="5">
        <v>6886664537</v>
      </c>
      <c r="R139" s="5">
        <v>1340082403</v>
      </c>
      <c r="S139" s="5">
        <v>3602635054</v>
      </c>
    </row>
    <row r="140" spans="2:19" ht="15.5" x14ac:dyDescent="0.35">
      <c r="C140" t="s">
        <v>26</v>
      </c>
      <c r="D140" s="5">
        <v>-9713844879</v>
      </c>
      <c r="E140" s="5">
        <v>-302056195</v>
      </c>
      <c r="F140" s="5">
        <v>-526785485</v>
      </c>
      <c r="G140" s="5">
        <v>7971885840</v>
      </c>
      <c r="I140" s="5">
        <v>-1316017636</v>
      </c>
      <c r="J140" s="5">
        <v>-1528417821</v>
      </c>
      <c r="K140" s="5">
        <v>-1407914843</v>
      </c>
      <c r="L140" s="5">
        <v>-1307639270</v>
      </c>
      <c r="M140" s="5">
        <v>-657106096</v>
      </c>
      <c r="N140" s="5">
        <v>-1080625975</v>
      </c>
      <c r="O140" s="5">
        <v>-603742412</v>
      </c>
      <c r="P140" s="5">
        <v>-223387884</v>
      </c>
      <c r="Q140" s="5">
        <v>-1078580988</v>
      </c>
      <c r="R140" s="5">
        <v>-7199857848</v>
      </c>
      <c r="S140" s="5">
        <v>-1551649298</v>
      </c>
    </row>
    <row r="141" spans="2:19" ht="15.5" x14ac:dyDescent="0.35">
      <c r="C141" t="s">
        <v>479</v>
      </c>
      <c r="D141" s="5">
        <v>-525484167</v>
      </c>
      <c r="E141" s="5">
        <v>-19376599737</v>
      </c>
      <c r="F141" s="5">
        <v>-12097103286</v>
      </c>
      <c r="G141" s="5">
        <v>-16027830333</v>
      </c>
      <c r="I141" s="5">
        <v>-47793116284</v>
      </c>
      <c r="J141" s="5">
        <v>-23246565654</v>
      </c>
      <c r="K141" s="5">
        <v>-12486402464</v>
      </c>
      <c r="L141" s="5">
        <v>-18217181369</v>
      </c>
      <c r="M141" s="5">
        <v>-9233622441</v>
      </c>
      <c r="N141" s="5">
        <v>-9106022717</v>
      </c>
      <c r="O141" s="5">
        <v>-12449557130</v>
      </c>
      <c r="P141" s="5">
        <v>-7161985223</v>
      </c>
      <c r="Q141" s="5">
        <v>-13088566591</v>
      </c>
      <c r="R141" s="5">
        <v>-23753541300</v>
      </c>
      <c r="S141" s="5">
        <v>-20764198815</v>
      </c>
    </row>
    <row r="142" spans="2:19" ht="15.5" x14ac:dyDescent="0.35">
      <c r="C142" t="s">
        <v>542</v>
      </c>
      <c r="D142" s="5">
        <v>403585604</v>
      </c>
      <c r="E142" s="5">
        <v>-708462642</v>
      </c>
      <c r="F142" s="5">
        <v>484538113</v>
      </c>
      <c r="G142" s="5">
        <v>251406909</v>
      </c>
      <c r="I142" s="5">
        <v>484035060</v>
      </c>
      <c r="J142" s="5">
        <v>224365770</v>
      </c>
      <c r="K142" s="5">
        <v>-3105128281</v>
      </c>
      <c r="L142" s="5">
        <v>11826973187</v>
      </c>
      <c r="M142" s="5">
        <v>7371041634</v>
      </c>
      <c r="N142" s="5">
        <v>1550907159</v>
      </c>
      <c r="O142" s="5">
        <v>198721606</v>
      </c>
      <c r="P142" s="5">
        <v>205309390</v>
      </c>
      <c r="Q142" s="5">
        <v>-221813977</v>
      </c>
      <c r="R142" s="5">
        <v>78801590</v>
      </c>
      <c r="S142" s="5">
        <v>-365030058</v>
      </c>
    </row>
    <row r="143" spans="2:19" ht="15.5" x14ac:dyDescent="0.35">
      <c r="C143" t="s">
        <v>179</v>
      </c>
      <c r="D143" s="5">
        <v>-19705701596</v>
      </c>
      <c r="E143" s="5">
        <v>-10438266137</v>
      </c>
      <c r="F143" s="5">
        <v>-155439149116</v>
      </c>
      <c r="G143" s="5">
        <v>-427010418</v>
      </c>
      <c r="I143" s="5">
        <v>-166705967815</v>
      </c>
      <c r="J143" s="5">
        <v>-40679435685</v>
      </c>
      <c r="K143" s="5">
        <v>-241017438675</v>
      </c>
      <c r="L143" s="5">
        <v>-110872019420</v>
      </c>
      <c r="M143" s="5">
        <v>-972266592</v>
      </c>
      <c r="N143" s="5">
        <v>-49896830125</v>
      </c>
      <c r="O143" s="5">
        <v>-19474867994</v>
      </c>
      <c r="P143" s="5">
        <v>-120000000000</v>
      </c>
      <c r="Q143" s="5">
        <v>-29750000000</v>
      </c>
      <c r="R143" s="5">
        <v>-50308620611</v>
      </c>
      <c r="S143" s="5">
        <v>-68710086094</v>
      </c>
    </row>
    <row r="144" spans="2:19" ht="15.5" x14ac:dyDescent="0.35">
      <c r="C144" t="s">
        <v>180</v>
      </c>
      <c r="D144" s="5">
        <v>44932489106</v>
      </c>
      <c r="E144" s="5">
        <v>-62435500995</v>
      </c>
      <c r="F144" s="5">
        <v>-76572266891</v>
      </c>
      <c r="G144" s="5">
        <v>22271344291</v>
      </c>
      <c r="I144" s="5">
        <v>-138650994282</v>
      </c>
      <c r="J144" s="5">
        <v>-7235110806</v>
      </c>
      <c r="K144" s="5">
        <v>32131546805</v>
      </c>
      <c r="L144" s="5">
        <v>-70470366285</v>
      </c>
      <c r="M144" s="5">
        <v>59782399744</v>
      </c>
      <c r="N144" s="5">
        <v>4238827021</v>
      </c>
      <c r="O144" s="5">
        <v>-28343220543</v>
      </c>
      <c r="P144" s="5">
        <v>7266234376</v>
      </c>
      <c r="Q144" s="5">
        <v>-112906765521</v>
      </c>
      <c r="R144" s="5">
        <v>-36618844255</v>
      </c>
      <c r="S144" s="5">
        <v>-32064645434</v>
      </c>
    </row>
    <row r="145" spans="3:19" ht="15.5" x14ac:dyDescent="0.35">
      <c r="C145" t="s">
        <v>181</v>
      </c>
      <c r="D145" s="5">
        <v>-4487280894</v>
      </c>
      <c r="E145" s="5">
        <v>-12088200994</v>
      </c>
      <c r="F145" s="5">
        <v>-1829144891</v>
      </c>
      <c r="G145" s="5">
        <v>-730655709</v>
      </c>
      <c r="I145" s="5">
        <v>-16561275442</v>
      </c>
      <c r="J145" s="5">
        <v>-27878152576</v>
      </c>
      <c r="K145" s="5">
        <v>-46912952989</v>
      </c>
      <c r="L145" s="5">
        <v>-35980346334</v>
      </c>
      <c r="M145" s="5">
        <v>-23893962074</v>
      </c>
      <c r="N145" s="5">
        <v>-8627289403</v>
      </c>
      <c r="O145" s="5">
        <v>-4108202067</v>
      </c>
      <c r="P145" s="5">
        <v>-85449175555</v>
      </c>
      <c r="Q145" s="5">
        <v>-2047608687</v>
      </c>
      <c r="R145" s="5">
        <v>-70070782859</v>
      </c>
      <c r="S145" s="5">
        <v>-4585027230</v>
      </c>
    </row>
    <row r="146" spans="3:19" ht="15.5" x14ac:dyDescent="0.35">
      <c r="C146" t="s">
        <v>186</v>
      </c>
      <c r="P146" s="5">
        <v>-400000000</v>
      </c>
      <c r="Q146" s="5">
        <v>-578000000</v>
      </c>
      <c r="R146" s="5">
        <v>-241000000</v>
      </c>
    </row>
    <row r="147" spans="3:19" ht="15.5" x14ac:dyDescent="0.35">
      <c r="C147" t="s">
        <v>412</v>
      </c>
      <c r="G147" s="5">
        <v>2000000</v>
      </c>
      <c r="I147" s="5">
        <v>2000000</v>
      </c>
      <c r="K147" s="5">
        <v>51549537</v>
      </c>
      <c r="L147" s="5">
        <v>450450</v>
      </c>
      <c r="M147" s="5">
        <v>77958181818</v>
      </c>
      <c r="O147" s="5">
        <v>1631807273</v>
      </c>
      <c r="P147" s="5">
        <v>259090909</v>
      </c>
      <c r="Q147" s="5">
        <v>273636366</v>
      </c>
      <c r="R147" s="5">
        <v>20000000000</v>
      </c>
    </row>
    <row r="148" spans="3:19" ht="15.5" x14ac:dyDescent="0.35">
      <c r="C148" t="s">
        <v>2541</v>
      </c>
      <c r="E148" s="5">
        <v>-1296838</v>
      </c>
      <c r="I148" s="5">
        <v>-1296838</v>
      </c>
      <c r="K148" s="5">
        <v>-366081378</v>
      </c>
    </row>
    <row r="149" spans="3:19" ht="15.5" x14ac:dyDescent="0.35">
      <c r="C149" t="s">
        <v>2542</v>
      </c>
      <c r="E149" s="5">
        <v>1296839</v>
      </c>
    </row>
    <row r="150" spans="3:19" ht="15.5" x14ac:dyDescent="0.35">
      <c r="C150" t="s">
        <v>1521</v>
      </c>
      <c r="F150" s="5">
        <v>5000000</v>
      </c>
      <c r="I150" s="5">
        <v>5000000</v>
      </c>
      <c r="J150" s="5">
        <v>249410000</v>
      </c>
      <c r="K150" s="5">
        <v>2782556000</v>
      </c>
    </row>
    <row r="151" spans="3:19" ht="15.5" x14ac:dyDescent="0.35">
      <c r="C151" t="s">
        <v>449</v>
      </c>
    </row>
    <row r="152" spans="3:19" ht="15.5" x14ac:dyDescent="0.35">
      <c r="C152" t="s">
        <v>193</v>
      </c>
    </row>
    <row r="153" spans="3:19" ht="15.5" x14ac:dyDescent="0.35">
      <c r="C153" t="s">
        <v>876</v>
      </c>
      <c r="E153" s="5">
        <v>-50000000002</v>
      </c>
      <c r="F153" s="5">
        <v>-74748122000</v>
      </c>
      <c r="G153" s="5">
        <v>3000000000</v>
      </c>
      <c r="I153" s="5">
        <v>-121748122002</v>
      </c>
      <c r="J153" s="5">
        <v>59286941200</v>
      </c>
      <c r="K153" s="5">
        <v>-133804062100</v>
      </c>
      <c r="L153" s="5">
        <v>38198000000</v>
      </c>
      <c r="M153" s="5">
        <v>255972980000</v>
      </c>
      <c r="N153" s="5">
        <v>18539927920</v>
      </c>
      <c r="O153" s="5">
        <v>-14170000000</v>
      </c>
      <c r="P153" s="5">
        <v>-20213490400</v>
      </c>
      <c r="Q153" s="5">
        <v>-124442848000</v>
      </c>
      <c r="R153" s="5">
        <v>13692938604</v>
      </c>
      <c r="S153" s="5">
        <v>-27479618204</v>
      </c>
    </row>
    <row r="154" spans="3:19" ht="15.5" x14ac:dyDescent="0.35">
      <c r="C154" t="s">
        <v>2543</v>
      </c>
      <c r="J154" s="5">
        <v>-38808722825</v>
      </c>
    </row>
    <row r="155" spans="3:19" ht="15.5" x14ac:dyDescent="0.35">
      <c r="C155" t="s">
        <v>386</v>
      </c>
      <c r="K155" s="5">
        <v>210841441192</v>
      </c>
    </row>
    <row r="156" spans="3:19" ht="15.5" x14ac:dyDescent="0.35">
      <c r="C156" t="s">
        <v>2544</v>
      </c>
      <c r="L156" s="5">
        <v>-58267990400</v>
      </c>
      <c r="M156" s="5">
        <v>-250254800000</v>
      </c>
      <c r="N156" s="5">
        <v>-5671244496</v>
      </c>
      <c r="O156" s="5">
        <v>-11321311129</v>
      </c>
      <c r="P156" s="5">
        <v>-17445600000</v>
      </c>
    </row>
    <row r="157" spans="3:19" ht="15.5" x14ac:dyDescent="0.35">
      <c r="C157" t="s">
        <v>590</v>
      </c>
      <c r="J157" s="5">
        <v>-6266605</v>
      </c>
      <c r="K157" s="5">
        <v>-460903457</v>
      </c>
      <c r="L157" s="5">
        <v>-14420480001</v>
      </c>
      <c r="N157" s="5">
        <v>-2567000</v>
      </c>
      <c r="O157" s="5">
        <v>-375514620</v>
      </c>
    </row>
    <row r="158" spans="3:19" ht="15.5" x14ac:dyDescent="0.35">
      <c r="C158" t="s">
        <v>1548</v>
      </c>
      <c r="D158" s="5">
        <v>-580230000</v>
      </c>
      <c r="E158" s="5">
        <v>-347300000</v>
      </c>
      <c r="I158" s="5">
        <v>-347300000</v>
      </c>
      <c r="J158" s="5">
        <v>-78320000</v>
      </c>
      <c r="P158" s="5">
        <v>-176841478</v>
      </c>
    </row>
    <row r="159" spans="3:19" ht="15.5" x14ac:dyDescent="0.35">
      <c r="C159" t="s">
        <v>750</v>
      </c>
      <c r="D159" s="5">
        <v>50000000000</v>
      </c>
      <c r="G159" s="5">
        <v>20000000000</v>
      </c>
      <c r="P159" s="5">
        <v>130677769900</v>
      </c>
    </row>
    <row r="160" spans="3:19" ht="15.5" x14ac:dyDescent="0.35">
      <c r="C160" t="s">
        <v>197</v>
      </c>
      <c r="D160" s="5">
        <v>-19705701596</v>
      </c>
      <c r="E160" s="5">
        <v>-10438266137</v>
      </c>
      <c r="F160" s="5">
        <v>-155439149116</v>
      </c>
      <c r="G160" s="5">
        <v>-427010418</v>
      </c>
      <c r="I160" s="5">
        <v>-166705967815</v>
      </c>
      <c r="J160" s="5">
        <v>-40679435685</v>
      </c>
      <c r="K160" s="5">
        <v>-241017438675</v>
      </c>
      <c r="L160" s="5">
        <v>-110872019420</v>
      </c>
      <c r="M160" s="5">
        <v>-972266592</v>
      </c>
      <c r="N160" s="5">
        <v>-49896830125</v>
      </c>
      <c r="O160" s="5">
        <v>-19474867994</v>
      </c>
      <c r="P160" s="5">
        <v>-120000000000</v>
      </c>
      <c r="Q160" s="5">
        <v>-29750000000</v>
      </c>
      <c r="R160" s="5">
        <v>-50308620611</v>
      </c>
      <c r="S160" s="5">
        <v>-68710086094</v>
      </c>
    </row>
    <row r="161" spans="3:19" ht="15.5" x14ac:dyDescent="0.35">
      <c r="C161" t="s">
        <v>359</v>
      </c>
      <c r="F161" s="5">
        <v>10000000000</v>
      </c>
      <c r="I161" s="5">
        <v>10000000000</v>
      </c>
      <c r="J161" s="5">
        <v>32000000000</v>
      </c>
      <c r="M161" s="5">
        <v>70000000000</v>
      </c>
      <c r="R161" s="5">
        <v>180000000000</v>
      </c>
    </row>
    <row r="162" spans="3:19" ht="15.5" x14ac:dyDescent="0.35">
      <c r="C162" t="s">
        <v>360</v>
      </c>
      <c r="E162" s="5">
        <v>-10000000000</v>
      </c>
      <c r="I162" s="5">
        <v>-10000000000</v>
      </c>
      <c r="J162" s="5">
        <v>-32000000000</v>
      </c>
      <c r="L162" s="5">
        <v>-40000000000</v>
      </c>
      <c r="M162" s="5">
        <v>-30000000000</v>
      </c>
      <c r="R162" s="5">
        <v>-180000000000</v>
      </c>
    </row>
    <row r="163" spans="3:19" ht="15.5" x14ac:dyDescent="0.35">
      <c r="C163" t="s">
        <v>2545</v>
      </c>
    </row>
    <row r="164" spans="3:19" ht="15.5" x14ac:dyDescent="0.35">
      <c r="C164" t="s">
        <v>198</v>
      </c>
      <c r="R164" s="5">
        <v>360000000000</v>
      </c>
    </row>
    <row r="165" spans="3:19" ht="15.5" x14ac:dyDescent="0.35">
      <c r="C165" t="s">
        <v>492</v>
      </c>
      <c r="R165" s="5">
        <v>-2808620611</v>
      </c>
    </row>
    <row r="166" spans="3:19" ht="15.5" x14ac:dyDescent="0.35">
      <c r="C166" t="s">
        <v>394</v>
      </c>
      <c r="F166" s="5">
        <v>-165000000000</v>
      </c>
      <c r="I166" s="5">
        <v>-165000000000</v>
      </c>
      <c r="J166" s="5">
        <v>-39000000000</v>
      </c>
      <c r="K166" s="5">
        <v>-240000000000</v>
      </c>
      <c r="L166" s="5">
        <v>-70500000000</v>
      </c>
      <c r="M166" s="5">
        <v>-40500000000</v>
      </c>
      <c r="N166" s="5">
        <v>-49500000000</v>
      </c>
      <c r="O166" s="5">
        <v>-19500000000</v>
      </c>
      <c r="P166" s="5">
        <v>-120000000000</v>
      </c>
      <c r="Q166" s="5">
        <v>-30000000000</v>
      </c>
      <c r="S166" s="5">
        <v>-170660086094</v>
      </c>
    </row>
    <row r="167" spans="3:19" ht="15.5" x14ac:dyDescent="0.35">
      <c r="C167" t="s">
        <v>561</v>
      </c>
      <c r="D167" s="5">
        <v>-28490095</v>
      </c>
      <c r="E167" s="5">
        <v>-28114809</v>
      </c>
      <c r="F167" s="5">
        <v>-27740941</v>
      </c>
      <c r="G167" s="5">
        <v>-27372014</v>
      </c>
      <c r="I167" s="5">
        <v>-110238116</v>
      </c>
      <c r="J167" s="5">
        <v>-279403278</v>
      </c>
      <c r="K167" s="5">
        <v>-299536471</v>
      </c>
    </row>
    <row r="168" spans="3:19" ht="15.5" x14ac:dyDescent="0.35">
      <c r="C168" t="s">
        <v>213</v>
      </c>
      <c r="D168" s="5">
        <v>-19282381358</v>
      </c>
    </row>
    <row r="169" spans="3:19" ht="15.5" x14ac:dyDescent="0.35">
      <c r="C169" t="s">
        <v>2546</v>
      </c>
      <c r="J169" s="5">
        <v>-30000000</v>
      </c>
    </row>
    <row r="170" spans="3:19" ht="15.5" x14ac:dyDescent="0.35">
      <c r="C170" t="s">
        <v>2547</v>
      </c>
      <c r="Q170" s="5">
        <v>250000000</v>
      </c>
    </row>
    <row r="171" spans="3:19" ht="15.5" x14ac:dyDescent="0.35">
      <c r="C171" t="s">
        <v>2548</v>
      </c>
    </row>
    <row r="172" spans="3:19" ht="15.5" x14ac:dyDescent="0.35">
      <c r="C172" t="s">
        <v>208</v>
      </c>
    </row>
    <row r="173" spans="3:19" ht="15.5" x14ac:dyDescent="0.35">
      <c r="C173" t="s">
        <v>633</v>
      </c>
    </row>
    <row r="174" spans="3:19" ht="15.5" x14ac:dyDescent="0.35">
      <c r="C174" t="s">
        <v>2549</v>
      </c>
      <c r="O174" s="5">
        <v>440000000</v>
      </c>
    </row>
    <row r="175" spans="3:19" ht="15.5" x14ac:dyDescent="0.35">
      <c r="C175" t="s">
        <v>1197</v>
      </c>
      <c r="D175" s="5">
        <v>-394830143</v>
      </c>
      <c r="E175" s="5">
        <v>-410151328</v>
      </c>
      <c r="F175" s="5">
        <v>-411408175</v>
      </c>
      <c r="G175" s="5">
        <v>-399638404</v>
      </c>
      <c r="I175" s="5">
        <v>-1595729699</v>
      </c>
      <c r="J175" s="5">
        <v>-1370032407</v>
      </c>
      <c r="K175" s="5">
        <v>-717902204</v>
      </c>
      <c r="L175" s="5">
        <v>-372019420</v>
      </c>
      <c r="M175" s="5">
        <v>-472266592</v>
      </c>
      <c r="N175" s="5">
        <v>-396830125</v>
      </c>
      <c r="O175" s="5">
        <v>-414867994</v>
      </c>
    </row>
    <row r="176" spans="3:19" ht="15.5" x14ac:dyDescent="0.35">
      <c r="C176" t="s">
        <v>1411</v>
      </c>
      <c r="D176" s="5">
        <v>-80814915170</v>
      </c>
      <c r="E176" s="5">
        <v>-60863294496</v>
      </c>
      <c r="F176" s="5">
        <v>-69682315999</v>
      </c>
      <c r="G176" s="5">
        <v>85677478304</v>
      </c>
      <c r="I176" s="5">
        <v>61674713041</v>
      </c>
      <c r="J176" s="5">
        <v>-90982377299</v>
      </c>
      <c r="K176" s="5">
        <v>-8429825586</v>
      </c>
      <c r="L176" s="5">
        <v>21698317134</v>
      </c>
      <c r="M176" s="5">
        <v>101123646279</v>
      </c>
      <c r="N176" s="5">
        <v>3928725107</v>
      </c>
      <c r="O176" s="5">
        <v>-50644683072</v>
      </c>
      <c r="P176" s="5">
        <v>-83276350671</v>
      </c>
      <c r="Q176" s="5">
        <v>74799313124</v>
      </c>
      <c r="R176" s="5">
        <v>45216847990</v>
      </c>
      <c r="S176" s="5">
        <v>-44744268550</v>
      </c>
    </row>
    <row r="177" spans="2:19" ht="15.5" x14ac:dyDescent="0.35">
      <c r="C177" t="s">
        <v>2550</v>
      </c>
      <c r="D177" s="5">
        <v>145223430499</v>
      </c>
      <c r="I177" s="5">
        <v>83322566316</v>
      </c>
      <c r="J177" s="5">
        <v>171118376320</v>
      </c>
      <c r="K177" s="5">
        <v>178200967729</v>
      </c>
      <c r="L177" s="5">
        <v>155642463923</v>
      </c>
      <c r="M177" s="5">
        <v>54378928707</v>
      </c>
      <c r="N177" s="5">
        <v>50438936887</v>
      </c>
      <c r="O177" s="5">
        <v>104940352399</v>
      </c>
      <c r="P177" s="5">
        <v>179426555079</v>
      </c>
      <c r="Q177" s="5">
        <v>103210494949</v>
      </c>
      <c r="R177" s="5">
        <v>62918550221</v>
      </c>
      <c r="S177" s="5">
        <v>103287353948</v>
      </c>
    </row>
    <row r="178" spans="2:19" ht="15.5" x14ac:dyDescent="0.35">
      <c r="C178" t="s">
        <v>216</v>
      </c>
      <c r="D178" s="5">
        <v>18592587</v>
      </c>
      <c r="E178" s="5">
        <v>6239115</v>
      </c>
      <c r="F178" s="5">
        <v>41573018</v>
      </c>
      <c r="G178" s="5">
        <v>-33050953</v>
      </c>
      <c r="I178" s="5">
        <v>226151142</v>
      </c>
      <c r="J178" s="5">
        <v>3186567295</v>
      </c>
      <c r="K178" s="5">
        <v>1347234177</v>
      </c>
      <c r="L178" s="5">
        <v>860276672</v>
      </c>
      <c r="M178" s="5">
        <v>139888937</v>
      </c>
      <c r="N178" s="5">
        <v>11266713</v>
      </c>
      <c r="O178" s="5">
        <v>-3856732440</v>
      </c>
      <c r="P178" s="5">
        <v>8790147991</v>
      </c>
      <c r="Q178" s="5">
        <v>1416747006</v>
      </c>
      <c r="R178" s="5">
        <v>-4924903262</v>
      </c>
      <c r="S178" s="5">
        <v>4375464823</v>
      </c>
    </row>
    <row r="179" spans="2:19" ht="15.5" x14ac:dyDescent="0.35">
      <c r="C179" t="s">
        <v>2551</v>
      </c>
      <c r="D179" s="5">
        <v>64427107916</v>
      </c>
      <c r="E179" s="5">
        <v>-60857055381</v>
      </c>
      <c r="F179" s="5">
        <v>-69640742981</v>
      </c>
      <c r="G179" s="5">
        <v>85644427351</v>
      </c>
      <c r="I179" s="5">
        <v>145223430499</v>
      </c>
      <c r="J179" s="5">
        <v>83322566316</v>
      </c>
      <c r="K179" s="5">
        <v>171118376320</v>
      </c>
      <c r="L179" s="5">
        <v>178201057729</v>
      </c>
      <c r="M179" s="5">
        <v>155642463923</v>
      </c>
      <c r="N179" s="5">
        <v>54378928707</v>
      </c>
      <c r="O179" s="5">
        <v>50438936887</v>
      </c>
      <c r="P179" s="5">
        <v>104940352399</v>
      </c>
      <c r="Q179" s="5">
        <v>179426555079</v>
      </c>
      <c r="R179" s="5">
        <v>103210494949</v>
      </c>
      <c r="S179" s="5">
        <v>62918550221</v>
      </c>
    </row>
    <row r="181" spans="2:19" ht="15.5" x14ac:dyDescent="0.35">
      <c r="B181" t="s">
        <v>219</v>
      </c>
      <c r="C181" t="s">
        <v>11</v>
      </c>
      <c r="D181" s="5">
        <v>3000000000</v>
      </c>
      <c r="E181" s="5">
        <v>3000000000</v>
      </c>
      <c r="F181" s="5">
        <v>3000000000</v>
      </c>
      <c r="G181" s="5">
        <v>3000000000</v>
      </c>
      <c r="I181" s="5">
        <v>3000000000</v>
      </c>
      <c r="J181" s="5">
        <v>3000000000</v>
      </c>
      <c r="K181" s="5">
        <v>3000000000</v>
      </c>
      <c r="L181" s="5">
        <v>3000000000</v>
      </c>
      <c r="M181" s="5">
        <v>1500000000</v>
      </c>
      <c r="N181" s="5">
        <v>1500000000</v>
      </c>
      <c r="O181" s="5">
        <v>1500000000</v>
      </c>
      <c r="P181" s="5">
        <v>1500000000</v>
      </c>
      <c r="Q181" s="5">
        <v>1500000000</v>
      </c>
      <c r="R181" s="5">
        <v>1500000000</v>
      </c>
      <c r="S181" s="5">
        <v>0</v>
      </c>
    </row>
    <row r="182" spans="2:19" ht="15.5" x14ac:dyDescent="0.35">
      <c r="C182" t="s">
        <v>220</v>
      </c>
      <c r="D182" s="6">
        <v>0.47</v>
      </c>
      <c r="E182" s="6">
        <v>54.28</v>
      </c>
      <c r="F182" s="6">
        <v>20.09</v>
      </c>
      <c r="G182" s="6">
        <v>23.65</v>
      </c>
    </row>
    <row r="183" spans="2:19" ht="15.5" x14ac:dyDescent="0.35">
      <c r="C183" t="s">
        <v>221</v>
      </c>
      <c r="D183" s="6">
        <v>2223.4</v>
      </c>
      <c r="E183" s="6">
        <v>27.63</v>
      </c>
      <c r="F183" s="6">
        <v>49.03</v>
      </c>
      <c r="G183" s="6">
        <v>15.64</v>
      </c>
    </row>
    <row r="184" spans="2:19" ht="15.5" x14ac:dyDescent="0.35">
      <c r="C184" t="s">
        <v>73</v>
      </c>
      <c r="D184" s="6">
        <v>7.64</v>
      </c>
      <c r="E184" s="6">
        <v>7.92</v>
      </c>
      <c r="F184" s="6">
        <v>9.3699999999999992</v>
      </c>
      <c r="G184" s="6">
        <v>2.6</v>
      </c>
    </row>
    <row r="185" spans="2:19" ht="15.5" x14ac:dyDescent="0.35">
      <c r="C185" t="s">
        <v>222</v>
      </c>
      <c r="E185" s="5">
        <v>82200000000</v>
      </c>
      <c r="F185" s="5">
        <v>56000000000</v>
      </c>
      <c r="G185" s="6">
        <v>64099999999.999992</v>
      </c>
    </row>
    <row r="186" spans="2:19" ht="15.5" x14ac:dyDescent="0.35">
      <c r="C186" t="s">
        <v>223</v>
      </c>
      <c r="D186" s="6">
        <v>1E-3</v>
      </c>
      <c r="E186" s="6">
        <v>0.11449999999999999</v>
      </c>
      <c r="F186" s="6">
        <v>4.9500000000000002E-2</v>
      </c>
      <c r="G186" s="6">
        <v>5.28E-2</v>
      </c>
    </row>
    <row r="187" spans="2:19" ht="15.5" x14ac:dyDescent="0.35">
      <c r="C187" t="s">
        <v>224</v>
      </c>
      <c r="D187" s="6">
        <v>1.5E-3</v>
      </c>
      <c r="E187" s="6">
        <v>0.1754</v>
      </c>
      <c r="F187" s="6">
        <v>7.85E-2</v>
      </c>
      <c r="G187" s="6">
        <v>0.10039999999999999</v>
      </c>
    </row>
    <row r="188" spans="2:19" ht="15.5" x14ac:dyDescent="0.35">
      <c r="C188" t="s">
        <v>225</v>
      </c>
      <c r="D188" s="6">
        <v>8.7300000000000003E-2</v>
      </c>
      <c r="E188" s="6">
        <v>9.1300000000000006E-2</v>
      </c>
      <c r="F188" s="6">
        <v>7.0699999999999999E-2</v>
      </c>
      <c r="G188" s="6">
        <v>7.980000000000001E-2</v>
      </c>
    </row>
    <row r="189" spans="2:19" ht="15.5" x14ac:dyDescent="0.35">
      <c r="C189" t="s">
        <v>226</v>
      </c>
      <c r="D189" s="6">
        <v>154.79</v>
      </c>
      <c r="E189" s="6">
        <v>259.72000000000003</v>
      </c>
      <c r="F189" s="6">
        <v>100.13</v>
      </c>
      <c r="G189" s="6">
        <v>311.43</v>
      </c>
    </row>
    <row r="190" spans="2:19" ht="15.5" x14ac:dyDescent="0.35">
      <c r="C190" t="s">
        <v>227</v>
      </c>
      <c r="D190" s="5">
        <v>912000000000</v>
      </c>
      <c r="E190" s="5">
        <v>929000000000</v>
      </c>
      <c r="F190" s="5">
        <v>768000000000</v>
      </c>
      <c r="G190" s="5">
        <v>708000000000</v>
      </c>
    </row>
    <row r="191" spans="2:19" ht="15.5" x14ac:dyDescent="0.35">
      <c r="C191" t="s">
        <v>228</v>
      </c>
      <c r="D191" s="6">
        <v>3.44</v>
      </c>
      <c r="E191" s="6">
        <v>4.8499999999999996</v>
      </c>
      <c r="F191" s="6">
        <v>3.85</v>
      </c>
      <c r="G191" s="6">
        <v>1.57</v>
      </c>
    </row>
    <row r="192" spans="2:19" ht="15.5" x14ac:dyDescent="0.35">
      <c r="C192" t="s">
        <v>229</v>
      </c>
      <c r="D192" s="6">
        <v>303.57</v>
      </c>
      <c r="E192" s="6">
        <v>309.5</v>
      </c>
      <c r="F192" s="6">
        <v>255.8</v>
      </c>
      <c r="G192" s="6">
        <v>235.66</v>
      </c>
    </row>
    <row r="193" spans="3:19" ht="15.5" x14ac:dyDescent="0.35">
      <c r="C193" t="s">
        <v>230</v>
      </c>
      <c r="D193" s="6">
        <v>3.44</v>
      </c>
      <c r="E193" s="6">
        <v>4.8499999999999996</v>
      </c>
      <c r="F193" s="6">
        <v>3.85</v>
      </c>
      <c r="G193" s="6">
        <v>1.57</v>
      </c>
    </row>
    <row r="194" spans="3:19" ht="15.5" x14ac:dyDescent="0.35">
      <c r="C194" t="s">
        <v>231</v>
      </c>
      <c r="D194" s="6">
        <v>303.57</v>
      </c>
      <c r="E194" s="6">
        <v>309.5</v>
      </c>
      <c r="F194" s="6">
        <v>255.8</v>
      </c>
      <c r="G194" s="6">
        <v>235.66</v>
      </c>
    </row>
    <row r="195" spans="3:19" ht="15.5" x14ac:dyDescent="0.35">
      <c r="C195" t="s">
        <v>232</v>
      </c>
      <c r="D195" s="5">
        <v>0</v>
      </c>
      <c r="E195" s="5">
        <v>1000000000</v>
      </c>
      <c r="F195" s="5">
        <v>11000000000</v>
      </c>
      <c r="G195" s="5">
        <v>7000000000</v>
      </c>
    </row>
    <row r="196" spans="3:19" ht="15.5" x14ac:dyDescent="0.35">
      <c r="C196" t="s">
        <v>233</v>
      </c>
      <c r="E196" s="5">
        <v>0</v>
      </c>
      <c r="F196" s="5">
        <v>0</v>
      </c>
      <c r="G196" s="5">
        <v>0</v>
      </c>
    </row>
    <row r="197" spans="3:19" ht="15.5" x14ac:dyDescent="0.35">
      <c r="C197" t="s">
        <v>234</v>
      </c>
      <c r="D197" s="5">
        <v>911000000000</v>
      </c>
      <c r="E197" s="5">
        <v>928000000000</v>
      </c>
      <c r="F197" s="5">
        <v>767000000000</v>
      </c>
      <c r="G197" s="5">
        <v>707000000000</v>
      </c>
    </row>
    <row r="198" spans="3:19" ht="15.5" x14ac:dyDescent="0.35">
      <c r="C198" t="s">
        <v>23</v>
      </c>
      <c r="D198" s="5">
        <v>0</v>
      </c>
      <c r="E198" s="5">
        <v>1000000000</v>
      </c>
      <c r="F198" s="5">
        <v>11000000000</v>
      </c>
      <c r="G198" s="5">
        <v>7000000000</v>
      </c>
    </row>
    <row r="199" spans="3:19" ht="15.5" x14ac:dyDescent="0.35">
      <c r="C199" t="s">
        <v>20</v>
      </c>
      <c r="D199" s="5">
        <v>-64000000000</v>
      </c>
      <c r="E199" s="5">
        <v>-144000000000</v>
      </c>
      <c r="F199" s="5">
        <v>-195000000000</v>
      </c>
      <c r="G199" s="5">
        <v>-266000000000</v>
      </c>
    </row>
    <row r="200" spans="3:19" ht="15.5" x14ac:dyDescent="0.35">
      <c r="C200" t="s">
        <v>235</v>
      </c>
      <c r="D200" s="5">
        <v>692000000000</v>
      </c>
      <c r="E200" s="5">
        <v>710000000000</v>
      </c>
      <c r="F200" s="5">
        <v>558000000000</v>
      </c>
      <c r="G200" s="5">
        <v>495000000000</v>
      </c>
    </row>
    <row r="201" spans="3:19" ht="15.5" x14ac:dyDescent="0.35">
      <c r="C201" t="s">
        <v>236</v>
      </c>
      <c r="D201" s="5">
        <v>-106000000000</v>
      </c>
      <c r="E201" s="5">
        <v>12000000000</v>
      </c>
      <c r="F201" s="5">
        <v>162000000000</v>
      </c>
      <c r="G201" s="5">
        <v>64000000000</v>
      </c>
    </row>
    <row r="202" spans="3:19" ht="15.5" x14ac:dyDescent="0.35">
      <c r="C202" t="s">
        <v>237</v>
      </c>
      <c r="D202" s="5">
        <v>-4000000000</v>
      </c>
      <c r="E202" s="5">
        <v>-12000000000</v>
      </c>
      <c r="F202" s="5">
        <v>-2000000000</v>
      </c>
      <c r="G202" s="5">
        <v>-1000000000</v>
      </c>
    </row>
    <row r="203" spans="3:19" ht="15.5" x14ac:dyDescent="0.35">
      <c r="C203" t="s">
        <v>12</v>
      </c>
      <c r="D203" s="5">
        <v>-111000000000</v>
      </c>
      <c r="E203" s="5">
        <v>0</v>
      </c>
      <c r="F203" s="5">
        <v>160000000000</v>
      </c>
      <c r="G203" s="5">
        <v>63000000000</v>
      </c>
    </row>
    <row r="204" spans="3:19" ht="15.5" x14ac:dyDescent="0.35">
      <c r="C204" t="s">
        <v>15</v>
      </c>
      <c r="D204" s="6">
        <v>-36.840000000000003</v>
      </c>
      <c r="E204" s="6">
        <v>-0.03</v>
      </c>
      <c r="F204" s="6">
        <v>53.5</v>
      </c>
      <c r="G204" s="6">
        <v>21.03</v>
      </c>
    </row>
    <row r="205" spans="3:19" ht="15.5" x14ac:dyDescent="0.35">
      <c r="C205" t="s">
        <v>58</v>
      </c>
      <c r="I205" s="6">
        <v>106.61</v>
      </c>
      <c r="J205" s="6">
        <v>71.53</v>
      </c>
      <c r="K205" s="6">
        <v>64.28</v>
      </c>
      <c r="L205" s="6">
        <v>44.56</v>
      </c>
      <c r="M205" s="6">
        <v>55.73</v>
      </c>
      <c r="N205" s="6">
        <v>28.75</v>
      </c>
      <c r="O205" s="6">
        <v>8.86</v>
      </c>
      <c r="P205" s="6">
        <v>29.49</v>
      </c>
      <c r="Q205" s="6">
        <v>64.39</v>
      </c>
      <c r="R205" s="6">
        <v>82.38</v>
      </c>
      <c r="S205" s="6">
        <v>5527659.2400000002</v>
      </c>
    </row>
    <row r="206" spans="3:19" ht="15.5" x14ac:dyDescent="0.35">
      <c r="C206" t="s">
        <v>72</v>
      </c>
      <c r="I206" s="6">
        <v>14.07</v>
      </c>
      <c r="J206" s="6">
        <v>5.17</v>
      </c>
      <c r="K206" s="6">
        <v>4.76</v>
      </c>
      <c r="L206" s="6">
        <v>6.82</v>
      </c>
      <c r="M206" s="6">
        <v>13.1</v>
      </c>
      <c r="N206" s="6">
        <v>20.73</v>
      </c>
      <c r="O206" s="6">
        <v>79.010000000000005</v>
      </c>
      <c r="P206" s="6">
        <v>23.94</v>
      </c>
      <c r="Q206" s="6">
        <v>27.18</v>
      </c>
      <c r="R206" s="6">
        <v>15.66</v>
      </c>
      <c r="S206" s="5">
        <v>0</v>
      </c>
    </row>
    <row r="207" spans="3:19" ht="15.5" x14ac:dyDescent="0.35">
      <c r="C207" t="s">
        <v>75</v>
      </c>
      <c r="I207" s="6">
        <v>2.83</v>
      </c>
      <c r="J207" s="6">
        <v>0.96</v>
      </c>
      <c r="K207" s="6">
        <v>1.6</v>
      </c>
      <c r="L207" s="6">
        <v>1.25</v>
      </c>
      <c r="M207" s="6">
        <v>3.92</v>
      </c>
      <c r="N207" s="6">
        <v>1.62</v>
      </c>
      <c r="O207" s="6">
        <v>1.73</v>
      </c>
      <c r="P207" s="6">
        <v>2.95</v>
      </c>
      <c r="Q207" s="6">
        <v>4.17</v>
      </c>
      <c r="R207" s="6">
        <v>1.52</v>
      </c>
      <c r="S207" s="5">
        <v>0</v>
      </c>
    </row>
    <row r="208" spans="3:19" ht="15.5" x14ac:dyDescent="0.35">
      <c r="C208" t="s">
        <v>238</v>
      </c>
      <c r="I208" s="6">
        <v>256350000000.00003</v>
      </c>
      <c r="J208" s="5">
        <v>203640000000</v>
      </c>
      <c r="K208" s="5">
        <v>113300000000</v>
      </c>
      <c r="L208" s="5">
        <v>149980000000</v>
      </c>
      <c r="M208" s="5">
        <v>85150000000</v>
      </c>
      <c r="N208" s="5">
        <v>56620000000</v>
      </c>
      <c r="O208" s="5">
        <v>39490000000</v>
      </c>
      <c r="P208" s="5">
        <v>37940000000</v>
      </c>
    </row>
    <row r="209" spans="3:19" ht="15.5" x14ac:dyDescent="0.35">
      <c r="C209" t="s">
        <v>239</v>
      </c>
      <c r="I209" s="6">
        <v>0.22489999999999999</v>
      </c>
      <c r="J209" s="6">
        <v>0.19210000000000002</v>
      </c>
      <c r="K209" s="6">
        <v>0.24239999999999998</v>
      </c>
      <c r="L209" s="6">
        <v>0.15579999999999999</v>
      </c>
      <c r="M209" s="6">
        <v>0.1076</v>
      </c>
      <c r="N209" s="6">
        <v>6.1399999999999996E-2</v>
      </c>
      <c r="O209" s="6">
        <v>1.84E-2</v>
      </c>
      <c r="P209" s="6">
        <v>6.6500000000000004E-2</v>
      </c>
      <c r="Q209" s="6">
        <v>0.1148</v>
      </c>
      <c r="R209" s="6">
        <v>0.14580000000000001</v>
      </c>
      <c r="S209" s="6">
        <v>0.23370000000000002</v>
      </c>
    </row>
    <row r="210" spans="3:19" ht="15.5" x14ac:dyDescent="0.35">
      <c r="C210" t="s">
        <v>240</v>
      </c>
      <c r="I210" s="6">
        <v>0.34439999999999998</v>
      </c>
      <c r="J210" s="6">
        <v>0.27690000000000003</v>
      </c>
      <c r="K210" s="6">
        <v>0.32299999999999995</v>
      </c>
      <c r="L210" s="6">
        <v>0.2072</v>
      </c>
      <c r="M210" s="6">
        <v>0.1439</v>
      </c>
      <c r="N210" s="6">
        <v>8.0500000000000002E-2</v>
      </c>
      <c r="O210" s="6">
        <v>2.4700000000000003E-2</v>
      </c>
      <c r="P210" s="6">
        <v>8.14E-2</v>
      </c>
      <c r="Q210" s="6">
        <v>0.15579999999999999</v>
      </c>
      <c r="R210" s="6">
        <v>0.22359999999999999</v>
      </c>
      <c r="S210" s="6">
        <v>0.46810000000000002</v>
      </c>
    </row>
    <row r="211" spans="3:19" ht="15.5" x14ac:dyDescent="0.35">
      <c r="C211" t="s">
        <v>241</v>
      </c>
      <c r="I211" s="6">
        <v>0.28179999999999999</v>
      </c>
      <c r="J211" s="6">
        <v>0.27500000000000002</v>
      </c>
      <c r="K211" s="6">
        <v>0.1754</v>
      </c>
      <c r="L211" s="6">
        <v>0.23760000000000001</v>
      </c>
      <c r="M211" s="6">
        <v>0.14499999999999999</v>
      </c>
      <c r="N211" s="6">
        <v>9.74E-2</v>
      </c>
      <c r="O211" s="6">
        <v>6.1500000000000006E-2</v>
      </c>
      <c r="P211" s="6">
        <v>5.4600000000000003E-2</v>
      </c>
      <c r="Q211" s="6">
        <v>0.17670000000000002</v>
      </c>
      <c r="R211" s="6">
        <v>0.32569999999999999</v>
      </c>
      <c r="S211" s="6">
        <v>0.99980000000000002</v>
      </c>
    </row>
    <row r="212" spans="3:19" ht="15.5" x14ac:dyDescent="0.35">
      <c r="C212" t="s">
        <v>242</v>
      </c>
      <c r="I212" s="6">
        <v>184.67</v>
      </c>
      <c r="J212" s="6">
        <v>125.28</v>
      </c>
      <c r="K212" s="6">
        <v>78.75</v>
      </c>
      <c r="L212" s="6">
        <v>113.2</v>
      </c>
      <c r="M212" s="6">
        <v>126.15</v>
      </c>
      <c r="N212" s="6">
        <v>49.82</v>
      </c>
      <c r="O212" s="6">
        <v>56.54</v>
      </c>
      <c r="P212" s="6">
        <v>145.04</v>
      </c>
      <c r="Q212" s="6">
        <v>97.75</v>
      </c>
      <c r="R212" s="6">
        <v>21.42</v>
      </c>
      <c r="S212" s="6">
        <v>24.13</v>
      </c>
    </row>
    <row r="213" spans="3:19" ht="15.5" x14ac:dyDescent="0.35">
      <c r="C213" t="s">
        <v>69</v>
      </c>
      <c r="I213" s="6">
        <v>4.8499999999999996</v>
      </c>
      <c r="J213" s="6">
        <v>1.43</v>
      </c>
      <c r="K213" s="6">
        <v>1.54</v>
      </c>
      <c r="L213" s="6">
        <v>1.41</v>
      </c>
      <c r="M213" s="6">
        <v>1.88</v>
      </c>
      <c r="N213" s="6">
        <v>1.67</v>
      </c>
      <c r="O213" s="6">
        <v>1.95</v>
      </c>
      <c r="P213" s="6">
        <v>1.95</v>
      </c>
      <c r="Q213" s="6">
        <v>4.24</v>
      </c>
      <c r="R213" s="6">
        <v>3.5</v>
      </c>
      <c r="S213" s="5">
        <v>0</v>
      </c>
    </row>
    <row r="214" spans="3:19" ht="15.5" x14ac:dyDescent="0.35">
      <c r="C214" t="s">
        <v>66</v>
      </c>
      <c r="I214" s="6">
        <v>309.5</v>
      </c>
      <c r="J214" s="6">
        <v>258.32</v>
      </c>
      <c r="K214" s="6">
        <v>199.01</v>
      </c>
      <c r="L214" s="6">
        <v>215.07</v>
      </c>
      <c r="M214" s="6">
        <v>387.4</v>
      </c>
      <c r="N214" s="6">
        <v>357.22</v>
      </c>
      <c r="O214" s="6">
        <v>358.46</v>
      </c>
      <c r="P214" s="6">
        <v>362.2</v>
      </c>
      <c r="Q214" s="6">
        <v>413.16</v>
      </c>
      <c r="R214" s="6">
        <v>368.39</v>
      </c>
      <c r="S214" s="6">
        <v>11808226.789999999</v>
      </c>
    </row>
    <row r="215" spans="3:19" ht="15.5" x14ac:dyDescent="0.35">
      <c r="C215" t="s">
        <v>243</v>
      </c>
      <c r="I215" s="6">
        <v>4.8499999999999996</v>
      </c>
      <c r="J215" s="6">
        <v>1.43</v>
      </c>
      <c r="K215" s="6">
        <v>1.54</v>
      </c>
      <c r="L215" s="6">
        <v>1.41</v>
      </c>
      <c r="M215" s="6">
        <v>1.88</v>
      </c>
      <c r="N215" s="6">
        <v>1.67</v>
      </c>
      <c r="O215" s="6">
        <v>1.95</v>
      </c>
      <c r="P215" s="6">
        <v>1.95</v>
      </c>
      <c r="Q215" s="6">
        <v>4.24</v>
      </c>
      <c r="R215" s="6">
        <v>3.5</v>
      </c>
      <c r="S215" s="5">
        <v>0</v>
      </c>
    </row>
    <row r="216" spans="3:19" ht="15.5" x14ac:dyDescent="0.35">
      <c r="C216" t="s">
        <v>244</v>
      </c>
      <c r="I216" s="6">
        <v>309.5</v>
      </c>
      <c r="J216" s="6">
        <v>258.32</v>
      </c>
      <c r="K216" s="6">
        <v>199.01</v>
      </c>
      <c r="L216" s="6">
        <v>215.07</v>
      </c>
      <c r="M216" s="6">
        <v>387.4</v>
      </c>
      <c r="N216" s="6">
        <v>357.22</v>
      </c>
      <c r="O216" s="6">
        <v>358.46</v>
      </c>
      <c r="P216" s="6">
        <v>362.2</v>
      </c>
      <c r="Q216" s="6">
        <v>413.16</v>
      </c>
      <c r="R216" s="6">
        <v>368.39</v>
      </c>
      <c r="S216" s="6">
        <v>11808226.789999999</v>
      </c>
    </row>
    <row r="217" spans="3:19" ht="15.5" x14ac:dyDescent="0.35">
      <c r="C217" t="s">
        <v>245</v>
      </c>
      <c r="I217" s="5">
        <v>1000000000</v>
      </c>
      <c r="J217" s="5">
        <v>11000000000</v>
      </c>
      <c r="K217" s="5">
        <v>2000000000</v>
      </c>
      <c r="L217" s="5">
        <v>0</v>
      </c>
      <c r="M217" s="5">
        <v>43000000000</v>
      </c>
      <c r="N217" s="5">
        <v>5000000000</v>
      </c>
      <c r="O217" s="5">
        <v>0</v>
      </c>
      <c r="Q217" s="5">
        <v>25000000000</v>
      </c>
      <c r="R217" s="5">
        <v>30000000000</v>
      </c>
      <c r="S217" s="5">
        <v>3000000000</v>
      </c>
    </row>
    <row r="218" spans="3:19" ht="15.5" x14ac:dyDescent="0.35">
      <c r="C218" t="s">
        <v>246</v>
      </c>
      <c r="I218" s="5">
        <v>0</v>
      </c>
      <c r="J218" s="5">
        <v>1000000000</v>
      </c>
      <c r="K218" s="5">
        <v>2000000000</v>
      </c>
      <c r="M218" s="5">
        <v>0</v>
      </c>
      <c r="N218" s="5">
        <v>0</v>
      </c>
      <c r="O218" s="5">
        <v>1000000000</v>
      </c>
    </row>
    <row r="219" spans="3:19" ht="15.5" x14ac:dyDescent="0.35">
      <c r="C219" t="s">
        <v>25</v>
      </c>
      <c r="I219" s="5">
        <v>1000000000</v>
      </c>
      <c r="J219" s="5">
        <v>12000000000</v>
      </c>
      <c r="K219" s="5">
        <v>4000000000</v>
      </c>
      <c r="L219" s="5">
        <v>0</v>
      </c>
      <c r="M219" s="5">
        <v>43000000000</v>
      </c>
      <c r="N219" s="5">
        <v>6000000000</v>
      </c>
      <c r="O219" s="5">
        <v>1000000000</v>
      </c>
      <c r="Q219" s="5">
        <v>25000000000</v>
      </c>
      <c r="R219" s="5">
        <v>30000000000</v>
      </c>
      <c r="S219" s="5">
        <v>3000000000</v>
      </c>
    </row>
    <row r="220" spans="3:19" ht="15.5" x14ac:dyDescent="0.35">
      <c r="C220" t="s">
        <v>22</v>
      </c>
      <c r="I220" s="5">
        <v>-144000000000</v>
      </c>
      <c r="J220" s="5">
        <v>-69000000000</v>
      </c>
      <c r="K220" s="5">
        <v>-167000000000</v>
      </c>
      <c r="L220" s="5">
        <v>-178000000000</v>
      </c>
      <c r="M220" s="5">
        <v>-115000000000</v>
      </c>
      <c r="N220" s="5">
        <v>-53000000000</v>
      </c>
      <c r="O220" s="5">
        <v>-49000000000</v>
      </c>
      <c r="P220" s="5">
        <v>-105000000000</v>
      </c>
      <c r="Q220" s="5">
        <v>-179000000000</v>
      </c>
      <c r="R220" s="5">
        <v>-103000000000</v>
      </c>
      <c r="S220" s="5">
        <v>-63000000000</v>
      </c>
    </row>
    <row r="221" spans="3:19" ht="15.5" x14ac:dyDescent="0.35">
      <c r="C221" t="s">
        <v>247</v>
      </c>
      <c r="I221" s="5">
        <v>710000000000</v>
      </c>
      <c r="J221" s="5">
        <v>557000000000</v>
      </c>
      <c r="K221" s="5">
        <v>395000000000</v>
      </c>
      <c r="L221" s="5">
        <v>453000000000</v>
      </c>
      <c r="M221" s="5">
        <v>432000000000</v>
      </c>
      <c r="N221" s="5">
        <v>334000000000</v>
      </c>
      <c r="O221" s="5">
        <v>346000000000</v>
      </c>
      <c r="P221" s="5">
        <v>358000000000</v>
      </c>
      <c r="Q221" s="5">
        <v>532000000000</v>
      </c>
      <c r="R221" s="5">
        <v>447000000000</v>
      </c>
      <c r="S221" s="5">
        <v>312000000000</v>
      </c>
    </row>
    <row r="222" spans="3:19" ht="15.5" x14ac:dyDescent="0.35">
      <c r="C222" t="s">
        <v>248</v>
      </c>
      <c r="I222" s="5">
        <v>367000000000</v>
      </c>
      <c r="J222" s="5">
        <v>-43000000000</v>
      </c>
      <c r="K222" s="5">
        <v>200000000000</v>
      </c>
      <c r="L222" s="5">
        <v>203000000000</v>
      </c>
      <c r="M222" s="5">
        <v>42000000000</v>
      </c>
      <c r="N222" s="5">
        <v>50000000000</v>
      </c>
      <c r="O222" s="5">
        <v>-3000000000</v>
      </c>
      <c r="P222" s="5">
        <v>29000000000</v>
      </c>
      <c r="Q222" s="5">
        <v>217000000000</v>
      </c>
      <c r="R222" s="5">
        <v>132000000000</v>
      </c>
      <c r="S222" s="5">
        <v>56000000000</v>
      </c>
    </row>
    <row r="223" spans="3:19" ht="15.5" x14ac:dyDescent="0.35">
      <c r="C223" t="s">
        <v>249</v>
      </c>
      <c r="I223" s="5">
        <v>-17000000000</v>
      </c>
      <c r="J223" s="5">
        <v>-28000000000</v>
      </c>
      <c r="K223" s="5">
        <v>-47000000000</v>
      </c>
      <c r="L223" s="5">
        <v>-50000000000</v>
      </c>
      <c r="M223" s="5">
        <v>-24000000000</v>
      </c>
      <c r="N223" s="5">
        <v>-9000000000</v>
      </c>
      <c r="O223" s="5">
        <v>-4000000000</v>
      </c>
      <c r="P223" s="5">
        <v>-86000000000</v>
      </c>
      <c r="Q223" s="5">
        <v>-3000000000</v>
      </c>
      <c r="R223" s="5">
        <v>-70000000000</v>
      </c>
      <c r="S223" s="5">
        <v>-5000000000</v>
      </c>
    </row>
    <row r="224" spans="3:19" ht="15.5" x14ac:dyDescent="0.35">
      <c r="C224" t="s">
        <v>14</v>
      </c>
      <c r="I224" s="5">
        <v>350000000000</v>
      </c>
      <c r="J224" s="5">
        <v>-71000000000</v>
      </c>
      <c r="K224" s="5">
        <v>153000000000</v>
      </c>
      <c r="L224" s="5">
        <v>153000000000</v>
      </c>
      <c r="M224" s="5">
        <v>18000000000</v>
      </c>
      <c r="N224" s="5">
        <v>41000000000</v>
      </c>
      <c r="O224" s="5">
        <v>-7000000000</v>
      </c>
      <c r="P224" s="5">
        <v>-56000000000</v>
      </c>
      <c r="Q224" s="5">
        <v>215000000000</v>
      </c>
      <c r="R224" s="5">
        <v>62000000000</v>
      </c>
      <c r="S224" s="5">
        <v>51000000000</v>
      </c>
    </row>
    <row r="225" spans="2:19" ht="15.5" x14ac:dyDescent="0.35">
      <c r="C225" t="s">
        <v>16</v>
      </c>
      <c r="I225" s="6">
        <v>116.82</v>
      </c>
      <c r="J225" s="6">
        <v>-23.65</v>
      </c>
      <c r="K225" s="6">
        <v>51.03</v>
      </c>
      <c r="L225" s="6">
        <v>50.88</v>
      </c>
      <c r="M225" s="6">
        <v>12.28</v>
      </c>
      <c r="N225" s="6">
        <v>27.3</v>
      </c>
      <c r="O225" s="6">
        <v>-4.87</v>
      </c>
      <c r="P225" s="6">
        <v>-37.590000000000003</v>
      </c>
      <c r="Q225" s="6">
        <v>143.22</v>
      </c>
      <c r="R225" s="6">
        <v>41.22</v>
      </c>
      <c r="S225" s="6">
        <v>1607669.87</v>
      </c>
    </row>
    <row r="227" spans="2:19" ht="15.5" x14ac:dyDescent="0.35">
      <c r="B227" t="s">
        <v>250</v>
      </c>
      <c r="C227" t="s">
        <v>251</v>
      </c>
      <c r="D227" s="5">
        <v>1000000000</v>
      </c>
      <c r="E227" s="5">
        <v>163000000000</v>
      </c>
      <c r="F227" s="5">
        <v>60000000000</v>
      </c>
      <c r="G227" s="5">
        <v>71000000000</v>
      </c>
      <c r="H227" s="5">
        <v>6000000000</v>
      </c>
      <c r="I227" s="5">
        <v>320000000000</v>
      </c>
      <c r="J227" s="5">
        <v>215000000000</v>
      </c>
      <c r="K227" s="5">
        <v>193000000000</v>
      </c>
      <c r="L227" s="5">
        <v>134000000000</v>
      </c>
      <c r="M227" s="5">
        <v>84000000000</v>
      </c>
      <c r="N227" s="5">
        <v>43000000000</v>
      </c>
      <c r="O227" s="5">
        <v>13000000000</v>
      </c>
      <c r="P227" s="5">
        <v>44000000000</v>
      </c>
      <c r="Q227" s="5">
        <v>97000000000</v>
      </c>
    </row>
    <row r="228" spans="2:19" ht="15.5" x14ac:dyDescent="0.35">
      <c r="C228" t="s">
        <v>252</v>
      </c>
      <c r="H228" s="5">
        <v>295000000000</v>
      </c>
      <c r="I228" s="5">
        <v>320000000000</v>
      </c>
      <c r="J228" s="5">
        <v>215000000000</v>
      </c>
      <c r="K228" s="5">
        <v>193000000000</v>
      </c>
      <c r="L228" s="5">
        <v>134000000000</v>
      </c>
      <c r="M228" s="5">
        <v>84000000000</v>
      </c>
      <c r="N228" s="5">
        <v>43000000000</v>
      </c>
      <c r="O228" s="5">
        <v>13000000000</v>
      </c>
      <c r="P228" s="5">
        <v>44000000000</v>
      </c>
      <c r="Q228" s="5">
        <v>97000000000</v>
      </c>
    </row>
    <row r="229" spans="2:19" ht="15.5" x14ac:dyDescent="0.35">
      <c r="C229" t="s">
        <v>253</v>
      </c>
      <c r="H229" s="5">
        <v>55</v>
      </c>
      <c r="I229" s="5">
        <v>55</v>
      </c>
      <c r="J229" s="5">
        <v>55</v>
      </c>
      <c r="K229" s="5">
        <v>53</v>
      </c>
      <c r="L229" s="5">
        <v>40</v>
      </c>
      <c r="M229" s="6">
        <v>23.5</v>
      </c>
      <c r="N229" s="6">
        <v>13.5</v>
      </c>
      <c r="O229" s="6">
        <v>16.5</v>
      </c>
      <c r="P229" s="6">
        <v>6.5</v>
      </c>
      <c r="Q229" s="5">
        <v>40</v>
      </c>
    </row>
    <row r="230" spans="2:19" ht="15.5" x14ac:dyDescent="0.35">
      <c r="C230" t="s">
        <v>77</v>
      </c>
      <c r="H230" s="6">
        <v>29.35</v>
      </c>
      <c r="I230" s="6">
        <v>0.51590000000000003</v>
      </c>
      <c r="J230" s="6">
        <v>0.76890000000000003</v>
      </c>
      <c r="K230" s="6">
        <v>0.82459999999999989</v>
      </c>
      <c r="L230" s="6">
        <v>0.89769999999999994</v>
      </c>
      <c r="M230" s="6">
        <v>0.84329999999999994</v>
      </c>
      <c r="N230" s="6">
        <v>0.93930000000000002</v>
      </c>
      <c r="O230" s="6">
        <v>3.7254</v>
      </c>
      <c r="P230" s="6">
        <v>0.44079999999999997</v>
      </c>
      <c r="Q230" s="6">
        <v>1.2424999999999999</v>
      </c>
    </row>
    <row r="231" spans="2:19" ht="15.5" x14ac:dyDescent="0.35">
      <c r="C231" t="s">
        <v>254</v>
      </c>
      <c r="H231" s="6">
        <v>7.6399999999999996E-2</v>
      </c>
      <c r="I231" s="6">
        <v>0.1273</v>
      </c>
      <c r="J231" s="6">
        <v>0.1273</v>
      </c>
      <c r="K231" s="6">
        <v>0.18280000000000002</v>
      </c>
      <c r="L231" s="6">
        <v>0.10869999999999999</v>
      </c>
      <c r="M231" s="6">
        <v>5.4000000000000006E-2</v>
      </c>
      <c r="N231" s="6">
        <v>3.9100000000000003E-2</v>
      </c>
      <c r="O231" s="6">
        <v>4.7800000000000002E-2</v>
      </c>
      <c r="P231" s="6">
        <v>1.72E-2</v>
      </c>
      <c r="Q231" s="6">
        <v>8.4199999999999997E-2</v>
      </c>
    </row>
    <row r="232" spans="2:19" ht="15.5" x14ac:dyDescent="0.35">
      <c r="C232" t="s">
        <v>57</v>
      </c>
      <c r="D232" s="6">
        <v>0.47</v>
      </c>
      <c r="E232" s="6">
        <v>54.28</v>
      </c>
      <c r="F232" s="6">
        <v>20.09</v>
      </c>
      <c r="G232" s="6">
        <v>23.65</v>
      </c>
      <c r="H232" s="6">
        <v>1.87</v>
      </c>
      <c r="I232" s="6">
        <v>106.61</v>
      </c>
      <c r="J232" s="6">
        <v>71.53</v>
      </c>
      <c r="K232" s="6">
        <v>64.28</v>
      </c>
      <c r="L232" s="6">
        <v>44.56</v>
      </c>
      <c r="M232" s="6">
        <v>27.87</v>
      </c>
      <c r="N232" s="6">
        <v>14.37</v>
      </c>
      <c r="O232" s="6">
        <v>4.43</v>
      </c>
      <c r="P232" s="6">
        <v>14.74</v>
      </c>
      <c r="Q232" s="6">
        <v>32.19</v>
      </c>
    </row>
    <row r="233" spans="2:19" ht="15.5" x14ac:dyDescent="0.35">
      <c r="C233" t="s">
        <v>255</v>
      </c>
      <c r="H233" s="6">
        <v>98.49</v>
      </c>
      <c r="I233" s="6">
        <v>106.61</v>
      </c>
      <c r="J233" s="6">
        <v>71.53</v>
      </c>
      <c r="K233" s="6">
        <v>64.28</v>
      </c>
      <c r="L233" s="6">
        <v>44.56</v>
      </c>
      <c r="M233" s="6">
        <v>27.87</v>
      </c>
      <c r="N233" s="6">
        <v>14.37</v>
      </c>
      <c r="O233" s="6">
        <v>4.43</v>
      </c>
      <c r="P233" s="6">
        <v>14.74</v>
      </c>
      <c r="Q233" s="6">
        <v>32.19</v>
      </c>
    </row>
    <row r="234" spans="2:19" ht="15.5" x14ac:dyDescent="0.35">
      <c r="C234" t="s">
        <v>79</v>
      </c>
      <c r="H234" s="5">
        <v>55</v>
      </c>
      <c r="I234" s="5">
        <v>55</v>
      </c>
      <c r="J234" s="5">
        <v>55</v>
      </c>
      <c r="K234" s="5">
        <v>53</v>
      </c>
      <c r="L234" s="5">
        <v>40</v>
      </c>
      <c r="M234" s="6">
        <v>23.5</v>
      </c>
      <c r="N234" s="6">
        <v>13.5</v>
      </c>
      <c r="O234" s="6">
        <v>16.5</v>
      </c>
      <c r="P234" s="6">
        <v>6.5</v>
      </c>
      <c r="Q234" s="5">
        <v>40</v>
      </c>
    </row>
    <row r="235" spans="2:19" ht="15.5" x14ac:dyDescent="0.35">
      <c r="C235" t="s">
        <v>256</v>
      </c>
      <c r="H235" s="6">
        <v>29.35</v>
      </c>
      <c r="I235" s="6">
        <v>0.51590000000000003</v>
      </c>
      <c r="J235" s="6">
        <v>0.76890000000000003</v>
      </c>
      <c r="K235" s="6">
        <v>0.82459999999999989</v>
      </c>
      <c r="L235" s="6">
        <v>0.89769999999999994</v>
      </c>
      <c r="M235" s="6">
        <v>0.84329999999999994</v>
      </c>
      <c r="N235" s="6">
        <v>0.93930000000000002</v>
      </c>
      <c r="O235" s="6">
        <v>3.7254</v>
      </c>
      <c r="P235" s="6">
        <v>0.44079999999999997</v>
      </c>
      <c r="Q235" s="6">
        <v>1.2424999999999999</v>
      </c>
    </row>
    <row r="236" spans="2:19" ht="15.5" x14ac:dyDescent="0.35">
      <c r="C236" t="s">
        <v>257</v>
      </c>
      <c r="H236" s="6">
        <v>7.6399999999999996E-2</v>
      </c>
      <c r="I236" s="6">
        <v>0.1273</v>
      </c>
      <c r="J236" s="6">
        <v>0.1273</v>
      </c>
      <c r="K236" s="6">
        <v>0.18280000000000002</v>
      </c>
      <c r="L236" s="6">
        <v>0.10869999999999999</v>
      </c>
      <c r="M236" s="6">
        <v>5.4000000000000006E-2</v>
      </c>
      <c r="N236" s="6">
        <v>3.9100000000000003E-2</v>
      </c>
      <c r="O236" s="6">
        <v>4.7800000000000002E-2</v>
      </c>
      <c r="P236" s="6">
        <v>1.72E-2</v>
      </c>
      <c r="Q236" s="6">
        <v>8.4199999999999997E-2</v>
      </c>
    </row>
    <row r="237" spans="2:19" ht="15.5" x14ac:dyDescent="0.35">
      <c r="C237" t="s">
        <v>258</v>
      </c>
      <c r="D237" s="5">
        <v>411000000000</v>
      </c>
      <c r="E237" s="5">
        <v>568000000000</v>
      </c>
      <c r="F237" s="5">
        <v>315000000000</v>
      </c>
      <c r="G237" s="5">
        <v>428000000000</v>
      </c>
      <c r="H237" s="5">
        <v>1642000000000</v>
      </c>
      <c r="I237" s="5">
        <v>1591000000000</v>
      </c>
      <c r="J237" s="5">
        <v>1154000000000</v>
      </c>
      <c r="K237" s="5">
        <v>573000000000</v>
      </c>
      <c r="L237" s="5">
        <v>732000000000</v>
      </c>
      <c r="M237" s="5">
        <v>279000000000</v>
      </c>
      <c r="N237" s="5">
        <v>553000000000</v>
      </c>
      <c r="O237" s="5">
        <v>608000000000</v>
      </c>
      <c r="P237" s="5">
        <v>359000000000</v>
      </c>
      <c r="Q237" s="5">
        <v>630000000000</v>
      </c>
    </row>
    <row r="238" spans="2:19" ht="15.5" x14ac:dyDescent="0.35">
      <c r="C238" t="s">
        <v>259</v>
      </c>
      <c r="H238" s="5">
        <v>1722000000000</v>
      </c>
      <c r="I238" s="5">
        <v>1591000000000</v>
      </c>
      <c r="J238" s="5">
        <v>1154000000000</v>
      </c>
      <c r="K238" s="5">
        <v>573000000000</v>
      </c>
      <c r="L238" s="5">
        <v>732000000000</v>
      </c>
      <c r="M238" s="5">
        <v>279000000000</v>
      </c>
      <c r="N238" s="5">
        <v>553000000000</v>
      </c>
      <c r="O238" s="5">
        <v>608000000000</v>
      </c>
      <c r="P238" s="5">
        <v>359000000000</v>
      </c>
      <c r="Q238" s="5">
        <v>630000000000</v>
      </c>
    </row>
    <row r="239" spans="2:19" ht="15.5" x14ac:dyDescent="0.35">
      <c r="C239" t="s">
        <v>260</v>
      </c>
      <c r="H239" s="5">
        <v>55</v>
      </c>
      <c r="I239" s="5">
        <v>55</v>
      </c>
      <c r="J239" s="5">
        <v>55</v>
      </c>
      <c r="K239" s="5">
        <v>53</v>
      </c>
      <c r="L239" s="5">
        <v>40</v>
      </c>
      <c r="M239" s="6">
        <v>23.5</v>
      </c>
      <c r="N239" s="6">
        <v>13.5</v>
      </c>
      <c r="O239" s="6">
        <v>16.5</v>
      </c>
      <c r="P239" s="6">
        <v>6.5</v>
      </c>
      <c r="Q239" s="5">
        <v>40</v>
      </c>
    </row>
    <row r="240" spans="2:19" ht="15.5" x14ac:dyDescent="0.35">
      <c r="C240" t="s">
        <v>261</v>
      </c>
      <c r="H240" s="6">
        <v>29.35</v>
      </c>
      <c r="I240" s="6">
        <v>0.51590000000000003</v>
      </c>
      <c r="J240" s="6">
        <v>0.76890000000000003</v>
      </c>
      <c r="K240" s="6">
        <v>0.82459999999999989</v>
      </c>
      <c r="L240" s="6">
        <v>0.89769999999999994</v>
      </c>
      <c r="M240" s="6">
        <v>0.84329999999999994</v>
      </c>
      <c r="N240" s="6">
        <v>0.93930000000000002</v>
      </c>
      <c r="O240" s="6">
        <v>3.7254</v>
      </c>
      <c r="P240" s="6">
        <v>0.44079999999999997</v>
      </c>
      <c r="Q240" s="6">
        <v>1.2424999999999999</v>
      </c>
    </row>
    <row r="241" spans="3:17" ht="15.5" x14ac:dyDescent="0.35">
      <c r="C241" t="s">
        <v>262</v>
      </c>
      <c r="H241" s="6">
        <v>7.6399999999999996E-2</v>
      </c>
      <c r="I241" s="6">
        <v>0.1273</v>
      </c>
      <c r="J241" s="6">
        <v>0.1273</v>
      </c>
      <c r="K241" s="6">
        <v>0.18280000000000002</v>
      </c>
      <c r="L241" s="6">
        <v>0.10869999999999999</v>
      </c>
      <c r="M241" s="6">
        <v>5.4000000000000006E-2</v>
      </c>
      <c r="N241" s="6">
        <v>3.9100000000000003E-2</v>
      </c>
      <c r="O241" s="6">
        <v>4.7800000000000002E-2</v>
      </c>
      <c r="P241" s="6">
        <v>1.72E-2</v>
      </c>
      <c r="Q241" s="6">
        <v>8.4199999999999997E-2</v>
      </c>
    </row>
    <row r="242" spans="3:17" ht="15.5" x14ac:dyDescent="0.35">
      <c r="C242" t="s">
        <v>263</v>
      </c>
      <c r="I242" s="6">
        <v>384.22</v>
      </c>
    </row>
    <row r="243" spans="3:17" ht="15.5" x14ac:dyDescent="0.35">
      <c r="C243" t="s">
        <v>264</v>
      </c>
      <c r="I243" s="6">
        <v>7.31</v>
      </c>
    </row>
    <row r="244" spans="3:17" ht="15.5" x14ac:dyDescent="0.35">
      <c r="C244" t="s">
        <v>265</v>
      </c>
      <c r="I244" s="6">
        <v>7.42</v>
      </c>
    </row>
    <row r="245" spans="3:17" ht="15.5" x14ac:dyDescent="0.35">
      <c r="C245" t="s">
        <v>266</v>
      </c>
      <c r="I245" s="6">
        <v>0.1368</v>
      </c>
    </row>
    <row r="246" spans="3:17" ht="15.5" x14ac:dyDescent="0.35">
      <c r="C246" t="s">
        <v>267</v>
      </c>
      <c r="I246" s="6">
        <v>1.25</v>
      </c>
    </row>
    <row r="247" spans="3:17" ht="15.5" x14ac:dyDescent="0.35">
      <c r="C247" t="s">
        <v>268</v>
      </c>
      <c r="I247" s="6">
        <v>2.37</v>
      </c>
    </row>
    <row r="248" spans="3:17" ht="15.5" x14ac:dyDescent="0.35">
      <c r="C248" t="s">
        <v>269</v>
      </c>
      <c r="I248" s="6">
        <v>16.350000000000001</v>
      </c>
    </row>
    <row r="249" spans="3:17" ht="15.5" x14ac:dyDescent="0.35">
      <c r="C249" t="s">
        <v>270</v>
      </c>
      <c r="I249" s="6">
        <v>19.12</v>
      </c>
    </row>
    <row r="250" spans="3:17" ht="15.5" x14ac:dyDescent="0.35">
      <c r="C250" t="s">
        <v>271</v>
      </c>
      <c r="I250" s="6">
        <v>7.67</v>
      </c>
    </row>
    <row r="251" spans="3:17" ht="15.5" x14ac:dyDescent="0.35">
      <c r="C251" t="s">
        <v>272</v>
      </c>
      <c r="I251" s="6">
        <v>8.18</v>
      </c>
    </row>
    <row r="252" spans="3:17" ht="15.5" x14ac:dyDescent="0.35">
      <c r="C252" t="s">
        <v>273</v>
      </c>
      <c r="I252" s="6">
        <v>0.15</v>
      </c>
    </row>
    <row r="253" spans="3:17" ht="15.5" x14ac:dyDescent="0.35">
      <c r="C253" t="s">
        <v>274</v>
      </c>
      <c r="I253" s="6">
        <v>0.22</v>
      </c>
    </row>
    <row r="254" spans="3:17" ht="15.5" x14ac:dyDescent="0.35">
      <c r="C254" t="s">
        <v>275</v>
      </c>
      <c r="I254" s="6">
        <v>98.49</v>
      </c>
    </row>
    <row r="255" spans="3:17" ht="15.5" x14ac:dyDescent="0.35">
      <c r="C255" t="s">
        <v>276</v>
      </c>
      <c r="I255" s="6">
        <v>1.87</v>
      </c>
    </row>
    <row r="256" spans="3:17" ht="15.5" x14ac:dyDescent="0.35">
      <c r="C256" t="s">
        <v>277</v>
      </c>
      <c r="I256" s="6">
        <v>574.05999999999995</v>
      </c>
    </row>
    <row r="257" spans="3:9" ht="15.5" x14ac:dyDescent="0.35">
      <c r="C257" t="s">
        <v>278</v>
      </c>
      <c r="D257" s="6">
        <v>21.48</v>
      </c>
    </row>
    <row r="258" spans="3:9" ht="15.5" x14ac:dyDescent="0.35">
      <c r="C258" t="s">
        <v>279</v>
      </c>
      <c r="I258" s="6">
        <v>303.57</v>
      </c>
    </row>
    <row r="259" spans="3:9" ht="15.5" x14ac:dyDescent="0.35">
      <c r="C259" t="s">
        <v>280</v>
      </c>
      <c r="I259" s="6">
        <v>37.67</v>
      </c>
    </row>
    <row r="260" spans="3:9" ht="15.5" x14ac:dyDescent="0.35">
      <c r="C260" t="s">
        <v>281</v>
      </c>
      <c r="D260" s="6">
        <v>2.44</v>
      </c>
    </row>
    <row r="261" spans="3:9" ht="15.5" x14ac:dyDescent="0.35">
      <c r="C261" t="s">
        <v>282</v>
      </c>
      <c r="D261" s="6">
        <v>2.3199999999999998</v>
      </c>
    </row>
    <row r="262" spans="3:9" ht="15.5" x14ac:dyDescent="0.35">
      <c r="C262" t="s">
        <v>285</v>
      </c>
      <c r="D262" s="6">
        <v>0.54</v>
      </c>
    </row>
    <row r="263" spans="3:9" ht="15.5" x14ac:dyDescent="0.35">
      <c r="C263" t="s">
        <v>287</v>
      </c>
      <c r="D263" s="6">
        <v>1.54</v>
      </c>
    </row>
    <row r="264" spans="3:9" ht="15.5" x14ac:dyDescent="0.35">
      <c r="C264" t="s">
        <v>288</v>
      </c>
      <c r="I264" s="6">
        <v>176.43</v>
      </c>
    </row>
    <row r="265" spans="3:9" ht="15.5" x14ac:dyDescent="0.35">
      <c r="C265" t="s">
        <v>12</v>
      </c>
      <c r="D265" s="5">
        <v>-111000000000</v>
      </c>
    </row>
    <row r="266" spans="3:9" ht="15.5" x14ac:dyDescent="0.35">
      <c r="C266" t="s">
        <v>289</v>
      </c>
      <c r="I266" s="6">
        <v>7.54</v>
      </c>
    </row>
    <row r="267" spans="3:9" ht="15.5" x14ac:dyDescent="0.35">
      <c r="C267" t="s">
        <v>290</v>
      </c>
      <c r="I267" s="6">
        <v>0.21050000000000002</v>
      </c>
    </row>
    <row r="268" spans="3:9" ht="15.5" x14ac:dyDescent="0.35">
      <c r="C268" t="s">
        <v>291</v>
      </c>
      <c r="I268" s="6">
        <v>0.32450000000000001</v>
      </c>
    </row>
    <row r="269" spans="3:9" ht="15.5" x14ac:dyDescent="0.35">
      <c r="C269" t="s">
        <v>292</v>
      </c>
      <c r="I269" s="6">
        <v>0.29330000000000001</v>
      </c>
    </row>
    <row r="270" spans="3:9" ht="15.5" x14ac:dyDescent="0.35">
      <c r="C270" t="s">
        <v>293</v>
      </c>
      <c r="I270" s="6">
        <v>0.25989999999999996</v>
      </c>
    </row>
    <row r="271" spans="3:9" ht="15.5" x14ac:dyDescent="0.35">
      <c r="C271" t="s">
        <v>294</v>
      </c>
      <c r="D271" s="6">
        <v>51.63</v>
      </c>
    </row>
    <row r="272" spans="3:9" ht="15.5" x14ac:dyDescent="0.35">
      <c r="C272" t="s">
        <v>295</v>
      </c>
      <c r="D272" s="6">
        <v>13.15</v>
      </c>
    </row>
    <row r="273" spans="3:9" ht="15.5" x14ac:dyDescent="0.35">
      <c r="C273" t="s">
        <v>296</v>
      </c>
      <c r="D273" s="6">
        <v>36.82</v>
      </c>
    </row>
    <row r="274" spans="3:9" ht="15.5" x14ac:dyDescent="0.35">
      <c r="C274" t="s">
        <v>297</v>
      </c>
      <c r="D274" s="6">
        <v>27.96</v>
      </c>
    </row>
    <row r="275" spans="3:9" ht="15.5" x14ac:dyDescent="0.35">
      <c r="C275" t="s">
        <v>298</v>
      </c>
      <c r="D275" s="6">
        <v>1.76</v>
      </c>
    </row>
    <row r="276" spans="3:9" ht="15.5" x14ac:dyDescent="0.35">
      <c r="C276" t="s">
        <v>299</v>
      </c>
      <c r="I276" s="6">
        <v>1.22</v>
      </c>
    </row>
    <row r="277" spans="3:9" ht="15.5" x14ac:dyDescent="0.35">
      <c r="C277" t="s">
        <v>300</v>
      </c>
      <c r="I277" s="6">
        <v>30.51</v>
      </c>
    </row>
    <row r="278" spans="3:9" ht="15.5" x14ac:dyDescent="0.35">
      <c r="C278" t="s">
        <v>53</v>
      </c>
      <c r="I278" s="5">
        <v>2160000000000</v>
      </c>
    </row>
    <row r="279" spans="3:9" ht="15.5" x14ac:dyDescent="0.35">
      <c r="C279" t="s">
        <v>301</v>
      </c>
      <c r="I279" s="5">
        <v>2097000000000</v>
      </c>
    </row>
    <row r="280" spans="3:9" ht="15.5" x14ac:dyDescent="0.35">
      <c r="C280" t="s">
        <v>302</v>
      </c>
      <c r="I280" s="5">
        <v>3000000000</v>
      </c>
    </row>
    <row r="281" spans="3:9" ht="15.5" x14ac:dyDescent="0.35">
      <c r="C281" t="s">
        <v>303</v>
      </c>
      <c r="I281" s="6">
        <v>0.1389</v>
      </c>
    </row>
    <row r="282" spans="3:9" ht="15.5" x14ac:dyDescent="0.35">
      <c r="C282" t="s">
        <v>304</v>
      </c>
      <c r="D282" s="6">
        <v>0.23149999999999998</v>
      </c>
    </row>
    <row r="283" spans="3:9" ht="15.5" x14ac:dyDescent="0.35">
      <c r="C283" t="s">
        <v>305</v>
      </c>
      <c r="D283" s="6">
        <v>0.1981</v>
      </c>
    </row>
    <row r="284" spans="3:9" ht="15.5" x14ac:dyDescent="0.35">
      <c r="C284" t="s">
        <v>306</v>
      </c>
      <c r="D284" s="6">
        <v>3.4000000000000002E-3</v>
      </c>
    </row>
    <row r="285" spans="3:9" ht="15.5" x14ac:dyDescent="0.35">
      <c r="C285" t="s">
        <v>307</v>
      </c>
      <c r="D285" s="6">
        <v>0.46820000000000001</v>
      </c>
    </row>
    <row r="286" spans="3:9" ht="15.5" x14ac:dyDescent="0.35">
      <c r="C286" t="s">
        <v>308</v>
      </c>
      <c r="D286" s="6">
        <v>0.52359999999999995</v>
      </c>
    </row>
    <row r="287" spans="3:9" ht="15.5" x14ac:dyDescent="0.35">
      <c r="C287" t="s">
        <v>309</v>
      </c>
      <c r="D287" s="6">
        <v>-0.94540000000000002</v>
      </c>
    </row>
    <row r="288" spans="3:9" ht="15.5" x14ac:dyDescent="0.35">
      <c r="C288" t="s">
        <v>310</v>
      </c>
      <c r="I288" s="5">
        <v>55</v>
      </c>
    </row>
    <row r="289" spans="3:9" ht="15.5" x14ac:dyDescent="0.35">
      <c r="C289" t="s">
        <v>311</v>
      </c>
      <c r="I289" s="5">
        <v>55</v>
      </c>
    </row>
    <row r="290" spans="3:9" ht="15.5" x14ac:dyDescent="0.35">
      <c r="C290" t="s">
        <v>312</v>
      </c>
      <c r="I290" s="6">
        <v>29.35</v>
      </c>
    </row>
    <row r="291" spans="3:9" ht="15.5" x14ac:dyDescent="0.35">
      <c r="C291" t="s">
        <v>313</v>
      </c>
      <c r="I291" s="6">
        <v>7.6399999999999996E-2</v>
      </c>
    </row>
    <row r="292" spans="3:9" ht="15.5" x14ac:dyDescent="0.35">
      <c r="C292" t="s">
        <v>314</v>
      </c>
      <c r="I292" t="s">
        <v>678</v>
      </c>
    </row>
    <row r="293" spans="3:9" ht="15.5" x14ac:dyDescent="0.35">
      <c r="C293" t="s">
        <v>316</v>
      </c>
      <c r="I293" s="5">
        <v>6</v>
      </c>
    </row>
    <row r="294" spans="3:9" ht="15.5" x14ac:dyDescent="0.35">
      <c r="C294" t="s">
        <v>433</v>
      </c>
      <c r="I294" s="6">
        <v>0.98</v>
      </c>
    </row>
    <row r="295" spans="3:9" ht="15.5" x14ac:dyDescent="0.35">
      <c r="C295" t="s">
        <v>317</v>
      </c>
      <c r="I295" s="6">
        <v>0.2</v>
      </c>
    </row>
    <row r="296" spans="3:9" ht="15.5" x14ac:dyDescent="0.35">
      <c r="C296" t="s">
        <v>318</v>
      </c>
      <c r="I296" s="6">
        <v>0.64</v>
      </c>
    </row>
    <row r="297" spans="3:9" ht="15.5" x14ac:dyDescent="0.35">
      <c r="C297" t="s">
        <v>319</v>
      </c>
      <c r="I297" s="6">
        <v>0.78</v>
      </c>
    </row>
    <row r="298" spans="3:9" ht="15.5" x14ac:dyDescent="0.35">
      <c r="C298" t="s">
        <v>320</v>
      </c>
      <c r="I298" s="6">
        <v>0.8</v>
      </c>
    </row>
    <row r="299" spans="3:9" ht="15.5" x14ac:dyDescent="0.35">
      <c r="C299" t="s">
        <v>321</v>
      </c>
      <c r="I299" s="6">
        <v>0.51</v>
      </c>
    </row>
    <row r="300" spans="3:9" ht="15.5" x14ac:dyDescent="0.35">
      <c r="C300" t="s">
        <v>322</v>
      </c>
      <c r="I300" s="6">
        <v>0.27</v>
      </c>
    </row>
    <row r="301" spans="3:9" ht="15.5" x14ac:dyDescent="0.35">
      <c r="C301" t="s">
        <v>323</v>
      </c>
      <c r="I301" s="6">
        <v>0.08</v>
      </c>
    </row>
    <row r="302" spans="3:9" ht="15.5" x14ac:dyDescent="0.35">
      <c r="C302" t="s">
        <v>324</v>
      </c>
      <c r="I302" s="5">
        <v>1722000000000</v>
      </c>
    </row>
    <row r="303" spans="3:9" ht="15.5" x14ac:dyDescent="0.35">
      <c r="C303" t="s">
        <v>325</v>
      </c>
      <c r="I303" s="5">
        <v>331000000000</v>
      </c>
    </row>
    <row r="304" spans="3:9" ht="15.5" x14ac:dyDescent="0.35">
      <c r="C304" t="s">
        <v>326</v>
      </c>
      <c r="I304" s="5">
        <v>256000000000</v>
      </c>
    </row>
    <row r="305" spans="3:9" ht="15.5" x14ac:dyDescent="0.35">
      <c r="C305" t="s">
        <v>327</v>
      </c>
      <c r="I305" s="5">
        <v>295000000000</v>
      </c>
    </row>
    <row r="306" spans="3:9" ht="15.5" x14ac:dyDescent="0.35">
      <c r="C306" t="s">
        <v>328</v>
      </c>
      <c r="D306" s="5">
        <v>64000000000</v>
      </c>
    </row>
    <row r="307" spans="3:9" ht="15.5" x14ac:dyDescent="0.35">
      <c r="C307" t="s">
        <v>329</v>
      </c>
      <c r="D307" s="5">
        <v>1404000000000</v>
      </c>
    </row>
    <row r="308" spans="3:9" ht="15.5" x14ac:dyDescent="0.35">
      <c r="C308" t="s">
        <v>330</v>
      </c>
      <c r="D308" s="5">
        <v>492000000000</v>
      </c>
    </row>
    <row r="309" spans="3:9" ht="15.5" x14ac:dyDescent="0.35">
      <c r="C309" t="s">
        <v>235</v>
      </c>
      <c r="D309" s="5">
        <v>692000000000</v>
      </c>
    </row>
    <row r="310" spans="3:9" ht="15.5" x14ac:dyDescent="0.35">
      <c r="C310" t="s">
        <v>234</v>
      </c>
      <c r="I310" s="5">
        <v>911000000000</v>
      </c>
    </row>
    <row r="311" spans="3:9" ht="15.5" x14ac:dyDescent="0.35">
      <c r="C311" t="s">
        <v>232</v>
      </c>
      <c r="D311" s="5">
        <v>0</v>
      </c>
    </row>
    <row r="312" spans="3:9" ht="15.5" x14ac:dyDescent="0.35">
      <c r="C312" t="s">
        <v>23</v>
      </c>
      <c r="D312" s="5">
        <v>0</v>
      </c>
    </row>
    <row r="313" spans="3:9" ht="15.5" x14ac:dyDescent="0.35">
      <c r="C313" t="s">
        <v>20</v>
      </c>
      <c r="D313" s="5">
        <v>-64000000000</v>
      </c>
    </row>
    <row r="314" spans="3:9" ht="15.5" x14ac:dyDescent="0.35">
      <c r="C314" t="s">
        <v>331</v>
      </c>
      <c r="I314" s="5">
        <v>912000000000</v>
      </c>
    </row>
    <row r="315" spans="3:9" ht="15.5" x14ac:dyDescent="0.35">
      <c r="C315" t="s">
        <v>332</v>
      </c>
      <c r="I315" s="5">
        <v>132000000000</v>
      </c>
    </row>
    <row r="316" spans="3:9" ht="15.5" x14ac:dyDescent="0.35">
      <c r="C316" t="s">
        <v>333</v>
      </c>
      <c r="I316" s="5">
        <v>-72000000000</v>
      </c>
    </row>
    <row r="317" spans="3:9" ht="15.5" x14ac:dyDescent="0.35">
      <c r="C317" t="s">
        <v>334</v>
      </c>
      <c r="I317" s="5">
        <v>-186000000000</v>
      </c>
    </row>
    <row r="318" spans="3:9" ht="15.5" x14ac:dyDescent="0.35">
      <c r="C318" t="s">
        <v>335</v>
      </c>
      <c r="I318" s="5">
        <v>-19000000000</v>
      </c>
    </row>
    <row r="319" spans="3:9" ht="15.5" x14ac:dyDescent="0.35">
      <c r="C319" t="s">
        <v>336</v>
      </c>
      <c r="I319" s="5">
        <v>113000000000</v>
      </c>
    </row>
  </sheetData>
  <pageMargins left="0.7" right="0.7" top="0.75" bottom="0.75" header="0.3" footer="0.3"/>
  <ignoredErrors>
    <ignoredError sqref="A1:S320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U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2552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2553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501383000000</v>
      </c>
      <c r="H4" s="2">
        <f>IFERROR(SUM(D4:G4)*(4/MAX(1,COUNT(D4:G4))),"")</f>
        <v>2005532000000</v>
      </c>
      <c r="I4" s="2">
        <f t="shared" ref="I4:U4" si="1">IFERROR(INDEX(I51:I500,MATCH($C$4,$C$51:$C$500,0)),"")</f>
        <v>2281704000000</v>
      </c>
      <c r="J4" s="2">
        <f t="shared" si="1"/>
        <v>2252194000000</v>
      </c>
      <c r="K4" s="2">
        <f t="shared" si="1"/>
        <v>2222466000000</v>
      </c>
      <c r="L4" s="2">
        <f t="shared" si="1"/>
        <v>2181642000000</v>
      </c>
      <c r="M4" s="2">
        <f t="shared" si="1"/>
        <v>2652257000000</v>
      </c>
      <c r="N4" s="2">
        <f t="shared" si="1"/>
        <v>1873375000000</v>
      </c>
      <c r="O4" s="2">
        <f t="shared" si="1"/>
        <v>1744271000000</v>
      </c>
      <c r="P4" s="2">
        <f t="shared" si="1"/>
        <v>1599757000000</v>
      </c>
      <c r="Q4" s="2">
        <f t="shared" si="1"/>
        <v>1466017000000</v>
      </c>
      <c r="R4" s="2">
        <f t="shared" si="1"/>
        <v>1358664085976</v>
      </c>
      <c r="S4" s="2">
        <f t="shared" si="1"/>
        <v>1197727222012</v>
      </c>
      <c r="T4" s="2">
        <f t="shared" si="1"/>
        <v>1101043712612</v>
      </c>
      <c r="U4" s="2">
        <f t="shared" si="1"/>
        <v>997986700079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17917000000</v>
      </c>
      <c r="H5" s="2">
        <f>IFERROR(SUM(D5:G5)*(4/MAX(1,COUNT(D5:G5))),"")</f>
        <v>71668000000</v>
      </c>
      <c r="I5" s="2">
        <f t="shared" ref="I5:U5" si="2">IFERROR(INDEX(I51:I500,MATCH($C$5,$C$51:$C$500,0)),"")</f>
        <v>202945000000</v>
      </c>
      <c r="J5" s="2">
        <f t="shared" si="2"/>
        <v>279825000000</v>
      </c>
      <c r="K5" s="2">
        <f t="shared" si="2"/>
        <v>273003000000</v>
      </c>
      <c r="L5" s="2">
        <f t="shared" si="2"/>
        <v>370697000000</v>
      </c>
      <c r="M5" s="2">
        <f t="shared" si="2"/>
        <v>625241000000</v>
      </c>
      <c r="N5" s="2">
        <f t="shared" si="2"/>
        <v>234304000000</v>
      </c>
      <c r="O5" s="2">
        <f t="shared" si="2"/>
        <v>184210000000</v>
      </c>
      <c r="P5" s="2">
        <f t="shared" si="2"/>
        <v>254665000000</v>
      </c>
      <c r="Q5" s="2">
        <f t="shared" si="2"/>
        <v>110686000000</v>
      </c>
      <c r="R5" s="2">
        <f t="shared" si="2"/>
        <v>69413504774</v>
      </c>
      <c r="S5" s="2">
        <f t="shared" si="2"/>
        <v>66503624672</v>
      </c>
      <c r="T5" s="2">
        <f t="shared" si="2"/>
        <v>48161870465</v>
      </c>
      <c r="U5" s="2">
        <f t="shared" si="2"/>
        <v>89765209713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2411579000000</v>
      </c>
      <c r="H6" s="2">
        <f>IFERROR(INDEX(D6:G6,COUNT(D6:G6)),"")</f>
        <v>2411579000000</v>
      </c>
      <c r="I6" s="2">
        <f t="shared" ref="I6:U6" si="3">IFERROR(INDEX(I51:I500,MATCH($C$6,$C$51:$C$500,0)),"")</f>
        <v>2393703000000</v>
      </c>
      <c r="J6" s="2">
        <f t="shared" si="3"/>
        <v>2484686000000</v>
      </c>
      <c r="K6" s="2">
        <f t="shared" si="3"/>
        <v>2360609000000</v>
      </c>
      <c r="L6" s="2">
        <f t="shared" si="3"/>
        <v>2311144000000</v>
      </c>
      <c r="M6" s="2">
        <f t="shared" si="3"/>
        <v>2252292000000</v>
      </c>
      <c r="N6" s="2">
        <f t="shared" si="3"/>
        <v>1788299000000</v>
      </c>
      <c r="O6" s="2">
        <f t="shared" si="3"/>
        <v>1659599000000</v>
      </c>
      <c r="P6" s="2">
        <f t="shared" si="3"/>
        <v>1562166000000</v>
      </c>
      <c r="Q6" s="2">
        <f t="shared" si="3"/>
        <v>1363090000000</v>
      </c>
      <c r="R6" s="2">
        <f t="shared" si="3"/>
        <v>1267266642861</v>
      </c>
      <c r="S6" s="2">
        <f t="shared" si="3"/>
        <v>126327355286</v>
      </c>
      <c r="T6" s="2">
        <f t="shared" si="3"/>
        <v>134254075183</v>
      </c>
      <c r="U6" s="2">
        <f t="shared" si="3"/>
        <v>88323707139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0.94</v>
      </c>
      <c r="H7" s="3">
        <f>IFERROR(INDEX(D7:G7,COUNT(D7:G7)),"")</f>
        <v>0.94</v>
      </c>
      <c r="I7" s="3">
        <f t="shared" ref="I7:U7" si="4">IFERROR(INDEX(I51:I500,MATCH($C$7,$C$51:$C$500,0))/1000000000,"")</f>
        <v>0.94</v>
      </c>
      <c r="J7" s="3">
        <f t="shared" si="4"/>
        <v>0.94</v>
      </c>
      <c r="K7" s="3">
        <f t="shared" si="4"/>
        <v>0.94</v>
      </c>
      <c r="L7" s="3">
        <f t="shared" si="4"/>
        <v>0.94</v>
      </c>
      <c r="M7" s="3">
        <f t="shared" si="4"/>
        <v>0.94</v>
      </c>
      <c r="N7" s="3">
        <f t="shared" si="4"/>
        <v>0.94</v>
      </c>
      <c r="O7" s="3">
        <f t="shared" si="4"/>
        <v>0.94</v>
      </c>
      <c r="P7" s="3">
        <f t="shared" si="4"/>
        <v>0.94</v>
      </c>
      <c r="Q7" s="3">
        <f t="shared" si="4"/>
        <v>0.94</v>
      </c>
      <c r="R7" s="3">
        <f t="shared" si="4"/>
        <v>0.94</v>
      </c>
      <c r="S7" s="3">
        <f t="shared" si="4"/>
        <v>0</v>
      </c>
      <c r="T7" s="3">
        <f t="shared" si="4"/>
        <v>0</v>
      </c>
      <c r="U7" s="3">
        <f t="shared" si="4"/>
        <v>0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85000000000</v>
      </c>
      <c r="H8" s="2">
        <f>IFERROR(INDEX(D8:G8,COUNT(D8:G8)),"")</f>
        <v>85000000000</v>
      </c>
      <c r="I8" s="2">
        <f t="shared" ref="I8:U8" si="5">IFERROR(INDEX(I51:I500,MATCH($C$8,$C$51:$C$500,0)),"")</f>
        <v>288000000000</v>
      </c>
      <c r="J8" s="2">
        <f t="shared" si="5"/>
        <v>260000000000</v>
      </c>
      <c r="K8" s="2">
        <f t="shared" si="5"/>
        <v>165000000000</v>
      </c>
      <c r="L8" s="2">
        <f t="shared" si="5"/>
        <v>224000000000</v>
      </c>
      <c r="M8" s="2">
        <f t="shared" si="5"/>
        <v>649000000000</v>
      </c>
      <c r="N8" s="2">
        <f t="shared" si="5"/>
        <v>291000000000</v>
      </c>
      <c r="O8" s="2">
        <f t="shared" si="5"/>
        <v>259000000000</v>
      </c>
      <c r="P8" s="2">
        <f t="shared" si="5"/>
        <v>48000000000</v>
      </c>
      <c r="Q8" s="2">
        <f t="shared" si="5"/>
        <v>-116000000000</v>
      </c>
      <c r="R8" s="2">
        <f t="shared" si="5"/>
        <v>42000000000</v>
      </c>
      <c r="S8" s="2">
        <f t="shared" si="5"/>
        <v>-164000000000</v>
      </c>
      <c r="T8" s="2">
        <f t="shared" si="5"/>
        <v>-23000000000</v>
      </c>
      <c r="U8" s="2">
        <f t="shared" si="5"/>
        <v>14000000000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90.19</v>
      </c>
      <c r="H9" s="3">
        <f>IFERROR(INDEX(D9:G9,COUNT(D9:G9)),"")</f>
        <v>90.19</v>
      </c>
      <c r="I9" s="3">
        <f t="shared" ref="I9:U9" si="6">IFERROR(INDEX(I51:I500,MATCH($C$9,$C$51:$C$500,0)),"")</f>
        <v>307.08</v>
      </c>
      <c r="J9" s="3">
        <f t="shared" si="6"/>
        <v>277.39999999999998</v>
      </c>
      <c r="K9" s="3">
        <f t="shared" si="6"/>
        <v>176.49</v>
      </c>
      <c r="L9" s="3">
        <f t="shared" si="6"/>
        <v>239.44</v>
      </c>
      <c r="M9" s="3">
        <f t="shared" si="6"/>
        <v>691.75</v>
      </c>
      <c r="N9" s="3">
        <f t="shared" si="6"/>
        <v>310.27</v>
      </c>
      <c r="O9" s="3">
        <f t="shared" si="6"/>
        <v>276.39</v>
      </c>
      <c r="P9" s="3">
        <f t="shared" si="6"/>
        <v>51.33</v>
      </c>
      <c r="Q9" s="3">
        <f t="shared" si="6"/>
        <v>-124.11</v>
      </c>
      <c r="R9" s="3">
        <f t="shared" si="6"/>
        <v>44.89</v>
      </c>
      <c r="S9" s="3">
        <f t="shared" si="6"/>
        <v>-2181565.64</v>
      </c>
      <c r="T9" s="3">
        <f t="shared" si="6"/>
        <v>-312736.78999999998</v>
      </c>
      <c r="U9" s="3">
        <f t="shared" si="6"/>
        <v>182759.85</v>
      </c>
    </row>
    <row r="10" spans="1:21" ht="15.5" x14ac:dyDescent="0.35">
      <c r="C10" t="s">
        <v>17</v>
      </c>
      <c r="D10" s="3" t="str">
        <f ca="1">IFERROR(IF(D9=0,"",D2/D9),"")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622472000000</v>
      </c>
      <c r="H11" s="2">
        <f>IFERROR(INDEX(D11:G11,COUNT(D11:G11)),"")</f>
        <v>622472000000</v>
      </c>
      <c r="I11" s="2">
        <f t="shared" ref="I11:U11" si="8">IFERROR(INDEX(I51:I500,MATCH($C$11,$C$51:$C$500,0)),"")</f>
        <v>589078000000</v>
      </c>
      <c r="J11" s="2">
        <f t="shared" si="8"/>
        <v>441800000000</v>
      </c>
      <c r="K11" s="2">
        <f t="shared" si="8"/>
        <v>542960000000</v>
      </c>
      <c r="L11" s="2">
        <f t="shared" si="8"/>
        <v>698403000000</v>
      </c>
      <c r="M11" s="2">
        <f t="shared" si="8"/>
        <v>607833000000</v>
      </c>
      <c r="N11" s="2">
        <f t="shared" si="8"/>
        <v>364988000000</v>
      </c>
      <c r="O11" s="2">
        <f t="shared" si="8"/>
        <v>91852000000</v>
      </c>
      <c r="P11" s="2">
        <f t="shared" si="8"/>
        <v>102484000000</v>
      </c>
      <c r="Q11" s="2">
        <f t="shared" si="8"/>
        <v>788429000000</v>
      </c>
      <c r="R11" s="2">
        <f t="shared" si="8"/>
        <v>1177489921448</v>
      </c>
      <c r="S11" s="2">
        <f t="shared" si="8"/>
        <v>44976920673</v>
      </c>
      <c r="T11" s="2">
        <f t="shared" si="8"/>
        <v>45112170081</v>
      </c>
      <c r="U11" s="2">
        <f t="shared" si="8"/>
        <v>34583531564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-600000000000</v>
      </c>
      <c r="H12" s="2">
        <f>IFERROR(INDEX(D12:G12,COUNT(D12:G12)),"")</f>
        <v>-600000000000</v>
      </c>
      <c r="I12" s="2">
        <f t="shared" ref="I12:U12" si="9">IFERROR(INDEX(I51:I500,MATCH($C$12,$C$51:$C$500,0)),"")</f>
        <v>-549000000000</v>
      </c>
      <c r="J12" s="2">
        <f t="shared" si="9"/>
        <v>-370000000000</v>
      </c>
      <c r="K12" s="2">
        <f t="shared" si="9"/>
        <v>-506000000000</v>
      </c>
      <c r="L12" s="2">
        <f t="shared" si="9"/>
        <v>-645000000000</v>
      </c>
      <c r="M12" s="2">
        <f t="shared" si="9"/>
        <v>-551000000000</v>
      </c>
      <c r="N12" s="2">
        <f t="shared" si="9"/>
        <v>-333000000000</v>
      </c>
      <c r="O12" s="2">
        <f t="shared" si="9"/>
        <v>-45000000000</v>
      </c>
      <c r="P12" s="2">
        <f t="shared" si="9"/>
        <v>-27000000000</v>
      </c>
      <c r="Q12" s="2">
        <f t="shared" si="9"/>
        <v>-689000000000</v>
      </c>
      <c r="R12" s="2">
        <f t="shared" si="9"/>
        <v>-1051000000000</v>
      </c>
      <c r="S12" s="2">
        <f t="shared" si="9"/>
        <v>61000000000</v>
      </c>
      <c r="T12" s="2">
        <f t="shared" si="9"/>
        <v>151000000000</v>
      </c>
      <c r="U12" s="2">
        <f t="shared" si="9"/>
        <v>118000000000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22000000000</v>
      </c>
      <c r="H13" s="2">
        <f>IFERROR(INDEX(D13:G13,COUNT(D13:G13)),"")</f>
        <v>22000000000</v>
      </c>
      <c r="I13" s="2">
        <f t="shared" ref="I13:U13" si="10">IFERROR(INDEX(I51:I500,MATCH($C$13,$C$51:$C$500,0)),"")</f>
        <v>40000000000</v>
      </c>
      <c r="J13" s="2">
        <f t="shared" si="10"/>
        <v>72000000000</v>
      </c>
      <c r="K13" s="2">
        <f t="shared" si="10"/>
        <v>36000000000</v>
      </c>
      <c r="L13" s="2">
        <f t="shared" si="10"/>
        <v>53000000000</v>
      </c>
      <c r="M13" s="2">
        <f t="shared" si="10"/>
        <v>57000000000</v>
      </c>
      <c r="N13" s="2">
        <f t="shared" si="10"/>
        <v>32000000000</v>
      </c>
      <c r="O13" s="2">
        <f t="shared" si="10"/>
        <v>47000000000</v>
      </c>
      <c r="P13" s="2">
        <f t="shared" si="10"/>
        <v>76000000000</v>
      </c>
      <c r="Q13" s="2">
        <f t="shared" si="10"/>
        <v>99000000000</v>
      </c>
      <c r="R13" s="2">
        <f t="shared" si="10"/>
        <v>126000000000</v>
      </c>
      <c r="S13" s="2">
        <f t="shared" si="10"/>
        <v>106000000000</v>
      </c>
      <c r="T13" s="2">
        <f t="shared" si="10"/>
        <v>196000000000</v>
      </c>
      <c r="U13" s="2">
        <f t="shared" si="10"/>
        <v>153000000000</v>
      </c>
    </row>
    <row r="14" spans="1:21" ht="15.5" x14ac:dyDescent="0.35">
      <c r="C14" t="s">
        <v>26</v>
      </c>
      <c r="D14" s="2">
        <f>IFERROR(INDEX(D51:D500,MATCH($C$14,$C$51:$C$500,0)),"")</f>
        <v>-366000000</v>
      </c>
      <c r="H14" s="2">
        <f>IFERROR(SUM(D14:G14)*(4/MAX(1,COUNT(D14:G14))),"")</f>
        <v>-1464000000</v>
      </c>
      <c r="I14" s="2">
        <f t="shared" ref="I14:U14" si="11">IFERROR(INDEX(I51:I500,MATCH($C$14,$C$51:$C$500,0)),"")</f>
        <v>-1894000000</v>
      </c>
      <c r="J14" s="2">
        <f t="shared" si="11"/>
        <v>-2446000000</v>
      </c>
      <c r="K14" s="2">
        <f t="shared" si="11"/>
        <v>-3947000000</v>
      </c>
      <c r="L14" s="2">
        <f t="shared" si="11"/>
        <v>-2740000000</v>
      </c>
      <c r="M14" s="2">
        <f t="shared" si="11"/>
        <v>-3531000000</v>
      </c>
      <c r="N14" s="2">
        <f t="shared" si="11"/>
        <v>-5162000000</v>
      </c>
      <c r="O14" s="2">
        <f t="shared" si="11"/>
        <v>-3321000000</v>
      </c>
      <c r="P14" s="2">
        <f t="shared" si="11"/>
        <v>-5891000000</v>
      </c>
      <c r="Q14" s="2">
        <f t="shared" si="11"/>
        <v>-8499000000</v>
      </c>
      <c r="R14" s="2">
        <f t="shared" si="11"/>
        <v>-9399721010</v>
      </c>
      <c r="S14" s="2">
        <f t="shared" si="11"/>
        <v>-18517781968</v>
      </c>
      <c r="T14" s="2">
        <f t="shared" si="11"/>
        <v>-14521651286</v>
      </c>
      <c r="U14" s="2">
        <f t="shared" si="11"/>
        <v>-6367569450</v>
      </c>
    </row>
    <row r="15" spans="1:21" ht="15.5" x14ac:dyDescent="0.35">
      <c r="C15" t="s">
        <v>27</v>
      </c>
      <c r="D15" s="2">
        <f>IFERROR(INDEX(D51:D500,MATCH($C$15,$C$51:$C$500,0)),"")</f>
        <v>-5359000000</v>
      </c>
      <c r="H15" s="2">
        <f>IFERROR(SUM(D15:G15)*(4/MAX(1,COUNT(D15:G15))),"")</f>
        <v>-21436000000</v>
      </c>
      <c r="I15" s="2">
        <f t="shared" ref="I15:U15" si="12">IFERROR(INDEX(I51:I500,MATCH($C$15,$C$51:$C$500,0)),"")</f>
        <v>-57643000000</v>
      </c>
      <c r="J15" s="2">
        <f t="shared" si="12"/>
        <v>-72946000000</v>
      </c>
      <c r="K15" s="2">
        <f t="shared" si="12"/>
        <v>-79578000000</v>
      </c>
      <c r="L15" s="2">
        <f t="shared" si="12"/>
        <v>-98721000000</v>
      </c>
      <c r="M15" s="2">
        <f t="shared" si="12"/>
        <v>-164952000000</v>
      </c>
      <c r="N15" s="2">
        <f t="shared" si="12"/>
        <v>-70331000000</v>
      </c>
      <c r="O15" s="2">
        <f t="shared" si="12"/>
        <v>-54539000000</v>
      </c>
      <c r="P15" s="2">
        <f t="shared" si="12"/>
        <v>-46243000000</v>
      </c>
      <c r="Q15" s="2">
        <f t="shared" si="12"/>
        <v>-45917000000</v>
      </c>
      <c r="R15" s="2">
        <f t="shared" si="12"/>
        <v>-32066222936</v>
      </c>
      <c r="S15" s="2">
        <f t="shared" si="12"/>
        <v>-17964927808</v>
      </c>
      <c r="T15" s="2">
        <f t="shared" si="12"/>
        <v>-21002132312</v>
      </c>
      <c r="U15" s="2">
        <f t="shared" si="12"/>
        <v>-27772078599</v>
      </c>
    </row>
    <row r="16" spans="1:21" ht="15.5" x14ac:dyDescent="0.35">
      <c r="C16" t="s">
        <v>28</v>
      </c>
      <c r="D16" s="2">
        <f>IFERROR(INDEX(D51:D500,MATCH($C$16,$C$51:$C$500,0)),"")</f>
        <v>22547000000</v>
      </c>
      <c r="H16" s="2">
        <f>IFERROR(SUM(D16:G16)*(4/MAX(1,COUNT(D16:G16))),"")</f>
        <v>90188000000</v>
      </c>
      <c r="I16" s="2">
        <f t="shared" ref="I16:U16" si="13">IFERROR(INDEX(I51:I500,MATCH($C$16,$C$51:$C$500,0)),"")</f>
        <v>264337000000</v>
      </c>
      <c r="J16" s="2">
        <f t="shared" si="13"/>
        <v>342987000000</v>
      </c>
      <c r="K16" s="2">
        <f t="shared" si="13"/>
        <v>338902000000</v>
      </c>
      <c r="L16" s="2">
        <f t="shared" si="13"/>
        <v>470347000000</v>
      </c>
      <c r="M16" s="2">
        <f t="shared" si="13"/>
        <v>786575000000</v>
      </c>
      <c r="N16" s="2">
        <f t="shared" si="13"/>
        <v>339078000000</v>
      </c>
      <c r="O16" s="2">
        <f t="shared" si="13"/>
        <v>264800000000</v>
      </c>
      <c r="P16" s="2">
        <f t="shared" si="13"/>
        <v>221693000000</v>
      </c>
      <c r="Q16" s="2">
        <f t="shared" si="13"/>
        <v>196714000000</v>
      </c>
      <c r="R16" s="2">
        <f t="shared" si="13"/>
        <v>120201210460</v>
      </c>
      <c r="S16" s="2">
        <f t="shared" si="13"/>
        <v>76989922230</v>
      </c>
      <c r="T16" s="2">
        <f t="shared" si="13"/>
        <v>76287115081</v>
      </c>
      <c r="U16" s="2">
        <f t="shared" si="13"/>
        <v>87560920338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940000000</v>
      </c>
      <c r="H21" s="2">
        <f>IFERROR(INDEX(D21:G21,COUNT(D21:G21)),"")</f>
        <v>940000000</v>
      </c>
      <c r="I21" s="2">
        <f t="shared" ref="I21:U21" si="15">IFERROR(INDEX(I51:I500,MATCH($C$7,$C$51:$C$500,0)),"")</f>
        <v>940000000</v>
      </c>
      <c r="J21" s="2">
        <f t="shared" si="15"/>
        <v>940000000</v>
      </c>
      <c r="K21" s="2">
        <f t="shared" si="15"/>
        <v>940000000</v>
      </c>
      <c r="L21" s="2">
        <f t="shared" si="15"/>
        <v>940000000</v>
      </c>
      <c r="M21" s="2">
        <f t="shared" si="15"/>
        <v>940000000</v>
      </c>
      <c r="N21" s="2">
        <f t="shared" si="15"/>
        <v>940000000</v>
      </c>
      <c r="O21" s="2">
        <f t="shared" si="15"/>
        <v>940000000</v>
      </c>
      <c r="P21" s="2">
        <f t="shared" si="15"/>
        <v>940000000</v>
      </c>
      <c r="Q21" s="2">
        <f t="shared" si="15"/>
        <v>940000000</v>
      </c>
      <c r="R21" s="2">
        <f t="shared" si="15"/>
        <v>940000000</v>
      </c>
      <c r="S21" s="2">
        <f t="shared" si="15"/>
        <v>0</v>
      </c>
      <c r="T21" s="2">
        <f t="shared" si="15"/>
        <v>0</v>
      </c>
      <c r="U21" s="2">
        <f t="shared" si="15"/>
        <v>0</v>
      </c>
    </row>
    <row r="23" spans="1:21" ht="15.5" x14ac:dyDescent="0.35">
      <c r="B23" t="s">
        <v>54</v>
      </c>
      <c r="C23" t="s">
        <v>55</v>
      </c>
      <c r="D23" s="3">
        <f>IFERROR(D5/D6*100,"")</f>
        <v>0.74295720770499329</v>
      </c>
      <c r="H23" s="3">
        <f t="shared" ref="H23:U23" si="16">IFERROR(H5/H6*100,"")</f>
        <v>2.9718288308199732</v>
      </c>
      <c r="I23" s="3">
        <f t="shared" si="16"/>
        <v>8.4782865710574793</v>
      </c>
      <c r="J23" s="3">
        <f t="shared" si="16"/>
        <v>11.261986424039094</v>
      </c>
      <c r="K23" s="3">
        <f t="shared" si="16"/>
        <v>11.564939386404102</v>
      </c>
      <c r="L23" s="3">
        <f t="shared" si="16"/>
        <v>16.039545783386931</v>
      </c>
      <c r="M23" s="3">
        <f t="shared" si="16"/>
        <v>27.76021048780531</v>
      </c>
      <c r="N23" s="3">
        <f t="shared" si="16"/>
        <v>13.10205955491783</v>
      </c>
      <c r="O23" s="3">
        <f t="shared" si="16"/>
        <v>11.099669257453156</v>
      </c>
      <c r="P23" s="3">
        <f t="shared" si="16"/>
        <v>16.302044725080435</v>
      </c>
      <c r="Q23" s="3">
        <f t="shared" si="16"/>
        <v>8.120226837552913</v>
      </c>
      <c r="R23" s="3">
        <f t="shared" si="16"/>
        <v>5.4774190708035242</v>
      </c>
      <c r="S23" s="3">
        <f t="shared" si="16"/>
        <v>52.643882650308392</v>
      </c>
      <c r="T23" s="3">
        <f t="shared" si="16"/>
        <v>35.873674895418389</v>
      </c>
      <c r="U23" s="3">
        <f t="shared" si="16"/>
        <v>101.63206756225871</v>
      </c>
    </row>
    <row r="24" spans="1:21" ht="15.5" x14ac:dyDescent="0.35">
      <c r="C24" t="s">
        <v>56</v>
      </c>
      <c r="D24" s="4">
        <f>IFERROR(_xlfn.RRI(5,I23,D23),"")</f>
        <v>-0.38548690536538455</v>
      </c>
      <c r="H24" s="4">
        <f t="shared" ref="H24:U24" si="17">IFERROR(_xlfn.RRI(5,M23,H23),"")</f>
        <v>-0.36038269176150506</v>
      </c>
      <c r="I24" s="4">
        <f t="shared" si="17"/>
        <v>-8.3370764972514277E-2</v>
      </c>
      <c r="J24" s="4">
        <f t="shared" si="17"/>
        <v>2.9077613842360961E-3</v>
      </c>
      <c r="K24" s="4">
        <f t="shared" si="17"/>
        <v>-6.6358266887154294E-2</v>
      </c>
      <c r="L24" s="4">
        <f t="shared" si="17"/>
        <v>0.1458421157733929</v>
      </c>
      <c r="M24" s="4">
        <f t="shared" si="17"/>
        <v>0.38346876071874925</v>
      </c>
      <c r="N24" s="4">
        <f t="shared" si="17"/>
        <v>-0.24282139950747972</v>
      </c>
      <c r="O24" s="4">
        <f t="shared" si="17"/>
        <v>-0.20912684556169225</v>
      </c>
      <c r="P24" s="4">
        <f t="shared" si="17"/>
        <v>-0.30650670911121136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>
        <f>IFERROR(INDEX(D51:D500,MATCH($A$25,$C$51:$C$500,0)),"")</f>
        <v>18.38</v>
      </c>
      <c r="H25" s="3">
        <f>IFERROR(INDEX(D25:G25,COUNT(D25:G25)),"")</f>
        <v>18.38</v>
      </c>
      <c r="I25" s="3">
        <f t="shared" ref="I25:U25" si="18">IFERROR(INDEX(I51:I500,MATCH($C$25,$C$51:$C$500,0)),"")</f>
        <v>220.57</v>
      </c>
      <c r="J25" s="3">
        <f t="shared" si="18"/>
        <v>288.20999999999998</v>
      </c>
      <c r="K25" s="3">
        <f t="shared" si="18"/>
        <v>277.2</v>
      </c>
      <c r="L25" s="3">
        <f t="shared" si="18"/>
        <v>396.42</v>
      </c>
      <c r="M25" s="3">
        <f t="shared" si="18"/>
        <v>663.06</v>
      </c>
      <c r="N25" s="3">
        <f t="shared" si="18"/>
        <v>286.66000000000003</v>
      </c>
      <c r="O25" s="3">
        <f t="shared" si="18"/>
        <v>224.28</v>
      </c>
      <c r="P25" s="3">
        <f t="shared" si="18"/>
        <v>187.15</v>
      </c>
      <c r="Q25" s="3">
        <f t="shared" si="18"/>
        <v>160.85</v>
      </c>
      <c r="R25" s="3">
        <f t="shared" si="18"/>
        <v>94.01</v>
      </c>
      <c r="S25" s="3">
        <f t="shared" si="18"/>
        <v>786999.93</v>
      </c>
      <c r="T25" s="3">
        <f t="shared" si="18"/>
        <v>780803.09</v>
      </c>
      <c r="U25" s="3">
        <f t="shared" si="18"/>
        <v>821208.42</v>
      </c>
    </row>
    <row r="26" spans="1:21" ht="15.5" x14ac:dyDescent="0.35">
      <c r="C26" t="s">
        <v>59</v>
      </c>
      <c r="D26" s="4">
        <f>IFERROR(_xlfn.RRI(5,I25,D25),"")</f>
        <v>-0.39164117449954738</v>
      </c>
      <c r="H26" s="4">
        <f t="shared" ref="H26:U26" si="19">IFERROR(_xlfn.RRI(5,M25,H25),"")</f>
        <v>-0.51184410802800751</v>
      </c>
      <c r="I26" s="4">
        <f t="shared" si="19"/>
        <v>-5.1066302000041697E-2</v>
      </c>
      <c r="J26" s="4">
        <f t="shared" si="19"/>
        <v>5.1438074578802784E-2</v>
      </c>
      <c r="K26" s="4">
        <f t="shared" si="19"/>
        <v>8.1734494815266512E-2</v>
      </c>
      <c r="L26" s="4">
        <f t="shared" si="19"/>
        <v>0.19769682531547916</v>
      </c>
      <c r="M26" s="4">
        <f t="shared" si="19"/>
        <v>0.47800449655823463</v>
      </c>
      <c r="N26" s="4">
        <f t="shared" si="19"/>
        <v>-0.79475221425424714</v>
      </c>
      <c r="O26" s="4">
        <f t="shared" si="19"/>
        <v>-0.8042734212505902</v>
      </c>
      <c r="P26" s="4">
        <f t="shared" si="19"/>
        <v>-0.81312668593476123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533.38617021276593</v>
      </c>
      <c r="H27" s="3">
        <f t="shared" ref="H27:U27" si="20">IFERROR(H4/H21,"")</f>
        <v>2133.5446808510637</v>
      </c>
      <c r="I27" s="3">
        <f t="shared" si="20"/>
        <v>2427.3446808510639</v>
      </c>
      <c r="J27" s="3">
        <f t="shared" si="20"/>
        <v>2395.951063829787</v>
      </c>
      <c r="K27" s="3">
        <f t="shared" si="20"/>
        <v>2364.3255319148934</v>
      </c>
      <c r="L27" s="3">
        <f t="shared" si="20"/>
        <v>2320.8957446808508</v>
      </c>
      <c r="M27" s="3">
        <f t="shared" si="20"/>
        <v>2821.55</v>
      </c>
      <c r="N27" s="3">
        <f t="shared" si="20"/>
        <v>1992.9521276595744</v>
      </c>
      <c r="O27" s="3">
        <f t="shared" si="20"/>
        <v>1855.6074468085105</v>
      </c>
      <c r="P27" s="3">
        <f t="shared" si="20"/>
        <v>1701.8691489361702</v>
      </c>
      <c r="Q27" s="3">
        <f t="shared" si="20"/>
        <v>1559.5925531914893</v>
      </c>
      <c r="R27" s="3">
        <f t="shared" si="20"/>
        <v>1445.3873255063829</v>
      </c>
      <c r="S27" s="3" t="str">
        <f t="shared" si="20"/>
        <v/>
      </c>
      <c r="T27" s="3" t="str">
        <f t="shared" si="20"/>
        <v/>
      </c>
      <c r="U27" s="3" t="str">
        <f t="shared" si="20"/>
        <v/>
      </c>
    </row>
    <row r="28" spans="1:21" ht="15.5" x14ac:dyDescent="0.35">
      <c r="C28" t="s">
        <v>61</v>
      </c>
      <c r="D28" s="4">
        <f>IFERROR(_xlfn.RRI(5,I27,D27),"")</f>
        <v>-0.26144633067767664</v>
      </c>
      <c r="H28" s="4">
        <f t="shared" ref="H28:U28" si="21">IFERROR(_xlfn.RRI(5,M27,H27),"")</f>
        <v>-5.4366610605375398E-2</v>
      </c>
      <c r="I28" s="4">
        <f t="shared" si="21"/>
        <v>4.0224112839349679E-2</v>
      </c>
      <c r="J28" s="4">
        <f t="shared" si="21"/>
        <v>5.244247529431445E-2</v>
      </c>
      <c r="K28" s="4">
        <f t="shared" si="21"/>
        <v>6.7963036048876768E-2</v>
      </c>
      <c r="L28" s="4">
        <f t="shared" si="21"/>
        <v>8.2751753872096767E-2</v>
      </c>
      <c r="M28" s="4">
        <f t="shared" si="21"/>
        <v>0.14314336960521423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>
        <f t="shared" ref="H29:U29" si="22">IFERROR(((H25-I25)/I25)*100%,"")</f>
        <v>-0.91667044475676662</v>
      </c>
      <c r="I29" s="4">
        <f t="shared" si="22"/>
        <v>-0.23468998299850799</v>
      </c>
      <c r="J29" s="4">
        <f t="shared" si="22"/>
        <v>3.9718614718614688E-2</v>
      </c>
      <c r="K29" s="4">
        <f t="shared" si="22"/>
        <v>-0.30074163765703049</v>
      </c>
      <c r="L29" s="4">
        <f t="shared" si="22"/>
        <v>-0.40213555334358875</v>
      </c>
      <c r="M29" s="4">
        <f t="shared" si="22"/>
        <v>1.3130537919486496</v>
      </c>
      <c r="N29" s="4">
        <f t="shared" si="22"/>
        <v>0.27813447476368836</v>
      </c>
      <c r="O29" s="4">
        <f t="shared" si="22"/>
        <v>0.19839700774779587</v>
      </c>
      <c r="P29" s="4">
        <f t="shared" si="22"/>
        <v>0.16350637239664292</v>
      </c>
      <c r="Q29" s="4">
        <f t="shared" si="22"/>
        <v>0.71098819274545244</v>
      </c>
      <c r="R29" s="4">
        <f t="shared" si="22"/>
        <v>-0.99988054636802826</v>
      </c>
      <c r="S29" s="4">
        <f t="shared" si="22"/>
        <v>7.9364952308271265E-3</v>
      </c>
      <c r="T29" s="4">
        <f t="shared" si="22"/>
        <v>-4.9202284116862893E-2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-0.12103761048760056</v>
      </c>
      <c r="I30" s="4">
        <f t="shared" si="23"/>
        <v>1.3102778890273344E-2</v>
      </c>
      <c r="J30" s="4">
        <f t="shared" si="23"/>
        <v>1.3376132638249577E-2</v>
      </c>
      <c r="K30" s="4">
        <f t="shared" si="23"/>
        <v>1.8712511035266111E-2</v>
      </c>
      <c r="L30" s="4">
        <f t="shared" si="23"/>
        <v>-0.17743944120045696</v>
      </c>
      <c r="M30" s="4">
        <f t="shared" si="23"/>
        <v>0.41576406218722906</v>
      </c>
      <c r="N30" s="4">
        <f t="shared" si="23"/>
        <v>7.401602159297499E-2</v>
      </c>
      <c r="O30" s="4">
        <f t="shared" si="23"/>
        <v>9.0334969623511535E-2</v>
      </c>
      <c r="P30" s="4">
        <f t="shared" si="23"/>
        <v>9.1226772950109072E-2</v>
      </c>
      <c r="Q30" s="4">
        <f t="shared" si="23"/>
        <v>7.901358042218562E-2</v>
      </c>
      <c r="R30" s="4" t="str">
        <f t="shared" si="23"/>
        <v/>
      </c>
      <c r="S30" s="4" t="str">
        <f t="shared" si="23"/>
        <v/>
      </c>
      <c r="T30" s="4" t="str">
        <f t="shared" si="23"/>
        <v/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2570.0700000000002</v>
      </c>
      <c r="H32" s="3">
        <f>IFERROR(INDEX(D32:G32,COUNT(D32:G32)),"")</f>
        <v>2570.0700000000002</v>
      </c>
      <c r="I32" s="3">
        <f t="shared" ref="I32:U32" si="24">IFERROR(INDEX(I51:I500,MATCH($C$32,$C$51:$C$500,0)),"")</f>
        <v>2550.96</v>
      </c>
      <c r="J32" s="3">
        <f t="shared" si="24"/>
        <v>2647.91</v>
      </c>
      <c r="K32" s="3">
        <f t="shared" si="24"/>
        <v>2515.39</v>
      </c>
      <c r="L32" s="3">
        <f t="shared" si="24"/>
        <v>2462.04</v>
      </c>
      <c r="M32" s="3">
        <f t="shared" si="24"/>
        <v>2402.44</v>
      </c>
      <c r="N32" s="3">
        <f t="shared" si="24"/>
        <v>1907.52</v>
      </c>
      <c r="O32" s="3">
        <f t="shared" si="24"/>
        <v>1770.24</v>
      </c>
      <c r="P32" s="3">
        <f t="shared" si="24"/>
        <v>1666.31</v>
      </c>
      <c r="Q32" s="3">
        <f t="shared" si="24"/>
        <v>1453.96</v>
      </c>
      <c r="R32" s="3">
        <f t="shared" si="24"/>
        <v>1351.75</v>
      </c>
      <c r="S32" s="3">
        <f t="shared" si="24"/>
        <v>1684364.74</v>
      </c>
      <c r="T32" s="3">
        <f t="shared" si="24"/>
        <v>1792211.54</v>
      </c>
      <c r="U32" s="3">
        <f t="shared" si="24"/>
        <v>1163386.6000000001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1.05</v>
      </c>
      <c r="H33" s="3">
        <f>IFERROR(INDEX(D33:G33,COUNT(D33:G33)),"")</f>
        <v>1.05</v>
      </c>
      <c r="I33" s="3">
        <f t="shared" ref="I33:U33" si="25">IFERROR(INDEX(I51:I500,MATCH($C$33,$C$51:$C$500,0)),"")</f>
        <v>0.9</v>
      </c>
      <c r="J33" s="3">
        <f t="shared" si="25"/>
        <v>1.02</v>
      </c>
      <c r="K33" s="3">
        <f t="shared" si="25"/>
        <v>2.15</v>
      </c>
      <c r="L33" s="3">
        <f t="shared" si="25"/>
        <v>2.27</v>
      </c>
      <c r="M33" s="3">
        <f t="shared" si="25"/>
        <v>3.83</v>
      </c>
      <c r="N33" s="3">
        <f t="shared" si="25"/>
        <v>1.7</v>
      </c>
      <c r="O33" s="3">
        <f t="shared" si="25"/>
        <v>2.04</v>
      </c>
      <c r="P33" s="3">
        <f t="shared" si="25"/>
        <v>1.37</v>
      </c>
      <c r="Q33" s="3">
        <f t="shared" si="25"/>
        <v>2.54</v>
      </c>
      <c r="R33" s="3">
        <f t="shared" si="25"/>
        <v>4.29</v>
      </c>
      <c r="S33" s="3">
        <f t="shared" si="25"/>
        <v>0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146.9</v>
      </c>
      <c r="H34" s="3">
        <f>IFERROR(INDEX(D34:G34,COUNT(D34:G34)),"")</f>
        <v>146.9</v>
      </c>
      <c r="I34" s="3">
        <f t="shared" ref="I34:U34" si="26">IFERROR(INDEX(I51:I500,MATCH($C$34,$C$51:$C$500,0)),"")</f>
        <v>10.43</v>
      </c>
      <c r="J34" s="3">
        <f t="shared" si="26"/>
        <v>9.3699999999999992</v>
      </c>
      <c r="K34" s="3">
        <f t="shared" si="26"/>
        <v>19.48</v>
      </c>
      <c r="L34" s="3">
        <f t="shared" si="26"/>
        <v>14.13</v>
      </c>
      <c r="M34" s="3">
        <f t="shared" si="26"/>
        <v>13.88</v>
      </c>
      <c r="N34" s="3">
        <f t="shared" si="26"/>
        <v>11.34</v>
      </c>
      <c r="O34" s="3">
        <f t="shared" si="26"/>
        <v>16.14</v>
      </c>
      <c r="P34" s="3">
        <f t="shared" si="26"/>
        <v>12.18</v>
      </c>
      <c r="Q34" s="3">
        <f t="shared" si="26"/>
        <v>23</v>
      </c>
      <c r="R34" s="3">
        <f t="shared" si="26"/>
        <v>61.7</v>
      </c>
      <c r="S34" s="3">
        <f t="shared" si="26"/>
        <v>0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5.05</v>
      </c>
      <c r="H35" s="3">
        <f>IFERROR(INDEX(D35:G35,COUNT(D35:G35)),"")</f>
        <v>5.05</v>
      </c>
      <c r="I35" s="3">
        <f t="shared" ref="I35:U35" si="27">IFERROR(INDEX(I51:I500,MATCH($C$35,$C$51:$C$500,0)),"")</f>
        <v>0.95</v>
      </c>
      <c r="J35" s="3">
        <f t="shared" si="27"/>
        <v>1.1200000000000001</v>
      </c>
      <c r="K35" s="3">
        <f t="shared" si="27"/>
        <v>2.2799999999999998</v>
      </c>
      <c r="L35" s="3">
        <f t="shared" si="27"/>
        <v>2.41</v>
      </c>
      <c r="M35" s="3">
        <f t="shared" si="27"/>
        <v>3.25</v>
      </c>
      <c r="N35" s="3">
        <f t="shared" si="27"/>
        <v>1.63</v>
      </c>
      <c r="O35" s="3">
        <f t="shared" si="27"/>
        <v>1.95</v>
      </c>
      <c r="P35" s="3">
        <f t="shared" si="27"/>
        <v>1.34</v>
      </c>
      <c r="Q35" s="3">
        <f t="shared" si="27"/>
        <v>2.37</v>
      </c>
      <c r="R35" s="3">
        <f t="shared" si="27"/>
        <v>4</v>
      </c>
      <c r="S35" s="3">
        <f t="shared" si="27"/>
        <v>0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U36" si="28">IFERROR(INDEX(H51:H500,MATCH($C$36,$C$51:$C$500,0)),"")</f>
        <v>2.2130000000000001</v>
      </c>
      <c r="I36" s="4">
        <f t="shared" si="28"/>
        <v>0.73750000000000004</v>
      </c>
      <c r="J36" s="4">
        <f t="shared" si="28"/>
        <v>0.6</v>
      </c>
      <c r="K36" s="4">
        <f t="shared" si="28"/>
        <v>0.59870000000000001</v>
      </c>
      <c r="L36" s="4">
        <f t="shared" si="28"/>
        <v>0.6</v>
      </c>
      <c r="M36" s="4">
        <f t="shared" si="28"/>
        <v>0.6</v>
      </c>
      <c r="N36" s="4">
        <f t="shared" si="28"/>
        <v>0.6</v>
      </c>
      <c r="O36" s="4">
        <f t="shared" si="28"/>
        <v>0.5</v>
      </c>
      <c r="P36" s="4">
        <f t="shared" si="28"/>
        <v>0.5</v>
      </c>
      <c r="Q36" s="4">
        <f t="shared" si="28"/>
        <v>0.4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U37" si="29">IFERROR(INDEX(H51:H500,MATCH($C$37,$C$51:$C$500,0)),"")</f>
        <v>162.68</v>
      </c>
      <c r="I37" s="3">
        <f t="shared" si="29"/>
        <v>162.68</v>
      </c>
      <c r="J37" s="3">
        <f t="shared" si="29"/>
        <v>172.93</v>
      </c>
      <c r="K37" s="3">
        <f t="shared" si="29"/>
        <v>165.97</v>
      </c>
      <c r="L37" s="3">
        <f t="shared" si="29"/>
        <v>237.85</v>
      </c>
      <c r="M37" s="3">
        <f t="shared" si="29"/>
        <v>397.84</v>
      </c>
      <c r="N37" s="3">
        <f t="shared" si="29"/>
        <v>172</v>
      </c>
      <c r="O37" s="3">
        <f t="shared" si="29"/>
        <v>112.14</v>
      </c>
      <c r="P37" s="3">
        <f t="shared" si="29"/>
        <v>93.57</v>
      </c>
      <c r="Q37" s="3">
        <f t="shared" si="29"/>
        <v>64.34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85</v>
      </c>
      <c r="C51" t="s">
        <v>5</v>
      </c>
      <c r="D51" s="5">
        <v>501383000000</v>
      </c>
      <c r="E51" s="5">
        <v>701149000000</v>
      </c>
      <c r="F51" s="5">
        <v>553206000000</v>
      </c>
      <c r="G51" s="5">
        <v>544332000000</v>
      </c>
      <c r="I51" s="5">
        <v>2281704000000</v>
      </c>
      <c r="J51" s="5">
        <v>2252194000000</v>
      </c>
      <c r="K51" s="5">
        <v>2222466000000</v>
      </c>
      <c r="L51" s="5">
        <v>2181642000000</v>
      </c>
      <c r="M51" s="5">
        <v>2652257000000</v>
      </c>
      <c r="N51" s="5">
        <v>1873375000000</v>
      </c>
      <c r="O51" s="5">
        <v>1744271000000</v>
      </c>
      <c r="P51" s="5">
        <v>1599757000000</v>
      </c>
      <c r="Q51" s="5">
        <v>1466017000000</v>
      </c>
      <c r="R51" s="5">
        <v>1358664085976</v>
      </c>
      <c r="S51" s="5">
        <v>1197727222012</v>
      </c>
      <c r="T51" s="5">
        <v>1101043712612</v>
      </c>
      <c r="U51" s="5">
        <v>997986700079</v>
      </c>
    </row>
    <row r="52" spans="2:21" ht="15.5" x14ac:dyDescent="0.35">
      <c r="C52" t="s">
        <v>86</v>
      </c>
      <c r="D52" s="5">
        <v>-229272000000</v>
      </c>
      <c r="E52" s="5">
        <v>-276384000000</v>
      </c>
      <c r="F52" s="5">
        <v>-243497000000</v>
      </c>
      <c r="G52" s="5">
        <v>-209548000000</v>
      </c>
      <c r="I52" s="5">
        <v>-948963000000</v>
      </c>
      <c r="J52" s="5">
        <v>-900167000000</v>
      </c>
      <c r="K52" s="5">
        <v>-903247000000</v>
      </c>
      <c r="L52" s="5">
        <v>-854535000000</v>
      </c>
      <c r="M52" s="5">
        <v>-1019556000000</v>
      </c>
      <c r="N52" s="5">
        <v>-827152000000</v>
      </c>
      <c r="O52" s="5">
        <v>-703260000000</v>
      </c>
      <c r="P52" s="5">
        <v>-656946000000</v>
      </c>
      <c r="Q52" s="5">
        <v>-612487000000</v>
      </c>
      <c r="R52" s="5">
        <v>-565284016959</v>
      </c>
      <c r="S52" s="5">
        <v>-511193688103</v>
      </c>
      <c r="T52" s="5">
        <v>-464067245695</v>
      </c>
      <c r="U52" s="5">
        <v>-395980250495</v>
      </c>
    </row>
    <row r="53" spans="2:21" ht="15.5" x14ac:dyDescent="0.35">
      <c r="C53" t="s">
        <v>91</v>
      </c>
      <c r="D53" s="5">
        <v>-2699000000</v>
      </c>
      <c r="E53" s="5">
        <v>1024000000</v>
      </c>
      <c r="F53" s="5">
        <v>3926000000</v>
      </c>
      <c r="G53" s="5">
        <v>2509000000</v>
      </c>
      <c r="I53" s="5">
        <v>6243000000</v>
      </c>
      <c r="J53" s="5">
        <v>3874000000</v>
      </c>
      <c r="S53" s="5">
        <v>-1433879309</v>
      </c>
    </row>
    <row r="54" spans="2:21" ht="15.5" x14ac:dyDescent="0.35">
      <c r="C54" t="s">
        <v>515</v>
      </c>
      <c r="D54" s="5">
        <v>-229272000000</v>
      </c>
      <c r="E54" s="5">
        <v>-276384000000</v>
      </c>
      <c r="F54" s="5">
        <v>-243497000000</v>
      </c>
      <c r="G54" s="5">
        <v>-209548000000</v>
      </c>
      <c r="I54" s="5">
        <v>-948963000000</v>
      </c>
      <c r="J54" s="5">
        <v>-900167000000</v>
      </c>
      <c r="K54" s="5">
        <v>-903247000000</v>
      </c>
      <c r="L54" s="5">
        <v>-854535000000</v>
      </c>
      <c r="M54" s="5">
        <v>-1019556000000</v>
      </c>
      <c r="N54" s="5">
        <v>-827152000000</v>
      </c>
      <c r="O54" s="5">
        <v>-703260000000</v>
      </c>
      <c r="P54" s="5">
        <v>-656946000000</v>
      </c>
      <c r="Q54" s="5">
        <v>-612487000000</v>
      </c>
      <c r="R54" s="5">
        <v>-565284016959</v>
      </c>
      <c r="S54" s="5">
        <v>-511193688103</v>
      </c>
      <c r="T54" s="5">
        <v>-464067245695</v>
      </c>
      <c r="U54" s="5">
        <v>-395980250495</v>
      </c>
    </row>
    <row r="55" spans="2:21" ht="15.5" x14ac:dyDescent="0.35">
      <c r="C55" t="s">
        <v>87</v>
      </c>
      <c r="D55" s="5">
        <v>272111000000</v>
      </c>
      <c r="E55" s="5">
        <v>424765000000</v>
      </c>
      <c r="F55" s="5">
        <v>309709000000</v>
      </c>
      <c r="G55" s="5">
        <v>334784000000</v>
      </c>
      <c r="I55" s="5">
        <v>1332741000000</v>
      </c>
      <c r="J55" s="5">
        <v>1352027000000</v>
      </c>
      <c r="K55" s="5">
        <v>1319219000000</v>
      </c>
      <c r="L55" s="5">
        <v>1327107000000</v>
      </c>
      <c r="M55" s="5">
        <v>1632701000000</v>
      </c>
      <c r="N55" s="5">
        <v>1046223000000</v>
      </c>
      <c r="O55" s="5">
        <v>1041011000000</v>
      </c>
      <c r="P55" s="5">
        <v>942811000000</v>
      </c>
      <c r="Q55" s="5">
        <v>853530000000</v>
      </c>
      <c r="R55" s="5">
        <v>793380069017</v>
      </c>
      <c r="S55" s="5">
        <v>686533533909</v>
      </c>
      <c r="T55" s="5">
        <v>636976466917</v>
      </c>
      <c r="U55" s="5">
        <v>602006449584</v>
      </c>
    </row>
    <row r="56" spans="2:21" ht="15.5" x14ac:dyDescent="0.35">
      <c r="C56" t="s">
        <v>88</v>
      </c>
      <c r="D56" s="5">
        <v>-254099000000</v>
      </c>
      <c r="E56" s="5">
        <v>-310734000000</v>
      </c>
      <c r="F56" s="5">
        <v>-262186000000</v>
      </c>
      <c r="G56" s="5">
        <v>-269754000000</v>
      </c>
      <c r="I56" s="5">
        <v>-1107587000000</v>
      </c>
      <c r="J56" s="5">
        <v>-1051528000000</v>
      </c>
      <c r="K56" s="5">
        <v>-1010718000000</v>
      </c>
      <c r="L56" s="5">
        <v>-880067000000</v>
      </c>
      <c r="M56" s="5">
        <v>-876076000000</v>
      </c>
      <c r="N56" s="5">
        <v>-744459000000</v>
      </c>
      <c r="O56" s="5">
        <v>-824962000000</v>
      </c>
      <c r="P56" s="5">
        <v>-762895000000</v>
      </c>
      <c r="Q56" s="5">
        <v>-703771000000</v>
      </c>
      <c r="R56" s="5">
        <v>-663779137547</v>
      </c>
      <c r="S56" s="5">
        <v>-589591950402</v>
      </c>
      <c r="T56" s="5">
        <v>-546167700550</v>
      </c>
      <c r="U56" s="5">
        <v>-508077959796</v>
      </c>
    </row>
    <row r="57" spans="2:21" ht="15.5" x14ac:dyDescent="0.35">
      <c r="C57" t="s">
        <v>438</v>
      </c>
      <c r="D57" s="5">
        <v>-257045000000</v>
      </c>
      <c r="E57" s="5">
        <v>-305386000000</v>
      </c>
      <c r="F57" s="5">
        <v>-261441000000</v>
      </c>
      <c r="G57" s="5">
        <v>-268920000000</v>
      </c>
      <c r="I57" s="5">
        <v>-1100388000000</v>
      </c>
      <c r="J57" s="5">
        <v>-1053895000000</v>
      </c>
      <c r="K57" s="5">
        <v>-1020154000000</v>
      </c>
      <c r="L57" s="5">
        <v>-890034000000</v>
      </c>
      <c r="M57" s="5">
        <v>-878128000000</v>
      </c>
      <c r="N57" s="5">
        <v>-745740000000</v>
      </c>
      <c r="O57" s="5">
        <v>-827398000000</v>
      </c>
      <c r="P57" s="5">
        <v>-770417000000</v>
      </c>
      <c r="Q57" s="5">
        <v>-712688000000</v>
      </c>
      <c r="R57" s="5">
        <v>-676145914676</v>
      </c>
      <c r="S57" s="5">
        <v>-606548942080</v>
      </c>
      <c r="T57" s="5">
        <v>-560398033344</v>
      </c>
      <c r="U57" s="5">
        <v>-508826150829</v>
      </c>
    </row>
    <row r="58" spans="2:21" ht="15.5" x14ac:dyDescent="0.35">
      <c r="C58" t="s">
        <v>92</v>
      </c>
      <c r="D58" s="5">
        <v>18012000000</v>
      </c>
      <c r="E58" s="5">
        <v>114031000000</v>
      </c>
      <c r="F58" s="5">
        <v>47523000000</v>
      </c>
      <c r="G58" s="5">
        <v>65030000000</v>
      </c>
      <c r="I58" s="5">
        <v>225154000000</v>
      </c>
      <c r="J58" s="5">
        <v>300499000000</v>
      </c>
      <c r="K58" s="5">
        <v>308501000000</v>
      </c>
      <c r="L58" s="5">
        <v>447040000000</v>
      </c>
      <c r="M58" s="5">
        <v>756625000000</v>
      </c>
      <c r="N58" s="5">
        <v>301764000000</v>
      </c>
      <c r="O58" s="5">
        <v>216049000000</v>
      </c>
      <c r="P58" s="5">
        <v>179916000000</v>
      </c>
      <c r="Q58" s="5">
        <v>149759000000</v>
      </c>
      <c r="R58" s="5">
        <v>129600931470</v>
      </c>
      <c r="S58" s="5">
        <v>96941583507</v>
      </c>
      <c r="T58" s="5">
        <v>90808766367</v>
      </c>
      <c r="U58" s="5">
        <v>93928489788</v>
      </c>
    </row>
    <row r="59" spans="2:21" ht="15.5" x14ac:dyDescent="0.35">
      <c r="C59" t="s">
        <v>93</v>
      </c>
      <c r="D59" s="5">
        <v>4535000000</v>
      </c>
      <c r="E59" s="5">
        <v>7133000000</v>
      </c>
      <c r="F59" s="5">
        <v>9491000000</v>
      </c>
      <c r="G59" s="5">
        <v>13038000000</v>
      </c>
      <c r="I59" s="5">
        <v>39183000000</v>
      </c>
      <c r="J59" s="5">
        <v>42488000000</v>
      </c>
      <c r="K59" s="5">
        <v>30401000000</v>
      </c>
      <c r="L59" s="5">
        <v>23307000000</v>
      </c>
      <c r="M59" s="5">
        <v>29950000000</v>
      </c>
      <c r="N59" s="5">
        <v>37314000000</v>
      </c>
      <c r="O59" s="5">
        <v>48751000000</v>
      </c>
      <c r="P59" s="5">
        <v>41777000000</v>
      </c>
      <c r="Q59" s="5">
        <v>46955000000</v>
      </c>
      <c r="R59" s="5">
        <v>-9399721010</v>
      </c>
      <c r="S59" s="5">
        <v>-19951661277</v>
      </c>
      <c r="T59" s="5">
        <v>-14521651286</v>
      </c>
      <c r="U59" s="5">
        <v>-6367569450</v>
      </c>
    </row>
    <row r="60" spans="2:21" ht="15.5" x14ac:dyDescent="0.35">
      <c r="C60" t="s">
        <v>94</v>
      </c>
      <c r="D60" s="5">
        <v>7600000000</v>
      </c>
      <c r="E60" s="5">
        <v>6557000000</v>
      </c>
      <c r="F60" s="5">
        <v>6000000000</v>
      </c>
      <c r="G60" s="5">
        <v>11003000000</v>
      </c>
      <c r="I60" s="5">
        <v>34834000000</v>
      </c>
      <c r="J60" s="5">
        <v>41060000000</v>
      </c>
      <c r="K60" s="5">
        <v>34348000000</v>
      </c>
      <c r="L60" s="5">
        <v>26047000000</v>
      </c>
      <c r="M60" s="5">
        <v>33481000000</v>
      </c>
      <c r="N60" s="5">
        <v>42476000000</v>
      </c>
      <c r="O60" s="5">
        <v>52072000000</v>
      </c>
      <c r="P60" s="5">
        <v>47668000000</v>
      </c>
      <c r="Q60" s="5">
        <v>55454000000</v>
      </c>
    </row>
    <row r="61" spans="2:21" ht="15.5" x14ac:dyDescent="0.35">
      <c r="C61" t="s">
        <v>26</v>
      </c>
      <c r="D61" s="5">
        <v>-366000000</v>
      </c>
      <c r="E61" s="5">
        <v>-448000000</v>
      </c>
      <c r="F61" s="5">
        <v>-435000000</v>
      </c>
      <c r="G61" s="5">
        <v>-474000000</v>
      </c>
      <c r="I61" s="5">
        <v>-1894000000</v>
      </c>
      <c r="J61" s="5">
        <v>-2446000000</v>
      </c>
      <c r="K61" s="5">
        <v>-3947000000</v>
      </c>
      <c r="L61" s="5">
        <v>-2740000000</v>
      </c>
      <c r="M61" s="5">
        <v>-3531000000</v>
      </c>
      <c r="N61" s="5">
        <v>-5162000000</v>
      </c>
      <c r="O61" s="5">
        <v>-3321000000</v>
      </c>
      <c r="P61" s="5">
        <v>-5891000000</v>
      </c>
      <c r="Q61" s="5">
        <v>-8499000000</v>
      </c>
      <c r="R61" s="5">
        <v>-9399721010</v>
      </c>
      <c r="S61" s="5">
        <v>-18517781968</v>
      </c>
      <c r="T61" s="5">
        <v>-14521651286</v>
      </c>
      <c r="U61" s="5">
        <v>-6367569450</v>
      </c>
    </row>
    <row r="62" spans="2:21" ht="15.5" x14ac:dyDescent="0.35">
      <c r="C62" t="s">
        <v>97</v>
      </c>
      <c r="D62" s="5">
        <v>4535000000</v>
      </c>
      <c r="E62" s="5">
        <v>7133000000</v>
      </c>
      <c r="F62" s="5">
        <v>9491000000</v>
      </c>
      <c r="G62" s="5">
        <v>13038000000</v>
      </c>
      <c r="I62" s="5">
        <v>39183000000</v>
      </c>
      <c r="J62" s="5">
        <v>42488000000</v>
      </c>
      <c r="K62" s="5">
        <v>30401000000</v>
      </c>
      <c r="L62" s="5">
        <v>23307000000</v>
      </c>
      <c r="M62" s="5">
        <v>29950000000</v>
      </c>
      <c r="N62" s="5">
        <v>37314000000</v>
      </c>
      <c r="O62" s="5">
        <v>48751000000</v>
      </c>
      <c r="P62" s="5">
        <v>41777000000</v>
      </c>
      <c r="Q62" s="5">
        <v>46955000000</v>
      </c>
      <c r="R62" s="5">
        <v>-9399721010</v>
      </c>
      <c r="S62" s="5">
        <v>-19951661277</v>
      </c>
      <c r="T62" s="5">
        <v>-14521651286</v>
      </c>
      <c r="U62" s="5">
        <v>-6367569450</v>
      </c>
    </row>
    <row r="63" spans="2:21" ht="15.5" x14ac:dyDescent="0.35">
      <c r="C63" t="s">
        <v>28</v>
      </c>
      <c r="D63" s="5">
        <v>22547000000</v>
      </c>
      <c r="E63" s="5">
        <v>121164000000</v>
      </c>
      <c r="F63" s="5">
        <v>57014000000</v>
      </c>
      <c r="G63" s="5">
        <v>78068000000</v>
      </c>
      <c r="I63" s="5">
        <v>264337000000</v>
      </c>
      <c r="J63" s="5">
        <v>342987000000</v>
      </c>
      <c r="K63" s="5">
        <v>338902000000</v>
      </c>
      <c r="L63" s="5">
        <v>470347000000</v>
      </c>
      <c r="M63" s="5">
        <v>786575000000</v>
      </c>
      <c r="N63" s="5">
        <v>339078000000</v>
      </c>
      <c r="O63" s="5">
        <v>264800000000</v>
      </c>
      <c r="P63" s="5">
        <v>221693000000</v>
      </c>
      <c r="Q63" s="5">
        <v>196714000000</v>
      </c>
      <c r="R63" s="5">
        <v>120201210460</v>
      </c>
      <c r="S63" s="5">
        <v>76989922230</v>
      </c>
      <c r="T63" s="5">
        <v>76287115081</v>
      </c>
      <c r="U63" s="5">
        <v>87560920338</v>
      </c>
    </row>
    <row r="64" spans="2:21" ht="15.5" x14ac:dyDescent="0.35">
      <c r="C64" t="s">
        <v>27</v>
      </c>
      <c r="D64" s="5">
        <v>-5359000000</v>
      </c>
      <c r="E64" s="5">
        <v>-28958000000</v>
      </c>
      <c r="F64" s="5">
        <v>-12126000000</v>
      </c>
      <c r="G64" s="5">
        <v>-15340000000</v>
      </c>
      <c r="I64" s="5">
        <v>-57643000000</v>
      </c>
      <c r="J64" s="5">
        <v>-72946000000</v>
      </c>
      <c r="K64" s="5">
        <v>-79578000000</v>
      </c>
      <c r="L64" s="5">
        <v>-98721000000</v>
      </c>
      <c r="M64" s="5">
        <v>-164952000000</v>
      </c>
      <c r="N64" s="5">
        <v>-70331000000</v>
      </c>
      <c r="O64" s="5">
        <v>-54539000000</v>
      </c>
      <c r="P64" s="5">
        <v>-46243000000</v>
      </c>
      <c r="Q64" s="5">
        <v>-45917000000</v>
      </c>
      <c r="R64" s="5">
        <v>-32066222936</v>
      </c>
      <c r="S64" s="5">
        <v>-17964927808</v>
      </c>
      <c r="T64" s="5">
        <v>-21002132312</v>
      </c>
      <c r="U64" s="5">
        <v>-27772078599</v>
      </c>
    </row>
    <row r="65" spans="2:21" ht="15.5" x14ac:dyDescent="0.35">
      <c r="C65" t="s">
        <v>98</v>
      </c>
      <c r="D65" s="5">
        <v>-5359000000</v>
      </c>
      <c r="E65" s="5">
        <v>-28958000000</v>
      </c>
      <c r="F65" s="5">
        <v>-12126000000</v>
      </c>
      <c r="G65" s="5">
        <v>-15340000000</v>
      </c>
      <c r="I65" s="5">
        <v>-57643000000</v>
      </c>
      <c r="J65" s="5">
        <v>-72946000000</v>
      </c>
      <c r="K65" s="5">
        <v>-79578000000</v>
      </c>
      <c r="L65" s="5">
        <v>-98721000000</v>
      </c>
      <c r="M65" s="5">
        <v>-164952000000</v>
      </c>
      <c r="N65" s="5">
        <v>-70331000000</v>
      </c>
      <c r="O65" s="5">
        <v>-54539000000</v>
      </c>
      <c r="P65" s="5">
        <v>-46243000000</v>
      </c>
      <c r="Q65" s="5">
        <v>-45917000000</v>
      </c>
      <c r="R65" s="5">
        <v>-38944246596</v>
      </c>
      <c r="S65" s="5">
        <v>-29543600000</v>
      </c>
      <c r="T65" s="5">
        <v>-28185462750</v>
      </c>
      <c r="U65" s="5">
        <v>-27561259000</v>
      </c>
    </row>
    <row r="66" spans="2:21" ht="15.5" x14ac:dyDescent="0.35">
      <c r="C66" t="s">
        <v>99</v>
      </c>
      <c r="R66" s="5">
        <v>6878023660</v>
      </c>
      <c r="S66" s="5">
        <v>11578672192</v>
      </c>
      <c r="T66" s="5">
        <v>7183330438</v>
      </c>
      <c r="U66" s="5">
        <v>-210819599</v>
      </c>
    </row>
    <row r="67" spans="2:21" ht="15.5" x14ac:dyDescent="0.35">
      <c r="C67" t="s">
        <v>100</v>
      </c>
      <c r="D67" s="5">
        <v>-5359000000</v>
      </c>
      <c r="E67" s="5">
        <v>-28958000000</v>
      </c>
      <c r="F67" s="5">
        <v>-12126000000</v>
      </c>
      <c r="G67" s="5">
        <v>-15340000000</v>
      </c>
      <c r="I67" s="5">
        <v>-57643000000</v>
      </c>
      <c r="J67" s="5">
        <v>-72946000000</v>
      </c>
      <c r="K67" s="5">
        <v>-79578000000</v>
      </c>
      <c r="L67" s="5">
        <v>-98721000000</v>
      </c>
      <c r="M67" s="5">
        <v>-164952000000</v>
      </c>
      <c r="N67" s="5">
        <v>-70331000000</v>
      </c>
      <c r="O67" s="5">
        <v>-54539000000</v>
      </c>
      <c r="P67" s="5">
        <v>-46243000000</v>
      </c>
      <c r="Q67" s="5">
        <v>-45917000000</v>
      </c>
      <c r="R67" s="5">
        <v>-32066222936</v>
      </c>
      <c r="S67" s="5">
        <v>-17964927808</v>
      </c>
      <c r="T67" s="5">
        <v>-21002132312</v>
      </c>
      <c r="U67" s="5">
        <v>-27772078599</v>
      </c>
    </row>
    <row r="68" spans="2:21" ht="15.5" x14ac:dyDescent="0.35">
      <c r="C68" t="s">
        <v>104</v>
      </c>
      <c r="D68" s="5">
        <v>17188000000</v>
      </c>
      <c r="E68" s="5">
        <v>92206000000</v>
      </c>
      <c r="F68" s="5">
        <v>44888000000</v>
      </c>
      <c r="G68" s="5">
        <v>62728000000</v>
      </c>
      <c r="I68" s="5">
        <v>206694000000</v>
      </c>
      <c r="J68" s="5">
        <v>270041000000</v>
      </c>
      <c r="K68" s="5">
        <v>259324000000</v>
      </c>
      <c r="L68" s="5">
        <v>371626000000</v>
      </c>
      <c r="M68" s="5">
        <v>621623000000</v>
      </c>
      <c r="N68" s="5">
        <v>268747000000</v>
      </c>
      <c r="O68" s="5">
        <v>210261000000</v>
      </c>
      <c r="P68" s="5">
        <v>175450000000</v>
      </c>
      <c r="Q68" s="5">
        <v>150797000000</v>
      </c>
      <c r="R68" s="5">
        <v>88134987524</v>
      </c>
      <c r="S68" s="5">
        <v>59024994422</v>
      </c>
      <c r="T68" s="5">
        <v>55284982769</v>
      </c>
      <c r="U68" s="5">
        <v>59788841739</v>
      </c>
    </row>
    <row r="69" spans="2:21" ht="15.5" x14ac:dyDescent="0.35">
      <c r="C69" t="s">
        <v>105</v>
      </c>
      <c r="D69" s="5">
        <v>688000000</v>
      </c>
      <c r="E69" s="5">
        <v>-11416000000</v>
      </c>
      <c r="F69" s="5">
        <v>992000000</v>
      </c>
      <c r="G69" s="5">
        <v>1545000000</v>
      </c>
      <c r="I69" s="5">
        <v>-3843000000</v>
      </c>
      <c r="J69" s="5">
        <v>9630000000</v>
      </c>
      <c r="K69" s="5">
        <v>13129000000</v>
      </c>
      <c r="L69" s="5">
        <v>-950000000</v>
      </c>
      <c r="M69" s="5">
        <v>3618000000</v>
      </c>
      <c r="N69" s="5">
        <v>-34443000000</v>
      </c>
      <c r="O69" s="5">
        <v>-26051000000</v>
      </c>
      <c r="P69" s="5">
        <v>79215000000</v>
      </c>
      <c r="Q69" s="5">
        <v>-40111000000</v>
      </c>
      <c r="R69" s="5">
        <v>-18721482750</v>
      </c>
      <c r="S69" s="5">
        <v>7478630250</v>
      </c>
      <c r="T69" s="5">
        <v>-10454614725</v>
      </c>
      <c r="U69" s="5">
        <v>28174578000</v>
      </c>
    </row>
    <row r="70" spans="2:21" ht="15.5" x14ac:dyDescent="0.35">
      <c r="C70" t="s">
        <v>107</v>
      </c>
      <c r="D70" s="5">
        <v>17876000000</v>
      </c>
      <c r="E70" s="5">
        <v>80790000000</v>
      </c>
      <c r="F70" s="5">
        <v>45880000000</v>
      </c>
      <c r="G70" s="5">
        <v>64273000000</v>
      </c>
      <c r="I70" s="5">
        <v>202851000000</v>
      </c>
      <c r="J70" s="5">
        <v>279671000000</v>
      </c>
      <c r="K70" s="5">
        <v>272453000000</v>
      </c>
      <c r="L70" s="5">
        <v>370676000000</v>
      </c>
      <c r="M70" s="5">
        <v>625241000000</v>
      </c>
      <c r="N70" s="5">
        <v>234304000000</v>
      </c>
      <c r="O70" s="5">
        <v>184210000000</v>
      </c>
      <c r="P70" s="5">
        <v>254665000000</v>
      </c>
      <c r="Q70" s="5">
        <v>110686000000</v>
      </c>
      <c r="R70" s="5">
        <v>69413504774</v>
      </c>
      <c r="S70" s="5">
        <v>66503624672</v>
      </c>
      <c r="T70" s="5">
        <v>44830368044</v>
      </c>
      <c r="U70" s="5">
        <v>87963419739</v>
      </c>
    </row>
    <row r="71" spans="2:21" ht="15.5" x14ac:dyDescent="0.35">
      <c r="C71" t="s">
        <v>108</v>
      </c>
      <c r="D71" s="5">
        <v>17188000000</v>
      </c>
      <c r="E71" s="5">
        <v>92206000000</v>
      </c>
      <c r="F71" s="5">
        <v>44888000000</v>
      </c>
      <c r="G71" s="5">
        <v>62728000000</v>
      </c>
      <c r="I71" s="5">
        <v>206694000000</v>
      </c>
      <c r="J71" s="5">
        <v>270041000000</v>
      </c>
      <c r="K71" s="5">
        <v>259324000000</v>
      </c>
      <c r="L71" s="5">
        <v>371626000000</v>
      </c>
      <c r="M71" s="5">
        <v>621623000000</v>
      </c>
      <c r="N71" s="5">
        <v>268747000000</v>
      </c>
      <c r="O71" s="5">
        <v>210261000000</v>
      </c>
      <c r="P71" s="5">
        <v>175450000000</v>
      </c>
      <c r="Q71" s="5">
        <v>150797000000</v>
      </c>
      <c r="R71" s="5">
        <v>88134987524</v>
      </c>
      <c r="S71" s="5">
        <v>59024994422</v>
      </c>
      <c r="T71" s="5">
        <v>55284982769</v>
      </c>
      <c r="U71" s="5">
        <v>59788841739</v>
      </c>
    </row>
    <row r="72" spans="2:21" ht="15.5" x14ac:dyDescent="0.35">
      <c r="C72" t="s">
        <v>7</v>
      </c>
      <c r="D72" s="5">
        <v>17917000000</v>
      </c>
      <c r="E72" s="5">
        <v>80813000000</v>
      </c>
      <c r="F72" s="5">
        <v>45911000000</v>
      </c>
      <c r="G72" s="5">
        <v>64279000000</v>
      </c>
      <c r="I72" s="5">
        <v>202945000000</v>
      </c>
      <c r="J72" s="5">
        <v>279825000000</v>
      </c>
      <c r="K72" s="5">
        <v>273003000000</v>
      </c>
      <c r="L72" s="5">
        <v>370697000000</v>
      </c>
      <c r="M72" s="5">
        <v>625241000000</v>
      </c>
      <c r="N72" s="5">
        <v>234304000000</v>
      </c>
      <c r="O72" s="5">
        <v>184210000000</v>
      </c>
      <c r="P72" s="5">
        <v>254665000000</v>
      </c>
      <c r="Q72" s="5">
        <v>110686000000</v>
      </c>
      <c r="R72" s="5">
        <v>69413504774</v>
      </c>
      <c r="S72" s="5">
        <v>66503624672</v>
      </c>
      <c r="T72" s="5">
        <v>48161870465</v>
      </c>
      <c r="U72" s="5">
        <v>89765209713</v>
      </c>
    </row>
    <row r="73" spans="2:21" ht="15.5" x14ac:dyDescent="0.35">
      <c r="C73" t="s">
        <v>466</v>
      </c>
      <c r="D73" s="5">
        <v>-41000000</v>
      </c>
      <c r="E73" s="5">
        <v>-23000000</v>
      </c>
      <c r="F73" s="5">
        <v>-31000000</v>
      </c>
      <c r="G73" s="5">
        <v>-6000000</v>
      </c>
      <c r="I73" s="5">
        <v>-94000000</v>
      </c>
      <c r="J73" s="5">
        <v>-154000000</v>
      </c>
      <c r="K73" s="5">
        <v>-550000000</v>
      </c>
      <c r="L73" s="5">
        <v>-21000000</v>
      </c>
      <c r="T73" s="5">
        <v>-3331502421</v>
      </c>
      <c r="U73" s="5">
        <v>-1801789974</v>
      </c>
    </row>
    <row r="74" spans="2:21" ht="15.5" x14ac:dyDescent="0.35">
      <c r="C74" t="s">
        <v>110</v>
      </c>
      <c r="D74" s="5">
        <v>17188000000</v>
      </c>
      <c r="E74" s="5">
        <v>92206000000</v>
      </c>
      <c r="F74" s="5">
        <v>44888000000</v>
      </c>
      <c r="G74" s="5">
        <v>62728000000</v>
      </c>
      <c r="I74" s="5">
        <v>206694000000</v>
      </c>
      <c r="J74" s="5">
        <v>270041000000</v>
      </c>
      <c r="K74" s="5">
        <v>259324000000</v>
      </c>
      <c r="L74" s="5">
        <v>371626000000</v>
      </c>
      <c r="M74" s="5">
        <v>621623000000</v>
      </c>
      <c r="N74" s="5">
        <v>268747000000</v>
      </c>
      <c r="O74" s="5">
        <v>210261000000</v>
      </c>
      <c r="P74" s="5">
        <v>175450000000</v>
      </c>
      <c r="Q74" s="5">
        <v>150797000000</v>
      </c>
      <c r="R74" s="5">
        <v>88134987524</v>
      </c>
      <c r="S74" s="5">
        <v>59024994422</v>
      </c>
      <c r="T74" s="5">
        <v>55284982769</v>
      </c>
      <c r="U74" s="5">
        <v>59788841739</v>
      </c>
    </row>
    <row r="75" spans="2:21" ht="15.5" x14ac:dyDescent="0.35">
      <c r="C75" t="s">
        <v>111</v>
      </c>
      <c r="D75" s="5">
        <v>17876000000</v>
      </c>
      <c r="E75" s="5">
        <v>80790000000</v>
      </c>
      <c r="F75" s="5">
        <v>45880000000</v>
      </c>
      <c r="G75" s="5">
        <v>64273000000</v>
      </c>
      <c r="I75" s="5">
        <v>202851000000</v>
      </c>
      <c r="J75" s="5">
        <v>279671000000</v>
      </c>
      <c r="K75" s="5">
        <v>272453000000</v>
      </c>
      <c r="L75" s="5">
        <v>370676000000</v>
      </c>
      <c r="M75" s="5">
        <v>625241000000</v>
      </c>
      <c r="N75" s="5">
        <v>234304000000</v>
      </c>
      <c r="O75" s="5">
        <v>184210000000</v>
      </c>
      <c r="P75" s="5">
        <v>254665000000</v>
      </c>
      <c r="Q75" s="5">
        <v>110686000000</v>
      </c>
      <c r="R75" s="5">
        <v>69413504774</v>
      </c>
      <c r="S75" s="5">
        <v>66503624672</v>
      </c>
      <c r="T75" s="5">
        <v>44830368044</v>
      </c>
      <c r="U75" s="5">
        <v>87963419739</v>
      </c>
    </row>
    <row r="76" spans="2:21" ht="15.5" x14ac:dyDescent="0.35">
      <c r="C76" t="s">
        <v>112</v>
      </c>
      <c r="D76" s="5">
        <v>17876000000</v>
      </c>
      <c r="E76" s="5">
        <v>80790000000</v>
      </c>
      <c r="F76" s="5">
        <v>45880000000</v>
      </c>
      <c r="G76" s="5">
        <v>64273000000</v>
      </c>
      <c r="I76" s="5">
        <v>202851000000</v>
      </c>
      <c r="J76" s="5">
        <v>279671000000</v>
      </c>
      <c r="K76" s="5">
        <v>272453000000</v>
      </c>
      <c r="L76" s="5">
        <v>370676000000</v>
      </c>
      <c r="M76" s="5">
        <v>625241000000</v>
      </c>
      <c r="N76" s="5">
        <v>234304000000</v>
      </c>
      <c r="O76" s="5">
        <v>184210000000</v>
      </c>
      <c r="P76" s="5">
        <v>254665000000</v>
      </c>
      <c r="Q76" s="5">
        <v>110686000000</v>
      </c>
      <c r="R76" s="5">
        <v>69413504774</v>
      </c>
      <c r="S76" s="5">
        <v>66503624672</v>
      </c>
      <c r="T76" s="5">
        <v>44830368044</v>
      </c>
      <c r="U76" s="5">
        <v>87963419739</v>
      </c>
    </row>
    <row r="78" spans="2:21" ht="15.5" x14ac:dyDescent="0.35">
      <c r="B78" t="s">
        <v>113</v>
      </c>
      <c r="C78" t="s">
        <v>114</v>
      </c>
    </row>
    <row r="79" spans="2:21" ht="15.5" x14ac:dyDescent="0.35">
      <c r="C79" t="s">
        <v>115</v>
      </c>
    </row>
    <row r="80" spans="2:21" ht="15.5" x14ac:dyDescent="0.35">
      <c r="C80" t="s">
        <v>19</v>
      </c>
      <c r="D80" s="5">
        <v>622472000000</v>
      </c>
      <c r="E80" s="5">
        <v>589078000000</v>
      </c>
      <c r="F80" s="5">
        <v>554443000000</v>
      </c>
      <c r="G80" s="5">
        <v>591666000000</v>
      </c>
      <c r="I80" s="5">
        <v>589078000000</v>
      </c>
      <c r="J80" s="5">
        <v>441800000000</v>
      </c>
      <c r="K80" s="5">
        <v>542960000000</v>
      </c>
      <c r="L80" s="5">
        <v>698403000000</v>
      </c>
      <c r="M80" s="5">
        <v>607833000000</v>
      </c>
      <c r="N80" s="5">
        <v>364988000000</v>
      </c>
      <c r="O80" s="5">
        <v>91852000000</v>
      </c>
      <c r="P80" s="5">
        <v>102484000000</v>
      </c>
      <c r="Q80" s="5">
        <v>788429000000</v>
      </c>
      <c r="R80" s="5">
        <v>1177489921448</v>
      </c>
      <c r="S80" s="5">
        <v>44976920673</v>
      </c>
      <c r="T80" s="5">
        <v>45112170081</v>
      </c>
      <c r="U80" s="5">
        <v>34583531564</v>
      </c>
    </row>
    <row r="81" spans="3:21" ht="15.5" x14ac:dyDescent="0.35">
      <c r="C81" t="s">
        <v>439</v>
      </c>
      <c r="D81" s="5">
        <v>103402000000</v>
      </c>
      <c r="E81" s="5">
        <v>113407000000</v>
      </c>
      <c r="F81" s="5">
        <v>113388000000</v>
      </c>
      <c r="G81" s="5">
        <v>63408000000</v>
      </c>
      <c r="I81" s="5">
        <v>113407000000</v>
      </c>
      <c r="J81" s="5">
        <v>299940000000</v>
      </c>
      <c r="K81" s="5">
        <v>449853000000</v>
      </c>
      <c r="L81" s="5">
        <v>499951000000</v>
      </c>
      <c r="M81" s="5">
        <v>899850000000</v>
      </c>
      <c r="N81" s="5">
        <v>769554000000</v>
      </c>
      <c r="O81" s="5">
        <v>920000000000</v>
      </c>
      <c r="P81" s="5">
        <v>835000000000</v>
      </c>
      <c r="Q81" s="5">
        <v>200000000000</v>
      </c>
    </row>
    <row r="82" spans="3:21" ht="15.5" x14ac:dyDescent="0.35">
      <c r="C82" t="s">
        <v>116</v>
      </c>
      <c r="D82" s="5">
        <v>149101000000</v>
      </c>
      <c r="E82" s="5">
        <v>203679000000</v>
      </c>
      <c r="F82" s="5">
        <v>164441000000</v>
      </c>
      <c r="G82" s="5">
        <v>164165000000</v>
      </c>
      <c r="I82" s="5">
        <v>203679000000</v>
      </c>
      <c r="J82" s="5">
        <v>207687000000</v>
      </c>
      <c r="K82" s="5">
        <v>201273000000</v>
      </c>
      <c r="L82" s="5">
        <v>182293000000</v>
      </c>
      <c r="M82" s="5">
        <v>185773000000</v>
      </c>
      <c r="N82" s="5">
        <v>138525000000</v>
      </c>
      <c r="O82" s="5">
        <v>146995000000</v>
      </c>
      <c r="P82" s="5">
        <v>164537000000</v>
      </c>
      <c r="Q82" s="5">
        <v>132807000000</v>
      </c>
      <c r="R82" s="5">
        <v>113504057587</v>
      </c>
      <c r="S82" s="5">
        <v>78407626563</v>
      </c>
      <c r="T82" s="5">
        <v>74473362154</v>
      </c>
      <c r="U82" s="5">
        <v>62491913167</v>
      </c>
    </row>
    <row r="83" spans="3:21" ht="15.5" x14ac:dyDescent="0.35">
      <c r="C83" t="s">
        <v>118</v>
      </c>
      <c r="D83" s="5">
        <v>646000000</v>
      </c>
      <c r="E83" s="5">
        <v>646000000</v>
      </c>
      <c r="F83" s="5">
        <v>646000000</v>
      </c>
      <c r="G83" s="5">
        <v>646000000</v>
      </c>
      <c r="I83" s="5">
        <v>646000000</v>
      </c>
      <c r="J83" s="5">
        <v>646000000</v>
      </c>
      <c r="K83" s="5">
        <v>646000000</v>
      </c>
      <c r="L83" s="5">
        <v>646000000</v>
      </c>
      <c r="M83" s="5">
        <v>646000000</v>
      </c>
      <c r="N83" s="5">
        <v>646000000</v>
      </c>
      <c r="O83" s="5">
        <v>649000000</v>
      </c>
      <c r="P83" s="5">
        <v>646000000</v>
      </c>
      <c r="Q83" s="5">
        <v>756000000</v>
      </c>
      <c r="R83" s="5">
        <v>656666880</v>
      </c>
      <c r="S83" s="5">
        <v>656766881</v>
      </c>
      <c r="T83" s="5">
        <v>7038454853</v>
      </c>
      <c r="U83" s="5">
        <v>3945019229</v>
      </c>
    </row>
    <row r="84" spans="3:21" ht="15.5" x14ac:dyDescent="0.35">
      <c r="C84" t="s">
        <v>117</v>
      </c>
      <c r="R84" s="5">
        <v>182802500</v>
      </c>
      <c r="S84" s="5">
        <v>766807849</v>
      </c>
      <c r="T84" s="5">
        <v>3916807849</v>
      </c>
    </row>
    <row r="85" spans="3:21" ht="15.5" x14ac:dyDescent="0.35">
      <c r="C85" t="s">
        <v>119</v>
      </c>
      <c r="D85" s="5">
        <v>149101000000</v>
      </c>
      <c r="E85" s="5">
        <v>203679000000</v>
      </c>
      <c r="F85" s="5">
        <v>164441000000</v>
      </c>
      <c r="G85" s="5">
        <v>164165000000</v>
      </c>
      <c r="I85" s="5">
        <v>203679000000</v>
      </c>
      <c r="J85" s="5">
        <v>207687000000</v>
      </c>
      <c r="K85" s="5">
        <v>201273000000</v>
      </c>
      <c r="L85" s="5">
        <v>182293000000</v>
      </c>
      <c r="M85" s="5">
        <v>185773000000</v>
      </c>
      <c r="N85" s="5">
        <v>138525000000</v>
      </c>
      <c r="O85" s="5">
        <v>146995000000</v>
      </c>
      <c r="P85" s="5">
        <v>164537000000</v>
      </c>
      <c r="Q85" s="5">
        <v>132807000000</v>
      </c>
      <c r="R85" s="5">
        <v>113504057587</v>
      </c>
      <c r="S85" s="5">
        <v>78407626563</v>
      </c>
      <c r="T85" s="5">
        <v>74473362154</v>
      </c>
      <c r="U85" s="5">
        <v>62491913167</v>
      </c>
    </row>
    <row r="86" spans="3:21" ht="15.5" x14ac:dyDescent="0.35">
      <c r="C86" t="s">
        <v>122</v>
      </c>
      <c r="D86" s="5">
        <v>38871000000</v>
      </c>
      <c r="E86" s="5">
        <v>45545000000</v>
      </c>
      <c r="F86" s="5">
        <v>34382000000</v>
      </c>
      <c r="G86" s="5">
        <v>36710000000</v>
      </c>
      <c r="I86" s="5">
        <v>45545000000</v>
      </c>
      <c r="J86" s="5">
        <v>42803000000</v>
      </c>
      <c r="K86" s="5">
        <v>42266000000</v>
      </c>
      <c r="L86" s="5">
        <v>45168000000</v>
      </c>
      <c r="M86" s="5">
        <v>46541000000</v>
      </c>
      <c r="N86" s="5">
        <v>68199000000</v>
      </c>
      <c r="O86" s="5">
        <v>32650000000</v>
      </c>
      <c r="P86" s="5">
        <v>33970000000</v>
      </c>
      <c r="Q86" s="5">
        <v>27703000000</v>
      </c>
      <c r="R86" s="5">
        <v>19125203237</v>
      </c>
      <c r="S86" s="5">
        <v>25785616043</v>
      </c>
      <c r="T86" s="5">
        <v>19732082484</v>
      </c>
      <c r="U86" s="5">
        <v>15056198441</v>
      </c>
    </row>
    <row r="87" spans="3:21" ht="15.5" x14ac:dyDescent="0.35">
      <c r="C87" t="s">
        <v>91</v>
      </c>
      <c r="D87" s="5">
        <v>-131716000000</v>
      </c>
      <c r="E87" s="5">
        <v>-131716000000</v>
      </c>
      <c r="F87" s="5">
        <v>-131716000000</v>
      </c>
      <c r="G87" s="5">
        <v>-83854000000</v>
      </c>
      <c r="I87" s="5">
        <v>-131716000000</v>
      </c>
      <c r="L87" s="5">
        <v>947000000</v>
      </c>
      <c r="M87" s="5">
        <v>4810000000</v>
      </c>
      <c r="N87" s="5">
        <v>17255000000</v>
      </c>
      <c r="O87" s="5">
        <v>17255000000</v>
      </c>
      <c r="P87" s="5">
        <v>16307000000</v>
      </c>
      <c r="Q87" s="5">
        <v>11577000000</v>
      </c>
      <c r="R87" s="5">
        <v>-77801469000</v>
      </c>
      <c r="S87" s="5">
        <v>-59079986250</v>
      </c>
      <c r="T87" s="5">
        <v>-66596118990</v>
      </c>
      <c r="U87" s="5">
        <v>-56197758000</v>
      </c>
    </row>
    <row r="88" spans="3:21" ht="15.5" x14ac:dyDescent="0.35">
      <c r="C88" t="s">
        <v>123</v>
      </c>
      <c r="D88" s="5">
        <v>1013024000000</v>
      </c>
      <c r="E88" s="5">
        <v>1049084000000</v>
      </c>
      <c r="F88" s="5">
        <v>982410000000</v>
      </c>
      <c r="G88" s="5">
        <v>951752000000</v>
      </c>
      <c r="I88" s="5">
        <v>1049084000000</v>
      </c>
      <c r="J88" s="5">
        <v>1066466000000</v>
      </c>
      <c r="K88" s="5">
        <v>1291763000000</v>
      </c>
      <c r="L88" s="5">
        <v>1464980000000</v>
      </c>
      <c r="M88" s="5">
        <v>1769057000000</v>
      </c>
      <c r="N88" s="5">
        <v>1360012000000</v>
      </c>
      <c r="O88" s="5">
        <v>1254350000000</v>
      </c>
      <c r="P88" s="5">
        <v>1202095000000</v>
      </c>
      <c r="Q88" s="5">
        <v>1163851000000</v>
      </c>
      <c r="R88" s="5">
        <v>1384655785294</v>
      </c>
      <c r="S88" s="5">
        <v>196036331101</v>
      </c>
      <c r="T88" s="5">
        <v>183498330806</v>
      </c>
      <c r="U88" s="5">
        <v>162004388579</v>
      </c>
    </row>
    <row r="89" spans="3:21" ht="15.5" x14ac:dyDescent="0.35">
      <c r="C89" t="s">
        <v>124</v>
      </c>
    </row>
    <row r="90" spans="3:21" ht="15.5" x14ac:dyDescent="0.35">
      <c r="C90" t="s">
        <v>125</v>
      </c>
      <c r="D90" s="5">
        <v>17286000000</v>
      </c>
      <c r="E90" s="5">
        <v>15996000000</v>
      </c>
      <c r="F90" s="5">
        <v>20095000000</v>
      </c>
      <c r="G90" s="5">
        <v>22216000000</v>
      </c>
      <c r="I90" s="5">
        <v>15996000000</v>
      </c>
      <c r="J90" s="5">
        <v>20561000000</v>
      </c>
      <c r="K90" s="5">
        <v>21466000000</v>
      </c>
      <c r="L90" s="5">
        <v>25154000000</v>
      </c>
      <c r="M90" s="5">
        <v>39659000000</v>
      </c>
      <c r="N90" s="5">
        <v>43342000000</v>
      </c>
      <c r="O90" s="5">
        <v>49635000000</v>
      </c>
      <c r="P90" s="5">
        <v>45621000000</v>
      </c>
      <c r="Q90" s="5">
        <v>74673000000</v>
      </c>
      <c r="R90" s="5">
        <v>73919232297</v>
      </c>
      <c r="S90" s="5">
        <v>60800714387</v>
      </c>
      <c r="T90" s="5">
        <v>52444278229</v>
      </c>
      <c r="U90" s="5">
        <v>41807328291</v>
      </c>
    </row>
    <row r="91" spans="3:21" ht="15.5" x14ac:dyDescent="0.35">
      <c r="C91" t="s">
        <v>380</v>
      </c>
      <c r="E91" s="5">
        <v>1224000000</v>
      </c>
      <c r="I91" s="5">
        <v>1224000000</v>
      </c>
      <c r="N91" s="5">
        <v>12000000</v>
      </c>
      <c r="O91" s="5">
        <v>12000000</v>
      </c>
      <c r="Q91" s="5">
        <v>36000000</v>
      </c>
      <c r="R91" s="5">
        <v>4384036850</v>
      </c>
      <c r="S91" s="5">
        <v>83745575348</v>
      </c>
      <c r="T91" s="5">
        <v>2656959253</v>
      </c>
      <c r="U91" s="5">
        <v>1667024151</v>
      </c>
    </row>
    <row r="92" spans="3:21" ht="15.5" x14ac:dyDescent="0.35">
      <c r="C92" t="s">
        <v>126</v>
      </c>
      <c r="D92" s="5">
        <v>698695000000</v>
      </c>
      <c r="E92" s="5">
        <v>710064000000</v>
      </c>
      <c r="F92" s="5">
        <v>711272000000</v>
      </c>
      <c r="G92" s="5">
        <v>716532000000</v>
      </c>
      <c r="I92" s="5">
        <v>710064000000</v>
      </c>
      <c r="J92" s="5">
        <v>750745000000</v>
      </c>
      <c r="K92" s="5">
        <v>716642000000</v>
      </c>
      <c r="L92" s="5">
        <v>684210000000</v>
      </c>
      <c r="M92" s="5">
        <v>596070000000</v>
      </c>
      <c r="N92" s="5">
        <v>567933000000</v>
      </c>
      <c r="O92" s="5">
        <v>517906000000</v>
      </c>
      <c r="P92" s="5">
        <v>519806000000</v>
      </c>
      <c r="Q92" s="5">
        <v>410272000000</v>
      </c>
      <c r="R92" s="5">
        <v>225645337963</v>
      </c>
      <c r="S92" s="5">
        <v>196284269448</v>
      </c>
      <c r="T92" s="5">
        <v>362906950176</v>
      </c>
      <c r="U92" s="5">
        <v>272608322804</v>
      </c>
    </row>
    <row r="93" spans="3:21" ht="15.5" x14ac:dyDescent="0.35">
      <c r="C93" t="s">
        <v>129</v>
      </c>
      <c r="D93" s="5">
        <v>243032000000</v>
      </c>
      <c r="E93" s="5">
        <v>260367000000</v>
      </c>
      <c r="F93" s="5">
        <v>264724000000</v>
      </c>
      <c r="G93" s="5">
        <v>270625000000</v>
      </c>
      <c r="I93" s="5">
        <v>260367000000</v>
      </c>
      <c r="J93" s="5">
        <v>288571000000</v>
      </c>
      <c r="K93" s="5">
        <v>226805000000</v>
      </c>
      <c r="L93" s="5">
        <v>119305000000</v>
      </c>
      <c r="M93" s="5">
        <v>29716000000</v>
      </c>
      <c r="N93" s="5">
        <v>13935000000</v>
      </c>
      <c r="O93" s="5">
        <v>12344000000</v>
      </c>
      <c r="P93" s="5">
        <v>15511000000</v>
      </c>
      <c r="Q93" s="5">
        <v>12831000000</v>
      </c>
      <c r="R93" s="5">
        <v>7986018071</v>
      </c>
      <c r="S93" s="5">
        <v>3522017873</v>
      </c>
      <c r="T93" s="5">
        <v>7154421360</v>
      </c>
      <c r="U93" s="5">
        <v>8972268477</v>
      </c>
    </row>
    <row r="94" spans="3:21" ht="15.5" x14ac:dyDescent="0.35">
      <c r="C94" t="s">
        <v>130</v>
      </c>
      <c r="D94" s="5">
        <v>1662040000000</v>
      </c>
      <c r="E94" s="5">
        <v>1647095000000</v>
      </c>
      <c r="F94" s="5">
        <v>1598403000000</v>
      </c>
      <c r="G94" s="5">
        <v>1622350000000</v>
      </c>
      <c r="I94" s="5">
        <v>1647095000000</v>
      </c>
      <c r="J94" s="5">
        <v>1773670000000</v>
      </c>
      <c r="K94" s="5">
        <v>1416293000000</v>
      </c>
      <c r="L94" s="5">
        <v>1204611000000</v>
      </c>
      <c r="M94" s="5">
        <v>949507000000</v>
      </c>
      <c r="N94" s="5">
        <v>872040000000</v>
      </c>
      <c r="O94" s="5">
        <v>756617000000</v>
      </c>
      <c r="P94" s="5">
        <v>728286000000</v>
      </c>
      <c r="Q94" s="5">
        <v>684350000000</v>
      </c>
      <c r="R94" s="5">
        <v>439390305385</v>
      </c>
      <c r="S94" s="5">
        <v>381829697547</v>
      </c>
      <c r="T94" s="5">
        <v>450833084269</v>
      </c>
      <c r="U94" s="5">
        <v>351633864400</v>
      </c>
    </row>
    <row r="95" spans="3:21" ht="15.5" x14ac:dyDescent="0.35">
      <c r="C95" t="s">
        <v>131</v>
      </c>
      <c r="D95" s="5">
        <v>2675064000000</v>
      </c>
      <c r="E95" s="5">
        <v>2696179000000</v>
      </c>
      <c r="F95" s="5">
        <v>2580813000000</v>
      </c>
      <c r="G95" s="5">
        <v>2574102000000</v>
      </c>
      <c r="I95" s="5">
        <v>2696179000000</v>
      </c>
      <c r="J95" s="5">
        <v>2840136000000</v>
      </c>
      <c r="K95" s="5">
        <v>2708056000000</v>
      </c>
      <c r="L95" s="5">
        <v>2669591000000</v>
      </c>
      <c r="M95" s="5">
        <v>2718564000000</v>
      </c>
      <c r="N95" s="5">
        <v>2232052000000</v>
      </c>
      <c r="O95" s="5">
        <v>2010967000000</v>
      </c>
      <c r="P95" s="5">
        <v>1930381000000</v>
      </c>
      <c r="Q95" s="5">
        <v>1848201000000</v>
      </c>
      <c r="R95" s="5">
        <v>1824046090679</v>
      </c>
      <c r="S95" s="5">
        <v>577866028648</v>
      </c>
      <c r="T95" s="5">
        <v>634331415075</v>
      </c>
      <c r="U95" s="5">
        <v>513638252979</v>
      </c>
    </row>
    <row r="96" spans="3:21" ht="15.5" x14ac:dyDescent="0.35">
      <c r="C96" t="s">
        <v>132</v>
      </c>
    </row>
    <row r="97" spans="3:21" ht="15.5" x14ac:dyDescent="0.35">
      <c r="C97" t="s">
        <v>133</v>
      </c>
    </row>
    <row r="98" spans="3:21" ht="15.5" x14ac:dyDescent="0.35">
      <c r="C98" t="s">
        <v>134</v>
      </c>
      <c r="D98" s="5">
        <v>157256000000</v>
      </c>
      <c r="E98" s="5">
        <v>200901000000</v>
      </c>
      <c r="F98" s="5">
        <v>154275000000</v>
      </c>
      <c r="G98" s="5">
        <v>145759000000</v>
      </c>
      <c r="I98" s="5">
        <v>200901000000</v>
      </c>
      <c r="J98" s="5">
        <v>250718000000</v>
      </c>
      <c r="K98" s="5">
        <v>235030000000</v>
      </c>
      <c r="L98" s="5">
        <v>230224000000</v>
      </c>
      <c r="M98" s="5">
        <v>268910000000</v>
      </c>
      <c r="N98" s="5">
        <v>210155000000</v>
      </c>
      <c r="O98" s="5">
        <v>143554000000</v>
      </c>
      <c r="P98" s="5">
        <v>164283000000</v>
      </c>
      <c r="Q98" s="5">
        <v>147117000000</v>
      </c>
      <c r="R98" s="5">
        <v>192926324556</v>
      </c>
      <c r="S98" s="5">
        <v>145095917230</v>
      </c>
      <c r="T98" s="5">
        <v>145870962641</v>
      </c>
      <c r="U98" s="5">
        <v>136360265333</v>
      </c>
    </row>
    <row r="99" spans="3:21" ht="15.5" x14ac:dyDescent="0.35">
      <c r="C99" t="s">
        <v>135</v>
      </c>
      <c r="R99" s="5">
        <v>23460651983</v>
      </c>
      <c r="S99" s="5">
        <v>1000000000</v>
      </c>
      <c r="T99" s="5">
        <v>5731684721</v>
      </c>
      <c r="U99" s="5">
        <v>4791979057</v>
      </c>
    </row>
    <row r="100" spans="3:21" ht="15.5" x14ac:dyDescent="0.35">
      <c r="C100" t="s">
        <v>136</v>
      </c>
    </row>
    <row r="101" spans="3:21" ht="15.5" x14ac:dyDescent="0.35">
      <c r="C101" t="s">
        <v>137</v>
      </c>
      <c r="D101" s="5">
        <v>32137000000</v>
      </c>
      <c r="E101" s="5">
        <v>42519000000</v>
      </c>
      <c r="F101" s="5">
        <v>40776000000</v>
      </c>
      <c r="G101" s="5">
        <v>40809000000</v>
      </c>
      <c r="I101" s="5">
        <v>42519000000</v>
      </c>
      <c r="J101" s="5">
        <v>54995000000</v>
      </c>
      <c r="K101" s="5">
        <v>64182000000</v>
      </c>
      <c r="L101" s="5">
        <v>54789000000</v>
      </c>
      <c r="M101" s="5">
        <v>60498000000</v>
      </c>
      <c r="N101" s="5">
        <v>82200000000</v>
      </c>
      <c r="O101" s="5">
        <v>43532000000</v>
      </c>
      <c r="P101" s="5">
        <v>48076000000</v>
      </c>
      <c r="Q101" s="5">
        <v>46099000000</v>
      </c>
      <c r="R101" s="5">
        <v>40296241890</v>
      </c>
      <c r="S101" s="5">
        <v>43060642051</v>
      </c>
      <c r="T101" s="5">
        <v>30715056247</v>
      </c>
      <c r="U101" s="5">
        <v>32456677370</v>
      </c>
    </row>
    <row r="102" spans="3:21" ht="15.5" x14ac:dyDescent="0.35">
      <c r="C102" t="s">
        <v>142</v>
      </c>
      <c r="D102" s="5">
        <v>36338000000</v>
      </c>
      <c r="E102" s="5">
        <v>27913000000</v>
      </c>
      <c r="F102" s="5">
        <v>11851000000</v>
      </c>
      <c r="G102" s="5">
        <v>1875000000</v>
      </c>
      <c r="I102" s="5">
        <v>27913000000</v>
      </c>
      <c r="J102" s="5">
        <v>31700000000</v>
      </c>
      <c r="K102" s="5">
        <v>33472000000</v>
      </c>
      <c r="L102" s="5">
        <v>56245000000</v>
      </c>
      <c r="M102" s="5">
        <v>87498000000</v>
      </c>
      <c r="N102" s="5">
        <v>51783000000</v>
      </c>
      <c r="O102" s="5">
        <v>26427000000</v>
      </c>
      <c r="P102" s="5">
        <v>23471000000</v>
      </c>
      <c r="Q102" s="5">
        <v>7750000000</v>
      </c>
      <c r="R102" s="5">
        <v>14801975346</v>
      </c>
      <c r="S102" s="5">
        <v>14989044356</v>
      </c>
      <c r="T102" s="5">
        <v>13284127781</v>
      </c>
      <c r="U102" s="5">
        <v>22265141813</v>
      </c>
    </row>
    <row r="103" spans="3:21" ht="15.5" x14ac:dyDescent="0.35">
      <c r="C103" t="s">
        <v>138</v>
      </c>
      <c r="D103" s="5">
        <v>58095000000</v>
      </c>
      <c r="E103" s="5">
        <v>81557000000</v>
      </c>
      <c r="F103" s="5">
        <v>50431000000</v>
      </c>
      <c r="G103" s="5">
        <v>48308000000</v>
      </c>
      <c r="I103" s="5">
        <v>81557000000</v>
      </c>
      <c r="J103" s="5">
        <v>75127000000</v>
      </c>
      <c r="K103" s="5">
        <v>87855000000</v>
      </c>
      <c r="L103" s="5">
        <v>55443000000</v>
      </c>
      <c r="M103" s="5">
        <v>56113000000</v>
      </c>
      <c r="N103" s="5">
        <v>32247000000</v>
      </c>
      <c r="O103" s="5">
        <v>36656000000</v>
      </c>
      <c r="P103" s="5">
        <v>38143000000</v>
      </c>
      <c r="Q103" s="5">
        <v>34319000000</v>
      </c>
      <c r="R103" s="5">
        <v>71360425087</v>
      </c>
      <c r="S103" s="5">
        <v>34709974520</v>
      </c>
      <c r="T103" s="5">
        <v>43925316753</v>
      </c>
      <c r="U103" s="5">
        <v>44204544923</v>
      </c>
    </row>
    <row r="104" spans="3:21" ht="15.5" x14ac:dyDescent="0.35">
      <c r="C104" t="s">
        <v>551</v>
      </c>
    </row>
    <row r="105" spans="3:21" ht="15.5" x14ac:dyDescent="0.35">
      <c r="C105" t="s">
        <v>620</v>
      </c>
      <c r="D105" s="5">
        <v>646000000</v>
      </c>
      <c r="E105" s="5">
        <v>646000000</v>
      </c>
      <c r="F105" s="5">
        <v>646000000</v>
      </c>
      <c r="G105" s="5">
        <v>646000000</v>
      </c>
      <c r="I105" s="5">
        <v>646000000</v>
      </c>
      <c r="J105" s="5">
        <v>646000000</v>
      </c>
      <c r="K105" s="5">
        <v>646000000</v>
      </c>
      <c r="L105" s="5">
        <v>646000000</v>
      </c>
      <c r="M105" s="5">
        <v>646000000</v>
      </c>
      <c r="N105" s="5">
        <v>646000000</v>
      </c>
      <c r="O105" s="5">
        <v>649000000</v>
      </c>
      <c r="P105" s="5">
        <v>646000000</v>
      </c>
      <c r="Q105" s="5">
        <v>756000000</v>
      </c>
      <c r="R105" s="5">
        <v>839469380</v>
      </c>
      <c r="S105" s="5">
        <v>1423574730</v>
      </c>
      <c r="T105" s="5">
        <v>10955262702</v>
      </c>
      <c r="U105" s="5">
        <v>3945019229</v>
      </c>
    </row>
    <row r="106" spans="3:21" ht="15.5" x14ac:dyDescent="0.35">
      <c r="C106" t="s">
        <v>143</v>
      </c>
    </row>
    <row r="107" spans="3:21" ht="15.5" x14ac:dyDescent="0.35">
      <c r="C107" t="s">
        <v>399</v>
      </c>
      <c r="M107" s="5">
        <v>1714000000</v>
      </c>
      <c r="N107" s="5">
        <v>5141000000</v>
      </c>
      <c r="O107" s="5">
        <v>8569000000</v>
      </c>
      <c r="P107" s="5">
        <v>18770000000</v>
      </c>
      <c r="Q107" s="5">
        <v>39348000000</v>
      </c>
      <c r="R107" s="5">
        <v>55904254851</v>
      </c>
      <c r="S107" s="5">
        <v>50363348180</v>
      </c>
      <c r="T107" s="5">
        <v>122649568435</v>
      </c>
      <c r="U107" s="5">
        <v>111542470788</v>
      </c>
    </row>
    <row r="108" spans="3:21" ht="15.5" x14ac:dyDescent="0.35">
      <c r="C108" t="s">
        <v>345</v>
      </c>
      <c r="P108" s="5">
        <v>551000000</v>
      </c>
      <c r="Q108" s="5">
        <v>2078000000</v>
      </c>
      <c r="R108" s="5">
        <v>4685467722</v>
      </c>
      <c r="S108" s="5">
        <v>4785372913</v>
      </c>
      <c r="T108" s="5">
        <v>5963382670</v>
      </c>
      <c r="U108" s="5">
        <v>1147068180</v>
      </c>
    </row>
    <row r="109" spans="3:21" ht="15.5" x14ac:dyDescent="0.35">
      <c r="C109" t="s">
        <v>346</v>
      </c>
      <c r="D109" s="5">
        <v>1057000000</v>
      </c>
      <c r="E109" s="5">
        <v>1563000000</v>
      </c>
      <c r="F109" s="5">
        <v>1769000000</v>
      </c>
      <c r="G109" s="5">
        <v>2110000000</v>
      </c>
      <c r="I109" s="5">
        <v>1563000000</v>
      </c>
      <c r="J109" s="5">
        <v>2699000000</v>
      </c>
      <c r="K109" s="5">
        <v>1767000000</v>
      </c>
      <c r="L109" s="5">
        <v>1551000000</v>
      </c>
      <c r="M109" s="5">
        <v>244000000</v>
      </c>
      <c r="N109" s="5">
        <v>423000000</v>
      </c>
      <c r="O109" s="5">
        <v>1149000000</v>
      </c>
      <c r="P109" s="5">
        <v>1209000000</v>
      </c>
    </row>
    <row r="110" spans="3:21" ht="15.5" x14ac:dyDescent="0.35">
      <c r="C110" t="s">
        <v>146</v>
      </c>
      <c r="D110" s="5">
        <v>7661000000</v>
      </c>
      <c r="E110" s="5">
        <v>9601000000</v>
      </c>
      <c r="F110" s="5">
        <v>9976000000</v>
      </c>
      <c r="G110" s="5">
        <v>10969000000</v>
      </c>
      <c r="I110" s="5">
        <v>9601000000</v>
      </c>
      <c r="J110" s="5">
        <v>16172000000</v>
      </c>
      <c r="K110" s="5">
        <v>13130000000</v>
      </c>
      <c r="L110" s="5">
        <v>14192000000</v>
      </c>
      <c r="M110" s="5">
        <v>13639000000</v>
      </c>
      <c r="N110" s="5">
        <v>21982000000</v>
      </c>
      <c r="O110" s="5">
        <v>12145000000</v>
      </c>
      <c r="P110" s="5">
        <v>22515000000</v>
      </c>
      <c r="Q110" s="5">
        <v>20192000000</v>
      </c>
      <c r="R110" s="5">
        <v>22540727480</v>
      </c>
      <c r="S110" s="5">
        <v>18855155188</v>
      </c>
      <c r="T110" s="5">
        <v>31540642303</v>
      </c>
      <c r="U110" s="5">
        <v>16341397275</v>
      </c>
    </row>
    <row r="111" spans="3:21" ht="15.5" x14ac:dyDescent="0.35">
      <c r="C111" t="s">
        <v>147</v>
      </c>
      <c r="D111" s="5">
        <v>106229000000</v>
      </c>
      <c r="E111" s="5">
        <v>101575000000</v>
      </c>
      <c r="F111" s="5">
        <v>113625000000</v>
      </c>
      <c r="G111" s="5">
        <v>113448000000</v>
      </c>
      <c r="I111" s="5">
        <v>101575000000</v>
      </c>
      <c r="J111" s="5">
        <v>104732000000</v>
      </c>
      <c r="K111" s="5">
        <v>112417000000</v>
      </c>
      <c r="L111" s="5">
        <v>128223000000</v>
      </c>
      <c r="M111" s="5">
        <v>197362000000</v>
      </c>
      <c r="N111" s="5">
        <v>233598000000</v>
      </c>
      <c r="O111" s="5">
        <v>207814000000</v>
      </c>
      <c r="P111" s="5">
        <v>203932000000</v>
      </c>
      <c r="Q111" s="5">
        <v>337994000000</v>
      </c>
      <c r="R111" s="5">
        <v>363853123262</v>
      </c>
      <c r="S111" s="5">
        <v>306442756132</v>
      </c>
      <c r="T111" s="5">
        <v>354206377251</v>
      </c>
      <c r="U111" s="5">
        <v>288954280506</v>
      </c>
    </row>
    <row r="112" spans="3:21" ht="15.5" x14ac:dyDescent="0.35">
      <c r="C112" t="s">
        <v>148</v>
      </c>
      <c r="D112" s="5">
        <v>106229000000</v>
      </c>
      <c r="E112" s="5">
        <v>101575000000</v>
      </c>
      <c r="F112" s="5">
        <v>113625000000</v>
      </c>
      <c r="G112" s="5">
        <v>113448000000</v>
      </c>
      <c r="I112" s="5">
        <v>101575000000</v>
      </c>
      <c r="J112" s="5">
        <v>104732000000</v>
      </c>
      <c r="K112" s="5">
        <v>112417000000</v>
      </c>
      <c r="L112" s="5">
        <v>128223000000</v>
      </c>
      <c r="M112" s="5">
        <v>197362000000</v>
      </c>
      <c r="N112" s="5">
        <v>233598000000</v>
      </c>
      <c r="O112" s="5">
        <v>207814000000</v>
      </c>
      <c r="P112" s="5">
        <v>203932000000</v>
      </c>
      <c r="Q112" s="5">
        <v>337994000000</v>
      </c>
      <c r="R112" s="5">
        <v>363853123262</v>
      </c>
      <c r="S112" s="5">
        <v>306442756132</v>
      </c>
      <c r="T112" s="5">
        <v>354206377251</v>
      </c>
      <c r="U112" s="5">
        <v>288954280506</v>
      </c>
    </row>
    <row r="113" spans="2:21" ht="15.5" x14ac:dyDescent="0.35">
      <c r="C113" t="s">
        <v>150</v>
      </c>
    </row>
    <row r="114" spans="2:21" ht="15.5" x14ac:dyDescent="0.35">
      <c r="C114" t="s">
        <v>151</v>
      </c>
      <c r="D114" s="5">
        <v>9626000000</v>
      </c>
      <c r="E114" s="5">
        <v>11267000000</v>
      </c>
      <c r="F114" s="5">
        <v>11822000000</v>
      </c>
      <c r="G114" s="5">
        <v>11006000000</v>
      </c>
      <c r="I114" s="5">
        <v>11267000000</v>
      </c>
      <c r="J114" s="5">
        <v>14167000000</v>
      </c>
      <c r="K114" s="5">
        <v>18433000000</v>
      </c>
      <c r="L114" s="5">
        <v>17352000000</v>
      </c>
      <c r="M114" s="5">
        <v>19256000000</v>
      </c>
      <c r="N114" s="5">
        <v>21915000000</v>
      </c>
      <c r="O114" s="5">
        <v>9718000000</v>
      </c>
      <c r="P114" s="5">
        <v>20530000000</v>
      </c>
      <c r="Q114" s="5">
        <v>41426000000</v>
      </c>
      <c r="R114" s="5">
        <v>60589722573</v>
      </c>
      <c r="S114" s="5">
        <v>55148721093</v>
      </c>
      <c r="T114" s="5">
        <v>128612951105</v>
      </c>
      <c r="U114" s="5">
        <v>112689538968</v>
      </c>
    </row>
    <row r="115" spans="2:21" ht="15.5" x14ac:dyDescent="0.35">
      <c r="C115" t="s">
        <v>152</v>
      </c>
      <c r="D115" s="5">
        <v>263485000000</v>
      </c>
      <c r="E115" s="5">
        <v>302476000000</v>
      </c>
      <c r="F115" s="5">
        <v>267900000000</v>
      </c>
      <c r="G115" s="5">
        <v>259207000000</v>
      </c>
      <c r="I115" s="5">
        <v>302476000000</v>
      </c>
      <c r="J115" s="5">
        <v>355450000000</v>
      </c>
      <c r="K115" s="5">
        <v>347447000000</v>
      </c>
      <c r="L115" s="5">
        <v>358447000000</v>
      </c>
      <c r="M115" s="5">
        <v>466272000000</v>
      </c>
      <c r="N115" s="5">
        <v>443753000000</v>
      </c>
      <c r="O115" s="5">
        <v>351368000000</v>
      </c>
      <c r="P115" s="5">
        <v>368215000000</v>
      </c>
      <c r="Q115" s="5">
        <v>485111000000</v>
      </c>
      <c r="R115" s="5">
        <v>556779447818</v>
      </c>
      <c r="S115" s="5">
        <v>451538673362</v>
      </c>
      <c r="T115" s="5">
        <v>500077339892</v>
      </c>
      <c r="U115" s="5">
        <v>425314545839</v>
      </c>
    </row>
    <row r="116" spans="2:21" ht="15.5" x14ac:dyDescent="0.35">
      <c r="C116" t="s">
        <v>153</v>
      </c>
    </row>
    <row r="117" spans="2:21" ht="15.5" x14ac:dyDescent="0.35">
      <c r="C117" t="s">
        <v>154</v>
      </c>
      <c r="D117" s="5">
        <v>93750000000</v>
      </c>
      <c r="E117" s="5">
        <v>93750000000</v>
      </c>
      <c r="F117" s="5">
        <v>93750000000</v>
      </c>
      <c r="G117" s="5">
        <v>93750000000</v>
      </c>
      <c r="I117" s="5">
        <v>93750000000</v>
      </c>
      <c r="J117" s="5">
        <v>93750000000</v>
      </c>
      <c r="K117" s="5">
        <v>93750000000</v>
      </c>
      <c r="L117" s="5">
        <v>93750000000</v>
      </c>
      <c r="M117" s="5">
        <v>93750000000</v>
      </c>
      <c r="N117" s="5">
        <v>93750000000</v>
      </c>
      <c r="O117" s="5">
        <v>93750000000</v>
      </c>
      <c r="P117" s="5">
        <v>93750000000</v>
      </c>
      <c r="Q117" s="5">
        <v>93750000000</v>
      </c>
      <c r="R117" s="5">
        <v>93750000000</v>
      </c>
      <c r="S117" s="5">
        <v>75000000000</v>
      </c>
      <c r="T117" s="5">
        <v>75000000000</v>
      </c>
      <c r="U117" s="5">
        <v>18000000000</v>
      </c>
    </row>
    <row r="118" spans="2:21" ht="15.5" x14ac:dyDescent="0.35">
      <c r="C118" t="s">
        <v>155</v>
      </c>
      <c r="D118" s="5">
        <v>1153146000000</v>
      </c>
      <c r="E118" s="5">
        <v>1153146000000</v>
      </c>
      <c r="F118" s="5">
        <v>1153146000000</v>
      </c>
      <c r="G118" s="5">
        <v>1153146000000</v>
      </c>
      <c r="I118" s="5">
        <v>1153146000000</v>
      </c>
      <c r="J118" s="5">
        <v>1153146000000</v>
      </c>
      <c r="K118" s="5">
        <v>1153146000000</v>
      </c>
      <c r="L118" s="5">
        <v>1153146000000</v>
      </c>
      <c r="M118" s="5">
        <v>1153146000000</v>
      </c>
      <c r="N118" s="5">
        <v>1153146000000</v>
      </c>
      <c r="O118" s="5">
        <v>1153146000000</v>
      </c>
      <c r="P118" s="5">
        <v>1153146000000</v>
      </c>
      <c r="Q118" s="5">
        <v>1153146000000</v>
      </c>
      <c r="R118" s="5">
        <v>1153146145627</v>
      </c>
      <c r="S118" s="5">
        <v>25370362828</v>
      </c>
    </row>
    <row r="119" spans="2:21" ht="15.5" x14ac:dyDescent="0.35">
      <c r="C119" t="s">
        <v>156</v>
      </c>
      <c r="D119" s="5">
        <v>1294259000000</v>
      </c>
      <c r="E119" s="5">
        <v>1276342000000</v>
      </c>
      <c r="F119" s="5">
        <v>1195529000000</v>
      </c>
      <c r="G119" s="5">
        <v>1149618000000</v>
      </c>
      <c r="I119" s="5">
        <v>1276342000000</v>
      </c>
      <c r="J119" s="5">
        <v>1235515000000</v>
      </c>
      <c r="K119" s="5">
        <v>1111284000000</v>
      </c>
      <c r="L119" s="5">
        <v>1060322000000</v>
      </c>
      <c r="M119" s="5">
        <v>1000586000000</v>
      </c>
      <c r="N119" s="5">
        <v>524148000000</v>
      </c>
      <c r="O119" s="5">
        <v>395448000000</v>
      </c>
      <c r="P119" s="5">
        <v>298963000000</v>
      </c>
      <c r="Q119" s="5">
        <v>104617000000</v>
      </c>
      <c r="R119" s="5">
        <v>98171966234</v>
      </c>
      <c r="S119" s="5">
        <v>85036978708</v>
      </c>
      <c r="T119" s="5">
        <v>126011984286</v>
      </c>
      <c r="U119" s="5">
        <v>125451752831</v>
      </c>
    </row>
    <row r="120" spans="2:21" ht="15.5" x14ac:dyDescent="0.35">
      <c r="C120" t="s">
        <v>157</v>
      </c>
      <c r="D120" s="5">
        <v>5000000000</v>
      </c>
      <c r="E120" s="5">
        <v>5000000000</v>
      </c>
      <c r="F120" s="5">
        <v>5000000000</v>
      </c>
      <c r="G120" s="5">
        <v>5000000000</v>
      </c>
      <c r="I120" s="5">
        <v>5000000000</v>
      </c>
      <c r="J120" s="5">
        <v>5000000000</v>
      </c>
      <c r="K120" s="5">
        <v>5000000000</v>
      </c>
      <c r="L120" s="5">
        <v>5000000000</v>
      </c>
      <c r="M120" s="5">
        <v>5000000000</v>
      </c>
      <c r="N120" s="5">
        <v>5000000000</v>
      </c>
      <c r="O120" s="5">
        <v>5000000000</v>
      </c>
      <c r="P120" s="5">
        <v>5000000000</v>
      </c>
      <c r="Q120" s="5">
        <v>5000000000</v>
      </c>
    </row>
    <row r="121" spans="2:21" ht="15.5" x14ac:dyDescent="0.35">
      <c r="C121" t="s">
        <v>158</v>
      </c>
      <c r="D121" s="5">
        <v>1289259000000</v>
      </c>
      <c r="E121" s="5">
        <v>1271342000000</v>
      </c>
      <c r="F121" s="5">
        <v>1190529000000</v>
      </c>
      <c r="G121" s="5">
        <v>1144618000000</v>
      </c>
      <c r="I121" s="5">
        <v>1271342000000</v>
      </c>
      <c r="J121" s="5">
        <v>1230515000000</v>
      </c>
      <c r="K121" s="5">
        <v>1106284000000</v>
      </c>
      <c r="L121" s="5">
        <v>1055322000000</v>
      </c>
      <c r="M121" s="5">
        <v>995586000000</v>
      </c>
      <c r="N121" s="5">
        <v>519148000000</v>
      </c>
      <c r="O121" s="5">
        <v>390448000000</v>
      </c>
      <c r="P121" s="5">
        <v>293963000000</v>
      </c>
      <c r="Q121" s="5">
        <v>99617000000</v>
      </c>
    </row>
    <row r="122" spans="2:21" ht="15.5" x14ac:dyDescent="0.35">
      <c r="C122" t="s">
        <v>159</v>
      </c>
      <c r="D122" s="5">
        <v>1294259000000</v>
      </c>
      <c r="E122" s="5">
        <v>1276342000000</v>
      </c>
      <c r="F122" s="5">
        <v>1195529000000</v>
      </c>
      <c r="G122" s="5">
        <v>1149618000000</v>
      </c>
      <c r="I122" s="5">
        <v>1276342000000</v>
      </c>
      <c r="J122" s="5">
        <v>1235515000000</v>
      </c>
      <c r="K122" s="5">
        <v>1111284000000</v>
      </c>
      <c r="L122" s="5">
        <v>1060322000000</v>
      </c>
      <c r="M122" s="5">
        <v>1000586000000</v>
      </c>
      <c r="N122" s="5">
        <v>524148000000</v>
      </c>
      <c r="O122" s="5">
        <v>395448000000</v>
      </c>
      <c r="P122" s="5">
        <v>298963000000</v>
      </c>
      <c r="Q122" s="5">
        <v>104617000000</v>
      </c>
      <c r="R122" s="5">
        <v>98171966234</v>
      </c>
      <c r="S122" s="5">
        <v>85036978708</v>
      </c>
      <c r="T122" s="5">
        <v>126011984286</v>
      </c>
      <c r="U122" s="5">
        <v>125451752831</v>
      </c>
    </row>
    <row r="123" spans="2:21" ht="15.5" x14ac:dyDescent="0.35">
      <c r="C123" t="s">
        <v>160</v>
      </c>
      <c r="D123" s="5">
        <v>2140000000</v>
      </c>
      <c r="E123" s="5">
        <v>2181000000</v>
      </c>
      <c r="F123" s="5">
        <v>2204000000</v>
      </c>
      <c r="G123" s="5">
        <v>2235000000</v>
      </c>
      <c r="I123" s="5">
        <v>2181000000</v>
      </c>
      <c r="J123" s="5">
        <v>2275000000</v>
      </c>
      <c r="K123" s="5">
        <v>2429000000</v>
      </c>
      <c r="L123" s="5">
        <v>2979000000</v>
      </c>
      <c r="T123" s="5">
        <v>-161790113</v>
      </c>
      <c r="U123" s="5">
        <v>1069712308</v>
      </c>
    </row>
    <row r="124" spans="2:21" ht="15.5" x14ac:dyDescent="0.35">
      <c r="C124" t="s">
        <v>9</v>
      </c>
      <c r="D124" s="5">
        <v>2411579000000</v>
      </c>
      <c r="E124" s="5">
        <v>2393703000000</v>
      </c>
      <c r="F124" s="5">
        <v>2312913000000</v>
      </c>
      <c r="G124" s="5">
        <v>2314895000000</v>
      </c>
      <c r="I124" s="5">
        <v>2393703000000</v>
      </c>
      <c r="J124" s="5">
        <v>2484686000000</v>
      </c>
      <c r="K124" s="5">
        <v>2360609000000</v>
      </c>
      <c r="L124" s="5">
        <v>2311144000000</v>
      </c>
      <c r="M124" s="5">
        <v>2252292000000</v>
      </c>
      <c r="N124" s="5">
        <v>1788299000000</v>
      </c>
      <c r="O124" s="5">
        <v>1659599000000</v>
      </c>
      <c r="P124" s="5">
        <v>1562166000000</v>
      </c>
      <c r="Q124" s="5">
        <v>1363090000000</v>
      </c>
      <c r="R124" s="5">
        <v>1267266642861</v>
      </c>
      <c r="S124" s="5">
        <v>126327355286</v>
      </c>
      <c r="T124" s="5">
        <v>134254075183</v>
      </c>
      <c r="U124" s="5">
        <v>88323707139</v>
      </c>
    </row>
    <row r="125" spans="2:21" ht="15.5" x14ac:dyDescent="0.35">
      <c r="C125" t="s">
        <v>161</v>
      </c>
      <c r="D125" s="5">
        <v>2675064000000</v>
      </c>
      <c r="E125" s="5">
        <v>2696179000000</v>
      </c>
      <c r="F125" s="5">
        <v>2580813000000</v>
      </c>
      <c r="G125" s="5">
        <v>2574102000000</v>
      </c>
      <c r="I125" s="5">
        <v>2696179000000</v>
      </c>
      <c r="J125" s="5">
        <v>2840136000000</v>
      </c>
      <c r="K125" s="5">
        <v>2708056000000</v>
      </c>
      <c r="L125" s="5">
        <v>2669591000000</v>
      </c>
      <c r="M125" s="5">
        <v>2718564000000</v>
      </c>
      <c r="N125" s="5">
        <v>2232052000000</v>
      </c>
      <c r="O125" s="5">
        <v>2010967000000</v>
      </c>
      <c r="P125" s="5">
        <v>1930381000000</v>
      </c>
      <c r="Q125" s="5">
        <v>1848201000000</v>
      </c>
      <c r="R125" s="5">
        <v>1824046090679</v>
      </c>
      <c r="S125" s="5">
        <v>577866028648</v>
      </c>
      <c r="T125" s="5">
        <v>634331415075</v>
      </c>
      <c r="U125" s="5">
        <v>513638252978</v>
      </c>
    </row>
    <row r="126" spans="2:21" ht="15.5" x14ac:dyDescent="0.35">
      <c r="C126" t="s">
        <v>162</v>
      </c>
      <c r="D126" s="5">
        <v>937500000</v>
      </c>
      <c r="E126" s="5">
        <v>937500000</v>
      </c>
      <c r="F126" s="5">
        <v>937500000</v>
      </c>
      <c r="G126" s="5">
        <v>937500000</v>
      </c>
      <c r="I126" s="5">
        <v>937500000</v>
      </c>
      <c r="J126" s="5">
        <v>937500000</v>
      </c>
      <c r="K126" s="5">
        <v>937500000</v>
      </c>
      <c r="L126" s="5">
        <v>937500000</v>
      </c>
      <c r="M126" s="5">
        <v>937500000</v>
      </c>
      <c r="N126" s="5">
        <v>937500000</v>
      </c>
      <c r="O126" s="5">
        <v>937500000</v>
      </c>
      <c r="P126" s="5">
        <v>937500000</v>
      </c>
      <c r="Q126" s="5">
        <v>937500000</v>
      </c>
      <c r="R126" s="5">
        <v>937500000</v>
      </c>
      <c r="S126" s="5">
        <v>75000</v>
      </c>
      <c r="T126" s="5">
        <v>75000</v>
      </c>
      <c r="U126" s="5">
        <v>75000</v>
      </c>
    </row>
    <row r="128" spans="2:21" ht="15.5" x14ac:dyDescent="0.35">
      <c r="B128" t="s">
        <v>163</v>
      </c>
      <c r="C128" t="s">
        <v>164</v>
      </c>
      <c r="D128" s="5">
        <v>112153000000</v>
      </c>
      <c r="E128" s="5">
        <v>138018000000</v>
      </c>
      <c r="F128" s="5">
        <v>116965000000</v>
      </c>
      <c r="G128" s="5">
        <v>69570000000</v>
      </c>
      <c r="I128" s="5">
        <v>424134000000</v>
      </c>
      <c r="J128" s="5">
        <v>476645000000</v>
      </c>
      <c r="K128" s="5">
        <v>411285000000</v>
      </c>
      <c r="L128" s="5">
        <v>459768000000</v>
      </c>
      <c r="M128" s="5">
        <v>777266000000</v>
      </c>
      <c r="N128" s="5">
        <v>434631000000</v>
      </c>
      <c r="O128" s="5">
        <v>341825000000</v>
      </c>
      <c r="P128" s="5">
        <v>239829000000</v>
      </c>
      <c r="Q128" s="5">
        <v>93470000000</v>
      </c>
      <c r="R128" s="5">
        <v>119253694641</v>
      </c>
      <c r="S128" s="5">
        <v>158164814201</v>
      </c>
      <c r="T128" s="5">
        <v>105658756890</v>
      </c>
      <c r="U128" s="5">
        <v>82664729507</v>
      </c>
    </row>
    <row r="129" spans="3:21" ht="15.5" x14ac:dyDescent="0.35">
      <c r="C129" t="s">
        <v>165</v>
      </c>
      <c r="D129" s="5">
        <v>556553000000</v>
      </c>
      <c r="E129" s="5">
        <v>658875000000</v>
      </c>
      <c r="F129" s="5">
        <v>552660000000</v>
      </c>
      <c r="G129" s="5">
        <v>522804000000</v>
      </c>
      <c r="I129" s="5">
        <v>2280869000000</v>
      </c>
      <c r="J129" s="5">
        <v>2251554000000</v>
      </c>
      <c r="K129" s="5">
        <v>2206038000000</v>
      </c>
      <c r="L129" s="5">
        <v>2185231000000</v>
      </c>
      <c r="M129" s="5">
        <v>2606719000000</v>
      </c>
      <c r="N129" s="5">
        <v>1879350000000</v>
      </c>
      <c r="O129" s="5">
        <v>1762168000000</v>
      </c>
      <c r="P129" s="5">
        <v>1564985000000</v>
      </c>
      <c r="Q129" s="5">
        <v>1446715000000</v>
      </c>
      <c r="R129" s="5">
        <v>1323567654952</v>
      </c>
      <c r="S129" s="5">
        <v>1188775478887</v>
      </c>
      <c r="T129" s="5">
        <v>1088735477081</v>
      </c>
      <c r="U129" s="5">
        <v>998450124489</v>
      </c>
    </row>
    <row r="130" spans="3:21" ht="15.5" x14ac:dyDescent="0.35">
      <c r="C130" t="s">
        <v>687</v>
      </c>
      <c r="D130" s="5">
        <v>-447376000000</v>
      </c>
      <c r="E130" s="5">
        <v>-524138000000</v>
      </c>
      <c r="F130" s="5">
        <v>-436570000000</v>
      </c>
      <c r="G130" s="5">
        <v>-453705000000</v>
      </c>
      <c r="I130" s="5">
        <v>-1833619000000</v>
      </c>
      <c r="J130" s="5">
        <v>-1746859000000</v>
      </c>
      <c r="K130" s="5">
        <v>-1723171000000</v>
      </c>
      <c r="L130" s="5">
        <v>-1619219000000</v>
      </c>
      <c r="M130" s="5">
        <v>-1736478000000</v>
      </c>
      <c r="N130" s="5">
        <v>-1447858000000</v>
      </c>
      <c r="O130" s="5">
        <v>-1423618000000</v>
      </c>
      <c r="P130" s="5">
        <v>-1336319000000</v>
      </c>
      <c r="Q130" s="5">
        <v>-1359733000000</v>
      </c>
      <c r="R130" s="5">
        <v>-1178320867767</v>
      </c>
      <c r="S130" s="5">
        <v>-1001595246705</v>
      </c>
      <c r="T130" s="5">
        <v>-951027899871</v>
      </c>
      <c r="U130" s="5">
        <v>-882124343497</v>
      </c>
    </row>
    <row r="131" spans="3:21" ht="15.5" x14ac:dyDescent="0.35">
      <c r="C131" t="s">
        <v>1045</v>
      </c>
      <c r="D131" s="5">
        <v>6409000000</v>
      </c>
      <c r="E131" s="5">
        <v>4999000000</v>
      </c>
      <c r="F131" s="5">
        <v>4707000000</v>
      </c>
      <c r="G131" s="5">
        <v>13360000000</v>
      </c>
      <c r="I131" s="5">
        <v>33276000000</v>
      </c>
      <c r="J131" s="5">
        <v>39649000000</v>
      </c>
      <c r="K131" s="5">
        <v>34348000000</v>
      </c>
      <c r="L131" s="5">
        <v>26047000000</v>
      </c>
      <c r="M131" s="5">
        <v>33481000000</v>
      </c>
      <c r="N131" s="5">
        <v>42476000000</v>
      </c>
      <c r="O131" s="5">
        <v>52072000000</v>
      </c>
      <c r="P131" s="5">
        <v>47668000000</v>
      </c>
      <c r="Q131" s="5">
        <v>55454000000</v>
      </c>
      <c r="R131" s="5">
        <v>5146524169</v>
      </c>
      <c r="S131" s="5">
        <v>658719502</v>
      </c>
      <c r="T131" s="5">
        <v>1346266725</v>
      </c>
      <c r="U131" s="5">
        <v>314121495</v>
      </c>
    </row>
    <row r="132" spans="3:21" ht="15.5" x14ac:dyDescent="0.35">
      <c r="C132" t="s">
        <v>388</v>
      </c>
      <c r="D132" s="5">
        <v>-61000000</v>
      </c>
      <c r="E132" s="5">
        <v>1164000000</v>
      </c>
      <c r="F132" s="5">
        <v>-435000000</v>
      </c>
      <c r="G132" s="5">
        <v>-474000000</v>
      </c>
      <c r="I132" s="5">
        <v>-282000000</v>
      </c>
      <c r="J132" s="5">
        <v>-229000000</v>
      </c>
      <c r="K132" s="5">
        <v>-269000000</v>
      </c>
      <c r="L132" s="5">
        <v>-414000000</v>
      </c>
      <c r="M132" s="5">
        <v>-772000000</v>
      </c>
      <c r="N132" s="5">
        <v>-1524000000</v>
      </c>
      <c r="O132" s="5">
        <v>-3258000000</v>
      </c>
      <c r="P132" s="5">
        <v>-5891000000</v>
      </c>
      <c r="Q132" s="5">
        <v>-8499000000</v>
      </c>
    </row>
    <row r="133" spans="3:21" ht="15.5" x14ac:dyDescent="0.35">
      <c r="C133" t="s">
        <v>172</v>
      </c>
      <c r="D133" s="5">
        <v>-3372000000</v>
      </c>
      <c r="E133" s="5">
        <v>-2882000000</v>
      </c>
      <c r="F133" s="5">
        <v>-3397000000</v>
      </c>
      <c r="G133" s="5">
        <v>-12415000000</v>
      </c>
      <c r="I133" s="5">
        <v>-56110000000</v>
      </c>
      <c r="J133" s="5">
        <v>-67470000000</v>
      </c>
      <c r="K133" s="5">
        <v>-105661000000</v>
      </c>
      <c r="L133" s="5">
        <v>-131877000000</v>
      </c>
      <c r="M133" s="5">
        <v>-125684000000</v>
      </c>
      <c r="N133" s="5">
        <v>-37813000000</v>
      </c>
      <c r="O133" s="5">
        <v>-45539000000</v>
      </c>
      <c r="P133" s="5">
        <v>-30614000000</v>
      </c>
      <c r="Q133" s="5">
        <v>-40467000000</v>
      </c>
      <c r="R133" s="5">
        <v>-31139616713</v>
      </c>
      <c r="S133" s="5">
        <v>-29674137483</v>
      </c>
      <c r="T133" s="5">
        <v>-33395087045</v>
      </c>
      <c r="U133" s="5">
        <v>-33975172980</v>
      </c>
    </row>
    <row r="134" spans="3:21" ht="15.5" x14ac:dyDescent="0.35">
      <c r="C134" t="s">
        <v>179</v>
      </c>
      <c r="D134" s="5">
        <v>-15912000000</v>
      </c>
      <c r="E134" s="5">
        <v>-7159000000</v>
      </c>
      <c r="F134" s="5">
        <v>-53030000000</v>
      </c>
      <c r="G134" s="5">
        <v>-263241000000</v>
      </c>
      <c r="I134" s="5">
        <v>-331743000000</v>
      </c>
      <c r="J134" s="5">
        <v>-278025000000</v>
      </c>
      <c r="K134" s="5">
        <v>-322458000000</v>
      </c>
      <c r="L134" s="5">
        <v>-434586000000</v>
      </c>
      <c r="M134" s="5">
        <v>-200978000000</v>
      </c>
      <c r="N134" s="5">
        <v>-167157000000</v>
      </c>
      <c r="O134" s="5">
        <v>-110716000000</v>
      </c>
      <c r="P134" s="5">
        <v>-81502000000</v>
      </c>
      <c r="Q134" s="5">
        <v>-73426000000</v>
      </c>
      <c r="R134" s="5">
        <v>1085679884918</v>
      </c>
      <c r="S134" s="5">
        <v>-219158670171</v>
      </c>
      <c r="T134" s="5">
        <v>27502982497</v>
      </c>
      <c r="U134" s="5">
        <v>-14169151953</v>
      </c>
    </row>
    <row r="135" spans="3:21" ht="15.5" x14ac:dyDescent="0.35">
      <c r="C135" t="s">
        <v>180</v>
      </c>
      <c r="D135" s="5">
        <v>-62847000000</v>
      </c>
      <c r="E135" s="5">
        <v>-96224000000</v>
      </c>
      <c r="F135" s="5">
        <v>-101158000000</v>
      </c>
      <c r="G135" s="5">
        <v>309927000000</v>
      </c>
      <c r="I135" s="5">
        <v>54887000000</v>
      </c>
      <c r="J135" s="5">
        <v>-299780000000</v>
      </c>
      <c r="K135" s="5">
        <v>-244270000000</v>
      </c>
      <c r="L135" s="5">
        <v>65388000000</v>
      </c>
      <c r="M135" s="5">
        <v>-333443000000</v>
      </c>
      <c r="N135" s="5">
        <v>5662000000</v>
      </c>
      <c r="O135" s="5">
        <v>-241741000000</v>
      </c>
      <c r="P135" s="5">
        <v>-844272000000</v>
      </c>
      <c r="Q135" s="5">
        <v>-409105000000</v>
      </c>
      <c r="R135" s="5">
        <v>-72419299309</v>
      </c>
      <c r="S135" s="5">
        <v>63410959044</v>
      </c>
      <c r="T135" s="5">
        <v>-122641840192</v>
      </c>
      <c r="U135" s="5">
        <v>-58951743659</v>
      </c>
    </row>
    <row r="136" spans="3:21" ht="15.5" x14ac:dyDescent="0.35">
      <c r="C136" t="s">
        <v>187</v>
      </c>
      <c r="D136" s="5">
        <v>24000000</v>
      </c>
      <c r="E136" s="5">
        <v>-200000000</v>
      </c>
      <c r="F136" s="5">
        <v>484000000</v>
      </c>
      <c r="G136" s="5">
        <v>964000000</v>
      </c>
      <c r="I136" s="5">
        <v>1453000000</v>
      </c>
      <c r="J136" s="5">
        <v>5845000000</v>
      </c>
      <c r="K136" s="5">
        <v>2023000000</v>
      </c>
      <c r="L136" s="5">
        <v>963000000</v>
      </c>
      <c r="M136" s="5">
        <v>2933000000</v>
      </c>
      <c r="N136" s="5">
        <v>640000000</v>
      </c>
      <c r="O136" s="5">
        <v>965000000</v>
      </c>
      <c r="P136" s="5">
        <v>353000000</v>
      </c>
      <c r="Q136" s="5">
        <v>717000000</v>
      </c>
      <c r="R136" s="5">
        <v>4753157130</v>
      </c>
      <c r="S136" s="5">
        <v>352974171130</v>
      </c>
      <c r="T136" s="5">
        <v>6472175906</v>
      </c>
      <c r="U136" s="5">
        <v>10005996978</v>
      </c>
    </row>
    <row r="137" spans="3:21" ht="15.5" x14ac:dyDescent="0.35">
      <c r="C137" t="s">
        <v>181</v>
      </c>
      <c r="D137" s="5">
        <v>-20242000000</v>
      </c>
      <c r="E137" s="5">
        <v>-43298000000</v>
      </c>
      <c r="F137" s="5">
        <v>-12613000000</v>
      </c>
      <c r="G137" s="5">
        <v>3796000000</v>
      </c>
      <c r="I137" s="5">
        <v>-63757000000</v>
      </c>
      <c r="J137" s="5">
        <v>-124371000000</v>
      </c>
      <c r="K137" s="5">
        <v>-128646000000</v>
      </c>
      <c r="L137" s="5">
        <v>-133783000000</v>
      </c>
      <c r="M137" s="5">
        <v>-100069000000</v>
      </c>
      <c r="N137" s="5">
        <v>-130780000000</v>
      </c>
      <c r="O137" s="5">
        <v>-77161000000</v>
      </c>
      <c r="P137" s="5">
        <v>-181456000000</v>
      </c>
      <c r="Q137" s="5">
        <v>-199479000000</v>
      </c>
      <c r="R137" s="5">
        <v>-71298136750</v>
      </c>
      <c r="S137" s="5">
        <v>-320468406836</v>
      </c>
      <c r="T137" s="5">
        <v>-128681106695</v>
      </c>
      <c r="U137" s="5">
        <v>-65710684705</v>
      </c>
    </row>
    <row r="138" spans="3:21" ht="15.5" x14ac:dyDescent="0.35">
      <c r="C138" t="s">
        <v>186</v>
      </c>
      <c r="D138" s="5">
        <v>-3249000000</v>
      </c>
      <c r="E138" s="5">
        <v>-581000000</v>
      </c>
      <c r="F138" s="5">
        <v>14388000000</v>
      </c>
      <c r="G138" s="5">
        <v>-5844000000</v>
      </c>
      <c r="I138" s="5">
        <v>-581000000</v>
      </c>
      <c r="J138" s="5">
        <v>-3799000000</v>
      </c>
      <c r="K138" s="5">
        <v>-2900000000</v>
      </c>
      <c r="L138" s="5">
        <v>-3794000000</v>
      </c>
      <c r="M138" s="5">
        <v>-4038000000</v>
      </c>
      <c r="N138" s="5">
        <v>-2717000000</v>
      </c>
      <c r="O138" s="5">
        <v>-1938000000</v>
      </c>
      <c r="P138" s="5">
        <v>-1167000000</v>
      </c>
    </row>
    <row r="139" spans="3:21" ht="15.5" x14ac:dyDescent="0.35">
      <c r="C139" t="s">
        <v>451</v>
      </c>
      <c r="E139" s="5">
        <v>24831000000</v>
      </c>
      <c r="F139" s="5">
        <v>-24831000000</v>
      </c>
    </row>
    <row r="140" spans="3:21" ht="15.5" x14ac:dyDescent="0.35">
      <c r="C140" t="s">
        <v>195</v>
      </c>
      <c r="D140" s="5">
        <v>-4107000000</v>
      </c>
      <c r="E140" s="5">
        <v>-21493000000</v>
      </c>
      <c r="F140" s="5">
        <v>-19240000000</v>
      </c>
      <c r="G140" s="5">
        <v>-14311000000</v>
      </c>
      <c r="I140" s="5">
        <v>-71910000000</v>
      </c>
      <c r="J140" s="5">
        <v>-88408000000</v>
      </c>
      <c r="K140" s="5">
        <v>-114276000000</v>
      </c>
      <c r="L140" s="5">
        <v>-97720000000</v>
      </c>
      <c r="M140" s="5">
        <v>-24642000000</v>
      </c>
      <c r="N140" s="5">
        <v>-10260000000</v>
      </c>
      <c r="O140" s="5">
        <v>-3615000000</v>
      </c>
      <c r="P140" s="5">
        <v>-9087000000</v>
      </c>
      <c r="Q140" s="5">
        <v>-10343000000</v>
      </c>
      <c r="R140" s="5">
        <v>-5874319689</v>
      </c>
      <c r="S140" s="5">
        <v>-1313830250</v>
      </c>
      <c r="T140" s="5">
        <v>-432909403</v>
      </c>
      <c r="U140" s="5">
        <v>-3247055932</v>
      </c>
    </row>
    <row r="141" spans="3:21" ht="15.5" x14ac:dyDescent="0.35">
      <c r="C141" t="s">
        <v>2554</v>
      </c>
      <c r="E141" s="5">
        <v>-5867000000</v>
      </c>
      <c r="F141" s="5">
        <v>-1213000000</v>
      </c>
      <c r="G141" s="5">
        <v>-1160000000</v>
      </c>
      <c r="I141" s="5">
        <v>-8240000000</v>
      </c>
      <c r="J141" s="5">
        <v>-8534000000</v>
      </c>
      <c r="M141" s="5">
        <v>-78577000000</v>
      </c>
    </row>
    <row r="142" spans="3:21" ht="15.5" x14ac:dyDescent="0.35">
      <c r="C142" t="s">
        <v>193</v>
      </c>
      <c r="D142" s="5">
        <v>10000000000</v>
      </c>
      <c r="E142" s="5">
        <v>24000000</v>
      </c>
      <c r="F142" s="5">
        <v>186552000000</v>
      </c>
      <c r="G142" s="5">
        <v>13375000000</v>
      </c>
      <c r="I142" s="5">
        <v>186576000000</v>
      </c>
      <c r="J142" s="5">
        <v>150000000000</v>
      </c>
      <c r="K142" s="5">
        <v>50000000000</v>
      </c>
      <c r="L142" s="5">
        <v>399999000000</v>
      </c>
      <c r="M142" s="5">
        <v>-130000000000</v>
      </c>
      <c r="O142" s="5">
        <v>-85000000000</v>
      </c>
      <c r="P142" s="5">
        <v>-635000000000</v>
      </c>
      <c r="Q142" s="5">
        <v>-200000000000</v>
      </c>
    </row>
    <row r="143" spans="3:21" ht="15.5" x14ac:dyDescent="0.35">
      <c r="C143" t="s">
        <v>2555</v>
      </c>
      <c r="D143" s="5">
        <v>-44288000000</v>
      </c>
      <c r="E143" s="5">
        <v>-45438000000</v>
      </c>
      <c r="F143" s="5">
        <v>-8825000000</v>
      </c>
      <c r="G143" s="5">
        <v>107191000000</v>
      </c>
      <c r="I143" s="5">
        <v>44775000000</v>
      </c>
      <c r="J143" s="5">
        <v>-160291000000</v>
      </c>
      <c r="K143" s="5">
        <v>-50000000000</v>
      </c>
      <c r="L143" s="5">
        <v>-100000000000</v>
      </c>
    </row>
    <row r="144" spans="3:21" ht="15.5" x14ac:dyDescent="0.35">
      <c r="C144" t="s">
        <v>449</v>
      </c>
      <c r="F144" s="5">
        <v>-236532000000</v>
      </c>
      <c r="G144" s="5">
        <v>236532000000</v>
      </c>
      <c r="N144" s="5">
        <v>150000000000</v>
      </c>
    </row>
    <row r="145" spans="3:21" ht="15.5" x14ac:dyDescent="0.35">
      <c r="C145" t="s">
        <v>1065</v>
      </c>
      <c r="G145" s="5">
        <v>-34216000000</v>
      </c>
      <c r="I145" s="5">
        <v>-33000000000</v>
      </c>
      <c r="J145" s="5">
        <v>-72000000000</v>
      </c>
    </row>
    <row r="146" spans="3:21" ht="15.5" x14ac:dyDescent="0.35">
      <c r="C146" t="s">
        <v>2556</v>
      </c>
      <c r="S146" s="5">
        <v>32219025000</v>
      </c>
    </row>
    <row r="147" spans="3:21" ht="15.5" x14ac:dyDescent="0.35">
      <c r="C147" t="s">
        <v>2557</v>
      </c>
      <c r="D147" s="5">
        <v>-1059000000</v>
      </c>
      <c r="G147" s="5">
        <v>377000000</v>
      </c>
      <c r="N147" s="5">
        <v>-392000000</v>
      </c>
      <c r="O147" s="5">
        <v>-75161000000</v>
      </c>
      <c r="P147" s="5">
        <v>-17456000000</v>
      </c>
    </row>
    <row r="148" spans="3:21" ht="15.5" x14ac:dyDescent="0.35">
      <c r="C148" t="s">
        <v>2558</v>
      </c>
      <c r="D148" s="5">
        <v>74000000</v>
      </c>
      <c r="E148" s="5">
        <v>-4202000000</v>
      </c>
      <c r="F148" s="5">
        <v>672000000</v>
      </c>
      <c r="G148" s="5">
        <v>3223000000</v>
      </c>
      <c r="I148" s="5">
        <v>-429000000</v>
      </c>
      <c r="J148" s="5">
        <v>1778000000</v>
      </c>
      <c r="K148" s="5">
        <v>-471000000</v>
      </c>
      <c r="L148" s="5">
        <v>-277000000</v>
      </c>
      <c r="M148" s="5">
        <v>950000000</v>
      </c>
      <c r="O148" s="5">
        <v>169000000</v>
      </c>
    </row>
    <row r="149" spans="3:21" ht="15.5" x14ac:dyDescent="0.35">
      <c r="C149" t="s">
        <v>585</v>
      </c>
      <c r="N149" s="5">
        <v>-829000000</v>
      </c>
      <c r="P149" s="5">
        <v>-459000000</v>
      </c>
    </row>
    <row r="150" spans="3:21" ht="15.5" x14ac:dyDescent="0.35">
      <c r="C150" t="s">
        <v>197</v>
      </c>
      <c r="D150" s="5">
        <v>-15912000000</v>
      </c>
      <c r="E150" s="5">
        <v>-7159000000</v>
      </c>
      <c r="F150" s="5">
        <v>-53030000000</v>
      </c>
      <c r="G150" s="5">
        <v>-263241000000</v>
      </c>
      <c r="I150" s="5">
        <v>-331743000000</v>
      </c>
      <c r="J150" s="5">
        <v>-278025000000</v>
      </c>
      <c r="K150" s="5">
        <v>-322458000000</v>
      </c>
      <c r="L150" s="5">
        <v>-434586000000</v>
      </c>
      <c r="M150" s="5">
        <v>-200978000000</v>
      </c>
      <c r="N150" s="5">
        <v>-167157000000</v>
      </c>
      <c r="O150" s="5">
        <v>-110716000000</v>
      </c>
      <c r="P150" s="5">
        <v>-81502000000</v>
      </c>
      <c r="Q150" s="5">
        <v>-73426000000</v>
      </c>
      <c r="R150" s="5">
        <v>1085679884918</v>
      </c>
      <c r="S150" s="5">
        <v>-219158670171</v>
      </c>
      <c r="T150" s="5">
        <v>27502982497</v>
      </c>
      <c r="U150" s="5">
        <v>-14169151953</v>
      </c>
    </row>
    <row r="151" spans="3:21" ht="15.5" x14ac:dyDescent="0.35">
      <c r="C151" t="s">
        <v>1169</v>
      </c>
      <c r="Q151" s="5">
        <v>20000000000</v>
      </c>
      <c r="R151" s="5">
        <v>31130483347</v>
      </c>
      <c r="S151" s="5">
        <v>65297000000</v>
      </c>
      <c r="T151" s="5">
        <v>44478211551</v>
      </c>
      <c r="U151" s="5">
        <v>79202390167</v>
      </c>
    </row>
    <row r="152" spans="3:21" ht="15.5" x14ac:dyDescent="0.35">
      <c r="C152" t="s">
        <v>213</v>
      </c>
      <c r="E152" s="5">
        <v>71000000</v>
      </c>
      <c r="F152" s="5">
        <v>-47933000000</v>
      </c>
      <c r="G152" s="5">
        <v>-83854000000</v>
      </c>
      <c r="I152" s="5">
        <v>-131716000000</v>
      </c>
    </row>
    <row r="153" spans="3:21" ht="15.5" x14ac:dyDescent="0.35">
      <c r="C153" t="s">
        <v>1406</v>
      </c>
      <c r="K153" s="5">
        <v>-1714000000</v>
      </c>
      <c r="L153" s="5">
        <v>-3427000000</v>
      </c>
      <c r="M153" s="5">
        <v>-3427000000</v>
      </c>
      <c r="N153" s="5">
        <v>-10203000000</v>
      </c>
      <c r="O153" s="5">
        <v>-20578000000</v>
      </c>
      <c r="P153" s="5">
        <v>-16545000000</v>
      </c>
      <c r="Q153" s="5">
        <v>-60139000000</v>
      </c>
      <c r="R153" s="5">
        <v>-10909653793</v>
      </c>
      <c r="S153" s="5">
        <v>-178512362606</v>
      </c>
      <c r="T153" s="5">
        <v>-16299899703</v>
      </c>
      <c r="U153" s="5">
        <v>-17212052654</v>
      </c>
    </row>
    <row r="154" spans="3:21" ht="15.5" x14ac:dyDescent="0.35">
      <c r="C154" t="s">
        <v>990</v>
      </c>
      <c r="R154" s="5">
        <v>1146525782799</v>
      </c>
      <c r="T154" s="5">
        <v>57000000000</v>
      </c>
    </row>
    <row r="155" spans="3:21" ht="15.5" x14ac:dyDescent="0.35">
      <c r="C155" t="s">
        <v>1493</v>
      </c>
    </row>
    <row r="156" spans="3:21" ht="15.5" x14ac:dyDescent="0.35">
      <c r="C156" t="s">
        <v>2559</v>
      </c>
      <c r="L156" s="5">
        <v>3000000000</v>
      </c>
      <c r="T156" s="5">
        <v>2100000000</v>
      </c>
      <c r="U156" s="5">
        <v>900000000</v>
      </c>
    </row>
    <row r="157" spans="3:21" ht="15.5" x14ac:dyDescent="0.35">
      <c r="C157" t="s">
        <v>364</v>
      </c>
      <c r="N157" s="5">
        <v>-437000000</v>
      </c>
      <c r="O157" s="5">
        <v>-817000000</v>
      </c>
      <c r="P157" s="5">
        <v>-2733000000</v>
      </c>
      <c r="Q157" s="5">
        <v>-6847000000</v>
      </c>
      <c r="R157" s="5">
        <v>-6066727435</v>
      </c>
      <c r="S157" s="5">
        <v>-5943307565</v>
      </c>
      <c r="T157" s="5">
        <v>-1775329351</v>
      </c>
      <c r="U157" s="5">
        <v>-2542822800</v>
      </c>
    </row>
    <row r="158" spans="3:21" ht="15.5" x14ac:dyDescent="0.35">
      <c r="C158" t="s">
        <v>835</v>
      </c>
      <c r="D158" s="5">
        <v>-2380000000</v>
      </c>
      <c r="E158" s="5">
        <v>4269000000</v>
      </c>
      <c r="F158" s="5">
        <v>-529000000</v>
      </c>
      <c r="G158" s="5">
        <v>-3740000000</v>
      </c>
    </row>
    <row r="159" spans="3:21" ht="15.5" x14ac:dyDescent="0.35">
      <c r="C159" t="s">
        <v>655</v>
      </c>
      <c r="D159" s="5">
        <v>-570000000</v>
      </c>
      <c r="E159" s="5">
        <v>-2266000000</v>
      </c>
      <c r="F159" s="5">
        <v>1276000000</v>
      </c>
      <c r="G159" s="5">
        <v>-778000000</v>
      </c>
      <c r="I159" s="5">
        <v>-1763000000</v>
      </c>
      <c r="J159" s="5">
        <v>1710000000</v>
      </c>
      <c r="K159" s="5">
        <v>976000000</v>
      </c>
      <c r="L159" s="5">
        <v>2002000000</v>
      </c>
      <c r="M159" s="5">
        <v>-1031000000</v>
      </c>
      <c r="N159" s="5">
        <v>-1544000000</v>
      </c>
      <c r="O159" s="5">
        <v>-1599000000</v>
      </c>
      <c r="P159" s="5">
        <v>-1794000000</v>
      </c>
    </row>
    <row r="160" spans="3:21" ht="15.5" x14ac:dyDescent="0.35">
      <c r="C160" t="s">
        <v>2241</v>
      </c>
    </row>
    <row r="161" spans="2:21" ht="15.5" x14ac:dyDescent="0.35">
      <c r="C161" t="s">
        <v>2560</v>
      </c>
      <c r="D161" s="5">
        <v>-12962000000</v>
      </c>
      <c r="E161" s="5">
        <v>-9233000000</v>
      </c>
      <c r="F161" s="5">
        <v>-5844000000</v>
      </c>
      <c r="G161" s="5">
        <v>-12751000000</v>
      </c>
      <c r="I161" s="5">
        <v>-36146000000</v>
      </c>
      <c r="J161" s="5">
        <v>-124141000000</v>
      </c>
      <c r="K161" s="5">
        <v>-98732000000</v>
      </c>
      <c r="L161" s="5">
        <v>-63187000000</v>
      </c>
      <c r="M161" s="5">
        <v>-35272000000</v>
      </c>
      <c r="N161" s="5">
        <v>-49839000000</v>
      </c>
    </row>
    <row r="162" spans="2:21" ht="15.5" x14ac:dyDescent="0.35">
      <c r="C162" t="s">
        <v>1027</v>
      </c>
      <c r="G162" s="5">
        <v>-162118000000</v>
      </c>
      <c r="I162" s="5">
        <v>-162118000000</v>
      </c>
      <c r="J162" s="5">
        <v>-155594000000</v>
      </c>
      <c r="K162" s="5">
        <v>-222988000000</v>
      </c>
      <c r="L162" s="5">
        <v>-372974000000</v>
      </c>
      <c r="M162" s="5">
        <v>-161248000000</v>
      </c>
      <c r="N162" s="5">
        <v>-105131000000</v>
      </c>
      <c r="O162" s="5">
        <v>-87725000000</v>
      </c>
      <c r="P162" s="5">
        <v>-60319000000</v>
      </c>
      <c r="Q162" s="5">
        <v>-26440000000</v>
      </c>
      <c r="R162" s="5">
        <v>-75000000000</v>
      </c>
      <c r="S162" s="5">
        <v>-100000000000</v>
      </c>
      <c r="T162" s="5">
        <v>-58000000000</v>
      </c>
      <c r="U162" s="5">
        <v>-74516666666</v>
      </c>
    </row>
    <row r="163" spans="2:21" ht="15.5" x14ac:dyDescent="0.35">
      <c r="C163" t="s">
        <v>1494</v>
      </c>
      <c r="N163" s="5">
        <v>-3000000</v>
      </c>
      <c r="O163" s="5">
        <v>3000000</v>
      </c>
      <c r="P163" s="5">
        <v>-111000000</v>
      </c>
    </row>
    <row r="164" spans="2:21" ht="15.5" x14ac:dyDescent="0.35">
      <c r="C164" t="s">
        <v>2561</v>
      </c>
    </row>
    <row r="165" spans="2:21" ht="15.5" x14ac:dyDescent="0.35">
      <c r="C165" t="s">
        <v>215</v>
      </c>
      <c r="D165" s="5">
        <v>33394000000</v>
      </c>
      <c r="E165" s="5">
        <v>34635000000</v>
      </c>
      <c r="F165" s="5">
        <v>-37223000000</v>
      </c>
      <c r="G165" s="5">
        <v>116256000000</v>
      </c>
      <c r="I165" s="5">
        <v>147278000000</v>
      </c>
      <c r="J165" s="5">
        <v>-101160000000</v>
      </c>
      <c r="K165" s="5">
        <v>-155443000000</v>
      </c>
      <c r="L165" s="5">
        <v>90570000000</v>
      </c>
      <c r="M165" s="5">
        <v>242845000000</v>
      </c>
      <c r="N165" s="5">
        <v>273136000000</v>
      </c>
      <c r="O165" s="5">
        <v>-10632000000</v>
      </c>
      <c r="P165" s="5">
        <v>-685945000000</v>
      </c>
      <c r="Q165" s="5">
        <v>-389061000000</v>
      </c>
      <c r="R165" s="5">
        <v>1132514280250</v>
      </c>
      <c r="S165" s="5">
        <v>2417103074</v>
      </c>
      <c r="T165" s="5">
        <v>10519899195</v>
      </c>
      <c r="U165" s="5">
        <v>9543833895</v>
      </c>
    </row>
    <row r="166" spans="2:21" ht="15.5" x14ac:dyDescent="0.35">
      <c r="C166" t="s">
        <v>216</v>
      </c>
      <c r="R166" s="5">
        <v>-1279476</v>
      </c>
      <c r="S166" s="5">
        <v>4310634</v>
      </c>
      <c r="T166" s="5">
        <v>8739322</v>
      </c>
      <c r="U166" s="5">
        <v>2216720</v>
      </c>
    </row>
    <row r="167" spans="2:21" ht="15.5" x14ac:dyDescent="0.35">
      <c r="C167" t="s">
        <v>217</v>
      </c>
      <c r="D167" s="5">
        <v>589078000000</v>
      </c>
      <c r="I167" s="5">
        <v>441800000000</v>
      </c>
      <c r="J167" s="5">
        <v>542960000000</v>
      </c>
      <c r="K167" s="5">
        <v>698403000000</v>
      </c>
      <c r="L167" s="5">
        <v>607833000000</v>
      </c>
      <c r="M167" s="5">
        <v>364988000000</v>
      </c>
      <c r="N167" s="5">
        <v>91852000000</v>
      </c>
      <c r="O167" s="5">
        <v>102484000000</v>
      </c>
      <c r="P167" s="5">
        <v>788429000000</v>
      </c>
      <c r="Q167" s="5">
        <v>1177490000000</v>
      </c>
      <c r="R167" s="5">
        <v>44976920673</v>
      </c>
      <c r="S167" s="5">
        <v>45112170081</v>
      </c>
      <c r="T167" s="5">
        <v>34583531564</v>
      </c>
      <c r="U167" s="5">
        <v>25037480949</v>
      </c>
    </row>
    <row r="168" spans="2:21" ht="15.5" x14ac:dyDescent="0.35">
      <c r="C168" t="s">
        <v>2562</v>
      </c>
      <c r="S168" s="5">
        <v>-2556663116</v>
      </c>
    </row>
    <row r="169" spans="2:21" ht="15.5" x14ac:dyDescent="0.35">
      <c r="C169" t="s">
        <v>218</v>
      </c>
      <c r="D169" s="5">
        <v>622472000000</v>
      </c>
      <c r="E169" s="5">
        <v>34635000000</v>
      </c>
      <c r="F169" s="5">
        <v>-37223000000</v>
      </c>
      <c r="G169" s="5">
        <v>116256000000</v>
      </c>
      <c r="I169" s="5">
        <v>589078000000</v>
      </c>
      <c r="J169" s="5">
        <v>441800000000</v>
      </c>
      <c r="K169" s="5">
        <v>542960000000</v>
      </c>
      <c r="L169" s="5">
        <v>698403000000</v>
      </c>
      <c r="M169" s="5">
        <v>607833000000</v>
      </c>
      <c r="N169" s="5">
        <v>364988000000</v>
      </c>
      <c r="O169" s="5">
        <v>91852000000</v>
      </c>
      <c r="P169" s="5">
        <v>102484000000</v>
      </c>
      <c r="Q169" s="5">
        <v>788429000000</v>
      </c>
      <c r="R169" s="5">
        <v>1177489921447</v>
      </c>
      <c r="S169" s="5">
        <v>44976920673</v>
      </c>
      <c r="T169" s="5">
        <v>45112170081</v>
      </c>
      <c r="U169" s="5">
        <v>34583531564</v>
      </c>
    </row>
    <row r="171" spans="2:21" ht="15.5" x14ac:dyDescent="0.35">
      <c r="B171" t="s">
        <v>219</v>
      </c>
      <c r="C171" t="s">
        <v>11</v>
      </c>
      <c r="D171" s="5">
        <v>940000000</v>
      </c>
      <c r="E171" s="5">
        <v>940000000</v>
      </c>
      <c r="F171" s="5">
        <v>940000000</v>
      </c>
      <c r="G171" s="5">
        <v>940000000</v>
      </c>
      <c r="I171" s="5">
        <v>940000000</v>
      </c>
      <c r="J171" s="5">
        <v>940000000</v>
      </c>
      <c r="K171" s="5">
        <v>940000000</v>
      </c>
      <c r="L171" s="5">
        <v>940000000</v>
      </c>
      <c r="M171" s="5">
        <v>940000000</v>
      </c>
      <c r="N171" s="5">
        <v>940000000</v>
      </c>
      <c r="O171" s="5">
        <v>940000000</v>
      </c>
      <c r="P171" s="5">
        <v>940000000</v>
      </c>
      <c r="Q171" s="5">
        <v>940000000</v>
      </c>
      <c r="R171" s="5">
        <v>940000000</v>
      </c>
      <c r="S171" s="5">
        <v>0</v>
      </c>
      <c r="T171" s="5">
        <v>0</v>
      </c>
      <c r="U171" s="5">
        <v>0</v>
      </c>
    </row>
    <row r="172" spans="2:21" ht="15.5" x14ac:dyDescent="0.35">
      <c r="C172" t="s">
        <v>220</v>
      </c>
      <c r="D172" s="6">
        <v>18.38</v>
      </c>
      <c r="E172" s="6">
        <v>98.38</v>
      </c>
      <c r="F172" s="6">
        <v>47.91</v>
      </c>
      <c r="G172" s="6">
        <v>66.92</v>
      </c>
    </row>
    <row r="173" spans="2:21" ht="15.5" x14ac:dyDescent="0.35">
      <c r="C173" t="s">
        <v>221</v>
      </c>
      <c r="D173" s="6">
        <v>146.9</v>
      </c>
      <c r="E173" s="6">
        <v>23.38</v>
      </c>
      <c r="F173" s="6">
        <v>55.31</v>
      </c>
      <c r="G173" s="6">
        <v>40.79</v>
      </c>
    </row>
    <row r="174" spans="2:21" ht="15.5" x14ac:dyDescent="0.35">
      <c r="C174" t="s">
        <v>73</v>
      </c>
      <c r="D174" s="6">
        <v>5.05</v>
      </c>
      <c r="E174" s="6">
        <v>3.08</v>
      </c>
      <c r="F174" s="6">
        <v>4.49</v>
      </c>
      <c r="G174" s="6">
        <v>4.7</v>
      </c>
    </row>
    <row r="175" spans="2:21" ht="15.5" x14ac:dyDescent="0.35">
      <c r="C175" t="s">
        <v>222</v>
      </c>
      <c r="D175" s="5">
        <v>78140000000</v>
      </c>
      <c r="E175" s="5">
        <v>179490000000</v>
      </c>
      <c r="F175" s="5">
        <v>108720000000</v>
      </c>
      <c r="G175" s="5">
        <v>125980000000</v>
      </c>
    </row>
    <row r="176" spans="2:21" ht="15.5" x14ac:dyDescent="0.35">
      <c r="C176" t="s">
        <v>223</v>
      </c>
      <c r="D176" s="6">
        <v>6.4000000000000003E-3</v>
      </c>
      <c r="E176" s="6">
        <v>3.4200000000000001E-2</v>
      </c>
      <c r="F176" s="6">
        <v>1.7399999999999999E-2</v>
      </c>
      <c r="G176" s="6">
        <v>2.4399999999999998E-2</v>
      </c>
    </row>
    <row r="177" spans="3:7" ht="15.5" x14ac:dyDescent="0.35">
      <c r="C177" t="s">
        <v>224</v>
      </c>
      <c r="D177" s="6">
        <v>7.1999999999999998E-3</v>
      </c>
      <c r="E177" s="6">
        <v>3.8599999999999995E-2</v>
      </c>
      <c r="F177" s="6">
        <v>1.9400000000000001E-2</v>
      </c>
      <c r="G177" s="6">
        <v>2.7099999999999999E-2</v>
      </c>
    </row>
    <row r="178" spans="3:7" ht="15.5" x14ac:dyDescent="0.35">
      <c r="C178" t="s">
        <v>225</v>
      </c>
      <c r="D178" s="6">
        <v>7.1999999999999998E-3</v>
      </c>
      <c r="E178" s="6">
        <v>4.6300000000000001E-2</v>
      </c>
      <c r="F178" s="6">
        <v>1.9599999999999999E-2</v>
      </c>
      <c r="G178" s="6">
        <v>2.58E-2</v>
      </c>
    </row>
    <row r="179" spans="3:7" ht="15.5" x14ac:dyDescent="0.35">
      <c r="C179" t="s">
        <v>226</v>
      </c>
      <c r="D179" s="6">
        <v>49.21</v>
      </c>
      <c r="E179" s="6">
        <v>254.53</v>
      </c>
      <c r="F179" s="6">
        <v>109.25</v>
      </c>
      <c r="G179" s="6">
        <v>137.19</v>
      </c>
    </row>
    <row r="180" spans="3:7" ht="15.5" x14ac:dyDescent="0.35">
      <c r="C180" t="s">
        <v>227</v>
      </c>
      <c r="D180" s="5">
        <v>2412000000000</v>
      </c>
      <c r="E180" s="5">
        <v>2394000000000</v>
      </c>
      <c r="F180" s="5">
        <v>2313000000000</v>
      </c>
      <c r="G180" s="5">
        <v>2315000000000</v>
      </c>
    </row>
    <row r="181" spans="3:7" ht="15.5" x14ac:dyDescent="0.35">
      <c r="C181" t="s">
        <v>228</v>
      </c>
      <c r="D181" s="6">
        <v>1.05</v>
      </c>
      <c r="E181" s="6">
        <v>0.9</v>
      </c>
      <c r="F181" s="6">
        <v>1.08</v>
      </c>
      <c r="G181" s="6">
        <v>1.1100000000000001</v>
      </c>
    </row>
    <row r="182" spans="3:7" ht="15.5" x14ac:dyDescent="0.35">
      <c r="C182" t="s">
        <v>229</v>
      </c>
      <c r="D182" s="6">
        <v>2570.0700000000002</v>
      </c>
      <c r="E182" s="6">
        <v>2550.96</v>
      </c>
      <c r="F182" s="6">
        <v>2464.7600000000002</v>
      </c>
      <c r="G182" s="6">
        <v>2466.84</v>
      </c>
    </row>
    <row r="183" spans="3:7" ht="15.5" x14ac:dyDescent="0.35">
      <c r="C183" t="s">
        <v>230</v>
      </c>
      <c r="D183" s="6">
        <v>1.17</v>
      </c>
      <c r="E183" s="6">
        <v>1.01</v>
      </c>
      <c r="F183" s="6">
        <v>1.21</v>
      </c>
      <c r="G183" s="6">
        <v>1.25</v>
      </c>
    </row>
    <row r="184" spans="3:7" ht="15.5" x14ac:dyDescent="0.35">
      <c r="C184" t="s">
        <v>231</v>
      </c>
      <c r="D184" s="6">
        <v>2310.83</v>
      </c>
      <c r="E184" s="6">
        <v>2273.23</v>
      </c>
      <c r="F184" s="6">
        <v>2182.38</v>
      </c>
      <c r="G184" s="6">
        <v>2178.17</v>
      </c>
    </row>
    <row r="185" spans="3:7" ht="15.5" x14ac:dyDescent="0.35">
      <c r="C185" t="s">
        <v>232</v>
      </c>
      <c r="D185" s="5">
        <v>21000000000</v>
      </c>
      <c r="E185" s="5">
        <v>38000000000</v>
      </c>
      <c r="F185" s="5">
        <v>38000000000</v>
      </c>
      <c r="G185" s="5">
        <v>41000000000</v>
      </c>
    </row>
    <row r="186" spans="3:7" ht="15.5" x14ac:dyDescent="0.35">
      <c r="C186" t="s">
        <v>233</v>
      </c>
      <c r="D186" s="5">
        <v>2000000000</v>
      </c>
      <c r="E186" s="5">
        <v>2000000000</v>
      </c>
      <c r="F186" s="5">
        <v>2000000000</v>
      </c>
      <c r="G186" s="5">
        <v>3000000000</v>
      </c>
    </row>
    <row r="187" spans="3:7" ht="15.5" x14ac:dyDescent="0.35">
      <c r="C187" t="s">
        <v>234</v>
      </c>
      <c r="D187" s="5">
        <v>2409000000000</v>
      </c>
      <c r="E187" s="5">
        <v>2392000000000</v>
      </c>
      <c r="F187" s="5">
        <v>2311000000000</v>
      </c>
      <c r="G187" s="5">
        <v>2313000000000</v>
      </c>
    </row>
    <row r="188" spans="3:7" ht="15.5" x14ac:dyDescent="0.35">
      <c r="C188" t="s">
        <v>23</v>
      </c>
      <c r="D188" s="5">
        <v>22000000000</v>
      </c>
      <c r="E188" s="5">
        <v>40000000000</v>
      </c>
      <c r="F188" s="5">
        <v>41000000000</v>
      </c>
      <c r="G188" s="5">
        <v>44000000000</v>
      </c>
    </row>
    <row r="189" spans="3:7" ht="15.5" x14ac:dyDescent="0.35">
      <c r="C189" t="s">
        <v>20</v>
      </c>
      <c r="D189" s="5">
        <v>-600000000000</v>
      </c>
      <c r="E189" s="5">
        <v>-549000000000</v>
      </c>
      <c r="F189" s="5">
        <v>-514000000000</v>
      </c>
      <c r="G189" s="5">
        <v>-548000000000</v>
      </c>
    </row>
    <row r="190" spans="3:7" ht="15.5" x14ac:dyDescent="0.35">
      <c r="C190" t="s">
        <v>235</v>
      </c>
      <c r="D190" s="5">
        <v>856000000000</v>
      </c>
      <c r="E190" s="5">
        <v>848000000000</v>
      </c>
      <c r="F190" s="5">
        <v>828000000000</v>
      </c>
      <c r="G190" s="5">
        <v>806000000000</v>
      </c>
    </row>
    <row r="191" spans="3:7" ht="15.5" x14ac:dyDescent="0.35">
      <c r="C191" t="s">
        <v>236</v>
      </c>
      <c r="D191" s="5">
        <v>112000000000</v>
      </c>
      <c r="E191" s="5">
        <v>138000000000</v>
      </c>
      <c r="F191" s="5">
        <v>117000000000</v>
      </c>
      <c r="G191" s="5">
        <v>70000000000</v>
      </c>
    </row>
    <row r="192" spans="3:7" ht="15.5" x14ac:dyDescent="0.35">
      <c r="C192" t="s">
        <v>237</v>
      </c>
      <c r="D192" s="5">
        <v>-28000000000</v>
      </c>
      <c r="E192" s="5">
        <v>-65000000000</v>
      </c>
      <c r="F192" s="5">
        <v>-17000000000</v>
      </c>
      <c r="G192" s="5">
        <v>-16000000000</v>
      </c>
    </row>
    <row r="193" spans="3:21" ht="15.5" x14ac:dyDescent="0.35">
      <c r="C193" t="s">
        <v>12</v>
      </c>
      <c r="D193" s="5">
        <v>85000000000</v>
      </c>
      <c r="E193" s="5">
        <v>73000000000</v>
      </c>
      <c r="F193" s="5">
        <v>100000000000</v>
      </c>
      <c r="G193" s="5">
        <v>53000000000</v>
      </c>
    </row>
    <row r="194" spans="3:21" ht="15.5" x14ac:dyDescent="0.35">
      <c r="C194" t="s">
        <v>15</v>
      </c>
      <c r="D194" s="6">
        <v>90.19</v>
      </c>
      <c r="E194" s="6">
        <v>77.489999999999995</v>
      </c>
      <c r="F194" s="6">
        <v>106.13</v>
      </c>
      <c r="G194" s="6">
        <v>56.76</v>
      </c>
    </row>
    <row r="195" spans="3:21" ht="15.5" x14ac:dyDescent="0.35">
      <c r="C195" t="s">
        <v>58</v>
      </c>
      <c r="I195" s="6">
        <v>220.57</v>
      </c>
      <c r="J195" s="6">
        <v>288.20999999999998</v>
      </c>
      <c r="K195" s="6">
        <v>277.2</v>
      </c>
      <c r="L195" s="6">
        <v>396.42</v>
      </c>
      <c r="M195" s="6">
        <v>663.06</v>
      </c>
      <c r="N195" s="6">
        <v>286.66000000000003</v>
      </c>
      <c r="O195" s="6">
        <v>224.28</v>
      </c>
      <c r="P195" s="6">
        <v>187.15</v>
      </c>
      <c r="Q195" s="6">
        <v>160.85</v>
      </c>
      <c r="R195" s="6">
        <v>94.01</v>
      </c>
      <c r="S195" s="6">
        <v>786999.93</v>
      </c>
      <c r="T195" s="6">
        <v>780803.09</v>
      </c>
      <c r="U195" s="6">
        <v>821208.42</v>
      </c>
    </row>
    <row r="196" spans="3:21" ht="15.5" x14ac:dyDescent="0.35">
      <c r="C196" t="s">
        <v>72</v>
      </c>
      <c r="I196" s="6">
        <v>10.43</v>
      </c>
      <c r="J196" s="6">
        <v>9.3699999999999992</v>
      </c>
      <c r="K196" s="6">
        <v>19.48</v>
      </c>
      <c r="L196" s="6">
        <v>14.13</v>
      </c>
      <c r="M196" s="6">
        <v>13.88</v>
      </c>
      <c r="N196" s="6">
        <v>11.34</v>
      </c>
      <c r="O196" s="6">
        <v>16.14</v>
      </c>
      <c r="P196" s="6">
        <v>12.18</v>
      </c>
      <c r="Q196" s="5">
        <v>23</v>
      </c>
      <c r="R196" s="6">
        <v>61.7</v>
      </c>
      <c r="S196" s="5">
        <v>0</v>
      </c>
      <c r="T196" s="5">
        <v>0</v>
      </c>
      <c r="U196" s="5">
        <v>0</v>
      </c>
    </row>
    <row r="197" spans="3:21" ht="15.5" x14ac:dyDescent="0.35">
      <c r="C197" t="s">
        <v>75</v>
      </c>
      <c r="I197" s="6">
        <v>0.95</v>
      </c>
      <c r="J197" s="6">
        <v>1.1200000000000001</v>
      </c>
      <c r="K197" s="6">
        <v>2.2799999999999998</v>
      </c>
      <c r="L197" s="6">
        <v>2.41</v>
      </c>
      <c r="M197" s="6">
        <v>3.25</v>
      </c>
      <c r="N197" s="6">
        <v>1.63</v>
      </c>
      <c r="O197" s="6">
        <v>1.95</v>
      </c>
      <c r="P197" s="6">
        <v>1.34</v>
      </c>
      <c r="Q197" s="6">
        <v>2.37</v>
      </c>
      <c r="R197" s="5">
        <v>4</v>
      </c>
      <c r="S197" s="5">
        <v>0</v>
      </c>
      <c r="T197" s="5">
        <v>0</v>
      </c>
      <c r="U197" s="5">
        <v>0</v>
      </c>
    </row>
    <row r="198" spans="3:21" ht="15.5" x14ac:dyDescent="0.35">
      <c r="C198" t="s">
        <v>238</v>
      </c>
      <c r="I198" s="5">
        <v>473700000000</v>
      </c>
      <c r="J198" s="6">
        <v>515409999999.99994</v>
      </c>
      <c r="K198" s="5">
        <v>484050000000</v>
      </c>
      <c r="L198" s="5">
        <v>593920000000</v>
      </c>
      <c r="M198" s="5">
        <v>901970000000</v>
      </c>
      <c r="N198" s="5">
        <v>502720000000</v>
      </c>
      <c r="O198" s="5">
        <v>296680000000</v>
      </c>
      <c r="P198" s="5">
        <v>256390000000</v>
      </c>
    </row>
    <row r="199" spans="3:21" ht="15.5" x14ac:dyDescent="0.35">
      <c r="C199" t="s">
        <v>239</v>
      </c>
      <c r="I199" s="6">
        <v>7.6700000000000004E-2</v>
      </c>
      <c r="J199" s="6">
        <v>9.5100000000000004E-2</v>
      </c>
      <c r="K199" s="6">
        <v>9.6000000000000002E-2</v>
      </c>
      <c r="L199" s="6">
        <v>0.13919999999999999</v>
      </c>
      <c r="M199" s="6">
        <v>0.22870000000000001</v>
      </c>
      <c r="N199" s="6">
        <v>0.12039999999999999</v>
      </c>
      <c r="O199" s="6">
        <v>0.10460000000000001</v>
      </c>
      <c r="P199" s="6">
        <v>9.0899999999999995E-2</v>
      </c>
      <c r="Q199" s="6">
        <v>8.1600000000000006E-2</v>
      </c>
      <c r="R199" s="6">
        <v>4.8300000000000003E-2</v>
      </c>
      <c r="S199" s="6">
        <v>0.10210000000000001</v>
      </c>
      <c r="T199" s="6">
        <v>9.2300000000000007E-2</v>
      </c>
      <c r="U199" s="6">
        <v>0.11990000000000001</v>
      </c>
    </row>
    <row r="200" spans="3:21" ht="15.5" x14ac:dyDescent="0.35">
      <c r="C200" t="s">
        <v>240</v>
      </c>
      <c r="I200" s="6">
        <v>8.6500000000000007E-2</v>
      </c>
      <c r="J200" s="6">
        <v>0.10880000000000001</v>
      </c>
      <c r="K200" s="6">
        <v>0.11019999999999999</v>
      </c>
      <c r="L200" s="6">
        <v>0.161</v>
      </c>
      <c r="M200" s="6">
        <v>0.27600000000000002</v>
      </c>
      <c r="N200" s="6">
        <v>0.15029999999999999</v>
      </c>
      <c r="O200" s="6">
        <v>0.12670000000000001</v>
      </c>
      <c r="P200" s="6">
        <v>0.11230000000000001</v>
      </c>
      <c r="Q200" s="6">
        <v>0.1106</v>
      </c>
      <c r="R200" s="6">
        <v>6.9500000000000006E-2</v>
      </c>
      <c r="S200" s="6">
        <v>0.4672</v>
      </c>
      <c r="T200" s="6">
        <v>0.43569999999999998</v>
      </c>
      <c r="U200" s="6">
        <v>0.70590000000000008</v>
      </c>
    </row>
    <row r="201" spans="3:21" ht="15.5" x14ac:dyDescent="0.35">
      <c r="C201" t="s">
        <v>241</v>
      </c>
      <c r="I201" s="6">
        <v>8.8599999999999998E-2</v>
      </c>
      <c r="J201" s="6">
        <v>0.11869999999999999</v>
      </c>
      <c r="K201" s="6">
        <v>0.12560000000000002</v>
      </c>
      <c r="L201" s="6">
        <v>0.18289999999999998</v>
      </c>
      <c r="M201" s="6">
        <v>0.33840000000000003</v>
      </c>
      <c r="N201" s="6">
        <v>0.1552</v>
      </c>
      <c r="O201" s="6">
        <v>0.11890000000000001</v>
      </c>
      <c r="P201" s="6">
        <v>0.1038</v>
      </c>
      <c r="Q201" s="6">
        <v>8.9900000000000008E-2</v>
      </c>
      <c r="R201" s="6">
        <v>0.12560000000000002</v>
      </c>
      <c r="S201" s="6">
        <v>0.21050000000000002</v>
      </c>
      <c r="T201" s="6">
        <v>0.20980000000000001</v>
      </c>
      <c r="U201" s="6">
        <v>0.49790000000000001</v>
      </c>
    </row>
    <row r="202" spans="3:21" ht="15.5" x14ac:dyDescent="0.35">
      <c r="C202" t="s">
        <v>242</v>
      </c>
      <c r="I202" s="6">
        <v>118.88</v>
      </c>
      <c r="J202" s="6">
        <v>122.85</v>
      </c>
      <c r="K202" s="6">
        <v>78.16</v>
      </c>
      <c r="L202" s="6">
        <v>163.15</v>
      </c>
      <c r="M202" s="6">
        <v>214.28</v>
      </c>
      <c r="N202" s="6">
        <v>58.46</v>
      </c>
      <c r="O202" s="6">
        <v>65.06</v>
      </c>
      <c r="P202" s="6">
        <v>30.54</v>
      </c>
      <c r="Q202" s="6">
        <v>17.62</v>
      </c>
      <c r="R202" s="6">
        <v>13.79</v>
      </c>
      <c r="S202" s="6">
        <v>5.24</v>
      </c>
      <c r="T202" s="6">
        <v>6.25</v>
      </c>
      <c r="U202" s="6">
        <v>14.75</v>
      </c>
    </row>
    <row r="203" spans="3:21" ht="15.5" x14ac:dyDescent="0.35">
      <c r="C203" t="s">
        <v>69</v>
      </c>
      <c r="I203" s="6">
        <v>0.9</v>
      </c>
      <c r="J203" s="6">
        <v>1.02</v>
      </c>
      <c r="K203" s="6">
        <v>2.15</v>
      </c>
      <c r="L203" s="6">
        <v>2.27</v>
      </c>
      <c r="M203" s="6">
        <v>3.83</v>
      </c>
      <c r="N203" s="6">
        <v>1.7</v>
      </c>
      <c r="O203" s="6">
        <v>2.04</v>
      </c>
      <c r="P203" s="6">
        <v>1.37</v>
      </c>
      <c r="Q203" s="6">
        <v>2.54</v>
      </c>
      <c r="R203" s="6">
        <v>4.29</v>
      </c>
      <c r="S203" s="5">
        <v>0</v>
      </c>
      <c r="T203" s="5">
        <v>0</v>
      </c>
      <c r="U203" s="5">
        <v>0</v>
      </c>
    </row>
    <row r="204" spans="3:21" ht="15.5" x14ac:dyDescent="0.35">
      <c r="C204" t="s">
        <v>66</v>
      </c>
      <c r="I204" s="6">
        <v>2550.96</v>
      </c>
      <c r="J204" s="6">
        <v>2647.91</v>
      </c>
      <c r="K204" s="6">
        <v>2515.39</v>
      </c>
      <c r="L204" s="6">
        <v>2462.04</v>
      </c>
      <c r="M204" s="6">
        <v>2402.44</v>
      </c>
      <c r="N204" s="6">
        <v>1907.52</v>
      </c>
      <c r="O204" s="6">
        <v>1770.24</v>
      </c>
      <c r="P204" s="6">
        <v>1666.31</v>
      </c>
      <c r="Q204" s="6">
        <v>1453.96</v>
      </c>
      <c r="R204" s="6">
        <v>1351.75</v>
      </c>
      <c r="S204" s="6">
        <v>1684364.74</v>
      </c>
      <c r="T204" s="6">
        <v>1792211.54</v>
      </c>
      <c r="U204" s="6">
        <v>1163386.6000000001</v>
      </c>
    </row>
    <row r="205" spans="3:21" ht="15.5" x14ac:dyDescent="0.35">
      <c r="C205" t="s">
        <v>243</v>
      </c>
      <c r="I205" s="6">
        <v>1.01</v>
      </c>
      <c r="J205" s="6">
        <v>1.1499999999999999</v>
      </c>
      <c r="K205" s="6">
        <v>2.38</v>
      </c>
      <c r="L205" s="6">
        <v>2.4</v>
      </c>
      <c r="M205" s="6">
        <v>3.88</v>
      </c>
      <c r="N205" s="6">
        <v>1.72</v>
      </c>
      <c r="O205" s="6">
        <v>2.06</v>
      </c>
      <c r="P205" s="6">
        <v>1.38</v>
      </c>
      <c r="Q205" s="6">
        <v>2.57</v>
      </c>
      <c r="R205" s="6">
        <v>4.32</v>
      </c>
      <c r="S205" s="5">
        <v>0</v>
      </c>
      <c r="T205" s="5">
        <v>0</v>
      </c>
      <c r="U205" s="5">
        <v>0</v>
      </c>
    </row>
    <row r="206" spans="3:21" ht="15.5" x14ac:dyDescent="0.35">
      <c r="C206" t="s">
        <v>244</v>
      </c>
      <c r="I206" s="6">
        <v>2273.23</v>
      </c>
      <c r="J206" s="6">
        <v>2340.1</v>
      </c>
      <c r="K206" s="6">
        <v>2273.4699999999998</v>
      </c>
      <c r="L206" s="6">
        <v>2334.7800000000002</v>
      </c>
      <c r="M206" s="6">
        <v>2370.75</v>
      </c>
      <c r="N206" s="6">
        <v>1892.65</v>
      </c>
      <c r="O206" s="6">
        <v>1757.07</v>
      </c>
      <c r="P206" s="6">
        <v>1649.77</v>
      </c>
      <c r="Q206" s="6">
        <v>1440.28</v>
      </c>
      <c r="R206" s="6">
        <v>1343.23</v>
      </c>
      <c r="S206" s="6">
        <v>1637404.5</v>
      </c>
      <c r="T206" s="6">
        <v>1696819.25</v>
      </c>
      <c r="U206" s="6">
        <v>1043756.35</v>
      </c>
    </row>
    <row r="207" spans="3:21" ht="15.5" x14ac:dyDescent="0.35">
      <c r="C207" t="s">
        <v>245</v>
      </c>
      <c r="I207" s="5">
        <v>38000000000</v>
      </c>
      <c r="J207" s="5">
        <v>68000000000</v>
      </c>
      <c r="K207" s="5">
        <v>34000000000</v>
      </c>
      <c r="L207" s="5">
        <v>51000000000</v>
      </c>
      <c r="M207" s="5">
        <v>54000000000</v>
      </c>
      <c r="N207" s="5">
        <v>26000000000</v>
      </c>
      <c r="O207" s="5">
        <v>37000000000</v>
      </c>
      <c r="P207" s="5">
        <v>54000000000</v>
      </c>
      <c r="Q207" s="5">
        <v>57000000000</v>
      </c>
      <c r="R207" s="5">
        <v>65000000000</v>
      </c>
      <c r="S207" s="5">
        <v>50000000000</v>
      </c>
      <c r="T207" s="5">
        <v>57000000000</v>
      </c>
      <c r="U207" s="5">
        <v>36000000000</v>
      </c>
    </row>
    <row r="208" spans="3:21" ht="15.5" x14ac:dyDescent="0.35">
      <c r="C208" t="s">
        <v>246</v>
      </c>
      <c r="I208" s="5">
        <v>2000000000</v>
      </c>
      <c r="J208" s="5">
        <v>3000000000</v>
      </c>
      <c r="K208" s="5">
        <v>2000000000</v>
      </c>
      <c r="L208" s="5">
        <v>2000000000</v>
      </c>
      <c r="M208" s="5">
        <v>3000000000</v>
      </c>
      <c r="N208" s="5">
        <v>6000000000</v>
      </c>
      <c r="O208" s="5">
        <v>10000000000</v>
      </c>
      <c r="P208" s="5">
        <v>21000000000</v>
      </c>
      <c r="Q208" s="5">
        <v>42000000000</v>
      </c>
      <c r="R208" s="5">
        <v>61000000000</v>
      </c>
      <c r="S208" s="5">
        <v>57000000000</v>
      </c>
      <c r="T208" s="5">
        <v>140000000000</v>
      </c>
      <c r="U208" s="5">
        <v>117000000000</v>
      </c>
    </row>
    <row r="209" spans="2:21" ht="15.5" x14ac:dyDescent="0.35">
      <c r="C209" t="s">
        <v>25</v>
      </c>
      <c r="I209" s="5">
        <v>40000000000</v>
      </c>
      <c r="J209" s="5">
        <v>72000000000</v>
      </c>
      <c r="K209" s="5">
        <v>36000000000</v>
      </c>
      <c r="L209" s="5">
        <v>53000000000</v>
      </c>
      <c r="M209" s="5">
        <v>57000000000</v>
      </c>
      <c r="N209" s="5">
        <v>32000000000</v>
      </c>
      <c r="O209" s="5">
        <v>47000000000</v>
      </c>
      <c r="P209" s="5">
        <v>76000000000</v>
      </c>
      <c r="Q209" s="5">
        <v>99000000000</v>
      </c>
      <c r="R209" s="5">
        <v>126000000000</v>
      </c>
      <c r="S209" s="5">
        <v>106000000000</v>
      </c>
      <c r="T209" s="5">
        <v>196000000000</v>
      </c>
      <c r="U209" s="5">
        <v>153000000000</v>
      </c>
    </row>
    <row r="210" spans="2:21" ht="15.5" x14ac:dyDescent="0.35">
      <c r="C210" t="s">
        <v>22</v>
      </c>
      <c r="I210" s="5">
        <v>-549000000000</v>
      </c>
      <c r="J210" s="5">
        <v>-370000000000</v>
      </c>
      <c r="K210" s="5">
        <v>-506000000000</v>
      </c>
      <c r="L210" s="5">
        <v>-645000000000</v>
      </c>
      <c r="M210" s="5">
        <v>-551000000000</v>
      </c>
      <c r="N210" s="5">
        <v>-333000000000</v>
      </c>
      <c r="O210" s="5">
        <v>-45000000000</v>
      </c>
      <c r="P210" s="5">
        <v>-27000000000</v>
      </c>
      <c r="Q210" s="5">
        <v>-689000000000</v>
      </c>
      <c r="R210" s="5">
        <v>-1051000000000</v>
      </c>
      <c r="S210" s="5">
        <v>61000000000</v>
      </c>
      <c r="T210" s="5">
        <v>151000000000</v>
      </c>
      <c r="U210" s="5">
        <v>118000000000</v>
      </c>
    </row>
    <row r="211" spans="2:21" ht="15.5" x14ac:dyDescent="0.35">
      <c r="C211" t="s">
        <v>247</v>
      </c>
      <c r="I211" s="5">
        <v>848000000000</v>
      </c>
      <c r="J211" s="5">
        <v>816000000000</v>
      </c>
      <c r="K211" s="5">
        <v>1057000000000</v>
      </c>
      <c r="L211" s="5">
        <v>1235000000000</v>
      </c>
      <c r="M211" s="5">
        <v>1500000000000</v>
      </c>
      <c r="N211" s="5">
        <v>1150000000000</v>
      </c>
      <c r="O211" s="5">
        <v>1111000000000</v>
      </c>
      <c r="P211" s="5">
        <v>1038000000000</v>
      </c>
      <c r="Q211" s="5">
        <v>1017000000000</v>
      </c>
      <c r="R211" s="5">
        <v>1192000000000</v>
      </c>
      <c r="S211" s="5">
        <v>51000000000</v>
      </c>
      <c r="T211" s="5">
        <v>38000000000</v>
      </c>
      <c r="U211" s="5">
        <v>26000000000</v>
      </c>
    </row>
    <row r="212" spans="2:21" ht="15.5" x14ac:dyDescent="0.35">
      <c r="C212" t="s">
        <v>248</v>
      </c>
      <c r="I212" s="5">
        <v>424000000000</v>
      </c>
      <c r="J212" s="5">
        <v>477000000000</v>
      </c>
      <c r="K212" s="5">
        <v>411000000000</v>
      </c>
      <c r="L212" s="5">
        <v>460000000000</v>
      </c>
      <c r="M212" s="5">
        <v>777000000000</v>
      </c>
      <c r="N212" s="5">
        <v>435000000000</v>
      </c>
      <c r="O212" s="5">
        <v>342000000000</v>
      </c>
      <c r="P212" s="5">
        <v>240000000000</v>
      </c>
      <c r="Q212" s="5">
        <v>93000000000</v>
      </c>
      <c r="R212" s="5">
        <v>119000000000</v>
      </c>
      <c r="S212" s="5">
        <v>158000000000</v>
      </c>
      <c r="T212" s="5">
        <v>106000000000</v>
      </c>
      <c r="U212" s="5">
        <v>83000000000</v>
      </c>
    </row>
    <row r="213" spans="2:21" ht="15.5" x14ac:dyDescent="0.35">
      <c r="C213" t="s">
        <v>249</v>
      </c>
      <c r="I213" s="5">
        <v>-136000000000</v>
      </c>
      <c r="J213" s="5">
        <v>-217000000000</v>
      </c>
      <c r="K213" s="5">
        <v>-246000000000</v>
      </c>
      <c r="L213" s="5">
        <v>-235000000000</v>
      </c>
      <c r="M213" s="5">
        <v>-129000000000</v>
      </c>
      <c r="N213" s="5">
        <v>-144000000000</v>
      </c>
      <c r="O213" s="5">
        <v>-83000000000</v>
      </c>
      <c r="P213" s="5">
        <v>-192000000000</v>
      </c>
      <c r="Q213" s="5">
        <v>-210000000000</v>
      </c>
      <c r="R213" s="5">
        <v>-77000000000</v>
      </c>
      <c r="S213" s="5">
        <v>-322000000000</v>
      </c>
      <c r="T213" s="5">
        <v>-129000000000</v>
      </c>
      <c r="U213" s="5">
        <v>-69000000000</v>
      </c>
    </row>
    <row r="214" spans="2:21" ht="15.5" x14ac:dyDescent="0.35">
      <c r="C214" t="s">
        <v>14</v>
      </c>
      <c r="I214" s="5">
        <v>288000000000</v>
      </c>
      <c r="J214" s="5">
        <v>260000000000</v>
      </c>
      <c r="K214" s="5">
        <v>165000000000</v>
      </c>
      <c r="L214" s="5">
        <v>224000000000</v>
      </c>
      <c r="M214" s="5">
        <v>649000000000</v>
      </c>
      <c r="N214" s="5">
        <v>291000000000</v>
      </c>
      <c r="O214" s="5">
        <v>259000000000</v>
      </c>
      <c r="P214" s="5">
        <v>48000000000</v>
      </c>
      <c r="Q214" s="5">
        <v>-116000000000</v>
      </c>
      <c r="R214" s="5">
        <v>42000000000</v>
      </c>
      <c r="S214" s="5">
        <v>-164000000000</v>
      </c>
      <c r="T214" s="5">
        <v>-23000000000</v>
      </c>
      <c r="U214" s="5">
        <v>14000000000</v>
      </c>
    </row>
    <row r="215" spans="2:21" ht="15.5" x14ac:dyDescent="0.35">
      <c r="C215" t="s">
        <v>16</v>
      </c>
      <c r="I215" s="6">
        <v>307.08</v>
      </c>
      <c r="J215" s="6">
        <v>277.39999999999998</v>
      </c>
      <c r="K215" s="6">
        <v>176.49</v>
      </c>
      <c r="L215" s="6">
        <v>239.44</v>
      </c>
      <c r="M215" s="6">
        <v>691.75</v>
      </c>
      <c r="N215" s="6">
        <v>310.27</v>
      </c>
      <c r="O215" s="6">
        <v>276.39</v>
      </c>
      <c r="P215" s="6">
        <v>51.33</v>
      </c>
      <c r="Q215" s="6">
        <v>-124.11</v>
      </c>
      <c r="R215" s="6">
        <v>44.89</v>
      </c>
      <c r="S215" s="6">
        <v>-2181565.64</v>
      </c>
      <c r="T215" s="6">
        <v>-312736.78999999998</v>
      </c>
      <c r="U215" s="6">
        <v>182759.85</v>
      </c>
    </row>
    <row r="217" spans="2:21" ht="15.5" x14ac:dyDescent="0.35">
      <c r="B217" t="s">
        <v>250</v>
      </c>
      <c r="C217" t="s">
        <v>251</v>
      </c>
      <c r="D217" s="5">
        <v>17000000000</v>
      </c>
      <c r="E217" s="5">
        <v>92000000000</v>
      </c>
      <c r="F217" s="5">
        <v>45000000000</v>
      </c>
      <c r="G217" s="5">
        <v>63000000000</v>
      </c>
      <c r="H217" s="5">
        <v>69000000000</v>
      </c>
      <c r="I217" s="5">
        <v>207000000000</v>
      </c>
      <c r="J217" s="5">
        <v>270000000000</v>
      </c>
      <c r="K217" s="5">
        <v>260000000000</v>
      </c>
      <c r="L217" s="5">
        <v>372000000000</v>
      </c>
      <c r="M217" s="5">
        <v>622000000000</v>
      </c>
      <c r="N217" s="5">
        <v>269000000000</v>
      </c>
      <c r="O217" s="5">
        <v>210000000000</v>
      </c>
      <c r="P217" s="5">
        <v>175000000000</v>
      </c>
      <c r="Q217" s="5">
        <v>151000000000</v>
      </c>
    </row>
    <row r="218" spans="2:21" ht="15.5" x14ac:dyDescent="0.35">
      <c r="C218" t="s">
        <v>252</v>
      </c>
      <c r="H218" s="5">
        <v>217000000000</v>
      </c>
      <c r="I218" s="5">
        <v>207000000000</v>
      </c>
      <c r="J218" s="5">
        <v>270000000000</v>
      </c>
      <c r="K218" s="5">
        <v>260000000000</v>
      </c>
      <c r="L218" s="5">
        <v>372000000000</v>
      </c>
      <c r="M218" s="5">
        <v>622000000000</v>
      </c>
      <c r="N218" s="5">
        <v>269000000000</v>
      </c>
      <c r="O218" s="5">
        <v>210000000000</v>
      </c>
      <c r="P218" s="5">
        <v>175000000000</v>
      </c>
      <c r="Q218" s="5">
        <v>151000000000</v>
      </c>
    </row>
    <row r="219" spans="2:21" ht="15.5" x14ac:dyDescent="0.35">
      <c r="C219" t="s">
        <v>253</v>
      </c>
      <c r="H219" s="6">
        <v>162.68</v>
      </c>
      <c r="I219" s="6">
        <v>162.68</v>
      </c>
      <c r="J219" s="6">
        <v>172.93</v>
      </c>
      <c r="K219" s="6">
        <v>165.97</v>
      </c>
      <c r="L219" s="6">
        <v>237.85</v>
      </c>
      <c r="M219" s="6">
        <v>397.84</v>
      </c>
      <c r="N219" s="5">
        <v>172</v>
      </c>
      <c r="O219" s="6">
        <v>112.14</v>
      </c>
      <c r="P219" s="6">
        <v>93.57</v>
      </c>
      <c r="Q219" s="6">
        <v>64.34</v>
      </c>
    </row>
    <row r="220" spans="2:21" ht="15.5" x14ac:dyDescent="0.35">
      <c r="C220" t="s">
        <v>77</v>
      </c>
      <c r="H220" s="6">
        <v>2.2130000000000001</v>
      </c>
      <c r="I220" s="6">
        <v>0.73750000000000004</v>
      </c>
      <c r="J220" s="6">
        <v>0.6</v>
      </c>
      <c r="K220" s="6">
        <v>0.59870000000000001</v>
      </c>
      <c r="L220" s="6">
        <v>0.6</v>
      </c>
      <c r="M220" s="6">
        <v>0.6</v>
      </c>
      <c r="N220" s="6">
        <v>0.6</v>
      </c>
      <c r="O220" s="6">
        <v>0.5</v>
      </c>
      <c r="P220" s="6">
        <v>0.5</v>
      </c>
      <c r="Q220" s="6">
        <v>0.4</v>
      </c>
    </row>
    <row r="221" spans="2:21" ht="15.5" x14ac:dyDescent="0.35">
      <c r="C221" t="s">
        <v>254</v>
      </c>
      <c r="H221" s="6">
        <v>6.2600000000000003E-2</v>
      </c>
      <c r="I221" s="6">
        <v>6.0899999999999996E-2</v>
      </c>
      <c r="J221" s="6">
        <v>6.480000000000001E-2</v>
      </c>
      <c r="K221" s="6">
        <v>4.9400000000000006E-2</v>
      </c>
      <c r="L221" s="6">
        <v>4.0500000000000001E-2</v>
      </c>
      <c r="M221" s="6">
        <v>5.3899999999999997E-2</v>
      </c>
      <c r="N221" s="6">
        <v>4.1200000000000001E-2</v>
      </c>
      <c r="O221" s="6">
        <v>3.1699999999999999E-2</v>
      </c>
      <c r="P221" s="6">
        <v>2.7900000000000001E-2</v>
      </c>
      <c r="Q221" s="6">
        <v>1.95E-2</v>
      </c>
    </row>
    <row r="222" spans="2:21" ht="15.5" x14ac:dyDescent="0.35">
      <c r="C222" t="s">
        <v>57</v>
      </c>
      <c r="D222" s="6">
        <v>18.38</v>
      </c>
      <c r="E222" s="6">
        <v>98.38</v>
      </c>
      <c r="F222" s="6">
        <v>47.91</v>
      </c>
      <c r="G222" s="6">
        <v>66.92</v>
      </c>
      <c r="H222" s="6">
        <v>73.510000000000005</v>
      </c>
      <c r="I222" s="6">
        <v>220.57</v>
      </c>
      <c r="J222" s="6">
        <v>288.20999999999998</v>
      </c>
      <c r="K222" s="6">
        <v>277.2</v>
      </c>
      <c r="L222" s="6">
        <v>396.42</v>
      </c>
      <c r="M222" s="6">
        <v>663.06</v>
      </c>
      <c r="N222" s="6">
        <v>286.66000000000003</v>
      </c>
      <c r="O222" s="6">
        <v>224.28</v>
      </c>
      <c r="P222" s="6">
        <v>187.15</v>
      </c>
      <c r="Q222" s="6">
        <v>160.85</v>
      </c>
    </row>
    <row r="223" spans="2:21" ht="15.5" x14ac:dyDescent="0.35">
      <c r="C223" t="s">
        <v>255</v>
      </c>
      <c r="H223" s="6">
        <v>231.59</v>
      </c>
      <c r="I223" s="6">
        <v>220.57</v>
      </c>
      <c r="J223" s="6">
        <v>288.20999999999998</v>
      </c>
      <c r="K223" s="6">
        <v>277.2</v>
      </c>
      <c r="L223" s="6">
        <v>396.42</v>
      </c>
      <c r="M223" s="6">
        <v>663.06</v>
      </c>
      <c r="N223" s="6">
        <v>286.66000000000003</v>
      </c>
      <c r="O223" s="6">
        <v>224.28</v>
      </c>
      <c r="P223" s="6">
        <v>187.15</v>
      </c>
      <c r="Q223" s="6">
        <v>160.85</v>
      </c>
    </row>
    <row r="224" spans="2:21" ht="15.5" x14ac:dyDescent="0.35">
      <c r="C224" t="s">
        <v>79</v>
      </c>
      <c r="H224" s="6">
        <v>162.68</v>
      </c>
      <c r="I224" s="6">
        <v>162.68</v>
      </c>
      <c r="J224" s="6">
        <v>172.93</v>
      </c>
      <c r="K224" s="6">
        <v>165.97</v>
      </c>
      <c r="L224" s="6">
        <v>237.85</v>
      </c>
      <c r="M224" s="6">
        <v>397.84</v>
      </c>
      <c r="N224" s="5">
        <v>172</v>
      </c>
      <c r="O224" s="6">
        <v>112.14</v>
      </c>
      <c r="P224" s="6">
        <v>93.57</v>
      </c>
      <c r="Q224" s="6">
        <v>64.34</v>
      </c>
    </row>
    <row r="225" spans="3:17" ht="15.5" x14ac:dyDescent="0.35">
      <c r="C225" t="s">
        <v>256</v>
      </c>
      <c r="H225" s="6">
        <v>2.2130000000000001</v>
      </c>
      <c r="I225" s="6">
        <v>0.73750000000000004</v>
      </c>
      <c r="J225" s="6">
        <v>0.6</v>
      </c>
      <c r="K225" s="6">
        <v>0.59870000000000001</v>
      </c>
      <c r="L225" s="6">
        <v>0.6</v>
      </c>
      <c r="M225" s="6">
        <v>0.6</v>
      </c>
      <c r="N225" s="6">
        <v>0.6</v>
      </c>
      <c r="O225" s="6">
        <v>0.5</v>
      </c>
      <c r="P225" s="6">
        <v>0.5</v>
      </c>
      <c r="Q225" s="6">
        <v>0.4</v>
      </c>
    </row>
    <row r="226" spans="3:17" ht="15.5" x14ac:dyDescent="0.35">
      <c r="C226" t="s">
        <v>257</v>
      </c>
      <c r="H226" s="6">
        <v>6.2600000000000003E-2</v>
      </c>
      <c r="I226" s="6">
        <v>6.0899999999999996E-2</v>
      </c>
      <c r="J226" s="6">
        <v>6.480000000000001E-2</v>
      </c>
      <c r="K226" s="6">
        <v>4.9400000000000006E-2</v>
      </c>
      <c r="L226" s="6">
        <v>4.0500000000000001E-2</v>
      </c>
      <c r="M226" s="6">
        <v>5.3899999999999997E-2</v>
      </c>
      <c r="N226" s="6">
        <v>4.1200000000000001E-2</v>
      </c>
      <c r="O226" s="6">
        <v>3.1699999999999999E-2</v>
      </c>
      <c r="P226" s="6">
        <v>2.7900000000000001E-2</v>
      </c>
      <c r="Q226" s="6">
        <v>1.95E-2</v>
      </c>
    </row>
    <row r="227" spans="3:17" ht="15.5" x14ac:dyDescent="0.35">
      <c r="C227" t="s">
        <v>258</v>
      </c>
      <c r="D227" s="5">
        <v>501000000000</v>
      </c>
      <c r="E227" s="5">
        <v>701000000000</v>
      </c>
      <c r="F227" s="5">
        <v>553000000000</v>
      </c>
      <c r="G227" s="5">
        <v>544000000000</v>
      </c>
      <c r="H227" s="5">
        <v>2006000000000</v>
      </c>
      <c r="I227" s="5">
        <v>2282000000000</v>
      </c>
      <c r="J227" s="5">
        <v>2252000000000</v>
      </c>
      <c r="K227" s="5">
        <v>2222000000000</v>
      </c>
      <c r="L227" s="5">
        <v>2182000000000</v>
      </c>
      <c r="M227" s="5">
        <v>2652000000000</v>
      </c>
      <c r="N227" s="5">
        <v>1873000000000</v>
      </c>
      <c r="O227" s="5">
        <v>1744000000000</v>
      </c>
      <c r="P227" s="5">
        <v>1600000000000</v>
      </c>
      <c r="Q227" s="5">
        <v>1466000000000</v>
      </c>
    </row>
    <row r="228" spans="3:17" ht="15.5" x14ac:dyDescent="0.35">
      <c r="C228" t="s">
        <v>259</v>
      </c>
      <c r="H228" s="5">
        <v>2300000000000</v>
      </c>
      <c r="I228" s="5">
        <v>2282000000000</v>
      </c>
      <c r="J228" s="5">
        <v>2252000000000</v>
      </c>
      <c r="K228" s="5">
        <v>2222000000000</v>
      </c>
      <c r="L228" s="5">
        <v>2182000000000</v>
      </c>
      <c r="M228" s="5">
        <v>2652000000000</v>
      </c>
      <c r="N228" s="5">
        <v>1873000000000</v>
      </c>
      <c r="O228" s="5">
        <v>1744000000000</v>
      </c>
      <c r="P228" s="5">
        <v>1600000000000</v>
      </c>
      <c r="Q228" s="5">
        <v>1466000000000</v>
      </c>
    </row>
    <row r="229" spans="3:17" ht="15.5" x14ac:dyDescent="0.35">
      <c r="C229" t="s">
        <v>260</v>
      </c>
      <c r="H229" s="6">
        <v>162.68</v>
      </c>
      <c r="I229" s="6">
        <v>162.68</v>
      </c>
      <c r="J229" s="6">
        <v>172.93</v>
      </c>
      <c r="K229" s="6">
        <v>165.97</v>
      </c>
      <c r="L229" s="6">
        <v>237.85</v>
      </c>
      <c r="M229" s="6">
        <v>397.84</v>
      </c>
      <c r="N229" s="5">
        <v>172</v>
      </c>
      <c r="O229" s="6">
        <v>112.14</v>
      </c>
      <c r="P229" s="6">
        <v>93.57</v>
      </c>
      <c r="Q229" s="6">
        <v>64.34</v>
      </c>
    </row>
    <row r="230" spans="3:17" ht="15.5" x14ac:dyDescent="0.35">
      <c r="C230" t="s">
        <v>261</v>
      </c>
      <c r="H230" s="6">
        <v>2.2130000000000001</v>
      </c>
      <c r="I230" s="6">
        <v>0.73750000000000004</v>
      </c>
      <c r="J230" s="6">
        <v>0.6</v>
      </c>
      <c r="K230" s="6">
        <v>0.59870000000000001</v>
      </c>
      <c r="L230" s="6">
        <v>0.6</v>
      </c>
      <c r="M230" s="6">
        <v>0.6</v>
      </c>
      <c r="N230" s="6">
        <v>0.6</v>
      </c>
      <c r="O230" s="6">
        <v>0.5</v>
      </c>
      <c r="P230" s="6">
        <v>0.5</v>
      </c>
      <c r="Q230" s="6">
        <v>0.4</v>
      </c>
    </row>
    <row r="231" spans="3:17" ht="15.5" x14ac:dyDescent="0.35">
      <c r="C231" t="s">
        <v>262</v>
      </c>
      <c r="H231" s="6">
        <v>6.2600000000000003E-2</v>
      </c>
      <c r="I231" s="6">
        <v>6.0899999999999996E-2</v>
      </c>
      <c r="J231" s="6">
        <v>6.480000000000001E-2</v>
      </c>
      <c r="K231" s="6">
        <v>4.9400000000000006E-2</v>
      </c>
      <c r="L231" s="6">
        <v>4.0500000000000001E-2</v>
      </c>
      <c r="M231" s="6">
        <v>5.3899999999999997E-2</v>
      </c>
      <c r="N231" s="6">
        <v>4.1200000000000001E-2</v>
      </c>
      <c r="O231" s="6">
        <v>3.1699999999999999E-2</v>
      </c>
      <c r="P231" s="6">
        <v>2.7900000000000001E-2</v>
      </c>
      <c r="Q231" s="6">
        <v>1.95E-2</v>
      </c>
    </row>
    <row r="232" spans="3:17" ht="15.5" x14ac:dyDescent="0.35">
      <c r="C232" t="s">
        <v>263</v>
      </c>
      <c r="I232" s="6">
        <v>35.369999999999997</v>
      </c>
    </row>
    <row r="233" spans="3:17" ht="15.5" x14ac:dyDescent="0.35">
      <c r="C233" t="s">
        <v>264</v>
      </c>
      <c r="I233" s="6">
        <v>11.23</v>
      </c>
    </row>
    <row r="234" spans="3:17" ht="15.5" x14ac:dyDescent="0.35">
      <c r="C234" t="s">
        <v>612</v>
      </c>
      <c r="I234" s="6">
        <v>6.96</v>
      </c>
    </row>
    <row r="235" spans="3:17" ht="15.5" x14ac:dyDescent="0.35">
      <c r="C235" t="s">
        <v>265</v>
      </c>
      <c r="I235" s="6">
        <v>7.42</v>
      </c>
    </row>
    <row r="236" spans="3:17" ht="15.5" x14ac:dyDescent="0.35">
      <c r="C236" t="s">
        <v>266</v>
      </c>
      <c r="I236" s="6">
        <v>8.9099999999999999E-2</v>
      </c>
    </row>
    <row r="237" spans="3:17" ht="15.5" x14ac:dyDescent="0.35">
      <c r="C237" t="s">
        <v>267</v>
      </c>
      <c r="I237" s="6">
        <v>1.06</v>
      </c>
    </row>
    <row r="238" spans="3:17" ht="15.5" x14ac:dyDescent="0.35">
      <c r="C238" t="s">
        <v>268</v>
      </c>
      <c r="I238" s="6">
        <v>1.01</v>
      </c>
    </row>
    <row r="239" spans="3:17" ht="15.5" x14ac:dyDescent="0.35">
      <c r="C239" t="s">
        <v>269</v>
      </c>
      <c r="I239" s="6">
        <v>5.58</v>
      </c>
    </row>
    <row r="240" spans="3:17" ht="15.5" x14ac:dyDescent="0.35">
      <c r="C240" t="s">
        <v>270</v>
      </c>
      <c r="I240" s="6">
        <v>7.87</v>
      </c>
    </row>
    <row r="241" spans="3:9" ht="15.5" x14ac:dyDescent="0.35">
      <c r="C241" t="s">
        <v>271</v>
      </c>
      <c r="I241" s="6">
        <v>7.52</v>
      </c>
    </row>
    <row r="242" spans="3:9" ht="15.5" x14ac:dyDescent="0.35">
      <c r="C242" t="s">
        <v>272</v>
      </c>
      <c r="I242" s="6">
        <v>3.74</v>
      </c>
    </row>
    <row r="243" spans="3:9" ht="15.5" x14ac:dyDescent="0.35">
      <c r="C243" t="s">
        <v>273</v>
      </c>
      <c r="I243" s="6">
        <v>-0.48</v>
      </c>
    </row>
    <row r="244" spans="3:9" ht="15.5" x14ac:dyDescent="0.35">
      <c r="C244" t="s">
        <v>274</v>
      </c>
      <c r="I244" s="6">
        <v>-0.63</v>
      </c>
    </row>
    <row r="245" spans="3:9" ht="15.5" x14ac:dyDescent="0.35">
      <c r="C245" t="s">
        <v>677</v>
      </c>
      <c r="I245" s="6">
        <v>0.12</v>
      </c>
    </row>
    <row r="246" spans="3:9" ht="15.5" x14ac:dyDescent="0.35">
      <c r="C246" t="s">
        <v>275</v>
      </c>
      <c r="I246" s="6">
        <v>231.59</v>
      </c>
    </row>
    <row r="247" spans="3:9" ht="15.5" x14ac:dyDescent="0.35">
      <c r="C247" t="s">
        <v>276</v>
      </c>
      <c r="I247" s="6">
        <v>73.510000000000005</v>
      </c>
    </row>
    <row r="248" spans="3:9" ht="15.5" x14ac:dyDescent="0.35">
      <c r="C248" t="s">
        <v>277</v>
      </c>
      <c r="I248" s="6">
        <v>2453.41</v>
      </c>
    </row>
    <row r="249" spans="3:9" ht="15.5" x14ac:dyDescent="0.35">
      <c r="C249" t="s">
        <v>278</v>
      </c>
      <c r="D249" s="6">
        <v>663.97</v>
      </c>
    </row>
    <row r="250" spans="3:9" ht="15.5" x14ac:dyDescent="0.35">
      <c r="C250" t="s">
        <v>279</v>
      </c>
      <c r="I250" s="6">
        <v>2570.0700000000002</v>
      </c>
    </row>
    <row r="251" spans="3:9" ht="15.5" x14ac:dyDescent="0.35">
      <c r="C251" t="s">
        <v>280</v>
      </c>
      <c r="I251" s="6">
        <v>330.57</v>
      </c>
    </row>
    <row r="252" spans="3:9" ht="15.5" x14ac:dyDescent="0.35">
      <c r="C252" t="s">
        <v>281</v>
      </c>
      <c r="D252" s="6">
        <v>6.44</v>
      </c>
    </row>
    <row r="253" spans="3:9" ht="15.5" x14ac:dyDescent="0.35">
      <c r="C253" t="s">
        <v>282</v>
      </c>
      <c r="D253" s="6">
        <v>6.19</v>
      </c>
    </row>
    <row r="254" spans="3:9" ht="15.5" x14ac:dyDescent="0.35">
      <c r="C254" t="s">
        <v>283</v>
      </c>
      <c r="D254" s="6">
        <v>0.01</v>
      </c>
    </row>
    <row r="255" spans="3:9" ht="15.5" x14ac:dyDescent="0.35">
      <c r="C255" t="s">
        <v>285</v>
      </c>
      <c r="D255" s="6">
        <v>0.11</v>
      </c>
    </row>
    <row r="256" spans="3:9" ht="15.5" x14ac:dyDescent="0.35">
      <c r="C256" t="s">
        <v>286</v>
      </c>
      <c r="D256" s="6">
        <v>0.01</v>
      </c>
    </row>
    <row r="257" spans="3:9" ht="15.5" x14ac:dyDescent="0.35">
      <c r="C257" t="s">
        <v>287</v>
      </c>
      <c r="D257" s="6">
        <v>1.1100000000000001</v>
      </c>
    </row>
    <row r="258" spans="3:9" ht="15.5" x14ac:dyDescent="0.35">
      <c r="C258" t="s">
        <v>288</v>
      </c>
      <c r="I258" s="6">
        <v>141.96</v>
      </c>
    </row>
    <row r="259" spans="3:9" ht="15.5" x14ac:dyDescent="0.35">
      <c r="C259" t="s">
        <v>12</v>
      </c>
      <c r="D259" s="5">
        <v>85000000000</v>
      </c>
    </row>
    <row r="260" spans="3:9" ht="15.5" x14ac:dyDescent="0.35">
      <c r="C260" t="s">
        <v>289</v>
      </c>
      <c r="I260" s="6">
        <v>13.89</v>
      </c>
    </row>
    <row r="261" spans="3:9" ht="15.5" x14ac:dyDescent="0.35">
      <c r="C261" t="s">
        <v>290</v>
      </c>
      <c r="I261" s="6">
        <v>8.1199999999999994E-2</v>
      </c>
    </row>
    <row r="262" spans="3:9" ht="15.5" x14ac:dyDescent="0.35">
      <c r="C262" t="s">
        <v>291</v>
      </c>
      <c r="I262" s="6">
        <v>9.01E-2</v>
      </c>
    </row>
    <row r="263" spans="3:9" ht="15.5" x14ac:dyDescent="0.35">
      <c r="C263" t="s">
        <v>292</v>
      </c>
      <c r="I263" s="6">
        <v>9.7599999999999992E-2</v>
      </c>
    </row>
    <row r="264" spans="3:9" ht="15.5" x14ac:dyDescent="0.35">
      <c r="C264" t="s">
        <v>293</v>
      </c>
      <c r="I264" s="6">
        <v>7.8200000000000006E-2</v>
      </c>
    </row>
    <row r="265" spans="3:9" ht="15.5" x14ac:dyDescent="0.35">
      <c r="C265" t="s">
        <v>294</v>
      </c>
      <c r="D265" s="6">
        <v>32.01</v>
      </c>
    </row>
    <row r="266" spans="3:9" ht="15.5" x14ac:dyDescent="0.35">
      <c r="C266" t="s">
        <v>295</v>
      </c>
      <c r="D266" s="6">
        <v>16.75</v>
      </c>
    </row>
    <row r="267" spans="3:9" ht="15.5" x14ac:dyDescent="0.35">
      <c r="C267" t="s">
        <v>296</v>
      </c>
      <c r="D267" s="6">
        <v>14.82</v>
      </c>
    </row>
    <row r="268" spans="3:9" ht="15.5" x14ac:dyDescent="0.35">
      <c r="C268" t="s">
        <v>297</v>
      </c>
      <c r="D268" s="6">
        <v>33.94</v>
      </c>
    </row>
    <row r="269" spans="3:9" ht="15.5" x14ac:dyDescent="0.35">
      <c r="C269" t="s">
        <v>298</v>
      </c>
      <c r="D269" s="6">
        <v>2.84</v>
      </c>
    </row>
    <row r="270" spans="3:9" ht="15.5" x14ac:dyDescent="0.35">
      <c r="C270" t="s">
        <v>299</v>
      </c>
      <c r="I270" s="6">
        <v>0.86</v>
      </c>
    </row>
    <row r="271" spans="3:9" ht="15.5" x14ac:dyDescent="0.35">
      <c r="C271" t="s">
        <v>300</v>
      </c>
      <c r="I271" s="6">
        <v>22.71</v>
      </c>
    </row>
    <row r="272" spans="3:9" ht="15.5" x14ac:dyDescent="0.35">
      <c r="C272" t="s">
        <v>53</v>
      </c>
      <c r="I272" s="5">
        <v>2438000000000</v>
      </c>
    </row>
    <row r="273" spans="3:9" ht="15.5" x14ac:dyDescent="0.35">
      <c r="C273" t="s">
        <v>301</v>
      </c>
      <c r="I273" s="5">
        <v>1840000000000</v>
      </c>
    </row>
    <row r="274" spans="3:9" ht="15.5" x14ac:dyDescent="0.35">
      <c r="C274" t="s">
        <v>302</v>
      </c>
      <c r="I274" s="5">
        <v>937500000</v>
      </c>
    </row>
    <row r="275" spans="3:9" ht="15.5" x14ac:dyDescent="0.35">
      <c r="C275" t="s">
        <v>303</v>
      </c>
      <c r="I275" s="6">
        <v>0.25640000000000002</v>
      </c>
    </row>
    <row r="276" spans="3:9" ht="15.5" x14ac:dyDescent="0.35">
      <c r="C276" t="s">
        <v>304</v>
      </c>
      <c r="D276" s="6">
        <v>0.54270000000000007</v>
      </c>
    </row>
    <row r="277" spans="3:9" ht="15.5" x14ac:dyDescent="0.35">
      <c r="C277" t="s">
        <v>305</v>
      </c>
      <c r="D277" s="6">
        <v>3.5900000000000001E-2</v>
      </c>
    </row>
    <row r="278" spans="3:9" ht="15.5" x14ac:dyDescent="0.35">
      <c r="C278" t="s">
        <v>306</v>
      </c>
      <c r="D278" s="6">
        <v>3.44E-2</v>
      </c>
    </row>
    <row r="279" spans="3:9" ht="15.5" x14ac:dyDescent="0.35">
      <c r="C279" t="s">
        <v>307</v>
      </c>
      <c r="D279" s="6">
        <v>3.7999999999999999E-2</v>
      </c>
    </row>
    <row r="280" spans="3:9" ht="15.5" x14ac:dyDescent="0.35">
      <c r="C280" t="s">
        <v>308</v>
      </c>
      <c r="D280" s="6">
        <v>3.27E-2</v>
      </c>
    </row>
    <row r="281" spans="3:9" ht="15.5" x14ac:dyDescent="0.35">
      <c r="C281" t="s">
        <v>309</v>
      </c>
      <c r="D281" s="6">
        <v>1.4947999999999999</v>
      </c>
    </row>
    <row r="282" spans="3:9" ht="15.5" x14ac:dyDescent="0.35">
      <c r="C282" t="s">
        <v>310</v>
      </c>
      <c r="I282" s="6">
        <v>162.68</v>
      </c>
    </row>
    <row r="283" spans="3:9" ht="15.5" x14ac:dyDescent="0.35">
      <c r="C283" t="s">
        <v>311</v>
      </c>
      <c r="I283" s="6">
        <v>162.68</v>
      </c>
    </row>
    <row r="284" spans="3:9" ht="15.5" x14ac:dyDescent="0.35">
      <c r="C284" t="s">
        <v>312</v>
      </c>
      <c r="I284" s="6">
        <v>2.2130000000000001</v>
      </c>
    </row>
    <row r="285" spans="3:9" ht="15.5" x14ac:dyDescent="0.35">
      <c r="C285" t="s">
        <v>313</v>
      </c>
      <c r="I285" s="6">
        <v>6.2600000000000003E-2</v>
      </c>
    </row>
    <row r="286" spans="3:9" ht="15.5" x14ac:dyDescent="0.35">
      <c r="C286" t="s">
        <v>314</v>
      </c>
      <c r="I286" t="s">
        <v>1721</v>
      </c>
    </row>
    <row r="287" spans="3:9" ht="15.5" x14ac:dyDescent="0.35">
      <c r="C287" t="s">
        <v>316</v>
      </c>
      <c r="I287" s="5">
        <v>7</v>
      </c>
    </row>
    <row r="288" spans="3:9" ht="15.5" x14ac:dyDescent="0.35">
      <c r="C288" t="s">
        <v>317</v>
      </c>
      <c r="I288" s="6">
        <v>0.71</v>
      </c>
    </row>
    <row r="289" spans="3:9" ht="15.5" x14ac:dyDescent="0.35">
      <c r="C289" t="s">
        <v>318</v>
      </c>
      <c r="I289" s="6">
        <v>0.66</v>
      </c>
    </row>
    <row r="290" spans="3:9" ht="15.5" x14ac:dyDescent="0.35">
      <c r="C290" t="s">
        <v>319</v>
      </c>
      <c r="I290" s="6">
        <v>0.57999999999999996</v>
      </c>
    </row>
    <row r="291" spans="3:9" ht="15.5" x14ac:dyDescent="0.35">
      <c r="C291" t="s">
        <v>320</v>
      </c>
      <c r="I291" s="6">
        <v>0.67</v>
      </c>
    </row>
    <row r="292" spans="3:9" ht="15.5" x14ac:dyDescent="0.35">
      <c r="C292" t="s">
        <v>321</v>
      </c>
      <c r="I292" s="6">
        <v>0.56999999999999995</v>
      </c>
    </row>
    <row r="293" spans="3:9" ht="15.5" x14ac:dyDescent="0.35">
      <c r="C293" t="s">
        <v>322</v>
      </c>
      <c r="I293" s="6">
        <v>0.55000000000000004</v>
      </c>
    </row>
    <row r="294" spans="3:9" ht="15.5" x14ac:dyDescent="0.35">
      <c r="C294" t="s">
        <v>323</v>
      </c>
      <c r="I294" s="6">
        <v>0.86</v>
      </c>
    </row>
    <row r="295" spans="3:9" ht="15.5" x14ac:dyDescent="0.35">
      <c r="C295" t="s">
        <v>324</v>
      </c>
      <c r="I295" s="5">
        <v>2300000000000</v>
      </c>
    </row>
    <row r="296" spans="3:9" ht="15.5" x14ac:dyDescent="0.35">
      <c r="C296" t="s">
        <v>325</v>
      </c>
      <c r="I296" s="5">
        <v>1341000000000</v>
      </c>
    </row>
    <row r="297" spans="3:9" ht="15.5" x14ac:dyDescent="0.35">
      <c r="C297" t="s">
        <v>326</v>
      </c>
      <c r="I297" s="5">
        <v>492000000000</v>
      </c>
    </row>
    <row r="298" spans="3:9" ht="15.5" x14ac:dyDescent="0.35">
      <c r="C298" t="s">
        <v>327</v>
      </c>
      <c r="I298" s="5">
        <v>217000000000</v>
      </c>
    </row>
    <row r="299" spans="3:9" ht="15.5" x14ac:dyDescent="0.35">
      <c r="C299" t="s">
        <v>328</v>
      </c>
      <c r="D299" s="5">
        <v>622000000000</v>
      </c>
    </row>
    <row r="300" spans="3:9" ht="15.5" x14ac:dyDescent="0.35">
      <c r="C300" t="s">
        <v>329</v>
      </c>
      <c r="D300" s="5">
        <v>2675000000000</v>
      </c>
    </row>
    <row r="301" spans="3:9" ht="15.5" x14ac:dyDescent="0.35">
      <c r="C301" t="s">
        <v>330</v>
      </c>
      <c r="D301" s="5">
        <v>263000000000</v>
      </c>
    </row>
    <row r="302" spans="3:9" ht="15.5" x14ac:dyDescent="0.35">
      <c r="C302" t="s">
        <v>235</v>
      </c>
      <c r="D302" s="5">
        <v>856000000000</v>
      </c>
    </row>
    <row r="303" spans="3:9" ht="15.5" x14ac:dyDescent="0.35">
      <c r="C303" t="s">
        <v>234</v>
      </c>
      <c r="I303" s="5">
        <v>2409000000000</v>
      </c>
    </row>
    <row r="304" spans="3:9" ht="15.5" x14ac:dyDescent="0.35">
      <c r="C304" t="s">
        <v>233</v>
      </c>
      <c r="D304" s="5">
        <v>2000000000</v>
      </c>
    </row>
    <row r="305" spans="3:9" ht="15.5" x14ac:dyDescent="0.35">
      <c r="C305" t="s">
        <v>232</v>
      </c>
      <c r="D305" s="5">
        <v>21000000000</v>
      </c>
    </row>
    <row r="306" spans="3:9" ht="15.5" x14ac:dyDescent="0.35">
      <c r="C306" t="s">
        <v>23</v>
      </c>
      <c r="D306" s="5">
        <v>22000000000</v>
      </c>
    </row>
    <row r="307" spans="3:9" ht="15.5" x14ac:dyDescent="0.35">
      <c r="C307" t="s">
        <v>20</v>
      </c>
      <c r="D307" s="5">
        <v>-600000000000</v>
      </c>
    </row>
    <row r="308" spans="3:9" ht="15.5" x14ac:dyDescent="0.35">
      <c r="C308" t="s">
        <v>331</v>
      </c>
      <c r="I308" s="5">
        <v>2412000000000</v>
      </c>
    </row>
    <row r="309" spans="3:9" ht="15.5" x14ac:dyDescent="0.35">
      <c r="C309" t="s">
        <v>332</v>
      </c>
      <c r="I309" s="5">
        <v>437000000000</v>
      </c>
    </row>
    <row r="310" spans="3:9" ht="15.5" x14ac:dyDescent="0.35">
      <c r="C310" t="s">
        <v>333</v>
      </c>
      <c r="I310" s="5">
        <v>50000000000</v>
      </c>
    </row>
    <row r="311" spans="3:9" ht="15.5" x14ac:dyDescent="0.35">
      <c r="C311" t="s">
        <v>334</v>
      </c>
      <c r="I311" s="5">
        <v>-339000000000</v>
      </c>
    </row>
    <row r="312" spans="3:9" ht="15.5" x14ac:dyDescent="0.35">
      <c r="C312" t="s">
        <v>335</v>
      </c>
      <c r="I312" s="5">
        <v>-127000000000</v>
      </c>
    </row>
    <row r="313" spans="3:9" ht="15.5" x14ac:dyDescent="0.35">
      <c r="C313" t="s">
        <v>336</v>
      </c>
      <c r="I313" s="5">
        <v>310000000000</v>
      </c>
    </row>
  </sheetData>
  <pageMargins left="0.7" right="0.7" top="0.75" bottom="0.75" header="0.3" footer="0.3"/>
  <ignoredErrors>
    <ignoredError sqref="A1:U314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S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2563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2564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S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88923456963</v>
      </c>
      <c r="H4" s="2">
        <f>IFERROR(SUM(D4:G4)*(4/MAX(1,COUNT(D4:G4))),"")</f>
        <v>355693827852</v>
      </c>
      <c r="I4" s="2">
        <f t="shared" ref="I4:S4" si="1">IFERROR(INDEX(I51:I500,MATCH($C$4,$C$51:$C$500,0)),"")</f>
        <v>361600392027</v>
      </c>
      <c r="J4" s="2">
        <f t="shared" si="1"/>
        <v>678904039180</v>
      </c>
      <c r="K4" s="2">
        <f t="shared" si="1"/>
        <v>901839472087</v>
      </c>
      <c r="L4" s="2">
        <f t="shared" si="1"/>
        <v>733735486344</v>
      </c>
      <c r="M4" s="2">
        <f t="shared" si="1"/>
        <v>556343297730</v>
      </c>
      <c r="N4" s="2">
        <f t="shared" si="1"/>
        <v>478025803002</v>
      </c>
      <c r="O4" s="2">
        <f t="shared" si="1"/>
        <v>790812109230</v>
      </c>
      <c r="P4" s="2">
        <f t="shared" si="1"/>
        <v>692194495232</v>
      </c>
      <c r="Q4" s="2">
        <f t="shared" si="1"/>
        <v>395398478530</v>
      </c>
      <c r="R4" s="2">
        <f t="shared" si="1"/>
        <v>445993417757</v>
      </c>
      <c r="S4" s="2">
        <f t="shared" si="1"/>
        <v>353498295784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-8019841218</v>
      </c>
      <c r="H5" s="2">
        <f>IFERROR(SUM(D5:G5)*(4/MAX(1,COUNT(D5:G5))),"")</f>
        <v>-32079364872</v>
      </c>
      <c r="I5" s="2">
        <f t="shared" ref="I5:S5" si="2">IFERROR(INDEX(I51:I500,MATCH($C$5,$C$51:$C$500,0)),"")</f>
        <v>2445564385</v>
      </c>
      <c r="J5" s="2">
        <f t="shared" si="2"/>
        <v>-28046847744</v>
      </c>
      <c r="K5" s="2">
        <f t="shared" si="2"/>
        <v>7509373429</v>
      </c>
      <c r="L5" s="2">
        <f t="shared" si="2"/>
        <v>14731763971</v>
      </c>
      <c r="M5" s="2">
        <f t="shared" si="2"/>
        <v>27651116958</v>
      </c>
      <c r="N5" s="2">
        <f t="shared" si="2"/>
        <v>9671241897</v>
      </c>
      <c r="O5" s="2">
        <f t="shared" si="2"/>
        <v>9751746192</v>
      </c>
      <c r="P5" s="2">
        <f t="shared" si="2"/>
        <v>11835821201</v>
      </c>
      <c r="Q5" s="2">
        <f t="shared" si="2"/>
        <v>8175247468</v>
      </c>
      <c r="R5" s="2">
        <f t="shared" si="2"/>
        <v>9778676060</v>
      </c>
      <c r="S5" s="2">
        <f t="shared" si="2"/>
        <v>4913207757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453488985291</v>
      </c>
      <c r="H6" s="2">
        <f>IFERROR(INDEX(D6:G6,COUNT(D6:G6)),"")</f>
        <v>453488985291</v>
      </c>
      <c r="I6" s="2">
        <f t="shared" ref="I6:S6" si="3">IFERROR(INDEX(I51:I500,MATCH($C$6,$C$51:$C$500,0)),"")</f>
        <v>461506836865</v>
      </c>
      <c r="J6" s="2">
        <f t="shared" si="3"/>
        <v>459048775329</v>
      </c>
      <c r="K6" s="2">
        <f t="shared" si="3"/>
        <v>487133890202</v>
      </c>
      <c r="L6" s="2">
        <f t="shared" si="3"/>
        <v>479596721714</v>
      </c>
      <c r="M6" s="2">
        <f t="shared" si="3"/>
        <v>464831023278</v>
      </c>
      <c r="N6" s="2">
        <f t="shared" si="3"/>
        <v>437154579457</v>
      </c>
      <c r="O6" s="2">
        <f t="shared" si="3"/>
        <v>427478480838</v>
      </c>
      <c r="P6" s="2">
        <f t="shared" si="3"/>
        <v>417682499159</v>
      </c>
      <c r="Q6" s="2">
        <f t="shared" si="3"/>
        <v>405782379164</v>
      </c>
      <c r="R6" s="2">
        <f t="shared" si="3"/>
        <v>397275660073</v>
      </c>
      <c r="S6" s="2">
        <f t="shared" si="3"/>
        <v>132478414496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3.8</v>
      </c>
      <c r="H7" s="3">
        <f>IFERROR(INDEX(D7:G7,COUNT(D7:G7)),"")</f>
        <v>3.8</v>
      </c>
      <c r="I7" s="3">
        <f t="shared" ref="I7:S7" si="4">IFERROR(INDEX(I51:I500,MATCH($C$7,$C$51:$C$500,0))/1000000000,"")</f>
        <v>3.8</v>
      </c>
      <c r="J7" s="3">
        <f t="shared" si="4"/>
        <v>3.8</v>
      </c>
      <c r="K7" s="3">
        <f t="shared" si="4"/>
        <v>3.8</v>
      </c>
      <c r="L7" s="3">
        <f t="shared" si="4"/>
        <v>3.8</v>
      </c>
      <c r="M7" s="3">
        <f t="shared" si="4"/>
        <v>3.8</v>
      </c>
      <c r="N7" s="3">
        <f t="shared" si="4"/>
        <v>3.8</v>
      </c>
      <c r="O7" s="3">
        <f t="shared" si="4"/>
        <v>3.8</v>
      </c>
      <c r="P7" s="3">
        <f t="shared" si="4"/>
        <v>3.8</v>
      </c>
      <c r="Q7" s="3">
        <f t="shared" si="4"/>
        <v>3.8</v>
      </c>
      <c r="R7" s="3">
        <f t="shared" si="4"/>
        <v>3.8</v>
      </c>
      <c r="S7" s="3">
        <f t="shared" si="4"/>
        <v>1.25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11000000000</v>
      </c>
      <c r="H8" s="2">
        <f>IFERROR(INDEX(D8:G8,COUNT(D8:G8)),"")</f>
        <v>11000000000</v>
      </c>
      <c r="I8" s="2">
        <f t="shared" ref="I8:S8" si="5">IFERROR(INDEX(I51:I500,MATCH($C$8,$C$51:$C$500,0)),"")</f>
        <v>16000000000</v>
      </c>
      <c r="J8" s="2">
        <f t="shared" si="5"/>
        <v>-89000000000</v>
      </c>
      <c r="K8" s="2">
        <f t="shared" si="5"/>
        <v>32000000000</v>
      </c>
      <c r="L8" s="2">
        <f t="shared" si="5"/>
        <v>-41000000000</v>
      </c>
      <c r="M8" s="2">
        <f t="shared" si="5"/>
        <v>193000000000</v>
      </c>
      <c r="N8" s="2">
        <f t="shared" si="5"/>
        <v>32000000000</v>
      </c>
      <c r="O8" s="2">
        <f t="shared" si="5"/>
        <v>-18000000000</v>
      </c>
      <c r="P8" s="2">
        <f t="shared" si="5"/>
        <v>37000000000</v>
      </c>
      <c r="Q8" s="2">
        <f t="shared" si="5"/>
        <v>-196000000000</v>
      </c>
      <c r="R8" s="2">
        <f t="shared" si="5"/>
        <v>-20000000000</v>
      </c>
      <c r="S8" s="2">
        <f t="shared" si="5"/>
        <v>-44000000000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2.9</v>
      </c>
      <c r="H9" s="3">
        <f>IFERROR(INDEX(D9:G9,COUNT(D9:G9)),"")</f>
        <v>2.9</v>
      </c>
      <c r="I9" s="3">
        <f t="shared" ref="I9:S9" si="6">IFERROR(INDEX(I51:I500,MATCH($C$9,$C$51:$C$500,0)),"")</f>
        <v>4.12</v>
      </c>
      <c r="J9" s="3">
        <f t="shared" si="6"/>
        <v>-23.38</v>
      </c>
      <c r="K9" s="3">
        <f t="shared" si="6"/>
        <v>8.2899999999999991</v>
      </c>
      <c r="L9" s="3">
        <f t="shared" si="6"/>
        <v>-10.65</v>
      </c>
      <c r="M9" s="3">
        <f t="shared" si="6"/>
        <v>50.63</v>
      </c>
      <c r="N9" s="3">
        <f t="shared" si="6"/>
        <v>8.4600000000000009</v>
      </c>
      <c r="O9" s="3">
        <f t="shared" si="6"/>
        <v>-4.75</v>
      </c>
      <c r="P9" s="3">
        <f t="shared" si="6"/>
        <v>9.67</v>
      </c>
      <c r="Q9" s="3">
        <f t="shared" si="6"/>
        <v>-51.49</v>
      </c>
      <c r="R9" s="3">
        <f t="shared" si="6"/>
        <v>-5.16</v>
      </c>
      <c r="S9" s="3">
        <f t="shared" si="6"/>
        <v>-35.18</v>
      </c>
    </row>
    <row r="10" spans="1:19" ht="15.5" x14ac:dyDescent="0.35">
      <c r="C10" t="s">
        <v>17</v>
      </c>
      <c r="D10" s="3" t="str">
        <f ca="1">IFERROR(IF(D9=0,"",D2/D9),"")</f>
        <v/>
      </c>
      <c r="I10" s="3" t="str">
        <f t="shared" ref="I10:S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195607441653</v>
      </c>
      <c r="H11" s="2">
        <f>IFERROR(INDEX(D11:G11,COUNT(D11:G11)),"")</f>
        <v>195607441653</v>
      </c>
      <c r="I11" s="2">
        <f t="shared" ref="I11:S11" si="8">IFERROR(INDEX(I51:I500,MATCH($C$11,$C$51:$C$500,0)),"")</f>
        <v>188825522921</v>
      </c>
      <c r="J11" s="2">
        <f t="shared" si="8"/>
        <v>146856510340</v>
      </c>
      <c r="K11" s="2">
        <f t="shared" si="8"/>
        <v>435714632691</v>
      </c>
      <c r="L11" s="2">
        <f t="shared" si="8"/>
        <v>414666370894</v>
      </c>
      <c r="M11" s="2">
        <f t="shared" si="8"/>
        <v>455119481305</v>
      </c>
      <c r="N11" s="2">
        <f t="shared" si="8"/>
        <v>73883550927</v>
      </c>
      <c r="O11" s="2">
        <f t="shared" si="8"/>
        <v>40430531675</v>
      </c>
      <c r="P11" s="2">
        <f t="shared" si="8"/>
        <v>28908575307</v>
      </c>
      <c r="Q11" s="2">
        <f t="shared" si="8"/>
        <v>15519355917</v>
      </c>
      <c r="R11" s="2">
        <f t="shared" si="8"/>
        <v>186934528343</v>
      </c>
      <c r="S11" s="2">
        <f t="shared" si="8"/>
        <v>16644936024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-126000000000</v>
      </c>
      <c r="H12" s="2">
        <f>IFERROR(INDEX(D12:G12,COUNT(D12:G12)),"")</f>
        <v>-126000000000</v>
      </c>
      <c r="I12" s="2">
        <f t="shared" ref="I12:S12" si="9">IFERROR(INDEX(I51:I500,MATCH($C$12,$C$51:$C$500,0)),"")</f>
        <v>-115000000000</v>
      </c>
      <c r="J12" s="2">
        <f t="shared" si="9"/>
        <v>134000000000</v>
      </c>
      <c r="K12" s="2">
        <f t="shared" si="9"/>
        <v>-176000000000</v>
      </c>
      <c r="L12" s="2">
        <f t="shared" si="9"/>
        <v>-145000000000</v>
      </c>
      <c r="M12" s="2">
        <f t="shared" si="9"/>
        <v>-197000000000</v>
      </c>
      <c r="N12" s="2">
        <f t="shared" si="9"/>
        <v>-4000000000</v>
      </c>
      <c r="O12" s="2">
        <f t="shared" si="9"/>
        <v>28000000000</v>
      </c>
      <c r="P12" s="2">
        <f t="shared" si="9"/>
        <v>40000000000</v>
      </c>
      <c r="Q12" s="2">
        <f t="shared" si="9"/>
        <v>47000000000</v>
      </c>
      <c r="R12" s="2">
        <f t="shared" si="9"/>
        <v>-167000000000</v>
      </c>
      <c r="S12" s="2">
        <f t="shared" si="9"/>
        <v>-7000000000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69000000000</v>
      </c>
      <c r="H13" s="2">
        <f>IFERROR(INDEX(D13:G13,COUNT(D13:G13)),"")</f>
        <v>69000000000</v>
      </c>
      <c r="I13" s="2">
        <f t="shared" ref="I13:S13" si="10">IFERROR(INDEX(I51:I500,MATCH($C$13,$C$51:$C$500,0)),"")</f>
        <v>74000000000</v>
      </c>
      <c r="J13" s="2">
        <f t="shared" si="10"/>
        <v>281000000000</v>
      </c>
      <c r="K13" s="2">
        <f t="shared" si="10"/>
        <v>259000000000</v>
      </c>
      <c r="L13" s="2">
        <f t="shared" si="10"/>
        <v>270000000000</v>
      </c>
      <c r="M13" s="2">
        <f t="shared" si="10"/>
        <v>258000000000</v>
      </c>
      <c r="N13" s="2">
        <f t="shared" si="10"/>
        <v>70000000000</v>
      </c>
      <c r="O13" s="2">
        <f t="shared" si="10"/>
        <v>69000000000</v>
      </c>
      <c r="P13" s="2">
        <f t="shared" si="10"/>
        <v>69000000000</v>
      </c>
      <c r="Q13" s="2">
        <f t="shared" si="10"/>
        <v>63000000000</v>
      </c>
      <c r="R13" s="2">
        <f t="shared" si="10"/>
        <v>20000000000</v>
      </c>
      <c r="S13" s="2">
        <f t="shared" si="10"/>
        <v>10000000000</v>
      </c>
    </row>
    <row r="14" spans="1:19" ht="15.5" x14ac:dyDescent="0.35">
      <c r="C14" t="s">
        <v>26</v>
      </c>
      <c r="D14" s="2">
        <f>IFERROR(INDEX(D51:D500,MATCH($C$14,$C$51:$C$500,0)),"")</f>
        <v>-6112952250</v>
      </c>
      <c r="H14" s="2">
        <f>IFERROR(SUM(D14:G14)*(4/MAX(1,COUNT(D14:G14))),"")</f>
        <v>-24451809000</v>
      </c>
      <c r="I14" s="2">
        <f t="shared" ref="I14:S14" si="11">IFERROR(INDEX(I51:I500,MATCH($C$14,$C$51:$C$500,0)),"")</f>
        <v>-24420040997</v>
      </c>
      <c r="J14" s="2">
        <f t="shared" si="11"/>
        <v>-25478744994</v>
      </c>
      <c r="K14" s="2">
        <f t="shared" si="11"/>
        <v>-25577218446</v>
      </c>
      <c r="L14" s="2">
        <f t="shared" si="11"/>
        <v>-20962349151</v>
      </c>
      <c r="M14" s="2">
        <f t="shared" si="11"/>
        <v>-2898577244</v>
      </c>
      <c r="N14" s="2">
        <f t="shared" si="11"/>
        <v>-5913913850</v>
      </c>
      <c r="O14" s="2">
        <f t="shared" si="11"/>
        <v>-7137103633</v>
      </c>
      <c r="P14" s="2">
        <f t="shared" si="11"/>
        <v>-5190615509</v>
      </c>
      <c r="Q14" s="2">
        <f t="shared" si="11"/>
        <v>-3258572924</v>
      </c>
      <c r="R14" s="2">
        <f t="shared" si="11"/>
        <v>-3076960275</v>
      </c>
      <c r="S14" s="2">
        <f t="shared" si="11"/>
        <v>-580293520</v>
      </c>
    </row>
    <row r="15" spans="1:19" ht="15.5" x14ac:dyDescent="0.35">
      <c r="C15" t="s">
        <v>27</v>
      </c>
      <c r="D15" s="2">
        <f>IFERROR(INDEX(D51:D500,MATCH($C$15,$C$51:$C$500,0)),"")</f>
        <v>-603060874</v>
      </c>
      <c r="H15" s="2">
        <f>IFERROR(SUM(D15:G15)*(4/MAX(1,COUNT(D15:G15))),"")</f>
        <v>-2412243496</v>
      </c>
      <c r="I15" s="2">
        <f t="shared" ref="I15:S15" si="12">IFERROR(INDEX(I51:I500,MATCH($C$15,$C$51:$C$500,0)),"")</f>
        <v>-6277251919</v>
      </c>
      <c r="J15" s="2">
        <f t="shared" si="12"/>
        <v>-15909694150</v>
      </c>
      <c r="K15" s="2">
        <f t="shared" si="12"/>
        <v>-13341095374</v>
      </c>
      <c r="L15" s="2">
        <f t="shared" si="12"/>
        <v>-10369810663</v>
      </c>
      <c r="M15" s="2">
        <f t="shared" si="12"/>
        <v>-9948655962</v>
      </c>
      <c r="N15" s="2">
        <f t="shared" si="12"/>
        <v>-6036414462</v>
      </c>
      <c r="O15" s="2">
        <f t="shared" si="12"/>
        <v>-7822924680</v>
      </c>
      <c r="P15" s="2">
        <f t="shared" si="12"/>
        <v>-7304354911</v>
      </c>
      <c r="Q15" s="2">
        <f t="shared" si="12"/>
        <v>-3533904149</v>
      </c>
      <c r="R15" s="2">
        <f t="shared" si="12"/>
        <v>-2873879473</v>
      </c>
      <c r="S15" s="2">
        <f t="shared" si="12"/>
        <v>-1577282271</v>
      </c>
    </row>
    <row r="16" spans="1:19" ht="15.5" x14ac:dyDescent="0.35">
      <c r="C16" t="s">
        <v>28</v>
      </c>
      <c r="D16" s="2">
        <f>IFERROR(INDEX(D51:D500,MATCH($C$16,$C$51:$C$500,0)),"")</f>
        <v>-7452755040</v>
      </c>
      <c r="H16" s="2">
        <f>IFERROR(SUM(D16:G16)*(4/MAX(1,COUNT(D16:G16))),"")</f>
        <v>-29811020160</v>
      </c>
      <c r="I16" s="2">
        <f t="shared" ref="I16:S16" si="13">IFERROR(INDEX(I51:I500,MATCH($C$16,$C$51:$C$500,0)),"")</f>
        <v>8697349115</v>
      </c>
      <c r="J16" s="2">
        <f t="shared" si="13"/>
        <v>-12082487693</v>
      </c>
      <c r="K16" s="2">
        <f t="shared" si="13"/>
        <v>20827391108</v>
      </c>
      <c r="L16" s="2">
        <f t="shared" si="13"/>
        <v>25126405798</v>
      </c>
      <c r="M16" s="2">
        <f t="shared" si="13"/>
        <v>37471580135</v>
      </c>
      <c r="N16" s="2">
        <f t="shared" si="13"/>
        <v>15784634474</v>
      </c>
      <c r="O16" s="2">
        <f t="shared" si="13"/>
        <v>17651441119</v>
      </c>
      <c r="P16" s="2">
        <f t="shared" si="13"/>
        <v>18985636053</v>
      </c>
      <c r="Q16" s="2">
        <f t="shared" si="13"/>
        <v>11774183708</v>
      </c>
      <c r="R16" s="2">
        <f t="shared" si="13"/>
        <v>12693045743</v>
      </c>
      <c r="S16" s="2">
        <f t="shared" si="13"/>
        <v>6510038135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S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3800000000</v>
      </c>
      <c r="H21" s="2">
        <f>IFERROR(INDEX(D21:G21,COUNT(D21:G21)),"")</f>
        <v>3800000000</v>
      </c>
      <c r="I21" s="2">
        <f t="shared" ref="I21:S21" si="15">IFERROR(INDEX(I51:I500,MATCH($C$7,$C$51:$C$500,0)),"")</f>
        <v>3800000000</v>
      </c>
      <c r="J21" s="2">
        <f t="shared" si="15"/>
        <v>3800000000</v>
      </c>
      <c r="K21" s="2">
        <f t="shared" si="15"/>
        <v>3800000000</v>
      </c>
      <c r="L21" s="2">
        <f t="shared" si="15"/>
        <v>3800000000</v>
      </c>
      <c r="M21" s="2">
        <f t="shared" si="15"/>
        <v>3800000000</v>
      </c>
      <c r="N21" s="2">
        <f t="shared" si="15"/>
        <v>3800000000</v>
      </c>
      <c r="O21" s="2">
        <f t="shared" si="15"/>
        <v>3800000000</v>
      </c>
      <c r="P21" s="2">
        <f t="shared" si="15"/>
        <v>3800000000</v>
      </c>
      <c r="Q21" s="2">
        <f t="shared" si="15"/>
        <v>3800000000</v>
      </c>
      <c r="R21" s="2">
        <f t="shared" si="15"/>
        <v>3800000000</v>
      </c>
      <c r="S21" s="2">
        <f t="shared" si="15"/>
        <v>1250000000</v>
      </c>
    </row>
    <row r="23" spans="1:19" ht="15.5" x14ac:dyDescent="0.35">
      <c r="B23" t="s">
        <v>54</v>
      </c>
      <c r="C23" t="s">
        <v>55</v>
      </c>
      <c r="D23" s="3">
        <f>IFERROR(D5/D6*100,"")</f>
        <v>-1.7684754157487941</v>
      </c>
      <c r="H23" s="3">
        <f t="shared" ref="H23:S23" si="16">IFERROR(H5/H6*100,"")</f>
        <v>-7.0739016629951763</v>
      </c>
      <c r="I23" s="3">
        <f t="shared" si="16"/>
        <v>0.52990859282012692</v>
      </c>
      <c r="J23" s="3">
        <f t="shared" si="16"/>
        <v>-6.1097750939208666</v>
      </c>
      <c r="K23" s="3">
        <f t="shared" si="16"/>
        <v>1.5415419826130523</v>
      </c>
      <c r="L23" s="3">
        <f t="shared" si="16"/>
        <v>3.0716982214455286</v>
      </c>
      <c r="M23" s="3">
        <f t="shared" si="16"/>
        <v>5.9486384456449635</v>
      </c>
      <c r="N23" s="3">
        <f t="shared" si="16"/>
        <v>2.2123162724299665</v>
      </c>
      <c r="O23" s="3">
        <f t="shared" si="16"/>
        <v>2.2812250508805341</v>
      </c>
      <c r="P23" s="3">
        <f t="shared" si="16"/>
        <v>2.8336885612471963</v>
      </c>
      <c r="Q23" s="3">
        <f t="shared" si="16"/>
        <v>2.0146876473154869</v>
      </c>
      <c r="R23" s="3">
        <f t="shared" si="16"/>
        <v>2.4614334686910224</v>
      </c>
      <c r="S23" s="3">
        <f t="shared" si="16"/>
        <v>3.7086855060062236</v>
      </c>
    </row>
    <row r="24" spans="1:19" ht="15.5" x14ac:dyDescent="0.35">
      <c r="C24" t="s">
        <v>56</v>
      </c>
      <c r="D24" s="4" t="str">
        <f>IFERROR(_xlfn.RRI(5,I23,D23),"")</f>
        <v/>
      </c>
      <c r="H24" s="4" t="str">
        <f t="shared" ref="H24:S24" si="17">IFERROR(_xlfn.RRI(5,M23,H23),"")</f>
        <v/>
      </c>
      <c r="I24" s="4">
        <f t="shared" si="17"/>
        <v>-0.24860076315421942</v>
      </c>
      <c r="J24" s="4" t="str">
        <f t="shared" si="17"/>
        <v/>
      </c>
      <c r="K24" s="4">
        <f t="shared" si="17"/>
        <v>-0.11463846894854701</v>
      </c>
      <c r="L24" s="4">
        <f t="shared" si="17"/>
        <v>8.8013200444879258E-2</v>
      </c>
      <c r="M24" s="4">
        <f t="shared" si="17"/>
        <v>0.19301497320874295</v>
      </c>
      <c r="N24" s="4">
        <f t="shared" si="17"/>
        <v>-9.816841553755673E-2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-2.12</v>
      </c>
      <c r="H25" s="3">
        <f>IFERROR(INDEX(D25:G25,COUNT(D25:G25)),"")</f>
        <v>-2.12</v>
      </c>
      <c r="I25" s="3">
        <f t="shared" ref="I25:S25" si="18">IFERROR(INDEX(I51:I500,MATCH($C$25,$C$51:$C$500,0)),"")</f>
        <v>0.63</v>
      </c>
      <c r="J25" s="3">
        <f t="shared" si="18"/>
        <v>-7.35</v>
      </c>
      <c r="K25" s="3">
        <f t="shared" si="18"/>
        <v>1.96</v>
      </c>
      <c r="L25" s="3">
        <f t="shared" si="18"/>
        <v>3.87</v>
      </c>
      <c r="M25" s="3">
        <f t="shared" si="18"/>
        <v>7.23</v>
      </c>
      <c r="N25" s="3">
        <f t="shared" si="18"/>
        <v>2.56</v>
      </c>
      <c r="O25" s="3">
        <f t="shared" si="18"/>
        <v>2.58</v>
      </c>
      <c r="P25" s="3">
        <f t="shared" si="18"/>
        <v>3.07</v>
      </c>
      <c r="Q25" s="3">
        <f t="shared" si="18"/>
        <v>2.16</v>
      </c>
      <c r="R25" s="3">
        <f t="shared" si="18"/>
        <v>2.58</v>
      </c>
      <c r="S25" s="3">
        <f t="shared" si="18"/>
        <v>3.91</v>
      </c>
    </row>
    <row r="26" spans="1:19" ht="15.5" x14ac:dyDescent="0.35">
      <c r="C26" t="s">
        <v>59</v>
      </c>
      <c r="D26" s="4" t="str">
        <f>IFERROR(_xlfn.RRI(5,I25,D25),"")</f>
        <v/>
      </c>
      <c r="H26" s="4" t="str">
        <f t="shared" ref="H26:S26" si="19">IFERROR(_xlfn.RRI(5,M25,H25),"")</f>
        <v/>
      </c>
      <c r="I26" s="4">
        <f t="shared" si="19"/>
        <v>-0.24452496610359131</v>
      </c>
      <c r="J26" s="4" t="str">
        <f t="shared" si="19"/>
        <v/>
      </c>
      <c r="K26" s="4">
        <f t="shared" si="19"/>
        <v>-8.5837211375949796E-2</v>
      </c>
      <c r="L26" s="4">
        <f t="shared" si="19"/>
        <v>0.12370274760425981</v>
      </c>
      <c r="M26" s="4">
        <f t="shared" si="19"/>
        <v>0.22886370760304731</v>
      </c>
      <c r="N26" s="4">
        <f t="shared" si="19"/>
        <v>-8.1217654511713033E-2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23.400909727105262</v>
      </c>
      <c r="H27" s="3">
        <f t="shared" ref="H27:S27" si="20">IFERROR(H4/H21,"")</f>
        <v>93.603638908421047</v>
      </c>
      <c r="I27" s="3">
        <f t="shared" si="20"/>
        <v>95.157997901842108</v>
      </c>
      <c r="J27" s="3">
        <f t="shared" si="20"/>
        <v>178.65895767894736</v>
      </c>
      <c r="K27" s="3">
        <f t="shared" si="20"/>
        <v>237.32617686500001</v>
      </c>
      <c r="L27" s="3">
        <f t="shared" si="20"/>
        <v>193.08828588</v>
      </c>
      <c r="M27" s="3">
        <f t="shared" si="20"/>
        <v>146.40613098157894</v>
      </c>
      <c r="N27" s="3">
        <f t="shared" si="20"/>
        <v>125.79626394789474</v>
      </c>
      <c r="O27" s="3">
        <f t="shared" si="20"/>
        <v>208.10844979736842</v>
      </c>
      <c r="P27" s="3">
        <f t="shared" si="20"/>
        <v>182.15644611368421</v>
      </c>
      <c r="Q27" s="3">
        <f t="shared" si="20"/>
        <v>104.05223119210527</v>
      </c>
      <c r="R27" s="3">
        <f t="shared" si="20"/>
        <v>117.36668888342105</v>
      </c>
      <c r="S27" s="3">
        <f t="shared" si="20"/>
        <v>282.79863662719998</v>
      </c>
    </row>
    <row r="28" spans="1:19" ht="15.5" x14ac:dyDescent="0.35">
      <c r="C28" t="s">
        <v>61</v>
      </c>
      <c r="D28" s="4">
        <f>IFERROR(_xlfn.RRI(5,I27,D27),"")</f>
        <v>-0.24463390213162828</v>
      </c>
      <c r="H28" s="4">
        <f t="shared" ref="H28:S28" si="21">IFERROR(_xlfn.RRI(5,M27,H27),"")</f>
        <v>-8.5577941932968193E-2</v>
      </c>
      <c r="I28" s="4">
        <f t="shared" si="21"/>
        <v>-5.4295380195797271E-2</v>
      </c>
      <c r="J28" s="4">
        <f t="shared" si="21"/>
        <v>-3.0055206076658347E-2</v>
      </c>
      <c r="K28" s="4">
        <f t="shared" si="21"/>
        <v>5.4338874604401788E-2</v>
      </c>
      <c r="L28" s="4">
        <f t="shared" si="21"/>
        <v>0.13162075957504671</v>
      </c>
      <c r="M28" s="4">
        <f t="shared" si="21"/>
        <v>4.5208378112571834E-2</v>
      </c>
      <c r="N28" s="4">
        <f t="shared" si="21"/>
        <v>-0.1495709511634512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-4.3650793650793647</v>
      </c>
      <c r="I29" s="4">
        <f t="shared" si="22"/>
        <v>-1.0857142857142856</v>
      </c>
      <c r="J29" s="4">
        <f t="shared" si="22"/>
        <v>-4.7499999999999991</v>
      </c>
      <c r="K29" s="4">
        <f t="shared" si="22"/>
        <v>-0.49354005167958659</v>
      </c>
      <c r="L29" s="4">
        <f t="shared" si="22"/>
        <v>-0.46473029045643155</v>
      </c>
      <c r="M29" s="4">
        <f t="shared" si="22"/>
        <v>1.82421875</v>
      </c>
      <c r="N29" s="4">
        <f t="shared" si="22"/>
        <v>-7.7519379844961309E-3</v>
      </c>
      <c r="O29" s="4">
        <f t="shared" si="22"/>
        <v>-0.15960912052117257</v>
      </c>
      <c r="P29" s="4">
        <f t="shared" si="22"/>
        <v>0.42129629629629611</v>
      </c>
      <c r="Q29" s="4">
        <f t="shared" si="22"/>
        <v>-0.16279069767441856</v>
      </c>
      <c r="R29" s="4">
        <f t="shared" si="22"/>
        <v>-0.34015345268542202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-1.6334507111261654E-2</v>
      </c>
      <c r="I30" s="4">
        <f t="shared" si="23"/>
        <v>-0.46737628418921845</v>
      </c>
      <c r="J30" s="4">
        <f t="shared" si="23"/>
        <v>-0.24720079327542849</v>
      </c>
      <c r="K30" s="4">
        <f t="shared" si="23"/>
        <v>0.22910706769903616</v>
      </c>
      <c r="L30" s="4">
        <f t="shared" si="23"/>
        <v>0.3188538252151113</v>
      </c>
      <c r="M30" s="4">
        <f t="shared" si="23"/>
        <v>0.16383528720869545</v>
      </c>
      <c r="N30" s="4">
        <f t="shared" si="23"/>
        <v>-0.39552543844144544</v>
      </c>
      <c r="O30" s="4">
        <f t="shared" si="23"/>
        <v>0.14247095964689338</v>
      </c>
      <c r="P30" s="4">
        <f t="shared" si="23"/>
        <v>0.75062508537063377</v>
      </c>
      <c r="Q30" s="4">
        <f t="shared" si="23"/>
        <v>-0.11344324201342065</v>
      </c>
      <c r="R30" s="4">
        <f t="shared" si="23"/>
        <v>-0.58498141899410938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119.19</v>
      </c>
      <c r="H32" s="3">
        <f>IFERROR(INDEX(D32:G32,COUNT(D32:G32)),"")</f>
        <v>119.19</v>
      </c>
      <c r="I32" s="3">
        <f t="shared" ref="I32:S32" si="24">IFERROR(INDEX(I51:I500,MATCH($C$32,$C$51:$C$500,0)),"")</f>
        <v>121.3</v>
      </c>
      <c r="J32" s="3">
        <f t="shared" si="24"/>
        <v>120.65</v>
      </c>
      <c r="K32" s="3">
        <f t="shared" si="24"/>
        <v>128.03</v>
      </c>
      <c r="L32" s="3">
        <f t="shared" si="24"/>
        <v>126.05</v>
      </c>
      <c r="M32" s="3">
        <f t="shared" si="24"/>
        <v>122.18</v>
      </c>
      <c r="N32" s="3">
        <f t="shared" si="24"/>
        <v>114.91</v>
      </c>
      <c r="O32" s="3">
        <f t="shared" si="24"/>
        <v>112.37</v>
      </c>
      <c r="P32" s="3">
        <f t="shared" si="24"/>
        <v>109.8</v>
      </c>
      <c r="Q32" s="3">
        <f t="shared" si="24"/>
        <v>106.77</v>
      </c>
      <c r="R32" s="3">
        <f t="shared" si="24"/>
        <v>104.54</v>
      </c>
      <c r="S32" s="3">
        <f t="shared" si="24"/>
        <v>105.97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11.83</v>
      </c>
      <c r="H33" s="3">
        <f>IFERROR(INDEX(D33:G33,COUNT(D33:G33)),"")</f>
        <v>11.83</v>
      </c>
      <c r="I33" s="3">
        <f t="shared" ref="I33:S33" si="25">IFERROR(INDEX(I51:I500,MATCH($C$33,$C$51:$C$500,0)),"")</f>
        <v>9.19</v>
      </c>
      <c r="J33" s="3">
        <f t="shared" si="25"/>
        <v>4.8499999999999996</v>
      </c>
      <c r="K33" s="3">
        <f t="shared" si="25"/>
        <v>9.26</v>
      </c>
      <c r="L33" s="3">
        <f t="shared" si="25"/>
        <v>10.27</v>
      </c>
      <c r="M33" s="3">
        <f t="shared" si="25"/>
        <v>11.38</v>
      </c>
      <c r="N33" s="3">
        <f t="shared" si="25"/>
        <v>12.01</v>
      </c>
      <c r="O33" s="3">
        <f t="shared" si="25"/>
        <v>11.84</v>
      </c>
      <c r="P33" s="3">
        <f t="shared" si="25"/>
        <v>6.33</v>
      </c>
      <c r="Q33" s="3">
        <f t="shared" si="25"/>
        <v>5.81</v>
      </c>
      <c r="R33" s="3">
        <f t="shared" si="25"/>
        <v>3.73</v>
      </c>
      <c r="S33" s="3">
        <f t="shared" si="25"/>
        <v>0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-665.09</v>
      </c>
      <c r="H34" s="3">
        <f>IFERROR(INDEX(D34:G34,COUNT(D34:G34)),"")</f>
        <v>-665.09</v>
      </c>
      <c r="I34" s="3">
        <f t="shared" ref="I34:S34" si="26">IFERROR(INDEX(I51:I500,MATCH($C$34,$C$51:$C$500,0)),"")</f>
        <v>1769.84</v>
      </c>
      <c r="J34" s="3">
        <f t="shared" si="26"/>
        <v>-79.59</v>
      </c>
      <c r="K34" s="3">
        <f t="shared" si="26"/>
        <v>604.59</v>
      </c>
      <c r="L34" s="3">
        <f t="shared" si="26"/>
        <v>334.63</v>
      </c>
      <c r="M34" s="3">
        <f t="shared" si="26"/>
        <v>192.25</v>
      </c>
      <c r="N34" s="3">
        <f t="shared" si="26"/>
        <v>539.05999999999995</v>
      </c>
      <c r="O34" s="3">
        <f t="shared" si="26"/>
        <v>515.5</v>
      </c>
      <c r="P34" s="3">
        <f t="shared" si="26"/>
        <v>226.38</v>
      </c>
      <c r="Q34" s="3">
        <f t="shared" si="26"/>
        <v>287.04000000000002</v>
      </c>
      <c r="R34" s="3">
        <f t="shared" si="26"/>
        <v>151.16</v>
      </c>
      <c r="S34" s="3">
        <f t="shared" si="26"/>
        <v>0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60.31</v>
      </c>
      <c r="H35" s="3">
        <f>IFERROR(INDEX(D35:G35,COUNT(D35:G35)),"")</f>
        <v>60.31</v>
      </c>
      <c r="I35" s="3">
        <f t="shared" ref="I35:S35" si="27">IFERROR(INDEX(I51:I500,MATCH($C$35,$C$51:$C$500,0)),"")</f>
        <v>11.73</v>
      </c>
      <c r="J35" s="3">
        <f t="shared" si="27"/>
        <v>3.28</v>
      </c>
      <c r="K35" s="3">
        <f t="shared" si="27"/>
        <v>5</v>
      </c>
      <c r="L35" s="3">
        <f t="shared" si="27"/>
        <v>6.71</v>
      </c>
      <c r="M35" s="3">
        <f t="shared" si="27"/>
        <v>9.5</v>
      </c>
      <c r="N35" s="3">
        <f t="shared" si="27"/>
        <v>10.98</v>
      </c>
      <c r="O35" s="3">
        <f t="shared" si="27"/>
        <v>6.4</v>
      </c>
      <c r="P35" s="3">
        <f t="shared" si="27"/>
        <v>3.82</v>
      </c>
      <c r="Q35" s="3">
        <f t="shared" si="27"/>
        <v>5.96</v>
      </c>
      <c r="R35" s="3">
        <f t="shared" si="27"/>
        <v>3.32</v>
      </c>
      <c r="S35" s="3">
        <f t="shared" si="27"/>
        <v>0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85</v>
      </c>
      <c r="C51" t="s">
        <v>5</v>
      </c>
      <c r="D51" s="5">
        <v>88923456963</v>
      </c>
      <c r="E51" s="5">
        <v>61107578726</v>
      </c>
      <c r="F51" s="5">
        <v>98205344362</v>
      </c>
      <c r="G51" s="5">
        <v>75713028600</v>
      </c>
      <c r="I51" s="5">
        <v>361600392027</v>
      </c>
      <c r="J51" s="5">
        <v>678904039180</v>
      </c>
      <c r="K51" s="5">
        <v>901839472087</v>
      </c>
      <c r="L51" s="5">
        <v>733735486344</v>
      </c>
      <c r="M51" s="5">
        <v>556343297730</v>
      </c>
      <c r="N51" s="5">
        <v>478025803002</v>
      </c>
      <c r="O51" s="5">
        <v>790812109230</v>
      </c>
      <c r="P51" s="5">
        <v>692194495232</v>
      </c>
      <c r="Q51" s="5">
        <v>395398478530</v>
      </c>
      <c r="R51" s="5">
        <v>445993417757</v>
      </c>
      <c r="S51" s="5">
        <v>353498295784</v>
      </c>
    </row>
    <row r="52" spans="2:19" ht="15.5" x14ac:dyDescent="0.35">
      <c r="C52" t="s">
        <v>86</v>
      </c>
      <c r="D52" s="5">
        <v>-77388080516</v>
      </c>
      <c r="E52" s="5">
        <v>-48592102069</v>
      </c>
      <c r="F52" s="5">
        <v>-83873893633</v>
      </c>
      <c r="G52" s="5">
        <v>-65116999646</v>
      </c>
      <c r="I52" s="5">
        <v>-313874031450</v>
      </c>
      <c r="J52" s="5">
        <v>-633279018169</v>
      </c>
      <c r="K52" s="5">
        <v>-833435732702</v>
      </c>
      <c r="L52" s="5">
        <v>-673282979661</v>
      </c>
      <c r="M52" s="5">
        <v>-492486107707</v>
      </c>
      <c r="N52" s="5">
        <v>-441709455749</v>
      </c>
      <c r="O52" s="5">
        <v>-742425945616</v>
      </c>
      <c r="P52" s="5">
        <v>-645666837292</v>
      </c>
      <c r="Q52" s="5">
        <v>-369041305333</v>
      </c>
      <c r="R52" s="5">
        <v>-423063351861</v>
      </c>
      <c r="S52" s="5">
        <v>-340619206092</v>
      </c>
    </row>
    <row r="53" spans="2:19" ht="15.5" x14ac:dyDescent="0.35">
      <c r="C53" t="s">
        <v>87</v>
      </c>
      <c r="D53" s="5">
        <v>11535376447</v>
      </c>
      <c r="E53" s="5">
        <v>12515476657</v>
      </c>
      <c r="F53" s="5">
        <v>14331450729</v>
      </c>
      <c r="G53" s="5">
        <v>10596028954</v>
      </c>
      <c r="I53" s="5">
        <v>47726360577</v>
      </c>
      <c r="J53" s="5">
        <v>45625021011</v>
      </c>
      <c r="K53" s="5">
        <v>68403739385</v>
      </c>
      <c r="L53" s="5">
        <v>60452506683</v>
      </c>
      <c r="M53" s="5">
        <v>63857190023</v>
      </c>
      <c r="N53" s="5">
        <v>36316347253</v>
      </c>
      <c r="O53" s="5">
        <v>48386163614</v>
      </c>
      <c r="P53" s="5">
        <v>46527657940</v>
      </c>
      <c r="Q53" s="5">
        <v>26357173197</v>
      </c>
      <c r="R53" s="5">
        <v>22930065896</v>
      </c>
      <c r="S53" s="5">
        <v>12879089692</v>
      </c>
    </row>
    <row r="54" spans="2:19" ht="15.5" x14ac:dyDescent="0.35">
      <c r="C54" t="s">
        <v>88</v>
      </c>
      <c r="D54" s="5">
        <v>-12875179237</v>
      </c>
      <c r="E54" s="5">
        <v>-26242628463</v>
      </c>
      <c r="F54" s="5">
        <v>-12454321519</v>
      </c>
      <c r="G54" s="5">
        <v>14585462849</v>
      </c>
      <c r="I54" s="5">
        <v>-37799043484</v>
      </c>
      <c r="J54" s="5">
        <v>-41395183336</v>
      </c>
      <c r="K54" s="5">
        <v>-45364397197</v>
      </c>
      <c r="L54" s="5">
        <v>-31996432006</v>
      </c>
      <c r="M54" s="5">
        <v>-23487032644</v>
      </c>
      <c r="N54" s="5">
        <v>-14617798929</v>
      </c>
      <c r="O54" s="5">
        <v>-23597618862</v>
      </c>
      <c r="P54" s="5">
        <v>-22351406378</v>
      </c>
      <c r="Q54" s="5">
        <v>-11324416565</v>
      </c>
      <c r="R54" s="5">
        <v>-7160059878</v>
      </c>
      <c r="S54" s="5">
        <v>-5788758037</v>
      </c>
    </row>
    <row r="55" spans="2:19" ht="15.5" x14ac:dyDescent="0.35">
      <c r="C55" t="s">
        <v>90</v>
      </c>
      <c r="D55" s="5">
        <v>-11159631958</v>
      </c>
      <c r="E55" s="5">
        <v>-8058622848</v>
      </c>
      <c r="F55" s="5">
        <v>-7086561800</v>
      </c>
      <c r="G55" s="5">
        <v>-7521977734</v>
      </c>
      <c r="I55" s="5">
        <v>-35814763488</v>
      </c>
      <c r="J55" s="5">
        <v>-39004374980</v>
      </c>
      <c r="K55" s="5">
        <v>-42624734494</v>
      </c>
      <c r="L55" s="5">
        <v>-30451437133</v>
      </c>
      <c r="M55" s="5">
        <v>-35357315852</v>
      </c>
      <c r="N55" s="5">
        <v>-28320986402</v>
      </c>
      <c r="O55" s="5">
        <v>-27689163893</v>
      </c>
      <c r="P55" s="5">
        <v>-22388459948</v>
      </c>
      <c r="Q55" s="5">
        <v>-11023977630</v>
      </c>
      <c r="R55" s="5">
        <v>-7009749995</v>
      </c>
      <c r="S55" s="5">
        <v>-4535116983</v>
      </c>
    </row>
    <row r="56" spans="2:19" ht="15.5" x14ac:dyDescent="0.35">
      <c r="C56" t="s">
        <v>89</v>
      </c>
      <c r="D56" s="5">
        <v>-269178326</v>
      </c>
      <c r="E56" s="5">
        <v>-500613675</v>
      </c>
      <c r="F56" s="5">
        <v>-351852224</v>
      </c>
      <c r="G56" s="5">
        <v>-414160248</v>
      </c>
      <c r="I56" s="5">
        <v>-1984279996</v>
      </c>
      <c r="J56" s="5">
        <v>-2390808356</v>
      </c>
      <c r="K56" s="5">
        <v>-2739662703</v>
      </c>
      <c r="L56" s="5">
        <v>-1544994873</v>
      </c>
      <c r="M56" s="5">
        <v>-556890795</v>
      </c>
      <c r="N56" s="5">
        <v>-1671643701</v>
      </c>
      <c r="O56" s="5">
        <v>-2708250955</v>
      </c>
      <c r="P56" s="5">
        <v>-3159682294</v>
      </c>
      <c r="Q56" s="5">
        <v>-1248629735</v>
      </c>
      <c r="R56" s="5">
        <v>-2005934858</v>
      </c>
      <c r="S56" s="5">
        <v>-1454257268</v>
      </c>
    </row>
    <row r="57" spans="2:19" ht="15.5" x14ac:dyDescent="0.35">
      <c r="C57" t="s">
        <v>91</v>
      </c>
      <c r="D57" s="5">
        <v>1989644</v>
      </c>
      <c r="E57" s="5">
        <v>1264659</v>
      </c>
      <c r="F57" s="5">
        <v>-443400</v>
      </c>
      <c r="G57" s="5">
        <v>9265097</v>
      </c>
      <c r="I57" s="5">
        <v>12497151</v>
      </c>
      <c r="J57" s="5">
        <v>-38267129</v>
      </c>
      <c r="K57" s="5">
        <v>27795059</v>
      </c>
      <c r="L57" s="5">
        <v>33934465</v>
      </c>
      <c r="M57" s="5">
        <v>25326863</v>
      </c>
      <c r="N57" s="5">
        <v>4856722</v>
      </c>
      <c r="O57" s="5">
        <v>13587587</v>
      </c>
      <c r="P57" s="5">
        <v>22299894</v>
      </c>
      <c r="Q57" s="5">
        <v>18103123</v>
      </c>
      <c r="R57" s="5">
        <v>16569517</v>
      </c>
      <c r="S57" s="5">
        <v>48008404</v>
      </c>
    </row>
    <row r="58" spans="2:19" ht="15.5" x14ac:dyDescent="0.35">
      <c r="C58" t="s">
        <v>92</v>
      </c>
      <c r="D58" s="5">
        <v>-1339802790</v>
      </c>
      <c r="E58" s="5">
        <v>-13727151806</v>
      </c>
      <c r="F58" s="5">
        <v>1877129210</v>
      </c>
      <c r="G58" s="5">
        <v>25181491803</v>
      </c>
      <c r="I58" s="5">
        <v>9927317093</v>
      </c>
      <c r="J58" s="5">
        <v>4229837675</v>
      </c>
      <c r="K58" s="5">
        <v>23039342188</v>
      </c>
      <c r="L58" s="5">
        <v>28456074677</v>
      </c>
      <c r="M58" s="5">
        <v>40370157379</v>
      </c>
      <c r="N58" s="5">
        <v>21698548324</v>
      </c>
      <c r="O58" s="5">
        <v>24788544752</v>
      </c>
      <c r="P58" s="5">
        <v>24176251562</v>
      </c>
      <c r="Q58" s="5">
        <v>15032756632</v>
      </c>
      <c r="R58" s="5">
        <v>15770006018</v>
      </c>
      <c r="S58" s="5">
        <v>7090331655</v>
      </c>
    </row>
    <row r="59" spans="2:19" ht="15.5" x14ac:dyDescent="0.35">
      <c r="C59" t="s">
        <v>93</v>
      </c>
      <c r="D59" s="5">
        <v>-6112952250</v>
      </c>
      <c r="E59" s="5">
        <v>17001804308</v>
      </c>
      <c r="F59" s="5">
        <v>-6404672499</v>
      </c>
      <c r="G59" s="5">
        <v>-5702547936</v>
      </c>
      <c r="I59" s="5">
        <v>-1229967978</v>
      </c>
      <c r="J59" s="5">
        <v>-16312325368</v>
      </c>
      <c r="K59" s="5">
        <v>-2211951080</v>
      </c>
      <c r="L59" s="5">
        <v>-3329668879</v>
      </c>
      <c r="M59" s="5">
        <v>-2898577244</v>
      </c>
      <c r="N59" s="5">
        <v>-5913913850</v>
      </c>
      <c r="O59" s="5">
        <v>-7137103633</v>
      </c>
      <c r="P59" s="5">
        <v>-5190615509</v>
      </c>
      <c r="Q59" s="5">
        <v>-3258572924</v>
      </c>
      <c r="R59" s="5">
        <v>-3076960275</v>
      </c>
      <c r="S59" s="5">
        <v>-580293520</v>
      </c>
    </row>
    <row r="60" spans="2:19" ht="15.5" x14ac:dyDescent="0.35">
      <c r="C60" t="s">
        <v>26</v>
      </c>
      <c r="D60" s="5">
        <v>-6112952250</v>
      </c>
      <c r="E60" s="5">
        <v>-6188268711</v>
      </c>
      <c r="F60" s="5">
        <v>-6404672499</v>
      </c>
      <c r="G60" s="5">
        <v>-5702547936</v>
      </c>
      <c r="I60" s="5">
        <v>-24420040997</v>
      </c>
      <c r="J60" s="5">
        <v>-25478744994</v>
      </c>
      <c r="K60" s="5">
        <v>-25577218446</v>
      </c>
      <c r="L60" s="5">
        <v>-20962349151</v>
      </c>
      <c r="M60" s="5">
        <v>-2898577244</v>
      </c>
      <c r="N60" s="5">
        <v>-5913913850</v>
      </c>
      <c r="O60" s="5">
        <v>-7137103633</v>
      </c>
      <c r="P60" s="5">
        <v>-5190615509</v>
      </c>
      <c r="Q60" s="5">
        <v>-3258572924</v>
      </c>
      <c r="R60" s="5">
        <v>-3076960275</v>
      </c>
      <c r="S60" s="5">
        <v>-580293520</v>
      </c>
    </row>
    <row r="61" spans="2:19" ht="15.5" x14ac:dyDescent="0.35">
      <c r="C61" t="s">
        <v>97</v>
      </c>
      <c r="D61" s="5">
        <v>-6112952250</v>
      </c>
      <c r="E61" s="5">
        <v>17001804308</v>
      </c>
      <c r="F61" s="5">
        <v>-6404672499</v>
      </c>
      <c r="G61" s="5">
        <v>-5702547936</v>
      </c>
      <c r="I61" s="5">
        <v>-1229967978</v>
      </c>
      <c r="J61" s="5">
        <v>-16312325368</v>
      </c>
      <c r="K61" s="5">
        <v>-2211951080</v>
      </c>
      <c r="L61" s="5">
        <v>-3329668879</v>
      </c>
      <c r="M61" s="5">
        <v>-2898577244</v>
      </c>
      <c r="N61" s="5">
        <v>-5913913850</v>
      </c>
      <c r="O61" s="5">
        <v>-7137103633</v>
      </c>
      <c r="P61" s="5">
        <v>-5190615509</v>
      </c>
      <c r="Q61" s="5">
        <v>-3258572924</v>
      </c>
      <c r="R61" s="5">
        <v>-3076960275</v>
      </c>
      <c r="S61" s="5">
        <v>-580293520</v>
      </c>
    </row>
    <row r="62" spans="2:19" ht="15.5" x14ac:dyDescent="0.35">
      <c r="C62" t="s">
        <v>28</v>
      </c>
      <c r="D62" s="5">
        <v>-7452755040</v>
      </c>
      <c r="E62" s="5">
        <v>3274652502</v>
      </c>
      <c r="F62" s="5">
        <v>-4527543289</v>
      </c>
      <c r="G62" s="5">
        <v>19478943867</v>
      </c>
      <c r="I62" s="5">
        <v>8697349115</v>
      </c>
      <c r="J62" s="5">
        <v>-12082487693</v>
      </c>
      <c r="K62" s="5">
        <v>20827391108</v>
      </c>
      <c r="L62" s="5">
        <v>25126405798</v>
      </c>
      <c r="M62" s="5">
        <v>37471580135</v>
      </c>
      <c r="N62" s="5">
        <v>15784634474</v>
      </c>
      <c r="O62" s="5">
        <v>17651441119</v>
      </c>
      <c r="P62" s="5">
        <v>18985636053</v>
      </c>
      <c r="Q62" s="5">
        <v>11774183708</v>
      </c>
      <c r="R62" s="5">
        <v>12693045743</v>
      </c>
      <c r="S62" s="5">
        <v>6510038135</v>
      </c>
    </row>
    <row r="63" spans="2:19" ht="15.5" x14ac:dyDescent="0.35">
      <c r="C63" t="s">
        <v>27</v>
      </c>
      <c r="D63" s="5">
        <v>-603060874</v>
      </c>
      <c r="E63" s="5">
        <v>-3823221834</v>
      </c>
      <c r="F63" s="5">
        <v>1371681080</v>
      </c>
      <c r="G63" s="5">
        <v>-3579681380</v>
      </c>
      <c r="I63" s="5">
        <v>-6277251919</v>
      </c>
      <c r="J63" s="5">
        <v>-15909694150</v>
      </c>
      <c r="K63" s="5">
        <v>-13341095374</v>
      </c>
      <c r="L63" s="5">
        <v>-10369810663</v>
      </c>
      <c r="M63" s="5">
        <v>-9948655962</v>
      </c>
      <c r="N63" s="5">
        <v>-6036414462</v>
      </c>
      <c r="O63" s="5">
        <v>-7822924680</v>
      </c>
      <c r="P63" s="5">
        <v>-7304354911</v>
      </c>
      <c r="Q63" s="5">
        <v>-3533904149</v>
      </c>
      <c r="R63" s="5">
        <v>-2873879473</v>
      </c>
      <c r="S63" s="5">
        <v>-1577282271</v>
      </c>
    </row>
    <row r="64" spans="2:19" ht="15.5" x14ac:dyDescent="0.35">
      <c r="C64" t="s">
        <v>104</v>
      </c>
      <c r="D64" s="5">
        <v>-8055815914</v>
      </c>
      <c r="E64" s="5">
        <v>-548569332</v>
      </c>
      <c r="F64" s="5">
        <v>-3155862209</v>
      </c>
      <c r="G64" s="5">
        <v>15899262487</v>
      </c>
      <c r="I64" s="5">
        <v>2420097196</v>
      </c>
      <c r="J64" s="5">
        <v>-27992181843</v>
      </c>
      <c r="K64" s="5">
        <v>7486295734</v>
      </c>
      <c r="L64" s="5">
        <v>14756595135</v>
      </c>
      <c r="M64" s="5">
        <v>27522924173</v>
      </c>
      <c r="N64" s="5">
        <v>9748220012</v>
      </c>
      <c r="O64" s="5">
        <v>9828516439</v>
      </c>
      <c r="P64" s="5">
        <v>11681281142</v>
      </c>
      <c r="Q64" s="5">
        <v>8240279559</v>
      </c>
      <c r="R64" s="5">
        <v>9819166270</v>
      </c>
      <c r="S64" s="5">
        <v>4932755864</v>
      </c>
    </row>
    <row r="65" spans="2:19" ht="15.5" x14ac:dyDescent="0.35">
      <c r="C65" t="s">
        <v>105</v>
      </c>
      <c r="D65" s="5">
        <v>37964340</v>
      </c>
      <c r="E65" s="5">
        <v>130897370</v>
      </c>
      <c r="I65" s="5">
        <v>37964340</v>
      </c>
      <c r="J65" s="5">
        <v>-92933030</v>
      </c>
      <c r="K65" s="5">
        <v>50872754</v>
      </c>
      <c r="L65" s="5">
        <v>9103301</v>
      </c>
      <c r="M65" s="5">
        <v>153519648</v>
      </c>
      <c r="N65" s="5">
        <v>-72121393</v>
      </c>
      <c r="O65" s="5">
        <v>-63182660</v>
      </c>
      <c r="P65" s="5">
        <v>176839953</v>
      </c>
      <c r="Q65" s="5">
        <v>-46928968</v>
      </c>
      <c r="R65" s="5">
        <v>-23920693</v>
      </c>
      <c r="S65" s="5">
        <v>28460297</v>
      </c>
    </row>
    <row r="66" spans="2:19" ht="15.5" x14ac:dyDescent="0.35">
      <c r="C66" t="s">
        <v>107</v>
      </c>
      <c r="D66" s="5">
        <v>-8017851574</v>
      </c>
      <c r="E66" s="5">
        <v>-417671962</v>
      </c>
      <c r="F66" s="5">
        <v>-3155862209</v>
      </c>
      <c r="G66" s="5">
        <v>15899262487</v>
      </c>
      <c r="I66" s="5">
        <v>2458061536</v>
      </c>
      <c r="J66" s="5">
        <v>-28085114873</v>
      </c>
      <c r="K66" s="5">
        <v>7537168488</v>
      </c>
      <c r="L66" s="5">
        <v>14765698436</v>
      </c>
      <c r="M66" s="5">
        <v>27676443821</v>
      </c>
      <c r="N66" s="5">
        <v>9676098619</v>
      </c>
      <c r="O66" s="5">
        <v>9765333779</v>
      </c>
      <c r="P66" s="5">
        <v>11858121095</v>
      </c>
      <c r="Q66" s="5">
        <v>8193350591</v>
      </c>
      <c r="R66" s="5">
        <v>9795245577</v>
      </c>
      <c r="S66" s="5">
        <v>4961216161</v>
      </c>
    </row>
    <row r="67" spans="2:19" ht="15.5" x14ac:dyDescent="0.35">
      <c r="C67" t="s">
        <v>108</v>
      </c>
      <c r="D67" s="5">
        <v>-8055818914</v>
      </c>
      <c r="E67" s="5">
        <v>-548569332</v>
      </c>
      <c r="F67" s="5">
        <v>-3155862209</v>
      </c>
      <c r="G67" s="5">
        <v>15899262487</v>
      </c>
      <c r="I67" s="5">
        <v>2420097196</v>
      </c>
      <c r="J67" s="5">
        <v>-27992181843</v>
      </c>
      <c r="K67" s="5">
        <v>7486295734</v>
      </c>
      <c r="L67" s="5">
        <v>14756595135</v>
      </c>
      <c r="M67" s="5">
        <v>27522924173</v>
      </c>
      <c r="N67" s="5">
        <v>9748220012</v>
      </c>
      <c r="O67" s="5">
        <v>9828516439</v>
      </c>
      <c r="P67" s="5">
        <v>11681281142</v>
      </c>
      <c r="Q67" s="5">
        <v>8240279559</v>
      </c>
      <c r="R67" s="5">
        <v>9819166270</v>
      </c>
      <c r="S67" s="5">
        <v>4932755864</v>
      </c>
    </row>
    <row r="68" spans="2:19" ht="15.5" x14ac:dyDescent="0.35">
      <c r="C68" t="s">
        <v>7</v>
      </c>
      <c r="D68" s="5">
        <v>-8019841218</v>
      </c>
      <c r="E68" s="5">
        <v>-418936621</v>
      </c>
      <c r="F68" s="5">
        <v>-3155418809</v>
      </c>
      <c r="G68" s="5">
        <v>15846091718</v>
      </c>
      <c r="I68" s="5">
        <v>2445564385</v>
      </c>
      <c r="J68" s="5">
        <v>-28046847744</v>
      </c>
      <c r="K68" s="5">
        <v>7509373429</v>
      </c>
      <c r="L68" s="5">
        <v>14731763971</v>
      </c>
      <c r="M68" s="5">
        <v>27651116958</v>
      </c>
      <c r="N68" s="5">
        <v>9671241897</v>
      </c>
      <c r="O68" s="5">
        <v>9751746192</v>
      </c>
      <c r="P68" s="5">
        <v>11835821201</v>
      </c>
      <c r="Q68" s="5">
        <v>8175247468</v>
      </c>
      <c r="R68" s="5">
        <v>9778676060</v>
      </c>
      <c r="S68" s="5">
        <v>4913207757</v>
      </c>
    </row>
    <row r="69" spans="2:19" ht="15.5" x14ac:dyDescent="0.35">
      <c r="C69" t="s">
        <v>110</v>
      </c>
      <c r="D69" s="5">
        <v>-8055818914</v>
      </c>
      <c r="E69" s="5">
        <v>-548569332</v>
      </c>
      <c r="F69" s="5">
        <v>-3155862209</v>
      </c>
      <c r="G69" s="5">
        <v>15899262487</v>
      </c>
      <c r="I69" s="5">
        <v>2420097196</v>
      </c>
      <c r="J69" s="5">
        <v>-27992181843</v>
      </c>
      <c r="K69" s="5">
        <v>7486295734</v>
      </c>
      <c r="L69" s="5">
        <v>14756595135</v>
      </c>
      <c r="M69" s="5">
        <v>27522924173</v>
      </c>
      <c r="N69" s="5">
        <v>9748220012</v>
      </c>
      <c r="O69" s="5">
        <v>9828516439</v>
      </c>
      <c r="P69" s="5">
        <v>11681281142</v>
      </c>
      <c r="Q69" s="5">
        <v>8240279559</v>
      </c>
      <c r="R69" s="5">
        <v>9819166270</v>
      </c>
      <c r="S69" s="5">
        <v>4932755864</v>
      </c>
    </row>
    <row r="70" spans="2:19" ht="15.5" x14ac:dyDescent="0.35">
      <c r="C70" t="s">
        <v>111</v>
      </c>
      <c r="D70" s="5">
        <v>-8017851574</v>
      </c>
      <c r="E70" s="5">
        <v>-417671962</v>
      </c>
      <c r="F70" s="5">
        <v>-3155862209</v>
      </c>
      <c r="G70" s="5">
        <v>15899262487</v>
      </c>
      <c r="I70" s="5">
        <v>2458061536</v>
      </c>
      <c r="J70" s="5">
        <v>-28085114873</v>
      </c>
      <c r="K70" s="5">
        <v>7537168488</v>
      </c>
      <c r="L70" s="5">
        <v>14765698436</v>
      </c>
      <c r="M70" s="5">
        <v>27676443821</v>
      </c>
      <c r="N70" s="5">
        <v>9676098619</v>
      </c>
      <c r="O70" s="5">
        <v>9765333779</v>
      </c>
      <c r="P70" s="5">
        <v>11858121095</v>
      </c>
      <c r="Q70" s="5">
        <v>8193350591</v>
      </c>
      <c r="R70" s="5">
        <v>9795245577</v>
      </c>
      <c r="S70" s="5">
        <v>4961216161</v>
      </c>
    </row>
    <row r="71" spans="2:19" ht="15.5" x14ac:dyDescent="0.35">
      <c r="C71" t="s">
        <v>109</v>
      </c>
      <c r="G71" s="5">
        <v>43905672</v>
      </c>
    </row>
    <row r="72" spans="2:19" ht="15.5" x14ac:dyDescent="0.35">
      <c r="C72" t="s">
        <v>112</v>
      </c>
      <c r="D72" s="5">
        <v>-8017851574</v>
      </c>
      <c r="E72" s="5">
        <v>-417671962</v>
      </c>
      <c r="F72" s="5">
        <v>-3155862209</v>
      </c>
      <c r="G72" s="5">
        <v>15899262487</v>
      </c>
      <c r="I72" s="5">
        <v>2458061536</v>
      </c>
      <c r="J72" s="5">
        <v>-28085114873</v>
      </c>
      <c r="K72" s="5">
        <v>7537168488</v>
      </c>
      <c r="L72" s="5">
        <v>14765698436</v>
      </c>
      <c r="M72" s="5">
        <v>27676443821</v>
      </c>
      <c r="N72" s="5">
        <v>9676098619</v>
      </c>
      <c r="O72" s="5">
        <v>9765333779</v>
      </c>
      <c r="P72" s="5">
        <v>11858121095</v>
      </c>
      <c r="Q72" s="5">
        <v>8193350591</v>
      </c>
      <c r="R72" s="5">
        <v>9795245577</v>
      </c>
      <c r="S72" s="5">
        <v>4961216161</v>
      </c>
    </row>
    <row r="74" spans="2:19" ht="15.5" x14ac:dyDescent="0.35">
      <c r="B74" t="s">
        <v>113</v>
      </c>
      <c r="C74" t="s">
        <v>114</v>
      </c>
    </row>
    <row r="75" spans="2:19" ht="15.5" x14ac:dyDescent="0.35">
      <c r="C75" t="s">
        <v>115</v>
      </c>
    </row>
    <row r="76" spans="2:19" ht="15.5" x14ac:dyDescent="0.35">
      <c r="C76" t="s">
        <v>19</v>
      </c>
      <c r="D76" s="5">
        <v>195607441653</v>
      </c>
      <c r="E76" s="5">
        <v>188825522921</v>
      </c>
      <c r="F76" s="5">
        <v>139410115514</v>
      </c>
      <c r="G76" s="5">
        <v>125913255995</v>
      </c>
      <c r="I76" s="5">
        <v>188825522921</v>
      </c>
      <c r="J76" s="5">
        <v>146856510340</v>
      </c>
      <c r="K76" s="5">
        <v>435714632691</v>
      </c>
      <c r="L76" s="5">
        <v>414666370894</v>
      </c>
      <c r="M76" s="5">
        <v>455119481305</v>
      </c>
      <c r="N76" s="5">
        <v>73883550927</v>
      </c>
      <c r="O76" s="5">
        <v>40430531675</v>
      </c>
      <c r="P76" s="5">
        <v>28908575307</v>
      </c>
      <c r="Q76" s="5">
        <v>15519355917</v>
      </c>
      <c r="R76" s="5">
        <v>186934528343</v>
      </c>
      <c r="S76" s="5">
        <v>16644936024</v>
      </c>
    </row>
    <row r="77" spans="2:19" ht="15.5" x14ac:dyDescent="0.35">
      <c r="C77" t="s">
        <v>439</v>
      </c>
      <c r="D77" s="5">
        <v>161739000000</v>
      </c>
      <c r="E77" s="5">
        <v>161739000000</v>
      </c>
      <c r="F77" s="5">
        <v>199439000000</v>
      </c>
      <c r="G77" s="5">
        <v>199439000000</v>
      </c>
      <c r="I77" s="5">
        <v>161739000000</v>
      </c>
      <c r="J77" s="5">
        <v>199439000000</v>
      </c>
    </row>
    <row r="78" spans="2:19" ht="15.5" x14ac:dyDescent="0.35">
      <c r="C78" t="s">
        <v>341</v>
      </c>
    </row>
    <row r="79" spans="2:19" ht="15.5" x14ac:dyDescent="0.35">
      <c r="C79" t="s">
        <v>116</v>
      </c>
      <c r="D79" s="5">
        <v>6896295470</v>
      </c>
      <c r="E79" s="5">
        <v>9008650139</v>
      </c>
      <c r="F79" s="5">
        <v>18154886140</v>
      </c>
      <c r="G79" s="5">
        <v>26126971289</v>
      </c>
      <c r="I79" s="5">
        <v>9008650139</v>
      </c>
      <c r="J79" s="5">
        <v>12094170938</v>
      </c>
      <c r="K79" s="5">
        <v>26252291553</v>
      </c>
      <c r="L79" s="5">
        <v>58665633713</v>
      </c>
      <c r="M79" s="5">
        <v>38433126630</v>
      </c>
      <c r="N79" s="5">
        <v>42130267549</v>
      </c>
      <c r="O79" s="5">
        <v>42419558798</v>
      </c>
      <c r="P79" s="5">
        <v>32665293885</v>
      </c>
      <c r="Q79" s="5">
        <v>18786783366</v>
      </c>
      <c r="R79" s="5">
        <v>8486760897</v>
      </c>
      <c r="S79" s="5">
        <v>4296127738</v>
      </c>
    </row>
    <row r="80" spans="2:19" ht="15.5" x14ac:dyDescent="0.35">
      <c r="C80" t="s">
        <v>118</v>
      </c>
    </row>
    <row r="81" spans="3:19" ht="15.5" x14ac:dyDescent="0.35">
      <c r="C81" t="s">
        <v>119</v>
      </c>
      <c r="D81" s="5">
        <v>6896295470</v>
      </c>
      <c r="E81" s="5">
        <v>9008650139</v>
      </c>
      <c r="F81" s="5">
        <v>18154886140</v>
      </c>
      <c r="G81" s="5">
        <v>26126971289</v>
      </c>
      <c r="I81" s="5">
        <v>9008650139</v>
      </c>
      <c r="J81" s="5">
        <v>12094170938</v>
      </c>
      <c r="K81" s="5">
        <v>26252291553</v>
      </c>
      <c r="L81" s="5">
        <v>58665633713</v>
      </c>
      <c r="M81" s="5">
        <v>38433126630</v>
      </c>
      <c r="N81" s="5">
        <v>42130267549</v>
      </c>
      <c r="O81" s="5">
        <v>42419558798</v>
      </c>
      <c r="P81" s="5">
        <v>32665293885</v>
      </c>
      <c r="Q81" s="5">
        <v>18786783366</v>
      </c>
      <c r="R81" s="5">
        <v>8486760897</v>
      </c>
      <c r="S81" s="5">
        <v>4296127738</v>
      </c>
    </row>
    <row r="82" spans="3:19" ht="15.5" x14ac:dyDescent="0.35">
      <c r="C82" t="s">
        <v>120</v>
      </c>
      <c r="P82" s="5">
        <v>13046914858</v>
      </c>
      <c r="Q82" s="5">
        <v>58300000000</v>
      </c>
      <c r="R82" s="5">
        <v>273926503</v>
      </c>
    </row>
    <row r="83" spans="3:19" ht="15.5" x14ac:dyDescent="0.35">
      <c r="C83" t="s">
        <v>121</v>
      </c>
      <c r="P83" s="5">
        <v>13046914858</v>
      </c>
      <c r="Q83" s="5">
        <v>58300000000</v>
      </c>
      <c r="R83" s="5">
        <v>273926503</v>
      </c>
    </row>
    <row r="84" spans="3:19" ht="15.5" x14ac:dyDescent="0.35">
      <c r="C84" t="s">
        <v>122</v>
      </c>
      <c r="D84" s="5">
        <v>35188787088</v>
      </c>
      <c r="E84" s="5">
        <v>40673434607</v>
      </c>
      <c r="F84" s="5">
        <v>48296399605</v>
      </c>
      <c r="G84" s="5">
        <v>59967643962</v>
      </c>
      <c r="I84" s="5">
        <v>40673434607</v>
      </c>
      <c r="J84" s="5">
        <v>56430456289</v>
      </c>
      <c r="K84" s="5">
        <v>81416027353</v>
      </c>
      <c r="L84" s="5">
        <v>155135237973</v>
      </c>
      <c r="M84" s="5">
        <v>30227885118</v>
      </c>
      <c r="N84" s="5">
        <v>35720471063</v>
      </c>
      <c r="O84" s="5">
        <v>62917223072</v>
      </c>
      <c r="P84" s="5">
        <v>92538206782</v>
      </c>
      <c r="Q84" s="5">
        <v>85290710499</v>
      </c>
      <c r="R84" s="5">
        <v>34796602994</v>
      </c>
      <c r="S84" s="5">
        <v>28839314160</v>
      </c>
    </row>
    <row r="85" spans="3:19" ht="15.5" x14ac:dyDescent="0.35">
      <c r="C85" t="s">
        <v>91</v>
      </c>
      <c r="D85" s="5">
        <v>1180496051</v>
      </c>
      <c r="E85" s="5">
        <v>1079652491</v>
      </c>
      <c r="F85" s="5">
        <v>992204251</v>
      </c>
      <c r="G85" s="5">
        <v>992204251</v>
      </c>
      <c r="I85" s="5">
        <v>1079652491</v>
      </c>
      <c r="J85" s="5">
        <v>978808931</v>
      </c>
      <c r="K85" s="5">
        <v>1668040609</v>
      </c>
      <c r="L85" s="5">
        <v>1398490814</v>
      </c>
      <c r="M85" s="5">
        <v>1537225103</v>
      </c>
      <c r="N85" s="5">
        <v>1892664709</v>
      </c>
      <c r="O85" s="5">
        <v>1402729194</v>
      </c>
      <c r="P85" s="5">
        <v>981758233</v>
      </c>
      <c r="Q85" s="5">
        <v>935498400</v>
      </c>
      <c r="R85" s="5">
        <v>565385678</v>
      </c>
      <c r="S85" s="5">
        <v>17107306626</v>
      </c>
    </row>
    <row r="86" spans="3:19" ht="15.5" x14ac:dyDescent="0.35">
      <c r="C86" t="s">
        <v>123</v>
      </c>
      <c r="D86" s="5">
        <v>399705603692</v>
      </c>
      <c r="E86" s="5">
        <v>400469672525</v>
      </c>
      <c r="F86" s="5">
        <v>412118397208</v>
      </c>
      <c r="G86" s="5">
        <v>418467429644</v>
      </c>
      <c r="I86" s="5">
        <v>400469672525</v>
      </c>
      <c r="J86" s="5">
        <v>415110200829</v>
      </c>
      <c r="K86" s="5">
        <v>543655105673</v>
      </c>
      <c r="L86" s="5">
        <v>631175767884</v>
      </c>
      <c r="M86" s="5">
        <v>530063304122</v>
      </c>
      <c r="N86" s="5">
        <v>160220223030</v>
      </c>
      <c r="O86" s="5">
        <v>149252682144</v>
      </c>
      <c r="P86" s="5">
        <v>171308933520</v>
      </c>
      <c r="Q86" s="5">
        <v>180511696645</v>
      </c>
      <c r="R86" s="5">
        <v>239771214002</v>
      </c>
      <c r="S86" s="5">
        <v>50062698713</v>
      </c>
    </row>
    <row r="87" spans="3:19" ht="15.5" x14ac:dyDescent="0.35">
      <c r="C87" t="s">
        <v>124</v>
      </c>
    </row>
    <row r="88" spans="3:19" ht="15.5" x14ac:dyDescent="0.35">
      <c r="C88" t="s">
        <v>125</v>
      </c>
      <c r="D88" s="5">
        <v>422927461</v>
      </c>
      <c r="E88" s="5">
        <v>403675930</v>
      </c>
      <c r="F88" s="5">
        <v>18657000</v>
      </c>
      <c r="G88" s="5">
        <v>468594618</v>
      </c>
      <c r="I88" s="5">
        <v>403675930</v>
      </c>
      <c r="J88" s="5">
        <v>46063615</v>
      </c>
      <c r="M88" s="5">
        <v>47746324</v>
      </c>
      <c r="N88" s="5">
        <v>161649671</v>
      </c>
      <c r="O88" s="5">
        <v>119213755</v>
      </c>
      <c r="P88" s="5">
        <v>93026900</v>
      </c>
      <c r="Q88" s="5">
        <v>33838667</v>
      </c>
      <c r="R88" s="5">
        <v>62370951</v>
      </c>
      <c r="S88" s="5">
        <v>30015860</v>
      </c>
    </row>
    <row r="89" spans="3:19" ht="15.5" x14ac:dyDescent="0.35">
      <c r="C89" t="s">
        <v>342</v>
      </c>
      <c r="D89" s="5">
        <v>9233513550</v>
      </c>
      <c r="E89" s="5">
        <v>9233513550</v>
      </c>
      <c r="F89" s="5">
        <v>9233513550</v>
      </c>
      <c r="G89" s="5">
        <v>9233513550</v>
      </c>
      <c r="I89" s="5">
        <v>9233513550</v>
      </c>
      <c r="J89" s="5">
        <v>9233513550</v>
      </c>
      <c r="K89" s="5">
        <v>9233513550</v>
      </c>
      <c r="L89" s="5">
        <v>9233513550</v>
      </c>
      <c r="M89" s="5">
        <v>9233513550</v>
      </c>
      <c r="N89" s="5">
        <v>9233513550</v>
      </c>
      <c r="O89" s="5">
        <v>9233513550</v>
      </c>
      <c r="P89" s="5">
        <v>9233513550</v>
      </c>
    </row>
    <row r="90" spans="3:19" ht="15.5" x14ac:dyDescent="0.35">
      <c r="C90" t="s">
        <v>126</v>
      </c>
      <c r="D90" s="5">
        <v>345531542548</v>
      </c>
      <c r="E90" s="5">
        <v>348860647464</v>
      </c>
      <c r="F90" s="5">
        <v>353260859377</v>
      </c>
      <c r="G90" s="5">
        <v>350318321677</v>
      </c>
      <c r="I90" s="5">
        <v>348860647464</v>
      </c>
      <c r="J90" s="5">
        <v>353884235544</v>
      </c>
      <c r="K90" s="5">
        <v>271070884359</v>
      </c>
      <c r="L90" s="5">
        <v>264314516173</v>
      </c>
      <c r="M90" s="5">
        <v>268483514251</v>
      </c>
      <c r="N90" s="5">
        <v>268080362792</v>
      </c>
      <c r="O90" s="5">
        <v>268225729856</v>
      </c>
      <c r="P90" s="5">
        <v>290715142153</v>
      </c>
      <c r="Q90" s="5">
        <v>239363772682</v>
      </c>
      <c r="R90" s="5">
        <v>192087040233</v>
      </c>
      <c r="S90" s="5">
        <v>61341760310</v>
      </c>
    </row>
    <row r="91" spans="3:19" ht="15.5" x14ac:dyDescent="0.35">
      <c r="C91" t="s">
        <v>130</v>
      </c>
      <c r="D91" s="5">
        <v>385192983559</v>
      </c>
      <c r="E91" s="5">
        <v>388497836944</v>
      </c>
      <c r="F91" s="5">
        <v>393765447505</v>
      </c>
      <c r="G91" s="5">
        <v>391272847423</v>
      </c>
      <c r="I91" s="5">
        <v>388497836944</v>
      </c>
      <c r="J91" s="5">
        <v>393163812709</v>
      </c>
      <c r="K91" s="5">
        <v>281583195700</v>
      </c>
      <c r="L91" s="5">
        <v>273686274090</v>
      </c>
      <c r="M91" s="5">
        <v>283688690054</v>
      </c>
      <c r="N91" s="5">
        <v>434919041942</v>
      </c>
      <c r="O91" s="5">
        <v>430683329018</v>
      </c>
      <c r="P91" s="5">
        <v>400592501228</v>
      </c>
      <c r="Q91" s="5">
        <v>339729636939</v>
      </c>
      <c r="R91" s="5">
        <v>192149411184</v>
      </c>
      <c r="S91" s="5">
        <v>117535378198</v>
      </c>
    </row>
    <row r="92" spans="3:19" ht="15.5" x14ac:dyDescent="0.35">
      <c r="C92" t="s">
        <v>131</v>
      </c>
      <c r="D92" s="5">
        <v>784898587251</v>
      </c>
      <c r="E92" s="5">
        <v>788967509469</v>
      </c>
      <c r="F92" s="5">
        <v>805883844713</v>
      </c>
      <c r="G92" s="5">
        <v>809740277067</v>
      </c>
      <c r="I92" s="5">
        <v>788967509469</v>
      </c>
      <c r="J92" s="5">
        <v>808274013538</v>
      </c>
      <c r="K92" s="5">
        <v>825238301373</v>
      </c>
      <c r="L92" s="5">
        <v>904862041974</v>
      </c>
      <c r="M92" s="5">
        <v>813751994176</v>
      </c>
      <c r="N92" s="5">
        <v>595139264972</v>
      </c>
      <c r="O92" s="5">
        <v>579936011162</v>
      </c>
      <c r="P92" s="5">
        <v>571901434748</v>
      </c>
      <c r="Q92" s="5">
        <v>520241333584</v>
      </c>
      <c r="R92" s="5">
        <v>431920625186</v>
      </c>
      <c r="S92" s="5">
        <v>167598076911</v>
      </c>
    </row>
    <row r="93" spans="3:19" ht="15.5" x14ac:dyDescent="0.35">
      <c r="C93" t="s">
        <v>132</v>
      </c>
    </row>
    <row r="94" spans="3:19" ht="15.5" x14ac:dyDescent="0.35">
      <c r="C94" t="s">
        <v>133</v>
      </c>
    </row>
    <row r="95" spans="3:19" ht="15.5" x14ac:dyDescent="0.35">
      <c r="C95" t="s">
        <v>134</v>
      </c>
      <c r="D95" s="5">
        <v>315553857077</v>
      </c>
      <c r="E95" s="5">
        <v>311885946869</v>
      </c>
      <c r="F95" s="5">
        <v>131664998290</v>
      </c>
      <c r="G95" s="5">
        <v>128370181244</v>
      </c>
      <c r="I95" s="5">
        <v>311885946869</v>
      </c>
      <c r="J95" s="5">
        <v>132361221819</v>
      </c>
      <c r="K95" s="5">
        <v>117093087153</v>
      </c>
      <c r="L95" s="5">
        <v>198183006191</v>
      </c>
      <c r="M95" s="5">
        <v>379609328306165</v>
      </c>
      <c r="N95" s="5">
        <v>133446046804</v>
      </c>
      <c r="O95" s="5">
        <v>120597236241</v>
      </c>
      <c r="P95" s="5">
        <v>129218836670</v>
      </c>
      <c r="Q95" s="5">
        <v>94440724056</v>
      </c>
      <c r="R95" s="5">
        <v>29636089980</v>
      </c>
      <c r="S95" s="5">
        <v>16649415708</v>
      </c>
    </row>
    <row r="96" spans="3:19" ht="15.5" x14ac:dyDescent="0.35">
      <c r="C96" t="s">
        <v>468</v>
      </c>
      <c r="D96" s="5">
        <v>59381178254</v>
      </c>
      <c r="E96" s="5">
        <v>58732187349</v>
      </c>
      <c r="F96" s="5">
        <v>54196117376</v>
      </c>
      <c r="G96" s="5">
        <v>48507472156</v>
      </c>
      <c r="I96" s="5">
        <v>58732187349</v>
      </c>
      <c r="J96" s="5">
        <v>62580501762</v>
      </c>
      <c r="K96" s="5">
        <v>42088445077</v>
      </c>
      <c r="L96" s="5">
        <v>45799845062</v>
      </c>
      <c r="M96" s="5">
        <v>32972469291</v>
      </c>
      <c r="N96" s="5">
        <v>35659481314</v>
      </c>
      <c r="O96" s="5">
        <v>25340004645</v>
      </c>
      <c r="P96" s="5">
        <v>36712718737</v>
      </c>
      <c r="Q96" s="5">
        <v>32967159100</v>
      </c>
      <c r="R96" s="5">
        <v>12807937850</v>
      </c>
      <c r="S96" s="5">
        <v>7500000000</v>
      </c>
    </row>
    <row r="97" spans="3:19" ht="15.5" x14ac:dyDescent="0.35">
      <c r="C97" t="s">
        <v>136</v>
      </c>
      <c r="K97" s="5">
        <v>46335502282</v>
      </c>
      <c r="L97" s="5">
        <v>94501935305</v>
      </c>
      <c r="M97" s="5">
        <v>40879465792</v>
      </c>
      <c r="N97" s="5">
        <v>56614044428</v>
      </c>
      <c r="O97" s="5">
        <v>70472515494</v>
      </c>
      <c r="P97" s="5">
        <v>62775810576</v>
      </c>
      <c r="Q97" s="5">
        <v>34855061056</v>
      </c>
      <c r="R97" s="5">
        <v>1745409147</v>
      </c>
      <c r="S97" s="5">
        <v>4624472906</v>
      </c>
    </row>
    <row r="98" spans="3:19" ht="15.5" x14ac:dyDescent="0.35">
      <c r="C98" t="s">
        <v>137</v>
      </c>
      <c r="D98" s="5">
        <v>34081299760</v>
      </c>
      <c r="E98" s="5">
        <v>35676163961</v>
      </c>
      <c r="F98" s="5">
        <v>24474121938</v>
      </c>
      <c r="G98" s="5">
        <v>24001565600</v>
      </c>
      <c r="I98" s="5">
        <v>35676163961</v>
      </c>
      <c r="J98" s="5">
        <v>50351093626</v>
      </c>
      <c r="K98" s="5">
        <v>46335502282</v>
      </c>
      <c r="L98" s="5">
        <v>94501935305</v>
      </c>
      <c r="M98" s="5">
        <v>40879465792</v>
      </c>
      <c r="N98" s="5">
        <v>56614044428</v>
      </c>
      <c r="O98" s="5">
        <v>70472515494</v>
      </c>
      <c r="P98" s="5">
        <v>62775810576</v>
      </c>
      <c r="Q98" s="5">
        <v>34855061056</v>
      </c>
      <c r="R98" s="5">
        <v>1745409147</v>
      </c>
      <c r="S98" s="5">
        <v>4624472906</v>
      </c>
    </row>
    <row r="99" spans="3:19" ht="15.5" x14ac:dyDescent="0.35">
      <c r="C99" t="s">
        <v>139</v>
      </c>
      <c r="D99" s="5">
        <v>15763103664</v>
      </c>
      <c r="E99" s="5">
        <v>5492331118</v>
      </c>
      <c r="F99" s="5">
        <v>45918302785</v>
      </c>
      <c r="G99" s="5">
        <v>47847625599</v>
      </c>
      <c r="I99" s="5">
        <v>5492331118</v>
      </c>
      <c r="J99" s="5">
        <v>9018687165</v>
      </c>
      <c r="K99" s="5">
        <v>20767188076</v>
      </c>
      <c r="L99" s="5">
        <v>50438456759</v>
      </c>
      <c r="M99" s="5">
        <v>379520949168333</v>
      </c>
      <c r="N99" s="5">
        <v>24710680497</v>
      </c>
      <c r="O99" s="5">
        <v>6419862960</v>
      </c>
      <c r="P99" s="5">
        <v>17378756597</v>
      </c>
      <c r="Q99" s="5">
        <v>10977987958</v>
      </c>
      <c r="R99" s="5">
        <v>4169999863</v>
      </c>
      <c r="S99" s="5">
        <v>1599825389</v>
      </c>
    </row>
    <row r="100" spans="3:19" ht="15.5" x14ac:dyDescent="0.35">
      <c r="C100" t="s">
        <v>140</v>
      </c>
      <c r="D100" s="5">
        <v>15763103664</v>
      </c>
      <c r="E100" s="5">
        <v>5492331118</v>
      </c>
      <c r="F100" s="5">
        <v>45918302785</v>
      </c>
      <c r="G100" s="5">
        <v>47847625599</v>
      </c>
      <c r="I100" s="5">
        <v>5492331118</v>
      </c>
      <c r="J100" s="5">
        <v>9018687165</v>
      </c>
      <c r="K100" s="5">
        <v>20767188076</v>
      </c>
      <c r="L100" s="5">
        <v>50438456759</v>
      </c>
      <c r="M100" s="5">
        <v>379520949168333</v>
      </c>
      <c r="N100" s="5">
        <v>24710680497</v>
      </c>
      <c r="O100" s="5">
        <v>6419862960</v>
      </c>
      <c r="P100" s="5">
        <v>17378756597</v>
      </c>
      <c r="Q100" s="5">
        <v>10977987958</v>
      </c>
      <c r="R100" s="5">
        <v>4169999863</v>
      </c>
      <c r="S100" s="5">
        <v>1599825389</v>
      </c>
    </row>
    <row r="101" spans="3:19" ht="15.5" x14ac:dyDescent="0.35">
      <c r="C101" t="s">
        <v>143</v>
      </c>
    </row>
    <row r="102" spans="3:19" ht="15.5" x14ac:dyDescent="0.35">
      <c r="C102" t="s">
        <v>472</v>
      </c>
      <c r="D102" s="5">
        <v>6747339789</v>
      </c>
      <c r="E102" s="5">
        <v>6747339789</v>
      </c>
      <c r="F102" s="5">
        <v>3953353840</v>
      </c>
      <c r="G102" s="5">
        <v>7810112006</v>
      </c>
      <c r="I102" s="5">
        <v>6747339789</v>
      </c>
      <c r="J102" s="5">
        <v>8677770250</v>
      </c>
      <c r="K102" s="5">
        <v>17269187984</v>
      </c>
      <c r="L102" s="5">
        <v>24037278287</v>
      </c>
      <c r="M102" s="5">
        <v>19760853027</v>
      </c>
      <c r="N102" s="5">
        <v>22059592364</v>
      </c>
      <c r="O102" s="5">
        <v>30424058242</v>
      </c>
      <c r="P102" s="5">
        <v>24018340686</v>
      </c>
      <c r="Q102" s="5">
        <v>19082731964</v>
      </c>
      <c r="R102" s="5">
        <v>4443489455</v>
      </c>
      <c r="S102" s="5">
        <v>1362940081</v>
      </c>
    </row>
    <row r="103" spans="3:19" ht="15.5" x14ac:dyDescent="0.35">
      <c r="C103" t="s">
        <v>146</v>
      </c>
      <c r="D103" s="5">
        <v>2981713949</v>
      </c>
      <c r="E103" s="5">
        <v>8040376209</v>
      </c>
      <c r="F103" s="5">
        <v>753346120</v>
      </c>
      <c r="G103" s="5">
        <v>753346120</v>
      </c>
      <c r="I103" s="5">
        <v>8040376209</v>
      </c>
      <c r="J103" s="5">
        <v>9325346791</v>
      </c>
      <c r="M103" s="5">
        <v>5723404063</v>
      </c>
      <c r="N103" s="5">
        <v>12064627520</v>
      </c>
      <c r="O103" s="5">
        <v>12762345832</v>
      </c>
      <c r="P103" s="5">
        <v>8652654076</v>
      </c>
      <c r="Q103" s="5">
        <v>10528600309</v>
      </c>
      <c r="R103" s="5">
        <v>2986256763</v>
      </c>
      <c r="S103" s="5">
        <v>646037999</v>
      </c>
    </row>
    <row r="104" spans="3:19" ht="15.5" x14ac:dyDescent="0.35">
      <c r="C104" t="s">
        <v>142</v>
      </c>
      <c r="D104" s="5">
        <v>3346561450</v>
      </c>
      <c r="E104" s="5">
        <v>3944888232</v>
      </c>
      <c r="F104" s="5">
        <v>6323110071</v>
      </c>
      <c r="G104" s="5">
        <v>7260171769</v>
      </c>
      <c r="I104" s="5">
        <v>3944888232</v>
      </c>
      <c r="J104" s="5">
        <v>1085592475</v>
      </c>
      <c r="K104" s="5">
        <v>7901951718</v>
      </c>
      <c r="L104" s="5">
        <v>7442769065</v>
      </c>
      <c r="M104" s="5">
        <v>8803798686</v>
      </c>
      <c r="N104" s="5">
        <v>4397213045</v>
      </c>
      <c r="O104" s="5">
        <v>5602507310</v>
      </c>
      <c r="P104" s="5">
        <v>3698896684</v>
      </c>
      <c r="Q104" s="5">
        <v>5111915633</v>
      </c>
      <c r="R104" s="5">
        <v>7926486357</v>
      </c>
      <c r="S104" s="5">
        <v>2279079414</v>
      </c>
    </row>
    <row r="105" spans="3:19" ht="15.5" x14ac:dyDescent="0.35">
      <c r="C105" t="s">
        <v>147</v>
      </c>
      <c r="D105" s="5">
        <v>15855744883</v>
      </c>
      <c r="E105" s="5">
        <v>15574725735</v>
      </c>
      <c r="F105" s="5">
        <v>212294337596</v>
      </c>
      <c r="G105" s="5">
        <v>216289724787</v>
      </c>
      <c r="I105" s="5">
        <v>15574725735</v>
      </c>
      <c r="J105" s="5">
        <v>216864016390</v>
      </c>
      <c r="K105" s="5">
        <v>221011324018</v>
      </c>
      <c r="L105" s="5">
        <v>227082314069</v>
      </c>
      <c r="M105" s="5">
        <v>222589738149</v>
      </c>
      <c r="N105" s="5">
        <v>24538638711</v>
      </c>
      <c r="O105" s="5">
        <v>31860294083</v>
      </c>
      <c r="P105" s="5">
        <v>25000098919</v>
      </c>
      <c r="Q105" s="5">
        <v>20018230364</v>
      </c>
      <c r="R105" s="5">
        <v>5008875133</v>
      </c>
      <c r="S105" s="5">
        <v>18470246707</v>
      </c>
    </row>
    <row r="106" spans="3:19" ht="15.5" x14ac:dyDescent="0.35">
      <c r="C106" t="s">
        <v>148</v>
      </c>
      <c r="D106" s="5">
        <v>15855744883</v>
      </c>
      <c r="E106" s="5">
        <v>15574725735</v>
      </c>
      <c r="F106" s="5">
        <v>212294337596</v>
      </c>
      <c r="G106" s="5">
        <v>216289724787</v>
      </c>
      <c r="I106" s="5">
        <v>15574725735</v>
      </c>
      <c r="J106" s="5">
        <v>216864016390</v>
      </c>
      <c r="K106" s="5">
        <v>221011324018</v>
      </c>
      <c r="L106" s="5">
        <v>227082314069</v>
      </c>
      <c r="M106" s="5">
        <v>222589738149</v>
      </c>
      <c r="N106" s="5">
        <v>24538638711</v>
      </c>
      <c r="O106" s="5">
        <v>31860294083</v>
      </c>
      <c r="P106" s="5">
        <v>25000098919</v>
      </c>
      <c r="Q106" s="5">
        <v>20018230364</v>
      </c>
      <c r="R106" s="5">
        <v>5008875133</v>
      </c>
      <c r="S106" s="5">
        <v>18470246707</v>
      </c>
    </row>
    <row r="107" spans="3:19" ht="15.5" x14ac:dyDescent="0.35">
      <c r="C107" t="s">
        <v>150</v>
      </c>
    </row>
    <row r="108" spans="3:19" ht="15.5" x14ac:dyDescent="0.35">
      <c r="C108" t="s">
        <v>151</v>
      </c>
      <c r="D108" s="5">
        <v>6747339789</v>
      </c>
      <c r="E108" s="5">
        <v>6747339789</v>
      </c>
      <c r="F108" s="5">
        <v>3953353840</v>
      </c>
      <c r="G108" s="5">
        <v>7810112006</v>
      </c>
      <c r="I108" s="5">
        <v>6747339789</v>
      </c>
      <c r="J108" s="5">
        <v>8677770250</v>
      </c>
      <c r="K108" s="5">
        <v>17269187984</v>
      </c>
      <c r="L108" s="5">
        <v>24037278287</v>
      </c>
      <c r="M108" s="5">
        <v>19760853027</v>
      </c>
      <c r="N108" s="5">
        <v>22059592364</v>
      </c>
      <c r="O108" s="5">
        <v>30424058242</v>
      </c>
      <c r="P108" s="5">
        <v>24018340686</v>
      </c>
      <c r="Q108" s="5">
        <v>19082731964</v>
      </c>
      <c r="R108" s="5">
        <v>4443489455</v>
      </c>
      <c r="S108" s="5">
        <v>1362940081</v>
      </c>
    </row>
    <row r="109" spans="3:19" ht="15.5" x14ac:dyDescent="0.35">
      <c r="C109" t="s">
        <v>996</v>
      </c>
      <c r="F109" s="5">
        <v>200000000000</v>
      </c>
      <c r="G109" s="5">
        <v>200000000000</v>
      </c>
      <c r="J109" s="5">
        <v>200000000000</v>
      </c>
      <c r="K109" s="5">
        <v>200000000000</v>
      </c>
      <c r="L109" s="5">
        <v>200000000000</v>
      </c>
      <c r="M109" s="5">
        <v>200000000000</v>
      </c>
    </row>
    <row r="110" spans="3:19" ht="15.5" x14ac:dyDescent="0.35">
      <c r="C110" t="s">
        <v>149</v>
      </c>
      <c r="D110" s="5">
        <v>7927909043</v>
      </c>
      <c r="E110" s="5">
        <v>7747733455</v>
      </c>
      <c r="F110" s="5">
        <v>7348779505</v>
      </c>
      <c r="G110" s="5">
        <v>7487408530</v>
      </c>
      <c r="I110" s="5">
        <v>7747733455</v>
      </c>
      <c r="J110" s="5">
        <v>7207437209</v>
      </c>
      <c r="K110" s="5">
        <v>2074095425</v>
      </c>
      <c r="L110" s="5">
        <v>1646544968</v>
      </c>
      <c r="M110" s="5">
        <v>1291660019</v>
      </c>
      <c r="N110" s="5">
        <v>586381638</v>
      </c>
      <c r="O110" s="5">
        <v>33506647</v>
      </c>
    </row>
    <row r="111" spans="3:19" ht="15.5" x14ac:dyDescent="0.35">
      <c r="C111" t="s">
        <v>152</v>
      </c>
      <c r="D111" s="5">
        <v>331409601960</v>
      </c>
      <c r="E111" s="5">
        <v>327460672604</v>
      </c>
      <c r="F111" s="5">
        <v>343959335886</v>
      </c>
      <c r="G111" s="5">
        <v>344659906031</v>
      </c>
      <c r="I111" s="5">
        <v>327460672604</v>
      </c>
      <c r="J111" s="5">
        <v>349225238209</v>
      </c>
      <c r="K111" s="5">
        <v>338104411171</v>
      </c>
      <c r="L111" s="5">
        <v>425265320260</v>
      </c>
      <c r="M111" s="5">
        <v>379831918044314</v>
      </c>
      <c r="N111" s="5">
        <v>157984685515</v>
      </c>
      <c r="O111" s="5">
        <v>152457530324</v>
      </c>
      <c r="P111" s="5">
        <v>154218935589</v>
      </c>
      <c r="Q111" s="5">
        <v>114458954420</v>
      </c>
      <c r="R111" s="5">
        <v>34644965113</v>
      </c>
      <c r="S111" s="5">
        <v>35119662415</v>
      </c>
    </row>
    <row r="112" spans="3:19" ht="15.5" x14ac:dyDescent="0.35">
      <c r="C112" t="s">
        <v>153</v>
      </c>
    </row>
    <row r="113" spans="2:19" ht="15.5" x14ac:dyDescent="0.35">
      <c r="C113" t="s">
        <v>154</v>
      </c>
      <c r="D113" s="5">
        <v>380352621000</v>
      </c>
      <c r="E113" s="5">
        <v>380352621000</v>
      </c>
      <c r="F113" s="5">
        <v>380352621000</v>
      </c>
      <c r="G113" s="5">
        <v>380352621000</v>
      </c>
      <c r="I113" s="5">
        <v>380352621000</v>
      </c>
      <c r="J113" s="5">
        <v>380352621000</v>
      </c>
      <c r="K113" s="5">
        <v>380352621000</v>
      </c>
      <c r="L113" s="5">
        <v>380352621000</v>
      </c>
      <c r="M113" s="5">
        <v>380352621000</v>
      </c>
      <c r="N113" s="5">
        <v>380352621000</v>
      </c>
      <c r="O113" s="5">
        <v>380352621000</v>
      </c>
      <c r="P113" s="5">
        <v>380324764000</v>
      </c>
      <c r="Q113" s="5">
        <v>380286585000</v>
      </c>
      <c r="R113" s="5">
        <v>380000000000</v>
      </c>
      <c r="S113" s="5">
        <v>125000000000</v>
      </c>
    </row>
    <row r="114" spans="2:19" ht="15.5" x14ac:dyDescent="0.35">
      <c r="C114" t="s">
        <v>156</v>
      </c>
      <c r="D114" s="5">
        <v>72941618137</v>
      </c>
      <c r="E114" s="5">
        <v>80961459355</v>
      </c>
      <c r="F114" s="5">
        <v>81380582156</v>
      </c>
      <c r="G114" s="5">
        <v>84535814785</v>
      </c>
      <c r="I114" s="5">
        <v>80961459355</v>
      </c>
      <c r="J114" s="5">
        <v>78515894970</v>
      </c>
      <c r="K114" s="5">
        <v>106562742714</v>
      </c>
      <c r="L114" s="5">
        <v>99053369285</v>
      </c>
      <c r="M114" s="5">
        <v>84321605314</v>
      </c>
      <c r="N114" s="5">
        <v>56670488356</v>
      </c>
      <c r="O114" s="5">
        <v>46999246459</v>
      </c>
      <c r="P114" s="5">
        <v>37247500267</v>
      </c>
      <c r="Q114" s="5">
        <v>25411679066</v>
      </c>
      <c r="R114" s="5">
        <v>17236431598</v>
      </c>
      <c r="S114" s="5">
        <v>7457755538</v>
      </c>
    </row>
    <row r="115" spans="2:19" ht="15.5" x14ac:dyDescent="0.35">
      <c r="C115" t="s">
        <v>157</v>
      </c>
      <c r="D115" s="5">
        <v>9097429200</v>
      </c>
      <c r="E115" s="5">
        <v>9097429200</v>
      </c>
      <c r="F115" s="5">
        <v>9097429200</v>
      </c>
      <c r="G115" s="5">
        <v>9097429200</v>
      </c>
      <c r="I115" s="5">
        <v>9097429200</v>
      </c>
      <c r="J115" s="5">
        <v>9097429200</v>
      </c>
      <c r="K115" s="5">
        <v>6064952800</v>
      </c>
      <c r="L115" s="5">
        <v>3032476400</v>
      </c>
    </row>
    <row r="116" spans="2:19" ht="15.5" x14ac:dyDescent="0.35">
      <c r="C116" t="s">
        <v>158</v>
      </c>
      <c r="D116" s="5">
        <v>63844188937</v>
      </c>
      <c r="E116" s="5">
        <v>71864030155</v>
      </c>
      <c r="F116" s="5">
        <v>72283152956</v>
      </c>
      <c r="G116" s="5">
        <v>75438385585</v>
      </c>
      <c r="I116" s="5">
        <v>71864030155</v>
      </c>
      <c r="J116" s="5">
        <v>69418465770</v>
      </c>
      <c r="K116" s="5">
        <v>100497789914</v>
      </c>
      <c r="L116" s="5">
        <v>96020892885</v>
      </c>
    </row>
    <row r="117" spans="2:19" ht="15.5" x14ac:dyDescent="0.35">
      <c r="C117" t="s">
        <v>159</v>
      </c>
      <c r="D117" s="5">
        <v>72941618137</v>
      </c>
      <c r="E117" s="5">
        <v>80961459355</v>
      </c>
      <c r="F117" s="5">
        <v>81380582156</v>
      </c>
      <c r="G117" s="5">
        <v>84535814785</v>
      </c>
      <c r="I117" s="5">
        <v>80961459355</v>
      </c>
      <c r="J117" s="5">
        <v>78515894970</v>
      </c>
      <c r="K117" s="5">
        <v>106562742714</v>
      </c>
      <c r="L117" s="5">
        <v>99053369285</v>
      </c>
      <c r="M117" s="5">
        <v>84321605314</v>
      </c>
      <c r="N117" s="5">
        <v>56670488356</v>
      </c>
      <c r="O117" s="5">
        <v>46999246459</v>
      </c>
      <c r="P117" s="5">
        <v>37247500267</v>
      </c>
      <c r="Q117" s="5">
        <v>25411679066</v>
      </c>
      <c r="R117" s="5">
        <v>17236431598</v>
      </c>
      <c r="S117" s="5">
        <v>7457755538</v>
      </c>
    </row>
    <row r="118" spans="2:19" ht="15.5" x14ac:dyDescent="0.35">
      <c r="C118" t="s">
        <v>155</v>
      </c>
      <c r="D118" s="5">
        <v>35267300</v>
      </c>
      <c r="E118" s="5">
        <v>35267300</v>
      </c>
      <c r="F118" s="5">
        <v>35267300</v>
      </c>
      <c r="G118" s="5">
        <v>35267300</v>
      </c>
      <c r="I118" s="5">
        <v>35267300</v>
      </c>
      <c r="J118" s="5">
        <v>35267300</v>
      </c>
      <c r="K118" s="5">
        <v>35267300</v>
      </c>
      <c r="L118" s="5">
        <v>35267300</v>
      </c>
      <c r="M118" s="5">
        <v>35267300</v>
      </c>
      <c r="N118" s="5">
        <v>35267300</v>
      </c>
      <c r="O118" s="5">
        <v>35267300</v>
      </c>
      <c r="P118" s="5">
        <v>32476400</v>
      </c>
      <c r="Q118" s="5">
        <v>28658500</v>
      </c>
    </row>
    <row r="119" spans="2:19" ht="15.5" x14ac:dyDescent="0.35">
      <c r="C119" t="s">
        <v>160</v>
      </c>
      <c r="D119" s="5">
        <v>159478854</v>
      </c>
      <c r="E119" s="5">
        <v>157489210</v>
      </c>
      <c r="F119" s="5">
        <v>156038371</v>
      </c>
      <c r="G119" s="5">
        <v>156667951</v>
      </c>
      <c r="I119" s="5">
        <v>157489210</v>
      </c>
      <c r="J119" s="5">
        <v>144992059</v>
      </c>
      <c r="K119" s="5">
        <v>183259188</v>
      </c>
      <c r="L119" s="5">
        <v>155464129</v>
      </c>
      <c r="M119" s="5">
        <v>121529664</v>
      </c>
      <c r="N119" s="5">
        <v>96202801</v>
      </c>
      <c r="O119" s="5">
        <v>91346079</v>
      </c>
      <c r="P119" s="5">
        <v>77758492</v>
      </c>
      <c r="Q119" s="5">
        <v>55456598</v>
      </c>
      <c r="R119" s="5">
        <v>39228475</v>
      </c>
      <c r="S119" s="5">
        <v>20658958</v>
      </c>
    </row>
    <row r="120" spans="2:19" ht="15.5" x14ac:dyDescent="0.35">
      <c r="C120" t="s">
        <v>9</v>
      </c>
      <c r="D120" s="5">
        <v>453488985291</v>
      </c>
      <c r="E120" s="5">
        <v>461506836865</v>
      </c>
      <c r="F120" s="5">
        <v>461924508827</v>
      </c>
      <c r="G120" s="5">
        <v>465080371036</v>
      </c>
      <c r="I120" s="5">
        <v>461506836865</v>
      </c>
      <c r="J120" s="5">
        <v>459048775329</v>
      </c>
      <c r="K120" s="5">
        <v>487133890202</v>
      </c>
      <c r="L120" s="5">
        <v>479596721714</v>
      </c>
      <c r="M120" s="5">
        <v>464831023278</v>
      </c>
      <c r="N120" s="5">
        <v>437154579457</v>
      </c>
      <c r="O120" s="5">
        <v>427478480838</v>
      </c>
      <c r="P120" s="5">
        <v>417682499159</v>
      </c>
      <c r="Q120" s="5">
        <v>405782379164</v>
      </c>
      <c r="R120" s="5">
        <v>397275660073</v>
      </c>
      <c r="S120" s="5">
        <v>132478414496</v>
      </c>
    </row>
    <row r="121" spans="2:19" ht="15.5" x14ac:dyDescent="0.35">
      <c r="C121" t="s">
        <v>161</v>
      </c>
      <c r="D121" s="5">
        <v>784898587251</v>
      </c>
      <c r="E121" s="5">
        <v>788967509469</v>
      </c>
      <c r="F121" s="5">
        <v>805883844713</v>
      </c>
      <c r="G121" s="5">
        <v>809740277067</v>
      </c>
      <c r="I121" s="5">
        <v>788967509469</v>
      </c>
      <c r="J121" s="5">
        <v>808274013538</v>
      </c>
      <c r="K121" s="5">
        <v>825238301373</v>
      </c>
      <c r="L121" s="5">
        <v>904862041974</v>
      </c>
      <c r="M121" s="5">
        <v>380296749067592</v>
      </c>
      <c r="N121" s="5">
        <v>595139264972</v>
      </c>
      <c r="O121" s="5">
        <v>579936011162</v>
      </c>
      <c r="P121" s="5">
        <v>571901434748</v>
      </c>
      <c r="Q121" s="5">
        <v>520241333584</v>
      </c>
      <c r="R121" s="5">
        <v>431920625186</v>
      </c>
      <c r="S121" s="5">
        <v>167598076911</v>
      </c>
    </row>
    <row r="122" spans="2:19" ht="15.5" x14ac:dyDescent="0.35">
      <c r="C122" t="s">
        <v>162</v>
      </c>
      <c r="D122" s="5">
        <v>3803526210</v>
      </c>
      <c r="E122" s="5">
        <v>3803526210</v>
      </c>
      <c r="F122" s="5">
        <v>3803526210</v>
      </c>
      <c r="G122" s="5">
        <v>3803526210</v>
      </c>
      <c r="I122" s="5">
        <v>3803526210</v>
      </c>
      <c r="J122" s="5">
        <v>3803526210</v>
      </c>
      <c r="K122" s="5">
        <v>3803526210</v>
      </c>
      <c r="L122" s="5">
        <v>3803526210</v>
      </c>
      <c r="M122" s="5">
        <v>3803526210</v>
      </c>
      <c r="N122" s="5">
        <v>3803526210</v>
      </c>
      <c r="O122" s="5">
        <v>3803526210</v>
      </c>
      <c r="P122" s="5">
        <v>3803247640</v>
      </c>
      <c r="Q122" s="5">
        <v>3800000000</v>
      </c>
      <c r="R122" s="5">
        <v>3800000000</v>
      </c>
      <c r="S122" s="5">
        <v>1250000000</v>
      </c>
    </row>
    <row r="124" spans="2:19" ht="15.5" x14ac:dyDescent="0.35">
      <c r="B124" t="s">
        <v>163</v>
      </c>
      <c r="C124" t="s">
        <v>164</v>
      </c>
      <c r="D124" s="5">
        <v>11039542481</v>
      </c>
      <c r="E124" s="5">
        <v>11647407150</v>
      </c>
      <c r="F124" s="5">
        <v>14407643095</v>
      </c>
      <c r="G124" s="5">
        <v>6041854026</v>
      </c>
      <c r="I124" s="5">
        <v>18390936852</v>
      </c>
      <c r="J124" s="5">
        <v>9325140596</v>
      </c>
      <c r="K124" s="5">
        <v>47385923629</v>
      </c>
      <c r="L124" s="5">
        <v>-40177549344</v>
      </c>
      <c r="M124" s="5">
        <v>46148740837</v>
      </c>
      <c r="N124" s="5">
        <v>49908636196</v>
      </c>
      <c r="O124" s="5">
        <v>55995844607</v>
      </c>
      <c r="P124" s="5">
        <v>80476055116</v>
      </c>
      <c r="Q124" s="5">
        <v>7339928373</v>
      </c>
      <c r="R124" s="5">
        <v>-293020048</v>
      </c>
      <c r="S124" s="5">
        <v>12058258494</v>
      </c>
    </row>
    <row r="125" spans="2:19" ht="15.5" x14ac:dyDescent="0.35">
      <c r="C125" t="s">
        <v>347</v>
      </c>
      <c r="D125" s="5">
        <v>91062527521</v>
      </c>
      <c r="E125" s="5">
        <v>61452891447</v>
      </c>
      <c r="F125" s="5">
        <v>112263954413</v>
      </c>
      <c r="G125" s="5">
        <v>62199410005</v>
      </c>
      <c r="I125" s="5">
        <v>361761641296</v>
      </c>
      <c r="J125" s="5">
        <v>694766484467</v>
      </c>
      <c r="K125" s="5">
        <v>934252814247</v>
      </c>
      <c r="L125" s="5">
        <v>713502979261</v>
      </c>
      <c r="M125" s="5">
        <v>560040438649</v>
      </c>
      <c r="N125" s="5">
        <v>478315094251</v>
      </c>
      <c r="O125" s="5">
        <v>781057844317</v>
      </c>
      <c r="P125" s="5">
        <v>683757193919</v>
      </c>
      <c r="Q125" s="5">
        <v>385098456061</v>
      </c>
      <c r="R125" s="5">
        <v>441802784598</v>
      </c>
      <c r="S125" s="5">
        <v>360219876264</v>
      </c>
    </row>
    <row r="126" spans="2:19" ht="15.5" x14ac:dyDescent="0.35">
      <c r="C126" t="s">
        <v>1388</v>
      </c>
      <c r="D126" s="5">
        <v>11045030202</v>
      </c>
      <c r="E126" s="5">
        <v>-28851064261</v>
      </c>
      <c r="F126" s="5">
        <v>28127935248</v>
      </c>
      <c r="G126" s="5">
        <v>19279020385</v>
      </c>
      <c r="I126" s="5">
        <v>21888094662</v>
      </c>
      <c r="J126" s="5">
        <v>14922258221</v>
      </c>
      <c r="K126" s="5">
        <v>18643006619</v>
      </c>
      <c r="L126" s="5">
        <v>19460879692</v>
      </c>
      <c r="M126" s="5">
        <v>41711317601</v>
      </c>
    </row>
    <row r="127" spans="2:19" ht="15.5" x14ac:dyDescent="0.35">
      <c r="C127" t="s">
        <v>858</v>
      </c>
      <c r="D127" s="5">
        <v>-71537634011</v>
      </c>
      <c r="E127" s="5">
        <v>-35679053739</v>
      </c>
      <c r="F127" s="5">
        <v>-71058568469</v>
      </c>
      <c r="G127" s="5">
        <v>-56796823255</v>
      </c>
      <c r="I127" s="5">
        <v>-306209171157</v>
      </c>
      <c r="J127" s="5">
        <v>-602888935185</v>
      </c>
      <c r="K127" s="5">
        <v>-835338043358</v>
      </c>
      <c r="L127" s="5">
        <v>-720799597904</v>
      </c>
      <c r="M127" s="5">
        <v>-553058317327</v>
      </c>
      <c r="N127" s="5">
        <v>-417173658280</v>
      </c>
      <c r="O127" s="5">
        <v>-710762442654</v>
      </c>
      <c r="P127" s="5">
        <v>-590843755860</v>
      </c>
      <c r="Q127" s="5">
        <v>-368934371369</v>
      </c>
      <c r="R127" s="5">
        <v>-438379850471</v>
      </c>
      <c r="S127" s="5">
        <v>-346619233093</v>
      </c>
    </row>
    <row r="128" spans="2:19" ht="15.5" x14ac:dyDescent="0.35">
      <c r="C128" t="s">
        <v>348</v>
      </c>
      <c r="D128" s="5">
        <v>-4613216886</v>
      </c>
      <c r="E128" s="5">
        <v>-3987231266</v>
      </c>
      <c r="F128" s="5">
        <v>-4409331658</v>
      </c>
      <c r="G128" s="5">
        <v>-3634155740</v>
      </c>
      <c r="I128" s="5">
        <v>-17341621634</v>
      </c>
      <c r="J128" s="5">
        <v>-18571670848</v>
      </c>
      <c r="K128" s="5">
        <v>-18950719572</v>
      </c>
      <c r="L128" s="5">
        <v>-15736930333</v>
      </c>
    </row>
    <row r="129" spans="3:19" ht="15.5" x14ac:dyDescent="0.35">
      <c r="C129" t="s">
        <v>2565</v>
      </c>
      <c r="D129" s="5">
        <v>-10986927838</v>
      </c>
      <c r="E129" s="5">
        <v>21664225169</v>
      </c>
      <c r="F129" s="5">
        <v>-40892573333</v>
      </c>
      <c r="G129" s="5">
        <v>-13716851534</v>
      </c>
      <c r="I129" s="5">
        <v>-22809359315</v>
      </c>
      <c r="J129" s="5">
        <v>-41972821331</v>
      </c>
      <c r="K129" s="5">
        <v>-17629411543</v>
      </c>
      <c r="L129" s="5">
        <v>-25163048785</v>
      </c>
    </row>
    <row r="130" spans="3:19" ht="15.5" x14ac:dyDescent="0.35">
      <c r="C130" t="s">
        <v>384</v>
      </c>
      <c r="D130" s="5">
        <v>2005223921</v>
      </c>
      <c r="E130" s="5">
        <v>3916739186</v>
      </c>
      <c r="F130" s="5">
        <v>1537829086</v>
      </c>
      <c r="G130" s="5">
        <v>1460892010</v>
      </c>
      <c r="I130" s="5">
        <v>8837254212</v>
      </c>
      <c r="J130" s="5">
        <v>1355070503</v>
      </c>
      <c r="K130" s="5">
        <v>4722260747</v>
      </c>
      <c r="L130" s="5">
        <v>17632680272</v>
      </c>
      <c r="M130" s="5">
        <v>2529780027</v>
      </c>
      <c r="N130" s="5">
        <v>48926206</v>
      </c>
      <c r="O130" s="5">
        <v>167663661</v>
      </c>
      <c r="P130" s="5">
        <v>96811263</v>
      </c>
      <c r="Q130" s="5">
        <v>157640384</v>
      </c>
      <c r="R130" s="5">
        <v>355034623</v>
      </c>
      <c r="S130" s="5">
        <v>85938344</v>
      </c>
    </row>
    <row r="131" spans="3:19" ht="15.5" x14ac:dyDescent="0.35">
      <c r="C131" t="s">
        <v>1691</v>
      </c>
    </row>
    <row r="132" spans="3:19" ht="15.5" x14ac:dyDescent="0.35">
      <c r="C132" t="s">
        <v>1132</v>
      </c>
      <c r="D132" s="5">
        <v>-5861987908</v>
      </c>
      <c r="E132" s="5">
        <v>-5937304369</v>
      </c>
      <c r="F132" s="5">
        <v>-6404672499</v>
      </c>
      <c r="G132" s="5">
        <v>-5702547936</v>
      </c>
      <c r="I132" s="5">
        <v>-24169076655</v>
      </c>
      <c r="J132" s="5">
        <v>-25478744994</v>
      </c>
      <c r="K132" s="5">
        <v>-25577218446</v>
      </c>
      <c r="L132" s="5">
        <v>-20962349151</v>
      </c>
      <c r="M132" s="5">
        <v>-2898577244</v>
      </c>
      <c r="N132" s="5">
        <v>-5913913850</v>
      </c>
      <c r="O132" s="5">
        <v>-7137103633</v>
      </c>
      <c r="P132" s="5">
        <v>-5190615509</v>
      </c>
      <c r="Q132" s="5">
        <v>-3258572924</v>
      </c>
      <c r="R132" s="5">
        <v>-3076960275</v>
      </c>
      <c r="S132" s="5">
        <v>-580293520</v>
      </c>
    </row>
    <row r="133" spans="3:19" ht="15.5" x14ac:dyDescent="0.35">
      <c r="C133" t="s">
        <v>1048</v>
      </c>
      <c r="D133" s="5">
        <v>-73472520</v>
      </c>
      <c r="E133" s="5">
        <v>-931795017</v>
      </c>
      <c r="F133" s="5">
        <v>-4756929693</v>
      </c>
      <c r="G133" s="5">
        <v>2952910091</v>
      </c>
      <c r="I133" s="5">
        <v>-3566824557</v>
      </c>
      <c r="J133" s="5">
        <v>-12806500237</v>
      </c>
      <c r="K133" s="5">
        <v>-12736765065</v>
      </c>
      <c r="L133" s="5">
        <v>-8112162396</v>
      </c>
      <c r="M133" s="5">
        <v>-2175900869</v>
      </c>
      <c r="N133" s="5">
        <v>-5367812131</v>
      </c>
      <c r="O133" s="5">
        <v>-7330117084</v>
      </c>
      <c r="P133" s="5">
        <v>-7343578697</v>
      </c>
      <c r="Q133" s="5">
        <v>-5723223779</v>
      </c>
      <c r="R133" s="5">
        <v>-994028523</v>
      </c>
      <c r="S133" s="5">
        <v>-1048029501</v>
      </c>
    </row>
    <row r="134" spans="3:19" ht="15.5" x14ac:dyDescent="0.35">
      <c r="C134" t="s">
        <v>1692</v>
      </c>
      <c r="D134" s="5">
        <v>-5935460428</v>
      </c>
      <c r="E134" s="5">
        <v>-6869099386</v>
      </c>
      <c r="F134" s="5">
        <v>-11161602192</v>
      </c>
      <c r="G134" s="5">
        <v>-2749637845</v>
      </c>
      <c r="I134" s="5">
        <v>-27735901212</v>
      </c>
      <c r="J134" s="5">
        <v>-38285245231</v>
      </c>
      <c r="K134" s="5">
        <v>-38313983511</v>
      </c>
      <c r="L134" s="5">
        <v>-29074511547</v>
      </c>
      <c r="M134" s="5">
        <v>-5074478113</v>
      </c>
      <c r="N134" s="5">
        <v>-11281725981</v>
      </c>
      <c r="O134" s="5">
        <v>-14467220717</v>
      </c>
      <c r="P134" s="5">
        <v>-12534194206</v>
      </c>
      <c r="Q134" s="5">
        <v>-8981796703</v>
      </c>
      <c r="R134" s="5">
        <v>-4070988798</v>
      </c>
      <c r="S134" s="5">
        <v>-1628323021</v>
      </c>
    </row>
    <row r="135" spans="3:19" ht="15.5" x14ac:dyDescent="0.35">
      <c r="C135" t="s">
        <v>179</v>
      </c>
      <c r="D135" s="5">
        <v>-4409671355</v>
      </c>
      <c r="E135" s="5">
        <v>-6513520645</v>
      </c>
      <c r="F135" s="5">
        <v>4786809277</v>
      </c>
      <c r="G135" s="5">
        <v>-12935358452</v>
      </c>
      <c r="I135" s="5">
        <v>-12560504265</v>
      </c>
      <c r="J135" s="5">
        <v>-506809323</v>
      </c>
      <c r="K135" s="5">
        <v>-10479490288</v>
      </c>
      <c r="L135" s="5">
        <v>53422151</v>
      </c>
      <c r="M135" s="5">
        <v>188673025183</v>
      </c>
      <c r="N135" s="5">
        <v>1257292479</v>
      </c>
      <c r="O135" s="5">
        <v>-12940517326</v>
      </c>
      <c r="P135" s="5">
        <v>-4398473824</v>
      </c>
      <c r="Q135" s="5">
        <v>24146952805</v>
      </c>
      <c r="R135" s="5">
        <v>189937296613</v>
      </c>
      <c r="S135" s="5">
        <v>60891076854</v>
      </c>
    </row>
    <row r="136" spans="3:19" ht="15.5" x14ac:dyDescent="0.35">
      <c r="C136" t="s">
        <v>180</v>
      </c>
      <c r="D136" s="5">
        <v>152047606</v>
      </c>
      <c r="E136" s="5">
        <v>44281520902</v>
      </c>
      <c r="F136" s="5">
        <v>-5697592853</v>
      </c>
      <c r="G136" s="5">
        <v>-25866119</v>
      </c>
      <c r="I136" s="5">
        <v>36138579994</v>
      </c>
      <c r="J136" s="5">
        <v>-97676453624</v>
      </c>
      <c r="K136" s="5">
        <v>-15858171544</v>
      </c>
      <c r="L136" s="5">
        <v>-328983218</v>
      </c>
      <c r="M136" s="5">
        <v>146414164358</v>
      </c>
      <c r="N136" s="5">
        <v>-17712909423</v>
      </c>
      <c r="O136" s="5">
        <v>-31533370913</v>
      </c>
      <c r="P136" s="5">
        <v>-62688361902</v>
      </c>
      <c r="Q136" s="5">
        <v>-202902053604</v>
      </c>
      <c r="R136" s="5">
        <v>-19354684246</v>
      </c>
      <c r="S136" s="5">
        <v>-58450173683</v>
      </c>
    </row>
    <row r="137" spans="3:19" ht="15.5" x14ac:dyDescent="0.35">
      <c r="C137" t="s">
        <v>181</v>
      </c>
      <c r="D137" s="5">
        <v>-25958559</v>
      </c>
      <c r="E137" s="5">
        <v>4178026397</v>
      </c>
      <c r="F137" s="5">
        <v>-5697592853</v>
      </c>
      <c r="G137" s="5">
        <v>-25866119</v>
      </c>
      <c r="I137" s="5">
        <v>-2712496933</v>
      </c>
      <c r="J137" s="5">
        <v>-68237453624</v>
      </c>
      <c r="K137" s="5">
        <v>-14717618120</v>
      </c>
      <c r="L137" s="5">
        <v>-6114654780</v>
      </c>
      <c r="M137" s="5">
        <v>-11028951571</v>
      </c>
      <c r="N137" s="5">
        <v>-13374265351</v>
      </c>
      <c r="O137" s="5">
        <v>-21508870330</v>
      </c>
      <c r="P137" s="5">
        <v>-43484874299</v>
      </c>
      <c r="Q137" s="5">
        <v>-102668028014</v>
      </c>
      <c r="R137" s="5">
        <v>-19299236246</v>
      </c>
      <c r="S137" s="5">
        <v>-149000389</v>
      </c>
    </row>
    <row r="138" spans="3:19" ht="15.5" x14ac:dyDescent="0.35">
      <c r="C138" t="s">
        <v>449</v>
      </c>
      <c r="E138" s="5">
        <v>199439000000</v>
      </c>
      <c r="I138" s="5">
        <v>199439000000</v>
      </c>
      <c r="J138" s="5">
        <v>200000000000</v>
      </c>
    </row>
    <row r="139" spans="3:19" ht="15.5" x14ac:dyDescent="0.35">
      <c r="C139" t="s">
        <v>193</v>
      </c>
      <c r="E139" s="5">
        <v>-161739000000</v>
      </c>
      <c r="I139" s="5">
        <v>-161739000000</v>
      </c>
      <c r="J139" s="5">
        <v>-199439000000</v>
      </c>
    </row>
    <row r="140" spans="3:19" ht="15.5" x14ac:dyDescent="0.35">
      <c r="C140" t="s">
        <v>2566</v>
      </c>
      <c r="P140" s="5">
        <v>-18984694568</v>
      </c>
      <c r="R140" s="5">
        <v>-598000000</v>
      </c>
      <c r="S140" s="5">
        <v>-2422173294</v>
      </c>
    </row>
    <row r="141" spans="3:19" ht="15.5" x14ac:dyDescent="0.35">
      <c r="C141" t="s">
        <v>2567</v>
      </c>
      <c r="D141" s="5">
        <v>41683006165</v>
      </c>
      <c r="E141" s="5">
        <v>44076076927</v>
      </c>
      <c r="I141" s="5">
        <v>44076076927</v>
      </c>
    </row>
    <row r="142" spans="3:19" ht="15.5" x14ac:dyDescent="0.35">
      <c r="C142" t="s">
        <v>2568</v>
      </c>
      <c r="D142" s="5">
        <v>-41500000000</v>
      </c>
      <c r="E142" s="5">
        <v>-42925000000</v>
      </c>
      <c r="I142" s="5">
        <v>-42925000000</v>
      </c>
    </row>
    <row r="143" spans="3:19" ht="15.5" x14ac:dyDescent="0.35">
      <c r="C143" t="s">
        <v>750</v>
      </c>
    </row>
    <row r="144" spans="3:19" ht="15.5" x14ac:dyDescent="0.35">
      <c r="C144" t="s">
        <v>354</v>
      </c>
      <c r="O144" s="5">
        <v>42529552649</v>
      </c>
      <c r="R144" s="5">
        <v>542552000</v>
      </c>
    </row>
    <row r="145" spans="3:19" ht="15.5" x14ac:dyDescent="0.35">
      <c r="C145" t="s">
        <v>186</v>
      </c>
      <c r="J145" s="5">
        <v>-30000000000</v>
      </c>
      <c r="K145" s="5">
        <v>-1140553424</v>
      </c>
      <c r="L145" s="5">
        <v>5785671562</v>
      </c>
      <c r="M145" s="5">
        <v>157443115929</v>
      </c>
      <c r="N145" s="5">
        <v>-4338644072</v>
      </c>
      <c r="O145" s="5">
        <v>-52554053232</v>
      </c>
      <c r="P145" s="5">
        <v>-218793035</v>
      </c>
      <c r="Q145" s="5">
        <v>-100332025590</v>
      </c>
      <c r="S145" s="5">
        <v>-55879000000</v>
      </c>
    </row>
    <row r="146" spans="3:19" ht="15.5" x14ac:dyDescent="0.35">
      <c r="C146" t="s">
        <v>2569</v>
      </c>
      <c r="D146" s="5">
        <v>-5000000</v>
      </c>
      <c r="G146" s="5">
        <v>1252417578</v>
      </c>
    </row>
    <row r="147" spans="3:19" ht="15.5" x14ac:dyDescent="0.35">
      <c r="C147" t="s">
        <v>2570</v>
      </c>
      <c r="F147" s="5">
        <v>1252417578</v>
      </c>
      <c r="G147" s="5">
        <v>-1252417578</v>
      </c>
    </row>
    <row r="148" spans="3:19" ht="15.5" x14ac:dyDescent="0.35">
      <c r="C148" t="s">
        <v>751</v>
      </c>
      <c r="Q148" s="5">
        <v>98000000</v>
      </c>
    </row>
    <row r="149" spans="3:19" ht="15.5" x14ac:dyDescent="0.35">
      <c r="C149" t="s">
        <v>907</v>
      </c>
      <c r="E149" s="5">
        <v>1252417578</v>
      </c>
      <c r="F149" s="5">
        <v>-1252417578</v>
      </c>
    </row>
    <row r="150" spans="3:19" ht="15.5" x14ac:dyDescent="0.35">
      <c r="C150" t="s">
        <v>197</v>
      </c>
      <c r="D150" s="5">
        <v>-4409671355</v>
      </c>
      <c r="E150" s="5">
        <v>-6513520645</v>
      </c>
      <c r="F150" s="5">
        <v>4786809277</v>
      </c>
      <c r="G150" s="5">
        <v>-12935358452</v>
      </c>
      <c r="I150" s="5">
        <v>-12560504265</v>
      </c>
      <c r="J150" s="5">
        <v>-506809323</v>
      </c>
      <c r="K150" s="5">
        <v>-10479490288</v>
      </c>
      <c r="L150" s="5">
        <v>53422151</v>
      </c>
      <c r="M150" s="5">
        <v>188673025183</v>
      </c>
      <c r="N150" s="5">
        <v>1257292479</v>
      </c>
      <c r="O150" s="5">
        <v>-12940517326</v>
      </c>
      <c r="P150" s="5">
        <v>-4398473824</v>
      </c>
      <c r="Q150" s="5">
        <v>24146952805</v>
      </c>
      <c r="R150" s="5">
        <v>189937296613</v>
      </c>
      <c r="S150" s="5">
        <v>60891076854</v>
      </c>
    </row>
    <row r="151" spans="3:19" ht="15.5" x14ac:dyDescent="0.35">
      <c r="C151" t="s">
        <v>2571</v>
      </c>
    </row>
    <row r="152" spans="3:19" ht="15.5" x14ac:dyDescent="0.35">
      <c r="C152" t="s">
        <v>882</v>
      </c>
      <c r="D152" s="5">
        <v>3124580000</v>
      </c>
      <c r="E152" s="5">
        <v>-7398342141</v>
      </c>
      <c r="F152" s="5">
        <v>-18958410153</v>
      </c>
      <c r="G152" s="5">
        <v>11711696921</v>
      </c>
      <c r="J152" s="5">
        <v>10414299933</v>
      </c>
      <c r="K152" s="5">
        <v>64787345045</v>
      </c>
      <c r="L152" s="5">
        <v>794686953231</v>
      </c>
      <c r="N152" s="5">
        <v>327240567462</v>
      </c>
      <c r="O152" s="5">
        <v>595503534681</v>
      </c>
      <c r="P152" s="5">
        <v>96900704087</v>
      </c>
      <c r="Q152" s="5">
        <v>336849058643</v>
      </c>
      <c r="R152" s="5">
        <v>329792954731</v>
      </c>
      <c r="S152" s="5">
        <v>67774658691</v>
      </c>
    </row>
    <row r="153" spans="3:19" ht="15.5" x14ac:dyDescent="0.35">
      <c r="C153" t="s">
        <v>883</v>
      </c>
      <c r="D153" s="5">
        <v>-2475589095</v>
      </c>
      <c r="E153" s="5">
        <v>6790212785</v>
      </c>
      <c r="F153" s="5">
        <v>26552017993</v>
      </c>
      <c r="G153" s="5">
        <v>-25798671873</v>
      </c>
      <c r="I153" s="5">
        <v>-3848314413</v>
      </c>
      <c r="J153" s="5">
        <v>-5572526527</v>
      </c>
      <c r="K153" s="5">
        <v>-68498745030</v>
      </c>
      <c r="L153" s="5">
        <v>-784546589483</v>
      </c>
      <c r="M153" s="5">
        <v>-2687012023</v>
      </c>
      <c r="N153" s="5">
        <v>-316921090793</v>
      </c>
      <c r="O153" s="5">
        <v>-606876248773</v>
      </c>
      <c r="P153" s="5">
        <v>-93155144450</v>
      </c>
      <c r="Q153" s="5">
        <v>-316689837393</v>
      </c>
      <c r="R153" s="5">
        <v>-324485016881</v>
      </c>
      <c r="S153" s="5">
        <v>-71764909058</v>
      </c>
    </row>
    <row r="154" spans="3:19" ht="15.5" x14ac:dyDescent="0.35">
      <c r="C154" t="s">
        <v>2572</v>
      </c>
      <c r="D154" s="5">
        <v>648990905</v>
      </c>
      <c r="E154" s="5">
        <v>-608129356</v>
      </c>
      <c r="F154" s="5">
        <v>7593607840</v>
      </c>
      <c r="G154" s="5">
        <v>-14086974952</v>
      </c>
      <c r="I154" s="5">
        <v>-3848314413</v>
      </c>
      <c r="J154" s="5">
        <v>4841773406</v>
      </c>
      <c r="K154" s="5">
        <v>-3711399985</v>
      </c>
      <c r="L154" s="5">
        <v>10140363748</v>
      </c>
      <c r="M154" s="5">
        <v>-2687012023</v>
      </c>
      <c r="N154" s="5">
        <v>10319476669</v>
      </c>
      <c r="O154" s="5">
        <v>-11372714092</v>
      </c>
      <c r="P154" s="5">
        <v>3745559637</v>
      </c>
      <c r="Q154" s="5">
        <v>20159221250</v>
      </c>
      <c r="R154" s="5">
        <v>5307937850</v>
      </c>
      <c r="S154" s="5">
        <v>-3990250367</v>
      </c>
    </row>
    <row r="155" spans="3:19" ht="15.5" x14ac:dyDescent="0.35">
      <c r="C155" t="s">
        <v>2303</v>
      </c>
      <c r="D155" s="5">
        <v>-5058662260</v>
      </c>
      <c r="E155" s="5">
        <v>-5905391289</v>
      </c>
      <c r="F155" s="5">
        <v>-2806798563</v>
      </c>
      <c r="G155" s="5">
        <v>1151616500</v>
      </c>
      <c r="I155" s="5">
        <v>-8712189852</v>
      </c>
      <c r="J155" s="5">
        <v>-5348582729</v>
      </c>
    </row>
    <row r="156" spans="3:19" ht="15.5" x14ac:dyDescent="0.35">
      <c r="C156" t="s">
        <v>593</v>
      </c>
    </row>
    <row r="157" spans="3:19" ht="15.5" x14ac:dyDescent="0.35">
      <c r="C157" t="s">
        <v>2573</v>
      </c>
      <c r="P157" s="5">
        <v>2000</v>
      </c>
    </row>
    <row r="158" spans="3:19" ht="15.5" x14ac:dyDescent="0.35">
      <c r="C158" t="s">
        <v>497</v>
      </c>
      <c r="K158" s="5">
        <v>99956145640</v>
      </c>
      <c r="L158" s="5">
        <v>183911820258</v>
      </c>
      <c r="M158" s="5">
        <v>200000000000</v>
      </c>
      <c r="N158" s="5">
        <v>32314422776</v>
      </c>
      <c r="O158" s="5">
        <v>15000000000</v>
      </c>
      <c r="P158" s="5">
        <v>8597818986</v>
      </c>
      <c r="Q158" s="5">
        <v>13609742600</v>
      </c>
    </row>
    <row r="159" spans="3:19" ht="15.5" x14ac:dyDescent="0.35">
      <c r="C159" t="s">
        <v>418</v>
      </c>
      <c r="K159" s="5">
        <v>-106724235943</v>
      </c>
      <c r="L159" s="5">
        <v>-193998761855</v>
      </c>
      <c r="M159" s="5">
        <v>-8639962794</v>
      </c>
      <c r="N159" s="5">
        <v>-41376606966</v>
      </c>
      <c r="O159" s="5">
        <v>-16598451134</v>
      </c>
      <c r="P159" s="5">
        <v>-16783851347</v>
      </c>
      <c r="Q159" s="5">
        <v>-9937254545</v>
      </c>
      <c r="R159" s="5">
        <v>-3237892362</v>
      </c>
    </row>
    <row r="160" spans="3:19" ht="15.5" x14ac:dyDescent="0.35">
      <c r="C160" t="s">
        <v>541</v>
      </c>
    </row>
    <row r="161" spans="2:19" ht="15.5" x14ac:dyDescent="0.35">
      <c r="C161" t="s">
        <v>916</v>
      </c>
      <c r="R161" s="5">
        <v>180000000000</v>
      </c>
    </row>
    <row r="162" spans="2:19" ht="15.5" x14ac:dyDescent="0.35">
      <c r="C162" t="s">
        <v>1703</v>
      </c>
      <c r="O162" s="5">
        <v>30647900</v>
      </c>
      <c r="P162" s="5">
        <v>41996900</v>
      </c>
      <c r="Q162" s="5">
        <v>315243500</v>
      </c>
      <c r="R162" s="5">
        <v>58187574014</v>
      </c>
      <c r="S162" s="5">
        <v>73223532607</v>
      </c>
    </row>
    <row r="163" spans="2:19" ht="15.5" x14ac:dyDescent="0.35">
      <c r="C163" t="s">
        <v>2574</v>
      </c>
      <c r="R163" s="5">
        <v>-50320322889</v>
      </c>
      <c r="S163" s="5">
        <v>-8347205386</v>
      </c>
    </row>
    <row r="164" spans="2:19" ht="15.5" x14ac:dyDescent="0.35">
      <c r="C164" t="s">
        <v>2575</v>
      </c>
      <c r="S164" s="5">
        <v>5000000</v>
      </c>
    </row>
    <row r="165" spans="2:19" ht="15.5" x14ac:dyDescent="0.35">
      <c r="C165" t="s">
        <v>2576</v>
      </c>
    </row>
    <row r="166" spans="2:19" ht="15.5" x14ac:dyDescent="0.35">
      <c r="C166" t="s">
        <v>2577</v>
      </c>
    </row>
    <row r="167" spans="2:19" ht="15.5" x14ac:dyDescent="0.35">
      <c r="C167" t="s">
        <v>901</v>
      </c>
      <c r="D167" s="5">
        <v>6781918732</v>
      </c>
      <c r="E167" s="5">
        <v>49415407407</v>
      </c>
      <c r="F167" s="5">
        <v>13496859519</v>
      </c>
      <c r="G167" s="5">
        <v>-6919370545</v>
      </c>
      <c r="I167" s="5">
        <v>41969012581</v>
      </c>
      <c r="J167" s="5">
        <v>-88858122351</v>
      </c>
      <c r="K167" s="5">
        <v>21048261797</v>
      </c>
      <c r="L167" s="5">
        <v>-40453110411</v>
      </c>
      <c r="M167" s="5">
        <v>381235930378</v>
      </c>
      <c r="N167" s="5">
        <v>33453019252</v>
      </c>
      <c r="O167" s="5">
        <v>11521956368</v>
      </c>
      <c r="P167" s="5">
        <v>13389219390</v>
      </c>
      <c r="Q167" s="5">
        <v>-171415172426</v>
      </c>
      <c r="R167" s="5">
        <v>170289592319</v>
      </c>
      <c r="S167" s="5">
        <v>14499161665</v>
      </c>
    </row>
    <row r="168" spans="2:19" ht="15.5" x14ac:dyDescent="0.35">
      <c r="C168" t="s">
        <v>217</v>
      </c>
      <c r="D168" s="5">
        <v>188825522921</v>
      </c>
      <c r="I168" s="5">
        <v>146856510340</v>
      </c>
      <c r="J168" s="5">
        <v>235714632691</v>
      </c>
      <c r="K168" s="5">
        <v>414666370894</v>
      </c>
      <c r="L168" s="5">
        <v>455119481305</v>
      </c>
      <c r="M168" s="5">
        <v>73883550927</v>
      </c>
      <c r="N168" s="5">
        <v>40430531675</v>
      </c>
      <c r="O168" s="5">
        <v>28908575307</v>
      </c>
      <c r="P168" s="5">
        <v>15519355917</v>
      </c>
      <c r="Q168" s="5">
        <v>186934528343</v>
      </c>
      <c r="R168" s="5">
        <v>16644936024</v>
      </c>
      <c r="S168" s="5">
        <v>2145774359</v>
      </c>
    </row>
    <row r="169" spans="2:19" ht="15.5" x14ac:dyDescent="0.35">
      <c r="C169" t="s">
        <v>218</v>
      </c>
      <c r="D169" s="5">
        <v>195607441653</v>
      </c>
      <c r="E169" s="5">
        <v>49415407407</v>
      </c>
      <c r="F169" s="5">
        <v>13496859519</v>
      </c>
      <c r="G169" s="5">
        <v>-6919370545</v>
      </c>
      <c r="I169" s="5">
        <v>188825522921</v>
      </c>
      <c r="J169" s="5">
        <v>146856510340</v>
      </c>
      <c r="K169" s="5">
        <v>435714632691</v>
      </c>
      <c r="L169" s="5">
        <v>414666370894</v>
      </c>
      <c r="M169" s="5">
        <v>455119481305</v>
      </c>
      <c r="N169" s="5">
        <v>73883550927</v>
      </c>
      <c r="O169" s="5">
        <v>40430531675</v>
      </c>
      <c r="P169" s="5">
        <v>28908575307</v>
      </c>
      <c r="Q169" s="5">
        <v>15519355917</v>
      </c>
      <c r="R169" s="5">
        <v>186934528343</v>
      </c>
      <c r="S169" s="5">
        <v>16644936024</v>
      </c>
    </row>
    <row r="171" spans="2:19" ht="15.5" x14ac:dyDescent="0.35">
      <c r="B171" t="s">
        <v>219</v>
      </c>
      <c r="C171" t="s">
        <v>11</v>
      </c>
      <c r="D171" s="5">
        <v>3800000000</v>
      </c>
      <c r="E171" s="5">
        <v>3800000000</v>
      </c>
      <c r="F171" s="5">
        <v>3800000000</v>
      </c>
      <c r="G171" s="5">
        <v>3800000000</v>
      </c>
      <c r="I171" s="5">
        <v>3800000000</v>
      </c>
      <c r="J171" s="5">
        <v>3800000000</v>
      </c>
      <c r="K171" s="5">
        <v>3800000000</v>
      </c>
      <c r="L171" s="5">
        <v>3800000000</v>
      </c>
      <c r="M171" s="5">
        <v>3800000000</v>
      </c>
      <c r="N171" s="5">
        <v>3800000000</v>
      </c>
      <c r="O171" s="5">
        <v>3800000000</v>
      </c>
      <c r="P171" s="5">
        <v>3800000000</v>
      </c>
      <c r="Q171" s="5">
        <v>3800000000</v>
      </c>
      <c r="R171" s="5">
        <v>3800000000</v>
      </c>
      <c r="S171" s="5">
        <v>1250000000</v>
      </c>
    </row>
    <row r="172" spans="2:19" ht="15.5" x14ac:dyDescent="0.35">
      <c r="C172" t="s">
        <v>220</v>
      </c>
      <c r="D172" s="6">
        <v>-2.12</v>
      </c>
      <c r="E172" s="6">
        <v>-0.14000000000000001</v>
      </c>
      <c r="F172" s="6">
        <v>-0.83</v>
      </c>
      <c r="G172" s="6">
        <v>4.18</v>
      </c>
    </row>
    <row r="173" spans="2:19" ht="15.5" x14ac:dyDescent="0.35">
      <c r="C173" t="s">
        <v>221</v>
      </c>
      <c r="D173" s="6">
        <v>-665.09</v>
      </c>
      <c r="E173" s="6">
        <v>-7964.29</v>
      </c>
      <c r="F173" s="6">
        <v>-602.41</v>
      </c>
      <c r="G173" s="6">
        <v>133.97</v>
      </c>
    </row>
    <row r="174" spans="2:19" ht="15.5" x14ac:dyDescent="0.35">
      <c r="C174" t="s">
        <v>73</v>
      </c>
      <c r="D174" s="6">
        <v>60.31</v>
      </c>
      <c r="E174" s="6">
        <v>69.400000000000006</v>
      </c>
      <c r="F174" s="6">
        <v>19.37</v>
      </c>
      <c r="G174" s="6">
        <v>28.13</v>
      </c>
    </row>
    <row r="175" spans="2:19" ht="15.5" x14ac:dyDescent="0.35">
      <c r="C175" t="s">
        <v>222</v>
      </c>
      <c r="E175" s="5">
        <v>-7380000000</v>
      </c>
      <c r="F175" s="5">
        <v>4010000000</v>
      </c>
      <c r="G175" s="5">
        <v>26310000000</v>
      </c>
    </row>
    <row r="176" spans="2:19" ht="15.5" x14ac:dyDescent="0.35">
      <c r="C176" t="s">
        <v>223</v>
      </c>
      <c r="D176" s="6">
        <v>-1.03E-2</v>
      </c>
      <c r="E176" s="6">
        <v>-7.000000000000001E-4</v>
      </c>
      <c r="F176" s="6">
        <v>-3.9000000000000003E-3</v>
      </c>
      <c r="G176" s="6">
        <v>1.9599999999999999E-2</v>
      </c>
    </row>
    <row r="177" spans="3:7" ht="15.5" x14ac:dyDescent="0.35">
      <c r="C177" t="s">
        <v>224</v>
      </c>
      <c r="D177" s="6">
        <v>-1.78E-2</v>
      </c>
      <c r="E177" s="6">
        <v>-1.1999999999999999E-3</v>
      </c>
      <c r="F177" s="6">
        <v>-6.8000000000000005E-3</v>
      </c>
      <c r="G177" s="6">
        <v>3.4200000000000001E-2</v>
      </c>
    </row>
    <row r="178" spans="3:7" ht="15.5" x14ac:dyDescent="0.35">
      <c r="C178" t="s">
        <v>225</v>
      </c>
      <c r="D178" s="6">
        <v>-2.8000000000000004E-3</v>
      </c>
      <c r="E178" s="6">
        <v>-2.3799999999999998E-2</v>
      </c>
      <c r="F178" s="6">
        <v>2.8000000000000004E-3</v>
      </c>
      <c r="G178" s="6">
        <v>3.7400000000000003E-2</v>
      </c>
    </row>
    <row r="179" spans="3:7" ht="15.5" x14ac:dyDescent="0.35">
      <c r="C179" t="s">
        <v>226</v>
      </c>
      <c r="D179" s="6">
        <v>-0.22</v>
      </c>
      <c r="E179" s="6">
        <v>-2.2200000000000002</v>
      </c>
      <c r="F179" s="6">
        <v>0.28999999999999998</v>
      </c>
      <c r="G179" s="6">
        <v>4.42</v>
      </c>
    </row>
    <row r="180" spans="3:7" ht="15.5" x14ac:dyDescent="0.35">
      <c r="C180" t="s">
        <v>227</v>
      </c>
      <c r="D180" s="5">
        <v>453000000000</v>
      </c>
      <c r="E180" s="5">
        <v>462000000000</v>
      </c>
      <c r="F180" s="5">
        <v>462000000000</v>
      </c>
      <c r="G180" s="5">
        <v>465000000000</v>
      </c>
    </row>
    <row r="181" spans="3:7" ht="15.5" x14ac:dyDescent="0.35">
      <c r="C181" t="s">
        <v>228</v>
      </c>
      <c r="D181" s="6">
        <v>11.83</v>
      </c>
      <c r="E181" s="6">
        <v>9.19</v>
      </c>
      <c r="F181" s="6">
        <v>4.12</v>
      </c>
      <c r="G181" s="6">
        <v>4.58</v>
      </c>
    </row>
    <row r="182" spans="3:7" ht="15.5" x14ac:dyDescent="0.35">
      <c r="C182" t="s">
        <v>229</v>
      </c>
      <c r="D182" s="6">
        <v>119.19</v>
      </c>
      <c r="E182" s="6">
        <v>121.3</v>
      </c>
      <c r="F182" s="6">
        <v>121.41</v>
      </c>
      <c r="G182" s="6">
        <v>122.23</v>
      </c>
    </row>
    <row r="183" spans="3:7" ht="15.5" x14ac:dyDescent="0.35">
      <c r="C183" t="s">
        <v>230</v>
      </c>
      <c r="D183" s="6">
        <v>12.08</v>
      </c>
      <c r="E183" s="6">
        <v>9.3800000000000008</v>
      </c>
      <c r="F183" s="6">
        <v>4.2</v>
      </c>
      <c r="G183" s="6">
        <v>4.67</v>
      </c>
    </row>
    <row r="184" spans="3:7" ht="15.5" x14ac:dyDescent="0.35">
      <c r="C184" t="s">
        <v>231</v>
      </c>
      <c r="D184" s="6">
        <v>116.76</v>
      </c>
      <c r="E184" s="6">
        <v>118.87</v>
      </c>
      <c r="F184" s="6">
        <v>118.98</v>
      </c>
      <c r="G184" s="6">
        <v>119.81</v>
      </c>
    </row>
    <row r="185" spans="3:7" ht="15.5" x14ac:dyDescent="0.35">
      <c r="C185" t="s">
        <v>232</v>
      </c>
      <c r="D185" s="5">
        <v>62000000000</v>
      </c>
      <c r="E185" s="5">
        <v>67000000000</v>
      </c>
      <c r="F185" s="5">
        <v>55000000000</v>
      </c>
      <c r="G185" s="5">
        <v>49000000000</v>
      </c>
    </row>
    <row r="186" spans="3:7" ht="15.5" x14ac:dyDescent="0.35">
      <c r="C186" t="s">
        <v>233</v>
      </c>
      <c r="D186" s="5">
        <v>7000000000</v>
      </c>
      <c r="E186" s="5">
        <v>7000000000</v>
      </c>
      <c r="F186" s="5">
        <v>204000000000</v>
      </c>
      <c r="G186" s="5">
        <v>208000000000</v>
      </c>
    </row>
    <row r="187" spans="3:7" ht="15.5" x14ac:dyDescent="0.35">
      <c r="C187" t="s">
        <v>234</v>
      </c>
      <c r="D187" s="5">
        <v>453000000000</v>
      </c>
      <c r="E187" s="5">
        <v>461000000000</v>
      </c>
      <c r="F187" s="5">
        <v>462000000000</v>
      </c>
      <c r="G187" s="5">
        <v>465000000000</v>
      </c>
    </row>
    <row r="188" spans="3:7" ht="15.5" x14ac:dyDescent="0.35">
      <c r="C188" t="s">
        <v>23</v>
      </c>
      <c r="D188" s="5">
        <v>69000000000</v>
      </c>
      <c r="E188" s="5">
        <v>74000000000</v>
      </c>
      <c r="F188" s="5">
        <v>259000000000</v>
      </c>
      <c r="G188" s="5">
        <v>257000000000</v>
      </c>
    </row>
    <row r="189" spans="3:7" ht="15.5" x14ac:dyDescent="0.35">
      <c r="C189" t="s">
        <v>20</v>
      </c>
      <c r="D189" s="5">
        <v>-126000000000</v>
      </c>
      <c r="E189" s="5">
        <v>-115000000000</v>
      </c>
      <c r="F189" s="5">
        <v>119000000000</v>
      </c>
      <c r="G189" s="5">
        <v>131000000000</v>
      </c>
    </row>
    <row r="190" spans="3:7" ht="15.5" x14ac:dyDescent="0.35">
      <c r="C190" t="s">
        <v>235</v>
      </c>
      <c r="D190" s="5">
        <v>84000000000</v>
      </c>
      <c r="E190" s="5">
        <v>89000000000</v>
      </c>
      <c r="F190" s="5">
        <v>280000000000</v>
      </c>
      <c r="G190" s="5">
        <v>290000000000</v>
      </c>
    </row>
    <row r="191" spans="3:7" ht="15.5" x14ac:dyDescent="0.35">
      <c r="C191" t="s">
        <v>236</v>
      </c>
      <c r="D191" s="5">
        <v>11000000000</v>
      </c>
      <c r="E191" s="5">
        <v>12000000000</v>
      </c>
      <c r="F191" s="5">
        <v>14000000000</v>
      </c>
      <c r="G191" s="5">
        <v>6000000000</v>
      </c>
    </row>
    <row r="192" spans="3:7" ht="15.5" x14ac:dyDescent="0.35">
      <c r="C192" t="s">
        <v>237</v>
      </c>
      <c r="D192" s="5">
        <v>0</v>
      </c>
      <c r="E192" s="5">
        <v>4000000000</v>
      </c>
      <c r="F192" s="5">
        <v>-6000000000</v>
      </c>
      <c r="G192" s="5">
        <v>0</v>
      </c>
    </row>
    <row r="193" spans="3:19" ht="15.5" x14ac:dyDescent="0.35">
      <c r="C193" t="s">
        <v>12</v>
      </c>
      <c r="D193" s="5">
        <v>11000000000</v>
      </c>
      <c r="E193" s="5">
        <v>16000000000</v>
      </c>
      <c r="F193" s="5">
        <v>9000000000</v>
      </c>
      <c r="G193" s="5">
        <v>6000000000</v>
      </c>
    </row>
    <row r="194" spans="3:19" ht="15.5" x14ac:dyDescent="0.35">
      <c r="C194" t="s">
        <v>15</v>
      </c>
      <c r="D194" s="6">
        <v>2.9</v>
      </c>
      <c r="E194" s="6">
        <v>4.16</v>
      </c>
      <c r="F194" s="6">
        <v>2.29</v>
      </c>
      <c r="G194" s="6">
        <v>1.58</v>
      </c>
    </row>
    <row r="195" spans="3:19" ht="15.5" x14ac:dyDescent="0.35">
      <c r="C195" t="s">
        <v>58</v>
      </c>
      <c r="I195" s="6">
        <v>0.63</v>
      </c>
      <c r="J195" s="6">
        <v>-7.35</v>
      </c>
      <c r="K195" s="6">
        <v>1.96</v>
      </c>
      <c r="L195" s="6">
        <v>3.87</v>
      </c>
      <c r="M195" s="6">
        <v>7.23</v>
      </c>
      <c r="N195" s="6">
        <v>2.56</v>
      </c>
      <c r="O195" s="6">
        <v>2.58</v>
      </c>
      <c r="P195" s="6">
        <v>3.07</v>
      </c>
      <c r="Q195" s="6">
        <v>2.16</v>
      </c>
      <c r="R195" s="6">
        <v>2.58</v>
      </c>
      <c r="S195" s="6">
        <v>3.91</v>
      </c>
    </row>
    <row r="196" spans="3:19" ht="15.5" x14ac:dyDescent="0.35">
      <c r="C196" t="s">
        <v>72</v>
      </c>
      <c r="I196" s="6">
        <v>1769.84</v>
      </c>
      <c r="J196" s="6">
        <v>-79.59</v>
      </c>
      <c r="K196" s="6">
        <v>604.59</v>
      </c>
      <c r="L196" s="6">
        <v>334.63</v>
      </c>
      <c r="M196" s="6">
        <v>192.25</v>
      </c>
      <c r="N196" s="6">
        <v>539.05999999999995</v>
      </c>
      <c r="O196" s="6">
        <v>515.5</v>
      </c>
      <c r="P196" s="6">
        <v>226.38</v>
      </c>
      <c r="Q196" s="6">
        <v>287.04000000000002</v>
      </c>
      <c r="R196" s="6">
        <v>151.16</v>
      </c>
      <c r="S196" s="5">
        <v>0</v>
      </c>
    </row>
    <row r="197" spans="3:19" ht="15.5" x14ac:dyDescent="0.35">
      <c r="C197" t="s">
        <v>75</v>
      </c>
      <c r="I197" s="6">
        <v>11.73</v>
      </c>
      <c r="J197" s="6">
        <v>3.28</v>
      </c>
      <c r="K197" s="5">
        <v>5</v>
      </c>
      <c r="L197" s="6">
        <v>6.71</v>
      </c>
      <c r="M197" s="6">
        <v>9.5</v>
      </c>
      <c r="N197" s="6">
        <v>10.98</v>
      </c>
      <c r="O197" s="6">
        <v>6.4</v>
      </c>
      <c r="P197" s="6">
        <v>3.82</v>
      </c>
      <c r="Q197" s="6">
        <v>5.96</v>
      </c>
      <c r="R197" s="6">
        <v>3.32</v>
      </c>
      <c r="S197" s="5">
        <v>0</v>
      </c>
    </row>
    <row r="198" spans="3:19" ht="15.5" x14ac:dyDescent="0.35">
      <c r="C198" t="s">
        <v>238</v>
      </c>
      <c r="I198" s="5">
        <v>23160000000</v>
      </c>
      <c r="J198" s="5">
        <v>12670000000</v>
      </c>
      <c r="K198" s="5">
        <v>31000000000</v>
      </c>
      <c r="L198" s="5">
        <v>38740000000</v>
      </c>
      <c r="M198" s="5">
        <v>51000000000</v>
      </c>
      <c r="N198" s="5">
        <v>35220000000</v>
      </c>
      <c r="O198" s="5">
        <v>38370000000</v>
      </c>
      <c r="P198" s="5">
        <v>36300000000</v>
      </c>
    </row>
    <row r="199" spans="3:19" ht="15.5" x14ac:dyDescent="0.35">
      <c r="C199" t="s">
        <v>239</v>
      </c>
      <c r="I199" s="6">
        <v>3.0999999999999999E-3</v>
      </c>
      <c r="J199" s="6">
        <v>-3.4599999999999999E-2</v>
      </c>
      <c r="K199" s="6">
        <v>9.0000000000000011E-3</v>
      </c>
      <c r="L199" s="6">
        <v>1.6299999999999999E-2</v>
      </c>
      <c r="M199" s="6">
        <v>3.3799999999999997E-2</v>
      </c>
      <c r="N199" s="6">
        <v>1.6399999999999998E-2</v>
      </c>
      <c r="O199" s="6">
        <v>1.6899999999999998E-2</v>
      </c>
      <c r="P199" s="6">
        <v>2.0400000000000001E-2</v>
      </c>
      <c r="Q199" s="6">
        <v>1.5800000000000002E-2</v>
      </c>
      <c r="R199" s="6">
        <v>2.2700000000000001E-2</v>
      </c>
      <c r="S199" s="6">
        <v>2.9100000000000001E-2</v>
      </c>
    </row>
    <row r="200" spans="3:19" ht="15.5" x14ac:dyDescent="0.35">
      <c r="C200" t="s">
        <v>240</v>
      </c>
      <c r="I200" s="6">
        <v>5.1999999999999998E-3</v>
      </c>
      <c r="J200" s="6">
        <v>-6.0899999999999996E-2</v>
      </c>
      <c r="K200" s="6">
        <v>1.5300000000000001E-2</v>
      </c>
      <c r="L200" s="6">
        <v>3.0699999999999998E-2</v>
      </c>
      <c r="M200" s="6">
        <v>5.9200000000000003E-2</v>
      </c>
      <c r="N200" s="6">
        <v>2.23E-2</v>
      </c>
      <c r="O200" s="6">
        <v>2.3E-2</v>
      </c>
      <c r="P200" s="6">
        <v>2.7900000000000001E-2</v>
      </c>
      <c r="Q200" s="6">
        <v>2.0299999999999999E-2</v>
      </c>
      <c r="R200" s="6">
        <v>2.4700000000000003E-2</v>
      </c>
      <c r="S200" s="6">
        <v>3.6900000000000002E-2</v>
      </c>
    </row>
    <row r="201" spans="3:19" ht="15.5" x14ac:dyDescent="0.35">
      <c r="C201" t="s">
        <v>241</v>
      </c>
      <c r="I201" s="6">
        <v>1.72E-2</v>
      </c>
      <c r="J201" s="6">
        <v>6.0999999999999995E-3</v>
      </c>
      <c r="K201" s="6">
        <v>3.2599999999999997E-2</v>
      </c>
      <c r="L201" s="6">
        <v>-2.0000000000000001E-4</v>
      </c>
      <c r="M201" s="6">
        <v>-2.0000000000000001E-4</v>
      </c>
      <c r="N201" s="6">
        <v>4.7100000000000003E-2</v>
      </c>
      <c r="O201" s="6">
        <v>5.5E-2</v>
      </c>
      <c r="P201" s="6">
        <v>5.57E-2</v>
      </c>
      <c r="Q201" s="6">
        <v>3.6299999999999999E-2</v>
      </c>
      <c r="R201" s="6">
        <v>5.7000000000000002E-2</v>
      </c>
      <c r="S201" s="6">
        <v>9.3900000000000011E-2</v>
      </c>
    </row>
    <row r="202" spans="3:19" ht="15.5" x14ac:dyDescent="0.35">
      <c r="C202" t="s">
        <v>242</v>
      </c>
      <c r="I202" s="6">
        <v>0.41</v>
      </c>
      <c r="J202" s="6">
        <v>0.17</v>
      </c>
      <c r="K202" s="6">
        <v>0.9</v>
      </c>
      <c r="L202" s="6">
        <v>1.36</v>
      </c>
      <c r="M202" s="6">
        <v>13.93</v>
      </c>
      <c r="N202" s="6">
        <v>3.67</v>
      </c>
      <c r="O202" s="6">
        <v>3.47</v>
      </c>
      <c r="P202" s="6">
        <v>4.66</v>
      </c>
      <c r="Q202" s="6">
        <v>4.6100000000000003</v>
      </c>
      <c r="R202" s="6">
        <v>5.13</v>
      </c>
      <c r="S202" s="6">
        <v>12.22</v>
      </c>
    </row>
    <row r="203" spans="3:19" ht="15.5" x14ac:dyDescent="0.35">
      <c r="C203" t="s">
        <v>69</v>
      </c>
      <c r="I203" s="6">
        <v>9.19</v>
      </c>
      <c r="J203" s="6">
        <v>4.8499999999999996</v>
      </c>
      <c r="K203" s="6">
        <v>9.26</v>
      </c>
      <c r="L203" s="6">
        <v>10.27</v>
      </c>
      <c r="M203" s="6">
        <v>11.38</v>
      </c>
      <c r="N203" s="6">
        <v>12.01</v>
      </c>
      <c r="O203" s="6">
        <v>11.84</v>
      </c>
      <c r="P203" s="6">
        <v>6.33</v>
      </c>
      <c r="Q203" s="6">
        <v>5.81</v>
      </c>
      <c r="R203" s="6">
        <v>3.73</v>
      </c>
      <c r="S203" s="5">
        <v>0</v>
      </c>
    </row>
    <row r="204" spans="3:19" ht="15.5" x14ac:dyDescent="0.35">
      <c r="C204" t="s">
        <v>66</v>
      </c>
      <c r="I204" s="6">
        <v>121.3</v>
      </c>
      <c r="J204" s="6">
        <v>120.65</v>
      </c>
      <c r="K204" s="6">
        <v>128.03</v>
      </c>
      <c r="L204" s="6">
        <v>126.05</v>
      </c>
      <c r="M204" s="6">
        <v>122.18</v>
      </c>
      <c r="N204" s="6">
        <v>114.91</v>
      </c>
      <c r="O204" s="6">
        <v>112.37</v>
      </c>
      <c r="P204" s="6">
        <v>109.8</v>
      </c>
      <c r="Q204" s="6">
        <v>106.77</v>
      </c>
      <c r="R204" s="6">
        <v>104.54</v>
      </c>
      <c r="S204" s="6">
        <v>105.97</v>
      </c>
    </row>
    <row r="205" spans="3:19" ht="15.5" x14ac:dyDescent="0.35">
      <c r="C205" t="s">
        <v>243</v>
      </c>
      <c r="I205" s="6">
        <v>9.3800000000000008</v>
      </c>
      <c r="J205" s="6">
        <v>4.95</v>
      </c>
      <c r="K205" s="6">
        <v>9.43</v>
      </c>
      <c r="L205" s="6">
        <v>10.48</v>
      </c>
      <c r="M205" s="6">
        <v>11.61</v>
      </c>
      <c r="N205" s="6">
        <v>12.27</v>
      </c>
      <c r="O205" s="6">
        <v>12.1</v>
      </c>
      <c r="P205" s="6">
        <v>6.47</v>
      </c>
      <c r="Q205" s="6">
        <v>5.81</v>
      </c>
      <c r="R205" s="6">
        <v>3.73</v>
      </c>
      <c r="S205" s="5">
        <v>0</v>
      </c>
    </row>
    <row r="206" spans="3:19" ht="15.5" x14ac:dyDescent="0.35">
      <c r="C206" t="s">
        <v>244</v>
      </c>
      <c r="I206" s="6">
        <v>118.87</v>
      </c>
      <c r="J206" s="6">
        <v>118.22</v>
      </c>
      <c r="K206" s="6">
        <v>125.6</v>
      </c>
      <c r="L206" s="6">
        <v>123.62</v>
      </c>
      <c r="M206" s="6">
        <v>119.75</v>
      </c>
      <c r="N206" s="6">
        <v>112.48</v>
      </c>
      <c r="O206" s="6">
        <v>109.94</v>
      </c>
      <c r="P206" s="6">
        <v>107.37</v>
      </c>
      <c r="Q206" s="6">
        <v>106.77</v>
      </c>
      <c r="R206" s="6">
        <v>104.54</v>
      </c>
      <c r="S206" s="6">
        <v>105.97</v>
      </c>
    </row>
    <row r="207" spans="3:19" ht="15.5" x14ac:dyDescent="0.35">
      <c r="C207" t="s">
        <v>245</v>
      </c>
      <c r="I207" s="5">
        <v>67000000000</v>
      </c>
      <c r="J207" s="5">
        <v>72000000000</v>
      </c>
      <c r="K207" s="5">
        <v>42000000000</v>
      </c>
      <c r="L207" s="5">
        <v>46000000000</v>
      </c>
      <c r="M207" s="5">
        <v>39000000000</v>
      </c>
      <c r="N207" s="5">
        <v>48000000000</v>
      </c>
      <c r="O207" s="5">
        <v>38000000000</v>
      </c>
      <c r="P207" s="5">
        <v>45000000000</v>
      </c>
      <c r="Q207" s="5">
        <v>43000000000</v>
      </c>
      <c r="R207" s="5">
        <v>16000000000</v>
      </c>
      <c r="S207" s="5">
        <v>8000000000</v>
      </c>
    </row>
    <row r="208" spans="3:19" ht="15.5" x14ac:dyDescent="0.35">
      <c r="C208" t="s">
        <v>246</v>
      </c>
      <c r="I208" s="5">
        <v>7000000000</v>
      </c>
      <c r="J208" s="5">
        <v>209000000000</v>
      </c>
      <c r="K208" s="5">
        <v>217000000000</v>
      </c>
      <c r="L208" s="5">
        <v>224000000000</v>
      </c>
      <c r="M208" s="5">
        <v>220000000000</v>
      </c>
      <c r="N208" s="5">
        <v>22000000000</v>
      </c>
      <c r="O208" s="5">
        <v>30000000000</v>
      </c>
      <c r="P208" s="5">
        <v>24000000000</v>
      </c>
      <c r="Q208" s="5">
        <v>19000000000</v>
      </c>
      <c r="R208" s="5">
        <v>4000000000</v>
      </c>
      <c r="S208" s="5">
        <v>1000000000</v>
      </c>
    </row>
    <row r="209" spans="2:19" ht="15.5" x14ac:dyDescent="0.35">
      <c r="C209" t="s">
        <v>25</v>
      </c>
      <c r="I209" s="5">
        <v>74000000000</v>
      </c>
      <c r="J209" s="5">
        <v>281000000000</v>
      </c>
      <c r="K209" s="5">
        <v>259000000000</v>
      </c>
      <c r="L209" s="5">
        <v>270000000000</v>
      </c>
      <c r="M209" s="5">
        <v>258000000000</v>
      </c>
      <c r="N209" s="5">
        <v>70000000000</v>
      </c>
      <c r="O209" s="5">
        <v>69000000000</v>
      </c>
      <c r="P209" s="5">
        <v>69000000000</v>
      </c>
      <c r="Q209" s="5">
        <v>63000000000</v>
      </c>
      <c r="R209" s="5">
        <v>20000000000</v>
      </c>
      <c r="S209" s="5">
        <v>10000000000</v>
      </c>
    </row>
    <row r="210" spans="2:19" ht="15.5" x14ac:dyDescent="0.35">
      <c r="C210" t="s">
        <v>22</v>
      </c>
      <c r="I210" s="5">
        <v>-115000000000</v>
      </c>
      <c r="J210" s="5">
        <v>134000000000</v>
      </c>
      <c r="K210" s="5">
        <v>-176000000000</v>
      </c>
      <c r="L210" s="5">
        <v>-145000000000</v>
      </c>
      <c r="M210" s="5">
        <v>-197000000000</v>
      </c>
      <c r="N210" s="5">
        <v>-4000000000</v>
      </c>
      <c r="O210" s="5">
        <v>28000000000</v>
      </c>
      <c r="P210" s="5">
        <v>40000000000</v>
      </c>
      <c r="Q210" s="5">
        <v>47000000000</v>
      </c>
      <c r="R210" s="5">
        <v>-167000000000</v>
      </c>
      <c r="S210" s="5">
        <v>-7000000000</v>
      </c>
    </row>
    <row r="211" spans="2:19" ht="15.5" x14ac:dyDescent="0.35">
      <c r="C211" t="s">
        <v>247</v>
      </c>
      <c r="I211" s="5">
        <v>89000000000</v>
      </c>
      <c r="J211" s="5">
        <v>283000000000</v>
      </c>
      <c r="K211" s="5">
        <v>427000000000</v>
      </c>
      <c r="L211" s="5">
        <v>433000000000</v>
      </c>
      <c r="M211" s="5">
        <v>-379079000000000</v>
      </c>
      <c r="N211" s="5">
        <v>27000000000</v>
      </c>
      <c r="O211" s="5">
        <v>29000000000</v>
      </c>
      <c r="P211" s="5">
        <v>42000000000</v>
      </c>
      <c r="Q211" s="5">
        <v>86000000000</v>
      </c>
      <c r="R211" s="5">
        <v>210000000000</v>
      </c>
      <c r="S211" s="5">
        <v>33000000000</v>
      </c>
    </row>
    <row r="212" spans="2:19" ht="15.5" x14ac:dyDescent="0.35">
      <c r="C212" t="s">
        <v>248</v>
      </c>
      <c r="I212" s="5">
        <v>18000000000</v>
      </c>
      <c r="J212" s="5">
        <v>9000000000</v>
      </c>
      <c r="K212" s="5">
        <v>47000000000</v>
      </c>
      <c r="L212" s="5">
        <v>-40000000000</v>
      </c>
      <c r="M212" s="5">
        <v>46000000000</v>
      </c>
      <c r="N212" s="5">
        <v>50000000000</v>
      </c>
      <c r="O212" s="5">
        <v>56000000000</v>
      </c>
      <c r="P212" s="5">
        <v>80000000000</v>
      </c>
      <c r="Q212" s="5">
        <v>7000000000</v>
      </c>
      <c r="R212" s="5">
        <v>0</v>
      </c>
      <c r="S212" s="5">
        <v>12000000000</v>
      </c>
    </row>
    <row r="213" spans="2:19" ht="15.5" x14ac:dyDescent="0.35">
      <c r="C213" t="s">
        <v>249</v>
      </c>
      <c r="I213" s="5">
        <v>-3000000000</v>
      </c>
      <c r="J213" s="5">
        <v>-98000000000</v>
      </c>
      <c r="K213" s="5">
        <v>-16000000000</v>
      </c>
      <c r="L213" s="5">
        <v>0</v>
      </c>
      <c r="M213" s="5">
        <v>146000000000</v>
      </c>
      <c r="N213" s="5">
        <v>-18000000000</v>
      </c>
      <c r="O213" s="5">
        <v>-74000000000</v>
      </c>
      <c r="P213" s="5">
        <v>-44000000000</v>
      </c>
      <c r="Q213" s="5">
        <v>-203000000000</v>
      </c>
      <c r="R213" s="5">
        <v>-19000000000</v>
      </c>
      <c r="S213" s="5">
        <v>-56000000000</v>
      </c>
    </row>
    <row r="214" spans="2:19" ht="15.5" x14ac:dyDescent="0.35">
      <c r="C214" t="s">
        <v>14</v>
      </c>
      <c r="I214" s="5">
        <v>16000000000</v>
      </c>
      <c r="J214" s="5">
        <v>-89000000000</v>
      </c>
      <c r="K214" s="5">
        <v>32000000000</v>
      </c>
      <c r="L214" s="5">
        <v>-41000000000</v>
      </c>
      <c r="M214" s="5">
        <v>193000000000</v>
      </c>
      <c r="N214" s="5">
        <v>32000000000</v>
      </c>
      <c r="O214" s="5">
        <v>-18000000000</v>
      </c>
      <c r="P214" s="5">
        <v>37000000000</v>
      </c>
      <c r="Q214" s="5">
        <v>-196000000000</v>
      </c>
      <c r="R214" s="5">
        <v>-20000000000</v>
      </c>
      <c r="S214" s="5">
        <v>-44000000000</v>
      </c>
    </row>
    <row r="215" spans="2:19" ht="15.5" x14ac:dyDescent="0.35">
      <c r="C215" t="s">
        <v>16</v>
      </c>
      <c r="I215" s="6">
        <v>4.12</v>
      </c>
      <c r="J215" s="6">
        <v>-23.38</v>
      </c>
      <c r="K215" s="6">
        <v>8.2899999999999991</v>
      </c>
      <c r="L215" s="6">
        <v>-10.65</v>
      </c>
      <c r="M215" s="6">
        <v>50.63</v>
      </c>
      <c r="N215" s="6">
        <v>8.4600000000000009</v>
      </c>
      <c r="O215" s="6">
        <v>-4.75</v>
      </c>
      <c r="P215" s="6">
        <v>9.67</v>
      </c>
      <c r="Q215" s="6">
        <v>-51.49</v>
      </c>
      <c r="R215" s="6">
        <v>-5.16</v>
      </c>
      <c r="S215" s="6">
        <v>-35.18</v>
      </c>
    </row>
    <row r="217" spans="2:19" ht="15.5" x14ac:dyDescent="0.35">
      <c r="B217" t="s">
        <v>250</v>
      </c>
      <c r="C217" t="s">
        <v>251</v>
      </c>
      <c r="D217" s="5">
        <v>-8000000000</v>
      </c>
      <c r="E217" s="5">
        <v>-550000000</v>
      </c>
      <c r="F217" s="5">
        <v>-3000000000</v>
      </c>
      <c r="G217" s="5">
        <v>16000000000</v>
      </c>
      <c r="H217" s="5">
        <v>-32000000000</v>
      </c>
      <c r="I217" s="5">
        <v>2000000000</v>
      </c>
      <c r="J217" s="5">
        <v>-28000000000</v>
      </c>
      <c r="K217" s="5">
        <v>7000000000</v>
      </c>
      <c r="L217" s="5">
        <v>15000000000</v>
      </c>
      <c r="M217" s="5">
        <v>27000000000</v>
      </c>
      <c r="N217" s="5">
        <v>10000000000</v>
      </c>
      <c r="O217" s="5">
        <v>10000000000</v>
      </c>
      <c r="P217" s="5">
        <v>12000000000</v>
      </c>
      <c r="Q217" s="5">
        <v>8000000000</v>
      </c>
    </row>
    <row r="218" spans="2:19" ht="15.5" x14ac:dyDescent="0.35">
      <c r="C218" t="s">
        <v>252</v>
      </c>
      <c r="H218" s="5">
        <v>4000000000</v>
      </c>
      <c r="I218" s="5">
        <v>2000000000</v>
      </c>
      <c r="J218" s="5">
        <v>-28000000000</v>
      </c>
      <c r="K218" s="5">
        <v>7000000000</v>
      </c>
      <c r="L218" s="5">
        <v>15000000000</v>
      </c>
      <c r="M218" s="5">
        <v>27000000000</v>
      </c>
      <c r="N218" s="5">
        <v>10000000000</v>
      </c>
      <c r="O218" s="5">
        <v>10000000000</v>
      </c>
      <c r="P218" s="5">
        <v>12000000000</v>
      </c>
      <c r="Q218" s="5">
        <v>8000000000</v>
      </c>
    </row>
    <row r="219" spans="2:19" ht="15.5" x14ac:dyDescent="0.35">
      <c r="C219" t="s">
        <v>57</v>
      </c>
      <c r="D219" s="6">
        <v>-2.12</v>
      </c>
      <c r="E219" s="6">
        <v>-0.14000000000000001</v>
      </c>
      <c r="F219" s="6">
        <v>-0.83</v>
      </c>
      <c r="G219" s="6">
        <v>4.18</v>
      </c>
      <c r="H219" s="6">
        <v>-8.4700000000000006</v>
      </c>
      <c r="I219" s="6">
        <v>0.63</v>
      </c>
      <c r="J219" s="6">
        <v>-7.35</v>
      </c>
      <c r="K219" s="6">
        <v>1.96</v>
      </c>
      <c r="L219" s="6">
        <v>3.87</v>
      </c>
      <c r="M219" s="6">
        <v>7.23</v>
      </c>
      <c r="N219" s="6">
        <v>2.56</v>
      </c>
      <c r="O219" s="6">
        <v>2.58</v>
      </c>
      <c r="P219" s="6">
        <v>3.07</v>
      </c>
      <c r="Q219" s="6">
        <v>2.16</v>
      </c>
    </row>
    <row r="220" spans="2:19" ht="15.5" x14ac:dyDescent="0.35">
      <c r="C220" t="s">
        <v>255</v>
      </c>
      <c r="H220" s="6">
        <v>1.0900000000000001</v>
      </c>
      <c r="I220" s="6">
        <v>0.63</v>
      </c>
      <c r="J220" s="6">
        <v>-7.35</v>
      </c>
      <c r="K220" s="6">
        <v>1.96</v>
      </c>
      <c r="L220" s="6">
        <v>3.87</v>
      </c>
      <c r="M220" s="6">
        <v>7.23</v>
      </c>
      <c r="N220" s="6">
        <v>2.56</v>
      </c>
      <c r="O220" s="6">
        <v>2.58</v>
      </c>
      <c r="P220" s="6">
        <v>3.07</v>
      </c>
      <c r="Q220" s="6">
        <v>2.16</v>
      </c>
    </row>
    <row r="221" spans="2:19" ht="15.5" x14ac:dyDescent="0.35">
      <c r="C221" t="s">
        <v>258</v>
      </c>
      <c r="D221" s="5">
        <v>89000000000</v>
      </c>
      <c r="E221" s="5">
        <v>61000000000</v>
      </c>
      <c r="F221" s="5">
        <v>98000000000</v>
      </c>
      <c r="G221" s="5">
        <v>76000000000</v>
      </c>
      <c r="H221" s="5">
        <v>356000000000</v>
      </c>
      <c r="I221" s="5">
        <v>362000000000</v>
      </c>
      <c r="J221" s="5">
        <v>679000000000</v>
      </c>
      <c r="K221" s="5">
        <v>902000000000</v>
      </c>
      <c r="L221" s="5">
        <v>734000000000</v>
      </c>
      <c r="M221" s="5">
        <v>556000000000</v>
      </c>
      <c r="N221" s="5">
        <v>478000000000</v>
      </c>
      <c r="O221" s="5">
        <v>791000000000</v>
      </c>
      <c r="P221" s="5">
        <v>692000000000</v>
      </c>
      <c r="Q221" s="5">
        <v>395000000000</v>
      </c>
    </row>
    <row r="222" spans="2:19" ht="15.5" x14ac:dyDescent="0.35">
      <c r="C222" t="s">
        <v>259</v>
      </c>
      <c r="H222" s="5">
        <v>324000000000</v>
      </c>
      <c r="I222" s="5">
        <v>362000000000</v>
      </c>
      <c r="J222" s="5">
        <v>679000000000</v>
      </c>
      <c r="K222" s="5">
        <v>902000000000</v>
      </c>
      <c r="L222" s="5">
        <v>734000000000</v>
      </c>
      <c r="M222" s="5">
        <v>556000000000</v>
      </c>
      <c r="N222" s="5">
        <v>478000000000</v>
      </c>
      <c r="O222" s="5">
        <v>791000000000</v>
      </c>
      <c r="P222" s="5">
        <v>692000000000</v>
      </c>
      <c r="Q222" s="5">
        <v>395000000000</v>
      </c>
    </row>
    <row r="223" spans="2:19" ht="15.5" x14ac:dyDescent="0.35">
      <c r="C223" t="s">
        <v>263</v>
      </c>
      <c r="I223" s="6">
        <v>-168.17</v>
      </c>
    </row>
    <row r="224" spans="2:19" ht="15.5" x14ac:dyDescent="0.35">
      <c r="C224" t="s">
        <v>264</v>
      </c>
      <c r="I224" s="6">
        <v>1313.1</v>
      </c>
    </row>
    <row r="225" spans="3:9" ht="15.5" x14ac:dyDescent="0.35">
      <c r="C225" t="s">
        <v>265</v>
      </c>
      <c r="I225" s="6">
        <v>7.42</v>
      </c>
    </row>
    <row r="226" spans="3:9" ht="15.5" x14ac:dyDescent="0.35">
      <c r="C226" t="s">
        <v>266</v>
      </c>
      <c r="I226" s="6">
        <v>8.0000000000000004E-4</v>
      </c>
    </row>
    <row r="227" spans="3:9" ht="15.5" x14ac:dyDescent="0.35">
      <c r="C227" t="s">
        <v>267</v>
      </c>
      <c r="I227" s="6">
        <v>16.73</v>
      </c>
    </row>
    <row r="228" spans="3:9" ht="15.5" x14ac:dyDescent="0.35">
      <c r="C228" t="s">
        <v>268</v>
      </c>
      <c r="I228" s="6">
        <v>11.96</v>
      </c>
    </row>
    <row r="229" spans="3:9" ht="15.5" x14ac:dyDescent="0.35">
      <c r="C229" t="s">
        <v>269</v>
      </c>
      <c r="I229" s="6">
        <v>125.65</v>
      </c>
    </row>
    <row r="230" spans="3:9" ht="15.5" x14ac:dyDescent="0.35">
      <c r="C230" t="s">
        <v>270</v>
      </c>
      <c r="I230" s="6">
        <v>130.4</v>
      </c>
    </row>
    <row r="231" spans="3:9" ht="15.5" x14ac:dyDescent="0.35">
      <c r="C231" t="s">
        <v>271</v>
      </c>
      <c r="I231" s="6">
        <v>441.45</v>
      </c>
    </row>
    <row r="232" spans="3:9" ht="15.5" x14ac:dyDescent="0.35">
      <c r="C232" t="s">
        <v>272</v>
      </c>
      <c r="I232" s="6">
        <v>228.57</v>
      </c>
    </row>
    <row r="233" spans="3:9" ht="15.5" x14ac:dyDescent="0.35">
      <c r="C233" t="s">
        <v>273</v>
      </c>
      <c r="I233" s="6">
        <v>12.09</v>
      </c>
    </row>
    <row r="234" spans="3:9" ht="15.5" x14ac:dyDescent="0.35">
      <c r="C234" t="s">
        <v>274</v>
      </c>
      <c r="I234" s="6">
        <v>-28.92</v>
      </c>
    </row>
    <row r="235" spans="3:9" ht="15.5" x14ac:dyDescent="0.35">
      <c r="C235" t="s">
        <v>275</v>
      </c>
      <c r="I235" s="6">
        <v>1.0900000000000001</v>
      </c>
    </row>
    <row r="236" spans="3:9" ht="15.5" x14ac:dyDescent="0.35">
      <c r="C236" t="s">
        <v>276</v>
      </c>
      <c r="I236" s="6">
        <v>-8.4700000000000006</v>
      </c>
    </row>
    <row r="237" spans="3:9" ht="15.5" x14ac:dyDescent="0.35">
      <c r="C237" t="s">
        <v>277</v>
      </c>
      <c r="I237" s="6">
        <v>85.17</v>
      </c>
    </row>
    <row r="238" spans="3:9" ht="15.5" x14ac:dyDescent="0.35">
      <c r="C238" t="s">
        <v>278</v>
      </c>
      <c r="D238" s="6">
        <v>51.43</v>
      </c>
    </row>
    <row r="239" spans="3:9" ht="15.5" x14ac:dyDescent="0.35">
      <c r="C239" t="s">
        <v>279</v>
      </c>
      <c r="I239" s="6">
        <v>119.19</v>
      </c>
    </row>
    <row r="240" spans="3:9" ht="15.5" x14ac:dyDescent="0.35">
      <c r="C240" t="s">
        <v>280</v>
      </c>
      <c r="I240" s="6">
        <v>10.93</v>
      </c>
    </row>
    <row r="241" spans="3:9" ht="15.5" x14ac:dyDescent="0.35">
      <c r="C241" t="s">
        <v>281</v>
      </c>
      <c r="D241" s="6">
        <v>1.27</v>
      </c>
    </row>
    <row r="242" spans="3:9" ht="15.5" x14ac:dyDescent="0.35">
      <c r="C242" t="s">
        <v>282</v>
      </c>
      <c r="D242" s="6">
        <v>1.1599999999999999</v>
      </c>
    </row>
    <row r="243" spans="3:9" ht="15.5" x14ac:dyDescent="0.35">
      <c r="C243" t="s">
        <v>283</v>
      </c>
      <c r="D243" s="6">
        <v>0.15</v>
      </c>
    </row>
    <row r="244" spans="3:9" ht="15.5" x14ac:dyDescent="0.35">
      <c r="C244" t="s">
        <v>284</v>
      </c>
      <c r="D244" s="6">
        <v>0.01</v>
      </c>
    </row>
    <row r="245" spans="3:9" ht="15.5" x14ac:dyDescent="0.35">
      <c r="C245" t="s">
        <v>285</v>
      </c>
      <c r="D245" s="6">
        <v>0.73</v>
      </c>
    </row>
    <row r="246" spans="3:9" ht="15.5" x14ac:dyDescent="0.35">
      <c r="C246" t="s">
        <v>286</v>
      </c>
      <c r="D246" s="6">
        <v>0.09</v>
      </c>
    </row>
    <row r="247" spans="3:9" ht="15.5" x14ac:dyDescent="0.35">
      <c r="C247" t="s">
        <v>287</v>
      </c>
      <c r="D247" s="6">
        <v>1.73</v>
      </c>
    </row>
    <row r="248" spans="3:9" ht="15.5" x14ac:dyDescent="0.35">
      <c r="C248" t="s">
        <v>288</v>
      </c>
      <c r="I248" s="6">
        <v>0.49</v>
      </c>
    </row>
    <row r="249" spans="3:9" ht="15.5" x14ac:dyDescent="0.35">
      <c r="C249" t="s">
        <v>12</v>
      </c>
      <c r="D249" s="5">
        <v>11000000000</v>
      </c>
    </row>
    <row r="250" spans="3:9" ht="15.5" x14ac:dyDescent="0.35">
      <c r="C250" t="s">
        <v>289</v>
      </c>
      <c r="I250" s="6">
        <v>2.5499999999999998</v>
      </c>
    </row>
    <row r="251" spans="3:9" ht="15.5" x14ac:dyDescent="0.35">
      <c r="C251" t="s">
        <v>290</v>
      </c>
      <c r="I251" s="6">
        <v>5.3E-3</v>
      </c>
    </row>
    <row r="252" spans="3:9" ht="15.5" x14ac:dyDescent="0.35">
      <c r="C252" t="s">
        <v>291</v>
      </c>
      <c r="I252" s="6">
        <v>9.1000000000000004E-3</v>
      </c>
    </row>
    <row r="253" spans="3:9" ht="15.5" x14ac:dyDescent="0.35">
      <c r="C253" t="s">
        <v>292</v>
      </c>
      <c r="I253" s="6">
        <v>2.53E-2</v>
      </c>
    </row>
    <row r="254" spans="3:9" ht="15.5" x14ac:dyDescent="0.35">
      <c r="C254" t="s">
        <v>293</v>
      </c>
      <c r="I254" s="6">
        <v>8.6999999999999994E-3</v>
      </c>
    </row>
    <row r="255" spans="3:9" ht="15.5" x14ac:dyDescent="0.35">
      <c r="C255" t="s">
        <v>294</v>
      </c>
      <c r="D255" s="6">
        <v>8.14</v>
      </c>
    </row>
    <row r="256" spans="3:9" ht="15.5" x14ac:dyDescent="0.35">
      <c r="C256" t="s">
        <v>295</v>
      </c>
      <c r="D256" s="6">
        <v>44.6</v>
      </c>
    </row>
    <row r="257" spans="3:9" ht="15.5" x14ac:dyDescent="0.35">
      <c r="C257" t="s">
        <v>296</v>
      </c>
      <c r="D257" s="6">
        <v>41.01</v>
      </c>
    </row>
    <row r="258" spans="3:9" ht="15.5" x14ac:dyDescent="0.35">
      <c r="C258" t="s">
        <v>297</v>
      </c>
      <c r="D258" s="6">
        <v>11.73</v>
      </c>
    </row>
    <row r="259" spans="3:9" ht="15.5" x14ac:dyDescent="0.35">
      <c r="C259" t="s">
        <v>298</v>
      </c>
      <c r="D259" s="6">
        <v>11.18</v>
      </c>
    </row>
    <row r="260" spans="3:9" ht="15.5" x14ac:dyDescent="0.35">
      <c r="C260" t="s">
        <v>299</v>
      </c>
      <c r="I260" s="6">
        <v>0.41</v>
      </c>
    </row>
    <row r="261" spans="3:9" ht="15.5" x14ac:dyDescent="0.35">
      <c r="C261" t="s">
        <v>300</v>
      </c>
      <c r="I261" s="6">
        <v>7.25</v>
      </c>
    </row>
    <row r="262" spans="3:9" ht="15.5" x14ac:dyDescent="0.35">
      <c r="C262" t="s">
        <v>53</v>
      </c>
      <c r="I262" s="5">
        <v>5420000000000</v>
      </c>
    </row>
    <row r="263" spans="3:9" ht="15.5" x14ac:dyDescent="0.35">
      <c r="C263" t="s">
        <v>301</v>
      </c>
      <c r="I263" s="5">
        <v>5294000000000</v>
      </c>
    </row>
    <row r="264" spans="3:9" ht="15.5" x14ac:dyDescent="0.35">
      <c r="C264" t="s">
        <v>302</v>
      </c>
      <c r="I264" s="5">
        <v>3800000000</v>
      </c>
    </row>
    <row r="265" spans="3:9" ht="15.5" x14ac:dyDescent="0.35">
      <c r="C265" t="s">
        <v>303</v>
      </c>
      <c r="I265" s="6">
        <v>0.70310000000000006</v>
      </c>
    </row>
    <row r="266" spans="3:9" ht="15.5" x14ac:dyDescent="0.35">
      <c r="C266" t="s">
        <v>304</v>
      </c>
      <c r="D266" s="6">
        <v>0.12970000000000001</v>
      </c>
    </row>
    <row r="267" spans="3:9" ht="15.5" x14ac:dyDescent="0.35">
      <c r="C267" t="s">
        <v>305</v>
      </c>
      <c r="D267" s="6">
        <v>-1.5100000000000001E-2</v>
      </c>
    </row>
    <row r="268" spans="3:9" ht="15.5" x14ac:dyDescent="0.35">
      <c r="C268" t="s">
        <v>306</v>
      </c>
      <c r="D268" s="6">
        <v>-9.06E-2</v>
      </c>
    </row>
    <row r="269" spans="3:9" ht="15.5" x14ac:dyDescent="0.35">
      <c r="C269" t="s">
        <v>307</v>
      </c>
      <c r="D269" s="6">
        <v>-0.29749999999999999</v>
      </c>
    </row>
    <row r="270" spans="3:9" ht="15.5" x14ac:dyDescent="0.35">
      <c r="C270" t="s">
        <v>308</v>
      </c>
      <c r="D270" s="6">
        <v>0.1217</v>
      </c>
    </row>
    <row r="271" spans="3:9" ht="15.5" x14ac:dyDescent="0.35">
      <c r="C271" t="s">
        <v>309</v>
      </c>
      <c r="D271" s="6">
        <v>0.1759</v>
      </c>
    </row>
    <row r="272" spans="3:9" ht="15.5" x14ac:dyDescent="0.35">
      <c r="C272" t="s">
        <v>316</v>
      </c>
      <c r="I272" s="5">
        <v>7</v>
      </c>
    </row>
    <row r="273" spans="3:9" ht="15.5" x14ac:dyDescent="0.35">
      <c r="C273" t="s">
        <v>317</v>
      </c>
      <c r="I273" s="6">
        <v>0.94</v>
      </c>
    </row>
    <row r="274" spans="3:9" ht="15.5" x14ac:dyDescent="0.35">
      <c r="C274" t="s">
        <v>318</v>
      </c>
      <c r="I274" s="6">
        <v>0.78</v>
      </c>
    </row>
    <row r="275" spans="3:9" ht="15.5" x14ac:dyDescent="0.35">
      <c r="C275" t="s">
        <v>319</v>
      </c>
      <c r="I275" s="6">
        <v>0.01</v>
      </c>
    </row>
    <row r="276" spans="3:9" ht="15.5" x14ac:dyDescent="0.35">
      <c r="C276" t="s">
        <v>320</v>
      </c>
      <c r="I276" s="6">
        <v>0.35</v>
      </c>
    </row>
    <row r="277" spans="3:9" ht="15.5" x14ac:dyDescent="0.35">
      <c r="C277" t="s">
        <v>321</v>
      </c>
      <c r="I277" s="6">
        <v>0.09</v>
      </c>
    </row>
    <row r="278" spans="3:9" ht="15.5" x14ac:dyDescent="0.35">
      <c r="C278" t="s">
        <v>322</v>
      </c>
      <c r="I278" s="6">
        <v>0.05</v>
      </c>
    </row>
    <row r="279" spans="3:9" ht="15.5" x14ac:dyDescent="0.35">
      <c r="C279" t="s">
        <v>323</v>
      </c>
      <c r="I279" s="6">
        <v>0.82</v>
      </c>
    </row>
    <row r="280" spans="3:9" ht="15.5" x14ac:dyDescent="0.35">
      <c r="C280" t="s">
        <v>324</v>
      </c>
      <c r="I280" s="5">
        <v>324000000000</v>
      </c>
    </row>
    <row r="281" spans="3:9" ht="15.5" x14ac:dyDescent="0.35">
      <c r="C281" t="s">
        <v>325</v>
      </c>
      <c r="I281" s="5">
        <v>49000000000</v>
      </c>
    </row>
    <row r="282" spans="3:9" ht="15.5" x14ac:dyDescent="0.35">
      <c r="C282" t="s">
        <v>326</v>
      </c>
      <c r="I282" s="5">
        <v>23000000000</v>
      </c>
    </row>
    <row r="283" spans="3:9" ht="15.5" x14ac:dyDescent="0.35">
      <c r="C283" t="s">
        <v>327</v>
      </c>
      <c r="I283" s="5">
        <v>4000000000</v>
      </c>
    </row>
    <row r="284" spans="3:9" ht="15.5" x14ac:dyDescent="0.35">
      <c r="C284" t="s">
        <v>328</v>
      </c>
      <c r="D284" s="5">
        <v>196000000000</v>
      </c>
    </row>
    <row r="285" spans="3:9" ht="15.5" x14ac:dyDescent="0.35">
      <c r="C285" t="s">
        <v>329</v>
      </c>
      <c r="D285" s="5">
        <v>785000000000</v>
      </c>
    </row>
    <row r="286" spans="3:9" ht="15.5" x14ac:dyDescent="0.35">
      <c r="C286" t="s">
        <v>330</v>
      </c>
      <c r="D286" s="5">
        <v>331000000000</v>
      </c>
    </row>
    <row r="287" spans="3:9" ht="15.5" x14ac:dyDescent="0.35">
      <c r="C287" t="s">
        <v>235</v>
      </c>
      <c r="D287" s="5">
        <v>84000000000</v>
      </c>
    </row>
    <row r="288" spans="3:9" ht="15.5" x14ac:dyDescent="0.35">
      <c r="C288" t="s">
        <v>234</v>
      </c>
      <c r="I288" s="5">
        <v>453000000000</v>
      </c>
    </row>
    <row r="289" spans="3:9" ht="15.5" x14ac:dyDescent="0.35">
      <c r="C289" t="s">
        <v>233</v>
      </c>
      <c r="D289" s="5">
        <v>7000000000</v>
      </c>
    </row>
    <row r="290" spans="3:9" ht="15.5" x14ac:dyDescent="0.35">
      <c r="C290" t="s">
        <v>232</v>
      </c>
      <c r="D290" s="5">
        <v>62000000000</v>
      </c>
    </row>
    <row r="291" spans="3:9" ht="15.5" x14ac:dyDescent="0.35">
      <c r="C291" t="s">
        <v>23</v>
      </c>
      <c r="D291" s="5">
        <v>69000000000</v>
      </c>
    </row>
    <row r="292" spans="3:9" ht="15.5" x14ac:dyDescent="0.35">
      <c r="C292" t="s">
        <v>20</v>
      </c>
      <c r="D292" s="5">
        <v>-126000000000</v>
      </c>
    </row>
    <row r="293" spans="3:9" ht="15.5" x14ac:dyDescent="0.35">
      <c r="C293" t="s">
        <v>331</v>
      </c>
      <c r="I293" s="5">
        <v>453000000000</v>
      </c>
    </row>
    <row r="294" spans="3:9" ht="15.5" x14ac:dyDescent="0.35">
      <c r="C294" t="s">
        <v>332</v>
      </c>
      <c r="I294" s="5">
        <v>43000000000</v>
      </c>
    </row>
    <row r="295" spans="3:9" ht="15.5" x14ac:dyDescent="0.35">
      <c r="C295" t="s">
        <v>333</v>
      </c>
      <c r="I295" s="5">
        <v>39000000000</v>
      </c>
    </row>
    <row r="296" spans="3:9" ht="15.5" x14ac:dyDescent="0.35">
      <c r="C296" t="s">
        <v>334</v>
      </c>
      <c r="I296" s="5">
        <v>-19000000000</v>
      </c>
    </row>
    <row r="297" spans="3:9" ht="15.5" x14ac:dyDescent="0.35">
      <c r="C297" t="s">
        <v>335</v>
      </c>
      <c r="I297" s="5">
        <v>-2000000000</v>
      </c>
    </row>
    <row r="298" spans="3:9" ht="15.5" x14ac:dyDescent="0.35">
      <c r="C298" t="s">
        <v>336</v>
      </c>
      <c r="I298" s="5">
        <v>42000000000</v>
      </c>
    </row>
  </sheetData>
  <pageMargins left="0.7" right="0.7" top="0.75" bottom="0.75" header="0.3" footer="0.3"/>
  <ignoredErrors>
    <ignoredError sqref="A1:S299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Q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2578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2579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Q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7032378000000</v>
      </c>
      <c r="H4" s="2">
        <f>IFERROR(SUM(D4:G4)*(4/MAX(1,COUNT(D4:G4))),"")</f>
        <v>28129512000000</v>
      </c>
      <c r="I4" s="2">
        <f t="shared" ref="I4:Q4" si="1">IFERROR(INDEX(I51:I500,MATCH($C$4,$C$51:$C$500,0)),"")</f>
        <v>28265491000000</v>
      </c>
      <c r="J4" s="2">
        <f t="shared" si="1"/>
        <v>25298203000000</v>
      </c>
      <c r="K4" s="2">
        <f t="shared" si="1"/>
        <v>22251743000000</v>
      </c>
      <c r="L4" s="2">
        <f t="shared" si="1"/>
        <v>19622865000000</v>
      </c>
      <c r="M4" s="2">
        <f t="shared" si="1"/>
        <v>17808432000000</v>
      </c>
      <c r="N4" s="2">
        <f t="shared" si="1"/>
        <v>4347121000000</v>
      </c>
      <c r="O4" s="2">
        <f t="shared" si="1"/>
        <v>3374863000000</v>
      </c>
      <c r="P4" s="2">
        <f t="shared" si="1"/>
        <v>3120307000000</v>
      </c>
      <c r="Q4" s="2">
        <f t="shared" si="1"/>
        <v>2816524000000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1828092000000</v>
      </c>
      <c r="H5" s="2">
        <f>IFERROR(SUM(D5:G5)*(4/MAX(1,COUNT(D5:G5))),"")</f>
        <v>7312368000000</v>
      </c>
      <c r="I5" s="2">
        <f t="shared" ref="I5:Q5" si="2">IFERROR(INDEX(I51:I500,MATCH($C$5,$C$51:$C$500,0)),"")</f>
        <v>7962185000000</v>
      </c>
      <c r="J5" s="2">
        <f t="shared" si="2"/>
        <v>7158012000000</v>
      </c>
      <c r="K5" s="2">
        <f t="shared" si="2"/>
        <v>5737932000000</v>
      </c>
      <c r="L5" s="2">
        <f t="shared" si="2"/>
        <v>4311075000000</v>
      </c>
      <c r="M5" s="2">
        <f t="shared" si="2"/>
        <v>3217796000000</v>
      </c>
      <c r="N5" s="2">
        <f t="shared" si="2"/>
        <v>255242000000</v>
      </c>
      <c r="O5" s="2">
        <f t="shared" si="2"/>
        <v>67870000000</v>
      </c>
      <c r="P5" s="2">
        <f t="shared" si="2"/>
        <v>107114000000</v>
      </c>
      <c r="Q5" s="2">
        <f t="shared" si="2"/>
        <v>92827000000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50769149000000</v>
      </c>
      <c r="H6" s="2">
        <f>IFERROR(INDEX(D6:G6,COUNT(D6:G6)),"")</f>
        <v>50769149000000</v>
      </c>
      <c r="I6" s="2">
        <f t="shared" ref="I6:Q6" si="3">IFERROR(INDEX(I51:I500,MATCH($C$6,$C$51:$C$500,0)),"")</f>
        <v>51952874000000</v>
      </c>
      <c r="J6" s="2">
        <f t="shared" si="3"/>
        <v>45041572000000</v>
      </c>
      <c r="K6" s="2">
        <f t="shared" si="3"/>
        <v>38739121000000</v>
      </c>
      <c r="L6" s="2">
        <f t="shared" si="3"/>
        <v>33505610000000</v>
      </c>
      <c r="M6" s="2">
        <f t="shared" si="3"/>
        <v>25013934000000</v>
      </c>
      <c r="N6" s="2">
        <f t="shared" si="3"/>
        <v>5444288000000</v>
      </c>
      <c r="O6" s="2">
        <f t="shared" si="3"/>
        <v>5088036000000</v>
      </c>
      <c r="P6" s="2">
        <f t="shared" si="3"/>
        <v>5026640000000</v>
      </c>
      <c r="Q6" s="2">
        <f t="shared" si="3"/>
        <v>2602841000000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46.13</v>
      </c>
      <c r="H7" s="3">
        <f>IFERROR(INDEX(D7:G7,COUNT(D7:G7)),"")</f>
        <v>46.13</v>
      </c>
      <c r="I7" s="3">
        <f t="shared" ref="I7:Q7" si="4">IFERROR(INDEX(I51:I500,MATCH($C$7,$C$51:$C$500,0))/1000000000,"")</f>
        <v>46.13</v>
      </c>
      <c r="J7" s="3">
        <f t="shared" si="4"/>
        <v>46.13</v>
      </c>
      <c r="K7" s="3">
        <f t="shared" si="4"/>
        <v>46.13</v>
      </c>
      <c r="L7" s="3">
        <f t="shared" si="4"/>
        <v>46.13</v>
      </c>
      <c r="M7" s="3">
        <f t="shared" si="4"/>
        <v>41.13</v>
      </c>
      <c r="N7" s="3">
        <f t="shared" si="4"/>
        <v>9.9</v>
      </c>
      <c r="O7" s="3">
        <f t="shared" si="4"/>
        <v>9.7200000000000006</v>
      </c>
      <c r="P7" s="3">
        <f t="shared" si="4"/>
        <v>9.7200000000000006</v>
      </c>
      <c r="Q7" s="3">
        <f t="shared" si="4"/>
        <v>3.96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-19874000000000</v>
      </c>
      <c r="H8" s="2">
        <f>IFERROR(INDEX(D8:G8,COUNT(D8:G8)),"")</f>
        <v>-19874000000000</v>
      </c>
      <c r="I8" s="2">
        <f t="shared" ref="I8:Q8" si="5">IFERROR(INDEX(I51:I500,MATCH($C$8,$C$51:$C$500,0)),"")</f>
        <v>11960000000000</v>
      </c>
      <c r="J8" s="2">
        <f t="shared" si="5"/>
        <v>3877000000000</v>
      </c>
      <c r="K8" s="2">
        <f t="shared" si="5"/>
        <v>1215000000000</v>
      </c>
      <c r="L8" s="2">
        <f t="shared" si="5"/>
        <v>-156000000000</v>
      </c>
      <c r="M8" s="2">
        <f t="shared" si="5"/>
        <v>17889000000000</v>
      </c>
      <c r="N8" s="2">
        <f t="shared" si="5"/>
        <v>3075000000000</v>
      </c>
      <c r="O8" s="2">
        <f t="shared" si="5"/>
        <v>-222000000000</v>
      </c>
      <c r="P8" s="2">
        <f t="shared" si="5"/>
        <v>583000000000</v>
      </c>
      <c r="Q8" s="2">
        <f t="shared" si="5"/>
        <v>3928000000000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-430.84</v>
      </c>
      <c r="H9" s="3">
        <f>IFERROR(INDEX(D9:G9,COUNT(D9:G9)),"")</f>
        <v>-430.84</v>
      </c>
      <c r="I9" s="3">
        <f t="shared" ref="I9:Q9" si="6">IFERROR(INDEX(I51:I500,MATCH($C$9,$C$51:$C$500,0)),"")</f>
        <v>259.27999999999997</v>
      </c>
      <c r="J9" s="3">
        <f t="shared" si="6"/>
        <v>84.04</v>
      </c>
      <c r="K9" s="3">
        <f t="shared" si="6"/>
        <v>26.33</v>
      </c>
      <c r="L9" s="3">
        <f t="shared" si="6"/>
        <v>-3.39</v>
      </c>
      <c r="M9" s="3">
        <f t="shared" si="6"/>
        <v>434.95</v>
      </c>
      <c r="N9" s="3">
        <f t="shared" si="6"/>
        <v>310.57</v>
      </c>
      <c r="O9" s="3">
        <f t="shared" si="6"/>
        <v>-22.8</v>
      </c>
      <c r="P9" s="3">
        <f t="shared" si="6"/>
        <v>60</v>
      </c>
      <c r="Q9" s="3">
        <f t="shared" si="6"/>
        <v>992.55</v>
      </c>
    </row>
    <row r="10" spans="1:17" ht="15.5" x14ac:dyDescent="0.35">
      <c r="C10" t="s">
        <v>17</v>
      </c>
      <c r="D10" s="3" t="str">
        <f ca="1">IFERROR(IF(D9=0,"",D2/D9),"")</f>
        <v/>
      </c>
      <c r="I10" s="3" t="str">
        <f t="shared" ref="I10:Q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9255142000000</v>
      </c>
      <c r="H11" s="2">
        <f>IFERROR(INDEX(D11:G11,COUNT(D11:G11)),"")</f>
        <v>9255142000000</v>
      </c>
      <c r="I11" s="2">
        <f t="shared" ref="I11:Q11" si="8">IFERROR(INDEX(I51:I500,MATCH($C$11,$C$51:$C$500,0)),"")</f>
        <v>8690766000000</v>
      </c>
      <c r="J11" s="2">
        <f t="shared" si="8"/>
        <v>8080689000000</v>
      </c>
      <c r="K11" s="2">
        <f t="shared" si="8"/>
        <v>5255841000000</v>
      </c>
      <c r="L11" s="2">
        <f t="shared" si="8"/>
        <v>4951469000000</v>
      </c>
      <c r="M11" s="2">
        <f t="shared" si="8"/>
        <v>4119903000000</v>
      </c>
      <c r="N11" s="2">
        <f t="shared" si="8"/>
        <v>1126358000000</v>
      </c>
      <c r="O11" s="2">
        <f t="shared" si="8"/>
        <v>262485000000</v>
      </c>
      <c r="P11" s="2">
        <f t="shared" si="8"/>
        <v>231268000000</v>
      </c>
      <c r="Q11" s="2">
        <f t="shared" si="8"/>
        <v>347997000000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27</v>
      </c>
      <c r="D15" s="2">
        <f>IFERROR(INDEX(D51:D500,MATCH($C$15,$C$51:$C$500,0)),"")</f>
        <v>-630333000000</v>
      </c>
      <c r="H15" s="2">
        <f>IFERROR(SUM(D15:G15)*(4/MAX(1,COUNT(D15:G15))),"")</f>
        <v>-2521332000000</v>
      </c>
      <c r="I15" s="2">
        <f t="shared" ref="I15:Q15" si="12">IFERROR(INDEX(I51:I500,MATCH($C$15,$C$51:$C$500,0)),"")</f>
        <v>-2193889000000</v>
      </c>
      <c r="J15" s="2">
        <f t="shared" si="12"/>
        <v>-2044507000000</v>
      </c>
      <c r="K15" s="2">
        <f t="shared" si="12"/>
        <v>-1695729000000</v>
      </c>
      <c r="L15" s="2">
        <f t="shared" si="12"/>
        <v>-1254621000000</v>
      </c>
      <c r="M15" s="2">
        <f t="shared" si="12"/>
        <v>-932319000000</v>
      </c>
      <c r="N15" s="2">
        <f t="shared" si="12"/>
        <v>-157177000000</v>
      </c>
      <c r="O15" s="2">
        <f t="shared" si="12"/>
        <v>-42849000000</v>
      </c>
      <c r="P15" s="2">
        <f t="shared" si="12"/>
        <v>-44914000000</v>
      </c>
      <c r="Q15" s="2">
        <f t="shared" si="12"/>
        <v>-49866000000</v>
      </c>
    </row>
    <row r="16" spans="1:17" ht="15.5" x14ac:dyDescent="0.35">
      <c r="C16" t="s">
        <v>28</v>
      </c>
      <c r="D16" s="2">
        <f>IFERROR(INDEX(D51:D500,MATCH($C$16,$C$51:$C$500,0)),"")</f>
        <v>2830432000000</v>
      </c>
      <c r="H16" s="2">
        <f>IFERROR(SUM(D16:G16)*(4/MAX(1,COUNT(D16:G16))),"")</f>
        <v>11321728000000</v>
      </c>
      <c r="I16" s="2">
        <f t="shared" ref="I16:Q16" si="13">IFERROR(INDEX(I51:I500,MATCH($C$16,$C$51:$C$500,0)),"")</f>
        <v>9761412000000</v>
      </c>
      <c r="J16" s="2">
        <f t="shared" si="13"/>
        <v>9050395000000</v>
      </c>
      <c r="K16" s="2">
        <f t="shared" si="13"/>
        <v>7399472000000</v>
      </c>
      <c r="L16" s="2">
        <f t="shared" si="13"/>
        <v>5514803000000</v>
      </c>
      <c r="M16" s="2">
        <f t="shared" si="13"/>
        <v>3960524000000</v>
      </c>
      <c r="N16" s="2">
        <f t="shared" si="13"/>
        <v>405231000000</v>
      </c>
      <c r="O16" s="2">
        <f t="shared" si="13"/>
        <v>116865000000</v>
      </c>
      <c r="P16" s="2">
        <f t="shared" si="13"/>
        <v>151514000000</v>
      </c>
      <c r="Q16" s="2">
        <f t="shared" si="13"/>
        <v>150957000000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</row>
    <row r="19" spans="1:17" ht="15.5" x14ac:dyDescent="0.35">
      <c r="A19" t="s">
        <v>50</v>
      </c>
      <c r="C19" t="s">
        <v>51</v>
      </c>
    </row>
    <row r="20" spans="1:17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Q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46130000000</v>
      </c>
      <c r="H21" s="2">
        <f>IFERROR(INDEX(D21:G21,COUNT(D21:G21)),"")</f>
        <v>46130000000</v>
      </c>
      <c r="I21" s="2">
        <f t="shared" ref="I21:Q21" si="15">IFERROR(INDEX(I51:I500,MATCH($C$7,$C$51:$C$500,0)),"")</f>
        <v>46130000000</v>
      </c>
      <c r="J21" s="2">
        <f t="shared" si="15"/>
        <v>46130000000</v>
      </c>
      <c r="K21" s="2">
        <f t="shared" si="15"/>
        <v>46130000000</v>
      </c>
      <c r="L21" s="2">
        <f t="shared" si="15"/>
        <v>46130000000</v>
      </c>
      <c r="M21" s="2">
        <f t="shared" si="15"/>
        <v>41130000000</v>
      </c>
      <c r="N21" s="2">
        <f t="shared" si="15"/>
        <v>9900000000</v>
      </c>
      <c r="O21" s="2">
        <f t="shared" si="15"/>
        <v>9720000000</v>
      </c>
      <c r="P21" s="2">
        <f t="shared" si="15"/>
        <v>9720000000</v>
      </c>
      <c r="Q21" s="2">
        <f t="shared" si="15"/>
        <v>3960000000</v>
      </c>
    </row>
    <row r="23" spans="1:17" ht="15.5" x14ac:dyDescent="0.35">
      <c r="B23" t="s">
        <v>54</v>
      </c>
      <c r="C23" t="s">
        <v>55</v>
      </c>
      <c r="D23" s="3">
        <f>IFERROR(D5/D6*100,"")</f>
        <v>3.6007930721864181</v>
      </c>
      <c r="H23" s="3">
        <f t="shared" ref="H23:Q23" si="16">IFERROR(H5/H6*100,"")</f>
        <v>14.403172288745672</v>
      </c>
      <c r="I23" s="3">
        <f t="shared" si="16"/>
        <v>15.325783516807945</v>
      </c>
      <c r="J23" s="3">
        <f t="shared" si="16"/>
        <v>15.892011939547759</v>
      </c>
      <c r="K23" s="3">
        <f t="shared" si="16"/>
        <v>14.811724819466091</v>
      </c>
      <c r="L23" s="3">
        <f t="shared" si="16"/>
        <v>12.8667259005283</v>
      </c>
      <c r="M23" s="3">
        <f t="shared" si="16"/>
        <v>12.864014113093928</v>
      </c>
      <c r="N23" s="3">
        <f t="shared" si="16"/>
        <v>4.6882530828640956</v>
      </c>
      <c r="O23" s="3">
        <f t="shared" si="16"/>
        <v>1.333913517907499</v>
      </c>
      <c r="P23" s="3">
        <f t="shared" si="16"/>
        <v>2.1309264240128596</v>
      </c>
      <c r="Q23" s="3">
        <f t="shared" si="16"/>
        <v>3.566372283209001</v>
      </c>
    </row>
    <row r="24" spans="1:17" ht="15.5" x14ac:dyDescent="0.35">
      <c r="C24" t="s">
        <v>56</v>
      </c>
      <c r="D24" s="4">
        <f>IFERROR(_xlfn.RRI(5,I23,D23),"")</f>
        <v>-0.2514943282320321</v>
      </c>
      <c r="H24" s="4">
        <f t="shared" ref="H24:Q24" si="17">IFERROR(_xlfn.RRI(5,M23,H23),"")</f>
        <v>2.286031597508531E-2</v>
      </c>
      <c r="I24" s="4">
        <f t="shared" si="17"/>
        <v>0.26730844167165402</v>
      </c>
      <c r="J24" s="4">
        <f t="shared" si="17"/>
        <v>0.64138417433452921</v>
      </c>
      <c r="K24" s="4">
        <f t="shared" si="17"/>
        <v>0.47369440951916153</v>
      </c>
      <c r="L24" s="4">
        <f t="shared" si="17"/>
        <v>0.29255274605797088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57</v>
      </c>
      <c r="C25" t="s">
        <v>58</v>
      </c>
      <c r="D25" s="3">
        <f>IFERROR(INDEX(D51:D500,MATCH($A$25,$C$51:$C$500,0)),"")</f>
        <v>47.69</v>
      </c>
      <c r="H25" s="3">
        <f>IFERROR(INDEX(D25:G25,COUNT(D25:G25)),"")</f>
        <v>47.69</v>
      </c>
      <c r="I25" s="3">
        <f t="shared" ref="I25:Q25" si="18">IFERROR(INDEX(I51:I500,MATCH($C$25,$C$51:$C$500,0)),"")</f>
        <v>164.05</v>
      </c>
      <c r="J25" s="3">
        <f t="shared" si="18"/>
        <v>151.88</v>
      </c>
      <c r="K25" s="3">
        <f t="shared" si="18"/>
        <v>123.65</v>
      </c>
      <c r="L25" s="3">
        <f t="shared" si="18"/>
        <v>92.35</v>
      </c>
      <c r="M25" s="3">
        <f t="shared" si="18"/>
        <v>73.63</v>
      </c>
      <c r="N25" s="3">
        <f t="shared" si="18"/>
        <v>25.05</v>
      </c>
      <c r="O25" s="3">
        <f t="shared" si="18"/>
        <v>7.62</v>
      </c>
      <c r="P25" s="3">
        <f t="shared" si="18"/>
        <v>10.97</v>
      </c>
      <c r="Q25" s="3">
        <f t="shared" si="18"/>
        <v>25.54</v>
      </c>
    </row>
    <row r="26" spans="1:17" ht="15.5" x14ac:dyDescent="0.35">
      <c r="C26" t="s">
        <v>59</v>
      </c>
      <c r="D26" s="4">
        <f>IFERROR(_xlfn.RRI(5,I25,D25),"")</f>
        <v>-0.21892953209340305</v>
      </c>
      <c r="H26" s="4">
        <f t="shared" ref="H26:Q26" si="19">IFERROR(_xlfn.RRI(5,M25,H25),"")</f>
        <v>-8.320021159048141E-2</v>
      </c>
      <c r="I26" s="4">
        <f t="shared" si="19"/>
        <v>0.45624249748248924</v>
      </c>
      <c r="J26" s="4">
        <f t="shared" si="19"/>
        <v>0.81932012413885902</v>
      </c>
      <c r="K26" s="4">
        <f t="shared" si="19"/>
        <v>0.62329517815910607</v>
      </c>
      <c r="L26" s="4">
        <f t="shared" si="19"/>
        <v>0.2931330195858961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60</v>
      </c>
      <c r="D27" s="3">
        <f>IFERROR(D4/D21,"")</f>
        <v>152.44695425970085</v>
      </c>
      <c r="H27" s="3">
        <f t="shared" ref="H27:Q27" si="20">IFERROR(H4/H21,"")</f>
        <v>609.78781703880338</v>
      </c>
      <c r="I27" s="3">
        <f t="shared" si="20"/>
        <v>612.73555170171255</v>
      </c>
      <c r="J27" s="3">
        <f t="shared" si="20"/>
        <v>548.41107738998483</v>
      </c>
      <c r="K27" s="3">
        <f t="shared" si="20"/>
        <v>482.37032300021679</v>
      </c>
      <c r="L27" s="3">
        <f t="shared" si="20"/>
        <v>425.38185562540644</v>
      </c>
      <c r="M27" s="3">
        <f t="shared" si="20"/>
        <v>432.97913931436909</v>
      </c>
      <c r="N27" s="3">
        <f t="shared" si="20"/>
        <v>439.10313131313131</v>
      </c>
      <c r="O27" s="3">
        <f t="shared" si="20"/>
        <v>347.20812757201645</v>
      </c>
      <c r="P27" s="3">
        <f t="shared" si="20"/>
        <v>321.01923868312758</v>
      </c>
      <c r="Q27" s="3">
        <f t="shared" si="20"/>
        <v>711.24343434343439</v>
      </c>
    </row>
    <row r="28" spans="1:17" ht="15.5" x14ac:dyDescent="0.35">
      <c r="C28" t="s">
        <v>61</v>
      </c>
      <c r="D28" s="4">
        <f>IFERROR(_xlfn.RRI(5,I27,D27),"")</f>
        <v>-0.24287230155234762</v>
      </c>
      <c r="H28" s="4">
        <f t="shared" ref="H28:Q28" si="21">IFERROR(_xlfn.RRI(5,M27,H27),"")</f>
        <v>7.0883813227742731E-2</v>
      </c>
      <c r="I28" s="4">
        <f t="shared" si="21"/>
        <v>6.8910415937751601E-2</v>
      </c>
      <c r="J28" s="4">
        <f t="shared" si="21"/>
        <v>9.5729280429831309E-2</v>
      </c>
      <c r="K28" s="4">
        <f t="shared" si="21"/>
        <v>8.4850526406782256E-2</v>
      </c>
      <c r="L28" s="4">
        <f t="shared" si="21"/>
        <v>-9.7697546640079902E-2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62</v>
      </c>
      <c r="H29" s="4">
        <f t="shared" ref="H29:Q29" si="22">IFERROR(((H25-I25)/I25)*100%,"")</f>
        <v>-0.70929594635781779</v>
      </c>
      <c r="I29" s="4">
        <f t="shared" si="22"/>
        <v>8.012904924940753E-2</v>
      </c>
      <c r="J29" s="4">
        <f t="shared" si="22"/>
        <v>0.22830570157703184</v>
      </c>
      <c r="K29" s="4">
        <f t="shared" si="22"/>
        <v>0.33892799133730389</v>
      </c>
      <c r="L29" s="4">
        <f t="shared" si="22"/>
        <v>0.25424419394268638</v>
      </c>
      <c r="M29" s="4">
        <f t="shared" si="22"/>
        <v>1.9393213572854291</v>
      </c>
      <c r="N29" s="4">
        <f t="shared" si="22"/>
        <v>2.2874015748031495</v>
      </c>
      <c r="O29" s="4">
        <f t="shared" si="22"/>
        <v>-0.30537830446672748</v>
      </c>
      <c r="P29" s="4">
        <f t="shared" si="22"/>
        <v>-0.57047768206734528</v>
      </c>
      <c r="Q29" s="4" t="str">
        <f t="shared" si="22"/>
        <v/>
      </c>
    </row>
    <row r="30" spans="1:17" ht="15.5" x14ac:dyDescent="0.35">
      <c r="C30" t="s">
        <v>63</v>
      </c>
      <c r="H30" s="4">
        <f t="shared" ref="H30:Q30" si="23">IFERROR(((H27-I27)/I27)*100%,"")</f>
        <v>-4.8107779199731571E-3</v>
      </c>
      <c r="I30" s="4">
        <f t="shared" si="23"/>
        <v>0.1172924416805415</v>
      </c>
      <c r="J30" s="4">
        <f t="shared" si="23"/>
        <v>0.13690882552436454</v>
      </c>
      <c r="K30" s="4">
        <f t="shared" si="23"/>
        <v>0.13397014146507155</v>
      </c>
      <c r="L30" s="4">
        <f t="shared" si="23"/>
        <v>-1.7546535154079466E-2</v>
      </c>
      <c r="M30" s="4">
        <f t="shared" si="23"/>
        <v>-1.3946591499925122E-2</v>
      </c>
      <c r="N30" s="4">
        <f t="shared" si="23"/>
        <v>0.26466835434909108</v>
      </c>
      <c r="O30" s="4">
        <f t="shared" si="23"/>
        <v>8.1580434232913557E-2</v>
      </c>
      <c r="P30" s="4">
        <f t="shared" si="23"/>
        <v>-0.54865068247769766</v>
      </c>
      <c r="Q30" s="4" t="str">
        <f t="shared" si="23"/>
        <v/>
      </c>
    </row>
    <row r="32" spans="1:1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1100.58</v>
      </c>
      <c r="H32" s="3">
        <f>IFERROR(INDEX(D32:G32,COUNT(D32:G32)),"")</f>
        <v>1100.58</v>
      </c>
      <c r="I32" s="3">
        <f t="shared" ref="I32:Q32" si="24">IFERROR(INDEX(I51:I500,MATCH($C$32,$C$51:$C$500,0)),"")</f>
        <v>1126.25</v>
      </c>
      <c r="J32" s="3">
        <f t="shared" si="24"/>
        <v>976.42</v>
      </c>
      <c r="K32" s="3">
        <f t="shared" si="24"/>
        <v>839.79</v>
      </c>
      <c r="L32" s="3">
        <f t="shared" si="24"/>
        <v>726.34</v>
      </c>
      <c r="M32" s="3">
        <f t="shared" si="24"/>
        <v>608.17999999999995</v>
      </c>
      <c r="N32" s="3">
        <f t="shared" si="24"/>
        <v>549.9</v>
      </c>
      <c r="O32" s="3">
        <f t="shared" si="24"/>
        <v>523.66999999999996</v>
      </c>
      <c r="P32" s="3">
        <f t="shared" si="24"/>
        <v>517.35</v>
      </c>
      <c r="Q32" s="3">
        <f t="shared" si="24"/>
        <v>657.62</v>
      </c>
    </row>
    <row r="33" spans="1:1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1.92</v>
      </c>
      <c r="H33" s="3">
        <f>IFERROR(INDEX(D33:G33,COUNT(D33:G33)),"")</f>
        <v>1.92</v>
      </c>
      <c r="I33" s="3">
        <f t="shared" ref="I33:Q33" si="25">IFERROR(INDEX(I51:I500,MATCH($C$33,$C$51:$C$500,0)),"")</f>
        <v>1.98</v>
      </c>
      <c r="J33" s="3">
        <f t="shared" si="25"/>
        <v>2.8</v>
      </c>
      <c r="K33" s="3">
        <f t="shared" si="25"/>
        <v>2.0699999999999998</v>
      </c>
      <c r="L33" s="3">
        <f t="shared" si="25"/>
        <v>1.78</v>
      </c>
      <c r="M33" s="3">
        <f t="shared" si="25"/>
        <v>2.93</v>
      </c>
      <c r="N33" s="3">
        <f t="shared" si="25"/>
        <v>4.09</v>
      </c>
      <c r="O33" s="3">
        <f t="shared" si="25"/>
        <v>0.63</v>
      </c>
      <c r="P33" s="3">
        <f t="shared" si="25"/>
        <v>1.01</v>
      </c>
      <c r="Q33" s="3">
        <f t="shared" si="25"/>
        <v>0</v>
      </c>
    </row>
    <row r="34" spans="1:1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44.24</v>
      </c>
      <c r="H34" s="3">
        <f>IFERROR(INDEX(D34:G34,COUNT(D34:G34)),"")</f>
        <v>44.24</v>
      </c>
      <c r="I34" s="3">
        <f t="shared" ref="I34:Q34" si="26">IFERROR(INDEX(I51:I500,MATCH($C$34,$C$51:$C$500,0)),"")</f>
        <v>13.59</v>
      </c>
      <c r="J34" s="3">
        <f t="shared" si="26"/>
        <v>17.97</v>
      </c>
      <c r="K34" s="3">
        <f t="shared" si="26"/>
        <v>14.07</v>
      </c>
      <c r="L34" s="3">
        <f t="shared" si="26"/>
        <v>13.97</v>
      </c>
      <c r="M34" s="3">
        <f t="shared" si="26"/>
        <v>24.17</v>
      </c>
      <c r="N34" s="3">
        <f t="shared" si="26"/>
        <v>89.82</v>
      </c>
      <c r="O34" s="3">
        <f t="shared" si="26"/>
        <v>43.31</v>
      </c>
      <c r="P34" s="3">
        <f t="shared" si="26"/>
        <v>47.86</v>
      </c>
      <c r="Q34" s="3">
        <f t="shared" si="26"/>
        <v>0</v>
      </c>
    </row>
    <row r="35" spans="1:1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13.84</v>
      </c>
      <c r="H35" s="3">
        <f>IFERROR(INDEX(D35:G35,COUNT(D35:G35)),"")</f>
        <v>13.84</v>
      </c>
      <c r="I35" s="3">
        <f t="shared" ref="I35:Q35" si="27">IFERROR(INDEX(I51:I500,MATCH($C$35,$C$51:$C$500,0)),"")</f>
        <v>3.64</v>
      </c>
      <c r="J35" s="3">
        <f t="shared" si="27"/>
        <v>4.9800000000000004</v>
      </c>
      <c r="K35" s="3">
        <f t="shared" si="27"/>
        <v>3.61</v>
      </c>
      <c r="L35" s="3">
        <f t="shared" si="27"/>
        <v>3.03</v>
      </c>
      <c r="M35" s="3">
        <f t="shared" si="27"/>
        <v>4.1100000000000003</v>
      </c>
      <c r="N35" s="3">
        <f t="shared" si="27"/>
        <v>5.12</v>
      </c>
      <c r="O35" s="3">
        <f t="shared" si="27"/>
        <v>0.95</v>
      </c>
      <c r="P35" s="3">
        <f t="shared" si="27"/>
        <v>1.63</v>
      </c>
      <c r="Q35" s="3">
        <f t="shared" si="27"/>
        <v>0</v>
      </c>
    </row>
    <row r="36" spans="1:17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0.17199999999999999</v>
      </c>
      <c r="I36" s="4">
        <f t="shared" si="28"/>
        <v>0.2</v>
      </c>
      <c r="J36" s="4">
        <f t="shared" si="28"/>
        <v>0.15</v>
      </c>
      <c r="K36" s="4">
        <f t="shared" si="28"/>
        <v>0.15</v>
      </c>
      <c r="L36" s="4">
        <f t="shared" si="28"/>
        <v>0.1</v>
      </c>
      <c r="M36" s="4">
        <f t="shared" si="28"/>
        <v>0.28039999999999998</v>
      </c>
      <c r="N36" s="4">
        <f t="shared" si="28"/>
        <v>0</v>
      </c>
      <c r="O36" s="4">
        <f t="shared" si="28"/>
        <v>0</v>
      </c>
      <c r="P36" s="4">
        <f t="shared" si="28"/>
        <v>0.47479999999999994</v>
      </c>
      <c r="Q36" s="4">
        <f t="shared" si="28"/>
        <v>0</v>
      </c>
    </row>
    <row r="37" spans="1:17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Q37" si="29">IFERROR(INDEX(H51:H500,MATCH($C$37,$C$51:$C$500,0)),"")</f>
        <v>32.81</v>
      </c>
      <c r="I37" s="3">
        <f t="shared" si="29"/>
        <v>32.81</v>
      </c>
      <c r="J37" s="3">
        <f t="shared" si="29"/>
        <v>22.78</v>
      </c>
      <c r="K37" s="3">
        <f t="shared" si="29"/>
        <v>18.55</v>
      </c>
      <c r="L37" s="3">
        <f t="shared" si="29"/>
        <v>9.24</v>
      </c>
      <c r="M37" s="3">
        <f t="shared" si="29"/>
        <v>18.41</v>
      </c>
      <c r="N37" s="3">
        <f t="shared" si="29"/>
        <v>0</v>
      </c>
      <c r="O37" s="3">
        <f t="shared" si="29"/>
        <v>0</v>
      </c>
      <c r="P37" s="3">
        <f t="shared" si="29"/>
        <v>1.1000000000000001</v>
      </c>
      <c r="Q37" s="3">
        <f t="shared" si="29"/>
        <v>0</v>
      </c>
    </row>
    <row r="50" spans="2:17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</row>
    <row r="51" spans="2:17" ht="15.5" x14ac:dyDescent="0.35">
      <c r="B51" t="s">
        <v>85</v>
      </c>
      <c r="C51" t="s">
        <v>5</v>
      </c>
      <c r="D51" s="5">
        <v>7032378000000</v>
      </c>
      <c r="E51" s="5">
        <v>7221033000000</v>
      </c>
      <c r="F51" s="5">
        <v>6909127000000</v>
      </c>
      <c r="G51" s="5">
        <v>7406991000000</v>
      </c>
      <c r="I51" s="5">
        <v>28265491000000</v>
      </c>
      <c r="J51" s="5">
        <v>25298203000000</v>
      </c>
      <c r="K51" s="5">
        <v>22251743000000</v>
      </c>
      <c r="L51" s="5">
        <v>19622865000000</v>
      </c>
      <c r="M51" s="5">
        <v>17808432000000</v>
      </c>
      <c r="N51" s="5">
        <v>4347121000000</v>
      </c>
      <c r="O51" s="5">
        <v>3374863000000</v>
      </c>
      <c r="P51" s="5">
        <v>3120307000000</v>
      </c>
      <c r="Q51" s="5">
        <v>2816524000000</v>
      </c>
    </row>
    <row r="52" spans="2:17" ht="15.5" x14ac:dyDescent="0.35">
      <c r="C52" t="s">
        <v>91</v>
      </c>
      <c r="D52" s="5">
        <v>-372007000000</v>
      </c>
      <c r="E52" s="5">
        <v>109936000000</v>
      </c>
      <c r="F52" s="5">
        <v>193614000000</v>
      </c>
      <c r="G52" s="5">
        <v>94508000000</v>
      </c>
      <c r="I52" s="5">
        <v>394662000000</v>
      </c>
      <c r="J52" s="5">
        <v>152124000000</v>
      </c>
      <c r="K52" s="5">
        <v>34189000000</v>
      </c>
      <c r="L52" s="5">
        <v>50893000000</v>
      </c>
      <c r="M52" s="5">
        <v>189591000000</v>
      </c>
      <c r="N52" s="5">
        <v>7188000000</v>
      </c>
      <c r="O52" s="5">
        <v>-6146000000</v>
      </c>
      <c r="P52" s="5">
        <v>514000000</v>
      </c>
      <c r="Q52" s="5">
        <v>-8264000000</v>
      </c>
    </row>
    <row r="53" spans="2:17" ht="15.5" x14ac:dyDescent="0.35">
      <c r="C53" t="s">
        <v>86</v>
      </c>
      <c r="D53" s="5">
        <v>-2057069000000</v>
      </c>
      <c r="E53" s="5">
        <v>-2239160000000</v>
      </c>
      <c r="F53" s="5">
        <v>-2283392000000</v>
      </c>
      <c r="G53" s="5">
        <v>-2295992000000</v>
      </c>
      <c r="I53" s="5">
        <v>-9136405000000</v>
      </c>
      <c r="J53" s="5">
        <v>-7889029000000</v>
      </c>
      <c r="K53" s="5">
        <v>-5993168000000</v>
      </c>
      <c r="L53" s="5">
        <v>-4032169000000</v>
      </c>
      <c r="M53" s="5">
        <v>-4378807000000</v>
      </c>
      <c r="N53" s="5">
        <v>-1531824000000</v>
      </c>
      <c r="O53" s="5">
        <v>-1377133000000</v>
      </c>
      <c r="P53" s="5">
        <v>-1317100000000</v>
      </c>
      <c r="Q53" s="5">
        <v>-1193918000000</v>
      </c>
    </row>
    <row r="54" spans="2:17" ht="15.5" x14ac:dyDescent="0.35">
      <c r="C54" t="s">
        <v>515</v>
      </c>
      <c r="D54" s="5">
        <v>-2057069000000</v>
      </c>
      <c r="E54" s="5">
        <v>-2239160000000</v>
      </c>
      <c r="F54" s="5">
        <v>-2283392000000</v>
      </c>
      <c r="G54" s="5">
        <v>-2295992000000</v>
      </c>
      <c r="I54" s="5">
        <v>-9136405000000</v>
      </c>
      <c r="J54" s="5">
        <v>-7889029000000</v>
      </c>
      <c r="K54" s="5">
        <v>-5993168000000</v>
      </c>
      <c r="L54" s="5">
        <v>-4032169000000</v>
      </c>
      <c r="M54" s="5">
        <v>-4378807000000</v>
      </c>
      <c r="N54" s="5">
        <v>-1531824000000</v>
      </c>
      <c r="O54" s="5">
        <v>-1377133000000</v>
      </c>
      <c r="P54" s="5">
        <v>-1317100000000</v>
      </c>
      <c r="Q54" s="5">
        <v>-1193918000000</v>
      </c>
    </row>
    <row r="55" spans="2:17" ht="15.5" x14ac:dyDescent="0.35">
      <c r="C55" t="s">
        <v>87</v>
      </c>
      <c r="D55" s="5">
        <v>4975309000000</v>
      </c>
      <c r="E55" s="5">
        <v>4981873000000</v>
      </c>
      <c r="F55" s="5">
        <v>4625735000000</v>
      </c>
      <c r="G55" s="5">
        <v>5110999000000</v>
      </c>
      <c r="I55" s="5">
        <v>19129086000000</v>
      </c>
      <c r="J55" s="5">
        <v>17409174000000</v>
      </c>
      <c r="K55" s="5">
        <v>16258575000000</v>
      </c>
      <c r="L55" s="5">
        <v>15590696000000</v>
      </c>
      <c r="M55" s="5">
        <v>13429625000000</v>
      </c>
      <c r="N55" s="5">
        <v>2815297000000</v>
      </c>
      <c r="O55" s="5">
        <v>1997730000000</v>
      </c>
      <c r="P55" s="5">
        <v>1803207000000</v>
      </c>
      <c r="Q55" s="5">
        <v>1622606000000</v>
      </c>
    </row>
    <row r="56" spans="2:17" ht="15.5" x14ac:dyDescent="0.35">
      <c r="C56" t="s">
        <v>88</v>
      </c>
      <c r="D56" s="5">
        <v>-2145091000000</v>
      </c>
      <c r="E56" s="5">
        <v>-2407913000000</v>
      </c>
      <c r="F56" s="5">
        <v>-2269180000000</v>
      </c>
      <c r="G56" s="5">
        <v>-2705948000000</v>
      </c>
      <c r="I56" s="5">
        <v>-9371362000000</v>
      </c>
      <c r="J56" s="5">
        <v>-8363091000000</v>
      </c>
      <c r="K56" s="5">
        <v>-8856947000000</v>
      </c>
      <c r="L56" s="5">
        <v>-10084427000000</v>
      </c>
      <c r="M56" s="5">
        <v>-9423460000000</v>
      </c>
      <c r="N56" s="5">
        <v>-2382039000000</v>
      </c>
      <c r="O56" s="5">
        <v>-1879352000000</v>
      </c>
      <c r="P56" s="5">
        <v>-1645734000000</v>
      </c>
      <c r="Q56" s="5">
        <v>-1483112000000</v>
      </c>
    </row>
    <row r="57" spans="2:17" ht="15.5" x14ac:dyDescent="0.35">
      <c r="C57" t="s">
        <v>1899</v>
      </c>
    </row>
    <row r="58" spans="2:17" ht="15.5" x14ac:dyDescent="0.35">
      <c r="C58" t="s">
        <v>2580</v>
      </c>
      <c r="D58" s="5">
        <v>2101471000000</v>
      </c>
      <c r="E58" s="5">
        <v>2155860000000</v>
      </c>
      <c r="F58" s="5">
        <v>1832374000000</v>
      </c>
      <c r="G58" s="5">
        <v>1236516000000</v>
      </c>
      <c r="I58" s="5">
        <v>6936596000000</v>
      </c>
      <c r="J58" s="5">
        <v>5556479000000</v>
      </c>
      <c r="K58" s="5">
        <v>4204466000000</v>
      </c>
      <c r="L58" s="5">
        <v>3701111000000</v>
      </c>
      <c r="M58" s="5">
        <v>3012246000000</v>
      </c>
      <c r="N58" s="5">
        <v>360909000000</v>
      </c>
      <c r="O58" s="5">
        <v>250534000000</v>
      </c>
      <c r="P58" s="5">
        <v>174182000000</v>
      </c>
      <c r="Q58" s="5">
        <v>149003000000</v>
      </c>
    </row>
    <row r="59" spans="2:17" ht="15.5" x14ac:dyDescent="0.35">
      <c r="C59" t="s">
        <v>2581</v>
      </c>
    </row>
    <row r="60" spans="2:17" ht="15.5" x14ac:dyDescent="0.35">
      <c r="C60" t="s">
        <v>1133</v>
      </c>
      <c r="D60" s="5">
        <v>-1404674000000</v>
      </c>
      <c r="E60" s="5">
        <v>-1629797000000</v>
      </c>
      <c r="F60" s="5">
        <v>-1412529000000</v>
      </c>
      <c r="G60" s="5">
        <v>-1234786000000</v>
      </c>
      <c r="I60" s="5">
        <v>-5496617000000</v>
      </c>
      <c r="J60" s="5">
        <v>-5284136000000</v>
      </c>
      <c r="K60" s="5">
        <v>-5035215000000</v>
      </c>
      <c r="L60" s="5">
        <v>-4948942000000</v>
      </c>
      <c r="M60" s="5">
        <v>-4491775000000</v>
      </c>
      <c r="N60" s="5">
        <v>-671214000000</v>
      </c>
      <c r="O60" s="5">
        <v>-583292000000</v>
      </c>
      <c r="P60" s="5">
        <v>-510828000000</v>
      </c>
      <c r="Q60" s="5">
        <v>-522067000000</v>
      </c>
    </row>
    <row r="61" spans="2:17" ht="15.5" x14ac:dyDescent="0.35">
      <c r="C61" t="s">
        <v>1134</v>
      </c>
      <c r="D61" s="5">
        <v>-2137473000000</v>
      </c>
      <c r="E61" s="5">
        <v>-2330643000000</v>
      </c>
      <c r="F61" s="5">
        <v>-2095683000000</v>
      </c>
      <c r="G61" s="5">
        <v>-1928097000000</v>
      </c>
      <c r="I61" s="5">
        <v>-8109463000000</v>
      </c>
      <c r="J61" s="5">
        <v>-6342626000000</v>
      </c>
      <c r="K61" s="5">
        <v>-5169938000000</v>
      </c>
      <c r="L61" s="5">
        <v>-4856436000000</v>
      </c>
      <c r="M61" s="5">
        <v>-3970211000000</v>
      </c>
      <c r="N61" s="5">
        <v>-539317000000</v>
      </c>
      <c r="O61" s="5">
        <v>-463646000000</v>
      </c>
      <c r="P61" s="5">
        <v>-440196000000</v>
      </c>
      <c r="Q61" s="5">
        <v>-500278000000</v>
      </c>
    </row>
    <row r="62" spans="2:17" ht="15.5" x14ac:dyDescent="0.35">
      <c r="C62" t="s">
        <v>2582</v>
      </c>
      <c r="D62" s="5">
        <v>-4246562000000</v>
      </c>
      <c r="E62" s="5">
        <v>-4563773000000</v>
      </c>
      <c r="F62" s="5">
        <v>-4101554000000</v>
      </c>
      <c r="G62" s="5">
        <v>-3942464000000</v>
      </c>
      <c r="I62" s="5">
        <v>-16307958000000</v>
      </c>
      <c r="J62" s="5">
        <v>-13919570000000</v>
      </c>
      <c r="K62" s="5">
        <v>-13061413000000</v>
      </c>
      <c r="L62" s="5">
        <v>-13785538000000</v>
      </c>
      <c r="M62" s="5">
        <v>-12435706000000</v>
      </c>
      <c r="N62" s="5">
        <v>-2742948000000</v>
      </c>
      <c r="O62" s="5">
        <v>-2129886000000</v>
      </c>
      <c r="P62" s="5">
        <v>-1819916000000</v>
      </c>
      <c r="Q62" s="5">
        <v>-1632115000000</v>
      </c>
    </row>
    <row r="63" spans="2:17" ht="15.5" x14ac:dyDescent="0.35">
      <c r="C63" t="s">
        <v>92</v>
      </c>
      <c r="D63" s="5">
        <v>2902793000000</v>
      </c>
      <c r="E63" s="5">
        <v>2640000000000</v>
      </c>
      <c r="F63" s="5">
        <v>2416979000000</v>
      </c>
      <c r="G63" s="5">
        <v>2466728000000</v>
      </c>
      <c r="I63" s="5">
        <v>10008017000000</v>
      </c>
      <c r="J63" s="5">
        <v>9278144000000</v>
      </c>
      <c r="K63" s="5">
        <v>7591358000000</v>
      </c>
      <c r="L63" s="5">
        <v>5647674000000</v>
      </c>
      <c r="M63" s="5">
        <v>4107849000000</v>
      </c>
      <c r="N63" s="5">
        <v>433258000000</v>
      </c>
      <c r="O63" s="5">
        <v>118378000000</v>
      </c>
      <c r="P63" s="5">
        <v>157473000000</v>
      </c>
      <c r="Q63" s="5">
        <v>139494000000</v>
      </c>
    </row>
    <row r="64" spans="2:17" ht="15.5" x14ac:dyDescent="0.35">
      <c r="C64" t="s">
        <v>93</v>
      </c>
      <c r="D64" s="5">
        <v>214000000</v>
      </c>
      <c r="E64" s="5">
        <v>1574000000</v>
      </c>
      <c r="F64" s="5">
        <v>11000000</v>
      </c>
      <c r="G64" s="5">
        <v>321000000</v>
      </c>
      <c r="I64" s="5">
        <v>3688000000</v>
      </c>
      <c r="J64" s="5">
        <v>4312000000</v>
      </c>
      <c r="K64" s="5">
        <v>-2156000000</v>
      </c>
      <c r="L64" s="5">
        <v>8534000000</v>
      </c>
      <c r="M64" s="5">
        <v>-45641000000</v>
      </c>
      <c r="N64" s="5">
        <v>-28027000000</v>
      </c>
      <c r="O64" s="5">
        <v>-1513000000</v>
      </c>
      <c r="P64" s="5">
        <v>-5959000000</v>
      </c>
      <c r="Q64" s="5">
        <v>11463000000</v>
      </c>
    </row>
    <row r="65" spans="3:17" ht="15.5" x14ac:dyDescent="0.35">
      <c r="C65" t="s">
        <v>28</v>
      </c>
      <c r="D65" s="5">
        <v>2830432000000</v>
      </c>
      <c r="E65" s="5">
        <v>2575534000000</v>
      </c>
      <c r="F65" s="5">
        <v>2356566000000</v>
      </c>
      <c r="G65" s="5">
        <v>2405372000000</v>
      </c>
      <c r="I65" s="5">
        <v>9761412000000</v>
      </c>
      <c r="J65" s="5">
        <v>9050395000000</v>
      </c>
      <c r="K65" s="5">
        <v>7399472000000</v>
      </c>
      <c r="L65" s="5">
        <v>5514803000000</v>
      </c>
      <c r="M65" s="5">
        <v>3960524000000</v>
      </c>
      <c r="N65" s="5">
        <v>405231000000</v>
      </c>
      <c r="O65" s="5">
        <v>116865000000</v>
      </c>
      <c r="P65" s="5">
        <v>151514000000</v>
      </c>
      <c r="Q65" s="5">
        <v>150957000000</v>
      </c>
    </row>
    <row r="66" spans="3:17" ht="15.5" x14ac:dyDescent="0.35">
      <c r="C66" t="s">
        <v>27</v>
      </c>
      <c r="D66" s="5">
        <v>-630333000000</v>
      </c>
      <c r="E66" s="5">
        <v>-576937000000</v>
      </c>
      <c r="F66" s="5">
        <v>-528868000000</v>
      </c>
      <c r="G66" s="5">
        <v>-542941000000</v>
      </c>
      <c r="I66" s="5">
        <v>-2193889000000</v>
      </c>
      <c r="J66" s="5">
        <v>-2044507000000</v>
      </c>
      <c r="K66" s="5">
        <v>-1695729000000</v>
      </c>
      <c r="L66" s="5">
        <v>-1254621000000</v>
      </c>
      <c r="M66" s="5">
        <v>-932319000000</v>
      </c>
      <c r="N66" s="5">
        <v>-157177000000</v>
      </c>
      <c r="O66" s="5">
        <v>-42849000000</v>
      </c>
      <c r="P66" s="5">
        <v>-44914000000</v>
      </c>
      <c r="Q66" s="5">
        <v>-49866000000</v>
      </c>
    </row>
    <row r="67" spans="3:17" ht="15.5" x14ac:dyDescent="0.35">
      <c r="C67" t="s">
        <v>98</v>
      </c>
    </row>
    <row r="68" spans="3:17" ht="15.5" x14ac:dyDescent="0.35">
      <c r="C68" t="s">
        <v>99</v>
      </c>
    </row>
    <row r="69" spans="3:17" ht="15.5" x14ac:dyDescent="0.35">
      <c r="C69" t="s">
        <v>100</v>
      </c>
      <c r="D69" s="5">
        <v>-630333000000</v>
      </c>
      <c r="E69" s="5">
        <v>-576937000000</v>
      </c>
      <c r="F69" s="5">
        <v>-528868000000</v>
      </c>
      <c r="G69" s="5">
        <v>-542941000000</v>
      </c>
      <c r="I69" s="5">
        <v>-2193889000000</v>
      </c>
      <c r="J69" s="5">
        <v>-2044507000000</v>
      </c>
      <c r="K69" s="5">
        <v>-1695729000000</v>
      </c>
      <c r="L69" s="5">
        <v>-1254621000000</v>
      </c>
      <c r="M69" s="5">
        <v>-932319000000</v>
      </c>
      <c r="N69" s="5">
        <v>-157177000000</v>
      </c>
      <c r="O69" s="5">
        <v>-42849000000</v>
      </c>
      <c r="P69" s="5">
        <v>-44914000000</v>
      </c>
      <c r="Q69" s="5">
        <v>-49866000000</v>
      </c>
    </row>
    <row r="70" spans="3:17" ht="15.5" x14ac:dyDescent="0.35">
      <c r="C70" t="s">
        <v>104</v>
      </c>
      <c r="D70" s="5">
        <v>2200099000000</v>
      </c>
      <c r="E70" s="5">
        <v>1998597000000</v>
      </c>
      <c r="F70" s="5">
        <v>1827698000000</v>
      </c>
      <c r="G70" s="5">
        <v>1862431000000</v>
      </c>
      <c r="I70" s="5">
        <v>7567523000000</v>
      </c>
      <c r="J70" s="5">
        <v>7005888000000</v>
      </c>
      <c r="K70" s="5">
        <v>5703743000000</v>
      </c>
      <c r="L70" s="5">
        <v>4260182000000</v>
      </c>
      <c r="M70" s="5">
        <v>3028205000000</v>
      </c>
      <c r="N70" s="5">
        <v>248054000000</v>
      </c>
      <c r="O70" s="5">
        <v>74016000000</v>
      </c>
      <c r="P70" s="5">
        <v>106600000000</v>
      </c>
      <c r="Q70" s="5">
        <v>101091000000</v>
      </c>
    </row>
    <row r="71" spans="3:17" ht="15.5" x14ac:dyDescent="0.35">
      <c r="C71" t="s">
        <v>105</v>
      </c>
      <c r="D71" s="5">
        <v>-372007000000</v>
      </c>
      <c r="E71" s="5">
        <v>109936000000</v>
      </c>
      <c r="F71" s="5">
        <v>193614000000</v>
      </c>
      <c r="G71" s="5">
        <v>94508000000</v>
      </c>
      <c r="I71" s="5">
        <v>394662000000</v>
      </c>
      <c r="J71" s="5">
        <v>152124000000</v>
      </c>
      <c r="K71" s="5">
        <v>34189000000</v>
      </c>
      <c r="L71" s="5">
        <v>50893000000</v>
      </c>
      <c r="M71" s="5">
        <v>189591000000</v>
      </c>
      <c r="N71" s="5">
        <v>7188000000</v>
      </c>
      <c r="O71" s="5">
        <v>-6146000000</v>
      </c>
      <c r="P71" s="5">
        <v>514000000</v>
      </c>
      <c r="Q71" s="5">
        <v>-8264000000</v>
      </c>
    </row>
    <row r="72" spans="3:17" ht="15.5" x14ac:dyDescent="0.35">
      <c r="C72" t="s">
        <v>106</v>
      </c>
      <c r="D72" s="5">
        <v>-372007000000</v>
      </c>
      <c r="E72" s="5">
        <v>109936000000</v>
      </c>
      <c r="F72" s="5">
        <v>193614000000</v>
      </c>
      <c r="G72" s="5">
        <v>94508000000</v>
      </c>
      <c r="I72" s="5">
        <v>394662000000</v>
      </c>
      <c r="J72" s="5">
        <v>152124000000</v>
      </c>
      <c r="K72" s="5">
        <v>34189000000</v>
      </c>
      <c r="L72" s="5">
        <v>50893000000</v>
      </c>
      <c r="M72" s="5">
        <v>189591000000</v>
      </c>
      <c r="N72" s="5">
        <v>7188000000</v>
      </c>
      <c r="O72" s="5">
        <v>-6146000000</v>
      </c>
      <c r="P72" s="5">
        <v>514000000</v>
      </c>
      <c r="Q72" s="5">
        <v>-8264000000</v>
      </c>
    </row>
    <row r="73" spans="3:17" ht="15.5" x14ac:dyDescent="0.35">
      <c r="C73" t="s">
        <v>107</v>
      </c>
      <c r="D73" s="5">
        <v>1828092000000</v>
      </c>
      <c r="E73" s="5">
        <v>2108533000000</v>
      </c>
      <c r="F73" s="5">
        <v>2021312000000</v>
      </c>
      <c r="G73" s="5">
        <v>1956939000000</v>
      </c>
      <c r="I73" s="5">
        <v>7962185000000</v>
      </c>
      <c r="J73" s="5">
        <v>7158012000000</v>
      </c>
      <c r="K73" s="5">
        <v>5737932000000</v>
      </c>
      <c r="L73" s="5">
        <v>4311075000000</v>
      </c>
      <c r="M73" s="5">
        <v>3217796000000</v>
      </c>
      <c r="N73" s="5">
        <v>255242000000</v>
      </c>
      <c r="O73" s="5">
        <v>67870000000</v>
      </c>
      <c r="P73" s="5">
        <v>107114000000</v>
      </c>
      <c r="Q73" s="5">
        <v>92827000000</v>
      </c>
    </row>
    <row r="74" spans="3:17" ht="15.5" x14ac:dyDescent="0.35">
      <c r="C74" t="s">
        <v>108</v>
      </c>
      <c r="D74" s="5">
        <v>2200099000000</v>
      </c>
      <c r="E74" s="5">
        <v>1998597000000</v>
      </c>
      <c r="F74" s="5">
        <v>1827698000000</v>
      </c>
      <c r="G74" s="5">
        <v>1862431000000</v>
      </c>
      <c r="I74" s="5">
        <v>7567523000000</v>
      </c>
      <c r="J74" s="5">
        <v>7005888000000</v>
      </c>
      <c r="K74" s="5">
        <v>5703743000000</v>
      </c>
      <c r="L74" s="5">
        <v>4260182000000</v>
      </c>
      <c r="M74" s="5">
        <v>3028205000000</v>
      </c>
      <c r="N74" s="5">
        <v>248054000000</v>
      </c>
      <c r="O74" s="5">
        <v>74016000000</v>
      </c>
      <c r="P74" s="5">
        <v>106600000000</v>
      </c>
      <c r="Q74" s="5">
        <v>101091000000</v>
      </c>
    </row>
    <row r="75" spans="3:17" ht="15.5" x14ac:dyDescent="0.35">
      <c r="C75" t="s">
        <v>7</v>
      </c>
      <c r="D75" s="5">
        <v>1828092000000</v>
      </c>
      <c r="E75" s="5">
        <v>2108533000000</v>
      </c>
      <c r="F75" s="5">
        <v>2021312000000</v>
      </c>
      <c r="G75" s="5">
        <v>1956939000000</v>
      </c>
      <c r="I75" s="5">
        <v>7962185000000</v>
      </c>
      <c r="J75" s="5">
        <v>7158012000000</v>
      </c>
      <c r="K75" s="5">
        <v>5737932000000</v>
      </c>
      <c r="L75" s="5">
        <v>4311075000000</v>
      </c>
      <c r="M75" s="5">
        <v>3217796000000</v>
      </c>
      <c r="N75" s="5">
        <v>255242000000</v>
      </c>
      <c r="O75" s="5">
        <v>67870000000</v>
      </c>
      <c r="P75" s="5">
        <v>107114000000</v>
      </c>
      <c r="Q75" s="5">
        <v>92827000000</v>
      </c>
    </row>
    <row r="76" spans="3:17" ht="15.5" x14ac:dyDescent="0.35">
      <c r="C76" t="s">
        <v>466</v>
      </c>
    </row>
    <row r="77" spans="3:17" ht="15.5" x14ac:dyDescent="0.35">
      <c r="C77" t="s">
        <v>110</v>
      </c>
      <c r="D77" s="5">
        <v>2200099000000</v>
      </c>
      <c r="E77" s="5">
        <v>1998597000000</v>
      </c>
      <c r="F77" s="5">
        <v>1827698000000</v>
      </c>
      <c r="G77" s="5">
        <v>1862431000000</v>
      </c>
      <c r="I77" s="5">
        <v>7567523000000</v>
      </c>
      <c r="J77" s="5">
        <v>7005888000000</v>
      </c>
      <c r="K77" s="5">
        <v>5703743000000</v>
      </c>
      <c r="L77" s="5">
        <v>4260182000000</v>
      </c>
      <c r="M77" s="5">
        <v>3028205000000</v>
      </c>
      <c r="N77" s="5">
        <v>248054000000</v>
      </c>
      <c r="O77" s="5">
        <v>74016000000</v>
      </c>
      <c r="P77" s="5">
        <v>106600000000</v>
      </c>
      <c r="Q77" s="5">
        <v>101091000000</v>
      </c>
    </row>
    <row r="78" spans="3:17" ht="15.5" x14ac:dyDescent="0.35">
      <c r="C78" t="s">
        <v>111</v>
      </c>
      <c r="D78" s="5">
        <v>1828092000000</v>
      </c>
      <c r="E78" s="5">
        <v>2108533000000</v>
      </c>
      <c r="F78" s="5">
        <v>2021312000000</v>
      </c>
      <c r="G78" s="5">
        <v>1956939000000</v>
      </c>
      <c r="I78" s="5">
        <v>7962185000000</v>
      </c>
      <c r="J78" s="5">
        <v>7158012000000</v>
      </c>
      <c r="K78" s="5">
        <v>5737932000000</v>
      </c>
      <c r="L78" s="5">
        <v>4311075000000</v>
      </c>
      <c r="M78" s="5">
        <v>3217796000000</v>
      </c>
      <c r="N78" s="5">
        <v>255242000000</v>
      </c>
      <c r="O78" s="5">
        <v>67870000000</v>
      </c>
      <c r="P78" s="5">
        <v>107114000000</v>
      </c>
      <c r="Q78" s="5">
        <v>92827000000</v>
      </c>
    </row>
    <row r="79" spans="3:17" ht="15.5" x14ac:dyDescent="0.35">
      <c r="C79" t="s">
        <v>112</v>
      </c>
      <c r="D79" s="5">
        <v>1828092000000</v>
      </c>
      <c r="E79" s="5">
        <v>2108533000000</v>
      </c>
      <c r="F79" s="5">
        <v>2021312000000</v>
      </c>
      <c r="G79" s="5">
        <v>1956939000000</v>
      </c>
      <c r="I79" s="5">
        <v>7962185000000</v>
      </c>
      <c r="J79" s="5">
        <v>7158012000000</v>
      </c>
      <c r="K79" s="5">
        <v>5737932000000</v>
      </c>
      <c r="L79" s="5">
        <v>4311075000000</v>
      </c>
      <c r="M79" s="5">
        <v>3217796000000</v>
      </c>
      <c r="N79" s="5">
        <v>255242000000</v>
      </c>
      <c r="O79" s="5">
        <v>67870000000</v>
      </c>
      <c r="P79" s="5">
        <v>107114000000</v>
      </c>
      <c r="Q79" s="5">
        <v>92827000000</v>
      </c>
    </row>
    <row r="81" spans="2:17" ht="15.5" x14ac:dyDescent="0.35">
      <c r="B81" t="s">
        <v>113</v>
      </c>
      <c r="C81" t="s">
        <v>114</v>
      </c>
    </row>
    <row r="82" spans="2:17" ht="15.5" x14ac:dyDescent="0.35">
      <c r="C82" t="s">
        <v>19</v>
      </c>
      <c r="D82" s="5">
        <v>9255142000000</v>
      </c>
      <c r="E82" s="5">
        <v>8690766000000</v>
      </c>
      <c r="F82" s="5">
        <v>6006487000000</v>
      </c>
      <c r="G82" s="5">
        <v>6384538000000</v>
      </c>
      <c r="I82" s="5">
        <v>8690766000000</v>
      </c>
      <c r="J82" s="5">
        <v>8080689000000</v>
      </c>
      <c r="K82" s="5">
        <v>5255841000000</v>
      </c>
      <c r="L82" s="5">
        <v>4951469000000</v>
      </c>
      <c r="M82" s="5">
        <v>4119903000000</v>
      </c>
      <c r="N82" s="5">
        <v>1126358000000</v>
      </c>
      <c r="O82" s="5">
        <v>262485000000</v>
      </c>
      <c r="P82" s="5">
        <v>231268000000</v>
      </c>
      <c r="Q82" s="5">
        <v>347997000000</v>
      </c>
    </row>
    <row r="83" spans="2:17" ht="15.5" x14ac:dyDescent="0.35">
      <c r="C83" t="s">
        <v>2583</v>
      </c>
      <c r="D83" s="5">
        <v>47558702000000</v>
      </c>
      <c r="E83" s="5">
        <v>51603043000000</v>
      </c>
      <c r="F83" s="5">
        <v>29513310000000</v>
      </c>
      <c r="G83" s="5">
        <v>27737429000000</v>
      </c>
      <c r="I83" s="5">
        <v>51603043000000</v>
      </c>
      <c r="J83" s="5">
        <v>49966279000000</v>
      </c>
      <c r="K83" s="5">
        <v>32440778000000</v>
      </c>
      <c r="L83" s="5">
        <v>31778458000000</v>
      </c>
      <c r="M83" s="5">
        <v>20563580000000</v>
      </c>
      <c r="N83" s="5">
        <v>1584299000000</v>
      </c>
      <c r="O83" s="5">
        <v>4903633000000</v>
      </c>
      <c r="P83" s="5">
        <v>6036439000000</v>
      </c>
      <c r="Q83" s="5">
        <v>4261447000000</v>
      </c>
    </row>
    <row r="84" spans="2:17" ht="15.5" x14ac:dyDescent="0.35">
      <c r="C84" t="s">
        <v>126</v>
      </c>
      <c r="D84" s="5">
        <v>11210180000000</v>
      </c>
      <c r="E84" s="5">
        <v>11421035000000</v>
      </c>
      <c r="F84" s="5">
        <v>11134718000000</v>
      </c>
      <c r="G84" s="5">
        <v>7806798000000</v>
      </c>
      <c r="I84" s="5">
        <v>11421035000000</v>
      </c>
      <c r="J84" s="5">
        <v>7723853000000</v>
      </c>
      <c r="K84" s="5">
        <v>5352843000000</v>
      </c>
      <c r="L84" s="5">
        <v>5654698000000</v>
      </c>
      <c r="M84" s="5">
        <v>4055953000000</v>
      </c>
      <c r="N84" s="5">
        <v>434818000000</v>
      </c>
      <c r="O84" s="5">
        <v>224050000000</v>
      </c>
      <c r="P84" s="5">
        <v>221444000000</v>
      </c>
      <c r="Q84" s="5">
        <v>177935000000</v>
      </c>
    </row>
    <row r="85" spans="2:17" ht="15.5" x14ac:dyDescent="0.35">
      <c r="C85" t="s">
        <v>125</v>
      </c>
      <c r="D85" s="5">
        <v>2712460000000</v>
      </c>
      <c r="E85" s="5">
        <v>1875326000000</v>
      </c>
      <c r="F85" s="5">
        <v>1866893000000</v>
      </c>
      <c r="G85" s="5">
        <v>1908077000000</v>
      </c>
      <c r="I85" s="5">
        <v>1875326000000</v>
      </c>
      <c r="J85" s="5">
        <v>2056727000000</v>
      </c>
      <c r="K85" s="5">
        <v>1665694000000</v>
      </c>
      <c r="L85" s="5">
        <v>1675103000000</v>
      </c>
      <c r="M85" s="5">
        <v>1445324000000</v>
      </c>
      <c r="N85" s="5">
        <v>305228000000</v>
      </c>
      <c r="O85" s="5">
        <v>238999000000</v>
      </c>
      <c r="P85" s="5">
        <v>163670000000</v>
      </c>
      <c r="Q85" s="5">
        <v>140883000000</v>
      </c>
    </row>
    <row r="86" spans="2:17" ht="15.5" x14ac:dyDescent="0.35">
      <c r="C86" t="s">
        <v>91</v>
      </c>
      <c r="D86" s="5">
        <v>866925000000</v>
      </c>
      <c r="E86" s="5">
        <v>1238932000000</v>
      </c>
      <c r="F86" s="5">
        <v>1128996000000</v>
      </c>
      <c r="G86" s="5">
        <v>935382000000</v>
      </c>
      <c r="I86" s="5">
        <v>1238932000000</v>
      </c>
      <c r="J86" s="5">
        <v>844270000000</v>
      </c>
      <c r="K86" s="5">
        <v>692146000000</v>
      </c>
      <c r="L86" s="5">
        <v>657957000000</v>
      </c>
      <c r="M86" s="5">
        <v>607064000000</v>
      </c>
      <c r="N86" s="5">
        <v>8052000000</v>
      </c>
      <c r="O86" s="5">
        <v>70166000000</v>
      </c>
      <c r="P86" s="5">
        <v>61466000000</v>
      </c>
      <c r="Q86" s="5">
        <v>46350000000</v>
      </c>
    </row>
    <row r="87" spans="2:17" ht="15.5" x14ac:dyDescent="0.35">
      <c r="C87" t="s">
        <v>131</v>
      </c>
      <c r="D87" s="5">
        <v>460131020000000</v>
      </c>
      <c r="E87" s="5">
        <v>456192606000000</v>
      </c>
      <c r="F87" s="5">
        <v>416568238000000</v>
      </c>
      <c r="G87" s="5">
        <v>400567351000000</v>
      </c>
      <c r="I87" s="5">
        <v>456192606000000</v>
      </c>
      <c r="J87" s="5">
        <v>408613432000000</v>
      </c>
      <c r="K87" s="5">
        <v>353624124000000</v>
      </c>
      <c r="L87" s="5">
        <v>305727438000000</v>
      </c>
      <c r="M87" s="5">
        <v>265289081000000</v>
      </c>
      <c r="N87" s="5">
        <v>57715586000000</v>
      </c>
      <c r="O87" s="5">
        <v>43123488000000</v>
      </c>
      <c r="P87" s="5">
        <v>37915084000000</v>
      </c>
      <c r="Q87" s="5">
        <v>31543384000000</v>
      </c>
    </row>
    <row r="88" spans="2:17" ht="15.5" x14ac:dyDescent="0.35">
      <c r="C88" t="s">
        <v>132</v>
      </c>
    </row>
    <row r="89" spans="2:17" ht="15.5" x14ac:dyDescent="0.35">
      <c r="C89" t="s">
        <v>133</v>
      </c>
    </row>
    <row r="90" spans="2:17" ht="15.5" x14ac:dyDescent="0.35">
      <c r="C90" t="s">
        <v>1909</v>
      </c>
      <c r="D90" s="5">
        <v>564407000000</v>
      </c>
      <c r="E90" s="5">
        <v>937353000000</v>
      </c>
      <c r="F90" s="5">
        <v>598168000000</v>
      </c>
      <c r="G90" s="5">
        <v>688422000000</v>
      </c>
      <c r="I90" s="5">
        <v>937353000000</v>
      </c>
      <c r="J90" s="5">
        <v>858643000000</v>
      </c>
      <c r="K90" s="5">
        <v>1316067000000</v>
      </c>
      <c r="L90" s="5">
        <v>1009502000000</v>
      </c>
      <c r="M90" s="5">
        <v>608554000000</v>
      </c>
      <c r="N90" s="5">
        <v>266876000000</v>
      </c>
      <c r="O90" s="5">
        <v>61253000000</v>
      </c>
      <c r="P90" s="5">
        <v>110734000000</v>
      </c>
      <c r="Q90" s="5">
        <v>86752000000</v>
      </c>
    </row>
    <row r="91" spans="2:17" ht="15.5" x14ac:dyDescent="0.35">
      <c r="C91" t="s">
        <v>1912</v>
      </c>
      <c r="D91" s="5">
        <v>1526736000000</v>
      </c>
      <c r="E91" s="5">
        <v>2799678000000</v>
      </c>
      <c r="F91" s="5">
        <v>141966000000</v>
      </c>
      <c r="G91" s="5">
        <v>4068613000000</v>
      </c>
      <c r="I91" s="5">
        <v>2799678000000</v>
      </c>
      <c r="J91" s="5">
        <v>4151348000000</v>
      </c>
      <c r="K91" s="5">
        <v>1761301000000</v>
      </c>
      <c r="L91" s="5">
        <v>2218697000000</v>
      </c>
      <c r="M91" s="5">
        <v>115938000000</v>
      </c>
      <c r="N91" s="5">
        <v>704536000000</v>
      </c>
      <c r="O91" s="5">
        <v>15999000000</v>
      </c>
      <c r="P91" s="5">
        <v>808940000000</v>
      </c>
      <c r="Q91" s="5">
        <v>14333000000</v>
      </c>
    </row>
    <row r="92" spans="2:17" ht="15.5" x14ac:dyDescent="0.35">
      <c r="C92" t="s">
        <v>1908</v>
      </c>
      <c r="D92" s="5">
        <v>644782000000</v>
      </c>
      <c r="E92" s="5">
        <v>693116000000</v>
      </c>
      <c r="F92" s="5">
        <v>215638000000</v>
      </c>
      <c r="G92" s="5">
        <v>486854000000</v>
      </c>
      <c r="I92" s="5">
        <v>693116000000</v>
      </c>
      <c r="J92" s="5">
        <v>185145000000</v>
      </c>
      <c r="K92" s="5">
        <v>431228000000</v>
      </c>
      <c r="L92" s="5">
        <v>481403000000</v>
      </c>
      <c r="M92" s="5">
        <v>161495000000</v>
      </c>
      <c r="N92" s="5">
        <v>43693000000</v>
      </c>
      <c r="O92" s="5">
        <v>1381000000</v>
      </c>
    </row>
    <row r="93" spans="2:17" ht="15.5" x14ac:dyDescent="0.35">
      <c r="C93" t="s">
        <v>142</v>
      </c>
      <c r="D93" s="5">
        <v>513083000000</v>
      </c>
      <c r="E93" s="5">
        <v>439413000000</v>
      </c>
      <c r="F93" s="5">
        <v>344634000000</v>
      </c>
      <c r="G93" s="5">
        <v>314153000000</v>
      </c>
      <c r="I93" s="5">
        <v>439413000000</v>
      </c>
      <c r="J93" s="5">
        <v>889642000000</v>
      </c>
      <c r="K93" s="5">
        <v>539042000000</v>
      </c>
      <c r="L93" s="5">
        <v>667485000000</v>
      </c>
      <c r="M93" s="5">
        <v>504078000000</v>
      </c>
      <c r="N93" s="5">
        <v>208143000000</v>
      </c>
      <c r="O93" s="5">
        <v>80926000000</v>
      </c>
      <c r="P93" s="5">
        <v>32265000000</v>
      </c>
      <c r="Q93" s="5">
        <v>40391000000</v>
      </c>
    </row>
    <row r="94" spans="2:17" ht="15.5" x14ac:dyDescent="0.35">
      <c r="C94" t="s">
        <v>1138</v>
      </c>
      <c r="F94" s="5">
        <v>260910000000</v>
      </c>
    </row>
    <row r="95" spans="2:17" ht="15.5" x14ac:dyDescent="0.35">
      <c r="C95" t="s">
        <v>401</v>
      </c>
      <c r="D95" s="5">
        <v>288310277000000</v>
      </c>
      <c r="E95" s="5">
        <v>290140589000000</v>
      </c>
      <c r="F95" s="5">
        <v>271972632000000</v>
      </c>
      <c r="G95" s="5">
        <v>246763100000000</v>
      </c>
      <c r="I95" s="5">
        <v>290140589000000</v>
      </c>
      <c r="J95" s="5">
        <v>253705326000000</v>
      </c>
      <c r="K95" s="5">
        <v>226682234000000</v>
      </c>
      <c r="L95" s="5">
        <v>196412662000000</v>
      </c>
      <c r="M95" s="5">
        <v>177013671000000</v>
      </c>
      <c r="N95" s="5">
        <v>33796186000000</v>
      </c>
      <c r="O95" s="5">
        <v>25155416000000</v>
      </c>
      <c r="P95" s="5">
        <v>20993528000000</v>
      </c>
      <c r="Q95" s="5">
        <v>19840088000000</v>
      </c>
    </row>
    <row r="96" spans="2:17" ht="15.5" x14ac:dyDescent="0.35">
      <c r="C96" t="s">
        <v>1926</v>
      </c>
      <c r="D96" s="5">
        <v>288310277000000</v>
      </c>
      <c r="E96" s="5">
        <v>290140589000000</v>
      </c>
      <c r="F96" s="5">
        <v>271972632000000</v>
      </c>
      <c r="G96" s="5">
        <v>246763100000000</v>
      </c>
      <c r="I96" s="5">
        <v>290140589000000</v>
      </c>
      <c r="J96" s="5">
        <v>253705326000000</v>
      </c>
      <c r="K96" s="5">
        <v>226682234000000</v>
      </c>
      <c r="L96" s="5">
        <v>196412662000000</v>
      </c>
      <c r="M96" s="5">
        <v>177013671000000</v>
      </c>
      <c r="N96" s="5">
        <v>33796186000000</v>
      </c>
      <c r="O96" s="5">
        <v>25155416000000</v>
      </c>
      <c r="P96" s="5">
        <v>20993528000000</v>
      </c>
      <c r="Q96" s="5">
        <v>19840088000000</v>
      </c>
    </row>
    <row r="97" spans="2:17" ht="15.5" x14ac:dyDescent="0.35">
      <c r="C97" t="s">
        <v>152</v>
      </c>
      <c r="D97" s="5">
        <v>409361871000000</v>
      </c>
      <c r="E97" s="5">
        <v>404239732000000</v>
      </c>
      <c r="F97" s="5">
        <v>366723897000000</v>
      </c>
      <c r="G97" s="5">
        <v>352744322000000</v>
      </c>
      <c r="I97" s="5">
        <v>404239732000000</v>
      </c>
      <c r="J97" s="5">
        <v>363571860000000</v>
      </c>
      <c r="K97" s="5">
        <v>314885003000000</v>
      </c>
      <c r="L97" s="5">
        <v>272221828000000</v>
      </c>
      <c r="M97" s="5">
        <v>240275147000000</v>
      </c>
      <c r="N97" s="5">
        <v>52271298000000</v>
      </c>
      <c r="O97" s="5">
        <v>38035452000000</v>
      </c>
      <c r="P97" s="5">
        <v>32888444000000</v>
      </c>
      <c r="Q97" s="5">
        <v>28940543000000</v>
      </c>
    </row>
    <row r="98" spans="2:17" ht="15.5" x14ac:dyDescent="0.35">
      <c r="C98" t="s">
        <v>153</v>
      </c>
    </row>
    <row r="99" spans="2:17" ht="15.5" x14ac:dyDescent="0.35">
      <c r="C99" t="s">
        <v>154</v>
      </c>
      <c r="D99" s="5">
        <v>23064630000000</v>
      </c>
      <c r="E99" s="5">
        <v>23064630000000</v>
      </c>
      <c r="F99" s="5">
        <v>23064630000000</v>
      </c>
      <c r="G99" s="5">
        <v>23064630000000</v>
      </c>
      <c r="I99" s="5">
        <v>23064630000000</v>
      </c>
      <c r="J99" s="5">
        <v>23064630000000</v>
      </c>
      <c r="K99" s="5">
        <v>23064630000000</v>
      </c>
      <c r="L99" s="5">
        <v>23064630000000</v>
      </c>
      <c r="M99" s="5">
        <v>20564654000000</v>
      </c>
      <c r="N99" s="5">
        <v>4950254000000</v>
      </c>
      <c r="O99" s="5">
        <v>4858057000000</v>
      </c>
      <c r="P99" s="5">
        <v>4858057000000</v>
      </c>
      <c r="Q99" s="5">
        <v>1979000000000</v>
      </c>
    </row>
    <row r="100" spans="2:17" ht="15.5" x14ac:dyDescent="0.35">
      <c r="C100" t="s">
        <v>155</v>
      </c>
      <c r="D100" s="5">
        <v>-3929100000000</v>
      </c>
      <c r="E100" s="5">
        <v>-3929100000000</v>
      </c>
      <c r="F100" s="5">
        <v>-3929100000000</v>
      </c>
      <c r="G100" s="5">
        <v>-3929100000000</v>
      </c>
      <c r="I100" s="5">
        <v>-3929100000000</v>
      </c>
      <c r="J100" s="5">
        <v>-3929100000000</v>
      </c>
      <c r="K100" s="5">
        <v>-3929100000000</v>
      </c>
      <c r="L100" s="5">
        <v>-3929100000000</v>
      </c>
      <c r="M100" s="5">
        <v>-6366776000000</v>
      </c>
      <c r="N100" s="5">
        <v>14964000000</v>
      </c>
      <c r="O100" s="5">
        <v>517000000</v>
      </c>
      <c r="P100" s="5">
        <v>517000000</v>
      </c>
    </row>
    <row r="101" spans="2:17" ht="15.5" x14ac:dyDescent="0.35">
      <c r="C101" t="s">
        <v>156</v>
      </c>
      <c r="D101" s="5">
        <v>30766694000000</v>
      </c>
      <c r="E101" s="5">
        <v>31578412000000</v>
      </c>
      <c r="F101" s="5">
        <v>29579815000000</v>
      </c>
      <c r="G101" s="5">
        <v>27752117000000</v>
      </c>
      <c r="I101" s="5">
        <v>31578412000000</v>
      </c>
      <c r="J101" s="5">
        <v>25061772000000</v>
      </c>
      <c r="K101" s="5">
        <v>18911445000000</v>
      </c>
      <c r="L101" s="5">
        <v>13712123000000</v>
      </c>
      <c r="M101" s="5">
        <v>10208992000000</v>
      </c>
      <c r="N101" s="5">
        <v>471018000000</v>
      </c>
      <c r="O101" s="5">
        <v>159296000000</v>
      </c>
      <c r="P101" s="5">
        <v>106600000000</v>
      </c>
      <c r="Q101" s="5">
        <v>577491000000</v>
      </c>
    </row>
    <row r="102" spans="2:17" ht="15.5" x14ac:dyDescent="0.35">
      <c r="C102" t="s">
        <v>157</v>
      </c>
      <c r="D102" s="5">
        <v>4778639000000</v>
      </c>
      <c r="E102" s="5">
        <v>4778639000000</v>
      </c>
      <c r="F102" s="5">
        <v>4778639000000</v>
      </c>
      <c r="G102" s="5">
        <v>4778639000000</v>
      </c>
      <c r="I102" s="5">
        <v>4778639000000</v>
      </c>
      <c r="J102" s="5">
        <v>3377462000000</v>
      </c>
      <c r="K102" s="5">
        <v>2236713000000</v>
      </c>
      <c r="L102" s="5">
        <v>1384677000000</v>
      </c>
      <c r="M102" s="5">
        <v>779036000000</v>
      </c>
      <c r="N102" s="5">
        <v>78471000000</v>
      </c>
    </row>
    <row r="103" spans="2:17" ht="15.5" x14ac:dyDescent="0.35">
      <c r="C103" t="s">
        <v>158</v>
      </c>
      <c r="D103" s="5">
        <v>25988055000000</v>
      </c>
      <c r="E103" s="5">
        <v>26799773000000</v>
      </c>
      <c r="F103" s="5">
        <v>24801176000000</v>
      </c>
      <c r="G103" s="5">
        <v>22973478000000</v>
      </c>
      <c r="I103" s="5">
        <v>26799773000000</v>
      </c>
      <c r="J103" s="5">
        <v>21684310000000</v>
      </c>
      <c r="K103" s="5">
        <v>16674732000000</v>
      </c>
      <c r="L103" s="5">
        <v>12327446000000</v>
      </c>
      <c r="M103" s="5">
        <v>9429956000000</v>
      </c>
      <c r="N103" s="5">
        <v>392547000000</v>
      </c>
    </row>
    <row r="104" spans="2:17" ht="15.5" x14ac:dyDescent="0.35">
      <c r="C104" t="s">
        <v>159</v>
      </c>
      <c r="D104" s="5">
        <v>30766694000000</v>
      </c>
      <c r="E104" s="5">
        <v>31578412000000</v>
      </c>
      <c r="F104" s="5">
        <v>29579815000000</v>
      </c>
      <c r="G104" s="5">
        <v>27752117000000</v>
      </c>
      <c r="I104" s="5">
        <v>31578412000000</v>
      </c>
      <c r="J104" s="5">
        <v>25061772000000</v>
      </c>
      <c r="K104" s="5">
        <v>18911445000000</v>
      </c>
      <c r="L104" s="5">
        <v>13712123000000</v>
      </c>
      <c r="M104" s="5">
        <v>10208992000000</v>
      </c>
      <c r="N104" s="5">
        <v>471018000000</v>
      </c>
      <c r="O104" s="5">
        <v>159296000000</v>
      </c>
      <c r="P104" s="5">
        <v>106600000000</v>
      </c>
      <c r="Q104" s="5">
        <v>577491000000</v>
      </c>
    </row>
    <row r="105" spans="2:17" ht="15.5" x14ac:dyDescent="0.35">
      <c r="C105" t="s">
        <v>160</v>
      </c>
    </row>
    <row r="106" spans="2:17" ht="15.5" x14ac:dyDescent="0.35">
      <c r="C106" t="s">
        <v>9</v>
      </c>
      <c r="D106" s="5">
        <v>50769149000000</v>
      </c>
      <c r="E106" s="5">
        <v>51952874000000</v>
      </c>
      <c r="F106" s="5">
        <v>49844341000000</v>
      </c>
      <c r="G106" s="5">
        <v>47823029000000</v>
      </c>
      <c r="I106" s="5">
        <v>51952874000000</v>
      </c>
      <c r="J106" s="5">
        <v>45041572000000</v>
      </c>
      <c r="K106" s="5">
        <v>38739121000000</v>
      </c>
      <c r="L106" s="5">
        <v>33505610000000</v>
      </c>
      <c r="M106" s="5">
        <v>25013934000000</v>
      </c>
      <c r="N106" s="5">
        <v>5444288000000</v>
      </c>
      <c r="O106" s="5">
        <v>5088036000000</v>
      </c>
      <c r="P106" s="5">
        <v>5026640000000</v>
      </c>
      <c r="Q106" s="5">
        <v>2602841000000</v>
      </c>
    </row>
    <row r="107" spans="2:17" ht="15.5" x14ac:dyDescent="0.35">
      <c r="C107" t="s">
        <v>161</v>
      </c>
      <c r="D107" s="5">
        <v>460131020000000</v>
      </c>
      <c r="E107" s="5">
        <v>456192606000000</v>
      </c>
      <c r="F107" s="5">
        <v>416568238000000</v>
      </c>
      <c r="G107" s="5">
        <v>400567351000000</v>
      </c>
      <c r="I107" s="5">
        <v>456192606000000</v>
      </c>
      <c r="J107" s="5">
        <v>408613432000000</v>
      </c>
      <c r="K107" s="5">
        <v>353624124000000</v>
      </c>
      <c r="L107" s="5">
        <v>305727438000000</v>
      </c>
      <c r="M107" s="5">
        <v>265289081000000</v>
      </c>
      <c r="N107" s="5">
        <v>57715586000000</v>
      </c>
      <c r="O107" s="5">
        <v>43123488000000</v>
      </c>
      <c r="P107" s="5">
        <v>37915084000000</v>
      </c>
      <c r="Q107" s="5">
        <v>31543384000000</v>
      </c>
    </row>
    <row r="108" spans="2:17" ht="15.5" x14ac:dyDescent="0.35">
      <c r="C108" t="s">
        <v>162</v>
      </c>
      <c r="D108" s="5">
        <v>46129260138</v>
      </c>
      <c r="E108" s="5">
        <v>46129260138</v>
      </c>
      <c r="F108" s="5">
        <v>46129260138</v>
      </c>
      <c r="G108" s="5">
        <v>46129260138</v>
      </c>
      <c r="I108" s="5">
        <v>46129260138</v>
      </c>
      <c r="J108" s="5">
        <v>46129260138</v>
      </c>
      <c r="K108" s="5">
        <v>46129260138</v>
      </c>
      <c r="L108" s="5">
        <v>46129260138</v>
      </c>
      <c r="M108" s="5">
        <v>41129307343</v>
      </c>
      <c r="N108" s="5">
        <v>9900508698</v>
      </c>
      <c r="O108" s="5">
        <v>9716113498</v>
      </c>
      <c r="P108" s="5">
        <v>9716113498</v>
      </c>
      <c r="Q108" s="5">
        <v>3958000000</v>
      </c>
    </row>
    <row r="110" spans="2:17" ht="15.5" x14ac:dyDescent="0.35">
      <c r="B110" t="s">
        <v>163</v>
      </c>
      <c r="C110" t="s">
        <v>164</v>
      </c>
      <c r="D110" s="5">
        <v>-19720592000000</v>
      </c>
      <c r="E110" s="5">
        <v>21357455000000</v>
      </c>
      <c r="F110" s="5">
        <v>13847224000000</v>
      </c>
      <c r="G110" s="5">
        <v>-864219000000</v>
      </c>
      <c r="I110" s="5">
        <v>14165560000000</v>
      </c>
      <c r="J110" s="5">
        <v>6812261000000</v>
      </c>
      <c r="K110" s="5">
        <v>2041035000000</v>
      </c>
      <c r="L110" s="5">
        <v>1885530000000</v>
      </c>
      <c r="M110" s="5">
        <v>18676808000000</v>
      </c>
      <c r="N110" s="5">
        <v>3146554000000</v>
      </c>
      <c r="O110" s="5">
        <v>-200219000000</v>
      </c>
      <c r="P110" s="5">
        <v>644983000000</v>
      </c>
      <c r="Q110" s="5">
        <v>3993431000000</v>
      </c>
    </row>
    <row r="111" spans="2:17" ht="15.5" x14ac:dyDescent="0.35">
      <c r="C111" t="s">
        <v>2584</v>
      </c>
      <c r="D111" s="5">
        <v>6499525000000</v>
      </c>
      <c r="E111" s="5">
        <v>6582598000000</v>
      </c>
      <c r="F111" s="5">
        <v>7639896000000</v>
      </c>
      <c r="G111" s="5">
        <v>6448326000000</v>
      </c>
      <c r="I111" s="5">
        <v>26738360000000</v>
      </c>
      <c r="J111" s="5">
        <v>25260645000000</v>
      </c>
      <c r="K111" s="5">
        <v>22356599000000</v>
      </c>
      <c r="L111" s="5">
        <v>19343529000000</v>
      </c>
      <c r="M111" s="5">
        <v>17729782000000</v>
      </c>
      <c r="N111" s="5">
        <v>4244055000000</v>
      </c>
      <c r="O111" s="5">
        <v>3370838000000</v>
      </c>
      <c r="P111" s="5">
        <v>3048880000000</v>
      </c>
      <c r="Q111" s="5">
        <v>2795605000000</v>
      </c>
    </row>
    <row r="112" spans="2:17" ht="15.5" x14ac:dyDescent="0.35">
      <c r="C112" t="s">
        <v>2585</v>
      </c>
      <c r="D112" s="5">
        <v>-2052931000000</v>
      </c>
      <c r="E112" s="5">
        <v>-2291727000000</v>
      </c>
      <c r="F112" s="5">
        <v>-2262875000000</v>
      </c>
      <c r="G112" s="5">
        <v>-2306320000000</v>
      </c>
      <c r="I112" s="5">
        <v>-9169468000000</v>
      </c>
      <c r="J112" s="5">
        <v>-7854159000000</v>
      </c>
      <c r="K112" s="5">
        <v>-5930162000000</v>
      </c>
      <c r="L112" s="5">
        <v>-3997872000000</v>
      </c>
      <c r="M112" s="5">
        <v>-4390339000000</v>
      </c>
      <c r="N112" s="5">
        <v>-1444135000000</v>
      </c>
      <c r="O112" s="5">
        <v>-1326279000000</v>
      </c>
      <c r="P112" s="5">
        <v>-1294887000000</v>
      </c>
      <c r="Q112" s="5">
        <v>-1193226000000</v>
      </c>
    </row>
    <row r="113" spans="3:17" ht="15.5" x14ac:dyDescent="0.35">
      <c r="C113" t="s">
        <v>2586</v>
      </c>
      <c r="D113" s="5">
        <v>312566000000</v>
      </c>
      <c r="E113" s="5">
        <v>638678000000</v>
      </c>
      <c r="F113" s="5">
        <v>635432000000</v>
      </c>
      <c r="G113" s="5">
        <v>509616000000</v>
      </c>
      <c r="I113" s="5">
        <v>2163537000000</v>
      </c>
      <c r="J113" s="5">
        <v>2097759000000</v>
      </c>
      <c r="K113" s="5">
        <v>1703364000000</v>
      </c>
      <c r="L113" s="5">
        <v>1377882000000</v>
      </c>
      <c r="M113" s="5">
        <v>998496000000</v>
      </c>
    </row>
    <row r="114" spans="3:17" ht="15.5" x14ac:dyDescent="0.35">
      <c r="C114" t="s">
        <v>2587</v>
      </c>
      <c r="D114" s="5">
        <v>1840857000000</v>
      </c>
      <c r="E114" s="5">
        <v>1508204000000</v>
      </c>
      <c r="F114" s="5">
        <v>1429279000000</v>
      </c>
      <c r="G114" s="5">
        <v>1180759000000</v>
      </c>
      <c r="I114" s="5">
        <v>5333634000000</v>
      </c>
      <c r="J114" s="5">
        <v>4266371000000</v>
      </c>
      <c r="K114" s="5">
        <v>3115816000000</v>
      </c>
      <c r="L114" s="5">
        <v>2723083000000</v>
      </c>
      <c r="M114" s="5">
        <v>2249710000000</v>
      </c>
      <c r="N114" s="5">
        <v>360909000000</v>
      </c>
      <c r="O114" s="5">
        <v>250534000000</v>
      </c>
      <c r="P114" s="5">
        <v>191517000000</v>
      </c>
      <c r="Q114" s="5">
        <v>149003000000</v>
      </c>
    </row>
    <row r="115" spans="3:17" ht="15.5" x14ac:dyDescent="0.35">
      <c r="C115" t="s">
        <v>2588</v>
      </c>
      <c r="E115" s="5">
        <v>-142299000000</v>
      </c>
      <c r="I115" s="5">
        <v>-142299000000</v>
      </c>
      <c r="J115" s="5">
        <v>-110228000000</v>
      </c>
      <c r="K115" s="5">
        <v>-91574000000</v>
      </c>
      <c r="L115" s="5">
        <v>-75784000000</v>
      </c>
      <c r="M115" s="5">
        <v>-51660000000</v>
      </c>
    </row>
    <row r="116" spans="3:17" ht="15.5" x14ac:dyDescent="0.35">
      <c r="C116" t="s">
        <v>438</v>
      </c>
      <c r="D116" s="5">
        <v>-4850421000000</v>
      </c>
      <c r="E116" s="5">
        <v>-3085400000000</v>
      </c>
      <c r="F116" s="5">
        <v>-3157642000000</v>
      </c>
      <c r="G116" s="5">
        <v>-2259329000000</v>
      </c>
      <c r="I116" s="5">
        <v>-12984707000000</v>
      </c>
      <c r="J116" s="5">
        <v>-14283894000000</v>
      </c>
      <c r="K116" s="5">
        <v>-12698368000000</v>
      </c>
      <c r="L116" s="5">
        <v>-11781973000000</v>
      </c>
      <c r="M116" s="5">
        <v>-10190968000000</v>
      </c>
      <c r="N116" s="5">
        <v>-1533977000000</v>
      </c>
      <c r="O116" s="5">
        <v>-1317195000000</v>
      </c>
      <c r="P116" s="5">
        <v>-1109325000000</v>
      </c>
      <c r="Q116" s="5">
        <v>-1501122000000</v>
      </c>
    </row>
    <row r="117" spans="3:17" ht="15.5" x14ac:dyDescent="0.35">
      <c r="C117" t="s">
        <v>2589</v>
      </c>
      <c r="D117" s="5">
        <v>-176000000</v>
      </c>
      <c r="E117" s="5">
        <v>52958000000</v>
      </c>
      <c r="F117" s="5">
        <v>-123000000</v>
      </c>
      <c r="G117" s="5">
        <v>4153000000</v>
      </c>
      <c r="I117" s="5">
        <v>58064000000</v>
      </c>
      <c r="J117" s="5">
        <v>112287000000</v>
      </c>
      <c r="K117" s="5">
        <v>25571000000</v>
      </c>
      <c r="L117" s="5">
        <v>24903000000</v>
      </c>
      <c r="M117" s="5">
        <v>65766000000</v>
      </c>
      <c r="N117" s="5">
        <v>-28439000000</v>
      </c>
      <c r="O117" s="5">
        <v>-2263000000</v>
      </c>
      <c r="P117" s="5">
        <v>-6093000000</v>
      </c>
      <c r="Q117" s="5">
        <v>11183000000</v>
      </c>
    </row>
    <row r="118" spans="3:17" ht="15.5" x14ac:dyDescent="0.35">
      <c r="C118" t="s">
        <v>172</v>
      </c>
      <c r="D118" s="5">
        <v>-380846000000</v>
      </c>
      <c r="E118" s="5">
        <v>-558314000000</v>
      </c>
      <c r="F118" s="5">
        <v>-523998000000</v>
      </c>
      <c r="G118" s="5">
        <v>-1161643000000</v>
      </c>
      <c r="I118" s="5">
        <v>-2571361000000</v>
      </c>
      <c r="J118" s="5">
        <v>-1985972000000</v>
      </c>
      <c r="K118" s="5">
        <v>-1855197000000</v>
      </c>
      <c r="L118" s="5">
        <v>-1446720000000</v>
      </c>
      <c r="M118" s="5">
        <v>-1344080000000</v>
      </c>
      <c r="N118" s="5">
        <v>-100680000000</v>
      </c>
      <c r="O118" s="5">
        <v>-61519000000</v>
      </c>
      <c r="P118" s="5">
        <v>-140650000000</v>
      </c>
      <c r="Q118" s="5">
        <v>-143178000000</v>
      </c>
    </row>
    <row r="119" spans="3:17" ht="15.5" x14ac:dyDescent="0.35">
      <c r="C119" t="s">
        <v>2590</v>
      </c>
      <c r="D119" s="5">
        <v>-289283000000</v>
      </c>
      <c r="E119" s="5">
        <v>-17924000000</v>
      </c>
      <c r="F119" s="5">
        <v>-16133000000</v>
      </c>
      <c r="G119" s="5">
        <v>-16443000000</v>
      </c>
      <c r="I119" s="5">
        <v>-316136000000</v>
      </c>
      <c r="J119" s="5">
        <v>-268348000000</v>
      </c>
      <c r="K119" s="5">
        <v>-205881000000</v>
      </c>
      <c r="L119" s="5">
        <v>-170771000000</v>
      </c>
      <c r="M119" s="5">
        <v>-127611000000</v>
      </c>
      <c r="N119" s="5">
        <v>-5657000000</v>
      </c>
      <c r="O119" s="5">
        <v>-6674000000</v>
      </c>
      <c r="P119" s="5">
        <v>-7051000000</v>
      </c>
      <c r="Q119" s="5">
        <v>-8933000000</v>
      </c>
    </row>
    <row r="120" spans="3:17" ht="15.5" x14ac:dyDescent="0.35">
      <c r="C120" t="s">
        <v>2591</v>
      </c>
      <c r="D120" s="5">
        <v>-31508000000</v>
      </c>
      <c r="E120" s="5">
        <v>-34042000000</v>
      </c>
      <c r="F120" s="5">
        <v>-30310000000</v>
      </c>
      <c r="G120" s="5">
        <v>-35180000000</v>
      </c>
      <c r="I120" s="5">
        <v>-130947000000</v>
      </c>
      <c r="J120" s="5">
        <v>-117028000000</v>
      </c>
      <c r="K120" s="5">
        <v>-80736000000</v>
      </c>
      <c r="L120" s="5">
        <v>-108831000000</v>
      </c>
      <c r="M120" s="5">
        <v>-59529000000</v>
      </c>
      <c r="N120" s="5">
        <v>-3871000000</v>
      </c>
      <c r="O120" s="5">
        <v>-2586000000</v>
      </c>
      <c r="P120" s="5">
        <v>-5038000000</v>
      </c>
      <c r="Q120" s="5">
        <v>-2308000000</v>
      </c>
    </row>
    <row r="121" spans="3:17" ht="15.5" x14ac:dyDescent="0.35">
      <c r="C121" t="s">
        <v>2592</v>
      </c>
    </row>
    <row r="122" spans="3:17" ht="15.5" x14ac:dyDescent="0.35">
      <c r="C122" t="s">
        <v>2593</v>
      </c>
    </row>
    <row r="123" spans="3:17" ht="15.5" x14ac:dyDescent="0.35">
      <c r="C123" t="s">
        <v>2594</v>
      </c>
      <c r="M123" s="5">
        <v>6958439000000</v>
      </c>
      <c r="N123" s="5">
        <v>1000000000000</v>
      </c>
      <c r="O123" s="5">
        <v>-300000000000</v>
      </c>
      <c r="P123" s="5">
        <v>-450000000000</v>
      </c>
      <c r="Q123" s="5">
        <v>1400000000000</v>
      </c>
    </row>
    <row r="124" spans="3:17" ht="15.5" x14ac:dyDescent="0.35">
      <c r="C124" t="s">
        <v>2595</v>
      </c>
      <c r="D124" s="5">
        <v>-6494996000000</v>
      </c>
      <c r="E124" s="5">
        <v>-5934019000000</v>
      </c>
      <c r="G124" s="5">
        <v>2473504000000</v>
      </c>
      <c r="I124" s="5">
        <v>-5934019000000</v>
      </c>
      <c r="J124" s="5">
        <v>-1472899000000</v>
      </c>
      <c r="K124" s="5">
        <v>-3972560000000</v>
      </c>
      <c r="L124" s="5">
        <v>1663206000000</v>
      </c>
      <c r="M124" s="5">
        <v>-566235000000</v>
      </c>
    </row>
    <row r="125" spans="3:17" ht="15.5" x14ac:dyDescent="0.35">
      <c r="C125" t="s">
        <v>996</v>
      </c>
      <c r="D125" s="5">
        <v>37129000000</v>
      </c>
      <c r="E125" s="5">
        <v>5772104000000</v>
      </c>
      <c r="F125" s="5">
        <v>-2483403000000</v>
      </c>
      <c r="G125" s="5">
        <v>-3238894000000</v>
      </c>
      <c r="I125" s="5">
        <v>92732000000</v>
      </c>
      <c r="J125" s="5">
        <v>-115758000000</v>
      </c>
      <c r="K125" s="5">
        <v>-40287000000</v>
      </c>
      <c r="L125" s="5">
        <v>45529000000</v>
      </c>
      <c r="M125" s="5">
        <v>-116881000000</v>
      </c>
    </row>
    <row r="126" spans="3:17" ht="15.5" x14ac:dyDescent="0.35">
      <c r="C126" t="s">
        <v>2596</v>
      </c>
      <c r="D126" s="5">
        <v>-3691183000000</v>
      </c>
      <c r="E126" s="5">
        <v>-2995745000000</v>
      </c>
      <c r="F126" s="5">
        <v>-947194000000</v>
      </c>
      <c r="G126" s="5">
        <v>-1045827000000</v>
      </c>
      <c r="I126" s="5">
        <v>-7055462000000</v>
      </c>
      <c r="J126" s="5">
        <v>-7739380000000</v>
      </c>
      <c r="K126" s="5">
        <v>-11834760000000</v>
      </c>
      <c r="L126" s="5">
        <v>-23099277000000</v>
      </c>
      <c r="M126" s="5">
        <v>-11903595000000</v>
      </c>
      <c r="N126" s="5">
        <v>-10368217000000</v>
      </c>
      <c r="O126" s="5">
        <v>-2135348000000</v>
      </c>
      <c r="P126" s="5">
        <v>-687034000000</v>
      </c>
      <c r="Q126" s="5">
        <v>-103243000000</v>
      </c>
    </row>
    <row r="127" spans="3:17" ht="15.5" x14ac:dyDescent="0.35">
      <c r="C127" t="s">
        <v>2597</v>
      </c>
      <c r="D127" s="5">
        <v>-2702896000000</v>
      </c>
      <c r="E127" s="5">
        <v>-1996353000000</v>
      </c>
      <c r="F127" s="5">
        <v>-325160000000</v>
      </c>
      <c r="G127" s="5">
        <v>-1131432000000</v>
      </c>
      <c r="I127" s="5">
        <v>-4017080000000</v>
      </c>
      <c r="J127" s="5">
        <v>-2466703000000</v>
      </c>
      <c r="K127" s="5">
        <v>-1605472000000</v>
      </c>
      <c r="L127" s="5">
        <v>-282378000000</v>
      </c>
      <c r="M127" s="5">
        <v>-138376000000</v>
      </c>
      <c r="N127" s="5">
        <v>84295000000</v>
      </c>
      <c r="O127" s="5">
        <v>-39731000000</v>
      </c>
      <c r="P127" s="5">
        <v>171239000000</v>
      </c>
      <c r="Q127" s="5">
        <v>-242855000000</v>
      </c>
    </row>
    <row r="128" spans="3:17" ht="15.5" x14ac:dyDescent="0.35">
      <c r="C128" t="s">
        <v>2598</v>
      </c>
      <c r="D128" s="5">
        <v>-4079439000000</v>
      </c>
      <c r="E128" s="5">
        <v>-13326644000000</v>
      </c>
      <c r="F128" s="5">
        <v>-6768672000000</v>
      </c>
      <c r="G128" s="5">
        <v>-4543846000000</v>
      </c>
      <c r="I128" s="5">
        <v>-31171272000000</v>
      </c>
      <c r="J128" s="5">
        <v>-27026967000000</v>
      </c>
      <c r="K128" s="5">
        <v>-18465422000000</v>
      </c>
      <c r="L128" s="5">
        <v>-12449035000000</v>
      </c>
      <c r="M128" s="5">
        <v>-3163358000000</v>
      </c>
      <c r="N128" s="5">
        <v>-3464609000000</v>
      </c>
      <c r="O128" s="5">
        <v>-3925826000000</v>
      </c>
      <c r="P128" s="5">
        <v>-1797737000000</v>
      </c>
      <c r="Q128" s="5">
        <v>230173000000</v>
      </c>
    </row>
    <row r="129" spans="3:17" ht="15.5" x14ac:dyDescent="0.35">
      <c r="C129" t="s">
        <v>1951</v>
      </c>
      <c r="D129" s="5">
        <v>48334000000</v>
      </c>
      <c r="E129" s="5">
        <v>-477477000000</v>
      </c>
      <c r="F129" s="5">
        <v>271215000000</v>
      </c>
      <c r="G129" s="5">
        <v>-349712000000</v>
      </c>
      <c r="I129" s="5">
        <v>-507971000000</v>
      </c>
      <c r="J129" s="5">
        <v>246083000000</v>
      </c>
      <c r="K129" s="5">
        <v>50175000000</v>
      </c>
      <c r="L129" s="5">
        <v>-319908000000</v>
      </c>
      <c r="M129" s="5">
        <v>133842000000</v>
      </c>
    </row>
    <row r="130" spans="3:17" ht="15.5" x14ac:dyDescent="0.35">
      <c r="C130" t="s">
        <v>2599</v>
      </c>
      <c r="D130" s="5">
        <v>198430000000</v>
      </c>
      <c r="E130" s="5">
        <v>-142644000000</v>
      </c>
      <c r="F130" s="5">
        <v>-270233000000</v>
      </c>
      <c r="G130" s="5">
        <v>-140443000000</v>
      </c>
      <c r="I130" s="5">
        <v>-743842000000</v>
      </c>
      <c r="J130" s="5">
        <v>-932147000000</v>
      </c>
      <c r="K130" s="5">
        <v>-705535000000</v>
      </c>
      <c r="L130" s="5">
        <v>-583008000000</v>
      </c>
      <c r="M130" s="5">
        <v>607896000000</v>
      </c>
      <c r="N130" s="5">
        <v>463878000000</v>
      </c>
      <c r="O130" s="5">
        <v>79452000000</v>
      </c>
      <c r="P130" s="5">
        <v>-812211000000</v>
      </c>
      <c r="Q130" s="5">
        <v>-933030000000</v>
      </c>
    </row>
    <row r="131" spans="3:17" ht="15.5" x14ac:dyDescent="0.35">
      <c r="C131" t="s">
        <v>1953</v>
      </c>
      <c r="D131" s="5">
        <v>-56049000000</v>
      </c>
      <c r="E131" s="5">
        <v>-166759000000</v>
      </c>
      <c r="F131" s="5">
        <v>-3482442000000</v>
      </c>
      <c r="G131" s="5">
        <v>429334000000</v>
      </c>
      <c r="I131" s="5">
        <v>-3233185000000</v>
      </c>
      <c r="J131" s="5">
        <v>245969000000</v>
      </c>
      <c r="K131" s="5">
        <v>-2886000000</v>
      </c>
      <c r="L131" s="5">
        <v>-208881000000</v>
      </c>
      <c r="M131" s="5">
        <v>-708204000000</v>
      </c>
      <c r="N131" s="5">
        <v>-213698000000</v>
      </c>
      <c r="O131" s="5">
        <v>13569000000</v>
      </c>
      <c r="P131" s="5">
        <v>-400493000000</v>
      </c>
      <c r="Q131" s="5">
        <v>-332986000000</v>
      </c>
    </row>
    <row r="132" spans="3:17" ht="15.5" x14ac:dyDescent="0.35">
      <c r="C132" t="s">
        <v>2600</v>
      </c>
      <c r="D132" s="5">
        <v>-4027705000000</v>
      </c>
      <c r="E132" s="5">
        <v>37972260000000</v>
      </c>
      <c r="F132" s="5">
        <v>24139587000000</v>
      </c>
      <c r="G132" s="5">
        <v>4319158000000</v>
      </c>
      <c r="I132" s="5">
        <v>57756982000000</v>
      </c>
      <c r="J132" s="5">
        <v>38956630000000</v>
      </c>
      <c r="K132" s="5">
        <v>32278350000000</v>
      </c>
      <c r="L132" s="5">
        <v>31231836000000</v>
      </c>
      <c r="M132" s="5">
        <v>22693713000000</v>
      </c>
      <c r="N132" s="5">
        <v>14156700000000</v>
      </c>
      <c r="O132" s="5">
        <v>5202809000000</v>
      </c>
      <c r="P132" s="5">
        <v>3943866000000</v>
      </c>
      <c r="Q132" s="5">
        <v>3868348000000</v>
      </c>
    </row>
    <row r="133" spans="3:17" ht="15.5" x14ac:dyDescent="0.35">
      <c r="C133" t="s">
        <v>2601</v>
      </c>
    </row>
    <row r="134" spans="3:17" ht="15.5" x14ac:dyDescent="0.35">
      <c r="C134" t="s">
        <v>1909</v>
      </c>
      <c r="D134" s="5">
        <v>-156238000000</v>
      </c>
      <c r="E134" s="5">
        <v>291070000000</v>
      </c>
      <c r="F134" s="5">
        <v>-134546000000</v>
      </c>
      <c r="G134" s="5">
        <v>-814918000000</v>
      </c>
      <c r="I134" s="5">
        <v>144553000000</v>
      </c>
      <c r="J134" s="5">
        <v>-421137000000</v>
      </c>
      <c r="K134" s="5">
        <v>322716000000</v>
      </c>
      <c r="L134" s="5">
        <v>430314000000</v>
      </c>
      <c r="M134" s="5">
        <v>-354881000000</v>
      </c>
      <c r="N134" s="5">
        <v>205622000000</v>
      </c>
      <c r="O134" s="5">
        <v>-3573000000</v>
      </c>
      <c r="P134" s="5">
        <v>23982000000</v>
      </c>
      <c r="Q134" s="5">
        <v>-158000000</v>
      </c>
    </row>
    <row r="135" spans="3:17" ht="15.5" x14ac:dyDescent="0.35">
      <c r="C135" t="s">
        <v>2602</v>
      </c>
      <c r="D135" s="5">
        <v>-2083492000000</v>
      </c>
      <c r="E135" s="5">
        <v>14024367000000</v>
      </c>
      <c r="F135" s="5">
        <v>346181000000</v>
      </c>
      <c r="G135" s="5">
        <v>1751652000000</v>
      </c>
      <c r="I135" s="5">
        <v>16674449000000</v>
      </c>
      <c r="J135" s="5">
        <v>6553248000000</v>
      </c>
      <c r="K135" s="5">
        <v>1861641000000</v>
      </c>
      <c r="L135" s="5">
        <v>8764367000000</v>
      </c>
      <c r="M135" s="5">
        <v>-3155693000000</v>
      </c>
      <c r="N135" s="5">
        <v>6594884000000</v>
      </c>
      <c r="O135" s="5">
        <v>1100539000000</v>
      </c>
      <c r="P135" s="5">
        <v>1362051000000</v>
      </c>
      <c r="Q135" s="5">
        <v>1223916000000</v>
      </c>
    </row>
    <row r="136" spans="3:17" ht="15.5" x14ac:dyDescent="0.35">
      <c r="C136" t="s">
        <v>1925</v>
      </c>
      <c r="D136" s="5">
        <v>-1272942000000</v>
      </c>
      <c r="E136" s="5">
        <v>6024362000000</v>
      </c>
      <c r="F136" s="5">
        <v>-3926647000000</v>
      </c>
      <c r="G136" s="5">
        <v>424817000000</v>
      </c>
      <c r="I136" s="5">
        <v>2014980000000</v>
      </c>
      <c r="J136" s="5">
        <v>2390047000000</v>
      </c>
      <c r="K136" s="5">
        <v>-457396000000</v>
      </c>
      <c r="L136" s="5">
        <v>2102759000000</v>
      </c>
      <c r="M136" s="5">
        <v>-690622000000</v>
      </c>
      <c r="N136" s="5">
        <v>699110000000</v>
      </c>
      <c r="O136" s="5">
        <v>-792941000000</v>
      </c>
      <c r="P136" s="5">
        <v>794607000000</v>
      </c>
      <c r="Q136" s="5">
        <v>-958386000000</v>
      </c>
    </row>
    <row r="137" spans="3:17" ht="15.5" x14ac:dyDescent="0.35">
      <c r="C137" t="s">
        <v>1908</v>
      </c>
      <c r="D137" s="5">
        <v>-48334000000</v>
      </c>
      <c r="E137" s="5">
        <v>477477000000</v>
      </c>
      <c r="F137" s="5">
        <v>-271215000000</v>
      </c>
      <c r="G137" s="5">
        <v>349712000000</v>
      </c>
      <c r="I137" s="5">
        <v>507971000000</v>
      </c>
      <c r="J137" s="5">
        <v>-246083000000</v>
      </c>
      <c r="K137" s="5">
        <v>-50175000000</v>
      </c>
      <c r="L137" s="5">
        <v>319908000000</v>
      </c>
      <c r="M137" s="5">
        <v>-133842000000</v>
      </c>
    </row>
    <row r="138" spans="3:17" ht="15.5" x14ac:dyDescent="0.35">
      <c r="C138" t="s">
        <v>142</v>
      </c>
      <c r="D138" s="5">
        <v>-57276000000</v>
      </c>
      <c r="E138" s="5">
        <v>38560000000</v>
      </c>
      <c r="F138" s="5">
        <v>12982000000</v>
      </c>
      <c r="G138" s="5">
        <v>134500000000</v>
      </c>
      <c r="I138" s="5">
        <v>4009000000</v>
      </c>
      <c r="J138" s="5">
        <v>-99768000000</v>
      </c>
      <c r="K138" s="5">
        <v>48173000000</v>
      </c>
      <c r="L138" s="5">
        <v>89446000000</v>
      </c>
      <c r="M138" s="5">
        <v>28050000000</v>
      </c>
      <c r="N138" s="5">
        <v>176919000000</v>
      </c>
      <c r="O138" s="5">
        <v>48661000000</v>
      </c>
      <c r="P138" s="5">
        <v>-8127000000</v>
      </c>
      <c r="Q138" s="5">
        <v>-2535000000</v>
      </c>
    </row>
    <row r="139" spans="3:17" ht="15.5" x14ac:dyDescent="0.35">
      <c r="C139" t="s">
        <v>2603</v>
      </c>
      <c r="D139" s="5">
        <v>455999000000</v>
      </c>
      <c r="E139" s="5">
        <v>-329882000000</v>
      </c>
      <c r="F139" s="5">
        <v>2903299000000</v>
      </c>
      <c r="G139" s="5">
        <v>-211933000000</v>
      </c>
      <c r="I139" s="5">
        <v>2697407000000</v>
      </c>
      <c r="J139" s="5">
        <v>3757231000000</v>
      </c>
      <c r="K139" s="5">
        <v>283819000000</v>
      </c>
      <c r="L139" s="5">
        <v>126051000000</v>
      </c>
      <c r="M139" s="5">
        <v>410048000000</v>
      </c>
      <c r="N139" s="5">
        <v>-2150035000000</v>
      </c>
      <c r="O139" s="5">
        <v>688235000000</v>
      </c>
      <c r="P139" s="5">
        <v>617913000000</v>
      </c>
      <c r="Q139" s="5">
        <v>478170000000</v>
      </c>
    </row>
    <row r="140" spans="3:17" ht="15.5" x14ac:dyDescent="0.35">
      <c r="C140" t="s">
        <v>2604</v>
      </c>
      <c r="D140" s="5">
        <v>-865422000000</v>
      </c>
      <c r="E140" s="5">
        <v>17446306000000</v>
      </c>
      <c r="F140" s="5">
        <v>25209533000000</v>
      </c>
      <c r="G140" s="5">
        <v>2685328000000</v>
      </c>
      <c r="I140" s="5">
        <v>35713613000000</v>
      </c>
      <c r="J140" s="5">
        <v>27023092000000</v>
      </c>
      <c r="K140" s="5">
        <v>30269572000000</v>
      </c>
      <c r="L140" s="5">
        <v>19398991000000</v>
      </c>
      <c r="M140" s="5">
        <v>26590653000000</v>
      </c>
      <c r="N140" s="5">
        <v>8630200000000</v>
      </c>
      <c r="O140" s="5">
        <v>4161888000000</v>
      </c>
      <c r="P140" s="5">
        <v>1153440000000</v>
      </c>
      <c r="Q140" s="5">
        <v>3127341000000</v>
      </c>
    </row>
    <row r="141" spans="3:17" ht="15.5" x14ac:dyDescent="0.35">
      <c r="C141" t="s">
        <v>2605</v>
      </c>
      <c r="D141" s="5">
        <v>-20768375000000</v>
      </c>
      <c r="E141" s="5">
        <v>18704723000000</v>
      </c>
      <c r="F141" s="5">
        <v>10133698000000</v>
      </c>
      <c r="G141" s="5">
        <v>-3228158000000</v>
      </c>
      <c r="I141" s="5">
        <v>5186883000000</v>
      </c>
      <c r="J141" s="5">
        <v>-305172000000</v>
      </c>
      <c r="K141" s="5">
        <v>-4298397000000</v>
      </c>
      <c r="L141" s="5">
        <v>-4001916000000</v>
      </c>
      <c r="M141" s="5">
        <v>13797241000000</v>
      </c>
      <c r="N141" s="5">
        <v>1658349000000</v>
      </c>
      <c r="O141" s="5">
        <v>-1105075000000</v>
      </c>
      <c r="P141" s="5">
        <v>-32370000000</v>
      </c>
      <c r="Q141" s="5">
        <v>3886407000000</v>
      </c>
    </row>
    <row r="142" spans="3:17" ht="15.5" x14ac:dyDescent="0.35">
      <c r="C142" t="s">
        <v>179</v>
      </c>
      <c r="D142" s="5">
        <v>9635131000000</v>
      </c>
      <c r="E142" s="5">
        <v>-574959000000</v>
      </c>
      <c r="F142" s="5">
        <v>-10457074000000</v>
      </c>
      <c r="G142" s="5">
        <v>-6677089000000</v>
      </c>
      <c r="I142" s="5">
        <v>-17644971000000</v>
      </c>
      <c r="J142" s="5">
        <v>8749006000000</v>
      </c>
      <c r="K142" s="5">
        <v>10162997000000</v>
      </c>
      <c r="L142" s="5">
        <v>4798909000000</v>
      </c>
      <c r="M142" s="5">
        <v>-77929000000</v>
      </c>
      <c r="N142" s="5">
        <v>85419000000</v>
      </c>
      <c r="O142" s="5">
        <v>-10660000000</v>
      </c>
      <c r="P142" s="5">
        <v>2312192000000</v>
      </c>
      <c r="Q142" s="5">
        <v>-100000000000</v>
      </c>
    </row>
    <row r="143" spans="3:17" ht="15.5" x14ac:dyDescent="0.35">
      <c r="C143" t="s">
        <v>180</v>
      </c>
      <c r="D143" s="5">
        <v>7106111000000</v>
      </c>
      <c r="E143" s="5">
        <v>4718056000000</v>
      </c>
      <c r="F143" s="5">
        <v>-3022873000000</v>
      </c>
      <c r="G143" s="5">
        <v>-3227208000000</v>
      </c>
      <c r="I143" s="5">
        <v>6413827000000</v>
      </c>
      <c r="J143" s="5">
        <v>6345483000000</v>
      </c>
      <c r="K143" s="5">
        <v>-11404359000000</v>
      </c>
      <c r="L143" s="5">
        <v>5994708000000</v>
      </c>
      <c r="M143" s="5">
        <v>-18571038000000</v>
      </c>
      <c r="N143" s="5">
        <v>-2842544000000</v>
      </c>
      <c r="O143" s="5">
        <v>-1190710000000</v>
      </c>
      <c r="P143" s="5">
        <v>-1748912000000</v>
      </c>
      <c r="Q143" s="5">
        <v>-2769661000000</v>
      </c>
    </row>
    <row r="144" spans="3:17" ht="15.5" x14ac:dyDescent="0.35">
      <c r="C144" t="s">
        <v>2606</v>
      </c>
      <c r="D144" s="5">
        <v>26974956000000</v>
      </c>
      <c r="E144" s="5">
        <v>115903169000000</v>
      </c>
      <c r="F144" s="5">
        <v>94480920000000</v>
      </c>
      <c r="G144" s="5">
        <v>20733267000000</v>
      </c>
      <c r="I144" s="5">
        <v>279342885000000</v>
      </c>
      <c r="J144" s="5">
        <v>103380752000000</v>
      </c>
      <c r="K144" s="5">
        <v>111080068000000</v>
      </c>
      <c r="L144" s="5">
        <v>464041150000000</v>
      </c>
      <c r="M144" s="5">
        <v>466832322000000</v>
      </c>
      <c r="N144" s="5">
        <v>27862763000000</v>
      </c>
      <c r="O144" s="5">
        <v>7795220000000</v>
      </c>
      <c r="P144" s="5">
        <v>6860267000000</v>
      </c>
      <c r="Q144" s="5">
        <v>79071000000</v>
      </c>
    </row>
    <row r="145" spans="3:17" ht="15.5" x14ac:dyDescent="0.35">
      <c r="C145" t="s">
        <v>187</v>
      </c>
      <c r="D145" s="5">
        <v>403000000</v>
      </c>
      <c r="E145" s="5">
        <v>136000000</v>
      </c>
      <c r="F145" s="5">
        <v>262000000</v>
      </c>
      <c r="G145" s="5">
        <v>315000000</v>
      </c>
      <c r="I145" s="5">
        <v>1440000000</v>
      </c>
      <c r="J145" s="5">
        <v>1274000000</v>
      </c>
      <c r="K145" s="5">
        <v>5521000000</v>
      </c>
      <c r="N145" s="5">
        <v>419000000</v>
      </c>
      <c r="O145" s="5">
        <v>750000000</v>
      </c>
      <c r="P145" s="5">
        <v>134000000</v>
      </c>
      <c r="Q145" s="5">
        <v>280000000</v>
      </c>
    </row>
    <row r="146" spans="3:17" ht="15.5" x14ac:dyDescent="0.35">
      <c r="C146" t="s">
        <v>181</v>
      </c>
      <c r="D146" s="5">
        <v>-153790000000</v>
      </c>
      <c r="E146" s="5">
        <v>-918418000000</v>
      </c>
      <c r="F146" s="5">
        <v>-712812000000</v>
      </c>
      <c r="G146" s="5">
        <v>-247477000000</v>
      </c>
      <c r="I146" s="5">
        <v>-2205150000000</v>
      </c>
      <c r="J146" s="5">
        <v>-2935755000000</v>
      </c>
      <c r="K146" s="5">
        <v>-826243000000</v>
      </c>
      <c r="L146" s="5">
        <v>-2041797000000</v>
      </c>
      <c r="M146" s="5">
        <v>-787504000000</v>
      </c>
      <c r="N146" s="5">
        <v>-71725000000</v>
      </c>
      <c r="O146" s="5">
        <v>-21304000000</v>
      </c>
      <c r="P146" s="5">
        <v>-62000000000</v>
      </c>
      <c r="Q146" s="5">
        <v>-64937000000</v>
      </c>
    </row>
    <row r="147" spans="3:17" ht="15.5" x14ac:dyDescent="0.35">
      <c r="C147" t="s">
        <v>2607</v>
      </c>
      <c r="D147" s="5">
        <v>-74351000000</v>
      </c>
      <c r="E147" s="5">
        <v>-362439000000</v>
      </c>
      <c r="F147" s="5">
        <v>-135212000000</v>
      </c>
      <c r="G147" s="5">
        <v>-131594000000</v>
      </c>
      <c r="I147" s="5">
        <v>-752929000000</v>
      </c>
      <c r="J147" s="5">
        <v>-1144967000000</v>
      </c>
      <c r="K147" s="5">
        <v>-991632000000</v>
      </c>
    </row>
    <row r="148" spans="3:17" ht="15.5" x14ac:dyDescent="0.35">
      <c r="C148" t="s">
        <v>2608</v>
      </c>
      <c r="D148" s="5">
        <v>-19641107000000</v>
      </c>
      <c r="E148" s="5">
        <v>-109904392000000</v>
      </c>
      <c r="F148" s="5">
        <v>-96656031000000</v>
      </c>
      <c r="G148" s="5">
        <v>-23581719000000</v>
      </c>
      <c r="I148" s="5">
        <v>-269972419000000</v>
      </c>
      <c r="J148" s="5">
        <v>-92955821000000</v>
      </c>
      <c r="K148" s="5">
        <v>-120672073000000</v>
      </c>
      <c r="L148" s="5">
        <v>-456004645000000</v>
      </c>
      <c r="M148" s="5">
        <v>-484615856000000</v>
      </c>
      <c r="N148" s="5">
        <v>-30634001000000</v>
      </c>
      <c r="O148" s="5">
        <v>-8965376000000</v>
      </c>
      <c r="P148" s="5">
        <v>-8547313000000</v>
      </c>
      <c r="Q148" s="5">
        <v>-2784075000000</v>
      </c>
    </row>
    <row r="149" spans="3:17" ht="15.5" x14ac:dyDescent="0.35">
      <c r="C149" t="s">
        <v>197</v>
      </c>
      <c r="D149" s="5">
        <v>9635131000000</v>
      </c>
      <c r="E149" s="5">
        <v>-574959000000</v>
      </c>
      <c r="F149" s="5">
        <v>-10457074000000</v>
      </c>
      <c r="G149" s="5">
        <v>-6677089000000</v>
      </c>
      <c r="I149" s="5">
        <v>-17644971000000</v>
      </c>
      <c r="J149" s="5">
        <v>8749006000000</v>
      </c>
      <c r="K149" s="5">
        <v>10162997000000</v>
      </c>
      <c r="L149" s="5">
        <v>4798909000000</v>
      </c>
      <c r="M149" s="5">
        <v>-77929000000</v>
      </c>
      <c r="N149" s="5">
        <v>85419000000</v>
      </c>
      <c r="O149" s="5">
        <v>-10660000000</v>
      </c>
      <c r="P149" s="5">
        <v>2312192000000</v>
      </c>
      <c r="Q149" s="5">
        <v>-100000000000</v>
      </c>
    </row>
    <row r="150" spans="3:17" ht="15.5" x14ac:dyDescent="0.35">
      <c r="C150" t="s">
        <v>1829</v>
      </c>
      <c r="L150" s="5">
        <v>4999952000000</v>
      </c>
      <c r="M150" s="5">
        <v>52286000000</v>
      </c>
      <c r="N150" s="5">
        <v>106644000000</v>
      </c>
      <c r="P150" s="5">
        <v>1312192000000</v>
      </c>
    </row>
    <row r="151" spans="3:17" ht="15.5" x14ac:dyDescent="0.35">
      <c r="C151" t="s">
        <v>2609</v>
      </c>
      <c r="E151" s="5">
        <v>-8385000000</v>
      </c>
      <c r="I151" s="5">
        <v>-8385000000</v>
      </c>
      <c r="L151" s="5">
        <v>-62300000000</v>
      </c>
    </row>
    <row r="152" spans="3:17" ht="15.5" x14ac:dyDescent="0.35">
      <c r="C152" t="s">
        <v>990</v>
      </c>
      <c r="P152" s="5">
        <v>1000000000000</v>
      </c>
    </row>
    <row r="153" spans="3:17" ht="15.5" x14ac:dyDescent="0.35">
      <c r="C153" t="s">
        <v>2610</v>
      </c>
      <c r="D153" s="5">
        <v>8310693000000</v>
      </c>
      <c r="F153" s="5">
        <v>-10641173000000</v>
      </c>
      <c r="G153" s="5">
        <v>-7448188000000</v>
      </c>
      <c r="I153" s="5">
        <v>-18417864000000</v>
      </c>
      <c r="J153" s="5">
        <v>6517809000000</v>
      </c>
      <c r="K153" s="5">
        <v>11900055000000</v>
      </c>
    </row>
    <row r="154" spans="3:17" ht="15.5" x14ac:dyDescent="0.35">
      <c r="C154" t="s">
        <v>2611</v>
      </c>
      <c r="D154" s="5">
        <v>-562000000</v>
      </c>
      <c r="E154" s="5">
        <v>1700000000000</v>
      </c>
      <c r="G154" s="5">
        <v>3308660000000</v>
      </c>
      <c r="I154" s="5">
        <v>5008260000000</v>
      </c>
      <c r="J154" s="5">
        <v>3015731000000</v>
      </c>
      <c r="K154" s="5">
        <v>-1171241000000</v>
      </c>
    </row>
    <row r="155" spans="3:17" ht="15.5" x14ac:dyDescent="0.35">
      <c r="C155" t="s">
        <v>2612</v>
      </c>
      <c r="E155" s="5">
        <v>-1700561000000</v>
      </c>
      <c r="F155" s="5">
        <v>-562000000</v>
      </c>
      <c r="G155" s="5">
        <v>-799000000</v>
      </c>
      <c r="I155" s="5">
        <v>-1701922000000</v>
      </c>
    </row>
    <row r="156" spans="3:17" ht="15.5" x14ac:dyDescent="0.35">
      <c r="C156" t="s">
        <v>2613</v>
      </c>
      <c r="D156" s="5">
        <v>1400000000000</v>
      </c>
      <c r="I156" s="5">
        <v>1400000000000</v>
      </c>
      <c r="J156" s="5">
        <v>8001935000000</v>
      </c>
      <c r="K156" s="5">
        <v>776250000000</v>
      </c>
      <c r="L156" s="5">
        <v>742500000000</v>
      </c>
    </row>
    <row r="157" spans="3:17" ht="15.5" x14ac:dyDescent="0.35">
      <c r="C157" t="s">
        <v>2614</v>
      </c>
      <c r="G157" s="5">
        <v>-1400000000000</v>
      </c>
      <c r="I157" s="5">
        <v>-2400000000000</v>
      </c>
      <c r="J157" s="5">
        <v>-7778995000000</v>
      </c>
      <c r="K157" s="5">
        <v>-781307000000</v>
      </c>
    </row>
    <row r="158" spans="3:17" ht="15.5" x14ac:dyDescent="0.35">
      <c r="C158" t="s">
        <v>212</v>
      </c>
      <c r="D158" s="5">
        <v>-75000000000</v>
      </c>
      <c r="E158" s="5">
        <v>-305103000000</v>
      </c>
      <c r="F158" s="5">
        <v>-76249000000</v>
      </c>
      <c r="G158" s="5">
        <v>-85879000000</v>
      </c>
      <c r="I158" s="5">
        <v>-474177000000</v>
      </c>
      <c r="J158" s="5">
        <v>-151913000000</v>
      </c>
      <c r="K158" s="5">
        <v>-134742000000</v>
      </c>
      <c r="L158" s="5">
        <v>-124192000000</v>
      </c>
      <c r="M158" s="5">
        <v>-130215000000</v>
      </c>
      <c r="N158" s="5">
        <v>-21225000000</v>
      </c>
    </row>
    <row r="159" spans="3:17" ht="15.5" x14ac:dyDescent="0.35">
      <c r="C159" t="s">
        <v>394</v>
      </c>
      <c r="G159" s="5">
        <v>-1050883000000</v>
      </c>
      <c r="I159" s="5">
        <v>-1050883000000</v>
      </c>
      <c r="J159" s="5">
        <v>-855561000000</v>
      </c>
      <c r="K159" s="5">
        <v>-426018000000</v>
      </c>
      <c r="L159" s="5">
        <v>-757051000000</v>
      </c>
      <c r="O159" s="5">
        <v>-10660000000</v>
      </c>
    </row>
    <row r="160" spans="3:17" ht="15.5" x14ac:dyDescent="0.35">
      <c r="C160" t="s">
        <v>2615</v>
      </c>
      <c r="D160" s="5">
        <v>1661437000000</v>
      </c>
      <c r="E160" s="5">
        <v>494672000000</v>
      </c>
      <c r="F160" s="5">
        <v>260910000000</v>
      </c>
      <c r="I160" s="5">
        <v>755582000000</v>
      </c>
    </row>
    <row r="161" spans="2:17" ht="15.5" x14ac:dyDescent="0.35">
      <c r="C161" t="s">
        <v>2039</v>
      </c>
      <c r="D161" s="5">
        <v>-1661437000000</v>
      </c>
      <c r="E161" s="5">
        <v>-755582000000</v>
      </c>
      <c r="I161" s="5">
        <v>-755582000000</v>
      </c>
      <c r="Q161" s="5">
        <v>-100000000000</v>
      </c>
    </row>
    <row r="162" spans="2:17" ht="15.5" x14ac:dyDescent="0.35">
      <c r="C162" t="s">
        <v>215</v>
      </c>
      <c r="D162" s="5">
        <v>-2979350000000</v>
      </c>
      <c r="E162" s="5">
        <v>25500552000000</v>
      </c>
      <c r="F162" s="5">
        <v>367277000000</v>
      </c>
      <c r="G162" s="5">
        <v>-10768516000000</v>
      </c>
      <c r="I162" s="5">
        <v>2934416000000</v>
      </c>
      <c r="J162" s="5">
        <v>21906750000000</v>
      </c>
      <c r="K162" s="5">
        <v>799673000000</v>
      </c>
      <c r="L162" s="5">
        <v>12679147000000</v>
      </c>
      <c r="M162" s="5">
        <v>27841000000</v>
      </c>
      <c r="N162" s="5">
        <v>389429000000</v>
      </c>
      <c r="O162" s="5">
        <v>-1401589000000</v>
      </c>
      <c r="P162" s="5">
        <v>1208263000000</v>
      </c>
      <c r="Q162" s="5">
        <v>1123770000000</v>
      </c>
    </row>
    <row r="163" spans="2:17" ht="15.5" x14ac:dyDescent="0.35">
      <c r="C163" t="s">
        <v>217</v>
      </c>
      <c r="D163" s="5">
        <v>64862258000000</v>
      </c>
      <c r="I163" s="5">
        <v>61927842000000</v>
      </c>
      <c r="J163" s="5">
        <v>40021092000000</v>
      </c>
      <c r="K163" s="5">
        <v>39221419000000</v>
      </c>
      <c r="L163" s="5">
        <v>26542272000000</v>
      </c>
      <c r="M163" s="5">
        <v>26514431000000</v>
      </c>
      <c r="N163" s="5">
        <v>4166118000000</v>
      </c>
      <c r="O163" s="5">
        <v>5567707000000</v>
      </c>
      <c r="P163" s="5">
        <v>4359444000000</v>
      </c>
      <c r="Q163" s="5">
        <v>3235674000000</v>
      </c>
    </row>
    <row r="164" spans="2:17" ht="15.5" x14ac:dyDescent="0.35">
      <c r="C164" t="s">
        <v>216</v>
      </c>
    </row>
    <row r="165" spans="2:17" ht="15.5" x14ac:dyDescent="0.35">
      <c r="C165" t="s">
        <v>218</v>
      </c>
      <c r="D165" s="5">
        <v>61882908000000</v>
      </c>
      <c r="E165" s="5">
        <v>25500552000000</v>
      </c>
      <c r="F165" s="5">
        <v>367277000000</v>
      </c>
      <c r="G165" s="5">
        <v>-10768516000000</v>
      </c>
      <c r="I165" s="5">
        <v>64862258000000</v>
      </c>
      <c r="J165" s="5">
        <v>61927842000000</v>
      </c>
      <c r="K165" s="5">
        <v>40021092000000</v>
      </c>
      <c r="L165" s="5">
        <v>39221419000000</v>
      </c>
      <c r="M165" s="5">
        <v>26542272000000</v>
      </c>
      <c r="N165" s="5">
        <v>4555547000000</v>
      </c>
      <c r="O165" s="5">
        <v>4166118000000</v>
      </c>
      <c r="P165" s="5">
        <v>5567707000000</v>
      </c>
      <c r="Q165" s="5">
        <v>4359444000000</v>
      </c>
    </row>
    <row r="167" spans="2:17" ht="15.5" x14ac:dyDescent="0.35">
      <c r="B167" t="s">
        <v>219</v>
      </c>
      <c r="C167" t="s">
        <v>11</v>
      </c>
      <c r="D167" s="5">
        <v>46130000000</v>
      </c>
      <c r="E167" s="5">
        <v>46130000000</v>
      </c>
      <c r="F167" s="5">
        <v>46130000000</v>
      </c>
      <c r="G167" s="5">
        <v>46130000000</v>
      </c>
      <c r="I167" s="5">
        <v>46130000000</v>
      </c>
      <c r="J167" s="5">
        <v>46130000000</v>
      </c>
      <c r="K167" s="5">
        <v>46130000000</v>
      </c>
      <c r="L167" s="5">
        <v>46130000000</v>
      </c>
      <c r="M167" s="5">
        <v>41130000000</v>
      </c>
      <c r="N167" s="5">
        <v>9900000000</v>
      </c>
      <c r="O167" s="5">
        <v>9720000000</v>
      </c>
      <c r="P167" s="5">
        <v>9720000000</v>
      </c>
      <c r="Q167" s="5">
        <v>3960000000</v>
      </c>
    </row>
    <row r="168" spans="2:17" ht="15.5" x14ac:dyDescent="0.35">
      <c r="C168" t="s">
        <v>220</v>
      </c>
      <c r="D168" s="6">
        <v>47.69</v>
      </c>
      <c r="E168" s="6">
        <v>43.33</v>
      </c>
      <c r="F168" s="6">
        <v>39.619999999999997</v>
      </c>
      <c r="G168" s="6">
        <v>40.369999999999997</v>
      </c>
    </row>
    <row r="169" spans="2:17" ht="15.5" x14ac:dyDescent="0.35">
      <c r="C169" t="s">
        <v>221</v>
      </c>
      <c r="D169" s="6">
        <v>44.24</v>
      </c>
      <c r="E169" s="6">
        <v>51.47</v>
      </c>
      <c r="F169" s="6">
        <v>65.37</v>
      </c>
      <c r="G169" s="6">
        <v>63.91</v>
      </c>
    </row>
    <row r="170" spans="2:17" ht="15.5" x14ac:dyDescent="0.35">
      <c r="C170" t="s">
        <v>73</v>
      </c>
      <c r="D170" s="6">
        <v>13.84</v>
      </c>
      <c r="E170" s="6">
        <v>14.25</v>
      </c>
      <c r="F170" s="6">
        <v>17.29</v>
      </c>
      <c r="G170" s="6">
        <v>16.07</v>
      </c>
    </row>
    <row r="171" spans="2:17" ht="15.5" x14ac:dyDescent="0.35">
      <c r="C171" t="s">
        <v>222</v>
      </c>
      <c r="E171" s="5">
        <v>3093840000000</v>
      </c>
      <c r="F171" s="5">
        <v>2850770000000</v>
      </c>
      <c r="G171" s="5">
        <v>2891760000000</v>
      </c>
    </row>
    <row r="172" spans="2:17" ht="15.5" x14ac:dyDescent="0.35">
      <c r="C172" t="s">
        <v>223</v>
      </c>
      <c r="D172" s="6">
        <v>4.7999999999999996E-3</v>
      </c>
      <c r="E172" s="6">
        <v>4.4000000000000003E-3</v>
      </c>
      <c r="F172" s="6">
        <v>4.4000000000000003E-3</v>
      </c>
      <c r="G172" s="6">
        <v>4.5999999999999999E-3</v>
      </c>
    </row>
    <row r="173" spans="2:17" ht="15.5" x14ac:dyDescent="0.35">
      <c r="C173" t="s">
        <v>224</v>
      </c>
      <c r="D173" s="6">
        <v>4.3299999999999998E-2</v>
      </c>
      <c r="E173" s="6">
        <v>3.85E-2</v>
      </c>
      <c r="F173" s="6">
        <v>3.6699999999999997E-2</v>
      </c>
      <c r="G173" s="6">
        <v>3.8900000000000004E-2</v>
      </c>
    </row>
    <row r="174" spans="2:17" ht="15.5" x14ac:dyDescent="0.35">
      <c r="C174" t="s">
        <v>225</v>
      </c>
      <c r="D174" s="6">
        <v>6.3E-3</v>
      </c>
      <c r="E174" s="6">
        <v>6.0000000000000001E-3</v>
      </c>
      <c r="F174" s="6">
        <v>5.8999999999999999E-3</v>
      </c>
      <c r="G174" s="6">
        <v>6.1999999999999998E-3</v>
      </c>
    </row>
    <row r="175" spans="2:17" ht="15.5" x14ac:dyDescent="0.35">
      <c r="C175" t="s">
        <v>226</v>
      </c>
    </row>
    <row r="176" spans="2:17" ht="15.5" x14ac:dyDescent="0.35">
      <c r="C176" t="s">
        <v>227</v>
      </c>
      <c r="D176" s="5">
        <v>50769000000000</v>
      </c>
      <c r="E176" s="5">
        <v>51953000000000</v>
      </c>
      <c r="F176" s="5">
        <v>49844000000000</v>
      </c>
      <c r="G176" s="5">
        <v>47823000000000</v>
      </c>
    </row>
    <row r="177" spans="3:17" ht="15.5" x14ac:dyDescent="0.35">
      <c r="C177" t="s">
        <v>228</v>
      </c>
      <c r="D177" s="6">
        <v>1.92</v>
      </c>
      <c r="E177" s="6">
        <v>1.98</v>
      </c>
      <c r="F177" s="6">
        <v>2.4</v>
      </c>
      <c r="G177" s="6">
        <v>2.4900000000000002</v>
      </c>
    </row>
    <row r="178" spans="3:17" ht="15.5" x14ac:dyDescent="0.35">
      <c r="C178" t="s">
        <v>229</v>
      </c>
      <c r="D178" s="6">
        <v>1100.58</v>
      </c>
      <c r="E178" s="6">
        <v>1126.25</v>
      </c>
      <c r="F178" s="6">
        <v>1080.54</v>
      </c>
      <c r="G178" s="6">
        <v>1036.72</v>
      </c>
    </row>
    <row r="179" spans="3:17" ht="15.5" x14ac:dyDescent="0.35">
      <c r="C179" t="s">
        <v>230</v>
      </c>
      <c r="D179" s="6">
        <v>1.92</v>
      </c>
      <c r="E179" s="6">
        <v>1.98</v>
      </c>
      <c r="F179" s="6">
        <v>2.4</v>
      </c>
      <c r="G179" s="6">
        <v>2.4900000000000002</v>
      </c>
    </row>
    <row r="180" spans="3:17" ht="15.5" x14ac:dyDescent="0.35">
      <c r="C180" t="s">
        <v>231</v>
      </c>
      <c r="D180" s="6">
        <v>1100.58</v>
      </c>
      <c r="E180" s="6">
        <v>1126.25</v>
      </c>
      <c r="F180" s="6">
        <v>1080.54</v>
      </c>
      <c r="G180" s="6">
        <v>1036.72</v>
      </c>
    </row>
    <row r="181" spans="3:17" ht="15.5" x14ac:dyDescent="0.35">
      <c r="C181" t="s">
        <v>232</v>
      </c>
    </row>
    <row r="182" spans="3:17" ht="15.5" x14ac:dyDescent="0.35">
      <c r="C182" t="s">
        <v>233</v>
      </c>
    </row>
    <row r="183" spans="3:17" ht="15.5" x14ac:dyDescent="0.35">
      <c r="C183" t="s">
        <v>234</v>
      </c>
      <c r="D183" s="5">
        <v>50769000000000</v>
      </c>
      <c r="E183" s="5">
        <v>51953000000000</v>
      </c>
      <c r="F183" s="5">
        <v>49844000000000</v>
      </c>
      <c r="G183" s="5">
        <v>47823000000000</v>
      </c>
    </row>
    <row r="184" spans="3:17" ht="15.5" x14ac:dyDescent="0.35">
      <c r="C184" t="s">
        <v>23</v>
      </c>
    </row>
    <row r="185" spans="3:17" ht="15.5" x14ac:dyDescent="0.35">
      <c r="C185" t="s">
        <v>20</v>
      </c>
    </row>
    <row r="186" spans="3:17" ht="15.5" x14ac:dyDescent="0.35">
      <c r="C186" t="s">
        <v>235</v>
      </c>
    </row>
    <row r="187" spans="3:17" ht="15.5" x14ac:dyDescent="0.35">
      <c r="C187" t="s">
        <v>236</v>
      </c>
      <c r="D187" s="5">
        <v>-19721000000000</v>
      </c>
      <c r="E187" s="5">
        <v>21357000000000</v>
      </c>
      <c r="F187" s="5">
        <v>13847000000000</v>
      </c>
      <c r="G187" s="5">
        <v>-864000000000</v>
      </c>
    </row>
    <row r="188" spans="3:17" ht="15.5" x14ac:dyDescent="0.35">
      <c r="C188" t="s">
        <v>237</v>
      </c>
      <c r="D188" s="5">
        <v>-154000000000</v>
      </c>
      <c r="E188" s="5">
        <v>-918000000000</v>
      </c>
      <c r="F188" s="5">
        <v>-713000000000</v>
      </c>
      <c r="G188" s="5">
        <v>-247000000000</v>
      </c>
    </row>
    <row r="189" spans="3:17" ht="15.5" x14ac:dyDescent="0.35">
      <c r="C189" t="s">
        <v>12</v>
      </c>
      <c r="D189" s="5">
        <v>-19874000000000</v>
      </c>
      <c r="E189" s="5">
        <v>20439000000000</v>
      </c>
      <c r="F189" s="5">
        <v>13134000000000</v>
      </c>
      <c r="G189" s="5">
        <v>-1112000000000</v>
      </c>
    </row>
    <row r="190" spans="3:17" ht="15.5" x14ac:dyDescent="0.35">
      <c r="C190" t="s">
        <v>15</v>
      </c>
      <c r="D190" s="6">
        <v>-430.84</v>
      </c>
      <c r="E190" s="6">
        <v>443.08</v>
      </c>
      <c r="F190" s="6">
        <v>284.73</v>
      </c>
      <c r="G190" s="6">
        <v>-24.1</v>
      </c>
    </row>
    <row r="191" spans="3:17" ht="15.5" x14ac:dyDescent="0.35">
      <c r="C191" t="s">
        <v>58</v>
      </c>
      <c r="I191" s="6">
        <v>164.05</v>
      </c>
      <c r="J191" s="6">
        <v>151.88</v>
      </c>
      <c r="K191" s="6">
        <v>123.65</v>
      </c>
      <c r="L191" s="6">
        <v>92.35</v>
      </c>
      <c r="M191" s="6">
        <v>73.63</v>
      </c>
      <c r="N191" s="6">
        <v>25.05</v>
      </c>
      <c r="O191" s="6">
        <v>7.62</v>
      </c>
      <c r="P191" s="6">
        <v>10.97</v>
      </c>
      <c r="Q191" s="6">
        <v>25.54</v>
      </c>
    </row>
    <row r="192" spans="3:17" ht="15.5" x14ac:dyDescent="0.35">
      <c r="C192" t="s">
        <v>72</v>
      </c>
      <c r="I192" s="6">
        <v>13.59</v>
      </c>
      <c r="J192" s="6">
        <v>17.97</v>
      </c>
      <c r="K192" s="6">
        <v>14.07</v>
      </c>
      <c r="L192" s="6">
        <v>13.97</v>
      </c>
      <c r="M192" s="6">
        <v>24.17</v>
      </c>
      <c r="N192" s="6">
        <v>89.82</v>
      </c>
      <c r="O192" s="6">
        <v>43.31</v>
      </c>
      <c r="P192" s="6">
        <v>47.86</v>
      </c>
      <c r="Q192" s="5">
        <v>0</v>
      </c>
    </row>
    <row r="193" spans="3:17" ht="15.5" x14ac:dyDescent="0.35">
      <c r="C193" t="s">
        <v>75</v>
      </c>
      <c r="I193" s="6">
        <v>3.64</v>
      </c>
      <c r="J193" s="6">
        <v>4.9800000000000004</v>
      </c>
      <c r="K193" s="6">
        <v>3.61</v>
      </c>
      <c r="L193" s="6">
        <v>3.03</v>
      </c>
      <c r="M193" s="6">
        <v>4.1100000000000003</v>
      </c>
      <c r="N193" s="6">
        <v>5.12</v>
      </c>
      <c r="O193" s="6">
        <v>0.95</v>
      </c>
      <c r="P193" s="6">
        <v>1.63</v>
      </c>
      <c r="Q193" s="5">
        <v>0</v>
      </c>
    </row>
    <row r="194" spans="3:17" ht="15.5" x14ac:dyDescent="0.35">
      <c r="C194" t="s">
        <v>238</v>
      </c>
      <c r="I194" s="5">
        <v>11633300000000</v>
      </c>
      <c r="J194" s="5">
        <v>10327860000000</v>
      </c>
      <c r="K194" s="6">
        <v>8429030000000.001</v>
      </c>
      <c r="L194" s="5">
        <v>6349470000000</v>
      </c>
      <c r="M194" s="5">
        <v>4718440000000</v>
      </c>
      <c r="N194" s="5">
        <v>996390000000</v>
      </c>
      <c r="O194" s="6">
        <v>137080000000.00002</v>
      </c>
      <c r="P194" s="5">
        <v>175960000000</v>
      </c>
    </row>
    <row r="195" spans="3:17" ht="15.5" x14ac:dyDescent="0.35">
      <c r="C195" t="s">
        <v>239</v>
      </c>
      <c r="I195" s="6">
        <v>1.66E-2</v>
      </c>
      <c r="J195" s="6">
        <v>1.7100000000000001E-2</v>
      </c>
      <c r="K195" s="6">
        <v>1.61E-2</v>
      </c>
      <c r="L195" s="6">
        <v>1.3899999999999999E-2</v>
      </c>
      <c r="M195" s="6">
        <v>1.1399999999999999E-2</v>
      </c>
      <c r="N195" s="6">
        <v>4.3E-3</v>
      </c>
      <c r="O195" s="6">
        <v>1.7000000000000001E-3</v>
      </c>
      <c r="P195" s="6">
        <v>2.8000000000000004E-3</v>
      </c>
      <c r="Q195" s="6">
        <v>3.2000000000000002E-3</v>
      </c>
    </row>
    <row r="196" spans="3:17" ht="15.5" x14ac:dyDescent="0.35">
      <c r="C196" t="s">
        <v>240</v>
      </c>
      <c r="I196" s="6">
        <v>0.1457</v>
      </c>
      <c r="J196" s="6">
        <v>0.1555</v>
      </c>
      <c r="K196" s="6">
        <v>0.1472</v>
      </c>
      <c r="L196" s="6">
        <v>0.12710000000000002</v>
      </c>
      <c r="M196" s="6">
        <v>0.1211</v>
      </c>
      <c r="N196" s="6">
        <v>4.5599999999999995E-2</v>
      </c>
      <c r="O196" s="6">
        <v>1.4499999999999999E-2</v>
      </c>
      <c r="P196" s="6">
        <v>2.12E-2</v>
      </c>
      <c r="Q196" s="6">
        <v>3.8800000000000001E-2</v>
      </c>
    </row>
    <row r="197" spans="3:17" ht="15.5" x14ac:dyDescent="0.35">
      <c r="C197" t="s">
        <v>241</v>
      </c>
      <c r="I197" s="6">
        <v>2.3099999999999999E-2</v>
      </c>
      <c r="J197" s="6">
        <v>2.4300000000000002E-2</v>
      </c>
      <c r="K197" s="6">
        <v>2.3E-2</v>
      </c>
      <c r="L197" s="6">
        <v>1.9799999999999998E-2</v>
      </c>
      <c r="M197" s="6">
        <v>2.5399999999999999E-2</v>
      </c>
      <c r="N197" s="6">
        <v>8.6E-3</v>
      </c>
      <c r="O197" s="6">
        <v>2.8999999999999998E-3</v>
      </c>
      <c r="P197" s="6">
        <v>4.5000000000000005E-3</v>
      </c>
      <c r="Q197" s="6">
        <v>8.8000000000000005E-3</v>
      </c>
    </row>
    <row r="198" spans="3:17" ht="15.5" x14ac:dyDescent="0.35">
      <c r="C198" t="s">
        <v>242</v>
      </c>
    </row>
    <row r="199" spans="3:17" ht="15.5" x14ac:dyDescent="0.35">
      <c r="C199" t="s">
        <v>69</v>
      </c>
      <c r="I199" s="6">
        <v>1.98</v>
      </c>
      <c r="J199" s="6">
        <v>2.8</v>
      </c>
      <c r="K199" s="6">
        <v>2.0699999999999998</v>
      </c>
      <c r="L199" s="6">
        <v>1.78</v>
      </c>
      <c r="M199" s="6">
        <v>2.93</v>
      </c>
      <c r="N199" s="6">
        <v>4.09</v>
      </c>
      <c r="O199" s="6">
        <v>0.63</v>
      </c>
      <c r="P199" s="6">
        <v>1.01</v>
      </c>
      <c r="Q199" s="5">
        <v>0</v>
      </c>
    </row>
    <row r="200" spans="3:17" ht="15.5" x14ac:dyDescent="0.35">
      <c r="C200" t="s">
        <v>66</v>
      </c>
      <c r="I200" s="6">
        <v>1126.25</v>
      </c>
      <c r="J200" s="6">
        <v>976.42</v>
      </c>
      <c r="K200" s="6">
        <v>839.79</v>
      </c>
      <c r="L200" s="6">
        <v>726.34</v>
      </c>
      <c r="M200" s="6">
        <v>608.17999999999995</v>
      </c>
      <c r="N200" s="6">
        <v>549.9</v>
      </c>
      <c r="O200" s="6">
        <v>523.66999999999996</v>
      </c>
      <c r="P200" s="6">
        <v>517.35</v>
      </c>
      <c r="Q200" s="6">
        <v>657.62</v>
      </c>
    </row>
    <row r="201" spans="3:17" ht="15.5" x14ac:dyDescent="0.35">
      <c r="C201" t="s">
        <v>243</v>
      </c>
      <c r="I201" s="6">
        <v>1.98</v>
      </c>
      <c r="J201" s="6">
        <v>2.8</v>
      </c>
      <c r="K201" s="6">
        <v>2.0699999999999998</v>
      </c>
      <c r="L201" s="6">
        <v>1.78</v>
      </c>
      <c r="M201" s="6">
        <v>2.93</v>
      </c>
      <c r="N201" s="6">
        <v>4.09</v>
      </c>
      <c r="O201" s="6">
        <v>0.63</v>
      </c>
      <c r="P201" s="6">
        <v>1.01</v>
      </c>
      <c r="Q201" s="5">
        <v>0</v>
      </c>
    </row>
    <row r="202" spans="3:17" ht="15.5" x14ac:dyDescent="0.35">
      <c r="C202" t="s">
        <v>244</v>
      </c>
      <c r="I202" s="6">
        <v>1126.25</v>
      </c>
      <c r="J202" s="6">
        <v>976.42</v>
      </c>
      <c r="K202" s="6">
        <v>839.79</v>
      </c>
      <c r="L202" s="6">
        <v>726.34</v>
      </c>
      <c r="M202" s="6">
        <v>608.17999999999995</v>
      </c>
      <c r="N202" s="6">
        <v>549.9</v>
      </c>
      <c r="O202" s="6">
        <v>523.66999999999996</v>
      </c>
      <c r="P202" s="6">
        <v>517.35</v>
      </c>
      <c r="Q202" s="6">
        <v>657.62</v>
      </c>
    </row>
    <row r="203" spans="3:17" ht="15.5" x14ac:dyDescent="0.35">
      <c r="C203" t="s">
        <v>245</v>
      </c>
    </row>
    <row r="204" spans="3:17" ht="15.5" x14ac:dyDescent="0.35">
      <c r="C204" t="s">
        <v>246</v>
      </c>
    </row>
    <row r="205" spans="3:17" ht="15.5" x14ac:dyDescent="0.35">
      <c r="C205" t="s">
        <v>25</v>
      </c>
    </row>
    <row r="206" spans="3:17" ht="15.5" x14ac:dyDescent="0.35">
      <c r="C206" t="s">
        <v>22</v>
      </c>
    </row>
    <row r="207" spans="3:17" ht="15.5" x14ac:dyDescent="0.35">
      <c r="C207" t="s">
        <v>247</v>
      </c>
    </row>
    <row r="208" spans="3:17" ht="15.5" x14ac:dyDescent="0.35">
      <c r="C208" t="s">
        <v>248</v>
      </c>
      <c r="I208" s="5">
        <v>14166000000000</v>
      </c>
      <c r="J208" s="5">
        <v>6812000000000</v>
      </c>
      <c r="K208" s="5">
        <v>2041000000000</v>
      </c>
      <c r="L208" s="5">
        <v>1886000000000</v>
      </c>
      <c r="M208" s="5">
        <v>18677000000000</v>
      </c>
      <c r="N208" s="5">
        <v>3147000000000</v>
      </c>
      <c r="O208" s="5">
        <v>-200000000000</v>
      </c>
      <c r="P208" s="5">
        <v>645000000000</v>
      </c>
      <c r="Q208" s="5">
        <v>3993000000000</v>
      </c>
    </row>
    <row r="209" spans="2:17" ht="15.5" x14ac:dyDescent="0.35">
      <c r="C209" t="s">
        <v>249</v>
      </c>
      <c r="I209" s="5">
        <v>-2205000000000</v>
      </c>
      <c r="J209" s="5">
        <v>-2936000000000</v>
      </c>
      <c r="K209" s="5">
        <v>-826000000000</v>
      </c>
      <c r="L209" s="5">
        <v>-2042000000000</v>
      </c>
      <c r="M209" s="5">
        <v>-788000000000</v>
      </c>
      <c r="N209" s="5">
        <v>-72000000000</v>
      </c>
      <c r="O209" s="5">
        <v>-21000000000</v>
      </c>
      <c r="P209" s="5">
        <v>-62000000000</v>
      </c>
      <c r="Q209" s="5">
        <v>-65000000000</v>
      </c>
    </row>
    <row r="210" spans="2:17" ht="15.5" x14ac:dyDescent="0.35">
      <c r="C210" t="s">
        <v>14</v>
      </c>
      <c r="I210" s="5">
        <v>11960000000000</v>
      </c>
      <c r="J210" s="5">
        <v>3877000000000</v>
      </c>
      <c r="K210" s="5">
        <v>1215000000000</v>
      </c>
      <c r="L210" s="5">
        <v>-156000000000</v>
      </c>
      <c r="M210" s="5">
        <v>17889000000000</v>
      </c>
      <c r="N210" s="5">
        <v>3075000000000</v>
      </c>
      <c r="O210" s="5">
        <v>-222000000000</v>
      </c>
      <c r="P210" s="5">
        <v>583000000000</v>
      </c>
      <c r="Q210" s="5">
        <v>3928000000000</v>
      </c>
    </row>
    <row r="211" spans="2:17" ht="15.5" x14ac:dyDescent="0.35">
      <c r="C211" t="s">
        <v>16</v>
      </c>
      <c r="I211" s="6">
        <v>259.27999999999997</v>
      </c>
      <c r="J211" s="6">
        <v>84.04</v>
      </c>
      <c r="K211" s="6">
        <v>26.33</v>
      </c>
      <c r="L211" s="6">
        <v>-3.39</v>
      </c>
      <c r="M211" s="6">
        <v>434.95</v>
      </c>
      <c r="N211" s="6">
        <v>310.57</v>
      </c>
      <c r="O211" s="6">
        <v>-22.8</v>
      </c>
      <c r="P211" s="5">
        <v>60</v>
      </c>
      <c r="Q211" s="6">
        <v>992.55</v>
      </c>
    </row>
    <row r="213" spans="2:17" ht="15.5" x14ac:dyDescent="0.35">
      <c r="B213" t="s">
        <v>250</v>
      </c>
      <c r="C213" t="s">
        <v>251</v>
      </c>
      <c r="D213" s="5">
        <v>2200000000000</v>
      </c>
      <c r="E213" s="5">
        <v>1999000000000</v>
      </c>
      <c r="F213" s="5">
        <v>1828000000000</v>
      </c>
      <c r="G213" s="5">
        <v>1862000000000</v>
      </c>
      <c r="H213" s="5">
        <v>8800000000000</v>
      </c>
      <c r="I213" s="5">
        <v>7568000000000</v>
      </c>
      <c r="J213" s="5">
        <v>7006000000000</v>
      </c>
      <c r="K213" s="5">
        <v>5704000000000</v>
      </c>
      <c r="L213" s="5">
        <v>4260000000000</v>
      </c>
      <c r="M213" s="5">
        <v>3028000000000</v>
      </c>
      <c r="N213" s="5">
        <v>248000000000</v>
      </c>
      <c r="O213" s="5">
        <v>74000000000</v>
      </c>
      <c r="P213" s="5">
        <v>107000000000</v>
      </c>
      <c r="Q213" s="5">
        <v>101000000000</v>
      </c>
    </row>
    <row r="214" spans="2:17" ht="15.5" x14ac:dyDescent="0.35">
      <c r="C214" t="s">
        <v>252</v>
      </c>
      <c r="H214" s="5">
        <v>7889000000000</v>
      </c>
      <c r="I214" s="5">
        <v>7568000000000</v>
      </c>
      <c r="J214" s="5">
        <v>7006000000000</v>
      </c>
      <c r="K214" s="5">
        <v>5704000000000</v>
      </c>
      <c r="L214" s="5">
        <v>4260000000000</v>
      </c>
      <c r="M214" s="5">
        <v>3028000000000</v>
      </c>
      <c r="N214" s="5">
        <v>248000000000</v>
      </c>
      <c r="O214" s="5">
        <v>74000000000</v>
      </c>
      <c r="P214" s="5">
        <v>107000000000</v>
      </c>
    </row>
    <row r="215" spans="2:17" ht="15.5" x14ac:dyDescent="0.35">
      <c r="C215" t="s">
        <v>253</v>
      </c>
      <c r="H215" s="6">
        <v>32.81</v>
      </c>
      <c r="I215" s="6">
        <v>32.81</v>
      </c>
      <c r="J215" s="6">
        <v>22.78</v>
      </c>
      <c r="K215" s="6">
        <v>18.55</v>
      </c>
      <c r="L215" s="6">
        <v>9.24</v>
      </c>
      <c r="M215" s="6">
        <v>18.41</v>
      </c>
      <c r="P215" s="6">
        <v>1.1000000000000001</v>
      </c>
    </row>
    <row r="216" spans="2:17" ht="15.5" x14ac:dyDescent="0.35">
      <c r="C216" t="s">
        <v>77</v>
      </c>
      <c r="H216" s="6">
        <v>0.17199999999999999</v>
      </c>
      <c r="I216" s="6">
        <v>0.2</v>
      </c>
      <c r="J216" s="6">
        <v>0.15</v>
      </c>
      <c r="K216" s="6">
        <v>0.15</v>
      </c>
      <c r="L216" s="6">
        <v>0.1</v>
      </c>
      <c r="M216" s="6">
        <v>0.28039999999999998</v>
      </c>
      <c r="P216" s="6">
        <v>0.47479999999999994</v>
      </c>
    </row>
    <row r="217" spans="2:17" ht="15.5" x14ac:dyDescent="0.35">
      <c r="C217" t="s">
        <v>254</v>
      </c>
      <c r="H217" s="6">
        <v>1.8500000000000003E-2</v>
      </c>
      <c r="I217" s="6">
        <v>1.77E-2</v>
      </c>
      <c r="J217" s="6">
        <v>7.7000000000000002E-3</v>
      </c>
      <c r="K217" s="6">
        <v>8.3999999999999995E-3</v>
      </c>
      <c r="L217" s="6">
        <v>5.3E-3</v>
      </c>
      <c r="M217" s="6">
        <v>1.29E-2</v>
      </c>
      <c r="P217" s="6">
        <v>2.0999999999999999E-3</v>
      </c>
    </row>
    <row r="218" spans="2:17" ht="15.5" x14ac:dyDescent="0.35">
      <c r="C218" t="s">
        <v>57</v>
      </c>
      <c r="D218" s="6">
        <v>47.69</v>
      </c>
      <c r="E218" s="6">
        <v>43.33</v>
      </c>
      <c r="F218" s="6">
        <v>39.619999999999997</v>
      </c>
      <c r="G218" s="6">
        <v>40.369999999999997</v>
      </c>
      <c r="H218" s="6">
        <v>190.78</v>
      </c>
      <c r="I218" s="6">
        <v>164.05</v>
      </c>
      <c r="J218" s="6">
        <v>151.88</v>
      </c>
      <c r="K218" s="6">
        <v>123.65</v>
      </c>
      <c r="L218" s="6">
        <v>92.35</v>
      </c>
      <c r="M218" s="6">
        <v>65.650000000000006</v>
      </c>
      <c r="N218" s="6">
        <v>5.38</v>
      </c>
      <c r="O218" s="6">
        <v>1.6</v>
      </c>
      <c r="P218" s="6">
        <v>2.31</v>
      </c>
      <c r="Q218" s="6">
        <v>2.19</v>
      </c>
    </row>
    <row r="219" spans="2:17" ht="15.5" x14ac:dyDescent="0.35">
      <c r="C219" t="s">
        <v>255</v>
      </c>
      <c r="H219" s="6">
        <v>171.02</v>
      </c>
      <c r="I219" s="6">
        <v>164.05</v>
      </c>
      <c r="J219" s="6">
        <v>151.88</v>
      </c>
      <c r="K219" s="6">
        <v>123.65</v>
      </c>
      <c r="L219" s="6">
        <v>92.35</v>
      </c>
      <c r="M219" s="6">
        <v>65.650000000000006</v>
      </c>
      <c r="N219" s="6">
        <v>5.38</v>
      </c>
      <c r="O219" s="6">
        <v>1.6</v>
      </c>
      <c r="P219" s="6">
        <v>2.31</v>
      </c>
    </row>
    <row r="220" spans="2:17" ht="15.5" x14ac:dyDescent="0.35">
      <c r="C220" t="s">
        <v>79</v>
      </c>
      <c r="H220" s="6">
        <v>32.81</v>
      </c>
      <c r="I220" s="6">
        <v>32.81</v>
      </c>
      <c r="J220" s="6">
        <v>22.78</v>
      </c>
      <c r="K220" s="6">
        <v>18.55</v>
      </c>
      <c r="L220" s="6">
        <v>9.24</v>
      </c>
      <c r="M220" s="6">
        <v>18.41</v>
      </c>
      <c r="P220" s="6">
        <v>1.1000000000000001</v>
      </c>
    </row>
    <row r="221" spans="2:17" ht="15.5" x14ac:dyDescent="0.35">
      <c r="C221" t="s">
        <v>256</v>
      </c>
      <c r="H221" s="6">
        <v>0.17199999999999999</v>
      </c>
      <c r="I221" s="6">
        <v>0.2</v>
      </c>
      <c r="J221" s="6">
        <v>0.15</v>
      </c>
      <c r="K221" s="6">
        <v>0.15</v>
      </c>
      <c r="L221" s="6">
        <v>0.1</v>
      </c>
      <c r="M221" s="6">
        <v>0.28039999999999998</v>
      </c>
      <c r="P221" s="6">
        <v>0.47479999999999994</v>
      </c>
    </row>
    <row r="222" spans="2:17" ht="15.5" x14ac:dyDescent="0.35">
      <c r="C222" t="s">
        <v>257</v>
      </c>
      <c r="H222" s="6">
        <v>1.8500000000000003E-2</v>
      </c>
      <c r="I222" s="6">
        <v>1.77E-2</v>
      </c>
      <c r="J222" s="6">
        <v>7.7000000000000002E-3</v>
      </c>
      <c r="K222" s="6">
        <v>8.3999999999999995E-3</v>
      </c>
      <c r="L222" s="6">
        <v>5.3E-3</v>
      </c>
      <c r="M222" s="6">
        <v>1.29E-2</v>
      </c>
      <c r="P222" s="6">
        <v>2.0999999999999999E-3</v>
      </c>
    </row>
    <row r="223" spans="2:17" ht="15.5" x14ac:dyDescent="0.35">
      <c r="C223" t="s">
        <v>258</v>
      </c>
      <c r="D223" s="5">
        <v>7032000000000</v>
      </c>
      <c r="E223" s="5">
        <v>7221000000000</v>
      </c>
      <c r="F223" s="5">
        <v>6909000000000</v>
      </c>
      <c r="G223" s="5">
        <v>7407000000000</v>
      </c>
      <c r="H223" s="5">
        <v>28130000000000</v>
      </c>
      <c r="I223" s="5">
        <v>28265000000000</v>
      </c>
      <c r="J223" s="5">
        <v>25298000000000</v>
      </c>
      <c r="K223" s="5">
        <v>22252000000000</v>
      </c>
      <c r="L223" s="5">
        <v>19623000000000</v>
      </c>
      <c r="M223" s="5">
        <v>17808000000000</v>
      </c>
      <c r="N223" s="5">
        <v>4347000000000</v>
      </c>
      <c r="O223" s="5">
        <v>3375000000000</v>
      </c>
      <c r="P223" s="5">
        <v>3120000000000</v>
      </c>
      <c r="Q223" s="5">
        <v>2817000000000</v>
      </c>
    </row>
    <row r="224" spans="2:17" ht="15.5" x14ac:dyDescent="0.35">
      <c r="C224" t="s">
        <v>259</v>
      </c>
      <c r="H224" s="5">
        <v>28570000000000</v>
      </c>
      <c r="I224" s="5">
        <v>28265000000000</v>
      </c>
      <c r="J224" s="5">
        <v>25298000000000</v>
      </c>
      <c r="K224" s="5">
        <v>22252000000000</v>
      </c>
      <c r="L224" s="5">
        <v>19623000000000</v>
      </c>
      <c r="M224" s="5">
        <v>17808000000000</v>
      </c>
      <c r="N224" s="5">
        <v>4347000000000</v>
      </c>
      <c r="O224" s="5">
        <v>3375000000000</v>
      </c>
      <c r="P224" s="5">
        <v>3120000000000</v>
      </c>
    </row>
    <row r="225" spans="3:16" ht="15.5" x14ac:dyDescent="0.35">
      <c r="C225" t="s">
        <v>260</v>
      </c>
      <c r="H225" s="6">
        <v>32.81</v>
      </c>
      <c r="I225" s="6">
        <v>32.81</v>
      </c>
      <c r="J225" s="6">
        <v>22.78</v>
      </c>
      <c r="K225" s="6">
        <v>18.55</v>
      </c>
      <c r="L225" s="6">
        <v>9.24</v>
      </c>
      <c r="M225" s="6">
        <v>18.41</v>
      </c>
      <c r="P225" s="6">
        <v>1.1000000000000001</v>
      </c>
    </row>
    <row r="226" spans="3:16" ht="15.5" x14ac:dyDescent="0.35">
      <c r="C226" t="s">
        <v>261</v>
      </c>
      <c r="H226" s="6">
        <v>0.17199999999999999</v>
      </c>
      <c r="I226" s="6">
        <v>0.2</v>
      </c>
      <c r="J226" s="6">
        <v>0.15</v>
      </c>
      <c r="K226" s="6">
        <v>0.15</v>
      </c>
      <c r="L226" s="6">
        <v>0.1</v>
      </c>
      <c r="M226" s="6">
        <v>0.28039999999999998</v>
      </c>
      <c r="P226" s="6">
        <v>0.47479999999999994</v>
      </c>
    </row>
    <row r="227" spans="3:16" ht="15.5" x14ac:dyDescent="0.35">
      <c r="C227" t="s">
        <v>262</v>
      </c>
      <c r="H227" s="6">
        <v>1.8500000000000003E-2</v>
      </c>
      <c r="I227" s="6">
        <v>1.77E-2</v>
      </c>
      <c r="J227" s="6">
        <v>7.7000000000000002E-3</v>
      </c>
      <c r="K227" s="6">
        <v>8.3999999999999995E-3</v>
      </c>
      <c r="L227" s="6">
        <v>5.3E-3</v>
      </c>
      <c r="M227" s="6">
        <v>1.29E-2</v>
      </c>
      <c r="P227" s="6">
        <v>2.0999999999999999E-3</v>
      </c>
    </row>
    <row r="228" spans="3:16" ht="15.5" x14ac:dyDescent="0.35">
      <c r="C228" t="s">
        <v>263</v>
      </c>
      <c r="I228" s="6">
        <v>9.2799999999999994</v>
      </c>
    </row>
    <row r="229" spans="3:16" ht="15.5" x14ac:dyDescent="0.35">
      <c r="C229" t="s">
        <v>264</v>
      </c>
      <c r="I229" s="6">
        <v>10.35</v>
      </c>
    </row>
    <row r="230" spans="3:16" ht="15.5" x14ac:dyDescent="0.35">
      <c r="C230" t="s">
        <v>612</v>
      </c>
      <c r="I230" s="6">
        <v>8.89</v>
      </c>
    </row>
    <row r="231" spans="3:16" ht="15.5" x14ac:dyDescent="0.35">
      <c r="C231" t="s">
        <v>265</v>
      </c>
      <c r="I231" s="6">
        <v>7.42</v>
      </c>
    </row>
    <row r="232" spans="3:16" ht="15.5" x14ac:dyDescent="0.35">
      <c r="C232" t="s">
        <v>266</v>
      </c>
      <c r="I232" s="6">
        <v>9.6600000000000005E-2</v>
      </c>
    </row>
    <row r="233" spans="3:16" ht="15.5" x14ac:dyDescent="0.35">
      <c r="C233" t="s">
        <v>267</v>
      </c>
      <c r="I233" s="6">
        <v>2.86</v>
      </c>
    </row>
    <row r="234" spans="3:16" ht="15.5" x14ac:dyDescent="0.35">
      <c r="C234" t="s">
        <v>268</v>
      </c>
      <c r="I234" s="6">
        <v>1.61</v>
      </c>
    </row>
    <row r="235" spans="3:16" ht="15.5" x14ac:dyDescent="0.35">
      <c r="C235" t="s">
        <v>269</v>
      </c>
      <c r="I235" s="6">
        <v>5.58</v>
      </c>
    </row>
    <row r="236" spans="3:16" ht="15.5" x14ac:dyDescent="0.35">
      <c r="C236" t="s">
        <v>270</v>
      </c>
      <c r="I236" s="6">
        <v>6.49</v>
      </c>
    </row>
    <row r="237" spans="3:16" ht="15.5" x14ac:dyDescent="0.35">
      <c r="C237" t="s">
        <v>271</v>
      </c>
      <c r="I237" s="6">
        <v>6.94</v>
      </c>
    </row>
    <row r="238" spans="3:16" ht="15.5" x14ac:dyDescent="0.35">
      <c r="C238" t="s">
        <v>272</v>
      </c>
      <c r="I238" s="6">
        <v>6.22</v>
      </c>
    </row>
    <row r="239" spans="3:16" ht="15.5" x14ac:dyDescent="0.35">
      <c r="C239" t="s">
        <v>273</v>
      </c>
      <c r="I239" s="6">
        <v>1.29</v>
      </c>
    </row>
    <row r="240" spans="3:16" ht="15.5" x14ac:dyDescent="0.35">
      <c r="C240" t="s">
        <v>274</v>
      </c>
      <c r="I240" s="6">
        <v>0.49</v>
      </c>
    </row>
    <row r="241" spans="3:9" ht="15.5" x14ac:dyDescent="0.35">
      <c r="C241" t="s">
        <v>677</v>
      </c>
      <c r="I241" s="6">
        <v>1.1599999999999999</v>
      </c>
    </row>
    <row r="242" spans="3:9" ht="15.5" x14ac:dyDescent="0.35">
      <c r="C242" t="s">
        <v>275</v>
      </c>
      <c r="I242" s="6">
        <v>171.02</v>
      </c>
    </row>
    <row r="243" spans="3:9" ht="15.5" x14ac:dyDescent="0.35">
      <c r="C243" t="s">
        <v>276</v>
      </c>
      <c r="I243" s="6">
        <v>190.78</v>
      </c>
    </row>
    <row r="244" spans="3:9" ht="15.5" x14ac:dyDescent="0.35">
      <c r="C244" t="s">
        <v>277</v>
      </c>
      <c r="I244" s="6">
        <v>619.34</v>
      </c>
    </row>
    <row r="245" spans="3:9" ht="15.5" x14ac:dyDescent="0.35">
      <c r="C245" t="s">
        <v>278</v>
      </c>
      <c r="D245" s="6">
        <v>200.63</v>
      </c>
    </row>
    <row r="246" spans="3:9" ht="15.5" x14ac:dyDescent="0.35">
      <c r="C246" t="s">
        <v>279</v>
      </c>
      <c r="I246" s="6">
        <v>1100.58</v>
      </c>
    </row>
    <row r="247" spans="3:9" ht="15.5" x14ac:dyDescent="0.35">
      <c r="C247" t="s">
        <v>280</v>
      </c>
      <c r="I247" s="6">
        <v>272.87</v>
      </c>
    </row>
    <row r="248" spans="3:9" ht="15.5" x14ac:dyDescent="0.35">
      <c r="C248" t="s">
        <v>285</v>
      </c>
      <c r="D248" s="6">
        <v>8.06</v>
      </c>
    </row>
    <row r="249" spans="3:9" ht="15.5" x14ac:dyDescent="0.35">
      <c r="C249" t="s">
        <v>287</v>
      </c>
      <c r="D249" s="6">
        <v>9.06</v>
      </c>
    </row>
    <row r="250" spans="3:9" ht="15.5" x14ac:dyDescent="0.35">
      <c r="C250" t="s">
        <v>12</v>
      </c>
      <c r="D250" s="5">
        <v>-19874000000000</v>
      </c>
    </row>
    <row r="251" spans="3:9" ht="15.5" x14ac:dyDescent="0.35">
      <c r="C251" t="s">
        <v>289</v>
      </c>
      <c r="I251" s="6">
        <v>0.5</v>
      </c>
    </row>
    <row r="252" spans="3:9" ht="15.5" x14ac:dyDescent="0.35">
      <c r="C252" t="s">
        <v>290</v>
      </c>
      <c r="I252" s="6">
        <v>1.7100000000000001E-2</v>
      </c>
    </row>
    <row r="253" spans="3:9" ht="15.5" x14ac:dyDescent="0.35">
      <c r="C253" t="s">
        <v>291</v>
      </c>
      <c r="I253" s="6">
        <v>0.15539999999999998</v>
      </c>
    </row>
    <row r="254" spans="3:9" ht="15.5" x14ac:dyDescent="0.35">
      <c r="C254" t="s">
        <v>292</v>
      </c>
      <c r="I254" s="6">
        <v>2.2799999999999997E-2</v>
      </c>
    </row>
    <row r="255" spans="3:9" ht="15.5" x14ac:dyDescent="0.35">
      <c r="C255" t="s">
        <v>293</v>
      </c>
      <c r="I255" s="6">
        <v>0.1575</v>
      </c>
    </row>
    <row r="256" spans="3:9" ht="15.5" x14ac:dyDescent="0.35">
      <c r="C256" t="s">
        <v>299</v>
      </c>
      <c r="I256" s="6">
        <v>0.06</v>
      </c>
    </row>
    <row r="257" spans="3:9" ht="15.5" x14ac:dyDescent="0.35">
      <c r="C257" t="s">
        <v>53</v>
      </c>
      <c r="I257" s="5">
        <v>81649000000000</v>
      </c>
    </row>
    <row r="258" spans="3:9" ht="15.5" x14ac:dyDescent="0.35">
      <c r="C258" t="s">
        <v>301</v>
      </c>
      <c r="I258" s="5">
        <v>72394000000000</v>
      </c>
    </row>
    <row r="259" spans="3:9" ht="15.5" x14ac:dyDescent="0.35">
      <c r="C259" t="s">
        <v>302</v>
      </c>
      <c r="I259" s="5">
        <v>46130000000</v>
      </c>
    </row>
    <row r="260" spans="3:9" ht="15.5" x14ac:dyDescent="0.35">
      <c r="C260" t="s">
        <v>303</v>
      </c>
      <c r="I260" s="6">
        <v>9.3299999999999994E-2</v>
      </c>
    </row>
    <row r="261" spans="3:9" ht="15.5" x14ac:dyDescent="0.35">
      <c r="C261" t="s">
        <v>304</v>
      </c>
      <c r="D261" s="6">
        <v>0.70750000000000002</v>
      </c>
    </row>
    <row r="262" spans="3:9" ht="15.5" x14ac:dyDescent="0.35">
      <c r="C262" t="s">
        <v>305</v>
      </c>
      <c r="D262" s="6">
        <v>0.4128</v>
      </c>
    </row>
    <row r="263" spans="3:9" ht="15.5" x14ac:dyDescent="0.35">
      <c r="C263" t="s">
        <v>306</v>
      </c>
      <c r="D263" s="6">
        <v>0.31290000000000001</v>
      </c>
    </row>
    <row r="264" spans="3:9" ht="15.5" x14ac:dyDescent="0.35">
      <c r="C264" t="s">
        <v>307</v>
      </c>
      <c r="D264" s="6">
        <v>4.5199999999999997E-2</v>
      </c>
    </row>
    <row r="265" spans="3:9" ht="15.5" x14ac:dyDescent="0.35">
      <c r="C265" t="s">
        <v>308</v>
      </c>
      <c r="D265" s="6">
        <v>0.12809999999999999</v>
      </c>
    </row>
    <row r="266" spans="3:9" ht="15.5" x14ac:dyDescent="0.35">
      <c r="C266" t="s">
        <v>309</v>
      </c>
      <c r="D266" s="6">
        <v>0.17100000000000001</v>
      </c>
    </row>
    <row r="267" spans="3:9" ht="15.5" x14ac:dyDescent="0.35">
      <c r="C267" t="s">
        <v>310</v>
      </c>
      <c r="I267" s="6">
        <v>32.81</v>
      </c>
    </row>
    <row r="268" spans="3:9" ht="15.5" x14ac:dyDescent="0.35">
      <c r="C268" t="s">
        <v>311</v>
      </c>
      <c r="I268" s="6">
        <v>32.81</v>
      </c>
    </row>
    <row r="269" spans="3:9" ht="15.5" x14ac:dyDescent="0.35">
      <c r="C269" t="s">
        <v>312</v>
      </c>
      <c r="I269" s="6">
        <v>0.17199999999999999</v>
      </c>
    </row>
    <row r="270" spans="3:9" ht="15.5" x14ac:dyDescent="0.35">
      <c r="C270" t="s">
        <v>313</v>
      </c>
      <c r="I270" s="6">
        <v>1.8500000000000003E-2</v>
      </c>
    </row>
    <row r="271" spans="3:9" ht="15.5" x14ac:dyDescent="0.35">
      <c r="C271" t="s">
        <v>314</v>
      </c>
      <c r="I271" t="s">
        <v>2616</v>
      </c>
    </row>
    <row r="272" spans="3:9" ht="15.5" x14ac:dyDescent="0.35">
      <c r="C272" t="s">
        <v>316</v>
      </c>
      <c r="I272" s="5">
        <v>6</v>
      </c>
    </row>
    <row r="273" spans="3:9" ht="15.5" x14ac:dyDescent="0.35">
      <c r="C273" t="s">
        <v>317</v>
      </c>
      <c r="I273" s="6">
        <v>0.18</v>
      </c>
    </row>
    <row r="274" spans="3:9" ht="15.5" x14ac:dyDescent="0.35">
      <c r="C274" t="s">
        <v>318</v>
      </c>
      <c r="I274" s="6">
        <v>0.97</v>
      </c>
    </row>
    <row r="275" spans="3:9" ht="15.5" x14ac:dyDescent="0.35">
      <c r="C275" t="s">
        <v>319</v>
      </c>
      <c r="I275" s="6">
        <v>0.63</v>
      </c>
    </row>
    <row r="276" spans="3:9" ht="15.5" x14ac:dyDescent="0.35">
      <c r="C276" t="s">
        <v>320</v>
      </c>
      <c r="I276" s="6">
        <v>0.61</v>
      </c>
    </row>
    <row r="277" spans="3:9" ht="15.5" x14ac:dyDescent="0.35">
      <c r="C277" t="s">
        <v>321</v>
      </c>
      <c r="I277" s="6">
        <v>0.32</v>
      </c>
    </row>
    <row r="278" spans="3:9" ht="15.5" x14ac:dyDescent="0.35">
      <c r="C278" t="s">
        <v>322</v>
      </c>
      <c r="I278" s="6">
        <v>0.39</v>
      </c>
    </row>
    <row r="279" spans="3:9" ht="15.5" x14ac:dyDescent="0.35">
      <c r="C279" t="s">
        <v>323</v>
      </c>
      <c r="I279" s="6">
        <v>0.59</v>
      </c>
    </row>
    <row r="280" spans="3:9" ht="15.5" x14ac:dyDescent="0.35">
      <c r="C280" t="s">
        <v>324</v>
      </c>
      <c r="I280" s="5">
        <v>28570000000000</v>
      </c>
    </row>
    <row r="281" spans="3:9" ht="15.5" x14ac:dyDescent="0.35">
      <c r="C281" t="s">
        <v>325</v>
      </c>
      <c r="I281" s="5">
        <v>19694000000000</v>
      </c>
    </row>
    <row r="282" spans="3:9" ht="15.5" x14ac:dyDescent="0.35">
      <c r="C282" t="s">
        <v>326</v>
      </c>
      <c r="I282" s="5">
        <v>11633000000000</v>
      </c>
    </row>
    <row r="283" spans="3:9" ht="15.5" x14ac:dyDescent="0.35">
      <c r="C283" t="s">
        <v>327</v>
      </c>
      <c r="I283" s="5">
        <v>7889000000000</v>
      </c>
    </row>
    <row r="284" spans="3:9" ht="15.5" x14ac:dyDescent="0.35">
      <c r="C284" t="s">
        <v>328</v>
      </c>
      <c r="D284" s="5">
        <v>9255000000000</v>
      </c>
    </row>
    <row r="285" spans="3:9" ht="15.5" x14ac:dyDescent="0.35">
      <c r="C285" t="s">
        <v>329</v>
      </c>
      <c r="D285" s="5">
        <v>460131000000000</v>
      </c>
    </row>
    <row r="286" spans="3:9" ht="15.5" x14ac:dyDescent="0.35">
      <c r="C286" t="s">
        <v>330</v>
      </c>
      <c r="D286" s="5">
        <v>409362000000000</v>
      </c>
    </row>
    <row r="287" spans="3:9" ht="15.5" x14ac:dyDescent="0.35">
      <c r="C287" t="s">
        <v>234</v>
      </c>
      <c r="I287" s="5">
        <v>50769000000000</v>
      </c>
    </row>
    <row r="288" spans="3:9" ht="15.5" x14ac:dyDescent="0.35">
      <c r="C288" t="s">
        <v>331</v>
      </c>
      <c r="I288" s="5">
        <v>50769000000000</v>
      </c>
    </row>
    <row r="289" spans="3:9" ht="15.5" x14ac:dyDescent="0.35">
      <c r="C289" t="s">
        <v>332</v>
      </c>
      <c r="I289" s="5">
        <v>14620000000000</v>
      </c>
    </row>
    <row r="290" spans="3:9" ht="15.5" x14ac:dyDescent="0.35">
      <c r="C290" t="s">
        <v>333</v>
      </c>
      <c r="I290" s="5">
        <v>5574000000000</v>
      </c>
    </row>
    <row r="291" spans="3:9" ht="15.5" x14ac:dyDescent="0.35">
      <c r="C291" t="s">
        <v>334</v>
      </c>
      <c r="I291" s="5">
        <v>-8074000000000</v>
      </c>
    </row>
    <row r="292" spans="3:9" ht="15.5" x14ac:dyDescent="0.35">
      <c r="C292" t="s">
        <v>335</v>
      </c>
      <c r="I292" s="5">
        <v>-2032000000000</v>
      </c>
    </row>
    <row r="293" spans="3:9" ht="15.5" x14ac:dyDescent="0.35">
      <c r="C293" t="s">
        <v>336</v>
      </c>
      <c r="I293" s="5">
        <v>12587000000000</v>
      </c>
    </row>
  </sheetData>
  <pageMargins left="0.7" right="0.7" top="0.75" bottom="0.75" header="0.3" footer="0.3"/>
  <ignoredErrors>
    <ignoredError sqref="A1:Q294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S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2617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2618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S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266887831000</v>
      </c>
      <c r="H4" s="2">
        <f>IFERROR(SUM(D4:G4)*(4/MAX(1,COUNT(D4:G4))),"")</f>
        <v>1067551324000</v>
      </c>
      <c r="I4" s="2">
        <f t="shared" ref="I4:S4" si="1">IFERROR(INDEX(I51:I500,MATCH($C$4,$C$51:$C$500,0)),"")</f>
        <v>1244211075000</v>
      </c>
      <c r="J4" s="2">
        <f t="shared" si="1"/>
        <v>1270706165000</v>
      </c>
      <c r="K4" s="2">
        <f t="shared" si="1"/>
        <v>1143947622000</v>
      </c>
      <c r="L4" s="2">
        <f t="shared" si="1"/>
        <v>1256221358000</v>
      </c>
      <c r="M4" s="2">
        <f t="shared" si="1"/>
        <v>1321828564000</v>
      </c>
      <c r="N4" s="2">
        <f t="shared" si="1"/>
        <v>1292828966000</v>
      </c>
      <c r="O4" s="2">
        <f t="shared" si="1"/>
        <v>1433849787000</v>
      </c>
      <c r="P4" s="2">
        <f t="shared" si="1"/>
        <v>1197858202000</v>
      </c>
      <c r="Q4" s="2">
        <f t="shared" si="1"/>
        <v>1209085300000</v>
      </c>
      <c r="R4" s="2">
        <f t="shared" si="1"/>
        <v>1237468208000</v>
      </c>
      <c r="S4" s="2">
        <f t="shared" si="1"/>
        <v>587540378000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25464426000</v>
      </c>
      <c r="H5" s="2">
        <f>IFERROR(SUM(D5:G5)*(4/MAX(1,COUNT(D5:G5))),"")</f>
        <v>101857704000</v>
      </c>
      <c r="I5" s="2">
        <f t="shared" ref="I5:S5" si="2">IFERROR(INDEX(I51:I500,MATCH($C$5,$C$51:$C$500,0)),"")</f>
        <v>165041085000</v>
      </c>
      <c r="J5" s="2">
        <f t="shared" si="2"/>
        <v>-57275613000</v>
      </c>
      <c r="K5" s="2">
        <f t="shared" si="2"/>
        <v>52572124000</v>
      </c>
      <c r="L5" s="2">
        <f t="shared" si="2"/>
        <v>80905041000</v>
      </c>
      <c r="M5" s="2">
        <f t="shared" si="2"/>
        <v>-41149126000</v>
      </c>
      <c r="N5" s="2">
        <f t="shared" si="2"/>
        <v>-78199643000</v>
      </c>
      <c r="O5" s="2">
        <f t="shared" si="2"/>
        <v>89430119000</v>
      </c>
      <c r="P5" s="2">
        <f t="shared" si="2"/>
        <v>12031231000</v>
      </c>
      <c r="Q5" s="2">
        <f t="shared" si="2"/>
        <v>46065614000</v>
      </c>
      <c r="R5" s="2">
        <f t="shared" si="2"/>
        <v>130909826000</v>
      </c>
      <c r="S5" s="2">
        <f t="shared" si="2"/>
        <v>54743690000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1254333940000</v>
      </c>
      <c r="H6" s="2">
        <f>IFERROR(INDEX(D6:G6,COUNT(D6:G6)),"")</f>
        <v>1254333940000</v>
      </c>
      <c r="I6" s="2">
        <f t="shared" ref="I6:S6" si="3">IFERROR(INDEX(I51:I500,MATCH($C$6,$C$51:$C$500,0)),"")</f>
        <v>1222940192000</v>
      </c>
      <c r="J6" s="2">
        <f t="shared" si="3"/>
        <v>1025228372000</v>
      </c>
      <c r="K6" s="2">
        <f t="shared" si="3"/>
        <v>977374206000</v>
      </c>
      <c r="L6" s="2">
        <f t="shared" si="3"/>
        <v>921343879000</v>
      </c>
      <c r="M6" s="2">
        <f t="shared" si="3"/>
        <v>835362279000</v>
      </c>
      <c r="N6" s="2">
        <f t="shared" si="3"/>
        <v>893011012000</v>
      </c>
      <c r="O6" s="2">
        <f t="shared" si="3"/>
        <v>1023261125000</v>
      </c>
      <c r="P6" s="2">
        <f t="shared" si="3"/>
        <v>934579240000</v>
      </c>
      <c r="Q6" s="2">
        <f t="shared" si="3"/>
        <v>951752935000</v>
      </c>
      <c r="R6" s="2">
        <f t="shared" si="3"/>
        <v>620661957000</v>
      </c>
      <c r="S6" s="2">
        <f t="shared" si="3"/>
        <v>242551259000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2.81</v>
      </c>
      <c r="H7" s="3">
        <f>IFERROR(INDEX(D7:G7,COUNT(D7:G7)),"")</f>
        <v>2.81</v>
      </c>
      <c r="I7" s="3">
        <f t="shared" ref="I7:S7" si="4">IFERROR(INDEX(I51:I500,MATCH($C$7,$C$51:$C$500,0))/1000000000,"")</f>
        <v>2.81</v>
      </c>
      <c r="J7" s="3">
        <f t="shared" si="4"/>
        <v>2.81</v>
      </c>
      <c r="K7" s="3">
        <f t="shared" si="4"/>
        <v>2.81</v>
      </c>
      <c r="L7" s="3">
        <f t="shared" si="4"/>
        <v>2.81</v>
      </c>
      <c r="M7" s="3">
        <f t="shared" si="4"/>
        <v>2.81</v>
      </c>
      <c r="N7" s="3">
        <f t="shared" si="4"/>
        <v>2.81</v>
      </c>
      <c r="O7" s="3">
        <f t="shared" si="4"/>
        <v>2.81</v>
      </c>
      <c r="P7" s="3">
        <f t="shared" si="4"/>
        <v>2.81</v>
      </c>
      <c r="Q7" s="3">
        <f t="shared" si="4"/>
        <v>2.81</v>
      </c>
      <c r="R7" s="3">
        <f t="shared" si="4"/>
        <v>2.2400000000000002</v>
      </c>
      <c r="S7" s="3">
        <f t="shared" si="4"/>
        <v>0.16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31000000000</v>
      </c>
      <c r="H8" s="2">
        <f>IFERROR(INDEX(D8:G8,COUNT(D8:G8)),"")</f>
        <v>31000000000</v>
      </c>
      <c r="I8" s="2">
        <f t="shared" ref="I8:S8" si="5">IFERROR(INDEX(I51:I500,MATCH($C$8,$C$51:$C$500,0)),"")</f>
        <v>303000000000</v>
      </c>
      <c r="J8" s="2">
        <f t="shared" si="5"/>
        <v>259000000000</v>
      </c>
      <c r="K8" s="2">
        <f t="shared" si="5"/>
        <v>239000000000</v>
      </c>
      <c r="L8" s="2">
        <f t="shared" si="5"/>
        <v>298000000000</v>
      </c>
      <c r="M8" s="2">
        <f t="shared" si="5"/>
        <v>336000000000</v>
      </c>
      <c r="N8" s="2">
        <f t="shared" si="5"/>
        <v>308000000000</v>
      </c>
      <c r="O8" s="2">
        <f t="shared" si="5"/>
        <v>-94000000000</v>
      </c>
      <c r="P8" s="2">
        <f t="shared" si="5"/>
        <v>-98000000000</v>
      </c>
      <c r="Q8" s="2">
        <f t="shared" si="5"/>
        <v>22000000000</v>
      </c>
      <c r="R8" s="2">
        <f t="shared" si="5"/>
        <v>27000000000</v>
      </c>
      <c r="S8" s="2">
        <f t="shared" si="5"/>
        <v>-223000000000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11.02</v>
      </c>
      <c r="H9" s="3">
        <f>IFERROR(INDEX(D9:G9,COUNT(D9:G9)),"")</f>
        <v>11.02</v>
      </c>
      <c r="I9" s="3">
        <f t="shared" ref="I9:S9" si="6">IFERROR(INDEX(I51:I500,MATCH($C$9,$C$51:$C$500,0)),"")</f>
        <v>107.58</v>
      </c>
      <c r="J9" s="3">
        <f t="shared" si="6"/>
        <v>92.21</v>
      </c>
      <c r="K9" s="3">
        <f t="shared" si="6"/>
        <v>84.9</v>
      </c>
      <c r="L9" s="3">
        <f t="shared" si="6"/>
        <v>106.06</v>
      </c>
      <c r="M9" s="3">
        <f t="shared" si="6"/>
        <v>119.48</v>
      </c>
      <c r="N9" s="3">
        <f t="shared" si="6"/>
        <v>109.33</v>
      </c>
      <c r="O9" s="3">
        <f t="shared" si="6"/>
        <v>-33.31</v>
      </c>
      <c r="P9" s="3">
        <f t="shared" si="6"/>
        <v>-34.81</v>
      </c>
      <c r="Q9" s="3">
        <f t="shared" si="6"/>
        <v>7.94</v>
      </c>
      <c r="R9" s="3">
        <f t="shared" si="6"/>
        <v>12.17</v>
      </c>
      <c r="S9" s="3">
        <f t="shared" si="6"/>
        <v>-1404.56</v>
      </c>
    </row>
    <row r="10" spans="1:19" ht="15.5" x14ac:dyDescent="0.35">
      <c r="C10" t="s">
        <v>17</v>
      </c>
      <c r="D10" s="3" t="str">
        <f ca="1">IFERROR(IF(D9=0,"",D2/D9),"")</f>
        <v/>
      </c>
      <c r="I10" s="3" t="str">
        <f t="shared" ref="I10:S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433061638000</v>
      </c>
      <c r="H11" s="2">
        <f>IFERROR(INDEX(D11:G11,COUNT(D11:G11)),"")</f>
        <v>433061638000</v>
      </c>
      <c r="I11" s="2">
        <f t="shared" ref="I11:S11" si="8">IFERROR(INDEX(I51:I500,MATCH($C$11,$C$51:$C$500,0)),"")</f>
        <v>419809884000</v>
      </c>
      <c r="J11" s="2">
        <f t="shared" si="8"/>
        <v>319042995000</v>
      </c>
      <c r="K11" s="2">
        <f t="shared" si="8"/>
        <v>225002623000</v>
      </c>
      <c r="L11" s="2">
        <f t="shared" si="8"/>
        <v>304907396000</v>
      </c>
      <c r="M11" s="2">
        <f t="shared" si="8"/>
        <v>157243101000</v>
      </c>
      <c r="N11" s="2">
        <f t="shared" si="8"/>
        <v>214265895000</v>
      </c>
      <c r="O11" s="2">
        <f t="shared" si="8"/>
        <v>168103818000</v>
      </c>
      <c r="P11" s="2">
        <f t="shared" si="8"/>
        <v>230637261000</v>
      </c>
      <c r="Q11" s="2">
        <f t="shared" si="8"/>
        <v>154620345000</v>
      </c>
      <c r="R11" s="2">
        <f t="shared" si="8"/>
        <v>275162899000</v>
      </c>
      <c r="S11" s="2">
        <f t="shared" si="8"/>
        <v>223980473000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405000000000</v>
      </c>
      <c r="H12" s="2">
        <f>IFERROR(INDEX(D12:G12,COUNT(D12:G12)),"")</f>
        <v>405000000000</v>
      </c>
      <c r="I12" s="2">
        <f t="shared" ref="I12:S12" si="9">IFERROR(INDEX(I51:I500,MATCH($C$12,$C$51:$C$500,0)),"")</f>
        <v>439000000000</v>
      </c>
      <c r="J12" s="2">
        <f t="shared" si="9"/>
        <v>616000000000</v>
      </c>
      <c r="K12" s="2">
        <f t="shared" si="9"/>
        <v>-220000000000</v>
      </c>
      <c r="L12" s="2">
        <f t="shared" si="9"/>
        <v>222000000000</v>
      </c>
      <c r="M12" s="2">
        <f t="shared" si="9"/>
        <v>355000000000</v>
      </c>
      <c r="N12" s="2">
        <f t="shared" si="9"/>
        <v>503000000000</v>
      </c>
      <c r="O12" s="2">
        <f t="shared" si="9"/>
        <v>210000000000</v>
      </c>
      <c r="P12" s="2">
        <f t="shared" si="9"/>
        <v>8000000000</v>
      </c>
      <c r="Q12" s="2">
        <f t="shared" si="9"/>
        <v>-15000000000</v>
      </c>
      <c r="R12" s="2">
        <f t="shared" si="9"/>
        <v>404000000000</v>
      </c>
      <c r="S12" s="2">
        <f t="shared" si="9"/>
        <v>263000000000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838000000000</v>
      </c>
      <c r="H13" s="2">
        <f>IFERROR(INDEX(D13:G13,COUNT(D13:G13)),"")</f>
        <v>838000000000</v>
      </c>
      <c r="I13" s="2">
        <f t="shared" ref="I13:S13" si="10">IFERROR(INDEX(I51:I500,MATCH($C$13,$C$51:$C$500,0)),"")</f>
        <v>859000000000</v>
      </c>
      <c r="J13" s="2">
        <f t="shared" si="10"/>
        <v>935000000000</v>
      </c>
      <c r="K13" s="2">
        <f t="shared" si="10"/>
        <v>5000000000</v>
      </c>
      <c r="L13" s="2">
        <f t="shared" si="10"/>
        <v>527000000000</v>
      </c>
      <c r="M13" s="2">
        <f t="shared" si="10"/>
        <v>512000000000</v>
      </c>
      <c r="N13" s="2">
        <f t="shared" si="10"/>
        <v>718000000000</v>
      </c>
      <c r="O13" s="2">
        <f t="shared" si="10"/>
        <v>378000000000</v>
      </c>
      <c r="P13" s="2">
        <f t="shared" si="10"/>
        <v>238000000000</v>
      </c>
      <c r="Q13" s="2">
        <f t="shared" si="10"/>
        <v>139000000000</v>
      </c>
      <c r="R13" s="2">
        <f t="shared" si="10"/>
        <v>680000000000</v>
      </c>
      <c r="S13" s="2">
        <f t="shared" si="10"/>
        <v>487000000000</v>
      </c>
    </row>
    <row r="14" spans="1:19" ht="15.5" x14ac:dyDescent="0.35">
      <c r="C14" t="s">
        <v>26</v>
      </c>
      <c r="D14" s="2">
        <f>IFERROR(INDEX(D51:D500,MATCH($C$14,$C$51:$C$500,0)),"")</f>
        <v>-18716207000</v>
      </c>
      <c r="H14" s="2">
        <f>IFERROR(SUM(D14:G14)*(4/MAX(1,COUNT(D14:G14))),"")</f>
        <v>-74864828000</v>
      </c>
      <c r="I14" s="2">
        <f t="shared" ref="I14:S14" si="11">IFERROR(INDEX(I51:I500,MATCH($C$14,$C$51:$C$500,0)),"")</f>
        <v>-85295819000</v>
      </c>
      <c r="J14" s="2">
        <f t="shared" si="11"/>
        <v>-79323236000</v>
      </c>
      <c r="K14" s="2">
        <f t="shared" si="11"/>
        <v>-49987570000</v>
      </c>
      <c r="L14" s="2">
        <f t="shared" si="11"/>
        <v>-50767221000</v>
      </c>
      <c r="M14" s="2">
        <f t="shared" si="11"/>
        <v>-77456100000</v>
      </c>
      <c r="N14" s="2">
        <f t="shared" si="11"/>
        <v>-71504964000</v>
      </c>
      <c r="O14" s="2">
        <f t="shared" si="11"/>
        <v>-60710849000</v>
      </c>
      <c r="P14" s="2">
        <f t="shared" si="11"/>
        <v>-66355087000</v>
      </c>
      <c r="Q14" s="2">
        <f t="shared" si="11"/>
        <v>-72134541000</v>
      </c>
      <c r="R14" s="2">
        <f t="shared" si="11"/>
        <v>-122590228000</v>
      </c>
      <c r="S14" s="2">
        <f t="shared" si="11"/>
        <v>-81713103000</v>
      </c>
    </row>
    <row r="15" spans="1:19" ht="15.5" x14ac:dyDescent="0.35">
      <c r="C15" t="s">
        <v>27</v>
      </c>
      <c r="D15" s="2">
        <f>IFERROR(INDEX(D51:D500,MATCH($C$15,$C$51:$C$500,0)),"")</f>
        <v>-12082898000</v>
      </c>
      <c r="H15" s="2">
        <f>IFERROR(SUM(D15:G15)*(4/MAX(1,COUNT(D15:G15))),"")</f>
        <v>-48331592000</v>
      </c>
      <c r="I15" s="2">
        <f t="shared" ref="I15:S15" si="12">IFERROR(INDEX(I51:I500,MATCH($C$15,$C$51:$C$500,0)),"")</f>
        <v>-63863922000</v>
      </c>
      <c r="J15" s="2">
        <f t="shared" si="12"/>
        <v>-37924929000</v>
      </c>
      <c r="K15" s="2">
        <f t="shared" si="12"/>
        <v>-41908462000</v>
      </c>
      <c r="L15" s="2">
        <f t="shared" si="12"/>
        <v>-41298540000</v>
      </c>
      <c r="M15" s="2">
        <f t="shared" si="12"/>
        <v>-35718800000</v>
      </c>
      <c r="N15" s="2">
        <f t="shared" si="12"/>
        <v>-30417726000</v>
      </c>
      <c r="O15" s="2">
        <f t="shared" si="12"/>
        <v>-44698642000</v>
      </c>
      <c r="P15" s="2">
        <f t="shared" si="12"/>
        <v>-39171746000</v>
      </c>
      <c r="Q15" s="2">
        <f t="shared" si="12"/>
        <v>-57275813000</v>
      </c>
      <c r="R15" s="2">
        <f t="shared" si="12"/>
        <v>-98538183000</v>
      </c>
      <c r="S15" s="2">
        <f t="shared" si="12"/>
        <v>-29451696000</v>
      </c>
    </row>
    <row r="16" spans="1:19" ht="15.5" x14ac:dyDescent="0.35">
      <c r="C16" t="s">
        <v>28</v>
      </c>
      <c r="D16" s="2">
        <f>IFERROR(INDEX(D51:D500,MATCH($C$16,$C$51:$C$500,0)),"")</f>
        <v>39089517000</v>
      </c>
      <c r="H16" s="2">
        <f>IFERROR(SUM(D16:G16)*(4/MAX(1,COUNT(D16:G16))),"")</f>
        <v>156358068000</v>
      </c>
      <c r="I16" s="2">
        <f t="shared" ref="I16:S16" si="13">IFERROR(INDEX(I51:I500,MATCH($C$16,$C$51:$C$500,0)),"")</f>
        <v>202359662000</v>
      </c>
      <c r="J16" s="2">
        <f t="shared" si="13"/>
        <v>-20973595000</v>
      </c>
      <c r="K16" s="2">
        <f t="shared" si="13"/>
        <v>133279924000</v>
      </c>
      <c r="L16" s="2">
        <f t="shared" si="13"/>
        <v>58267404000</v>
      </c>
      <c r="M16" s="2">
        <f t="shared" si="13"/>
        <v>-47396347000</v>
      </c>
      <c r="N16" s="2">
        <f t="shared" si="13"/>
        <v>-40327644000</v>
      </c>
      <c r="O16" s="2">
        <f t="shared" si="13"/>
        <v>35151914000</v>
      </c>
      <c r="P16" s="2">
        <f t="shared" si="13"/>
        <v>-3033365000</v>
      </c>
      <c r="Q16" s="2">
        <f t="shared" si="13"/>
        <v>85362947000</v>
      </c>
      <c r="R16" s="2">
        <f t="shared" si="13"/>
        <v>192536511000</v>
      </c>
      <c r="S16" s="2">
        <f t="shared" si="13"/>
        <v>-21185393000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S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2810000000</v>
      </c>
      <c r="H21" s="2">
        <f>IFERROR(INDEX(D21:G21,COUNT(D21:G21)),"")</f>
        <v>2810000000</v>
      </c>
      <c r="I21" s="2">
        <f t="shared" ref="I21:S21" si="15">IFERROR(INDEX(I51:I500,MATCH($C$7,$C$51:$C$500,0)),"")</f>
        <v>2810000000</v>
      </c>
      <c r="J21" s="2">
        <f t="shared" si="15"/>
        <v>2810000000</v>
      </c>
      <c r="K21" s="2">
        <f t="shared" si="15"/>
        <v>2810000000</v>
      </c>
      <c r="L21" s="2">
        <f t="shared" si="15"/>
        <v>2810000000</v>
      </c>
      <c r="M21" s="2">
        <f t="shared" si="15"/>
        <v>2810000000</v>
      </c>
      <c r="N21" s="2">
        <f t="shared" si="15"/>
        <v>2810000000</v>
      </c>
      <c r="O21" s="2">
        <f t="shared" si="15"/>
        <v>2810000000</v>
      </c>
      <c r="P21" s="2">
        <f t="shared" si="15"/>
        <v>2810000000</v>
      </c>
      <c r="Q21" s="2">
        <f t="shared" si="15"/>
        <v>2810000000</v>
      </c>
      <c r="R21" s="2">
        <f t="shared" si="15"/>
        <v>2240000000</v>
      </c>
      <c r="S21" s="2">
        <f t="shared" si="15"/>
        <v>160000000</v>
      </c>
    </row>
    <row r="23" spans="1:19" ht="15.5" x14ac:dyDescent="0.35">
      <c r="B23" t="s">
        <v>54</v>
      </c>
      <c r="C23" t="s">
        <v>55</v>
      </c>
      <c r="D23" s="3">
        <f>IFERROR(D5/D6*100,"")</f>
        <v>2.0301153614642682</v>
      </c>
      <c r="H23" s="3">
        <f t="shared" ref="H23:S23" si="16">IFERROR(H5/H6*100,"")</f>
        <v>8.1204614458570727</v>
      </c>
      <c r="I23" s="3">
        <f t="shared" si="16"/>
        <v>13.495433879729745</v>
      </c>
      <c r="J23" s="3">
        <f t="shared" si="16"/>
        <v>-5.5866199730961013</v>
      </c>
      <c r="K23" s="3">
        <f t="shared" si="16"/>
        <v>5.3789146139999522</v>
      </c>
      <c r="L23" s="3">
        <f t="shared" si="16"/>
        <v>8.7811991639660096</v>
      </c>
      <c r="M23" s="3">
        <f t="shared" si="16"/>
        <v>-4.92590185533144</v>
      </c>
      <c r="N23" s="3">
        <f t="shared" si="16"/>
        <v>-8.7568509177577756</v>
      </c>
      <c r="O23" s="3">
        <f t="shared" si="16"/>
        <v>8.7397162674385775</v>
      </c>
      <c r="P23" s="3">
        <f t="shared" si="16"/>
        <v>1.2873419914613125</v>
      </c>
      <c r="Q23" s="3">
        <f t="shared" si="16"/>
        <v>4.8400811078139725</v>
      </c>
      <c r="R23" s="3">
        <f t="shared" si="16"/>
        <v>21.091968747812263</v>
      </c>
      <c r="S23" s="3">
        <f t="shared" si="16"/>
        <v>22.569946750925748</v>
      </c>
    </row>
    <row r="24" spans="1:19" ht="15.5" x14ac:dyDescent="0.35">
      <c r="C24" t="s">
        <v>56</v>
      </c>
      <c r="D24" s="4">
        <f>IFERROR(_xlfn.RRI(5,I23,D23),"")</f>
        <v>-0.31535289966929902</v>
      </c>
      <c r="H24" s="4" t="str">
        <f t="shared" ref="H24:S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0.33106769403886283</v>
      </c>
      <c r="L24" s="4">
        <f t="shared" si="17"/>
        <v>0.12652345273692189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9.0500000000000007</v>
      </c>
      <c r="H25" s="3">
        <f>IFERROR(INDEX(D25:G25,COUNT(D25:G25)),"")</f>
        <v>9.0500000000000007</v>
      </c>
      <c r="I25" s="3">
        <f t="shared" ref="I25:S25" si="18">IFERROR(INDEX(I51:I500,MATCH($C$25,$C$51:$C$500,0)),"")</f>
        <v>45.63</v>
      </c>
      <c r="J25" s="3">
        <f t="shared" si="18"/>
        <v>-26.73</v>
      </c>
      <c r="K25" s="3">
        <f t="shared" si="18"/>
        <v>22.27</v>
      </c>
      <c r="L25" s="3">
        <f t="shared" si="18"/>
        <v>7.27</v>
      </c>
      <c r="M25" s="3">
        <f t="shared" si="18"/>
        <v>-20.74</v>
      </c>
      <c r="N25" s="3">
        <f t="shared" si="18"/>
        <v>-21.08</v>
      </c>
      <c r="O25" s="3">
        <f t="shared" si="18"/>
        <v>4.6900000000000004</v>
      </c>
      <c r="P25" s="3">
        <f t="shared" si="18"/>
        <v>0.26</v>
      </c>
      <c r="Q25" s="3">
        <f t="shared" si="18"/>
        <v>14.91</v>
      </c>
      <c r="R25" s="3">
        <f t="shared" si="18"/>
        <v>43.92</v>
      </c>
      <c r="S25" s="3">
        <f t="shared" si="18"/>
        <v>-254.32</v>
      </c>
    </row>
    <row r="26" spans="1:19" ht="15.5" x14ac:dyDescent="0.35">
      <c r="C26" t="s">
        <v>59</v>
      </c>
      <c r="D26" s="4">
        <f>IFERROR(_xlfn.RRI(5,I25,D25),"")</f>
        <v>-0.27643154970816308</v>
      </c>
      <c r="H26" s="4" t="str">
        <f t="shared" ref="H26:S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1.4352826451791381</v>
      </c>
      <c r="L26" s="4">
        <f t="shared" si="19"/>
        <v>-0.13381361417031223</v>
      </c>
      <c r="M26" s="4" t="str">
        <f t="shared" si="19"/>
        <v/>
      </c>
      <c r="N26" s="4">
        <f t="shared" si="19"/>
        <v>-0.39228771141912178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94.977875800711743</v>
      </c>
      <c r="H27" s="3">
        <f t="shared" ref="H27:S27" si="20">IFERROR(H4/H21,"")</f>
        <v>379.91150320284697</v>
      </c>
      <c r="I27" s="3">
        <f t="shared" si="20"/>
        <v>442.77974199288258</v>
      </c>
      <c r="J27" s="3">
        <f t="shared" si="20"/>
        <v>452.20859964412813</v>
      </c>
      <c r="K27" s="3">
        <f t="shared" si="20"/>
        <v>407.0987978647687</v>
      </c>
      <c r="L27" s="3">
        <f t="shared" si="20"/>
        <v>447.05386405693952</v>
      </c>
      <c r="M27" s="3">
        <f t="shared" si="20"/>
        <v>470.40162419928828</v>
      </c>
      <c r="N27" s="3">
        <f t="shared" si="20"/>
        <v>460.08148256227759</v>
      </c>
      <c r="O27" s="3">
        <f t="shared" si="20"/>
        <v>510.266828113879</v>
      </c>
      <c r="P27" s="3">
        <f t="shared" si="20"/>
        <v>426.28405765124558</v>
      </c>
      <c r="Q27" s="3">
        <f t="shared" si="20"/>
        <v>430.27946619217084</v>
      </c>
      <c r="R27" s="3">
        <f t="shared" si="20"/>
        <v>552.44116428571431</v>
      </c>
      <c r="S27" s="3">
        <f t="shared" si="20"/>
        <v>3672.1273624999999</v>
      </c>
    </row>
    <row r="28" spans="1:19" ht="15.5" x14ac:dyDescent="0.35">
      <c r="C28" t="s">
        <v>61</v>
      </c>
      <c r="D28" s="4">
        <f>IFERROR(_xlfn.RRI(5,I27,D27),"")</f>
        <v>-0.26500067222792489</v>
      </c>
      <c r="H28" s="4">
        <f t="shared" ref="H28:S28" si="21">IFERROR(_xlfn.RRI(5,M27,H27),"")</f>
        <v>-4.1829653421770141E-2</v>
      </c>
      <c r="I28" s="4">
        <f t="shared" si="21"/>
        <v>-7.6369213529619007E-3</v>
      </c>
      <c r="J28" s="4">
        <f t="shared" si="21"/>
        <v>-2.386857107803908E-2</v>
      </c>
      <c r="K28" s="4">
        <f t="shared" si="21"/>
        <v>-9.1677225073155677E-3</v>
      </c>
      <c r="L28" s="4">
        <f t="shared" si="21"/>
        <v>7.6781609836420461E-3</v>
      </c>
      <c r="M28" s="4">
        <f t="shared" si="21"/>
        <v>-3.1640636846072989E-2</v>
      </c>
      <c r="N28" s="4">
        <f t="shared" si="21"/>
        <v>-0.33994001730684109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-0.80166557089634005</v>
      </c>
      <c r="I29" s="4">
        <f t="shared" si="22"/>
        <v>-2.7070707070707072</v>
      </c>
      <c r="J29" s="4">
        <f t="shared" si="22"/>
        <v>-2.2002694207453972</v>
      </c>
      <c r="K29" s="4">
        <f t="shared" si="22"/>
        <v>2.0632737276478679</v>
      </c>
      <c r="L29" s="4">
        <f t="shared" si="22"/>
        <v>-1.3505303760848602</v>
      </c>
      <c r="M29" s="4">
        <f t="shared" si="22"/>
        <v>-1.6129032258064512E-2</v>
      </c>
      <c r="N29" s="4">
        <f t="shared" si="22"/>
        <v>-5.4946695095948819</v>
      </c>
      <c r="O29" s="4">
        <f t="shared" si="22"/>
        <v>17.03846153846154</v>
      </c>
      <c r="P29" s="4">
        <f t="shared" si="22"/>
        <v>-0.9825620389000671</v>
      </c>
      <c r="Q29" s="4">
        <f t="shared" si="22"/>
        <v>-0.66051912568306015</v>
      </c>
      <c r="R29" s="4">
        <f t="shared" si="22"/>
        <v>-1.1726958162944323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-0.14198535485628919</v>
      </c>
      <c r="I30" s="4">
        <f t="shared" si="23"/>
        <v>-2.0850681872626311E-2</v>
      </c>
      <c r="J30" s="4">
        <f t="shared" si="23"/>
        <v>0.11080799554299872</v>
      </c>
      <c r="K30" s="4">
        <f t="shared" si="23"/>
        <v>-8.9374165854613649E-2</v>
      </c>
      <c r="L30" s="4">
        <f t="shared" si="23"/>
        <v>-4.9633672464654062E-2</v>
      </c>
      <c r="M30" s="4">
        <f t="shared" si="23"/>
        <v>2.2431117156760893E-2</v>
      </c>
      <c r="N30" s="4">
        <f t="shared" si="23"/>
        <v>-9.835118174760378E-2</v>
      </c>
      <c r="O30" s="4">
        <f t="shared" si="23"/>
        <v>0.19701128614887584</v>
      </c>
      <c r="P30" s="4">
        <f t="shared" si="23"/>
        <v>-9.2856128513017274E-3</v>
      </c>
      <c r="Q30" s="4">
        <f t="shared" si="23"/>
        <v>-0.22113069407399058</v>
      </c>
      <c r="R30" s="4">
        <f t="shared" si="23"/>
        <v>-0.84955827787258176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419.48</v>
      </c>
      <c r="H32" s="3">
        <f>IFERROR(INDEX(D32:G32,COUNT(D32:G32)),"")</f>
        <v>419.48</v>
      </c>
      <c r="I32" s="3">
        <f t="shared" ref="I32:S32" si="24">IFERROR(INDEX(I51:I500,MATCH($C$32,$C$51:$C$500,0)),"")</f>
        <v>408.5</v>
      </c>
      <c r="J32" s="3">
        <f t="shared" si="24"/>
        <v>342.6</v>
      </c>
      <c r="K32" s="3">
        <f t="shared" si="24"/>
        <v>370.29</v>
      </c>
      <c r="L32" s="3">
        <f t="shared" si="24"/>
        <v>351.82</v>
      </c>
      <c r="M32" s="3">
        <f t="shared" si="24"/>
        <v>319.49</v>
      </c>
      <c r="N32" s="3">
        <f t="shared" si="24"/>
        <v>333.41</v>
      </c>
      <c r="O32" s="3">
        <f t="shared" si="24"/>
        <v>374.46</v>
      </c>
      <c r="P32" s="3">
        <f t="shared" si="24"/>
        <v>335.73</v>
      </c>
      <c r="Q32" s="3">
        <f t="shared" si="24"/>
        <v>329.32</v>
      </c>
      <c r="R32" s="3">
        <f t="shared" si="24"/>
        <v>245.26</v>
      </c>
      <c r="S32" s="3">
        <f t="shared" si="24"/>
        <v>1294.24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2.0499999999999998</v>
      </c>
      <c r="H33" s="3">
        <f>IFERROR(INDEX(D33:G33,COUNT(D33:G33)),"")</f>
        <v>2.0499999999999998</v>
      </c>
      <c r="I33" s="3">
        <f t="shared" ref="I33:S33" si="25">IFERROR(INDEX(I51:I500,MATCH($C$33,$C$51:$C$500,0)),"")</f>
        <v>3.04</v>
      </c>
      <c r="J33" s="3">
        <f t="shared" si="25"/>
        <v>2.36</v>
      </c>
      <c r="K33" s="3">
        <f t="shared" si="25"/>
        <v>1.92</v>
      </c>
      <c r="L33" s="3">
        <f t="shared" si="25"/>
        <v>2.33</v>
      </c>
      <c r="M33" s="3">
        <f t="shared" si="25"/>
        <v>2.0299999999999998</v>
      </c>
      <c r="N33" s="3">
        <f t="shared" si="25"/>
        <v>1.24</v>
      </c>
      <c r="O33" s="3">
        <f t="shared" si="25"/>
        <v>1.35</v>
      </c>
      <c r="P33" s="3">
        <f t="shared" si="25"/>
        <v>1.64</v>
      </c>
      <c r="Q33" s="3">
        <f t="shared" si="25"/>
        <v>1.0900000000000001</v>
      </c>
      <c r="R33" s="3">
        <f t="shared" si="25"/>
        <v>0</v>
      </c>
      <c r="S33" s="3">
        <f t="shared" si="25"/>
        <v>0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95.03</v>
      </c>
      <c r="H34" s="3">
        <f>IFERROR(INDEX(D34:G34,COUNT(D34:G34)),"")</f>
        <v>95.03</v>
      </c>
      <c r="I34" s="3">
        <f t="shared" ref="I34:S34" si="26">IFERROR(INDEX(I51:I500,MATCH($C$34,$C$51:$C$500,0)),"")</f>
        <v>27.18</v>
      </c>
      <c r="J34" s="3">
        <f t="shared" si="26"/>
        <v>-30.3</v>
      </c>
      <c r="K34" s="3">
        <f t="shared" si="26"/>
        <v>31.88</v>
      </c>
      <c r="L34" s="3">
        <f t="shared" si="26"/>
        <v>112.79</v>
      </c>
      <c r="M34" s="3">
        <f t="shared" si="26"/>
        <v>-31.34</v>
      </c>
      <c r="N34" s="3">
        <f t="shared" si="26"/>
        <v>-19.54</v>
      </c>
      <c r="O34" s="3">
        <f t="shared" si="26"/>
        <v>107.68</v>
      </c>
      <c r="P34" s="3">
        <f t="shared" si="26"/>
        <v>2115.38</v>
      </c>
      <c r="Q34" s="3">
        <f t="shared" si="26"/>
        <v>24.01</v>
      </c>
      <c r="R34" s="3">
        <f t="shared" si="26"/>
        <v>0</v>
      </c>
      <c r="S34" s="3">
        <f t="shared" si="26"/>
        <v>0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9.07</v>
      </c>
      <c r="H35" s="3">
        <f>IFERROR(INDEX(D35:G35,COUNT(D35:G35)),"")</f>
        <v>9.07</v>
      </c>
      <c r="I35" s="3">
        <f t="shared" ref="I35:S35" si="27">IFERROR(INDEX(I51:I500,MATCH($C$35,$C$51:$C$500,0)),"")</f>
        <v>2.8</v>
      </c>
      <c r="J35" s="3">
        <f t="shared" si="27"/>
        <v>1.79</v>
      </c>
      <c r="K35" s="3">
        <f t="shared" si="27"/>
        <v>1.75</v>
      </c>
      <c r="L35" s="3">
        <f t="shared" si="27"/>
        <v>1.84</v>
      </c>
      <c r="M35" s="3">
        <f t="shared" si="27"/>
        <v>1.38</v>
      </c>
      <c r="N35" s="3">
        <f t="shared" si="27"/>
        <v>0.9</v>
      </c>
      <c r="O35" s="3">
        <f t="shared" si="27"/>
        <v>0.99</v>
      </c>
      <c r="P35" s="3">
        <f t="shared" si="27"/>
        <v>1.29</v>
      </c>
      <c r="Q35" s="3">
        <f t="shared" si="27"/>
        <v>0.83</v>
      </c>
      <c r="R35" s="3">
        <f t="shared" si="27"/>
        <v>0</v>
      </c>
      <c r="S35" s="3">
        <f t="shared" si="27"/>
        <v>0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85</v>
      </c>
      <c r="C51" t="s">
        <v>5</v>
      </c>
      <c r="D51" s="5">
        <v>266887831000</v>
      </c>
      <c r="E51" s="5">
        <v>338601007000</v>
      </c>
      <c r="F51" s="5">
        <v>315597116000</v>
      </c>
      <c r="G51" s="5">
        <v>299827431000</v>
      </c>
      <c r="I51" s="5">
        <v>1244211075000</v>
      </c>
      <c r="J51" s="5">
        <v>1270706165000</v>
      </c>
      <c r="K51" s="5">
        <v>1143947622000</v>
      </c>
      <c r="L51" s="5">
        <v>1256221358000</v>
      </c>
      <c r="M51" s="5">
        <v>1321828564000</v>
      </c>
      <c r="N51" s="5">
        <v>1292828966000</v>
      </c>
      <c r="O51" s="5">
        <v>1433849787000</v>
      </c>
      <c r="P51" s="5">
        <v>1197858202000</v>
      </c>
      <c r="Q51" s="5">
        <v>1209085300000</v>
      </c>
      <c r="R51" s="5">
        <v>1237468208000</v>
      </c>
      <c r="S51" s="5">
        <v>587540378000</v>
      </c>
    </row>
    <row r="52" spans="2:19" ht="15.5" x14ac:dyDescent="0.35">
      <c r="C52" t="s">
        <v>86</v>
      </c>
      <c r="D52" s="5">
        <v>-191479902000</v>
      </c>
      <c r="E52" s="5">
        <v>-239105165000</v>
      </c>
      <c r="F52" s="5">
        <v>-220161305000</v>
      </c>
      <c r="G52" s="5">
        <v>-210362388000</v>
      </c>
      <c r="I52" s="5">
        <v>-874280105000</v>
      </c>
      <c r="J52" s="5">
        <v>-917644959000</v>
      </c>
      <c r="K52" s="5">
        <v>-878370276000</v>
      </c>
      <c r="L52" s="5">
        <v>-1060096423000</v>
      </c>
      <c r="M52" s="5">
        <v>-1121198853000</v>
      </c>
      <c r="N52" s="5">
        <v>-1129920515000</v>
      </c>
      <c r="O52" s="5">
        <v>-1088576751000</v>
      </c>
      <c r="P52" s="5">
        <v>-837078232000</v>
      </c>
      <c r="Q52" s="5">
        <v>-726973340000</v>
      </c>
      <c r="R52" s="5">
        <v>-765128809000</v>
      </c>
      <c r="S52" s="5">
        <v>-317005013000</v>
      </c>
    </row>
    <row r="53" spans="2:19" ht="15.5" x14ac:dyDescent="0.35">
      <c r="C53" t="s">
        <v>87</v>
      </c>
      <c r="D53" s="5">
        <v>75407929000</v>
      </c>
      <c r="E53" s="5">
        <v>99495842000</v>
      </c>
      <c r="F53" s="5">
        <v>95435811000</v>
      </c>
      <c r="G53" s="5">
        <v>89465043000</v>
      </c>
      <c r="I53" s="5">
        <v>369930970000</v>
      </c>
      <c r="J53" s="5">
        <v>353061206000</v>
      </c>
      <c r="K53" s="5">
        <v>265577346000</v>
      </c>
      <c r="L53" s="5">
        <v>196124935000</v>
      </c>
      <c r="M53" s="5">
        <v>200629711000</v>
      </c>
      <c r="N53" s="5">
        <v>162908451000</v>
      </c>
      <c r="O53" s="5">
        <v>345273036000</v>
      </c>
      <c r="P53" s="5">
        <v>360779970000</v>
      </c>
      <c r="Q53" s="5">
        <v>482111960000</v>
      </c>
      <c r="R53" s="5">
        <v>472339399000</v>
      </c>
      <c r="S53" s="5">
        <v>270535365000</v>
      </c>
    </row>
    <row r="54" spans="2:19" ht="15.5" x14ac:dyDescent="0.35">
      <c r="C54" t="s">
        <v>88</v>
      </c>
      <c r="D54" s="5">
        <v>-17602205000</v>
      </c>
      <c r="E54" s="5">
        <v>-22309223000</v>
      </c>
      <c r="F54" s="5">
        <v>-18615796000</v>
      </c>
      <c r="G54" s="5">
        <v>-18736830000</v>
      </c>
      <c r="I54" s="5">
        <v>-82275489000</v>
      </c>
      <c r="J54" s="5">
        <v>-294711565000</v>
      </c>
      <c r="K54" s="5">
        <v>-82309852000</v>
      </c>
      <c r="L54" s="5">
        <v>-87090310000</v>
      </c>
      <c r="M54" s="5">
        <v>-170569958000</v>
      </c>
      <c r="N54" s="5">
        <v>-131731131000</v>
      </c>
      <c r="O54" s="5">
        <v>-249410273000</v>
      </c>
      <c r="P54" s="5">
        <v>-297458248000</v>
      </c>
      <c r="Q54" s="5">
        <v>-324614472000</v>
      </c>
      <c r="R54" s="5">
        <v>-135675245000</v>
      </c>
      <c r="S54" s="5">
        <v>-209561348000</v>
      </c>
    </row>
    <row r="55" spans="2:19" ht="15.5" x14ac:dyDescent="0.35">
      <c r="C55" t="s">
        <v>91</v>
      </c>
      <c r="D55" s="5">
        <v>1542193000</v>
      </c>
      <c r="E55" s="5">
        <v>5878797000</v>
      </c>
      <c r="F55" s="5">
        <v>1981071000</v>
      </c>
      <c r="G55" s="5">
        <v>1978000000</v>
      </c>
      <c r="I55" s="5">
        <v>11208271000</v>
      </c>
      <c r="J55" s="5">
        <v>9853207000</v>
      </c>
      <c r="K55" s="5">
        <v>1416663000</v>
      </c>
      <c r="L55" s="5">
        <v>8422449000</v>
      </c>
      <c r="M55" s="5">
        <v>-15412553000</v>
      </c>
      <c r="N55" s="5">
        <v>-11851566000</v>
      </c>
      <c r="O55" s="5">
        <v>-21183246000</v>
      </c>
      <c r="P55" s="5">
        <v>-42872202000</v>
      </c>
      <c r="Q55" s="5">
        <v>-15983609000</v>
      </c>
      <c r="R55" s="5">
        <v>4019962000</v>
      </c>
      <c r="S55" s="5">
        <v>18901148000</v>
      </c>
    </row>
    <row r="56" spans="2:19" ht="15.5" x14ac:dyDescent="0.35">
      <c r="C56" t="s">
        <v>92</v>
      </c>
      <c r="D56" s="5">
        <v>57805724000</v>
      </c>
      <c r="E56" s="5">
        <v>77186619000</v>
      </c>
      <c r="F56" s="5">
        <v>76820015000</v>
      </c>
      <c r="G56" s="5">
        <v>70728213000</v>
      </c>
      <c r="I56" s="5">
        <v>287655481000</v>
      </c>
      <c r="J56" s="5">
        <v>58349641000</v>
      </c>
      <c r="K56" s="5">
        <v>183267494000</v>
      </c>
      <c r="L56" s="5">
        <v>109034625000</v>
      </c>
      <c r="M56" s="5">
        <v>30059753000</v>
      </c>
      <c r="N56" s="5">
        <v>31177320000</v>
      </c>
      <c r="O56" s="5">
        <v>95862763000</v>
      </c>
      <c r="P56" s="5">
        <v>63321722000</v>
      </c>
      <c r="Q56" s="5">
        <v>157497488000</v>
      </c>
      <c r="R56" s="5">
        <v>336664154000</v>
      </c>
      <c r="S56" s="5">
        <v>60974017000</v>
      </c>
    </row>
    <row r="57" spans="2:19" ht="15.5" x14ac:dyDescent="0.35">
      <c r="C57" t="s">
        <v>93</v>
      </c>
      <c r="D57" s="5">
        <v>-18716207000</v>
      </c>
      <c r="E57" s="5">
        <v>-19533564000</v>
      </c>
      <c r="F57" s="5">
        <v>-20591751000</v>
      </c>
      <c r="G57" s="5">
        <v>-22367157000</v>
      </c>
      <c r="I57" s="5">
        <v>-85295819000</v>
      </c>
      <c r="J57" s="5">
        <v>-79323236000</v>
      </c>
      <c r="K57" s="5">
        <v>-49987570000</v>
      </c>
      <c r="L57" s="5">
        <v>-50767221000</v>
      </c>
      <c r="M57" s="5">
        <v>-77456100000</v>
      </c>
      <c r="N57" s="5">
        <v>-71504964000</v>
      </c>
      <c r="O57" s="5">
        <v>-60710849000</v>
      </c>
      <c r="P57" s="5">
        <v>-66355087000</v>
      </c>
      <c r="Q57" s="5">
        <v>-72134541000</v>
      </c>
      <c r="R57" s="5">
        <v>-144127643000</v>
      </c>
      <c r="S57" s="5">
        <v>-82159410000</v>
      </c>
    </row>
    <row r="58" spans="2:19" ht="15.5" x14ac:dyDescent="0.35">
      <c r="C58" t="s">
        <v>26</v>
      </c>
      <c r="D58" s="5">
        <v>-18716207000</v>
      </c>
      <c r="E58" s="5">
        <v>-19533564000</v>
      </c>
      <c r="F58" s="5">
        <v>-20591751000</v>
      </c>
      <c r="G58" s="5">
        <v>-22367157000</v>
      </c>
      <c r="I58" s="5">
        <v>-85295819000</v>
      </c>
      <c r="J58" s="5">
        <v>-79323236000</v>
      </c>
      <c r="K58" s="5">
        <v>-49987570000</v>
      </c>
      <c r="L58" s="5">
        <v>-50767221000</v>
      </c>
      <c r="M58" s="5">
        <v>-77456100000</v>
      </c>
      <c r="N58" s="5">
        <v>-71504964000</v>
      </c>
      <c r="O58" s="5">
        <v>-60710849000</v>
      </c>
      <c r="P58" s="5">
        <v>-66355087000</v>
      </c>
      <c r="Q58" s="5">
        <v>-72134541000</v>
      </c>
      <c r="R58" s="5">
        <v>-122590228000</v>
      </c>
      <c r="S58" s="5">
        <v>-81713103000</v>
      </c>
    </row>
    <row r="59" spans="2:19" ht="15.5" x14ac:dyDescent="0.35">
      <c r="C59" t="s">
        <v>95</v>
      </c>
      <c r="R59" s="5">
        <v>-21537415000</v>
      </c>
      <c r="S59" s="5">
        <v>-446307000</v>
      </c>
    </row>
    <row r="60" spans="2:19" ht="15.5" x14ac:dyDescent="0.35">
      <c r="C60" t="s">
        <v>97</v>
      </c>
      <c r="D60" s="5">
        <v>-18716207000</v>
      </c>
      <c r="E60" s="5">
        <v>-19533564000</v>
      </c>
      <c r="F60" s="5">
        <v>-20591751000</v>
      </c>
      <c r="G60" s="5">
        <v>-22367157000</v>
      </c>
      <c r="I60" s="5">
        <v>-85295819000</v>
      </c>
      <c r="J60" s="5">
        <v>-79323236000</v>
      </c>
      <c r="K60" s="5">
        <v>-49987570000</v>
      </c>
      <c r="L60" s="5">
        <v>-50767221000</v>
      </c>
      <c r="M60" s="5">
        <v>-77456100000</v>
      </c>
      <c r="N60" s="5">
        <v>-71504964000</v>
      </c>
      <c r="O60" s="5">
        <v>-60710849000</v>
      </c>
      <c r="P60" s="5">
        <v>-66355087000</v>
      </c>
      <c r="Q60" s="5">
        <v>-72134541000</v>
      </c>
      <c r="R60" s="5">
        <v>-144127643000</v>
      </c>
      <c r="S60" s="5">
        <v>-82159410000</v>
      </c>
    </row>
    <row r="61" spans="2:19" ht="15.5" x14ac:dyDescent="0.35">
      <c r="C61" t="s">
        <v>28</v>
      </c>
      <c r="D61" s="5">
        <v>39089517000</v>
      </c>
      <c r="E61" s="5">
        <v>57653055000</v>
      </c>
      <c r="F61" s="5">
        <v>56228264000</v>
      </c>
      <c r="G61" s="5">
        <v>48361056000</v>
      </c>
      <c r="I61" s="5">
        <v>202359662000</v>
      </c>
      <c r="J61" s="5">
        <v>-20973595000</v>
      </c>
      <c r="K61" s="5">
        <v>133279924000</v>
      </c>
      <c r="L61" s="5">
        <v>58267404000</v>
      </c>
      <c r="M61" s="5">
        <v>-47396347000</v>
      </c>
      <c r="N61" s="5">
        <v>-40327644000</v>
      </c>
      <c r="O61" s="5">
        <v>35151914000</v>
      </c>
      <c r="P61" s="5">
        <v>-3033365000</v>
      </c>
      <c r="Q61" s="5">
        <v>85362947000</v>
      </c>
      <c r="R61" s="5">
        <v>192536511000</v>
      </c>
      <c r="S61" s="5">
        <v>-21185393000</v>
      </c>
    </row>
    <row r="62" spans="2:19" ht="15.5" x14ac:dyDescent="0.35">
      <c r="C62" t="s">
        <v>27</v>
      </c>
      <c r="D62" s="5">
        <v>-12082898000</v>
      </c>
      <c r="E62" s="5">
        <v>-17300491000</v>
      </c>
      <c r="F62" s="5">
        <v>-28042996000</v>
      </c>
      <c r="G62" s="5">
        <v>-11827649000</v>
      </c>
      <c r="I62" s="5">
        <v>-63863922000</v>
      </c>
      <c r="J62" s="5">
        <v>-37924929000</v>
      </c>
      <c r="K62" s="5">
        <v>-41908462000</v>
      </c>
      <c r="L62" s="5">
        <v>-41298540000</v>
      </c>
      <c r="M62" s="5">
        <v>-35718800000</v>
      </c>
      <c r="N62" s="5">
        <v>-30417726000</v>
      </c>
      <c r="O62" s="5">
        <v>-44698642000</v>
      </c>
      <c r="P62" s="5">
        <v>-39171746000</v>
      </c>
      <c r="Q62" s="5">
        <v>-57275813000</v>
      </c>
      <c r="R62" s="5">
        <v>-98538183000</v>
      </c>
      <c r="S62" s="5">
        <v>-29451696000</v>
      </c>
    </row>
    <row r="63" spans="2:19" ht="15.5" x14ac:dyDescent="0.35">
      <c r="C63" t="s">
        <v>104</v>
      </c>
      <c r="D63" s="5">
        <v>27006619000</v>
      </c>
      <c r="E63" s="5">
        <v>40352564000</v>
      </c>
      <c r="F63" s="5">
        <v>28185268000</v>
      </c>
      <c r="G63" s="5">
        <v>36533407000</v>
      </c>
      <c r="I63" s="5">
        <v>138495740000</v>
      </c>
      <c r="J63" s="5">
        <v>-65413595000</v>
      </c>
      <c r="K63" s="5">
        <v>65343539000</v>
      </c>
      <c r="L63" s="5">
        <v>16968864000</v>
      </c>
      <c r="M63" s="5">
        <v>-83115147000</v>
      </c>
      <c r="N63" s="5">
        <v>-70745370000</v>
      </c>
      <c r="O63" s="5">
        <v>-9546728000</v>
      </c>
      <c r="P63" s="5">
        <v>-42205111000</v>
      </c>
      <c r="Q63" s="5">
        <v>28087134000</v>
      </c>
      <c r="R63" s="5">
        <v>93998328000</v>
      </c>
      <c r="S63" s="5">
        <v>-50637089000</v>
      </c>
    </row>
    <row r="64" spans="2:19" ht="15.5" x14ac:dyDescent="0.35">
      <c r="C64" t="s">
        <v>105</v>
      </c>
      <c r="E64" s="5">
        <v>29578029000</v>
      </c>
      <c r="F64" s="5">
        <v>2641878000</v>
      </c>
      <c r="G64" s="5">
        <v>-1392874000</v>
      </c>
      <c r="I64" s="5">
        <v>37753616000</v>
      </c>
      <c r="J64" s="5">
        <v>17991189000</v>
      </c>
      <c r="K64" s="5">
        <v>-11354752000</v>
      </c>
      <c r="L64" s="5">
        <v>72358626000</v>
      </c>
      <c r="M64" s="5">
        <v>26553468000</v>
      </c>
      <c r="N64" s="5">
        <v>-19305839000</v>
      </c>
      <c r="O64" s="5">
        <v>77793601000</v>
      </c>
      <c r="P64" s="5">
        <v>11364140000</v>
      </c>
      <c r="Q64" s="5">
        <v>1994871000</v>
      </c>
      <c r="R64" s="5">
        <v>40931460000</v>
      </c>
      <c r="S64" s="5">
        <v>124281927000</v>
      </c>
    </row>
    <row r="65" spans="2:19" ht="15.5" x14ac:dyDescent="0.35">
      <c r="C65" t="s">
        <v>107</v>
      </c>
      <c r="D65" s="5">
        <v>27006619000</v>
      </c>
      <c r="E65" s="5">
        <v>69930593000</v>
      </c>
      <c r="F65" s="5">
        <v>30827146000</v>
      </c>
      <c r="G65" s="5">
        <v>35140533000</v>
      </c>
      <c r="I65" s="5">
        <v>176249356000</v>
      </c>
      <c r="J65" s="5">
        <v>-47422406000</v>
      </c>
      <c r="K65" s="5">
        <v>53988787000</v>
      </c>
      <c r="L65" s="5">
        <v>89327490000</v>
      </c>
      <c r="M65" s="5">
        <v>-56561679000</v>
      </c>
      <c r="N65" s="5">
        <v>-90051209000</v>
      </c>
      <c r="O65" s="5">
        <v>68246873000</v>
      </c>
      <c r="P65" s="5">
        <v>-30840971000</v>
      </c>
      <c r="Q65" s="5">
        <v>30082005000</v>
      </c>
      <c r="R65" s="5">
        <v>134929788000</v>
      </c>
      <c r="S65" s="5">
        <v>73644838000</v>
      </c>
    </row>
    <row r="66" spans="2:19" ht="15.5" x14ac:dyDescent="0.35">
      <c r="C66" t="s">
        <v>108</v>
      </c>
      <c r="D66" s="5">
        <v>27006619000</v>
      </c>
      <c r="E66" s="5">
        <v>40352564000</v>
      </c>
      <c r="F66" s="5">
        <v>28185268000</v>
      </c>
      <c r="G66" s="5">
        <v>36533407000</v>
      </c>
      <c r="I66" s="5">
        <v>138495740000</v>
      </c>
      <c r="J66" s="5">
        <v>-65413595000</v>
      </c>
      <c r="K66" s="5">
        <v>65343539000</v>
      </c>
      <c r="L66" s="5">
        <v>16968864000</v>
      </c>
      <c r="M66" s="5">
        <v>-83115147000</v>
      </c>
      <c r="N66" s="5">
        <v>-70745370000</v>
      </c>
      <c r="O66" s="5">
        <v>-9546728000</v>
      </c>
      <c r="P66" s="5">
        <v>-42205111000</v>
      </c>
      <c r="Q66" s="5">
        <v>28087134000</v>
      </c>
      <c r="R66" s="5">
        <v>93998328000</v>
      </c>
      <c r="S66" s="5">
        <v>-50637089000</v>
      </c>
    </row>
    <row r="67" spans="2:19" ht="15.5" x14ac:dyDescent="0.35">
      <c r="C67" t="s">
        <v>7</v>
      </c>
      <c r="D67" s="5">
        <v>25464426000</v>
      </c>
      <c r="E67" s="5">
        <v>64051796000</v>
      </c>
      <c r="F67" s="5">
        <v>28846075000</v>
      </c>
      <c r="G67" s="5">
        <v>33162533000</v>
      </c>
      <c r="I67" s="5">
        <v>165041085000</v>
      </c>
      <c r="J67" s="5">
        <v>-57275613000</v>
      </c>
      <c r="K67" s="5">
        <v>52572124000</v>
      </c>
      <c r="L67" s="5">
        <v>80905041000</v>
      </c>
      <c r="M67" s="5">
        <v>-41149126000</v>
      </c>
      <c r="N67" s="5">
        <v>-78199643000</v>
      </c>
      <c r="O67" s="5">
        <v>89430119000</v>
      </c>
      <c r="P67" s="5">
        <v>12031231000</v>
      </c>
      <c r="Q67" s="5">
        <v>46065614000</v>
      </c>
      <c r="R67" s="5">
        <v>130909826000</v>
      </c>
      <c r="S67" s="5">
        <v>54743690000</v>
      </c>
    </row>
    <row r="68" spans="2:19" ht="15.5" x14ac:dyDescent="0.35">
      <c r="C68" t="s">
        <v>110</v>
      </c>
      <c r="D68" s="5">
        <v>27006619000</v>
      </c>
      <c r="E68" s="5">
        <v>40352564000</v>
      </c>
      <c r="F68" s="5">
        <v>28185268000</v>
      </c>
      <c r="G68" s="5">
        <v>36533407000</v>
      </c>
      <c r="I68" s="5">
        <v>138495740000</v>
      </c>
      <c r="J68" s="5">
        <v>-65413595000</v>
      </c>
      <c r="K68" s="5">
        <v>65343539000</v>
      </c>
      <c r="L68" s="5">
        <v>16968864000</v>
      </c>
      <c r="M68" s="5">
        <v>-83115147000</v>
      </c>
      <c r="N68" s="5">
        <v>-70745370000</v>
      </c>
      <c r="O68" s="5">
        <v>-9546728000</v>
      </c>
      <c r="P68" s="5">
        <v>-42205111000</v>
      </c>
      <c r="Q68" s="5">
        <v>28087134000</v>
      </c>
      <c r="R68" s="5">
        <v>93998328000</v>
      </c>
      <c r="S68" s="5">
        <v>-50637089000</v>
      </c>
    </row>
    <row r="69" spans="2:19" ht="15.5" x14ac:dyDescent="0.35">
      <c r="C69" t="s">
        <v>111</v>
      </c>
      <c r="D69" s="5">
        <v>27006619000</v>
      </c>
      <c r="E69" s="5">
        <v>69930593000</v>
      </c>
      <c r="F69" s="5">
        <v>30827146000</v>
      </c>
      <c r="G69" s="5">
        <v>35140533000</v>
      </c>
      <c r="I69" s="5">
        <v>176249356000</v>
      </c>
      <c r="J69" s="5">
        <v>-47422406000</v>
      </c>
      <c r="K69" s="5">
        <v>53988787000</v>
      </c>
      <c r="L69" s="5">
        <v>89327490000</v>
      </c>
      <c r="M69" s="5">
        <v>-56561679000</v>
      </c>
      <c r="N69" s="5">
        <v>-90051209000</v>
      </c>
      <c r="O69" s="5">
        <v>68246873000</v>
      </c>
      <c r="P69" s="5">
        <v>-30840971000</v>
      </c>
      <c r="Q69" s="5">
        <v>30082005000</v>
      </c>
      <c r="R69" s="5">
        <v>134929788000</v>
      </c>
      <c r="S69" s="5">
        <v>73644838000</v>
      </c>
    </row>
    <row r="70" spans="2:19" ht="15.5" x14ac:dyDescent="0.35">
      <c r="C70" t="s">
        <v>112</v>
      </c>
      <c r="D70" s="5">
        <v>27006619000</v>
      </c>
      <c r="E70" s="5">
        <v>69930593000</v>
      </c>
      <c r="F70" s="5">
        <v>30827146000</v>
      </c>
      <c r="G70" s="5">
        <v>35140533000</v>
      </c>
      <c r="I70" s="5">
        <v>176249356000</v>
      </c>
      <c r="J70" s="5">
        <v>-47422406000</v>
      </c>
      <c r="K70" s="5">
        <v>53988787000</v>
      </c>
      <c r="L70" s="5">
        <v>89327490000</v>
      </c>
      <c r="M70" s="5">
        <v>-56561679000</v>
      </c>
      <c r="N70" s="5">
        <v>-90051209000</v>
      </c>
      <c r="O70" s="5">
        <v>68246873000</v>
      </c>
      <c r="P70" s="5">
        <v>-30840971000</v>
      </c>
      <c r="Q70" s="5">
        <v>30082005000</v>
      </c>
      <c r="R70" s="5">
        <v>134929788000</v>
      </c>
      <c r="S70" s="5">
        <v>73644838000</v>
      </c>
    </row>
    <row r="72" spans="2:19" ht="15.5" x14ac:dyDescent="0.35">
      <c r="B72" t="s">
        <v>113</v>
      </c>
      <c r="C72" t="s">
        <v>114</v>
      </c>
    </row>
    <row r="73" spans="2:19" ht="15.5" x14ac:dyDescent="0.35">
      <c r="C73" t="s">
        <v>115</v>
      </c>
    </row>
    <row r="74" spans="2:19" ht="15.5" x14ac:dyDescent="0.35">
      <c r="C74" t="s">
        <v>19</v>
      </c>
      <c r="D74" s="5">
        <v>433061638000</v>
      </c>
      <c r="E74" s="5">
        <v>419809884000</v>
      </c>
      <c r="F74" s="5">
        <v>383630718000</v>
      </c>
      <c r="G74" s="5">
        <v>369422018000</v>
      </c>
      <c r="I74" s="5">
        <v>419809884000</v>
      </c>
      <c r="J74" s="5">
        <v>319042995000</v>
      </c>
      <c r="K74" s="5">
        <v>225002623000</v>
      </c>
      <c r="L74" s="5">
        <v>304907396000</v>
      </c>
      <c r="M74" s="5">
        <v>157243101000</v>
      </c>
      <c r="N74" s="5">
        <v>214265895000</v>
      </c>
      <c r="O74" s="5">
        <v>168103818000</v>
      </c>
      <c r="P74" s="5">
        <v>230637261000</v>
      </c>
      <c r="Q74" s="5">
        <v>154620345000</v>
      </c>
      <c r="R74" s="5">
        <v>275162899000</v>
      </c>
      <c r="S74" s="5">
        <v>223980473000</v>
      </c>
    </row>
    <row r="75" spans="2:19" ht="15.5" x14ac:dyDescent="0.35">
      <c r="C75" t="s">
        <v>439</v>
      </c>
      <c r="K75" s="5">
        <v>50000000000</v>
      </c>
      <c r="L75" s="5">
        <v>4150908000</v>
      </c>
      <c r="M75" s="5">
        <v>4272397000</v>
      </c>
      <c r="N75" s="5">
        <v>3715257000</v>
      </c>
      <c r="O75" s="5">
        <v>11696306000</v>
      </c>
    </row>
    <row r="76" spans="2:19" ht="15.5" x14ac:dyDescent="0.35">
      <c r="C76" t="s">
        <v>116</v>
      </c>
      <c r="D76" s="5">
        <v>110406982000</v>
      </c>
      <c r="E76" s="5">
        <v>68089663000</v>
      </c>
      <c r="F76" s="5">
        <v>108336532000</v>
      </c>
      <c r="G76" s="5">
        <v>115834737000</v>
      </c>
      <c r="I76" s="5">
        <v>68089663000</v>
      </c>
      <c r="J76" s="5">
        <v>71248996000</v>
      </c>
      <c r="K76" s="5">
        <v>64677569000</v>
      </c>
      <c r="L76" s="5">
        <v>65821870000</v>
      </c>
      <c r="M76" s="5">
        <v>164172278000</v>
      </c>
      <c r="N76" s="5">
        <v>132292996000</v>
      </c>
      <c r="O76" s="5">
        <v>94077744000</v>
      </c>
      <c r="P76" s="5">
        <v>146269562000</v>
      </c>
      <c r="Q76" s="5">
        <v>113925598000</v>
      </c>
      <c r="R76" s="5">
        <v>121040125000</v>
      </c>
      <c r="S76" s="5">
        <v>51458363000</v>
      </c>
    </row>
    <row r="77" spans="2:19" ht="15.5" x14ac:dyDescent="0.35">
      <c r="C77" t="s">
        <v>117</v>
      </c>
      <c r="P77" s="5">
        <v>278962000</v>
      </c>
      <c r="Q77" s="5">
        <v>4679411000</v>
      </c>
      <c r="R77" s="5">
        <v>104778645000</v>
      </c>
    </row>
    <row r="78" spans="2:19" ht="15.5" x14ac:dyDescent="0.35">
      <c r="C78" t="s">
        <v>118</v>
      </c>
      <c r="D78" s="5">
        <v>191180000</v>
      </c>
      <c r="E78" s="5">
        <v>1701692000</v>
      </c>
      <c r="F78" s="5">
        <v>48748000</v>
      </c>
      <c r="G78" s="5">
        <v>49806000</v>
      </c>
      <c r="I78" s="5">
        <v>1701692000</v>
      </c>
      <c r="J78" s="5">
        <v>850772000</v>
      </c>
      <c r="K78" s="5">
        <v>1088960000</v>
      </c>
      <c r="L78" s="5">
        <v>114038022000</v>
      </c>
      <c r="M78" s="5">
        <v>117101780000</v>
      </c>
      <c r="N78" s="5">
        <v>285969208000</v>
      </c>
      <c r="O78" s="5">
        <v>208655004000</v>
      </c>
      <c r="P78" s="5">
        <v>97171834000</v>
      </c>
      <c r="Q78" s="5">
        <v>27529468000</v>
      </c>
      <c r="R78" s="5">
        <v>108236654000</v>
      </c>
      <c r="S78" s="5">
        <v>110367777000</v>
      </c>
    </row>
    <row r="79" spans="2:19" ht="15.5" x14ac:dyDescent="0.35">
      <c r="C79" t="s">
        <v>119</v>
      </c>
      <c r="D79" s="5">
        <v>110406982000</v>
      </c>
      <c r="E79" s="5">
        <v>68089663000</v>
      </c>
      <c r="F79" s="5">
        <v>108336532000</v>
      </c>
      <c r="G79" s="5">
        <v>115834737000</v>
      </c>
      <c r="I79" s="5">
        <v>68089663000</v>
      </c>
      <c r="J79" s="5">
        <v>71248996000</v>
      </c>
      <c r="K79" s="5">
        <v>64677569000</v>
      </c>
      <c r="L79" s="5">
        <v>65821870000</v>
      </c>
      <c r="M79" s="5">
        <v>164172278000</v>
      </c>
      <c r="N79" s="5">
        <v>132292996000</v>
      </c>
      <c r="O79" s="5">
        <v>94077744000</v>
      </c>
      <c r="P79" s="5">
        <v>146269562000</v>
      </c>
      <c r="Q79" s="5">
        <v>113925598000</v>
      </c>
      <c r="R79" s="5">
        <v>121040125000</v>
      </c>
      <c r="S79" s="5">
        <v>51458363000</v>
      </c>
    </row>
    <row r="80" spans="2:19" ht="15.5" x14ac:dyDescent="0.35">
      <c r="C80" t="s">
        <v>122</v>
      </c>
      <c r="D80" s="5">
        <v>61827255000</v>
      </c>
      <c r="E80" s="5">
        <v>63111964000</v>
      </c>
      <c r="F80" s="5">
        <v>60551649000</v>
      </c>
      <c r="G80" s="5">
        <v>61232579000</v>
      </c>
      <c r="I80" s="5">
        <v>63111964000</v>
      </c>
      <c r="J80" s="5">
        <v>54858314000</v>
      </c>
      <c r="K80" s="5">
        <v>134126515000</v>
      </c>
      <c r="L80" s="5">
        <v>122059872000</v>
      </c>
      <c r="M80" s="5">
        <v>146233039000</v>
      </c>
      <c r="N80" s="5">
        <v>239115922000</v>
      </c>
      <c r="O80" s="5">
        <v>447573208000</v>
      </c>
      <c r="P80" s="5">
        <v>234703984000</v>
      </c>
      <c r="Q80" s="5">
        <v>191457211000</v>
      </c>
      <c r="R80" s="5">
        <v>281861523000</v>
      </c>
      <c r="S80" s="5">
        <v>3700025000</v>
      </c>
    </row>
    <row r="81" spans="3:19" ht="15.5" x14ac:dyDescent="0.35">
      <c r="C81" t="s">
        <v>91</v>
      </c>
      <c r="D81" s="5">
        <v>47238629000</v>
      </c>
      <c r="E81" s="5">
        <v>101457319000</v>
      </c>
      <c r="F81" s="5">
        <v>107051951000</v>
      </c>
      <c r="G81" s="5">
        <v>105478995000</v>
      </c>
      <c r="I81" s="5">
        <v>101457319000</v>
      </c>
      <c r="J81" s="5">
        <v>102056744000</v>
      </c>
      <c r="K81" s="5">
        <v>108373149000</v>
      </c>
      <c r="L81" s="5">
        <v>125987915000</v>
      </c>
      <c r="M81" s="5">
        <v>105598397000</v>
      </c>
      <c r="N81" s="5">
        <v>99784419000</v>
      </c>
      <c r="O81" s="5">
        <v>119936690000</v>
      </c>
      <c r="P81" s="5">
        <v>125339623000</v>
      </c>
      <c r="Q81" s="5">
        <v>133743823000</v>
      </c>
      <c r="R81" s="5">
        <v>140789788000</v>
      </c>
      <c r="S81" s="5">
        <v>121100989000</v>
      </c>
    </row>
    <row r="82" spans="3:19" ht="15.5" x14ac:dyDescent="0.35">
      <c r="C82" t="s">
        <v>123</v>
      </c>
      <c r="D82" s="5">
        <v>672554550000</v>
      </c>
      <c r="E82" s="5">
        <v>623211246000</v>
      </c>
      <c r="F82" s="5">
        <v>603048454000</v>
      </c>
      <c r="G82" s="5">
        <v>593068044000</v>
      </c>
      <c r="I82" s="5">
        <v>623211246000</v>
      </c>
      <c r="J82" s="5">
        <v>533842776000</v>
      </c>
      <c r="K82" s="5">
        <v>1008391189000</v>
      </c>
      <c r="L82" s="5">
        <v>567773596000</v>
      </c>
      <c r="M82" s="5">
        <v>527727652000</v>
      </c>
      <c r="N82" s="5">
        <v>706111808000</v>
      </c>
      <c r="O82" s="5">
        <v>898145532000</v>
      </c>
      <c r="P82" s="5">
        <v>747599742000</v>
      </c>
      <c r="Q82" s="5">
        <v>575688931000</v>
      </c>
      <c r="R82" s="5">
        <v>753874232000</v>
      </c>
      <c r="S82" s="5">
        <v>369987152000</v>
      </c>
    </row>
    <row r="83" spans="3:19" ht="15.5" x14ac:dyDescent="0.35">
      <c r="C83" t="s">
        <v>124</v>
      </c>
    </row>
    <row r="84" spans="3:19" ht="15.5" x14ac:dyDescent="0.35">
      <c r="C84" t="s">
        <v>125</v>
      </c>
      <c r="D84" s="5">
        <v>2242822000</v>
      </c>
      <c r="E84" s="5">
        <v>614598000</v>
      </c>
      <c r="F84" s="5">
        <v>3575934000</v>
      </c>
      <c r="G84" s="5">
        <v>18726267000</v>
      </c>
      <c r="I84" s="5">
        <v>614598000</v>
      </c>
      <c r="J84" s="5">
        <v>16187619000</v>
      </c>
      <c r="K84" s="5">
        <v>19386736000</v>
      </c>
      <c r="L84" s="5">
        <v>15246536000</v>
      </c>
      <c r="M84" s="5">
        <v>21551519000</v>
      </c>
      <c r="N84" s="5">
        <v>21007145000</v>
      </c>
      <c r="O84" s="5">
        <v>298594000</v>
      </c>
      <c r="P84" s="5">
        <v>5188861000</v>
      </c>
      <c r="Q84" s="5">
        <v>1536536000</v>
      </c>
      <c r="R84" s="5">
        <v>235001000</v>
      </c>
      <c r="S84" s="5">
        <v>81975000</v>
      </c>
    </row>
    <row r="85" spans="3:19" ht="15.5" x14ac:dyDescent="0.35">
      <c r="C85" t="s">
        <v>342</v>
      </c>
      <c r="D85" s="5">
        <v>29127982000</v>
      </c>
      <c r="E85" s="5">
        <v>29127982000</v>
      </c>
      <c r="F85" s="5">
        <v>29127982000</v>
      </c>
      <c r="G85" s="5">
        <v>29127982000</v>
      </c>
      <c r="I85" s="5">
        <v>29127982000</v>
      </c>
      <c r="J85" s="5">
        <v>29127982000</v>
      </c>
      <c r="K85" s="5">
        <v>29127982000</v>
      </c>
      <c r="L85" s="5">
        <v>29127982000</v>
      </c>
      <c r="M85" s="5">
        <v>29127982000</v>
      </c>
      <c r="N85" s="5">
        <v>29127982000</v>
      </c>
      <c r="O85" s="5">
        <v>29127982000</v>
      </c>
      <c r="P85" s="5">
        <v>29127982000</v>
      </c>
      <c r="Q85" s="5">
        <v>29127982000</v>
      </c>
      <c r="R85" s="5">
        <v>29127982000</v>
      </c>
    </row>
    <row r="86" spans="3:19" ht="15.5" x14ac:dyDescent="0.35">
      <c r="C86" t="s">
        <v>126</v>
      </c>
      <c r="D86" s="5">
        <v>1524837741000</v>
      </c>
      <c r="E86" s="5">
        <v>1545965673000</v>
      </c>
      <c r="F86" s="5">
        <v>1527095956000</v>
      </c>
      <c r="G86" s="5">
        <v>1555574593000</v>
      </c>
      <c r="I86" s="5">
        <v>1545965673000</v>
      </c>
      <c r="J86" s="5">
        <v>1613117074000</v>
      </c>
      <c r="K86" s="5">
        <v>556100323000</v>
      </c>
      <c r="L86" s="5">
        <v>1074572153000</v>
      </c>
      <c r="M86" s="5">
        <v>1128265348000</v>
      </c>
      <c r="N86" s="5">
        <v>1302669302000</v>
      </c>
      <c r="O86" s="5">
        <v>1084818213000</v>
      </c>
      <c r="P86" s="5">
        <v>1038980275000</v>
      </c>
      <c r="Q86" s="5">
        <v>1003570165000</v>
      </c>
      <c r="R86" s="5">
        <v>906016023000</v>
      </c>
      <c r="S86" s="5">
        <v>425549714000</v>
      </c>
    </row>
    <row r="87" spans="3:19" ht="15.5" x14ac:dyDescent="0.35">
      <c r="C87" t="s">
        <v>129</v>
      </c>
      <c r="D87" s="5">
        <v>85809004000</v>
      </c>
      <c r="E87" s="5">
        <v>88009234000</v>
      </c>
      <c r="F87" s="5">
        <v>90209464000</v>
      </c>
      <c r="G87" s="5">
        <v>92409694000</v>
      </c>
      <c r="I87" s="5">
        <v>88009234000</v>
      </c>
      <c r="J87" s="5">
        <v>97023935000</v>
      </c>
      <c r="K87" s="5">
        <v>106733938000</v>
      </c>
      <c r="L87" s="5">
        <v>116549439000</v>
      </c>
      <c r="M87" s="5">
        <v>126437260000</v>
      </c>
      <c r="N87" s="5">
        <v>141853216000</v>
      </c>
      <c r="O87" s="5">
        <v>159776391000</v>
      </c>
      <c r="P87" s="5">
        <v>177700914000</v>
      </c>
      <c r="Q87" s="5">
        <v>196953093000</v>
      </c>
      <c r="R87" s="5">
        <v>218755526000</v>
      </c>
      <c r="S87" s="5">
        <v>221849933000</v>
      </c>
    </row>
    <row r="88" spans="3:19" ht="15.5" x14ac:dyDescent="0.35">
      <c r="C88" t="s">
        <v>128</v>
      </c>
      <c r="O88" s="5">
        <v>4491401000</v>
      </c>
      <c r="S88" s="5">
        <v>10019307000</v>
      </c>
    </row>
    <row r="89" spans="3:19" ht="15.5" x14ac:dyDescent="0.35">
      <c r="C89" t="s">
        <v>130</v>
      </c>
      <c r="D89" s="5">
        <v>1643014824000</v>
      </c>
      <c r="E89" s="5">
        <v>1664728077000</v>
      </c>
      <c r="F89" s="5">
        <v>1650946797000</v>
      </c>
      <c r="G89" s="5">
        <v>1696775997000</v>
      </c>
      <c r="I89" s="5">
        <v>1664728077000</v>
      </c>
      <c r="J89" s="5">
        <v>1756452231000</v>
      </c>
      <c r="K89" s="5">
        <v>712861573000</v>
      </c>
      <c r="L89" s="5">
        <v>1262667527000</v>
      </c>
      <c r="M89" s="5">
        <v>1332073494000</v>
      </c>
      <c r="N89" s="5">
        <v>1528912894000</v>
      </c>
      <c r="O89" s="5">
        <v>1325527028000</v>
      </c>
      <c r="P89" s="5">
        <v>1322400162000</v>
      </c>
      <c r="Q89" s="5">
        <v>1315657478000</v>
      </c>
      <c r="R89" s="5">
        <v>1297449466000</v>
      </c>
      <c r="S89" s="5">
        <v>930432862000</v>
      </c>
    </row>
    <row r="90" spans="3:19" ht="15.5" x14ac:dyDescent="0.35">
      <c r="C90" t="s">
        <v>131</v>
      </c>
      <c r="D90" s="5">
        <v>2315569374000</v>
      </c>
      <c r="E90" s="5">
        <v>2287939323000</v>
      </c>
      <c r="F90" s="5">
        <v>2253995251000</v>
      </c>
      <c r="G90" s="5">
        <v>2289844041000</v>
      </c>
      <c r="I90" s="5">
        <v>2287939323000</v>
      </c>
      <c r="J90" s="5">
        <v>2290295007000</v>
      </c>
      <c r="K90" s="5">
        <v>1721252762000</v>
      </c>
      <c r="L90" s="5">
        <v>1830441123000</v>
      </c>
      <c r="M90" s="5">
        <v>1859801146000</v>
      </c>
      <c r="N90" s="5">
        <v>2235024702000</v>
      </c>
      <c r="O90" s="5">
        <v>2223672560000</v>
      </c>
      <c r="P90" s="5">
        <v>2069999904000</v>
      </c>
      <c r="Q90" s="5">
        <v>1891346409000</v>
      </c>
      <c r="R90" s="5">
        <v>2051323698000</v>
      </c>
      <c r="S90" s="5">
        <v>1300420014000</v>
      </c>
    </row>
    <row r="91" spans="3:19" ht="15.5" x14ac:dyDescent="0.35">
      <c r="C91" t="s">
        <v>132</v>
      </c>
    </row>
    <row r="92" spans="3:19" ht="15.5" x14ac:dyDescent="0.35">
      <c r="C92" t="s">
        <v>133</v>
      </c>
    </row>
    <row r="93" spans="3:19" ht="15.5" x14ac:dyDescent="0.35">
      <c r="C93" t="s">
        <v>134</v>
      </c>
      <c r="D93" s="5">
        <v>170182997000</v>
      </c>
      <c r="E93" s="5">
        <v>154966541000</v>
      </c>
      <c r="F93" s="5">
        <v>198841247000</v>
      </c>
      <c r="G93" s="5">
        <v>234685794000</v>
      </c>
      <c r="I93" s="5">
        <v>154966541000</v>
      </c>
      <c r="J93" s="5">
        <v>235139069000</v>
      </c>
      <c r="K93" s="5">
        <v>571343583000</v>
      </c>
      <c r="L93" s="5">
        <v>311471160000</v>
      </c>
      <c r="M93" s="5">
        <v>376356971000</v>
      </c>
      <c r="N93" s="5">
        <v>625664501000</v>
      </c>
      <c r="O93" s="5">
        <v>628274109000</v>
      </c>
      <c r="P93" s="5">
        <v>409115604000</v>
      </c>
      <c r="Q93" s="5">
        <v>272245538000</v>
      </c>
      <c r="R93" s="5">
        <v>721920929000</v>
      </c>
      <c r="S93" s="5">
        <v>238529812000</v>
      </c>
    </row>
    <row r="94" spans="3:19" ht="15.5" x14ac:dyDescent="0.35">
      <c r="C94" t="s">
        <v>135</v>
      </c>
      <c r="O94" s="5">
        <v>84532498000</v>
      </c>
      <c r="P94" s="5">
        <v>50260206000</v>
      </c>
      <c r="Q94" s="5">
        <v>12806115000</v>
      </c>
      <c r="R94" s="5">
        <v>162427804000</v>
      </c>
    </row>
    <row r="95" spans="3:19" ht="15.5" x14ac:dyDescent="0.35">
      <c r="C95" t="s">
        <v>136</v>
      </c>
    </row>
    <row r="96" spans="3:19" ht="15.5" x14ac:dyDescent="0.35">
      <c r="C96" t="s">
        <v>137</v>
      </c>
      <c r="D96" s="5">
        <v>12809972000</v>
      </c>
      <c r="E96" s="5">
        <v>21784082000</v>
      </c>
      <c r="F96" s="5">
        <v>26155714000</v>
      </c>
      <c r="G96" s="5">
        <v>16589380000</v>
      </c>
      <c r="I96" s="5">
        <v>21784082000</v>
      </c>
      <c r="J96" s="5">
        <v>19210366000</v>
      </c>
      <c r="K96" s="5">
        <v>17986552000</v>
      </c>
      <c r="L96" s="5">
        <v>16877360000</v>
      </c>
      <c r="M96" s="5">
        <v>62370949000</v>
      </c>
      <c r="N96" s="5">
        <v>51942435000</v>
      </c>
      <c r="O96" s="5">
        <v>108814030000</v>
      </c>
      <c r="P96" s="5">
        <v>74210159000</v>
      </c>
      <c r="Q96" s="5">
        <v>62793699000</v>
      </c>
      <c r="R96" s="5">
        <v>112481909000</v>
      </c>
      <c r="S96" s="5">
        <v>11529116000</v>
      </c>
    </row>
    <row r="97" spans="3:19" ht="15.5" x14ac:dyDescent="0.35">
      <c r="C97" t="s">
        <v>142</v>
      </c>
      <c r="D97" s="5">
        <v>13436504000</v>
      </c>
      <c r="E97" s="5">
        <v>4380256000</v>
      </c>
      <c r="F97" s="5">
        <v>10318957000</v>
      </c>
      <c r="G97" s="5">
        <v>10696628000</v>
      </c>
      <c r="I97" s="5">
        <v>4380256000</v>
      </c>
      <c r="J97" s="5">
        <v>6332329000</v>
      </c>
      <c r="K97" s="5">
        <v>2829625000</v>
      </c>
      <c r="L97" s="5">
        <v>18964969000</v>
      </c>
      <c r="M97" s="5">
        <v>12869831000</v>
      </c>
      <c r="N97" s="5">
        <v>12366456000</v>
      </c>
      <c r="O97" s="5">
        <v>17507477000</v>
      </c>
      <c r="P97" s="5">
        <v>17315687000</v>
      </c>
      <c r="Q97" s="5">
        <v>6577838000</v>
      </c>
      <c r="R97" s="5">
        <v>50279444000</v>
      </c>
      <c r="S97" s="5">
        <v>14015619000</v>
      </c>
    </row>
    <row r="98" spans="3:19" ht="15.5" x14ac:dyDescent="0.35">
      <c r="C98" t="s">
        <v>138</v>
      </c>
      <c r="D98" s="5">
        <v>62658004000</v>
      </c>
      <c r="E98" s="5">
        <v>44820926000</v>
      </c>
      <c r="F98" s="5">
        <v>51601365000</v>
      </c>
      <c r="G98" s="5">
        <v>45451361000</v>
      </c>
      <c r="I98" s="5">
        <v>44820926000</v>
      </c>
      <c r="J98" s="5">
        <v>43316613000</v>
      </c>
      <c r="K98" s="5">
        <v>30847788000</v>
      </c>
      <c r="L98" s="5">
        <v>39635658000</v>
      </c>
      <c r="M98" s="5">
        <v>38504241000</v>
      </c>
      <c r="N98" s="5">
        <v>54306944000</v>
      </c>
      <c r="O98" s="5">
        <v>66382578000</v>
      </c>
      <c r="P98" s="5">
        <v>53690101000</v>
      </c>
      <c r="Q98" s="5">
        <v>51006793000</v>
      </c>
      <c r="R98" s="5">
        <v>66361767000</v>
      </c>
      <c r="S98" s="5">
        <v>11570300000</v>
      </c>
    </row>
    <row r="99" spans="3:19" ht="15.5" x14ac:dyDescent="0.35">
      <c r="C99" t="s">
        <v>551</v>
      </c>
      <c r="O99" s="5">
        <v>84838946000</v>
      </c>
      <c r="P99" s="5">
        <v>89992942000</v>
      </c>
      <c r="Q99" s="5">
        <v>86459014000</v>
      </c>
      <c r="R99" s="5">
        <v>290476716000</v>
      </c>
      <c r="S99" s="5">
        <v>376401737000</v>
      </c>
    </row>
    <row r="100" spans="3:19" ht="15.5" x14ac:dyDescent="0.35">
      <c r="C100" t="s">
        <v>620</v>
      </c>
      <c r="D100" s="5">
        <v>191180000</v>
      </c>
      <c r="E100" s="5">
        <v>1701692000</v>
      </c>
      <c r="F100" s="5">
        <v>48748000</v>
      </c>
      <c r="G100" s="5">
        <v>49806000</v>
      </c>
      <c r="I100" s="5">
        <v>1701692000</v>
      </c>
      <c r="J100" s="5">
        <v>850772000</v>
      </c>
      <c r="K100" s="5">
        <v>1088960000</v>
      </c>
      <c r="L100" s="5">
        <v>114038022000</v>
      </c>
      <c r="M100" s="5">
        <v>117101780000</v>
      </c>
      <c r="N100" s="5">
        <v>285969208000</v>
      </c>
      <c r="O100" s="5">
        <v>208655004000</v>
      </c>
      <c r="P100" s="5">
        <v>97450796000</v>
      </c>
      <c r="Q100" s="5">
        <v>32208879000</v>
      </c>
      <c r="R100" s="5">
        <v>213015299000</v>
      </c>
      <c r="S100" s="5">
        <v>110367777000</v>
      </c>
    </row>
    <row r="101" spans="3:19" ht="15.5" x14ac:dyDescent="0.35">
      <c r="C101" t="s">
        <v>143</v>
      </c>
    </row>
    <row r="102" spans="3:19" ht="15.5" x14ac:dyDescent="0.35">
      <c r="C102" t="s">
        <v>346</v>
      </c>
      <c r="G102" s="5">
        <v>59430000</v>
      </c>
      <c r="J102" s="5">
        <v>905850000</v>
      </c>
      <c r="K102" s="5">
        <v>2686187000</v>
      </c>
      <c r="L102" s="5">
        <v>55147689000</v>
      </c>
      <c r="M102" s="5">
        <v>52467561000</v>
      </c>
      <c r="N102" s="5">
        <v>53557261000</v>
      </c>
      <c r="O102" s="5">
        <v>294405000</v>
      </c>
      <c r="P102" s="5">
        <v>436141000</v>
      </c>
      <c r="Q102" s="5">
        <v>668489000</v>
      </c>
      <c r="R102" s="5">
        <v>497810000</v>
      </c>
    </row>
    <row r="103" spans="3:19" ht="15.5" x14ac:dyDescent="0.35">
      <c r="C103" t="s">
        <v>345</v>
      </c>
      <c r="Q103" s="5">
        <v>6377630000</v>
      </c>
      <c r="R103" s="5">
        <v>5811245000</v>
      </c>
    </row>
    <row r="104" spans="3:19" ht="15.5" x14ac:dyDescent="0.35">
      <c r="C104" t="s">
        <v>146</v>
      </c>
      <c r="D104" s="5">
        <v>77244010000</v>
      </c>
      <c r="E104" s="5">
        <v>75684575000</v>
      </c>
      <c r="F104" s="5">
        <v>107991309000</v>
      </c>
      <c r="G104" s="5">
        <v>159218947000</v>
      </c>
      <c r="I104" s="5">
        <v>75684575000</v>
      </c>
      <c r="J104" s="5">
        <v>148661218000</v>
      </c>
      <c r="K104" s="5">
        <v>120326658000</v>
      </c>
      <c r="L104" s="5">
        <v>121823813000</v>
      </c>
      <c r="M104" s="5">
        <v>121106773000</v>
      </c>
      <c r="N104" s="5">
        <v>221079458000</v>
      </c>
      <c r="O104" s="5">
        <v>114491378000</v>
      </c>
      <c r="P104" s="5">
        <v>107073633000</v>
      </c>
      <c r="Q104" s="5">
        <v>105013414000</v>
      </c>
      <c r="R104" s="5">
        <v>116853745000</v>
      </c>
      <c r="S104" s="5">
        <v>91047000000</v>
      </c>
    </row>
    <row r="105" spans="3:19" ht="15.5" x14ac:dyDescent="0.35">
      <c r="C105" t="s">
        <v>109</v>
      </c>
    </row>
    <row r="106" spans="3:19" ht="15.5" x14ac:dyDescent="0.35">
      <c r="C106" t="s">
        <v>147</v>
      </c>
      <c r="D106" s="5">
        <v>891052437000</v>
      </c>
      <c r="E106" s="5">
        <v>910032590000</v>
      </c>
      <c r="F106" s="5">
        <v>922618080000</v>
      </c>
      <c r="G106" s="5">
        <v>953781537000</v>
      </c>
      <c r="I106" s="5">
        <v>910032590000</v>
      </c>
      <c r="J106" s="5">
        <v>1029927566000</v>
      </c>
      <c r="K106" s="5">
        <v>172534973000</v>
      </c>
      <c r="L106" s="5">
        <v>597626084000</v>
      </c>
      <c r="M106" s="5">
        <v>648081896000</v>
      </c>
      <c r="N106" s="5">
        <v>716349189000</v>
      </c>
      <c r="O106" s="5">
        <v>572137326000</v>
      </c>
      <c r="P106" s="5">
        <v>726305060000</v>
      </c>
      <c r="Q106" s="5">
        <v>667347936000</v>
      </c>
      <c r="R106" s="5">
        <v>708740812000</v>
      </c>
      <c r="S106" s="5">
        <v>819338943000</v>
      </c>
    </row>
    <row r="107" spans="3:19" ht="15.5" x14ac:dyDescent="0.35">
      <c r="C107" t="s">
        <v>148</v>
      </c>
      <c r="D107" s="5">
        <v>891052437000</v>
      </c>
      <c r="E107" s="5">
        <v>910032590000</v>
      </c>
      <c r="F107" s="5">
        <v>922618080000</v>
      </c>
      <c r="G107" s="5">
        <v>953781537000</v>
      </c>
      <c r="I107" s="5">
        <v>910032590000</v>
      </c>
      <c r="J107" s="5">
        <v>1029927566000</v>
      </c>
      <c r="K107" s="5">
        <v>172534973000</v>
      </c>
      <c r="L107" s="5">
        <v>597626084000</v>
      </c>
      <c r="M107" s="5">
        <v>648081896000</v>
      </c>
      <c r="N107" s="5">
        <v>716349189000</v>
      </c>
      <c r="O107" s="5">
        <v>572137326000</v>
      </c>
      <c r="P107" s="5">
        <v>726305060000</v>
      </c>
      <c r="Q107" s="5">
        <v>667347936000</v>
      </c>
      <c r="R107" s="5">
        <v>708740812000</v>
      </c>
      <c r="S107" s="5">
        <v>819338943000</v>
      </c>
    </row>
    <row r="108" spans="3:19" ht="15.5" x14ac:dyDescent="0.35">
      <c r="C108" t="s">
        <v>149</v>
      </c>
      <c r="D108" s="5">
        <v>11051623000</v>
      </c>
      <c r="E108" s="5">
        <v>11887274000</v>
      </c>
      <c r="F108" s="5">
        <v>3564389000</v>
      </c>
      <c r="G108" s="5">
        <v>3860664000</v>
      </c>
      <c r="I108" s="5">
        <v>11887274000</v>
      </c>
      <c r="J108" s="5">
        <v>4430429000</v>
      </c>
      <c r="K108" s="5">
        <v>3798602000</v>
      </c>
      <c r="L108" s="5">
        <v>3433210000</v>
      </c>
      <c r="M108" s="5">
        <v>148131000</v>
      </c>
      <c r="N108" s="5">
        <v>5032690000</v>
      </c>
      <c r="O108" s="5">
        <v>8097319000</v>
      </c>
      <c r="P108" s="5">
        <v>27039041000</v>
      </c>
      <c r="Q108" s="5">
        <v>43596227000</v>
      </c>
      <c r="R108" s="5">
        <v>54558678000</v>
      </c>
      <c r="S108" s="5">
        <v>42556149000</v>
      </c>
    </row>
    <row r="109" spans="3:19" ht="15.5" x14ac:dyDescent="0.35">
      <c r="C109" t="s">
        <v>2539</v>
      </c>
      <c r="K109" s="5">
        <v>962361000</v>
      </c>
      <c r="P109" s="5">
        <v>258759000</v>
      </c>
      <c r="Q109" s="5">
        <v>704000000</v>
      </c>
      <c r="R109" s="5">
        <v>961274000</v>
      </c>
    </row>
    <row r="110" spans="3:19" ht="15.5" x14ac:dyDescent="0.35">
      <c r="C110" t="s">
        <v>1044</v>
      </c>
      <c r="D110" s="5">
        <v>837393834000</v>
      </c>
      <c r="E110" s="5">
        <v>857299562000</v>
      </c>
      <c r="F110" s="5">
        <v>876803425000</v>
      </c>
      <c r="G110" s="5">
        <v>895913536000</v>
      </c>
      <c r="I110" s="5">
        <v>857299562000</v>
      </c>
      <c r="J110" s="5">
        <v>932984137000</v>
      </c>
      <c r="L110" s="5">
        <v>358005403000</v>
      </c>
      <c r="M110" s="5">
        <v>342230585000</v>
      </c>
      <c r="N110" s="5">
        <v>378103185000</v>
      </c>
      <c r="R110" s="5">
        <v>6324903000</v>
      </c>
    </row>
    <row r="111" spans="3:19" ht="15.5" x14ac:dyDescent="0.35">
      <c r="C111" t="s">
        <v>152</v>
      </c>
      <c r="D111" s="5">
        <v>1061235434000</v>
      </c>
      <c r="E111" s="5">
        <v>1064999131000</v>
      </c>
      <c r="F111" s="5">
        <v>1121459327000</v>
      </c>
      <c r="G111" s="5">
        <v>1188467331000</v>
      </c>
      <c r="I111" s="5">
        <v>1064999131000</v>
      </c>
      <c r="J111" s="5">
        <v>1265066635000</v>
      </c>
      <c r="K111" s="5">
        <v>743878556000</v>
      </c>
      <c r="L111" s="5">
        <v>909097244000</v>
      </c>
      <c r="M111" s="5">
        <v>1024438867000</v>
      </c>
      <c r="N111" s="5">
        <v>1342013690000</v>
      </c>
      <c r="O111" s="5">
        <v>1200411435000</v>
      </c>
      <c r="P111" s="5">
        <v>1135420664000</v>
      </c>
      <c r="Q111" s="5">
        <v>939593474000</v>
      </c>
      <c r="R111" s="5">
        <v>1430661741000</v>
      </c>
      <c r="S111" s="5">
        <v>1057868755000</v>
      </c>
    </row>
    <row r="112" spans="3:19" ht="15.5" x14ac:dyDescent="0.35">
      <c r="C112" t="s">
        <v>153</v>
      </c>
    </row>
    <row r="113" spans="2:19" ht="15.5" x14ac:dyDescent="0.35">
      <c r="C113" t="s">
        <v>154</v>
      </c>
      <c r="D113" s="5">
        <v>281394199000</v>
      </c>
      <c r="E113" s="5">
        <v>281394199000</v>
      </c>
      <c r="F113" s="5">
        <v>281394199000</v>
      </c>
      <c r="G113" s="5">
        <v>281394199000</v>
      </c>
      <c r="I113" s="5">
        <v>281394199000</v>
      </c>
      <c r="J113" s="5">
        <v>281394199000</v>
      </c>
      <c r="K113" s="5">
        <v>281394199000</v>
      </c>
      <c r="L113" s="5">
        <v>281394199000</v>
      </c>
      <c r="M113" s="5">
        <v>281394199000</v>
      </c>
      <c r="N113" s="5">
        <v>281394199000</v>
      </c>
      <c r="O113" s="5">
        <v>281394199000</v>
      </c>
      <c r="P113" s="5">
        <v>281394199000</v>
      </c>
      <c r="Q113" s="5">
        <v>281394199000</v>
      </c>
      <c r="R113" s="5">
        <v>223708389000</v>
      </c>
      <c r="S113" s="5">
        <v>15875000000</v>
      </c>
    </row>
    <row r="114" spans="2:19" ht="15.5" x14ac:dyDescent="0.35">
      <c r="C114" t="s">
        <v>155</v>
      </c>
      <c r="D114" s="5">
        <v>243798490000</v>
      </c>
      <c r="E114" s="5">
        <v>243798490000</v>
      </c>
      <c r="F114" s="5">
        <v>243798490000</v>
      </c>
      <c r="G114" s="5">
        <v>243798490000</v>
      </c>
      <c r="I114" s="5">
        <v>243798490000</v>
      </c>
      <c r="J114" s="5">
        <v>243798490000</v>
      </c>
      <c r="K114" s="5">
        <v>243798490000</v>
      </c>
      <c r="L114" s="5">
        <v>243798490000</v>
      </c>
      <c r="M114" s="5">
        <v>243798490000</v>
      </c>
      <c r="N114" s="5">
        <v>243798490000</v>
      </c>
      <c r="O114" s="5">
        <v>243798490000</v>
      </c>
      <c r="P114" s="5">
        <v>243798490000</v>
      </c>
      <c r="Q114" s="5">
        <v>243798490000</v>
      </c>
    </row>
    <row r="115" spans="2:19" ht="15.5" x14ac:dyDescent="0.35">
      <c r="C115" t="s">
        <v>156</v>
      </c>
      <c r="D115" s="5">
        <v>607955525000</v>
      </c>
      <c r="E115" s="5">
        <v>522844824000</v>
      </c>
      <c r="F115" s="5">
        <v>433696035000</v>
      </c>
      <c r="G115" s="5">
        <v>406121448000</v>
      </c>
      <c r="I115" s="5">
        <v>522844824000</v>
      </c>
      <c r="J115" s="5">
        <v>336804965000</v>
      </c>
      <c r="K115" s="5">
        <v>408397538000</v>
      </c>
      <c r="L115" s="5">
        <v>338808643000</v>
      </c>
      <c r="M115" s="5">
        <v>268228450000</v>
      </c>
      <c r="N115" s="5">
        <v>313224993000</v>
      </c>
      <c r="O115" s="5">
        <v>408567314000</v>
      </c>
      <c r="P115" s="5">
        <v>294181725000</v>
      </c>
      <c r="Q115" s="5">
        <v>267753859000</v>
      </c>
      <c r="R115" s="5">
        <v>184174344000</v>
      </c>
      <c r="S115" s="5">
        <v>68483912000</v>
      </c>
    </row>
    <row r="116" spans="2:19" ht="15.5" x14ac:dyDescent="0.35">
      <c r="C116" t="s">
        <v>157</v>
      </c>
      <c r="Q116" s="5">
        <v>1000000000</v>
      </c>
    </row>
    <row r="117" spans="2:19" ht="15.5" x14ac:dyDescent="0.35">
      <c r="C117" t="s">
        <v>158</v>
      </c>
      <c r="Q117" s="5">
        <v>266753859000</v>
      </c>
    </row>
    <row r="118" spans="2:19" ht="15.5" x14ac:dyDescent="0.35">
      <c r="C118" t="s">
        <v>159</v>
      </c>
      <c r="D118" s="5">
        <v>607955525000</v>
      </c>
      <c r="E118" s="5">
        <v>522844824000</v>
      </c>
      <c r="F118" s="5">
        <v>433696035000</v>
      </c>
      <c r="G118" s="5">
        <v>406121448000</v>
      </c>
      <c r="I118" s="5">
        <v>522844824000</v>
      </c>
      <c r="J118" s="5">
        <v>336804965000</v>
      </c>
      <c r="K118" s="5">
        <v>408397538000</v>
      </c>
      <c r="L118" s="5">
        <v>338808643000</v>
      </c>
      <c r="M118" s="5">
        <v>268228450000</v>
      </c>
      <c r="N118" s="5">
        <v>313224993000</v>
      </c>
      <c r="O118" s="5">
        <v>408567314000</v>
      </c>
      <c r="P118" s="5">
        <v>294181725000</v>
      </c>
      <c r="Q118" s="5">
        <v>267753859000</v>
      </c>
      <c r="R118" s="5">
        <v>184174344000</v>
      </c>
      <c r="S118" s="5">
        <v>68483912000</v>
      </c>
    </row>
    <row r="119" spans="2:19" ht="15.5" x14ac:dyDescent="0.35">
      <c r="C119" t="s">
        <v>160</v>
      </c>
      <c r="D119" s="5">
        <v>73947097000</v>
      </c>
      <c r="E119" s="5">
        <v>73445360000</v>
      </c>
      <c r="F119" s="5">
        <v>66595249000</v>
      </c>
      <c r="G119" s="5">
        <v>64583578000</v>
      </c>
      <c r="I119" s="5">
        <v>73445360000</v>
      </c>
      <c r="J119" s="5">
        <v>61173974000</v>
      </c>
      <c r="K119" s="5">
        <v>-64589170000</v>
      </c>
      <c r="L119" s="5">
        <v>-68645368000</v>
      </c>
      <c r="M119" s="5">
        <v>-63657257000</v>
      </c>
      <c r="N119" s="5">
        <v>-45191089000</v>
      </c>
      <c r="O119" s="5">
        <v>-30435568000</v>
      </c>
      <c r="P119" s="5">
        <v>-10134797000</v>
      </c>
      <c r="Q119" s="5">
        <v>25062564000</v>
      </c>
      <c r="R119" s="5">
        <v>71989436000</v>
      </c>
      <c r="S119" s="5">
        <v>37091358000</v>
      </c>
    </row>
    <row r="120" spans="2:19" ht="15.5" x14ac:dyDescent="0.35">
      <c r="C120" t="s">
        <v>9</v>
      </c>
      <c r="D120" s="5">
        <v>1254333940000</v>
      </c>
      <c r="E120" s="5">
        <v>1222940192000</v>
      </c>
      <c r="F120" s="5">
        <v>1132535924000</v>
      </c>
      <c r="G120" s="5">
        <v>1101376710000</v>
      </c>
      <c r="I120" s="5">
        <v>1222940192000</v>
      </c>
      <c r="J120" s="5">
        <v>1025228372000</v>
      </c>
      <c r="K120" s="5">
        <v>977374206000</v>
      </c>
      <c r="L120" s="5">
        <v>921343879000</v>
      </c>
      <c r="M120" s="5">
        <v>835362279000</v>
      </c>
      <c r="N120" s="5">
        <v>893011012000</v>
      </c>
      <c r="O120" s="5">
        <v>1023261125000</v>
      </c>
      <c r="P120" s="5">
        <v>934579240000</v>
      </c>
      <c r="Q120" s="5">
        <v>951752935000</v>
      </c>
      <c r="R120" s="5">
        <v>620661957000</v>
      </c>
      <c r="S120" s="5">
        <v>242551259000</v>
      </c>
    </row>
    <row r="121" spans="2:19" ht="15.5" x14ac:dyDescent="0.35">
      <c r="C121" t="s">
        <v>161</v>
      </c>
      <c r="D121" s="5">
        <v>2315569374000</v>
      </c>
      <c r="E121" s="5">
        <v>2287939323000</v>
      </c>
      <c r="F121" s="5">
        <v>2253995251000</v>
      </c>
      <c r="G121" s="5">
        <v>2289844041000</v>
      </c>
      <c r="I121" s="5">
        <v>2287939323000</v>
      </c>
      <c r="J121" s="5">
        <v>2290295007000</v>
      </c>
      <c r="K121" s="5">
        <v>1721252762000</v>
      </c>
      <c r="L121" s="5">
        <v>1830441123000</v>
      </c>
      <c r="M121" s="5">
        <v>1859801146000</v>
      </c>
      <c r="N121" s="5">
        <v>2235024702000</v>
      </c>
      <c r="O121" s="5">
        <v>2223672560000</v>
      </c>
      <c r="P121" s="5">
        <v>2069999904000</v>
      </c>
      <c r="Q121" s="5">
        <v>1891346409000</v>
      </c>
      <c r="R121" s="5">
        <v>2051323698000</v>
      </c>
      <c r="S121" s="5">
        <v>1300420014000</v>
      </c>
    </row>
    <row r="122" spans="2:19" ht="15.5" x14ac:dyDescent="0.35">
      <c r="C122" t="s">
        <v>162</v>
      </c>
      <c r="D122" s="5">
        <v>2813941985</v>
      </c>
      <c r="E122" s="5">
        <v>2813941985</v>
      </c>
      <c r="F122" s="5">
        <v>2813941985</v>
      </c>
      <c r="G122" s="5">
        <v>2813941985</v>
      </c>
      <c r="I122" s="5">
        <v>2813941985</v>
      </c>
      <c r="J122" s="5">
        <v>2813941985</v>
      </c>
      <c r="K122" s="5">
        <v>2813941985</v>
      </c>
      <c r="L122" s="5">
        <v>2813941985</v>
      </c>
      <c r="M122" s="5">
        <v>2813941985</v>
      </c>
      <c r="N122" s="5">
        <v>2813941985</v>
      </c>
      <c r="O122" s="5">
        <v>2813941985</v>
      </c>
      <c r="P122" s="5">
        <v>2813941985</v>
      </c>
      <c r="Q122" s="5">
        <v>2813941985</v>
      </c>
      <c r="R122" s="5">
        <v>2237083885</v>
      </c>
      <c r="S122" s="5">
        <v>158750000</v>
      </c>
    </row>
    <row r="124" spans="2:19" ht="15.5" x14ac:dyDescent="0.35">
      <c r="B124" t="s">
        <v>163</v>
      </c>
      <c r="C124" t="s">
        <v>164</v>
      </c>
      <c r="D124" s="5">
        <v>34366596000</v>
      </c>
      <c r="E124" s="5">
        <v>89380513000</v>
      </c>
      <c r="F124" s="5">
        <v>98280726000</v>
      </c>
      <c r="G124" s="5">
        <v>66386562000</v>
      </c>
      <c r="I124" s="5">
        <v>305846062000</v>
      </c>
      <c r="J124" s="5">
        <v>267197114000</v>
      </c>
      <c r="K124" s="5">
        <v>247453820000</v>
      </c>
      <c r="L124" s="5">
        <v>318563211000</v>
      </c>
      <c r="M124" s="5">
        <v>348361071000</v>
      </c>
      <c r="N124" s="5">
        <v>321112150000</v>
      </c>
      <c r="O124" s="5">
        <v>23764203000</v>
      </c>
      <c r="P124" s="5">
        <v>38830710000</v>
      </c>
      <c r="Q124" s="5">
        <v>129665432000</v>
      </c>
      <c r="R124" s="5">
        <v>114680819000</v>
      </c>
      <c r="S124" s="5">
        <v>-26644645000</v>
      </c>
    </row>
    <row r="125" spans="2:19" ht="15.5" x14ac:dyDescent="0.35">
      <c r="C125" t="s">
        <v>347</v>
      </c>
      <c r="D125" s="5">
        <v>223147176000</v>
      </c>
      <c r="E125" s="5">
        <v>370713660000</v>
      </c>
      <c r="F125" s="5">
        <v>322380239000</v>
      </c>
      <c r="G125" s="5">
        <v>296136093000</v>
      </c>
      <c r="I125" s="5">
        <v>1240801826000</v>
      </c>
      <c r="J125" s="5">
        <v>1270910168000</v>
      </c>
      <c r="K125" s="5">
        <v>1136642090000</v>
      </c>
      <c r="L125" s="5">
        <v>1309016306000</v>
      </c>
      <c r="M125" s="5">
        <v>1333195783000</v>
      </c>
      <c r="N125" s="5">
        <v>1197035922000</v>
      </c>
      <c r="O125" s="5">
        <v>1506770384000</v>
      </c>
      <c r="P125" s="5">
        <v>1195169067000</v>
      </c>
      <c r="Q125" s="5">
        <v>1217537666000</v>
      </c>
      <c r="R125" s="5">
        <v>1168387407000</v>
      </c>
      <c r="S125" s="5">
        <v>584164346000</v>
      </c>
    </row>
    <row r="126" spans="2:19" ht="15.5" x14ac:dyDescent="0.35">
      <c r="C126" t="s">
        <v>449</v>
      </c>
      <c r="K126" s="5">
        <v>15650908000</v>
      </c>
      <c r="L126" s="5">
        <v>-5094194000</v>
      </c>
      <c r="M126" s="5">
        <v>506465000</v>
      </c>
      <c r="N126" s="5">
        <v>9908435000</v>
      </c>
      <c r="O126" s="5">
        <v>3075184000</v>
      </c>
      <c r="P126" s="5">
        <v>7747320000</v>
      </c>
    </row>
    <row r="127" spans="2:19" ht="15.5" x14ac:dyDescent="0.35">
      <c r="C127" t="s">
        <v>1475</v>
      </c>
      <c r="E127" s="5">
        <v>-3085126000</v>
      </c>
      <c r="G127" s="5">
        <v>3085126000</v>
      </c>
    </row>
    <row r="128" spans="2:19" ht="15.5" x14ac:dyDescent="0.35">
      <c r="C128" t="s">
        <v>172</v>
      </c>
      <c r="D128" s="5">
        <v>-4284092000</v>
      </c>
      <c r="E128" s="5">
        <v>-9124211000</v>
      </c>
      <c r="F128" s="5">
        <v>-10943691000</v>
      </c>
      <c r="G128" s="5">
        <v>-16311778000</v>
      </c>
      <c r="I128" s="5">
        <v>-42592019000</v>
      </c>
      <c r="J128" s="5">
        <v>-52725300000</v>
      </c>
      <c r="K128" s="5">
        <v>-50198099000</v>
      </c>
      <c r="L128" s="5">
        <v>-38817961000</v>
      </c>
      <c r="M128" s="5">
        <v>-42834323000</v>
      </c>
      <c r="N128" s="5">
        <v>-45999368000</v>
      </c>
      <c r="O128" s="5">
        <v>-77207605000</v>
      </c>
      <c r="P128" s="5">
        <v>-86941147000</v>
      </c>
      <c r="Q128" s="5">
        <v>-140807915000</v>
      </c>
      <c r="R128" s="5">
        <v>-82108393000</v>
      </c>
      <c r="S128" s="5">
        <v>-27082096000</v>
      </c>
    </row>
    <row r="129" spans="3:19" ht="15.5" x14ac:dyDescent="0.35">
      <c r="C129" t="s">
        <v>348</v>
      </c>
      <c r="D129" s="5">
        <v>-39779360000</v>
      </c>
      <c r="E129" s="5">
        <v>-72603192000</v>
      </c>
      <c r="F129" s="5">
        <v>-40668936000</v>
      </c>
      <c r="G129" s="5">
        <v>-40493501000</v>
      </c>
      <c r="I129" s="5">
        <v>-193173906000</v>
      </c>
      <c r="J129" s="5">
        <v>-187420792000</v>
      </c>
      <c r="K129" s="5">
        <v>-173953968000</v>
      </c>
      <c r="L129" s="5">
        <v>-193230734000</v>
      </c>
      <c r="M129" s="5">
        <v>-185621160000</v>
      </c>
      <c r="N129" s="5">
        <v>-181008801000</v>
      </c>
      <c r="O129" s="5">
        <v>-189979304000</v>
      </c>
      <c r="P129" s="5">
        <v>-113673269000</v>
      </c>
      <c r="Q129" s="5">
        <v>-92152410000</v>
      </c>
      <c r="R129" s="5">
        <v>-77698402000</v>
      </c>
      <c r="S129" s="5">
        <v>-60264241000</v>
      </c>
    </row>
    <row r="130" spans="3:19" ht="15.5" x14ac:dyDescent="0.35">
      <c r="C130" t="s">
        <v>2619</v>
      </c>
      <c r="D130" s="5">
        <v>1857625000</v>
      </c>
      <c r="E130" s="5">
        <v>9160815000</v>
      </c>
      <c r="G130" s="5">
        <v>-1287573000</v>
      </c>
      <c r="I130" s="5">
        <v>9160815000</v>
      </c>
      <c r="J130" s="5">
        <v>6030314000</v>
      </c>
      <c r="K130" s="5">
        <v>4044500000</v>
      </c>
    </row>
    <row r="131" spans="3:19" ht="15.5" x14ac:dyDescent="0.35">
      <c r="C131" t="s">
        <v>388</v>
      </c>
      <c r="D131" s="5">
        <v>-18716207000</v>
      </c>
      <c r="E131" s="5">
        <v>-19278481000</v>
      </c>
      <c r="F131" s="5">
        <v>-21061166000</v>
      </c>
      <c r="G131" s="5">
        <v>-21634286000</v>
      </c>
      <c r="I131" s="5">
        <v>-84777280000</v>
      </c>
      <c r="J131" s="5">
        <v>-79093921000</v>
      </c>
      <c r="K131" s="5">
        <v>-49617412000</v>
      </c>
      <c r="L131" s="5">
        <v>-50324040000</v>
      </c>
      <c r="M131" s="5">
        <v>-71857305000</v>
      </c>
      <c r="N131" s="5">
        <v>-68944073000</v>
      </c>
      <c r="O131" s="5">
        <v>-70984886000</v>
      </c>
      <c r="P131" s="5">
        <v>-71284419000</v>
      </c>
      <c r="Q131" s="5">
        <v>-51874559000</v>
      </c>
      <c r="R131" s="5">
        <v>-96687456000</v>
      </c>
      <c r="S131" s="5">
        <v>-81713103000</v>
      </c>
    </row>
    <row r="132" spans="3:19" ht="15.5" x14ac:dyDescent="0.35">
      <c r="C132" t="s">
        <v>382</v>
      </c>
      <c r="E132" s="5">
        <v>3085126000</v>
      </c>
      <c r="I132" s="5">
        <v>3085126000</v>
      </c>
      <c r="J132" s="5">
        <v>10373170000</v>
      </c>
      <c r="K132" s="5">
        <v>5658061000</v>
      </c>
      <c r="L132" s="5">
        <v>11479917000</v>
      </c>
      <c r="M132" s="5">
        <v>25488243000</v>
      </c>
      <c r="N132" s="5">
        <v>22464304000</v>
      </c>
      <c r="O132" s="5">
        <v>198400000</v>
      </c>
    </row>
    <row r="133" spans="3:19" ht="15.5" x14ac:dyDescent="0.35">
      <c r="C133" t="s">
        <v>1419</v>
      </c>
      <c r="D133" s="5">
        <v>-127858546000</v>
      </c>
      <c r="E133" s="5">
        <v>-189488078000</v>
      </c>
      <c r="F133" s="5">
        <v>-151425720000</v>
      </c>
      <c r="G133" s="5">
        <v>-153107519000</v>
      </c>
      <c r="I133" s="5">
        <v>-626658500000</v>
      </c>
      <c r="J133" s="5">
        <v>-750876525000</v>
      </c>
      <c r="K133" s="5">
        <v>-625121352000</v>
      </c>
      <c r="L133" s="5">
        <v>-719560277000</v>
      </c>
      <c r="M133" s="5">
        <v>-710010167000</v>
      </c>
      <c r="N133" s="5">
        <v>-602435834000</v>
      </c>
      <c r="O133" s="5">
        <v>-1145032786000</v>
      </c>
      <c r="P133" s="5">
        <v>-884439522000</v>
      </c>
      <c r="Q133" s="5">
        <v>-803037350000</v>
      </c>
      <c r="R133" s="5">
        <v>-797212337000</v>
      </c>
      <c r="S133" s="5">
        <v>-441749551000</v>
      </c>
    </row>
    <row r="134" spans="3:19" ht="15.5" x14ac:dyDescent="0.35">
      <c r="C134" t="s">
        <v>179</v>
      </c>
      <c r="D134" s="5">
        <v>-18346293000</v>
      </c>
      <c r="E134" s="5">
        <v>-51827490000</v>
      </c>
      <c r="F134" s="5">
        <v>-84024016000</v>
      </c>
      <c r="G134" s="5">
        <v>-36980948000</v>
      </c>
      <c r="I134" s="5">
        <v>-203364378000</v>
      </c>
      <c r="J134" s="5">
        <v>-169089476000</v>
      </c>
      <c r="K134" s="5">
        <v>-264636982000</v>
      </c>
      <c r="L134" s="5">
        <v>-219128243000</v>
      </c>
      <c r="M134" s="5">
        <v>-412954606000</v>
      </c>
      <c r="N134" s="5">
        <v>-290842905000</v>
      </c>
      <c r="O134" s="5">
        <v>21145432000</v>
      </c>
      <c r="P134" s="5">
        <v>145008673000</v>
      </c>
      <c r="Q134" s="5">
        <v>-134161147000</v>
      </c>
      <c r="R134" s="5">
        <v>-14128034000</v>
      </c>
      <c r="S134" s="5">
        <v>185198359000</v>
      </c>
    </row>
    <row r="135" spans="3:19" ht="15.5" x14ac:dyDescent="0.35">
      <c r="C135" t="s">
        <v>180</v>
      </c>
      <c r="D135" s="5">
        <v>-3354132000</v>
      </c>
      <c r="E135" s="5">
        <v>-1691633000</v>
      </c>
      <c r="F135" s="5">
        <v>-359554000</v>
      </c>
      <c r="G135" s="5">
        <v>-583310000</v>
      </c>
      <c r="I135" s="5">
        <v>-2680582000</v>
      </c>
      <c r="J135" s="5">
        <v>-4197497000</v>
      </c>
      <c r="K135" s="5">
        <v>-42378105000</v>
      </c>
      <c r="L135" s="5">
        <v>45094659000</v>
      </c>
      <c r="M135" s="5">
        <v>7382473000</v>
      </c>
      <c r="N135" s="5">
        <v>14583898000</v>
      </c>
      <c r="O135" s="5">
        <v>-103454284000</v>
      </c>
      <c r="P135" s="5">
        <v>-108298393000</v>
      </c>
      <c r="Q135" s="5">
        <v>-116438640000</v>
      </c>
      <c r="R135" s="5">
        <v>-93569118000</v>
      </c>
      <c r="S135" s="5">
        <v>-232114781000</v>
      </c>
    </row>
    <row r="136" spans="3:19" ht="15.5" x14ac:dyDescent="0.35">
      <c r="C136" t="s">
        <v>412</v>
      </c>
      <c r="E136" s="5">
        <v>412056000</v>
      </c>
      <c r="F136" s="5">
        <v>31960000</v>
      </c>
      <c r="I136" s="5">
        <v>444016000</v>
      </c>
      <c r="J136" s="5">
        <v>272830000</v>
      </c>
      <c r="K136" s="5">
        <v>92076000</v>
      </c>
      <c r="L136" s="5">
        <v>70309564000</v>
      </c>
      <c r="M136" s="5">
        <v>19025505000</v>
      </c>
      <c r="N136" s="5">
        <v>18143902000</v>
      </c>
      <c r="O136" s="5">
        <v>10959583000</v>
      </c>
      <c r="P136" s="5">
        <v>13603912000</v>
      </c>
      <c r="Q136" s="5">
        <v>3621218000</v>
      </c>
      <c r="R136" s="5">
        <v>604551000</v>
      </c>
    </row>
    <row r="137" spans="3:19" ht="15.5" x14ac:dyDescent="0.35">
      <c r="C137" t="s">
        <v>181</v>
      </c>
      <c r="D137" s="5">
        <v>-3354132000</v>
      </c>
      <c r="E137" s="5">
        <v>-2103689000</v>
      </c>
      <c r="F137" s="5">
        <v>-391514000</v>
      </c>
      <c r="G137" s="5">
        <v>-583310000</v>
      </c>
      <c r="I137" s="5">
        <v>-3124598000</v>
      </c>
      <c r="J137" s="5">
        <v>-7720927000</v>
      </c>
      <c r="K137" s="5">
        <v>-8539089000</v>
      </c>
      <c r="L137" s="5">
        <v>-20110348000</v>
      </c>
      <c r="M137" s="5">
        <v>-12146311000</v>
      </c>
      <c r="N137" s="5">
        <v>-13465855000</v>
      </c>
      <c r="O137" s="5">
        <v>-117482360000</v>
      </c>
      <c r="P137" s="5">
        <v>-136768601000</v>
      </c>
      <c r="Q137" s="5">
        <v>-103428707000</v>
      </c>
      <c r="R137" s="5">
        <v>-83277322000</v>
      </c>
      <c r="S137" s="5">
        <v>-196328781000</v>
      </c>
    </row>
    <row r="138" spans="3:19" ht="15.5" x14ac:dyDescent="0.35">
      <c r="C138" t="s">
        <v>195</v>
      </c>
      <c r="L138" s="5">
        <v>-10363000</v>
      </c>
      <c r="M138" s="5">
        <v>-3186000</v>
      </c>
      <c r="N138" s="5">
        <v>-2584000</v>
      </c>
      <c r="O138" s="5">
        <v>-6691000</v>
      </c>
      <c r="P138" s="5">
        <v>-6024000</v>
      </c>
      <c r="Q138" s="5">
        <v>-3887146000</v>
      </c>
      <c r="R138" s="5">
        <v>-4178347000</v>
      </c>
    </row>
    <row r="139" spans="3:19" ht="15.5" x14ac:dyDescent="0.35">
      <c r="C139" t="s">
        <v>193</v>
      </c>
      <c r="K139" s="5">
        <v>-50000000000</v>
      </c>
    </row>
    <row r="140" spans="3:19" ht="15.5" x14ac:dyDescent="0.35">
      <c r="C140" t="s">
        <v>2620</v>
      </c>
      <c r="Q140" s="5">
        <v>-5694457000</v>
      </c>
      <c r="S140" s="5">
        <v>21000000000</v>
      </c>
    </row>
    <row r="141" spans="3:19" ht="15.5" x14ac:dyDescent="0.35">
      <c r="C141" t="s">
        <v>2621</v>
      </c>
    </row>
    <row r="142" spans="3:19" ht="15.5" x14ac:dyDescent="0.35">
      <c r="C142" t="s">
        <v>386</v>
      </c>
      <c r="J142" s="5">
        <v>3250600000</v>
      </c>
      <c r="K142" s="5">
        <v>418000000</v>
      </c>
    </row>
    <row r="143" spans="3:19" ht="15.5" x14ac:dyDescent="0.35">
      <c r="C143" t="s">
        <v>500</v>
      </c>
      <c r="P143" s="5">
        <v>7125000000</v>
      </c>
      <c r="Q143" s="5">
        <v>-7049548000</v>
      </c>
      <c r="R143" s="5">
        <v>-6718000000</v>
      </c>
      <c r="S143" s="5">
        <v>-56786000000</v>
      </c>
    </row>
    <row r="144" spans="3:19" ht="15.5" x14ac:dyDescent="0.35">
      <c r="C144" t="s">
        <v>2622</v>
      </c>
    </row>
    <row r="145" spans="3:19" ht="15.5" x14ac:dyDescent="0.35">
      <c r="C145" t="s">
        <v>197</v>
      </c>
      <c r="D145" s="5">
        <v>-18346293000</v>
      </c>
      <c r="E145" s="5">
        <v>-51827490000</v>
      </c>
      <c r="F145" s="5">
        <v>-84024016000</v>
      </c>
      <c r="G145" s="5">
        <v>-36980948000</v>
      </c>
      <c r="I145" s="5">
        <v>-203364378000</v>
      </c>
      <c r="J145" s="5">
        <v>-169089476000</v>
      </c>
      <c r="K145" s="5">
        <v>-264636982000</v>
      </c>
      <c r="L145" s="5">
        <v>-219128243000</v>
      </c>
      <c r="M145" s="5">
        <v>-412954606000</v>
      </c>
      <c r="N145" s="5">
        <v>-290842905000</v>
      </c>
      <c r="O145" s="5">
        <v>21145432000</v>
      </c>
      <c r="P145" s="5">
        <v>145008673000</v>
      </c>
      <c r="Q145" s="5">
        <v>-134161147000</v>
      </c>
      <c r="R145" s="5">
        <v>-14128034000</v>
      </c>
      <c r="S145" s="5">
        <v>185198359000</v>
      </c>
    </row>
    <row r="146" spans="3:19" ht="15.5" x14ac:dyDescent="0.35">
      <c r="C146" t="s">
        <v>208</v>
      </c>
      <c r="E146" s="5">
        <v>-33851580000</v>
      </c>
      <c r="F146" s="5">
        <v>-66351580000</v>
      </c>
      <c r="G146" s="5">
        <v>-19500000000</v>
      </c>
      <c r="I146" s="5">
        <v>-132703160000</v>
      </c>
      <c r="J146" s="5">
        <v>-72000000000</v>
      </c>
      <c r="K146" s="5">
        <v>-66000000000</v>
      </c>
      <c r="L146" s="5">
        <v>-68090526000</v>
      </c>
      <c r="M146" s="5">
        <v>-515514893000</v>
      </c>
      <c r="N146" s="5">
        <v>-240529833000</v>
      </c>
      <c r="O146" s="5">
        <v>-357611758000</v>
      </c>
      <c r="P146" s="5">
        <v>-150013258000</v>
      </c>
      <c r="Q146" s="5">
        <v>-809194127000</v>
      </c>
      <c r="R146" s="5">
        <v>-168380712000</v>
      </c>
      <c r="S146" s="5">
        <v>-89796750000</v>
      </c>
    </row>
    <row r="147" spans="3:19" ht="15.5" x14ac:dyDescent="0.35">
      <c r="C147" t="s">
        <v>204</v>
      </c>
      <c r="M147" s="5">
        <v>383510175000</v>
      </c>
      <c r="N147" s="5">
        <v>42933793000</v>
      </c>
      <c r="O147" s="5">
        <v>268025207000</v>
      </c>
      <c r="P147" s="5">
        <v>223173927000</v>
      </c>
      <c r="Q147" s="5">
        <v>838785247000</v>
      </c>
      <c r="R147" s="5">
        <v>160872856000</v>
      </c>
    </row>
    <row r="148" spans="3:19" ht="15.5" x14ac:dyDescent="0.35">
      <c r="C148" t="s">
        <v>2623</v>
      </c>
      <c r="S148" s="5">
        <v>207000000000</v>
      </c>
    </row>
    <row r="149" spans="3:19" ht="15.5" x14ac:dyDescent="0.35">
      <c r="C149" t="s">
        <v>890</v>
      </c>
      <c r="P149" s="5">
        <v>8400593000</v>
      </c>
      <c r="Q149" s="5">
        <v>-162860377000</v>
      </c>
      <c r="S149" s="5">
        <v>-131298352000</v>
      </c>
    </row>
    <row r="150" spans="3:19" ht="15.5" x14ac:dyDescent="0.35">
      <c r="C150" t="s">
        <v>975</v>
      </c>
      <c r="K150" s="5">
        <v>-62924000000</v>
      </c>
      <c r="L150" s="5">
        <v>-7265735000</v>
      </c>
      <c r="M150" s="5">
        <v>-175677775000</v>
      </c>
      <c r="N150" s="5">
        <v>-8878363000</v>
      </c>
      <c r="O150" s="5">
        <v>-134062970000</v>
      </c>
      <c r="P150" s="5">
        <v>-7125000000</v>
      </c>
      <c r="Q150" s="5">
        <v>-133190000000</v>
      </c>
      <c r="R150" s="5">
        <v>-27692000000</v>
      </c>
    </row>
    <row r="151" spans="3:19" ht="15.5" x14ac:dyDescent="0.35">
      <c r="C151" t="s">
        <v>2371</v>
      </c>
    </row>
    <row r="152" spans="3:19" ht="15.5" x14ac:dyDescent="0.35">
      <c r="C152" t="s">
        <v>535</v>
      </c>
      <c r="S152" s="5">
        <v>57303882000</v>
      </c>
    </row>
    <row r="153" spans="3:19" ht="15.5" x14ac:dyDescent="0.35">
      <c r="C153" t="s">
        <v>591</v>
      </c>
      <c r="S153" s="5">
        <v>31629579000</v>
      </c>
    </row>
    <row r="154" spans="3:19" ht="15.5" x14ac:dyDescent="0.35">
      <c r="C154" t="s">
        <v>493</v>
      </c>
      <c r="Q154" s="5">
        <v>308619084000</v>
      </c>
    </row>
    <row r="155" spans="3:19" ht="15.5" x14ac:dyDescent="0.35">
      <c r="C155" t="s">
        <v>2624</v>
      </c>
      <c r="Q155" s="5">
        <v>-5543995000</v>
      </c>
    </row>
    <row r="156" spans="3:19" ht="15.5" x14ac:dyDescent="0.35">
      <c r="C156" t="s">
        <v>212</v>
      </c>
      <c r="D156" s="5">
        <v>-18346293000</v>
      </c>
      <c r="E156" s="5">
        <v>-17975910000</v>
      </c>
      <c r="F156" s="5">
        <v>-17613006000</v>
      </c>
      <c r="G156" s="5">
        <v>-17257426000</v>
      </c>
      <c r="I156" s="5">
        <v>-69755368000</v>
      </c>
      <c r="J156" s="5">
        <v>-94346778000</v>
      </c>
      <c r="K156" s="5">
        <v>-133346369000</v>
      </c>
    </row>
    <row r="157" spans="3:19" ht="15.5" x14ac:dyDescent="0.35">
      <c r="C157" t="s">
        <v>561</v>
      </c>
      <c r="F157" s="5">
        <v>-59430000</v>
      </c>
      <c r="G157" s="5">
        <v>-223522000</v>
      </c>
      <c r="I157" s="5">
        <v>-905850000</v>
      </c>
      <c r="J157" s="5">
        <v>-2742698000</v>
      </c>
      <c r="K157" s="5">
        <v>-2366613000</v>
      </c>
      <c r="L157" s="5">
        <v>-143771982000</v>
      </c>
      <c r="M157" s="5">
        <v>-105272113000</v>
      </c>
      <c r="N157" s="5">
        <v>-84368502000</v>
      </c>
      <c r="O157" s="5">
        <v>-400495000</v>
      </c>
      <c r="P157" s="5">
        <v>-677589000</v>
      </c>
      <c r="Q157" s="5">
        <v>-5841426000</v>
      </c>
      <c r="R157" s="5">
        <v>-5288178000</v>
      </c>
    </row>
    <row r="158" spans="3:19" ht="15.5" x14ac:dyDescent="0.35">
      <c r="C158" t="s">
        <v>215</v>
      </c>
      <c r="D158" s="5">
        <v>12666171000</v>
      </c>
      <c r="E158" s="5">
        <v>35861390000</v>
      </c>
      <c r="F158" s="5">
        <v>13897156000</v>
      </c>
      <c r="G158" s="5">
        <v>28822304000</v>
      </c>
      <c r="I158" s="5">
        <v>99801102000</v>
      </c>
      <c r="J158" s="5">
        <v>93910141000</v>
      </c>
      <c r="K158" s="5">
        <v>-59561267000</v>
      </c>
      <c r="L158" s="5">
        <v>144529627000</v>
      </c>
      <c r="M158" s="5">
        <v>-57211062000</v>
      </c>
      <c r="N158" s="5">
        <v>44853143000</v>
      </c>
      <c r="O158" s="5">
        <v>-58544649000</v>
      </c>
      <c r="P158" s="5">
        <v>75540990000</v>
      </c>
      <c r="Q158" s="5">
        <v>-120934355000</v>
      </c>
      <c r="R158" s="5">
        <v>6983667000</v>
      </c>
      <c r="S158" s="5">
        <v>-73561067000</v>
      </c>
    </row>
    <row r="159" spans="3:19" ht="15.5" x14ac:dyDescent="0.35">
      <c r="C159" t="s">
        <v>217</v>
      </c>
      <c r="D159" s="5">
        <v>419809884000</v>
      </c>
      <c r="I159" s="5">
        <v>319042995000</v>
      </c>
      <c r="J159" s="5">
        <v>225002623000</v>
      </c>
      <c r="K159" s="5">
        <v>304907396000</v>
      </c>
      <c r="L159" s="5">
        <v>157243101000</v>
      </c>
      <c r="M159" s="5">
        <v>214265895000</v>
      </c>
      <c r="N159" s="5">
        <v>168103818000</v>
      </c>
      <c r="O159" s="5">
        <v>230637261000</v>
      </c>
      <c r="P159" s="5">
        <v>154620345000</v>
      </c>
      <c r="Q159" s="5">
        <v>275162899000</v>
      </c>
      <c r="R159" s="5">
        <v>223980473000</v>
      </c>
      <c r="S159" s="5">
        <v>287681410000</v>
      </c>
    </row>
    <row r="160" spans="3:19" ht="15.5" x14ac:dyDescent="0.35">
      <c r="C160" t="s">
        <v>216</v>
      </c>
      <c r="D160" s="5">
        <v>585583000</v>
      </c>
      <c r="E160" s="5">
        <v>317776000</v>
      </c>
      <c r="F160" s="5">
        <v>311544000</v>
      </c>
      <c r="G160" s="5">
        <v>-160446000</v>
      </c>
      <c r="I160" s="5">
        <v>965787000</v>
      </c>
      <c r="J160" s="5">
        <v>130231000</v>
      </c>
      <c r="K160" s="5">
        <v>-358498000</v>
      </c>
      <c r="L160" s="5">
        <v>3134668000</v>
      </c>
      <c r="M160" s="5">
        <v>188268000</v>
      </c>
      <c r="N160" s="5">
        <v>1308934000</v>
      </c>
      <c r="O160" s="5">
        <v>-3988794000</v>
      </c>
      <c r="P160" s="5">
        <v>475926000</v>
      </c>
      <c r="Q160" s="5">
        <v>391801000</v>
      </c>
      <c r="R160" s="5">
        <v>-1255863000</v>
      </c>
      <c r="S160" s="5">
        <v>9860130000</v>
      </c>
    </row>
    <row r="161" spans="2:19" ht="15.5" x14ac:dyDescent="0.35">
      <c r="C161" t="s">
        <v>2625</v>
      </c>
      <c r="R161" s="5">
        <v>45454622000</v>
      </c>
    </row>
    <row r="162" spans="2:19" ht="15.5" x14ac:dyDescent="0.35">
      <c r="C162" t="s">
        <v>2626</v>
      </c>
      <c r="K162" s="5">
        <v>-19985008000</v>
      </c>
    </row>
    <row r="163" spans="2:19" ht="15.5" x14ac:dyDescent="0.35">
      <c r="C163" t="s">
        <v>218</v>
      </c>
      <c r="D163" s="5">
        <v>433061638000</v>
      </c>
      <c r="E163" s="5">
        <v>36179166000</v>
      </c>
      <c r="F163" s="5">
        <v>14208700000</v>
      </c>
      <c r="G163" s="5">
        <v>28661858000</v>
      </c>
      <c r="I163" s="5">
        <v>419809884000</v>
      </c>
      <c r="J163" s="5">
        <v>319042995000</v>
      </c>
      <c r="K163" s="5">
        <v>225002623000</v>
      </c>
      <c r="L163" s="5">
        <v>304907396000</v>
      </c>
      <c r="M163" s="5">
        <v>157243101000</v>
      </c>
      <c r="N163" s="5">
        <v>214265895000</v>
      </c>
      <c r="O163" s="5">
        <v>168103818000</v>
      </c>
      <c r="P163" s="5">
        <v>230637261000</v>
      </c>
      <c r="Q163" s="5">
        <v>154620345000</v>
      </c>
      <c r="R163" s="5">
        <v>275162899000</v>
      </c>
      <c r="S163" s="5">
        <v>223980473000</v>
      </c>
    </row>
    <row r="165" spans="2:19" ht="15.5" x14ac:dyDescent="0.35">
      <c r="B165" t="s">
        <v>219</v>
      </c>
      <c r="C165" t="s">
        <v>11</v>
      </c>
      <c r="D165" s="5">
        <v>2810000000</v>
      </c>
      <c r="E165" s="5">
        <v>2810000000</v>
      </c>
      <c r="F165" s="5">
        <v>2810000000</v>
      </c>
      <c r="G165" s="5">
        <v>2810000000</v>
      </c>
      <c r="I165" s="5">
        <v>2810000000</v>
      </c>
      <c r="J165" s="5">
        <v>2810000000</v>
      </c>
      <c r="K165" s="5">
        <v>2810000000</v>
      </c>
      <c r="L165" s="5">
        <v>2810000000</v>
      </c>
      <c r="M165" s="5">
        <v>2810000000</v>
      </c>
      <c r="N165" s="5">
        <v>2810000000</v>
      </c>
      <c r="O165" s="5">
        <v>2810000000</v>
      </c>
      <c r="P165" s="5">
        <v>2810000000</v>
      </c>
      <c r="Q165" s="5">
        <v>2810000000</v>
      </c>
      <c r="R165" s="5">
        <v>2240000000</v>
      </c>
      <c r="S165" s="5">
        <v>160000000</v>
      </c>
    </row>
    <row r="166" spans="2:19" ht="15.5" x14ac:dyDescent="0.35">
      <c r="C166" t="s">
        <v>220</v>
      </c>
      <c r="D166" s="6">
        <v>9.0500000000000007</v>
      </c>
      <c r="E166" s="6">
        <v>12.64</v>
      </c>
      <c r="F166" s="6">
        <v>9.31</v>
      </c>
      <c r="G166" s="6">
        <v>12.28</v>
      </c>
    </row>
    <row r="167" spans="2:19" ht="15.5" x14ac:dyDescent="0.35">
      <c r="C167" t="s">
        <v>221</v>
      </c>
      <c r="D167" s="6">
        <v>95.03</v>
      </c>
      <c r="E167" s="6">
        <v>98.1</v>
      </c>
      <c r="F167" s="6">
        <v>105.8</v>
      </c>
      <c r="G167" s="6">
        <v>70.44</v>
      </c>
    </row>
    <row r="168" spans="2:19" ht="15.5" x14ac:dyDescent="0.35">
      <c r="C168" t="s">
        <v>73</v>
      </c>
      <c r="D168" s="6">
        <v>9.07</v>
      </c>
      <c r="E168" s="6">
        <v>10.31</v>
      </c>
      <c r="F168" s="6">
        <v>8.7799999999999994</v>
      </c>
      <c r="G168" s="6">
        <v>8.1199999999999992</v>
      </c>
    </row>
    <row r="169" spans="2:19" ht="15.5" x14ac:dyDescent="0.35">
      <c r="C169" t="s">
        <v>222</v>
      </c>
      <c r="D169" s="5">
        <v>84490000000</v>
      </c>
      <c r="E169" s="5">
        <v>108430000000</v>
      </c>
      <c r="F169" s="5">
        <v>108360000000</v>
      </c>
      <c r="G169" s="5">
        <v>102490000000</v>
      </c>
    </row>
    <row r="170" spans="2:19" ht="15.5" x14ac:dyDescent="0.35">
      <c r="C170" t="s">
        <v>223</v>
      </c>
      <c r="D170" s="6">
        <v>1.1000000000000001E-2</v>
      </c>
      <c r="E170" s="6">
        <v>1.5600000000000001E-2</v>
      </c>
      <c r="F170" s="6">
        <v>1.1599999999999999E-2</v>
      </c>
      <c r="G170" s="6">
        <v>1.5100000000000001E-2</v>
      </c>
    </row>
    <row r="171" spans="2:19" ht="15.5" x14ac:dyDescent="0.35">
      <c r="C171" t="s">
        <v>224</v>
      </c>
      <c r="D171" s="6">
        <v>2.1600000000000001E-2</v>
      </c>
      <c r="E171" s="6">
        <v>3.1E-2</v>
      </c>
      <c r="F171" s="6">
        <v>2.46E-2</v>
      </c>
      <c r="G171" s="6">
        <v>3.3300000000000003E-2</v>
      </c>
    </row>
    <row r="172" spans="2:19" ht="15.5" x14ac:dyDescent="0.35">
      <c r="C172" t="s">
        <v>225</v>
      </c>
      <c r="D172" s="6">
        <v>2.7000000000000003E-2</v>
      </c>
      <c r="E172" s="6">
        <v>3.6900000000000002E-2</v>
      </c>
      <c r="F172" s="6">
        <v>3.7400000000000003E-2</v>
      </c>
      <c r="G172" s="6">
        <v>3.4300000000000004E-2</v>
      </c>
    </row>
    <row r="173" spans="2:19" ht="15.5" x14ac:dyDescent="0.35">
      <c r="C173" t="s">
        <v>226</v>
      </c>
      <c r="D173" s="6">
        <v>3.09</v>
      </c>
      <c r="E173" s="6">
        <v>3.95</v>
      </c>
      <c r="F173" s="6">
        <v>3.73</v>
      </c>
      <c r="G173" s="6">
        <v>3.16</v>
      </c>
    </row>
    <row r="174" spans="2:19" ht="15.5" x14ac:dyDescent="0.35">
      <c r="C174" t="s">
        <v>227</v>
      </c>
      <c r="D174" s="5">
        <v>1254000000000</v>
      </c>
      <c r="E174" s="5">
        <v>1223000000000</v>
      </c>
      <c r="F174" s="5">
        <v>1133000000000</v>
      </c>
      <c r="G174" s="5">
        <v>1101000000000</v>
      </c>
    </row>
    <row r="175" spans="2:19" ht="15.5" x14ac:dyDescent="0.35">
      <c r="C175" t="s">
        <v>228</v>
      </c>
      <c r="D175" s="6">
        <v>2.0499999999999998</v>
      </c>
      <c r="E175" s="6">
        <v>3.04</v>
      </c>
      <c r="F175" s="6">
        <v>2.6</v>
      </c>
      <c r="G175" s="6">
        <v>2.35</v>
      </c>
    </row>
    <row r="176" spans="2:19" ht="15.5" x14ac:dyDescent="0.35">
      <c r="C176" t="s">
        <v>229</v>
      </c>
      <c r="D176" s="6">
        <v>419.48</v>
      </c>
      <c r="E176" s="6">
        <v>408.5</v>
      </c>
      <c r="F176" s="6">
        <v>378.81</v>
      </c>
      <c r="G176" s="6">
        <v>368.45</v>
      </c>
    </row>
    <row r="177" spans="3:19" ht="15.5" x14ac:dyDescent="0.35">
      <c r="C177" t="s">
        <v>230</v>
      </c>
      <c r="D177" s="6">
        <v>2.27</v>
      </c>
      <c r="E177" s="6">
        <v>3.38</v>
      </c>
      <c r="F177" s="6">
        <v>2.93</v>
      </c>
      <c r="G177" s="6">
        <v>2.66</v>
      </c>
    </row>
    <row r="178" spans="3:19" ht="15.5" x14ac:dyDescent="0.35">
      <c r="C178" t="s">
        <v>231</v>
      </c>
      <c r="D178" s="6">
        <v>378.63</v>
      </c>
      <c r="E178" s="6">
        <v>366.87</v>
      </c>
      <c r="F178" s="6">
        <v>336.4</v>
      </c>
      <c r="G178" s="6">
        <v>325.26</v>
      </c>
    </row>
    <row r="179" spans="3:19" ht="15.5" x14ac:dyDescent="0.35">
      <c r="C179" t="s">
        <v>232</v>
      </c>
      <c r="D179" s="5">
        <v>0</v>
      </c>
      <c r="E179" s="5">
        <v>2000000000</v>
      </c>
      <c r="F179" s="5">
        <v>0</v>
      </c>
      <c r="G179" s="5">
        <v>0</v>
      </c>
    </row>
    <row r="180" spans="3:19" ht="15.5" x14ac:dyDescent="0.35">
      <c r="C180" t="s">
        <v>233</v>
      </c>
      <c r="D180" s="5">
        <v>837000000000</v>
      </c>
      <c r="E180" s="5">
        <v>857000000000</v>
      </c>
      <c r="F180" s="5">
        <v>877000000000</v>
      </c>
      <c r="G180" s="5">
        <v>896000000000</v>
      </c>
    </row>
    <row r="181" spans="3:19" ht="15.5" x14ac:dyDescent="0.35">
      <c r="C181" t="s">
        <v>234</v>
      </c>
      <c r="D181" s="5">
        <v>1180000000000</v>
      </c>
      <c r="E181" s="5">
        <v>1149000000000</v>
      </c>
      <c r="F181" s="5">
        <v>1066000000000</v>
      </c>
      <c r="G181" s="5">
        <v>1037000000000</v>
      </c>
    </row>
    <row r="182" spans="3:19" ht="15.5" x14ac:dyDescent="0.35">
      <c r="C182" t="s">
        <v>23</v>
      </c>
      <c r="D182" s="5">
        <v>838000000000</v>
      </c>
      <c r="E182" s="5">
        <v>859000000000</v>
      </c>
      <c r="F182" s="5">
        <v>877000000000</v>
      </c>
      <c r="G182" s="5">
        <v>896000000000</v>
      </c>
    </row>
    <row r="183" spans="3:19" ht="15.5" x14ac:dyDescent="0.35">
      <c r="C183" t="s">
        <v>20</v>
      </c>
      <c r="D183" s="5">
        <v>405000000000</v>
      </c>
      <c r="E183" s="5">
        <v>439000000000</v>
      </c>
      <c r="F183" s="5">
        <v>493000000000</v>
      </c>
      <c r="G183" s="5">
        <v>527000000000</v>
      </c>
    </row>
    <row r="184" spans="3:19" ht="15.5" x14ac:dyDescent="0.35">
      <c r="C184" t="s">
        <v>235</v>
      </c>
      <c r="D184" s="5">
        <v>502000000000</v>
      </c>
      <c r="E184" s="5">
        <v>468000000000</v>
      </c>
      <c r="F184" s="5">
        <v>404000000000</v>
      </c>
      <c r="G184" s="5">
        <v>358000000000</v>
      </c>
    </row>
    <row r="185" spans="3:19" ht="15.5" x14ac:dyDescent="0.35">
      <c r="C185" t="s">
        <v>236</v>
      </c>
      <c r="D185" s="5">
        <v>34000000000</v>
      </c>
      <c r="E185" s="5">
        <v>89000000000</v>
      </c>
      <c r="F185" s="5">
        <v>98000000000</v>
      </c>
      <c r="G185" s="5">
        <v>66000000000</v>
      </c>
    </row>
    <row r="186" spans="3:19" ht="15.5" x14ac:dyDescent="0.35">
      <c r="C186" t="s">
        <v>237</v>
      </c>
      <c r="D186" s="5">
        <v>-3000000000</v>
      </c>
      <c r="E186" s="5">
        <v>-2000000000</v>
      </c>
      <c r="F186" s="5">
        <v>0</v>
      </c>
      <c r="G186" s="5">
        <v>-1000000000</v>
      </c>
    </row>
    <row r="187" spans="3:19" ht="15.5" x14ac:dyDescent="0.35">
      <c r="C187" t="s">
        <v>12</v>
      </c>
      <c r="D187" s="5">
        <v>31000000000</v>
      </c>
      <c r="E187" s="5">
        <v>87000000000</v>
      </c>
      <c r="F187" s="5">
        <v>98000000000</v>
      </c>
      <c r="G187" s="5">
        <v>66000000000</v>
      </c>
    </row>
    <row r="188" spans="3:19" ht="15.5" x14ac:dyDescent="0.35">
      <c r="C188" t="s">
        <v>15</v>
      </c>
      <c r="D188" s="6">
        <v>11.02</v>
      </c>
      <c r="E188" s="6">
        <v>31.02</v>
      </c>
      <c r="F188" s="6">
        <v>34.79</v>
      </c>
      <c r="G188" s="6">
        <v>23.38</v>
      </c>
    </row>
    <row r="189" spans="3:19" ht="15.5" x14ac:dyDescent="0.35">
      <c r="C189" t="s">
        <v>58</v>
      </c>
      <c r="I189" s="6">
        <v>45.63</v>
      </c>
      <c r="J189" s="6">
        <v>-26.73</v>
      </c>
      <c r="K189" s="6">
        <v>22.27</v>
      </c>
      <c r="L189" s="6">
        <v>7.27</v>
      </c>
      <c r="M189" s="6">
        <v>-20.74</v>
      </c>
      <c r="N189" s="6">
        <v>-21.08</v>
      </c>
      <c r="O189" s="6">
        <v>4.6900000000000004</v>
      </c>
      <c r="P189" s="6">
        <v>0.26</v>
      </c>
      <c r="Q189" s="6">
        <v>14.91</v>
      </c>
      <c r="R189" s="6">
        <v>43.92</v>
      </c>
      <c r="S189" s="6">
        <v>-254.32</v>
      </c>
    </row>
    <row r="190" spans="3:19" ht="15.5" x14ac:dyDescent="0.35">
      <c r="C190" t="s">
        <v>72</v>
      </c>
      <c r="I190" s="6">
        <v>27.18</v>
      </c>
      <c r="J190" s="6">
        <v>-30.3</v>
      </c>
      <c r="K190" s="6">
        <v>31.88</v>
      </c>
      <c r="L190" s="6">
        <v>112.79</v>
      </c>
      <c r="M190" s="6">
        <v>-31.34</v>
      </c>
      <c r="N190" s="6">
        <v>-19.54</v>
      </c>
      <c r="O190" s="6">
        <v>107.68</v>
      </c>
      <c r="P190" s="6">
        <v>2115.38</v>
      </c>
      <c r="Q190" s="6">
        <v>24.01</v>
      </c>
      <c r="R190" s="5">
        <v>0</v>
      </c>
      <c r="S190" s="5">
        <v>0</v>
      </c>
    </row>
    <row r="191" spans="3:19" ht="15.5" x14ac:dyDescent="0.35">
      <c r="C191" t="s">
        <v>75</v>
      </c>
      <c r="I191" s="6">
        <v>2.8</v>
      </c>
      <c r="J191" s="6">
        <v>1.79</v>
      </c>
      <c r="K191" s="6">
        <v>1.75</v>
      </c>
      <c r="L191" s="6">
        <v>1.84</v>
      </c>
      <c r="M191" s="6">
        <v>1.38</v>
      </c>
      <c r="N191" s="6">
        <v>0.9</v>
      </c>
      <c r="O191" s="6">
        <v>0.99</v>
      </c>
      <c r="P191" s="6">
        <v>1.29</v>
      </c>
      <c r="Q191" s="6">
        <v>0.83</v>
      </c>
      <c r="R191" s="5">
        <v>0</v>
      </c>
      <c r="S191" s="5">
        <v>0</v>
      </c>
    </row>
    <row r="192" spans="3:19" ht="15.5" x14ac:dyDescent="0.35">
      <c r="C192" t="s">
        <v>238</v>
      </c>
      <c r="I192" s="5">
        <v>413970000000</v>
      </c>
      <c r="J192" s="5">
        <v>210630000000</v>
      </c>
      <c r="K192" s="5">
        <v>413760000000</v>
      </c>
      <c r="L192" s="5">
        <v>363100000000</v>
      </c>
      <c r="M192" s="6">
        <v>269779999999.99997</v>
      </c>
      <c r="N192" s="5">
        <v>268000000000</v>
      </c>
      <c r="O192" s="5">
        <v>220680000000</v>
      </c>
      <c r="P192" s="5">
        <v>203970000000</v>
      </c>
    </row>
    <row r="193" spans="3:19" ht="15.5" x14ac:dyDescent="0.35">
      <c r="C193" t="s">
        <v>239</v>
      </c>
      <c r="I193" s="6">
        <v>5.6100000000000004E-2</v>
      </c>
      <c r="J193" s="6">
        <v>-3.2799999999999996E-2</v>
      </c>
      <c r="K193" s="6">
        <v>3.6400000000000002E-2</v>
      </c>
      <c r="L193" s="6">
        <v>1.1200000000000002E-2</v>
      </c>
      <c r="M193" s="6">
        <v>-3.1400000000000004E-2</v>
      </c>
      <c r="N193" s="6">
        <v>-2.6499999999999999E-2</v>
      </c>
      <c r="O193" s="6">
        <v>5.8999999999999999E-3</v>
      </c>
      <c r="P193" s="6">
        <v>4.0000000000000002E-4</v>
      </c>
      <c r="Q193" s="6">
        <v>2.2200000000000001E-2</v>
      </c>
      <c r="R193" s="6">
        <v>4.7899999999999998E-2</v>
      </c>
      <c r="S193" s="6">
        <v>-3.1E-2</v>
      </c>
    </row>
    <row r="194" spans="3:19" ht="15.5" x14ac:dyDescent="0.35">
      <c r="C194" t="s">
        <v>240</v>
      </c>
      <c r="I194" s="6">
        <v>0.11169999999999999</v>
      </c>
      <c r="J194" s="6">
        <v>-7.8E-2</v>
      </c>
      <c r="K194" s="6">
        <v>6.0100000000000001E-2</v>
      </c>
      <c r="L194" s="6">
        <v>2.07E-2</v>
      </c>
      <c r="M194" s="6">
        <v>-6.4899999999999999E-2</v>
      </c>
      <c r="N194" s="6">
        <v>-6.3200000000000006E-2</v>
      </c>
      <c r="O194" s="6">
        <v>1.2500000000000001E-2</v>
      </c>
      <c r="P194" s="6">
        <v>8.0000000000000004E-4</v>
      </c>
      <c r="Q194" s="6">
        <v>4.53E-2</v>
      </c>
      <c r="R194" s="6">
        <v>0.17910000000000001</v>
      </c>
      <c r="S194" s="6">
        <v>-0.19649999999999998</v>
      </c>
    </row>
    <row r="195" spans="3:19" ht="15.5" x14ac:dyDescent="0.35">
      <c r="C195" t="s">
        <v>241</v>
      </c>
      <c r="I195" s="6">
        <v>0.13739999999999999</v>
      </c>
      <c r="J195" s="6">
        <v>3.6400000000000002E-2</v>
      </c>
      <c r="K195" s="6">
        <v>0.13730000000000001</v>
      </c>
      <c r="L195" s="6">
        <v>7.2599999999999998E-2</v>
      </c>
      <c r="M195" s="6">
        <v>1.9400000000000001E-2</v>
      </c>
      <c r="N195" s="6">
        <v>1.95E-2</v>
      </c>
      <c r="O195" s="6">
        <v>5.8899999999999994E-2</v>
      </c>
      <c r="P195" s="6">
        <v>3.8599999999999995E-2</v>
      </c>
      <c r="Q195" s="6">
        <v>0.10679999999999999</v>
      </c>
      <c r="R195" s="6">
        <v>0.28160000000000002</v>
      </c>
      <c r="S195" s="6">
        <v>0.1148</v>
      </c>
    </row>
    <row r="196" spans="3:19" ht="15.5" x14ac:dyDescent="0.35">
      <c r="C196" t="s">
        <v>242</v>
      </c>
      <c r="I196" s="6">
        <v>3.37</v>
      </c>
      <c r="J196" s="6">
        <v>0.74</v>
      </c>
      <c r="K196" s="6">
        <v>3.67</v>
      </c>
      <c r="L196" s="6">
        <v>2.15</v>
      </c>
      <c r="M196" s="6">
        <v>0.39</v>
      </c>
      <c r="N196" s="6">
        <v>0.44</v>
      </c>
      <c r="O196" s="6">
        <v>1.58</v>
      </c>
      <c r="P196" s="6">
        <v>0.95</v>
      </c>
      <c r="Q196" s="6">
        <v>2.1800000000000002</v>
      </c>
      <c r="R196" s="6">
        <v>2.75</v>
      </c>
      <c r="S196" s="6">
        <v>0.75</v>
      </c>
    </row>
    <row r="197" spans="3:19" ht="15.5" x14ac:dyDescent="0.35">
      <c r="C197" t="s">
        <v>69</v>
      </c>
      <c r="I197" s="6">
        <v>3.04</v>
      </c>
      <c r="J197" s="6">
        <v>2.36</v>
      </c>
      <c r="K197" s="6">
        <v>1.92</v>
      </c>
      <c r="L197" s="6">
        <v>2.33</v>
      </c>
      <c r="M197" s="6">
        <v>2.0299999999999998</v>
      </c>
      <c r="N197" s="6">
        <v>1.24</v>
      </c>
      <c r="O197" s="6">
        <v>1.35</v>
      </c>
      <c r="P197" s="6">
        <v>1.64</v>
      </c>
      <c r="Q197" s="6">
        <v>1.0900000000000001</v>
      </c>
      <c r="R197" s="5">
        <v>0</v>
      </c>
      <c r="S197" s="5">
        <v>0</v>
      </c>
    </row>
    <row r="198" spans="3:19" ht="15.5" x14ac:dyDescent="0.35">
      <c r="C198" t="s">
        <v>66</v>
      </c>
      <c r="I198" s="6">
        <v>408.5</v>
      </c>
      <c r="J198" s="6">
        <v>342.6</v>
      </c>
      <c r="K198" s="6">
        <v>370.29</v>
      </c>
      <c r="L198" s="6">
        <v>351.82</v>
      </c>
      <c r="M198" s="6">
        <v>319.49</v>
      </c>
      <c r="N198" s="6">
        <v>333.41</v>
      </c>
      <c r="O198" s="6">
        <v>374.46</v>
      </c>
      <c r="P198" s="6">
        <v>335.73</v>
      </c>
      <c r="Q198" s="6">
        <v>329.32</v>
      </c>
      <c r="R198" s="6">
        <v>245.26</v>
      </c>
      <c r="S198" s="6">
        <v>1294.24</v>
      </c>
    </row>
    <row r="199" spans="3:19" ht="15.5" x14ac:dyDescent="0.35">
      <c r="C199" t="s">
        <v>243</v>
      </c>
      <c r="I199" s="6">
        <v>3.38</v>
      </c>
      <c r="J199" s="6">
        <v>2.72</v>
      </c>
      <c r="K199" s="6">
        <v>2.2000000000000002</v>
      </c>
      <c r="L199" s="6">
        <v>2.73</v>
      </c>
      <c r="M199" s="6">
        <v>2.46</v>
      </c>
      <c r="N199" s="6">
        <v>1.51</v>
      </c>
      <c r="O199" s="6">
        <v>1.64</v>
      </c>
      <c r="P199" s="6">
        <v>2.1</v>
      </c>
      <c r="Q199" s="6">
        <v>1.44</v>
      </c>
      <c r="R199" s="5">
        <v>0</v>
      </c>
      <c r="S199" s="5">
        <v>0</v>
      </c>
    </row>
    <row r="200" spans="3:19" ht="15.5" x14ac:dyDescent="0.35">
      <c r="C200" t="s">
        <v>244</v>
      </c>
      <c r="I200" s="6">
        <v>366.87</v>
      </c>
      <c r="J200" s="6">
        <v>297.77</v>
      </c>
      <c r="K200" s="5">
        <v>322</v>
      </c>
      <c r="L200" s="6">
        <v>300.05</v>
      </c>
      <c r="M200" s="6">
        <v>264.2</v>
      </c>
      <c r="N200" s="6">
        <v>272.64999999999998</v>
      </c>
      <c r="O200" s="6">
        <v>307.32</v>
      </c>
      <c r="P200" s="6">
        <v>262.22000000000003</v>
      </c>
      <c r="Q200" s="6">
        <v>248.98</v>
      </c>
      <c r="R200" s="6">
        <v>134.46</v>
      </c>
      <c r="S200" s="6">
        <v>-103.24</v>
      </c>
    </row>
    <row r="201" spans="3:19" ht="15.5" x14ac:dyDescent="0.35">
      <c r="C201" t="s">
        <v>245</v>
      </c>
      <c r="I201" s="5">
        <v>2000000000</v>
      </c>
      <c r="J201" s="5">
        <v>2000000000</v>
      </c>
      <c r="K201" s="5">
        <v>4000000000</v>
      </c>
      <c r="L201" s="5">
        <v>169000000000</v>
      </c>
      <c r="M201" s="5">
        <v>170000000000</v>
      </c>
      <c r="N201" s="5">
        <v>340000000000</v>
      </c>
      <c r="O201" s="5">
        <v>293000000000</v>
      </c>
      <c r="P201" s="5">
        <v>148000000000</v>
      </c>
      <c r="Q201" s="5">
        <v>52000000000</v>
      </c>
      <c r="R201" s="5">
        <v>382000000000</v>
      </c>
      <c r="S201" s="5">
        <v>110000000000</v>
      </c>
    </row>
    <row r="202" spans="3:19" ht="15.5" x14ac:dyDescent="0.35">
      <c r="C202" t="s">
        <v>246</v>
      </c>
      <c r="I202" s="5">
        <v>857000000000</v>
      </c>
      <c r="J202" s="5">
        <v>933000000000</v>
      </c>
      <c r="K202" s="5">
        <v>1000000000</v>
      </c>
      <c r="L202" s="5">
        <v>358000000000</v>
      </c>
      <c r="M202" s="5">
        <v>342000000000</v>
      </c>
      <c r="N202" s="5">
        <v>378000000000</v>
      </c>
      <c r="O202" s="5">
        <v>85000000000</v>
      </c>
      <c r="P202" s="5">
        <v>90000000000</v>
      </c>
      <c r="Q202" s="5">
        <v>87000000000</v>
      </c>
      <c r="R202" s="5">
        <v>298000000000</v>
      </c>
      <c r="S202" s="5">
        <v>376000000000</v>
      </c>
    </row>
    <row r="203" spans="3:19" ht="15.5" x14ac:dyDescent="0.35">
      <c r="C203" t="s">
        <v>25</v>
      </c>
      <c r="I203" s="5">
        <v>859000000000</v>
      </c>
      <c r="J203" s="5">
        <v>935000000000</v>
      </c>
      <c r="K203" s="5">
        <v>5000000000</v>
      </c>
      <c r="L203" s="5">
        <v>527000000000</v>
      </c>
      <c r="M203" s="5">
        <v>512000000000</v>
      </c>
      <c r="N203" s="5">
        <v>718000000000</v>
      </c>
      <c r="O203" s="5">
        <v>378000000000</v>
      </c>
      <c r="P203" s="5">
        <v>238000000000</v>
      </c>
      <c r="Q203" s="5">
        <v>139000000000</v>
      </c>
      <c r="R203" s="5">
        <v>680000000000</v>
      </c>
      <c r="S203" s="5">
        <v>487000000000</v>
      </c>
    </row>
    <row r="204" spans="3:19" ht="15.5" x14ac:dyDescent="0.35">
      <c r="C204" t="s">
        <v>22</v>
      </c>
      <c r="I204" s="5">
        <v>439000000000</v>
      </c>
      <c r="J204" s="5">
        <v>616000000000</v>
      </c>
      <c r="K204" s="5">
        <v>-220000000000</v>
      </c>
      <c r="L204" s="5">
        <v>222000000000</v>
      </c>
      <c r="M204" s="5">
        <v>355000000000</v>
      </c>
      <c r="N204" s="5">
        <v>503000000000</v>
      </c>
      <c r="O204" s="5">
        <v>210000000000</v>
      </c>
      <c r="P204" s="5">
        <v>8000000000</v>
      </c>
      <c r="Q204" s="5">
        <v>-15000000000</v>
      </c>
      <c r="R204" s="5">
        <v>404000000000</v>
      </c>
      <c r="S204" s="5">
        <v>263000000000</v>
      </c>
    </row>
    <row r="205" spans="3:19" ht="15.5" x14ac:dyDescent="0.35">
      <c r="C205" t="s">
        <v>247</v>
      </c>
      <c r="I205" s="5">
        <v>468000000000</v>
      </c>
      <c r="J205" s="5">
        <v>299000000000</v>
      </c>
      <c r="K205" s="5">
        <v>437000000000</v>
      </c>
      <c r="L205" s="5">
        <v>256000000000</v>
      </c>
      <c r="M205" s="5">
        <v>151000000000</v>
      </c>
      <c r="N205" s="5">
        <v>80000000000</v>
      </c>
      <c r="O205" s="5">
        <v>270000000000</v>
      </c>
      <c r="P205" s="5">
        <v>338000000000</v>
      </c>
      <c r="Q205" s="5">
        <v>303000000000</v>
      </c>
      <c r="R205" s="5">
        <v>32000000000</v>
      </c>
      <c r="S205" s="5">
        <v>131000000000</v>
      </c>
    </row>
    <row r="206" spans="3:19" ht="15.5" x14ac:dyDescent="0.35">
      <c r="C206" t="s">
        <v>248</v>
      </c>
      <c r="I206" s="5">
        <v>306000000000</v>
      </c>
      <c r="J206" s="5">
        <v>267000000000</v>
      </c>
      <c r="K206" s="5">
        <v>247000000000</v>
      </c>
      <c r="L206" s="5">
        <v>319000000000</v>
      </c>
      <c r="M206" s="5">
        <v>348000000000</v>
      </c>
      <c r="N206" s="5">
        <v>321000000000</v>
      </c>
      <c r="O206" s="5">
        <v>24000000000</v>
      </c>
      <c r="P206" s="5">
        <v>39000000000</v>
      </c>
      <c r="Q206" s="5">
        <v>130000000000</v>
      </c>
      <c r="R206" s="5">
        <v>115000000000</v>
      </c>
      <c r="S206" s="5">
        <v>-27000000000</v>
      </c>
    </row>
    <row r="207" spans="3:19" ht="15.5" x14ac:dyDescent="0.35">
      <c r="C207" t="s">
        <v>249</v>
      </c>
      <c r="I207" s="5">
        <v>-3000000000</v>
      </c>
      <c r="J207" s="5">
        <v>-8000000000</v>
      </c>
      <c r="K207" s="5">
        <v>-9000000000</v>
      </c>
      <c r="L207" s="5">
        <v>-20000000000</v>
      </c>
      <c r="M207" s="5">
        <v>-12000000000</v>
      </c>
      <c r="N207" s="5">
        <v>-13000000000</v>
      </c>
      <c r="O207" s="5">
        <v>-117000000000</v>
      </c>
      <c r="P207" s="5">
        <v>-137000000000</v>
      </c>
      <c r="Q207" s="5">
        <v>-107000000000</v>
      </c>
      <c r="R207" s="5">
        <v>-87000000000</v>
      </c>
      <c r="S207" s="5">
        <v>-196000000000</v>
      </c>
    </row>
    <row r="208" spans="3:19" ht="15.5" x14ac:dyDescent="0.35">
      <c r="C208" t="s">
        <v>14</v>
      </c>
      <c r="I208" s="5">
        <v>303000000000</v>
      </c>
      <c r="J208" s="5">
        <v>259000000000</v>
      </c>
      <c r="K208" s="5">
        <v>239000000000</v>
      </c>
      <c r="L208" s="5">
        <v>298000000000</v>
      </c>
      <c r="M208" s="5">
        <v>336000000000</v>
      </c>
      <c r="N208" s="5">
        <v>308000000000</v>
      </c>
      <c r="O208" s="5">
        <v>-94000000000</v>
      </c>
      <c r="P208" s="5">
        <v>-98000000000</v>
      </c>
      <c r="Q208" s="5">
        <v>22000000000</v>
      </c>
      <c r="R208" s="5">
        <v>27000000000</v>
      </c>
      <c r="S208" s="5">
        <v>-223000000000</v>
      </c>
    </row>
    <row r="209" spans="2:19" ht="15.5" x14ac:dyDescent="0.35">
      <c r="C209" t="s">
        <v>16</v>
      </c>
      <c r="I209" s="6">
        <v>107.58</v>
      </c>
      <c r="J209" s="6">
        <v>92.21</v>
      </c>
      <c r="K209" s="6">
        <v>84.9</v>
      </c>
      <c r="L209" s="6">
        <v>106.06</v>
      </c>
      <c r="M209" s="6">
        <v>119.48</v>
      </c>
      <c r="N209" s="6">
        <v>109.33</v>
      </c>
      <c r="O209" s="6">
        <v>-33.31</v>
      </c>
      <c r="P209" s="6">
        <v>-34.81</v>
      </c>
      <c r="Q209" s="6">
        <v>7.94</v>
      </c>
      <c r="R209" s="6">
        <v>12.17</v>
      </c>
      <c r="S209" s="6">
        <v>-1404.56</v>
      </c>
    </row>
    <row r="211" spans="2:19" ht="15.5" x14ac:dyDescent="0.35">
      <c r="B211" t="s">
        <v>250</v>
      </c>
      <c r="C211" t="s">
        <v>251</v>
      </c>
      <c r="D211" s="5">
        <v>25000000000</v>
      </c>
      <c r="E211" s="5">
        <v>36000000000</v>
      </c>
      <c r="F211" s="5">
        <v>26000000000</v>
      </c>
      <c r="G211" s="5">
        <v>35000000000</v>
      </c>
      <c r="H211" s="5">
        <v>102000000000</v>
      </c>
      <c r="I211" s="5">
        <v>128000000000</v>
      </c>
      <c r="J211" s="5">
        <v>-75000000000</v>
      </c>
      <c r="K211" s="5">
        <v>63000000000</v>
      </c>
      <c r="L211" s="5">
        <v>20000000000</v>
      </c>
      <c r="M211" s="5">
        <v>-58000000000</v>
      </c>
      <c r="N211" s="5">
        <v>-59000000000</v>
      </c>
      <c r="O211" s="5">
        <v>13000000000</v>
      </c>
      <c r="P211" s="5">
        <v>743000000</v>
      </c>
      <c r="Q211" s="5">
        <v>42000000000</v>
      </c>
    </row>
    <row r="212" spans="2:19" ht="15.5" x14ac:dyDescent="0.35">
      <c r="C212" t="s">
        <v>252</v>
      </c>
      <c r="H212" s="5">
        <v>122000000000</v>
      </c>
      <c r="I212" s="5">
        <v>128000000000</v>
      </c>
      <c r="J212" s="5">
        <v>-75000000000</v>
      </c>
      <c r="K212" s="5">
        <v>63000000000</v>
      </c>
      <c r="L212" s="5">
        <v>20000000000</v>
      </c>
      <c r="M212" s="5">
        <v>-58000000000</v>
      </c>
      <c r="N212" s="5">
        <v>-59000000000</v>
      </c>
      <c r="O212" s="5">
        <v>13000000000</v>
      </c>
      <c r="P212" s="5">
        <v>743000000</v>
      </c>
      <c r="Q212" s="5">
        <v>42000000000</v>
      </c>
    </row>
    <row r="213" spans="2:19" ht="15.5" x14ac:dyDescent="0.35">
      <c r="C213" t="s">
        <v>57</v>
      </c>
      <c r="D213" s="6">
        <v>9.0500000000000007</v>
      </c>
      <c r="E213" s="6">
        <v>12.64</v>
      </c>
      <c r="F213" s="6">
        <v>9.31</v>
      </c>
      <c r="G213" s="6">
        <v>12.28</v>
      </c>
      <c r="H213" s="6">
        <v>36.200000000000003</v>
      </c>
      <c r="I213" s="6">
        <v>45.63</v>
      </c>
      <c r="J213" s="6">
        <v>-26.73</v>
      </c>
      <c r="K213" s="6">
        <v>22.27</v>
      </c>
      <c r="L213" s="6">
        <v>7.27</v>
      </c>
      <c r="M213" s="6">
        <v>-20.74</v>
      </c>
      <c r="N213" s="6">
        <v>-21.08</v>
      </c>
      <c r="O213" s="6">
        <v>4.6900000000000004</v>
      </c>
      <c r="P213" s="6">
        <v>0.26</v>
      </c>
      <c r="Q213" s="6">
        <v>14.91</v>
      </c>
    </row>
    <row r="214" spans="2:19" ht="15.5" x14ac:dyDescent="0.35">
      <c r="C214" t="s">
        <v>255</v>
      </c>
      <c r="H214" s="6">
        <v>43.29</v>
      </c>
      <c r="I214" s="6">
        <v>45.63</v>
      </c>
      <c r="J214" s="6">
        <v>-26.73</v>
      </c>
      <c r="K214" s="6">
        <v>22.27</v>
      </c>
      <c r="L214" s="6">
        <v>7.27</v>
      </c>
      <c r="M214" s="6">
        <v>-20.74</v>
      </c>
      <c r="N214" s="6">
        <v>-21.08</v>
      </c>
      <c r="O214" s="6">
        <v>4.6900000000000004</v>
      </c>
      <c r="P214" s="6">
        <v>0.26</v>
      </c>
      <c r="Q214" s="6">
        <v>14.91</v>
      </c>
    </row>
    <row r="215" spans="2:19" ht="15.5" x14ac:dyDescent="0.35">
      <c r="C215" t="s">
        <v>258</v>
      </c>
      <c r="D215" s="5">
        <v>267000000000</v>
      </c>
      <c r="E215" s="5">
        <v>339000000000</v>
      </c>
      <c r="F215" s="5">
        <v>316000000000</v>
      </c>
      <c r="G215" s="5">
        <v>300000000000</v>
      </c>
      <c r="H215" s="5">
        <v>1068000000000</v>
      </c>
      <c r="I215" s="5">
        <v>1244000000000</v>
      </c>
      <c r="J215" s="5">
        <v>1271000000000</v>
      </c>
      <c r="K215" s="5">
        <v>1144000000000</v>
      </c>
      <c r="L215" s="5">
        <v>1256000000000</v>
      </c>
      <c r="M215" s="5">
        <v>1322000000000</v>
      </c>
      <c r="N215" s="5">
        <v>1293000000000</v>
      </c>
      <c r="O215" s="5">
        <v>1434000000000</v>
      </c>
      <c r="P215" s="5">
        <v>1198000000000</v>
      </c>
      <c r="Q215" s="5">
        <v>1209000000000</v>
      </c>
    </row>
    <row r="216" spans="2:19" ht="15.5" x14ac:dyDescent="0.35">
      <c r="C216" t="s">
        <v>259</v>
      </c>
      <c r="H216" s="5">
        <v>1221000000000</v>
      </c>
      <c r="I216" s="5">
        <v>1244000000000</v>
      </c>
      <c r="J216" s="5">
        <v>1271000000000</v>
      </c>
      <c r="K216" s="5">
        <v>1144000000000</v>
      </c>
      <c r="L216" s="5">
        <v>1256000000000</v>
      </c>
      <c r="M216" s="5">
        <v>1322000000000</v>
      </c>
      <c r="N216" s="5">
        <v>1293000000000</v>
      </c>
      <c r="O216" s="5">
        <v>1434000000000</v>
      </c>
      <c r="P216" s="5">
        <v>1198000000000</v>
      </c>
      <c r="Q216" s="5">
        <v>1209000000000</v>
      </c>
    </row>
    <row r="217" spans="2:19" ht="15.5" x14ac:dyDescent="0.35">
      <c r="C217" t="s">
        <v>263</v>
      </c>
      <c r="I217" s="6">
        <v>24.59</v>
      </c>
    </row>
    <row r="218" spans="2:19" ht="15.5" x14ac:dyDescent="0.35">
      <c r="C218" t="s">
        <v>264</v>
      </c>
      <c r="I218" s="6">
        <v>20.56</v>
      </c>
    </row>
    <row r="219" spans="2:19" ht="15.5" x14ac:dyDescent="0.35">
      <c r="C219" t="s">
        <v>265</v>
      </c>
      <c r="I219" s="6">
        <v>7.42</v>
      </c>
    </row>
    <row r="220" spans="2:19" ht="15.5" x14ac:dyDescent="0.35">
      <c r="C220" t="s">
        <v>266</v>
      </c>
      <c r="I220" s="6">
        <v>4.8600000000000004E-2</v>
      </c>
    </row>
    <row r="221" spans="2:19" ht="15.5" x14ac:dyDescent="0.35">
      <c r="C221" t="s">
        <v>267</v>
      </c>
      <c r="I221" s="6">
        <v>2.0499999999999998</v>
      </c>
    </row>
    <row r="222" spans="2:19" ht="15.5" x14ac:dyDescent="0.35">
      <c r="C222" t="s">
        <v>268</v>
      </c>
      <c r="I222" s="6">
        <v>2.12</v>
      </c>
    </row>
    <row r="223" spans="2:19" ht="15.5" x14ac:dyDescent="0.35">
      <c r="C223" t="s">
        <v>269</v>
      </c>
      <c r="I223" s="6">
        <v>8.68</v>
      </c>
    </row>
    <row r="224" spans="2:19" ht="15.5" x14ac:dyDescent="0.35">
      <c r="C224" t="s">
        <v>270</v>
      </c>
      <c r="I224" s="6">
        <v>8.8800000000000008</v>
      </c>
    </row>
    <row r="225" spans="3:9" ht="15.5" x14ac:dyDescent="0.35">
      <c r="C225" t="s">
        <v>271</v>
      </c>
      <c r="I225" s="6">
        <v>10.56</v>
      </c>
    </row>
    <row r="226" spans="3:9" ht="15.5" x14ac:dyDescent="0.35">
      <c r="C226" t="s">
        <v>272</v>
      </c>
      <c r="I226" s="6">
        <v>7.39</v>
      </c>
    </row>
    <row r="227" spans="3:9" ht="15.5" x14ac:dyDescent="0.35">
      <c r="C227" t="s">
        <v>273</v>
      </c>
      <c r="I227" s="6">
        <v>0.08</v>
      </c>
    </row>
    <row r="228" spans="3:9" ht="15.5" x14ac:dyDescent="0.35">
      <c r="C228" t="s">
        <v>274</v>
      </c>
      <c r="I228" s="6">
        <v>0.24</v>
      </c>
    </row>
    <row r="229" spans="3:9" ht="15.5" x14ac:dyDescent="0.35">
      <c r="C229" t="s">
        <v>275</v>
      </c>
      <c r="I229" s="6">
        <v>43.29</v>
      </c>
    </row>
    <row r="230" spans="3:9" ht="15.5" x14ac:dyDescent="0.35">
      <c r="C230" t="s">
        <v>276</v>
      </c>
      <c r="I230" s="6">
        <v>36.200000000000003</v>
      </c>
    </row>
    <row r="231" spans="3:9" ht="15.5" x14ac:dyDescent="0.35">
      <c r="C231" t="s">
        <v>277</v>
      </c>
      <c r="I231" s="6">
        <v>433.88</v>
      </c>
    </row>
    <row r="232" spans="3:9" ht="15.5" x14ac:dyDescent="0.35">
      <c r="C232" t="s">
        <v>278</v>
      </c>
      <c r="D232" s="6">
        <v>153.9</v>
      </c>
    </row>
    <row r="233" spans="3:9" ht="15.5" x14ac:dyDescent="0.35">
      <c r="C233" t="s">
        <v>279</v>
      </c>
      <c r="I233" s="6">
        <v>419.48</v>
      </c>
    </row>
    <row r="234" spans="3:9" ht="15.5" x14ac:dyDescent="0.35">
      <c r="C234" t="s">
        <v>280</v>
      </c>
      <c r="I234" s="6">
        <v>100.21</v>
      </c>
    </row>
    <row r="235" spans="3:9" ht="15.5" x14ac:dyDescent="0.35">
      <c r="C235" t="s">
        <v>281</v>
      </c>
      <c r="D235" s="6">
        <v>3.95</v>
      </c>
    </row>
    <row r="236" spans="3:9" ht="15.5" x14ac:dyDescent="0.35">
      <c r="C236" t="s">
        <v>282</v>
      </c>
      <c r="D236" s="6">
        <v>3.59</v>
      </c>
    </row>
    <row r="237" spans="3:9" ht="15.5" x14ac:dyDescent="0.35">
      <c r="C237" t="s">
        <v>283</v>
      </c>
      <c r="D237" s="6">
        <v>0.71</v>
      </c>
    </row>
    <row r="238" spans="3:9" ht="15.5" x14ac:dyDescent="0.35">
      <c r="C238" t="s">
        <v>284</v>
      </c>
      <c r="D238" s="6">
        <v>0.71</v>
      </c>
    </row>
    <row r="239" spans="3:9" ht="15.5" x14ac:dyDescent="0.35">
      <c r="C239" t="s">
        <v>285</v>
      </c>
      <c r="D239" s="6">
        <v>0.9</v>
      </c>
    </row>
    <row r="240" spans="3:9" ht="15.5" x14ac:dyDescent="0.35">
      <c r="C240" t="s">
        <v>286</v>
      </c>
      <c r="D240" s="6">
        <v>0.36</v>
      </c>
    </row>
    <row r="241" spans="3:9" ht="15.5" x14ac:dyDescent="0.35">
      <c r="C241" t="s">
        <v>287</v>
      </c>
      <c r="D241" s="6">
        <v>1.96</v>
      </c>
    </row>
    <row r="242" spans="3:9" ht="15.5" x14ac:dyDescent="0.35">
      <c r="C242" t="s">
        <v>288</v>
      </c>
      <c r="I242" s="6">
        <v>3.48</v>
      </c>
    </row>
    <row r="243" spans="3:9" ht="15.5" x14ac:dyDescent="0.35">
      <c r="C243" t="s">
        <v>12</v>
      </c>
      <c r="D243" s="5">
        <v>31000000000</v>
      </c>
    </row>
    <row r="244" spans="3:9" ht="15.5" x14ac:dyDescent="0.35">
      <c r="C244" t="s">
        <v>289</v>
      </c>
      <c r="I244" s="6">
        <v>4.2699999999999996</v>
      </c>
    </row>
    <row r="245" spans="3:9" ht="15.5" x14ac:dyDescent="0.35">
      <c r="C245" t="s">
        <v>290</v>
      </c>
      <c r="I245" s="6">
        <v>5.2600000000000001E-2</v>
      </c>
    </row>
    <row r="246" spans="3:9" ht="15.5" x14ac:dyDescent="0.35">
      <c r="C246" t="s">
        <v>291</v>
      </c>
      <c r="I246" s="6">
        <v>0.1032</v>
      </c>
    </row>
    <row r="247" spans="3:9" ht="15.5" x14ac:dyDescent="0.35">
      <c r="C247" t="s">
        <v>292</v>
      </c>
      <c r="I247" s="6">
        <v>0.1321</v>
      </c>
    </row>
    <row r="248" spans="3:9" ht="15.5" x14ac:dyDescent="0.35">
      <c r="C248" t="s">
        <v>293</v>
      </c>
      <c r="I248" s="6">
        <v>8.8800000000000004E-2</v>
      </c>
    </row>
    <row r="249" spans="3:9" ht="15.5" x14ac:dyDescent="0.35">
      <c r="C249" t="s">
        <v>294</v>
      </c>
      <c r="D249" s="6">
        <v>30.43</v>
      </c>
    </row>
    <row r="250" spans="3:9" ht="15.5" x14ac:dyDescent="0.35">
      <c r="C250" t="s">
        <v>295</v>
      </c>
      <c r="D250" s="6">
        <v>29.69</v>
      </c>
    </row>
    <row r="251" spans="3:9" ht="15.5" x14ac:dyDescent="0.35">
      <c r="C251" t="s">
        <v>296</v>
      </c>
      <c r="D251" s="6">
        <v>8.2200000000000006</v>
      </c>
    </row>
    <row r="252" spans="3:9" ht="15.5" x14ac:dyDescent="0.35">
      <c r="C252" t="s">
        <v>297</v>
      </c>
      <c r="D252" s="6">
        <v>51.9</v>
      </c>
    </row>
    <row r="253" spans="3:9" ht="15.5" x14ac:dyDescent="0.35">
      <c r="C253" t="s">
        <v>298</v>
      </c>
      <c r="D253" s="6">
        <v>2.99</v>
      </c>
    </row>
    <row r="254" spans="3:9" ht="15.5" x14ac:dyDescent="0.35">
      <c r="C254" t="s">
        <v>299</v>
      </c>
      <c r="I254" s="6">
        <v>0.53</v>
      </c>
    </row>
    <row r="255" spans="3:9" ht="15.5" x14ac:dyDescent="0.35">
      <c r="C255" t="s">
        <v>300</v>
      </c>
      <c r="I255" s="6">
        <v>13.78</v>
      </c>
    </row>
    <row r="256" spans="3:9" ht="15.5" x14ac:dyDescent="0.35">
      <c r="C256" t="s">
        <v>53</v>
      </c>
      <c r="I256" s="5">
        <v>2504000000000</v>
      </c>
    </row>
    <row r="257" spans="3:9" ht="15.5" x14ac:dyDescent="0.35">
      <c r="C257" t="s">
        <v>301</v>
      </c>
      <c r="I257" s="5">
        <v>2983000000000</v>
      </c>
    </row>
    <row r="258" spans="3:9" ht="15.5" x14ac:dyDescent="0.35">
      <c r="C258" t="s">
        <v>302</v>
      </c>
      <c r="I258" s="5">
        <v>2810000000</v>
      </c>
    </row>
    <row r="259" spans="3:9" ht="15.5" x14ac:dyDescent="0.35">
      <c r="C259" t="s">
        <v>303</v>
      </c>
      <c r="I259" s="6">
        <v>0.19409999999999999</v>
      </c>
    </row>
    <row r="260" spans="3:9" ht="15.5" x14ac:dyDescent="0.35">
      <c r="C260" t="s">
        <v>304</v>
      </c>
      <c r="D260" s="6">
        <v>0.28249999999999997</v>
      </c>
    </row>
    <row r="261" spans="3:9" ht="15.5" x14ac:dyDescent="0.35">
      <c r="C261" t="s">
        <v>305</v>
      </c>
      <c r="D261" s="6">
        <v>0.21660000000000001</v>
      </c>
    </row>
    <row r="262" spans="3:9" ht="15.5" x14ac:dyDescent="0.35">
      <c r="C262" t="s">
        <v>306</v>
      </c>
      <c r="D262" s="6">
        <v>9.5399999999999985E-2</v>
      </c>
    </row>
    <row r="263" spans="3:9" ht="15.5" x14ac:dyDescent="0.35">
      <c r="C263" t="s">
        <v>307</v>
      </c>
      <c r="D263" s="6">
        <v>-8.0299999999999996E-2</v>
      </c>
    </row>
    <row r="264" spans="3:9" ht="15.5" x14ac:dyDescent="0.35">
      <c r="C264" t="s">
        <v>308</v>
      </c>
      <c r="D264" s="6">
        <v>-0.11840000000000001</v>
      </c>
    </row>
    <row r="265" spans="3:9" ht="15.5" x14ac:dyDescent="0.35">
      <c r="C265" t="s">
        <v>309</v>
      </c>
      <c r="D265" s="6">
        <v>-0.20559999999999998</v>
      </c>
    </row>
    <row r="266" spans="3:9" ht="15.5" x14ac:dyDescent="0.35">
      <c r="C266" t="s">
        <v>316</v>
      </c>
      <c r="I266" s="5">
        <v>8</v>
      </c>
    </row>
    <row r="267" spans="3:9" ht="15.5" x14ac:dyDescent="0.35">
      <c r="C267" t="s">
        <v>317</v>
      </c>
      <c r="I267" s="6">
        <v>0.5</v>
      </c>
    </row>
    <row r="268" spans="3:9" ht="15.5" x14ac:dyDescent="0.35">
      <c r="C268" t="s">
        <v>318</v>
      </c>
      <c r="I268" s="6">
        <v>0.67</v>
      </c>
    </row>
    <row r="269" spans="3:9" ht="15.5" x14ac:dyDescent="0.35">
      <c r="C269" t="s">
        <v>319</v>
      </c>
      <c r="I269" s="6">
        <v>0.38</v>
      </c>
    </row>
    <row r="270" spans="3:9" ht="15.5" x14ac:dyDescent="0.35">
      <c r="C270" t="s">
        <v>320</v>
      </c>
      <c r="I270" s="6">
        <v>0.52</v>
      </c>
    </row>
    <row r="271" spans="3:9" ht="15.5" x14ac:dyDescent="0.35">
      <c r="C271" t="s">
        <v>321</v>
      </c>
      <c r="I271" s="6">
        <v>0.4</v>
      </c>
    </row>
    <row r="272" spans="3:9" ht="15.5" x14ac:dyDescent="0.35">
      <c r="C272" t="s">
        <v>322</v>
      </c>
      <c r="I272" s="6">
        <v>0.3</v>
      </c>
    </row>
    <row r="273" spans="3:9" ht="15.5" x14ac:dyDescent="0.35">
      <c r="C273" t="s">
        <v>323</v>
      </c>
      <c r="I273" s="6">
        <v>0.3</v>
      </c>
    </row>
    <row r="274" spans="3:9" ht="15.5" x14ac:dyDescent="0.35">
      <c r="C274" t="s">
        <v>324</v>
      </c>
      <c r="I274" s="5">
        <v>1221000000000</v>
      </c>
    </row>
    <row r="275" spans="3:9" ht="15.5" x14ac:dyDescent="0.35">
      <c r="C275" t="s">
        <v>325</v>
      </c>
      <c r="I275" s="5">
        <v>360000000000</v>
      </c>
    </row>
    <row r="276" spans="3:9" ht="15.5" x14ac:dyDescent="0.35">
      <c r="C276" t="s">
        <v>326</v>
      </c>
      <c r="I276" s="5">
        <v>404000000000</v>
      </c>
    </row>
    <row r="277" spans="3:9" ht="15.5" x14ac:dyDescent="0.35">
      <c r="C277" t="s">
        <v>327</v>
      </c>
      <c r="I277" s="5">
        <v>122000000000</v>
      </c>
    </row>
    <row r="278" spans="3:9" ht="15.5" x14ac:dyDescent="0.35">
      <c r="C278" t="s">
        <v>328</v>
      </c>
      <c r="D278" s="5">
        <v>433000000000</v>
      </c>
    </row>
    <row r="279" spans="3:9" ht="15.5" x14ac:dyDescent="0.35">
      <c r="C279" t="s">
        <v>329</v>
      </c>
      <c r="D279" s="5">
        <v>2316000000000</v>
      </c>
    </row>
    <row r="280" spans="3:9" ht="15.5" x14ac:dyDescent="0.35">
      <c r="C280" t="s">
        <v>330</v>
      </c>
      <c r="D280" s="5">
        <v>1061000000000</v>
      </c>
    </row>
    <row r="281" spans="3:9" ht="15.5" x14ac:dyDescent="0.35">
      <c r="C281" t="s">
        <v>235</v>
      </c>
      <c r="D281" s="5">
        <v>502000000000</v>
      </c>
    </row>
    <row r="282" spans="3:9" ht="15.5" x14ac:dyDescent="0.35">
      <c r="C282" t="s">
        <v>234</v>
      </c>
      <c r="I282" s="5">
        <v>1180000000000</v>
      </c>
    </row>
    <row r="283" spans="3:9" ht="15.5" x14ac:dyDescent="0.35">
      <c r="C283" t="s">
        <v>233</v>
      </c>
      <c r="D283" s="5">
        <v>837000000000</v>
      </c>
    </row>
    <row r="284" spans="3:9" ht="15.5" x14ac:dyDescent="0.35">
      <c r="C284" t="s">
        <v>232</v>
      </c>
      <c r="D284" s="5">
        <v>0</v>
      </c>
    </row>
    <row r="285" spans="3:9" ht="15.5" x14ac:dyDescent="0.35">
      <c r="C285" t="s">
        <v>23</v>
      </c>
      <c r="D285" s="5">
        <v>838000000000</v>
      </c>
    </row>
    <row r="286" spans="3:9" ht="15.5" x14ac:dyDescent="0.35">
      <c r="C286" t="s">
        <v>20</v>
      </c>
      <c r="D286" s="5">
        <v>405000000000</v>
      </c>
    </row>
    <row r="287" spans="3:9" ht="15.5" x14ac:dyDescent="0.35">
      <c r="C287" t="s">
        <v>331</v>
      </c>
      <c r="I287" s="5">
        <v>1254000000000</v>
      </c>
    </row>
    <row r="288" spans="3:9" ht="15.5" x14ac:dyDescent="0.35">
      <c r="C288" t="s">
        <v>332</v>
      </c>
      <c r="I288" s="5">
        <v>288000000000</v>
      </c>
    </row>
    <row r="289" spans="3:9" ht="15.5" x14ac:dyDescent="0.35">
      <c r="C289" t="s">
        <v>333</v>
      </c>
      <c r="I289" s="5">
        <v>-6000000000</v>
      </c>
    </row>
    <row r="290" spans="3:9" ht="15.5" x14ac:dyDescent="0.35">
      <c r="C290" t="s">
        <v>334</v>
      </c>
      <c r="I290" s="5">
        <v>-191000000000</v>
      </c>
    </row>
    <row r="291" spans="3:9" ht="15.5" x14ac:dyDescent="0.35">
      <c r="C291" t="s">
        <v>335</v>
      </c>
      <c r="I291" s="5">
        <v>-6000000000</v>
      </c>
    </row>
    <row r="292" spans="3:9" ht="15.5" x14ac:dyDescent="0.35">
      <c r="C292" t="s">
        <v>336</v>
      </c>
      <c r="I292" s="5">
        <v>282000000000</v>
      </c>
    </row>
  </sheetData>
  <pageMargins left="0.7" right="0.7" top="0.75" bottom="0.75" header="0.3" footer="0.3"/>
  <ignoredErrors>
    <ignoredError sqref="A1:S293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R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2627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2628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R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1130897942724</v>
      </c>
      <c r="H4" s="2">
        <f>IFERROR(SUM(D4:G4)*(4/MAX(1,COUNT(D4:G4))),"")</f>
        <v>4523591770896</v>
      </c>
      <c r="I4" s="2">
        <f t="shared" ref="I4:R4" si="1">IFERROR(INDEX(I51:I500,MATCH($C$4,$C$51:$C$500,0)),"")</f>
        <v>4731990735351</v>
      </c>
      <c r="J4" s="2">
        <f t="shared" si="1"/>
        <v>6185184764154</v>
      </c>
      <c r="K4" s="2">
        <f t="shared" si="1"/>
        <v>6485021029869</v>
      </c>
      <c r="L4" s="2">
        <f t="shared" si="1"/>
        <v>5500697815577</v>
      </c>
      <c r="M4" s="2">
        <f t="shared" si="1"/>
        <v>5295162452179</v>
      </c>
      <c r="N4" s="2">
        <f t="shared" si="1"/>
        <v>4153280934671</v>
      </c>
      <c r="O4" s="2">
        <f t="shared" si="1"/>
        <v>7459212057845</v>
      </c>
      <c r="P4" s="2">
        <f t="shared" si="1"/>
        <v>8267715937524</v>
      </c>
      <c r="Q4" s="2">
        <f t="shared" si="1"/>
        <v>7202317680675</v>
      </c>
      <c r="R4" s="2">
        <f t="shared" si="1"/>
        <v>6790350087614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46488124714</v>
      </c>
      <c r="H5" s="2">
        <f>IFERROR(SUM(D5:G5)*(4/MAX(1,COUNT(D5:G5))),"")</f>
        <v>185952498856</v>
      </c>
      <c r="I5" s="2">
        <f t="shared" ref="I5:R5" si="2">IFERROR(INDEX(I51:I500,MATCH($C$5,$C$51:$C$500,0)),"")</f>
        <v>213085785384</v>
      </c>
      <c r="J5" s="2">
        <f t="shared" si="2"/>
        <v>201316326020</v>
      </c>
      <c r="K5" s="2">
        <f t="shared" si="2"/>
        <v>194486514868</v>
      </c>
      <c r="L5" s="2">
        <f t="shared" si="2"/>
        <v>165933957738</v>
      </c>
      <c r="M5" s="2">
        <f t="shared" si="2"/>
        <v>-423505645845</v>
      </c>
      <c r="N5" s="2">
        <f t="shared" si="2"/>
        <v>-997917993283</v>
      </c>
      <c r="O5" s="2">
        <f t="shared" si="2"/>
        <v>-77208833043</v>
      </c>
      <c r="P5" s="2">
        <f t="shared" si="2"/>
        <v>248118878365</v>
      </c>
      <c r="Q5" s="2">
        <f t="shared" si="2"/>
        <v>190532042552</v>
      </c>
      <c r="R5" s="2">
        <f t="shared" si="2"/>
        <v>156938793399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1382898986250</v>
      </c>
      <c r="H6" s="2">
        <f>IFERROR(INDEX(D6:G6,COUNT(D6:G6)),"")</f>
        <v>1382898986250</v>
      </c>
      <c r="I6" s="2">
        <f t="shared" ref="I6:R6" si="3">IFERROR(INDEX(I51:I500,MATCH($C$6,$C$51:$C$500,0)),"")</f>
        <v>1330974904965</v>
      </c>
      <c r="J6" s="2">
        <f t="shared" si="3"/>
        <v>1100073574685</v>
      </c>
      <c r="K6" s="2">
        <f t="shared" si="3"/>
        <v>876815109442</v>
      </c>
      <c r="L6" s="2">
        <f t="shared" si="3"/>
        <v>662413572260</v>
      </c>
      <c r="M6" s="2">
        <f t="shared" si="3"/>
        <v>489947764119</v>
      </c>
      <c r="N6" s="2">
        <f t="shared" si="3"/>
        <v>927589968038</v>
      </c>
      <c r="O6" s="2">
        <f t="shared" si="3"/>
        <v>1803885702009</v>
      </c>
      <c r="P6" s="2">
        <f t="shared" si="3"/>
        <v>1891323550510</v>
      </c>
      <c r="Q6" s="2">
        <f t="shared" si="3"/>
        <v>1697880943172</v>
      </c>
      <c r="R6" s="2">
        <f t="shared" si="3"/>
        <v>1410452872089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15</v>
      </c>
      <c r="H7" s="3">
        <f>IFERROR(INDEX(D7:G7,COUNT(D7:G7)),"")</f>
        <v>15</v>
      </c>
      <c r="I7" s="3">
        <f t="shared" ref="I7:R7" si="4">IFERROR(INDEX(I51:I500,MATCH($C$7,$C$51:$C$500,0))/1000000000,"")</f>
        <v>15</v>
      </c>
      <c r="J7" s="3">
        <f t="shared" si="4"/>
        <v>15</v>
      </c>
      <c r="K7" s="3">
        <f t="shared" si="4"/>
        <v>15</v>
      </c>
      <c r="L7" s="3">
        <f t="shared" si="4"/>
        <v>15</v>
      </c>
      <c r="M7" s="3">
        <f t="shared" si="4"/>
        <v>15</v>
      </c>
      <c r="N7" s="3">
        <f t="shared" si="4"/>
        <v>15</v>
      </c>
      <c r="O7" s="3">
        <f t="shared" si="4"/>
        <v>15</v>
      </c>
      <c r="P7" s="3">
        <f t="shared" si="4"/>
        <v>1.5</v>
      </c>
      <c r="Q7" s="3">
        <f t="shared" si="4"/>
        <v>1.5</v>
      </c>
      <c r="R7" s="3">
        <f t="shared" si="4"/>
        <v>1.35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185000000000</v>
      </c>
      <c r="H8" s="2">
        <f>IFERROR(INDEX(D8:G8,COUNT(D8:G8)),"")</f>
        <v>185000000000</v>
      </c>
      <c r="I8" s="2">
        <f t="shared" ref="I8:R8" si="5">IFERROR(INDEX(I51:I500,MATCH($C$8,$C$51:$C$500,0)),"")</f>
        <v>72000000000</v>
      </c>
      <c r="J8" s="2">
        <f t="shared" si="5"/>
        <v>-22000000000</v>
      </c>
      <c r="K8" s="2">
        <f t="shared" si="5"/>
        <v>262000000000</v>
      </c>
      <c r="L8" s="2">
        <f t="shared" si="5"/>
        <v>337000000000</v>
      </c>
      <c r="M8" s="2">
        <f t="shared" si="5"/>
        <v>595000000000</v>
      </c>
      <c r="N8" s="2">
        <f t="shared" si="5"/>
        <v>845000000000</v>
      </c>
      <c r="O8" s="2">
        <f t="shared" si="5"/>
        <v>1293000000000</v>
      </c>
      <c r="P8" s="2">
        <f t="shared" si="5"/>
        <v>-854000000000</v>
      </c>
      <c r="Q8" s="2">
        <f t="shared" si="5"/>
        <v>-1572000000000</v>
      </c>
      <c r="R8" s="2">
        <f t="shared" si="5"/>
        <v>-539000000000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12.36</v>
      </c>
      <c r="H9" s="3">
        <f>IFERROR(INDEX(D9:G9,COUNT(D9:G9)),"")</f>
        <v>12.36</v>
      </c>
      <c r="I9" s="3">
        <f t="shared" ref="I9:R9" si="6">IFERROR(INDEX(I51:I500,MATCH($C$9,$C$51:$C$500,0)),"")</f>
        <v>4.7699999999999996</v>
      </c>
      <c r="J9" s="3">
        <f t="shared" si="6"/>
        <v>-1.43</v>
      </c>
      <c r="K9" s="3">
        <f t="shared" si="6"/>
        <v>17.47</v>
      </c>
      <c r="L9" s="3">
        <f t="shared" si="6"/>
        <v>22.48</v>
      </c>
      <c r="M9" s="3">
        <f t="shared" si="6"/>
        <v>39.64</v>
      </c>
      <c r="N9" s="3">
        <f t="shared" si="6"/>
        <v>56.36</v>
      </c>
      <c r="O9" s="3">
        <f t="shared" si="6"/>
        <v>86.19</v>
      </c>
      <c r="P9" s="3">
        <f t="shared" si="6"/>
        <v>-569.51</v>
      </c>
      <c r="Q9" s="3">
        <f t="shared" si="6"/>
        <v>-1048.28</v>
      </c>
      <c r="R9" s="3">
        <f t="shared" si="6"/>
        <v>-399.29</v>
      </c>
    </row>
    <row r="10" spans="1:18" ht="15.5" x14ac:dyDescent="0.35">
      <c r="C10" t="s">
        <v>17</v>
      </c>
      <c r="D10" s="3" t="str">
        <f ca="1">IFERROR(IF(D9=0,"",D2/D9),"")</f>
        <v/>
      </c>
      <c r="I10" s="3" t="str">
        <f t="shared" ref="I10:R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388176080513</v>
      </c>
      <c r="H11" s="2">
        <f>IFERROR(INDEX(D11:G11,COUNT(D11:G11)),"")</f>
        <v>388176080513</v>
      </c>
      <c r="I11" s="2">
        <f t="shared" ref="I11:R11" si="8">IFERROR(INDEX(I51:I500,MATCH($C$11,$C$51:$C$500,0)),"")</f>
        <v>374636666456</v>
      </c>
      <c r="J11" s="2">
        <f t="shared" si="8"/>
        <v>352192762109</v>
      </c>
      <c r="K11" s="2">
        <f t="shared" si="8"/>
        <v>464484246588</v>
      </c>
      <c r="L11" s="2">
        <f t="shared" si="8"/>
        <v>435961596470</v>
      </c>
      <c r="M11" s="2">
        <f t="shared" si="8"/>
        <v>434597323057</v>
      </c>
      <c r="N11" s="2">
        <f t="shared" si="8"/>
        <v>460968648361</v>
      </c>
      <c r="O11" s="2">
        <f t="shared" si="8"/>
        <v>228878143165</v>
      </c>
      <c r="P11" s="2">
        <f t="shared" si="8"/>
        <v>208019351455</v>
      </c>
      <c r="Q11" s="2">
        <f t="shared" si="8"/>
        <v>292036412464</v>
      </c>
      <c r="R11" s="2">
        <f t="shared" si="8"/>
        <v>209172426847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872000000000</v>
      </c>
      <c r="H12" s="2">
        <f>IFERROR(INDEX(D12:G12,COUNT(D12:G12)),"")</f>
        <v>872000000000</v>
      </c>
      <c r="I12" s="2">
        <f t="shared" ref="I12:R12" si="9">IFERROR(INDEX(I51:I500,MATCH($C$12,$C$51:$C$500,0)),"")</f>
        <v>1006000000000</v>
      </c>
      <c r="J12" s="2">
        <f t="shared" si="9"/>
        <v>1590000000000</v>
      </c>
      <c r="K12" s="2">
        <f t="shared" si="9"/>
        <v>1898000000000</v>
      </c>
      <c r="L12" s="2">
        <f t="shared" si="9"/>
        <v>2325000000000</v>
      </c>
      <c r="M12" s="2">
        <f t="shared" si="9"/>
        <v>3135000000000</v>
      </c>
      <c r="N12" s="2">
        <f t="shared" si="9"/>
        <v>3881000000000</v>
      </c>
      <c r="O12" s="2">
        <f t="shared" si="9"/>
        <v>5325000000000</v>
      </c>
      <c r="P12" s="2">
        <f t="shared" si="9"/>
        <v>6629000000000</v>
      </c>
      <c r="Q12" s="2">
        <f t="shared" si="9"/>
        <v>5834000000000</v>
      </c>
      <c r="R12" s="2">
        <f t="shared" si="9"/>
        <v>4472000000000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1260000000000</v>
      </c>
      <c r="H13" s="2">
        <f>IFERROR(INDEX(D13:G13,COUNT(D13:G13)),"")</f>
        <v>1260000000000</v>
      </c>
      <c r="I13" s="2">
        <f t="shared" ref="I13:R13" si="10">IFERROR(INDEX(I51:I500,MATCH($C$13,$C$51:$C$500,0)),"")</f>
        <v>1380000000000</v>
      </c>
      <c r="J13" s="2">
        <f t="shared" si="10"/>
        <v>1942000000000</v>
      </c>
      <c r="K13" s="2">
        <f t="shared" si="10"/>
        <v>2362000000000</v>
      </c>
      <c r="L13" s="2">
        <f t="shared" si="10"/>
        <v>2761000000000</v>
      </c>
      <c r="M13" s="2">
        <f t="shared" si="10"/>
        <v>3569000000000</v>
      </c>
      <c r="N13" s="2">
        <f t="shared" si="10"/>
        <v>4342000000000</v>
      </c>
      <c r="O13" s="2">
        <f t="shared" si="10"/>
        <v>5554000000000</v>
      </c>
      <c r="P13" s="2">
        <f t="shared" si="10"/>
        <v>6837000000000</v>
      </c>
      <c r="Q13" s="2">
        <f t="shared" si="10"/>
        <v>6126000000000</v>
      </c>
      <c r="R13" s="2">
        <f t="shared" si="10"/>
        <v>4681000000000</v>
      </c>
    </row>
    <row r="14" spans="1:18" ht="15.5" x14ac:dyDescent="0.35">
      <c r="C14" t="s">
        <v>26</v>
      </c>
      <c r="D14" s="2">
        <f>IFERROR(INDEX(D51:D500,MATCH($C$14,$C$51:$C$500,0)),"")</f>
        <v>-6713178864</v>
      </c>
      <c r="H14" s="2">
        <f>IFERROR(SUM(D14:G14)*(4/MAX(1,COUNT(D14:G14))),"")</f>
        <v>-26852715456</v>
      </c>
      <c r="I14" s="2">
        <f t="shared" ref="I14:R14" si="11">IFERROR(INDEX(I51:I500,MATCH($C$14,$C$51:$C$500,0)),"")</f>
        <v>-47201428134</v>
      </c>
      <c r="J14" s="2">
        <f t="shared" si="11"/>
        <v>-67292995294</v>
      </c>
      <c r="K14" s="2">
        <f t="shared" si="11"/>
        <v>-78972994392</v>
      </c>
      <c r="L14" s="2">
        <f t="shared" si="11"/>
        <v>-111907246344</v>
      </c>
      <c r="M14" s="2">
        <f t="shared" si="11"/>
        <v>-119523114766</v>
      </c>
      <c r="N14" s="2">
        <f t="shared" si="11"/>
        <v>-136498113854</v>
      </c>
      <c r="O14" s="2">
        <f t="shared" si="11"/>
        <v>-112511646003</v>
      </c>
      <c r="P14" s="2">
        <f t="shared" si="11"/>
        <v>-96776785991</v>
      </c>
      <c r="Q14" s="2">
        <f t="shared" si="11"/>
        <v>-84542993394</v>
      </c>
      <c r="R14" s="2">
        <f t="shared" si="11"/>
        <v>-95353968356</v>
      </c>
    </row>
    <row r="15" spans="1:18" ht="15.5" x14ac:dyDescent="0.35">
      <c r="C15" t="s">
        <v>27</v>
      </c>
      <c r="D15" s="2">
        <f>IFERROR(INDEX(D51:D500,MATCH($C$15,$C$51:$C$500,0)),"")</f>
        <v>-17078432262</v>
      </c>
      <c r="H15" s="2">
        <f>IFERROR(SUM(D15:G15)*(4/MAX(1,COUNT(D15:G15))),"")</f>
        <v>-68313729048</v>
      </c>
      <c r="I15" s="2">
        <f t="shared" ref="I15:R15" si="12">IFERROR(INDEX(I51:I500,MATCH($C$15,$C$51:$C$500,0)),"")</f>
        <v>-81486639858</v>
      </c>
      <c r="J15" s="2">
        <f t="shared" si="12"/>
        <v>-98776472730</v>
      </c>
      <c r="K15" s="2">
        <f t="shared" si="12"/>
        <v>-106900984748</v>
      </c>
      <c r="L15" s="2">
        <f t="shared" si="12"/>
        <v>-66180504714</v>
      </c>
      <c r="M15" s="2">
        <f t="shared" si="12"/>
        <v>-60527615353</v>
      </c>
      <c r="N15" s="2">
        <f t="shared" si="12"/>
        <v>-71144552672</v>
      </c>
      <c r="O15" s="2">
        <f t="shared" si="12"/>
        <v>16652060573</v>
      </c>
      <c r="P15" s="2">
        <f t="shared" si="12"/>
        <v>-91830547034</v>
      </c>
      <c r="Q15" s="2">
        <f t="shared" si="12"/>
        <v>-82962405900</v>
      </c>
      <c r="R15" s="2">
        <f t="shared" si="12"/>
        <v>-74052383544</v>
      </c>
    </row>
    <row r="16" spans="1:18" ht="15.5" x14ac:dyDescent="0.35">
      <c r="C16" t="s">
        <v>28</v>
      </c>
      <c r="D16" s="2">
        <f>IFERROR(INDEX(D51:D500,MATCH($C$16,$C$51:$C$500,0)),"")</f>
        <v>69005216122</v>
      </c>
      <c r="H16" s="2">
        <f>IFERROR(SUM(D16:G16)*(4/MAX(1,COUNT(D16:G16))),"")</f>
        <v>276020864488</v>
      </c>
      <c r="I16" s="2">
        <f t="shared" ref="I16:R16" si="13">IFERROR(INDEX(I51:I500,MATCH($C$16,$C$51:$C$500,0)),"")</f>
        <v>244685691198</v>
      </c>
      <c r="J16" s="2">
        <f t="shared" si="13"/>
        <v>328983822625</v>
      </c>
      <c r="K16" s="2">
        <f t="shared" si="13"/>
        <v>308216616746</v>
      </c>
      <c r="L16" s="2">
        <f t="shared" si="13"/>
        <v>209216987641</v>
      </c>
      <c r="M16" s="2">
        <f t="shared" si="13"/>
        <v>-386341249477</v>
      </c>
      <c r="N16" s="2">
        <f t="shared" si="13"/>
        <v>-937800766781</v>
      </c>
      <c r="O16" s="2">
        <f t="shared" si="13"/>
        <v>-96629421760</v>
      </c>
      <c r="P16" s="2">
        <f t="shared" si="13"/>
        <v>354096853768</v>
      </c>
      <c r="Q16" s="2">
        <f t="shared" si="13"/>
        <v>328187149328</v>
      </c>
      <c r="R16" s="2">
        <f t="shared" si="13"/>
        <v>273952204358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R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15000000000</v>
      </c>
      <c r="H21" s="2">
        <f>IFERROR(INDEX(D21:G21,COUNT(D21:G21)),"")</f>
        <v>15000000000</v>
      </c>
      <c r="I21" s="2">
        <f t="shared" ref="I21:R21" si="15">IFERROR(INDEX(I51:I500,MATCH($C$7,$C$51:$C$500,0)),"")</f>
        <v>15000000000</v>
      </c>
      <c r="J21" s="2">
        <f t="shared" si="15"/>
        <v>15000000000</v>
      </c>
      <c r="K21" s="2">
        <f t="shared" si="15"/>
        <v>15000000000</v>
      </c>
      <c r="L21" s="2">
        <f t="shared" si="15"/>
        <v>15000000000</v>
      </c>
      <c r="M21" s="2">
        <f t="shared" si="15"/>
        <v>15000000000</v>
      </c>
      <c r="N21" s="2">
        <f t="shared" si="15"/>
        <v>15000000000</v>
      </c>
      <c r="O21" s="2">
        <f t="shared" si="15"/>
        <v>15000000000</v>
      </c>
      <c r="P21" s="2">
        <f t="shared" si="15"/>
        <v>1500000000</v>
      </c>
      <c r="Q21" s="2">
        <f t="shared" si="15"/>
        <v>1500000000</v>
      </c>
      <c r="R21" s="2">
        <f t="shared" si="15"/>
        <v>1350000000</v>
      </c>
    </row>
    <row r="23" spans="1:18" ht="15.5" x14ac:dyDescent="0.35">
      <c r="B23" t="s">
        <v>54</v>
      </c>
      <c r="C23" t="s">
        <v>55</v>
      </c>
      <c r="D23" s="3">
        <f>IFERROR(D5/D6*100,"")</f>
        <v>3.3616428369841826</v>
      </c>
      <c r="H23" s="3">
        <f t="shared" ref="H23:R23" si="16">IFERROR(H5/H6*100,"")</f>
        <v>13.446571347936731</v>
      </c>
      <c r="I23" s="3">
        <f t="shared" si="16"/>
        <v>16.009752294285626</v>
      </c>
      <c r="J23" s="3">
        <f t="shared" si="16"/>
        <v>18.300260151021792</v>
      </c>
      <c r="K23" s="3">
        <f t="shared" si="16"/>
        <v>22.181017728101203</v>
      </c>
      <c r="L23" s="3">
        <f t="shared" si="16"/>
        <v>25.049903064617503</v>
      </c>
      <c r="M23" s="3">
        <f t="shared" si="16"/>
        <v>-86.438938364486077</v>
      </c>
      <c r="N23" s="3">
        <f t="shared" si="16"/>
        <v>-107.5818009754628</v>
      </c>
      <c r="O23" s="3">
        <f t="shared" si="16"/>
        <v>-4.2801399754436762</v>
      </c>
      <c r="P23" s="3">
        <f t="shared" si="16"/>
        <v>13.118796003893365</v>
      </c>
      <c r="Q23" s="3">
        <f t="shared" si="16"/>
        <v>11.221755171834719</v>
      </c>
      <c r="R23" s="3">
        <f t="shared" si="16"/>
        <v>11.12683709641148</v>
      </c>
    </row>
    <row r="24" spans="1:18" ht="15.5" x14ac:dyDescent="0.35">
      <c r="C24" t="s">
        <v>56</v>
      </c>
      <c r="D24" s="4">
        <f>IFERROR(_xlfn.RRI(5,I23,D23),"")</f>
        <v>-0.26813093368752694</v>
      </c>
      <c r="H24" s="4" t="str">
        <f t="shared" ref="H24:R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0.11075300798994103</v>
      </c>
      <c r="L24" s="4">
        <f t="shared" si="17"/>
        <v>0.17421886116641061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>
        <f>IFERROR(INDEX(D51:D500,MATCH($A$25,$C$51:$C$500,0)),"")</f>
        <v>3.28</v>
      </c>
      <c r="H25" s="3">
        <f>IFERROR(INDEX(D25:G25,COUNT(D25:G25)),"")</f>
        <v>3.28</v>
      </c>
      <c r="I25" s="3">
        <f t="shared" ref="I25:R25" si="18">IFERROR(INDEX(I51:I500,MATCH($C$25,$C$51:$C$500,0)),"")</f>
        <v>9.8800000000000008</v>
      </c>
      <c r="J25" s="3">
        <f t="shared" si="18"/>
        <v>14.03</v>
      </c>
      <c r="K25" s="3">
        <f t="shared" si="18"/>
        <v>0</v>
      </c>
      <c r="L25" s="3">
        <f t="shared" si="18"/>
        <v>9.1199999999999992</v>
      </c>
      <c r="M25" s="3">
        <f t="shared" si="18"/>
        <v>-28.58</v>
      </c>
      <c r="N25" s="3">
        <f t="shared" si="18"/>
        <v>-66.12</v>
      </c>
      <c r="O25" s="3">
        <f t="shared" si="18"/>
        <v>0</v>
      </c>
      <c r="P25" s="3">
        <f t="shared" si="18"/>
        <v>0</v>
      </c>
      <c r="Q25" s="3">
        <f t="shared" si="18"/>
        <v>134.55000000000001</v>
      </c>
      <c r="R25" s="3">
        <f t="shared" si="18"/>
        <v>121.89</v>
      </c>
    </row>
    <row r="26" spans="1:18" ht="15.5" x14ac:dyDescent="0.35">
      <c r="C26" t="s">
        <v>59</v>
      </c>
      <c r="D26" s="4">
        <f>IFERROR(_xlfn.RRI(5,I25,D25),"")</f>
        <v>-0.1979094865919423</v>
      </c>
      <c r="H26" s="4" t="str">
        <f t="shared" ref="H26:R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</v>
      </c>
      <c r="L26" s="4">
        <f t="shared" si="19"/>
        <v>-0.4162562721372397</v>
      </c>
      <c r="M26" s="4" t="str">
        <f t="shared" si="19"/>
        <v/>
      </c>
      <c r="N26" s="4" t="str">
        <f t="shared" si="19"/>
        <v/>
      </c>
      <c r="O26" s="4">
        <f t="shared" si="19"/>
        <v>0</v>
      </c>
      <c r="P26" s="4">
        <f t="shared" si="19"/>
        <v>0</v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75.393196181600004</v>
      </c>
      <c r="H27" s="3">
        <f t="shared" ref="H27:R27" si="20">IFERROR(H4/H21,"")</f>
        <v>301.57278472640002</v>
      </c>
      <c r="I27" s="3">
        <f t="shared" si="20"/>
        <v>315.46604902339999</v>
      </c>
      <c r="J27" s="3">
        <f t="shared" si="20"/>
        <v>412.34565094359999</v>
      </c>
      <c r="K27" s="3">
        <f t="shared" si="20"/>
        <v>432.33473532459999</v>
      </c>
      <c r="L27" s="3">
        <f t="shared" si="20"/>
        <v>366.71318770513335</v>
      </c>
      <c r="M27" s="3">
        <f t="shared" si="20"/>
        <v>353.01083014526665</v>
      </c>
      <c r="N27" s="3">
        <f t="shared" si="20"/>
        <v>276.88539564473331</v>
      </c>
      <c r="O27" s="3">
        <f t="shared" si="20"/>
        <v>497.28080385633331</v>
      </c>
      <c r="P27" s="3">
        <f t="shared" si="20"/>
        <v>5511.8106250159999</v>
      </c>
      <c r="Q27" s="3">
        <f t="shared" si="20"/>
        <v>4801.5451204499996</v>
      </c>
      <c r="R27" s="3">
        <f t="shared" si="20"/>
        <v>5029.8889537881478</v>
      </c>
    </row>
    <row r="28" spans="1:18" ht="15.5" x14ac:dyDescent="0.35">
      <c r="C28" t="s">
        <v>61</v>
      </c>
      <c r="D28" s="4">
        <f>IFERROR(_xlfn.RRI(5,I27,D27),"")</f>
        <v>-0.248937798914594</v>
      </c>
      <c r="H28" s="4">
        <f t="shared" ref="H28:R28" si="21">IFERROR(_xlfn.RRI(5,M27,H27),"")</f>
        <v>-3.1006590255129196E-2</v>
      </c>
      <c r="I28" s="4">
        <f t="shared" si="21"/>
        <v>2.6432785399245651E-2</v>
      </c>
      <c r="J28" s="4">
        <f t="shared" si="21"/>
        <v>-3.6765687485743492E-2</v>
      </c>
      <c r="K28" s="4">
        <f t="shared" si="21"/>
        <v>-0.39895751916035516</v>
      </c>
      <c r="L28" s="4">
        <f t="shared" si="21"/>
        <v>-0.40215430982275835</v>
      </c>
      <c r="M28" s="4">
        <f t="shared" si="21"/>
        <v>-0.4121778776508831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>
        <f t="shared" ref="H29:R29" si="22">IFERROR(((H25-I25)/I25)*100%,"")</f>
        <v>-0.66801619433198389</v>
      </c>
      <c r="I29" s="4">
        <f t="shared" si="22"/>
        <v>-0.29579472558802555</v>
      </c>
      <c r="J29" s="4" t="str">
        <f t="shared" si="22"/>
        <v/>
      </c>
      <c r="K29" s="4">
        <f t="shared" si="22"/>
        <v>-1</v>
      </c>
      <c r="L29" s="4">
        <f t="shared" si="22"/>
        <v>-1.3191042687193841</v>
      </c>
      <c r="M29" s="4">
        <f t="shared" si="22"/>
        <v>-0.56775559588626745</v>
      </c>
      <c r="N29" s="4" t="str">
        <f t="shared" si="22"/>
        <v/>
      </c>
      <c r="O29" s="4" t="str">
        <f t="shared" si="22"/>
        <v/>
      </c>
      <c r="P29" s="4">
        <f t="shared" si="22"/>
        <v>-1</v>
      </c>
      <c r="Q29" s="4">
        <f t="shared" si="22"/>
        <v>0.10386413979817877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-4.4040442196584609E-2</v>
      </c>
      <c r="I30" s="4">
        <f t="shared" si="23"/>
        <v>-0.23494755358399802</v>
      </c>
      <c r="J30" s="4">
        <f t="shared" si="23"/>
        <v>-4.6235203299110468E-2</v>
      </c>
      <c r="K30" s="4">
        <f t="shared" si="23"/>
        <v>0.17894515337755346</v>
      </c>
      <c r="L30" s="4">
        <f t="shared" si="23"/>
        <v>3.8815686063308805E-2</v>
      </c>
      <c r="M30" s="4">
        <f t="shared" si="23"/>
        <v>0.27493481309577095</v>
      </c>
      <c r="N30" s="4">
        <f t="shared" si="23"/>
        <v>-0.44320111796487771</v>
      </c>
      <c r="O30" s="4">
        <f t="shared" si="23"/>
        <v>-0.90977904763284756</v>
      </c>
      <c r="P30" s="4">
        <f t="shared" si="23"/>
        <v>0.14792436325151817</v>
      </c>
      <c r="Q30" s="4">
        <f t="shared" si="23"/>
        <v>-4.5397390565884398E-2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70.92</v>
      </c>
      <c r="H32" s="3">
        <f>IFERROR(INDEX(D32:G32,COUNT(D32:G32)),"")</f>
        <v>70.92</v>
      </c>
      <c r="I32" s="3">
        <f t="shared" ref="I32:R32" si="24">IFERROR(INDEX(I51:I500,MATCH($C$32,$C$51:$C$500,0)),"")</f>
        <v>67.819999999999993</v>
      </c>
      <c r="J32" s="3">
        <f t="shared" si="24"/>
        <v>53.61</v>
      </c>
      <c r="K32" s="3">
        <f t="shared" si="24"/>
        <v>40.19</v>
      </c>
      <c r="L32" s="3">
        <f t="shared" si="24"/>
        <v>27.23</v>
      </c>
      <c r="M32" s="3">
        <f t="shared" si="24"/>
        <v>16.170000000000002</v>
      </c>
      <c r="N32" s="3">
        <f t="shared" si="24"/>
        <v>44.4</v>
      </c>
      <c r="O32" s="3">
        <f t="shared" si="24"/>
        <v>102.31</v>
      </c>
      <c r="P32" s="3">
        <f t="shared" si="24"/>
        <v>1084.53</v>
      </c>
      <c r="Q32" s="3">
        <f t="shared" si="24"/>
        <v>972.54</v>
      </c>
      <c r="R32" s="3">
        <f t="shared" si="24"/>
        <v>831.63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1.33</v>
      </c>
      <c r="H33" s="3">
        <f>IFERROR(INDEX(D33:G33,COUNT(D33:G33)),"")</f>
        <v>1.33</v>
      </c>
      <c r="I33" s="3">
        <f t="shared" ref="I33:R33" si="25">IFERROR(INDEX(I51:I500,MATCH($C$33,$C$51:$C$500,0)),"")</f>
        <v>1.8</v>
      </c>
      <c r="J33" s="3">
        <f t="shared" si="25"/>
        <v>1.68</v>
      </c>
      <c r="K33" s="3">
        <f t="shared" si="25"/>
        <v>2.4900000000000002</v>
      </c>
      <c r="L33" s="3">
        <f t="shared" si="25"/>
        <v>3.08</v>
      </c>
      <c r="M33" s="3">
        <f t="shared" si="25"/>
        <v>3.09</v>
      </c>
      <c r="N33" s="3">
        <f t="shared" si="25"/>
        <v>1.1299999999999999</v>
      </c>
      <c r="O33" s="3">
        <f t="shared" si="25"/>
        <v>1.82</v>
      </c>
      <c r="P33" s="3">
        <f t="shared" si="25"/>
        <v>2.58</v>
      </c>
      <c r="Q33" s="3">
        <f t="shared" si="25"/>
        <v>1.39</v>
      </c>
      <c r="R33" s="3">
        <f t="shared" si="25"/>
        <v>0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28.66</v>
      </c>
      <c r="H34" s="3">
        <f>IFERROR(INDEX(D34:G34,COUNT(D34:G34)),"")</f>
        <v>28.66</v>
      </c>
      <c r="I34" s="3">
        <f t="shared" ref="I34:R34" si="26">IFERROR(INDEX(I51:I500,MATCH($C$34,$C$51:$C$500,0)),"")</f>
        <v>12.35</v>
      </c>
      <c r="J34" s="3">
        <f t="shared" si="26"/>
        <v>6.41</v>
      </c>
      <c r="K34" s="3">
        <f t="shared" si="26"/>
        <v>8.64</v>
      </c>
      <c r="L34" s="3">
        <f t="shared" si="26"/>
        <v>9.2100000000000009</v>
      </c>
      <c r="M34" s="3">
        <f t="shared" si="26"/>
        <v>-1.75</v>
      </c>
      <c r="N34" s="3">
        <f t="shared" si="26"/>
        <v>-0.76</v>
      </c>
      <c r="O34" s="3">
        <f t="shared" si="26"/>
        <v>-33.39</v>
      </c>
      <c r="P34" s="3">
        <f t="shared" si="26"/>
        <v>17.68</v>
      </c>
      <c r="Q34" s="3">
        <f t="shared" si="26"/>
        <v>10.029999999999999</v>
      </c>
      <c r="R34" s="3">
        <f t="shared" si="26"/>
        <v>0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1.25</v>
      </c>
      <c r="H35" s="3">
        <f>IFERROR(INDEX(D35:G35,COUNT(D35:G35)),"")</f>
        <v>1.25</v>
      </c>
      <c r="I35" s="3">
        <f t="shared" ref="I35:R35" si="27">IFERROR(INDEX(I51:I500,MATCH($C$35,$C$51:$C$500,0)),"")</f>
        <v>0.39</v>
      </c>
      <c r="J35" s="3">
        <f t="shared" si="27"/>
        <v>0.22</v>
      </c>
      <c r="K35" s="3">
        <f t="shared" si="27"/>
        <v>0.23</v>
      </c>
      <c r="L35" s="3">
        <f t="shared" si="27"/>
        <v>0.23</v>
      </c>
      <c r="M35" s="3">
        <f t="shared" si="27"/>
        <v>0.14000000000000001</v>
      </c>
      <c r="N35" s="3">
        <f t="shared" si="27"/>
        <v>0.18</v>
      </c>
      <c r="O35" s="3">
        <f t="shared" si="27"/>
        <v>0.37</v>
      </c>
      <c r="P35" s="3">
        <f t="shared" si="27"/>
        <v>0.51</v>
      </c>
      <c r="Q35" s="3">
        <f t="shared" si="27"/>
        <v>0.28000000000000003</v>
      </c>
      <c r="R35" s="3">
        <f t="shared" si="27"/>
        <v>0</v>
      </c>
    </row>
    <row r="36" spans="1:18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6.3099999999999989E-2</v>
      </c>
      <c r="Q36" s="4">
        <f t="shared" si="28"/>
        <v>0.29730000000000001</v>
      </c>
      <c r="R36" s="4">
        <f t="shared" si="28"/>
        <v>0</v>
      </c>
    </row>
    <row r="37" spans="1:18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1</v>
      </c>
      <c r="Q37" s="3">
        <f t="shared" si="29"/>
        <v>4</v>
      </c>
      <c r="R37" s="3">
        <f t="shared" si="29"/>
        <v>0</v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85</v>
      </c>
      <c r="C51" t="s">
        <v>5</v>
      </c>
      <c r="D51" s="5">
        <v>1130897942724</v>
      </c>
      <c r="E51" s="5">
        <v>1264192793533</v>
      </c>
      <c r="F51" s="5">
        <v>1068224106237</v>
      </c>
      <c r="G51" s="5">
        <v>970448421093</v>
      </c>
      <c r="I51" s="5">
        <v>4731990735351</v>
      </c>
      <c r="J51" s="5">
        <v>6185184764154</v>
      </c>
      <c r="K51" s="5">
        <v>6485021029869</v>
      </c>
      <c r="L51" s="5">
        <v>5500697815577</v>
      </c>
      <c r="M51" s="5">
        <v>5295162452179</v>
      </c>
      <c r="N51" s="5">
        <v>4153280934671</v>
      </c>
      <c r="O51" s="5">
        <v>7459212057845</v>
      </c>
      <c r="P51" s="5">
        <v>8267715937524</v>
      </c>
      <c r="Q51" s="5">
        <v>7202317680675</v>
      </c>
      <c r="R51" s="5">
        <v>6790350087614</v>
      </c>
    </row>
    <row r="52" spans="2:18" ht="15.5" x14ac:dyDescent="0.35">
      <c r="C52" t="s">
        <v>91</v>
      </c>
      <c r="D52" s="5">
        <v>5435956571</v>
      </c>
      <c r="E52" s="5">
        <v>5997477305</v>
      </c>
      <c r="F52" s="5">
        <v>3284631361</v>
      </c>
      <c r="G52" s="5">
        <v>1752252711</v>
      </c>
      <c r="I52" s="5">
        <v>17815544896</v>
      </c>
      <c r="J52" s="5">
        <v>21942139223</v>
      </c>
      <c r="K52" s="5">
        <v>19915022314</v>
      </c>
      <c r="L52" s="5">
        <v>6531850403</v>
      </c>
      <c r="M52" s="5">
        <v>-14136558074</v>
      </c>
      <c r="N52" s="5">
        <v>-18252150836</v>
      </c>
      <c r="O52" s="5">
        <v>4770984542</v>
      </c>
      <c r="P52" s="5">
        <v>25446907153</v>
      </c>
      <c r="Q52" s="5">
        <v>41600520597</v>
      </c>
      <c r="R52" s="5">
        <v>33808440939</v>
      </c>
    </row>
    <row r="53" spans="2:18" ht="15.5" x14ac:dyDescent="0.35">
      <c r="C53" t="s">
        <v>86</v>
      </c>
      <c r="D53" s="5">
        <v>-962646033957</v>
      </c>
      <c r="E53" s="5">
        <v>-1107570715594</v>
      </c>
      <c r="F53" s="5">
        <v>-917402590538</v>
      </c>
      <c r="G53" s="5">
        <v>-777038466058</v>
      </c>
      <c r="I53" s="5">
        <v>-4095253827366</v>
      </c>
      <c r="J53" s="5">
        <v>-5436161829767</v>
      </c>
      <c r="K53" s="5">
        <v>-5705492875542</v>
      </c>
      <c r="L53" s="5">
        <v>-4870271065077</v>
      </c>
      <c r="M53" s="5">
        <v>-4981449996459</v>
      </c>
      <c r="N53" s="5">
        <v>-4412604449352</v>
      </c>
      <c r="O53" s="5">
        <v>-6735345455976</v>
      </c>
      <c r="P53" s="5">
        <v>-7038396403233</v>
      </c>
      <c r="Q53" s="5">
        <v>-6101734142684</v>
      </c>
      <c r="R53" s="5">
        <v>-5662040253346</v>
      </c>
    </row>
    <row r="54" spans="2:18" ht="15.5" x14ac:dyDescent="0.35">
      <c r="C54" t="s">
        <v>515</v>
      </c>
      <c r="D54" s="5">
        <v>-962646033957</v>
      </c>
      <c r="E54" s="5">
        <v>-1107570715594</v>
      </c>
      <c r="F54" s="5">
        <v>-917402590538</v>
      </c>
      <c r="G54" s="5">
        <v>-777038466058</v>
      </c>
      <c r="I54" s="5">
        <v>-4095253827366</v>
      </c>
      <c r="J54" s="5">
        <v>-5436161829767</v>
      </c>
      <c r="K54" s="5">
        <v>-5705492875542</v>
      </c>
      <c r="L54" s="5">
        <v>-4870271065077</v>
      </c>
      <c r="M54" s="5">
        <v>-4981449996459</v>
      </c>
      <c r="N54" s="5">
        <v>-4412604449352</v>
      </c>
      <c r="O54" s="5">
        <v>-6735345455976</v>
      </c>
      <c r="P54" s="5">
        <v>-7038396403233</v>
      </c>
      <c r="Q54" s="5">
        <v>-6101734142684</v>
      </c>
      <c r="R54" s="5">
        <v>-5662040253346</v>
      </c>
    </row>
    <row r="55" spans="2:18" ht="15.5" x14ac:dyDescent="0.35">
      <c r="C55" t="s">
        <v>87</v>
      </c>
      <c r="D55" s="5">
        <v>168251908767</v>
      </c>
      <c r="E55" s="5">
        <v>156622077939</v>
      </c>
      <c r="F55" s="5">
        <v>150821515699</v>
      </c>
      <c r="G55" s="5">
        <v>193409955035</v>
      </c>
      <c r="I55" s="5">
        <v>636736907985</v>
      </c>
      <c r="J55" s="5">
        <v>749022934387</v>
      </c>
      <c r="K55" s="5">
        <v>779528154327</v>
      </c>
      <c r="L55" s="5">
        <v>630426750500</v>
      </c>
      <c r="M55" s="5">
        <v>313712455720</v>
      </c>
      <c r="N55" s="5">
        <v>-259323514681</v>
      </c>
      <c r="O55" s="5">
        <v>723866601869</v>
      </c>
      <c r="P55" s="5">
        <v>1229319534291</v>
      </c>
      <c r="Q55" s="5">
        <v>1100583537991</v>
      </c>
      <c r="R55" s="5">
        <v>1128309834268</v>
      </c>
    </row>
    <row r="56" spans="2:18" ht="15.5" x14ac:dyDescent="0.35">
      <c r="C56" t="s">
        <v>88</v>
      </c>
      <c r="D56" s="5">
        <v>-92159813864</v>
      </c>
      <c r="E56" s="5">
        <v>-90671986829</v>
      </c>
      <c r="F56" s="5">
        <v>-81902175116</v>
      </c>
      <c r="G56" s="5">
        <v>-89734950337</v>
      </c>
      <c r="I56" s="5">
        <v>-361285557601</v>
      </c>
      <c r="J56" s="5">
        <v>-373515531799</v>
      </c>
      <c r="K56" s="5">
        <v>-405751889945</v>
      </c>
      <c r="L56" s="5">
        <v>-304703647197</v>
      </c>
      <c r="M56" s="5">
        <v>-573503133267</v>
      </c>
      <c r="N56" s="5">
        <v>-534559432477</v>
      </c>
      <c r="O56" s="5">
        <v>-704017297078</v>
      </c>
      <c r="P56" s="5">
        <v>-781130338237</v>
      </c>
      <c r="Q56" s="5">
        <v>-686934106065</v>
      </c>
      <c r="R56" s="5">
        <v>-758382205119</v>
      </c>
    </row>
    <row r="57" spans="2:18" ht="15.5" x14ac:dyDescent="0.35">
      <c r="C57" t="s">
        <v>438</v>
      </c>
      <c r="D57" s="5">
        <v>-98137367765</v>
      </c>
      <c r="E57" s="5">
        <v>-123105027777</v>
      </c>
      <c r="F57" s="5">
        <v>-106831379345</v>
      </c>
      <c r="G57" s="5">
        <v>-114328385700</v>
      </c>
      <c r="I57" s="5">
        <v>-451515344691</v>
      </c>
      <c r="J57" s="5">
        <v>-445038610194</v>
      </c>
      <c r="K57" s="5">
        <v>-481442532313</v>
      </c>
      <c r="L57" s="5">
        <v>-453879269312</v>
      </c>
      <c r="M57" s="5">
        <v>-515261529884</v>
      </c>
      <c r="N57" s="5">
        <v>-621255617106</v>
      </c>
      <c r="O57" s="5">
        <v>-756105697859</v>
      </c>
      <c r="P57" s="5">
        <v>-854492809021</v>
      </c>
      <c r="Q57" s="5">
        <v>-729055427460</v>
      </c>
      <c r="R57" s="5">
        <v>-746402659964</v>
      </c>
    </row>
    <row r="58" spans="2:18" ht="15.5" x14ac:dyDescent="0.35">
      <c r="C58" t="s">
        <v>90</v>
      </c>
    </row>
    <row r="59" spans="2:18" ht="15.5" x14ac:dyDescent="0.35">
      <c r="C59" t="s">
        <v>92</v>
      </c>
      <c r="D59" s="5">
        <v>76092094903</v>
      </c>
      <c r="E59" s="5">
        <v>65950091110</v>
      </c>
      <c r="F59" s="5">
        <v>68919340583</v>
      </c>
      <c r="G59" s="5">
        <v>103675004698</v>
      </c>
      <c r="I59" s="5">
        <v>275451350384</v>
      </c>
      <c r="J59" s="5">
        <v>375507402588</v>
      </c>
      <c r="K59" s="5">
        <v>373776264382</v>
      </c>
      <c r="L59" s="5">
        <v>325723103303</v>
      </c>
      <c r="M59" s="5">
        <v>-259790677547</v>
      </c>
      <c r="N59" s="5">
        <v>-793882947158</v>
      </c>
      <c r="O59" s="5">
        <v>19849304791</v>
      </c>
      <c r="P59" s="5">
        <v>448189196054</v>
      </c>
      <c r="Q59" s="5">
        <v>413649431926</v>
      </c>
      <c r="R59" s="5">
        <v>369927629149</v>
      </c>
    </row>
    <row r="60" spans="2:18" ht="15.5" x14ac:dyDescent="0.35">
      <c r="C60" t="s">
        <v>93</v>
      </c>
      <c r="D60" s="5">
        <v>-7086878781</v>
      </c>
      <c r="E60" s="5">
        <v>-762958937</v>
      </c>
      <c r="F60" s="5">
        <v>-4787270566</v>
      </c>
      <c r="G60" s="5">
        <v>-62130334402</v>
      </c>
      <c r="I60" s="5">
        <v>-30765659186</v>
      </c>
      <c r="J60" s="5">
        <v>-46523579963</v>
      </c>
      <c r="K60" s="5">
        <v>-65559647636</v>
      </c>
      <c r="L60" s="5">
        <v>-116506115662</v>
      </c>
      <c r="M60" s="5">
        <v>-126550571930</v>
      </c>
      <c r="N60" s="5">
        <v>-143917819623</v>
      </c>
      <c r="O60" s="5">
        <v>-116478726551</v>
      </c>
      <c r="P60" s="5">
        <v>-94092342286</v>
      </c>
      <c r="Q60" s="5">
        <v>-85462282598</v>
      </c>
      <c r="R60" s="5">
        <v>-95975424791</v>
      </c>
    </row>
    <row r="61" spans="2:18" ht="15.5" x14ac:dyDescent="0.35">
      <c r="C61" t="s">
        <v>26</v>
      </c>
      <c r="D61" s="5">
        <v>-6713178864</v>
      </c>
      <c r="E61" s="5">
        <v>-7561554017</v>
      </c>
      <c r="F61" s="5">
        <v>-10445062344</v>
      </c>
      <c r="G61" s="5">
        <v>-13546768160</v>
      </c>
      <c r="I61" s="5">
        <v>-47201428134</v>
      </c>
      <c r="J61" s="5">
        <v>-67292995294</v>
      </c>
      <c r="K61" s="5">
        <v>-78972994392</v>
      </c>
      <c r="L61" s="5">
        <v>-111907246344</v>
      </c>
      <c r="M61" s="5">
        <v>-119523114766</v>
      </c>
      <c r="N61" s="5">
        <v>-136498113854</v>
      </c>
      <c r="O61" s="5">
        <v>-112511646003</v>
      </c>
      <c r="P61" s="5">
        <v>-96776785991</v>
      </c>
      <c r="Q61" s="5">
        <v>-84542993394</v>
      </c>
      <c r="R61" s="5">
        <v>-95353968356</v>
      </c>
    </row>
    <row r="62" spans="2:18" ht="15.5" x14ac:dyDescent="0.35">
      <c r="C62" t="s">
        <v>94</v>
      </c>
    </row>
    <row r="63" spans="2:18" ht="15.5" x14ac:dyDescent="0.35">
      <c r="C63" t="s">
        <v>95</v>
      </c>
      <c r="D63" s="5">
        <v>-373699917</v>
      </c>
      <c r="E63" s="5">
        <v>6798595080</v>
      </c>
      <c r="F63" s="5">
        <v>5657791778</v>
      </c>
      <c r="G63" s="5">
        <v>-48583566242</v>
      </c>
      <c r="I63" s="5">
        <v>16435768948</v>
      </c>
      <c r="J63" s="5">
        <v>12925122599</v>
      </c>
      <c r="K63" s="5">
        <v>17202446677</v>
      </c>
      <c r="L63" s="5">
        <v>304278259</v>
      </c>
      <c r="M63" s="5">
        <v>-1107073198</v>
      </c>
      <c r="N63" s="5">
        <v>-1485891412</v>
      </c>
      <c r="O63" s="5">
        <v>-179252585</v>
      </c>
      <c r="P63" s="5">
        <v>2684443705</v>
      </c>
      <c r="Q63" s="5">
        <v>-919289204</v>
      </c>
      <c r="R63" s="5">
        <v>-621456435</v>
      </c>
    </row>
    <row r="64" spans="2:18" ht="15.5" x14ac:dyDescent="0.35">
      <c r="C64" t="s">
        <v>97</v>
      </c>
      <c r="D64" s="5">
        <v>-7086878781</v>
      </c>
      <c r="E64" s="5">
        <v>-762958937</v>
      </c>
      <c r="F64" s="5">
        <v>-4787270566</v>
      </c>
      <c r="G64" s="5">
        <v>-62130334402</v>
      </c>
      <c r="I64" s="5">
        <v>-30765659186</v>
      </c>
      <c r="J64" s="5">
        <v>-46523579963</v>
      </c>
      <c r="K64" s="5">
        <v>-65559647636</v>
      </c>
      <c r="L64" s="5">
        <v>-116506115662</v>
      </c>
      <c r="M64" s="5">
        <v>-126550571930</v>
      </c>
      <c r="N64" s="5">
        <v>-143917819623</v>
      </c>
      <c r="O64" s="5">
        <v>-116478726551</v>
      </c>
      <c r="P64" s="5">
        <v>-94092342286</v>
      </c>
      <c r="Q64" s="5">
        <v>-85462282598</v>
      </c>
      <c r="R64" s="5">
        <v>-95975424791</v>
      </c>
    </row>
    <row r="65" spans="2:18" ht="15.5" x14ac:dyDescent="0.35">
      <c r="C65" t="s">
        <v>28</v>
      </c>
      <c r="D65" s="5">
        <v>69005216122</v>
      </c>
      <c r="E65" s="5">
        <v>65187132173</v>
      </c>
      <c r="F65" s="5">
        <v>64132070017</v>
      </c>
      <c r="G65" s="5">
        <v>41544670296</v>
      </c>
      <c r="I65" s="5">
        <v>244685691198</v>
      </c>
      <c r="J65" s="5">
        <v>328983822625</v>
      </c>
      <c r="K65" s="5">
        <v>308216616746</v>
      </c>
      <c r="L65" s="5">
        <v>209216987641</v>
      </c>
      <c r="M65" s="5">
        <v>-386341249477</v>
      </c>
      <c r="N65" s="5">
        <v>-937800766781</v>
      </c>
      <c r="O65" s="5">
        <v>-96629421760</v>
      </c>
      <c r="P65" s="5">
        <v>354096853768</v>
      </c>
      <c r="Q65" s="5">
        <v>328187149328</v>
      </c>
      <c r="R65" s="5">
        <v>273952204358</v>
      </c>
    </row>
    <row r="66" spans="2:18" ht="15.5" x14ac:dyDescent="0.35">
      <c r="C66" t="s">
        <v>27</v>
      </c>
      <c r="D66" s="5">
        <v>-17078432262</v>
      </c>
      <c r="E66" s="5">
        <v>-46951542213</v>
      </c>
      <c r="F66" s="5">
        <v>-1247760929</v>
      </c>
      <c r="G66" s="5">
        <v>-13161501193</v>
      </c>
      <c r="I66" s="5">
        <v>-81486639858</v>
      </c>
      <c r="J66" s="5">
        <v>-98776472730</v>
      </c>
      <c r="K66" s="5">
        <v>-106900984748</v>
      </c>
      <c r="L66" s="5">
        <v>-66180504714</v>
      </c>
      <c r="M66" s="5">
        <v>-60527615353</v>
      </c>
      <c r="N66" s="5">
        <v>-71144552672</v>
      </c>
      <c r="O66" s="5">
        <v>16652060573</v>
      </c>
      <c r="P66" s="5">
        <v>-91830547034</v>
      </c>
      <c r="Q66" s="5">
        <v>-82962405900</v>
      </c>
      <c r="R66" s="5">
        <v>-74052383544</v>
      </c>
    </row>
    <row r="67" spans="2:18" ht="15.5" x14ac:dyDescent="0.35">
      <c r="C67" t="s">
        <v>98</v>
      </c>
      <c r="D67" s="5">
        <v>-16437388885</v>
      </c>
      <c r="E67" s="5">
        <v>-47138654301</v>
      </c>
      <c r="F67" s="5">
        <v>-475811583</v>
      </c>
      <c r="G67" s="5">
        <v>-13093313901</v>
      </c>
      <c r="I67" s="5">
        <v>-80765145359</v>
      </c>
      <c r="J67" s="5">
        <v>-98493773073</v>
      </c>
      <c r="K67" s="5">
        <v>-106840782380</v>
      </c>
      <c r="L67" s="5">
        <v>-65266774770</v>
      </c>
      <c r="M67" s="5">
        <v>-59425109845</v>
      </c>
      <c r="N67" s="5">
        <v>-70166510303</v>
      </c>
      <c r="O67" s="5">
        <v>17973920629</v>
      </c>
      <c r="P67" s="5">
        <v>-89879922925</v>
      </c>
      <c r="Q67" s="5">
        <v>-80785850363</v>
      </c>
      <c r="R67" s="5">
        <v>-72340303372</v>
      </c>
    </row>
    <row r="68" spans="2:18" ht="15.5" x14ac:dyDescent="0.35">
      <c r="C68" t="s">
        <v>547</v>
      </c>
      <c r="D68" s="5">
        <v>-641043377</v>
      </c>
      <c r="E68" s="5">
        <v>187112088</v>
      </c>
      <c r="F68" s="5">
        <v>-771949346</v>
      </c>
      <c r="G68" s="5">
        <v>-68187292</v>
      </c>
      <c r="I68" s="5">
        <v>-721494499</v>
      </c>
      <c r="J68" s="5">
        <v>-282699657</v>
      </c>
      <c r="K68" s="5">
        <v>-60202368</v>
      </c>
      <c r="L68" s="5">
        <v>-913729944</v>
      </c>
      <c r="M68" s="5">
        <v>-1102505508</v>
      </c>
      <c r="N68" s="5">
        <v>-978042369</v>
      </c>
      <c r="O68" s="5">
        <v>-1321860056</v>
      </c>
      <c r="P68" s="5">
        <v>-1950624109</v>
      </c>
      <c r="Q68" s="5">
        <v>-2176555537</v>
      </c>
      <c r="R68" s="5">
        <v>-1712080172</v>
      </c>
    </row>
    <row r="69" spans="2:18" ht="15.5" x14ac:dyDescent="0.35">
      <c r="C69" t="s">
        <v>100</v>
      </c>
      <c r="D69" s="5">
        <v>-17078432262</v>
      </c>
      <c r="E69" s="5">
        <v>-46951542213</v>
      </c>
      <c r="F69" s="5">
        <v>-1247760929</v>
      </c>
      <c r="G69" s="5">
        <v>-13161501193</v>
      </c>
      <c r="I69" s="5">
        <v>-81486639858</v>
      </c>
      <c r="J69" s="5">
        <v>-98776472730</v>
      </c>
      <c r="K69" s="5">
        <v>-106900984748</v>
      </c>
      <c r="L69" s="5">
        <v>-66180504714</v>
      </c>
      <c r="M69" s="5">
        <v>-60527615353</v>
      </c>
      <c r="N69" s="5">
        <v>-71144552672</v>
      </c>
      <c r="O69" s="5">
        <v>16652060573</v>
      </c>
      <c r="P69" s="5">
        <v>-91830547034</v>
      </c>
      <c r="Q69" s="5">
        <v>-82962405900</v>
      </c>
      <c r="R69" s="5">
        <v>-74052383544</v>
      </c>
    </row>
    <row r="70" spans="2:18" ht="15.5" x14ac:dyDescent="0.35">
      <c r="C70" t="s">
        <v>101</v>
      </c>
      <c r="D70" s="5">
        <v>51926783860</v>
      </c>
      <c r="E70" s="5">
        <v>18235589960</v>
      </c>
      <c r="F70" s="5">
        <v>62884309088</v>
      </c>
      <c r="G70" s="5">
        <v>28383169103</v>
      </c>
      <c r="I70" s="5">
        <v>163199051340</v>
      </c>
      <c r="J70" s="5">
        <v>230207349895</v>
      </c>
      <c r="K70" s="5">
        <v>201315631998</v>
      </c>
      <c r="L70" s="5">
        <v>143036482927</v>
      </c>
      <c r="M70" s="5">
        <v>-446868864830</v>
      </c>
      <c r="N70" s="5">
        <v>-1008945319453</v>
      </c>
      <c r="O70" s="5">
        <v>-79977361187</v>
      </c>
      <c r="P70" s="5">
        <v>262266306734</v>
      </c>
      <c r="Q70" s="5">
        <v>245224743428</v>
      </c>
      <c r="R70" s="5">
        <v>199899820814</v>
      </c>
    </row>
    <row r="71" spans="2:18" ht="15.5" x14ac:dyDescent="0.35">
      <c r="C71" t="s">
        <v>104</v>
      </c>
      <c r="D71" s="5">
        <v>51926783860</v>
      </c>
      <c r="E71" s="5">
        <v>18235589960</v>
      </c>
      <c r="F71" s="5">
        <v>62884309088</v>
      </c>
      <c r="G71" s="5">
        <v>28383169103</v>
      </c>
      <c r="I71" s="5">
        <v>163199051340</v>
      </c>
      <c r="J71" s="5">
        <v>230207349895</v>
      </c>
      <c r="K71" s="5">
        <v>201315631998</v>
      </c>
      <c r="L71" s="5">
        <v>143036482927</v>
      </c>
      <c r="M71" s="5">
        <v>-446868864830</v>
      </c>
      <c r="N71" s="5">
        <v>-1008945319453</v>
      </c>
      <c r="O71" s="5">
        <v>-79977361187</v>
      </c>
      <c r="P71" s="5">
        <v>262266306734</v>
      </c>
      <c r="Q71" s="5">
        <v>245224743428</v>
      </c>
      <c r="R71" s="5">
        <v>199899820814</v>
      </c>
    </row>
    <row r="72" spans="2:18" ht="15.5" x14ac:dyDescent="0.35">
      <c r="C72" t="s">
        <v>105</v>
      </c>
      <c r="D72" s="5">
        <v>-2702575</v>
      </c>
      <c r="E72" s="5">
        <v>67659652326</v>
      </c>
      <c r="I72" s="5">
        <v>67702278940</v>
      </c>
      <c r="J72" s="5">
        <v>-6948884652</v>
      </c>
      <c r="K72" s="5">
        <v>13085905184</v>
      </c>
      <c r="L72" s="5">
        <v>29429325214</v>
      </c>
      <c r="M72" s="5">
        <v>9226660911</v>
      </c>
      <c r="N72" s="5">
        <v>-7224824666</v>
      </c>
      <c r="O72" s="5">
        <v>7539512686</v>
      </c>
      <c r="P72" s="5">
        <v>11299478784</v>
      </c>
      <c r="Q72" s="5">
        <v>-13092180279</v>
      </c>
      <c r="R72" s="5">
        <v>-9152586476</v>
      </c>
    </row>
    <row r="73" spans="2:18" ht="15.5" x14ac:dyDescent="0.35">
      <c r="C73" t="s">
        <v>107</v>
      </c>
      <c r="D73" s="5">
        <v>51924081285</v>
      </c>
      <c r="E73" s="5">
        <v>85895242286</v>
      </c>
      <c r="F73" s="5">
        <v>62884309088</v>
      </c>
      <c r="G73" s="5">
        <v>28383169103</v>
      </c>
      <c r="I73" s="5">
        <v>230901330280</v>
      </c>
      <c r="J73" s="5">
        <v>223258465243</v>
      </c>
      <c r="K73" s="5">
        <v>214401537182</v>
      </c>
      <c r="L73" s="5">
        <v>172465808141</v>
      </c>
      <c r="M73" s="5">
        <v>-437642203919</v>
      </c>
      <c r="N73" s="5">
        <v>-1016170144119</v>
      </c>
      <c r="O73" s="5">
        <v>-72437848501</v>
      </c>
      <c r="P73" s="5">
        <v>273565785518</v>
      </c>
      <c r="Q73" s="5">
        <v>232132563149</v>
      </c>
      <c r="R73" s="5">
        <v>190747234338</v>
      </c>
    </row>
    <row r="74" spans="2:18" ht="15.5" x14ac:dyDescent="0.35">
      <c r="C74" t="s">
        <v>108</v>
      </c>
      <c r="D74" s="5">
        <v>51926783860</v>
      </c>
      <c r="E74" s="5">
        <v>18235589960</v>
      </c>
      <c r="F74" s="5">
        <v>62884309088</v>
      </c>
      <c r="G74" s="5">
        <v>28383169103</v>
      </c>
      <c r="I74" s="5">
        <v>163199051340</v>
      </c>
      <c r="J74" s="5">
        <v>230207349895</v>
      </c>
      <c r="K74" s="5">
        <v>201315631998</v>
      </c>
      <c r="L74" s="5">
        <v>143036482927</v>
      </c>
      <c r="M74" s="5">
        <v>-446868864830</v>
      </c>
      <c r="N74" s="5">
        <v>-1008945319453</v>
      </c>
      <c r="O74" s="5">
        <v>-79977361187</v>
      </c>
      <c r="P74" s="5">
        <v>262266306734</v>
      </c>
      <c r="Q74" s="5">
        <v>245224743428</v>
      </c>
      <c r="R74" s="5">
        <v>199899820814</v>
      </c>
    </row>
    <row r="75" spans="2:18" ht="15.5" x14ac:dyDescent="0.35">
      <c r="C75" t="s">
        <v>7</v>
      </c>
      <c r="D75" s="5">
        <v>46488124714</v>
      </c>
      <c r="E75" s="5">
        <v>79897764981</v>
      </c>
      <c r="F75" s="5">
        <v>59599677727</v>
      </c>
      <c r="G75" s="5">
        <v>26630916392</v>
      </c>
      <c r="I75" s="5">
        <v>213085785384</v>
      </c>
      <c r="J75" s="5">
        <v>201316326020</v>
      </c>
      <c r="K75" s="5">
        <v>194486514868</v>
      </c>
      <c r="L75" s="5">
        <v>165933957738</v>
      </c>
      <c r="M75" s="5">
        <v>-423505645845</v>
      </c>
      <c r="N75" s="5">
        <v>-997917993283</v>
      </c>
      <c r="O75" s="5">
        <v>-77208833043</v>
      </c>
      <c r="P75" s="5">
        <v>248118878365</v>
      </c>
      <c r="Q75" s="5">
        <v>190532042552</v>
      </c>
      <c r="R75" s="5">
        <v>156938793399</v>
      </c>
    </row>
    <row r="76" spans="2:18" ht="15.5" x14ac:dyDescent="0.35">
      <c r="C76" t="s">
        <v>110</v>
      </c>
      <c r="D76" s="5">
        <v>51926783860</v>
      </c>
      <c r="E76" s="5">
        <v>18235589960</v>
      </c>
      <c r="F76" s="5">
        <v>62884309088</v>
      </c>
      <c r="G76" s="5">
        <v>28383169103</v>
      </c>
      <c r="I76" s="5">
        <v>163199051340</v>
      </c>
      <c r="J76" s="5">
        <v>230207349895</v>
      </c>
      <c r="K76" s="5">
        <v>201315631998</v>
      </c>
      <c r="L76" s="5">
        <v>143036482927</v>
      </c>
      <c r="M76" s="5">
        <v>-446868864830</v>
      </c>
      <c r="N76" s="5">
        <v>-1008945319453</v>
      </c>
      <c r="O76" s="5">
        <v>-79977361187</v>
      </c>
      <c r="P76" s="5">
        <v>262266306734</v>
      </c>
      <c r="Q76" s="5">
        <v>245224743428</v>
      </c>
      <c r="R76" s="5">
        <v>199899820814</v>
      </c>
    </row>
    <row r="77" spans="2:18" ht="15.5" x14ac:dyDescent="0.35">
      <c r="C77" t="s">
        <v>111</v>
      </c>
      <c r="D77" s="5">
        <v>51924081285</v>
      </c>
      <c r="E77" s="5">
        <v>85895242286</v>
      </c>
      <c r="F77" s="5">
        <v>62884309088</v>
      </c>
      <c r="G77" s="5">
        <v>28383169103</v>
      </c>
      <c r="I77" s="5">
        <v>230901330280</v>
      </c>
      <c r="J77" s="5">
        <v>223258465243</v>
      </c>
      <c r="K77" s="5">
        <v>214401537182</v>
      </c>
      <c r="L77" s="5">
        <v>172465808141</v>
      </c>
      <c r="M77" s="5">
        <v>-437642203919</v>
      </c>
      <c r="N77" s="5">
        <v>-1016170144119</v>
      </c>
      <c r="O77" s="5">
        <v>-72437848501</v>
      </c>
      <c r="P77" s="5">
        <v>273565785518</v>
      </c>
      <c r="Q77" s="5">
        <v>232132563149</v>
      </c>
      <c r="R77" s="5">
        <v>190747234338</v>
      </c>
    </row>
    <row r="78" spans="2:18" ht="15.5" x14ac:dyDescent="0.35">
      <c r="C78" t="s">
        <v>112</v>
      </c>
      <c r="D78" s="5">
        <v>51924081285</v>
      </c>
      <c r="E78" s="5">
        <v>85895242286</v>
      </c>
      <c r="F78" s="5">
        <v>62884309088</v>
      </c>
      <c r="G78" s="5">
        <v>28383169103</v>
      </c>
      <c r="I78" s="5">
        <v>230901330280</v>
      </c>
      <c r="J78" s="5">
        <v>223258465243</v>
      </c>
      <c r="K78" s="5">
        <v>214401537182</v>
      </c>
      <c r="L78" s="5">
        <v>172465808141</v>
      </c>
      <c r="M78" s="5">
        <v>-437642203919</v>
      </c>
      <c r="N78" s="5">
        <v>-1016170144119</v>
      </c>
      <c r="O78" s="5">
        <v>-72437848501</v>
      </c>
      <c r="P78" s="5">
        <v>273565785518</v>
      </c>
      <c r="Q78" s="5">
        <v>232132563149</v>
      </c>
      <c r="R78" s="5">
        <v>190747234338</v>
      </c>
    </row>
    <row r="80" spans="2:18" ht="15.5" x14ac:dyDescent="0.35">
      <c r="B80" t="s">
        <v>113</v>
      </c>
      <c r="C80" t="s">
        <v>114</v>
      </c>
    </row>
    <row r="81" spans="3:18" ht="15.5" x14ac:dyDescent="0.35">
      <c r="C81" t="s">
        <v>115</v>
      </c>
    </row>
    <row r="82" spans="3:18" ht="15.5" x14ac:dyDescent="0.35">
      <c r="C82" t="s">
        <v>19</v>
      </c>
      <c r="D82" s="5">
        <v>388176080513</v>
      </c>
      <c r="E82" s="5">
        <v>374636666456</v>
      </c>
      <c r="F82" s="5">
        <v>444170887293</v>
      </c>
      <c r="G82" s="5">
        <v>436660812257</v>
      </c>
      <c r="I82" s="5">
        <v>374636666456</v>
      </c>
      <c r="J82" s="5">
        <v>352192762109</v>
      </c>
      <c r="K82" s="5">
        <v>464484246588</v>
      </c>
      <c r="L82" s="5">
        <v>435961596470</v>
      </c>
      <c r="M82" s="5">
        <v>434597323057</v>
      </c>
      <c r="N82" s="5">
        <v>460968648361</v>
      </c>
      <c r="O82" s="5">
        <v>228878143165</v>
      </c>
      <c r="P82" s="5">
        <v>208019351455</v>
      </c>
      <c r="Q82" s="5">
        <v>292036412464</v>
      </c>
      <c r="R82" s="5">
        <v>209172426847</v>
      </c>
    </row>
    <row r="83" spans="3:18" ht="15.5" x14ac:dyDescent="0.35">
      <c r="C83" t="s">
        <v>116</v>
      </c>
      <c r="D83" s="5">
        <v>325243173416</v>
      </c>
      <c r="E83" s="5">
        <v>342664582821</v>
      </c>
      <c r="F83" s="5">
        <v>278415976751</v>
      </c>
      <c r="G83" s="5">
        <v>229344461343</v>
      </c>
      <c r="I83" s="5">
        <v>342664582821</v>
      </c>
      <c r="J83" s="5">
        <v>437707731344</v>
      </c>
      <c r="K83" s="5">
        <v>449868648414</v>
      </c>
      <c r="L83" s="5">
        <v>360483790474</v>
      </c>
      <c r="M83" s="5">
        <v>370905207126</v>
      </c>
      <c r="N83" s="5">
        <v>298781340668</v>
      </c>
      <c r="O83" s="5">
        <v>622035284354</v>
      </c>
      <c r="P83" s="5">
        <v>553320967420</v>
      </c>
      <c r="Q83" s="5">
        <v>596201411419</v>
      </c>
      <c r="R83" s="5">
        <v>386682824229</v>
      </c>
    </row>
    <row r="84" spans="3:18" ht="15.5" x14ac:dyDescent="0.35">
      <c r="C84" t="s">
        <v>117</v>
      </c>
      <c r="F84" s="5">
        <v>2033814484</v>
      </c>
      <c r="G84" s="5">
        <v>2076153866</v>
      </c>
      <c r="J84" s="5">
        <v>1929960549</v>
      </c>
      <c r="K84" s="5">
        <v>18084332395</v>
      </c>
      <c r="L84" s="5">
        <v>15533044772</v>
      </c>
      <c r="M84" s="5">
        <v>7093596936</v>
      </c>
      <c r="N84" s="5">
        <v>2883435669</v>
      </c>
      <c r="O84" s="5">
        <v>6175572771</v>
      </c>
      <c r="P84" s="5">
        <v>1465681045</v>
      </c>
      <c r="Q84" s="5">
        <v>10871518618</v>
      </c>
      <c r="R84" s="5">
        <v>8171274261</v>
      </c>
    </row>
    <row r="85" spans="3:18" ht="15.5" x14ac:dyDescent="0.35">
      <c r="C85" t="s">
        <v>118</v>
      </c>
      <c r="D85" s="5">
        <v>234650215691</v>
      </c>
      <c r="E85" s="5">
        <v>188125148356</v>
      </c>
      <c r="F85" s="5">
        <v>413470001523</v>
      </c>
      <c r="G85" s="5">
        <v>669158632637</v>
      </c>
      <c r="I85" s="5">
        <v>188125148356</v>
      </c>
      <c r="J85" s="5">
        <v>407049483696</v>
      </c>
      <c r="K85" s="5">
        <v>385787907104</v>
      </c>
      <c r="L85" s="5">
        <v>179471926085</v>
      </c>
      <c r="M85" s="5">
        <v>138938488323</v>
      </c>
      <c r="N85" s="5">
        <v>101584136845</v>
      </c>
      <c r="O85" s="5">
        <v>110150183164</v>
      </c>
      <c r="P85" s="5">
        <v>94422651794</v>
      </c>
      <c r="Q85" s="5">
        <v>207234754984</v>
      </c>
      <c r="R85" s="5">
        <v>154267906643</v>
      </c>
    </row>
    <row r="86" spans="3:18" ht="15.5" x14ac:dyDescent="0.35">
      <c r="C86" t="s">
        <v>119</v>
      </c>
      <c r="D86" s="5">
        <v>325243173416</v>
      </c>
      <c r="E86" s="5">
        <v>342664582821</v>
      </c>
      <c r="F86" s="5">
        <v>278415976751</v>
      </c>
      <c r="G86" s="5">
        <v>229344461343</v>
      </c>
      <c r="I86" s="5">
        <v>342664582821</v>
      </c>
      <c r="J86" s="5">
        <v>437707731344</v>
      </c>
      <c r="K86" s="5">
        <v>449868648414</v>
      </c>
      <c r="L86" s="5">
        <v>360483790474</v>
      </c>
      <c r="M86" s="5">
        <v>370905207126</v>
      </c>
      <c r="N86" s="5">
        <v>298781340668</v>
      </c>
      <c r="O86" s="5">
        <v>622035284354</v>
      </c>
      <c r="P86" s="5">
        <v>553320967420</v>
      </c>
      <c r="Q86" s="5">
        <v>596201411419</v>
      </c>
      <c r="R86" s="5">
        <v>386682824229</v>
      </c>
    </row>
    <row r="87" spans="3:18" ht="15.5" x14ac:dyDescent="0.35">
      <c r="C87" t="s">
        <v>2513</v>
      </c>
      <c r="D87" s="5">
        <v>376860084904</v>
      </c>
      <c r="E87" s="5">
        <v>378265555504</v>
      </c>
      <c r="F87" s="5">
        <v>411177453300</v>
      </c>
      <c r="G87" s="5">
        <v>470894219514</v>
      </c>
      <c r="I87" s="5">
        <v>378265555504</v>
      </c>
      <c r="J87" s="5">
        <v>523789074763</v>
      </c>
      <c r="K87" s="5">
        <v>541206514894</v>
      </c>
      <c r="L87" s="5">
        <v>600413359204</v>
      </c>
      <c r="M87" s="5">
        <v>878540636051</v>
      </c>
      <c r="N87" s="5">
        <v>1925508141112</v>
      </c>
      <c r="O87" s="5">
        <v>4070965798532</v>
      </c>
      <c r="P87" s="5">
        <v>5944893036356</v>
      </c>
      <c r="Q87" s="5">
        <v>5236580960488</v>
      </c>
      <c r="R87" s="5">
        <v>4059798759940</v>
      </c>
    </row>
    <row r="88" spans="3:18" ht="15.5" x14ac:dyDescent="0.35">
      <c r="C88" t="s">
        <v>122</v>
      </c>
      <c r="D88" s="5">
        <v>182211622908</v>
      </c>
      <c r="E88" s="5">
        <v>216985995844</v>
      </c>
      <c r="F88" s="5">
        <v>214560120001</v>
      </c>
      <c r="G88" s="5">
        <v>321973238746</v>
      </c>
      <c r="I88" s="5">
        <v>216985995844</v>
      </c>
      <c r="J88" s="5">
        <v>342509562522</v>
      </c>
      <c r="K88" s="5">
        <v>406571148351</v>
      </c>
      <c r="L88" s="5">
        <v>187571188926</v>
      </c>
      <c r="M88" s="5">
        <v>97714980573</v>
      </c>
      <c r="N88" s="5">
        <v>121085187660</v>
      </c>
      <c r="O88" s="5">
        <v>422640705837</v>
      </c>
      <c r="P88" s="5">
        <v>409288934446</v>
      </c>
      <c r="Q88" s="5">
        <v>358703481064</v>
      </c>
      <c r="R88" s="5">
        <v>323260366173</v>
      </c>
    </row>
    <row r="89" spans="3:18" ht="15.5" x14ac:dyDescent="0.35">
      <c r="C89" t="s">
        <v>91</v>
      </c>
      <c r="D89" s="5">
        <v>35064787934</v>
      </c>
      <c r="E89" s="5">
        <v>35064787934</v>
      </c>
      <c r="F89" s="5">
        <v>35064787934</v>
      </c>
      <c r="G89" s="5">
        <v>35064787934</v>
      </c>
      <c r="I89" s="5">
        <v>35064787934</v>
      </c>
      <c r="J89" s="5">
        <v>35064787934</v>
      </c>
      <c r="K89" s="5">
        <v>35064787934</v>
      </c>
      <c r="L89" s="5">
        <v>35064787934</v>
      </c>
      <c r="M89" s="5">
        <v>35064787934</v>
      </c>
      <c r="N89" s="5">
        <v>126463687501</v>
      </c>
      <c r="O89" s="5">
        <v>723618794</v>
      </c>
      <c r="P89" s="5">
        <v>723618794</v>
      </c>
      <c r="Q89" s="5">
        <v>723618794</v>
      </c>
      <c r="R89" s="5">
        <v>723618794</v>
      </c>
    </row>
    <row r="90" spans="3:18" ht="15.5" x14ac:dyDescent="0.35">
      <c r="C90" t="s">
        <v>123</v>
      </c>
      <c r="D90" s="5">
        <v>1415488466406</v>
      </c>
      <c r="E90" s="5">
        <v>1460089078083</v>
      </c>
      <c r="F90" s="5">
        <v>1480798840483</v>
      </c>
      <c r="G90" s="5">
        <v>1623397302316</v>
      </c>
      <c r="I90" s="5">
        <v>1460089078083</v>
      </c>
      <c r="J90" s="5">
        <v>1802539033342</v>
      </c>
      <c r="K90" s="5">
        <v>2209039935026</v>
      </c>
      <c r="L90" s="5">
        <v>1974823064433</v>
      </c>
      <c r="M90" s="5">
        <v>2448514120446</v>
      </c>
      <c r="N90" s="5">
        <v>3333175362333</v>
      </c>
      <c r="O90" s="5">
        <v>6062213293720</v>
      </c>
      <c r="P90" s="5">
        <v>7642202623927</v>
      </c>
      <c r="Q90" s="5">
        <v>6886276542326</v>
      </c>
      <c r="R90" s="5">
        <v>5278481727253</v>
      </c>
    </row>
    <row r="91" spans="3:18" ht="15.5" x14ac:dyDescent="0.35">
      <c r="C91" t="s">
        <v>124</v>
      </c>
    </row>
    <row r="92" spans="3:18" ht="15.5" x14ac:dyDescent="0.35">
      <c r="C92" t="s">
        <v>128</v>
      </c>
      <c r="D92" s="5">
        <v>104140690842</v>
      </c>
      <c r="E92" s="5">
        <v>104514391050</v>
      </c>
      <c r="F92" s="5">
        <v>97715796053</v>
      </c>
      <c r="G92" s="5">
        <v>92058004274</v>
      </c>
      <c r="I92" s="5">
        <v>104514391050</v>
      </c>
      <c r="J92" s="5">
        <v>95365228601</v>
      </c>
      <c r="K92" s="5">
        <v>82440106002</v>
      </c>
      <c r="L92" s="5">
        <v>58154659325</v>
      </c>
      <c r="M92" s="5">
        <v>104175378481</v>
      </c>
      <c r="N92" s="5">
        <v>100964917258</v>
      </c>
      <c r="O92" s="5">
        <v>99832667001</v>
      </c>
      <c r="P92" s="5">
        <v>105232034353</v>
      </c>
      <c r="Q92" s="5">
        <v>89035421642</v>
      </c>
      <c r="R92" s="5">
        <v>83840449287</v>
      </c>
    </row>
    <row r="93" spans="3:18" ht="15.5" x14ac:dyDescent="0.35">
      <c r="C93" t="s">
        <v>127</v>
      </c>
      <c r="D93" s="5">
        <v>188419411037</v>
      </c>
      <c r="E93" s="5">
        <v>189718538572</v>
      </c>
      <c r="F93" s="5">
        <v>191017666107</v>
      </c>
      <c r="G93" s="5">
        <v>389515503147</v>
      </c>
      <c r="I93" s="5">
        <v>189718538572</v>
      </c>
      <c r="J93" s="5">
        <v>397094948989</v>
      </c>
      <c r="K93" s="5">
        <v>412481960219</v>
      </c>
      <c r="L93" s="5">
        <v>333083416177</v>
      </c>
      <c r="M93" s="5">
        <v>361662474767</v>
      </c>
      <c r="N93" s="5">
        <v>381985127248</v>
      </c>
      <c r="O93" s="5">
        <v>255821679060</v>
      </c>
      <c r="P93" s="5">
        <v>374992711726</v>
      </c>
      <c r="Q93" s="5">
        <v>374992711726</v>
      </c>
      <c r="R93" s="5">
        <v>343464602125</v>
      </c>
    </row>
    <row r="94" spans="3:18" ht="15.5" x14ac:dyDescent="0.35">
      <c r="C94" t="s">
        <v>126</v>
      </c>
      <c r="D94" s="5">
        <v>869229034203</v>
      </c>
      <c r="E94" s="5">
        <v>878388481223</v>
      </c>
      <c r="F94" s="5">
        <v>881101383474</v>
      </c>
      <c r="G94" s="5">
        <v>881751006372</v>
      </c>
      <c r="I94" s="5">
        <v>878388481223</v>
      </c>
      <c r="J94" s="5">
        <v>908168003781</v>
      </c>
      <c r="K94" s="5">
        <v>807366862731</v>
      </c>
      <c r="L94" s="5">
        <v>1092983047997</v>
      </c>
      <c r="M94" s="5">
        <v>1113725328408</v>
      </c>
      <c r="N94" s="5">
        <v>1512926161044</v>
      </c>
      <c r="O94" s="5">
        <v>1210514467968</v>
      </c>
      <c r="P94" s="5">
        <v>948875785907</v>
      </c>
      <c r="Q94" s="5">
        <v>815016169451</v>
      </c>
      <c r="R94" s="5">
        <v>702905624588</v>
      </c>
    </row>
    <row r="95" spans="3:18" ht="15.5" x14ac:dyDescent="0.35">
      <c r="C95" t="s">
        <v>125</v>
      </c>
      <c r="F95" s="5">
        <v>46004452771</v>
      </c>
      <c r="G95" s="5">
        <v>14573537078</v>
      </c>
      <c r="J95" s="5">
        <v>14053375318</v>
      </c>
      <c r="K95" s="5">
        <v>37414262196</v>
      </c>
      <c r="L95" s="5">
        <v>43134897535</v>
      </c>
      <c r="M95" s="5">
        <v>28883066524</v>
      </c>
      <c r="N95" s="5">
        <v>67378101872</v>
      </c>
      <c r="O95" s="5">
        <v>102480624207</v>
      </c>
      <c r="P95" s="5">
        <v>41343699014</v>
      </c>
      <c r="Q95" s="5">
        <v>37241574722</v>
      </c>
      <c r="R95" s="5">
        <v>29540284006</v>
      </c>
    </row>
    <row r="96" spans="3:18" ht="15.5" x14ac:dyDescent="0.35">
      <c r="C96" t="s">
        <v>342</v>
      </c>
      <c r="D96" s="5">
        <v>85127502864</v>
      </c>
      <c r="E96" s="5">
        <v>85127502864</v>
      </c>
      <c r="F96" s="5">
        <v>84952656572</v>
      </c>
      <c r="G96" s="5">
        <v>84952656572</v>
      </c>
      <c r="I96" s="5">
        <v>85127502864</v>
      </c>
      <c r="J96" s="5">
        <v>85127502864</v>
      </c>
      <c r="K96" s="5">
        <v>87372771121</v>
      </c>
      <c r="L96" s="5">
        <v>89478000000</v>
      </c>
      <c r="M96" s="5">
        <v>98965837494</v>
      </c>
      <c r="N96" s="5">
        <v>119626218289</v>
      </c>
    </row>
    <row r="97" spans="3:18" ht="15.5" x14ac:dyDescent="0.35">
      <c r="C97" t="s">
        <v>130</v>
      </c>
      <c r="D97" s="5">
        <v>1546235007969</v>
      </c>
      <c r="E97" s="5">
        <v>1547325267349</v>
      </c>
      <c r="F97" s="5">
        <v>1510403644137</v>
      </c>
      <c r="G97" s="5">
        <v>1659742041089</v>
      </c>
      <c r="I97" s="5">
        <v>1547325267349</v>
      </c>
      <c r="J97" s="5">
        <v>1695140601455</v>
      </c>
      <c r="K97" s="5">
        <v>1659881122980</v>
      </c>
      <c r="L97" s="5">
        <v>1796650046372</v>
      </c>
      <c r="M97" s="5">
        <v>1876755216772</v>
      </c>
      <c r="N97" s="5">
        <v>2353990485855</v>
      </c>
      <c r="O97" s="5">
        <v>1709173968915</v>
      </c>
      <c r="P97" s="5">
        <v>1506922027913</v>
      </c>
      <c r="Q97" s="5">
        <v>1330652141600</v>
      </c>
      <c r="R97" s="5">
        <v>1172266173858</v>
      </c>
    </row>
    <row r="98" spans="3:18" ht="15.5" x14ac:dyDescent="0.35">
      <c r="C98" t="s">
        <v>131</v>
      </c>
      <c r="D98" s="5">
        <v>2961723474375</v>
      </c>
      <c r="E98" s="5">
        <v>3007414345432</v>
      </c>
      <c r="F98" s="5">
        <v>2991202484620</v>
      </c>
      <c r="G98" s="5">
        <v>3283139343405</v>
      </c>
      <c r="I98" s="5">
        <v>3007414345432</v>
      </c>
      <c r="J98" s="5">
        <v>3497679634797</v>
      </c>
      <c r="K98" s="5">
        <v>3868921058006</v>
      </c>
      <c r="L98" s="5">
        <v>3771473110805</v>
      </c>
      <c r="M98" s="5">
        <v>4325269337218</v>
      </c>
      <c r="N98" s="5">
        <v>5687165848188</v>
      </c>
      <c r="O98" s="5">
        <v>7771387262635</v>
      </c>
      <c r="P98" s="5">
        <v>9149124651840</v>
      </c>
      <c r="Q98" s="5">
        <v>8216928683926</v>
      </c>
      <c r="R98" s="5">
        <v>6450747901111</v>
      </c>
    </row>
    <row r="99" spans="3:18" ht="15.5" x14ac:dyDescent="0.35">
      <c r="C99" t="s">
        <v>132</v>
      </c>
    </row>
    <row r="100" spans="3:18" ht="15.5" x14ac:dyDescent="0.35">
      <c r="C100" t="s">
        <v>133</v>
      </c>
    </row>
    <row r="101" spans="3:18" ht="15.5" x14ac:dyDescent="0.35">
      <c r="C101" t="s">
        <v>134</v>
      </c>
      <c r="D101" s="5">
        <v>1469852201726</v>
      </c>
      <c r="E101" s="5">
        <v>1573306247392</v>
      </c>
      <c r="F101" s="5">
        <v>1632416178810</v>
      </c>
      <c r="G101" s="5">
        <v>1959078755034</v>
      </c>
      <c r="I101" s="5">
        <v>1573306247392</v>
      </c>
      <c r="J101" s="5">
        <v>2212860966732</v>
      </c>
      <c r="K101" s="5">
        <v>2663378003312</v>
      </c>
      <c r="L101" s="5">
        <v>1902689299291</v>
      </c>
      <c r="M101" s="5">
        <v>1988058051053</v>
      </c>
      <c r="N101" s="5">
        <v>2966147440862</v>
      </c>
      <c r="O101" s="5">
        <v>3431011073005</v>
      </c>
      <c r="P101" s="5">
        <v>3544931756024</v>
      </c>
      <c r="Q101" s="5">
        <v>3121699289970</v>
      </c>
      <c r="R101" s="5">
        <v>2606832383925</v>
      </c>
    </row>
    <row r="102" spans="3:18" ht="15.5" x14ac:dyDescent="0.35">
      <c r="C102" t="s">
        <v>135</v>
      </c>
      <c r="D102" s="5">
        <v>143441854586</v>
      </c>
      <c r="E102" s="5">
        <v>275967270006</v>
      </c>
      <c r="F102" s="5">
        <v>243898973456</v>
      </c>
      <c r="G102" s="5">
        <v>276071400358</v>
      </c>
      <c r="I102" s="5">
        <v>275967270006</v>
      </c>
      <c r="J102" s="5">
        <v>364731614089</v>
      </c>
      <c r="K102" s="5">
        <v>362352178353</v>
      </c>
      <c r="L102" s="5">
        <v>633086735981</v>
      </c>
      <c r="M102" s="5">
        <v>822860877440</v>
      </c>
      <c r="N102" s="5">
        <v>1216688128539</v>
      </c>
      <c r="O102" s="5">
        <v>1273099943390</v>
      </c>
      <c r="P102" s="5">
        <v>1123137591484</v>
      </c>
      <c r="Q102" s="5">
        <v>963112622434</v>
      </c>
      <c r="R102" s="5">
        <v>671126577471</v>
      </c>
    </row>
    <row r="103" spans="3:18" ht="15.5" x14ac:dyDescent="0.35">
      <c r="C103" t="s">
        <v>136</v>
      </c>
    </row>
    <row r="104" spans="3:18" ht="15.5" x14ac:dyDescent="0.35">
      <c r="C104" t="s">
        <v>137</v>
      </c>
      <c r="D104" s="5">
        <v>178754911295</v>
      </c>
      <c r="E104" s="5">
        <v>149875207280</v>
      </c>
      <c r="F104" s="5">
        <v>135251841692</v>
      </c>
      <c r="G104" s="5">
        <v>167824851721</v>
      </c>
      <c r="I104" s="5">
        <v>149875207280</v>
      </c>
      <c r="J104" s="5">
        <v>324993025575</v>
      </c>
      <c r="K104" s="5">
        <v>440250652102</v>
      </c>
      <c r="L104" s="5">
        <v>60517429060</v>
      </c>
      <c r="M104" s="5">
        <v>37213541954</v>
      </c>
      <c r="N104" s="5">
        <v>150007990465</v>
      </c>
      <c r="O104" s="5">
        <v>200832261997</v>
      </c>
      <c r="P104" s="5">
        <v>203870865307</v>
      </c>
      <c r="Q104" s="5">
        <v>171100991731</v>
      </c>
      <c r="R104" s="5">
        <v>133693571487</v>
      </c>
    </row>
    <row r="105" spans="3:18" ht="15.5" x14ac:dyDescent="0.35">
      <c r="C105" t="s">
        <v>551</v>
      </c>
    </row>
    <row r="106" spans="3:18" ht="15.5" x14ac:dyDescent="0.35">
      <c r="C106" t="s">
        <v>620</v>
      </c>
      <c r="D106" s="5">
        <v>234650215691</v>
      </c>
      <c r="E106" s="5">
        <v>188125148356</v>
      </c>
      <c r="F106" s="5">
        <v>415503816007</v>
      </c>
      <c r="G106" s="5">
        <v>671234786503</v>
      </c>
      <c r="I106" s="5">
        <v>188125148356</v>
      </c>
      <c r="J106" s="5">
        <v>408979444245</v>
      </c>
      <c r="K106" s="5">
        <v>403872239499</v>
      </c>
      <c r="L106" s="5">
        <v>195004970857</v>
      </c>
      <c r="M106" s="5">
        <v>146032085259</v>
      </c>
      <c r="N106" s="5">
        <v>104467572514</v>
      </c>
      <c r="O106" s="5">
        <v>116325755935</v>
      </c>
      <c r="P106" s="5">
        <v>95888332839</v>
      </c>
      <c r="Q106" s="5">
        <v>218106273602</v>
      </c>
      <c r="R106" s="5">
        <v>162439180904</v>
      </c>
    </row>
    <row r="107" spans="3:18" ht="15.5" x14ac:dyDescent="0.35">
      <c r="C107" t="s">
        <v>138</v>
      </c>
      <c r="D107" s="5">
        <v>52777381518</v>
      </c>
      <c r="E107" s="5">
        <v>58163819516</v>
      </c>
      <c r="F107" s="5">
        <v>25699992404</v>
      </c>
      <c r="G107" s="5">
        <v>25743375628</v>
      </c>
      <c r="I107" s="5">
        <v>58163819516</v>
      </c>
      <c r="J107" s="5">
        <v>51034226138</v>
      </c>
      <c r="K107" s="5">
        <v>48788831808</v>
      </c>
      <c r="L107" s="5">
        <v>82849127518</v>
      </c>
      <c r="M107" s="5">
        <v>32611581137</v>
      </c>
      <c r="N107" s="5">
        <v>58934759782</v>
      </c>
      <c r="O107" s="5">
        <v>31730911685</v>
      </c>
      <c r="P107" s="5">
        <v>42216700057</v>
      </c>
      <c r="Q107" s="5">
        <v>58685217334</v>
      </c>
      <c r="R107" s="5">
        <v>50209484551</v>
      </c>
    </row>
    <row r="108" spans="3:18" ht="15.5" x14ac:dyDescent="0.35">
      <c r="C108" t="s">
        <v>142</v>
      </c>
      <c r="D108" s="5">
        <v>25014320379</v>
      </c>
      <c r="E108" s="5">
        <v>28414509058</v>
      </c>
      <c r="F108" s="5">
        <v>6902231609</v>
      </c>
      <c r="G108" s="5">
        <v>10281643522</v>
      </c>
      <c r="I108" s="5">
        <v>28414509058</v>
      </c>
      <c r="J108" s="5">
        <v>10860881929</v>
      </c>
      <c r="K108" s="5">
        <v>33205434451</v>
      </c>
      <c r="L108" s="5">
        <v>72692886688</v>
      </c>
      <c r="M108" s="5">
        <v>33795030180</v>
      </c>
      <c r="N108" s="5">
        <v>9706745432</v>
      </c>
      <c r="O108" s="5">
        <v>21707988196</v>
      </c>
      <c r="P108" s="5">
        <v>30331805034</v>
      </c>
      <c r="Q108" s="5">
        <v>27868798932</v>
      </c>
      <c r="R108" s="5">
        <v>59762235862</v>
      </c>
    </row>
    <row r="109" spans="3:18" ht="15.5" x14ac:dyDescent="0.35">
      <c r="C109" t="s">
        <v>143</v>
      </c>
    </row>
    <row r="110" spans="3:18" ht="15.5" x14ac:dyDescent="0.35">
      <c r="C110" t="s">
        <v>144</v>
      </c>
      <c r="D110" s="5">
        <v>54629039288</v>
      </c>
      <c r="E110" s="5">
        <v>51426353788</v>
      </c>
      <c r="F110" s="5">
        <v>58954565789</v>
      </c>
      <c r="G110" s="5">
        <v>88418857928</v>
      </c>
      <c r="I110" s="5">
        <v>51426353788</v>
      </c>
      <c r="J110" s="5">
        <v>128616006396</v>
      </c>
      <c r="K110" s="5">
        <v>246433495435</v>
      </c>
      <c r="L110" s="5">
        <v>1088704814139</v>
      </c>
      <c r="M110" s="5">
        <v>1704731772541</v>
      </c>
      <c r="N110" s="5">
        <v>1603357227463</v>
      </c>
      <c r="O110" s="5">
        <v>2385778711623</v>
      </c>
      <c r="P110" s="5">
        <v>3570382697454</v>
      </c>
      <c r="Q110" s="5">
        <v>3263835008097</v>
      </c>
      <c r="R110" s="5">
        <v>2317931714890</v>
      </c>
    </row>
    <row r="111" spans="3:18" ht="15.5" x14ac:dyDescent="0.35">
      <c r="C111" t="s">
        <v>146</v>
      </c>
      <c r="D111" s="5">
        <v>827255046961</v>
      </c>
      <c r="E111" s="5">
        <v>864842250380</v>
      </c>
      <c r="F111" s="5">
        <v>794839940930</v>
      </c>
      <c r="G111" s="5">
        <v>795047031412</v>
      </c>
      <c r="I111" s="5">
        <v>864842250380</v>
      </c>
      <c r="J111" s="5">
        <v>1039721214292</v>
      </c>
      <c r="K111" s="5">
        <v>1349824256665</v>
      </c>
      <c r="L111" s="5">
        <v>844509082770</v>
      </c>
      <c r="M111" s="5">
        <v>895531558277</v>
      </c>
      <c r="N111" s="5">
        <v>1417203330117</v>
      </c>
      <c r="O111" s="5">
        <v>1778892730973</v>
      </c>
      <c r="P111" s="5">
        <v>2047463656880</v>
      </c>
      <c r="Q111" s="5">
        <v>1680680385937</v>
      </c>
      <c r="R111" s="5">
        <v>1529601333650</v>
      </c>
    </row>
    <row r="112" spans="3:18" ht="15.5" x14ac:dyDescent="0.35">
      <c r="C112" t="s">
        <v>147</v>
      </c>
      <c r="D112" s="5">
        <v>108972286399</v>
      </c>
      <c r="E112" s="5">
        <v>103133193075</v>
      </c>
      <c r="F112" s="5">
        <v>113706643131</v>
      </c>
      <c r="G112" s="5">
        <v>141865234780</v>
      </c>
      <c r="I112" s="5">
        <v>103133193075</v>
      </c>
      <c r="J112" s="5">
        <v>184745093380</v>
      </c>
      <c r="K112" s="5">
        <v>328727945252</v>
      </c>
      <c r="L112" s="5">
        <v>1206370239254</v>
      </c>
      <c r="M112" s="5">
        <v>1847263522046</v>
      </c>
      <c r="N112" s="5">
        <v>1793428439288</v>
      </c>
      <c r="O112" s="5">
        <v>2536490487621</v>
      </c>
      <c r="P112" s="5">
        <v>3712869345306</v>
      </c>
      <c r="Q112" s="5">
        <v>3397348450784</v>
      </c>
      <c r="R112" s="5">
        <v>2433462645097</v>
      </c>
    </row>
    <row r="113" spans="3:18" ht="15.5" x14ac:dyDescent="0.35">
      <c r="C113" t="s">
        <v>148</v>
      </c>
      <c r="D113" s="5">
        <v>108972286399</v>
      </c>
      <c r="E113" s="5">
        <v>103133193075</v>
      </c>
      <c r="F113" s="5">
        <v>113706643131</v>
      </c>
      <c r="G113" s="5">
        <v>141865234780</v>
      </c>
      <c r="I113" s="5">
        <v>103133193075</v>
      </c>
      <c r="J113" s="5">
        <v>184745093380</v>
      </c>
      <c r="K113" s="5">
        <v>328727945252</v>
      </c>
      <c r="L113" s="5">
        <v>1206370239254</v>
      </c>
      <c r="M113" s="5">
        <v>1847263522046</v>
      </c>
      <c r="N113" s="5">
        <v>1793428439288</v>
      </c>
      <c r="O113" s="5">
        <v>2536490487621</v>
      </c>
      <c r="P113" s="5">
        <v>3712869345306</v>
      </c>
      <c r="Q113" s="5">
        <v>3397348450784</v>
      </c>
      <c r="R113" s="5">
        <v>2433462645097</v>
      </c>
    </row>
    <row r="114" spans="3:18" ht="15.5" x14ac:dyDescent="0.35">
      <c r="C114" t="s">
        <v>150</v>
      </c>
    </row>
    <row r="115" spans="3:18" ht="15.5" x14ac:dyDescent="0.35">
      <c r="C115" t="s">
        <v>151</v>
      </c>
      <c r="D115" s="5">
        <v>59064744253</v>
      </c>
      <c r="E115" s="5">
        <v>55470132200</v>
      </c>
      <c r="F115" s="5">
        <v>67215372385</v>
      </c>
      <c r="G115" s="5">
        <v>95807021110</v>
      </c>
      <c r="I115" s="5">
        <v>55470132200</v>
      </c>
      <c r="J115" s="5">
        <v>141717483831</v>
      </c>
      <c r="K115" s="5">
        <v>260410774668</v>
      </c>
      <c r="L115" s="5">
        <v>1147171633897</v>
      </c>
      <c r="M115" s="5">
        <v>1770422209963</v>
      </c>
      <c r="N115" s="5">
        <v>1653149253732</v>
      </c>
      <c r="O115" s="5">
        <v>2418990982505</v>
      </c>
      <c r="P115" s="5">
        <v>3570382697454</v>
      </c>
      <c r="Q115" s="5">
        <v>3263835008097</v>
      </c>
      <c r="R115" s="5">
        <v>2317931714890</v>
      </c>
    </row>
    <row r="116" spans="3:18" ht="15.5" x14ac:dyDescent="0.35">
      <c r="C116" t="s">
        <v>149</v>
      </c>
      <c r="D116" s="5">
        <v>7277757947</v>
      </c>
      <c r="E116" s="5">
        <v>6612448929</v>
      </c>
      <c r="I116" s="5">
        <v>6612448929</v>
      </c>
      <c r="M116" s="5">
        <v>9365082820</v>
      </c>
      <c r="N116" s="5">
        <v>10000829335</v>
      </c>
      <c r="P116" s="5">
        <v>4037938231</v>
      </c>
      <c r="Q116" s="5">
        <v>2056861295</v>
      </c>
      <c r="R116" s="5">
        <v>2178551850</v>
      </c>
    </row>
    <row r="117" spans="3:18" ht="15.5" x14ac:dyDescent="0.35">
      <c r="C117" t="s">
        <v>152</v>
      </c>
      <c r="D117" s="5">
        <v>1578824488125</v>
      </c>
      <c r="E117" s="5">
        <v>1676439440467</v>
      </c>
      <c r="F117" s="5">
        <v>1746122821941</v>
      </c>
      <c r="G117" s="5">
        <v>2100943989814</v>
      </c>
      <c r="I117" s="5">
        <v>1676439440467</v>
      </c>
      <c r="J117" s="5">
        <v>2397606060112</v>
      </c>
      <c r="K117" s="5">
        <v>2992105948564</v>
      </c>
      <c r="L117" s="5">
        <v>3109059538545</v>
      </c>
      <c r="M117" s="5">
        <v>3835321573099</v>
      </c>
      <c r="N117" s="5">
        <v>4759575880150</v>
      </c>
      <c r="O117" s="5">
        <v>5967501560626</v>
      </c>
      <c r="P117" s="5">
        <v>7257801101330</v>
      </c>
      <c r="Q117" s="5">
        <v>6519047740754</v>
      </c>
      <c r="R117" s="5">
        <v>5040295029022</v>
      </c>
    </row>
    <row r="118" spans="3:18" ht="15.5" x14ac:dyDescent="0.35">
      <c r="C118" t="s">
        <v>153</v>
      </c>
    </row>
    <row r="119" spans="3:18" ht="15.5" x14ac:dyDescent="0.35">
      <c r="C119" t="s">
        <v>154</v>
      </c>
      <c r="D119" s="5">
        <v>150000000000</v>
      </c>
      <c r="E119" s="5">
        <v>150000000000</v>
      </c>
      <c r="F119" s="5">
        <v>150000000000</v>
      </c>
      <c r="G119" s="5">
        <v>150000000000</v>
      </c>
      <c r="I119" s="5">
        <v>150000000000</v>
      </c>
      <c r="J119" s="5">
        <v>150000000000</v>
      </c>
      <c r="K119" s="5">
        <v>150000000000</v>
      </c>
      <c r="L119" s="5">
        <v>150000000000</v>
      </c>
      <c r="M119" s="5">
        <v>150000000000</v>
      </c>
      <c r="N119" s="5">
        <v>150000000000</v>
      </c>
      <c r="O119" s="5">
        <v>150000000000</v>
      </c>
      <c r="P119" s="5">
        <v>150000000000</v>
      </c>
      <c r="Q119" s="5">
        <v>150000000000</v>
      </c>
      <c r="R119" s="5">
        <v>135000000000</v>
      </c>
    </row>
    <row r="120" spans="3:18" ht="15.5" x14ac:dyDescent="0.35">
      <c r="C120" t="s">
        <v>155</v>
      </c>
      <c r="D120" s="5">
        <v>159953369754</v>
      </c>
      <c r="E120" s="5">
        <v>159953369754</v>
      </c>
      <c r="F120" s="5">
        <v>159953369754</v>
      </c>
      <c r="G120" s="5">
        <v>159953369754</v>
      </c>
      <c r="I120" s="5">
        <v>159953369754</v>
      </c>
      <c r="J120" s="5">
        <v>159953369754</v>
      </c>
      <c r="K120" s="5">
        <v>159953369754</v>
      </c>
      <c r="L120" s="5">
        <v>159953369754</v>
      </c>
      <c r="M120" s="5">
        <v>159953369754</v>
      </c>
      <c r="N120" s="5">
        <v>159953369754</v>
      </c>
      <c r="O120" s="5">
        <v>159953369754</v>
      </c>
      <c r="P120" s="5">
        <v>159953369754</v>
      </c>
      <c r="Q120" s="5">
        <v>180076547934</v>
      </c>
    </row>
    <row r="121" spans="3:18" ht="15.5" x14ac:dyDescent="0.35">
      <c r="C121" t="s">
        <v>156</v>
      </c>
      <c r="D121" s="5">
        <v>718779608528</v>
      </c>
      <c r="E121" s="5">
        <v>672291483814</v>
      </c>
      <c r="F121" s="5">
        <v>592393718833</v>
      </c>
      <c r="G121" s="5">
        <v>532794041106</v>
      </c>
      <c r="I121" s="5">
        <v>672291483814</v>
      </c>
      <c r="J121" s="5">
        <v>459205698430</v>
      </c>
      <c r="K121" s="5">
        <v>257889372410</v>
      </c>
      <c r="L121" s="5">
        <v>63402857542</v>
      </c>
      <c r="M121" s="5">
        <v>-102531100196</v>
      </c>
      <c r="N121" s="5">
        <v>229575646082</v>
      </c>
      <c r="O121" s="5">
        <v>1223912622025</v>
      </c>
      <c r="P121" s="5">
        <v>1316121455068</v>
      </c>
      <c r="Q121" s="5">
        <v>1128002576703</v>
      </c>
      <c r="R121" s="5">
        <v>986970534151</v>
      </c>
    </row>
    <row r="122" spans="3:18" ht="15.5" x14ac:dyDescent="0.35">
      <c r="C122" t="s">
        <v>157</v>
      </c>
      <c r="D122" s="5">
        <v>30000000000</v>
      </c>
      <c r="E122" s="5">
        <v>30000000000</v>
      </c>
      <c r="F122" s="5">
        <v>30000000000</v>
      </c>
      <c r="G122" s="5">
        <v>30000000000</v>
      </c>
      <c r="I122" s="5">
        <v>30000000000</v>
      </c>
      <c r="J122" s="5">
        <v>30000000000</v>
      </c>
      <c r="K122" s="5">
        <v>30000000000</v>
      </c>
      <c r="L122" s="5">
        <v>30000000000</v>
      </c>
      <c r="M122" s="5">
        <v>30000000000</v>
      </c>
      <c r="N122" s="5">
        <v>30000000000</v>
      </c>
      <c r="O122" s="5">
        <v>30000000000</v>
      </c>
      <c r="P122" s="5">
        <v>30000000000</v>
      </c>
      <c r="Q122" s="5">
        <v>30000000000</v>
      </c>
    </row>
    <row r="123" spans="3:18" ht="15.5" x14ac:dyDescent="0.35">
      <c r="C123" t="s">
        <v>158</v>
      </c>
      <c r="D123" s="5">
        <v>688779608528</v>
      </c>
      <c r="E123" s="5">
        <v>642291483814</v>
      </c>
      <c r="F123" s="5">
        <v>562393718833</v>
      </c>
      <c r="G123" s="5">
        <v>502794041106</v>
      </c>
      <c r="I123" s="5">
        <v>642291483814</v>
      </c>
      <c r="J123" s="5">
        <v>429205698430</v>
      </c>
      <c r="K123" s="5">
        <v>227889372410</v>
      </c>
      <c r="L123" s="5">
        <v>33402857542</v>
      </c>
      <c r="M123" s="5">
        <v>-132531100196</v>
      </c>
      <c r="N123" s="5">
        <v>199575646082</v>
      </c>
      <c r="O123" s="5">
        <v>1193912622025</v>
      </c>
      <c r="P123" s="5">
        <v>1286121455068</v>
      </c>
      <c r="Q123" s="5">
        <v>1098002576703</v>
      </c>
    </row>
    <row r="124" spans="3:18" ht="15.5" x14ac:dyDescent="0.35">
      <c r="C124" t="s">
        <v>159</v>
      </c>
      <c r="D124" s="5">
        <v>718779608528</v>
      </c>
      <c r="E124" s="5">
        <v>672291483814</v>
      </c>
      <c r="F124" s="5">
        <v>592393718833</v>
      </c>
      <c r="G124" s="5">
        <v>532794041106</v>
      </c>
      <c r="I124" s="5">
        <v>672291483814</v>
      </c>
      <c r="J124" s="5">
        <v>459205698430</v>
      </c>
      <c r="K124" s="5">
        <v>257889372410</v>
      </c>
      <c r="L124" s="5">
        <v>63402857542</v>
      </c>
      <c r="M124" s="5">
        <v>-102531100196</v>
      </c>
      <c r="N124" s="5">
        <v>229575646082</v>
      </c>
      <c r="O124" s="5">
        <v>1223912622025</v>
      </c>
      <c r="P124" s="5">
        <v>1316121455068</v>
      </c>
      <c r="Q124" s="5">
        <v>1128002576703</v>
      </c>
      <c r="R124" s="5">
        <v>986970534151</v>
      </c>
    </row>
    <row r="125" spans="3:18" ht="15.5" x14ac:dyDescent="0.35">
      <c r="C125" t="s">
        <v>160</v>
      </c>
      <c r="D125" s="5">
        <v>319101220034</v>
      </c>
      <c r="E125" s="5">
        <v>313665263463</v>
      </c>
      <c r="F125" s="5">
        <v>307667786158</v>
      </c>
      <c r="G125" s="5">
        <v>304383154797</v>
      </c>
      <c r="I125" s="5">
        <v>313665263463</v>
      </c>
      <c r="J125" s="5">
        <v>295849718567</v>
      </c>
      <c r="K125" s="5">
        <v>273907579344</v>
      </c>
      <c r="L125" s="5">
        <v>253992557030</v>
      </c>
      <c r="M125" s="5">
        <v>247460706627</v>
      </c>
      <c r="N125" s="5">
        <v>261597264701</v>
      </c>
      <c r="O125" s="5">
        <v>269296091436</v>
      </c>
      <c r="P125" s="5">
        <v>264525106894</v>
      </c>
      <c r="Q125" s="5">
        <v>239078199741</v>
      </c>
      <c r="R125" s="5">
        <v>287758719144</v>
      </c>
    </row>
    <row r="126" spans="3:18" ht="15.5" x14ac:dyDescent="0.35">
      <c r="C126" t="s">
        <v>9</v>
      </c>
      <c r="D126" s="5">
        <v>1382898986250</v>
      </c>
      <c r="E126" s="5">
        <v>1330974904965</v>
      </c>
      <c r="F126" s="5">
        <v>1245079662679</v>
      </c>
      <c r="G126" s="5">
        <v>1182195353591</v>
      </c>
      <c r="I126" s="5">
        <v>1330974904965</v>
      </c>
      <c r="J126" s="5">
        <v>1100073574685</v>
      </c>
      <c r="K126" s="5">
        <v>876815109442</v>
      </c>
      <c r="L126" s="5">
        <v>662413572260</v>
      </c>
      <c r="M126" s="5">
        <v>489947764119</v>
      </c>
      <c r="N126" s="5">
        <v>927589968038</v>
      </c>
      <c r="O126" s="5">
        <v>1803885702009</v>
      </c>
      <c r="P126" s="5">
        <v>1891323550510</v>
      </c>
      <c r="Q126" s="5">
        <v>1697880943172</v>
      </c>
      <c r="R126" s="5">
        <v>1410452872089</v>
      </c>
    </row>
    <row r="127" spans="3:18" ht="15.5" x14ac:dyDescent="0.35">
      <c r="C127" t="s">
        <v>161</v>
      </c>
      <c r="D127" s="5">
        <v>2961723474375</v>
      </c>
      <c r="E127" s="5">
        <v>3007414345432</v>
      </c>
      <c r="F127" s="5">
        <v>2991202484620</v>
      </c>
      <c r="G127" s="5">
        <v>3283139343405</v>
      </c>
      <c r="I127" s="5">
        <v>3007414345432</v>
      </c>
      <c r="J127" s="5">
        <v>3497679634797</v>
      </c>
      <c r="K127" s="5">
        <v>3868921058006</v>
      </c>
      <c r="L127" s="5">
        <v>3771473110805</v>
      </c>
      <c r="M127" s="5">
        <v>4325269337218</v>
      </c>
      <c r="N127" s="5">
        <v>5687165848188</v>
      </c>
      <c r="O127" s="5">
        <v>7771387262635</v>
      </c>
      <c r="P127" s="5">
        <v>9149124651840</v>
      </c>
      <c r="Q127" s="5">
        <v>8216928683926</v>
      </c>
      <c r="R127" s="5">
        <v>6450747901111</v>
      </c>
    </row>
    <row r="128" spans="3:18" ht="15.5" x14ac:dyDescent="0.35">
      <c r="C128" t="s">
        <v>162</v>
      </c>
      <c r="D128" s="5">
        <v>15000000000</v>
      </c>
      <c r="E128" s="5">
        <v>15000000000</v>
      </c>
      <c r="F128" s="5">
        <v>15000000000</v>
      </c>
      <c r="G128" s="5">
        <v>15000000000</v>
      </c>
      <c r="I128" s="5">
        <v>15000000000</v>
      </c>
      <c r="J128" s="5">
        <v>15000000000</v>
      </c>
      <c r="K128" s="5">
        <v>15000000000</v>
      </c>
      <c r="L128" s="5">
        <v>15000000000</v>
      </c>
      <c r="M128" s="5">
        <v>15000000000</v>
      </c>
      <c r="N128" s="5">
        <v>15000000000</v>
      </c>
      <c r="O128" s="5">
        <v>15000000000</v>
      </c>
      <c r="P128" s="5">
        <v>1500000000</v>
      </c>
      <c r="Q128" s="5">
        <v>1500000000</v>
      </c>
      <c r="R128" s="5">
        <v>1350000000</v>
      </c>
    </row>
    <row r="130" spans="2:18" ht="15.5" x14ac:dyDescent="0.35">
      <c r="B130" t="s">
        <v>163</v>
      </c>
      <c r="C130" t="s">
        <v>164</v>
      </c>
      <c r="D130" s="5">
        <v>188682664827</v>
      </c>
      <c r="E130" s="5">
        <v>-47976789177</v>
      </c>
      <c r="F130" s="5">
        <v>45435042945</v>
      </c>
      <c r="G130" s="5">
        <v>16720996526</v>
      </c>
      <c r="I130" s="5">
        <v>105597343256</v>
      </c>
      <c r="J130" s="5">
        <v>114044855315</v>
      </c>
      <c r="K130" s="5">
        <v>304809665198</v>
      </c>
      <c r="L130" s="5">
        <v>425399962285</v>
      </c>
      <c r="M130" s="5">
        <v>611383901179</v>
      </c>
      <c r="N130" s="5">
        <v>1055137130286</v>
      </c>
      <c r="O130" s="5">
        <v>1650843115054</v>
      </c>
      <c r="P130" s="5">
        <v>-615661261722</v>
      </c>
      <c r="Q130" s="5">
        <v>-1333968722730</v>
      </c>
      <c r="R130" s="5">
        <v>-369830984502</v>
      </c>
    </row>
    <row r="131" spans="2:18" ht="15.5" x14ac:dyDescent="0.35">
      <c r="C131" t="s">
        <v>347</v>
      </c>
      <c r="D131" s="5">
        <v>1142186131035</v>
      </c>
      <c r="E131" s="5">
        <v>1229801778008</v>
      </c>
      <c r="F131" s="5">
        <v>881097155835</v>
      </c>
      <c r="G131" s="5">
        <v>1009710290706</v>
      </c>
      <c r="I131" s="5">
        <v>4690163115725</v>
      </c>
      <c r="J131" s="5">
        <v>6184928124776</v>
      </c>
      <c r="K131" s="5">
        <v>6410267988393</v>
      </c>
      <c r="L131" s="5">
        <v>5482359824432</v>
      </c>
      <c r="M131" s="5">
        <v>5131336030315</v>
      </c>
      <c r="N131" s="5">
        <v>4477325245668</v>
      </c>
      <c r="O131" s="5">
        <v>6526136371832</v>
      </c>
      <c r="P131" s="5">
        <v>7046895886397</v>
      </c>
      <c r="Q131" s="5">
        <v>5924416391275</v>
      </c>
      <c r="R131" s="5">
        <v>5883827428351</v>
      </c>
    </row>
    <row r="132" spans="2:18" ht="15.5" x14ac:dyDescent="0.35">
      <c r="C132" t="s">
        <v>858</v>
      </c>
      <c r="D132" s="5">
        <v>-860853576937</v>
      </c>
      <c r="E132" s="5">
        <v>-1269165041877</v>
      </c>
      <c r="F132" s="5">
        <v>-734456639538</v>
      </c>
      <c r="G132" s="5">
        <v>-902611336539</v>
      </c>
      <c r="I132" s="5">
        <v>-4210377416391</v>
      </c>
      <c r="J132" s="5">
        <v>-5599462862088</v>
      </c>
      <c r="K132" s="5">
        <v>-5539398474223</v>
      </c>
      <c r="L132" s="5">
        <v>-4839427081757</v>
      </c>
      <c r="M132" s="5">
        <v>-4334229795787</v>
      </c>
      <c r="N132" s="5">
        <v>-4976989619036</v>
      </c>
      <c r="O132" s="5">
        <v>-5766576953534</v>
      </c>
      <c r="P132" s="5">
        <v>-7028655655140</v>
      </c>
      <c r="Q132" s="5">
        <v>-6086689653768</v>
      </c>
      <c r="R132" s="5">
        <v>-5610498729751</v>
      </c>
    </row>
    <row r="133" spans="2:18" ht="15.5" x14ac:dyDescent="0.35">
      <c r="C133" t="s">
        <v>2629</v>
      </c>
      <c r="F133" s="5">
        <v>-697471179</v>
      </c>
      <c r="G133" s="5">
        <v>697471179</v>
      </c>
    </row>
    <row r="134" spans="2:18" ht="15.5" x14ac:dyDescent="0.35">
      <c r="C134" t="s">
        <v>2630</v>
      </c>
      <c r="N134" s="5">
        <v>-123126755800</v>
      </c>
      <c r="O134" s="5">
        <v>-759211183150</v>
      </c>
      <c r="P134" s="5">
        <v>-3873703699936</v>
      </c>
      <c r="Q134" s="5">
        <v>-4884621399887</v>
      </c>
      <c r="R134" s="5">
        <v>-3503706873563</v>
      </c>
    </row>
    <row r="135" spans="2:18" ht="15.5" x14ac:dyDescent="0.35">
      <c r="C135" t="s">
        <v>350</v>
      </c>
      <c r="D135" s="5">
        <v>35500000</v>
      </c>
      <c r="E135" s="5">
        <v>6674090</v>
      </c>
      <c r="F135" s="5">
        <v>334415910</v>
      </c>
      <c r="G135" s="5">
        <v>-796943162</v>
      </c>
      <c r="I135" s="5">
        <v>341090000</v>
      </c>
      <c r="J135" s="5">
        <v>796943162</v>
      </c>
      <c r="K135" s="5">
        <v>2026986661</v>
      </c>
      <c r="L135" s="5">
        <v>293678756591</v>
      </c>
      <c r="M135" s="5">
        <v>703402393847</v>
      </c>
      <c r="N135" s="5">
        <v>2687586163175</v>
      </c>
      <c r="O135" s="5">
        <v>2800172443717</v>
      </c>
      <c r="P135" s="5">
        <v>4252035124710</v>
      </c>
      <c r="Q135" s="5">
        <v>4593411698393</v>
      </c>
      <c r="R135" s="5">
        <v>3930440714822</v>
      </c>
    </row>
    <row r="136" spans="2:18" ht="15.5" x14ac:dyDescent="0.35">
      <c r="C136" t="s">
        <v>348</v>
      </c>
      <c r="D136" s="5">
        <v>-49628521230</v>
      </c>
      <c r="E136" s="5">
        <v>-75807748452</v>
      </c>
      <c r="F136" s="5">
        <v>-44038260807</v>
      </c>
      <c r="G136" s="5">
        <v>-50034890507</v>
      </c>
      <c r="I136" s="5">
        <v>-231560092224</v>
      </c>
      <c r="J136" s="5">
        <v>-241748011007</v>
      </c>
      <c r="K136" s="5">
        <v>-215488665499</v>
      </c>
      <c r="L136" s="5">
        <v>-238139851368</v>
      </c>
      <c r="M136" s="5">
        <v>-303763258640</v>
      </c>
      <c r="N136" s="5">
        <v>-349895069306</v>
      </c>
      <c r="O136" s="5">
        <v>-452440237279</v>
      </c>
      <c r="P136" s="5">
        <v>-463254342300</v>
      </c>
      <c r="Q136" s="5">
        <v>-397481745810</v>
      </c>
      <c r="R136" s="5">
        <v>-366567270768</v>
      </c>
    </row>
    <row r="137" spans="2:18" ht="15.5" x14ac:dyDescent="0.35">
      <c r="C137" t="s">
        <v>520</v>
      </c>
      <c r="D137" s="5">
        <v>-23290163345</v>
      </c>
      <c r="E137" s="5">
        <v>65530458757</v>
      </c>
      <c r="F137" s="5">
        <v>-31372789744</v>
      </c>
      <c r="G137" s="5">
        <v>-53198064984</v>
      </c>
      <c r="I137" s="5">
        <v>-28818896342</v>
      </c>
      <c r="J137" s="5">
        <v>-40585250886</v>
      </c>
      <c r="K137" s="5">
        <v>-74466047533</v>
      </c>
      <c r="L137" s="5">
        <v>-107624518570</v>
      </c>
      <c r="M137" s="5">
        <v>-389524968071</v>
      </c>
      <c r="N137" s="5">
        <v>-508037065713</v>
      </c>
      <c r="O137" s="5">
        <v>-505997315963</v>
      </c>
      <c r="P137" s="5">
        <v>-338276503744</v>
      </c>
      <c r="Q137" s="5">
        <v>-283126674943</v>
      </c>
      <c r="R137" s="5">
        <v>-577945346371</v>
      </c>
    </row>
    <row r="138" spans="2:18" ht="15.5" x14ac:dyDescent="0.35">
      <c r="C138" t="s">
        <v>172</v>
      </c>
      <c r="D138" s="5">
        <v>-13647654750</v>
      </c>
      <c r="E138" s="5">
        <v>9124184154</v>
      </c>
      <c r="F138" s="5">
        <v>-15372333246</v>
      </c>
      <c r="G138" s="5">
        <v>27870460525</v>
      </c>
      <c r="I138" s="5">
        <v>-67377661112</v>
      </c>
      <c r="J138" s="5">
        <v>-139355848029</v>
      </c>
      <c r="K138" s="5">
        <v>-199894691329</v>
      </c>
      <c r="L138" s="5">
        <v>-53539920699</v>
      </c>
      <c r="M138" s="5">
        <v>-46699032730</v>
      </c>
      <c r="N138" s="5">
        <v>-46650401634</v>
      </c>
      <c r="O138" s="5">
        <v>-83367051952</v>
      </c>
      <c r="P138" s="5">
        <v>-110602222270</v>
      </c>
      <c r="Q138" s="5">
        <v>-115145964729</v>
      </c>
      <c r="R138" s="5">
        <v>-34409856653</v>
      </c>
    </row>
    <row r="139" spans="2:18" ht="15.5" x14ac:dyDescent="0.35">
      <c r="C139" t="s">
        <v>1475</v>
      </c>
      <c r="J139" s="5">
        <v>6984971784</v>
      </c>
      <c r="K139" s="5">
        <v>5193274338</v>
      </c>
    </row>
    <row r="140" spans="2:18" ht="15.5" x14ac:dyDescent="0.35">
      <c r="C140" t="s">
        <v>1096</v>
      </c>
      <c r="D140" s="5">
        <v>-6119049946</v>
      </c>
      <c r="E140" s="5">
        <v>-7467093857</v>
      </c>
      <c r="F140" s="5">
        <v>-10059034286</v>
      </c>
      <c r="G140" s="5">
        <v>-14915990692</v>
      </c>
      <c r="I140" s="5">
        <v>-46772796400</v>
      </c>
      <c r="J140" s="5">
        <v>-57513212397</v>
      </c>
      <c r="K140" s="5">
        <v>-83430705610</v>
      </c>
      <c r="L140" s="5">
        <v>-111907246344</v>
      </c>
      <c r="M140" s="5">
        <v>-149137467755</v>
      </c>
      <c r="N140" s="5">
        <v>-105075367068</v>
      </c>
      <c r="O140" s="5">
        <v>-107872958617</v>
      </c>
      <c r="P140" s="5">
        <v>-100099849439</v>
      </c>
      <c r="Q140" s="5">
        <v>-84731373261</v>
      </c>
      <c r="R140" s="5">
        <v>-90971050569</v>
      </c>
    </row>
    <row r="141" spans="2:18" ht="15.5" x14ac:dyDescent="0.35">
      <c r="C141" t="s">
        <v>179</v>
      </c>
      <c r="D141" s="5">
        <v>-173459413340</v>
      </c>
      <c r="E141" s="5">
        <v>194639122095</v>
      </c>
      <c r="F141" s="5">
        <v>-256974398383</v>
      </c>
      <c r="G141" s="5">
        <v>-37568115346</v>
      </c>
      <c r="I141" s="5">
        <v>-164548794983</v>
      </c>
      <c r="J141" s="5">
        <v>-138736487512</v>
      </c>
      <c r="K141" s="5">
        <v>-368274583954</v>
      </c>
      <c r="L141" s="5">
        <v>-750323909079</v>
      </c>
      <c r="M141" s="5">
        <v>-742953575776</v>
      </c>
      <c r="N141" s="5">
        <v>-717676257269</v>
      </c>
      <c r="O141" s="5">
        <v>-1322099780108</v>
      </c>
      <c r="P141" s="5">
        <v>766317323931</v>
      </c>
      <c r="Q141" s="5">
        <v>1609795363043</v>
      </c>
      <c r="R141" s="5">
        <v>518701391586</v>
      </c>
    </row>
    <row r="142" spans="2:18" ht="15.5" x14ac:dyDescent="0.35">
      <c r="C142" t="s">
        <v>180</v>
      </c>
      <c r="D142" s="5">
        <v>-1687414865</v>
      </c>
      <c r="E142" s="5">
        <v>-216198359674</v>
      </c>
      <c r="F142" s="5">
        <v>219041866600</v>
      </c>
      <c r="G142" s="5">
        <v>2776038246</v>
      </c>
      <c r="I142" s="5">
        <v>81384768117</v>
      </c>
      <c r="J142" s="5">
        <v>-87612702512</v>
      </c>
      <c r="K142" s="5">
        <v>92015918874</v>
      </c>
      <c r="L142" s="5">
        <v>326174460207</v>
      </c>
      <c r="M142" s="5">
        <v>105182779293</v>
      </c>
      <c r="N142" s="5">
        <v>-129775166655</v>
      </c>
      <c r="O142" s="5">
        <v>-307806307480</v>
      </c>
      <c r="P142" s="5">
        <v>-234798852367</v>
      </c>
      <c r="Q142" s="5">
        <v>-192977753708</v>
      </c>
      <c r="R142" s="5">
        <v>-87337157861</v>
      </c>
    </row>
    <row r="143" spans="2:18" ht="15.5" x14ac:dyDescent="0.35">
      <c r="C143" t="s">
        <v>181</v>
      </c>
      <c r="D143" s="5">
        <v>-3336342982</v>
      </c>
      <c r="E143" s="5">
        <v>-13778547495</v>
      </c>
      <c r="F143" s="5">
        <v>-9934198718</v>
      </c>
      <c r="G143" s="5">
        <v>-6681582735</v>
      </c>
      <c r="I143" s="5">
        <v>-34002930827</v>
      </c>
      <c r="J143" s="5">
        <v>-135552808027</v>
      </c>
      <c r="K143" s="5">
        <v>-35664455641</v>
      </c>
      <c r="L143" s="5">
        <v>-74589165720</v>
      </c>
      <c r="M143" s="5">
        <v>-12752750690</v>
      </c>
      <c r="N143" s="5">
        <v>-204720065419</v>
      </c>
      <c r="O143" s="5">
        <v>-261581452800</v>
      </c>
      <c r="P143" s="5">
        <v>-232714542981</v>
      </c>
      <c r="Q143" s="5">
        <v>-206471287702</v>
      </c>
      <c r="R143" s="5">
        <v>-106875844206</v>
      </c>
    </row>
    <row r="144" spans="2:18" ht="15.5" x14ac:dyDescent="0.35">
      <c r="C144" t="s">
        <v>195</v>
      </c>
      <c r="M144" s="5">
        <v>-3984337330</v>
      </c>
      <c r="N144" s="5">
        <v>-3568763170</v>
      </c>
      <c r="O144" s="5">
        <v>-5608512920</v>
      </c>
      <c r="P144" s="5">
        <v>-5889936073</v>
      </c>
      <c r="Q144" s="5">
        <v>-455099976</v>
      </c>
      <c r="R144" s="5">
        <v>-2511391016</v>
      </c>
    </row>
    <row r="145" spans="3:18" ht="15.5" x14ac:dyDescent="0.35">
      <c r="C145" t="s">
        <v>186</v>
      </c>
      <c r="O145" s="5">
        <v>-89153290647</v>
      </c>
    </row>
    <row r="146" spans="3:18" ht="15.5" x14ac:dyDescent="0.35">
      <c r="C146" t="s">
        <v>590</v>
      </c>
      <c r="K146" s="5">
        <v>-7083000000</v>
      </c>
      <c r="L146" s="5">
        <v>-13615640684</v>
      </c>
      <c r="M146" s="5">
        <v>-68320000</v>
      </c>
      <c r="N146" s="5">
        <v>-1520690381</v>
      </c>
      <c r="O146" s="5">
        <v>-1589852457</v>
      </c>
      <c r="Q146" s="5">
        <v>-31528109601</v>
      </c>
      <c r="R146" s="5">
        <v>-59824909743</v>
      </c>
    </row>
    <row r="147" spans="3:18" ht="15.5" x14ac:dyDescent="0.35">
      <c r="C147" t="s">
        <v>187</v>
      </c>
      <c r="D147" s="5">
        <v>1648928117</v>
      </c>
      <c r="E147" s="5">
        <v>-264061068177</v>
      </c>
      <c r="F147" s="5">
        <v>234633857097</v>
      </c>
      <c r="G147" s="5">
        <v>9467255693</v>
      </c>
      <c r="I147" s="5">
        <v>92892167</v>
      </c>
      <c r="J147" s="5">
        <v>14428729841</v>
      </c>
      <c r="K147" s="5">
        <v>95650604461</v>
      </c>
      <c r="L147" s="5">
        <v>98788486161</v>
      </c>
      <c r="M147" s="5">
        <v>126318235069</v>
      </c>
      <c r="N147" s="5">
        <v>58324477416</v>
      </c>
      <c r="O147" s="5">
        <v>27122704532</v>
      </c>
      <c r="P147" s="5">
        <v>23519507976</v>
      </c>
      <c r="Q147" s="5">
        <v>40181360920</v>
      </c>
      <c r="R147" s="5">
        <v>77557804352</v>
      </c>
    </row>
    <row r="148" spans="3:18" ht="15.5" x14ac:dyDescent="0.35">
      <c r="C148" t="s">
        <v>2631</v>
      </c>
      <c r="E148" s="5">
        <v>10866899881</v>
      </c>
      <c r="F148" s="5">
        <v>37153550779</v>
      </c>
      <c r="I148" s="5">
        <v>48020450660</v>
      </c>
      <c r="J148" s="5">
        <v>33511375674</v>
      </c>
      <c r="K148" s="5">
        <v>39112770054</v>
      </c>
      <c r="N148" s="5">
        <v>26410685251</v>
      </c>
      <c r="O148" s="5">
        <v>20802758246</v>
      </c>
      <c r="P148" s="5">
        <v>16301487717</v>
      </c>
      <c r="Q148" s="5">
        <v>5295382651</v>
      </c>
      <c r="R148" s="5">
        <v>3768013115</v>
      </c>
    </row>
    <row r="149" spans="3:18" ht="15.5" x14ac:dyDescent="0.35">
      <c r="C149" t="s">
        <v>2632</v>
      </c>
      <c r="F149" s="5">
        <v>-42811342558</v>
      </c>
      <c r="G149" s="5">
        <v>42811342558</v>
      </c>
      <c r="O149" s="5">
        <v>375000000</v>
      </c>
    </row>
    <row r="150" spans="3:18" ht="15.5" x14ac:dyDescent="0.35">
      <c r="C150" t="s">
        <v>2633</v>
      </c>
      <c r="E150" s="5">
        <v>67274356117</v>
      </c>
      <c r="I150" s="5">
        <v>67274356117</v>
      </c>
    </row>
    <row r="151" spans="3:18" ht="15.5" x14ac:dyDescent="0.35">
      <c r="C151" t="s">
        <v>2634</v>
      </c>
      <c r="P151" s="5">
        <v>-7015369006</v>
      </c>
    </row>
    <row r="152" spans="3:18" ht="15.5" x14ac:dyDescent="0.35">
      <c r="C152" t="s">
        <v>2635</v>
      </c>
    </row>
    <row r="153" spans="3:18" ht="15.5" x14ac:dyDescent="0.35">
      <c r="C153" t="s">
        <v>2636</v>
      </c>
      <c r="N153" s="5">
        <v>-797999972</v>
      </c>
      <c r="O153" s="5">
        <v>-3746091999</v>
      </c>
    </row>
    <row r="154" spans="3:18" ht="15.5" x14ac:dyDescent="0.35">
      <c r="C154" t="s">
        <v>2637</v>
      </c>
      <c r="P154" s="5">
        <v>-29000000000</v>
      </c>
    </row>
    <row r="155" spans="3:18" ht="15.5" x14ac:dyDescent="0.35">
      <c r="C155" t="s">
        <v>2638</v>
      </c>
      <c r="M155" s="5">
        <v>-4330047756</v>
      </c>
      <c r="N155" s="5">
        <v>-3902810380</v>
      </c>
      <c r="O155" s="5">
        <v>-12927569435</v>
      </c>
    </row>
    <row r="156" spans="3:18" ht="15.5" x14ac:dyDescent="0.35">
      <c r="C156" t="s">
        <v>386</v>
      </c>
      <c r="E156" s="5">
        <v>-16500000000</v>
      </c>
      <c r="L156" s="5">
        <v>75232990700</v>
      </c>
      <c r="O156" s="5">
        <v>18500000000</v>
      </c>
      <c r="R156" s="5">
        <v>549169637</v>
      </c>
    </row>
    <row r="157" spans="3:18" ht="15.5" x14ac:dyDescent="0.35">
      <c r="C157" t="s">
        <v>189</v>
      </c>
      <c r="G157" s="5">
        <v>-42820977270</v>
      </c>
      <c r="L157" s="5">
        <v>240357789750</v>
      </c>
    </row>
    <row r="158" spans="3:18" ht="15.5" x14ac:dyDescent="0.35">
      <c r="C158" t="s">
        <v>197</v>
      </c>
      <c r="D158" s="5">
        <v>-173459413340</v>
      </c>
      <c r="E158" s="5">
        <v>194639122095</v>
      </c>
      <c r="F158" s="5">
        <v>-256974398383</v>
      </c>
      <c r="G158" s="5">
        <v>-37568115346</v>
      </c>
      <c r="I158" s="5">
        <v>-164548794983</v>
      </c>
      <c r="J158" s="5">
        <v>-138736487512</v>
      </c>
      <c r="K158" s="5">
        <v>-368274583954</v>
      </c>
      <c r="L158" s="5">
        <v>-750323909079</v>
      </c>
      <c r="M158" s="5">
        <v>-742953575776</v>
      </c>
      <c r="N158" s="5">
        <v>-717676257269</v>
      </c>
      <c r="O158" s="5">
        <v>-1322099780108</v>
      </c>
      <c r="P158" s="5">
        <v>766317323931</v>
      </c>
      <c r="Q158" s="5">
        <v>1609795363043</v>
      </c>
      <c r="R158" s="5">
        <v>518701391586</v>
      </c>
    </row>
    <row r="159" spans="3:18" ht="15.5" x14ac:dyDescent="0.35">
      <c r="C159" t="s">
        <v>559</v>
      </c>
      <c r="E159" s="5">
        <v>10840710171</v>
      </c>
      <c r="F159" s="5">
        <v>31280636640</v>
      </c>
      <c r="I159" s="5">
        <v>42121346811</v>
      </c>
      <c r="J159" s="5">
        <v>5399258640</v>
      </c>
      <c r="K159" s="5">
        <v>430000000000</v>
      </c>
    </row>
    <row r="160" spans="3:18" ht="15.5" x14ac:dyDescent="0.35">
      <c r="C160" t="s">
        <v>848</v>
      </c>
      <c r="D160" s="5">
        <v>-33505999936</v>
      </c>
      <c r="E160" s="5">
        <v>-57264268224</v>
      </c>
      <c r="F160" s="5">
        <v>-29671382621</v>
      </c>
      <c r="G160" s="5">
        <v>-34964530464</v>
      </c>
      <c r="I160" s="5">
        <v>-121900181309</v>
      </c>
      <c r="J160" s="5">
        <v>-146515181888</v>
      </c>
      <c r="K160" s="5">
        <v>-766956144809</v>
      </c>
    </row>
    <row r="161" spans="2:18" ht="15.5" x14ac:dyDescent="0.35">
      <c r="C161" t="s">
        <v>826</v>
      </c>
      <c r="Q161" s="5">
        <v>262500000000</v>
      </c>
    </row>
    <row r="162" spans="2:18" ht="15.5" x14ac:dyDescent="0.35">
      <c r="C162" t="s">
        <v>598</v>
      </c>
      <c r="Q162" s="5">
        <v>-9807204604</v>
      </c>
    </row>
    <row r="163" spans="2:18" ht="15.5" x14ac:dyDescent="0.35">
      <c r="C163" t="s">
        <v>394</v>
      </c>
      <c r="P163" s="5">
        <v>-60000000000</v>
      </c>
      <c r="Q163" s="5">
        <v>-49500000000</v>
      </c>
      <c r="R163" s="5">
        <v>-151641212225</v>
      </c>
    </row>
    <row r="164" spans="2:18" ht="15.5" x14ac:dyDescent="0.35">
      <c r="C164" t="s">
        <v>2639</v>
      </c>
      <c r="R164" s="5">
        <v>99145030394</v>
      </c>
    </row>
    <row r="165" spans="2:18" ht="15.5" x14ac:dyDescent="0.35">
      <c r="C165" t="s">
        <v>215</v>
      </c>
      <c r="D165" s="5">
        <v>13535836622</v>
      </c>
      <c r="E165" s="5">
        <v>-69536026756</v>
      </c>
      <c r="F165" s="5">
        <v>7502511162</v>
      </c>
      <c r="G165" s="5">
        <v>-18071080574</v>
      </c>
      <c r="I165" s="5">
        <v>22433316390</v>
      </c>
      <c r="J165" s="5">
        <v>-112304334709</v>
      </c>
      <c r="K165" s="5">
        <v>28551000118</v>
      </c>
      <c r="L165" s="5">
        <v>1250513413</v>
      </c>
      <c r="M165" s="5">
        <v>-26386895304</v>
      </c>
      <c r="N165" s="5">
        <v>207685706362</v>
      </c>
      <c r="O165" s="5">
        <v>20937027466</v>
      </c>
      <c r="P165" s="5">
        <v>-84142790158</v>
      </c>
      <c r="Q165" s="5">
        <v>82848886605</v>
      </c>
      <c r="R165" s="5">
        <v>61533249223</v>
      </c>
    </row>
    <row r="166" spans="2:18" ht="15.5" x14ac:dyDescent="0.35">
      <c r="C166" t="s">
        <v>216</v>
      </c>
      <c r="D166" s="5">
        <v>3577435</v>
      </c>
      <c r="E166" s="5">
        <v>1805919</v>
      </c>
      <c r="F166" s="5">
        <v>7563874</v>
      </c>
      <c r="G166" s="5">
        <v>-6044048</v>
      </c>
      <c r="I166" s="5">
        <v>10587957</v>
      </c>
      <c r="J166" s="5">
        <v>12850230</v>
      </c>
      <c r="K166" s="5">
        <v>-28350000</v>
      </c>
      <c r="L166" s="5">
        <v>113760000</v>
      </c>
      <c r="M166" s="5">
        <v>15570000</v>
      </c>
      <c r="N166" s="5">
        <v>27155800</v>
      </c>
      <c r="O166" s="5">
        <v>-78235756</v>
      </c>
      <c r="P166" s="5">
        <v>125729149</v>
      </c>
      <c r="Q166" s="5">
        <v>15099012</v>
      </c>
      <c r="R166" s="5">
        <v>-49479398</v>
      </c>
    </row>
    <row r="167" spans="2:18" ht="15.5" x14ac:dyDescent="0.35">
      <c r="C167" t="s">
        <v>2640</v>
      </c>
    </row>
    <row r="168" spans="2:18" ht="15.5" x14ac:dyDescent="0.35">
      <c r="C168" t="s">
        <v>2226</v>
      </c>
      <c r="N168" s="5">
        <v>24377643034</v>
      </c>
    </row>
    <row r="169" spans="2:18" ht="15.5" x14ac:dyDescent="0.35">
      <c r="C169" t="s">
        <v>217</v>
      </c>
      <c r="D169" s="5">
        <v>374636666456</v>
      </c>
      <c r="I169" s="5">
        <v>352192762109</v>
      </c>
      <c r="J169" s="5">
        <v>464484246588</v>
      </c>
      <c r="K169" s="5">
        <v>435961596470</v>
      </c>
      <c r="L169" s="5">
        <v>434597323057</v>
      </c>
      <c r="M169" s="5">
        <v>460968648361</v>
      </c>
      <c r="N169" s="5">
        <v>228878143165</v>
      </c>
      <c r="O169" s="5">
        <v>208019351455</v>
      </c>
      <c r="P169" s="5">
        <v>292036412464</v>
      </c>
      <c r="Q169" s="5">
        <v>209172426847</v>
      </c>
      <c r="R169" s="5">
        <v>147688657022</v>
      </c>
    </row>
    <row r="170" spans="2:18" ht="15.5" x14ac:dyDescent="0.35">
      <c r="C170" t="s">
        <v>218</v>
      </c>
      <c r="D170" s="5">
        <v>388176080513</v>
      </c>
      <c r="E170" s="5">
        <v>-69534220837</v>
      </c>
      <c r="F170" s="5">
        <v>7510075036</v>
      </c>
      <c r="G170" s="5">
        <v>-18077124622</v>
      </c>
      <c r="I170" s="5">
        <v>374636666456</v>
      </c>
      <c r="J170" s="5">
        <v>352192762109</v>
      </c>
      <c r="K170" s="5">
        <v>464484246588</v>
      </c>
      <c r="L170" s="5">
        <v>435961596470</v>
      </c>
      <c r="M170" s="5">
        <v>434597323057</v>
      </c>
      <c r="N170" s="5">
        <v>460968648361</v>
      </c>
      <c r="O170" s="5">
        <v>228878143165</v>
      </c>
      <c r="P170" s="5">
        <v>208019351455</v>
      </c>
      <c r="Q170" s="5">
        <v>292036412464</v>
      </c>
      <c r="R170" s="5">
        <v>209172426847</v>
      </c>
    </row>
    <row r="172" spans="2:18" ht="15.5" x14ac:dyDescent="0.35">
      <c r="B172" t="s">
        <v>219</v>
      </c>
      <c r="C172" t="s">
        <v>11</v>
      </c>
      <c r="D172" s="5">
        <v>15000000000</v>
      </c>
      <c r="E172" s="5">
        <v>15000000000</v>
      </c>
      <c r="F172" s="5">
        <v>15000000000</v>
      </c>
      <c r="G172" s="5">
        <v>15000000000</v>
      </c>
      <c r="I172" s="5">
        <v>15000000000</v>
      </c>
      <c r="J172" s="5">
        <v>15000000000</v>
      </c>
      <c r="K172" s="5">
        <v>15000000000</v>
      </c>
      <c r="L172" s="5">
        <v>15000000000</v>
      </c>
      <c r="M172" s="5">
        <v>15000000000</v>
      </c>
      <c r="N172" s="5">
        <v>15000000000</v>
      </c>
      <c r="O172" s="5">
        <v>15000000000</v>
      </c>
      <c r="P172" s="5">
        <v>1500000000</v>
      </c>
      <c r="Q172" s="5">
        <v>1500000000</v>
      </c>
      <c r="R172" s="5">
        <v>1350000000</v>
      </c>
    </row>
    <row r="173" spans="2:18" ht="15.5" x14ac:dyDescent="0.35">
      <c r="C173" t="s">
        <v>220</v>
      </c>
      <c r="D173" s="6">
        <v>3.28</v>
      </c>
      <c r="E173" s="6">
        <v>0.88</v>
      </c>
      <c r="F173" s="6">
        <v>4.1500000000000004</v>
      </c>
      <c r="G173" s="6">
        <v>1.62</v>
      </c>
    </row>
    <row r="174" spans="2:18" ht="15.5" x14ac:dyDescent="0.35">
      <c r="C174" t="s">
        <v>221</v>
      </c>
      <c r="D174" s="6">
        <v>28.66</v>
      </c>
      <c r="E174" s="6">
        <v>138.63999999999999</v>
      </c>
      <c r="F174" s="6">
        <v>33.979999999999997</v>
      </c>
      <c r="G174" s="6">
        <v>51.85</v>
      </c>
    </row>
    <row r="175" spans="2:18" ht="15.5" x14ac:dyDescent="0.35">
      <c r="C175" t="s">
        <v>73</v>
      </c>
      <c r="D175" s="6">
        <v>1.25</v>
      </c>
      <c r="E175" s="6">
        <v>1.45</v>
      </c>
      <c r="F175" s="6">
        <v>1.98</v>
      </c>
      <c r="G175" s="6">
        <v>1.3</v>
      </c>
    </row>
    <row r="176" spans="2:18" ht="15.5" x14ac:dyDescent="0.35">
      <c r="C176" t="s">
        <v>222</v>
      </c>
      <c r="D176" s="5">
        <v>88640000000</v>
      </c>
      <c r="E176" s="5">
        <v>77040000000</v>
      </c>
      <c r="F176" s="5">
        <v>79700000000</v>
      </c>
      <c r="G176" s="5">
        <v>113980000000</v>
      </c>
    </row>
    <row r="177" spans="3:7" ht="15.5" x14ac:dyDescent="0.35">
      <c r="C177" t="s">
        <v>223</v>
      </c>
      <c r="D177" s="6">
        <v>1.66E-2</v>
      </c>
      <c r="E177" s="6">
        <v>4.4000000000000003E-3</v>
      </c>
      <c r="F177" s="6">
        <v>2.0799999999999999E-2</v>
      </c>
      <c r="G177" s="6">
        <v>7.4000000000000003E-3</v>
      </c>
    </row>
    <row r="178" spans="3:7" ht="15.5" x14ac:dyDescent="0.35">
      <c r="C178" t="s">
        <v>224</v>
      </c>
      <c r="D178" s="6">
        <v>4.6199999999999998E-2</v>
      </c>
      <c r="E178" s="6">
        <v>1.3000000000000001E-2</v>
      </c>
      <c r="F178" s="6">
        <v>6.6500000000000004E-2</v>
      </c>
      <c r="G178" s="6">
        <v>2.7699999999999999E-2</v>
      </c>
    </row>
    <row r="179" spans="3:7" ht="15.5" x14ac:dyDescent="0.35">
      <c r="C179" t="s">
        <v>225</v>
      </c>
      <c r="D179" s="6">
        <v>5.2000000000000005E-2</v>
      </c>
      <c r="E179" s="6">
        <v>4.7199999999999999E-2</v>
      </c>
      <c r="F179" s="6">
        <v>5.1399999999999994E-2</v>
      </c>
      <c r="G179" s="6">
        <v>7.8299999999999995E-2</v>
      </c>
    </row>
    <row r="180" spans="3:7" ht="15.5" x14ac:dyDescent="0.35">
      <c r="C180" t="s">
        <v>226</v>
      </c>
      <c r="D180" s="6">
        <v>11.33</v>
      </c>
      <c r="E180" s="6">
        <v>8.7200000000000006</v>
      </c>
      <c r="F180" s="6">
        <v>6.6</v>
      </c>
      <c r="G180" s="6">
        <v>7.65</v>
      </c>
    </row>
    <row r="181" spans="3:7" ht="15.5" x14ac:dyDescent="0.35">
      <c r="C181" t="s">
        <v>227</v>
      </c>
      <c r="D181" s="5">
        <v>1383000000000</v>
      </c>
      <c r="E181" s="5">
        <v>1331000000000</v>
      </c>
      <c r="F181" s="5">
        <v>1245000000000</v>
      </c>
      <c r="G181" s="5">
        <v>1182000000000</v>
      </c>
    </row>
    <row r="182" spans="3:7" ht="15.5" x14ac:dyDescent="0.35">
      <c r="C182" t="s">
        <v>228</v>
      </c>
      <c r="D182" s="6">
        <v>1.33</v>
      </c>
      <c r="E182" s="6">
        <v>1.8</v>
      </c>
      <c r="F182" s="6">
        <v>2.2599999999999998</v>
      </c>
      <c r="G182" s="6">
        <v>1.44</v>
      </c>
    </row>
    <row r="183" spans="3:7" ht="15.5" x14ac:dyDescent="0.35">
      <c r="C183" t="s">
        <v>229</v>
      </c>
      <c r="D183" s="6">
        <v>70.92</v>
      </c>
      <c r="E183" s="6">
        <v>67.819999999999993</v>
      </c>
      <c r="F183" s="6">
        <v>62.49</v>
      </c>
      <c r="G183" s="6">
        <v>58.52</v>
      </c>
    </row>
    <row r="184" spans="3:7" ht="15.5" x14ac:dyDescent="0.35">
      <c r="C184" t="s">
        <v>230</v>
      </c>
      <c r="D184" s="6">
        <v>1.44</v>
      </c>
      <c r="E184" s="6">
        <v>1.96</v>
      </c>
      <c r="F184" s="6">
        <v>2.48</v>
      </c>
      <c r="G184" s="6">
        <v>1.59</v>
      </c>
    </row>
    <row r="185" spans="3:7" ht="15.5" x14ac:dyDescent="0.35">
      <c r="C185" t="s">
        <v>231</v>
      </c>
      <c r="D185" s="6">
        <v>65.239999999999995</v>
      </c>
      <c r="E185" s="6">
        <v>62.15</v>
      </c>
      <c r="F185" s="6">
        <v>56.83</v>
      </c>
      <c r="G185" s="6">
        <v>52.86</v>
      </c>
    </row>
    <row r="186" spans="3:7" ht="15.5" x14ac:dyDescent="0.35">
      <c r="C186" t="s">
        <v>232</v>
      </c>
      <c r="D186" s="5">
        <v>1205000000000</v>
      </c>
      <c r="E186" s="5">
        <v>1329000000000</v>
      </c>
      <c r="F186" s="5">
        <v>1454000000000</v>
      </c>
      <c r="G186" s="5">
        <v>1742000000000</v>
      </c>
    </row>
    <row r="187" spans="3:7" ht="15.5" x14ac:dyDescent="0.35">
      <c r="C187" t="s">
        <v>233</v>
      </c>
      <c r="D187" s="5">
        <v>55000000000</v>
      </c>
      <c r="E187" s="5">
        <v>51000000000</v>
      </c>
      <c r="F187" s="5">
        <v>59000000000</v>
      </c>
      <c r="G187" s="5">
        <v>88000000000</v>
      </c>
    </row>
    <row r="188" spans="3:7" ht="15.5" x14ac:dyDescent="0.35">
      <c r="C188" t="s">
        <v>234</v>
      </c>
      <c r="D188" s="5">
        <v>1064000000000</v>
      </c>
      <c r="E188" s="5">
        <v>1017000000000</v>
      </c>
      <c r="F188" s="5">
        <v>937000000000</v>
      </c>
      <c r="G188" s="5">
        <v>878000000000</v>
      </c>
    </row>
    <row r="189" spans="3:7" ht="15.5" x14ac:dyDescent="0.35">
      <c r="C189" t="s">
        <v>23</v>
      </c>
      <c r="D189" s="5">
        <v>1260000000000</v>
      </c>
      <c r="E189" s="5">
        <v>1380000000000</v>
      </c>
      <c r="F189" s="5">
        <v>1513000000000</v>
      </c>
      <c r="G189" s="5">
        <v>1831000000000</v>
      </c>
    </row>
    <row r="190" spans="3:7" ht="15.5" x14ac:dyDescent="0.35">
      <c r="C190" t="s">
        <v>20</v>
      </c>
      <c r="D190" s="5">
        <v>872000000000</v>
      </c>
      <c r="E190" s="5">
        <v>1006000000000</v>
      </c>
      <c r="F190" s="5">
        <v>1069000000000</v>
      </c>
      <c r="G190" s="5">
        <v>1394000000000</v>
      </c>
    </row>
    <row r="191" spans="3:7" ht="15.5" x14ac:dyDescent="0.35">
      <c r="C191" t="s">
        <v>235</v>
      </c>
      <c r="D191" s="5">
        <v>-54000000000</v>
      </c>
      <c r="E191" s="5">
        <v>-113000000000</v>
      </c>
      <c r="F191" s="5">
        <v>-152000000000</v>
      </c>
      <c r="G191" s="5">
        <v>-336000000000</v>
      </c>
    </row>
    <row r="192" spans="3:7" ht="15.5" x14ac:dyDescent="0.35">
      <c r="C192" t="s">
        <v>236</v>
      </c>
      <c r="D192" s="5">
        <v>189000000000</v>
      </c>
      <c r="E192" s="5">
        <v>-48000000000</v>
      </c>
      <c r="F192" s="5">
        <v>45000000000</v>
      </c>
      <c r="G192" s="5">
        <v>17000000000</v>
      </c>
    </row>
    <row r="193" spans="3:18" ht="15.5" x14ac:dyDescent="0.35">
      <c r="C193" t="s">
        <v>237</v>
      </c>
      <c r="D193" s="5">
        <v>-3000000000</v>
      </c>
      <c r="E193" s="5">
        <v>-14000000000</v>
      </c>
      <c r="F193" s="5">
        <v>-10000000000</v>
      </c>
      <c r="G193" s="5">
        <v>-7000000000</v>
      </c>
    </row>
    <row r="194" spans="3:18" ht="15.5" x14ac:dyDescent="0.35">
      <c r="C194" t="s">
        <v>12</v>
      </c>
      <c r="D194" s="5">
        <v>185000000000</v>
      </c>
      <c r="E194" s="5">
        <v>-62000000000</v>
      </c>
      <c r="F194" s="5">
        <v>36000000000</v>
      </c>
      <c r="G194" s="5">
        <v>10000000000</v>
      </c>
    </row>
    <row r="195" spans="3:18" ht="15.5" x14ac:dyDescent="0.35">
      <c r="C195" t="s">
        <v>15</v>
      </c>
      <c r="D195" s="6">
        <v>12.36</v>
      </c>
      <c r="E195" s="6">
        <v>-4.12</v>
      </c>
      <c r="F195" s="6">
        <v>2.37</v>
      </c>
      <c r="G195" s="6">
        <v>0.67</v>
      </c>
    </row>
    <row r="196" spans="3:18" ht="15.5" x14ac:dyDescent="0.35">
      <c r="C196" t="s">
        <v>58</v>
      </c>
      <c r="I196" s="6">
        <v>9.8800000000000008</v>
      </c>
      <c r="J196" s="6">
        <v>14.03</v>
      </c>
      <c r="L196" s="6">
        <v>9.1199999999999992</v>
      </c>
      <c r="M196" s="6">
        <v>-28.58</v>
      </c>
      <c r="N196" s="6">
        <v>-66.12</v>
      </c>
      <c r="Q196" s="6">
        <v>134.55000000000001</v>
      </c>
      <c r="R196" s="6">
        <v>121.89</v>
      </c>
    </row>
    <row r="197" spans="3:18" ht="15.5" x14ac:dyDescent="0.35">
      <c r="C197" t="s">
        <v>72</v>
      </c>
      <c r="I197" s="6">
        <v>12.35</v>
      </c>
      <c r="J197" s="6">
        <v>6.41</v>
      </c>
      <c r="K197" s="6">
        <v>8.64</v>
      </c>
      <c r="L197" s="6">
        <v>9.2100000000000009</v>
      </c>
      <c r="M197" s="6">
        <v>-1.75</v>
      </c>
      <c r="N197" s="6">
        <v>-0.76</v>
      </c>
      <c r="O197" s="6">
        <v>-33.39</v>
      </c>
      <c r="P197" s="6">
        <v>17.68</v>
      </c>
      <c r="Q197" s="6">
        <v>10.029999999999999</v>
      </c>
      <c r="R197" s="5">
        <v>0</v>
      </c>
    </row>
    <row r="198" spans="3:18" ht="15.5" x14ac:dyDescent="0.35">
      <c r="C198" t="s">
        <v>75</v>
      </c>
      <c r="I198" s="6">
        <v>0.39</v>
      </c>
      <c r="J198" s="6">
        <v>0.22</v>
      </c>
      <c r="K198" s="6">
        <v>0.23</v>
      </c>
      <c r="L198" s="6">
        <v>0.23</v>
      </c>
      <c r="M198" s="6">
        <v>0.14000000000000001</v>
      </c>
      <c r="N198" s="6">
        <v>0.18</v>
      </c>
      <c r="O198" s="6">
        <v>0.37</v>
      </c>
      <c r="P198" s="6">
        <v>0.51</v>
      </c>
      <c r="Q198" s="6">
        <v>0.28000000000000003</v>
      </c>
      <c r="R198" s="5">
        <v>0</v>
      </c>
    </row>
    <row r="199" spans="3:18" ht="15.5" x14ac:dyDescent="0.35">
      <c r="C199" t="s">
        <v>238</v>
      </c>
      <c r="I199" s="5">
        <v>317130000000</v>
      </c>
      <c r="J199" s="5">
        <v>409030000000</v>
      </c>
      <c r="K199" s="5">
        <v>455850000000</v>
      </c>
      <c r="L199" s="5">
        <v>457430000000</v>
      </c>
      <c r="M199" s="5">
        <v>-80480000000</v>
      </c>
      <c r="N199" s="5">
        <v>-610150000000</v>
      </c>
      <c r="O199" s="5">
        <v>120430000000</v>
      </c>
      <c r="P199" s="5">
        <v>530480000000</v>
      </c>
    </row>
    <row r="200" spans="3:18" ht="15.5" x14ac:dyDescent="0.35">
      <c r="C200" t="s">
        <v>239</v>
      </c>
      <c r="I200" s="6">
        <v>4.9299999999999997E-2</v>
      </c>
      <c r="J200" s="6">
        <v>6.0199999999999997E-2</v>
      </c>
      <c r="K200" s="6">
        <v>4.4900000000000002E-2</v>
      </c>
      <c r="L200" s="6">
        <v>3.6299999999999999E-2</v>
      </c>
      <c r="M200" s="6">
        <v>-9.9100000000000008E-2</v>
      </c>
      <c r="N200" s="6">
        <v>-0.1744</v>
      </c>
      <c r="O200" s="6">
        <v>-1.0700000000000001E-2</v>
      </c>
      <c r="P200" s="6">
        <v>2.6000000000000002E-2</v>
      </c>
      <c r="Q200" s="6">
        <v>2.46E-2</v>
      </c>
      <c r="R200" s="6">
        <v>2.5499999999999998E-2</v>
      </c>
    </row>
    <row r="201" spans="3:18" ht="15.5" x14ac:dyDescent="0.35">
      <c r="C201" t="s">
        <v>240</v>
      </c>
      <c r="I201" s="6">
        <v>0.1457</v>
      </c>
      <c r="J201" s="6">
        <v>0.26170000000000004</v>
      </c>
      <c r="K201" s="6">
        <v>0.28820000000000001</v>
      </c>
      <c r="L201" s="6">
        <v>0.33500000000000002</v>
      </c>
      <c r="M201" s="6">
        <v>-1.7675999999999998</v>
      </c>
      <c r="N201" s="6">
        <v>-1.4891999999999999</v>
      </c>
      <c r="O201" s="6">
        <v>-5.4400000000000004E-2</v>
      </c>
      <c r="P201" s="6">
        <v>0.14610000000000001</v>
      </c>
      <c r="Q201" s="6">
        <v>0.13830000000000001</v>
      </c>
      <c r="R201" s="6">
        <v>0.14660000000000001</v>
      </c>
    </row>
    <row r="202" spans="3:18" ht="15.5" x14ac:dyDescent="0.35">
      <c r="C202" t="s">
        <v>241</v>
      </c>
      <c r="I202" s="6">
        <v>0.2026</v>
      </c>
      <c r="J202" s="6">
        <v>0.30159999999999998</v>
      </c>
      <c r="K202" s="6">
        <v>0.2432</v>
      </c>
      <c r="L202" s="6">
        <v>0.15490000000000001</v>
      </c>
      <c r="M202" s="6">
        <v>-0.1027</v>
      </c>
      <c r="N202" s="6">
        <v>-0.22489999999999999</v>
      </c>
      <c r="O202" s="6">
        <v>4.0000000000000001E-3</v>
      </c>
      <c r="P202" s="6">
        <v>8.3800000000000013E-2</v>
      </c>
      <c r="Q202" s="6">
        <v>9.2499999999999999E-2</v>
      </c>
      <c r="R202" s="6">
        <v>0.1925</v>
      </c>
    </row>
    <row r="203" spans="3:18" ht="15.5" x14ac:dyDescent="0.35">
      <c r="C203" t="s">
        <v>242</v>
      </c>
      <c r="I203" s="6">
        <v>5.84</v>
      </c>
      <c r="J203" s="6">
        <v>5.58</v>
      </c>
      <c r="K203" s="6">
        <v>4.7300000000000004</v>
      </c>
      <c r="L203" s="6">
        <v>2.91</v>
      </c>
      <c r="M203" s="6">
        <v>-2.17</v>
      </c>
      <c r="N203" s="6">
        <v>-5.82</v>
      </c>
      <c r="O203" s="6">
        <v>0.18</v>
      </c>
      <c r="P203" s="6">
        <v>4.63</v>
      </c>
      <c r="Q203" s="6">
        <v>4.8899999999999997</v>
      </c>
      <c r="R203" s="6">
        <v>3.88</v>
      </c>
    </row>
    <row r="204" spans="3:18" ht="15.5" x14ac:dyDescent="0.35">
      <c r="C204" t="s">
        <v>69</v>
      </c>
      <c r="I204" s="6">
        <v>1.8</v>
      </c>
      <c r="J204" s="6">
        <v>1.68</v>
      </c>
      <c r="K204" s="6">
        <v>2.4900000000000002</v>
      </c>
      <c r="L204" s="6">
        <v>3.08</v>
      </c>
      <c r="M204" s="6">
        <v>3.09</v>
      </c>
      <c r="N204" s="6">
        <v>1.1299999999999999</v>
      </c>
      <c r="O204" s="6">
        <v>1.82</v>
      </c>
      <c r="P204" s="6">
        <v>2.58</v>
      </c>
      <c r="Q204" s="6">
        <v>1.39</v>
      </c>
      <c r="R204" s="5">
        <v>0</v>
      </c>
    </row>
    <row r="205" spans="3:18" ht="15.5" x14ac:dyDescent="0.35">
      <c r="C205" t="s">
        <v>66</v>
      </c>
      <c r="I205" s="6">
        <v>67.819999999999993</v>
      </c>
      <c r="J205" s="6">
        <v>53.61</v>
      </c>
      <c r="K205" s="6">
        <v>40.19</v>
      </c>
      <c r="L205" s="6">
        <v>27.23</v>
      </c>
      <c r="M205" s="6">
        <v>16.170000000000002</v>
      </c>
      <c r="N205" s="6">
        <v>44.4</v>
      </c>
      <c r="O205" s="6">
        <v>102.31</v>
      </c>
      <c r="P205" s="6">
        <v>1084.53</v>
      </c>
      <c r="Q205" s="6">
        <v>972.54</v>
      </c>
      <c r="R205" s="6">
        <v>831.63</v>
      </c>
    </row>
    <row r="206" spans="3:18" ht="15.5" x14ac:dyDescent="0.35">
      <c r="C206" t="s">
        <v>243</v>
      </c>
      <c r="I206" s="6">
        <v>1.96</v>
      </c>
      <c r="J206" s="6">
        <v>1.88</v>
      </c>
      <c r="K206" s="6">
        <v>2.91</v>
      </c>
      <c r="L206" s="6">
        <v>3.95</v>
      </c>
      <c r="M206" s="6">
        <v>5.22</v>
      </c>
      <c r="N206" s="6">
        <v>1.37</v>
      </c>
      <c r="O206" s="6">
        <v>1.82</v>
      </c>
      <c r="P206" s="6">
        <v>2.58</v>
      </c>
      <c r="Q206" s="6">
        <v>1.39</v>
      </c>
      <c r="R206" s="5">
        <v>0</v>
      </c>
    </row>
    <row r="207" spans="3:18" ht="15.5" x14ac:dyDescent="0.35">
      <c r="C207" t="s">
        <v>244</v>
      </c>
      <c r="I207" s="6">
        <v>62.15</v>
      </c>
      <c r="J207" s="6">
        <v>47.94</v>
      </c>
      <c r="K207" s="6">
        <v>34.369999999999997</v>
      </c>
      <c r="L207" s="6">
        <v>21.26</v>
      </c>
      <c r="M207" s="6">
        <v>9.57</v>
      </c>
      <c r="N207" s="6">
        <v>36.42</v>
      </c>
      <c r="O207" s="6">
        <v>102.31</v>
      </c>
      <c r="P207" s="6">
        <v>1084.53</v>
      </c>
      <c r="Q207" s="6">
        <v>972.54</v>
      </c>
      <c r="R207" s="6">
        <v>831.63</v>
      </c>
    </row>
    <row r="208" spans="3:18" ht="15.5" x14ac:dyDescent="0.35">
      <c r="C208" t="s">
        <v>245</v>
      </c>
      <c r="I208" s="5">
        <v>1329000000000</v>
      </c>
      <c r="J208" s="5">
        <v>1813000000000</v>
      </c>
      <c r="K208" s="5">
        <v>2116000000000</v>
      </c>
      <c r="L208" s="5">
        <v>1673000000000</v>
      </c>
      <c r="M208" s="5">
        <v>1864000000000</v>
      </c>
      <c r="N208" s="5">
        <v>2738000000000</v>
      </c>
      <c r="O208" s="5">
        <v>3168000000000</v>
      </c>
      <c r="P208" s="5">
        <v>3266000000000</v>
      </c>
      <c r="Q208" s="5">
        <v>2862000000000</v>
      </c>
      <c r="R208" s="5">
        <v>2363000000000</v>
      </c>
    </row>
    <row r="209" spans="2:18" ht="15.5" x14ac:dyDescent="0.35">
      <c r="C209" t="s">
        <v>246</v>
      </c>
      <c r="I209" s="5">
        <v>51000000000</v>
      </c>
      <c r="J209" s="5">
        <v>129000000000</v>
      </c>
      <c r="K209" s="5">
        <v>246000000000</v>
      </c>
      <c r="L209" s="5">
        <v>1089000000000</v>
      </c>
      <c r="M209" s="5">
        <v>1705000000000</v>
      </c>
      <c r="N209" s="5">
        <v>1603000000000</v>
      </c>
      <c r="O209" s="5">
        <v>2386000000000</v>
      </c>
      <c r="P209" s="5">
        <v>3570000000000</v>
      </c>
      <c r="Q209" s="5">
        <v>3264000000000</v>
      </c>
      <c r="R209" s="5">
        <v>2318000000000</v>
      </c>
    </row>
    <row r="210" spans="2:18" ht="15.5" x14ac:dyDescent="0.35">
      <c r="C210" t="s">
        <v>25</v>
      </c>
      <c r="I210" s="5">
        <v>1380000000000</v>
      </c>
      <c r="J210" s="5">
        <v>1942000000000</v>
      </c>
      <c r="K210" s="5">
        <v>2362000000000</v>
      </c>
      <c r="L210" s="5">
        <v>2761000000000</v>
      </c>
      <c r="M210" s="5">
        <v>3569000000000</v>
      </c>
      <c r="N210" s="5">
        <v>4342000000000</v>
      </c>
      <c r="O210" s="5">
        <v>5554000000000</v>
      </c>
      <c r="P210" s="5">
        <v>6837000000000</v>
      </c>
      <c r="Q210" s="5">
        <v>6126000000000</v>
      </c>
      <c r="R210" s="5">
        <v>4681000000000</v>
      </c>
    </row>
    <row r="211" spans="2:18" ht="15.5" x14ac:dyDescent="0.35">
      <c r="C211" t="s">
        <v>22</v>
      </c>
      <c r="I211" s="5">
        <v>1006000000000</v>
      </c>
      <c r="J211" s="5">
        <v>1590000000000</v>
      </c>
      <c r="K211" s="5">
        <v>1898000000000</v>
      </c>
      <c r="L211" s="5">
        <v>2325000000000</v>
      </c>
      <c r="M211" s="5">
        <v>3135000000000</v>
      </c>
      <c r="N211" s="5">
        <v>3881000000000</v>
      </c>
      <c r="O211" s="5">
        <v>5325000000000</v>
      </c>
      <c r="P211" s="5">
        <v>6629000000000</v>
      </c>
      <c r="Q211" s="5">
        <v>5834000000000</v>
      </c>
      <c r="R211" s="5">
        <v>4472000000000</v>
      </c>
    </row>
    <row r="212" spans="2:18" ht="15.5" x14ac:dyDescent="0.35">
      <c r="C212" t="s">
        <v>247</v>
      </c>
      <c r="I212" s="5">
        <v>-113000000000</v>
      </c>
      <c r="J212" s="5">
        <v>-410000000000</v>
      </c>
      <c r="K212" s="5">
        <v>-454000000000</v>
      </c>
      <c r="L212" s="5">
        <v>72000000000</v>
      </c>
      <c r="M212" s="5">
        <v>460000000000</v>
      </c>
      <c r="N212" s="5">
        <v>367000000000</v>
      </c>
      <c r="O212" s="5">
        <v>2631000000000</v>
      </c>
      <c r="P212" s="5">
        <v>4097000000000</v>
      </c>
      <c r="Q212" s="5">
        <v>3765000000000</v>
      </c>
      <c r="R212" s="5">
        <v>2672000000000</v>
      </c>
    </row>
    <row r="213" spans="2:18" ht="15.5" x14ac:dyDescent="0.35">
      <c r="C213" t="s">
        <v>248</v>
      </c>
      <c r="I213" s="5">
        <v>106000000000</v>
      </c>
      <c r="J213" s="5">
        <v>114000000000</v>
      </c>
      <c r="K213" s="5">
        <v>305000000000</v>
      </c>
      <c r="L213" s="5">
        <v>425000000000</v>
      </c>
      <c r="M213" s="5">
        <v>611000000000</v>
      </c>
      <c r="N213" s="5">
        <v>1055000000000</v>
      </c>
      <c r="O213" s="5">
        <v>1651000000000</v>
      </c>
      <c r="P213" s="5">
        <v>-616000000000</v>
      </c>
      <c r="Q213" s="5">
        <v>-1334000000000</v>
      </c>
      <c r="R213" s="5">
        <v>-370000000000</v>
      </c>
    </row>
    <row r="214" spans="2:18" ht="15.5" x14ac:dyDescent="0.35">
      <c r="C214" t="s">
        <v>249</v>
      </c>
      <c r="I214" s="5">
        <v>-34000000000</v>
      </c>
      <c r="J214" s="5">
        <v>-136000000000</v>
      </c>
      <c r="K214" s="5">
        <v>-43000000000</v>
      </c>
      <c r="L214" s="5">
        <v>-88000000000</v>
      </c>
      <c r="M214" s="5">
        <v>-17000000000</v>
      </c>
      <c r="N214" s="5">
        <v>-210000000000</v>
      </c>
      <c r="O214" s="5">
        <v>-358000000000</v>
      </c>
      <c r="P214" s="5">
        <v>-239000000000</v>
      </c>
      <c r="Q214" s="5">
        <v>-238000000000</v>
      </c>
      <c r="R214" s="5">
        <v>-169000000000</v>
      </c>
    </row>
    <row r="215" spans="2:18" ht="15.5" x14ac:dyDescent="0.35">
      <c r="C215" t="s">
        <v>14</v>
      </c>
      <c r="I215" s="5">
        <v>72000000000</v>
      </c>
      <c r="J215" s="5">
        <v>-22000000000</v>
      </c>
      <c r="K215" s="5">
        <v>262000000000</v>
      </c>
      <c r="L215" s="5">
        <v>337000000000</v>
      </c>
      <c r="M215" s="5">
        <v>595000000000</v>
      </c>
      <c r="N215" s="5">
        <v>845000000000</v>
      </c>
      <c r="O215" s="5">
        <v>1293000000000</v>
      </c>
      <c r="P215" s="5">
        <v>-854000000000</v>
      </c>
      <c r="Q215" s="5">
        <v>-1572000000000</v>
      </c>
      <c r="R215" s="5">
        <v>-539000000000</v>
      </c>
    </row>
    <row r="216" spans="2:18" ht="15.5" x14ac:dyDescent="0.35">
      <c r="C216" t="s">
        <v>16</v>
      </c>
      <c r="I216" s="6">
        <v>4.7699999999999996</v>
      </c>
      <c r="J216" s="6">
        <v>-1.43</v>
      </c>
      <c r="K216" s="6">
        <v>17.47</v>
      </c>
      <c r="L216" s="6">
        <v>22.48</v>
      </c>
      <c r="M216" s="6">
        <v>39.64</v>
      </c>
      <c r="N216" s="6">
        <v>56.36</v>
      </c>
      <c r="O216" s="6">
        <v>86.19</v>
      </c>
      <c r="P216" s="6">
        <v>-569.51</v>
      </c>
      <c r="Q216" s="6">
        <v>-1048.28</v>
      </c>
      <c r="R216" s="6">
        <v>-399.29</v>
      </c>
    </row>
    <row r="218" spans="2:18" ht="15.5" x14ac:dyDescent="0.35">
      <c r="B218" t="s">
        <v>250</v>
      </c>
      <c r="C218" t="s">
        <v>251</v>
      </c>
      <c r="D218" s="5">
        <v>49000000000</v>
      </c>
      <c r="E218" s="5">
        <v>13000000000</v>
      </c>
      <c r="F218" s="5">
        <v>62000000000</v>
      </c>
      <c r="G218" s="5">
        <v>24000000000</v>
      </c>
      <c r="H218" s="5">
        <v>197000000000</v>
      </c>
      <c r="I218" s="5">
        <v>148000000000</v>
      </c>
      <c r="J218" s="5">
        <v>210000000000</v>
      </c>
      <c r="K218" s="5">
        <v>174000000000</v>
      </c>
      <c r="L218" s="5">
        <v>137000000000</v>
      </c>
      <c r="M218" s="5">
        <v>-429000000000</v>
      </c>
      <c r="N218" s="5">
        <v>-992000000000</v>
      </c>
      <c r="O218" s="5">
        <v>-84000000000</v>
      </c>
      <c r="P218" s="5">
        <v>238000000000</v>
      </c>
      <c r="Q218" s="5">
        <v>202000000000</v>
      </c>
    </row>
    <row r="219" spans="2:18" ht="15.5" x14ac:dyDescent="0.35">
      <c r="C219" t="s">
        <v>252</v>
      </c>
      <c r="H219" s="5">
        <v>149000000000</v>
      </c>
      <c r="I219" s="5">
        <v>148000000000</v>
      </c>
      <c r="J219" s="5">
        <v>210000000000</v>
      </c>
      <c r="K219" s="5">
        <v>174000000000</v>
      </c>
      <c r="L219" s="5">
        <v>137000000000</v>
      </c>
      <c r="M219" s="5">
        <v>-429000000000</v>
      </c>
      <c r="N219" s="5">
        <v>-992000000000</v>
      </c>
      <c r="O219" s="5">
        <v>-84000000000</v>
      </c>
      <c r="P219" s="5">
        <v>238000000000</v>
      </c>
      <c r="Q219" s="5">
        <v>202000000000</v>
      </c>
    </row>
    <row r="220" spans="2:18" ht="15.5" x14ac:dyDescent="0.35">
      <c r="C220" t="s">
        <v>253</v>
      </c>
      <c r="P220" s="5">
        <v>1</v>
      </c>
      <c r="Q220" s="5">
        <v>4</v>
      </c>
    </row>
    <row r="221" spans="2:18" ht="15.5" x14ac:dyDescent="0.35">
      <c r="C221" t="s">
        <v>77</v>
      </c>
      <c r="P221" s="6">
        <v>6.3099999999999989E-2</v>
      </c>
      <c r="Q221" s="6">
        <v>0.29730000000000001</v>
      </c>
    </row>
    <row r="222" spans="2:18" ht="15.5" x14ac:dyDescent="0.35">
      <c r="C222" t="s">
        <v>254</v>
      </c>
      <c r="P222" s="6">
        <v>3.9000000000000003E-3</v>
      </c>
      <c r="Q222" s="6">
        <v>1.9900000000000001E-2</v>
      </c>
    </row>
    <row r="223" spans="2:18" ht="15.5" x14ac:dyDescent="0.35">
      <c r="C223" t="s">
        <v>57</v>
      </c>
      <c r="D223" s="6">
        <v>3.28</v>
      </c>
      <c r="E223" s="6">
        <v>0.88</v>
      </c>
      <c r="F223" s="6">
        <v>4.1500000000000004</v>
      </c>
      <c r="G223" s="6">
        <v>1.62</v>
      </c>
      <c r="H223" s="6">
        <v>13.1</v>
      </c>
      <c r="I223" s="6">
        <v>9.8800000000000008</v>
      </c>
      <c r="J223" s="6">
        <v>14.03</v>
      </c>
      <c r="K223" s="6">
        <v>11.58</v>
      </c>
      <c r="L223" s="6">
        <v>9.1199999999999992</v>
      </c>
      <c r="M223" s="6">
        <v>-28.58</v>
      </c>
      <c r="N223" s="6">
        <v>-66.12</v>
      </c>
      <c r="O223" s="6">
        <v>-5.57</v>
      </c>
      <c r="P223" s="6">
        <v>15.84</v>
      </c>
      <c r="Q223" s="6">
        <v>13.45</v>
      </c>
    </row>
    <row r="224" spans="2:18" ht="15.5" x14ac:dyDescent="0.35">
      <c r="C224" t="s">
        <v>255</v>
      </c>
      <c r="H224" s="6">
        <v>9.93</v>
      </c>
      <c r="I224" s="6">
        <v>9.8800000000000008</v>
      </c>
      <c r="J224" s="6">
        <v>14.03</v>
      </c>
      <c r="K224" s="6">
        <v>11.58</v>
      </c>
      <c r="L224" s="6">
        <v>9.1199999999999992</v>
      </c>
      <c r="M224" s="6">
        <v>-28.58</v>
      </c>
      <c r="N224" s="6">
        <v>-66.12</v>
      </c>
      <c r="O224" s="6">
        <v>-5.57</v>
      </c>
      <c r="P224" s="6">
        <v>15.84</v>
      </c>
      <c r="Q224" s="6">
        <v>13.45</v>
      </c>
    </row>
    <row r="225" spans="3:17" ht="15.5" x14ac:dyDescent="0.35">
      <c r="C225" t="s">
        <v>79</v>
      </c>
      <c r="P225" s="5">
        <v>1</v>
      </c>
      <c r="Q225" s="5">
        <v>4</v>
      </c>
    </row>
    <row r="226" spans="3:17" ht="15.5" x14ac:dyDescent="0.35">
      <c r="C226" t="s">
        <v>256</v>
      </c>
      <c r="P226" s="6">
        <v>6.3099999999999989E-2</v>
      </c>
      <c r="Q226" s="6">
        <v>0.29730000000000001</v>
      </c>
    </row>
    <row r="227" spans="3:17" ht="15.5" x14ac:dyDescent="0.35">
      <c r="C227" t="s">
        <v>257</v>
      </c>
      <c r="P227" s="6">
        <v>3.9000000000000003E-3</v>
      </c>
      <c r="Q227" s="6">
        <v>1.9900000000000001E-2</v>
      </c>
    </row>
    <row r="228" spans="3:17" ht="15.5" x14ac:dyDescent="0.35">
      <c r="C228" t="s">
        <v>258</v>
      </c>
      <c r="D228" s="5">
        <v>1131000000000</v>
      </c>
      <c r="E228" s="5">
        <v>1264000000000</v>
      </c>
      <c r="F228" s="5">
        <v>1068000000000</v>
      </c>
      <c r="G228" s="5">
        <v>970000000000</v>
      </c>
      <c r="H228" s="5">
        <v>4524000000000</v>
      </c>
      <c r="I228" s="5">
        <v>4732000000000</v>
      </c>
      <c r="J228" s="5">
        <v>6185000000000</v>
      </c>
      <c r="K228" s="5">
        <v>6485000000000</v>
      </c>
      <c r="L228" s="5">
        <v>5501000000000</v>
      </c>
      <c r="M228" s="5">
        <v>5295000000000</v>
      </c>
      <c r="N228" s="5">
        <v>4153000000000</v>
      </c>
      <c r="O228" s="5">
        <v>7459000000000</v>
      </c>
      <c r="P228" s="5">
        <v>8268000000000</v>
      </c>
      <c r="Q228" s="5">
        <v>7202000000000</v>
      </c>
    </row>
    <row r="229" spans="3:17" ht="15.5" x14ac:dyDescent="0.35">
      <c r="C229" t="s">
        <v>259</v>
      </c>
      <c r="H229" s="5">
        <v>4434000000000</v>
      </c>
      <c r="I229" s="5">
        <v>4732000000000</v>
      </c>
      <c r="J229" s="5">
        <v>6185000000000</v>
      </c>
      <c r="K229" s="5">
        <v>6485000000000</v>
      </c>
      <c r="L229" s="5">
        <v>5501000000000</v>
      </c>
      <c r="M229" s="5">
        <v>5295000000000</v>
      </c>
      <c r="N229" s="5">
        <v>4153000000000</v>
      </c>
      <c r="O229" s="5">
        <v>7459000000000</v>
      </c>
      <c r="P229" s="5">
        <v>8268000000000</v>
      </c>
      <c r="Q229" s="5">
        <v>7202000000000</v>
      </c>
    </row>
    <row r="230" spans="3:17" ht="15.5" x14ac:dyDescent="0.35">
      <c r="C230" t="s">
        <v>260</v>
      </c>
      <c r="P230" s="5">
        <v>1</v>
      </c>
      <c r="Q230" s="5">
        <v>4</v>
      </c>
    </row>
    <row r="231" spans="3:17" ht="15.5" x14ac:dyDescent="0.35">
      <c r="C231" t="s">
        <v>261</v>
      </c>
      <c r="P231" s="6">
        <v>6.3099999999999989E-2</v>
      </c>
      <c r="Q231" s="6">
        <v>0.29730000000000001</v>
      </c>
    </row>
    <row r="232" spans="3:17" ht="15.5" x14ac:dyDescent="0.35">
      <c r="C232" t="s">
        <v>262</v>
      </c>
      <c r="P232" s="6">
        <v>3.9000000000000003E-3</v>
      </c>
      <c r="Q232" s="6">
        <v>1.9900000000000001E-2</v>
      </c>
    </row>
    <row r="233" spans="3:17" ht="15.5" x14ac:dyDescent="0.35">
      <c r="C233" t="s">
        <v>263</v>
      </c>
      <c r="I233" s="6">
        <v>6.79</v>
      </c>
    </row>
    <row r="234" spans="3:17" ht="15.5" x14ac:dyDescent="0.35">
      <c r="C234" t="s">
        <v>264</v>
      </c>
      <c r="I234" s="6">
        <v>8.9600000000000009</v>
      </c>
    </row>
    <row r="235" spans="3:17" ht="15.5" x14ac:dyDescent="0.35">
      <c r="C235" t="s">
        <v>265</v>
      </c>
      <c r="I235" s="6">
        <v>7.42</v>
      </c>
    </row>
    <row r="236" spans="3:17" ht="15.5" x14ac:dyDescent="0.35">
      <c r="C236" t="s">
        <v>266</v>
      </c>
      <c r="I236" s="6">
        <v>0.1116</v>
      </c>
    </row>
    <row r="237" spans="3:17" ht="15.5" x14ac:dyDescent="0.35">
      <c r="C237" t="s">
        <v>267</v>
      </c>
      <c r="I237" s="6">
        <v>0.3</v>
      </c>
    </row>
    <row r="238" spans="3:17" ht="15.5" x14ac:dyDescent="0.35">
      <c r="C238" t="s">
        <v>268</v>
      </c>
      <c r="I238" s="6">
        <v>1.25</v>
      </c>
    </row>
    <row r="239" spans="3:17" ht="15.5" x14ac:dyDescent="0.35">
      <c r="C239" t="s">
        <v>269</v>
      </c>
      <c r="I239" s="6">
        <v>6.58</v>
      </c>
    </row>
    <row r="240" spans="3:17" ht="15.5" x14ac:dyDescent="0.35">
      <c r="C240" t="s">
        <v>270</v>
      </c>
      <c r="I240" s="6">
        <v>7.89</v>
      </c>
    </row>
    <row r="241" spans="3:9" ht="15.5" x14ac:dyDescent="0.35">
      <c r="C241" t="s">
        <v>271</v>
      </c>
      <c r="I241" s="6">
        <v>8.0299999999999994</v>
      </c>
    </row>
    <row r="242" spans="3:9" ht="15.5" x14ac:dyDescent="0.35">
      <c r="C242" t="s">
        <v>272</v>
      </c>
      <c r="I242" s="6">
        <v>7.03</v>
      </c>
    </row>
    <row r="243" spans="3:9" ht="15.5" x14ac:dyDescent="0.35">
      <c r="C243" t="s">
        <v>273</v>
      </c>
      <c r="I243" s="6">
        <v>-0.3</v>
      </c>
    </row>
    <row r="244" spans="3:9" ht="15.5" x14ac:dyDescent="0.35">
      <c r="C244" t="s">
        <v>274</v>
      </c>
      <c r="I244" s="6">
        <v>3.32</v>
      </c>
    </row>
    <row r="245" spans="3:9" ht="15.5" x14ac:dyDescent="0.35">
      <c r="C245" t="s">
        <v>275</v>
      </c>
      <c r="I245" s="6">
        <v>9.93</v>
      </c>
    </row>
    <row r="246" spans="3:9" ht="15.5" x14ac:dyDescent="0.35">
      <c r="C246" t="s">
        <v>276</v>
      </c>
      <c r="I246" s="6">
        <v>13.1</v>
      </c>
    </row>
    <row r="247" spans="3:9" ht="15.5" x14ac:dyDescent="0.35">
      <c r="C247" t="s">
        <v>277</v>
      </c>
      <c r="I247" s="6">
        <v>295.58</v>
      </c>
    </row>
    <row r="248" spans="3:9" ht="15.5" x14ac:dyDescent="0.35">
      <c r="C248" t="s">
        <v>278</v>
      </c>
      <c r="D248" s="6">
        <v>25.88</v>
      </c>
    </row>
    <row r="249" spans="3:9" ht="15.5" x14ac:dyDescent="0.35">
      <c r="C249" t="s">
        <v>279</v>
      </c>
      <c r="I249" s="6">
        <v>70.92</v>
      </c>
    </row>
    <row r="250" spans="3:9" ht="15.5" x14ac:dyDescent="0.35">
      <c r="C250" t="s">
        <v>280</v>
      </c>
      <c r="I250" s="6">
        <v>11.28</v>
      </c>
    </row>
    <row r="251" spans="3:9" ht="15.5" x14ac:dyDescent="0.35">
      <c r="C251" t="s">
        <v>281</v>
      </c>
      <c r="D251" s="6">
        <v>0.96</v>
      </c>
    </row>
    <row r="252" spans="3:9" ht="15.5" x14ac:dyDescent="0.35">
      <c r="C252" t="s">
        <v>282</v>
      </c>
      <c r="D252" s="6">
        <v>0.84</v>
      </c>
    </row>
    <row r="253" spans="3:9" ht="15.5" x14ac:dyDescent="0.35">
      <c r="C253" t="s">
        <v>283</v>
      </c>
      <c r="D253" s="6">
        <v>1.18</v>
      </c>
    </row>
    <row r="254" spans="3:9" ht="15.5" x14ac:dyDescent="0.35">
      <c r="C254" t="s">
        <v>284</v>
      </c>
      <c r="D254" s="6">
        <v>0.05</v>
      </c>
    </row>
    <row r="255" spans="3:9" ht="15.5" x14ac:dyDescent="0.35">
      <c r="C255" t="s">
        <v>285</v>
      </c>
      <c r="D255" s="6">
        <v>1.48</v>
      </c>
    </row>
    <row r="256" spans="3:9" ht="15.5" x14ac:dyDescent="0.35">
      <c r="C256" t="s">
        <v>286</v>
      </c>
      <c r="D256" s="6">
        <v>0.43</v>
      </c>
    </row>
    <row r="257" spans="3:9" ht="15.5" x14ac:dyDescent="0.35">
      <c r="C257" t="s">
        <v>287</v>
      </c>
      <c r="D257" s="6">
        <v>2.78</v>
      </c>
    </row>
    <row r="258" spans="3:9" ht="15.5" x14ac:dyDescent="0.35">
      <c r="C258" t="s">
        <v>288</v>
      </c>
      <c r="I258" s="6">
        <v>8.2200000000000006</v>
      </c>
    </row>
    <row r="259" spans="3:9" ht="15.5" x14ac:dyDescent="0.35">
      <c r="C259" t="s">
        <v>12</v>
      </c>
      <c r="D259" s="5">
        <v>185000000000</v>
      </c>
    </row>
    <row r="260" spans="3:9" ht="15.5" x14ac:dyDescent="0.35">
      <c r="C260" t="s">
        <v>289</v>
      </c>
      <c r="I260" s="6">
        <v>2.09</v>
      </c>
    </row>
    <row r="261" spans="3:9" ht="15.5" x14ac:dyDescent="0.35">
      <c r="C261" t="s">
        <v>290</v>
      </c>
      <c r="I261" s="6">
        <v>5.0300000000000004E-2</v>
      </c>
    </row>
    <row r="262" spans="3:9" ht="15.5" x14ac:dyDescent="0.35">
      <c r="C262" t="s">
        <v>291</v>
      </c>
      <c r="I262" s="6">
        <v>0.14000000000000001</v>
      </c>
    </row>
    <row r="263" spans="3:9" ht="15.5" x14ac:dyDescent="0.35">
      <c r="C263" t="s">
        <v>292</v>
      </c>
      <c r="I263" s="6">
        <v>0.21510000000000001</v>
      </c>
    </row>
    <row r="264" spans="3:9" ht="15.5" x14ac:dyDescent="0.35">
      <c r="C264" t="s">
        <v>293</v>
      </c>
      <c r="I264" s="6">
        <v>7.9100000000000004E-2</v>
      </c>
    </row>
    <row r="265" spans="3:9" ht="15.5" x14ac:dyDescent="0.35">
      <c r="C265" t="s">
        <v>294</v>
      </c>
      <c r="D265" s="6">
        <v>26.87</v>
      </c>
    </row>
    <row r="266" spans="3:9" ht="15.5" x14ac:dyDescent="0.35">
      <c r="C266" t="s">
        <v>295</v>
      </c>
      <c r="D266" s="6">
        <v>18.87</v>
      </c>
    </row>
    <row r="267" spans="3:9" ht="15.5" x14ac:dyDescent="0.35">
      <c r="C267" t="s">
        <v>296</v>
      </c>
      <c r="D267" s="6">
        <v>15.53</v>
      </c>
    </row>
    <row r="268" spans="3:9" ht="15.5" x14ac:dyDescent="0.35">
      <c r="C268" t="s">
        <v>297</v>
      </c>
      <c r="D268" s="6">
        <v>30.21</v>
      </c>
    </row>
    <row r="269" spans="3:9" ht="15.5" x14ac:dyDescent="0.35">
      <c r="C269" t="s">
        <v>298</v>
      </c>
      <c r="D269" s="6">
        <v>3.39</v>
      </c>
    </row>
    <row r="270" spans="3:9" ht="15.5" x14ac:dyDescent="0.35">
      <c r="C270" t="s">
        <v>299</v>
      </c>
      <c r="I270" s="6">
        <v>1.49</v>
      </c>
    </row>
    <row r="271" spans="3:9" ht="15.5" x14ac:dyDescent="0.35">
      <c r="C271" t="s">
        <v>300</v>
      </c>
      <c r="I271" s="6">
        <v>18.86</v>
      </c>
    </row>
    <row r="272" spans="3:9" ht="15.5" x14ac:dyDescent="0.35">
      <c r="C272" t="s">
        <v>53</v>
      </c>
      <c r="I272" s="5">
        <v>1335000000000</v>
      </c>
    </row>
    <row r="273" spans="3:9" ht="15.5" x14ac:dyDescent="0.35">
      <c r="C273" t="s">
        <v>301</v>
      </c>
      <c r="I273" s="5">
        <v>2526000000000</v>
      </c>
    </row>
    <row r="274" spans="3:9" ht="15.5" x14ac:dyDescent="0.35">
      <c r="C274" t="s">
        <v>302</v>
      </c>
      <c r="I274" s="5">
        <v>15000000000</v>
      </c>
    </row>
    <row r="275" spans="3:9" ht="15.5" x14ac:dyDescent="0.35">
      <c r="C275" t="s">
        <v>303</v>
      </c>
      <c r="I275" s="6">
        <v>0.89500000000000002</v>
      </c>
    </row>
    <row r="276" spans="3:9" ht="15.5" x14ac:dyDescent="0.35">
      <c r="C276" t="s">
        <v>304</v>
      </c>
      <c r="D276" s="6">
        <v>0.14880000000000002</v>
      </c>
    </row>
    <row r="277" spans="3:9" ht="15.5" x14ac:dyDescent="0.35">
      <c r="C277" t="s">
        <v>305</v>
      </c>
      <c r="D277" s="6">
        <v>6.7299999999999999E-2</v>
      </c>
    </row>
    <row r="278" spans="3:9" ht="15.5" x14ac:dyDescent="0.35">
      <c r="C278" t="s">
        <v>306</v>
      </c>
      <c r="D278" s="6">
        <v>4.3499999999999997E-2</v>
      </c>
    </row>
    <row r="279" spans="3:9" ht="15.5" x14ac:dyDescent="0.35">
      <c r="C279" t="s">
        <v>307</v>
      </c>
      <c r="D279" s="6">
        <v>-0.2087</v>
      </c>
    </row>
    <row r="280" spans="3:9" ht="15.5" x14ac:dyDescent="0.35">
      <c r="C280" t="s">
        <v>308</v>
      </c>
      <c r="D280" s="6">
        <v>0.2382</v>
      </c>
    </row>
    <row r="281" spans="3:9" ht="15.5" x14ac:dyDescent="0.35">
      <c r="C281" t="s">
        <v>309</v>
      </c>
      <c r="D281" s="6">
        <v>1.5300000000000001E-2</v>
      </c>
    </row>
    <row r="282" spans="3:9" ht="15.5" x14ac:dyDescent="0.35">
      <c r="C282" t="s">
        <v>310</v>
      </c>
      <c r="I282" s="6">
        <v>3.3</v>
      </c>
    </row>
    <row r="283" spans="3:9" ht="15.5" x14ac:dyDescent="0.35">
      <c r="C283" t="s">
        <v>314</v>
      </c>
      <c r="I283" t="s">
        <v>2641</v>
      </c>
    </row>
    <row r="284" spans="3:9" ht="15.5" x14ac:dyDescent="0.35">
      <c r="C284" t="s">
        <v>316</v>
      </c>
      <c r="I284" s="5">
        <v>7</v>
      </c>
    </row>
    <row r="285" spans="3:9" ht="15.5" x14ac:dyDescent="0.35">
      <c r="C285" t="s">
        <v>317</v>
      </c>
      <c r="I285" s="6">
        <v>0.28999999999999998</v>
      </c>
    </row>
    <row r="286" spans="3:9" ht="15.5" x14ac:dyDescent="0.35">
      <c r="C286" t="s">
        <v>318</v>
      </c>
      <c r="I286" s="6">
        <v>0.56000000000000005</v>
      </c>
    </row>
    <row r="287" spans="3:9" ht="15.5" x14ac:dyDescent="0.35">
      <c r="C287" t="s">
        <v>319</v>
      </c>
      <c r="I287" s="6">
        <v>0.68</v>
      </c>
    </row>
    <row r="288" spans="3:9" ht="15.5" x14ac:dyDescent="0.35">
      <c r="C288" t="s">
        <v>320</v>
      </c>
      <c r="I288" s="6">
        <v>0.81</v>
      </c>
    </row>
    <row r="289" spans="3:9" ht="15.5" x14ac:dyDescent="0.35">
      <c r="C289" t="s">
        <v>321</v>
      </c>
      <c r="I289" s="6">
        <v>0.86</v>
      </c>
    </row>
    <row r="290" spans="3:9" ht="15.5" x14ac:dyDescent="0.35">
      <c r="C290" t="s">
        <v>322</v>
      </c>
      <c r="I290" s="6">
        <v>0.47</v>
      </c>
    </row>
    <row r="291" spans="3:9" ht="15.5" x14ac:dyDescent="0.35">
      <c r="C291" t="s">
        <v>323</v>
      </c>
      <c r="I291" s="6">
        <v>0.5</v>
      </c>
    </row>
    <row r="292" spans="3:9" ht="15.5" x14ac:dyDescent="0.35">
      <c r="C292" t="s">
        <v>324</v>
      </c>
      <c r="I292" s="5">
        <v>4434000000000</v>
      </c>
    </row>
    <row r="293" spans="3:9" ht="15.5" x14ac:dyDescent="0.35">
      <c r="C293" t="s">
        <v>325</v>
      </c>
      <c r="I293" s="5">
        <v>669000000000</v>
      </c>
    </row>
    <row r="294" spans="3:9" ht="15.5" x14ac:dyDescent="0.35">
      <c r="C294" t="s">
        <v>326</v>
      </c>
      <c r="I294" s="5">
        <v>359000000000</v>
      </c>
    </row>
    <row r="295" spans="3:9" ht="15.5" x14ac:dyDescent="0.35">
      <c r="C295" t="s">
        <v>327</v>
      </c>
      <c r="I295" s="5">
        <v>149000000000</v>
      </c>
    </row>
    <row r="296" spans="3:9" ht="15.5" x14ac:dyDescent="0.35">
      <c r="C296" t="s">
        <v>328</v>
      </c>
      <c r="D296" s="5">
        <v>388000000000</v>
      </c>
    </row>
    <row r="297" spans="3:9" ht="15.5" x14ac:dyDescent="0.35">
      <c r="C297" t="s">
        <v>329</v>
      </c>
      <c r="D297" s="5">
        <v>2962000000000</v>
      </c>
    </row>
    <row r="298" spans="3:9" ht="15.5" x14ac:dyDescent="0.35">
      <c r="C298" t="s">
        <v>330</v>
      </c>
      <c r="D298" s="5">
        <v>1579000000000</v>
      </c>
    </row>
    <row r="299" spans="3:9" ht="15.5" x14ac:dyDescent="0.35">
      <c r="C299" t="s">
        <v>235</v>
      </c>
      <c r="D299" s="5">
        <v>-54000000000</v>
      </c>
    </row>
    <row r="300" spans="3:9" ht="15.5" x14ac:dyDescent="0.35">
      <c r="C300" t="s">
        <v>234</v>
      </c>
      <c r="I300" s="5">
        <v>1064000000000</v>
      </c>
    </row>
    <row r="301" spans="3:9" ht="15.5" x14ac:dyDescent="0.35">
      <c r="C301" t="s">
        <v>233</v>
      </c>
      <c r="D301" s="5">
        <v>55000000000</v>
      </c>
    </row>
    <row r="302" spans="3:9" ht="15.5" x14ac:dyDescent="0.35">
      <c r="C302" t="s">
        <v>232</v>
      </c>
      <c r="D302" s="5">
        <v>1205000000000</v>
      </c>
    </row>
    <row r="303" spans="3:9" ht="15.5" x14ac:dyDescent="0.35">
      <c r="C303" t="s">
        <v>23</v>
      </c>
      <c r="D303" s="5">
        <v>1260000000000</v>
      </c>
    </row>
    <row r="304" spans="3:9" ht="15.5" x14ac:dyDescent="0.35">
      <c r="C304" t="s">
        <v>20</v>
      </c>
      <c r="D304" s="5">
        <v>872000000000</v>
      </c>
    </row>
    <row r="305" spans="3:9" ht="15.5" x14ac:dyDescent="0.35">
      <c r="C305" t="s">
        <v>331</v>
      </c>
      <c r="I305" s="5">
        <v>1383000000000</v>
      </c>
    </row>
    <row r="306" spans="3:9" ht="15.5" x14ac:dyDescent="0.35">
      <c r="C306" t="s">
        <v>332</v>
      </c>
      <c r="I306" s="5">
        <v>203000000000</v>
      </c>
    </row>
    <row r="307" spans="3:9" ht="15.5" x14ac:dyDescent="0.35">
      <c r="C307" t="s">
        <v>333</v>
      </c>
      <c r="I307" s="5">
        <v>4000000000</v>
      </c>
    </row>
    <row r="308" spans="3:9" ht="15.5" x14ac:dyDescent="0.35">
      <c r="C308" t="s">
        <v>334</v>
      </c>
      <c r="I308" s="5">
        <v>-273000000000</v>
      </c>
    </row>
    <row r="309" spans="3:9" ht="15.5" x14ac:dyDescent="0.35">
      <c r="C309" t="s">
        <v>335</v>
      </c>
      <c r="I309" s="5">
        <v>-34000000000</v>
      </c>
    </row>
    <row r="310" spans="3:9" ht="15.5" x14ac:dyDescent="0.35">
      <c r="C310" t="s">
        <v>336</v>
      </c>
      <c r="I310" s="5">
        <v>169000000000</v>
      </c>
    </row>
  </sheetData>
  <pageMargins left="0.7" right="0.7" top="0.75" bottom="0.75" header="0.3" footer="0.3"/>
  <ignoredErrors>
    <ignoredError sqref="A1:R311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R2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2642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2643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R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1873401133</v>
      </c>
      <c r="H4" s="2">
        <f>IFERROR(SUM(D4:G4)*(4/MAX(1,COUNT(D4:G4))),"")</f>
        <v>7493604532</v>
      </c>
      <c r="I4" s="2">
        <f t="shared" ref="I4:R4" si="1">IFERROR(INDEX(I51:I500,MATCH($C$4,$C$51:$C$500,0)),"")</f>
        <v>9021170176</v>
      </c>
      <c r="J4" s="2">
        <f t="shared" si="1"/>
        <v>8354047884</v>
      </c>
      <c r="K4" s="2">
        <f t="shared" si="1"/>
        <v>11674547348</v>
      </c>
      <c r="L4" s="2">
        <f t="shared" si="1"/>
        <v>9306489051</v>
      </c>
      <c r="M4" s="2">
        <f t="shared" si="1"/>
        <v>4009201299</v>
      </c>
      <c r="N4" s="2">
        <f t="shared" si="1"/>
        <v>3748441328</v>
      </c>
      <c r="O4" s="2">
        <f t="shared" si="1"/>
        <v>12301181271</v>
      </c>
      <c r="P4" s="2">
        <f t="shared" si="1"/>
        <v>11747175021</v>
      </c>
      <c r="Q4" s="2">
        <f t="shared" si="1"/>
        <v>10032961818</v>
      </c>
      <c r="R4" s="2">
        <f t="shared" si="1"/>
        <v>10355048911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-63990002</v>
      </c>
      <c r="H5" s="2">
        <f>IFERROR(SUM(D5:G5)*(4/MAX(1,COUNT(D5:G5))),"")</f>
        <v>-255960008</v>
      </c>
      <c r="I5" s="2">
        <f t="shared" ref="I5:R5" si="2">IFERROR(INDEX(I51:I500,MATCH($C$5,$C$51:$C$500,0)),"")</f>
        <v>-2826495021</v>
      </c>
      <c r="J5" s="2">
        <f t="shared" si="2"/>
        <v>-5224815877</v>
      </c>
      <c r="K5" s="2">
        <f t="shared" si="2"/>
        <v>-3020757859</v>
      </c>
      <c r="L5" s="2">
        <f t="shared" si="2"/>
        <v>2413298110</v>
      </c>
      <c r="M5" s="2">
        <f t="shared" si="2"/>
        <v>-5419421713</v>
      </c>
      <c r="N5" s="2">
        <f t="shared" si="2"/>
        <v>-51073180404</v>
      </c>
      <c r="O5" s="2">
        <f t="shared" si="2"/>
        <v>36483185945</v>
      </c>
      <c r="P5" s="2">
        <f t="shared" si="2"/>
        <v>30378967</v>
      </c>
      <c r="Q5" s="2">
        <f t="shared" si="2"/>
        <v>1373859942</v>
      </c>
      <c r="R5" s="2">
        <f t="shared" si="2"/>
        <v>-1832550959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250298022619</v>
      </c>
      <c r="H6" s="2">
        <f>IFERROR(INDEX(D6:G6,COUNT(D6:G6)),"")</f>
        <v>250298022619</v>
      </c>
      <c r="I6" s="2">
        <f t="shared" ref="I6:R6" si="3">IFERROR(INDEX(I51:I500,MATCH($C$6,$C$51:$C$500,0)),"")</f>
        <v>250362012621</v>
      </c>
      <c r="J6" s="2">
        <f t="shared" si="3"/>
        <v>91439094954</v>
      </c>
      <c r="K6" s="2">
        <f t="shared" si="3"/>
        <v>96669485644</v>
      </c>
      <c r="L6" s="2">
        <f t="shared" si="3"/>
        <v>99691487535</v>
      </c>
      <c r="M6" s="2">
        <f t="shared" si="3"/>
        <v>104501405575</v>
      </c>
      <c r="N6" s="2">
        <f t="shared" si="3"/>
        <v>110956830625</v>
      </c>
      <c r="O6" s="2">
        <f t="shared" si="3"/>
        <v>162061927240</v>
      </c>
      <c r="P6" s="2">
        <f t="shared" si="3"/>
        <v>123096903273</v>
      </c>
      <c r="Q6" s="2">
        <f t="shared" si="3"/>
        <v>123147730248</v>
      </c>
      <c r="R6" s="2">
        <f t="shared" si="3"/>
        <v>113626068097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9.84</v>
      </c>
      <c r="H7" s="3">
        <f>IFERROR(INDEX(D7:G7,COUNT(D7:G7)),"")</f>
        <v>9.84</v>
      </c>
      <c r="I7" s="3">
        <f t="shared" ref="I7:R7" si="4">IFERROR(INDEX(I51:I500,MATCH($C$7,$C$51:$C$500,0))/1000000000,"")</f>
        <v>9.84</v>
      </c>
      <c r="J7" s="3">
        <f t="shared" si="4"/>
        <v>6.56</v>
      </c>
      <c r="K7" s="3">
        <f t="shared" si="4"/>
        <v>6.56</v>
      </c>
      <c r="L7" s="3">
        <f t="shared" si="4"/>
        <v>6.56</v>
      </c>
      <c r="M7" s="3">
        <f t="shared" si="4"/>
        <v>6.56</v>
      </c>
      <c r="N7" s="3">
        <f t="shared" si="4"/>
        <v>6.56</v>
      </c>
      <c r="O7" s="3">
        <f t="shared" si="4"/>
        <v>6.56</v>
      </c>
      <c r="P7" s="3">
        <f t="shared" si="4"/>
        <v>6.56</v>
      </c>
      <c r="Q7" s="3">
        <f t="shared" si="4"/>
        <v>1.31</v>
      </c>
      <c r="R7" s="3">
        <f t="shared" si="4"/>
        <v>7.0000000000000007E-2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R8" si="5">IFERROR(INDEX(I51:I500,MATCH($C$8,$C$51:$C$500,0)),"")</f>
        <v>-1000000000</v>
      </c>
      <c r="J8" s="2">
        <f t="shared" si="5"/>
        <v>0</v>
      </c>
      <c r="K8" s="2">
        <f t="shared" si="5"/>
        <v>0</v>
      </c>
      <c r="L8" s="2">
        <f t="shared" si="5"/>
        <v>-1000000000</v>
      </c>
      <c r="M8" s="2">
        <f t="shared" si="5"/>
        <v>-4000000000</v>
      </c>
      <c r="N8" s="2">
        <f t="shared" si="5"/>
        <v>-9000000000</v>
      </c>
      <c r="O8" s="2">
        <f t="shared" si="5"/>
        <v>-15000000000</v>
      </c>
      <c r="P8" s="2">
        <f t="shared" si="5"/>
        <v>-1000000000</v>
      </c>
      <c r="Q8" s="2">
        <f t="shared" si="5"/>
        <v>0</v>
      </c>
      <c r="R8" s="2">
        <f t="shared" si="5"/>
        <v>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0.06</v>
      </c>
      <c r="H9" s="3">
        <f>IFERROR(INDEX(D9:G9,COUNT(D9:G9)),"")</f>
        <v>0.06</v>
      </c>
      <c r="I9" s="3">
        <f t="shared" ref="I9:R9" si="6">IFERROR(INDEX(I51:I500,MATCH($C$9,$C$51:$C$500,0)),"")</f>
        <v>-0.09</v>
      </c>
      <c r="J9" s="3">
        <f t="shared" si="6"/>
        <v>0.01</v>
      </c>
      <c r="K9" s="3">
        <f t="shared" si="6"/>
        <v>-7.0000000000000007E-2</v>
      </c>
      <c r="L9" s="3">
        <f t="shared" si="6"/>
        <v>-0.12</v>
      </c>
      <c r="M9" s="3">
        <f t="shared" si="6"/>
        <v>-0.55000000000000004</v>
      </c>
      <c r="N9" s="3">
        <f t="shared" si="6"/>
        <v>-1.34</v>
      </c>
      <c r="O9" s="3">
        <f t="shared" si="6"/>
        <v>-2.2200000000000002</v>
      </c>
      <c r="P9" s="3">
        <f t="shared" si="6"/>
        <v>-0.16</v>
      </c>
      <c r="Q9" s="3">
        <f t="shared" si="6"/>
        <v>-0.15</v>
      </c>
      <c r="R9" s="3">
        <f t="shared" si="6"/>
        <v>-6.02</v>
      </c>
    </row>
    <row r="10" spans="1:18" ht="15.5" x14ac:dyDescent="0.35">
      <c r="C10" t="s">
        <v>17</v>
      </c>
      <c r="D10" s="3" t="str">
        <f ca="1">IFERROR(IF(D9=0,"",D2/D9),"")</f>
        <v/>
      </c>
      <c r="I10" s="3" t="str">
        <f t="shared" ref="I10:R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153625351565</v>
      </c>
      <c r="H11" s="2">
        <f>IFERROR(INDEX(D11:G11,COUNT(D11:G11)),"")</f>
        <v>153625351565</v>
      </c>
      <c r="I11" s="2">
        <f t="shared" ref="I11:R11" si="8">IFERROR(INDEX(I51:I500,MATCH($C$11,$C$51:$C$500,0)),"")</f>
        <v>162706420400</v>
      </c>
      <c r="J11" s="2">
        <f t="shared" si="8"/>
        <v>1765225842</v>
      </c>
      <c r="K11" s="2">
        <f t="shared" si="8"/>
        <v>1587115660</v>
      </c>
      <c r="L11" s="2">
        <f t="shared" si="8"/>
        <v>1291420086</v>
      </c>
      <c r="M11" s="2">
        <f t="shared" si="8"/>
        <v>337642479</v>
      </c>
      <c r="N11" s="2">
        <f t="shared" si="8"/>
        <v>1869263721</v>
      </c>
      <c r="O11" s="2">
        <f t="shared" si="8"/>
        <v>10376231891</v>
      </c>
      <c r="P11" s="2">
        <f t="shared" si="8"/>
        <v>27732519501</v>
      </c>
      <c r="Q11" s="2">
        <f t="shared" si="8"/>
        <v>24636233791</v>
      </c>
      <c r="R11" s="2">
        <f t="shared" si="8"/>
        <v>5548171689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-153000000000</v>
      </c>
      <c r="H12" s="2">
        <f>IFERROR(INDEX(D12:G12,COUNT(D12:G12)),"")</f>
        <v>-153000000000</v>
      </c>
      <c r="I12" s="2">
        <f t="shared" ref="I12:R12" si="9">IFERROR(INDEX(I51:I500,MATCH($C$12,$C$51:$C$500,0)),"")</f>
        <v>-163000000000</v>
      </c>
      <c r="J12" s="2">
        <f t="shared" si="9"/>
        <v>-2000000000</v>
      </c>
      <c r="K12" s="2">
        <f t="shared" si="9"/>
        <v>-1000000000</v>
      </c>
      <c r="L12" s="2">
        <f t="shared" si="9"/>
        <v>-1000000000</v>
      </c>
      <c r="M12" s="2">
        <f t="shared" si="9"/>
        <v>0</v>
      </c>
      <c r="N12" s="2">
        <f t="shared" si="9"/>
        <v>-2000000000</v>
      </c>
      <c r="O12" s="2">
        <f t="shared" si="9"/>
        <v>-10000000000</v>
      </c>
      <c r="P12" s="2">
        <f t="shared" si="9"/>
        <v>-27000000000</v>
      </c>
      <c r="Q12" s="2">
        <f t="shared" si="9"/>
        <v>-24000000000</v>
      </c>
      <c r="R12" s="2">
        <f t="shared" si="9"/>
        <v>-5000000000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1000000000</v>
      </c>
      <c r="P13" s="2">
        <f t="shared" si="10"/>
        <v>0</v>
      </c>
      <c r="Q13" s="2">
        <f t="shared" si="10"/>
        <v>1000000000</v>
      </c>
      <c r="R13" s="2">
        <f t="shared" si="10"/>
        <v>1000000000</v>
      </c>
    </row>
    <row r="14" spans="1:18" ht="15.5" x14ac:dyDescent="0.35">
      <c r="C14" t="s">
        <v>26</v>
      </c>
      <c r="D14" s="2">
        <f>IFERROR(INDEX(D51:D500,MATCH($C$14,$C$51:$C$500,0)),"")</f>
        <v>-320602598</v>
      </c>
      <c r="H14" s="2">
        <f>IFERROR(SUM(D14:G14)*(4/MAX(1,COUNT(D14:G14))),"")</f>
        <v>-1282410392</v>
      </c>
      <c r="I14" s="2">
        <f t="shared" ref="I14:R14" si="11">IFERROR(INDEX(I51:I500,MATCH($C$14,$C$51:$C$500,0)),"")</f>
        <v>-418107957</v>
      </c>
      <c r="J14" s="2">
        <f t="shared" si="11"/>
        <v>-447044337</v>
      </c>
      <c r="K14" s="2">
        <f t="shared" si="11"/>
        <v>-248042293</v>
      </c>
      <c r="L14" s="2">
        <f t="shared" si="11"/>
        <v>-138767142</v>
      </c>
      <c r="M14" s="2">
        <f t="shared" si="11"/>
        <v>-50975736</v>
      </c>
      <c r="N14" s="2">
        <f t="shared" si="11"/>
        <v>-61957102</v>
      </c>
      <c r="O14" s="2">
        <f t="shared" si="11"/>
        <v>-11031632</v>
      </c>
      <c r="P14" s="2">
        <f t="shared" si="11"/>
        <v>-27175148</v>
      </c>
      <c r="Q14" s="2">
        <f t="shared" si="11"/>
        <v>-34212396</v>
      </c>
      <c r="R14" s="2">
        <f t="shared" si="11"/>
        <v>-49388906</v>
      </c>
    </row>
    <row r="15" spans="1:18" ht="15.5" x14ac:dyDescent="0.35">
      <c r="C15" t="s">
        <v>27</v>
      </c>
      <c r="D15" s="2">
        <f>IFERROR(INDEX(D51:D500,MATCH($C$15,$C$51:$C$500,0)),"")</f>
        <v>10683506</v>
      </c>
      <c r="H15" s="2">
        <f>IFERROR(SUM(D15:G15)*(4/MAX(1,COUNT(D15:G15))),"")</f>
        <v>42734024</v>
      </c>
      <c r="I15" s="2">
        <f t="shared" ref="I15:R15" si="12">IFERROR(INDEX(I51:I500,MATCH($C$15,$C$51:$C$500,0)),"")</f>
        <v>-930647390</v>
      </c>
      <c r="J15" s="2">
        <f t="shared" si="12"/>
        <v>-332334553</v>
      </c>
      <c r="K15" s="2">
        <f t="shared" si="12"/>
        <v>-70035218</v>
      </c>
      <c r="L15" s="2">
        <f t="shared" si="12"/>
        <v>-552597844</v>
      </c>
      <c r="M15" s="2">
        <f t="shared" si="12"/>
        <v>438522269</v>
      </c>
      <c r="N15" s="2">
        <f t="shared" si="12"/>
        <v>894854328</v>
      </c>
      <c r="O15" s="2">
        <f t="shared" si="12"/>
        <v>781550851</v>
      </c>
      <c r="P15" s="2">
        <f t="shared" si="12"/>
        <v>151784503</v>
      </c>
      <c r="Q15" s="2">
        <f t="shared" si="12"/>
        <v>500227640</v>
      </c>
      <c r="R15" s="2">
        <f t="shared" si="12"/>
        <v>611076680</v>
      </c>
    </row>
    <row r="16" spans="1:18" ht="15.5" x14ac:dyDescent="0.35">
      <c r="C16" t="s">
        <v>28</v>
      </c>
      <c r="D16" s="2">
        <f>IFERROR(INDEX(D51:D500,MATCH($C$16,$C$51:$C$500,0)),"")</f>
        <v>-74674858</v>
      </c>
      <c r="H16" s="2">
        <f>IFERROR(SUM(D16:G16)*(4/MAX(1,COUNT(D16:G16))),"")</f>
        <v>-298699432</v>
      </c>
      <c r="I16" s="2">
        <f t="shared" ref="I16:R16" si="13">IFERROR(INDEX(I51:I500,MATCH($C$16,$C$51:$C$500,0)),"")</f>
        <v>-2015335260</v>
      </c>
      <c r="J16" s="2">
        <f t="shared" si="13"/>
        <v>-5279504753</v>
      </c>
      <c r="K16" s="2">
        <f t="shared" si="13"/>
        <v>-2841191255</v>
      </c>
      <c r="L16" s="2">
        <f t="shared" si="13"/>
        <v>-2945701767</v>
      </c>
      <c r="M16" s="2">
        <f t="shared" si="13"/>
        <v>-5216576123</v>
      </c>
      <c r="N16" s="2">
        <f t="shared" si="13"/>
        <v>-10698179544</v>
      </c>
      <c r="O16" s="2">
        <f t="shared" si="13"/>
        <v>296215615</v>
      </c>
      <c r="P16" s="2">
        <f t="shared" si="13"/>
        <v>1815341369</v>
      </c>
      <c r="Q16" s="2">
        <f t="shared" si="13"/>
        <v>712553884</v>
      </c>
      <c r="R16" s="2">
        <f t="shared" si="13"/>
        <v>-3280141827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R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9840000000</v>
      </c>
      <c r="H21" s="2">
        <f>IFERROR(INDEX(D21:G21,COUNT(D21:G21)),"")</f>
        <v>9840000000</v>
      </c>
      <c r="I21" s="2">
        <f t="shared" ref="I21:R21" si="15">IFERROR(INDEX(I51:I500,MATCH($C$7,$C$51:$C$500,0)),"")</f>
        <v>9840000000</v>
      </c>
      <c r="J21" s="2">
        <f t="shared" si="15"/>
        <v>6560000000</v>
      </c>
      <c r="K21" s="2">
        <f t="shared" si="15"/>
        <v>6560000000</v>
      </c>
      <c r="L21" s="2">
        <f t="shared" si="15"/>
        <v>6560000000</v>
      </c>
      <c r="M21" s="2">
        <f t="shared" si="15"/>
        <v>6560000000</v>
      </c>
      <c r="N21" s="2">
        <f t="shared" si="15"/>
        <v>6560000000</v>
      </c>
      <c r="O21" s="2">
        <f t="shared" si="15"/>
        <v>6560000000</v>
      </c>
      <c r="P21" s="2">
        <f t="shared" si="15"/>
        <v>6560000000</v>
      </c>
      <c r="Q21" s="2">
        <f t="shared" si="15"/>
        <v>1310000000</v>
      </c>
      <c r="R21" s="2">
        <f t="shared" si="15"/>
        <v>70000000</v>
      </c>
    </row>
    <row r="23" spans="1:18" ht="15.5" x14ac:dyDescent="0.35">
      <c r="B23" t="s">
        <v>54</v>
      </c>
      <c r="C23" t="s">
        <v>55</v>
      </c>
      <c r="D23" s="3">
        <f>IFERROR(D5/D6*100,"")</f>
        <v>-2.5565524381870423E-2</v>
      </c>
      <c r="H23" s="3">
        <f t="shared" ref="H23:R23" si="16">IFERROR(H5/H6*100,"")</f>
        <v>-0.10226209752748169</v>
      </c>
      <c r="I23" s="3">
        <f t="shared" si="16"/>
        <v>-1.1289632126734701</v>
      </c>
      <c r="J23" s="3">
        <f t="shared" si="16"/>
        <v>-5.7139846797788554</v>
      </c>
      <c r="K23" s="3">
        <f t="shared" si="16"/>
        <v>-3.1248307973049503</v>
      </c>
      <c r="L23" s="3">
        <f t="shared" si="16"/>
        <v>2.420766476328013</v>
      </c>
      <c r="M23" s="3">
        <f t="shared" si="16"/>
        <v>-5.1859797322156735</v>
      </c>
      <c r="N23" s="3">
        <f t="shared" si="16"/>
        <v>-46.029775829314787</v>
      </c>
      <c r="O23" s="3">
        <f t="shared" si="16"/>
        <v>22.511879604499267</v>
      </c>
      <c r="P23" s="3">
        <f t="shared" si="16"/>
        <v>2.4678904336550685E-2</v>
      </c>
      <c r="Q23" s="3">
        <f t="shared" si="16"/>
        <v>1.1156193778263424</v>
      </c>
      <c r="R23" s="3">
        <f t="shared" si="16"/>
        <v>-1.6127909639851241</v>
      </c>
    </row>
    <row r="24" spans="1:18" ht="15.5" x14ac:dyDescent="0.35">
      <c r="C24" t="s">
        <v>56</v>
      </c>
      <c r="D24" s="4">
        <f>IFERROR(_xlfn.RRI(5,I23,D23),"")</f>
        <v>-0.53119203370755741</v>
      </c>
      <c r="H24" s="4">
        <f t="shared" ref="H24:R24" si="17">IFERROR(_xlfn.RRI(5,M23,H23),"")</f>
        <v>-0.54398746980765622</v>
      </c>
      <c r="I24" s="4">
        <f t="shared" si="17"/>
        <v>-0.52364778810421431</v>
      </c>
      <c r="J24" s="4" t="str">
        <f t="shared" si="17"/>
        <v/>
      </c>
      <c r="K24" s="4" t="str">
        <f t="shared" si="17"/>
        <v/>
      </c>
      <c r="L24" s="4">
        <f t="shared" si="17"/>
        <v>0.16758194187412978</v>
      </c>
      <c r="M24" s="4">
        <f t="shared" si="17"/>
        <v>0.26313726168524609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>
        <f>IFERROR(INDEX(D51:D500,MATCH($A$25,$C$51:$C$500,0)),"")</f>
        <v>-0.01</v>
      </c>
      <c r="H25" s="3">
        <f>IFERROR(INDEX(D25:G25,COUNT(D25:G25)),"")</f>
        <v>-0.01</v>
      </c>
      <c r="I25" s="3">
        <f t="shared" ref="I25:R25" si="18">IFERROR(INDEX(I51:I500,MATCH($C$25,$C$51:$C$500,0)),"")</f>
        <v>-0.3</v>
      </c>
      <c r="J25" s="3">
        <f t="shared" si="18"/>
        <v>-0.85</v>
      </c>
      <c r="K25" s="3">
        <f t="shared" si="18"/>
        <v>-0.44</v>
      </c>
      <c r="L25" s="3">
        <f t="shared" si="18"/>
        <v>-0.53</v>
      </c>
      <c r="M25" s="3">
        <f t="shared" si="18"/>
        <v>-0.73</v>
      </c>
      <c r="N25" s="3">
        <f t="shared" si="18"/>
        <v>-1.49</v>
      </c>
      <c r="O25" s="3">
        <f t="shared" si="18"/>
        <v>0.17</v>
      </c>
      <c r="P25" s="3">
        <f t="shared" si="18"/>
        <v>0.3</v>
      </c>
      <c r="Q25" s="3">
        <f t="shared" si="18"/>
        <v>1.32</v>
      </c>
      <c r="R25" s="3">
        <f t="shared" si="18"/>
        <v>-24.88</v>
      </c>
    </row>
    <row r="26" spans="1:18" ht="15.5" x14ac:dyDescent="0.35">
      <c r="C26" t="s">
        <v>59</v>
      </c>
      <c r="D26" s="4">
        <f>IFERROR(_xlfn.RRI(5,I25,D25),"")</f>
        <v>-0.49350431588788179</v>
      </c>
      <c r="H26" s="4">
        <f t="shared" ref="H26:R26" si="19">IFERROR(_xlfn.RRI(5,M25,H25),"")</f>
        <v>-0.57602970629861727</v>
      </c>
      <c r="I26" s="4">
        <f t="shared" si="19"/>
        <v>-0.27425007894654585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-0.50626433818087957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0.19038629400406504</v>
      </c>
      <c r="H27" s="3">
        <f t="shared" ref="H27:R27" si="20">IFERROR(H4/H21,"")</f>
        <v>0.76154517601626015</v>
      </c>
      <c r="I27" s="3">
        <f t="shared" si="20"/>
        <v>0.91678558699186996</v>
      </c>
      <c r="J27" s="3">
        <f t="shared" si="20"/>
        <v>1.2734829091463415</v>
      </c>
      <c r="K27" s="3">
        <f t="shared" si="20"/>
        <v>1.7796566079268292</v>
      </c>
      <c r="L27" s="3">
        <f t="shared" si="20"/>
        <v>1.4186721114329268</v>
      </c>
      <c r="M27" s="3">
        <f t="shared" si="20"/>
        <v>0.61115873460365855</v>
      </c>
      <c r="N27" s="3">
        <f t="shared" si="20"/>
        <v>0.57140873902439027</v>
      </c>
      <c r="O27" s="3">
        <f t="shared" si="20"/>
        <v>1.8751800717987805</v>
      </c>
      <c r="P27" s="3">
        <f t="shared" si="20"/>
        <v>1.790727899542683</v>
      </c>
      <c r="Q27" s="3">
        <f t="shared" si="20"/>
        <v>7.6587494793893134</v>
      </c>
      <c r="R27" s="3">
        <f t="shared" si="20"/>
        <v>147.92927015714287</v>
      </c>
    </row>
    <row r="28" spans="1:18" ht="15.5" x14ac:dyDescent="0.35">
      <c r="C28" t="s">
        <v>61</v>
      </c>
      <c r="D28" s="4">
        <f>IFERROR(_xlfn.RRI(5,I27,D27),"")</f>
        <v>-0.26974661189168947</v>
      </c>
      <c r="H28" s="4">
        <f t="shared" ref="H28:R28" si="21">IFERROR(_xlfn.RRI(5,M27,H27),"")</f>
        <v>4.4980844976529877E-2</v>
      </c>
      <c r="I28" s="4">
        <f t="shared" si="21"/>
        <v>9.9168261866154461E-2</v>
      </c>
      <c r="J28" s="4">
        <f t="shared" si="21"/>
        <v>-7.4471006091425873E-2</v>
      </c>
      <c r="K28" s="4">
        <f t="shared" si="21"/>
        <v>-1.2395823193409594E-3</v>
      </c>
      <c r="L28" s="4">
        <f t="shared" si="21"/>
        <v>-0.2862521163672781</v>
      </c>
      <c r="M28" s="4">
        <f t="shared" si="21"/>
        <v>-0.6664046551208509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>
        <f t="shared" ref="H29:R29" si="22">IFERROR(((H25-I25)/I25)*100%,"")</f>
        <v>-0.96666666666666667</v>
      </c>
      <c r="I29" s="4">
        <f t="shared" si="22"/>
        <v>-0.6470588235294118</v>
      </c>
      <c r="J29" s="4">
        <f t="shared" si="22"/>
        <v>0.93181818181818177</v>
      </c>
      <c r="K29" s="4">
        <f t="shared" si="22"/>
        <v>-0.16981132075471703</v>
      </c>
      <c r="L29" s="4">
        <f t="shared" si="22"/>
        <v>-0.27397260273972596</v>
      </c>
      <c r="M29" s="4">
        <f t="shared" si="22"/>
        <v>-0.51006711409395977</v>
      </c>
      <c r="N29" s="4">
        <f t="shared" si="22"/>
        <v>-9.7647058823529402</v>
      </c>
      <c r="O29" s="4">
        <f t="shared" si="22"/>
        <v>-0.43333333333333329</v>
      </c>
      <c r="P29" s="4">
        <f t="shared" si="22"/>
        <v>-0.77272727272727271</v>
      </c>
      <c r="Q29" s="4">
        <f t="shared" si="22"/>
        <v>-1.0530546623794212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-0.16933120805812416</v>
      </c>
      <c r="I30" s="4">
        <f t="shared" si="23"/>
        <v>-0.28009588475245245</v>
      </c>
      <c r="J30" s="4">
        <f t="shared" si="23"/>
        <v>-0.2844221163374564</v>
      </c>
      <c r="K30" s="4">
        <f t="shared" si="23"/>
        <v>0.25445238091646899</v>
      </c>
      <c r="L30" s="4">
        <f t="shared" si="23"/>
        <v>1.3212825590277251</v>
      </c>
      <c r="M30" s="4">
        <f t="shared" si="23"/>
        <v>6.9564906632573531E-2</v>
      </c>
      <c r="N30" s="4">
        <f t="shared" si="23"/>
        <v>-0.69527793750694988</v>
      </c>
      <c r="O30" s="4">
        <f t="shared" si="23"/>
        <v>4.7160806662846444E-2</v>
      </c>
      <c r="P30" s="4">
        <f t="shared" si="23"/>
        <v>-0.76618534078418887</v>
      </c>
      <c r="Q30" s="4">
        <f t="shared" si="23"/>
        <v>-0.94822695014141856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25.42</v>
      </c>
      <c r="H32" s="3">
        <f>IFERROR(INDEX(D32:G32,COUNT(D32:G32)),"")</f>
        <v>25.42</v>
      </c>
      <c r="I32" s="3">
        <f t="shared" ref="I32:R32" si="24">IFERROR(INDEX(I51:I500,MATCH($C$32,$C$51:$C$500,0)),"")</f>
        <v>25.43</v>
      </c>
      <c r="J32" s="3">
        <f t="shared" si="24"/>
        <v>13.92</v>
      </c>
      <c r="K32" s="3">
        <f t="shared" si="24"/>
        <v>14.72</v>
      </c>
      <c r="L32" s="3">
        <f t="shared" si="24"/>
        <v>15.18</v>
      </c>
      <c r="M32" s="3">
        <f t="shared" si="24"/>
        <v>15.91</v>
      </c>
      <c r="N32" s="3">
        <f t="shared" si="24"/>
        <v>16.89</v>
      </c>
      <c r="O32" s="3">
        <f t="shared" si="24"/>
        <v>24.68</v>
      </c>
      <c r="P32" s="3">
        <f t="shared" si="24"/>
        <v>18.739999999999998</v>
      </c>
      <c r="Q32" s="3">
        <f t="shared" si="24"/>
        <v>93.72</v>
      </c>
      <c r="R32" s="3">
        <f t="shared" si="24"/>
        <v>1256.8599999999999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9.6</v>
      </c>
      <c r="H33" s="3">
        <f>IFERROR(INDEX(D33:G33,COUNT(D33:G33)),"")</f>
        <v>9.6</v>
      </c>
      <c r="I33" s="3">
        <f t="shared" ref="I33:R33" si="25">IFERROR(INDEX(I51:I500,MATCH($C$33,$C$51:$C$500,0)),"")</f>
        <v>15.02</v>
      </c>
      <c r="J33" s="3">
        <f t="shared" si="25"/>
        <v>4.24</v>
      </c>
      <c r="K33" s="3">
        <f t="shared" si="25"/>
        <v>3.4</v>
      </c>
      <c r="L33" s="3">
        <f t="shared" si="25"/>
        <v>5.27</v>
      </c>
      <c r="M33" s="3">
        <f t="shared" si="25"/>
        <v>3.14</v>
      </c>
      <c r="N33" s="3">
        <f t="shared" si="25"/>
        <v>2.96</v>
      </c>
      <c r="O33" s="3">
        <f t="shared" si="25"/>
        <v>20.260000000000002</v>
      </c>
      <c r="P33" s="3">
        <f t="shared" si="25"/>
        <v>41.36</v>
      </c>
      <c r="Q33" s="3">
        <f t="shared" si="25"/>
        <v>20.91</v>
      </c>
      <c r="R33" s="3">
        <f t="shared" si="25"/>
        <v>0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-24400</v>
      </c>
      <c r="H34" s="3">
        <f>IFERROR(INDEX(D34:G34,COUNT(D34:G34)),"")</f>
        <v>-24400</v>
      </c>
      <c r="I34" s="3">
        <f t="shared" ref="I34:R34" si="26">IFERROR(INDEX(I51:I500,MATCH($C$34,$C$51:$C$500,0)),"")</f>
        <v>-1273.33</v>
      </c>
      <c r="J34" s="3">
        <f t="shared" si="26"/>
        <v>-69.41</v>
      </c>
      <c r="K34" s="3">
        <f t="shared" si="26"/>
        <v>-113.64</v>
      </c>
      <c r="L34" s="3">
        <f t="shared" si="26"/>
        <v>-150.94</v>
      </c>
      <c r="M34" s="3">
        <f t="shared" si="26"/>
        <v>-68.489999999999995</v>
      </c>
      <c r="N34" s="3">
        <f t="shared" si="26"/>
        <v>-33.56</v>
      </c>
      <c r="O34" s="3">
        <f t="shared" si="26"/>
        <v>2941.18</v>
      </c>
      <c r="P34" s="3">
        <f t="shared" si="26"/>
        <v>2583.33</v>
      </c>
      <c r="Q34" s="3">
        <f t="shared" si="26"/>
        <v>1484.85</v>
      </c>
      <c r="R34" s="3">
        <f t="shared" si="26"/>
        <v>0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1282.0899999999999</v>
      </c>
      <c r="H35" s="3">
        <f>IFERROR(INDEX(D35:G35,COUNT(D35:G35)),"")</f>
        <v>1282.0899999999999</v>
      </c>
      <c r="I35" s="3">
        <f t="shared" ref="I35:R35" si="27">IFERROR(INDEX(I51:I500,MATCH($C$35,$C$51:$C$500,0)),"")</f>
        <v>416.83</v>
      </c>
      <c r="J35" s="3">
        <f t="shared" si="27"/>
        <v>46.35</v>
      </c>
      <c r="K35" s="3">
        <f t="shared" si="27"/>
        <v>28.11</v>
      </c>
      <c r="L35" s="3">
        <f t="shared" si="27"/>
        <v>56.41</v>
      </c>
      <c r="M35" s="3">
        <f t="shared" si="27"/>
        <v>81.84</v>
      </c>
      <c r="N35" s="3">
        <f t="shared" si="27"/>
        <v>87.54</v>
      </c>
      <c r="O35" s="3">
        <f t="shared" si="27"/>
        <v>266.74</v>
      </c>
      <c r="P35" s="3">
        <f t="shared" si="27"/>
        <v>432.95</v>
      </c>
      <c r="Q35" s="3">
        <f t="shared" si="27"/>
        <v>256.39999999999998</v>
      </c>
      <c r="R35" s="3">
        <f t="shared" si="27"/>
        <v>0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85</v>
      </c>
      <c r="C51" t="s">
        <v>5</v>
      </c>
      <c r="D51" s="5">
        <v>1873401133</v>
      </c>
      <c r="E51" s="5">
        <v>1537152736</v>
      </c>
      <c r="F51" s="5">
        <v>3617388130</v>
      </c>
      <c r="G51" s="5">
        <v>2480133942</v>
      </c>
      <c r="I51" s="5">
        <v>9021170176</v>
      </c>
      <c r="J51" s="5">
        <v>8354047884</v>
      </c>
      <c r="K51" s="5">
        <v>11674547348</v>
      </c>
      <c r="L51" s="5">
        <v>9306489051</v>
      </c>
      <c r="M51" s="5">
        <v>4009201299</v>
      </c>
      <c r="N51" s="5">
        <v>3748441328</v>
      </c>
      <c r="O51" s="5">
        <v>12301181271</v>
      </c>
      <c r="P51" s="5">
        <v>11747175021</v>
      </c>
      <c r="Q51" s="5">
        <v>10032961818</v>
      </c>
      <c r="R51" s="5">
        <v>10355048911</v>
      </c>
    </row>
    <row r="52" spans="2:18" ht="15.5" x14ac:dyDescent="0.35">
      <c r="C52" t="s">
        <v>86</v>
      </c>
      <c r="D52" s="5">
        <v>-797495732</v>
      </c>
      <c r="E52" s="5">
        <v>-455748498</v>
      </c>
      <c r="F52" s="5">
        <v>-1169030773</v>
      </c>
      <c r="G52" s="5">
        <v>-952897691</v>
      </c>
      <c r="I52" s="5">
        <v>-3292583072</v>
      </c>
      <c r="J52" s="5">
        <v>-2973520265</v>
      </c>
      <c r="K52" s="5">
        <v>-3915761459</v>
      </c>
      <c r="L52" s="5">
        <v>-2857209336</v>
      </c>
      <c r="M52" s="5">
        <v>-1605259837</v>
      </c>
      <c r="N52" s="5">
        <v>-1748402097</v>
      </c>
      <c r="O52" s="5">
        <v>-4657894604</v>
      </c>
      <c r="P52" s="5">
        <v>-3376344304</v>
      </c>
      <c r="Q52" s="5">
        <v>-3166317180</v>
      </c>
      <c r="R52" s="5">
        <v>-2923899510</v>
      </c>
    </row>
    <row r="53" spans="2:18" ht="15.5" x14ac:dyDescent="0.35">
      <c r="C53" t="s">
        <v>87</v>
      </c>
      <c r="D53" s="5">
        <v>1075905401</v>
      </c>
      <c r="E53" s="5">
        <v>1081404238</v>
      </c>
      <c r="F53" s="5">
        <v>2448357357</v>
      </c>
      <c r="G53" s="5">
        <v>1527236251</v>
      </c>
      <c r="I53" s="5">
        <v>5728587104</v>
      </c>
      <c r="J53" s="5">
        <v>5380527619</v>
      </c>
      <c r="K53" s="5">
        <v>7758785889</v>
      </c>
      <c r="L53" s="5">
        <v>6449279715</v>
      </c>
      <c r="M53" s="5">
        <v>2403941462</v>
      </c>
      <c r="N53" s="5">
        <v>2000039231</v>
      </c>
      <c r="O53" s="5">
        <v>7643286667</v>
      </c>
      <c r="P53" s="5">
        <v>8370830717</v>
      </c>
      <c r="Q53" s="5">
        <v>6866644638</v>
      </c>
      <c r="R53" s="5">
        <v>7431149401</v>
      </c>
    </row>
    <row r="54" spans="2:18" ht="15.5" x14ac:dyDescent="0.35">
      <c r="C54" t="s">
        <v>88</v>
      </c>
      <c r="D54" s="5">
        <v>-2419523358</v>
      </c>
      <c r="E54" s="5">
        <v>-955694776</v>
      </c>
      <c r="F54" s="5">
        <v>-5167871710</v>
      </c>
      <c r="G54" s="5">
        <v>-2059278297</v>
      </c>
      <c r="I54" s="5">
        <v>-10226616723</v>
      </c>
      <c r="J54" s="5">
        <v>-10217848033</v>
      </c>
      <c r="K54" s="5">
        <v>-10356368083</v>
      </c>
      <c r="L54" s="5">
        <v>-9256374423</v>
      </c>
      <c r="M54" s="5">
        <v>-7573291897</v>
      </c>
      <c r="N54" s="5">
        <v>-12743713339</v>
      </c>
      <c r="O54" s="5">
        <v>-7806388117</v>
      </c>
      <c r="P54" s="5">
        <v>-7292434473</v>
      </c>
      <c r="Q54" s="5">
        <v>-6119878358</v>
      </c>
      <c r="R54" s="5">
        <v>-10625902322</v>
      </c>
    </row>
    <row r="55" spans="2:18" ht="15.5" x14ac:dyDescent="0.35">
      <c r="C55" t="s">
        <v>89</v>
      </c>
      <c r="D55" s="5">
        <v>-359210331</v>
      </c>
      <c r="E55" s="5">
        <v>-13937420</v>
      </c>
      <c r="F55" s="5">
        <v>-498579976</v>
      </c>
      <c r="G55" s="5">
        <v>-373297395</v>
      </c>
      <c r="I55" s="5">
        <v>-1220243754</v>
      </c>
      <c r="J55" s="5">
        <v>-1142067422</v>
      </c>
      <c r="K55" s="5">
        <v>-1294383364</v>
      </c>
      <c r="L55" s="5">
        <v>-732218106</v>
      </c>
      <c r="M55" s="5">
        <v>-251785354</v>
      </c>
      <c r="N55" s="5">
        <v>-381247447</v>
      </c>
      <c r="O55" s="5">
        <v>-1085768618</v>
      </c>
      <c r="P55" s="5">
        <v>-1185291729</v>
      </c>
      <c r="Q55" s="5">
        <v>-976531402</v>
      </c>
      <c r="R55" s="5">
        <v>-964918377</v>
      </c>
    </row>
    <row r="56" spans="2:18" ht="15.5" x14ac:dyDescent="0.35">
      <c r="C56" t="s">
        <v>90</v>
      </c>
      <c r="D56" s="5">
        <v>-2075421966</v>
      </c>
      <c r="E56" s="5">
        <v>-960528534</v>
      </c>
      <c r="F56" s="5">
        <v>-4340976773</v>
      </c>
      <c r="G56" s="5">
        <v>-1685990892</v>
      </c>
      <c r="I56" s="5">
        <v>-8745107986</v>
      </c>
      <c r="J56" s="5">
        <v>-9430394250</v>
      </c>
      <c r="K56" s="5">
        <v>-9090779698</v>
      </c>
      <c r="L56" s="5">
        <v>-8612971086</v>
      </c>
      <c r="M56" s="5">
        <v>-7698413402</v>
      </c>
      <c r="N56" s="5">
        <v>-8741691883</v>
      </c>
      <c r="O56" s="5">
        <v>-12060965744</v>
      </c>
      <c r="P56" s="5">
        <v>-10211606127</v>
      </c>
      <c r="Q56" s="5">
        <v>-9816435590</v>
      </c>
      <c r="R56" s="5">
        <v>-9863735459</v>
      </c>
    </row>
    <row r="57" spans="2:18" ht="15.5" x14ac:dyDescent="0.35">
      <c r="C57" t="s">
        <v>109</v>
      </c>
    </row>
    <row r="58" spans="2:18" ht="15.5" x14ac:dyDescent="0.35">
      <c r="C58" t="s">
        <v>91</v>
      </c>
      <c r="E58" s="5">
        <v>-7005263</v>
      </c>
      <c r="I58" s="5">
        <v>-7005263</v>
      </c>
      <c r="J58" s="5">
        <v>-5574813</v>
      </c>
      <c r="K58" s="5">
        <v>-1244032</v>
      </c>
      <c r="L58" s="5">
        <v>-4894599</v>
      </c>
      <c r="M58" s="5">
        <v>-8042548</v>
      </c>
      <c r="N58" s="5">
        <v>-13733856</v>
      </c>
      <c r="O58" s="5">
        <v>-9624003</v>
      </c>
      <c r="P58" s="5">
        <v>-9100250</v>
      </c>
      <c r="Q58" s="5">
        <v>-524303481</v>
      </c>
      <c r="R58" s="5">
        <v>-777095031</v>
      </c>
    </row>
    <row r="59" spans="2:18" ht="15.5" x14ac:dyDescent="0.35">
      <c r="C59" t="s">
        <v>92</v>
      </c>
      <c r="D59" s="5">
        <v>-1343617957</v>
      </c>
      <c r="E59" s="5">
        <v>125709462</v>
      </c>
      <c r="F59" s="5">
        <v>-2719514353</v>
      </c>
      <c r="G59" s="5">
        <v>-532042046</v>
      </c>
      <c r="I59" s="5">
        <v>-4498029619</v>
      </c>
      <c r="J59" s="5">
        <v>-4837320414</v>
      </c>
      <c r="K59" s="5">
        <v>-2597582194</v>
      </c>
      <c r="L59" s="5">
        <v>-2807094708</v>
      </c>
      <c r="M59" s="5">
        <v>-5169350435</v>
      </c>
      <c r="N59" s="5">
        <v>-10743674108</v>
      </c>
      <c r="O59" s="5">
        <v>-163101450</v>
      </c>
      <c r="P59" s="5">
        <v>1078396244</v>
      </c>
      <c r="Q59" s="5">
        <v>746766280</v>
      </c>
      <c r="R59" s="5">
        <v>-3194752921</v>
      </c>
    </row>
    <row r="60" spans="2:18" ht="15.5" x14ac:dyDescent="0.35">
      <c r="C60" t="s">
        <v>93</v>
      </c>
      <c r="D60" s="5">
        <v>1268943099</v>
      </c>
      <c r="E60" s="5">
        <v>1657090288</v>
      </c>
      <c r="F60" s="5">
        <v>829529556</v>
      </c>
      <c r="G60" s="5">
        <v>-673556</v>
      </c>
      <c r="I60" s="5">
        <v>2482694359</v>
      </c>
      <c r="J60" s="5">
        <v>-442184339</v>
      </c>
      <c r="K60" s="5">
        <v>-243609061</v>
      </c>
      <c r="L60" s="5">
        <v>-138607059</v>
      </c>
      <c r="M60" s="5">
        <v>-47225688</v>
      </c>
      <c r="N60" s="5">
        <v>45494564</v>
      </c>
      <c r="O60" s="5">
        <v>459317065</v>
      </c>
      <c r="P60" s="5">
        <v>736945125</v>
      </c>
      <c r="Q60" s="5">
        <v>-34212396</v>
      </c>
      <c r="R60" s="5">
        <v>-85388906</v>
      </c>
    </row>
    <row r="61" spans="2:18" ht="15.5" x14ac:dyDescent="0.35">
      <c r="C61" t="s">
        <v>26</v>
      </c>
      <c r="D61" s="5">
        <v>-320602598</v>
      </c>
      <c r="E61" s="5">
        <v>-306464040</v>
      </c>
      <c r="F61" s="5">
        <v>-107345262</v>
      </c>
      <c r="G61" s="5">
        <v>-770857</v>
      </c>
      <c r="I61" s="5">
        <v>-418107957</v>
      </c>
      <c r="J61" s="5">
        <v>-447044337</v>
      </c>
      <c r="K61" s="5">
        <v>-248042293</v>
      </c>
      <c r="L61" s="5">
        <v>-138767142</v>
      </c>
      <c r="M61" s="5">
        <v>-50975736</v>
      </c>
      <c r="N61" s="5">
        <v>-61957102</v>
      </c>
      <c r="O61" s="5">
        <v>-11031632</v>
      </c>
      <c r="P61" s="5">
        <v>-27175148</v>
      </c>
      <c r="Q61" s="5">
        <v>-34212396</v>
      </c>
      <c r="R61" s="5">
        <v>-49388906</v>
      </c>
    </row>
    <row r="62" spans="2:18" ht="15.5" x14ac:dyDescent="0.35">
      <c r="C62" t="s">
        <v>94</v>
      </c>
      <c r="D62" s="5">
        <v>1589545697</v>
      </c>
      <c r="E62" s="5">
        <v>1963554328</v>
      </c>
      <c r="F62" s="5">
        <v>936874818</v>
      </c>
      <c r="G62" s="5">
        <v>97301</v>
      </c>
      <c r="I62" s="5">
        <v>2900802316</v>
      </c>
      <c r="J62" s="5">
        <v>4859998</v>
      </c>
      <c r="K62" s="5">
        <v>4433232</v>
      </c>
      <c r="L62" s="5">
        <v>160083</v>
      </c>
      <c r="M62" s="5">
        <v>3750048</v>
      </c>
      <c r="N62" s="5">
        <v>107451666</v>
      </c>
      <c r="O62" s="5">
        <v>470348697</v>
      </c>
      <c r="P62" s="5">
        <v>764120273</v>
      </c>
    </row>
    <row r="63" spans="2:18" ht="15.5" x14ac:dyDescent="0.35">
      <c r="C63" t="s">
        <v>97</v>
      </c>
      <c r="D63" s="5">
        <v>1268943099</v>
      </c>
      <c r="E63" s="5">
        <v>1657090288</v>
      </c>
      <c r="F63" s="5">
        <v>829529556</v>
      </c>
      <c r="G63" s="5">
        <v>-673556</v>
      </c>
      <c r="I63" s="5">
        <v>2482694359</v>
      </c>
      <c r="J63" s="5">
        <v>-442184339</v>
      </c>
      <c r="K63" s="5">
        <v>-243609061</v>
      </c>
      <c r="L63" s="5">
        <v>-138607059</v>
      </c>
      <c r="M63" s="5">
        <v>-47225688</v>
      </c>
      <c r="N63" s="5">
        <v>45494564</v>
      </c>
      <c r="O63" s="5">
        <v>459317065</v>
      </c>
      <c r="P63" s="5">
        <v>736945125</v>
      </c>
      <c r="Q63" s="5">
        <v>-34212396</v>
      </c>
      <c r="R63" s="5">
        <v>-85388906</v>
      </c>
    </row>
    <row r="64" spans="2:18" ht="15.5" x14ac:dyDescent="0.35">
      <c r="C64" t="s">
        <v>28</v>
      </c>
      <c r="D64" s="5">
        <v>-74674858</v>
      </c>
      <c r="E64" s="5">
        <v>1782799750</v>
      </c>
      <c r="F64" s="5">
        <v>-1889984797</v>
      </c>
      <c r="G64" s="5">
        <v>-532715602</v>
      </c>
      <c r="I64" s="5">
        <v>-2015335260</v>
      </c>
      <c r="J64" s="5">
        <v>-5279504753</v>
      </c>
      <c r="K64" s="5">
        <v>-2841191255</v>
      </c>
      <c r="L64" s="5">
        <v>-2945701767</v>
      </c>
      <c r="M64" s="5">
        <v>-5216576123</v>
      </c>
      <c r="N64" s="5">
        <v>-10698179544</v>
      </c>
      <c r="O64" s="5">
        <v>296215615</v>
      </c>
      <c r="P64" s="5">
        <v>1815341369</v>
      </c>
      <c r="Q64" s="5">
        <v>712553884</v>
      </c>
      <c r="R64" s="5">
        <v>-3280141827</v>
      </c>
    </row>
    <row r="65" spans="2:18" ht="15.5" x14ac:dyDescent="0.35">
      <c r="C65" t="s">
        <v>27</v>
      </c>
      <c r="D65" s="5">
        <v>10683506</v>
      </c>
      <c r="E65" s="5">
        <v>-930647390</v>
      </c>
      <c r="I65" s="5">
        <v>-930647390</v>
      </c>
      <c r="J65" s="5">
        <v>-332334553</v>
      </c>
      <c r="K65" s="5">
        <v>-70035218</v>
      </c>
      <c r="L65" s="5">
        <v>-552597844</v>
      </c>
      <c r="M65" s="5">
        <v>438522269</v>
      </c>
      <c r="N65" s="5">
        <v>894854328</v>
      </c>
      <c r="O65" s="5">
        <v>781550851</v>
      </c>
      <c r="P65" s="5">
        <v>151784503</v>
      </c>
      <c r="Q65" s="5">
        <v>500227640</v>
      </c>
      <c r="R65" s="5">
        <v>611076680</v>
      </c>
    </row>
    <row r="66" spans="2:18" ht="15.5" x14ac:dyDescent="0.35">
      <c r="C66" t="s">
        <v>98</v>
      </c>
      <c r="P66" s="5">
        <v>151784503</v>
      </c>
      <c r="Q66" s="5">
        <v>500227640</v>
      </c>
      <c r="R66" s="5">
        <v>611076680</v>
      </c>
    </row>
    <row r="67" spans="2:18" ht="15.5" x14ac:dyDescent="0.35">
      <c r="C67" t="s">
        <v>99</v>
      </c>
      <c r="J67" s="5">
        <v>-332334553</v>
      </c>
      <c r="K67" s="5">
        <v>-70035218</v>
      </c>
      <c r="L67" s="5">
        <v>-552597844</v>
      </c>
      <c r="M67" s="5">
        <v>438522269</v>
      </c>
      <c r="N67" s="5">
        <v>894854328</v>
      </c>
      <c r="O67" s="5">
        <v>781550851</v>
      </c>
    </row>
    <row r="68" spans="2:18" ht="15.5" x14ac:dyDescent="0.35">
      <c r="C68" t="s">
        <v>100</v>
      </c>
      <c r="D68" s="5">
        <v>10683506</v>
      </c>
      <c r="E68" s="5">
        <v>-930647390</v>
      </c>
      <c r="I68" s="5">
        <v>-930647390</v>
      </c>
      <c r="J68" s="5">
        <v>-332334553</v>
      </c>
      <c r="K68" s="5">
        <v>-70035218</v>
      </c>
      <c r="L68" s="5">
        <v>-552597844</v>
      </c>
      <c r="M68" s="5">
        <v>438522269</v>
      </c>
      <c r="N68" s="5">
        <v>894854328</v>
      </c>
      <c r="O68" s="5">
        <v>781550851</v>
      </c>
      <c r="P68" s="5">
        <v>151784503</v>
      </c>
      <c r="Q68" s="5">
        <v>500227640</v>
      </c>
      <c r="R68" s="5">
        <v>611076680</v>
      </c>
    </row>
    <row r="69" spans="2:18" ht="15.5" x14ac:dyDescent="0.35">
      <c r="C69" t="s">
        <v>104</v>
      </c>
      <c r="D69" s="5">
        <v>-63991352</v>
      </c>
      <c r="E69" s="5">
        <v>852152360</v>
      </c>
      <c r="F69" s="5">
        <v>-1889984797</v>
      </c>
      <c r="G69" s="5">
        <v>-532715602</v>
      </c>
      <c r="I69" s="5">
        <v>-2945982650</v>
      </c>
      <c r="J69" s="5">
        <v>-5611839306</v>
      </c>
      <c r="K69" s="5">
        <v>-2911226473</v>
      </c>
      <c r="L69" s="5">
        <v>-3498299611</v>
      </c>
      <c r="M69" s="5">
        <v>-4778053854</v>
      </c>
      <c r="N69" s="5">
        <v>-9803325216</v>
      </c>
      <c r="O69" s="5">
        <v>1077766466</v>
      </c>
      <c r="P69" s="5">
        <v>1967125872</v>
      </c>
      <c r="Q69" s="5">
        <v>1212781524</v>
      </c>
      <c r="R69" s="5">
        <v>-2669065147</v>
      </c>
    </row>
    <row r="70" spans="2:18" ht="15.5" x14ac:dyDescent="0.35">
      <c r="C70" t="s">
        <v>105</v>
      </c>
      <c r="D70" s="5">
        <v>1350</v>
      </c>
      <c r="E70" s="5">
        <v>107588866</v>
      </c>
      <c r="F70" s="5">
        <v>-487450</v>
      </c>
      <c r="G70" s="5">
        <v>2932500</v>
      </c>
      <c r="I70" s="5">
        <v>112482366</v>
      </c>
      <c r="J70" s="5">
        <v>381448616</v>
      </c>
      <c r="K70" s="5">
        <v>-110775418</v>
      </c>
      <c r="L70" s="5">
        <v>5906703122</v>
      </c>
      <c r="M70" s="5">
        <v>-649410407</v>
      </c>
      <c r="N70" s="5">
        <v>-41283589044</v>
      </c>
      <c r="O70" s="5">
        <v>35395795476</v>
      </c>
      <c r="P70" s="5">
        <v>-1945847155</v>
      </c>
      <c r="Q70" s="5">
        <v>-363225063</v>
      </c>
      <c r="R70" s="5">
        <v>59419157</v>
      </c>
    </row>
    <row r="71" spans="2:18" ht="15.5" x14ac:dyDescent="0.35">
      <c r="C71" t="s">
        <v>107</v>
      </c>
      <c r="D71" s="5">
        <v>-63990002</v>
      </c>
      <c r="E71" s="5">
        <v>959741226</v>
      </c>
      <c r="F71" s="5">
        <v>-1890472247</v>
      </c>
      <c r="G71" s="5">
        <v>-529783102</v>
      </c>
      <c r="I71" s="5">
        <v>-2833500284</v>
      </c>
      <c r="J71" s="5">
        <v>-5230390690</v>
      </c>
      <c r="K71" s="5">
        <v>-3022001891</v>
      </c>
      <c r="L71" s="5">
        <v>2408403511</v>
      </c>
      <c r="M71" s="5">
        <v>-5427464261</v>
      </c>
      <c r="N71" s="5">
        <v>-51086914260</v>
      </c>
      <c r="O71" s="5">
        <v>36473561942</v>
      </c>
      <c r="P71" s="5">
        <v>21278717</v>
      </c>
      <c r="Q71" s="5">
        <v>849556461</v>
      </c>
      <c r="R71" s="5">
        <v>-2609645990</v>
      </c>
    </row>
    <row r="72" spans="2:18" ht="15.5" x14ac:dyDescent="0.35">
      <c r="C72" t="s">
        <v>108</v>
      </c>
      <c r="D72" s="5">
        <v>-63991352</v>
      </c>
      <c r="E72" s="5">
        <v>852152360</v>
      </c>
      <c r="F72" s="5">
        <v>-1889984797</v>
      </c>
      <c r="G72" s="5">
        <v>-532715602</v>
      </c>
      <c r="I72" s="5">
        <v>-2945982650</v>
      </c>
      <c r="J72" s="5">
        <v>-5611839306</v>
      </c>
      <c r="K72" s="5">
        <v>-2911226473</v>
      </c>
      <c r="L72" s="5">
        <v>-3498299611</v>
      </c>
      <c r="M72" s="5">
        <v>-4778053854</v>
      </c>
      <c r="N72" s="5">
        <v>-9803325216</v>
      </c>
      <c r="O72" s="5">
        <v>1077766466</v>
      </c>
      <c r="P72" s="5">
        <v>1967125872</v>
      </c>
      <c r="Q72" s="5">
        <v>1212781524</v>
      </c>
      <c r="R72" s="5">
        <v>-2669065147</v>
      </c>
    </row>
    <row r="73" spans="2:18" ht="15.5" x14ac:dyDescent="0.35">
      <c r="C73" t="s">
        <v>7</v>
      </c>
      <c r="D73" s="5">
        <v>-63990002</v>
      </c>
      <c r="E73" s="5">
        <v>966746489</v>
      </c>
      <c r="F73" s="5">
        <v>-1890472247</v>
      </c>
      <c r="G73" s="5">
        <v>-529783102</v>
      </c>
      <c r="I73" s="5">
        <v>-2826495021</v>
      </c>
      <c r="J73" s="5">
        <v>-5224815877</v>
      </c>
      <c r="K73" s="5">
        <v>-3020757859</v>
      </c>
      <c r="L73" s="5">
        <v>2413298110</v>
      </c>
      <c r="M73" s="5">
        <v>-5419421713</v>
      </c>
      <c r="N73" s="5">
        <v>-51073180404</v>
      </c>
      <c r="O73" s="5">
        <v>36483185945</v>
      </c>
      <c r="P73" s="5">
        <v>30378967</v>
      </c>
      <c r="Q73" s="5">
        <v>1373859942</v>
      </c>
      <c r="R73" s="5">
        <v>-1832550959</v>
      </c>
    </row>
    <row r="74" spans="2:18" ht="15.5" x14ac:dyDescent="0.35">
      <c r="C74" t="s">
        <v>110</v>
      </c>
      <c r="D74" s="5">
        <v>-63991352</v>
      </c>
      <c r="E74" s="5">
        <v>852152360</v>
      </c>
      <c r="F74" s="5">
        <v>-1889984797</v>
      </c>
      <c r="G74" s="5">
        <v>-532715602</v>
      </c>
      <c r="I74" s="5">
        <v>-2945982650</v>
      </c>
      <c r="J74" s="5">
        <v>-5611839306</v>
      </c>
      <c r="K74" s="5">
        <v>-2911226473</v>
      </c>
      <c r="L74" s="5">
        <v>-3498299611</v>
      </c>
      <c r="M74" s="5">
        <v>-4778053854</v>
      </c>
      <c r="N74" s="5">
        <v>-9803325216</v>
      </c>
      <c r="O74" s="5">
        <v>1077766466</v>
      </c>
      <c r="P74" s="5">
        <v>1967125872</v>
      </c>
      <c r="Q74" s="5">
        <v>1212781524</v>
      </c>
      <c r="R74" s="5">
        <v>-2669065147</v>
      </c>
    </row>
    <row r="75" spans="2:18" ht="15.5" x14ac:dyDescent="0.35">
      <c r="C75" t="s">
        <v>111</v>
      </c>
      <c r="D75" s="5">
        <v>-63990002</v>
      </c>
      <c r="E75" s="5">
        <v>959741226</v>
      </c>
      <c r="F75" s="5">
        <v>-1890472247</v>
      </c>
      <c r="G75" s="5">
        <v>-529783102</v>
      </c>
      <c r="I75" s="5">
        <v>-2833500284</v>
      </c>
      <c r="J75" s="5">
        <v>-5230390690</v>
      </c>
      <c r="K75" s="5">
        <v>-3022001891</v>
      </c>
      <c r="L75" s="5">
        <v>2408403511</v>
      </c>
      <c r="M75" s="5">
        <v>-5427464261</v>
      </c>
      <c r="N75" s="5">
        <v>-51086914260</v>
      </c>
      <c r="O75" s="5">
        <v>36473561942</v>
      </c>
      <c r="P75" s="5">
        <v>21278717</v>
      </c>
      <c r="Q75" s="5">
        <v>849556461</v>
      </c>
      <c r="R75" s="5">
        <v>-2609645990</v>
      </c>
    </row>
    <row r="76" spans="2:18" ht="15.5" x14ac:dyDescent="0.35">
      <c r="C76" t="s">
        <v>112</v>
      </c>
      <c r="D76" s="5">
        <v>-63990002</v>
      </c>
      <c r="E76" s="5">
        <v>959741226</v>
      </c>
      <c r="F76" s="5">
        <v>-1890472247</v>
      </c>
      <c r="G76" s="5">
        <v>-529783102</v>
      </c>
      <c r="I76" s="5">
        <v>-2833500284</v>
      </c>
      <c r="J76" s="5">
        <v>-5230390690</v>
      </c>
      <c r="K76" s="5">
        <v>-3022001891</v>
      </c>
      <c r="L76" s="5">
        <v>2408403511</v>
      </c>
      <c r="M76" s="5">
        <v>-5427464261</v>
      </c>
      <c r="N76" s="5">
        <v>-51086914260</v>
      </c>
      <c r="O76" s="5">
        <v>36473561942</v>
      </c>
      <c r="P76" s="5">
        <v>21278717</v>
      </c>
      <c r="Q76" s="5">
        <v>849556461</v>
      </c>
      <c r="R76" s="5">
        <v>-2609645990</v>
      </c>
    </row>
    <row r="78" spans="2:18" ht="15.5" x14ac:dyDescent="0.35">
      <c r="B78" t="s">
        <v>113</v>
      </c>
      <c r="C78" t="s">
        <v>114</v>
      </c>
    </row>
    <row r="79" spans="2:18" ht="15.5" x14ac:dyDescent="0.35">
      <c r="C79" t="s">
        <v>115</v>
      </c>
    </row>
    <row r="80" spans="2:18" ht="15.5" x14ac:dyDescent="0.35">
      <c r="C80" t="s">
        <v>19</v>
      </c>
      <c r="D80" s="5">
        <v>153625351565</v>
      </c>
      <c r="E80" s="5">
        <v>162706420400</v>
      </c>
      <c r="F80" s="5">
        <v>163233777473</v>
      </c>
      <c r="G80" s="5">
        <v>914460008</v>
      </c>
      <c r="I80" s="5">
        <v>162706420400</v>
      </c>
      <c r="J80" s="5">
        <v>1765225842</v>
      </c>
      <c r="K80" s="5">
        <v>1587115660</v>
      </c>
      <c r="L80" s="5">
        <v>1291420086</v>
      </c>
      <c r="M80" s="5">
        <v>337642479</v>
      </c>
      <c r="N80" s="5">
        <v>1869263721</v>
      </c>
      <c r="O80" s="5">
        <v>10376231891</v>
      </c>
      <c r="P80" s="5">
        <v>27732519501</v>
      </c>
      <c r="Q80" s="5">
        <v>24636233791</v>
      </c>
      <c r="R80" s="5">
        <v>5548171689</v>
      </c>
    </row>
    <row r="81" spans="3:18" ht="15.5" x14ac:dyDescent="0.35">
      <c r="C81" t="s">
        <v>116</v>
      </c>
      <c r="D81" s="5">
        <v>105928055</v>
      </c>
      <c r="E81" s="5">
        <v>210419785</v>
      </c>
      <c r="F81" s="5">
        <v>120154069</v>
      </c>
      <c r="G81" s="5">
        <v>172493495</v>
      </c>
      <c r="I81" s="5">
        <v>210419785</v>
      </c>
      <c r="J81" s="5">
        <v>241562288</v>
      </c>
      <c r="K81" s="5">
        <v>192710515</v>
      </c>
      <c r="L81" s="5">
        <v>724012499</v>
      </c>
      <c r="M81" s="5">
        <v>266285601</v>
      </c>
      <c r="N81" s="5">
        <v>276153459</v>
      </c>
      <c r="O81" s="5">
        <v>614829243</v>
      </c>
      <c r="P81" s="5">
        <v>776692056</v>
      </c>
      <c r="Q81" s="5">
        <v>225275596</v>
      </c>
      <c r="R81" s="5">
        <v>252423625</v>
      </c>
    </row>
    <row r="82" spans="3:18" ht="15.5" x14ac:dyDescent="0.35">
      <c r="C82" t="s">
        <v>118</v>
      </c>
      <c r="F82" s="5">
        <v>4115000000</v>
      </c>
      <c r="G82" s="5">
        <v>4115000000</v>
      </c>
      <c r="J82" s="5">
        <v>4115000000</v>
      </c>
      <c r="K82" s="5">
        <v>4115000000</v>
      </c>
      <c r="L82" s="5">
        <v>3115000000</v>
      </c>
    </row>
    <row r="83" spans="3:18" ht="15.5" x14ac:dyDescent="0.35">
      <c r="C83" t="s">
        <v>119</v>
      </c>
      <c r="D83" s="5">
        <v>105928055</v>
      </c>
      <c r="E83" s="5">
        <v>210419785</v>
      </c>
      <c r="F83" s="5">
        <v>120154069</v>
      </c>
      <c r="G83" s="5">
        <v>172493495</v>
      </c>
      <c r="I83" s="5">
        <v>210419785</v>
      </c>
      <c r="J83" s="5">
        <v>241562288</v>
      </c>
      <c r="K83" s="5">
        <v>192710515</v>
      </c>
      <c r="L83" s="5">
        <v>724012499</v>
      </c>
      <c r="M83" s="5">
        <v>266285601</v>
      </c>
      <c r="N83" s="5">
        <v>276153459</v>
      </c>
      <c r="O83" s="5">
        <v>614829243</v>
      </c>
      <c r="P83" s="5">
        <v>776692056</v>
      </c>
      <c r="Q83" s="5">
        <v>225275596</v>
      </c>
      <c r="R83" s="5">
        <v>252423625</v>
      </c>
    </row>
    <row r="84" spans="3:18" ht="15.5" x14ac:dyDescent="0.35">
      <c r="C84" t="s">
        <v>122</v>
      </c>
      <c r="D84" s="5">
        <v>23562361979</v>
      </c>
      <c r="E84" s="5">
        <v>23561946469</v>
      </c>
      <c r="F84" s="5">
        <v>23959443763</v>
      </c>
      <c r="G84" s="5">
        <v>23909458115</v>
      </c>
      <c r="I84" s="5">
        <v>23561946469</v>
      </c>
      <c r="J84" s="5">
        <v>23769930280</v>
      </c>
      <c r="K84" s="5">
        <v>23461293970</v>
      </c>
      <c r="L84" s="5">
        <v>23062832503</v>
      </c>
      <c r="M84" s="5">
        <v>22528320592</v>
      </c>
      <c r="N84" s="5">
        <v>19237774545</v>
      </c>
      <c r="O84" s="5">
        <v>138219530</v>
      </c>
      <c r="P84" s="5">
        <v>1147254394</v>
      </c>
      <c r="Q84" s="5">
        <v>1677153274</v>
      </c>
      <c r="R84" s="5">
        <v>1825011438</v>
      </c>
    </row>
    <row r="85" spans="3:18" ht="15.5" x14ac:dyDescent="0.35">
      <c r="C85" t="s">
        <v>91</v>
      </c>
      <c r="D85" s="5">
        <v>2693849742</v>
      </c>
      <c r="E85" s="5">
        <v>2400142042</v>
      </c>
      <c r="F85" s="5">
        <v>2292913514</v>
      </c>
      <c r="G85" s="5">
        <v>2293400964</v>
      </c>
      <c r="I85" s="5">
        <v>2400142042</v>
      </c>
      <c r="J85" s="5">
        <v>2288020014</v>
      </c>
      <c r="K85" s="5">
        <v>1907136943</v>
      </c>
      <c r="L85" s="5">
        <v>2017865701</v>
      </c>
      <c r="M85" s="5">
        <v>-3355790407</v>
      </c>
      <c r="N85" s="5">
        <v>-2521039287</v>
      </c>
      <c r="O85" s="5">
        <v>38467117313</v>
      </c>
      <c r="P85" s="5">
        <v>436280188</v>
      </c>
      <c r="Q85" s="5">
        <v>2372214167</v>
      </c>
      <c r="R85" s="5">
        <v>29954008445</v>
      </c>
    </row>
    <row r="86" spans="3:18" ht="15.5" x14ac:dyDescent="0.35">
      <c r="C86" t="s">
        <v>123</v>
      </c>
      <c r="D86" s="5">
        <v>177457510756</v>
      </c>
      <c r="E86" s="5">
        <v>186620212580</v>
      </c>
      <c r="F86" s="5">
        <v>187475190964</v>
      </c>
      <c r="G86" s="5">
        <v>25132872851</v>
      </c>
      <c r="I86" s="5">
        <v>186620212580</v>
      </c>
      <c r="J86" s="5">
        <v>25886146189</v>
      </c>
      <c r="K86" s="5">
        <v>25354405434</v>
      </c>
      <c r="L86" s="5">
        <v>25207551610</v>
      </c>
      <c r="M86" s="5">
        <v>26355110701</v>
      </c>
      <c r="N86" s="5">
        <v>27079990473</v>
      </c>
      <c r="O86" s="5">
        <v>75732830672</v>
      </c>
      <c r="P86" s="5">
        <v>33303099670</v>
      </c>
      <c r="Q86" s="5">
        <v>31569661216</v>
      </c>
      <c r="R86" s="5">
        <v>20644278764</v>
      </c>
    </row>
    <row r="87" spans="3:18" ht="15.5" x14ac:dyDescent="0.35">
      <c r="C87" t="s">
        <v>124</v>
      </c>
    </row>
    <row r="88" spans="3:18" ht="15.5" x14ac:dyDescent="0.35">
      <c r="C88" t="s">
        <v>125</v>
      </c>
      <c r="D88" s="5">
        <v>1632740681</v>
      </c>
      <c r="E88" s="5">
        <v>1622057175</v>
      </c>
      <c r="F88" s="5">
        <v>2553279880</v>
      </c>
      <c r="G88" s="5">
        <v>2553279880</v>
      </c>
      <c r="I88" s="5">
        <v>1622057175</v>
      </c>
      <c r="J88" s="5">
        <v>2553279880</v>
      </c>
      <c r="K88" s="5">
        <v>2954484127</v>
      </c>
      <c r="L88" s="5">
        <v>2999184803</v>
      </c>
      <c r="M88" s="5">
        <v>3529687351</v>
      </c>
      <c r="N88" s="5">
        <v>3146061613</v>
      </c>
      <c r="O88" s="5">
        <v>2175679068</v>
      </c>
      <c r="P88" s="5">
        <v>1346268342</v>
      </c>
      <c r="Q88" s="5">
        <v>1191179447</v>
      </c>
      <c r="R88" s="5">
        <v>661757676</v>
      </c>
    </row>
    <row r="89" spans="3:18" ht="15.5" x14ac:dyDescent="0.35">
      <c r="C89" t="s">
        <v>126</v>
      </c>
      <c r="D89" s="5">
        <v>8704936702</v>
      </c>
      <c r="E89" s="5">
        <v>8971745259</v>
      </c>
      <c r="F89" s="5">
        <v>9333713160</v>
      </c>
      <c r="G89" s="5">
        <v>9541737146</v>
      </c>
      <c r="I89" s="5">
        <v>8971745259</v>
      </c>
      <c r="J89" s="5">
        <v>10071747218</v>
      </c>
      <c r="K89" s="5">
        <v>11673031755</v>
      </c>
      <c r="L89" s="5">
        <v>13590432579</v>
      </c>
      <c r="M89" s="5">
        <v>16105537976</v>
      </c>
      <c r="N89" s="5">
        <v>19488695403</v>
      </c>
      <c r="O89" s="5">
        <v>21696064064</v>
      </c>
      <c r="P89" s="5">
        <v>24796937092</v>
      </c>
      <c r="Q89" s="5">
        <v>27176549440</v>
      </c>
      <c r="R89" s="5">
        <v>30339343514</v>
      </c>
    </row>
    <row r="90" spans="3:18" ht="15.5" x14ac:dyDescent="0.35">
      <c r="C90" t="s">
        <v>127</v>
      </c>
      <c r="D90" s="5">
        <v>65403359400</v>
      </c>
      <c r="E90" s="5">
        <v>65403359400</v>
      </c>
      <c r="F90" s="5">
        <v>65403359400</v>
      </c>
      <c r="G90" s="5">
        <v>65403359400</v>
      </c>
      <c r="I90" s="5">
        <v>65403359400</v>
      </c>
      <c r="J90" s="5">
        <v>65403359400</v>
      </c>
      <c r="K90" s="5">
        <v>65403359400</v>
      </c>
      <c r="L90" s="5">
        <v>65403359400</v>
      </c>
      <c r="M90" s="5">
        <v>65403359400</v>
      </c>
      <c r="N90" s="5">
        <v>65403359400</v>
      </c>
      <c r="O90" s="5">
        <v>66100394585</v>
      </c>
      <c r="P90" s="5">
        <v>66133215735</v>
      </c>
      <c r="Q90" s="5">
        <v>66133215735</v>
      </c>
      <c r="R90" s="5">
        <v>65403359400</v>
      </c>
    </row>
    <row r="91" spans="3:18" ht="15.5" x14ac:dyDescent="0.35">
      <c r="C91" t="s">
        <v>129</v>
      </c>
      <c r="N91" s="5">
        <v>412500</v>
      </c>
      <c r="O91" s="5">
        <v>4560125</v>
      </c>
      <c r="P91" s="5">
        <v>10258625</v>
      </c>
      <c r="Q91" s="5">
        <v>30601096</v>
      </c>
      <c r="R91" s="5">
        <v>64432672</v>
      </c>
    </row>
    <row r="92" spans="3:18" ht="15.5" x14ac:dyDescent="0.35">
      <c r="C92" t="s">
        <v>130</v>
      </c>
      <c r="D92" s="5">
        <v>75817117041</v>
      </c>
      <c r="E92" s="5">
        <v>76074203458</v>
      </c>
      <c r="F92" s="5">
        <v>77290366690</v>
      </c>
      <c r="G92" s="5">
        <v>77506705626</v>
      </c>
      <c r="I92" s="5">
        <v>76074203458</v>
      </c>
      <c r="J92" s="5">
        <v>78031334748</v>
      </c>
      <c r="K92" s="5">
        <v>80030875282</v>
      </c>
      <c r="L92" s="5">
        <v>81992976782</v>
      </c>
      <c r="M92" s="5">
        <v>85038584727</v>
      </c>
      <c r="N92" s="5">
        <v>88826174416</v>
      </c>
      <c r="O92" s="5">
        <v>91761697842</v>
      </c>
      <c r="P92" s="5">
        <v>92286679794</v>
      </c>
      <c r="Q92" s="5">
        <v>94531545718</v>
      </c>
      <c r="R92" s="5">
        <v>96468893262</v>
      </c>
    </row>
    <row r="93" spans="3:18" ht="15.5" x14ac:dyDescent="0.35">
      <c r="C93" t="s">
        <v>131</v>
      </c>
      <c r="D93" s="5">
        <v>253274627797</v>
      </c>
      <c r="E93" s="5">
        <v>262694416038</v>
      </c>
      <c r="F93" s="5">
        <v>264765557654</v>
      </c>
      <c r="G93" s="5">
        <v>102639578477</v>
      </c>
      <c r="I93" s="5">
        <v>262694416038</v>
      </c>
      <c r="J93" s="5">
        <v>103917480937</v>
      </c>
      <c r="K93" s="5">
        <v>105385280716</v>
      </c>
      <c r="L93" s="5">
        <v>107200528392</v>
      </c>
      <c r="M93" s="5">
        <v>111393695428</v>
      </c>
      <c r="N93" s="5">
        <v>115906164889</v>
      </c>
      <c r="O93" s="5">
        <v>167494528514</v>
      </c>
      <c r="P93" s="5">
        <v>125589779464</v>
      </c>
      <c r="Q93" s="5">
        <v>126101206934</v>
      </c>
      <c r="R93" s="5">
        <v>117113172026</v>
      </c>
    </row>
    <row r="94" spans="3:18" ht="15.5" x14ac:dyDescent="0.35">
      <c r="C94" t="s">
        <v>132</v>
      </c>
    </row>
    <row r="95" spans="3:18" ht="15.5" x14ac:dyDescent="0.35">
      <c r="C95" t="s">
        <v>133</v>
      </c>
    </row>
    <row r="96" spans="3:18" ht="15.5" x14ac:dyDescent="0.35">
      <c r="C96" t="s">
        <v>134</v>
      </c>
      <c r="D96" s="5">
        <v>1297130391</v>
      </c>
      <c r="E96" s="5">
        <v>10703511084</v>
      </c>
      <c r="F96" s="5">
        <v>7479149797</v>
      </c>
      <c r="G96" s="5">
        <v>7525168373</v>
      </c>
      <c r="I96" s="5">
        <v>10703511084</v>
      </c>
      <c r="J96" s="5">
        <v>6900301570</v>
      </c>
      <c r="K96" s="5">
        <v>3034558569</v>
      </c>
      <c r="L96" s="5">
        <v>2864372201</v>
      </c>
      <c r="M96" s="5">
        <v>5297058537</v>
      </c>
      <c r="N96" s="5">
        <v>3043176391</v>
      </c>
      <c r="O96" s="5">
        <v>4673440927</v>
      </c>
      <c r="P96" s="5">
        <v>2063592531</v>
      </c>
      <c r="Q96" s="5">
        <v>2438928089</v>
      </c>
      <c r="R96" s="5">
        <v>3080512511</v>
      </c>
    </row>
    <row r="97" spans="3:18" ht="15.5" x14ac:dyDescent="0.35">
      <c r="C97" t="s">
        <v>136</v>
      </c>
      <c r="D97" s="5">
        <v>221393750</v>
      </c>
      <c r="E97" s="5">
        <v>204304051</v>
      </c>
      <c r="F97" s="5">
        <v>419076138</v>
      </c>
      <c r="G97" s="5">
        <v>503284731</v>
      </c>
      <c r="I97" s="5">
        <v>204304051</v>
      </c>
      <c r="J97" s="5">
        <v>307864884</v>
      </c>
      <c r="K97" s="5">
        <v>314194024</v>
      </c>
      <c r="L97" s="5">
        <v>332560630</v>
      </c>
      <c r="M97" s="5">
        <v>176905210</v>
      </c>
      <c r="N97" s="5">
        <v>206461245</v>
      </c>
      <c r="O97" s="5">
        <v>482564393</v>
      </c>
      <c r="P97" s="5">
        <v>220608173</v>
      </c>
      <c r="Q97" s="5">
        <v>120429162</v>
      </c>
      <c r="R97" s="5">
        <v>123267548</v>
      </c>
    </row>
    <row r="98" spans="3:18" ht="15.5" x14ac:dyDescent="0.35">
      <c r="C98" t="s">
        <v>139</v>
      </c>
    </row>
    <row r="99" spans="3:18" ht="15.5" x14ac:dyDescent="0.35">
      <c r="C99" t="s">
        <v>117</v>
      </c>
      <c r="E99" s="5">
        <v>60000000</v>
      </c>
      <c r="F99" s="5">
        <v>66000000</v>
      </c>
      <c r="G99" s="5">
        <v>66000000</v>
      </c>
      <c r="I99" s="5">
        <v>60000000</v>
      </c>
      <c r="J99" s="5">
        <v>66000000</v>
      </c>
      <c r="K99" s="5">
        <v>66000000</v>
      </c>
      <c r="L99" s="5">
        <v>66000000</v>
      </c>
    </row>
    <row r="100" spans="3:18" ht="15.5" x14ac:dyDescent="0.35">
      <c r="C100" t="s">
        <v>140</v>
      </c>
      <c r="F100" s="5">
        <v>4115000000</v>
      </c>
      <c r="G100" s="5">
        <v>4115000000</v>
      </c>
      <c r="J100" s="5">
        <v>4115000000</v>
      </c>
      <c r="K100" s="5">
        <v>4115000000</v>
      </c>
      <c r="L100" s="5">
        <v>3115000000</v>
      </c>
    </row>
    <row r="101" spans="3:18" ht="15.5" x14ac:dyDescent="0.35">
      <c r="C101" t="s">
        <v>551</v>
      </c>
      <c r="D101" s="5">
        <v>205559783</v>
      </c>
      <c r="E101" s="5">
        <v>135430926</v>
      </c>
      <c r="F101" s="5">
        <v>531446666</v>
      </c>
      <c r="G101" s="5">
        <v>503224001</v>
      </c>
      <c r="I101" s="5">
        <v>135430926</v>
      </c>
      <c r="J101" s="5">
        <v>162964249</v>
      </c>
      <c r="K101" s="5">
        <v>145681977</v>
      </c>
      <c r="L101" s="5">
        <v>340696838</v>
      </c>
      <c r="M101" s="5">
        <v>119233767</v>
      </c>
      <c r="N101" s="5">
        <v>106089633</v>
      </c>
      <c r="O101" s="5">
        <v>593264236</v>
      </c>
      <c r="P101" s="5">
        <v>322871048</v>
      </c>
      <c r="Q101" s="5">
        <v>858697286</v>
      </c>
      <c r="R101" s="5">
        <v>353455278</v>
      </c>
    </row>
    <row r="102" spans="3:18" ht="15.5" x14ac:dyDescent="0.35">
      <c r="C102" t="s">
        <v>142</v>
      </c>
      <c r="D102" s="5">
        <v>164004315</v>
      </c>
      <c r="E102" s="5">
        <v>130959670</v>
      </c>
      <c r="F102" s="5">
        <v>125003754</v>
      </c>
      <c r="G102" s="5">
        <v>127896119</v>
      </c>
      <c r="I102" s="5">
        <v>130959670</v>
      </c>
      <c r="J102" s="5">
        <v>159275171</v>
      </c>
      <c r="K102" s="5">
        <v>153991287</v>
      </c>
      <c r="L102" s="5">
        <v>202779189</v>
      </c>
      <c r="M102" s="5">
        <v>98249454</v>
      </c>
      <c r="N102" s="5">
        <v>91189969</v>
      </c>
      <c r="O102" s="5">
        <v>253579141</v>
      </c>
      <c r="P102" s="5">
        <v>428773252</v>
      </c>
      <c r="Q102" s="5">
        <v>254133309</v>
      </c>
      <c r="R102" s="5">
        <v>380415563</v>
      </c>
    </row>
    <row r="103" spans="3:18" ht="15.5" x14ac:dyDescent="0.35">
      <c r="C103" t="s">
        <v>138</v>
      </c>
      <c r="D103" s="5">
        <v>214310065</v>
      </c>
      <c r="E103" s="5">
        <v>1030408016</v>
      </c>
      <c r="F103" s="5">
        <v>1879521893</v>
      </c>
      <c r="G103" s="5">
        <v>1678532083</v>
      </c>
      <c r="I103" s="5">
        <v>1030408016</v>
      </c>
      <c r="J103" s="5">
        <v>1600006415</v>
      </c>
      <c r="K103" s="5">
        <v>845345516</v>
      </c>
      <c r="L103" s="5">
        <v>654980915</v>
      </c>
      <c r="M103" s="5">
        <v>442475639</v>
      </c>
      <c r="N103" s="5">
        <v>214758277</v>
      </c>
      <c r="O103" s="5">
        <v>426566535</v>
      </c>
      <c r="P103" s="5">
        <v>526301820</v>
      </c>
      <c r="Q103" s="5">
        <v>775457715</v>
      </c>
      <c r="R103" s="5">
        <v>1541613650</v>
      </c>
    </row>
    <row r="104" spans="3:18" ht="15.5" x14ac:dyDescent="0.35">
      <c r="C104" t="s">
        <v>143</v>
      </c>
    </row>
    <row r="105" spans="3:18" ht="15.5" x14ac:dyDescent="0.35">
      <c r="C105" t="s">
        <v>346</v>
      </c>
      <c r="Q105" s="5">
        <v>71035131</v>
      </c>
      <c r="R105" s="5">
        <v>228582598</v>
      </c>
    </row>
    <row r="106" spans="3:18" ht="15.5" x14ac:dyDescent="0.35">
      <c r="C106" t="s">
        <v>146</v>
      </c>
      <c r="D106" s="5">
        <v>229455766</v>
      </c>
      <c r="E106" s="5">
        <v>229455766</v>
      </c>
      <c r="F106" s="5">
        <v>294415754</v>
      </c>
      <c r="G106" s="5">
        <v>294415754</v>
      </c>
      <c r="I106" s="5">
        <v>229455766</v>
      </c>
      <c r="J106" s="5">
        <v>294415754</v>
      </c>
      <c r="K106" s="5">
        <v>653113289</v>
      </c>
      <c r="L106" s="5">
        <v>609611842</v>
      </c>
      <c r="M106" s="5">
        <v>489699810</v>
      </c>
      <c r="N106" s="5">
        <v>717440609</v>
      </c>
      <c r="O106" s="5">
        <v>339564200</v>
      </c>
      <c r="P106" s="5">
        <v>333235131</v>
      </c>
      <c r="Q106" s="5">
        <v>226547467</v>
      </c>
      <c r="R106" s="5">
        <v>373659012</v>
      </c>
    </row>
    <row r="107" spans="3:18" ht="15.5" x14ac:dyDescent="0.35">
      <c r="C107" t="s">
        <v>147</v>
      </c>
      <c r="D107" s="5">
        <v>1679474787</v>
      </c>
      <c r="E107" s="5">
        <v>1628892333</v>
      </c>
      <c r="F107" s="5">
        <v>5578084413</v>
      </c>
      <c r="G107" s="5">
        <v>5578084413</v>
      </c>
      <c r="I107" s="5">
        <v>1628892333</v>
      </c>
      <c r="J107" s="5">
        <v>5578084413</v>
      </c>
      <c r="K107" s="5">
        <v>5681236503</v>
      </c>
      <c r="L107" s="5">
        <v>4644668656</v>
      </c>
      <c r="M107" s="5">
        <v>1595231316</v>
      </c>
      <c r="N107" s="5">
        <v>1906157873</v>
      </c>
      <c r="O107" s="5">
        <v>759160347</v>
      </c>
      <c r="P107" s="5">
        <v>429283660</v>
      </c>
      <c r="Q107" s="5">
        <v>514548597</v>
      </c>
      <c r="R107" s="5">
        <v>406591418</v>
      </c>
    </row>
    <row r="108" spans="3:18" ht="15.5" x14ac:dyDescent="0.35">
      <c r="C108" t="s">
        <v>148</v>
      </c>
      <c r="D108" s="5">
        <v>1679474787</v>
      </c>
      <c r="E108" s="5">
        <v>1628892333</v>
      </c>
      <c r="F108" s="5">
        <v>5578084413</v>
      </c>
      <c r="G108" s="5">
        <v>5578084413</v>
      </c>
      <c r="I108" s="5">
        <v>1628892333</v>
      </c>
      <c r="J108" s="5">
        <v>5578084413</v>
      </c>
      <c r="K108" s="5">
        <v>5681236503</v>
      </c>
      <c r="L108" s="5">
        <v>4644668656</v>
      </c>
      <c r="M108" s="5">
        <v>1595231316</v>
      </c>
      <c r="N108" s="5">
        <v>1906157873</v>
      </c>
      <c r="O108" s="5">
        <v>759160347</v>
      </c>
      <c r="P108" s="5">
        <v>429283660</v>
      </c>
      <c r="Q108" s="5">
        <v>514548597</v>
      </c>
      <c r="R108" s="5">
        <v>406591418</v>
      </c>
    </row>
    <row r="109" spans="3:18" ht="15.5" x14ac:dyDescent="0.35">
      <c r="C109" t="s">
        <v>150</v>
      </c>
    </row>
    <row r="110" spans="3:18" ht="15.5" x14ac:dyDescent="0.35">
      <c r="C110" t="s">
        <v>151</v>
      </c>
      <c r="D110" s="5">
        <v>1679474787</v>
      </c>
      <c r="E110" s="5">
        <v>1628892333</v>
      </c>
      <c r="F110" s="5">
        <v>1463084413</v>
      </c>
      <c r="G110" s="5">
        <v>1463084413</v>
      </c>
      <c r="I110" s="5">
        <v>1628892333</v>
      </c>
      <c r="J110" s="5">
        <v>1463084413</v>
      </c>
      <c r="K110" s="5">
        <v>1566236503</v>
      </c>
      <c r="L110" s="5">
        <v>1529668656</v>
      </c>
      <c r="M110" s="5">
        <v>1595231316</v>
      </c>
      <c r="N110" s="5">
        <v>1906157873</v>
      </c>
      <c r="O110" s="5">
        <v>759160347</v>
      </c>
      <c r="P110" s="5">
        <v>429283660</v>
      </c>
      <c r="Q110" s="5">
        <v>514548597</v>
      </c>
      <c r="R110" s="5">
        <v>406591418</v>
      </c>
    </row>
    <row r="111" spans="3:18" ht="15.5" x14ac:dyDescent="0.35">
      <c r="C111" t="s">
        <v>152</v>
      </c>
      <c r="D111" s="5">
        <v>2976605178</v>
      </c>
      <c r="E111" s="5">
        <v>12332403417</v>
      </c>
      <c r="F111" s="5">
        <v>13057234210</v>
      </c>
      <c r="G111" s="5">
        <v>13103252786</v>
      </c>
      <c r="I111" s="5">
        <v>12332403417</v>
      </c>
      <c r="J111" s="5">
        <v>12478385983</v>
      </c>
      <c r="K111" s="5">
        <v>8715795072</v>
      </c>
      <c r="L111" s="5">
        <v>7509040857</v>
      </c>
      <c r="M111" s="5">
        <v>6892289853</v>
      </c>
      <c r="N111" s="5">
        <v>4949334264</v>
      </c>
      <c r="O111" s="5">
        <v>5432601274</v>
      </c>
      <c r="P111" s="5">
        <v>2492876191</v>
      </c>
      <c r="Q111" s="5">
        <v>2953476686</v>
      </c>
      <c r="R111" s="5">
        <v>3487103929</v>
      </c>
    </row>
    <row r="112" spans="3:18" ht="15.5" x14ac:dyDescent="0.35">
      <c r="C112" t="s">
        <v>153</v>
      </c>
    </row>
    <row r="113" spans="2:18" ht="15.5" x14ac:dyDescent="0.35">
      <c r="C113" t="s">
        <v>154</v>
      </c>
      <c r="D113" s="5">
        <v>196875000000</v>
      </c>
      <c r="E113" s="5">
        <v>196875000000</v>
      </c>
      <c r="F113" s="5">
        <v>196875000000</v>
      </c>
      <c r="G113" s="5">
        <v>131250000000</v>
      </c>
      <c r="I113" s="5">
        <v>196875000000</v>
      </c>
      <c r="J113" s="5">
        <v>131250000000</v>
      </c>
      <c r="K113" s="5">
        <v>131250000000</v>
      </c>
      <c r="L113" s="5">
        <v>131250000000</v>
      </c>
      <c r="M113" s="5">
        <v>131250000000</v>
      </c>
      <c r="N113" s="5">
        <v>131250000000</v>
      </c>
      <c r="O113" s="5">
        <v>131250000000</v>
      </c>
      <c r="P113" s="5">
        <v>131250000000</v>
      </c>
      <c r="Q113" s="5">
        <v>131250000000</v>
      </c>
      <c r="R113" s="5">
        <v>75000000000</v>
      </c>
    </row>
    <row r="114" spans="2:18" ht="15.5" x14ac:dyDescent="0.35">
      <c r="C114" t="s">
        <v>155</v>
      </c>
      <c r="D114" s="5">
        <v>88160173015</v>
      </c>
      <c r="E114" s="5">
        <v>88160173015</v>
      </c>
      <c r="F114" s="5">
        <v>90449537209</v>
      </c>
      <c r="G114" s="5">
        <v>-7987932791</v>
      </c>
      <c r="I114" s="5">
        <v>88160173015</v>
      </c>
      <c r="J114" s="5">
        <v>-7987932791</v>
      </c>
      <c r="K114" s="5">
        <v>-7987932791</v>
      </c>
      <c r="L114" s="5">
        <v>-7987932791</v>
      </c>
      <c r="M114" s="5">
        <v>-7987932791</v>
      </c>
      <c r="N114" s="5">
        <v>-7987932791</v>
      </c>
      <c r="O114" s="5">
        <v>-7987932791</v>
      </c>
      <c r="P114" s="5">
        <v>-7987932791</v>
      </c>
      <c r="Q114" s="5">
        <v>-7915827099</v>
      </c>
      <c r="R114" s="5">
        <v>-6337932789</v>
      </c>
    </row>
    <row r="115" spans="2:18" ht="15.5" x14ac:dyDescent="0.35">
      <c r="C115" t="s">
        <v>156</v>
      </c>
      <c r="D115" s="5">
        <v>-37515124805</v>
      </c>
      <c r="E115" s="5">
        <v>-37157427103</v>
      </c>
      <c r="F115" s="5">
        <v>-38000257209</v>
      </c>
      <c r="G115" s="5">
        <v>-36110272412</v>
      </c>
      <c r="I115" s="5">
        <v>-37157427103</v>
      </c>
      <c r="J115" s="5">
        <v>-34202122199</v>
      </c>
      <c r="K115" s="5">
        <v>-28596423251</v>
      </c>
      <c r="L115" s="5">
        <v>-25686394150</v>
      </c>
      <c r="M115" s="5">
        <v>-15507714601</v>
      </c>
      <c r="N115" s="5">
        <v>-9895083219</v>
      </c>
      <c r="O115" s="5">
        <v>208122940</v>
      </c>
      <c r="P115" s="5">
        <v>-735687905</v>
      </c>
      <c r="Q115" s="5">
        <v>-2702000852</v>
      </c>
      <c r="R115" s="5">
        <v>-4351503464</v>
      </c>
    </row>
    <row r="116" spans="2:18" ht="15.5" x14ac:dyDescent="0.35">
      <c r="C116" t="s">
        <v>160</v>
      </c>
      <c r="D116" s="5">
        <v>84124667</v>
      </c>
      <c r="E116" s="5">
        <v>84124667</v>
      </c>
      <c r="F116" s="5">
        <v>91129930</v>
      </c>
      <c r="G116" s="5">
        <v>91129930</v>
      </c>
      <c r="I116" s="5">
        <v>84124667</v>
      </c>
      <c r="J116" s="5">
        <v>91129930</v>
      </c>
      <c r="K116" s="5">
        <v>96704743</v>
      </c>
      <c r="L116" s="5">
        <v>97948775</v>
      </c>
      <c r="M116" s="5">
        <v>102843374</v>
      </c>
      <c r="N116" s="5">
        <v>110885922</v>
      </c>
      <c r="O116" s="5">
        <v>124619778</v>
      </c>
      <c r="P116" s="5">
        <v>134243781</v>
      </c>
      <c r="Q116" s="5">
        <v>143344032</v>
      </c>
      <c r="R116" s="5">
        <v>19361495905</v>
      </c>
    </row>
    <row r="117" spans="2:18" ht="15.5" x14ac:dyDescent="0.35">
      <c r="C117" t="s">
        <v>9</v>
      </c>
      <c r="D117" s="5">
        <v>250298022619</v>
      </c>
      <c r="E117" s="5">
        <v>250362012621</v>
      </c>
      <c r="F117" s="5">
        <v>251708323444</v>
      </c>
      <c r="G117" s="5">
        <v>89536325691</v>
      </c>
      <c r="I117" s="5">
        <v>250362012621</v>
      </c>
      <c r="J117" s="5">
        <v>91439094954</v>
      </c>
      <c r="K117" s="5">
        <v>96669485644</v>
      </c>
      <c r="L117" s="5">
        <v>99691487535</v>
      </c>
      <c r="M117" s="5">
        <v>104501405575</v>
      </c>
      <c r="N117" s="5">
        <v>110956830625</v>
      </c>
      <c r="O117" s="5">
        <v>162061927240</v>
      </c>
      <c r="P117" s="5">
        <v>123096903273</v>
      </c>
      <c r="Q117" s="5">
        <v>123147730248</v>
      </c>
      <c r="R117" s="5">
        <v>113626068097</v>
      </c>
    </row>
    <row r="118" spans="2:18" ht="15.5" x14ac:dyDescent="0.35">
      <c r="C118" t="s">
        <v>161</v>
      </c>
      <c r="D118" s="5">
        <v>253274627797</v>
      </c>
      <c r="E118" s="5">
        <v>262694416038</v>
      </c>
      <c r="F118" s="5">
        <v>264765557654</v>
      </c>
      <c r="G118" s="5">
        <v>102639578477</v>
      </c>
      <c r="I118" s="5">
        <v>262694416038</v>
      </c>
      <c r="J118" s="5">
        <v>103917480937</v>
      </c>
      <c r="K118" s="5">
        <v>105385280716</v>
      </c>
      <c r="L118" s="5">
        <v>107200528392</v>
      </c>
      <c r="M118" s="5">
        <v>111393695428</v>
      </c>
      <c r="N118" s="5">
        <v>115906164889</v>
      </c>
      <c r="O118" s="5">
        <v>167494528514</v>
      </c>
      <c r="P118" s="5">
        <v>125589779464</v>
      </c>
      <c r="Q118" s="5">
        <v>126101206934</v>
      </c>
      <c r="R118" s="5">
        <v>117113172026</v>
      </c>
    </row>
    <row r="119" spans="2:18" ht="15.5" x14ac:dyDescent="0.35">
      <c r="C119" t="s">
        <v>162</v>
      </c>
      <c r="D119" s="5">
        <v>9843750000</v>
      </c>
      <c r="E119" s="5">
        <v>9843750000</v>
      </c>
      <c r="F119" s="5">
        <v>9843750000</v>
      </c>
      <c r="G119" s="5">
        <v>6562500000</v>
      </c>
      <c r="I119" s="5">
        <v>9843750000</v>
      </c>
      <c r="J119" s="5">
        <v>6562500000</v>
      </c>
      <c r="K119" s="5">
        <v>6562500000</v>
      </c>
      <c r="L119" s="5">
        <v>6562500000</v>
      </c>
      <c r="M119" s="5">
        <v>6562500000</v>
      </c>
      <c r="N119" s="5">
        <v>6562500000</v>
      </c>
      <c r="O119" s="5">
        <v>6562500000</v>
      </c>
      <c r="P119" s="5">
        <v>6562500000</v>
      </c>
      <c r="Q119" s="5">
        <v>1312500000</v>
      </c>
      <c r="R119" s="5">
        <v>75000000</v>
      </c>
    </row>
    <row r="121" spans="2:18" ht="15.5" x14ac:dyDescent="0.35">
      <c r="B121" t="s">
        <v>163</v>
      </c>
      <c r="C121" t="s">
        <v>164</v>
      </c>
      <c r="D121" s="5">
        <v>595713664</v>
      </c>
      <c r="E121" s="5">
        <v>1763286693</v>
      </c>
      <c r="F121" s="5">
        <v>-1664679145</v>
      </c>
      <c r="G121" s="5">
        <v>571952293</v>
      </c>
      <c r="I121" s="5">
        <v>-707960037</v>
      </c>
      <c r="J121" s="5">
        <v>162936684</v>
      </c>
      <c r="K121" s="5">
        <v>-290700388</v>
      </c>
      <c r="L121" s="5">
        <v>-679165229</v>
      </c>
      <c r="M121" s="5">
        <v>-3485933539</v>
      </c>
      <c r="N121" s="5">
        <v>-8724500107</v>
      </c>
      <c r="O121" s="5">
        <v>-14364408150</v>
      </c>
      <c r="P121" s="5">
        <v>-67617083</v>
      </c>
      <c r="Q121" s="5">
        <v>741835096</v>
      </c>
      <c r="R121" s="5">
        <v>-287142983</v>
      </c>
    </row>
    <row r="122" spans="2:18" ht="15.5" x14ac:dyDescent="0.35">
      <c r="C122" t="s">
        <v>347</v>
      </c>
      <c r="D122" s="5">
        <v>2107346909</v>
      </c>
      <c r="E122" s="5">
        <v>1512467742</v>
      </c>
      <c r="F122" s="5">
        <v>3411597463</v>
      </c>
      <c r="G122" s="5">
        <v>2314010362</v>
      </c>
      <c r="I122" s="5">
        <v>8806803886</v>
      </c>
      <c r="J122" s="5">
        <v>8428819662</v>
      </c>
      <c r="K122" s="5">
        <v>11784139021</v>
      </c>
      <c r="L122" s="5">
        <v>8779503936</v>
      </c>
      <c r="M122" s="5">
        <v>2997371366</v>
      </c>
      <c r="N122" s="5">
        <v>3196713503</v>
      </c>
      <c r="O122" s="5">
        <v>14809143399</v>
      </c>
      <c r="P122" s="5">
        <v>11223898518</v>
      </c>
      <c r="Q122" s="5">
        <v>9775671537</v>
      </c>
      <c r="R122" s="5">
        <v>10266171574</v>
      </c>
    </row>
    <row r="123" spans="2:18" ht="15.5" x14ac:dyDescent="0.35">
      <c r="C123" t="s">
        <v>858</v>
      </c>
      <c r="D123" s="5">
        <v>-314224647</v>
      </c>
      <c r="E123" s="5">
        <v>-1905344275</v>
      </c>
      <c r="F123" s="5">
        <v>-678288771</v>
      </c>
      <c r="G123" s="5">
        <v>-76556005</v>
      </c>
      <c r="I123" s="5">
        <v>-3188160094</v>
      </c>
      <c r="J123" s="5">
        <v>-3288485715</v>
      </c>
      <c r="K123" s="5">
        <v>-4332589532</v>
      </c>
      <c r="L123" s="5">
        <v>-2726792281</v>
      </c>
      <c r="M123" s="5">
        <v>-1621387334</v>
      </c>
      <c r="N123" s="5">
        <v>-1998804298</v>
      </c>
      <c r="O123" s="5">
        <v>-3386903520</v>
      </c>
      <c r="P123" s="5">
        <v>-2746266416</v>
      </c>
      <c r="Q123" s="5">
        <v>-5220953765</v>
      </c>
      <c r="R123" s="5">
        <v>-7356155513</v>
      </c>
    </row>
    <row r="124" spans="2:18" ht="15.5" x14ac:dyDescent="0.35">
      <c r="C124" t="s">
        <v>2644</v>
      </c>
    </row>
    <row r="125" spans="2:18" ht="15.5" x14ac:dyDescent="0.35">
      <c r="C125" t="s">
        <v>348</v>
      </c>
      <c r="D125" s="5">
        <v>-876806000</v>
      </c>
      <c r="E125" s="5">
        <v>2462627266</v>
      </c>
      <c r="F125" s="5">
        <v>-4290642575</v>
      </c>
      <c r="G125" s="5">
        <v>-1664731207</v>
      </c>
      <c r="I125" s="5">
        <v>-5908495872</v>
      </c>
      <c r="J125" s="5">
        <v>-4530352926</v>
      </c>
      <c r="K125" s="5">
        <v>-7575707583</v>
      </c>
      <c r="L125" s="5">
        <v>-6593109742</v>
      </c>
      <c r="M125" s="5">
        <v>-4810941835</v>
      </c>
      <c r="N125" s="5">
        <v>-9860452210</v>
      </c>
      <c r="O125" s="5">
        <v>-25775616397</v>
      </c>
      <c r="P125" s="5">
        <v>-8518074037</v>
      </c>
      <c r="Q125" s="5">
        <v>-3778670280</v>
      </c>
      <c r="R125" s="5">
        <v>-3147770138</v>
      </c>
    </row>
    <row r="126" spans="2:18" ht="15.5" x14ac:dyDescent="0.35">
      <c r="C126" t="s">
        <v>388</v>
      </c>
      <c r="P126" s="5">
        <v>-27175148</v>
      </c>
      <c r="Q126" s="5">
        <v>-34212396</v>
      </c>
      <c r="R126" s="5">
        <v>-49388906</v>
      </c>
    </row>
    <row r="127" spans="2:18" ht="15.5" x14ac:dyDescent="0.35">
      <c r="C127" t="s">
        <v>170</v>
      </c>
      <c r="D127" s="5">
        <v>-320602598</v>
      </c>
      <c r="E127" s="5">
        <v>-306464040</v>
      </c>
      <c r="F127" s="5">
        <v>-107345262</v>
      </c>
      <c r="G127" s="5">
        <v>-770857</v>
      </c>
      <c r="I127" s="5">
        <v>-418107957</v>
      </c>
      <c r="J127" s="5">
        <v>-447044337</v>
      </c>
      <c r="K127" s="5">
        <v>-166542294</v>
      </c>
      <c r="L127" s="5">
        <v>-138767142</v>
      </c>
      <c r="M127" s="5">
        <v>-50975736</v>
      </c>
      <c r="N127" s="5">
        <v>-61957102</v>
      </c>
      <c r="O127" s="5">
        <v>-11031632</v>
      </c>
    </row>
    <row r="128" spans="2:18" ht="15.5" x14ac:dyDescent="0.35">
      <c r="C128" t="s">
        <v>109</v>
      </c>
      <c r="E128" s="5">
        <v>7157534</v>
      </c>
      <c r="I128" s="5">
        <v>7157534</v>
      </c>
    </row>
    <row r="129" spans="3:18" ht="15.5" x14ac:dyDescent="0.35">
      <c r="C129" t="s">
        <v>179</v>
      </c>
      <c r="D129" s="5">
        <v>-9656097951</v>
      </c>
      <c r="E129" s="5">
        <v>-2299364194</v>
      </c>
      <c r="F129" s="5">
        <v>164062470000</v>
      </c>
      <c r="I129" s="5">
        <v>161763105806</v>
      </c>
      <c r="J129" s="5">
        <v>-228580710</v>
      </c>
      <c r="K129" s="5">
        <v>748076981</v>
      </c>
      <c r="L129" s="5">
        <v>-215459243</v>
      </c>
      <c r="M129" s="5">
        <v>-209183729</v>
      </c>
      <c r="N129" s="5">
        <v>-203091000</v>
      </c>
      <c r="O129" s="5">
        <v>-71035131</v>
      </c>
      <c r="P129" s="5">
        <v>-229653157</v>
      </c>
      <c r="Q129" s="5">
        <v>24531254808</v>
      </c>
      <c r="R129" s="5">
        <v>3274076720</v>
      </c>
    </row>
    <row r="130" spans="3:18" ht="15.5" x14ac:dyDescent="0.35">
      <c r="C130" t="s">
        <v>180</v>
      </c>
      <c r="D130" s="5">
        <v>-20684548</v>
      </c>
      <c r="E130" s="5">
        <v>1562894</v>
      </c>
      <c r="F130" s="5">
        <v>-78473390</v>
      </c>
      <c r="G130" s="5">
        <v>-44198249</v>
      </c>
      <c r="I130" s="5">
        <v>-121108745</v>
      </c>
      <c r="J130" s="5">
        <v>243754208</v>
      </c>
      <c r="K130" s="5">
        <v>-161681019</v>
      </c>
      <c r="L130" s="5">
        <v>1848402079</v>
      </c>
      <c r="M130" s="5">
        <v>2163496026</v>
      </c>
      <c r="N130" s="5">
        <v>420622937</v>
      </c>
      <c r="O130" s="5">
        <v>-2920844329</v>
      </c>
      <c r="P130" s="5">
        <v>3393555950</v>
      </c>
      <c r="Q130" s="5">
        <v>-6185027802</v>
      </c>
      <c r="R130" s="5">
        <v>-5797277641</v>
      </c>
    </row>
    <row r="131" spans="3:18" ht="15.5" x14ac:dyDescent="0.35">
      <c r="C131" t="s">
        <v>181</v>
      </c>
      <c r="D131" s="5">
        <v>-20684548</v>
      </c>
      <c r="E131" s="5">
        <v>-6248950</v>
      </c>
      <c r="F131" s="5">
        <v>-78473390</v>
      </c>
      <c r="G131" s="5">
        <v>-44198249</v>
      </c>
      <c r="I131" s="5">
        <v>-128920589</v>
      </c>
      <c r="J131" s="5">
        <v>-128245792</v>
      </c>
      <c r="K131" s="5">
        <v>-161681019</v>
      </c>
      <c r="L131" s="5">
        <v>-107708370</v>
      </c>
      <c r="M131" s="5">
        <v>-118731185</v>
      </c>
      <c r="N131" s="5">
        <v>-63298110</v>
      </c>
      <c r="O131" s="5">
        <v>-171749200</v>
      </c>
      <c r="P131" s="5">
        <v>-993718579</v>
      </c>
      <c r="Q131" s="5">
        <v>-203153275</v>
      </c>
      <c r="R131" s="5">
        <v>-148236843</v>
      </c>
    </row>
    <row r="132" spans="3:18" ht="15.5" x14ac:dyDescent="0.35">
      <c r="C132" t="s">
        <v>412</v>
      </c>
      <c r="J132" s="5">
        <v>372000000</v>
      </c>
      <c r="M132" s="5">
        <v>650000000</v>
      </c>
      <c r="P132" s="5">
        <v>120000000</v>
      </c>
    </row>
    <row r="133" spans="3:18" ht="15.5" x14ac:dyDescent="0.35">
      <c r="C133" t="s">
        <v>2524</v>
      </c>
    </row>
    <row r="134" spans="3:18" ht="15.5" x14ac:dyDescent="0.35">
      <c r="C134" t="s">
        <v>2645</v>
      </c>
    </row>
    <row r="135" spans="3:18" ht="15.5" x14ac:dyDescent="0.35">
      <c r="C135" t="s">
        <v>590</v>
      </c>
      <c r="Q135" s="5">
        <v>-729856335</v>
      </c>
    </row>
    <row r="136" spans="3:18" ht="15.5" x14ac:dyDescent="0.35">
      <c r="C136" t="s">
        <v>195</v>
      </c>
      <c r="R136" s="5">
        <v>-16194000</v>
      </c>
    </row>
    <row r="137" spans="3:18" ht="15.5" x14ac:dyDescent="0.35">
      <c r="C137" t="s">
        <v>1548</v>
      </c>
    </row>
    <row r="138" spans="3:18" ht="15.5" x14ac:dyDescent="0.35">
      <c r="C138" t="s">
        <v>782</v>
      </c>
      <c r="R138" s="5">
        <v>-915000000</v>
      </c>
    </row>
    <row r="139" spans="3:18" ht="15.5" x14ac:dyDescent="0.35">
      <c r="C139" t="s">
        <v>2646</v>
      </c>
      <c r="R139" s="5">
        <v>6965000000</v>
      </c>
    </row>
    <row r="140" spans="3:18" ht="15.5" x14ac:dyDescent="0.35">
      <c r="C140" t="s">
        <v>368</v>
      </c>
      <c r="Q140" s="5">
        <v>-16000000000</v>
      </c>
    </row>
    <row r="141" spans="3:18" ht="15.5" x14ac:dyDescent="0.35">
      <c r="C141" t="s">
        <v>576</v>
      </c>
      <c r="Q141" s="5">
        <v>-15940919632</v>
      </c>
      <c r="R141" s="5">
        <v>-13212932090</v>
      </c>
    </row>
    <row r="142" spans="3:18" ht="15.5" x14ac:dyDescent="0.35">
      <c r="C142" t="s">
        <v>1330</v>
      </c>
    </row>
    <row r="143" spans="3:18" ht="15.5" x14ac:dyDescent="0.35">
      <c r="C143" t="s">
        <v>1515</v>
      </c>
      <c r="E143" s="5">
        <v>7811844</v>
      </c>
      <c r="I143" s="5">
        <v>7811844</v>
      </c>
    </row>
    <row r="144" spans="3:18" ht="15.5" x14ac:dyDescent="0.35">
      <c r="C144" t="s">
        <v>638</v>
      </c>
    </row>
    <row r="145" spans="3:18" ht="15.5" x14ac:dyDescent="0.35">
      <c r="C145" t="s">
        <v>639</v>
      </c>
      <c r="O145" s="5">
        <v>-1785000000</v>
      </c>
    </row>
    <row r="146" spans="3:18" ht="15.5" x14ac:dyDescent="0.35">
      <c r="C146" t="s">
        <v>2647</v>
      </c>
      <c r="N146" s="5">
        <v>-137214578</v>
      </c>
      <c r="O146" s="5">
        <v>-10597125783</v>
      </c>
      <c r="P146" s="5">
        <v>-5550521630</v>
      </c>
    </row>
    <row r="147" spans="3:18" ht="15.5" x14ac:dyDescent="0.35">
      <c r="C147" t="s">
        <v>2648</v>
      </c>
      <c r="M147" s="5">
        <v>997500000</v>
      </c>
      <c r="O147" s="5">
        <v>9633030654</v>
      </c>
      <c r="P147" s="5">
        <v>9817796159</v>
      </c>
    </row>
    <row r="148" spans="3:18" ht="15.5" x14ac:dyDescent="0.35">
      <c r="C148" t="s">
        <v>2649</v>
      </c>
      <c r="L148" s="5">
        <v>1956110449</v>
      </c>
      <c r="M148" s="5">
        <v>634727211</v>
      </c>
      <c r="N148" s="5">
        <v>621135625</v>
      </c>
      <c r="Q148" s="5">
        <v>26688901440</v>
      </c>
      <c r="R148" s="5">
        <v>1530085292</v>
      </c>
    </row>
    <row r="149" spans="3:18" ht="15.5" x14ac:dyDescent="0.35">
      <c r="C149" t="s">
        <v>197</v>
      </c>
      <c r="D149" s="5">
        <v>-9656097951</v>
      </c>
      <c r="E149" s="5">
        <v>-2299364194</v>
      </c>
      <c r="F149" s="5">
        <v>164062470000</v>
      </c>
      <c r="I149" s="5">
        <v>161763105806</v>
      </c>
      <c r="J149" s="5">
        <v>-228580710</v>
      </c>
      <c r="K149" s="5">
        <v>748076981</v>
      </c>
      <c r="L149" s="5">
        <v>-215459243</v>
      </c>
      <c r="M149" s="5">
        <v>-209183729</v>
      </c>
      <c r="N149" s="5">
        <v>-203091000</v>
      </c>
      <c r="O149" s="5">
        <v>-71035131</v>
      </c>
      <c r="P149" s="5">
        <v>-229653157</v>
      </c>
      <c r="Q149" s="5">
        <v>24531254808</v>
      </c>
      <c r="R149" s="5">
        <v>3274076720</v>
      </c>
    </row>
    <row r="150" spans="3:18" ht="15.5" x14ac:dyDescent="0.35">
      <c r="C150" t="s">
        <v>674</v>
      </c>
      <c r="E150" s="5">
        <v>-98437470000</v>
      </c>
      <c r="F150" s="5">
        <v>98437470000</v>
      </c>
      <c r="R150" s="5">
        <v>3400000000</v>
      </c>
    </row>
    <row r="151" spans="3:18" ht="15.5" x14ac:dyDescent="0.35">
      <c r="C151" t="s">
        <v>2650</v>
      </c>
    </row>
    <row r="152" spans="3:18" ht="15.5" x14ac:dyDescent="0.35">
      <c r="C152" t="s">
        <v>1703</v>
      </c>
      <c r="P152" s="5">
        <v>-72105690</v>
      </c>
      <c r="Q152" s="5">
        <v>24672105690</v>
      </c>
    </row>
    <row r="153" spans="3:18" ht="15.5" x14ac:dyDescent="0.35">
      <c r="C153" t="s">
        <v>2651</v>
      </c>
    </row>
    <row r="154" spans="3:18" ht="15.5" x14ac:dyDescent="0.35">
      <c r="C154" t="s">
        <v>2652</v>
      </c>
      <c r="E154" s="5">
        <v>164062500000</v>
      </c>
      <c r="I154" s="5">
        <v>164062500000</v>
      </c>
    </row>
    <row r="155" spans="3:18" ht="15.5" x14ac:dyDescent="0.35">
      <c r="C155" t="s">
        <v>492</v>
      </c>
      <c r="E155" s="5">
        <v>-2289394194</v>
      </c>
      <c r="I155" s="5">
        <v>-2289394194</v>
      </c>
    </row>
    <row r="156" spans="3:18" ht="15.5" x14ac:dyDescent="0.35">
      <c r="C156" t="s">
        <v>1406</v>
      </c>
      <c r="D156" s="5">
        <v>-8840000000</v>
      </c>
    </row>
    <row r="157" spans="3:18" ht="15.5" x14ac:dyDescent="0.35">
      <c r="C157" t="s">
        <v>1096</v>
      </c>
      <c r="D157" s="5">
        <v>-816097951</v>
      </c>
    </row>
    <row r="158" spans="3:18" ht="15.5" x14ac:dyDescent="0.35">
      <c r="C158" t="s">
        <v>2653</v>
      </c>
    </row>
    <row r="159" spans="3:18" ht="15.5" x14ac:dyDescent="0.35">
      <c r="C159" t="s">
        <v>198</v>
      </c>
      <c r="E159" s="5">
        <v>-65625000000</v>
      </c>
      <c r="F159" s="5">
        <v>65625000000</v>
      </c>
    </row>
    <row r="160" spans="3:18" ht="15.5" x14ac:dyDescent="0.35">
      <c r="C160" t="s">
        <v>802</v>
      </c>
      <c r="K160" s="5">
        <v>1000000000</v>
      </c>
    </row>
    <row r="161" spans="2:18" ht="15.5" x14ac:dyDescent="0.35">
      <c r="C161" t="s">
        <v>212</v>
      </c>
      <c r="E161" s="5">
        <v>-10000000</v>
      </c>
      <c r="I161" s="5">
        <v>-10000000</v>
      </c>
      <c r="J161" s="5">
        <v>-228580710</v>
      </c>
      <c r="K161" s="5">
        <v>-251923019</v>
      </c>
      <c r="L161" s="5">
        <v>-215459243</v>
      </c>
      <c r="M161" s="5">
        <v>-209183729</v>
      </c>
      <c r="N161" s="5">
        <v>-203091000</v>
      </c>
    </row>
    <row r="162" spans="2:18" ht="15.5" x14ac:dyDescent="0.35">
      <c r="C162" t="s">
        <v>561</v>
      </c>
      <c r="O162" s="5">
        <v>-71035131</v>
      </c>
      <c r="P162" s="5">
        <v>-157547467</v>
      </c>
      <c r="Q162" s="5">
        <v>-140850882</v>
      </c>
      <c r="R162" s="5">
        <v>-125923280</v>
      </c>
    </row>
    <row r="163" spans="2:18" ht="15.5" x14ac:dyDescent="0.35">
      <c r="C163" t="s">
        <v>2654</v>
      </c>
    </row>
    <row r="164" spans="2:18" ht="15.5" x14ac:dyDescent="0.35">
      <c r="C164" t="s">
        <v>215</v>
      </c>
      <c r="D164" s="5">
        <v>-9081068835</v>
      </c>
      <c r="E164" s="5">
        <v>-534514607</v>
      </c>
      <c r="F164" s="5">
        <v>162319317465</v>
      </c>
      <c r="G164" s="5">
        <v>527754044</v>
      </c>
      <c r="I164" s="5">
        <v>160934037024</v>
      </c>
      <c r="J164" s="5">
        <v>178110182</v>
      </c>
      <c r="K164" s="5">
        <v>295695574</v>
      </c>
      <c r="L164" s="5">
        <v>953777607</v>
      </c>
      <c r="M164" s="5">
        <v>-1531621242</v>
      </c>
      <c r="N164" s="5">
        <v>-8506968170</v>
      </c>
      <c r="O164" s="5">
        <v>-17356287610</v>
      </c>
      <c r="P164" s="5">
        <v>3096285710</v>
      </c>
      <c r="Q164" s="5">
        <v>19088062102</v>
      </c>
      <c r="R164" s="5">
        <v>-2810343904</v>
      </c>
    </row>
    <row r="165" spans="2:18" ht="15.5" x14ac:dyDescent="0.35">
      <c r="C165" t="s">
        <v>2655</v>
      </c>
      <c r="E165" s="5">
        <v>7157534</v>
      </c>
      <c r="I165" s="5">
        <v>7157534</v>
      </c>
    </row>
    <row r="166" spans="2:18" ht="15.5" x14ac:dyDescent="0.35">
      <c r="C166" t="s">
        <v>2656</v>
      </c>
      <c r="E166" s="5">
        <v>7157534</v>
      </c>
      <c r="I166" s="5">
        <v>7157534</v>
      </c>
    </row>
    <row r="167" spans="2:18" ht="15.5" x14ac:dyDescent="0.35">
      <c r="C167" t="s">
        <v>217</v>
      </c>
      <c r="D167" s="5">
        <v>162706420400</v>
      </c>
      <c r="I167" s="5">
        <v>1765225842</v>
      </c>
      <c r="J167" s="5">
        <v>1587115660</v>
      </c>
      <c r="K167" s="5">
        <v>1291420086</v>
      </c>
      <c r="L167" s="5">
        <v>337642479</v>
      </c>
      <c r="M167" s="5">
        <v>1869263721</v>
      </c>
      <c r="N167" s="5">
        <v>10376231891</v>
      </c>
      <c r="O167" s="5">
        <v>27732519501</v>
      </c>
      <c r="P167" s="5">
        <v>24636233791</v>
      </c>
      <c r="Q167" s="5">
        <v>5548171689</v>
      </c>
      <c r="R167" s="5">
        <v>8358515593</v>
      </c>
    </row>
    <row r="168" spans="2:18" ht="15.5" x14ac:dyDescent="0.35">
      <c r="C168" t="s">
        <v>218</v>
      </c>
      <c r="D168" s="5">
        <v>153625351565</v>
      </c>
      <c r="E168" s="5">
        <v>-527357073</v>
      </c>
      <c r="F168" s="5">
        <v>162319317465</v>
      </c>
      <c r="G168" s="5">
        <v>527754044</v>
      </c>
      <c r="I168" s="5">
        <v>162706420400</v>
      </c>
      <c r="J168" s="5">
        <v>1765225842</v>
      </c>
      <c r="K168" s="5">
        <v>1587115660</v>
      </c>
      <c r="L168" s="5">
        <v>1291420086</v>
      </c>
      <c r="M168" s="5">
        <v>337642479</v>
      </c>
      <c r="N168" s="5">
        <v>1869263721</v>
      </c>
      <c r="O168" s="5">
        <v>10376231891</v>
      </c>
      <c r="P168" s="5">
        <v>27732519501</v>
      </c>
      <c r="Q168" s="5">
        <v>24636233791</v>
      </c>
      <c r="R168" s="5">
        <v>5548171689</v>
      </c>
    </row>
    <row r="170" spans="2:18" ht="15.5" x14ac:dyDescent="0.35">
      <c r="B170" t="s">
        <v>219</v>
      </c>
      <c r="C170" t="s">
        <v>11</v>
      </c>
      <c r="D170" s="5">
        <v>9840000000</v>
      </c>
      <c r="E170" s="5">
        <v>9840000000</v>
      </c>
      <c r="F170" s="5">
        <v>9840000000</v>
      </c>
      <c r="G170" s="5">
        <v>6560000000</v>
      </c>
      <c r="I170" s="5">
        <v>9840000000</v>
      </c>
      <c r="J170" s="5">
        <v>6560000000</v>
      </c>
      <c r="K170" s="5">
        <v>6560000000</v>
      </c>
      <c r="L170" s="5">
        <v>6560000000</v>
      </c>
      <c r="M170" s="5">
        <v>6560000000</v>
      </c>
      <c r="N170" s="5">
        <v>6560000000</v>
      </c>
      <c r="O170" s="5">
        <v>6560000000</v>
      </c>
      <c r="P170" s="5">
        <v>6560000000</v>
      </c>
      <c r="Q170" s="5">
        <v>1310000000</v>
      </c>
      <c r="R170" s="5">
        <v>70000000</v>
      </c>
    </row>
    <row r="171" spans="2:18" ht="15.5" x14ac:dyDescent="0.35">
      <c r="C171" t="s">
        <v>220</v>
      </c>
      <c r="D171" s="6">
        <v>-0.01</v>
      </c>
      <c r="E171" s="6">
        <v>0.09</v>
      </c>
      <c r="F171" s="6">
        <v>-0.19</v>
      </c>
      <c r="G171" s="6">
        <v>-0.08</v>
      </c>
    </row>
    <row r="172" spans="2:18" ht="15.5" x14ac:dyDescent="0.35">
      <c r="C172" t="s">
        <v>221</v>
      </c>
      <c r="D172" s="5">
        <v>-24400</v>
      </c>
      <c r="E172" s="6">
        <v>4244.4399999999996</v>
      </c>
      <c r="F172" s="6">
        <v>-889.47</v>
      </c>
      <c r="G172" s="5">
        <v>-1025</v>
      </c>
    </row>
    <row r="173" spans="2:18" ht="15.5" x14ac:dyDescent="0.35">
      <c r="C173" t="s">
        <v>73</v>
      </c>
      <c r="D173" s="6">
        <v>1282.0899999999999</v>
      </c>
      <c r="E173" s="6">
        <v>2446.2800000000002</v>
      </c>
      <c r="F173" s="6">
        <v>459.89</v>
      </c>
      <c r="G173" s="6">
        <v>216.97</v>
      </c>
    </row>
    <row r="174" spans="2:18" ht="15.5" x14ac:dyDescent="0.35">
      <c r="C174" t="s">
        <v>222</v>
      </c>
      <c r="D174" s="5">
        <v>-1060000000</v>
      </c>
      <c r="E174" s="5">
        <v>420000000</v>
      </c>
      <c r="F174" s="5">
        <v>-2430000000</v>
      </c>
      <c r="G174" s="5">
        <v>-250000000</v>
      </c>
    </row>
    <row r="175" spans="2:18" ht="15.5" x14ac:dyDescent="0.35">
      <c r="C175" t="s">
        <v>223</v>
      </c>
      <c r="D175" s="6">
        <v>-2.9999999999999997E-4</v>
      </c>
      <c r="E175" s="6">
        <v>3.3E-3</v>
      </c>
      <c r="F175" s="6">
        <v>-7.0999999999999995E-3</v>
      </c>
      <c r="G175" s="6">
        <v>-5.1999999999999998E-3</v>
      </c>
    </row>
    <row r="176" spans="2:18" ht="15.5" x14ac:dyDescent="0.35">
      <c r="C176" t="s">
        <v>224</v>
      </c>
      <c r="D176" s="6">
        <v>-2.9999999999999997E-4</v>
      </c>
      <c r="E176" s="6">
        <v>3.4000000000000002E-3</v>
      </c>
      <c r="F176" s="6">
        <v>-7.4999999999999997E-3</v>
      </c>
      <c r="G176" s="6">
        <v>-6.0000000000000001E-3</v>
      </c>
    </row>
    <row r="177" spans="3:7" ht="15.5" x14ac:dyDescent="0.35">
      <c r="C177" t="s">
        <v>225</v>
      </c>
      <c r="D177" s="6">
        <v>-5.3E-3</v>
      </c>
      <c r="E177" s="6">
        <v>5.0000000000000001E-4</v>
      </c>
      <c r="F177" s="6">
        <v>-1.54E-2</v>
      </c>
      <c r="G177" s="6">
        <v>-5.6000000000000008E-3</v>
      </c>
    </row>
    <row r="178" spans="3:7" ht="15.5" x14ac:dyDescent="0.35">
      <c r="C178" t="s">
        <v>226</v>
      </c>
      <c r="D178" s="6">
        <v>-4.1900000000000004</v>
      </c>
      <c r="E178" s="6">
        <v>0.41</v>
      </c>
      <c r="F178" s="6">
        <v>-25.33</v>
      </c>
      <c r="G178" s="6">
        <v>-690.2</v>
      </c>
    </row>
    <row r="179" spans="3:7" ht="15.5" x14ac:dyDescent="0.35">
      <c r="C179" t="s">
        <v>227</v>
      </c>
      <c r="D179" s="5">
        <v>250000000000</v>
      </c>
      <c r="E179" s="5">
        <v>250000000000</v>
      </c>
      <c r="F179" s="5">
        <v>252000000000</v>
      </c>
      <c r="G179" s="5">
        <v>90000000000</v>
      </c>
    </row>
    <row r="180" spans="3:7" ht="15.5" x14ac:dyDescent="0.35">
      <c r="C180" t="s">
        <v>228</v>
      </c>
      <c r="D180" s="6">
        <v>9.6</v>
      </c>
      <c r="E180" s="6">
        <v>15.02</v>
      </c>
      <c r="F180" s="6">
        <v>6.61</v>
      </c>
      <c r="G180" s="6">
        <v>6.02</v>
      </c>
    </row>
    <row r="181" spans="3:7" ht="15.5" x14ac:dyDescent="0.35">
      <c r="C181" t="s">
        <v>229</v>
      </c>
      <c r="D181" s="6">
        <v>25.42</v>
      </c>
      <c r="E181" s="6">
        <v>25.43</v>
      </c>
      <c r="F181" s="6">
        <v>25.56</v>
      </c>
      <c r="G181" s="6">
        <v>13.63</v>
      </c>
    </row>
    <row r="182" spans="3:7" ht="15.5" x14ac:dyDescent="0.35">
      <c r="C182" t="s">
        <v>230</v>
      </c>
      <c r="D182" s="6">
        <v>9.6</v>
      </c>
      <c r="E182" s="6">
        <v>15.02</v>
      </c>
      <c r="F182" s="6">
        <v>6.61</v>
      </c>
      <c r="G182" s="6">
        <v>6.02</v>
      </c>
    </row>
    <row r="183" spans="3:7" ht="15.5" x14ac:dyDescent="0.35">
      <c r="C183" t="s">
        <v>231</v>
      </c>
      <c r="D183" s="6">
        <v>25.42</v>
      </c>
      <c r="E183" s="6">
        <v>25.43</v>
      </c>
      <c r="F183" s="6">
        <v>25.56</v>
      </c>
      <c r="G183" s="6">
        <v>13.63</v>
      </c>
    </row>
    <row r="184" spans="3:7" ht="15.5" x14ac:dyDescent="0.35">
      <c r="C184" t="s">
        <v>232</v>
      </c>
      <c r="D184" s="5">
        <v>0</v>
      </c>
      <c r="E184" s="5">
        <v>0</v>
      </c>
      <c r="F184" s="5">
        <v>1000000000</v>
      </c>
      <c r="G184" s="5">
        <v>1000000000</v>
      </c>
    </row>
    <row r="185" spans="3:7" ht="15.5" x14ac:dyDescent="0.35">
      <c r="C185" t="s">
        <v>233</v>
      </c>
    </row>
    <row r="186" spans="3:7" ht="15.5" x14ac:dyDescent="0.35">
      <c r="C186" t="s">
        <v>234</v>
      </c>
      <c r="D186" s="5">
        <v>250000000000</v>
      </c>
      <c r="E186" s="5">
        <v>250000000000</v>
      </c>
      <c r="F186" s="5">
        <v>252000000000</v>
      </c>
      <c r="G186" s="5">
        <v>89000000000</v>
      </c>
    </row>
    <row r="187" spans="3:7" ht="15.5" x14ac:dyDescent="0.35">
      <c r="C187" t="s">
        <v>23</v>
      </c>
      <c r="D187" s="5">
        <v>0</v>
      </c>
      <c r="E187" s="5">
        <v>0</v>
      </c>
      <c r="G187" s="5">
        <v>1000000000</v>
      </c>
    </row>
    <row r="188" spans="3:7" ht="15.5" x14ac:dyDescent="0.35">
      <c r="C188" t="s">
        <v>20</v>
      </c>
      <c r="D188" s="5">
        <v>-153000000000</v>
      </c>
      <c r="E188" s="5">
        <v>-163000000000</v>
      </c>
      <c r="F188" s="5">
        <v>-163000000000</v>
      </c>
      <c r="G188" s="5">
        <v>0</v>
      </c>
    </row>
    <row r="189" spans="3:7" ht="15.5" x14ac:dyDescent="0.35">
      <c r="C189" t="s">
        <v>235</v>
      </c>
      <c r="D189" s="5">
        <v>176000000000</v>
      </c>
      <c r="E189" s="5">
        <v>176000000000</v>
      </c>
      <c r="F189" s="5">
        <v>180000000000</v>
      </c>
      <c r="G189" s="5">
        <v>18000000000</v>
      </c>
    </row>
    <row r="190" spans="3:7" ht="15.5" x14ac:dyDescent="0.35">
      <c r="C190" t="s">
        <v>236</v>
      </c>
      <c r="D190" s="5">
        <v>1000000000</v>
      </c>
      <c r="E190" s="5">
        <v>2000000000</v>
      </c>
      <c r="F190" s="5">
        <v>-2000000000</v>
      </c>
      <c r="G190" s="5">
        <v>1000000000</v>
      </c>
    </row>
    <row r="191" spans="3:7" ht="15.5" x14ac:dyDescent="0.35">
      <c r="C191" t="s">
        <v>237</v>
      </c>
      <c r="D191" s="5">
        <v>0</v>
      </c>
      <c r="E191" s="5">
        <v>0</v>
      </c>
      <c r="F191" s="5">
        <v>0</v>
      </c>
      <c r="G191" s="5">
        <v>0</v>
      </c>
    </row>
    <row r="192" spans="3:7" ht="15.5" x14ac:dyDescent="0.35">
      <c r="C192" t="s">
        <v>12</v>
      </c>
      <c r="D192" s="5">
        <v>1000000000</v>
      </c>
      <c r="E192" s="5">
        <v>2000000000</v>
      </c>
      <c r="F192" s="5">
        <v>-2000000000</v>
      </c>
      <c r="G192" s="5">
        <v>1000000000</v>
      </c>
    </row>
    <row r="193" spans="3:18" ht="15.5" x14ac:dyDescent="0.35">
      <c r="C193" t="s">
        <v>15</v>
      </c>
      <c r="D193" s="6">
        <v>0.06</v>
      </c>
      <c r="E193" s="6">
        <v>0.18</v>
      </c>
      <c r="F193" s="6">
        <v>-0.18</v>
      </c>
      <c r="G193" s="6">
        <v>0.08</v>
      </c>
    </row>
    <row r="194" spans="3:18" ht="15.5" x14ac:dyDescent="0.35">
      <c r="C194" t="s">
        <v>58</v>
      </c>
      <c r="I194" s="6">
        <v>-0.3</v>
      </c>
      <c r="J194" s="6">
        <v>-0.85</v>
      </c>
      <c r="K194" s="6">
        <v>-0.44</v>
      </c>
      <c r="L194" s="6">
        <v>-0.53</v>
      </c>
      <c r="M194" s="6">
        <v>-0.73</v>
      </c>
      <c r="N194" s="6">
        <v>-1.49</v>
      </c>
      <c r="O194" s="6">
        <v>0.17</v>
      </c>
      <c r="P194" s="6">
        <v>0.3</v>
      </c>
      <c r="Q194" s="6">
        <v>1.32</v>
      </c>
      <c r="R194" s="6">
        <v>-24.88</v>
      </c>
    </row>
    <row r="195" spans="3:18" ht="15.5" x14ac:dyDescent="0.35">
      <c r="C195" t="s">
        <v>72</v>
      </c>
      <c r="I195" s="6">
        <v>-1273.33</v>
      </c>
      <c r="J195" s="6">
        <v>-69.41</v>
      </c>
      <c r="K195" s="6">
        <v>-113.64</v>
      </c>
      <c r="L195" s="6">
        <v>-150.94</v>
      </c>
      <c r="M195" s="6">
        <v>-68.489999999999995</v>
      </c>
      <c r="N195" s="6">
        <v>-33.56</v>
      </c>
      <c r="O195" s="6">
        <v>2941.18</v>
      </c>
      <c r="P195" s="6">
        <v>2583.33</v>
      </c>
      <c r="Q195" s="6">
        <v>1484.85</v>
      </c>
      <c r="R195" s="5">
        <v>0</v>
      </c>
    </row>
    <row r="196" spans="3:18" ht="15.5" x14ac:dyDescent="0.35">
      <c r="C196" t="s">
        <v>75</v>
      </c>
      <c r="I196" s="6">
        <v>416.83</v>
      </c>
      <c r="J196" s="6">
        <v>46.35</v>
      </c>
      <c r="K196" s="6">
        <v>28.11</v>
      </c>
      <c r="L196" s="6">
        <v>56.41</v>
      </c>
      <c r="M196" s="6">
        <v>81.84</v>
      </c>
      <c r="N196" s="6">
        <v>87.54</v>
      </c>
      <c r="O196" s="6">
        <v>266.74</v>
      </c>
      <c r="P196" s="6">
        <v>432.95</v>
      </c>
      <c r="Q196" s="6">
        <v>256.39999999999998</v>
      </c>
      <c r="R196" s="5">
        <v>0</v>
      </c>
    </row>
    <row r="197" spans="3:18" ht="15.5" x14ac:dyDescent="0.35">
      <c r="C197" t="s">
        <v>238</v>
      </c>
      <c r="I197" s="5">
        <v>-3350000000</v>
      </c>
      <c r="J197" s="5">
        <v>-3110000000</v>
      </c>
      <c r="K197" s="5">
        <v>-520000000</v>
      </c>
      <c r="L197" s="5">
        <v>-180000000</v>
      </c>
      <c r="M197" s="5">
        <v>-1950000000</v>
      </c>
      <c r="N197" s="5">
        <v>-7410000000</v>
      </c>
      <c r="O197" s="5">
        <v>3150000000</v>
      </c>
      <c r="P197" s="5">
        <v>4360000000</v>
      </c>
    </row>
    <row r="198" spans="3:18" ht="15.5" x14ac:dyDescent="0.35">
      <c r="C198" t="s">
        <v>239</v>
      </c>
      <c r="I198" s="6">
        <v>-1.1200000000000002E-2</v>
      </c>
      <c r="J198" s="6">
        <v>-5.3899999999999997E-2</v>
      </c>
      <c r="K198" s="6">
        <v>-2.76E-2</v>
      </c>
      <c r="L198" s="6">
        <v>-3.2599999999999997E-2</v>
      </c>
      <c r="M198" s="6">
        <v>-4.2800000000000005E-2</v>
      </c>
      <c r="N198" s="6">
        <v>-8.4499999999999992E-2</v>
      </c>
      <c r="O198" s="6">
        <v>6.5000000000000006E-3</v>
      </c>
      <c r="P198" s="6">
        <v>1.5700000000000002E-2</v>
      </c>
      <c r="Q198" s="6">
        <v>1.38E-2</v>
      </c>
      <c r="R198" s="6">
        <v>-1.5900000000000001E-2</v>
      </c>
    </row>
    <row r="199" spans="3:18" ht="15.5" x14ac:dyDescent="0.35">
      <c r="C199" t="s">
        <v>240</v>
      </c>
      <c r="I199" s="6">
        <v>-1.1699999999999999E-2</v>
      </c>
      <c r="J199" s="6">
        <v>-6.1399999999999996E-2</v>
      </c>
      <c r="K199" s="6">
        <v>-3.0099999999999998E-2</v>
      </c>
      <c r="L199" s="6">
        <v>-3.5099999999999999E-2</v>
      </c>
      <c r="M199" s="6">
        <v>-4.5700000000000005E-2</v>
      </c>
      <c r="N199" s="6">
        <v>-8.8300000000000003E-2</v>
      </c>
      <c r="O199" s="6">
        <v>6.7000000000000002E-3</v>
      </c>
      <c r="P199" s="6">
        <v>1.6E-2</v>
      </c>
      <c r="Q199" s="6">
        <v>1.41E-2</v>
      </c>
      <c r="R199" s="6">
        <v>-1.9799999999999998E-2</v>
      </c>
    </row>
    <row r="200" spans="3:18" ht="15.5" x14ac:dyDescent="0.35">
      <c r="C200" t="s">
        <v>241</v>
      </c>
      <c r="I200" s="6">
        <v>-2.58E-2</v>
      </c>
      <c r="J200" s="6">
        <v>-4.8499999999999995E-2</v>
      </c>
      <c r="K200" s="6">
        <v>-2.5099999999999997E-2</v>
      </c>
      <c r="L200" s="6">
        <v>-2.6699999999999998E-2</v>
      </c>
      <c r="M200" s="6">
        <v>-4.7199999999999999E-2</v>
      </c>
      <c r="N200" s="6">
        <v>-7.7899999999999997E-2</v>
      </c>
      <c r="O200" s="6">
        <v>-1.1000000000000001E-3</v>
      </c>
      <c r="P200" s="6">
        <v>8.6999999999999994E-3</v>
      </c>
      <c r="Q200" s="6">
        <v>6.3E-3</v>
      </c>
      <c r="R200" s="6">
        <v>-5.5999999999999994E-2</v>
      </c>
    </row>
    <row r="201" spans="3:18" ht="15.5" x14ac:dyDescent="0.35">
      <c r="C201" t="s">
        <v>242</v>
      </c>
      <c r="I201" s="6">
        <v>-10.76</v>
      </c>
      <c r="J201" s="6">
        <v>-10.82</v>
      </c>
      <c r="K201" s="6">
        <v>-10.47</v>
      </c>
      <c r="L201" s="6">
        <v>-20.23</v>
      </c>
      <c r="M201" s="6">
        <v>-101.41</v>
      </c>
      <c r="N201" s="6">
        <v>-173.41</v>
      </c>
      <c r="O201" s="6">
        <v>-14.78</v>
      </c>
      <c r="P201" s="6">
        <v>39.68</v>
      </c>
      <c r="Q201" s="6">
        <v>21.83</v>
      </c>
      <c r="R201" s="6">
        <v>-64.69</v>
      </c>
    </row>
    <row r="202" spans="3:18" ht="15.5" x14ac:dyDescent="0.35">
      <c r="C202" t="s">
        <v>69</v>
      </c>
      <c r="I202" s="6">
        <v>15.02</v>
      </c>
      <c r="J202" s="6">
        <v>4.24</v>
      </c>
      <c r="K202" s="6">
        <v>3.4</v>
      </c>
      <c r="L202" s="6">
        <v>5.27</v>
      </c>
      <c r="M202" s="6">
        <v>3.14</v>
      </c>
      <c r="N202" s="6">
        <v>2.96</v>
      </c>
      <c r="O202" s="6">
        <v>20.260000000000002</v>
      </c>
      <c r="P202" s="6">
        <v>41.36</v>
      </c>
      <c r="Q202" s="6">
        <v>20.91</v>
      </c>
      <c r="R202" s="5">
        <v>0</v>
      </c>
    </row>
    <row r="203" spans="3:18" ht="15.5" x14ac:dyDescent="0.35">
      <c r="C203" t="s">
        <v>66</v>
      </c>
      <c r="I203" s="6">
        <v>25.43</v>
      </c>
      <c r="J203" s="6">
        <v>13.92</v>
      </c>
      <c r="K203" s="6">
        <v>14.72</v>
      </c>
      <c r="L203" s="6">
        <v>15.18</v>
      </c>
      <c r="M203" s="6">
        <v>15.91</v>
      </c>
      <c r="N203" s="6">
        <v>16.89</v>
      </c>
      <c r="O203" s="6">
        <v>24.68</v>
      </c>
      <c r="P203" s="6">
        <v>18.739999999999998</v>
      </c>
      <c r="Q203" s="6">
        <v>93.72</v>
      </c>
      <c r="R203" s="6">
        <v>1256.8599999999999</v>
      </c>
    </row>
    <row r="204" spans="3:18" ht="15.5" x14ac:dyDescent="0.35">
      <c r="C204" t="s">
        <v>243</v>
      </c>
      <c r="I204" s="6">
        <v>15.02</v>
      </c>
      <c r="J204" s="6">
        <v>4.24</v>
      </c>
      <c r="K204" s="6">
        <v>3.4</v>
      </c>
      <c r="L204" s="6">
        <v>5.27</v>
      </c>
      <c r="M204" s="6">
        <v>3.14</v>
      </c>
      <c r="N204" s="6">
        <v>2.96</v>
      </c>
      <c r="O204" s="6">
        <v>20.260000000000002</v>
      </c>
      <c r="P204" s="6">
        <v>41.36</v>
      </c>
      <c r="Q204" s="6">
        <v>20.92</v>
      </c>
      <c r="R204" s="5">
        <v>0</v>
      </c>
    </row>
    <row r="205" spans="3:18" ht="15.5" x14ac:dyDescent="0.35">
      <c r="C205" t="s">
        <v>244</v>
      </c>
      <c r="I205" s="6">
        <v>25.43</v>
      </c>
      <c r="J205" s="6">
        <v>13.92</v>
      </c>
      <c r="K205" s="6">
        <v>14.72</v>
      </c>
      <c r="L205" s="6">
        <v>15.18</v>
      </c>
      <c r="M205" s="6">
        <v>15.91</v>
      </c>
      <c r="N205" s="6">
        <v>16.89</v>
      </c>
      <c r="O205" s="6">
        <v>24.68</v>
      </c>
      <c r="P205" s="6">
        <v>18.739999999999998</v>
      </c>
      <c r="Q205" s="6">
        <v>93.69</v>
      </c>
      <c r="R205" s="5">
        <v>1256</v>
      </c>
    </row>
    <row r="206" spans="3:18" ht="15.5" x14ac:dyDescent="0.35">
      <c r="C206" t="s">
        <v>245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1000000000</v>
      </c>
      <c r="P206" s="5">
        <v>0</v>
      </c>
      <c r="Q206" s="5">
        <v>1000000000</v>
      </c>
      <c r="R206" s="5">
        <v>0</v>
      </c>
    </row>
    <row r="207" spans="3:18" ht="15.5" x14ac:dyDescent="0.35">
      <c r="C207" t="s">
        <v>246</v>
      </c>
      <c r="Q207" s="5">
        <v>0</v>
      </c>
      <c r="R207" s="5">
        <v>0</v>
      </c>
    </row>
    <row r="208" spans="3:18" ht="15.5" x14ac:dyDescent="0.35">
      <c r="C208" t="s">
        <v>25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1000000000</v>
      </c>
      <c r="P208" s="5">
        <v>0</v>
      </c>
      <c r="Q208" s="5">
        <v>1000000000</v>
      </c>
      <c r="R208" s="5">
        <v>1000000000</v>
      </c>
    </row>
    <row r="209" spans="2:18" ht="15.5" x14ac:dyDescent="0.35">
      <c r="C209" t="s">
        <v>22</v>
      </c>
      <c r="I209" s="5">
        <v>-163000000000</v>
      </c>
      <c r="J209" s="5">
        <v>-2000000000</v>
      </c>
      <c r="K209" s="5">
        <v>-1000000000</v>
      </c>
      <c r="L209" s="5">
        <v>-1000000000</v>
      </c>
      <c r="M209" s="5">
        <v>0</v>
      </c>
      <c r="N209" s="5">
        <v>-2000000000</v>
      </c>
      <c r="O209" s="5">
        <v>-10000000000</v>
      </c>
      <c r="P209" s="5">
        <v>-27000000000</v>
      </c>
      <c r="Q209" s="5">
        <v>-24000000000</v>
      </c>
      <c r="R209" s="5">
        <v>-5000000000</v>
      </c>
    </row>
    <row r="210" spans="2:18" ht="15.5" x14ac:dyDescent="0.35">
      <c r="C210" t="s">
        <v>247</v>
      </c>
      <c r="I210" s="5">
        <v>176000000000</v>
      </c>
      <c r="J210" s="5">
        <v>19000000000</v>
      </c>
      <c r="K210" s="5">
        <v>22000000000</v>
      </c>
      <c r="L210" s="5">
        <v>22000000000</v>
      </c>
      <c r="M210" s="5">
        <v>21000000000</v>
      </c>
      <c r="N210" s="5">
        <v>24000000000</v>
      </c>
      <c r="O210" s="5">
        <v>71000000000</v>
      </c>
      <c r="P210" s="5">
        <v>31000000000</v>
      </c>
      <c r="Q210" s="5">
        <v>29000000000</v>
      </c>
      <c r="R210" s="5">
        <v>18000000000</v>
      </c>
    </row>
    <row r="211" spans="2:18" ht="15.5" x14ac:dyDescent="0.35">
      <c r="C211" t="s">
        <v>248</v>
      </c>
      <c r="I211" s="5">
        <v>-1000000000</v>
      </c>
      <c r="J211" s="5">
        <v>0</v>
      </c>
      <c r="K211" s="5">
        <v>0</v>
      </c>
      <c r="L211" s="5">
        <v>-1000000000</v>
      </c>
      <c r="M211" s="5">
        <v>-3000000000</v>
      </c>
      <c r="N211" s="5">
        <v>-9000000000</v>
      </c>
      <c r="O211" s="5">
        <v>-14000000000</v>
      </c>
      <c r="P211" s="5">
        <v>0</v>
      </c>
      <c r="Q211" s="5">
        <v>1000000000</v>
      </c>
      <c r="R211" s="5">
        <v>0</v>
      </c>
    </row>
    <row r="212" spans="2:18" ht="15.5" x14ac:dyDescent="0.35">
      <c r="C212" t="s">
        <v>249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-1000000000</v>
      </c>
      <c r="Q212" s="5">
        <v>-1000000000</v>
      </c>
      <c r="R212" s="5">
        <v>0</v>
      </c>
    </row>
    <row r="213" spans="2:18" ht="15.5" x14ac:dyDescent="0.35">
      <c r="C213" t="s">
        <v>14</v>
      </c>
      <c r="I213" s="5">
        <v>-1000000000</v>
      </c>
      <c r="J213" s="5">
        <v>0</v>
      </c>
      <c r="K213" s="5">
        <v>0</v>
      </c>
      <c r="L213" s="5">
        <v>-1000000000</v>
      </c>
      <c r="M213" s="5">
        <v>-4000000000</v>
      </c>
      <c r="N213" s="5">
        <v>-9000000000</v>
      </c>
      <c r="O213" s="5">
        <v>-15000000000</v>
      </c>
      <c r="P213" s="5">
        <v>-1000000000</v>
      </c>
      <c r="Q213" s="5">
        <v>0</v>
      </c>
      <c r="R213" s="5">
        <v>0</v>
      </c>
    </row>
    <row r="214" spans="2:18" ht="15.5" x14ac:dyDescent="0.35">
      <c r="C214" t="s">
        <v>16</v>
      </c>
      <c r="I214" s="6">
        <v>-0.09</v>
      </c>
      <c r="J214" s="6">
        <v>0.01</v>
      </c>
      <c r="K214" s="6">
        <v>-7.0000000000000007E-2</v>
      </c>
      <c r="L214" s="6">
        <v>-0.12</v>
      </c>
      <c r="M214" s="6">
        <v>-0.55000000000000004</v>
      </c>
      <c r="N214" s="6">
        <v>-1.34</v>
      </c>
      <c r="O214" s="6">
        <v>-2.2200000000000002</v>
      </c>
      <c r="P214" s="6">
        <v>-0.16</v>
      </c>
      <c r="Q214" s="6">
        <v>-0.15</v>
      </c>
      <c r="R214" s="6">
        <v>-6.02</v>
      </c>
    </row>
    <row r="216" spans="2:18" ht="15.5" x14ac:dyDescent="0.35">
      <c r="B216" t="s">
        <v>250</v>
      </c>
      <c r="C216" t="s">
        <v>251</v>
      </c>
      <c r="D216" s="5">
        <v>-64000000</v>
      </c>
      <c r="E216" s="5">
        <v>860000000</v>
      </c>
      <c r="F216" s="5">
        <v>-2000000000</v>
      </c>
      <c r="G216" s="5">
        <v>-533000000</v>
      </c>
      <c r="H216" s="5">
        <v>-256000000</v>
      </c>
      <c r="I216" s="5">
        <v>-3000000000</v>
      </c>
      <c r="J216" s="5">
        <v>-6000000000</v>
      </c>
      <c r="K216" s="5">
        <v>-3000000000</v>
      </c>
      <c r="L216" s="5">
        <v>-3000000000</v>
      </c>
      <c r="M216" s="5">
        <v>-5000000000</v>
      </c>
      <c r="N216" s="5">
        <v>-10000000000</v>
      </c>
      <c r="O216" s="5">
        <v>1000000000</v>
      </c>
      <c r="P216" s="5">
        <v>2000000000</v>
      </c>
      <c r="Q216" s="5">
        <v>2000000000</v>
      </c>
    </row>
    <row r="217" spans="2:18" ht="15.5" x14ac:dyDescent="0.35">
      <c r="C217" t="s">
        <v>252</v>
      </c>
      <c r="H217" s="5">
        <v>-2000000000</v>
      </c>
      <c r="I217" s="5">
        <v>-3000000000</v>
      </c>
      <c r="J217" s="5">
        <v>-6000000000</v>
      </c>
      <c r="K217" s="5">
        <v>-3000000000</v>
      </c>
      <c r="L217" s="5">
        <v>-3000000000</v>
      </c>
      <c r="M217" s="5">
        <v>-5000000000</v>
      </c>
      <c r="N217" s="5">
        <v>-10000000000</v>
      </c>
      <c r="O217" s="5">
        <v>1000000000</v>
      </c>
      <c r="P217" s="5">
        <v>2000000000</v>
      </c>
      <c r="Q217" s="5">
        <v>2000000000</v>
      </c>
    </row>
    <row r="218" spans="2:18" ht="15.5" x14ac:dyDescent="0.35">
      <c r="C218" t="s">
        <v>57</v>
      </c>
      <c r="D218" s="6">
        <v>-0.01</v>
      </c>
      <c r="E218" s="6">
        <v>0.09</v>
      </c>
      <c r="F218" s="6">
        <v>-0.19</v>
      </c>
      <c r="G218" s="6">
        <v>-0.05</v>
      </c>
      <c r="H218" s="6">
        <v>-0.03</v>
      </c>
      <c r="I218" s="6">
        <v>-0.3</v>
      </c>
      <c r="J218" s="6">
        <v>-0.56999999999999995</v>
      </c>
      <c r="K218" s="6">
        <v>-0.3</v>
      </c>
      <c r="L218" s="6">
        <v>-0.35</v>
      </c>
      <c r="M218" s="6">
        <v>-0.48</v>
      </c>
      <c r="N218" s="6">
        <v>-0.99</v>
      </c>
      <c r="O218" s="6">
        <v>0.11</v>
      </c>
      <c r="P218" s="6">
        <v>0.2</v>
      </c>
      <c r="Q218" s="6">
        <v>0.18</v>
      </c>
    </row>
    <row r="219" spans="2:18" ht="15.5" x14ac:dyDescent="0.35">
      <c r="C219" t="s">
        <v>255</v>
      </c>
      <c r="H219" s="6">
        <v>-0.17</v>
      </c>
      <c r="I219" s="6">
        <v>-0.3</v>
      </c>
      <c r="J219" s="6">
        <v>-0.56999999999999995</v>
      </c>
      <c r="K219" s="6">
        <v>-0.3</v>
      </c>
      <c r="L219" s="6">
        <v>-0.35</v>
      </c>
      <c r="M219" s="6">
        <v>-0.48</v>
      </c>
      <c r="N219" s="6">
        <v>-0.99</v>
      </c>
      <c r="O219" s="6">
        <v>0.11</v>
      </c>
      <c r="P219" s="6">
        <v>0.2</v>
      </c>
      <c r="Q219" s="6">
        <v>0.18</v>
      </c>
    </row>
    <row r="220" spans="2:18" ht="15.5" x14ac:dyDescent="0.35">
      <c r="C220" t="s">
        <v>258</v>
      </c>
      <c r="D220" s="5">
        <v>2000000000</v>
      </c>
      <c r="E220" s="5">
        <v>2000000000</v>
      </c>
      <c r="F220" s="5">
        <v>4000000000</v>
      </c>
      <c r="G220" s="5">
        <v>2000000000</v>
      </c>
      <c r="H220" s="5">
        <v>7000000000</v>
      </c>
      <c r="I220" s="5">
        <v>9000000000</v>
      </c>
      <c r="J220" s="5">
        <v>8000000000</v>
      </c>
      <c r="K220" s="5">
        <v>12000000000</v>
      </c>
      <c r="L220" s="5">
        <v>9000000000</v>
      </c>
      <c r="M220" s="5">
        <v>4000000000</v>
      </c>
      <c r="N220" s="5">
        <v>4000000000</v>
      </c>
      <c r="O220" s="5">
        <v>12000000000</v>
      </c>
      <c r="P220" s="5">
        <v>12000000000</v>
      </c>
      <c r="Q220" s="5">
        <v>10000000000</v>
      </c>
    </row>
    <row r="221" spans="2:18" ht="15.5" x14ac:dyDescent="0.35">
      <c r="C221" t="s">
        <v>259</v>
      </c>
      <c r="H221" s="5">
        <v>10000000000</v>
      </c>
      <c r="I221" s="5">
        <v>9000000000</v>
      </c>
      <c r="J221" s="5">
        <v>8000000000</v>
      </c>
      <c r="K221" s="5">
        <v>12000000000</v>
      </c>
      <c r="L221" s="5">
        <v>9000000000</v>
      </c>
      <c r="M221" s="5">
        <v>4000000000</v>
      </c>
      <c r="N221" s="5">
        <v>4000000000</v>
      </c>
      <c r="O221" s="5">
        <v>12000000000</v>
      </c>
      <c r="P221" s="5">
        <v>12000000000</v>
      </c>
      <c r="Q221" s="5">
        <v>10000000000</v>
      </c>
    </row>
    <row r="222" spans="2:18" ht="15.5" x14ac:dyDescent="0.35">
      <c r="C222" t="s">
        <v>263</v>
      </c>
      <c r="I222" s="6">
        <v>-11614.12</v>
      </c>
    </row>
    <row r="223" spans="2:18" ht="15.5" x14ac:dyDescent="0.35">
      <c r="C223" t="s">
        <v>264</v>
      </c>
      <c r="I223" s="6">
        <v>-1826.97</v>
      </c>
    </row>
    <row r="224" spans="2:18" ht="15.5" x14ac:dyDescent="0.35">
      <c r="C224" t="s">
        <v>265</v>
      </c>
      <c r="I224" s="6">
        <v>7.42</v>
      </c>
    </row>
    <row r="225" spans="3:9" ht="15.5" x14ac:dyDescent="0.35">
      <c r="C225" t="s">
        <v>266</v>
      </c>
      <c r="I225" s="6">
        <v>-5.0000000000000001E-4</v>
      </c>
    </row>
    <row r="226" spans="3:9" ht="15.5" x14ac:dyDescent="0.35">
      <c r="C226" t="s">
        <v>267</v>
      </c>
      <c r="I226" s="6">
        <v>312.66000000000003</v>
      </c>
    </row>
    <row r="227" spans="3:9" ht="15.5" x14ac:dyDescent="0.35">
      <c r="C227" t="s">
        <v>268</v>
      </c>
      <c r="I227" s="6">
        <v>11.88</v>
      </c>
    </row>
    <row r="228" spans="3:9" ht="15.5" x14ac:dyDescent="0.35">
      <c r="C228" t="s">
        <v>269</v>
      </c>
      <c r="I228" s="6">
        <v>2347.69</v>
      </c>
    </row>
    <row r="229" spans="3:9" ht="15.5" x14ac:dyDescent="0.35">
      <c r="C229" t="s">
        <v>270</v>
      </c>
      <c r="I229" s="6">
        <v>2662.22</v>
      </c>
    </row>
    <row r="230" spans="3:9" ht="15.5" x14ac:dyDescent="0.35">
      <c r="C230" t="s">
        <v>271</v>
      </c>
      <c r="I230" s="6">
        <v>-630.83000000000004</v>
      </c>
    </row>
    <row r="231" spans="3:9" ht="15.5" x14ac:dyDescent="0.35">
      <c r="C231" t="s">
        <v>272</v>
      </c>
      <c r="I231" s="6">
        <v>-849.42</v>
      </c>
    </row>
    <row r="232" spans="3:9" ht="15.5" x14ac:dyDescent="0.35">
      <c r="C232" t="s">
        <v>273</v>
      </c>
      <c r="I232" s="6">
        <v>-28.23</v>
      </c>
    </row>
    <row r="233" spans="3:9" ht="15.5" x14ac:dyDescent="0.35">
      <c r="C233" t="s">
        <v>275</v>
      </c>
      <c r="I233" s="6">
        <v>-0.17</v>
      </c>
    </row>
    <row r="234" spans="3:9" ht="15.5" x14ac:dyDescent="0.35">
      <c r="C234" t="s">
        <v>276</v>
      </c>
      <c r="I234" s="6">
        <v>-0.03</v>
      </c>
    </row>
    <row r="235" spans="3:9" ht="15.5" x14ac:dyDescent="0.35">
      <c r="C235" t="s">
        <v>277</v>
      </c>
      <c r="I235" s="6">
        <v>0.97</v>
      </c>
    </row>
    <row r="236" spans="3:9" ht="15.5" x14ac:dyDescent="0.35">
      <c r="C236" t="s">
        <v>278</v>
      </c>
      <c r="D236" s="6">
        <v>15.61</v>
      </c>
    </row>
    <row r="237" spans="3:9" ht="15.5" x14ac:dyDescent="0.35">
      <c r="C237" t="s">
        <v>279</v>
      </c>
      <c r="I237" s="6">
        <v>25.42</v>
      </c>
    </row>
    <row r="238" spans="3:9" ht="15.5" x14ac:dyDescent="0.35">
      <c r="C238" t="s">
        <v>280</v>
      </c>
      <c r="I238" s="6">
        <v>0.11</v>
      </c>
    </row>
    <row r="239" spans="3:9" ht="15.5" x14ac:dyDescent="0.35">
      <c r="C239" t="s">
        <v>281</v>
      </c>
      <c r="D239" s="6">
        <v>136.81</v>
      </c>
    </row>
    <row r="240" spans="3:9" ht="15.5" x14ac:dyDescent="0.35">
      <c r="C240" t="s">
        <v>282</v>
      </c>
      <c r="D240" s="6">
        <v>118.64</v>
      </c>
    </row>
    <row r="241" spans="3:9" ht="15.5" x14ac:dyDescent="0.35">
      <c r="C241" t="s">
        <v>285</v>
      </c>
      <c r="D241" s="6">
        <v>0.01</v>
      </c>
    </row>
    <row r="242" spans="3:9" ht="15.5" x14ac:dyDescent="0.35">
      <c r="C242" t="s">
        <v>287</v>
      </c>
      <c r="D242" s="6">
        <v>1.01</v>
      </c>
    </row>
    <row r="243" spans="3:9" ht="15.5" x14ac:dyDescent="0.35">
      <c r="C243" t="s">
        <v>288</v>
      </c>
      <c r="I243" s="6">
        <v>-6.08</v>
      </c>
    </row>
    <row r="244" spans="3:9" ht="15.5" x14ac:dyDescent="0.35">
      <c r="C244" t="s">
        <v>12</v>
      </c>
      <c r="D244" s="5">
        <v>1000000000</v>
      </c>
    </row>
    <row r="245" spans="3:9" ht="15.5" x14ac:dyDescent="0.35">
      <c r="C245" t="s">
        <v>289</v>
      </c>
      <c r="I245" s="6">
        <v>92.22</v>
      </c>
    </row>
    <row r="246" spans="3:9" ht="15.5" x14ac:dyDescent="0.35">
      <c r="C246" t="s">
        <v>290</v>
      </c>
      <c r="I246" s="6">
        <v>-6.4000000000000003E-3</v>
      </c>
    </row>
    <row r="247" spans="3:9" ht="15.5" x14ac:dyDescent="0.35">
      <c r="C247" t="s">
        <v>291</v>
      </c>
      <c r="I247" s="6">
        <v>-6.5000000000000006E-3</v>
      </c>
    </row>
    <row r="248" spans="3:9" ht="15.5" x14ac:dyDescent="0.35">
      <c r="C248" t="s">
        <v>292</v>
      </c>
      <c r="I248" s="6">
        <v>-1.77E-2</v>
      </c>
    </row>
    <row r="249" spans="3:9" ht="15.5" x14ac:dyDescent="0.35">
      <c r="C249" t="s">
        <v>293</v>
      </c>
      <c r="I249" s="6">
        <v>5.1000000000000004E-3</v>
      </c>
    </row>
    <row r="250" spans="3:9" ht="15.5" x14ac:dyDescent="0.35">
      <c r="C250" t="s">
        <v>294</v>
      </c>
      <c r="D250" s="6">
        <v>7.68</v>
      </c>
    </row>
    <row r="251" spans="3:9" ht="15.5" x14ac:dyDescent="0.35">
      <c r="C251" t="s">
        <v>295</v>
      </c>
      <c r="D251" s="6">
        <v>2688.61</v>
      </c>
    </row>
    <row r="252" spans="3:9" ht="15.5" x14ac:dyDescent="0.35">
      <c r="C252" t="s">
        <v>296</v>
      </c>
      <c r="D252" s="6">
        <v>24.29</v>
      </c>
    </row>
    <row r="253" spans="3:9" ht="15.5" x14ac:dyDescent="0.35">
      <c r="C253" t="s">
        <v>297</v>
      </c>
      <c r="D253" s="5">
        <v>2672</v>
      </c>
    </row>
    <row r="254" spans="3:9" ht="15.5" x14ac:dyDescent="0.35">
      <c r="C254" t="s">
        <v>298</v>
      </c>
      <c r="D254" s="6">
        <v>11.84</v>
      </c>
    </row>
    <row r="255" spans="3:9" ht="15.5" x14ac:dyDescent="0.35">
      <c r="C255" t="s">
        <v>299</v>
      </c>
      <c r="I255" s="6">
        <v>0.04</v>
      </c>
    </row>
    <row r="256" spans="3:9" ht="15.5" x14ac:dyDescent="0.35">
      <c r="C256" t="s">
        <v>300</v>
      </c>
      <c r="I256" s="6">
        <v>0.14000000000000001</v>
      </c>
    </row>
    <row r="257" spans="3:9" ht="15.5" x14ac:dyDescent="0.35">
      <c r="C257" t="s">
        <v>53</v>
      </c>
      <c r="I257" s="5">
        <v>2973000000000</v>
      </c>
    </row>
    <row r="258" spans="3:9" ht="15.5" x14ac:dyDescent="0.35">
      <c r="C258" t="s">
        <v>301</v>
      </c>
      <c r="I258" s="5">
        <v>2819000000000</v>
      </c>
    </row>
    <row r="259" spans="3:9" ht="15.5" x14ac:dyDescent="0.35">
      <c r="C259" t="s">
        <v>302</v>
      </c>
      <c r="I259" s="5">
        <v>9840000000</v>
      </c>
    </row>
    <row r="260" spans="3:9" ht="15.5" x14ac:dyDescent="0.35">
      <c r="C260" t="s">
        <v>303</v>
      </c>
      <c r="I260" s="6">
        <v>0.39350000000000002</v>
      </c>
    </row>
    <row r="261" spans="3:9" ht="15.5" x14ac:dyDescent="0.35">
      <c r="C261" t="s">
        <v>304</v>
      </c>
      <c r="D261" s="6">
        <v>0.57430000000000003</v>
      </c>
    </row>
    <row r="262" spans="3:9" ht="15.5" x14ac:dyDescent="0.35">
      <c r="C262" t="s">
        <v>305</v>
      </c>
      <c r="D262" s="6">
        <v>-0.71719999999999995</v>
      </c>
    </row>
    <row r="263" spans="3:9" ht="15.5" x14ac:dyDescent="0.35">
      <c r="C263" t="s">
        <v>306</v>
      </c>
      <c r="D263" s="6">
        <v>-3.4200000000000001E-2</v>
      </c>
    </row>
    <row r="264" spans="3:9" ht="15.5" x14ac:dyDescent="0.35">
      <c r="C264" t="s">
        <v>307</v>
      </c>
      <c r="D264" s="6">
        <v>0.35119999999999996</v>
      </c>
    </row>
    <row r="265" spans="3:9" ht="15.5" x14ac:dyDescent="0.35">
      <c r="C265" t="s">
        <v>308</v>
      </c>
      <c r="D265" s="6">
        <v>0.60199999999999998</v>
      </c>
    </row>
    <row r="266" spans="3:9" ht="15.5" x14ac:dyDescent="0.35">
      <c r="C266" t="s">
        <v>309</v>
      </c>
      <c r="D266" s="6">
        <v>0.9534999999999999</v>
      </c>
    </row>
    <row r="267" spans="3:9" ht="15.5" x14ac:dyDescent="0.35">
      <c r="C267" t="s">
        <v>316</v>
      </c>
      <c r="I267" s="5">
        <v>7</v>
      </c>
    </row>
    <row r="268" spans="3:9" ht="15.5" x14ac:dyDescent="0.35">
      <c r="C268" t="s">
        <v>317</v>
      </c>
      <c r="I268" s="6">
        <v>0.95</v>
      </c>
    </row>
    <row r="269" spans="3:9" ht="15.5" x14ac:dyDescent="0.35">
      <c r="C269" t="s">
        <v>318</v>
      </c>
      <c r="I269" s="6">
        <v>0.7</v>
      </c>
    </row>
    <row r="270" spans="3:9" ht="15.5" x14ac:dyDescent="0.35">
      <c r="C270" t="s">
        <v>320</v>
      </c>
      <c r="I270" s="6">
        <v>0.3</v>
      </c>
    </row>
    <row r="271" spans="3:9" ht="15.5" x14ac:dyDescent="0.35">
      <c r="C271" t="s">
        <v>321</v>
      </c>
      <c r="I271" s="6">
        <v>0.01</v>
      </c>
    </row>
    <row r="272" spans="3:9" ht="15.5" x14ac:dyDescent="0.35">
      <c r="C272" t="s">
        <v>322</v>
      </c>
      <c r="I272" s="6">
        <v>0.05</v>
      </c>
    </row>
    <row r="273" spans="3:9" ht="15.5" x14ac:dyDescent="0.35">
      <c r="C273" t="s">
        <v>323</v>
      </c>
      <c r="I273" s="6">
        <v>0.26</v>
      </c>
    </row>
    <row r="274" spans="3:9" ht="15.5" x14ac:dyDescent="0.35">
      <c r="C274" t="s">
        <v>324</v>
      </c>
      <c r="I274" s="5">
        <v>10000000000</v>
      </c>
    </row>
    <row r="275" spans="3:9" ht="15.5" x14ac:dyDescent="0.35">
      <c r="C275" t="s">
        <v>325</v>
      </c>
      <c r="I275" s="5">
        <v>6000000000</v>
      </c>
    </row>
    <row r="276" spans="3:9" ht="15.5" x14ac:dyDescent="0.35">
      <c r="C276" t="s">
        <v>326</v>
      </c>
      <c r="I276" s="5">
        <v>-3000000000</v>
      </c>
    </row>
    <row r="277" spans="3:9" ht="15.5" x14ac:dyDescent="0.35">
      <c r="C277" t="s">
        <v>327</v>
      </c>
      <c r="I277" s="5">
        <v>-2000000000</v>
      </c>
    </row>
    <row r="278" spans="3:9" ht="15.5" x14ac:dyDescent="0.35">
      <c r="C278" t="s">
        <v>328</v>
      </c>
      <c r="D278" s="5">
        <v>154000000000</v>
      </c>
    </row>
    <row r="279" spans="3:9" ht="15.5" x14ac:dyDescent="0.35">
      <c r="C279" t="s">
        <v>329</v>
      </c>
      <c r="D279" s="5">
        <v>253000000000</v>
      </c>
    </row>
    <row r="280" spans="3:9" ht="15.5" x14ac:dyDescent="0.35">
      <c r="C280" t="s">
        <v>330</v>
      </c>
      <c r="D280" s="5">
        <v>3000000000</v>
      </c>
    </row>
    <row r="281" spans="3:9" ht="15.5" x14ac:dyDescent="0.35">
      <c r="C281" t="s">
        <v>235</v>
      </c>
      <c r="D281" s="5">
        <v>176000000000</v>
      </c>
    </row>
    <row r="282" spans="3:9" ht="15.5" x14ac:dyDescent="0.35">
      <c r="C282" t="s">
        <v>234</v>
      </c>
      <c r="I282" s="5">
        <v>250000000000</v>
      </c>
    </row>
    <row r="283" spans="3:9" ht="15.5" x14ac:dyDescent="0.35">
      <c r="C283" t="s">
        <v>232</v>
      </c>
      <c r="D283" s="5">
        <v>0</v>
      </c>
    </row>
    <row r="284" spans="3:9" ht="15.5" x14ac:dyDescent="0.35">
      <c r="C284" t="s">
        <v>23</v>
      </c>
      <c r="D284" s="5">
        <v>0</v>
      </c>
    </row>
    <row r="285" spans="3:9" ht="15.5" x14ac:dyDescent="0.35">
      <c r="C285" t="s">
        <v>20</v>
      </c>
      <c r="D285" s="5">
        <v>-153000000000</v>
      </c>
    </row>
    <row r="286" spans="3:9" ht="15.5" x14ac:dyDescent="0.35">
      <c r="C286" t="s">
        <v>331</v>
      </c>
      <c r="I286" s="5">
        <v>250000000000</v>
      </c>
    </row>
    <row r="287" spans="3:9" ht="15.5" x14ac:dyDescent="0.35">
      <c r="C287" t="s">
        <v>332</v>
      </c>
      <c r="I287" s="5">
        <v>1000000000</v>
      </c>
    </row>
    <row r="288" spans="3:9" ht="15.5" x14ac:dyDescent="0.35">
      <c r="C288" t="s">
        <v>333</v>
      </c>
      <c r="I288" s="5">
        <v>0</v>
      </c>
    </row>
    <row r="289" spans="3:9" ht="15.5" x14ac:dyDescent="0.35">
      <c r="C289" t="s">
        <v>334</v>
      </c>
      <c r="I289" s="5">
        <v>152000000000</v>
      </c>
    </row>
    <row r="290" spans="3:9" ht="15.5" x14ac:dyDescent="0.35">
      <c r="C290" t="s">
        <v>335</v>
      </c>
      <c r="I290" s="5">
        <v>0</v>
      </c>
    </row>
    <row r="291" spans="3:9" ht="15.5" x14ac:dyDescent="0.35">
      <c r="C291" t="s">
        <v>336</v>
      </c>
      <c r="I291" s="5">
        <v>1000000000</v>
      </c>
    </row>
  </sheetData>
  <pageMargins left="0.7" right="0.7" top="0.75" bottom="0.75" header="0.3" footer="0.3"/>
  <ignoredErrors>
    <ignoredError sqref="A1:R292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S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2657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2658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S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774394510032</v>
      </c>
      <c r="H4" s="2">
        <f>IFERROR(SUM(D4:G4)*(4/MAX(1,COUNT(D4:G4))),"")</f>
        <v>3097578040128</v>
      </c>
      <c r="I4" s="2">
        <f t="shared" ref="I4:S4" si="1">IFERROR(INDEX(I51:I500,MATCH($C$4,$C$51:$C$500,0)),"")</f>
        <v>2825631197247</v>
      </c>
      <c r="J4" s="2">
        <f t="shared" si="1"/>
        <v>2696813747786</v>
      </c>
      <c r="K4" s="2">
        <f t="shared" si="1"/>
        <v>2090115884030</v>
      </c>
      <c r="L4" s="2">
        <f t="shared" si="1"/>
        <v>1674053536287</v>
      </c>
      <c r="M4" s="2">
        <f t="shared" si="1"/>
        <v>1103519743574</v>
      </c>
      <c r="N4" s="2">
        <f t="shared" si="1"/>
        <v>972634784176</v>
      </c>
      <c r="O4" s="2">
        <f t="shared" si="1"/>
        <v>1088679619907</v>
      </c>
      <c r="P4" s="2">
        <f t="shared" si="1"/>
        <v>831104026853</v>
      </c>
      <c r="Q4" s="2">
        <f t="shared" si="1"/>
        <v>614677561202</v>
      </c>
      <c r="R4" s="2">
        <f t="shared" si="1"/>
        <v>523932684972</v>
      </c>
      <c r="S4" s="2">
        <f t="shared" si="1"/>
        <v>366452163745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119811728297</v>
      </c>
      <c r="H5" s="2">
        <f>IFERROR(SUM(D5:G5)*(4/MAX(1,COUNT(D5:G5))),"")</f>
        <v>479246913188</v>
      </c>
      <c r="I5" s="2">
        <f t="shared" ref="I5:S5" si="2">IFERROR(INDEX(I51:I500,MATCH($C$5,$C$51:$C$500,0)),"")</f>
        <v>382991282204</v>
      </c>
      <c r="J5" s="2">
        <f t="shared" si="2"/>
        <v>466633243856</v>
      </c>
      <c r="K5" s="2">
        <f t="shared" si="2"/>
        <v>306832508755</v>
      </c>
      <c r="L5" s="2">
        <f t="shared" si="2"/>
        <v>192484018135</v>
      </c>
      <c r="M5" s="2">
        <f t="shared" si="2"/>
        <v>182641878816</v>
      </c>
      <c r="N5" s="2">
        <f t="shared" si="2"/>
        <v>131148898505</v>
      </c>
      <c r="O5" s="2">
        <f t="shared" si="2"/>
        <v>128863997351</v>
      </c>
      <c r="P5" s="2">
        <f t="shared" si="2"/>
        <v>63509314192</v>
      </c>
      <c r="Q5" s="2">
        <f t="shared" si="2"/>
        <v>50391207379</v>
      </c>
      <c r="R5" s="2">
        <f t="shared" si="2"/>
        <v>39015753534</v>
      </c>
      <c r="S5" s="2">
        <f t="shared" si="2"/>
        <v>5034331184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2434682999970</v>
      </c>
      <c r="H6" s="2">
        <f>IFERROR(INDEX(D6:G6,COUNT(D6:G6)),"")</f>
        <v>2434682999970</v>
      </c>
      <c r="I6" s="2">
        <f t="shared" ref="I6:S6" si="3">IFERROR(INDEX(I51:I500,MATCH($C$6,$C$51:$C$500,0)),"")</f>
        <v>2312124673313</v>
      </c>
      <c r="J6" s="2">
        <f t="shared" si="3"/>
        <v>1929776447634</v>
      </c>
      <c r="K6" s="2">
        <f t="shared" si="3"/>
        <v>1514585030778</v>
      </c>
      <c r="L6" s="2">
        <f t="shared" si="3"/>
        <v>1209171716345</v>
      </c>
      <c r="M6" s="2">
        <f t="shared" si="3"/>
        <v>1001579893307</v>
      </c>
      <c r="N6" s="2">
        <f t="shared" si="3"/>
        <v>894746110680</v>
      </c>
      <c r="O6" s="2">
        <f t="shared" si="3"/>
        <v>766299436026</v>
      </c>
      <c r="P6" s="2">
        <f t="shared" si="3"/>
        <v>635478469892</v>
      </c>
      <c r="Q6" s="2">
        <f t="shared" si="3"/>
        <v>297969528163</v>
      </c>
      <c r="R6" s="2">
        <f t="shared" si="3"/>
        <v>198161486379</v>
      </c>
      <c r="S6" s="2">
        <f t="shared" si="3"/>
        <v>148199975954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24</v>
      </c>
      <c r="H7" s="3">
        <f>IFERROR(INDEX(D7:G7,COUNT(D7:G7)),"")</f>
        <v>24</v>
      </c>
      <c r="I7" s="3">
        <f t="shared" ref="I7:S7" si="4">IFERROR(INDEX(I51:I500,MATCH($C$7,$C$51:$C$500,0))/1000000000,"")</f>
        <v>24</v>
      </c>
      <c r="J7" s="3">
        <f t="shared" si="4"/>
        <v>12</v>
      </c>
      <c r="K7" s="3">
        <f t="shared" si="4"/>
        <v>12</v>
      </c>
      <c r="L7" s="3">
        <f t="shared" si="4"/>
        <v>12</v>
      </c>
      <c r="M7" s="3">
        <f t="shared" si="4"/>
        <v>12</v>
      </c>
      <c r="N7" s="3">
        <f t="shared" si="4"/>
        <v>12</v>
      </c>
      <c r="O7" s="3">
        <f t="shared" si="4"/>
        <v>12</v>
      </c>
      <c r="P7" s="3">
        <f t="shared" si="4"/>
        <v>12</v>
      </c>
      <c r="Q7" s="3">
        <f t="shared" si="4"/>
        <v>2.2000000000000002</v>
      </c>
      <c r="R7" s="3">
        <f t="shared" si="4"/>
        <v>1.75</v>
      </c>
      <c r="S7" s="3">
        <f t="shared" si="4"/>
        <v>0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35000000000</v>
      </c>
      <c r="H8" s="2">
        <f>IFERROR(INDEX(D8:G8,COUNT(D8:G8)),"")</f>
        <v>35000000000</v>
      </c>
      <c r="I8" s="2">
        <f t="shared" ref="I8:S8" si="5">IFERROR(INDEX(I51:I500,MATCH($C$8,$C$51:$C$500,0)),"")</f>
        <v>109000000000</v>
      </c>
      <c r="J8" s="2">
        <f t="shared" si="5"/>
        <v>-28000000000</v>
      </c>
      <c r="K8" s="2">
        <f t="shared" si="5"/>
        <v>124000000000</v>
      </c>
      <c r="L8" s="2">
        <f t="shared" si="5"/>
        <v>-92000000000</v>
      </c>
      <c r="M8" s="2">
        <f t="shared" si="5"/>
        <v>147000000000</v>
      </c>
      <c r="N8" s="2">
        <f t="shared" si="5"/>
        <v>54000000000</v>
      </c>
      <c r="O8" s="2">
        <f t="shared" si="5"/>
        <v>-235000000000</v>
      </c>
      <c r="P8" s="2">
        <f t="shared" si="5"/>
        <v>-49000000000</v>
      </c>
      <c r="Q8" s="2">
        <f t="shared" si="5"/>
        <v>-120000000000</v>
      </c>
      <c r="R8" s="2">
        <f t="shared" si="5"/>
        <v>-61000000000</v>
      </c>
      <c r="S8" s="2">
        <f t="shared" si="5"/>
        <v>-32000000000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1.46</v>
      </c>
      <c r="H9" s="3">
        <f>IFERROR(INDEX(D9:G9,COUNT(D9:G9)),"")</f>
        <v>1.46</v>
      </c>
      <c r="I9" s="3">
        <f t="shared" ref="I9:S9" si="6">IFERROR(INDEX(I51:I500,MATCH($C$9,$C$51:$C$500,0)),"")</f>
        <v>4.55</v>
      </c>
      <c r="J9" s="3">
        <f t="shared" si="6"/>
        <v>-2.36</v>
      </c>
      <c r="K9" s="3">
        <f t="shared" si="6"/>
        <v>10.32</v>
      </c>
      <c r="L9" s="3">
        <f t="shared" si="6"/>
        <v>-7.63</v>
      </c>
      <c r="M9" s="3">
        <f t="shared" si="6"/>
        <v>12.23</v>
      </c>
      <c r="N9" s="3">
        <f t="shared" si="6"/>
        <v>4.54</v>
      </c>
      <c r="O9" s="3">
        <f t="shared" si="6"/>
        <v>-19.62</v>
      </c>
      <c r="P9" s="3">
        <f t="shared" si="6"/>
        <v>-4.0599999999999996</v>
      </c>
      <c r="Q9" s="3">
        <f t="shared" si="6"/>
        <v>-54.46</v>
      </c>
      <c r="R9" s="3">
        <f t="shared" si="6"/>
        <v>-34.81</v>
      </c>
      <c r="S9" s="3">
        <f t="shared" si="6"/>
        <v>-270345.24</v>
      </c>
    </row>
    <row r="10" spans="1:19" ht="15.5" x14ac:dyDescent="0.35">
      <c r="C10" t="s">
        <v>17</v>
      </c>
      <c r="D10" s="3" t="str">
        <f ca="1">IFERROR(IF(D9=0,"",D2/D9),"")</f>
        <v/>
      </c>
      <c r="I10" s="3" t="str">
        <f t="shared" ref="I10:S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62922395194</v>
      </c>
      <c r="H11" s="2">
        <f>IFERROR(INDEX(D11:G11,COUNT(D11:G11)),"")</f>
        <v>62922395194</v>
      </c>
      <c r="I11" s="2">
        <f t="shared" ref="I11:S11" si="8">IFERROR(INDEX(I51:I500,MATCH($C$11,$C$51:$C$500,0)),"")</f>
        <v>32314178392</v>
      </c>
      <c r="J11" s="2">
        <f t="shared" si="8"/>
        <v>48041777363</v>
      </c>
      <c r="K11" s="2">
        <f t="shared" si="8"/>
        <v>225123298001</v>
      </c>
      <c r="L11" s="2">
        <f t="shared" si="8"/>
        <v>15844388377</v>
      </c>
      <c r="M11" s="2">
        <f t="shared" si="8"/>
        <v>4761050331</v>
      </c>
      <c r="N11" s="2">
        <f t="shared" si="8"/>
        <v>22890468010</v>
      </c>
      <c r="O11" s="2">
        <f t="shared" si="8"/>
        <v>6843501828</v>
      </c>
      <c r="P11" s="2">
        <f t="shared" si="8"/>
        <v>2681860260</v>
      </c>
      <c r="Q11" s="2">
        <f t="shared" si="8"/>
        <v>3059185742</v>
      </c>
      <c r="R11" s="2">
        <f t="shared" si="8"/>
        <v>963523972</v>
      </c>
      <c r="S11" s="2">
        <f t="shared" si="8"/>
        <v>1666853310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330000000000</v>
      </c>
      <c r="H12" s="2">
        <f>IFERROR(INDEX(D12:G12,COUNT(D12:G12)),"")</f>
        <v>330000000000</v>
      </c>
      <c r="I12" s="2">
        <f t="shared" ref="I12:S12" si="9">IFERROR(INDEX(I51:I500,MATCH($C$12,$C$51:$C$500,0)),"")</f>
        <v>353000000000</v>
      </c>
      <c r="J12" s="2">
        <f t="shared" si="9"/>
        <v>378000000000</v>
      </c>
      <c r="K12" s="2">
        <f t="shared" si="9"/>
        <v>250000000000</v>
      </c>
      <c r="L12" s="2">
        <f t="shared" si="9"/>
        <v>364000000000</v>
      </c>
      <c r="M12" s="2">
        <f t="shared" si="9"/>
        <v>160000000000</v>
      </c>
      <c r="N12" s="2">
        <f t="shared" si="9"/>
        <v>232000000000</v>
      </c>
      <c r="O12" s="2">
        <f t="shared" si="9"/>
        <v>280000000000</v>
      </c>
      <c r="P12" s="2">
        <f t="shared" si="9"/>
        <v>35000000000</v>
      </c>
      <c r="Q12" s="2">
        <f t="shared" si="9"/>
        <v>254000000000</v>
      </c>
      <c r="R12" s="2">
        <f t="shared" si="9"/>
        <v>186000000000</v>
      </c>
      <c r="S12" s="2">
        <f t="shared" si="9"/>
        <v>139000000000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393000000000</v>
      </c>
      <c r="H13" s="2">
        <f>IFERROR(INDEX(D13:G13,COUNT(D13:G13)),"")</f>
        <v>393000000000</v>
      </c>
      <c r="I13" s="2">
        <f t="shared" ref="I13:S13" si="10">IFERROR(INDEX(I51:I500,MATCH($C$13,$C$51:$C$500,0)),"")</f>
        <v>385000000000</v>
      </c>
      <c r="J13" s="2">
        <f t="shared" si="10"/>
        <v>426000000000</v>
      </c>
      <c r="K13" s="2">
        <f t="shared" si="10"/>
        <v>475000000000</v>
      </c>
      <c r="L13" s="2">
        <f t="shared" si="10"/>
        <v>379000000000</v>
      </c>
      <c r="M13" s="2">
        <f t="shared" si="10"/>
        <v>165000000000</v>
      </c>
      <c r="N13" s="2">
        <f t="shared" si="10"/>
        <v>255000000000</v>
      </c>
      <c r="O13" s="2">
        <f t="shared" si="10"/>
        <v>287000000000</v>
      </c>
      <c r="P13" s="2">
        <f t="shared" si="10"/>
        <v>38000000000</v>
      </c>
      <c r="Q13" s="2">
        <f t="shared" si="10"/>
        <v>257000000000</v>
      </c>
      <c r="R13" s="2">
        <f t="shared" si="10"/>
        <v>187000000000</v>
      </c>
      <c r="S13" s="2">
        <f t="shared" si="10"/>
        <v>140000000000</v>
      </c>
    </row>
    <row r="14" spans="1:19" ht="15.5" x14ac:dyDescent="0.35">
      <c r="C14" t="s">
        <v>26</v>
      </c>
      <c r="D14" s="2">
        <f>IFERROR(INDEX(D51:D500,MATCH($C$14,$C$51:$C$500,0)),"")</f>
        <v>-6587674834</v>
      </c>
      <c r="H14" s="2">
        <f>IFERROR(SUM(D14:G14)*(4/MAX(1,COUNT(D14:G14))),"")</f>
        <v>-26350699336</v>
      </c>
      <c r="I14" s="2">
        <f t="shared" ref="I14:S14" si="11">IFERROR(INDEX(I51:I500,MATCH($C$14,$C$51:$C$500,0)),"")</f>
        <v>-27225399635</v>
      </c>
      <c r="J14" s="2">
        <f t="shared" si="11"/>
        <v>-30740908111</v>
      </c>
      <c r="K14" s="2">
        <f t="shared" si="11"/>
        <v>-21324275500</v>
      </c>
      <c r="L14" s="2">
        <f t="shared" si="11"/>
        <v>-18078284139</v>
      </c>
      <c r="M14" s="2">
        <f t="shared" si="11"/>
        <v>-13804081705</v>
      </c>
      <c r="N14" s="2">
        <f t="shared" si="11"/>
        <v>-25461582184</v>
      </c>
      <c r="O14" s="2">
        <f t="shared" si="11"/>
        <v>-14850093220</v>
      </c>
      <c r="P14" s="2">
        <f t="shared" si="11"/>
        <v>-23058101482</v>
      </c>
      <c r="Q14" s="2">
        <f t="shared" si="11"/>
        <v>-21437623500</v>
      </c>
      <c r="R14" s="2">
        <f t="shared" si="11"/>
        <v>-16101190623</v>
      </c>
      <c r="S14" s="2">
        <f t="shared" si="11"/>
        <v>-13058058247</v>
      </c>
    </row>
    <row r="15" spans="1:19" ht="15.5" x14ac:dyDescent="0.35">
      <c r="C15" t="s">
        <v>27</v>
      </c>
      <c r="D15" s="2">
        <f>IFERROR(INDEX(D51:D500,MATCH($C$15,$C$51:$C$500,0)),"")</f>
        <v>-34049835302</v>
      </c>
      <c r="H15" s="2">
        <f>IFERROR(SUM(D15:G15)*(4/MAX(1,COUNT(D15:G15))),"")</f>
        <v>-136199341208</v>
      </c>
      <c r="I15" s="2">
        <f t="shared" ref="I15:S15" si="12">IFERROR(INDEX(I51:I500,MATCH($C$15,$C$51:$C$500,0)),"")</f>
        <v>-106966135961</v>
      </c>
      <c r="J15" s="2">
        <f t="shared" si="12"/>
        <v>-131226695854</v>
      </c>
      <c r="K15" s="2">
        <f t="shared" si="12"/>
        <v>-88498417903</v>
      </c>
      <c r="L15" s="2">
        <f t="shared" si="12"/>
        <v>-55393401045</v>
      </c>
      <c r="M15" s="2">
        <f t="shared" si="12"/>
        <v>-49631575033</v>
      </c>
      <c r="N15" s="2">
        <f t="shared" si="12"/>
        <v>-36192322490</v>
      </c>
      <c r="O15" s="2">
        <f t="shared" si="12"/>
        <v>-41911127844</v>
      </c>
      <c r="P15" s="2">
        <f t="shared" si="12"/>
        <v>-18572406999</v>
      </c>
      <c r="Q15" s="2">
        <f t="shared" si="12"/>
        <v>-12490508971</v>
      </c>
      <c r="R15" s="2">
        <f t="shared" si="12"/>
        <v>-8747181746</v>
      </c>
      <c r="S15" s="2">
        <f t="shared" si="12"/>
        <v>-3215463886</v>
      </c>
    </row>
    <row r="16" spans="1:19" ht="15.5" x14ac:dyDescent="0.35">
      <c r="C16" t="s">
        <v>28</v>
      </c>
      <c r="D16" s="2">
        <f>IFERROR(INDEX(D51:D500,MATCH($C$16,$C$51:$C$500,0)),"")</f>
        <v>156608161959</v>
      </c>
      <c r="H16" s="2">
        <f>IFERROR(SUM(D16:G16)*(4/MAX(1,COUNT(D16:G16))),"")</f>
        <v>626432647836</v>
      </c>
      <c r="I16" s="2">
        <f t="shared" ref="I16:S16" si="13">IFERROR(INDEX(I51:I500,MATCH($C$16,$C$51:$C$500,0)),"")</f>
        <v>496471361311</v>
      </c>
      <c r="J16" s="2">
        <f t="shared" si="13"/>
        <v>605245945707</v>
      </c>
      <c r="K16" s="2">
        <f t="shared" si="13"/>
        <v>412590561105</v>
      </c>
      <c r="L16" s="2">
        <f t="shared" si="13"/>
        <v>250859107721</v>
      </c>
      <c r="M16" s="2">
        <f t="shared" si="13"/>
        <v>230343242053</v>
      </c>
      <c r="N16" s="2">
        <f t="shared" si="13"/>
        <v>168964556985</v>
      </c>
      <c r="O16" s="2">
        <f t="shared" si="13"/>
        <v>172667589552</v>
      </c>
      <c r="P16" s="2">
        <f t="shared" si="13"/>
        <v>81834159473</v>
      </c>
      <c r="Q16" s="2">
        <f t="shared" si="13"/>
        <v>62664239800</v>
      </c>
      <c r="R16" s="2">
        <f t="shared" si="13"/>
        <v>48009984731</v>
      </c>
      <c r="S16" s="2">
        <f t="shared" si="13"/>
        <v>8110791001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S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24000000000</v>
      </c>
      <c r="H21" s="2">
        <f>IFERROR(INDEX(D21:G21,COUNT(D21:G21)),"")</f>
        <v>24000000000</v>
      </c>
      <c r="I21" s="2">
        <f t="shared" ref="I21:S21" si="15">IFERROR(INDEX(I51:I500,MATCH($C$7,$C$51:$C$500,0)),"")</f>
        <v>24000000000</v>
      </c>
      <c r="J21" s="2">
        <f t="shared" si="15"/>
        <v>12000000000</v>
      </c>
      <c r="K21" s="2">
        <f t="shared" si="15"/>
        <v>12000000000</v>
      </c>
      <c r="L21" s="2">
        <f t="shared" si="15"/>
        <v>12000000000</v>
      </c>
      <c r="M21" s="2">
        <f t="shared" si="15"/>
        <v>12000000000</v>
      </c>
      <c r="N21" s="2">
        <f t="shared" si="15"/>
        <v>12000000000</v>
      </c>
      <c r="O21" s="2">
        <f t="shared" si="15"/>
        <v>12000000000</v>
      </c>
      <c r="P21" s="2">
        <f t="shared" si="15"/>
        <v>12000000000</v>
      </c>
      <c r="Q21" s="2">
        <f t="shared" si="15"/>
        <v>2200000000</v>
      </c>
      <c r="R21" s="2">
        <f t="shared" si="15"/>
        <v>1750000000</v>
      </c>
      <c r="S21" s="2">
        <f t="shared" si="15"/>
        <v>0</v>
      </c>
    </row>
    <row r="23" spans="1:19" ht="15.5" x14ac:dyDescent="0.35">
      <c r="B23" t="s">
        <v>54</v>
      </c>
      <c r="C23" t="s">
        <v>55</v>
      </c>
      <c r="D23" s="3">
        <f>IFERROR(D5/D6*100,"")</f>
        <v>4.9210401640984189</v>
      </c>
      <c r="H23" s="3">
        <f t="shared" ref="H23:S23" si="16">IFERROR(H5/H6*100,"")</f>
        <v>19.684160656393676</v>
      </c>
      <c r="I23" s="3">
        <f t="shared" si="16"/>
        <v>16.564473647315005</v>
      </c>
      <c r="J23" s="3">
        <f t="shared" si="16"/>
        <v>24.180689137755571</v>
      </c>
      <c r="K23" s="3">
        <f t="shared" si="16"/>
        <v>20.258519826872227</v>
      </c>
      <c r="L23" s="3">
        <f t="shared" si="16"/>
        <v>15.918666929857347</v>
      </c>
      <c r="M23" s="3">
        <f t="shared" si="16"/>
        <v>18.235377930057687</v>
      </c>
      <c r="N23" s="3">
        <f t="shared" si="16"/>
        <v>14.657666229510388</v>
      </c>
      <c r="O23" s="3">
        <f t="shared" si="16"/>
        <v>16.816402478290186</v>
      </c>
      <c r="P23" s="3">
        <f t="shared" si="16"/>
        <v>9.9939364118493987</v>
      </c>
      <c r="Q23" s="3">
        <f t="shared" si="16"/>
        <v>16.91153041375231</v>
      </c>
      <c r="R23" s="3">
        <f t="shared" si="16"/>
        <v>19.688868027250862</v>
      </c>
      <c r="S23" s="3">
        <f t="shared" si="16"/>
        <v>3.3969851557618425</v>
      </c>
    </row>
    <row r="24" spans="1:19" ht="15.5" x14ac:dyDescent="0.35">
      <c r="C24" t="s">
        <v>56</v>
      </c>
      <c r="D24" s="4">
        <f>IFERROR(_xlfn.RRI(5,I23,D23),"")</f>
        <v>-0.21553087771821022</v>
      </c>
      <c r="H24" s="4">
        <f t="shared" ref="H24:S24" si="17">IFERROR(_xlfn.RRI(5,M23,H23),"")</f>
        <v>1.5407639393381745E-2</v>
      </c>
      <c r="I24" s="4">
        <f t="shared" si="17"/>
        <v>2.4760937735016864E-2</v>
      </c>
      <c r="J24" s="4">
        <f t="shared" si="17"/>
        <v>7.5343256949122361E-2</v>
      </c>
      <c r="K24" s="4">
        <f t="shared" si="17"/>
        <v>0.15179244572321049</v>
      </c>
      <c r="L24" s="4">
        <f t="shared" si="17"/>
        <v>-1.2027725809490075E-2</v>
      </c>
      <c r="M24" s="4">
        <f t="shared" si="17"/>
        <v>-1.5220942757437128E-2</v>
      </c>
      <c r="N24" s="4">
        <f t="shared" si="17"/>
        <v>0.33965890663104292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4.99</v>
      </c>
      <c r="H25" s="3">
        <f>IFERROR(INDEX(D25:G25,COUNT(D25:G25)),"")</f>
        <v>4.99</v>
      </c>
      <c r="I25" s="3">
        <f t="shared" ref="I25:S25" si="18">IFERROR(INDEX(I51:I500,MATCH($C$25,$C$51:$C$500,0)),"")</f>
        <v>15.91</v>
      </c>
      <c r="J25" s="3">
        <f t="shared" si="18"/>
        <v>38.76</v>
      </c>
      <c r="K25" s="3">
        <f t="shared" si="18"/>
        <v>27</v>
      </c>
      <c r="L25" s="3">
        <f t="shared" si="18"/>
        <v>16.29</v>
      </c>
      <c r="M25" s="3">
        <f t="shared" si="18"/>
        <v>15.06</v>
      </c>
      <c r="N25" s="3">
        <f t="shared" si="18"/>
        <v>11.06</v>
      </c>
      <c r="O25" s="3">
        <f t="shared" si="18"/>
        <v>10.9</v>
      </c>
      <c r="P25" s="3">
        <f t="shared" si="18"/>
        <v>5.27</v>
      </c>
      <c r="Q25" s="3">
        <f t="shared" si="18"/>
        <v>22.81</v>
      </c>
      <c r="R25" s="3">
        <f t="shared" si="18"/>
        <v>22.44</v>
      </c>
      <c r="S25" s="3">
        <f t="shared" si="18"/>
        <v>41609.24</v>
      </c>
    </row>
    <row r="26" spans="1:19" ht="15.5" x14ac:dyDescent="0.35">
      <c r="C26" t="s">
        <v>59</v>
      </c>
      <c r="D26" s="4">
        <f>IFERROR(_xlfn.RRI(5,I25,D25),"")</f>
        <v>-0.20697647068271641</v>
      </c>
      <c r="H26" s="4">
        <f t="shared" ref="H26:S26" si="19">IFERROR(_xlfn.RRI(5,M25,H25),"")</f>
        <v>-0.19822019207483599</v>
      </c>
      <c r="I26" s="4">
        <f t="shared" si="19"/>
        <v>7.5432137580723424E-2</v>
      </c>
      <c r="J26" s="4">
        <f t="shared" si="19"/>
        <v>0.28881758795715307</v>
      </c>
      <c r="K26" s="4">
        <f t="shared" si="19"/>
        <v>0.38647048812988638</v>
      </c>
      <c r="L26" s="4">
        <f t="shared" si="19"/>
        <v>-6.5112915976482055E-2</v>
      </c>
      <c r="M26" s="4">
        <f t="shared" si="19"/>
        <v>-7.6662606934372768E-2</v>
      </c>
      <c r="N26" s="4">
        <f t="shared" si="19"/>
        <v>-0.80728608744678676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32.266437918000001</v>
      </c>
      <c r="H27" s="3">
        <f t="shared" ref="H27:S27" si="20">IFERROR(H4/H21,"")</f>
        <v>129.065751672</v>
      </c>
      <c r="I27" s="3">
        <f t="shared" si="20"/>
        <v>117.73463321862501</v>
      </c>
      <c r="J27" s="3">
        <f t="shared" si="20"/>
        <v>224.73447898216668</v>
      </c>
      <c r="K27" s="3">
        <f t="shared" si="20"/>
        <v>174.17632366916666</v>
      </c>
      <c r="L27" s="3">
        <f t="shared" si="20"/>
        <v>139.50446135724999</v>
      </c>
      <c r="M27" s="3">
        <f t="shared" si="20"/>
        <v>91.959978631166663</v>
      </c>
      <c r="N27" s="3">
        <f t="shared" si="20"/>
        <v>81.052898681333332</v>
      </c>
      <c r="O27" s="3">
        <f t="shared" si="20"/>
        <v>90.723301658916668</v>
      </c>
      <c r="P27" s="3">
        <f t="shared" si="20"/>
        <v>69.258668904416666</v>
      </c>
      <c r="Q27" s="3">
        <f t="shared" si="20"/>
        <v>279.39889145545453</v>
      </c>
      <c r="R27" s="3">
        <f t="shared" si="20"/>
        <v>299.39010569828571</v>
      </c>
      <c r="S27" s="3" t="str">
        <f t="shared" si="20"/>
        <v/>
      </c>
    </row>
    <row r="28" spans="1:19" ht="15.5" x14ac:dyDescent="0.35">
      <c r="C28" t="s">
        <v>61</v>
      </c>
      <c r="D28" s="4">
        <f>IFERROR(_xlfn.RRI(5,I27,D27),"")</f>
        <v>-0.22808521790032954</v>
      </c>
      <c r="H28" s="4">
        <f t="shared" ref="H28:S28" si="21">IFERROR(_xlfn.RRI(5,M27,H27),"")</f>
        <v>7.0144517003101203E-2</v>
      </c>
      <c r="I28" s="4">
        <f t="shared" si="21"/>
        <v>7.7524458298237287E-2</v>
      </c>
      <c r="J28" s="4">
        <f t="shared" si="21"/>
        <v>0.198919909101404</v>
      </c>
      <c r="K28" s="4">
        <f t="shared" si="21"/>
        <v>0.20254959346490264</v>
      </c>
      <c r="L28" s="4">
        <f t="shared" si="21"/>
        <v>-0.12969258527113936</v>
      </c>
      <c r="M28" s="4">
        <f t="shared" si="21"/>
        <v>-0.21028155151160854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-0.68636077938403517</v>
      </c>
      <c r="I29" s="4">
        <f t="shared" si="22"/>
        <v>-0.58952528379772962</v>
      </c>
      <c r="J29" s="4">
        <f t="shared" si="22"/>
        <v>0.43555555555555547</v>
      </c>
      <c r="K29" s="4">
        <f t="shared" si="22"/>
        <v>0.6574585635359117</v>
      </c>
      <c r="L29" s="4">
        <f t="shared" si="22"/>
        <v>8.167330677290828E-2</v>
      </c>
      <c r="M29" s="4">
        <f t="shared" si="22"/>
        <v>0.36166365280289331</v>
      </c>
      <c r="N29" s="4">
        <f t="shared" si="22"/>
        <v>1.467889908256882E-2</v>
      </c>
      <c r="O29" s="4">
        <f t="shared" si="22"/>
        <v>1.0683111954459206</v>
      </c>
      <c r="P29" s="4">
        <f t="shared" si="22"/>
        <v>-0.7689609820254274</v>
      </c>
      <c r="Q29" s="4">
        <f t="shared" si="22"/>
        <v>1.6488413547236961E-2</v>
      </c>
      <c r="R29" s="4">
        <f t="shared" si="22"/>
        <v>-0.99946069671063442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9.6242865362598115E-2</v>
      </c>
      <c r="I30" s="4">
        <f t="shared" si="23"/>
        <v>-0.47611673227957341</v>
      </c>
      <c r="J30" s="4">
        <f t="shared" si="23"/>
        <v>0.2902699646424447</v>
      </c>
      <c r="K30" s="4">
        <f t="shared" si="23"/>
        <v>0.24853586741665007</v>
      </c>
      <c r="L30" s="4">
        <f t="shared" si="23"/>
        <v>0.51701276396305917</v>
      </c>
      <c r="M30" s="4">
        <f t="shared" si="23"/>
        <v>0.13456742605487171</v>
      </c>
      <c r="N30" s="4">
        <f t="shared" si="23"/>
        <v>-0.1065922734375363</v>
      </c>
      <c r="O30" s="4">
        <f t="shared" si="23"/>
        <v>0.30991979912468676</v>
      </c>
      <c r="P30" s="4">
        <f t="shared" si="23"/>
        <v>-0.75211544847715051</v>
      </c>
      <c r="Q30" s="4">
        <f t="shared" si="23"/>
        <v>-6.6773129313022733E-2</v>
      </c>
      <c r="R30" s="4" t="str">
        <f t="shared" si="23"/>
        <v/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98.7</v>
      </c>
      <c r="H32" s="3">
        <f>IFERROR(INDEX(D32:G32,COUNT(D32:G32)),"")</f>
        <v>98.7</v>
      </c>
      <c r="I32" s="3">
        <f t="shared" ref="I32:S32" si="24">IFERROR(INDEX(I51:I500,MATCH($C$32,$C$51:$C$500,0)),"")</f>
        <v>93.71</v>
      </c>
      <c r="J32" s="3">
        <f t="shared" si="24"/>
        <v>156.19999999999999</v>
      </c>
      <c r="K32" s="3">
        <f t="shared" si="24"/>
        <v>122.35</v>
      </c>
      <c r="L32" s="3">
        <f t="shared" si="24"/>
        <v>100.76</v>
      </c>
      <c r="M32" s="3">
        <f t="shared" si="24"/>
        <v>83.46</v>
      </c>
      <c r="N32" s="3">
        <f t="shared" si="24"/>
        <v>74.56</v>
      </c>
      <c r="O32" s="3">
        <f t="shared" si="24"/>
        <v>63.86</v>
      </c>
      <c r="P32" s="3">
        <f t="shared" si="24"/>
        <v>52.96</v>
      </c>
      <c r="Q32" s="3">
        <f t="shared" si="24"/>
        <v>135.44</v>
      </c>
      <c r="R32" s="3">
        <f t="shared" si="24"/>
        <v>113.23</v>
      </c>
      <c r="S32" s="3">
        <f t="shared" si="24"/>
        <v>1259668.3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4.03</v>
      </c>
      <c r="H33" s="3">
        <f>IFERROR(INDEX(D33:G33,COUNT(D33:G33)),"")</f>
        <v>4.03</v>
      </c>
      <c r="I33" s="3">
        <f t="shared" ref="I33:S33" si="25">IFERROR(INDEX(I51:I500,MATCH($C$33,$C$51:$C$500,0)),"")</f>
        <v>4.97</v>
      </c>
      <c r="J33" s="3">
        <f t="shared" si="25"/>
        <v>10.08</v>
      </c>
      <c r="K33" s="3">
        <f t="shared" si="25"/>
        <v>5.8</v>
      </c>
      <c r="L33" s="3">
        <f t="shared" si="25"/>
        <v>5.51</v>
      </c>
      <c r="M33" s="3">
        <f t="shared" si="25"/>
        <v>5.63</v>
      </c>
      <c r="N33" s="3">
        <f t="shared" si="25"/>
        <v>6.71</v>
      </c>
      <c r="O33" s="3">
        <f t="shared" si="25"/>
        <v>7.91</v>
      </c>
      <c r="P33" s="3">
        <f t="shared" si="25"/>
        <v>5.36</v>
      </c>
      <c r="Q33" s="3">
        <f t="shared" si="25"/>
        <v>5.57</v>
      </c>
      <c r="R33" s="3">
        <f t="shared" si="25"/>
        <v>0</v>
      </c>
      <c r="S33" s="3">
        <f t="shared" si="25"/>
        <v>0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79.760000000000005</v>
      </c>
      <c r="H34" s="3">
        <f>IFERROR(INDEX(D34:G34,COUNT(D34:G34)),"")</f>
        <v>79.760000000000005</v>
      </c>
      <c r="I34" s="3">
        <f t="shared" ref="I34:S34" si="26">IFERROR(INDEX(I51:I500,MATCH($C$34,$C$51:$C$500,0)),"")</f>
        <v>29.29</v>
      </c>
      <c r="J34" s="3">
        <f t="shared" si="26"/>
        <v>40.630000000000003</v>
      </c>
      <c r="K34" s="3">
        <f t="shared" si="26"/>
        <v>26.3</v>
      </c>
      <c r="L34" s="3">
        <f t="shared" si="26"/>
        <v>34.07</v>
      </c>
      <c r="M34" s="3">
        <f t="shared" si="26"/>
        <v>31.21</v>
      </c>
      <c r="N34" s="3">
        <f t="shared" si="26"/>
        <v>45.21</v>
      </c>
      <c r="O34" s="3">
        <f t="shared" si="26"/>
        <v>46.33</v>
      </c>
      <c r="P34" s="3">
        <f t="shared" si="26"/>
        <v>53.89</v>
      </c>
      <c r="Q34" s="3">
        <f t="shared" si="26"/>
        <v>33.1</v>
      </c>
      <c r="R34" s="3">
        <f t="shared" si="26"/>
        <v>0</v>
      </c>
      <c r="S34" s="3">
        <f t="shared" si="26"/>
        <v>0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12.33</v>
      </c>
      <c r="H35" s="3">
        <f>IFERROR(INDEX(D35:G35,COUNT(D35:G35)),"")</f>
        <v>12.33</v>
      </c>
      <c r="I35" s="3">
        <f t="shared" ref="I35:S35" si="27">IFERROR(INDEX(I51:I500,MATCH($C$35,$C$51:$C$500,0)),"")</f>
        <v>3.96</v>
      </c>
      <c r="J35" s="3">
        <f t="shared" si="27"/>
        <v>7.01</v>
      </c>
      <c r="K35" s="3">
        <f t="shared" si="27"/>
        <v>4.08</v>
      </c>
      <c r="L35" s="3">
        <f t="shared" si="27"/>
        <v>3.98</v>
      </c>
      <c r="M35" s="3">
        <f t="shared" si="27"/>
        <v>5.1100000000000003</v>
      </c>
      <c r="N35" s="3">
        <f t="shared" si="27"/>
        <v>6.17</v>
      </c>
      <c r="O35" s="3">
        <f t="shared" si="27"/>
        <v>5.57</v>
      </c>
      <c r="P35" s="3">
        <f t="shared" si="27"/>
        <v>4.0999999999999996</v>
      </c>
      <c r="Q35" s="3">
        <f t="shared" si="27"/>
        <v>2.7</v>
      </c>
      <c r="R35" s="3">
        <f t="shared" si="27"/>
        <v>0</v>
      </c>
      <c r="S35" s="3">
        <f t="shared" si="27"/>
        <v>0</v>
      </c>
    </row>
    <row r="36" spans="1:19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S36" si="28">IFERROR(INDEX(H51:H500,MATCH($C$36,$C$51:$C$500,0)),"")</f>
        <v>0.12520000000000001</v>
      </c>
      <c r="I36" s="4">
        <f t="shared" si="28"/>
        <v>0.15710000000000002</v>
      </c>
      <c r="J36" s="4">
        <f t="shared" si="28"/>
        <v>0.129</v>
      </c>
      <c r="K36" s="4">
        <f t="shared" si="28"/>
        <v>0.187</v>
      </c>
      <c r="L36" s="4">
        <f t="shared" si="28"/>
        <v>0.1013</v>
      </c>
      <c r="M36" s="4">
        <f t="shared" si="28"/>
        <v>0.2324</v>
      </c>
      <c r="N36" s="4">
        <f t="shared" si="28"/>
        <v>0.22600000000000001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</row>
    <row r="37" spans="1:19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S37" si="29">IFERROR(INDEX(H51:H500,MATCH($C$37,$C$51:$C$500,0)),"")</f>
        <v>2.5</v>
      </c>
      <c r="I37" s="3">
        <f t="shared" si="29"/>
        <v>2.5</v>
      </c>
      <c r="J37" s="3">
        <f t="shared" si="29"/>
        <v>2.5</v>
      </c>
      <c r="K37" s="3">
        <f t="shared" si="29"/>
        <v>2.52</v>
      </c>
      <c r="L37" s="3">
        <f t="shared" si="29"/>
        <v>0.82</v>
      </c>
      <c r="M37" s="3">
        <f t="shared" si="29"/>
        <v>1.75</v>
      </c>
      <c r="N37" s="3">
        <f t="shared" si="29"/>
        <v>1.25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85</v>
      </c>
      <c r="C51" t="s">
        <v>5</v>
      </c>
      <c r="D51" s="5">
        <v>774394510032</v>
      </c>
      <c r="E51" s="5">
        <v>732406351468</v>
      </c>
      <c r="F51" s="5">
        <v>727123726435</v>
      </c>
      <c r="G51" s="5">
        <v>697199455693</v>
      </c>
      <c r="I51" s="5">
        <v>2825631197247</v>
      </c>
      <c r="J51" s="5">
        <v>2696813747786</v>
      </c>
      <c r="K51" s="5">
        <v>2090115884030</v>
      </c>
      <c r="L51" s="5">
        <v>1674053536287</v>
      </c>
      <c r="M51" s="5">
        <v>1103519743574</v>
      </c>
      <c r="N51" s="5">
        <v>972634784176</v>
      </c>
      <c r="O51" s="5">
        <v>1088679619907</v>
      </c>
      <c r="P51" s="5">
        <v>831104026853</v>
      </c>
      <c r="Q51" s="5">
        <v>614677561202</v>
      </c>
      <c r="R51" s="5">
        <v>523932684972</v>
      </c>
      <c r="S51" s="5">
        <v>366452163745</v>
      </c>
    </row>
    <row r="52" spans="2:19" ht="15.5" x14ac:dyDescent="0.35">
      <c r="C52" t="s">
        <v>86</v>
      </c>
      <c r="D52" s="5">
        <v>-335781939443</v>
      </c>
      <c r="E52" s="5">
        <v>-348910256406</v>
      </c>
      <c r="F52" s="5">
        <v>-313354648090</v>
      </c>
      <c r="G52" s="5">
        <v>-309135597911</v>
      </c>
      <c r="I52" s="5">
        <v>-1245395622106</v>
      </c>
      <c r="J52" s="5">
        <v>-1125326218848</v>
      </c>
      <c r="K52" s="5">
        <v>-907366438079</v>
      </c>
      <c r="L52" s="5">
        <v>-829195545388</v>
      </c>
      <c r="M52" s="5">
        <v>-642038152501</v>
      </c>
      <c r="N52" s="5">
        <v>-562235507989</v>
      </c>
      <c r="O52" s="5">
        <v>-692217433141</v>
      </c>
      <c r="P52" s="5">
        <v>-562460279774</v>
      </c>
      <c r="Q52" s="5">
        <v>-388877393195</v>
      </c>
      <c r="R52" s="5">
        <v>-365613453820</v>
      </c>
      <c r="S52" s="5">
        <v>-288316518223</v>
      </c>
    </row>
    <row r="53" spans="2:19" ht="15.5" x14ac:dyDescent="0.35">
      <c r="C53" t="s">
        <v>87</v>
      </c>
      <c r="D53" s="5">
        <v>438612570589</v>
      </c>
      <c r="E53" s="5">
        <v>383496095062</v>
      </c>
      <c r="F53" s="5">
        <v>413769078345</v>
      </c>
      <c r="G53" s="5">
        <v>388063857782</v>
      </c>
      <c r="I53" s="5">
        <v>1580235575141</v>
      </c>
      <c r="J53" s="5">
        <v>1571487528938</v>
      </c>
      <c r="K53" s="5">
        <v>1182749445951</v>
      </c>
      <c r="L53" s="5">
        <v>844857990899</v>
      </c>
      <c r="M53" s="5">
        <v>461481591073</v>
      </c>
      <c r="N53" s="5">
        <v>410399276187</v>
      </c>
      <c r="O53" s="5">
        <v>396462186766</v>
      </c>
      <c r="P53" s="5">
        <v>268643747079</v>
      </c>
      <c r="Q53" s="5">
        <v>225800168007</v>
      </c>
      <c r="R53" s="5">
        <v>158319231152</v>
      </c>
      <c r="S53" s="5">
        <v>78135645522</v>
      </c>
    </row>
    <row r="54" spans="2:19" ht="15.5" x14ac:dyDescent="0.35">
      <c r="C54" t="s">
        <v>88</v>
      </c>
      <c r="D54" s="5">
        <v>-270812855161</v>
      </c>
      <c r="E54" s="5">
        <v>-265356184530</v>
      </c>
      <c r="F54" s="5">
        <v>-265857498630</v>
      </c>
      <c r="G54" s="5">
        <v>-263674006710</v>
      </c>
      <c r="I54" s="5">
        <v>-1033255799320</v>
      </c>
      <c r="J54" s="5">
        <v>-911636313248</v>
      </c>
      <c r="K54" s="5">
        <v>-736128988375</v>
      </c>
      <c r="L54" s="5">
        <v>-542899706509</v>
      </c>
      <c r="M54" s="5">
        <v>-199873408618</v>
      </c>
      <c r="N54" s="5">
        <v>-197375171977</v>
      </c>
      <c r="O54" s="5">
        <v>-190693271836</v>
      </c>
      <c r="P54" s="5">
        <v>-160601618207</v>
      </c>
      <c r="Q54" s="5">
        <v>-148474678622</v>
      </c>
      <c r="R54" s="5">
        <v>-102507296231</v>
      </c>
      <c r="S54" s="5">
        <v>-58855829918</v>
      </c>
    </row>
    <row r="55" spans="2:19" ht="15.5" x14ac:dyDescent="0.35">
      <c r="C55" t="s">
        <v>89</v>
      </c>
      <c r="D55" s="5">
        <v>-230028452556</v>
      </c>
      <c r="E55" s="5">
        <v>-229453330873</v>
      </c>
      <c r="F55" s="5">
        <v>-234728780731</v>
      </c>
      <c r="G55" s="5">
        <v>-222818963894</v>
      </c>
      <c r="I55" s="5">
        <v>-891922274428</v>
      </c>
      <c r="J55" s="5">
        <v>-780552357723</v>
      </c>
      <c r="K55" s="5">
        <v>-614131050385</v>
      </c>
      <c r="L55" s="5">
        <v>-444903073033</v>
      </c>
      <c r="M55" s="5">
        <v>-128655643489</v>
      </c>
      <c r="N55" s="5">
        <v>-130882499011</v>
      </c>
      <c r="O55" s="5">
        <v>-132630863790</v>
      </c>
      <c r="P55" s="5">
        <v>-104897672129</v>
      </c>
      <c r="Q55" s="5">
        <v>-96992948421</v>
      </c>
      <c r="R55" s="5">
        <v>-74338407870</v>
      </c>
      <c r="S55" s="5">
        <v>-39737105770</v>
      </c>
    </row>
    <row r="56" spans="2:19" ht="15.5" x14ac:dyDescent="0.35">
      <c r="C56" t="s">
        <v>90</v>
      </c>
      <c r="D56" s="5">
        <v>-40784402605</v>
      </c>
      <c r="E56" s="5">
        <v>-35902853657</v>
      </c>
      <c r="F56" s="5">
        <v>-31128717899</v>
      </c>
      <c r="G56" s="5">
        <v>-40855042816</v>
      </c>
      <c r="I56" s="5">
        <v>-141333524892</v>
      </c>
      <c r="J56" s="5">
        <v>-131083955525</v>
      </c>
      <c r="K56" s="5">
        <v>-121997937990</v>
      </c>
      <c r="L56" s="5">
        <v>-97996633476</v>
      </c>
      <c r="M56" s="5">
        <v>-71217765129</v>
      </c>
      <c r="N56" s="5">
        <v>-66492672966</v>
      </c>
      <c r="O56" s="5">
        <v>-58062408046</v>
      </c>
      <c r="P56" s="5">
        <v>-55703946078</v>
      </c>
      <c r="Q56" s="5">
        <v>-51481730201</v>
      </c>
      <c r="R56" s="5">
        <v>-28168888361</v>
      </c>
      <c r="S56" s="5">
        <v>-19118724148</v>
      </c>
    </row>
    <row r="57" spans="2:19" ht="15.5" x14ac:dyDescent="0.35">
      <c r="C57" t="s">
        <v>92</v>
      </c>
      <c r="D57" s="5">
        <v>167799715428</v>
      </c>
      <c r="E57" s="5">
        <v>118139910532</v>
      </c>
      <c r="F57" s="5">
        <v>147911579715</v>
      </c>
      <c r="G57" s="5">
        <v>124389851072</v>
      </c>
      <c r="I57" s="5">
        <v>546979775821</v>
      </c>
      <c r="J57" s="5">
        <v>659851215690</v>
      </c>
      <c r="K57" s="5">
        <v>446620457576</v>
      </c>
      <c r="L57" s="5">
        <v>301958284390</v>
      </c>
      <c r="M57" s="5">
        <v>261608182455</v>
      </c>
      <c r="N57" s="5">
        <v>213024104210</v>
      </c>
      <c r="O57" s="5">
        <v>205768914930</v>
      </c>
      <c r="P57" s="5">
        <v>108042128872</v>
      </c>
      <c r="Q57" s="5">
        <v>77325489385</v>
      </c>
      <c r="R57" s="5">
        <v>55811934921</v>
      </c>
      <c r="S57" s="5">
        <v>19279815604</v>
      </c>
    </row>
    <row r="58" spans="2:19" ht="15.5" x14ac:dyDescent="0.35">
      <c r="C58" t="s">
        <v>93</v>
      </c>
      <c r="D58" s="5">
        <v>-11191553469</v>
      </c>
      <c r="E58" s="5">
        <v>-14525297727</v>
      </c>
      <c r="F58" s="5">
        <v>-20850984268</v>
      </c>
      <c r="G58" s="5">
        <v>-7727505853</v>
      </c>
      <c r="I58" s="5">
        <v>-50508414510</v>
      </c>
      <c r="J58" s="5">
        <v>-54605269983</v>
      </c>
      <c r="K58" s="5">
        <v>-34029896471</v>
      </c>
      <c r="L58" s="5">
        <v>-51099176669</v>
      </c>
      <c r="M58" s="5">
        <v>-31264940402</v>
      </c>
      <c r="N58" s="5">
        <v>-44059547225</v>
      </c>
      <c r="O58" s="5">
        <v>-33101325378</v>
      </c>
      <c r="P58" s="5">
        <v>-26207969399</v>
      </c>
      <c r="Q58" s="5">
        <v>-14661249585</v>
      </c>
      <c r="R58" s="5">
        <v>-7801950190</v>
      </c>
      <c r="S58" s="5">
        <v>-11169024603</v>
      </c>
    </row>
    <row r="59" spans="2:19" ht="15.5" x14ac:dyDescent="0.35">
      <c r="C59" t="s">
        <v>26</v>
      </c>
      <c r="D59" s="5">
        <v>-6587674834</v>
      </c>
      <c r="E59" s="5">
        <v>-5163716420</v>
      </c>
      <c r="F59" s="5">
        <v>-8629174131</v>
      </c>
      <c r="G59" s="5">
        <v>-6385120499</v>
      </c>
      <c r="I59" s="5">
        <v>-27225399635</v>
      </c>
      <c r="J59" s="5">
        <v>-30740908111</v>
      </c>
      <c r="K59" s="5">
        <v>-21324275500</v>
      </c>
      <c r="L59" s="5">
        <v>-18078284139</v>
      </c>
      <c r="M59" s="5">
        <v>-13804081705</v>
      </c>
      <c r="N59" s="5">
        <v>-25461582184</v>
      </c>
      <c r="O59" s="5">
        <v>-14850093220</v>
      </c>
      <c r="P59" s="5">
        <v>-23058101482</v>
      </c>
      <c r="Q59" s="5">
        <v>-21437623500</v>
      </c>
      <c r="R59" s="5">
        <v>-16101190623</v>
      </c>
      <c r="S59" s="5">
        <v>-13058058247</v>
      </c>
    </row>
    <row r="60" spans="2:19" ht="15.5" x14ac:dyDescent="0.35">
      <c r="C60" t="s">
        <v>96</v>
      </c>
      <c r="M60" s="5">
        <v>422589638</v>
      </c>
      <c r="N60" s="5">
        <v>1030930173</v>
      </c>
      <c r="O60" s="5">
        <v>-1530739004</v>
      </c>
      <c r="P60" s="5">
        <v>-746180405</v>
      </c>
      <c r="Q60" s="5">
        <v>-155705090</v>
      </c>
      <c r="R60" s="5">
        <v>166180125</v>
      </c>
      <c r="S60" s="5">
        <v>-1994677071</v>
      </c>
    </row>
    <row r="61" spans="2:19" ht="15.5" x14ac:dyDescent="0.35">
      <c r="C61" t="s">
        <v>339</v>
      </c>
      <c r="M61" s="5">
        <v>-22671605873</v>
      </c>
      <c r="N61" s="5">
        <v>-18364782995</v>
      </c>
      <c r="O61" s="5">
        <v>-13647916377</v>
      </c>
      <c r="P61" s="5">
        <v>-5874503953</v>
      </c>
      <c r="Q61" s="5">
        <v>-4425328297</v>
      </c>
      <c r="R61" s="5">
        <v>1174815921</v>
      </c>
      <c r="S61" s="5">
        <v>-1896815016</v>
      </c>
    </row>
    <row r="62" spans="2:19" ht="15.5" x14ac:dyDescent="0.35">
      <c r="C62" t="s">
        <v>91</v>
      </c>
      <c r="D62" s="5">
        <v>2746598360</v>
      </c>
      <c r="E62" s="5">
        <v>7788870243</v>
      </c>
      <c r="F62" s="5">
        <v>852793131</v>
      </c>
      <c r="G62" s="5">
        <v>-943692997</v>
      </c>
      <c r="I62" s="5">
        <v>7774502120</v>
      </c>
      <c r="J62" s="5">
        <v>8955110380</v>
      </c>
      <c r="K62" s="5">
        <v>102603839</v>
      </c>
      <c r="O62" s="5">
        <v>-104698</v>
      </c>
      <c r="P62" s="5">
        <v>-372463</v>
      </c>
      <c r="Q62" s="5">
        <v>-37560</v>
      </c>
      <c r="R62" s="5">
        <v>-6571</v>
      </c>
    </row>
    <row r="63" spans="2:19" ht="15.5" x14ac:dyDescent="0.35">
      <c r="C63" t="s">
        <v>97</v>
      </c>
      <c r="D63" s="5">
        <v>-11191553469</v>
      </c>
      <c r="E63" s="5">
        <v>-14525297727</v>
      </c>
      <c r="F63" s="5">
        <v>-20850984268</v>
      </c>
      <c r="G63" s="5">
        <v>-7727505853</v>
      </c>
      <c r="I63" s="5">
        <v>-50508414510</v>
      </c>
      <c r="J63" s="5">
        <v>-54605269983</v>
      </c>
      <c r="K63" s="5">
        <v>-34029896471</v>
      </c>
      <c r="L63" s="5">
        <v>-51099176669</v>
      </c>
      <c r="M63" s="5">
        <v>-31264940402</v>
      </c>
      <c r="N63" s="5">
        <v>-44059547225</v>
      </c>
      <c r="O63" s="5">
        <v>-33101325378</v>
      </c>
      <c r="P63" s="5">
        <v>-26207969399</v>
      </c>
      <c r="Q63" s="5">
        <v>-14661249585</v>
      </c>
      <c r="R63" s="5">
        <v>-7801950190</v>
      </c>
      <c r="S63" s="5">
        <v>-11169024603</v>
      </c>
    </row>
    <row r="64" spans="2:19" ht="15.5" x14ac:dyDescent="0.35">
      <c r="C64" t="s">
        <v>28</v>
      </c>
      <c r="D64" s="5">
        <v>156608161959</v>
      </c>
      <c r="E64" s="5">
        <v>103614612805</v>
      </c>
      <c r="F64" s="5">
        <v>127060595447</v>
      </c>
      <c r="G64" s="5">
        <v>116662345219</v>
      </c>
      <c r="I64" s="5">
        <v>496471361311</v>
      </c>
      <c r="J64" s="5">
        <v>605245945707</v>
      </c>
      <c r="K64" s="5">
        <v>412590561105</v>
      </c>
      <c r="L64" s="5">
        <v>250859107721</v>
      </c>
      <c r="M64" s="5">
        <v>230343242053</v>
      </c>
      <c r="N64" s="5">
        <v>168964556985</v>
      </c>
      <c r="O64" s="5">
        <v>172667589552</v>
      </c>
      <c r="P64" s="5">
        <v>81834159473</v>
      </c>
      <c r="Q64" s="5">
        <v>62664239800</v>
      </c>
      <c r="R64" s="5">
        <v>48009984731</v>
      </c>
      <c r="S64" s="5">
        <v>8110791001</v>
      </c>
    </row>
    <row r="65" spans="2:19" ht="15.5" x14ac:dyDescent="0.35">
      <c r="C65" t="s">
        <v>27</v>
      </c>
      <c r="D65" s="5">
        <v>-34049835302</v>
      </c>
      <c r="E65" s="5">
        <v>-19095093357</v>
      </c>
      <c r="F65" s="5">
        <v>-28714295210</v>
      </c>
      <c r="G65" s="5">
        <v>-26570031210</v>
      </c>
      <c r="I65" s="5">
        <v>-106966135961</v>
      </c>
      <c r="J65" s="5">
        <v>-131226695854</v>
      </c>
      <c r="K65" s="5">
        <v>-88498417903</v>
      </c>
      <c r="L65" s="5">
        <v>-55393401045</v>
      </c>
      <c r="M65" s="5">
        <v>-49631575033</v>
      </c>
      <c r="N65" s="5">
        <v>-36192322490</v>
      </c>
      <c r="O65" s="5">
        <v>-41911127844</v>
      </c>
      <c r="P65" s="5">
        <v>-18572406999</v>
      </c>
      <c r="Q65" s="5">
        <v>-12490508971</v>
      </c>
      <c r="R65" s="5">
        <v>-8747181746</v>
      </c>
      <c r="S65" s="5">
        <v>-3215463886</v>
      </c>
    </row>
    <row r="66" spans="2:19" ht="15.5" x14ac:dyDescent="0.35">
      <c r="C66" t="s">
        <v>547</v>
      </c>
      <c r="D66" s="5">
        <v>-32603991</v>
      </c>
      <c r="E66" s="5">
        <v>-13445533</v>
      </c>
      <c r="F66" s="5">
        <v>-324255791</v>
      </c>
      <c r="G66" s="5">
        <v>-15053173</v>
      </c>
      <c r="I66" s="5">
        <v>-386752192</v>
      </c>
      <c r="J66" s="5">
        <v>-406552869</v>
      </c>
      <c r="K66" s="5">
        <v>-382446780</v>
      </c>
      <c r="L66" s="5">
        <v>-367716074</v>
      </c>
      <c r="M66" s="5">
        <v>-361621366</v>
      </c>
      <c r="N66" s="5">
        <v>-351000000</v>
      </c>
      <c r="O66" s="5">
        <v>-324750000</v>
      </c>
      <c r="P66" s="5">
        <v>-477329158</v>
      </c>
      <c r="Q66" s="5">
        <v>-321854545</v>
      </c>
      <c r="R66" s="5">
        <v>-314896482</v>
      </c>
      <c r="S66" s="5">
        <v>-341424722</v>
      </c>
    </row>
    <row r="67" spans="2:19" ht="15.5" x14ac:dyDescent="0.35">
      <c r="C67" t="s">
        <v>98</v>
      </c>
      <c r="D67" s="5">
        <v>-34017231311</v>
      </c>
      <c r="E67" s="5">
        <v>-19081647824</v>
      </c>
      <c r="F67" s="5">
        <v>-28390039419</v>
      </c>
      <c r="G67" s="5">
        <v>-26554978037</v>
      </c>
      <c r="I67" s="5">
        <v>-106579383769</v>
      </c>
      <c r="J67" s="5">
        <v>-130820142985</v>
      </c>
      <c r="K67" s="5">
        <v>-79485178300</v>
      </c>
      <c r="L67" s="5">
        <v>-47884818300</v>
      </c>
      <c r="M67" s="5">
        <v>-41811775720</v>
      </c>
      <c r="N67" s="5">
        <v>-28847901940</v>
      </c>
      <c r="O67" s="5">
        <v>-34162803000</v>
      </c>
      <c r="P67" s="5">
        <v>-17749661000</v>
      </c>
      <c r="Q67" s="5">
        <v>-12747625750</v>
      </c>
      <c r="R67" s="5">
        <v>-8962800500</v>
      </c>
      <c r="S67" s="5">
        <v>-3120444000</v>
      </c>
    </row>
    <row r="68" spans="2:19" ht="15.5" x14ac:dyDescent="0.35">
      <c r="C68" t="s">
        <v>99</v>
      </c>
      <c r="K68" s="5">
        <v>-8630792823</v>
      </c>
      <c r="L68" s="5">
        <v>-7140866671</v>
      </c>
      <c r="M68" s="5">
        <v>-7458177947</v>
      </c>
      <c r="N68" s="5">
        <v>-6993420550</v>
      </c>
      <c r="O68" s="5">
        <v>-7423574844</v>
      </c>
      <c r="P68" s="5">
        <v>-345416841</v>
      </c>
      <c r="Q68" s="5">
        <v>578971324</v>
      </c>
      <c r="R68" s="5">
        <v>530515236</v>
      </c>
      <c r="S68" s="5">
        <v>246404836</v>
      </c>
    </row>
    <row r="69" spans="2:19" ht="15.5" x14ac:dyDescent="0.35">
      <c r="C69" t="s">
        <v>100</v>
      </c>
      <c r="D69" s="5">
        <v>-34049835302</v>
      </c>
      <c r="E69" s="5">
        <v>-19095093357</v>
      </c>
      <c r="F69" s="5">
        <v>-28714295210</v>
      </c>
      <c r="G69" s="5">
        <v>-26570031210</v>
      </c>
      <c r="I69" s="5">
        <v>-106966135961</v>
      </c>
      <c r="J69" s="5">
        <v>-131226695854</v>
      </c>
      <c r="K69" s="5">
        <v>-88498417903</v>
      </c>
      <c r="L69" s="5">
        <v>-55393401045</v>
      </c>
      <c r="M69" s="5">
        <v>-49631575033</v>
      </c>
      <c r="N69" s="5">
        <v>-36192322490</v>
      </c>
      <c r="O69" s="5">
        <v>-41911127844</v>
      </c>
      <c r="P69" s="5">
        <v>-18572406999</v>
      </c>
      <c r="Q69" s="5">
        <v>-12490508971</v>
      </c>
      <c r="R69" s="5">
        <v>-8747181746</v>
      </c>
      <c r="S69" s="5">
        <v>-3215463886</v>
      </c>
    </row>
    <row r="70" spans="2:19" ht="15.5" x14ac:dyDescent="0.35">
      <c r="C70" t="s">
        <v>104</v>
      </c>
      <c r="D70" s="5">
        <v>122558326657</v>
      </c>
      <c r="E70" s="5">
        <v>84519519448</v>
      </c>
      <c r="F70" s="5">
        <v>98346300237</v>
      </c>
      <c r="G70" s="5">
        <v>90092314009</v>
      </c>
      <c r="I70" s="5">
        <v>389505225350</v>
      </c>
      <c r="J70" s="5">
        <v>474019249853</v>
      </c>
      <c r="K70" s="5">
        <v>324092143202</v>
      </c>
      <c r="L70" s="5">
        <v>195465706676</v>
      </c>
      <c r="M70" s="5">
        <v>180711667020</v>
      </c>
      <c r="N70" s="5">
        <v>132772234495</v>
      </c>
      <c r="O70" s="5">
        <v>130756461708</v>
      </c>
      <c r="P70" s="5">
        <v>63261752474</v>
      </c>
      <c r="Q70" s="5">
        <v>50173730829</v>
      </c>
      <c r="R70" s="5">
        <v>39262802985</v>
      </c>
      <c r="S70" s="5">
        <v>4895327115</v>
      </c>
    </row>
    <row r="71" spans="2:19" ht="15.5" x14ac:dyDescent="0.35">
      <c r="C71" t="s">
        <v>105</v>
      </c>
      <c r="E71" s="5">
        <v>-1911994138</v>
      </c>
      <c r="F71" s="5">
        <v>1725215274</v>
      </c>
      <c r="G71" s="5">
        <v>186778864</v>
      </c>
      <c r="I71" s="5">
        <v>1260558974</v>
      </c>
      <c r="J71" s="5">
        <v>1569104383</v>
      </c>
      <c r="K71" s="5">
        <v>-17157030608</v>
      </c>
      <c r="L71" s="5">
        <v>-2981688541</v>
      </c>
      <c r="M71" s="5">
        <v>1930211796</v>
      </c>
      <c r="N71" s="5">
        <v>-1623335990</v>
      </c>
      <c r="O71" s="5">
        <v>-1892569055</v>
      </c>
      <c r="P71" s="5">
        <v>247189255</v>
      </c>
      <c r="Q71" s="5">
        <v>217438990</v>
      </c>
      <c r="R71" s="5">
        <v>-247056022</v>
      </c>
      <c r="S71" s="5">
        <v>139004069</v>
      </c>
    </row>
    <row r="72" spans="2:19" ht="15.5" x14ac:dyDescent="0.35">
      <c r="C72" t="s">
        <v>106</v>
      </c>
      <c r="E72" s="5">
        <v>-1911994138</v>
      </c>
      <c r="F72" s="5">
        <v>1725215274</v>
      </c>
      <c r="G72" s="5">
        <v>186778864</v>
      </c>
      <c r="I72" s="5">
        <v>1260558974</v>
      </c>
      <c r="J72" s="5">
        <v>1569104383</v>
      </c>
      <c r="K72" s="5">
        <v>-17157030608</v>
      </c>
      <c r="L72" s="5">
        <v>-2981688541</v>
      </c>
      <c r="M72" s="5">
        <v>1930211796</v>
      </c>
      <c r="N72" s="5">
        <v>-1623335990</v>
      </c>
      <c r="O72" s="5">
        <v>-1892569055</v>
      </c>
      <c r="P72" s="5">
        <v>247189255</v>
      </c>
      <c r="Q72" s="5">
        <v>217438990</v>
      </c>
      <c r="R72" s="5">
        <v>-247056022</v>
      </c>
      <c r="S72" s="5">
        <v>139004069</v>
      </c>
    </row>
    <row r="73" spans="2:19" ht="15.5" x14ac:dyDescent="0.35">
      <c r="C73" t="s">
        <v>107</v>
      </c>
      <c r="D73" s="5">
        <v>122558326657</v>
      </c>
      <c r="E73" s="5">
        <v>83868084284</v>
      </c>
      <c r="F73" s="5">
        <v>100071515511</v>
      </c>
      <c r="G73" s="5">
        <v>89724169705</v>
      </c>
      <c r="I73" s="5">
        <v>390765784324</v>
      </c>
      <c r="J73" s="5">
        <v>475588354236</v>
      </c>
      <c r="K73" s="5">
        <v>306935112594</v>
      </c>
      <c r="L73" s="5">
        <v>192484018135</v>
      </c>
      <c r="M73" s="5">
        <v>182641878816</v>
      </c>
      <c r="N73" s="5">
        <v>131148898505</v>
      </c>
      <c r="O73" s="5">
        <v>128863892653</v>
      </c>
      <c r="P73" s="5">
        <v>63508941729</v>
      </c>
      <c r="Q73" s="5">
        <v>50391169819</v>
      </c>
      <c r="R73" s="5">
        <v>39015746963</v>
      </c>
      <c r="S73" s="5">
        <v>5034331184</v>
      </c>
    </row>
    <row r="74" spans="2:19" ht="15.5" x14ac:dyDescent="0.35">
      <c r="C74" t="s">
        <v>108</v>
      </c>
      <c r="D74" s="5">
        <v>122558326657</v>
      </c>
      <c r="E74" s="5">
        <v>84519519448</v>
      </c>
      <c r="F74" s="5">
        <v>98346300237</v>
      </c>
      <c r="G74" s="5">
        <v>90092314009</v>
      </c>
      <c r="I74" s="5">
        <v>389505225350</v>
      </c>
      <c r="J74" s="5">
        <v>474019249853</v>
      </c>
      <c r="K74" s="5">
        <v>324092143202</v>
      </c>
      <c r="L74" s="5">
        <v>195465706676</v>
      </c>
      <c r="M74" s="5">
        <v>180711667020</v>
      </c>
      <c r="N74" s="5">
        <v>132772234495</v>
      </c>
      <c r="O74" s="5">
        <v>130756461708</v>
      </c>
      <c r="P74" s="5">
        <v>63261752474</v>
      </c>
      <c r="Q74" s="5">
        <v>50173730829</v>
      </c>
      <c r="R74" s="5">
        <v>39262802985</v>
      </c>
      <c r="S74" s="5">
        <v>4895327115</v>
      </c>
    </row>
    <row r="75" spans="2:19" ht="15.5" x14ac:dyDescent="0.35">
      <c r="C75" t="s">
        <v>7</v>
      </c>
      <c r="D75" s="5">
        <v>119811728297</v>
      </c>
      <c r="E75" s="5">
        <v>76079214041</v>
      </c>
      <c r="F75" s="5">
        <v>99218722380</v>
      </c>
      <c r="G75" s="5">
        <v>90667862702</v>
      </c>
      <c r="I75" s="5">
        <v>382991282204</v>
      </c>
      <c r="J75" s="5">
        <v>466633243856</v>
      </c>
      <c r="K75" s="5">
        <v>306832508755</v>
      </c>
      <c r="L75" s="5">
        <v>192484018135</v>
      </c>
      <c r="M75" s="5">
        <v>182641878816</v>
      </c>
      <c r="N75" s="5">
        <v>131148898505</v>
      </c>
      <c r="O75" s="5">
        <v>128863997351</v>
      </c>
      <c r="P75" s="5">
        <v>63509314192</v>
      </c>
      <c r="Q75" s="5">
        <v>50391207379</v>
      </c>
      <c r="R75" s="5">
        <v>39015753534</v>
      </c>
      <c r="S75" s="5">
        <v>5034331184</v>
      </c>
    </row>
    <row r="76" spans="2:19" ht="15.5" x14ac:dyDescent="0.35">
      <c r="C76" t="s">
        <v>110</v>
      </c>
      <c r="D76" s="5">
        <v>122558326657</v>
      </c>
      <c r="E76" s="5">
        <v>84519519448</v>
      </c>
      <c r="F76" s="5">
        <v>98346300237</v>
      </c>
      <c r="G76" s="5">
        <v>90092314009</v>
      </c>
      <c r="I76" s="5">
        <v>389505225350</v>
      </c>
      <c r="J76" s="5">
        <v>474019249853</v>
      </c>
      <c r="K76" s="5">
        <v>324092143202</v>
      </c>
      <c r="L76" s="5">
        <v>195465706676</v>
      </c>
      <c r="M76" s="5">
        <v>180711667020</v>
      </c>
      <c r="N76" s="5">
        <v>132772234495</v>
      </c>
      <c r="O76" s="5">
        <v>130756461708</v>
      </c>
      <c r="P76" s="5">
        <v>63261752474</v>
      </c>
      <c r="Q76" s="5">
        <v>50173730829</v>
      </c>
      <c r="R76" s="5">
        <v>39262802985</v>
      </c>
      <c r="S76" s="5">
        <v>4895327115</v>
      </c>
    </row>
    <row r="77" spans="2:19" ht="15.5" x14ac:dyDescent="0.35">
      <c r="C77" t="s">
        <v>111</v>
      </c>
      <c r="D77" s="5">
        <v>122558326657</v>
      </c>
      <c r="E77" s="5">
        <v>83868084284</v>
      </c>
      <c r="F77" s="5">
        <v>100071515511</v>
      </c>
      <c r="G77" s="5">
        <v>89724169705</v>
      </c>
      <c r="I77" s="5">
        <v>390765784324</v>
      </c>
      <c r="J77" s="5">
        <v>475588354236</v>
      </c>
      <c r="K77" s="5">
        <v>306935112594</v>
      </c>
      <c r="L77" s="5">
        <v>192484018135</v>
      </c>
      <c r="M77" s="5">
        <v>182641878816</v>
      </c>
      <c r="N77" s="5">
        <v>131148898505</v>
      </c>
      <c r="O77" s="5">
        <v>128863892653</v>
      </c>
      <c r="P77" s="5">
        <v>63508941729</v>
      </c>
      <c r="Q77" s="5">
        <v>50391169819</v>
      </c>
      <c r="R77" s="5">
        <v>39015746963</v>
      </c>
      <c r="S77" s="5">
        <v>5034331184</v>
      </c>
    </row>
    <row r="78" spans="2:19" ht="15.5" x14ac:dyDescent="0.35">
      <c r="C78" t="s">
        <v>112</v>
      </c>
      <c r="D78" s="5">
        <v>122558326657</v>
      </c>
      <c r="E78" s="5">
        <v>83868084284</v>
      </c>
      <c r="F78" s="5">
        <v>100071515511</v>
      </c>
      <c r="G78" s="5">
        <v>89724169705</v>
      </c>
      <c r="I78" s="5">
        <v>390765784324</v>
      </c>
      <c r="J78" s="5">
        <v>475588354236</v>
      </c>
      <c r="K78" s="5">
        <v>306935112594</v>
      </c>
      <c r="L78" s="5">
        <v>192484018135</v>
      </c>
      <c r="M78" s="5">
        <v>182641878816</v>
      </c>
      <c r="N78" s="5">
        <v>131148898505</v>
      </c>
      <c r="O78" s="5">
        <v>128863892653</v>
      </c>
      <c r="P78" s="5">
        <v>63508941729</v>
      </c>
      <c r="Q78" s="5">
        <v>50391169819</v>
      </c>
      <c r="R78" s="5">
        <v>39015746963</v>
      </c>
      <c r="S78" s="5">
        <v>5034331184</v>
      </c>
    </row>
    <row r="80" spans="2:19" ht="15.5" x14ac:dyDescent="0.35">
      <c r="B80" t="s">
        <v>113</v>
      </c>
      <c r="C80" t="s">
        <v>114</v>
      </c>
    </row>
    <row r="81" spans="3:19" ht="15.5" x14ac:dyDescent="0.35">
      <c r="C81" t="s">
        <v>115</v>
      </c>
    </row>
    <row r="82" spans="3:19" ht="15.5" x14ac:dyDescent="0.35">
      <c r="C82" t="s">
        <v>19</v>
      </c>
      <c r="D82" s="5">
        <v>62922395194</v>
      </c>
      <c r="E82" s="5">
        <v>32314178392</v>
      </c>
      <c r="F82" s="5">
        <v>41187669354</v>
      </c>
      <c r="G82" s="5">
        <v>43738520435</v>
      </c>
      <c r="I82" s="5">
        <v>32314178392</v>
      </c>
      <c r="J82" s="5">
        <v>48041777363</v>
      </c>
      <c r="K82" s="5">
        <v>225123298001</v>
      </c>
      <c r="L82" s="5">
        <v>15844388377</v>
      </c>
      <c r="M82" s="5">
        <v>4761050331</v>
      </c>
      <c r="N82" s="5">
        <v>22890468010</v>
      </c>
      <c r="O82" s="5">
        <v>6843501828</v>
      </c>
      <c r="P82" s="5">
        <v>2681860260</v>
      </c>
      <c r="Q82" s="5">
        <v>3059185742</v>
      </c>
      <c r="R82" s="5">
        <v>963523972</v>
      </c>
      <c r="S82" s="5">
        <v>1666853310</v>
      </c>
    </row>
    <row r="83" spans="3:19" ht="15.5" x14ac:dyDescent="0.35">
      <c r="C83" t="s">
        <v>116</v>
      </c>
      <c r="D83" s="5">
        <v>148396389265</v>
      </c>
      <c r="E83" s="5">
        <v>120511019611</v>
      </c>
      <c r="F83" s="5">
        <v>114992388583</v>
      </c>
      <c r="G83" s="5">
        <v>108509775694</v>
      </c>
      <c r="I83" s="5">
        <v>120511019611</v>
      </c>
      <c r="J83" s="5">
        <v>95874666266</v>
      </c>
      <c r="K83" s="5">
        <v>67425623338</v>
      </c>
      <c r="L83" s="5">
        <v>65053385724</v>
      </c>
      <c r="M83" s="5">
        <v>125528965712</v>
      </c>
      <c r="N83" s="5">
        <v>119307435829</v>
      </c>
      <c r="O83" s="5">
        <v>122813449527</v>
      </c>
      <c r="P83" s="5">
        <v>89615990264</v>
      </c>
      <c r="Q83" s="5">
        <v>64708424158</v>
      </c>
      <c r="R83" s="5">
        <v>37151439243</v>
      </c>
      <c r="S83" s="5">
        <v>27829623417</v>
      </c>
    </row>
    <row r="84" spans="3:19" ht="15.5" x14ac:dyDescent="0.35">
      <c r="C84" t="s">
        <v>117</v>
      </c>
    </row>
    <row r="85" spans="3:19" ht="15.5" x14ac:dyDescent="0.35">
      <c r="C85" t="s">
        <v>118</v>
      </c>
      <c r="D85" s="5">
        <v>13172450859</v>
      </c>
      <c r="E85" s="5">
        <v>5384056809</v>
      </c>
      <c r="F85" s="5">
        <v>6975050444</v>
      </c>
      <c r="G85" s="5">
        <v>13906216148</v>
      </c>
      <c r="I85" s="5">
        <v>5384056809</v>
      </c>
      <c r="J85" s="5">
        <v>9046680040</v>
      </c>
      <c r="K85" s="5">
        <v>10156951438</v>
      </c>
      <c r="L85" s="5">
        <v>10903357689</v>
      </c>
    </row>
    <row r="86" spans="3:19" ht="15.5" x14ac:dyDescent="0.35">
      <c r="C86" t="s">
        <v>119</v>
      </c>
      <c r="D86" s="5">
        <v>148396389265</v>
      </c>
      <c r="E86" s="5">
        <v>120511019611</v>
      </c>
      <c r="F86" s="5">
        <v>114992388583</v>
      </c>
      <c r="G86" s="5">
        <v>108509775694</v>
      </c>
      <c r="I86" s="5">
        <v>120511019611</v>
      </c>
      <c r="J86" s="5">
        <v>95874666266</v>
      </c>
      <c r="K86" s="5">
        <v>67425623338</v>
      </c>
      <c r="L86" s="5">
        <v>65053385724</v>
      </c>
      <c r="M86" s="5">
        <v>125528965712</v>
      </c>
      <c r="N86" s="5">
        <v>119307435829</v>
      </c>
      <c r="O86" s="5">
        <v>122813449527</v>
      </c>
      <c r="P86" s="5">
        <v>89615990264</v>
      </c>
      <c r="Q86" s="5">
        <v>64708424158</v>
      </c>
      <c r="R86" s="5">
        <v>37151439243</v>
      </c>
      <c r="S86" s="5">
        <v>27829623417</v>
      </c>
    </row>
    <row r="87" spans="3:19" ht="15.5" x14ac:dyDescent="0.35">
      <c r="C87" t="s">
        <v>120</v>
      </c>
      <c r="D87" s="5">
        <v>3499014171</v>
      </c>
      <c r="E87" s="5">
        <v>4517513479</v>
      </c>
      <c r="F87" s="5">
        <v>3684106478</v>
      </c>
      <c r="G87" s="5">
        <v>3773385395</v>
      </c>
      <c r="I87" s="5">
        <v>4517513479</v>
      </c>
      <c r="J87" s="5">
        <v>2077642796</v>
      </c>
      <c r="K87" s="5">
        <v>1072020413</v>
      </c>
      <c r="L87" s="5">
        <v>968303090</v>
      </c>
      <c r="M87" s="5">
        <v>366760406</v>
      </c>
      <c r="N87" s="5">
        <v>534164540</v>
      </c>
      <c r="O87" s="5">
        <v>605738547</v>
      </c>
      <c r="P87" s="5">
        <v>1208033930</v>
      </c>
      <c r="Q87" s="5">
        <v>1127975450</v>
      </c>
      <c r="R87" s="5">
        <v>1684909391</v>
      </c>
      <c r="S87" s="5">
        <v>419354928</v>
      </c>
    </row>
    <row r="88" spans="3:19" ht="15.5" x14ac:dyDescent="0.35">
      <c r="C88" t="s">
        <v>122</v>
      </c>
      <c r="D88" s="5">
        <v>334419178793</v>
      </c>
      <c r="E88" s="5">
        <v>305359937142</v>
      </c>
      <c r="F88" s="5">
        <v>318875697506</v>
      </c>
      <c r="G88" s="5">
        <v>322666744409</v>
      </c>
      <c r="I88" s="5">
        <v>305359937142</v>
      </c>
      <c r="J88" s="5">
        <v>275449055907</v>
      </c>
      <c r="K88" s="5">
        <v>215716527829</v>
      </c>
      <c r="L88" s="5">
        <v>197263936232</v>
      </c>
      <c r="M88" s="5">
        <v>121734019328</v>
      </c>
      <c r="N88" s="5">
        <v>101777866019</v>
      </c>
      <c r="O88" s="5">
        <v>100220176995</v>
      </c>
      <c r="P88" s="5">
        <v>94918120811</v>
      </c>
      <c r="Q88" s="5">
        <v>64177396909</v>
      </c>
      <c r="R88" s="5">
        <v>42356027616</v>
      </c>
      <c r="S88" s="5">
        <v>56484698098</v>
      </c>
    </row>
    <row r="89" spans="3:19" ht="15.5" x14ac:dyDescent="0.35">
      <c r="C89" t="s">
        <v>91</v>
      </c>
      <c r="D89" s="5">
        <v>1948218886</v>
      </c>
      <c r="E89" s="5">
        <v>1948218886</v>
      </c>
      <c r="I89" s="5">
        <v>1948218886</v>
      </c>
      <c r="J89" s="5">
        <v>-17849093564</v>
      </c>
      <c r="K89" s="5">
        <v>-18626601040</v>
      </c>
      <c r="L89" s="5">
        <v>32512188655</v>
      </c>
      <c r="M89" s="5">
        <v>-800248000</v>
      </c>
      <c r="N89" s="5">
        <v>-130000000</v>
      </c>
    </row>
    <row r="90" spans="3:19" ht="15.5" x14ac:dyDescent="0.35">
      <c r="C90" t="s">
        <v>123</v>
      </c>
      <c r="D90" s="5">
        <v>641506296344</v>
      </c>
      <c r="E90" s="5">
        <v>508899817495</v>
      </c>
      <c r="F90" s="5">
        <v>524947338220</v>
      </c>
      <c r="G90" s="5">
        <v>526866707130</v>
      </c>
      <c r="I90" s="5">
        <v>508899817495</v>
      </c>
      <c r="J90" s="5">
        <v>457203260191</v>
      </c>
      <c r="K90" s="5">
        <v>533003540931</v>
      </c>
      <c r="L90" s="5">
        <v>293595993980</v>
      </c>
      <c r="M90" s="5">
        <v>279804122714</v>
      </c>
      <c r="N90" s="5">
        <v>254187665140</v>
      </c>
      <c r="O90" s="5">
        <v>240755729131</v>
      </c>
      <c r="P90" s="5">
        <v>198544322066</v>
      </c>
      <c r="Q90" s="5">
        <v>144179181317</v>
      </c>
      <c r="R90" s="5">
        <v>86446731033</v>
      </c>
      <c r="S90" s="5">
        <v>89465807308</v>
      </c>
    </row>
    <row r="91" spans="3:19" ht="15.5" x14ac:dyDescent="0.35">
      <c r="C91" t="s">
        <v>124</v>
      </c>
    </row>
    <row r="92" spans="3:19" ht="15.5" x14ac:dyDescent="0.35">
      <c r="C92" t="s">
        <v>380</v>
      </c>
      <c r="O92" s="5">
        <v>137675819</v>
      </c>
      <c r="P92" s="5">
        <v>1522500</v>
      </c>
      <c r="Q92" s="5">
        <v>1800000</v>
      </c>
      <c r="R92" s="5">
        <v>1212369094</v>
      </c>
      <c r="S92" s="5">
        <v>199813612</v>
      </c>
    </row>
    <row r="93" spans="3:19" ht="15.5" x14ac:dyDescent="0.35">
      <c r="C93" t="s">
        <v>128</v>
      </c>
      <c r="S93" s="5">
        <v>162896382</v>
      </c>
    </row>
    <row r="94" spans="3:19" ht="15.5" x14ac:dyDescent="0.35">
      <c r="C94" t="s">
        <v>127</v>
      </c>
      <c r="D94" s="5">
        <v>9967733739</v>
      </c>
      <c r="E94" s="5">
        <v>10116840659</v>
      </c>
      <c r="F94" s="5">
        <v>10265947601</v>
      </c>
      <c r="G94" s="5">
        <v>10415054532</v>
      </c>
      <c r="I94" s="5">
        <v>10116840659</v>
      </c>
      <c r="J94" s="5">
        <v>10713268384</v>
      </c>
      <c r="K94" s="5">
        <v>11309696109</v>
      </c>
      <c r="L94" s="5">
        <v>11906123834</v>
      </c>
      <c r="M94" s="5">
        <v>13502551559</v>
      </c>
      <c r="N94" s="5">
        <v>14098979284</v>
      </c>
      <c r="O94" s="5">
        <v>14695407009</v>
      </c>
      <c r="P94" s="5">
        <v>15291834734</v>
      </c>
      <c r="Q94" s="5">
        <v>15888262459</v>
      </c>
      <c r="R94" s="5">
        <v>16484690184</v>
      </c>
      <c r="S94" s="5">
        <v>16676117909</v>
      </c>
    </row>
    <row r="95" spans="3:19" ht="15.5" x14ac:dyDescent="0.35">
      <c r="C95" t="s">
        <v>126</v>
      </c>
      <c r="D95" s="5">
        <v>2430265538750</v>
      </c>
      <c r="E95" s="5">
        <v>2362944528491</v>
      </c>
      <c r="F95" s="5">
        <v>2318352821046</v>
      </c>
      <c r="G95" s="5">
        <v>2241432485457</v>
      </c>
      <c r="I95" s="5">
        <v>2362944528491</v>
      </c>
      <c r="J95" s="5">
        <v>2031779248925</v>
      </c>
      <c r="K95" s="5">
        <v>1628001106078</v>
      </c>
      <c r="L95" s="5">
        <v>1372642123456</v>
      </c>
      <c r="M95" s="5">
        <v>1027647313598</v>
      </c>
      <c r="N95" s="5">
        <v>993154588208</v>
      </c>
      <c r="O95" s="5">
        <v>926961764182</v>
      </c>
      <c r="P95" s="5">
        <v>550478901276</v>
      </c>
      <c r="Q95" s="5">
        <v>408954285257</v>
      </c>
      <c r="R95" s="5">
        <v>331530570535</v>
      </c>
      <c r="S95" s="5">
        <v>237404924988</v>
      </c>
    </row>
    <row r="96" spans="3:19" ht="15.5" x14ac:dyDescent="0.35">
      <c r="C96" t="s">
        <v>125</v>
      </c>
      <c r="P96" s="5">
        <v>2518742350</v>
      </c>
      <c r="Q96" s="5">
        <v>2946555610</v>
      </c>
      <c r="R96" s="5">
        <v>2440063950</v>
      </c>
      <c r="S96" s="5">
        <v>1827196707</v>
      </c>
    </row>
    <row r="97" spans="3:19" ht="15.5" x14ac:dyDescent="0.35">
      <c r="C97" t="s">
        <v>130</v>
      </c>
      <c r="D97" s="5">
        <v>2619654953398</v>
      </c>
      <c r="E97" s="5">
        <v>2509885777189</v>
      </c>
      <c r="F97" s="5">
        <v>2469815549984</v>
      </c>
      <c r="G97" s="5">
        <v>2407229605982</v>
      </c>
      <c r="I97" s="5">
        <v>2509885777189</v>
      </c>
      <c r="J97" s="5">
        <v>2206183746721</v>
      </c>
      <c r="K97" s="5">
        <v>1763224170757</v>
      </c>
      <c r="L97" s="5">
        <v>1496708612800</v>
      </c>
      <c r="M97" s="5">
        <v>1068377454199</v>
      </c>
      <c r="N97" s="5">
        <v>1056752456482</v>
      </c>
      <c r="O97" s="5">
        <v>1004388574588</v>
      </c>
      <c r="P97" s="5">
        <v>635389539528</v>
      </c>
      <c r="Q97" s="5">
        <v>516738594005</v>
      </c>
      <c r="R97" s="5">
        <v>376841862937</v>
      </c>
      <c r="S97" s="5">
        <v>263858704298</v>
      </c>
    </row>
    <row r="98" spans="3:19" ht="15.5" x14ac:dyDescent="0.35">
      <c r="C98" t="s">
        <v>131</v>
      </c>
      <c r="D98" s="5">
        <v>3261161249742</v>
      </c>
      <c r="E98" s="5">
        <v>3018785594684</v>
      </c>
      <c r="F98" s="5">
        <v>2994762888204</v>
      </c>
      <c r="G98" s="5">
        <v>2934096313112</v>
      </c>
      <c r="I98" s="5">
        <v>3018785594684</v>
      </c>
      <c r="J98" s="5">
        <v>2663387006912</v>
      </c>
      <c r="K98" s="5">
        <v>2296227711688</v>
      </c>
      <c r="L98" s="5">
        <v>1790304606780</v>
      </c>
      <c r="M98" s="5">
        <v>1348181576913</v>
      </c>
      <c r="N98" s="5">
        <v>1310940121622</v>
      </c>
      <c r="O98" s="5">
        <v>1245144303719</v>
      </c>
      <c r="P98" s="5">
        <v>833933861594</v>
      </c>
      <c r="Q98" s="5">
        <v>660917775322</v>
      </c>
      <c r="R98" s="5">
        <v>463288593970</v>
      </c>
      <c r="S98" s="5">
        <v>353324511606</v>
      </c>
    </row>
    <row r="99" spans="3:19" ht="15.5" x14ac:dyDescent="0.35">
      <c r="C99" t="s">
        <v>132</v>
      </c>
    </row>
    <row r="100" spans="3:19" ht="15.5" x14ac:dyDescent="0.35">
      <c r="C100" t="s">
        <v>133</v>
      </c>
    </row>
    <row r="101" spans="3:19" ht="15.5" x14ac:dyDescent="0.35">
      <c r="C101" t="s">
        <v>134</v>
      </c>
      <c r="D101" s="5">
        <v>455635647858</v>
      </c>
      <c r="E101" s="5">
        <v>326305467460</v>
      </c>
      <c r="F101" s="5">
        <v>368258477187</v>
      </c>
      <c r="G101" s="5">
        <v>420893465892</v>
      </c>
      <c r="I101" s="5">
        <v>326305467460</v>
      </c>
      <c r="J101" s="5">
        <v>379826463148</v>
      </c>
      <c r="K101" s="5">
        <v>441890974677</v>
      </c>
      <c r="L101" s="5">
        <v>246628098395</v>
      </c>
      <c r="M101" s="5">
        <v>182882815706</v>
      </c>
      <c r="N101" s="5">
        <v>147545013406</v>
      </c>
      <c r="O101" s="5">
        <v>204953165337</v>
      </c>
      <c r="P101" s="5">
        <v>121061155519</v>
      </c>
      <c r="Q101" s="5">
        <v>116843320205</v>
      </c>
      <c r="R101" s="5">
        <v>147482570717</v>
      </c>
      <c r="S101" s="5">
        <v>128592711184</v>
      </c>
    </row>
    <row r="102" spans="3:19" ht="15.5" x14ac:dyDescent="0.35">
      <c r="C102" t="s">
        <v>135</v>
      </c>
      <c r="D102" s="5">
        <v>91400000000</v>
      </c>
      <c r="E102" s="5">
        <v>58500000000</v>
      </c>
      <c r="F102" s="5">
        <v>51300000000</v>
      </c>
      <c r="G102" s="5">
        <v>79600000000</v>
      </c>
      <c r="I102" s="5">
        <v>58500000000</v>
      </c>
      <c r="J102" s="5">
        <v>100600000000</v>
      </c>
      <c r="K102" s="5">
        <v>173399985000</v>
      </c>
      <c r="L102" s="5">
        <v>56800000000</v>
      </c>
      <c r="M102" s="5">
        <v>21800000000</v>
      </c>
      <c r="O102" s="5">
        <v>44320000000</v>
      </c>
      <c r="P102" s="5">
        <v>340940456</v>
      </c>
      <c r="Q102" s="5">
        <v>11817022428</v>
      </c>
      <c r="R102" s="5">
        <v>89347787633</v>
      </c>
      <c r="S102" s="5">
        <v>80936359500</v>
      </c>
    </row>
    <row r="103" spans="3:19" ht="15.5" x14ac:dyDescent="0.35">
      <c r="C103" t="s">
        <v>136</v>
      </c>
    </row>
    <row r="104" spans="3:19" ht="15.5" x14ac:dyDescent="0.35">
      <c r="C104" t="s">
        <v>137</v>
      </c>
      <c r="D104" s="5">
        <v>163711419319</v>
      </c>
      <c r="E104" s="5">
        <v>115292416462</v>
      </c>
      <c r="F104" s="5">
        <v>119316681543</v>
      </c>
      <c r="G104" s="5">
        <v>126746606214</v>
      </c>
      <c r="I104" s="5">
        <v>115292416462</v>
      </c>
      <c r="J104" s="5">
        <v>96774673768</v>
      </c>
      <c r="K104" s="5">
        <v>110917076857</v>
      </c>
      <c r="L104" s="5">
        <v>80172583702</v>
      </c>
      <c r="M104" s="5">
        <v>72188847311</v>
      </c>
      <c r="N104" s="5">
        <v>55598942187</v>
      </c>
      <c r="O104" s="5">
        <v>84632513808</v>
      </c>
      <c r="P104" s="5">
        <v>88968441559</v>
      </c>
      <c r="Q104" s="5">
        <v>56157678354</v>
      </c>
      <c r="R104" s="5">
        <v>29174040269</v>
      </c>
      <c r="S104" s="5">
        <v>31500153659</v>
      </c>
    </row>
    <row r="105" spans="3:19" ht="15.5" x14ac:dyDescent="0.35">
      <c r="C105" t="s">
        <v>142</v>
      </c>
      <c r="D105" s="5">
        <v>45828593556</v>
      </c>
      <c r="E105" s="5">
        <v>12735792785</v>
      </c>
      <c r="F105" s="5">
        <v>44532829081</v>
      </c>
      <c r="G105" s="5">
        <v>61144719663</v>
      </c>
      <c r="I105" s="5">
        <v>12735792785</v>
      </c>
      <c r="J105" s="5">
        <v>42148600526</v>
      </c>
      <c r="K105" s="5">
        <v>39069803503</v>
      </c>
      <c r="L105" s="5">
        <v>20788118580</v>
      </c>
      <c r="M105" s="5">
        <v>19819912072</v>
      </c>
      <c r="N105" s="5">
        <v>17485421248</v>
      </c>
      <c r="O105" s="5">
        <v>17169237287</v>
      </c>
      <c r="P105" s="5">
        <v>9682585267</v>
      </c>
      <c r="Q105" s="5">
        <v>3180477540</v>
      </c>
      <c r="R105" s="5">
        <v>8069969277</v>
      </c>
      <c r="S105" s="5">
        <v>1160914065</v>
      </c>
    </row>
    <row r="106" spans="3:19" ht="15.5" x14ac:dyDescent="0.35">
      <c r="C106" t="s">
        <v>138</v>
      </c>
      <c r="D106" s="5">
        <v>47874119133</v>
      </c>
      <c r="E106" s="5">
        <v>27320788170</v>
      </c>
      <c r="F106" s="5">
        <v>37914319309</v>
      </c>
      <c r="G106" s="5">
        <v>38656469335</v>
      </c>
      <c r="I106" s="5">
        <v>27320788170</v>
      </c>
      <c r="J106" s="5">
        <v>28974882598</v>
      </c>
      <c r="K106" s="5">
        <v>18360263926</v>
      </c>
      <c r="L106" s="5">
        <v>14680820624</v>
      </c>
      <c r="M106" s="5">
        <v>11161110142</v>
      </c>
      <c r="N106" s="5">
        <v>9550016789</v>
      </c>
      <c r="O106" s="5">
        <v>10652426098</v>
      </c>
      <c r="P106" s="5">
        <v>14724134006</v>
      </c>
      <c r="Q106" s="5">
        <v>5178262924</v>
      </c>
      <c r="R106" s="5">
        <v>4262351454</v>
      </c>
      <c r="S106" s="5">
        <v>1359352398</v>
      </c>
    </row>
    <row r="107" spans="3:19" ht="15.5" x14ac:dyDescent="0.35">
      <c r="C107" t="s">
        <v>139</v>
      </c>
      <c r="M107" s="5">
        <v>5236850028</v>
      </c>
      <c r="N107" s="5">
        <v>9121364147</v>
      </c>
      <c r="O107" s="5">
        <v>19941566659</v>
      </c>
      <c r="P107" s="5">
        <v>28524459</v>
      </c>
      <c r="Q107" s="5">
        <v>106508176</v>
      </c>
      <c r="R107" s="5">
        <v>214939708</v>
      </c>
      <c r="S107" s="5">
        <v>2390042712</v>
      </c>
    </row>
    <row r="108" spans="3:19" ht="15.5" x14ac:dyDescent="0.35">
      <c r="C108" t="s">
        <v>140</v>
      </c>
      <c r="D108" s="5">
        <v>13172450859</v>
      </c>
      <c r="E108" s="5">
        <v>5384056809</v>
      </c>
      <c r="F108" s="5">
        <v>6975050444</v>
      </c>
      <c r="G108" s="5">
        <v>13906216148</v>
      </c>
      <c r="I108" s="5">
        <v>5384056809</v>
      </c>
      <c r="J108" s="5">
        <v>9046680040</v>
      </c>
      <c r="K108" s="5">
        <v>10156951438</v>
      </c>
      <c r="L108" s="5">
        <v>10903357689</v>
      </c>
      <c r="M108" s="5">
        <v>5236850028</v>
      </c>
      <c r="N108" s="5">
        <v>9121364147</v>
      </c>
      <c r="O108" s="5">
        <v>19941566659</v>
      </c>
      <c r="P108" s="5">
        <v>28524459</v>
      </c>
      <c r="Q108" s="5">
        <v>106508176</v>
      </c>
      <c r="R108" s="5">
        <v>214939708</v>
      </c>
      <c r="S108" s="5">
        <v>2390042712</v>
      </c>
    </row>
    <row r="109" spans="3:19" ht="15.5" x14ac:dyDescent="0.35">
      <c r="C109" t="s">
        <v>1044</v>
      </c>
      <c r="L109" s="5">
        <v>29979589333</v>
      </c>
      <c r="M109" s="5">
        <v>1173609045</v>
      </c>
      <c r="N109" s="5">
        <v>5166067711</v>
      </c>
      <c r="O109" s="5">
        <v>9008913518</v>
      </c>
      <c r="P109" s="5">
        <v>3566682458</v>
      </c>
    </row>
    <row r="110" spans="3:19" ht="15.5" x14ac:dyDescent="0.35">
      <c r="C110" t="s">
        <v>2539</v>
      </c>
      <c r="D110" s="5">
        <v>20696554907</v>
      </c>
      <c r="E110" s="5">
        <v>20696554907</v>
      </c>
      <c r="F110" s="5">
        <v>22304135803</v>
      </c>
      <c r="G110" s="5">
        <v>4866237359</v>
      </c>
      <c r="I110" s="5">
        <v>20696554907</v>
      </c>
      <c r="J110" s="5">
        <v>1242708221</v>
      </c>
      <c r="K110" s="5">
        <v>7832634520</v>
      </c>
      <c r="L110" s="5">
        <v>7306634915</v>
      </c>
      <c r="M110" s="5">
        <v>1671044245</v>
      </c>
      <c r="N110" s="5">
        <v>1197353894</v>
      </c>
    </row>
    <row r="111" spans="3:19" ht="15.5" x14ac:dyDescent="0.35">
      <c r="C111" t="s">
        <v>1560</v>
      </c>
      <c r="M111" s="5">
        <v>893392206</v>
      </c>
      <c r="N111" s="5">
        <v>4728815327</v>
      </c>
      <c r="O111" s="5">
        <v>7173419418</v>
      </c>
      <c r="P111" s="5">
        <v>886710486</v>
      </c>
    </row>
    <row r="112" spans="3:19" ht="15.5" x14ac:dyDescent="0.35">
      <c r="C112" t="s">
        <v>143</v>
      </c>
    </row>
    <row r="113" spans="3:19" ht="15.5" x14ac:dyDescent="0.35">
      <c r="C113" t="s">
        <v>144</v>
      </c>
      <c r="D113" s="5">
        <v>198687777750</v>
      </c>
      <c r="E113" s="5">
        <v>217432777752</v>
      </c>
      <c r="F113" s="5">
        <v>236177777754</v>
      </c>
      <c r="G113" s="5">
        <v>254922777756</v>
      </c>
      <c r="I113" s="5">
        <v>217432777752</v>
      </c>
      <c r="J113" s="5">
        <v>242412777760</v>
      </c>
      <c r="K113" s="5">
        <v>239059444436</v>
      </c>
      <c r="L113" s="5">
        <v>229166666667</v>
      </c>
      <c r="M113" s="5">
        <v>88862602233</v>
      </c>
      <c r="N113" s="5">
        <v>190954167832</v>
      </c>
      <c r="O113" s="5">
        <v>200272002630</v>
      </c>
      <c r="P113" s="5">
        <v>26598547173</v>
      </c>
      <c r="Q113" s="5">
        <v>205734744307</v>
      </c>
      <c r="R113" s="5">
        <v>83076365585</v>
      </c>
      <c r="S113" s="5">
        <v>49883689010</v>
      </c>
    </row>
    <row r="114" spans="3:19" ht="15.5" x14ac:dyDescent="0.35">
      <c r="C114" t="s">
        <v>146</v>
      </c>
      <c r="D114" s="5">
        <v>74980000008</v>
      </c>
      <c r="E114" s="5">
        <v>74980000008</v>
      </c>
      <c r="F114" s="5">
        <v>74980000008</v>
      </c>
      <c r="G114" s="5">
        <v>74980000008</v>
      </c>
      <c r="I114" s="5">
        <v>74980000008</v>
      </c>
      <c r="J114" s="5">
        <v>74980000008</v>
      </c>
      <c r="K114" s="5">
        <v>46646666672</v>
      </c>
      <c r="L114" s="5">
        <v>20833333333</v>
      </c>
      <c r="M114" s="5">
        <v>43674562219</v>
      </c>
      <c r="N114" s="5">
        <v>44819452115</v>
      </c>
      <c r="O114" s="5">
        <v>19532556220</v>
      </c>
      <c r="P114" s="5">
        <v>4426225109</v>
      </c>
      <c r="Q114" s="5">
        <v>39607787469</v>
      </c>
      <c r="R114" s="5">
        <v>15031270056</v>
      </c>
      <c r="S114" s="5">
        <v>9677233769</v>
      </c>
    </row>
    <row r="115" spans="3:19" ht="15.5" x14ac:dyDescent="0.35">
      <c r="C115" t="s">
        <v>109</v>
      </c>
    </row>
    <row r="116" spans="3:19" ht="15.5" x14ac:dyDescent="0.35">
      <c r="C116" t="s">
        <v>147</v>
      </c>
      <c r="D116" s="5">
        <v>370842601914</v>
      </c>
      <c r="E116" s="5">
        <v>380355453911</v>
      </c>
      <c r="F116" s="5">
        <v>398247821988</v>
      </c>
      <c r="G116" s="5">
        <v>385017773702</v>
      </c>
      <c r="I116" s="5">
        <v>380355453911</v>
      </c>
      <c r="J116" s="5">
        <v>353784096130</v>
      </c>
      <c r="K116" s="5">
        <v>339751706233</v>
      </c>
      <c r="L116" s="5">
        <v>334504792040</v>
      </c>
      <c r="M116" s="5">
        <v>163718867900</v>
      </c>
      <c r="N116" s="5">
        <v>268648997536</v>
      </c>
      <c r="O116" s="5">
        <v>273891702356</v>
      </c>
      <c r="P116" s="5">
        <v>77394236183</v>
      </c>
      <c r="Q116" s="5">
        <v>246104926954</v>
      </c>
      <c r="R116" s="5">
        <v>117644536874</v>
      </c>
      <c r="S116" s="5">
        <v>76531824468</v>
      </c>
    </row>
    <row r="117" spans="3:19" ht="15.5" x14ac:dyDescent="0.35">
      <c r="C117" t="s">
        <v>148</v>
      </c>
      <c r="D117" s="5">
        <v>370842601914</v>
      </c>
      <c r="E117" s="5">
        <v>380355453911</v>
      </c>
      <c r="F117" s="5">
        <v>398247821988</v>
      </c>
      <c r="G117" s="5">
        <v>385017773702</v>
      </c>
      <c r="I117" s="5">
        <v>380355453911</v>
      </c>
      <c r="J117" s="5">
        <v>353784096130</v>
      </c>
      <c r="K117" s="5">
        <v>339751706233</v>
      </c>
      <c r="L117" s="5">
        <v>334504792040</v>
      </c>
      <c r="M117" s="5">
        <v>163718867900</v>
      </c>
      <c r="N117" s="5">
        <v>268648997536</v>
      </c>
      <c r="O117" s="5">
        <v>273891702356</v>
      </c>
      <c r="P117" s="5">
        <v>77394236183</v>
      </c>
      <c r="Q117" s="5">
        <v>246104926954</v>
      </c>
      <c r="R117" s="5">
        <v>117644536874</v>
      </c>
      <c r="S117" s="5">
        <v>76531824468</v>
      </c>
    </row>
    <row r="118" spans="3:19" ht="15.5" x14ac:dyDescent="0.35">
      <c r="C118" t="s">
        <v>150</v>
      </c>
    </row>
    <row r="119" spans="3:19" ht="15.5" x14ac:dyDescent="0.35">
      <c r="C119" t="s">
        <v>151</v>
      </c>
      <c r="D119" s="5">
        <v>198687777750</v>
      </c>
      <c r="E119" s="5">
        <v>217432777752</v>
      </c>
      <c r="F119" s="5">
        <v>236177777754</v>
      </c>
      <c r="G119" s="5">
        <v>254922777756</v>
      </c>
      <c r="I119" s="5">
        <v>217432777752</v>
      </c>
      <c r="J119" s="5">
        <v>242412777760</v>
      </c>
      <c r="K119" s="5">
        <v>239059444436</v>
      </c>
      <c r="L119" s="5">
        <v>229166666667</v>
      </c>
      <c r="M119" s="5">
        <v>88862602233</v>
      </c>
      <c r="N119" s="5">
        <v>190954167832</v>
      </c>
      <c r="O119" s="5">
        <v>200272002630</v>
      </c>
      <c r="P119" s="5">
        <v>26598547173</v>
      </c>
      <c r="Q119" s="5">
        <v>205734744307</v>
      </c>
      <c r="R119" s="5">
        <v>83076365585</v>
      </c>
      <c r="S119" s="5">
        <v>49883689010</v>
      </c>
    </row>
    <row r="120" spans="3:19" ht="15.5" x14ac:dyDescent="0.35">
      <c r="C120" t="s">
        <v>149</v>
      </c>
      <c r="D120" s="5">
        <v>62802749872</v>
      </c>
      <c r="E120" s="5">
        <v>60773571095</v>
      </c>
      <c r="F120" s="5">
        <v>56814999434</v>
      </c>
      <c r="G120" s="5">
        <v>51446310618</v>
      </c>
      <c r="I120" s="5">
        <v>60773571095</v>
      </c>
      <c r="J120" s="5">
        <v>46914309711</v>
      </c>
      <c r="K120" s="5">
        <v>34710329785</v>
      </c>
      <c r="L120" s="5">
        <v>25781930335</v>
      </c>
      <c r="M120" s="5">
        <v>18819429605</v>
      </c>
      <c r="N120" s="5">
        <v>10816832946</v>
      </c>
      <c r="O120" s="5">
        <v>4281276393</v>
      </c>
    </row>
    <row r="121" spans="3:19" ht="15.5" x14ac:dyDescent="0.35">
      <c r="C121" t="s">
        <v>152</v>
      </c>
      <c r="D121" s="5">
        <v>826478249772</v>
      </c>
      <c r="E121" s="5">
        <v>706660921371</v>
      </c>
      <c r="F121" s="5">
        <v>766506299175</v>
      </c>
      <c r="G121" s="5">
        <v>805911239594</v>
      </c>
      <c r="I121" s="5">
        <v>706660921371</v>
      </c>
      <c r="J121" s="5">
        <v>733610559278</v>
      </c>
      <c r="K121" s="5">
        <v>781642680910</v>
      </c>
      <c r="L121" s="5">
        <v>581132890435</v>
      </c>
      <c r="M121" s="5">
        <v>346601683606</v>
      </c>
      <c r="N121" s="5">
        <v>416194010942</v>
      </c>
      <c r="O121" s="5">
        <v>478844867693</v>
      </c>
      <c r="P121" s="5">
        <v>198455391702</v>
      </c>
      <c r="Q121" s="5">
        <v>362948247159</v>
      </c>
      <c r="R121" s="5">
        <v>265127107591</v>
      </c>
      <c r="S121" s="5">
        <v>205124535652</v>
      </c>
    </row>
    <row r="122" spans="3:19" ht="15.5" x14ac:dyDescent="0.35">
      <c r="C122" t="s">
        <v>153</v>
      </c>
    </row>
    <row r="123" spans="3:19" ht="15.5" x14ac:dyDescent="0.35">
      <c r="C123" t="s">
        <v>154</v>
      </c>
      <c r="D123" s="5">
        <v>480000000000</v>
      </c>
      <c r="E123" s="5">
        <v>480000000000</v>
      </c>
      <c r="F123" s="5">
        <v>480000000000</v>
      </c>
      <c r="G123" s="5">
        <v>480000000000</v>
      </c>
      <c r="I123" s="5">
        <v>480000000000</v>
      </c>
      <c r="J123" s="5">
        <v>240000000000</v>
      </c>
      <c r="K123" s="5">
        <v>240000000000</v>
      </c>
      <c r="L123" s="5">
        <v>240000000000</v>
      </c>
      <c r="M123" s="5">
        <v>240000000000</v>
      </c>
      <c r="N123" s="5">
        <v>240000000000</v>
      </c>
      <c r="O123" s="5">
        <v>240000000000</v>
      </c>
      <c r="P123" s="5">
        <v>240000000000</v>
      </c>
      <c r="Q123" s="5">
        <v>220000000000</v>
      </c>
      <c r="R123" s="5">
        <v>175000000000</v>
      </c>
      <c r="S123" s="5">
        <v>117650000000</v>
      </c>
    </row>
    <row r="124" spans="3:19" ht="15.5" x14ac:dyDescent="0.35">
      <c r="C124" t="s">
        <v>155</v>
      </c>
      <c r="D124" s="5">
        <v>59994846512</v>
      </c>
      <c r="E124" s="5">
        <v>59994846512</v>
      </c>
      <c r="F124" s="5">
        <v>59994846512</v>
      </c>
      <c r="G124" s="5">
        <v>59994846512</v>
      </c>
      <c r="I124" s="5">
        <v>59994846512</v>
      </c>
      <c r="J124" s="5">
        <v>267039006197</v>
      </c>
      <c r="K124" s="5">
        <v>267039006197</v>
      </c>
      <c r="L124" s="5">
        <v>243992958730</v>
      </c>
      <c r="M124" s="5">
        <v>243992958730</v>
      </c>
      <c r="N124" s="5">
        <v>259247087919</v>
      </c>
      <c r="O124" s="5">
        <v>261819311770</v>
      </c>
      <c r="P124" s="5">
        <v>259861635427</v>
      </c>
      <c r="Q124" s="5">
        <v>5861635427</v>
      </c>
      <c r="R124" s="5">
        <v>1444763462</v>
      </c>
    </row>
    <row r="125" spans="3:19" ht="15.5" x14ac:dyDescent="0.35">
      <c r="C125" t="s">
        <v>156</v>
      </c>
      <c r="D125" s="5">
        <v>1826855196266</v>
      </c>
      <c r="E125" s="5">
        <v>1707043467969</v>
      </c>
      <c r="F125" s="5">
        <v>1632912472814</v>
      </c>
      <c r="G125" s="5">
        <v>1533693750434</v>
      </c>
      <c r="I125" s="5">
        <v>1707043467969</v>
      </c>
      <c r="J125" s="5">
        <v>1385222897175</v>
      </c>
      <c r="K125" s="5">
        <v>979765098175</v>
      </c>
      <c r="L125" s="5">
        <v>692666568960</v>
      </c>
      <c r="M125" s="5">
        <v>518387182577</v>
      </c>
      <c r="N125" s="5">
        <v>395629022761</v>
      </c>
      <c r="O125" s="5">
        <v>264480124256</v>
      </c>
      <c r="P125" s="5">
        <v>135616251059</v>
      </c>
      <c r="Q125" s="5">
        <v>72106936867</v>
      </c>
      <c r="R125" s="5">
        <v>21715729488</v>
      </c>
      <c r="S125" s="5">
        <v>30549975954</v>
      </c>
    </row>
    <row r="126" spans="3:19" ht="15.5" x14ac:dyDescent="0.35">
      <c r="C126" t="s">
        <v>157</v>
      </c>
      <c r="D126" s="5">
        <v>9000000000</v>
      </c>
      <c r="E126" s="5">
        <v>9000000000</v>
      </c>
      <c r="F126" s="5">
        <v>9000000000</v>
      </c>
      <c r="G126" s="5">
        <v>10000000000</v>
      </c>
      <c r="I126" s="5">
        <v>9000000000</v>
      </c>
      <c r="J126" s="5">
        <v>8000000000</v>
      </c>
      <c r="K126" s="5">
        <v>7000000000</v>
      </c>
      <c r="L126" s="5">
        <v>6000000000</v>
      </c>
      <c r="M126" s="5">
        <v>5000000000</v>
      </c>
      <c r="N126" s="5">
        <v>4000000000</v>
      </c>
      <c r="O126" s="5">
        <v>3000000000</v>
      </c>
      <c r="P126" s="5">
        <v>133616251059</v>
      </c>
      <c r="Q126" s="5">
        <v>71106936867</v>
      </c>
      <c r="R126" s="5">
        <v>21715729488</v>
      </c>
      <c r="S126" s="5">
        <v>30549975954</v>
      </c>
    </row>
    <row r="127" spans="3:19" ht="15.5" x14ac:dyDescent="0.35">
      <c r="C127" t="s">
        <v>158</v>
      </c>
      <c r="D127" s="5">
        <v>1817855196266</v>
      </c>
      <c r="E127" s="5">
        <v>1698043467969</v>
      </c>
      <c r="F127" s="5">
        <v>1623912472814</v>
      </c>
      <c r="G127" s="5">
        <v>1523693750434</v>
      </c>
      <c r="I127" s="5">
        <v>1698043467969</v>
      </c>
      <c r="J127" s="5">
        <v>1377222897175</v>
      </c>
      <c r="K127" s="5">
        <v>972765098175</v>
      </c>
      <c r="L127" s="5">
        <v>686666568960</v>
      </c>
      <c r="M127" s="5">
        <v>513387182577</v>
      </c>
      <c r="N127" s="5">
        <v>391629022761</v>
      </c>
      <c r="O127" s="5">
        <v>261480124256</v>
      </c>
      <c r="P127" s="5">
        <v>2000000000</v>
      </c>
      <c r="Q127" s="5">
        <v>1000000000</v>
      </c>
    </row>
    <row r="128" spans="3:19" ht="15.5" x14ac:dyDescent="0.35">
      <c r="C128" t="s">
        <v>159</v>
      </c>
      <c r="D128" s="5">
        <v>1826855196266</v>
      </c>
      <c r="E128" s="5">
        <v>1707043467969</v>
      </c>
      <c r="F128" s="5">
        <v>1632912472814</v>
      </c>
      <c r="G128" s="5">
        <v>1533693750434</v>
      </c>
      <c r="I128" s="5">
        <v>1707043467969</v>
      </c>
      <c r="J128" s="5">
        <v>1385222897175</v>
      </c>
      <c r="K128" s="5">
        <v>979765098175</v>
      </c>
      <c r="L128" s="5">
        <v>692666568960</v>
      </c>
      <c r="M128" s="5">
        <v>518387182577</v>
      </c>
      <c r="N128" s="5">
        <v>395629022761</v>
      </c>
      <c r="O128" s="5">
        <v>264480124256</v>
      </c>
      <c r="P128" s="5">
        <v>135616251059</v>
      </c>
      <c r="Q128" s="5">
        <v>72106936867</v>
      </c>
      <c r="R128" s="5">
        <v>21715729488</v>
      </c>
      <c r="S128" s="5">
        <v>30549975954</v>
      </c>
    </row>
    <row r="129" spans="2:19" ht="15.5" x14ac:dyDescent="0.35">
      <c r="C129" t="s">
        <v>160</v>
      </c>
      <c r="D129" s="5">
        <v>65884738306</v>
      </c>
      <c r="E129" s="5">
        <v>63138139946</v>
      </c>
      <c r="F129" s="5">
        <v>55349269703</v>
      </c>
      <c r="G129" s="5">
        <v>54496476572</v>
      </c>
      <c r="I129" s="5">
        <v>63138139946</v>
      </c>
      <c r="J129" s="5">
        <v>55363637826</v>
      </c>
      <c r="K129" s="5">
        <v>46407527446</v>
      </c>
      <c r="P129" s="5">
        <v>583406</v>
      </c>
      <c r="Q129" s="5">
        <v>955869</v>
      </c>
      <c r="R129" s="5">
        <v>993429</v>
      </c>
    </row>
    <row r="130" spans="2:19" ht="15.5" x14ac:dyDescent="0.35">
      <c r="C130" t="s">
        <v>9</v>
      </c>
      <c r="D130" s="5">
        <v>2434682999970</v>
      </c>
      <c r="E130" s="5">
        <v>2312124673313</v>
      </c>
      <c r="F130" s="5">
        <v>2228256589029</v>
      </c>
      <c r="G130" s="5">
        <v>2128185073518</v>
      </c>
      <c r="I130" s="5">
        <v>2312124673313</v>
      </c>
      <c r="J130" s="5">
        <v>1929776447634</v>
      </c>
      <c r="K130" s="5">
        <v>1514585030778</v>
      </c>
      <c r="L130" s="5">
        <v>1209171716345</v>
      </c>
      <c r="M130" s="5">
        <v>1001579893307</v>
      </c>
      <c r="N130" s="5">
        <v>894746110680</v>
      </c>
      <c r="O130" s="5">
        <v>766299436026</v>
      </c>
      <c r="P130" s="5">
        <v>635478469892</v>
      </c>
      <c r="Q130" s="5">
        <v>297969528163</v>
      </c>
      <c r="R130" s="5">
        <v>198161486379</v>
      </c>
      <c r="S130" s="5">
        <v>148199975954</v>
      </c>
    </row>
    <row r="131" spans="2:19" ht="15.5" x14ac:dyDescent="0.35">
      <c r="C131" t="s">
        <v>161</v>
      </c>
      <c r="D131" s="5">
        <v>3261161249742</v>
      </c>
      <c r="E131" s="5">
        <v>3018785594684</v>
      </c>
      <c r="F131" s="5">
        <v>2994762888204</v>
      </c>
      <c r="G131" s="5">
        <v>2934096313112</v>
      </c>
      <c r="I131" s="5">
        <v>3018785594684</v>
      </c>
      <c r="J131" s="5">
        <v>2663387006912</v>
      </c>
      <c r="K131" s="5">
        <v>2296227711688</v>
      </c>
      <c r="L131" s="5">
        <v>1790304606780</v>
      </c>
      <c r="M131" s="5">
        <v>1348181576913</v>
      </c>
      <c r="N131" s="5">
        <v>1310940121622</v>
      </c>
      <c r="O131" s="5">
        <v>1245144303719</v>
      </c>
      <c r="P131" s="5">
        <v>833933861594</v>
      </c>
      <c r="Q131" s="5">
        <v>660917775322</v>
      </c>
      <c r="R131" s="5">
        <v>463288593970</v>
      </c>
      <c r="S131" s="5">
        <v>353324511606</v>
      </c>
    </row>
    <row r="132" spans="2:19" ht="15.5" x14ac:dyDescent="0.35">
      <c r="C132" t="s">
        <v>162</v>
      </c>
      <c r="D132" s="5">
        <v>24000000000</v>
      </c>
      <c r="E132" s="5">
        <v>24000000000</v>
      </c>
      <c r="F132" s="5">
        <v>24000000000</v>
      </c>
      <c r="G132" s="5">
        <v>24000000000</v>
      </c>
      <c r="I132" s="5">
        <v>24000000000</v>
      </c>
      <c r="J132" s="5">
        <v>12000000000</v>
      </c>
      <c r="K132" s="5">
        <v>12000000000</v>
      </c>
      <c r="L132" s="5">
        <v>12000000000</v>
      </c>
      <c r="M132" s="5">
        <v>12000000000</v>
      </c>
      <c r="N132" s="5">
        <v>12000000000</v>
      </c>
      <c r="O132" s="5">
        <v>12000000000</v>
      </c>
      <c r="P132" s="5">
        <v>12000000000</v>
      </c>
      <c r="Q132" s="5">
        <v>2200000000</v>
      </c>
      <c r="R132" s="5">
        <v>1750000000</v>
      </c>
      <c r="S132" s="5">
        <v>117650</v>
      </c>
    </row>
    <row r="134" spans="2:19" ht="15.5" x14ac:dyDescent="0.35">
      <c r="B134" t="s">
        <v>163</v>
      </c>
      <c r="C134" t="s">
        <v>164</v>
      </c>
      <c r="D134" s="5">
        <v>193472959019</v>
      </c>
      <c r="E134" s="5">
        <v>117265046603</v>
      </c>
      <c r="F134" s="5">
        <v>95212665969</v>
      </c>
      <c r="G134" s="5">
        <v>181446098020</v>
      </c>
      <c r="I134" s="5">
        <v>526887475054</v>
      </c>
      <c r="J134" s="5">
        <v>555505460964</v>
      </c>
      <c r="K134" s="5">
        <v>487763293949</v>
      </c>
      <c r="L134" s="5">
        <v>254798627325</v>
      </c>
      <c r="M134" s="5">
        <v>304980204013</v>
      </c>
      <c r="N134" s="5">
        <v>226926314731</v>
      </c>
      <c r="O134" s="5">
        <v>198145077505</v>
      </c>
      <c r="P134" s="5">
        <v>131839301387</v>
      </c>
      <c r="Q134" s="5">
        <v>78486685676</v>
      </c>
      <c r="R134" s="5">
        <v>101894287145</v>
      </c>
      <c r="S134" s="5">
        <v>29865995206</v>
      </c>
    </row>
    <row r="135" spans="2:19" ht="15.5" x14ac:dyDescent="0.35">
      <c r="C135" t="s">
        <v>165</v>
      </c>
      <c r="D135" s="5">
        <v>838193678727</v>
      </c>
      <c r="E135" s="5">
        <v>806602333876</v>
      </c>
      <c r="F135" s="5">
        <v>797348067244</v>
      </c>
      <c r="G135" s="5">
        <v>783202782392</v>
      </c>
      <c r="I135" s="5">
        <v>3112742455046</v>
      </c>
      <c r="J135" s="5">
        <v>2683227559691</v>
      </c>
      <c r="K135" s="5">
        <v>2093712397207</v>
      </c>
      <c r="L135" s="5">
        <v>1654435375252</v>
      </c>
      <c r="M135" s="5">
        <v>1101161600599</v>
      </c>
      <c r="N135" s="5">
        <v>981434554733</v>
      </c>
      <c r="O135" s="5">
        <v>1060289755117</v>
      </c>
      <c r="P135" s="5">
        <v>816022868788</v>
      </c>
      <c r="Q135" s="5">
        <v>595927680522</v>
      </c>
      <c r="R135" s="5">
        <v>524677287593</v>
      </c>
      <c r="S135" s="5">
        <v>370666200405</v>
      </c>
    </row>
    <row r="136" spans="2:19" ht="15.5" x14ac:dyDescent="0.35">
      <c r="C136" t="s">
        <v>476</v>
      </c>
      <c r="D136" s="5">
        <v>-359944009736</v>
      </c>
      <c r="E136" s="5">
        <v>-379623542008</v>
      </c>
      <c r="F136" s="5">
        <v>-493505803005</v>
      </c>
      <c r="G136" s="5">
        <v>-145622218155</v>
      </c>
      <c r="I136" s="5">
        <v>-1323161504262</v>
      </c>
      <c r="J136" s="5">
        <v>-1005425327723</v>
      </c>
      <c r="K136" s="5">
        <v>-753721732710</v>
      </c>
      <c r="L136" s="5">
        <v>-745828831510</v>
      </c>
      <c r="M136" s="5">
        <v>-464099923897</v>
      </c>
      <c r="N136" s="5">
        <v>-401712977806</v>
      </c>
      <c r="O136" s="5">
        <v>-589006749363</v>
      </c>
      <c r="P136" s="5">
        <v>-470456362293</v>
      </c>
      <c r="Q136" s="5">
        <v>-284166534625</v>
      </c>
      <c r="R136" s="5">
        <v>-247434643065</v>
      </c>
      <c r="S136" s="5">
        <v>-233280181001</v>
      </c>
    </row>
    <row r="137" spans="2:19" ht="15.5" x14ac:dyDescent="0.35">
      <c r="C137" t="s">
        <v>687</v>
      </c>
      <c r="D137" s="5">
        <v>-174648364424</v>
      </c>
      <c r="E137" s="5">
        <v>-186677231288</v>
      </c>
      <c r="F137" s="5">
        <v>-166350380102</v>
      </c>
      <c r="G137" s="5">
        <v>-156262331825</v>
      </c>
      <c r="I137" s="5">
        <v>-668695294551</v>
      </c>
      <c r="J137" s="5">
        <v>-577370958191</v>
      </c>
      <c r="K137" s="5">
        <v>-466109240304</v>
      </c>
      <c r="L137" s="5">
        <v>-369404903584</v>
      </c>
      <c r="M137" s="5">
        <v>-174015972049</v>
      </c>
      <c r="N137" s="5">
        <v>-183589003117</v>
      </c>
      <c r="O137" s="5">
        <v>-119773272782</v>
      </c>
      <c r="P137" s="5">
        <v>-101474732867</v>
      </c>
      <c r="Q137" s="5">
        <v>-115112887818</v>
      </c>
      <c r="R137" s="5">
        <v>-97366631693</v>
      </c>
      <c r="S137" s="5">
        <v>-49301152860</v>
      </c>
    </row>
    <row r="138" spans="2:19" ht="15.5" x14ac:dyDescent="0.35">
      <c r="C138" t="s">
        <v>171</v>
      </c>
      <c r="D138" s="5">
        <v>-104072157983</v>
      </c>
      <c r="E138" s="5">
        <v>-84563424819</v>
      </c>
      <c r="F138" s="5">
        <v>16340801061</v>
      </c>
      <c r="G138" s="5">
        <v>-272679339317</v>
      </c>
      <c r="I138" s="5">
        <v>-444938047198</v>
      </c>
      <c r="J138" s="5">
        <v>-399237241981</v>
      </c>
      <c r="K138" s="5">
        <v>-303211782090</v>
      </c>
      <c r="L138" s="5">
        <v>-216135150827</v>
      </c>
      <c r="M138" s="5">
        <v>-104214499062</v>
      </c>
      <c r="N138" s="5">
        <v>-114904559772</v>
      </c>
      <c r="O138" s="5">
        <v>-111811531635</v>
      </c>
      <c r="P138" s="5">
        <v>-79563349233</v>
      </c>
      <c r="Q138" s="5">
        <v>-75133541986</v>
      </c>
      <c r="R138" s="5">
        <v>-59533770866</v>
      </c>
      <c r="S138" s="5">
        <v>-41129439119</v>
      </c>
    </row>
    <row r="139" spans="2:19" ht="15.5" x14ac:dyDescent="0.35">
      <c r="C139" t="s">
        <v>170</v>
      </c>
      <c r="D139" s="5">
        <v>-6587674834</v>
      </c>
      <c r="E139" s="5">
        <v>-5123983844</v>
      </c>
      <c r="F139" s="5">
        <v>-8700486630</v>
      </c>
      <c r="G139" s="5">
        <v>-6424853075</v>
      </c>
      <c r="I139" s="5">
        <v>-27296712134</v>
      </c>
      <c r="J139" s="5">
        <v>-30664792445</v>
      </c>
      <c r="K139" s="5">
        <v>-21320407997</v>
      </c>
      <c r="L139" s="5">
        <v>-18223503879</v>
      </c>
      <c r="M139" s="5">
        <v>-14012095316</v>
      </c>
      <c r="N139" s="5">
        <v>-25418981328</v>
      </c>
      <c r="O139" s="5">
        <v>-14552284947</v>
      </c>
      <c r="P139" s="5">
        <v>-23560446666</v>
      </c>
      <c r="Q139" s="5">
        <v>-21140768418</v>
      </c>
      <c r="R139" s="5">
        <v>-16071313053</v>
      </c>
      <c r="S139" s="5">
        <v>-13294068684</v>
      </c>
    </row>
    <row r="140" spans="2:19" ht="15.5" x14ac:dyDescent="0.35">
      <c r="C140" t="s">
        <v>479</v>
      </c>
      <c r="D140" s="5">
        <v>531487269</v>
      </c>
      <c r="E140" s="5">
        <v>-33349105314</v>
      </c>
      <c r="F140" s="5">
        <v>-49919532599</v>
      </c>
      <c r="G140" s="5">
        <v>-20767942000</v>
      </c>
      <c r="I140" s="5">
        <v>-121763421847</v>
      </c>
      <c r="J140" s="5">
        <v>-115023778387</v>
      </c>
      <c r="K140" s="5">
        <v>-61585940157</v>
      </c>
      <c r="L140" s="5">
        <v>-50044358127</v>
      </c>
      <c r="M140" s="5">
        <v>-39838906262</v>
      </c>
      <c r="N140" s="5">
        <v>-28882717979</v>
      </c>
      <c r="O140" s="5">
        <v>-27000838885</v>
      </c>
      <c r="P140" s="5">
        <v>-9128676342</v>
      </c>
      <c r="Q140" s="5">
        <v>-21887261999</v>
      </c>
      <c r="R140" s="5">
        <v>-2376641771</v>
      </c>
      <c r="S140" s="5">
        <v>-3795363535</v>
      </c>
    </row>
    <row r="141" spans="2:19" ht="15.5" x14ac:dyDescent="0.35">
      <c r="C141" t="s">
        <v>179</v>
      </c>
      <c r="D141" s="5">
        <v>-4417338391</v>
      </c>
      <c r="E141" s="5">
        <v>-24987851168</v>
      </c>
      <c r="F141" s="5">
        <v>-68168112287</v>
      </c>
      <c r="G141" s="5">
        <v>-42228680817</v>
      </c>
      <c r="I141" s="5">
        <v>-125619702432</v>
      </c>
      <c r="J141" s="5">
        <v>-151191883815</v>
      </c>
      <c r="K141" s="5">
        <v>79532977256</v>
      </c>
      <c r="L141" s="5">
        <v>89828823885</v>
      </c>
      <c r="M141" s="5">
        <v>-166013627130</v>
      </c>
      <c r="N141" s="5">
        <v>-39273450620</v>
      </c>
      <c r="O141" s="5">
        <v>228625339595</v>
      </c>
      <c r="P141" s="5">
        <v>47043984269</v>
      </c>
      <c r="Q141" s="5">
        <v>120331571989</v>
      </c>
      <c r="R141" s="5">
        <v>55446585513</v>
      </c>
      <c r="S141" s="5">
        <v>30697990533</v>
      </c>
    </row>
    <row r="142" spans="2:19" ht="15.5" x14ac:dyDescent="0.35">
      <c r="C142" t="s">
        <v>180</v>
      </c>
      <c r="D142" s="5">
        <v>-158447403824</v>
      </c>
      <c r="E142" s="5">
        <v>-101199337177</v>
      </c>
      <c r="F142" s="5">
        <v>-29595404763</v>
      </c>
      <c r="G142" s="5">
        <v>-156457383349</v>
      </c>
      <c r="I142" s="5">
        <v>-417044022373</v>
      </c>
      <c r="J142" s="5">
        <v>-581383572401</v>
      </c>
      <c r="K142" s="5">
        <v>-357974798392</v>
      </c>
      <c r="L142" s="5">
        <v>-345773364089</v>
      </c>
      <c r="M142" s="5">
        <v>-157061487160</v>
      </c>
      <c r="N142" s="5">
        <v>-171067896358</v>
      </c>
      <c r="O142" s="5">
        <v>-422229857583</v>
      </c>
      <c r="P142" s="5">
        <v>-178629746056</v>
      </c>
      <c r="Q142" s="5">
        <v>-196801209129</v>
      </c>
      <c r="R142" s="5">
        <v>-158096100198</v>
      </c>
      <c r="S142" s="5">
        <v>-59552849966</v>
      </c>
    </row>
    <row r="143" spans="2:19" ht="15.5" x14ac:dyDescent="0.35">
      <c r="C143" t="s">
        <v>181</v>
      </c>
      <c r="D143" s="5">
        <v>-67937325134</v>
      </c>
      <c r="E143" s="5">
        <v>-101786793876</v>
      </c>
      <c r="F143" s="5">
        <v>-4916551132</v>
      </c>
      <c r="G143" s="5">
        <v>-194554019993</v>
      </c>
      <c r="I143" s="5">
        <v>-362468777478</v>
      </c>
      <c r="J143" s="5">
        <v>-499493278407</v>
      </c>
      <c r="K143" s="5">
        <v>-288668567430</v>
      </c>
      <c r="L143" s="5">
        <v>-270184189402</v>
      </c>
      <c r="M143" s="5">
        <v>-141502250403</v>
      </c>
      <c r="N143" s="5">
        <v>-155093548861</v>
      </c>
      <c r="O143" s="5">
        <v>-370401309451</v>
      </c>
      <c r="P143" s="5">
        <v>-130590965238</v>
      </c>
      <c r="Q143" s="5">
        <v>-119038083458</v>
      </c>
      <c r="R143" s="5">
        <v>-140166094237</v>
      </c>
      <c r="S143" s="5">
        <v>-54816232696</v>
      </c>
    </row>
    <row r="144" spans="2:19" ht="15.5" x14ac:dyDescent="0.35">
      <c r="C144" t="s">
        <v>186</v>
      </c>
      <c r="D144" s="5">
        <v>-90510078690</v>
      </c>
      <c r="E144" s="5">
        <v>82229295</v>
      </c>
      <c r="F144" s="5">
        <v>-24710753442</v>
      </c>
      <c r="G144" s="5">
        <v>38096636644</v>
      </c>
      <c r="I144" s="5">
        <v>-55263723461</v>
      </c>
      <c r="J144" s="5">
        <v>-84318299252</v>
      </c>
      <c r="K144" s="5">
        <v>-75243851795</v>
      </c>
      <c r="L144" s="5">
        <v>-76226666599</v>
      </c>
      <c r="M144" s="5">
        <v>-16713495919</v>
      </c>
      <c r="N144" s="5">
        <v>-17360711133</v>
      </c>
      <c r="O144" s="5">
        <v>-63193566314</v>
      </c>
      <c r="P144" s="5">
        <v>-49991159832</v>
      </c>
      <c r="Q144" s="5">
        <v>-79258021505</v>
      </c>
      <c r="R144" s="5">
        <v>-22641794174</v>
      </c>
      <c r="S144" s="5">
        <v>-6855879700</v>
      </c>
    </row>
    <row r="145" spans="3:19" ht="15.5" x14ac:dyDescent="0.35">
      <c r="C145" t="s">
        <v>187</v>
      </c>
      <c r="E145" s="5">
        <v>505227404</v>
      </c>
      <c r="F145" s="5">
        <v>31899811</v>
      </c>
      <c r="I145" s="5">
        <v>688478566</v>
      </c>
      <c r="J145" s="5">
        <v>2428005258</v>
      </c>
      <c r="K145" s="5">
        <v>5937620833</v>
      </c>
      <c r="L145" s="5">
        <v>637491912</v>
      </c>
      <c r="M145" s="5">
        <v>1154259162</v>
      </c>
      <c r="N145" s="5">
        <v>1386363636</v>
      </c>
      <c r="O145" s="5">
        <v>365018182</v>
      </c>
      <c r="P145" s="5">
        <v>1952379014</v>
      </c>
      <c r="Q145" s="5">
        <v>1494895834</v>
      </c>
      <c r="R145" s="5">
        <v>4701788213</v>
      </c>
    </row>
    <row r="146" spans="3:19" ht="15.5" x14ac:dyDescent="0.35">
      <c r="C146" t="s">
        <v>2659</v>
      </c>
      <c r="O146" s="5">
        <v>11000000000</v>
      </c>
    </row>
    <row r="147" spans="3:19" ht="15.5" x14ac:dyDescent="0.35">
      <c r="C147" t="s">
        <v>2660</v>
      </c>
      <c r="S147" s="5">
        <v>2119262430</v>
      </c>
    </row>
    <row r="148" spans="3:19" ht="15.5" x14ac:dyDescent="0.35">
      <c r="C148" t="s">
        <v>197</v>
      </c>
      <c r="D148" s="5">
        <v>-4417338391</v>
      </c>
      <c r="E148" s="5">
        <v>-24987851168</v>
      </c>
      <c r="F148" s="5">
        <v>-68168112287</v>
      </c>
      <c r="G148" s="5">
        <v>-42228680817</v>
      </c>
      <c r="I148" s="5">
        <v>-125619702432</v>
      </c>
      <c r="J148" s="5">
        <v>-151191883815</v>
      </c>
      <c r="K148" s="5">
        <v>79532977256</v>
      </c>
      <c r="L148" s="5">
        <v>89828823885</v>
      </c>
      <c r="M148" s="5">
        <v>-166013627130</v>
      </c>
      <c r="N148" s="5">
        <v>-39273450620</v>
      </c>
      <c r="O148" s="5">
        <v>228625339595</v>
      </c>
      <c r="P148" s="5">
        <v>47043984269</v>
      </c>
      <c r="Q148" s="5">
        <v>120331571989</v>
      </c>
      <c r="R148" s="5">
        <v>55446585513</v>
      </c>
      <c r="S148" s="5">
        <v>30697990533</v>
      </c>
    </row>
    <row r="149" spans="3:19" ht="15.5" x14ac:dyDescent="0.35">
      <c r="C149" t="s">
        <v>755</v>
      </c>
      <c r="R149" s="5">
        <v>57350000000</v>
      </c>
    </row>
    <row r="150" spans="3:19" ht="15.5" x14ac:dyDescent="0.35">
      <c r="C150" t="s">
        <v>2661</v>
      </c>
      <c r="M150" s="5">
        <v>-15924377189</v>
      </c>
      <c r="N150" s="5">
        <v>-2702223851</v>
      </c>
    </row>
    <row r="151" spans="3:19" ht="15.5" x14ac:dyDescent="0.35">
      <c r="C151" t="s">
        <v>394</v>
      </c>
      <c r="G151" s="5">
        <v>-60000000000</v>
      </c>
      <c r="I151" s="5">
        <v>-60000000000</v>
      </c>
      <c r="J151" s="5">
        <v>-60397937380</v>
      </c>
      <c r="K151" s="5">
        <v>-19733979540</v>
      </c>
      <c r="L151" s="5">
        <v>-11959987600</v>
      </c>
      <c r="M151" s="5">
        <v>-59883719000</v>
      </c>
      <c r="R151" s="5">
        <v>-47850000000</v>
      </c>
    </row>
    <row r="152" spans="3:19" ht="15.5" x14ac:dyDescent="0.35">
      <c r="C152" t="s">
        <v>380</v>
      </c>
      <c r="O152" s="5">
        <v>-136153319</v>
      </c>
      <c r="P152" s="5">
        <v>277500</v>
      </c>
      <c r="Q152" s="5">
        <v>1210569094</v>
      </c>
      <c r="R152" s="5">
        <v>-1012555482</v>
      </c>
      <c r="S152" s="5">
        <v>-199813612</v>
      </c>
    </row>
    <row r="153" spans="3:19" ht="15.5" x14ac:dyDescent="0.35">
      <c r="C153" t="s">
        <v>359</v>
      </c>
      <c r="D153" s="5">
        <v>32900000000</v>
      </c>
      <c r="E153" s="5">
        <v>238874350156</v>
      </c>
      <c r="F153" s="5">
        <v>754213046571</v>
      </c>
      <c r="G153" s="5">
        <v>-241077142273</v>
      </c>
      <c r="I153" s="5">
        <v>993087396727</v>
      </c>
      <c r="J153" s="5">
        <v>1000229573790</v>
      </c>
      <c r="K153" s="5">
        <v>262802044444</v>
      </c>
      <c r="L153" s="5">
        <v>393538580717</v>
      </c>
      <c r="M153" s="5">
        <v>52000000000</v>
      </c>
      <c r="N153" s="5">
        <v>444201400000</v>
      </c>
      <c r="O153" s="5">
        <v>264124558850</v>
      </c>
      <c r="Q153" s="5">
        <v>82600000000</v>
      </c>
      <c r="R153" s="5">
        <v>56972972794</v>
      </c>
      <c r="S153" s="5">
        <v>52105034417</v>
      </c>
    </row>
    <row r="154" spans="3:19" ht="15.5" x14ac:dyDescent="0.35">
      <c r="C154" t="s">
        <v>360</v>
      </c>
      <c r="E154" s="5">
        <v>-231674350156</v>
      </c>
      <c r="F154" s="5">
        <v>-782513046571</v>
      </c>
      <c r="G154" s="5">
        <v>188677142273</v>
      </c>
      <c r="I154" s="5">
        <v>-1035187396727</v>
      </c>
      <c r="J154" s="5">
        <v>-1073029558790</v>
      </c>
      <c r="K154" s="5">
        <v>-146202059444</v>
      </c>
      <c r="L154" s="5">
        <v>-358538580717</v>
      </c>
      <c r="M154" s="5">
        <v>-133436455495</v>
      </c>
      <c r="N154" s="5">
        <v>-472552338903</v>
      </c>
      <c r="O154" s="5">
        <v>-31365712738</v>
      </c>
      <c r="P154" s="5">
        <v>-225793841466</v>
      </c>
      <c r="Q154" s="5">
        <v>-12895869070</v>
      </c>
      <c r="R154" s="5">
        <v>-10014831799</v>
      </c>
      <c r="S154" s="5">
        <v>-7407230272</v>
      </c>
    </row>
    <row r="155" spans="3:19" ht="15.5" x14ac:dyDescent="0.35">
      <c r="C155" t="s">
        <v>559</v>
      </c>
      <c r="G155" s="5">
        <v>50000000000</v>
      </c>
      <c r="I155" s="5">
        <v>50000000000</v>
      </c>
      <c r="J155" s="5">
        <v>90000000000</v>
      </c>
      <c r="K155" s="5">
        <v>60000000000</v>
      </c>
      <c r="L155" s="5">
        <v>250000000000</v>
      </c>
    </row>
    <row r="156" spans="3:19" ht="15.5" x14ac:dyDescent="0.35">
      <c r="C156" t="s">
        <v>848</v>
      </c>
      <c r="D156" s="5">
        <v>-18745000002</v>
      </c>
      <c r="E156" s="5">
        <v>-18745000002</v>
      </c>
      <c r="F156" s="5">
        <v>-18745000002</v>
      </c>
      <c r="G156" s="5">
        <v>-18745000002</v>
      </c>
      <c r="I156" s="5">
        <v>-74980000008</v>
      </c>
      <c r="J156" s="5">
        <v>-58313333340</v>
      </c>
      <c r="K156" s="5">
        <v>-24293888892</v>
      </c>
      <c r="L156" s="5">
        <v>-132537164452</v>
      </c>
    </row>
    <row r="157" spans="3:19" ht="15.5" x14ac:dyDescent="0.35">
      <c r="C157" t="s">
        <v>2361</v>
      </c>
      <c r="Q157" s="5">
        <v>49416871965</v>
      </c>
    </row>
    <row r="158" spans="3:19" ht="15.5" x14ac:dyDescent="0.35">
      <c r="C158" t="s">
        <v>198</v>
      </c>
      <c r="P158" s="5">
        <v>274000000000</v>
      </c>
    </row>
    <row r="159" spans="3:19" ht="15.5" x14ac:dyDescent="0.35">
      <c r="C159" t="s">
        <v>364</v>
      </c>
      <c r="E159" s="5">
        <v>28564706102</v>
      </c>
      <c r="F159" s="5">
        <v>-18112249639</v>
      </c>
      <c r="G159" s="5">
        <v>-10452456463</v>
      </c>
      <c r="L159" s="5">
        <v>-29639361111</v>
      </c>
      <c r="M159" s="5">
        <v>-4736702587</v>
      </c>
      <c r="N159" s="5">
        <v>-4258509283</v>
      </c>
      <c r="O159" s="5">
        <v>-3045884486</v>
      </c>
      <c r="P159" s="5">
        <v>-906016487</v>
      </c>
    </row>
    <row r="160" spans="3:19" ht="15.5" x14ac:dyDescent="0.35">
      <c r="C160" t="s">
        <v>561</v>
      </c>
      <c r="D160" s="5">
        <v>-5634032050</v>
      </c>
      <c r="E160" s="5">
        <v>-4114958684</v>
      </c>
      <c r="F160" s="5">
        <v>-2973574859</v>
      </c>
      <c r="G160" s="5">
        <v>-2570505826</v>
      </c>
      <c r="I160" s="5">
        <v>-12229545195</v>
      </c>
      <c r="J160" s="5">
        <v>-8453439413</v>
      </c>
      <c r="K160" s="5">
        <v>-10620722019</v>
      </c>
      <c r="L160" s="5">
        <v>-11236350492</v>
      </c>
    </row>
    <row r="161" spans="2:19" ht="15.5" x14ac:dyDescent="0.35">
      <c r="C161" t="s">
        <v>1519</v>
      </c>
      <c r="M161" s="5">
        <v>-3004064898</v>
      </c>
      <c r="N161" s="5">
        <v>-2911156734</v>
      </c>
      <c r="O161" s="5">
        <v>-951468712</v>
      </c>
      <c r="P161" s="5">
        <v>-256435278</v>
      </c>
    </row>
    <row r="162" spans="2:19" ht="15.5" x14ac:dyDescent="0.35">
      <c r="C162" t="s">
        <v>2662</v>
      </c>
      <c r="J162" s="5">
        <v>1000000</v>
      </c>
      <c r="R162" s="5">
        <v>1000000</v>
      </c>
    </row>
    <row r="163" spans="2:19" ht="15.5" x14ac:dyDescent="0.35">
      <c r="C163" t="s">
        <v>212</v>
      </c>
      <c r="D163" s="5">
        <v>-12938306339</v>
      </c>
      <c r="E163" s="5">
        <v>-37892598584</v>
      </c>
      <c r="G163" s="5">
        <v>10907948312</v>
      </c>
      <c r="I163" s="5">
        <v>-37892598584</v>
      </c>
      <c r="J163" s="5">
        <v>-41228188682</v>
      </c>
      <c r="K163" s="5">
        <v>-42418417293</v>
      </c>
      <c r="L163" s="5">
        <v>-9798312460</v>
      </c>
      <c r="M163" s="5">
        <v>-1028307961</v>
      </c>
      <c r="N163" s="5">
        <v>-1050621849</v>
      </c>
    </row>
    <row r="164" spans="2:19" ht="15.5" x14ac:dyDescent="0.35">
      <c r="C164" t="s">
        <v>1078</v>
      </c>
    </row>
    <row r="165" spans="2:19" ht="15.5" x14ac:dyDescent="0.35">
      <c r="C165" t="s">
        <v>835</v>
      </c>
      <c r="S165" s="5">
        <v>-13800000000</v>
      </c>
    </row>
    <row r="166" spans="2:19" ht="15.5" x14ac:dyDescent="0.35">
      <c r="C166" t="s">
        <v>986</v>
      </c>
      <c r="F166" s="5">
        <v>-37287787</v>
      </c>
      <c r="G166" s="5">
        <v>41031333162</v>
      </c>
      <c r="I166" s="5">
        <v>51582441355</v>
      </c>
    </row>
    <row r="167" spans="2:19" ht="15.5" x14ac:dyDescent="0.35">
      <c r="C167" t="s">
        <v>109</v>
      </c>
    </row>
    <row r="168" spans="2:19" ht="15.5" x14ac:dyDescent="0.35">
      <c r="C168" t="s">
        <v>901</v>
      </c>
      <c r="D168" s="5">
        <v>30608216804</v>
      </c>
      <c r="E168" s="5">
        <v>-8922141742</v>
      </c>
      <c r="F168" s="5">
        <v>-2550851081</v>
      </c>
      <c r="G168" s="5">
        <v>-17239966146</v>
      </c>
      <c r="I168" s="5">
        <v>-15776249751</v>
      </c>
      <c r="J168" s="5">
        <v>-177069995252</v>
      </c>
      <c r="K168" s="5">
        <v>209321472813</v>
      </c>
      <c r="L168" s="5">
        <v>-1145912879</v>
      </c>
      <c r="M168" s="5">
        <v>-18094910277</v>
      </c>
      <c r="N168" s="5">
        <v>16584967753</v>
      </c>
      <c r="O168" s="5">
        <v>4540559517</v>
      </c>
      <c r="P168" s="5">
        <v>253539600</v>
      </c>
      <c r="Q168" s="5">
        <v>2017048536</v>
      </c>
      <c r="R168" s="5">
        <v>-755227540</v>
      </c>
      <c r="S168" s="5">
        <v>1011135773</v>
      </c>
    </row>
    <row r="169" spans="2:19" ht="15.5" x14ac:dyDescent="0.35">
      <c r="C169" t="s">
        <v>216</v>
      </c>
      <c r="E169" s="5">
        <v>48650780</v>
      </c>
      <c r="I169" s="5">
        <v>48650780</v>
      </c>
      <c r="J169" s="5">
        <v>-11525386</v>
      </c>
      <c r="K169" s="5">
        <v>-42563189</v>
      </c>
      <c r="L169" s="5">
        <v>-168175766</v>
      </c>
      <c r="M169" s="5">
        <v>-34507402</v>
      </c>
      <c r="N169" s="5">
        <v>-538001571</v>
      </c>
      <c r="O169" s="5">
        <v>-35638933</v>
      </c>
      <c r="P169" s="5">
        <v>-630865082</v>
      </c>
      <c r="Q169" s="5">
        <v>78613234</v>
      </c>
      <c r="R169" s="5">
        <v>51898202</v>
      </c>
      <c r="S169" s="5">
        <v>2427605</v>
      </c>
    </row>
    <row r="170" spans="2:19" ht="15.5" x14ac:dyDescent="0.35">
      <c r="C170" t="s">
        <v>217</v>
      </c>
      <c r="D170" s="5">
        <v>32314178390</v>
      </c>
      <c r="I170" s="5">
        <v>48041777363</v>
      </c>
      <c r="J170" s="5">
        <v>225123298001</v>
      </c>
      <c r="K170" s="5">
        <v>15844388377</v>
      </c>
      <c r="L170" s="5">
        <v>17158477022</v>
      </c>
      <c r="M170" s="5">
        <v>22890468010</v>
      </c>
      <c r="N170" s="5">
        <v>6843501828</v>
      </c>
      <c r="O170" s="5">
        <v>2681860260</v>
      </c>
      <c r="P170" s="5">
        <v>3059185742</v>
      </c>
      <c r="Q170" s="5">
        <v>963523972</v>
      </c>
      <c r="R170" s="5">
        <v>1666853310</v>
      </c>
      <c r="S170" s="5">
        <v>653289932</v>
      </c>
    </row>
    <row r="171" spans="2:19" ht="15.5" x14ac:dyDescent="0.35">
      <c r="C171" t="s">
        <v>2663</v>
      </c>
      <c r="O171" s="5">
        <v>-343279016</v>
      </c>
    </row>
    <row r="172" spans="2:19" ht="15.5" x14ac:dyDescent="0.35">
      <c r="C172" t="s">
        <v>218</v>
      </c>
      <c r="D172" s="5">
        <v>62922395194</v>
      </c>
      <c r="E172" s="5">
        <v>-8873490962</v>
      </c>
      <c r="F172" s="5">
        <v>-2550851081</v>
      </c>
      <c r="G172" s="5">
        <v>-17239966146</v>
      </c>
      <c r="I172" s="5">
        <v>32314178392</v>
      </c>
      <c r="J172" s="5">
        <v>48041777363</v>
      </c>
      <c r="K172" s="5">
        <v>225123298001</v>
      </c>
      <c r="L172" s="5">
        <v>15844388377</v>
      </c>
      <c r="M172" s="5">
        <v>4761050331</v>
      </c>
      <c r="N172" s="5">
        <v>22890468010</v>
      </c>
      <c r="O172" s="5">
        <v>6843501828</v>
      </c>
      <c r="P172" s="5">
        <v>2681860260</v>
      </c>
      <c r="Q172" s="5">
        <v>3059185742</v>
      </c>
      <c r="R172" s="5">
        <v>963523972</v>
      </c>
      <c r="S172" s="5">
        <v>1666853310</v>
      </c>
    </row>
    <row r="174" spans="2:19" ht="15.5" x14ac:dyDescent="0.35">
      <c r="B174" t="s">
        <v>219</v>
      </c>
      <c r="C174" t="s">
        <v>11</v>
      </c>
      <c r="D174" s="5">
        <v>24000000000</v>
      </c>
      <c r="E174" s="5">
        <v>24000000000</v>
      </c>
      <c r="F174" s="5">
        <v>24000000000</v>
      </c>
      <c r="G174" s="5">
        <v>24000000000</v>
      </c>
      <c r="I174" s="5">
        <v>24000000000</v>
      </c>
      <c r="J174" s="5">
        <v>12000000000</v>
      </c>
      <c r="K174" s="5">
        <v>12000000000</v>
      </c>
      <c r="L174" s="5">
        <v>12000000000</v>
      </c>
      <c r="M174" s="5">
        <v>12000000000</v>
      </c>
      <c r="N174" s="5">
        <v>12000000000</v>
      </c>
      <c r="O174" s="5">
        <v>12000000000</v>
      </c>
      <c r="P174" s="5">
        <v>12000000000</v>
      </c>
      <c r="Q174" s="5">
        <v>2200000000</v>
      </c>
      <c r="R174" s="5">
        <v>1750000000</v>
      </c>
      <c r="S174" s="5">
        <v>0</v>
      </c>
    </row>
    <row r="175" spans="2:19" ht="15.5" x14ac:dyDescent="0.35">
      <c r="C175" t="s">
        <v>220</v>
      </c>
      <c r="D175" s="6">
        <v>4.99</v>
      </c>
      <c r="E175" s="6">
        <v>3.2</v>
      </c>
      <c r="F175" s="6">
        <v>4.07</v>
      </c>
      <c r="G175" s="6">
        <v>3.79</v>
      </c>
    </row>
    <row r="176" spans="2:19" ht="15.5" x14ac:dyDescent="0.35">
      <c r="C176" t="s">
        <v>221</v>
      </c>
      <c r="D176" s="6">
        <v>79.760000000000005</v>
      </c>
      <c r="E176" s="6">
        <v>145.62</v>
      </c>
      <c r="F176" s="6">
        <v>132.68</v>
      </c>
      <c r="G176" s="6">
        <v>162.27000000000001</v>
      </c>
    </row>
    <row r="177" spans="3:7" ht="15.5" x14ac:dyDescent="0.35">
      <c r="C177" t="s">
        <v>73</v>
      </c>
      <c r="D177" s="6">
        <v>12.33</v>
      </c>
      <c r="E177" s="6">
        <v>15.27</v>
      </c>
      <c r="F177" s="6">
        <v>17.82</v>
      </c>
      <c r="G177" s="6">
        <v>21.17</v>
      </c>
    </row>
    <row r="178" spans="3:7" ht="15.5" x14ac:dyDescent="0.35">
      <c r="C178" t="s">
        <v>222</v>
      </c>
      <c r="D178" s="6">
        <v>533950000000.00006</v>
      </c>
      <c r="E178" s="5">
        <v>189480000000</v>
      </c>
      <c r="F178" s="5">
        <v>217200000000</v>
      </c>
      <c r="G178" s="5">
        <v>183240000000</v>
      </c>
    </row>
    <row r="179" spans="3:7" ht="15.5" x14ac:dyDescent="0.35">
      <c r="C179" t="s">
        <v>223</v>
      </c>
      <c r="D179" s="6">
        <v>3.6699999999999997E-2</v>
      </c>
      <c r="E179" s="6">
        <v>2.5399999999999999E-2</v>
      </c>
      <c r="F179" s="6">
        <v>3.2599999999999997E-2</v>
      </c>
      <c r="G179" s="6">
        <v>3.1E-2</v>
      </c>
    </row>
    <row r="180" spans="3:7" ht="15.5" x14ac:dyDescent="0.35">
      <c r="C180" t="s">
        <v>224</v>
      </c>
      <c r="D180" s="6">
        <v>5.0599999999999999E-2</v>
      </c>
      <c r="E180" s="6">
        <v>3.4099999999999998E-2</v>
      </c>
      <c r="F180" s="6">
        <v>4.4900000000000002E-2</v>
      </c>
      <c r="G180" s="6">
        <v>4.3899999999999995E-2</v>
      </c>
    </row>
    <row r="181" spans="3:7" ht="15.5" x14ac:dyDescent="0.35">
      <c r="C181" t="s">
        <v>225</v>
      </c>
      <c r="D181" s="6">
        <v>6.0999999999999999E-2</v>
      </c>
      <c r="E181" s="6">
        <v>4.4400000000000002E-2</v>
      </c>
      <c r="F181" s="6">
        <v>5.7599999999999998E-2</v>
      </c>
      <c r="G181" s="6">
        <v>5.0700000000000002E-2</v>
      </c>
    </row>
    <row r="182" spans="3:7" ht="15.5" x14ac:dyDescent="0.35">
      <c r="C182" t="s">
        <v>226</v>
      </c>
      <c r="D182" s="6">
        <v>25.47</v>
      </c>
      <c r="E182" s="6">
        <v>22.88</v>
      </c>
      <c r="F182" s="6">
        <v>17.14</v>
      </c>
      <c r="G182" s="6">
        <v>19.48</v>
      </c>
    </row>
    <row r="183" spans="3:7" ht="15.5" x14ac:dyDescent="0.35">
      <c r="C183" t="s">
        <v>227</v>
      </c>
      <c r="D183" s="5">
        <v>2435000000000</v>
      </c>
      <c r="E183" s="5">
        <v>2312000000000</v>
      </c>
      <c r="F183" s="5">
        <v>2228000000000</v>
      </c>
      <c r="G183" s="5">
        <v>2128000000000</v>
      </c>
    </row>
    <row r="184" spans="3:7" ht="15.5" x14ac:dyDescent="0.35">
      <c r="C184" t="s">
        <v>228</v>
      </c>
      <c r="D184" s="6">
        <v>4.03</v>
      </c>
      <c r="E184" s="6">
        <v>4.97</v>
      </c>
      <c r="F184" s="6">
        <v>5.96</v>
      </c>
      <c r="G184" s="6">
        <v>7.12</v>
      </c>
    </row>
    <row r="185" spans="3:7" ht="15.5" x14ac:dyDescent="0.35">
      <c r="C185" t="s">
        <v>229</v>
      </c>
      <c r="D185" s="6">
        <v>98.7</v>
      </c>
      <c r="E185" s="6">
        <v>93.71</v>
      </c>
      <c r="F185" s="6">
        <v>90.54</v>
      </c>
      <c r="G185" s="6">
        <v>86.4</v>
      </c>
    </row>
    <row r="186" spans="3:7" ht="15.5" x14ac:dyDescent="0.35">
      <c r="C186" t="s">
        <v>230</v>
      </c>
      <c r="D186" s="6">
        <v>4.03</v>
      </c>
      <c r="E186" s="6">
        <v>4.97</v>
      </c>
      <c r="F186" s="6">
        <v>5.96</v>
      </c>
      <c r="G186" s="6">
        <v>7.12</v>
      </c>
    </row>
    <row r="187" spans="3:7" ht="15.5" x14ac:dyDescent="0.35">
      <c r="C187" t="s">
        <v>231</v>
      </c>
      <c r="D187" s="6">
        <v>98.7</v>
      </c>
      <c r="E187" s="6">
        <v>93.71</v>
      </c>
      <c r="F187" s="6">
        <v>90.54</v>
      </c>
      <c r="G187" s="6">
        <v>86.4</v>
      </c>
    </row>
    <row r="188" spans="3:7" ht="15.5" x14ac:dyDescent="0.35">
      <c r="C188" t="s">
        <v>232</v>
      </c>
      <c r="D188" s="5">
        <v>174000000000</v>
      </c>
      <c r="E188" s="5">
        <v>147000000000</v>
      </c>
      <c r="F188" s="5">
        <v>140000000000</v>
      </c>
      <c r="G188" s="5">
        <v>164000000000</v>
      </c>
    </row>
    <row r="189" spans="3:7" ht="15.5" x14ac:dyDescent="0.35">
      <c r="C189" t="s">
        <v>233</v>
      </c>
      <c r="D189" s="5">
        <v>219000000000</v>
      </c>
      <c r="E189" s="5">
        <v>238000000000</v>
      </c>
      <c r="F189" s="5">
        <v>258000000000</v>
      </c>
      <c r="G189" s="5">
        <v>260000000000</v>
      </c>
    </row>
    <row r="190" spans="3:7" ht="15.5" x14ac:dyDescent="0.35">
      <c r="C190" t="s">
        <v>234</v>
      </c>
      <c r="D190" s="5">
        <v>2369000000000</v>
      </c>
      <c r="E190" s="5">
        <v>2249000000000</v>
      </c>
      <c r="F190" s="5">
        <v>2173000000000</v>
      </c>
      <c r="G190" s="5">
        <v>2074000000000</v>
      </c>
    </row>
    <row r="191" spans="3:7" ht="15.5" x14ac:dyDescent="0.35">
      <c r="C191" t="s">
        <v>23</v>
      </c>
      <c r="D191" s="5">
        <v>393000000000</v>
      </c>
      <c r="E191" s="5">
        <v>385000000000</v>
      </c>
      <c r="F191" s="5">
        <v>398000000000</v>
      </c>
      <c r="G191" s="5">
        <v>423000000000</v>
      </c>
    </row>
    <row r="192" spans="3:7" ht="15.5" x14ac:dyDescent="0.35">
      <c r="C192" t="s">
        <v>20</v>
      </c>
      <c r="D192" s="5">
        <v>330000000000</v>
      </c>
      <c r="E192" s="5">
        <v>353000000000</v>
      </c>
      <c r="F192" s="5">
        <v>357000000000</v>
      </c>
      <c r="G192" s="5">
        <v>380000000000</v>
      </c>
    </row>
    <row r="193" spans="3:19" ht="15.5" x14ac:dyDescent="0.35">
      <c r="C193" t="s">
        <v>235</v>
      </c>
      <c r="D193" s="5">
        <v>186000000000</v>
      </c>
      <c r="E193" s="5">
        <v>183000000000</v>
      </c>
      <c r="F193" s="5">
        <v>157000000000</v>
      </c>
      <c r="G193" s="5">
        <v>106000000000</v>
      </c>
    </row>
    <row r="194" spans="3:19" ht="15.5" x14ac:dyDescent="0.35">
      <c r="C194" t="s">
        <v>236</v>
      </c>
      <c r="D194" s="5">
        <v>193000000000</v>
      </c>
      <c r="E194" s="5">
        <v>117000000000</v>
      </c>
      <c r="F194" s="5">
        <v>95000000000</v>
      </c>
      <c r="G194" s="5">
        <v>181000000000</v>
      </c>
    </row>
    <row r="195" spans="3:19" ht="15.5" x14ac:dyDescent="0.35">
      <c r="C195" t="s">
        <v>237</v>
      </c>
      <c r="D195" s="5">
        <v>-158000000000</v>
      </c>
      <c r="E195" s="5">
        <v>-102000000000</v>
      </c>
      <c r="F195" s="5">
        <v>-30000000000</v>
      </c>
      <c r="G195" s="5">
        <v>-156000000000</v>
      </c>
    </row>
    <row r="196" spans="3:19" ht="15.5" x14ac:dyDescent="0.35">
      <c r="C196" t="s">
        <v>12</v>
      </c>
      <c r="D196" s="5">
        <v>35000000000</v>
      </c>
      <c r="E196" s="5">
        <v>16000000000</v>
      </c>
      <c r="F196" s="5">
        <v>66000000000</v>
      </c>
      <c r="G196" s="5">
        <v>25000000000</v>
      </c>
    </row>
    <row r="197" spans="3:19" ht="15.5" x14ac:dyDescent="0.35">
      <c r="C197" t="s">
        <v>15</v>
      </c>
      <c r="D197" s="6">
        <v>1.46</v>
      </c>
      <c r="E197" s="6">
        <v>0.65</v>
      </c>
      <c r="F197" s="6">
        <v>2.73</v>
      </c>
      <c r="G197" s="6">
        <v>1.04</v>
      </c>
    </row>
    <row r="198" spans="3:19" ht="15.5" x14ac:dyDescent="0.35">
      <c r="C198" t="s">
        <v>58</v>
      </c>
      <c r="I198" s="6">
        <v>15.91</v>
      </c>
      <c r="J198" s="6">
        <v>38.76</v>
      </c>
      <c r="K198" s="5">
        <v>27</v>
      </c>
      <c r="L198" s="6">
        <v>16.29</v>
      </c>
      <c r="M198" s="6">
        <v>15.06</v>
      </c>
      <c r="N198" s="6">
        <v>11.06</v>
      </c>
      <c r="O198" s="6">
        <v>10.9</v>
      </c>
      <c r="P198" s="6">
        <v>5.27</v>
      </c>
      <c r="Q198" s="6">
        <v>22.81</v>
      </c>
      <c r="R198" s="6">
        <v>22.44</v>
      </c>
      <c r="S198" s="6">
        <v>41609.24</v>
      </c>
    </row>
    <row r="199" spans="3:19" ht="15.5" x14ac:dyDescent="0.35">
      <c r="C199" t="s">
        <v>72</v>
      </c>
      <c r="I199" s="6">
        <v>29.29</v>
      </c>
      <c r="J199" s="6">
        <v>40.630000000000003</v>
      </c>
      <c r="K199" s="6">
        <v>26.3</v>
      </c>
      <c r="L199" s="6">
        <v>34.07</v>
      </c>
      <c r="M199" s="6">
        <v>31.21</v>
      </c>
      <c r="N199" s="6">
        <v>45.21</v>
      </c>
      <c r="O199" s="6">
        <v>46.33</v>
      </c>
      <c r="P199" s="6">
        <v>53.89</v>
      </c>
      <c r="Q199" s="6">
        <v>33.1</v>
      </c>
      <c r="R199" s="5">
        <v>0</v>
      </c>
      <c r="S199" s="5">
        <v>0</v>
      </c>
    </row>
    <row r="200" spans="3:19" ht="15.5" x14ac:dyDescent="0.35">
      <c r="C200" t="s">
        <v>75</v>
      </c>
      <c r="I200" s="6">
        <v>3.96</v>
      </c>
      <c r="J200" s="6">
        <v>7.01</v>
      </c>
      <c r="K200" s="6">
        <v>4.08</v>
      </c>
      <c r="L200" s="6">
        <v>3.98</v>
      </c>
      <c r="M200" s="6">
        <v>5.1100000000000003</v>
      </c>
      <c r="N200" s="6">
        <v>6.17</v>
      </c>
      <c r="O200" s="6">
        <v>5.57</v>
      </c>
      <c r="P200" s="6">
        <v>4.0999999999999996</v>
      </c>
      <c r="Q200" s="6">
        <v>2.7</v>
      </c>
      <c r="R200" s="5">
        <v>0</v>
      </c>
      <c r="S200" s="5">
        <v>0</v>
      </c>
    </row>
    <row r="201" spans="3:19" ht="15.5" x14ac:dyDescent="0.35">
      <c r="C201" t="s">
        <v>238</v>
      </c>
      <c r="I201" s="5">
        <v>806420000000</v>
      </c>
      <c r="J201" s="5">
        <v>868230000000</v>
      </c>
      <c r="K201" s="5">
        <v>624270000000</v>
      </c>
      <c r="L201" s="5">
        <v>437720000000</v>
      </c>
      <c r="M201" s="5">
        <v>351580000000</v>
      </c>
      <c r="N201" s="5">
        <v>294630000000</v>
      </c>
      <c r="O201" s="5">
        <v>263250000000</v>
      </c>
      <c r="P201" s="5">
        <v>168500000000</v>
      </c>
    </row>
    <row r="202" spans="3:19" ht="15.5" x14ac:dyDescent="0.35">
      <c r="C202" t="s">
        <v>239</v>
      </c>
      <c r="I202" s="6">
        <v>0.1265</v>
      </c>
      <c r="J202" s="6">
        <v>0.17460000000000001</v>
      </c>
      <c r="K202" s="6">
        <v>0.1411</v>
      </c>
      <c r="L202" s="6">
        <v>0.10920000000000001</v>
      </c>
      <c r="M202" s="6">
        <v>0.13400000000000001</v>
      </c>
      <c r="N202" s="6">
        <v>0.1013</v>
      </c>
      <c r="O202" s="6">
        <v>0.105</v>
      </c>
      <c r="P202" s="6">
        <v>7.5899999999999995E-2</v>
      </c>
      <c r="Q202" s="6">
        <v>7.5899999999999995E-2</v>
      </c>
      <c r="R202" s="6">
        <v>8.4700000000000011E-2</v>
      </c>
      <c r="S202" s="6">
        <v>1.3899999999999999E-2</v>
      </c>
    </row>
    <row r="203" spans="3:19" ht="15.5" x14ac:dyDescent="0.35">
      <c r="C203" t="s">
        <v>240</v>
      </c>
      <c r="I203" s="6">
        <v>0.16980000000000001</v>
      </c>
      <c r="J203" s="6">
        <v>0.2482</v>
      </c>
      <c r="K203" s="6">
        <v>0.22070000000000001</v>
      </c>
      <c r="L203" s="6">
        <v>0.16170000000000001</v>
      </c>
      <c r="M203" s="6">
        <v>0.1804</v>
      </c>
      <c r="N203" s="6">
        <v>0.1484</v>
      </c>
      <c r="O203" s="6">
        <v>0.17059999999999997</v>
      </c>
      <c r="P203" s="6">
        <v>9.9600000000000008E-2</v>
      </c>
      <c r="Q203" s="6">
        <v>0.16839999999999999</v>
      </c>
      <c r="R203" s="6">
        <v>0.1981</v>
      </c>
      <c r="S203" s="6">
        <v>3.3000000000000002E-2</v>
      </c>
    </row>
    <row r="204" spans="3:19" ht="15.5" x14ac:dyDescent="0.35">
      <c r="C204" t="s">
        <v>241</v>
      </c>
      <c r="I204" s="6">
        <v>0.2198</v>
      </c>
      <c r="J204" s="6">
        <v>0.31890000000000002</v>
      </c>
      <c r="K204" s="6">
        <v>0.26289999999999997</v>
      </c>
      <c r="L204" s="6">
        <v>0.22289999999999999</v>
      </c>
      <c r="M204" s="6">
        <v>0.22469999999999998</v>
      </c>
      <c r="N204" s="6">
        <v>0.19329999999999997</v>
      </c>
      <c r="O204" s="6">
        <v>0.23480000000000001</v>
      </c>
      <c r="P204" s="6">
        <v>0.17190000000000003</v>
      </c>
      <c r="Q204" s="6">
        <v>0.17989999999999998</v>
      </c>
      <c r="R204" s="6">
        <v>0.20649999999999999</v>
      </c>
      <c r="S204" s="6">
        <v>0.1716</v>
      </c>
    </row>
    <row r="205" spans="3:19" ht="15.5" x14ac:dyDescent="0.35">
      <c r="C205" t="s">
        <v>242</v>
      </c>
      <c r="I205" s="6">
        <v>20.09</v>
      </c>
      <c r="J205" s="6">
        <v>21.46</v>
      </c>
      <c r="K205" s="6">
        <v>20.94</v>
      </c>
      <c r="L205" s="6">
        <v>16.7</v>
      </c>
      <c r="M205" s="6">
        <v>18.95</v>
      </c>
      <c r="N205" s="6">
        <v>8.3699999999999992</v>
      </c>
      <c r="O205" s="6">
        <v>13.86</v>
      </c>
      <c r="P205" s="6">
        <v>4.6900000000000004</v>
      </c>
      <c r="Q205" s="6">
        <v>3.61</v>
      </c>
      <c r="R205" s="6">
        <v>3.47</v>
      </c>
      <c r="S205" s="6">
        <v>1.48</v>
      </c>
    </row>
    <row r="206" spans="3:19" ht="15.5" x14ac:dyDescent="0.35">
      <c r="C206" t="s">
        <v>69</v>
      </c>
      <c r="I206" s="6">
        <v>4.97</v>
      </c>
      <c r="J206" s="6">
        <v>10.08</v>
      </c>
      <c r="K206" s="6">
        <v>5.8</v>
      </c>
      <c r="L206" s="6">
        <v>5.51</v>
      </c>
      <c r="M206" s="6">
        <v>5.63</v>
      </c>
      <c r="N206" s="6">
        <v>6.71</v>
      </c>
      <c r="O206" s="6">
        <v>7.91</v>
      </c>
      <c r="P206" s="6">
        <v>5.36</v>
      </c>
      <c r="Q206" s="6">
        <v>5.57</v>
      </c>
      <c r="R206" s="5">
        <v>0</v>
      </c>
      <c r="S206" s="5">
        <v>0</v>
      </c>
    </row>
    <row r="207" spans="3:19" ht="15.5" x14ac:dyDescent="0.35">
      <c r="C207" t="s">
        <v>66</v>
      </c>
      <c r="I207" s="6">
        <v>93.71</v>
      </c>
      <c r="J207" s="6">
        <v>156.19999999999999</v>
      </c>
      <c r="K207" s="6">
        <v>122.35</v>
      </c>
      <c r="L207" s="6">
        <v>100.76</v>
      </c>
      <c r="M207" s="6">
        <v>83.46</v>
      </c>
      <c r="N207" s="6">
        <v>74.56</v>
      </c>
      <c r="O207" s="6">
        <v>63.86</v>
      </c>
      <c r="P207" s="6">
        <v>52.96</v>
      </c>
      <c r="Q207" s="6">
        <v>135.44</v>
      </c>
      <c r="R207" s="6">
        <v>113.23</v>
      </c>
      <c r="S207" s="6">
        <v>1259668.3</v>
      </c>
    </row>
    <row r="208" spans="3:19" ht="15.5" x14ac:dyDescent="0.35">
      <c r="C208" t="s">
        <v>243</v>
      </c>
      <c r="I208" s="6">
        <v>4.97</v>
      </c>
      <c r="J208" s="6">
        <v>10.08</v>
      </c>
      <c r="K208" s="6">
        <v>5.8</v>
      </c>
      <c r="L208" s="6">
        <v>5.51</v>
      </c>
      <c r="M208" s="6">
        <v>5.63</v>
      </c>
      <c r="N208" s="6">
        <v>6.71</v>
      </c>
      <c r="O208" s="6">
        <v>7.91</v>
      </c>
      <c r="P208" s="6">
        <v>5.36</v>
      </c>
      <c r="Q208" s="6">
        <v>5.57</v>
      </c>
      <c r="R208" s="5">
        <v>0</v>
      </c>
      <c r="S208" s="5">
        <v>0</v>
      </c>
    </row>
    <row r="209" spans="2:19" ht="15.5" x14ac:dyDescent="0.35">
      <c r="C209" t="s">
        <v>244</v>
      </c>
      <c r="I209" s="6">
        <v>93.71</v>
      </c>
      <c r="J209" s="6">
        <v>156.19999999999999</v>
      </c>
      <c r="K209" s="6">
        <v>122.35</v>
      </c>
      <c r="L209" s="6">
        <v>100.76</v>
      </c>
      <c r="M209" s="6">
        <v>83.46</v>
      </c>
      <c r="N209" s="6">
        <v>74.56</v>
      </c>
      <c r="O209" s="6">
        <v>63.86</v>
      </c>
      <c r="P209" s="6">
        <v>52.96</v>
      </c>
      <c r="Q209" s="6">
        <v>135.44</v>
      </c>
      <c r="R209" s="6">
        <v>113.23</v>
      </c>
      <c r="S209" s="6">
        <v>1259668.3</v>
      </c>
    </row>
    <row r="210" spans="2:19" ht="15.5" x14ac:dyDescent="0.35">
      <c r="C210" t="s">
        <v>245</v>
      </c>
      <c r="I210" s="5">
        <v>147000000000</v>
      </c>
      <c r="J210" s="5">
        <v>182000000000</v>
      </c>
      <c r="K210" s="5">
        <v>229000000000</v>
      </c>
      <c r="L210" s="5">
        <v>113000000000</v>
      </c>
      <c r="M210" s="5">
        <v>73000000000</v>
      </c>
      <c r="N210" s="5">
        <v>53000000000</v>
      </c>
      <c r="O210" s="5">
        <v>71000000000</v>
      </c>
      <c r="P210" s="5">
        <v>7000000000</v>
      </c>
      <c r="Q210" s="5">
        <v>51000000000</v>
      </c>
      <c r="R210" s="5">
        <v>104000000000</v>
      </c>
      <c r="S210" s="5">
        <v>91000000000</v>
      </c>
    </row>
    <row r="211" spans="2:19" ht="15.5" x14ac:dyDescent="0.35">
      <c r="C211" t="s">
        <v>246</v>
      </c>
      <c r="I211" s="5">
        <v>238000000000</v>
      </c>
      <c r="J211" s="5">
        <v>244000000000</v>
      </c>
      <c r="K211" s="5">
        <v>247000000000</v>
      </c>
      <c r="L211" s="5">
        <v>266000000000</v>
      </c>
      <c r="M211" s="5">
        <v>93000000000</v>
      </c>
      <c r="N211" s="5">
        <v>202000000000</v>
      </c>
      <c r="O211" s="5">
        <v>216000000000</v>
      </c>
      <c r="P211" s="5">
        <v>31000000000</v>
      </c>
      <c r="Q211" s="5">
        <v>206000000000</v>
      </c>
      <c r="R211" s="5">
        <v>83000000000</v>
      </c>
      <c r="S211" s="5">
        <v>50000000000</v>
      </c>
    </row>
    <row r="212" spans="2:19" ht="15.5" x14ac:dyDescent="0.35">
      <c r="C212" t="s">
        <v>25</v>
      </c>
      <c r="I212" s="5">
        <v>385000000000</v>
      </c>
      <c r="J212" s="5">
        <v>426000000000</v>
      </c>
      <c r="K212" s="5">
        <v>475000000000</v>
      </c>
      <c r="L212" s="5">
        <v>379000000000</v>
      </c>
      <c r="M212" s="5">
        <v>165000000000</v>
      </c>
      <c r="N212" s="5">
        <v>255000000000</v>
      </c>
      <c r="O212" s="5">
        <v>287000000000</v>
      </c>
      <c r="P212" s="5">
        <v>38000000000</v>
      </c>
      <c r="Q212" s="5">
        <v>257000000000</v>
      </c>
      <c r="R212" s="5">
        <v>187000000000</v>
      </c>
      <c r="S212" s="5">
        <v>140000000000</v>
      </c>
    </row>
    <row r="213" spans="2:19" ht="15.5" x14ac:dyDescent="0.35">
      <c r="C213" t="s">
        <v>22</v>
      </c>
      <c r="I213" s="5">
        <v>353000000000</v>
      </c>
      <c r="J213" s="5">
        <v>378000000000</v>
      </c>
      <c r="K213" s="5">
        <v>250000000000</v>
      </c>
      <c r="L213" s="5">
        <v>364000000000</v>
      </c>
      <c r="M213" s="5">
        <v>160000000000</v>
      </c>
      <c r="N213" s="5">
        <v>232000000000</v>
      </c>
      <c r="O213" s="5">
        <v>280000000000</v>
      </c>
      <c r="P213" s="5">
        <v>35000000000</v>
      </c>
      <c r="Q213" s="5">
        <v>254000000000</v>
      </c>
      <c r="R213" s="5">
        <v>186000000000</v>
      </c>
      <c r="S213" s="5">
        <v>139000000000</v>
      </c>
    </row>
    <row r="214" spans="2:19" ht="15.5" x14ac:dyDescent="0.35">
      <c r="C214" t="s">
        <v>247</v>
      </c>
      <c r="I214" s="5">
        <v>183000000000</v>
      </c>
      <c r="J214" s="5">
        <v>77000000000</v>
      </c>
      <c r="K214" s="5">
        <v>91000000000</v>
      </c>
      <c r="L214" s="5">
        <v>47000000000</v>
      </c>
      <c r="M214" s="5">
        <v>97000000000</v>
      </c>
      <c r="N214" s="5">
        <v>107000000000</v>
      </c>
      <c r="O214" s="5">
        <v>36000000000</v>
      </c>
      <c r="P214" s="5">
        <v>77000000000</v>
      </c>
      <c r="Q214" s="5">
        <v>27000000000</v>
      </c>
      <c r="R214" s="5">
        <v>-61000000000</v>
      </c>
      <c r="S214" s="5">
        <v>-39000000000</v>
      </c>
    </row>
    <row r="215" spans="2:19" ht="15.5" x14ac:dyDescent="0.35">
      <c r="C215" t="s">
        <v>248</v>
      </c>
      <c r="I215" s="5">
        <v>527000000000</v>
      </c>
      <c r="J215" s="5">
        <v>556000000000</v>
      </c>
      <c r="K215" s="5">
        <v>488000000000</v>
      </c>
      <c r="L215" s="5">
        <v>255000000000</v>
      </c>
      <c r="M215" s="5">
        <v>305000000000</v>
      </c>
      <c r="N215" s="5">
        <v>227000000000</v>
      </c>
      <c r="O215" s="5">
        <v>198000000000</v>
      </c>
      <c r="P215" s="5">
        <v>132000000000</v>
      </c>
      <c r="Q215" s="5">
        <v>78000000000</v>
      </c>
      <c r="R215" s="5">
        <v>102000000000</v>
      </c>
      <c r="S215" s="5">
        <v>30000000000</v>
      </c>
    </row>
    <row r="216" spans="2:19" ht="15.5" x14ac:dyDescent="0.35">
      <c r="C216" t="s">
        <v>249</v>
      </c>
      <c r="I216" s="5">
        <v>-418000000000</v>
      </c>
      <c r="J216" s="5">
        <v>-584000000000</v>
      </c>
      <c r="K216" s="5">
        <v>-364000000000</v>
      </c>
      <c r="L216" s="5">
        <v>-346000000000</v>
      </c>
      <c r="M216" s="5">
        <v>-158000000000</v>
      </c>
      <c r="N216" s="5">
        <v>-172000000000</v>
      </c>
      <c r="O216" s="5">
        <v>-434000000000</v>
      </c>
      <c r="P216" s="5">
        <v>-181000000000</v>
      </c>
      <c r="Q216" s="5">
        <v>-198000000000</v>
      </c>
      <c r="R216" s="5">
        <v>-163000000000</v>
      </c>
      <c r="S216" s="5">
        <v>-62000000000</v>
      </c>
    </row>
    <row r="217" spans="2:19" ht="15.5" x14ac:dyDescent="0.35">
      <c r="C217" t="s">
        <v>14</v>
      </c>
      <c r="I217" s="5">
        <v>109000000000</v>
      </c>
      <c r="J217" s="5">
        <v>-28000000000</v>
      </c>
      <c r="K217" s="5">
        <v>124000000000</v>
      </c>
      <c r="L217" s="5">
        <v>-92000000000</v>
      </c>
      <c r="M217" s="5">
        <v>147000000000</v>
      </c>
      <c r="N217" s="5">
        <v>54000000000</v>
      </c>
      <c r="O217" s="5">
        <v>-235000000000</v>
      </c>
      <c r="P217" s="5">
        <v>-49000000000</v>
      </c>
      <c r="Q217" s="5">
        <v>-120000000000</v>
      </c>
      <c r="R217" s="5">
        <v>-61000000000</v>
      </c>
      <c r="S217" s="5">
        <v>-32000000000</v>
      </c>
    </row>
    <row r="218" spans="2:19" ht="15.5" x14ac:dyDescent="0.35">
      <c r="C218" t="s">
        <v>16</v>
      </c>
      <c r="I218" s="6">
        <v>4.55</v>
      </c>
      <c r="J218" s="6">
        <v>-2.36</v>
      </c>
      <c r="K218" s="6">
        <v>10.32</v>
      </c>
      <c r="L218" s="6">
        <v>-7.63</v>
      </c>
      <c r="M218" s="6">
        <v>12.23</v>
      </c>
      <c r="N218" s="6">
        <v>4.54</v>
      </c>
      <c r="O218" s="6">
        <v>-19.62</v>
      </c>
      <c r="P218" s="6">
        <v>-4.0599999999999996</v>
      </c>
      <c r="Q218" s="6">
        <v>-54.46</v>
      </c>
      <c r="R218" s="6">
        <v>-34.81</v>
      </c>
      <c r="S218" s="6">
        <v>-270345.24</v>
      </c>
    </row>
    <row r="220" spans="2:19" ht="15.5" x14ac:dyDescent="0.35">
      <c r="B220" t="s">
        <v>250</v>
      </c>
      <c r="C220" t="s">
        <v>251</v>
      </c>
      <c r="D220" s="5">
        <v>120000000000</v>
      </c>
      <c r="E220" s="5">
        <v>77000000000</v>
      </c>
      <c r="F220" s="5">
        <v>98000000000</v>
      </c>
      <c r="G220" s="5">
        <v>91000000000</v>
      </c>
      <c r="H220" s="5">
        <v>479000000000</v>
      </c>
      <c r="I220" s="5">
        <v>382000000000</v>
      </c>
      <c r="J220" s="5">
        <v>465000000000</v>
      </c>
      <c r="K220" s="5">
        <v>324000000000</v>
      </c>
      <c r="L220" s="5">
        <v>195000000000</v>
      </c>
      <c r="M220" s="5">
        <v>181000000000</v>
      </c>
      <c r="N220" s="5">
        <v>133000000000</v>
      </c>
      <c r="O220" s="5">
        <v>131000000000</v>
      </c>
      <c r="P220" s="5">
        <v>63000000000</v>
      </c>
      <c r="Q220" s="5">
        <v>50000000000</v>
      </c>
    </row>
    <row r="221" spans="2:19" ht="15.5" x14ac:dyDescent="0.35">
      <c r="C221" t="s">
        <v>252</v>
      </c>
      <c r="H221" s="5">
        <v>385000000000</v>
      </c>
      <c r="I221" s="5">
        <v>382000000000</v>
      </c>
      <c r="J221" s="5">
        <v>465000000000</v>
      </c>
      <c r="K221" s="5">
        <v>324000000000</v>
      </c>
      <c r="L221" s="5">
        <v>195000000000</v>
      </c>
      <c r="M221" s="5">
        <v>181000000000</v>
      </c>
      <c r="N221" s="5">
        <v>133000000000</v>
      </c>
      <c r="O221" s="5">
        <v>131000000000</v>
      </c>
      <c r="P221" s="5">
        <v>63000000000</v>
      </c>
      <c r="Q221" s="5">
        <v>50000000000</v>
      </c>
    </row>
    <row r="222" spans="2:19" ht="15.5" x14ac:dyDescent="0.35">
      <c r="C222" t="s">
        <v>253</v>
      </c>
      <c r="H222" s="6">
        <v>2.5</v>
      </c>
      <c r="I222" s="6">
        <v>2.5</v>
      </c>
      <c r="J222" s="6">
        <v>2.5</v>
      </c>
      <c r="K222" s="6">
        <v>2.52</v>
      </c>
      <c r="L222" s="6">
        <v>0.82</v>
      </c>
      <c r="M222" s="6">
        <v>1.75</v>
      </c>
      <c r="N222" s="6">
        <v>1.25</v>
      </c>
    </row>
    <row r="223" spans="2:19" ht="15.5" x14ac:dyDescent="0.35">
      <c r="C223" t="s">
        <v>77</v>
      </c>
      <c r="H223" s="6">
        <v>0.12520000000000001</v>
      </c>
      <c r="I223" s="6">
        <v>0.15710000000000002</v>
      </c>
      <c r="J223" s="6">
        <v>0.129</v>
      </c>
      <c r="K223" s="6">
        <v>0.187</v>
      </c>
      <c r="L223" s="6">
        <v>0.1013</v>
      </c>
      <c r="M223" s="6">
        <v>0.2324</v>
      </c>
      <c r="N223" s="6">
        <v>0.22600000000000001</v>
      </c>
    </row>
    <row r="224" spans="2:19" ht="15.5" x14ac:dyDescent="0.35">
      <c r="C224" t="s">
        <v>254</v>
      </c>
      <c r="H224" s="6">
        <v>6.6E-3</v>
      </c>
      <c r="I224" s="6">
        <v>3.4000000000000002E-3</v>
      </c>
      <c r="J224" s="6">
        <v>3.4000000000000002E-3</v>
      </c>
      <c r="K224" s="6">
        <v>3.9000000000000003E-3</v>
      </c>
      <c r="L224" s="6">
        <v>3.0000000000000001E-3</v>
      </c>
      <c r="M224" s="6">
        <v>7.4000000000000003E-3</v>
      </c>
      <c r="N224" s="6">
        <v>5.6000000000000008E-3</v>
      </c>
    </row>
    <row r="225" spans="3:17" ht="15.5" x14ac:dyDescent="0.35">
      <c r="C225" t="s">
        <v>57</v>
      </c>
      <c r="D225" s="6">
        <v>4.99</v>
      </c>
      <c r="E225" s="6">
        <v>3.2</v>
      </c>
      <c r="F225" s="6">
        <v>4.07</v>
      </c>
      <c r="G225" s="6">
        <v>3.79</v>
      </c>
      <c r="H225" s="6">
        <v>19.97</v>
      </c>
      <c r="I225" s="6">
        <v>15.91</v>
      </c>
      <c r="J225" s="6">
        <v>19.38</v>
      </c>
      <c r="K225" s="6">
        <v>13.5</v>
      </c>
      <c r="L225" s="6">
        <v>8.14</v>
      </c>
      <c r="M225" s="6">
        <v>7.53</v>
      </c>
      <c r="N225" s="6">
        <v>5.53</v>
      </c>
      <c r="O225" s="6">
        <v>5.45</v>
      </c>
      <c r="P225" s="6">
        <v>2.64</v>
      </c>
      <c r="Q225" s="6">
        <v>2.09</v>
      </c>
    </row>
    <row r="226" spans="3:17" ht="15.5" x14ac:dyDescent="0.35">
      <c r="C226" t="s">
        <v>255</v>
      </c>
      <c r="H226" s="6">
        <v>16.05</v>
      </c>
      <c r="I226" s="6">
        <v>15.91</v>
      </c>
      <c r="J226" s="6">
        <v>19.38</v>
      </c>
      <c r="K226" s="6">
        <v>13.5</v>
      </c>
      <c r="L226" s="6">
        <v>8.14</v>
      </c>
      <c r="M226" s="6">
        <v>7.53</v>
      </c>
      <c r="N226" s="6">
        <v>5.53</v>
      </c>
      <c r="O226" s="6">
        <v>5.45</v>
      </c>
      <c r="P226" s="6">
        <v>2.64</v>
      </c>
      <c r="Q226" s="6">
        <v>2.09</v>
      </c>
    </row>
    <row r="227" spans="3:17" ht="15.5" x14ac:dyDescent="0.35">
      <c r="C227" t="s">
        <v>79</v>
      </c>
      <c r="H227" s="6">
        <v>2.5</v>
      </c>
      <c r="I227" s="6">
        <v>2.5</v>
      </c>
      <c r="J227" s="6">
        <v>2.5</v>
      </c>
      <c r="K227" s="6">
        <v>2.52</v>
      </c>
      <c r="L227" s="6">
        <v>0.82</v>
      </c>
      <c r="M227" s="6">
        <v>1.75</v>
      </c>
      <c r="N227" s="6">
        <v>1.25</v>
      </c>
    </row>
    <row r="228" spans="3:17" ht="15.5" x14ac:dyDescent="0.35">
      <c r="C228" t="s">
        <v>256</v>
      </c>
      <c r="H228" s="6">
        <v>0.12520000000000001</v>
      </c>
      <c r="I228" s="6">
        <v>0.15710000000000002</v>
      </c>
      <c r="J228" s="6">
        <v>0.129</v>
      </c>
      <c r="K228" s="6">
        <v>0.187</v>
      </c>
      <c r="L228" s="6">
        <v>0.1013</v>
      </c>
      <c r="M228" s="6">
        <v>0.2324</v>
      </c>
      <c r="N228" s="6">
        <v>0.22600000000000001</v>
      </c>
    </row>
    <row r="229" spans="3:17" ht="15.5" x14ac:dyDescent="0.35">
      <c r="C229" t="s">
        <v>257</v>
      </c>
      <c r="H229" s="6">
        <v>6.6E-3</v>
      </c>
      <c r="I229" s="6">
        <v>3.4000000000000002E-3</v>
      </c>
      <c r="J229" s="6">
        <v>3.4000000000000002E-3</v>
      </c>
      <c r="K229" s="6">
        <v>3.9000000000000003E-3</v>
      </c>
      <c r="L229" s="6">
        <v>3.0000000000000001E-3</v>
      </c>
      <c r="M229" s="6">
        <v>7.4000000000000003E-3</v>
      </c>
      <c r="N229" s="6">
        <v>5.6000000000000008E-3</v>
      </c>
    </row>
    <row r="230" spans="3:17" ht="15.5" x14ac:dyDescent="0.35">
      <c r="C230" t="s">
        <v>258</v>
      </c>
      <c r="D230" s="5">
        <v>774000000000</v>
      </c>
      <c r="E230" s="5">
        <v>732000000000</v>
      </c>
      <c r="F230" s="5">
        <v>727000000000</v>
      </c>
      <c r="G230" s="5">
        <v>697000000000</v>
      </c>
      <c r="H230" s="5">
        <v>3098000000000</v>
      </c>
      <c r="I230" s="5">
        <v>2826000000000</v>
      </c>
      <c r="J230" s="5">
        <v>2697000000000</v>
      </c>
      <c r="K230" s="5">
        <v>2090000000000</v>
      </c>
      <c r="L230" s="5">
        <v>1674000000000</v>
      </c>
      <c r="M230" s="5">
        <v>1104000000000</v>
      </c>
      <c r="N230" s="5">
        <v>973000000000</v>
      </c>
      <c r="O230" s="5">
        <v>1089000000000</v>
      </c>
      <c r="P230" s="5">
        <v>831000000000</v>
      </c>
      <c r="Q230" s="5">
        <v>615000000000</v>
      </c>
    </row>
    <row r="231" spans="3:17" ht="15.5" x14ac:dyDescent="0.35">
      <c r="C231" t="s">
        <v>259</v>
      </c>
      <c r="H231" s="5">
        <v>2931000000000</v>
      </c>
      <c r="I231" s="5">
        <v>2826000000000</v>
      </c>
      <c r="J231" s="5">
        <v>2697000000000</v>
      </c>
      <c r="K231" s="5">
        <v>2090000000000</v>
      </c>
      <c r="L231" s="5">
        <v>1674000000000</v>
      </c>
      <c r="M231" s="5">
        <v>1104000000000</v>
      </c>
      <c r="N231" s="5">
        <v>973000000000</v>
      </c>
      <c r="O231" s="5">
        <v>1089000000000</v>
      </c>
      <c r="P231" s="5">
        <v>831000000000</v>
      </c>
      <c r="Q231" s="5">
        <v>615000000000</v>
      </c>
    </row>
    <row r="232" spans="3:17" ht="15.5" x14ac:dyDescent="0.35">
      <c r="C232" t="s">
        <v>260</v>
      </c>
      <c r="H232" s="6">
        <v>2.5</v>
      </c>
      <c r="I232" s="6">
        <v>2.5</v>
      </c>
      <c r="J232" s="6">
        <v>2.5</v>
      </c>
      <c r="K232" s="6">
        <v>2.52</v>
      </c>
      <c r="L232" s="6">
        <v>0.82</v>
      </c>
      <c r="M232" s="6">
        <v>1.75</v>
      </c>
      <c r="N232" s="6">
        <v>1.25</v>
      </c>
    </row>
    <row r="233" spans="3:17" ht="15.5" x14ac:dyDescent="0.35">
      <c r="C233" t="s">
        <v>261</v>
      </c>
      <c r="H233" s="6">
        <v>0.12520000000000001</v>
      </c>
      <c r="I233" s="6">
        <v>0.15710000000000002</v>
      </c>
      <c r="J233" s="6">
        <v>0.129</v>
      </c>
      <c r="K233" s="6">
        <v>0.187</v>
      </c>
      <c r="L233" s="6">
        <v>0.1013</v>
      </c>
      <c r="M233" s="6">
        <v>0.2324</v>
      </c>
      <c r="N233" s="6">
        <v>0.22600000000000001</v>
      </c>
    </row>
    <row r="234" spans="3:17" ht="15.5" x14ac:dyDescent="0.35">
      <c r="C234" t="s">
        <v>262</v>
      </c>
      <c r="H234" s="6">
        <v>6.6E-3</v>
      </c>
      <c r="I234" s="6">
        <v>3.4000000000000002E-3</v>
      </c>
      <c r="J234" s="6">
        <v>3.4000000000000002E-3</v>
      </c>
      <c r="K234" s="6">
        <v>3.9000000000000003E-3</v>
      </c>
      <c r="L234" s="6">
        <v>3.0000000000000001E-3</v>
      </c>
      <c r="M234" s="6">
        <v>7.4000000000000003E-3</v>
      </c>
      <c r="N234" s="6">
        <v>5.6000000000000008E-3</v>
      </c>
    </row>
    <row r="235" spans="3:17" ht="15.5" x14ac:dyDescent="0.35">
      <c r="C235" t="s">
        <v>263</v>
      </c>
      <c r="I235" s="6">
        <v>19.03</v>
      </c>
    </row>
    <row r="236" spans="3:17" ht="15.5" x14ac:dyDescent="0.35">
      <c r="C236" t="s">
        <v>264</v>
      </c>
      <c r="I236" s="6">
        <v>23.68</v>
      </c>
    </row>
    <row r="237" spans="3:17" ht="15.5" x14ac:dyDescent="0.35">
      <c r="C237" t="s">
        <v>265</v>
      </c>
      <c r="I237" s="6">
        <v>7.42</v>
      </c>
    </row>
    <row r="238" spans="3:17" ht="15.5" x14ac:dyDescent="0.35">
      <c r="C238" t="s">
        <v>266</v>
      </c>
      <c r="I238" s="6">
        <v>4.2199999999999994E-2</v>
      </c>
    </row>
    <row r="239" spans="3:17" ht="15.5" x14ac:dyDescent="0.35">
      <c r="C239" t="s">
        <v>267</v>
      </c>
      <c r="I239" s="6">
        <v>3.11</v>
      </c>
    </row>
    <row r="240" spans="3:17" ht="15.5" x14ac:dyDescent="0.35">
      <c r="C240" t="s">
        <v>268</v>
      </c>
      <c r="I240" s="6">
        <v>3.85</v>
      </c>
    </row>
    <row r="241" spans="3:9" ht="15.5" x14ac:dyDescent="0.35">
      <c r="C241" t="s">
        <v>269</v>
      </c>
      <c r="I241" s="6">
        <v>15.53</v>
      </c>
    </row>
    <row r="242" spans="3:9" ht="15.5" x14ac:dyDescent="0.35">
      <c r="C242" t="s">
        <v>270</v>
      </c>
      <c r="I242" s="6">
        <v>64.61</v>
      </c>
    </row>
    <row r="243" spans="3:9" ht="15.5" x14ac:dyDescent="0.35">
      <c r="C243" t="s">
        <v>271</v>
      </c>
      <c r="I243" s="6">
        <v>17.05</v>
      </c>
    </row>
    <row r="244" spans="3:9" ht="15.5" x14ac:dyDescent="0.35">
      <c r="C244" t="s">
        <v>272</v>
      </c>
      <c r="I244" s="6">
        <v>8.4700000000000006</v>
      </c>
    </row>
    <row r="245" spans="3:9" ht="15.5" x14ac:dyDescent="0.35">
      <c r="C245" t="s">
        <v>273</v>
      </c>
      <c r="I245" s="6">
        <v>-0.4</v>
      </c>
    </row>
    <row r="246" spans="3:9" ht="15.5" x14ac:dyDescent="0.35">
      <c r="C246" t="s">
        <v>274</v>
      </c>
      <c r="I246" s="6">
        <v>-30.36</v>
      </c>
    </row>
    <row r="247" spans="3:9" ht="15.5" x14ac:dyDescent="0.35">
      <c r="C247" t="s">
        <v>275</v>
      </c>
      <c r="I247" s="6">
        <v>16.05</v>
      </c>
    </row>
    <row r="248" spans="3:9" ht="15.5" x14ac:dyDescent="0.35">
      <c r="C248" t="s">
        <v>276</v>
      </c>
      <c r="I248" s="6">
        <v>19.97</v>
      </c>
    </row>
    <row r="249" spans="3:9" ht="15.5" x14ac:dyDescent="0.35">
      <c r="C249" t="s">
        <v>277</v>
      </c>
      <c r="I249" s="6">
        <v>122.13</v>
      </c>
    </row>
    <row r="250" spans="3:9" ht="15.5" x14ac:dyDescent="0.35">
      <c r="C250" t="s">
        <v>278</v>
      </c>
      <c r="D250" s="6">
        <v>2.62</v>
      </c>
    </row>
    <row r="251" spans="3:9" ht="15.5" x14ac:dyDescent="0.35">
      <c r="C251" t="s">
        <v>279</v>
      </c>
      <c r="I251" s="6">
        <v>98.7</v>
      </c>
    </row>
    <row r="252" spans="3:9" ht="15.5" x14ac:dyDescent="0.35">
      <c r="C252" t="s">
        <v>280</v>
      </c>
      <c r="I252" s="6">
        <v>5.88</v>
      </c>
    </row>
    <row r="253" spans="3:9" ht="15.5" x14ac:dyDescent="0.35">
      <c r="C253" t="s">
        <v>281</v>
      </c>
      <c r="D253" s="6">
        <v>1.41</v>
      </c>
    </row>
    <row r="254" spans="3:9" ht="15.5" x14ac:dyDescent="0.35">
      <c r="C254" t="s">
        <v>282</v>
      </c>
      <c r="D254" s="6">
        <v>0.67</v>
      </c>
    </row>
    <row r="255" spans="3:9" ht="15.5" x14ac:dyDescent="0.35">
      <c r="C255" t="s">
        <v>283</v>
      </c>
      <c r="D255" s="6">
        <v>0.17</v>
      </c>
    </row>
    <row r="256" spans="3:9" ht="15.5" x14ac:dyDescent="0.35">
      <c r="C256" t="s">
        <v>284</v>
      </c>
      <c r="D256" s="6">
        <v>0.09</v>
      </c>
    </row>
    <row r="257" spans="3:9" ht="15.5" x14ac:dyDescent="0.35">
      <c r="C257" t="s">
        <v>285</v>
      </c>
      <c r="D257" s="6">
        <v>0.35</v>
      </c>
    </row>
    <row r="258" spans="3:9" ht="15.5" x14ac:dyDescent="0.35">
      <c r="C258" t="s">
        <v>286</v>
      </c>
      <c r="D258" s="6">
        <v>0.12</v>
      </c>
    </row>
    <row r="259" spans="3:9" ht="15.5" x14ac:dyDescent="0.35">
      <c r="C259" t="s">
        <v>287</v>
      </c>
      <c r="D259" s="6">
        <v>1.38</v>
      </c>
    </row>
    <row r="260" spans="3:9" ht="15.5" x14ac:dyDescent="0.35">
      <c r="C260" t="s">
        <v>288</v>
      </c>
      <c r="I260" s="6">
        <v>20.86</v>
      </c>
    </row>
    <row r="261" spans="3:9" ht="15.5" x14ac:dyDescent="0.35">
      <c r="C261" t="s">
        <v>12</v>
      </c>
      <c r="D261" s="5">
        <v>35000000000</v>
      </c>
    </row>
    <row r="262" spans="3:9" ht="15.5" x14ac:dyDescent="0.35">
      <c r="C262" t="s">
        <v>289</v>
      </c>
      <c r="I262" s="6">
        <v>6.36</v>
      </c>
    </row>
    <row r="263" spans="3:9" ht="15.5" x14ac:dyDescent="0.35">
      <c r="C263" t="s">
        <v>290</v>
      </c>
      <c r="I263" s="6">
        <v>0.11810000000000001</v>
      </c>
    </row>
    <row r="264" spans="3:9" ht="15.5" x14ac:dyDescent="0.35">
      <c r="C264" t="s">
        <v>291</v>
      </c>
      <c r="I264" s="6">
        <v>0.16260000000000002</v>
      </c>
    </row>
    <row r="265" spans="3:9" ht="15.5" x14ac:dyDescent="0.35">
      <c r="C265" t="s">
        <v>292</v>
      </c>
      <c r="I265" s="6">
        <v>0.20309999999999997</v>
      </c>
    </row>
    <row r="266" spans="3:9" ht="15.5" x14ac:dyDescent="0.35">
      <c r="C266" t="s">
        <v>293</v>
      </c>
      <c r="I266" s="6">
        <v>0.15859999999999999</v>
      </c>
    </row>
    <row r="267" spans="3:9" ht="15.5" x14ac:dyDescent="0.35">
      <c r="C267" t="s">
        <v>294</v>
      </c>
      <c r="D267" s="6">
        <v>15.8</v>
      </c>
    </row>
    <row r="268" spans="3:9" ht="15.5" x14ac:dyDescent="0.35">
      <c r="C268" t="s">
        <v>295</v>
      </c>
      <c r="D268" s="6">
        <v>86.69</v>
      </c>
    </row>
    <row r="269" spans="3:9" ht="15.5" x14ac:dyDescent="0.35">
      <c r="C269" t="s">
        <v>296</v>
      </c>
      <c r="D269" s="6">
        <v>37.81</v>
      </c>
    </row>
    <row r="270" spans="3:9" ht="15.5" x14ac:dyDescent="0.35">
      <c r="C270" t="s">
        <v>297</v>
      </c>
      <c r="D270" s="6">
        <v>64.680000000000007</v>
      </c>
    </row>
    <row r="271" spans="3:9" ht="15.5" x14ac:dyDescent="0.35">
      <c r="C271" t="s">
        <v>298</v>
      </c>
      <c r="D271" s="6">
        <v>5.76</v>
      </c>
    </row>
    <row r="272" spans="3:9" ht="15.5" x14ac:dyDescent="0.35">
      <c r="C272" t="s">
        <v>299</v>
      </c>
      <c r="I272" s="6">
        <v>0.93</v>
      </c>
    </row>
    <row r="273" spans="3:9" ht="15.5" x14ac:dyDescent="0.35">
      <c r="C273" t="s">
        <v>300</v>
      </c>
      <c r="I273" s="6">
        <v>4.09</v>
      </c>
    </row>
    <row r="274" spans="3:9" ht="15.5" x14ac:dyDescent="0.35">
      <c r="C274" t="s">
        <v>53</v>
      </c>
      <c r="I274" s="5">
        <v>9120000000000</v>
      </c>
    </row>
    <row r="275" spans="3:9" ht="15.5" x14ac:dyDescent="0.35">
      <c r="C275" t="s">
        <v>301</v>
      </c>
      <c r="I275" s="5">
        <v>9516000000000</v>
      </c>
    </row>
    <row r="276" spans="3:9" ht="15.5" x14ac:dyDescent="0.35">
      <c r="C276" t="s">
        <v>302</v>
      </c>
      <c r="I276" s="5">
        <v>24000000000</v>
      </c>
    </row>
    <row r="277" spans="3:9" ht="15.5" x14ac:dyDescent="0.35">
      <c r="C277" t="s">
        <v>303</v>
      </c>
      <c r="I277" s="6">
        <v>0.12359999999999999</v>
      </c>
    </row>
    <row r="278" spans="3:9" ht="15.5" x14ac:dyDescent="0.35">
      <c r="C278" t="s">
        <v>304</v>
      </c>
      <c r="D278" s="6">
        <v>0.56640000000000001</v>
      </c>
    </row>
    <row r="279" spans="3:9" ht="15.5" x14ac:dyDescent="0.35">
      <c r="C279" t="s">
        <v>305</v>
      </c>
      <c r="D279" s="6">
        <v>0.2167</v>
      </c>
    </row>
    <row r="280" spans="3:9" ht="15.5" x14ac:dyDescent="0.35">
      <c r="C280" t="s">
        <v>306</v>
      </c>
      <c r="D280" s="6">
        <v>0.1547</v>
      </c>
    </row>
    <row r="281" spans="3:9" ht="15.5" x14ac:dyDescent="0.35">
      <c r="C281" t="s">
        <v>307</v>
      </c>
      <c r="D281" s="6">
        <v>0.15770000000000001</v>
      </c>
    </row>
    <row r="282" spans="3:9" ht="15.5" x14ac:dyDescent="0.35">
      <c r="C282" t="s">
        <v>308</v>
      </c>
      <c r="D282" s="6">
        <v>0.11070000000000001</v>
      </c>
    </row>
    <row r="283" spans="3:9" ht="15.5" x14ac:dyDescent="0.35">
      <c r="C283" t="s">
        <v>309</v>
      </c>
      <c r="D283" s="6">
        <v>2.8399999999999998E-2</v>
      </c>
    </row>
    <row r="284" spans="3:9" ht="15.5" x14ac:dyDescent="0.35">
      <c r="C284" t="s">
        <v>310</v>
      </c>
      <c r="I284" s="6">
        <v>2.5</v>
      </c>
    </row>
    <row r="285" spans="3:9" ht="15.5" x14ac:dyDescent="0.35">
      <c r="C285" t="s">
        <v>311</v>
      </c>
      <c r="I285" s="6">
        <v>2.5</v>
      </c>
    </row>
    <row r="286" spans="3:9" ht="15.5" x14ac:dyDescent="0.35">
      <c r="C286" t="s">
        <v>312</v>
      </c>
      <c r="I286" s="6">
        <v>0.12520000000000001</v>
      </c>
    </row>
    <row r="287" spans="3:9" ht="15.5" x14ac:dyDescent="0.35">
      <c r="C287" t="s">
        <v>313</v>
      </c>
      <c r="I287" s="6">
        <v>6.6E-3</v>
      </c>
    </row>
    <row r="288" spans="3:9" ht="15.5" x14ac:dyDescent="0.35">
      <c r="C288" t="s">
        <v>314</v>
      </c>
      <c r="I288" t="s">
        <v>2664</v>
      </c>
    </row>
    <row r="289" spans="3:9" ht="15.5" x14ac:dyDescent="0.35">
      <c r="C289" t="s">
        <v>316</v>
      </c>
      <c r="I289" s="5">
        <v>6</v>
      </c>
    </row>
    <row r="290" spans="3:9" ht="15.5" x14ac:dyDescent="0.35">
      <c r="C290" t="s">
        <v>317</v>
      </c>
      <c r="I290" s="6">
        <v>0.24</v>
      </c>
    </row>
    <row r="291" spans="3:9" ht="15.5" x14ac:dyDescent="0.35">
      <c r="C291" t="s">
        <v>318</v>
      </c>
      <c r="I291" s="6">
        <v>0.83</v>
      </c>
    </row>
    <row r="292" spans="3:9" ht="15.5" x14ac:dyDescent="0.35">
      <c r="C292" t="s">
        <v>319</v>
      </c>
      <c r="I292" s="6">
        <v>0.35</v>
      </c>
    </row>
    <row r="293" spans="3:9" ht="15.5" x14ac:dyDescent="0.35">
      <c r="C293" t="s">
        <v>320</v>
      </c>
      <c r="I293" s="6">
        <v>0.5</v>
      </c>
    </row>
    <row r="294" spans="3:9" ht="15.5" x14ac:dyDescent="0.35">
      <c r="C294" t="s">
        <v>321</v>
      </c>
      <c r="I294" s="6">
        <v>0.3</v>
      </c>
    </row>
    <row r="295" spans="3:9" ht="15.5" x14ac:dyDescent="0.35">
      <c r="C295" t="s">
        <v>322</v>
      </c>
      <c r="I295" s="6">
        <v>0.17</v>
      </c>
    </row>
    <row r="296" spans="3:9" ht="15.5" x14ac:dyDescent="0.35">
      <c r="C296" t="s">
        <v>323</v>
      </c>
      <c r="I296" s="6">
        <v>0.48</v>
      </c>
    </row>
    <row r="297" spans="3:9" ht="15.5" x14ac:dyDescent="0.35">
      <c r="C297" t="s">
        <v>324</v>
      </c>
      <c r="I297" s="5">
        <v>2931000000000</v>
      </c>
    </row>
    <row r="298" spans="3:9" ht="15.5" x14ac:dyDescent="0.35">
      <c r="C298" t="s">
        <v>325</v>
      </c>
      <c r="I298" s="5">
        <v>1624000000000</v>
      </c>
    </row>
    <row r="299" spans="3:9" ht="15.5" x14ac:dyDescent="0.35">
      <c r="C299" t="s">
        <v>326</v>
      </c>
      <c r="I299" s="5">
        <v>1124000000000</v>
      </c>
    </row>
    <row r="300" spans="3:9" ht="15.5" x14ac:dyDescent="0.35">
      <c r="C300" t="s">
        <v>327</v>
      </c>
      <c r="I300" s="5">
        <v>385000000000</v>
      </c>
    </row>
    <row r="301" spans="3:9" ht="15.5" x14ac:dyDescent="0.35">
      <c r="C301" t="s">
        <v>328</v>
      </c>
      <c r="D301" s="5">
        <v>63000000000</v>
      </c>
    </row>
    <row r="302" spans="3:9" ht="15.5" x14ac:dyDescent="0.35">
      <c r="C302" t="s">
        <v>329</v>
      </c>
      <c r="D302" s="5">
        <v>3261000000000</v>
      </c>
    </row>
    <row r="303" spans="3:9" ht="15.5" x14ac:dyDescent="0.35">
      <c r="C303" t="s">
        <v>330</v>
      </c>
      <c r="D303" s="5">
        <v>826000000000</v>
      </c>
    </row>
    <row r="304" spans="3:9" ht="15.5" x14ac:dyDescent="0.35">
      <c r="C304" t="s">
        <v>235</v>
      </c>
      <c r="D304" s="5">
        <v>186000000000</v>
      </c>
    </row>
    <row r="305" spans="3:9" ht="15.5" x14ac:dyDescent="0.35">
      <c r="C305" t="s">
        <v>234</v>
      </c>
      <c r="I305" s="5">
        <v>2369000000000</v>
      </c>
    </row>
    <row r="306" spans="3:9" ht="15.5" x14ac:dyDescent="0.35">
      <c r="C306" t="s">
        <v>233</v>
      </c>
      <c r="D306" s="5">
        <v>219000000000</v>
      </c>
    </row>
    <row r="307" spans="3:9" ht="15.5" x14ac:dyDescent="0.35">
      <c r="C307" t="s">
        <v>232</v>
      </c>
      <c r="D307" s="5">
        <v>174000000000</v>
      </c>
    </row>
    <row r="308" spans="3:9" ht="15.5" x14ac:dyDescent="0.35">
      <c r="C308" t="s">
        <v>23</v>
      </c>
      <c r="D308" s="5">
        <v>393000000000</v>
      </c>
    </row>
    <row r="309" spans="3:9" ht="15.5" x14ac:dyDescent="0.35">
      <c r="C309" t="s">
        <v>20</v>
      </c>
      <c r="D309" s="5">
        <v>330000000000</v>
      </c>
    </row>
    <row r="310" spans="3:9" ht="15.5" x14ac:dyDescent="0.35">
      <c r="C310" t="s">
        <v>331</v>
      </c>
      <c r="I310" s="5">
        <v>2435000000000</v>
      </c>
    </row>
    <row r="311" spans="3:9" ht="15.5" x14ac:dyDescent="0.35">
      <c r="C311" t="s">
        <v>332</v>
      </c>
      <c r="I311" s="5">
        <v>587000000000</v>
      </c>
    </row>
    <row r="312" spans="3:9" ht="15.5" x14ac:dyDescent="0.35">
      <c r="C312" t="s">
        <v>333</v>
      </c>
      <c r="I312" s="5">
        <v>-446000000000</v>
      </c>
    </row>
    <row r="313" spans="3:9" ht="15.5" x14ac:dyDescent="0.35">
      <c r="C313" t="s">
        <v>334</v>
      </c>
      <c r="I313" s="5">
        <v>-140000000000</v>
      </c>
    </row>
    <row r="314" spans="3:9" ht="15.5" x14ac:dyDescent="0.35">
      <c r="C314" t="s">
        <v>335</v>
      </c>
      <c r="I314" s="5">
        <v>-446000000000</v>
      </c>
    </row>
    <row r="315" spans="3:9" ht="15.5" x14ac:dyDescent="0.35">
      <c r="C315" t="s">
        <v>336</v>
      </c>
      <c r="I315" s="5">
        <v>141000000000</v>
      </c>
    </row>
  </sheetData>
  <pageMargins left="0.7" right="0.7" top="0.75" bottom="0.75" header="0.3" footer="0.3"/>
  <ignoredErrors>
    <ignoredError sqref="A1:S316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S26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2665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2666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S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824464</v>
      </c>
      <c r="H4" s="2">
        <f>IFERROR(SUM(D4:G4)*(4/MAX(1,COUNT(D4:G4))),"")</f>
        <v>3297856</v>
      </c>
      <c r="I4" s="2">
        <f t="shared" ref="I4:S4" si="1">IFERROR(INDEX(I51:I500,MATCH($C$4,$C$51:$C$500,0)),"")</f>
        <v>4529627</v>
      </c>
      <c r="J4" s="2">
        <f t="shared" si="1"/>
        <v>5082099</v>
      </c>
      <c r="K4" s="2">
        <f t="shared" si="1"/>
        <v>11220746</v>
      </c>
      <c r="L4" s="2">
        <f t="shared" si="1"/>
        <v>11232942</v>
      </c>
      <c r="M4" s="2">
        <f t="shared" si="1"/>
        <v>11377720</v>
      </c>
      <c r="N4" s="2">
        <f t="shared" si="1"/>
        <v>15220802</v>
      </c>
      <c r="O4" s="2">
        <f t="shared" si="1"/>
        <v>15541452</v>
      </c>
      <c r="P4" s="2">
        <f t="shared" si="1"/>
        <v>15266069</v>
      </c>
      <c r="Q4" s="2">
        <f t="shared" si="1"/>
        <v>14839558</v>
      </c>
      <c r="R4" s="2">
        <f t="shared" si="1"/>
        <v>12760399</v>
      </c>
      <c r="S4" s="2">
        <f t="shared" si="1"/>
        <v>25103633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141791</v>
      </c>
      <c r="H5" s="2">
        <f>IFERROR(SUM(D5:G5)*(4/MAX(1,COUNT(D5:G5))),"")</f>
        <v>567164</v>
      </c>
      <c r="I5" s="2">
        <f t="shared" ref="I5:S5" si="2">IFERROR(INDEX(I51:I500,MATCH($C$5,$C$51:$C$500,0)),"")</f>
        <v>-1612526</v>
      </c>
      <c r="J5" s="2">
        <f t="shared" si="2"/>
        <v>-7384305</v>
      </c>
      <c r="K5" s="2">
        <f t="shared" si="2"/>
        <v>-4989508</v>
      </c>
      <c r="L5" s="2">
        <f t="shared" si="2"/>
        <v>-4859718</v>
      </c>
      <c r="M5" s="2">
        <f t="shared" si="2"/>
        <v>-4420342</v>
      </c>
      <c r="N5" s="2">
        <f t="shared" si="2"/>
        <v>-926221</v>
      </c>
      <c r="O5" s="2">
        <f t="shared" si="2"/>
        <v>-10212051</v>
      </c>
      <c r="P5" s="2">
        <f t="shared" si="2"/>
        <v>-3823218</v>
      </c>
      <c r="Q5" s="2">
        <f t="shared" si="2"/>
        <v>-3129102</v>
      </c>
      <c r="R5" s="2">
        <f t="shared" si="2"/>
        <v>-6792809</v>
      </c>
      <c r="S5" s="2">
        <f t="shared" si="2"/>
        <v>4698342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17083249</v>
      </c>
      <c r="H6" s="2">
        <f>IFERROR(INDEX(D6:G6,COUNT(D6:G6)),"")</f>
        <v>17083249</v>
      </c>
      <c r="I6" s="2">
        <f t="shared" ref="I6:S6" si="3">IFERROR(INDEX(I51:I500,MATCH($C$6,$C$51:$C$500,0)),"")</f>
        <v>16941458</v>
      </c>
      <c r="J6" s="2">
        <f t="shared" si="3"/>
        <v>18553984</v>
      </c>
      <c r="K6" s="2">
        <f t="shared" si="3"/>
        <v>25938289</v>
      </c>
      <c r="L6" s="2">
        <f t="shared" si="3"/>
        <v>30929950</v>
      </c>
      <c r="M6" s="2">
        <f t="shared" si="3"/>
        <v>35789668</v>
      </c>
      <c r="N6" s="2">
        <f t="shared" si="3"/>
        <v>40210010</v>
      </c>
      <c r="O6" s="2">
        <f t="shared" si="3"/>
        <v>41152211</v>
      </c>
      <c r="P6" s="2">
        <f t="shared" si="3"/>
        <v>51364121</v>
      </c>
      <c r="Q6" s="2">
        <f t="shared" si="3"/>
        <v>55187339</v>
      </c>
      <c r="R6" s="2">
        <f t="shared" si="3"/>
        <v>52373702</v>
      </c>
      <c r="S6" s="2">
        <f t="shared" si="3"/>
        <v>38015299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37.5</v>
      </c>
      <c r="H7" s="3">
        <f>IFERROR(INDEX(D7:G7,COUNT(D7:G7)),"")</f>
        <v>37.5</v>
      </c>
      <c r="I7" s="3">
        <f t="shared" ref="I7:S7" si="4">IFERROR(INDEX(I51:I500,MATCH($C$7,$C$51:$C$500,0))/1000000000,"")</f>
        <v>37.5</v>
      </c>
      <c r="J7" s="3">
        <f t="shared" si="4"/>
        <v>37.5</v>
      </c>
      <c r="K7" s="3">
        <f t="shared" si="4"/>
        <v>37.5</v>
      </c>
      <c r="L7" s="3">
        <f t="shared" si="4"/>
        <v>37.5</v>
      </c>
      <c r="M7" s="3">
        <f t="shared" si="4"/>
        <v>37.5</v>
      </c>
      <c r="N7" s="3">
        <f t="shared" si="4"/>
        <v>37.5</v>
      </c>
      <c r="O7" s="3">
        <f t="shared" si="4"/>
        <v>37.5</v>
      </c>
      <c r="P7" s="3">
        <f t="shared" si="4"/>
        <v>3.75</v>
      </c>
      <c r="Q7" s="3">
        <f t="shared" si="4"/>
        <v>3.75</v>
      </c>
      <c r="R7" s="3">
        <f t="shared" si="4"/>
        <v>0</v>
      </c>
      <c r="S7" s="3">
        <f t="shared" si="4"/>
        <v>0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S8" si="5">IFERROR(INDEX(I51:I500,MATCH($C$8,$C$51:$C$500,0)),"")</f>
        <v>-35000000000</v>
      </c>
      <c r="J8" s="2">
        <f t="shared" si="5"/>
        <v>-23000000000</v>
      </c>
      <c r="K8" s="2">
        <f t="shared" si="5"/>
        <v>91000000000</v>
      </c>
      <c r="L8" s="2">
        <f t="shared" si="5"/>
        <v>24000000000</v>
      </c>
      <c r="M8" s="2">
        <f t="shared" si="5"/>
        <v>54000000000</v>
      </c>
      <c r="N8" s="2">
        <f t="shared" si="5"/>
        <v>85000000000</v>
      </c>
      <c r="O8" s="2">
        <f t="shared" si="5"/>
        <v>62000000000</v>
      </c>
      <c r="P8" s="2">
        <f t="shared" si="5"/>
        <v>66000000000</v>
      </c>
      <c r="Q8" s="2">
        <f t="shared" si="5"/>
        <v>-48000000000</v>
      </c>
      <c r="R8" s="2">
        <f t="shared" si="5"/>
        <v>28000000000</v>
      </c>
      <c r="S8" s="2">
        <f t="shared" si="5"/>
        <v>122000000000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-0.03</v>
      </c>
      <c r="H9" s="3">
        <f>IFERROR(INDEX(D9:G9,COUNT(D9:G9)),"")</f>
        <v>-0.03</v>
      </c>
      <c r="I9" s="3">
        <f t="shared" ref="I9:S9" si="6">IFERROR(INDEX(I51:I500,MATCH($C$9,$C$51:$C$500,0)),"")</f>
        <v>-0.94</v>
      </c>
      <c r="J9" s="3">
        <f t="shared" si="6"/>
        <v>-0.6</v>
      </c>
      <c r="K9" s="3">
        <f t="shared" si="6"/>
        <v>2.42</v>
      </c>
      <c r="L9" s="3">
        <f t="shared" si="6"/>
        <v>0.64</v>
      </c>
      <c r="M9" s="3">
        <f t="shared" si="6"/>
        <v>1.43</v>
      </c>
      <c r="N9" s="3">
        <f t="shared" si="6"/>
        <v>2.27</v>
      </c>
      <c r="O9" s="3">
        <f t="shared" si="6"/>
        <v>1.66</v>
      </c>
      <c r="P9" s="3">
        <f t="shared" si="6"/>
        <v>17.52</v>
      </c>
      <c r="Q9" s="3">
        <f t="shared" si="6"/>
        <v>-12.78</v>
      </c>
      <c r="R9" s="3">
        <f t="shared" si="6"/>
        <v>92518.33</v>
      </c>
      <c r="S9" s="3">
        <f t="shared" si="6"/>
        <v>10143339.35</v>
      </c>
    </row>
    <row r="10" spans="1:19" ht="15.5" x14ac:dyDescent="0.35">
      <c r="C10" t="s">
        <v>17</v>
      </c>
      <c r="D10" s="3" t="str">
        <f ca="1">IFERROR(IF(D9=0,"",D2/D9),"")</f>
        <v/>
      </c>
      <c r="I10" s="3" t="str">
        <f t="shared" ref="I10:S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1204567</v>
      </c>
      <c r="H11" s="2">
        <f>IFERROR(INDEX(D11:G11,COUNT(D11:G11)),"")</f>
        <v>1204567</v>
      </c>
      <c r="I11" s="2">
        <f t="shared" ref="I11:S11" si="8">IFERROR(INDEX(I51:I500,MATCH($C$11,$C$51:$C$500,0)),"")</f>
        <v>1331233</v>
      </c>
      <c r="J11" s="2">
        <f t="shared" si="8"/>
        <v>3900073</v>
      </c>
      <c r="K11" s="2">
        <f t="shared" si="8"/>
        <v>2385330</v>
      </c>
      <c r="L11" s="2">
        <f t="shared" si="8"/>
        <v>2253815</v>
      </c>
      <c r="M11" s="2">
        <f t="shared" si="8"/>
        <v>1205837</v>
      </c>
      <c r="N11" s="2">
        <f t="shared" si="8"/>
        <v>2612659</v>
      </c>
      <c r="O11" s="2">
        <f t="shared" si="8"/>
        <v>1513115</v>
      </c>
      <c r="P11" s="2">
        <f t="shared" si="8"/>
        <v>1574878</v>
      </c>
      <c r="Q11" s="2">
        <f t="shared" si="8"/>
        <v>2796204</v>
      </c>
      <c r="R11" s="2">
        <f t="shared" si="8"/>
        <v>2202528</v>
      </c>
      <c r="S11" s="2">
        <f t="shared" si="8"/>
        <v>3857681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209000000000</v>
      </c>
      <c r="H12" s="2">
        <f>IFERROR(INDEX(D12:G12,COUNT(D12:G12)),"")</f>
        <v>209000000000</v>
      </c>
      <c r="I12" s="2">
        <f t="shared" ref="I12:S12" si="9">IFERROR(INDEX(I51:I500,MATCH($C$12,$C$51:$C$500,0)),"")</f>
        <v>204000000000</v>
      </c>
      <c r="J12" s="2">
        <f t="shared" si="9"/>
        <v>170000000000</v>
      </c>
      <c r="K12" s="2">
        <f t="shared" si="9"/>
        <v>345000000000</v>
      </c>
      <c r="L12" s="2">
        <f t="shared" si="9"/>
        <v>425000000000</v>
      </c>
      <c r="M12" s="2">
        <f t="shared" si="9"/>
        <v>416000000000</v>
      </c>
      <c r="N12" s="2">
        <f t="shared" si="9"/>
        <v>437000000000</v>
      </c>
      <c r="O12" s="2">
        <f t="shared" si="9"/>
        <v>490000000000</v>
      </c>
      <c r="P12" s="2">
        <f t="shared" si="9"/>
        <v>644000000000</v>
      </c>
      <c r="Q12" s="2">
        <f t="shared" si="9"/>
        <v>676000000000</v>
      </c>
      <c r="R12" s="2">
        <f t="shared" si="9"/>
        <v>705000000000</v>
      </c>
      <c r="S12" s="2">
        <f t="shared" si="9"/>
        <v>1077000000000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229000000000</v>
      </c>
      <c r="H13" s="2">
        <f>IFERROR(INDEX(D13:G13,COUNT(D13:G13)),"")</f>
        <v>229000000000</v>
      </c>
      <c r="I13" s="2">
        <f t="shared" ref="I13:S13" si="10">IFERROR(INDEX(I51:I500,MATCH($C$13,$C$51:$C$500,0)),"")</f>
        <v>227000000000</v>
      </c>
      <c r="J13" s="2">
        <f t="shared" si="10"/>
        <v>233000000000</v>
      </c>
      <c r="K13" s="2">
        <f t="shared" si="10"/>
        <v>382000000000</v>
      </c>
      <c r="L13" s="2">
        <f t="shared" si="10"/>
        <v>460000000000</v>
      </c>
      <c r="M13" s="2">
        <f t="shared" si="10"/>
        <v>433000000000</v>
      </c>
      <c r="N13" s="2">
        <f t="shared" si="10"/>
        <v>474000000000</v>
      </c>
      <c r="O13" s="2">
        <f t="shared" si="10"/>
        <v>511000000000</v>
      </c>
      <c r="P13" s="2">
        <f t="shared" si="10"/>
        <v>667000000000</v>
      </c>
      <c r="Q13" s="2">
        <f t="shared" si="10"/>
        <v>714000000000</v>
      </c>
      <c r="R13" s="2">
        <f t="shared" si="10"/>
        <v>735000000000</v>
      </c>
      <c r="S13" s="2">
        <f t="shared" si="10"/>
        <v>1131000000000</v>
      </c>
    </row>
    <row r="14" spans="1:19" ht="15.5" x14ac:dyDescent="0.35">
      <c r="C14" t="s">
        <v>26</v>
      </c>
      <c r="D14" s="2">
        <f>IFERROR(INDEX(D51:D500,MATCH($C$14,$C$51:$C$500,0)),"")</f>
        <v>-169328</v>
      </c>
      <c r="H14" s="2">
        <f>IFERROR(SUM(D14:G14)*(4/MAX(1,COUNT(D14:G14))),"")</f>
        <v>-677312</v>
      </c>
      <c r="I14" s="2">
        <f t="shared" ref="I14:S14" si="11">IFERROR(INDEX(I51:I500,MATCH($C$14,$C$51:$C$500,0)),"")</f>
        <v>-729693</v>
      </c>
      <c r="J14" s="2">
        <f t="shared" si="11"/>
        <v>-732292</v>
      </c>
      <c r="K14" s="2">
        <f t="shared" si="11"/>
        <v>-1113007</v>
      </c>
      <c r="L14" s="2">
        <f t="shared" si="11"/>
        <v>-2206896</v>
      </c>
      <c r="M14" s="2">
        <f t="shared" si="11"/>
        <v>-1763014</v>
      </c>
      <c r="N14" s="2">
        <f t="shared" si="11"/>
        <v>-1897725</v>
      </c>
      <c r="O14" s="2">
        <f t="shared" si="11"/>
        <v>-2844590</v>
      </c>
      <c r="P14" s="2">
        <f t="shared" si="11"/>
        <v>-2903825</v>
      </c>
      <c r="Q14" s="2">
        <f t="shared" si="11"/>
        <v>-3139452</v>
      </c>
      <c r="R14" s="2">
        <f t="shared" si="11"/>
        <v>-3538708</v>
      </c>
      <c r="S14" s="2">
        <f t="shared" si="11"/>
        <v>-4656139</v>
      </c>
    </row>
    <row r="15" spans="1:19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S15" si="12">IFERROR(INDEX(I51:I500,MATCH($C$15,$C$51:$C$500,0)),"")</f>
        <v>369302</v>
      </c>
      <c r="J15" s="2">
        <f t="shared" si="12"/>
        <v>-477410</v>
      </c>
      <c r="K15" s="2">
        <f t="shared" si="12"/>
        <v>408324</v>
      </c>
      <c r="L15" s="2">
        <f t="shared" si="12"/>
        <v>-2675</v>
      </c>
      <c r="M15" s="2">
        <f t="shared" si="12"/>
        <v>-24764</v>
      </c>
      <c r="N15" s="2">
        <f t="shared" si="12"/>
        <v>-398946</v>
      </c>
      <c r="O15" s="2">
        <f t="shared" si="12"/>
        <v>23489</v>
      </c>
      <c r="P15" s="2">
        <f t="shared" si="12"/>
        <v>72262</v>
      </c>
      <c r="Q15" s="2">
        <f t="shared" si="12"/>
        <v>33168</v>
      </c>
      <c r="R15" s="2">
        <f t="shared" si="12"/>
        <v>532607</v>
      </c>
      <c r="S15" s="2">
        <f t="shared" si="12"/>
        <v>160362</v>
      </c>
    </row>
    <row r="16" spans="1:19" ht="15.5" x14ac:dyDescent="0.35">
      <c r="C16" t="s">
        <v>28</v>
      </c>
      <c r="D16" s="2">
        <f>IFERROR(INDEX(D51:D500,MATCH($C$16,$C$51:$C$500,0)),"")</f>
        <v>141791</v>
      </c>
      <c r="H16" s="2">
        <f>IFERROR(SUM(D16:G16)*(4/MAX(1,COUNT(D16:G16))),"")</f>
        <v>567164</v>
      </c>
      <c r="I16" s="2">
        <f t="shared" ref="I16:S16" si="13">IFERROR(INDEX(I51:I500,MATCH($C$16,$C$51:$C$500,0)),"")</f>
        <v>-1979541</v>
      </c>
      <c r="J16" s="2">
        <f t="shared" si="13"/>
        <v>-6920670</v>
      </c>
      <c r="K16" s="2">
        <f t="shared" si="13"/>
        <v>-5406621</v>
      </c>
      <c r="L16" s="2">
        <f t="shared" si="13"/>
        <v>-4870243</v>
      </c>
      <c r="M16" s="2">
        <f t="shared" si="13"/>
        <v>-4403098</v>
      </c>
      <c r="N16" s="2">
        <f t="shared" si="13"/>
        <v>-530281</v>
      </c>
      <c r="O16" s="2">
        <f t="shared" si="13"/>
        <v>-10220772</v>
      </c>
      <c r="P16" s="2">
        <f t="shared" si="13"/>
        <v>-3910260</v>
      </c>
      <c r="Q16" s="2">
        <f t="shared" si="13"/>
        <v>-3190099</v>
      </c>
      <c r="R16" s="2">
        <f t="shared" si="13"/>
        <v>-7338984</v>
      </c>
      <c r="S16" s="2">
        <f t="shared" si="13"/>
        <v>4543088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S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37500000000</v>
      </c>
      <c r="H21" s="2">
        <f>IFERROR(INDEX(D21:G21,COUNT(D21:G21)),"")</f>
        <v>37500000000</v>
      </c>
      <c r="I21" s="2">
        <f t="shared" ref="I21:S21" si="15">IFERROR(INDEX(I51:I500,MATCH($C$7,$C$51:$C$500,0)),"")</f>
        <v>37500000000</v>
      </c>
      <c r="J21" s="2">
        <f t="shared" si="15"/>
        <v>37500000000</v>
      </c>
      <c r="K21" s="2">
        <f t="shared" si="15"/>
        <v>37500000000</v>
      </c>
      <c r="L21" s="2">
        <f t="shared" si="15"/>
        <v>37500000000</v>
      </c>
      <c r="M21" s="2">
        <f t="shared" si="15"/>
        <v>37500000000</v>
      </c>
      <c r="N21" s="2">
        <f t="shared" si="15"/>
        <v>37500000000</v>
      </c>
      <c r="O21" s="2">
        <f t="shared" si="15"/>
        <v>37500000000</v>
      </c>
      <c r="P21" s="2">
        <f t="shared" si="15"/>
        <v>3750000000</v>
      </c>
      <c r="Q21" s="2">
        <f t="shared" si="15"/>
        <v>3750000000</v>
      </c>
      <c r="R21" s="2">
        <f t="shared" si="15"/>
        <v>0</v>
      </c>
      <c r="S21" s="2">
        <f t="shared" si="15"/>
        <v>0</v>
      </c>
    </row>
    <row r="23" spans="1:19" ht="15.5" x14ac:dyDescent="0.35">
      <c r="B23" t="s">
        <v>54</v>
      </c>
      <c r="C23" t="s">
        <v>55</v>
      </c>
      <c r="D23" s="3">
        <f>IFERROR(D5/D6*100,"")</f>
        <v>0.83000019492779165</v>
      </c>
      <c r="H23" s="3">
        <f t="shared" ref="H23:S23" si="16">IFERROR(H5/H6*100,"")</f>
        <v>3.3200007797111666</v>
      </c>
      <c r="I23" s="3">
        <f t="shared" si="16"/>
        <v>-9.5182244645059484</v>
      </c>
      <c r="J23" s="3">
        <f t="shared" si="16"/>
        <v>-39.799026451677442</v>
      </c>
      <c r="K23" s="3">
        <f t="shared" si="16"/>
        <v>-19.236072201986801</v>
      </c>
      <c r="L23" s="3">
        <f t="shared" si="16"/>
        <v>-15.712013760125703</v>
      </c>
      <c r="M23" s="3">
        <f t="shared" si="16"/>
        <v>-12.350888530175803</v>
      </c>
      <c r="N23" s="3">
        <f t="shared" si="16"/>
        <v>-2.3034587656158254</v>
      </c>
      <c r="O23" s="3">
        <f t="shared" si="16"/>
        <v>-24.815315512452052</v>
      </c>
      <c r="P23" s="3">
        <f t="shared" si="16"/>
        <v>-7.4433630432417992</v>
      </c>
      <c r="Q23" s="3">
        <f t="shared" si="16"/>
        <v>-5.6699635400068846</v>
      </c>
      <c r="R23" s="3">
        <f t="shared" si="16"/>
        <v>-12.969885153430628</v>
      </c>
      <c r="S23" s="3">
        <f t="shared" si="16"/>
        <v>12.359082063250378</v>
      </c>
    </row>
    <row r="24" spans="1:19" ht="15.5" x14ac:dyDescent="0.35">
      <c r="C24" t="s">
        <v>56</v>
      </c>
      <c r="D24" s="4" t="str">
        <f>IFERROR(_xlfn.RRI(5,I23,D23),"")</f>
        <v/>
      </c>
      <c r="H24" s="4" t="str">
        <f t="shared" ref="H24:S24" si="17">IFERROR(_xlfn.RRI(5,M23,H23),"")</f>
        <v/>
      </c>
      <c r="I24" s="4">
        <f t="shared" si="17"/>
        <v>0.32811322102999707</v>
      </c>
      <c r="J24" s="4">
        <f t="shared" si="17"/>
        <v>9.9083098603176545E-2</v>
      </c>
      <c r="K24" s="4">
        <f t="shared" si="17"/>
        <v>0.20912009595199788</v>
      </c>
      <c r="L24" s="4">
        <f t="shared" si="17"/>
        <v>0.22611249125589739</v>
      </c>
      <c r="M24" s="4">
        <f t="shared" si="17"/>
        <v>-9.7327546171204204E-3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>
        <f>IFERROR(INDEX(D51:D500,MATCH($A$25,$C$51:$C$500,0)),"")</f>
        <v>0.06</v>
      </c>
      <c r="H25" s="3">
        <f>IFERROR(INDEX(D25:G25,COUNT(D25:G25)),"")</f>
        <v>0.06</v>
      </c>
      <c r="I25" s="3">
        <f t="shared" ref="I25:S25" si="18">IFERROR(INDEX(I51:I500,MATCH($C$25,$C$51:$C$500,0)),"")</f>
        <v>-0.71</v>
      </c>
      <c r="J25" s="3">
        <f t="shared" si="18"/>
        <v>-3.13</v>
      </c>
      <c r="K25" s="3">
        <f t="shared" si="18"/>
        <v>-2.0299999999999998</v>
      </c>
      <c r="L25" s="3">
        <f t="shared" si="18"/>
        <v>-1.93</v>
      </c>
      <c r="M25" s="3">
        <f t="shared" si="18"/>
        <v>-1.69</v>
      </c>
      <c r="N25" s="3">
        <f t="shared" si="18"/>
        <v>-0.36</v>
      </c>
      <c r="O25" s="3">
        <f t="shared" si="18"/>
        <v>-3.85</v>
      </c>
      <c r="P25" s="3">
        <f t="shared" si="18"/>
        <v>-14.58</v>
      </c>
      <c r="Q25" s="3">
        <f t="shared" si="18"/>
        <v>-11.27</v>
      </c>
      <c r="R25" s="3">
        <f t="shared" si="18"/>
        <v>-301917.33</v>
      </c>
      <c r="S25" s="3">
        <f t="shared" si="18"/>
        <v>5249037.4000000004</v>
      </c>
    </row>
    <row r="26" spans="1:19" ht="15.5" x14ac:dyDescent="0.35">
      <c r="C26" t="s">
        <v>59</v>
      </c>
      <c r="D26" s="4" t="str">
        <f>IFERROR(_xlfn.RRI(5,I25,D25),"")</f>
        <v/>
      </c>
      <c r="H26" s="4" t="str">
        <f t="shared" ref="H26:S26" si="19">IFERROR(_xlfn.RRI(5,M25,H25),"")</f>
        <v/>
      </c>
      <c r="I26" s="4">
        <f t="shared" si="19"/>
        <v>0.14548965023160298</v>
      </c>
      <c r="J26" s="4">
        <f t="shared" si="19"/>
        <v>-4.0562428042961396E-2</v>
      </c>
      <c r="K26" s="4">
        <f t="shared" si="19"/>
        <v>-0.32586371598376951</v>
      </c>
      <c r="L26" s="4">
        <f t="shared" si="19"/>
        <v>-0.29737001652112172</v>
      </c>
      <c r="M26" s="4">
        <f t="shared" si="19"/>
        <v>-0.91095701048794253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2.1985706666666668E-5</v>
      </c>
      <c r="H27" s="3">
        <f t="shared" ref="H27:S27" si="20">IFERROR(H4/H21,"")</f>
        <v>8.7942826666666672E-5</v>
      </c>
      <c r="I27" s="3">
        <f t="shared" si="20"/>
        <v>1.2079005333333333E-4</v>
      </c>
      <c r="J27" s="3">
        <f t="shared" si="20"/>
        <v>1.3552264E-4</v>
      </c>
      <c r="K27" s="3">
        <f t="shared" si="20"/>
        <v>2.9921989333333334E-4</v>
      </c>
      <c r="L27" s="3">
        <f t="shared" si="20"/>
        <v>2.9954511999999997E-4</v>
      </c>
      <c r="M27" s="3">
        <f t="shared" si="20"/>
        <v>3.0340586666666668E-4</v>
      </c>
      <c r="N27" s="3">
        <f t="shared" si="20"/>
        <v>4.0588805333333333E-4</v>
      </c>
      <c r="O27" s="3">
        <f t="shared" si="20"/>
        <v>4.1443871999999999E-4</v>
      </c>
      <c r="P27" s="3">
        <f t="shared" si="20"/>
        <v>4.070951733333333E-3</v>
      </c>
      <c r="Q27" s="3">
        <f t="shared" si="20"/>
        <v>3.9572154666666663E-3</v>
      </c>
      <c r="R27" s="3" t="str">
        <f t="shared" si="20"/>
        <v/>
      </c>
      <c r="S27" s="3" t="str">
        <f t="shared" si="20"/>
        <v/>
      </c>
    </row>
    <row r="28" spans="1:19" ht="15.5" x14ac:dyDescent="0.35">
      <c r="C28" t="s">
        <v>61</v>
      </c>
      <c r="D28" s="4">
        <f>IFERROR(_xlfn.RRI(5,I27,D27),"")</f>
        <v>-0.28875070117873536</v>
      </c>
      <c r="H28" s="4">
        <f t="shared" ref="H28:S28" si="21">IFERROR(_xlfn.RRI(5,M27,H27),"")</f>
        <v>-0.2193878811838168</v>
      </c>
      <c r="I28" s="4">
        <f t="shared" si="21"/>
        <v>-0.21526146235458166</v>
      </c>
      <c r="J28" s="4">
        <f t="shared" si="21"/>
        <v>-0.20033091635118583</v>
      </c>
      <c r="K28" s="4">
        <f t="shared" si="21"/>
        <v>-0.406721101089494</v>
      </c>
      <c r="L28" s="4">
        <f t="shared" si="21"/>
        <v>-0.4032196563790672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>
        <f t="shared" ref="H29:S29" si="22">IFERROR(((H25-I25)/I25)*100%,"")</f>
        <v>-1.0845070422535212</v>
      </c>
      <c r="I29" s="4">
        <f t="shared" si="22"/>
        <v>-0.77316293929712465</v>
      </c>
      <c r="J29" s="4">
        <f t="shared" si="22"/>
        <v>0.54187192118226613</v>
      </c>
      <c r="K29" s="4">
        <f t="shared" si="22"/>
        <v>5.1813471502590608E-2</v>
      </c>
      <c r="L29" s="4">
        <f t="shared" si="22"/>
        <v>0.14201183431952663</v>
      </c>
      <c r="M29" s="4">
        <f t="shared" si="22"/>
        <v>3.6944444444444446</v>
      </c>
      <c r="N29" s="4">
        <f t="shared" si="22"/>
        <v>-0.90649350649350657</v>
      </c>
      <c r="O29" s="4">
        <f t="shared" si="22"/>
        <v>-0.73593964334705075</v>
      </c>
      <c r="P29" s="4">
        <f t="shared" si="22"/>
        <v>0.29370008873114467</v>
      </c>
      <c r="Q29" s="4">
        <f t="shared" si="22"/>
        <v>-0.99996267190094712</v>
      </c>
      <c r="R29" s="4">
        <f t="shared" si="22"/>
        <v>-1.0575186090310578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-0.27193651927631118</v>
      </c>
      <c r="I30" s="4">
        <f t="shared" si="23"/>
        <v>-0.10870941317750799</v>
      </c>
      <c r="J30" s="4">
        <f t="shared" si="23"/>
        <v>-0.54708011392468914</v>
      </c>
      <c r="K30" s="4">
        <f t="shared" si="23"/>
        <v>-1.0857351529099579E-3</v>
      </c>
      <c r="L30" s="4">
        <f t="shared" si="23"/>
        <v>-1.2724693523834436E-2</v>
      </c>
      <c r="M30" s="4">
        <f t="shared" si="23"/>
        <v>-0.25248879789645773</v>
      </c>
      <c r="N30" s="4">
        <f t="shared" si="23"/>
        <v>-2.063192036368286E-2</v>
      </c>
      <c r="O30" s="4">
        <f t="shared" si="23"/>
        <v>-0.89819611060319449</v>
      </c>
      <c r="P30" s="4">
        <f t="shared" si="23"/>
        <v>2.8741489470238961E-2</v>
      </c>
      <c r="Q30" s="4" t="str">
        <f t="shared" si="23"/>
        <v/>
      </c>
      <c r="R30" s="4" t="str">
        <f t="shared" si="23"/>
        <v/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7.74</v>
      </c>
      <c r="H32" s="3">
        <f>IFERROR(INDEX(D32:G32,COUNT(D32:G32)),"")</f>
        <v>7.74</v>
      </c>
      <c r="I32" s="3">
        <f t="shared" ref="I32:S32" si="24">IFERROR(INDEX(I51:I500,MATCH($C$32,$C$51:$C$500,0)),"")</f>
        <v>7.55</v>
      </c>
      <c r="J32" s="3">
        <f t="shared" si="24"/>
        <v>7.99</v>
      </c>
      <c r="K32" s="3">
        <f t="shared" si="24"/>
        <v>10.68</v>
      </c>
      <c r="L32" s="3">
        <f t="shared" si="24"/>
        <v>12.86</v>
      </c>
      <c r="M32" s="3">
        <f t="shared" si="24"/>
        <v>13.63</v>
      </c>
      <c r="N32" s="3">
        <f t="shared" si="24"/>
        <v>15.12</v>
      </c>
      <c r="O32" s="3">
        <f t="shared" si="24"/>
        <v>15.25</v>
      </c>
      <c r="P32" s="3">
        <f t="shared" si="24"/>
        <v>198.35</v>
      </c>
      <c r="Q32" s="3">
        <f t="shared" si="24"/>
        <v>199.38</v>
      </c>
      <c r="R32" s="3">
        <f t="shared" si="24"/>
        <v>2345643.5299999998</v>
      </c>
      <c r="S32" s="3">
        <f t="shared" si="24"/>
        <v>43701754.140000001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3.88</v>
      </c>
      <c r="H33" s="3">
        <f>IFERROR(INDEX(D33:G33,COUNT(D33:G33)),"")</f>
        <v>3.88</v>
      </c>
      <c r="I33" s="3">
        <f t="shared" ref="I33:S33" si="25">IFERROR(INDEX(I51:I500,MATCH($C$33,$C$51:$C$500,0)),"")</f>
        <v>4.6399999999999997</v>
      </c>
      <c r="J33" s="3">
        <f t="shared" si="25"/>
        <v>1.88</v>
      </c>
      <c r="K33" s="3">
        <f t="shared" si="25"/>
        <v>0.84</v>
      </c>
      <c r="L33" s="3">
        <f t="shared" si="25"/>
        <v>3.89</v>
      </c>
      <c r="M33" s="3">
        <f t="shared" si="25"/>
        <v>3.67</v>
      </c>
      <c r="N33" s="3">
        <f t="shared" si="25"/>
        <v>3.31</v>
      </c>
      <c r="O33" s="3">
        <f t="shared" si="25"/>
        <v>25.57</v>
      </c>
      <c r="P33" s="3">
        <f t="shared" si="25"/>
        <v>21.17</v>
      </c>
      <c r="Q33" s="3">
        <f t="shared" si="25"/>
        <v>17.96</v>
      </c>
      <c r="R33" s="3">
        <f t="shared" si="25"/>
        <v>0</v>
      </c>
      <c r="S33" s="3">
        <f t="shared" si="25"/>
        <v>0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500</v>
      </c>
      <c r="H34" s="3">
        <f>IFERROR(INDEX(D34:G34,COUNT(D34:G34)),"")</f>
        <v>500</v>
      </c>
      <c r="I34" s="3">
        <f t="shared" ref="I34:S34" si="26">IFERROR(INDEX(I51:I500,MATCH($C$34,$C$51:$C$500,0)),"")</f>
        <v>-49.3</v>
      </c>
      <c r="J34" s="3">
        <f t="shared" si="26"/>
        <v>-4.79</v>
      </c>
      <c r="K34" s="3">
        <f t="shared" si="26"/>
        <v>-4.43</v>
      </c>
      <c r="L34" s="3">
        <f t="shared" si="26"/>
        <v>-25.91</v>
      </c>
      <c r="M34" s="3">
        <f t="shared" si="26"/>
        <v>-29.59</v>
      </c>
      <c r="N34" s="3">
        <f t="shared" si="26"/>
        <v>-138.88999999999999</v>
      </c>
      <c r="O34" s="3">
        <f t="shared" si="26"/>
        <v>-101.3</v>
      </c>
      <c r="P34" s="3">
        <f t="shared" si="26"/>
        <v>-288.07</v>
      </c>
      <c r="Q34" s="3">
        <f t="shared" si="26"/>
        <v>-317.66000000000003</v>
      </c>
      <c r="R34" s="3">
        <f t="shared" si="26"/>
        <v>0</v>
      </c>
      <c r="S34" s="3">
        <f t="shared" si="26"/>
        <v>0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80.94</v>
      </c>
      <c r="H35" s="3">
        <f>IFERROR(INDEX(D35:G35,COUNT(D35:G35)),"")</f>
        <v>80.94</v>
      </c>
      <c r="I35" s="3">
        <f t="shared" ref="I35:S35" si="27">IFERROR(INDEX(I51:I500,MATCH($C$35,$C$51:$C$500,0)),"")</f>
        <v>17.59</v>
      </c>
      <c r="J35" s="3">
        <f t="shared" si="27"/>
        <v>6.98</v>
      </c>
      <c r="K35" s="3">
        <f t="shared" si="27"/>
        <v>1.97</v>
      </c>
      <c r="L35" s="3">
        <f t="shared" si="27"/>
        <v>11.22</v>
      </c>
      <c r="M35" s="3">
        <f t="shared" si="27"/>
        <v>11.51</v>
      </c>
      <c r="N35" s="3">
        <f t="shared" si="27"/>
        <v>8.4499999999999993</v>
      </c>
      <c r="O35" s="3">
        <f t="shared" si="27"/>
        <v>66.52</v>
      </c>
      <c r="P35" s="3">
        <f t="shared" si="27"/>
        <v>72.400000000000006</v>
      </c>
      <c r="Q35" s="3">
        <f t="shared" si="27"/>
        <v>67.59</v>
      </c>
      <c r="R35" s="3">
        <f t="shared" si="27"/>
        <v>0</v>
      </c>
      <c r="S35" s="3">
        <f t="shared" si="27"/>
        <v>0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85</v>
      </c>
      <c r="C51" t="s">
        <v>5</v>
      </c>
      <c r="D51" s="5">
        <v>824464</v>
      </c>
      <c r="E51" s="5">
        <v>1375743</v>
      </c>
      <c r="F51" s="5">
        <v>1283136</v>
      </c>
      <c r="G51" s="5">
        <v>593197</v>
      </c>
      <c r="I51" s="5">
        <v>4529627</v>
      </c>
      <c r="J51" s="5">
        <v>5082099</v>
      </c>
      <c r="K51" s="5">
        <v>11220746</v>
      </c>
      <c r="L51" s="5">
        <v>11232942</v>
      </c>
      <c r="M51" s="5">
        <v>11377720</v>
      </c>
      <c r="N51" s="5">
        <v>15220802</v>
      </c>
      <c r="O51" s="5">
        <v>15541452</v>
      </c>
      <c r="P51" s="5">
        <v>15266069</v>
      </c>
      <c r="Q51" s="5">
        <v>14839558</v>
      </c>
      <c r="R51" s="5">
        <v>12760399</v>
      </c>
      <c r="S51" s="5">
        <v>25103633</v>
      </c>
    </row>
    <row r="52" spans="2:19" ht="15.5" x14ac:dyDescent="0.35">
      <c r="C52" t="s">
        <v>86</v>
      </c>
      <c r="D52" s="5">
        <v>-371696</v>
      </c>
      <c r="E52" s="5">
        <v>-474693</v>
      </c>
      <c r="F52" s="5">
        <v>-671667</v>
      </c>
      <c r="G52" s="5">
        <v>6020</v>
      </c>
      <c r="I52" s="5">
        <v>-2136175</v>
      </c>
      <c r="J52" s="5">
        <v>-7227923</v>
      </c>
      <c r="K52" s="5">
        <v>-10160372</v>
      </c>
      <c r="L52" s="5">
        <v>-10855004</v>
      </c>
      <c r="M52" s="5">
        <v>-11125173</v>
      </c>
      <c r="N52" s="5">
        <v>-13047336</v>
      </c>
      <c r="O52" s="5">
        <v>-14497974</v>
      </c>
      <c r="P52" s="5">
        <v>-15231124</v>
      </c>
      <c r="Q52" s="5">
        <v>-12473369</v>
      </c>
      <c r="R52" s="5">
        <v>-12715931</v>
      </c>
      <c r="S52" s="5">
        <v>-14300720</v>
      </c>
    </row>
    <row r="53" spans="2:19" ht="15.5" x14ac:dyDescent="0.35">
      <c r="C53" t="s">
        <v>87</v>
      </c>
      <c r="D53" s="5">
        <v>452768</v>
      </c>
      <c r="E53" s="5">
        <v>901050</v>
      </c>
      <c r="F53" s="5">
        <v>611469</v>
      </c>
      <c r="G53" s="5">
        <v>599217</v>
      </c>
      <c r="I53" s="5">
        <v>2393452</v>
      </c>
      <c r="J53" s="5">
        <v>-2145824</v>
      </c>
      <c r="K53" s="5">
        <v>1060374</v>
      </c>
      <c r="L53" s="5">
        <v>377938</v>
      </c>
      <c r="M53" s="5">
        <v>252547</v>
      </c>
      <c r="N53" s="5">
        <v>2173466</v>
      </c>
      <c r="O53" s="5">
        <v>1043478</v>
      </c>
      <c r="P53" s="5">
        <v>34945</v>
      </c>
      <c r="Q53" s="5">
        <v>2366189</v>
      </c>
      <c r="R53" s="5">
        <v>44468</v>
      </c>
      <c r="S53" s="5">
        <v>10802913</v>
      </c>
    </row>
    <row r="54" spans="2:19" ht="15.5" x14ac:dyDescent="0.35">
      <c r="C54" t="s">
        <v>88</v>
      </c>
      <c r="D54" s="5">
        <v>-130999</v>
      </c>
      <c r="E54" s="5">
        <v>-154135</v>
      </c>
      <c r="F54" s="5">
        <v>-181677</v>
      </c>
      <c r="G54" s="5">
        <v>-125501</v>
      </c>
      <c r="I54" s="5">
        <v>-595409</v>
      </c>
      <c r="J54" s="5">
        <v>-944496</v>
      </c>
      <c r="K54" s="5">
        <v>-492528</v>
      </c>
      <c r="L54" s="5">
        <v>-739178</v>
      </c>
      <c r="M54" s="5">
        <v>-752216</v>
      </c>
      <c r="N54" s="5">
        <v>-1124431</v>
      </c>
      <c r="O54" s="5">
        <v>-1822860</v>
      </c>
      <c r="P54" s="5">
        <v>-1084525</v>
      </c>
      <c r="Q54" s="5">
        <v>-1282868</v>
      </c>
      <c r="R54" s="5">
        <v>-5201818</v>
      </c>
      <c r="S54" s="5">
        <v>-1295664</v>
      </c>
    </row>
    <row r="55" spans="2:19" ht="15.5" x14ac:dyDescent="0.35">
      <c r="C55" t="s">
        <v>90</v>
      </c>
      <c r="D55" s="5">
        <v>-130999</v>
      </c>
      <c r="E55" s="5">
        <v>-154135</v>
      </c>
      <c r="F55" s="5">
        <v>-181677</v>
      </c>
      <c r="G55" s="5">
        <v>-125501</v>
      </c>
      <c r="I55" s="5">
        <v>-595409</v>
      </c>
      <c r="J55" s="5">
        <v>-944496</v>
      </c>
      <c r="K55" s="5">
        <v>-458478</v>
      </c>
      <c r="L55" s="5">
        <v>-722898</v>
      </c>
      <c r="M55" s="5">
        <v>-738811</v>
      </c>
      <c r="N55" s="5">
        <v>-1109558</v>
      </c>
      <c r="O55" s="5">
        <v>-1790275</v>
      </c>
      <c r="P55" s="5">
        <v>-922518</v>
      </c>
      <c r="Q55" s="5">
        <v>-1123089</v>
      </c>
      <c r="R55" s="5">
        <v>-5201818</v>
      </c>
      <c r="S55" s="5">
        <v>-1295664</v>
      </c>
    </row>
    <row r="56" spans="2:19" ht="15.5" x14ac:dyDescent="0.35">
      <c r="C56" t="s">
        <v>547</v>
      </c>
      <c r="K56" s="5">
        <v>-34050</v>
      </c>
      <c r="L56" s="5">
        <v>-16280</v>
      </c>
      <c r="M56" s="5">
        <v>-13405</v>
      </c>
      <c r="N56" s="5">
        <v>-14873</v>
      </c>
      <c r="O56" s="5">
        <v>-32585</v>
      </c>
      <c r="P56" s="5">
        <v>-162007</v>
      </c>
      <c r="Q56" s="5">
        <v>-159779</v>
      </c>
    </row>
    <row r="57" spans="2:19" ht="15.5" x14ac:dyDescent="0.35">
      <c r="C57" t="s">
        <v>92</v>
      </c>
      <c r="D57" s="5">
        <v>321769</v>
      </c>
      <c r="E57" s="5">
        <v>746915</v>
      </c>
      <c r="F57" s="5">
        <v>429792</v>
      </c>
      <c r="G57" s="5">
        <v>473716</v>
      </c>
      <c r="I57" s="5">
        <v>1798043</v>
      </c>
      <c r="J57" s="5">
        <v>-3090320</v>
      </c>
      <c r="K57" s="5">
        <v>567846</v>
      </c>
      <c r="L57" s="5">
        <v>-361240</v>
      </c>
      <c r="M57" s="5">
        <v>-499669</v>
      </c>
      <c r="N57" s="5">
        <v>1049035</v>
      </c>
      <c r="O57" s="5">
        <v>-779382</v>
      </c>
      <c r="P57" s="5">
        <v>-1049580</v>
      </c>
      <c r="Q57" s="5">
        <v>1083321</v>
      </c>
      <c r="R57" s="5">
        <v>-5157350</v>
      </c>
      <c r="S57" s="5">
        <v>9507249</v>
      </c>
    </row>
    <row r="58" spans="2:19" ht="15.5" x14ac:dyDescent="0.35">
      <c r="C58" t="s">
        <v>93</v>
      </c>
      <c r="D58" s="5">
        <v>-179978</v>
      </c>
      <c r="E58" s="5">
        <v>-3197320</v>
      </c>
      <c r="F58" s="5">
        <v>-90615</v>
      </c>
      <c r="G58" s="5">
        <v>-384066</v>
      </c>
      <c r="I58" s="5">
        <v>-3777584</v>
      </c>
      <c r="J58" s="5">
        <v>-3830350</v>
      </c>
      <c r="K58" s="5">
        <v>-5974467</v>
      </c>
      <c r="L58" s="5">
        <v>-4509003</v>
      </c>
      <c r="M58" s="5">
        <v>-3903429</v>
      </c>
      <c r="N58" s="5">
        <v>-1579316</v>
      </c>
      <c r="O58" s="5">
        <v>-9441390</v>
      </c>
      <c r="P58" s="5">
        <v>-2860680</v>
      </c>
      <c r="Q58" s="5">
        <v>-4273420</v>
      </c>
      <c r="R58" s="5">
        <v>-2181634</v>
      </c>
      <c r="S58" s="5">
        <v>-4964161</v>
      </c>
    </row>
    <row r="59" spans="2:19" ht="15.5" x14ac:dyDescent="0.35">
      <c r="C59" t="s">
        <v>94</v>
      </c>
      <c r="D59" s="5">
        <v>472</v>
      </c>
      <c r="E59" s="5">
        <v>1055</v>
      </c>
      <c r="F59" s="5">
        <v>1275</v>
      </c>
      <c r="G59" s="5">
        <v>4248</v>
      </c>
      <c r="I59" s="5">
        <v>32104</v>
      </c>
      <c r="J59" s="5">
        <v>77572</v>
      </c>
      <c r="K59" s="5">
        <v>6112</v>
      </c>
      <c r="L59" s="5">
        <v>3015</v>
      </c>
      <c r="M59" s="5">
        <v>7117</v>
      </c>
      <c r="N59" s="5">
        <v>6367</v>
      </c>
      <c r="O59" s="5">
        <v>8939</v>
      </c>
      <c r="P59" s="5">
        <v>59215</v>
      </c>
      <c r="Q59" s="5">
        <v>2634</v>
      </c>
      <c r="R59" s="5">
        <v>1684278</v>
      </c>
      <c r="S59" s="5">
        <v>4528</v>
      </c>
    </row>
    <row r="60" spans="2:19" ht="15.5" x14ac:dyDescent="0.35">
      <c r="C60" t="s">
        <v>26</v>
      </c>
      <c r="D60" s="5">
        <v>-169328</v>
      </c>
      <c r="E60" s="5">
        <v>-47686</v>
      </c>
      <c r="F60" s="5">
        <v>-108893</v>
      </c>
      <c r="G60" s="5">
        <v>-389022</v>
      </c>
      <c r="I60" s="5">
        <v>-729693</v>
      </c>
      <c r="J60" s="5">
        <v>-732292</v>
      </c>
      <c r="K60" s="5">
        <v>-1113007</v>
      </c>
      <c r="L60" s="5">
        <v>-2206896</v>
      </c>
      <c r="M60" s="5">
        <v>-1763014</v>
      </c>
      <c r="N60" s="5">
        <v>-1897725</v>
      </c>
      <c r="O60" s="5">
        <v>-2844590</v>
      </c>
      <c r="P60" s="5">
        <v>-2903825</v>
      </c>
      <c r="Q60" s="5">
        <v>-3139452</v>
      </c>
      <c r="R60" s="5">
        <v>-3538708</v>
      </c>
      <c r="S60" s="5">
        <v>-4656139</v>
      </c>
    </row>
    <row r="61" spans="2:19" ht="15.5" x14ac:dyDescent="0.35">
      <c r="C61" t="s">
        <v>96</v>
      </c>
      <c r="D61" s="5">
        <v>-11122</v>
      </c>
      <c r="E61" s="5">
        <v>-43327</v>
      </c>
      <c r="F61" s="5">
        <v>17034</v>
      </c>
      <c r="G61" s="5">
        <v>708</v>
      </c>
      <c r="I61" s="5">
        <v>-25266</v>
      </c>
      <c r="J61" s="5">
        <v>739550</v>
      </c>
      <c r="K61" s="5">
        <v>-259214</v>
      </c>
      <c r="L61" s="5">
        <v>-68905</v>
      </c>
      <c r="M61" s="5">
        <v>-304109</v>
      </c>
      <c r="N61" s="5">
        <v>219355</v>
      </c>
      <c r="O61" s="5">
        <v>-149560</v>
      </c>
      <c r="P61" s="5">
        <v>27050</v>
      </c>
      <c r="Q61" s="5">
        <v>-27095</v>
      </c>
      <c r="R61" s="5">
        <v>-107469</v>
      </c>
      <c r="S61" s="5">
        <v>378378</v>
      </c>
    </row>
    <row r="62" spans="2:19" ht="15.5" x14ac:dyDescent="0.35">
      <c r="C62" t="s">
        <v>91</v>
      </c>
    </row>
    <row r="63" spans="2:19" ht="15.5" x14ac:dyDescent="0.35">
      <c r="C63" t="s">
        <v>97</v>
      </c>
      <c r="D63" s="5">
        <v>-179978</v>
      </c>
      <c r="E63" s="5">
        <v>-3197320</v>
      </c>
      <c r="F63" s="5">
        <v>-90615</v>
      </c>
      <c r="G63" s="5">
        <v>-384066</v>
      </c>
      <c r="I63" s="5">
        <v>-3777584</v>
      </c>
      <c r="J63" s="5">
        <v>-3830350</v>
      </c>
      <c r="K63" s="5">
        <v>-5974467</v>
      </c>
      <c r="L63" s="5">
        <v>-4509003</v>
      </c>
      <c r="M63" s="5">
        <v>-3903429</v>
      </c>
      <c r="N63" s="5">
        <v>-1579316</v>
      </c>
      <c r="O63" s="5">
        <v>-9441390</v>
      </c>
      <c r="P63" s="5">
        <v>-2860680</v>
      </c>
      <c r="Q63" s="5">
        <v>-4273420</v>
      </c>
      <c r="R63" s="5">
        <v>-2181634</v>
      </c>
      <c r="S63" s="5">
        <v>-4964161</v>
      </c>
    </row>
    <row r="64" spans="2:19" ht="15.5" x14ac:dyDescent="0.35">
      <c r="C64" t="s">
        <v>28</v>
      </c>
      <c r="D64" s="5">
        <v>141791</v>
      </c>
      <c r="E64" s="5">
        <v>-2450405</v>
      </c>
      <c r="F64" s="5">
        <v>339177</v>
      </c>
      <c r="G64" s="5">
        <v>89650</v>
      </c>
      <c r="I64" s="5">
        <v>-1979541</v>
      </c>
      <c r="J64" s="5">
        <v>-6920670</v>
      </c>
      <c r="K64" s="5">
        <v>-5406621</v>
      </c>
      <c r="L64" s="5">
        <v>-4870243</v>
      </c>
      <c r="M64" s="5">
        <v>-4403098</v>
      </c>
      <c r="N64" s="5">
        <v>-530281</v>
      </c>
      <c r="O64" s="5">
        <v>-10220772</v>
      </c>
      <c r="P64" s="5">
        <v>-3910260</v>
      </c>
      <c r="Q64" s="5">
        <v>-3190099</v>
      </c>
      <c r="R64" s="5">
        <v>-7338984</v>
      </c>
      <c r="S64" s="5">
        <v>4543088</v>
      </c>
    </row>
    <row r="65" spans="2:19" ht="15.5" x14ac:dyDescent="0.35">
      <c r="C65" t="s">
        <v>27</v>
      </c>
      <c r="E65" s="5">
        <v>369302</v>
      </c>
      <c r="I65" s="5">
        <v>369302</v>
      </c>
      <c r="J65" s="5">
        <v>-477410</v>
      </c>
      <c r="K65" s="5">
        <v>408324</v>
      </c>
      <c r="L65" s="5">
        <v>-2675</v>
      </c>
      <c r="M65" s="5">
        <v>-24764</v>
      </c>
      <c r="N65" s="5">
        <v>-398946</v>
      </c>
      <c r="O65" s="5">
        <v>23489</v>
      </c>
      <c r="P65" s="5">
        <v>72262</v>
      </c>
      <c r="Q65" s="5">
        <v>33168</v>
      </c>
      <c r="R65" s="5">
        <v>532607</v>
      </c>
      <c r="S65" s="5">
        <v>160362</v>
      </c>
    </row>
    <row r="66" spans="2:19" ht="15.5" x14ac:dyDescent="0.35">
      <c r="C66" t="s">
        <v>104</v>
      </c>
      <c r="D66" s="5">
        <v>141791</v>
      </c>
      <c r="E66" s="5">
        <v>-2081103</v>
      </c>
      <c r="F66" s="5">
        <v>339177</v>
      </c>
      <c r="G66" s="5">
        <v>89650</v>
      </c>
      <c r="I66" s="5">
        <v>-1610239</v>
      </c>
      <c r="J66" s="5">
        <v>-7398080</v>
      </c>
      <c r="K66" s="5">
        <v>-4998297</v>
      </c>
      <c r="L66" s="5">
        <v>-4872918</v>
      </c>
      <c r="M66" s="5">
        <v>-4427862</v>
      </c>
      <c r="N66" s="5">
        <v>-929227</v>
      </c>
      <c r="O66" s="5">
        <v>-10197283</v>
      </c>
      <c r="P66" s="5">
        <v>-3837998</v>
      </c>
      <c r="Q66" s="5">
        <v>-3156931</v>
      </c>
      <c r="R66" s="5">
        <v>-6806377</v>
      </c>
      <c r="S66" s="5">
        <v>4703450</v>
      </c>
    </row>
    <row r="67" spans="2:19" ht="15.5" x14ac:dyDescent="0.35">
      <c r="C67" t="s">
        <v>105</v>
      </c>
      <c r="E67" s="5">
        <v>-2287</v>
      </c>
      <c r="I67" s="5">
        <v>-2287</v>
      </c>
      <c r="J67" s="5">
        <v>13775</v>
      </c>
      <c r="K67" s="5">
        <v>8789</v>
      </c>
      <c r="L67" s="5">
        <v>13200</v>
      </c>
      <c r="M67" s="5">
        <v>7520</v>
      </c>
      <c r="N67" s="5">
        <v>3006</v>
      </c>
      <c r="O67" s="5">
        <v>-14768</v>
      </c>
      <c r="P67" s="5">
        <v>14780</v>
      </c>
      <c r="Q67" s="5">
        <v>27829</v>
      </c>
      <c r="R67" s="5">
        <v>13568</v>
      </c>
      <c r="S67" s="5">
        <v>-5108</v>
      </c>
    </row>
    <row r="68" spans="2:19" ht="15.5" x14ac:dyDescent="0.35">
      <c r="C68" t="s">
        <v>107</v>
      </c>
      <c r="D68" s="5">
        <v>141791</v>
      </c>
      <c r="E68" s="5">
        <v>-2083390</v>
      </c>
      <c r="F68" s="5">
        <v>339177</v>
      </c>
      <c r="G68" s="5">
        <v>89650</v>
      </c>
      <c r="I68" s="5">
        <v>-1612526</v>
      </c>
      <c r="J68" s="5">
        <v>-7384305</v>
      </c>
      <c r="K68" s="5">
        <v>-4989508</v>
      </c>
      <c r="L68" s="5">
        <v>-4859718</v>
      </c>
      <c r="M68" s="5">
        <v>-4420342</v>
      </c>
      <c r="N68" s="5">
        <v>-926221</v>
      </c>
      <c r="O68" s="5">
        <v>-10212051</v>
      </c>
      <c r="P68" s="5">
        <v>-3823218</v>
      </c>
      <c r="Q68" s="5">
        <v>-3129102</v>
      </c>
      <c r="R68" s="5">
        <v>-6792809</v>
      </c>
      <c r="S68" s="5">
        <v>4698342</v>
      </c>
    </row>
    <row r="69" spans="2:19" ht="15.5" x14ac:dyDescent="0.35">
      <c r="C69" t="s">
        <v>108</v>
      </c>
      <c r="D69" s="5">
        <v>141791</v>
      </c>
      <c r="E69" s="5">
        <v>-2081103</v>
      </c>
      <c r="F69" s="5">
        <v>339178</v>
      </c>
      <c r="G69" s="5">
        <v>89649</v>
      </c>
      <c r="I69" s="5">
        <v>-1610239</v>
      </c>
      <c r="J69" s="5">
        <v>-7398080</v>
      </c>
      <c r="K69" s="5">
        <v>-4998297</v>
      </c>
      <c r="L69" s="5">
        <v>-4872918</v>
      </c>
      <c r="M69" s="5">
        <v>-4427862</v>
      </c>
      <c r="N69" s="5">
        <v>-929227</v>
      </c>
      <c r="O69" s="5">
        <v>-10197283</v>
      </c>
      <c r="P69" s="5">
        <v>-3837998</v>
      </c>
      <c r="Q69" s="5">
        <v>-3156931</v>
      </c>
      <c r="R69" s="5">
        <v>-6806377</v>
      </c>
      <c r="S69" s="5">
        <v>4703450</v>
      </c>
    </row>
    <row r="70" spans="2:19" ht="15.5" x14ac:dyDescent="0.35">
      <c r="C70" t="s">
        <v>7</v>
      </c>
      <c r="D70" s="5">
        <v>141791</v>
      </c>
      <c r="E70" s="5">
        <v>-2083390</v>
      </c>
      <c r="F70" s="5">
        <v>339178</v>
      </c>
      <c r="G70" s="5">
        <v>89649</v>
      </c>
      <c r="I70" s="5">
        <v>-1612526</v>
      </c>
      <c r="J70" s="5">
        <v>-7384305</v>
      </c>
      <c r="K70" s="5">
        <v>-4989508</v>
      </c>
      <c r="L70" s="5">
        <v>-4859718</v>
      </c>
      <c r="M70" s="5">
        <v>-4420342</v>
      </c>
      <c r="N70" s="5">
        <v>-926221</v>
      </c>
      <c r="O70" s="5">
        <v>-10212051</v>
      </c>
      <c r="P70" s="5">
        <v>-3823218</v>
      </c>
      <c r="Q70" s="5">
        <v>-3129102</v>
      </c>
      <c r="R70" s="5">
        <v>-6792809</v>
      </c>
      <c r="S70" s="5">
        <v>4698342</v>
      </c>
    </row>
    <row r="71" spans="2:19" ht="15.5" x14ac:dyDescent="0.35">
      <c r="C71" t="s">
        <v>110</v>
      </c>
      <c r="D71" s="5">
        <v>141791</v>
      </c>
      <c r="E71" s="5">
        <v>-2081103</v>
      </c>
      <c r="F71" s="5">
        <v>339178</v>
      </c>
      <c r="G71" s="5">
        <v>89649</v>
      </c>
      <c r="I71" s="5">
        <v>-1610239</v>
      </c>
      <c r="J71" s="5">
        <v>-7398080</v>
      </c>
      <c r="K71" s="5">
        <v>-4998297</v>
      </c>
      <c r="L71" s="5">
        <v>-4872918</v>
      </c>
      <c r="M71" s="5">
        <v>-4427862</v>
      </c>
      <c r="N71" s="5">
        <v>-929227</v>
      </c>
      <c r="O71" s="5">
        <v>-10197283</v>
      </c>
      <c r="P71" s="5">
        <v>-3837998</v>
      </c>
      <c r="Q71" s="5">
        <v>-3156931</v>
      </c>
      <c r="R71" s="5">
        <v>-6806377</v>
      </c>
      <c r="S71" s="5">
        <v>4703450</v>
      </c>
    </row>
    <row r="72" spans="2:19" ht="15.5" x14ac:dyDescent="0.35">
      <c r="C72" t="s">
        <v>111</v>
      </c>
      <c r="D72" s="5">
        <v>141791</v>
      </c>
      <c r="E72" s="5">
        <v>-2083390</v>
      </c>
      <c r="F72" s="5">
        <v>339178</v>
      </c>
      <c r="G72" s="5">
        <v>89649</v>
      </c>
      <c r="I72" s="5">
        <v>-1612526</v>
      </c>
      <c r="J72" s="5">
        <v>-7384305</v>
      </c>
      <c r="K72" s="5">
        <v>-4989508</v>
      </c>
      <c r="L72" s="5">
        <v>-4859718</v>
      </c>
      <c r="M72" s="5">
        <v>-4420342</v>
      </c>
      <c r="N72" s="5">
        <v>-926221</v>
      </c>
      <c r="O72" s="5">
        <v>-10212051</v>
      </c>
      <c r="P72" s="5">
        <v>-3823218</v>
      </c>
      <c r="Q72" s="5">
        <v>-3129102</v>
      </c>
      <c r="R72" s="5">
        <v>-6792809</v>
      </c>
      <c r="S72" s="5">
        <v>4698342</v>
      </c>
    </row>
    <row r="73" spans="2:19" ht="15.5" x14ac:dyDescent="0.35">
      <c r="C73" t="s">
        <v>112</v>
      </c>
      <c r="D73" s="5">
        <v>141791</v>
      </c>
      <c r="E73" s="5">
        <v>-2083390</v>
      </c>
      <c r="F73" s="5">
        <v>339178</v>
      </c>
      <c r="G73" s="5">
        <v>89649</v>
      </c>
      <c r="I73" s="5">
        <v>-1612526</v>
      </c>
      <c r="J73" s="5">
        <v>-7384305</v>
      </c>
      <c r="K73" s="5">
        <v>-4989508</v>
      </c>
      <c r="L73" s="5">
        <v>-4859718</v>
      </c>
      <c r="M73" s="5">
        <v>-4420342</v>
      </c>
      <c r="N73" s="5">
        <v>-926221</v>
      </c>
      <c r="O73" s="5">
        <v>-10212051</v>
      </c>
      <c r="P73" s="5">
        <v>-3823218</v>
      </c>
      <c r="Q73" s="5">
        <v>-3129102</v>
      </c>
      <c r="R73" s="5">
        <v>-6792809</v>
      </c>
      <c r="S73" s="5">
        <v>4698342</v>
      </c>
    </row>
    <row r="75" spans="2:19" ht="15.5" x14ac:dyDescent="0.35">
      <c r="B75" t="s">
        <v>113</v>
      </c>
      <c r="C75" t="s">
        <v>114</v>
      </c>
    </row>
    <row r="76" spans="2:19" ht="15.5" x14ac:dyDescent="0.35">
      <c r="C76" t="s">
        <v>115</v>
      </c>
    </row>
    <row r="77" spans="2:19" ht="15.5" x14ac:dyDescent="0.35">
      <c r="C77" t="s">
        <v>19</v>
      </c>
      <c r="D77" s="5">
        <v>1204567</v>
      </c>
      <c r="E77" s="5">
        <v>1331233</v>
      </c>
      <c r="F77" s="5">
        <v>1277543</v>
      </c>
      <c r="G77" s="5">
        <v>801594</v>
      </c>
      <c r="I77" s="5">
        <v>1331233</v>
      </c>
      <c r="J77" s="5">
        <v>3900073</v>
      </c>
      <c r="K77" s="5">
        <v>2385330</v>
      </c>
      <c r="L77" s="5">
        <v>2253815</v>
      </c>
      <c r="M77" s="5">
        <v>1205837</v>
      </c>
      <c r="N77" s="5">
        <v>2612659</v>
      </c>
      <c r="O77" s="5">
        <v>1513115</v>
      </c>
      <c r="P77" s="5">
        <v>1574878</v>
      </c>
      <c r="Q77" s="5">
        <v>2796204</v>
      </c>
      <c r="R77" s="5">
        <v>2202528</v>
      </c>
      <c r="S77" s="5">
        <v>3857681</v>
      </c>
    </row>
    <row r="78" spans="2:19" ht="15.5" x14ac:dyDescent="0.35">
      <c r="C78" t="s">
        <v>116</v>
      </c>
      <c r="D78" s="5">
        <v>3450812</v>
      </c>
      <c r="E78" s="5">
        <v>3385576</v>
      </c>
      <c r="F78" s="5">
        <v>4363971</v>
      </c>
      <c r="G78" s="5">
        <v>4437380</v>
      </c>
      <c r="I78" s="5">
        <v>3385576</v>
      </c>
      <c r="J78" s="5">
        <v>3571876</v>
      </c>
      <c r="K78" s="5">
        <v>3538995</v>
      </c>
      <c r="L78" s="5">
        <v>3291769</v>
      </c>
      <c r="M78" s="5">
        <v>3624334</v>
      </c>
      <c r="N78" s="5">
        <v>3365062</v>
      </c>
      <c r="O78" s="5">
        <v>2498317</v>
      </c>
      <c r="P78" s="5">
        <v>2702318</v>
      </c>
      <c r="Q78" s="5">
        <v>3212829</v>
      </c>
      <c r="R78" s="5">
        <v>2621638</v>
      </c>
      <c r="S78" s="5">
        <v>4374637</v>
      </c>
    </row>
    <row r="79" spans="2:19" ht="15.5" x14ac:dyDescent="0.35">
      <c r="C79" t="s">
        <v>118</v>
      </c>
      <c r="D79" s="5">
        <v>72</v>
      </c>
      <c r="E79" s="5">
        <v>185</v>
      </c>
      <c r="F79" s="5">
        <v>1508056</v>
      </c>
      <c r="G79" s="5">
        <v>1508056</v>
      </c>
      <c r="I79" s="5">
        <v>185</v>
      </c>
      <c r="J79" s="5">
        <v>885315</v>
      </c>
      <c r="K79" s="5">
        <v>2199441</v>
      </c>
      <c r="L79" s="5">
        <v>1116235</v>
      </c>
    </row>
    <row r="80" spans="2:19" ht="15.5" x14ac:dyDescent="0.35">
      <c r="C80" t="s">
        <v>117</v>
      </c>
      <c r="D80" s="5">
        <v>9273861</v>
      </c>
      <c r="E80" s="5">
        <v>9279602</v>
      </c>
      <c r="F80" s="5">
        <v>2677081</v>
      </c>
      <c r="G80" s="5">
        <v>2675862</v>
      </c>
      <c r="I80" s="5">
        <v>9279602</v>
      </c>
      <c r="J80" s="5">
        <v>3646550</v>
      </c>
      <c r="K80" s="5">
        <v>3192959</v>
      </c>
      <c r="L80" s="5">
        <v>2496448</v>
      </c>
    </row>
    <row r="81" spans="3:19" ht="15.5" x14ac:dyDescent="0.35">
      <c r="C81" t="s">
        <v>119</v>
      </c>
      <c r="D81" s="5">
        <v>3450812</v>
      </c>
      <c r="E81" s="5">
        <v>3385576</v>
      </c>
      <c r="F81" s="5">
        <v>4363971</v>
      </c>
      <c r="G81" s="5">
        <v>4437380</v>
      </c>
      <c r="I81" s="5">
        <v>3385576</v>
      </c>
      <c r="J81" s="5">
        <v>3571876</v>
      </c>
      <c r="K81" s="5">
        <v>3538995</v>
      </c>
      <c r="L81" s="5">
        <v>3291769</v>
      </c>
      <c r="M81" s="5">
        <v>3624334</v>
      </c>
      <c r="N81" s="5">
        <v>3365062</v>
      </c>
      <c r="O81" s="5">
        <v>2498317</v>
      </c>
      <c r="P81" s="5">
        <v>2702318</v>
      </c>
      <c r="Q81" s="5">
        <v>3212829</v>
      </c>
      <c r="R81" s="5">
        <v>2621638</v>
      </c>
      <c r="S81" s="5">
        <v>4374637</v>
      </c>
    </row>
    <row r="82" spans="3:19" ht="15.5" x14ac:dyDescent="0.35">
      <c r="C82" t="s">
        <v>120</v>
      </c>
      <c r="D82" s="5">
        <v>9273933</v>
      </c>
      <c r="E82" s="5">
        <v>9279787</v>
      </c>
      <c r="F82" s="5">
        <v>4185137</v>
      </c>
      <c r="G82" s="5">
        <v>4183918</v>
      </c>
      <c r="I82" s="5">
        <v>9279787</v>
      </c>
      <c r="J82" s="5">
        <v>4531865</v>
      </c>
      <c r="K82" s="5">
        <v>5392400</v>
      </c>
      <c r="L82" s="5">
        <v>3612683</v>
      </c>
      <c r="M82" s="5">
        <v>3693153</v>
      </c>
      <c r="N82" s="5">
        <v>1886587</v>
      </c>
      <c r="O82" s="5">
        <v>1049239</v>
      </c>
      <c r="P82" s="5">
        <v>239434</v>
      </c>
      <c r="Q82" s="5">
        <v>73154</v>
      </c>
      <c r="R82" s="5">
        <v>56470</v>
      </c>
      <c r="S82" s="5">
        <v>38633</v>
      </c>
    </row>
    <row r="83" spans="3:19" ht="15.5" x14ac:dyDescent="0.35">
      <c r="C83" t="s">
        <v>121</v>
      </c>
      <c r="D83" s="5">
        <v>9273933</v>
      </c>
      <c r="E83" s="5">
        <v>9279787</v>
      </c>
      <c r="F83" s="5">
        <v>4185137</v>
      </c>
      <c r="G83" s="5">
        <v>4183918</v>
      </c>
      <c r="I83" s="5">
        <v>9279787</v>
      </c>
      <c r="J83" s="5">
        <v>4531865</v>
      </c>
      <c r="K83" s="5">
        <v>5392400</v>
      </c>
      <c r="L83" s="5">
        <v>3612683</v>
      </c>
      <c r="M83" s="5">
        <v>3693153</v>
      </c>
      <c r="N83" s="5">
        <v>1886587</v>
      </c>
      <c r="O83" s="5">
        <v>1049239</v>
      </c>
      <c r="P83" s="5">
        <v>239434</v>
      </c>
      <c r="Q83" s="5">
        <v>73154</v>
      </c>
      <c r="R83" s="5">
        <v>56470</v>
      </c>
      <c r="S83" s="5">
        <v>38633</v>
      </c>
    </row>
    <row r="84" spans="3:19" ht="15.5" x14ac:dyDescent="0.35">
      <c r="C84" t="s">
        <v>91</v>
      </c>
      <c r="D84" s="5">
        <v>91101</v>
      </c>
      <c r="E84" s="5">
        <v>91101</v>
      </c>
      <c r="F84" s="5">
        <v>93388</v>
      </c>
      <c r="G84" s="5">
        <v>93388</v>
      </c>
      <c r="I84" s="5">
        <v>91101</v>
      </c>
      <c r="J84" s="5">
        <v>93388</v>
      </c>
      <c r="K84" s="5">
        <v>79613</v>
      </c>
      <c r="L84" s="5">
        <v>70824</v>
      </c>
      <c r="M84" s="5">
        <v>57624</v>
      </c>
      <c r="N84" s="5">
        <v>50104</v>
      </c>
      <c r="O84" s="5">
        <v>63078</v>
      </c>
      <c r="P84" s="5">
        <v>77846</v>
      </c>
      <c r="Q84" s="5">
        <v>63066</v>
      </c>
      <c r="R84" s="5">
        <v>35237</v>
      </c>
      <c r="S84" s="5">
        <v>2008443</v>
      </c>
    </row>
    <row r="85" spans="3:19" ht="15.5" x14ac:dyDescent="0.35">
      <c r="C85" t="s">
        <v>123</v>
      </c>
      <c r="D85" s="5">
        <v>15528038</v>
      </c>
      <c r="E85" s="5">
        <v>15263188</v>
      </c>
      <c r="F85" s="5">
        <v>10467568</v>
      </c>
      <c r="G85" s="5">
        <v>9970870</v>
      </c>
      <c r="I85" s="5">
        <v>15263188</v>
      </c>
      <c r="J85" s="5">
        <v>12084221</v>
      </c>
      <c r="K85" s="5">
        <v>11974597</v>
      </c>
      <c r="L85" s="5">
        <v>9701560</v>
      </c>
      <c r="M85" s="5">
        <v>9060596</v>
      </c>
      <c r="N85" s="5">
        <v>8408945</v>
      </c>
      <c r="O85" s="5">
        <v>5473518</v>
      </c>
      <c r="P85" s="5">
        <v>4910625</v>
      </c>
      <c r="Q85" s="5">
        <v>6352145</v>
      </c>
      <c r="R85" s="5">
        <v>5109863</v>
      </c>
      <c r="S85" s="5">
        <v>9062096</v>
      </c>
    </row>
    <row r="86" spans="3:19" ht="15.5" x14ac:dyDescent="0.35">
      <c r="C86" t="s">
        <v>124</v>
      </c>
    </row>
    <row r="87" spans="3:19" ht="15.5" x14ac:dyDescent="0.35">
      <c r="C87" t="s">
        <v>126</v>
      </c>
      <c r="D87" s="5">
        <v>18392181</v>
      </c>
      <c r="E87" s="5">
        <v>18647038</v>
      </c>
      <c r="F87" s="5">
        <v>19495040</v>
      </c>
      <c r="G87" s="5">
        <v>19571141</v>
      </c>
      <c r="I87" s="5">
        <v>18647038</v>
      </c>
      <c r="J87" s="5">
        <v>19571355</v>
      </c>
      <c r="K87" s="5">
        <v>41588468</v>
      </c>
      <c r="L87" s="5">
        <v>51282183</v>
      </c>
      <c r="M87" s="5">
        <v>58251964</v>
      </c>
      <c r="N87" s="5">
        <v>67993713</v>
      </c>
      <c r="O87" s="5">
        <v>76141550</v>
      </c>
      <c r="P87" s="5">
        <v>86077953</v>
      </c>
      <c r="Q87" s="5">
        <v>93814755</v>
      </c>
      <c r="R87" s="5">
        <v>102410595</v>
      </c>
      <c r="S87" s="5">
        <v>112403081</v>
      </c>
    </row>
    <row r="88" spans="3:19" ht="15.5" x14ac:dyDescent="0.35">
      <c r="C88" t="s">
        <v>125</v>
      </c>
      <c r="D88" s="5">
        <v>1006877</v>
      </c>
      <c r="E88" s="5">
        <v>1006877</v>
      </c>
      <c r="F88" s="5">
        <v>636930</v>
      </c>
      <c r="G88" s="5">
        <v>636930</v>
      </c>
      <c r="I88" s="5">
        <v>1006877</v>
      </c>
      <c r="J88" s="5">
        <v>636930</v>
      </c>
      <c r="K88" s="5">
        <v>1118226</v>
      </c>
      <c r="L88" s="5">
        <v>712299</v>
      </c>
      <c r="M88" s="5">
        <v>718698</v>
      </c>
      <c r="N88" s="5">
        <v>745583</v>
      </c>
      <c r="O88" s="5">
        <v>1145377</v>
      </c>
      <c r="P88" s="5">
        <v>1109255</v>
      </c>
      <c r="Q88" s="5">
        <v>1041920</v>
      </c>
      <c r="R88" s="5">
        <v>1016946</v>
      </c>
      <c r="S88" s="5">
        <v>488324</v>
      </c>
    </row>
    <row r="89" spans="3:19" ht="15.5" x14ac:dyDescent="0.35">
      <c r="C89" t="s">
        <v>130</v>
      </c>
      <c r="D89" s="5">
        <v>21592115</v>
      </c>
      <c r="E89" s="5">
        <v>21845210</v>
      </c>
      <c r="F89" s="5">
        <v>22997901</v>
      </c>
      <c r="G89" s="5">
        <v>23059151</v>
      </c>
      <c r="I89" s="5">
        <v>21845210</v>
      </c>
      <c r="J89" s="5">
        <v>22481218</v>
      </c>
      <c r="K89" s="5">
        <v>44225081</v>
      </c>
      <c r="L89" s="5">
        <v>53476585</v>
      </c>
      <c r="M89" s="5">
        <v>61580148</v>
      </c>
      <c r="N89" s="5">
        <v>73611763</v>
      </c>
      <c r="O89" s="5">
        <v>82028088</v>
      </c>
      <c r="P89" s="5">
        <v>95246853</v>
      </c>
      <c r="Q89" s="5">
        <v>103326730</v>
      </c>
      <c r="R89" s="5">
        <v>104711159</v>
      </c>
      <c r="S89" s="5">
        <v>114759177</v>
      </c>
    </row>
    <row r="90" spans="3:19" ht="15.5" x14ac:dyDescent="0.35">
      <c r="C90" t="s">
        <v>131</v>
      </c>
      <c r="D90" s="5">
        <v>37120153</v>
      </c>
      <c r="E90" s="5">
        <v>37108398</v>
      </c>
      <c r="F90" s="5">
        <v>33465469</v>
      </c>
      <c r="G90" s="5">
        <v>33030021</v>
      </c>
      <c r="I90" s="5">
        <v>37108398</v>
      </c>
      <c r="J90" s="5">
        <v>34565439</v>
      </c>
      <c r="K90" s="5">
        <v>56199678</v>
      </c>
      <c r="L90" s="5">
        <v>63178145</v>
      </c>
      <c r="M90" s="5">
        <v>70640744</v>
      </c>
      <c r="N90" s="5">
        <v>82020708</v>
      </c>
      <c r="O90" s="5">
        <v>87501606</v>
      </c>
      <c r="P90" s="5">
        <v>100157478</v>
      </c>
      <c r="Q90" s="5">
        <v>109678875</v>
      </c>
      <c r="R90" s="5">
        <v>109821022</v>
      </c>
      <c r="S90" s="5">
        <v>123821273</v>
      </c>
    </row>
    <row r="91" spans="3:19" ht="15.5" x14ac:dyDescent="0.35">
      <c r="C91" t="s">
        <v>132</v>
      </c>
    </row>
    <row r="92" spans="3:19" ht="15.5" x14ac:dyDescent="0.35">
      <c r="C92" t="s">
        <v>133</v>
      </c>
    </row>
    <row r="93" spans="3:19" ht="15.5" x14ac:dyDescent="0.35">
      <c r="C93" t="s">
        <v>134</v>
      </c>
      <c r="D93" s="5">
        <v>14435768</v>
      </c>
      <c r="E93" s="5">
        <v>14496497</v>
      </c>
      <c r="F93" s="5">
        <v>1442087</v>
      </c>
      <c r="G93" s="5">
        <v>2443818</v>
      </c>
      <c r="I93" s="5">
        <v>14496497</v>
      </c>
      <c r="J93" s="5">
        <v>2409961</v>
      </c>
      <c r="K93" s="5">
        <v>9882560</v>
      </c>
      <c r="L93" s="5">
        <v>6161539</v>
      </c>
      <c r="M93" s="5">
        <v>4552365</v>
      </c>
      <c r="N93" s="5">
        <v>5642451</v>
      </c>
      <c r="O93" s="5">
        <v>29116047</v>
      </c>
      <c r="P93" s="5">
        <v>11850515</v>
      </c>
      <c r="Q93" s="5">
        <v>8246564</v>
      </c>
      <c r="R93" s="5">
        <v>4401690</v>
      </c>
      <c r="S93" s="5">
        <v>25638665</v>
      </c>
    </row>
    <row r="94" spans="3:19" ht="15.5" x14ac:dyDescent="0.35">
      <c r="C94" t="s">
        <v>136</v>
      </c>
      <c r="D94" s="5">
        <v>183404</v>
      </c>
      <c r="E94" s="5">
        <v>280472</v>
      </c>
      <c r="F94" s="5">
        <v>346293</v>
      </c>
      <c r="G94" s="5">
        <v>93636</v>
      </c>
      <c r="I94" s="5">
        <v>280472</v>
      </c>
      <c r="J94" s="5">
        <v>352581</v>
      </c>
      <c r="K94" s="5">
        <v>2021276</v>
      </c>
      <c r="L94" s="5">
        <v>733735</v>
      </c>
      <c r="M94" s="5">
        <v>288916</v>
      </c>
      <c r="N94" s="5">
        <v>826491</v>
      </c>
      <c r="O94" s="5">
        <v>2164818</v>
      </c>
      <c r="P94" s="5">
        <v>1745347</v>
      </c>
      <c r="Q94" s="5">
        <v>1409112</v>
      </c>
      <c r="R94" s="5">
        <v>2262535</v>
      </c>
      <c r="S94" s="5">
        <v>3433455</v>
      </c>
    </row>
    <row r="95" spans="3:19" ht="15.5" x14ac:dyDescent="0.35">
      <c r="C95" t="s">
        <v>139</v>
      </c>
      <c r="E95" s="5">
        <v>2194</v>
      </c>
      <c r="F95" s="5">
        <v>2195</v>
      </c>
      <c r="G95" s="5">
        <v>2195</v>
      </c>
      <c r="I95" s="5">
        <v>2194</v>
      </c>
      <c r="J95" s="5">
        <v>2194</v>
      </c>
      <c r="K95" s="5">
        <v>236955</v>
      </c>
      <c r="L95" s="5">
        <v>234709</v>
      </c>
      <c r="M95" s="5">
        <v>634591</v>
      </c>
      <c r="N95" s="5">
        <v>683552</v>
      </c>
      <c r="O95" s="5">
        <v>6688928</v>
      </c>
      <c r="P95" s="5">
        <v>524201</v>
      </c>
    </row>
    <row r="96" spans="3:19" ht="15.5" x14ac:dyDescent="0.35">
      <c r="C96" t="s">
        <v>142</v>
      </c>
      <c r="D96" s="5">
        <v>746509</v>
      </c>
      <c r="E96" s="5">
        <v>651443</v>
      </c>
      <c r="F96" s="5">
        <v>17765</v>
      </c>
      <c r="G96" s="5">
        <v>104834</v>
      </c>
      <c r="I96" s="5">
        <v>651443</v>
      </c>
      <c r="J96" s="5">
        <v>3463</v>
      </c>
      <c r="K96" s="5">
        <v>591278</v>
      </c>
      <c r="L96" s="5">
        <v>2492</v>
      </c>
      <c r="M96" s="5">
        <v>4143</v>
      </c>
      <c r="N96" s="5">
        <v>2235</v>
      </c>
      <c r="O96" s="5">
        <v>17204</v>
      </c>
      <c r="P96" s="5">
        <v>9273</v>
      </c>
      <c r="Q96" s="5">
        <v>3871</v>
      </c>
      <c r="R96" s="5">
        <v>3532</v>
      </c>
      <c r="S96" s="5">
        <v>21936</v>
      </c>
    </row>
    <row r="97" spans="3:19" ht="15.5" x14ac:dyDescent="0.35">
      <c r="C97" t="s">
        <v>138</v>
      </c>
      <c r="D97" s="5">
        <v>18126</v>
      </c>
      <c r="E97" s="5">
        <v>5661</v>
      </c>
      <c r="F97" s="5">
        <v>19834</v>
      </c>
      <c r="G97" s="5">
        <v>20153</v>
      </c>
      <c r="I97" s="5">
        <v>5661</v>
      </c>
      <c r="J97" s="5">
        <v>5723</v>
      </c>
      <c r="K97" s="5">
        <v>433051</v>
      </c>
      <c r="L97" s="5">
        <v>430603</v>
      </c>
      <c r="M97" s="5">
        <v>270786</v>
      </c>
      <c r="N97" s="5">
        <v>432733</v>
      </c>
      <c r="O97" s="5">
        <v>391079</v>
      </c>
      <c r="P97" s="5">
        <v>271694</v>
      </c>
      <c r="Q97" s="5">
        <v>233581</v>
      </c>
      <c r="R97" s="5">
        <v>305623</v>
      </c>
      <c r="S97" s="5">
        <v>234550</v>
      </c>
    </row>
    <row r="98" spans="3:19" ht="15.5" x14ac:dyDescent="0.35">
      <c r="C98" t="s">
        <v>143</v>
      </c>
    </row>
    <row r="99" spans="3:19" ht="15.5" x14ac:dyDescent="0.35">
      <c r="C99" t="s">
        <v>399</v>
      </c>
      <c r="F99" s="5">
        <v>12569728</v>
      </c>
      <c r="G99" s="5">
        <v>11471728</v>
      </c>
      <c r="J99" s="5">
        <v>12399578</v>
      </c>
      <c r="K99" s="5">
        <v>15677797</v>
      </c>
      <c r="L99" s="5">
        <v>22277797</v>
      </c>
      <c r="M99" s="5">
        <v>25039254</v>
      </c>
      <c r="N99" s="5">
        <v>27943183</v>
      </c>
      <c r="O99" s="5">
        <v>15296605</v>
      </c>
      <c r="P99" s="5">
        <v>35150590</v>
      </c>
      <c r="Q99" s="5">
        <v>44450590</v>
      </c>
      <c r="R99" s="5">
        <v>51250590</v>
      </c>
      <c r="S99" s="5">
        <v>49422984</v>
      </c>
    </row>
    <row r="100" spans="3:19" ht="15.5" x14ac:dyDescent="0.35">
      <c r="C100" t="s">
        <v>568</v>
      </c>
      <c r="S100" s="5">
        <v>1832951</v>
      </c>
    </row>
    <row r="101" spans="3:19" ht="15.5" x14ac:dyDescent="0.35">
      <c r="C101" t="s">
        <v>146</v>
      </c>
      <c r="D101" s="5">
        <v>13487729</v>
      </c>
      <c r="E101" s="5">
        <v>13556727</v>
      </c>
      <c r="F101" s="5">
        <v>1056000</v>
      </c>
      <c r="G101" s="5">
        <v>2223000</v>
      </c>
      <c r="I101" s="5">
        <v>13556727</v>
      </c>
      <c r="J101" s="5">
        <v>2046000</v>
      </c>
      <c r="K101" s="5">
        <v>6600000</v>
      </c>
      <c r="L101" s="5">
        <v>4760000</v>
      </c>
      <c r="M101" s="5">
        <v>3353929</v>
      </c>
      <c r="N101" s="5">
        <v>3697440</v>
      </c>
      <c r="O101" s="5">
        <v>19854018</v>
      </c>
      <c r="P101" s="5">
        <v>9300000</v>
      </c>
      <c r="Q101" s="5">
        <v>6600000</v>
      </c>
      <c r="R101" s="5">
        <v>1830000</v>
      </c>
      <c r="S101" s="5">
        <v>21948724</v>
      </c>
    </row>
    <row r="102" spans="3:19" ht="15.5" x14ac:dyDescent="0.35">
      <c r="C102" t="s">
        <v>147</v>
      </c>
      <c r="D102" s="5">
        <v>5601135</v>
      </c>
      <c r="E102" s="5">
        <v>5670443</v>
      </c>
      <c r="F102" s="5">
        <v>12998534</v>
      </c>
      <c r="G102" s="5">
        <v>11900534</v>
      </c>
      <c r="I102" s="5">
        <v>5670443</v>
      </c>
      <c r="J102" s="5">
        <v>13601494</v>
      </c>
      <c r="K102" s="5">
        <v>20378829</v>
      </c>
      <c r="L102" s="5">
        <v>26086656</v>
      </c>
      <c r="M102" s="5">
        <v>30298711</v>
      </c>
      <c r="N102" s="5">
        <v>36168247</v>
      </c>
      <c r="O102" s="5">
        <v>17233347</v>
      </c>
      <c r="P102" s="5">
        <v>36942842</v>
      </c>
      <c r="Q102" s="5">
        <v>46244972</v>
      </c>
      <c r="R102" s="5">
        <v>53045630</v>
      </c>
      <c r="S102" s="5">
        <v>60167309</v>
      </c>
    </row>
    <row r="103" spans="3:19" ht="15.5" x14ac:dyDescent="0.35">
      <c r="C103" t="s">
        <v>148</v>
      </c>
      <c r="D103" s="5">
        <v>5601135</v>
      </c>
      <c r="E103" s="5">
        <v>5670443</v>
      </c>
      <c r="F103" s="5">
        <v>12998534</v>
      </c>
      <c r="G103" s="5">
        <v>11900534</v>
      </c>
      <c r="I103" s="5">
        <v>5670443</v>
      </c>
      <c r="J103" s="5">
        <v>13601494</v>
      </c>
      <c r="K103" s="5">
        <v>20378829</v>
      </c>
      <c r="L103" s="5">
        <v>26086656</v>
      </c>
      <c r="M103" s="5">
        <v>30298711</v>
      </c>
      <c r="N103" s="5">
        <v>36168247</v>
      </c>
      <c r="O103" s="5">
        <v>17233347</v>
      </c>
      <c r="P103" s="5">
        <v>36942842</v>
      </c>
      <c r="Q103" s="5">
        <v>46244972</v>
      </c>
      <c r="R103" s="5">
        <v>53045630</v>
      </c>
      <c r="S103" s="5">
        <v>60167309</v>
      </c>
    </row>
    <row r="104" spans="3:19" ht="15.5" x14ac:dyDescent="0.35">
      <c r="C104" t="s">
        <v>150</v>
      </c>
    </row>
    <row r="105" spans="3:19" ht="15.5" x14ac:dyDescent="0.35">
      <c r="C105" t="s">
        <v>151</v>
      </c>
      <c r="F105" s="5">
        <v>12569728</v>
      </c>
      <c r="G105" s="5">
        <v>11471728</v>
      </c>
      <c r="J105" s="5">
        <v>12399578</v>
      </c>
      <c r="K105" s="5">
        <v>15677797</v>
      </c>
      <c r="L105" s="5">
        <v>22277797</v>
      </c>
      <c r="M105" s="5">
        <v>25039254</v>
      </c>
      <c r="N105" s="5">
        <v>27943183</v>
      </c>
      <c r="O105" s="5">
        <v>15296605</v>
      </c>
      <c r="P105" s="5">
        <v>35150590</v>
      </c>
      <c r="Q105" s="5">
        <v>44450590</v>
      </c>
      <c r="R105" s="5">
        <v>51250590</v>
      </c>
      <c r="S105" s="5">
        <v>51255935</v>
      </c>
    </row>
    <row r="106" spans="3:19" ht="15.5" x14ac:dyDescent="0.35">
      <c r="C106" t="s">
        <v>517</v>
      </c>
      <c r="K106" s="5">
        <v>2462860</v>
      </c>
      <c r="L106" s="5">
        <v>2462860</v>
      </c>
      <c r="M106" s="5">
        <v>1962236</v>
      </c>
      <c r="N106" s="5">
        <v>1982942</v>
      </c>
      <c r="O106" s="5">
        <v>1623240</v>
      </c>
      <c r="P106" s="5">
        <v>1623240</v>
      </c>
      <c r="Q106" s="5">
        <v>1623240</v>
      </c>
      <c r="R106" s="5">
        <v>1623240</v>
      </c>
      <c r="S106" s="5">
        <v>8760127</v>
      </c>
    </row>
    <row r="107" spans="3:19" ht="15.5" x14ac:dyDescent="0.35">
      <c r="C107" t="s">
        <v>152</v>
      </c>
      <c r="D107" s="5">
        <v>20036903</v>
      </c>
      <c r="E107" s="5">
        <v>20166940</v>
      </c>
      <c r="F107" s="5">
        <v>14440621</v>
      </c>
      <c r="G107" s="5">
        <v>14344352</v>
      </c>
      <c r="I107" s="5">
        <v>20166940</v>
      </c>
      <c r="J107" s="5">
        <v>16011455</v>
      </c>
      <c r="K107" s="5">
        <v>30261389</v>
      </c>
      <c r="L107" s="5">
        <v>32248195</v>
      </c>
      <c r="M107" s="5">
        <v>34851076</v>
      </c>
      <c r="N107" s="5">
        <v>41810698</v>
      </c>
      <c r="O107" s="5">
        <v>46349394</v>
      </c>
      <c r="P107" s="5">
        <v>48793357</v>
      </c>
      <c r="Q107" s="5">
        <v>54491536</v>
      </c>
      <c r="R107" s="5">
        <v>57447320</v>
      </c>
      <c r="S107" s="5">
        <v>85805974</v>
      </c>
    </row>
    <row r="108" spans="3:19" ht="15.5" x14ac:dyDescent="0.35">
      <c r="C108" t="s">
        <v>153</v>
      </c>
    </row>
    <row r="109" spans="3:19" ht="15.5" x14ac:dyDescent="0.35">
      <c r="C109" t="s">
        <v>154</v>
      </c>
      <c r="D109" s="5">
        <v>30113735</v>
      </c>
      <c r="E109" s="5">
        <v>30113735</v>
      </c>
      <c r="F109" s="5">
        <v>30113735</v>
      </c>
      <c r="G109" s="5">
        <v>30113735</v>
      </c>
      <c r="I109" s="5">
        <v>30113735</v>
      </c>
      <c r="J109" s="5">
        <v>30113735</v>
      </c>
      <c r="K109" s="5">
        <v>30113735</v>
      </c>
      <c r="L109" s="5">
        <v>30113735</v>
      </c>
      <c r="M109" s="5">
        <v>30113735</v>
      </c>
      <c r="N109" s="5">
        <v>30113735</v>
      </c>
      <c r="O109" s="5">
        <v>30113735</v>
      </c>
      <c r="P109" s="5">
        <v>30113735</v>
      </c>
      <c r="Q109" s="5">
        <v>30113735</v>
      </c>
      <c r="R109" s="5">
        <v>24481836</v>
      </c>
      <c r="S109" s="5">
        <v>1343850</v>
      </c>
    </row>
    <row r="110" spans="3:19" ht="15.5" x14ac:dyDescent="0.35">
      <c r="C110" t="s">
        <v>155</v>
      </c>
      <c r="D110" s="5">
        <v>310840</v>
      </c>
      <c r="E110" s="5">
        <v>310840</v>
      </c>
      <c r="F110" s="5">
        <v>310840</v>
      </c>
      <c r="G110" s="5">
        <v>310840</v>
      </c>
      <c r="I110" s="5">
        <v>310840</v>
      </c>
      <c r="J110" s="5">
        <v>310840</v>
      </c>
      <c r="K110" s="5">
        <v>310840</v>
      </c>
      <c r="L110" s="5">
        <v>310840</v>
      </c>
      <c r="M110" s="5">
        <v>310840</v>
      </c>
      <c r="N110" s="5">
        <v>310840</v>
      </c>
      <c r="O110" s="5">
        <v>310840</v>
      </c>
      <c r="P110" s="5">
        <v>310840</v>
      </c>
      <c r="Q110" s="5">
        <v>310840</v>
      </c>
    </row>
    <row r="111" spans="3:19" ht="15.5" x14ac:dyDescent="0.35">
      <c r="C111" t="s">
        <v>156</v>
      </c>
      <c r="D111" s="5">
        <v>-13432568</v>
      </c>
      <c r="E111" s="5">
        <v>-13574359</v>
      </c>
      <c r="F111" s="5">
        <v>-11493256</v>
      </c>
      <c r="G111" s="5">
        <v>-11832433</v>
      </c>
      <c r="I111" s="5">
        <v>-13574359</v>
      </c>
      <c r="J111" s="5">
        <v>-11964120</v>
      </c>
      <c r="K111" s="5">
        <v>-4566040</v>
      </c>
      <c r="L111" s="5">
        <v>434410</v>
      </c>
      <c r="M111" s="5">
        <v>5307328</v>
      </c>
      <c r="N111" s="5">
        <v>9735190</v>
      </c>
      <c r="O111" s="5">
        <v>10664417</v>
      </c>
      <c r="P111" s="5">
        <v>20861700</v>
      </c>
      <c r="Q111" s="5">
        <v>24699698</v>
      </c>
      <c r="R111" s="5">
        <v>27856629</v>
      </c>
      <c r="S111" s="5">
        <v>34663006</v>
      </c>
    </row>
    <row r="112" spans="3:19" ht="15.5" x14ac:dyDescent="0.35">
      <c r="C112" t="s">
        <v>160</v>
      </c>
      <c r="D112" s="5">
        <v>141</v>
      </c>
      <c r="E112" s="5">
        <v>141</v>
      </c>
      <c r="F112" s="5">
        <v>140</v>
      </c>
      <c r="G112" s="5">
        <v>140</v>
      </c>
      <c r="I112" s="5">
        <v>141</v>
      </c>
      <c r="J112" s="5">
        <v>141</v>
      </c>
      <c r="K112" s="5">
        <v>141</v>
      </c>
      <c r="L112" s="5">
        <v>141</v>
      </c>
      <c r="M112" s="5">
        <v>141</v>
      </c>
      <c r="N112" s="5">
        <v>141</v>
      </c>
      <c r="O112" s="5">
        <v>141</v>
      </c>
    </row>
    <row r="113" spans="2:19" ht="15.5" x14ac:dyDescent="0.35">
      <c r="C113" t="s">
        <v>9</v>
      </c>
      <c r="D113" s="5">
        <v>17083249</v>
      </c>
      <c r="E113" s="5">
        <v>16941458</v>
      </c>
      <c r="F113" s="5">
        <v>19024847</v>
      </c>
      <c r="G113" s="5">
        <v>18685670</v>
      </c>
      <c r="I113" s="5">
        <v>16941458</v>
      </c>
      <c r="J113" s="5">
        <v>18553984</v>
      </c>
      <c r="K113" s="5">
        <v>25938289</v>
      </c>
      <c r="L113" s="5">
        <v>30929950</v>
      </c>
      <c r="M113" s="5">
        <v>35789668</v>
      </c>
      <c r="N113" s="5">
        <v>40210010</v>
      </c>
      <c r="O113" s="5">
        <v>41152211</v>
      </c>
      <c r="P113" s="5">
        <v>51364121</v>
      </c>
      <c r="Q113" s="5">
        <v>55187339</v>
      </c>
      <c r="R113" s="5">
        <v>52373702</v>
      </c>
      <c r="S113" s="5">
        <v>38015299</v>
      </c>
    </row>
    <row r="114" spans="2:19" ht="15.5" x14ac:dyDescent="0.35">
      <c r="C114" t="s">
        <v>161</v>
      </c>
      <c r="D114" s="5">
        <v>37120152</v>
      </c>
      <c r="E114" s="5">
        <v>37108398</v>
      </c>
      <c r="F114" s="5">
        <v>33465468</v>
      </c>
      <c r="G114" s="5">
        <v>33030022</v>
      </c>
      <c r="I114" s="5">
        <v>37108398</v>
      </c>
      <c r="J114" s="5">
        <v>34565439</v>
      </c>
      <c r="K114" s="5">
        <v>56199678</v>
      </c>
      <c r="L114" s="5">
        <v>63178145</v>
      </c>
      <c r="M114" s="5">
        <v>70640744</v>
      </c>
      <c r="N114" s="5">
        <v>82020708</v>
      </c>
      <c r="O114" s="5">
        <v>87501605</v>
      </c>
      <c r="P114" s="5">
        <v>100157478</v>
      </c>
      <c r="Q114" s="5">
        <v>109678875</v>
      </c>
      <c r="R114" s="5">
        <v>109821022</v>
      </c>
      <c r="S114" s="5">
        <v>123821273</v>
      </c>
    </row>
    <row r="115" spans="2:19" ht="15.5" x14ac:dyDescent="0.35">
      <c r="C115" t="s">
        <v>162</v>
      </c>
      <c r="D115" s="5">
        <v>37500000000</v>
      </c>
      <c r="E115" s="5">
        <v>37500000000</v>
      </c>
      <c r="F115" s="5">
        <v>37500000000</v>
      </c>
      <c r="G115" s="5">
        <v>37500000000</v>
      </c>
      <c r="I115" s="5">
        <v>37500000000</v>
      </c>
      <c r="J115" s="5">
        <v>37500000000</v>
      </c>
      <c r="K115" s="5">
        <v>37500000000</v>
      </c>
      <c r="L115" s="5">
        <v>37500000000</v>
      </c>
      <c r="M115" s="5">
        <v>37500000000</v>
      </c>
      <c r="N115" s="5">
        <v>37500000000</v>
      </c>
      <c r="O115" s="5">
        <v>37500000000</v>
      </c>
      <c r="P115" s="5">
        <v>3750000000</v>
      </c>
      <c r="Q115" s="5">
        <v>3750000000</v>
      </c>
      <c r="R115" s="5">
        <v>300000</v>
      </c>
      <c r="S115" s="5">
        <v>12000</v>
      </c>
    </row>
    <row r="117" spans="2:19" ht="15.5" x14ac:dyDescent="0.35">
      <c r="B117" t="s">
        <v>163</v>
      </c>
      <c r="C117" t="s">
        <v>164</v>
      </c>
      <c r="D117" s="5">
        <v>-54687</v>
      </c>
      <c r="E117" s="5">
        <v>-1092819</v>
      </c>
      <c r="F117" s="5">
        <v>601386</v>
      </c>
      <c r="G117" s="5">
        <v>-687607</v>
      </c>
      <c r="I117" s="5">
        <v>-1922683</v>
      </c>
      <c r="J117" s="5">
        <v>-1115590</v>
      </c>
      <c r="K117" s="5">
        <v>6151138</v>
      </c>
      <c r="L117" s="5">
        <v>1760728</v>
      </c>
      <c r="M117" s="5">
        <v>4209806</v>
      </c>
      <c r="N117" s="5">
        <v>6142724</v>
      </c>
      <c r="O117" s="5">
        <v>6278646</v>
      </c>
      <c r="P117" s="5">
        <v>5438097</v>
      </c>
      <c r="Q117" s="5">
        <v>-2312058</v>
      </c>
      <c r="R117" s="5">
        <v>2707638</v>
      </c>
      <c r="S117" s="5">
        <v>11496913</v>
      </c>
    </row>
    <row r="118" spans="2:19" ht="15.5" x14ac:dyDescent="0.35">
      <c r="C118" t="s">
        <v>165</v>
      </c>
      <c r="D118" s="5">
        <v>759229</v>
      </c>
      <c r="E118" s="5">
        <v>2354139</v>
      </c>
      <c r="F118" s="5">
        <v>1356546</v>
      </c>
      <c r="G118" s="5">
        <v>231585</v>
      </c>
      <c r="I118" s="5">
        <v>4715928</v>
      </c>
      <c r="J118" s="5">
        <v>5049219</v>
      </c>
      <c r="K118" s="5">
        <v>10973519</v>
      </c>
      <c r="L118" s="5">
        <v>11565507</v>
      </c>
      <c r="M118" s="5">
        <v>11118448</v>
      </c>
      <c r="N118" s="5">
        <v>14354057</v>
      </c>
      <c r="O118" s="5">
        <v>15745453</v>
      </c>
      <c r="P118" s="5">
        <v>15776580</v>
      </c>
      <c r="Q118" s="5">
        <v>14248367</v>
      </c>
      <c r="R118" s="5">
        <v>14513398</v>
      </c>
      <c r="S118" s="5">
        <v>25383436</v>
      </c>
    </row>
    <row r="119" spans="2:19" ht="15.5" x14ac:dyDescent="0.35">
      <c r="C119" t="s">
        <v>476</v>
      </c>
      <c r="D119" s="5">
        <v>-732765</v>
      </c>
      <c r="E119" s="5">
        <v>-3095304</v>
      </c>
      <c r="F119" s="5">
        <v>-567322</v>
      </c>
      <c r="G119" s="5">
        <v>-508094</v>
      </c>
      <c r="I119" s="5">
        <v>-5682899</v>
      </c>
      <c r="J119" s="5">
        <v>-5295797</v>
      </c>
      <c r="K119" s="5">
        <v>-4235449</v>
      </c>
      <c r="L119" s="5">
        <v>-7703669</v>
      </c>
      <c r="M119" s="5">
        <v>-5619912</v>
      </c>
      <c r="N119" s="5">
        <v>-6529605</v>
      </c>
      <c r="O119" s="5">
        <v>-7033879</v>
      </c>
      <c r="P119" s="5">
        <v>-7335452</v>
      </c>
      <c r="Q119" s="5">
        <v>-13218713</v>
      </c>
      <c r="R119" s="5">
        <v>-8173062</v>
      </c>
      <c r="S119" s="5">
        <v>-9223427</v>
      </c>
    </row>
    <row r="120" spans="2:19" ht="15.5" x14ac:dyDescent="0.35">
      <c r="C120" t="s">
        <v>174</v>
      </c>
      <c r="E120" s="5">
        <v>-252390</v>
      </c>
      <c r="F120" s="5">
        <v>-80189</v>
      </c>
      <c r="G120" s="5">
        <v>-26324</v>
      </c>
      <c r="I120" s="5">
        <v>-258123</v>
      </c>
      <c r="J120" s="5">
        <v>-214292</v>
      </c>
      <c r="K120" s="5">
        <v>554014</v>
      </c>
      <c r="L120" s="5">
        <v>119051</v>
      </c>
      <c r="M120" s="5">
        <v>-108940</v>
      </c>
      <c r="N120" s="5">
        <v>-139142</v>
      </c>
      <c r="O120" s="5">
        <v>-4702</v>
      </c>
      <c r="P120" s="5">
        <v>-32099</v>
      </c>
      <c r="Q120" s="5">
        <v>-45115</v>
      </c>
      <c r="R120" s="5">
        <v>-27508</v>
      </c>
      <c r="S120" s="5">
        <v>-112802</v>
      </c>
    </row>
    <row r="121" spans="2:19" ht="15.5" x14ac:dyDescent="0.35">
      <c r="C121" t="s">
        <v>383</v>
      </c>
      <c r="D121" s="5">
        <v>87705</v>
      </c>
      <c r="K121" s="5">
        <v>-34050</v>
      </c>
      <c r="L121" s="5">
        <v>-16280</v>
      </c>
      <c r="M121" s="5">
        <v>-13405</v>
      </c>
      <c r="N121" s="5">
        <v>-14873</v>
      </c>
      <c r="O121" s="5">
        <v>-32585</v>
      </c>
      <c r="P121" s="5">
        <v>-162007</v>
      </c>
      <c r="Q121" s="5">
        <v>-159779</v>
      </c>
    </row>
    <row r="122" spans="2:19" ht="15.5" x14ac:dyDescent="0.35">
      <c r="C122" t="s">
        <v>351</v>
      </c>
      <c r="M122" s="5">
        <v>589512</v>
      </c>
      <c r="P122" s="5">
        <v>56315</v>
      </c>
    </row>
    <row r="123" spans="2:19" ht="15.5" x14ac:dyDescent="0.35">
      <c r="C123" t="s">
        <v>2459</v>
      </c>
      <c r="D123" s="5">
        <v>472</v>
      </c>
      <c r="E123" s="5">
        <v>1055</v>
      </c>
      <c r="F123" s="5">
        <v>1275</v>
      </c>
      <c r="G123" s="5">
        <v>4248</v>
      </c>
      <c r="I123" s="5">
        <v>32104</v>
      </c>
      <c r="J123" s="5">
        <v>77572</v>
      </c>
      <c r="K123" s="5">
        <v>6112</v>
      </c>
      <c r="L123" s="5">
        <v>3015</v>
      </c>
      <c r="M123" s="5">
        <v>7117</v>
      </c>
      <c r="N123" s="5">
        <v>6367</v>
      </c>
      <c r="O123" s="5">
        <v>8939</v>
      </c>
      <c r="P123" s="5">
        <v>2900</v>
      </c>
      <c r="Q123" s="5">
        <v>2634</v>
      </c>
      <c r="R123" s="5">
        <v>1684278</v>
      </c>
      <c r="S123" s="5">
        <v>4528</v>
      </c>
    </row>
    <row r="124" spans="2:19" ht="15.5" x14ac:dyDescent="0.35">
      <c r="C124" t="s">
        <v>170</v>
      </c>
      <c r="D124" s="5">
        <v>-169328</v>
      </c>
      <c r="E124" s="5">
        <v>-47686</v>
      </c>
      <c r="F124" s="5">
        <v>-108893</v>
      </c>
      <c r="G124" s="5">
        <v>-389022</v>
      </c>
      <c r="I124" s="5">
        <v>-729693</v>
      </c>
      <c r="J124" s="5">
        <v>-732292</v>
      </c>
      <c r="K124" s="5">
        <v>-1113008</v>
      </c>
      <c r="L124" s="5">
        <v>-2206896</v>
      </c>
      <c r="M124" s="5">
        <v>-1763014</v>
      </c>
      <c r="N124" s="5">
        <v>-1534080</v>
      </c>
      <c r="O124" s="5">
        <v>-2404580</v>
      </c>
      <c r="P124" s="5">
        <v>-2868140</v>
      </c>
      <c r="Q124" s="5">
        <v>-3139452</v>
      </c>
      <c r="R124" s="5">
        <v>-3538708</v>
      </c>
      <c r="S124" s="5">
        <v>-4656139</v>
      </c>
    </row>
    <row r="125" spans="2:19" ht="15.5" x14ac:dyDescent="0.35">
      <c r="C125" t="s">
        <v>2667</v>
      </c>
      <c r="R125" s="5">
        <v>-1750760</v>
      </c>
    </row>
    <row r="126" spans="2:19" ht="15.5" x14ac:dyDescent="0.35">
      <c r="C126" t="s">
        <v>2668</v>
      </c>
      <c r="E126" s="5">
        <v>-52633</v>
      </c>
      <c r="F126" s="5">
        <v>-31</v>
      </c>
      <c r="S126" s="5">
        <v>101317</v>
      </c>
    </row>
    <row r="127" spans="2:19" ht="15.5" x14ac:dyDescent="0.35">
      <c r="C127" t="s">
        <v>179</v>
      </c>
      <c r="D127" s="5">
        <v>-63257</v>
      </c>
      <c r="E127" s="5">
        <v>5189677</v>
      </c>
      <c r="F127" s="5">
        <v>-69000</v>
      </c>
      <c r="G127" s="5">
        <v>-481851</v>
      </c>
      <c r="I127" s="5">
        <v>4369826</v>
      </c>
      <c r="J127" s="5">
        <v>-10317632</v>
      </c>
      <c r="K127" s="5">
        <v>-4759359</v>
      </c>
      <c r="L127" s="5">
        <v>-855403</v>
      </c>
      <c r="M127" s="5">
        <v>-3268146</v>
      </c>
      <c r="N127" s="5">
        <v>-3150299</v>
      </c>
      <c r="O127" s="5">
        <v>-5503853</v>
      </c>
      <c r="P127" s="5">
        <v>-6087824</v>
      </c>
      <c r="Q127" s="5">
        <v>3912739</v>
      </c>
      <c r="R127" s="5">
        <v>-4276792</v>
      </c>
      <c r="S127" s="5">
        <v>-7598296</v>
      </c>
    </row>
    <row r="128" spans="2:19" ht="15.5" x14ac:dyDescent="0.35">
      <c r="C128" t="s">
        <v>180</v>
      </c>
      <c r="D128" s="5">
        <v>2399</v>
      </c>
      <c r="E128" s="5">
        <v>-3999842</v>
      </c>
      <c r="F128" s="5">
        <v>-73471</v>
      </c>
      <c r="G128" s="5">
        <v>-688025</v>
      </c>
      <c r="I128" s="5">
        <v>-4990717</v>
      </c>
      <c r="J128" s="5">
        <v>12208413</v>
      </c>
      <c r="K128" s="5">
        <v>-1001050</v>
      </c>
      <c r="L128" s="5">
        <v>211558</v>
      </c>
      <c r="M128" s="5">
        <v>-2044373</v>
      </c>
      <c r="N128" s="5">
        <v>-2087144</v>
      </c>
      <c r="O128" s="5">
        <v>-817327</v>
      </c>
      <c r="P128" s="5">
        <v>-578328</v>
      </c>
      <c r="Q128" s="5">
        <v>-1007005</v>
      </c>
      <c r="R128" s="5">
        <v>-85999</v>
      </c>
      <c r="S128" s="5">
        <v>-2673421</v>
      </c>
    </row>
    <row r="129" spans="3:19" ht="15.5" x14ac:dyDescent="0.35">
      <c r="C129" t="s">
        <v>181</v>
      </c>
      <c r="D129" s="5">
        <v>-11277</v>
      </c>
      <c r="E129" s="5">
        <v>-189113</v>
      </c>
      <c r="F129" s="5">
        <v>349343</v>
      </c>
      <c r="G129" s="5">
        <v>-504573</v>
      </c>
      <c r="I129" s="5">
        <v>-189113</v>
      </c>
      <c r="J129" s="5">
        <v>-282163</v>
      </c>
      <c r="K129" s="5">
        <v>-274502</v>
      </c>
      <c r="L129" s="5">
        <v>-211819</v>
      </c>
      <c r="M129" s="5">
        <v>-446101</v>
      </c>
      <c r="N129" s="5">
        <v>-119952</v>
      </c>
      <c r="O129" s="5">
        <v>-1798911</v>
      </c>
      <c r="P129" s="5">
        <v>-901560</v>
      </c>
      <c r="Q129" s="5">
        <v>-1225834</v>
      </c>
      <c r="R129" s="5">
        <v>-641882</v>
      </c>
      <c r="S129" s="5">
        <v>-2673421</v>
      </c>
    </row>
    <row r="130" spans="3:19" ht="15.5" x14ac:dyDescent="0.35">
      <c r="C130" t="s">
        <v>2348</v>
      </c>
      <c r="E130" s="5">
        <v>-155230</v>
      </c>
      <c r="G130" s="5">
        <v>155230</v>
      </c>
      <c r="J130" s="5">
        <v>13788000</v>
      </c>
      <c r="M130" s="5">
        <v>39302</v>
      </c>
    </row>
    <row r="131" spans="3:19" ht="15.5" x14ac:dyDescent="0.35">
      <c r="C131" t="s">
        <v>2669</v>
      </c>
      <c r="E131" s="5">
        <v>407752</v>
      </c>
      <c r="F131" s="5">
        <v>-407752</v>
      </c>
      <c r="G131" s="5">
        <v>261994</v>
      </c>
      <c r="P131" s="5">
        <v>358048</v>
      </c>
    </row>
    <row r="132" spans="3:19" ht="15.5" x14ac:dyDescent="0.35">
      <c r="C132" t="s">
        <v>2670</v>
      </c>
      <c r="D132" s="5">
        <v>13676</v>
      </c>
      <c r="E132" s="5">
        <v>-4748471</v>
      </c>
      <c r="F132" s="5">
        <v>1</v>
      </c>
      <c r="G132" s="5">
        <v>122615</v>
      </c>
      <c r="I132" s="5">
        <v>-4748470</v>
      </c>
      <c r="J132" s="5">
        <v>-688352</v>
      </c>
      <c r="K132" s="5">
        <v>-694267</v>
      </c>
      <c r="L132" s="5">
        <v>414638</v>
      </c>
      <c r="M132" s="5">
        <v>-1615117</v>
      </c>
      <c r="N132" s="5">
        <v>-1866448</v>
      </c>
      <c r="O132" s="5">
        <v>1007995</v>
      </c>
      <c r="P132" s="5">
        <v>-87020</v>
      </c>
    </row>
    <row r="133" spans="3:19" ht="15.5" x14ac:dyDescent="0.35">
      <c r="C133" t="s">
        <v>2671</v>
      </c>
      <c r="E133" s="5">
        <v>738354</v>
      </c>
      <c r="F133" s="5">
        <v>-15063</v>
      </c>
      <c r="G133" s="5">
        <v>-723291</v>
      </c>
    </row>
    <row r="134" spans="3:19" ht="15.5" x14ac:dyDescent="0.35">
      <c r="C134" t="s">
        <v>1793</v>
      </c>
    </row>
    <row r="135" spans="3:19" ht="15.5" x14ac:dyDescent="0.35">
      <c r="C135" t="s">
        <v>626</v>
      </c>
      <c r="E135" s="5">
        <v>-53134</v>
      </c>
      <c r="I135" s="5">
        <v>-53134</v>
      </c>
      <c r="J135" s="5">
        <v>-609072</v>
      </c>
      <c r="K135" s="5">
        <v>-32281</v>
      </c>
      <c r="L135" s="5">
        <v>8739</v>
      </c>
      <c r="M135" s="5">
        <v>-22457</v>
      </c>
      <c r="N135" s="5">
        <v>-100744</v>
      </c>
      <c r="O135" s="5">
        <v>-26411</v>
      </c>
      <c r="P135" s="5">
        <v>52204</v>
      </c>
      <c r="Q135" s="5">
        <v>218829</v>
      </c>
      <c r="R135" s="5">
        <v>555883</v>
      </c>
    </row>
    <row r="136" spans="3:19" ht="15.5" x14ac:dyDescent="0.35">
      <c r="C136" t="s">
        <v>197</v>
      </c>
      <c r="D136" s="5">
        <v>-63257</v>
      </c>
      <c r="E136" s="5">
        <v>5189677</v>
      </c>
      <c r="F136" s="5">
        <v>-69000</v>
      </c>
      <c r="G136" s="5">
        <v>-481851</v>
      </c>
      <c r="I136" s="5">
        <v>4369826</v>
      </c>
      <c r="J136" s="5">
        <v>-10317632</v>
      </c>
      <c r="K136" s="5">
        <v>-4759359</v>
      </c>
      <c r="L136" s="5">
        <v>-855403</v>
      </c>
      <c r="M136" s="5">
        <v>-3268146</v>
      </c>
      <c r="N136" s="5">
        <v>-3150299</v>
      </c>
      <c r="O136" s="5">
        <v>-5503853</v>
      </c>
      <c r="P136" s="5">
        <v>-6087824</v>
      </c>
      <c r="Q136" s="5">
        <v>3912739</v>
      </c>
      <c r="R136" s="5">
        <v>-4276792</v>
      </c>
      <c r="S136" s="5">
        <v>-7598296</v>
      </c>
    </row>
    <row r="137" spans="3:19" ht="15.5" x14ac:dyDescent="0.35">
      <c r="C137" t="s">
        <v>175</v>
      </c>
      <c r="D137" s="5">
        <v>-69000</v>
      </c>
      <c r="E137" s="5">
        <v>-69000</v>
      </c>
      <c r="F137" s="5">
        <v>-69000</v>
      </c>
      <c r="G137" s="5">
        <v>-481851</v>
      </c>
      <c r="I137" s="5">
        <v>-888851</v>
      </c>
      <c r="J137" s="5">
        <v>-7832219</v>
      </c>
      <c r="K137" s="5">
        <v>-4760000</v>
      </c>
      <c r="L137" s="5">
        <v>-1355386</v>
      </c>
      <c r="M137" s="5">
        <v>-3247440</v>
      </c>
      <c r="N137" s="5">
        <v>-3510001</v>
      </c>
      <c r="O137" s="5">
        <v>-9299967</v>
      </c>
      <c r="P137" s="5">
        <v>-6600000</v>
      </c>
      <c r="Q137" s="5">
        <v>-2030000</v>
      </c>
      <c r="R137" s="5">
        <v>-5004632</v>
      </c>
      <c r="S137" s="5">
        <v>-6160523</v>
      </c>
    </row>
    <row r="138" spans="3:19" ht="15.5" x14ac:dyDescent="0.35">
      <c r="C138" t="s">
        <v>364</v>
      </c>
      <c r="S138" s="5">
        <v>-1437773</v>
      </c>
    </row>
    <row r="139" spans="3:19" ht="15.5" x14ac:dyDescent="0.35">
      <c r="C139" t="s">
        <v>198</v>
      </c>
      <c r="Q139" s="5">
        <v>5942739</v>
      </c>
      <c r="R139" s="5">
        <v>727840</v>
      </c>
    </row>
    <row r="140" spans="3:19" ht="15.5" x14ac:dyDescent="0.35">
      <c r="C140" t="s">
        <v>499</v>
      </c>
      <c r="J140" s="5">
        <v>-2462860</v>
      </c>
      <c r="O140" s="5">
        <v>3796114</v>
      </c>
      <c r="P140" s="5">
        <v>512176</v>
      </c>
    </row>
    <row r="141" spans="3:19" ht="15.5" x14ac:dyDescent="0.35">
      <c r="C141" t="s">
        <v>535</v>
      </c>
      <c r="D141" s="5">
        <v>5743</v>
      </c>
      <c r="E141" s="5">
        <v>5258677</v>
      </c>
      <c r="I141" s="5">
        <v>5258677</v>
      </c>
      <c r="J141" s="5">
        <v>-22553</v>
      </c>
      <c r="K141" s="5">
        <v>641</v>
      </c>
      <c r="L141" s="5">
        <v>499983</v>
      </c>
      <c r="M141" s="5">
        <v>-20706</v>
      </c>
      <c r="N141" s="5">
        <v>359702</v>
      </c>
    </row>
    <row r="142" spans="3:19" ht="15.5" x14ac:dyDescent="0.35">
      <c r="C142" t="s">
        <v>890</v>
      </c>
    </row>
    <row r="143" spans="3:19" ht="15.5" x14ac:dyDescent="0.35">
      <c r="C143" t="s">
        <v>215</v>
      </c>
      <c r="D143" s="5">
        <v>-115545</v>
      </c>
      <c r="E143" s="5">
        <v>97016</v>
      </c>
      <c r="F143" s="5">
        <v>458915</v>
      </c>
      <c r="G143" s="5">
        <v>-1857483</v>
      </c>
      <c r="I143" s="5">
        <v>-2543574</v>
      </c>
      <c r="J143" s="5">
        <v>775191</v>
      </c>
      <c r="K143" s="5">
        <v>390729</v>
      </c>
      <c r="L143" s="5">
        <v>1116883</v>
      </c>
      <c r="M143" s="5">
        <v>-1102713</v>
      </c>
      <c r="N143" s="5">
        <v>905281</v>
      </c>
      <c r="O143" s="5">
        <v>-42534</v>
      </c>
      <c r="P143" s="5">
        <v>-1228055</v>
      </c>
      <c r="Q143" s="5">
        <v>593676</v>
      </c>
      <c r="R143" s="5">
        <v>-1655153</v>
      </c>
      <c r="S143" s="5">
        <v>1225196</v>
      </c>
    </row>
    <row r="144" spans="3:19" ht="15.5" x14ac:dyDescent="0.35">
      <c r="C144" t="s">
        <v>217</v>
      </c>
      <c r="D144" s="5">
        <v>1331233</v>
      </c>
      <c r="E144" s="5">
        <v>1</v>
      </c>
      <c r="I144" s="5">
        <v>3900073</v>
      </c>
      <c r="J144" s="5">
        <v>2385330</v>
      </c>
      <c r="K144" s="5">
        <v>2253815</v>
      </c>
      <c r="L144" s="5">
        <v>1205837</v>
      </c>
      <c r="M144" s="5">
        <v>2612659</v>
      </c>
      <c r="N144" s="5">
        <v>1513115</v>
      </c>
      <c r="O144" s="5">
        <v>1574878</v>
      </c>
      <c r="P144" s="5">
        <v>2796204</v>
      </c>
      <c r="Q144" s="5">
        <v>2202528</v>
      </c>
      <c r="R144" s="5">
        <v>3857681</v>
      </c>
      <c r="S144" s="5">
        <v>2632485</v>
      </c>
    </row>
    <row r="145" spans="2:19" ht="15.5" x14ac:dyDescent="0.35">
      <c r="C145" t="s">
        <v>216</v>
      </c>
      <c r="D145" s="5">
        <v>-11122</v>
      </c>
      <c r="E145" s="5">
        <v>-43327</v>
      </c>
      <c r="F145" s="5">
        <v>17034</v>
      </c>
      <c r="G145" s="5">
        <v>708</v>
      </c>
      <c r="I145" s="5">
        <v>-25266</v>
      </c>
      <c r="J145" s="5">
        <v>739550</v>
      </c>
      <c r="K145" s="5">
        <v>-259214</v>
      </c>
      <c r="L145" s="5">
        <v>-68905</v>
      </c>
      <c r="M145" s="5">
        <v>-304109</v>
      </c>
      <c r="N145" s="5">
        <v>194263</v>
      </c>
      <c r="O145" s="5">
        <v>-19229</v>
      </c>
      <c r="P145" s="5">
        <v>6729</v>
      </c>
    </row>
    <row r="146" spans="2:19" ht="15.5" x14ac:dyDescent="0.35">
      <c r="C146" t="s">
        <v>218</v>
      </c>
      <c r="D146" s="5">
        <v>1204566</v>
      </c>
      <c r="E146" s="5">
        <v>53690</v>
      </c>
      <c r="F146" s="5">
        <v>475949</v>
      </c>
      <c r="G146" s="5">
        <v>-1856775</v>
      </c>
      <c r="I146" s="5">
        <v>1331233</v>
      </c>
      <c r="J146" s="5">
        <v>3900071</v>
      </c>
      <c r="K146" s="5">
        <v>2385330</v>
      </c>
      <c r="L146" s="5">
        <v>2253815</v>
      </c>
      <c r="M146" s="5">
        <v>1205837</v>
      </c>
      <c r="N146" s="5">
        <v>2612659</v>
      </c>
      <c r="O146" s="5">
        <v>1513115</v>
      </c>
      <c r="P146" s="5">
        <v>1574878</v>
      </c>
      <c r="Q146" s="5">
        <v>2796204</v>
      </c>
      <c r="R146" s="5">
        <v>2202528</v>
      </c>
      <c r="S146" s="5">
        <v>3857681</v>
      </c>
    </row>
    <row r="148" spans="2:19" ht="15.5" x14ac:dyDescent="0.35">
      <c r="B148" t="s">
        <v>219</v>
      </c>
      <c r="C148" t="s">
        <v>11</v>
      </c>
      <c r="D148" s="5">
        <v>37500000000</v>
      </c>
      <c r="E148" s="5">
        <v>37500000000</v>
      </c>
      <c r="F148" s="5">
        <v>37500000000</v>
      </c>
      <c r="G148" s="5">
        <v>37500000000</v>
      </c>
      <c r="I148" s="5">
        <v>37500000000</v>
      </c>
      <c r="J148" s="5">
        <v>37500000000</v>
      </c>
      <c r="K148" s="5">
        <v>37500000000</v>
      </c>
      <c r="L148" s="5">
        <v>37500000000</v>
      </c>
      <c r="M148" s="5">
        <v>37500000000</v>
      </c>
      <c r="N148" s="5">
        <v>37500000000</v>
      </c>
      <c r="O148" s="5">
        <v>37500000000</v>
      </c>
      <c r="P148" s="5">
        <v>3750000000</v>
      </c>
      <c r="Q148" s="5">
        <v>3750000000</v>
      </c>
      <c r="R148" s="5">
        <v>0</v>
      </c>
      <c r="S148" s="5">
        <v>0</v>
      </c>
    </row>
    <row r="149" spans="2:19" ht="15.5" x14ac:dyDescent="0.35">
      <c r="C149" t="s">
        <v>220</v>
      </c>
      <c r="D149" s="6">
        <v>0.06</v>
      </c>
      <c r="E149" s="6">
        <v>-0.93</v>
      </c>
      <c r="F149" s="6">
        <v>0.15</v>
      </c>
      <c r="G149" s="6">
        <v>0.04</v>
      </c>
    </row>
    <row r="150" spans="2:19" ht="15.5" x14ac:dyDescent="0.35">
      <c r="C150" t="s">
        <v>221</v>
      </c>
      <c r="D150" s="5">
        <v>500</v>
      </c>
      <c r="E150" s="6">
        <v>-38.04</v>
      </c>
      <c r="F150" s="5">
        <v>240</v>
      </c>
      <c r="G150" s="5">
        <v>400</v>
      </c>
    </row>
    <row r="151" spans="2:19" ht="15.5" x14ac:dyDescent="0.35">
      <c r="C151" t="s">
        <v>73</v>
      </c>
      <c r="D151" s="6">
        <v>80.94</v>
      </c>
      <c r="E151" s="6">
        <v>57.24</v>
      </c>
      <c r="F151" s="6">
        <v>64.27</v>
      </c>
      <c r="G151" s="6">
        <v>61.27</v>
      </c>
    </row>
    <row r="152" spans="2:19" ht="15.5" x14ac:dyDescent="0.35">
      <c r="C152" t="s">
        <v>222</v>
      </c>
      <c r="F152" s="5">
        <v>10900000000</v>
      </c>
      <c r="G152" s="5">
        <v>4840000000</v>
      </c>
    </row>
    <row r="153" spans="2:19" ht="15.5" x14ac:dyDescent="0.35">
      <c r="C153" t="s">
        <v>223</v>
      </c>
      <c r="D153" s="6">
        <v>3.8E-3</v>
      </c>
      <c r="E153" s="6">
        <v>-5.5899999999999998E-2</v>
      </c>
      <c r="F153" s="6">
        <v>9.8999999999999991E-3</v>
      </c>
      <c r="G153" s="6">
        <v>2.8000000000000004E-3</v>
      </c>
    </row>
    <row r="154" spans="2:19" ht="15.5" x14ac:dyDescent="0.35">
      <c r="C154" t="s">
        <v>224</v>
      </c>
      <c r="D154" s="6">
        <v>8.199999999999999E-3</v>
      </c>
      <c r="E154" s="6">
        <v>-0.1225</v>
      </c>
      <c r="F154" s="6">
        <v>1.7500000000000002E-2</v>
      </c>
      <c r="G154" s="6">
        <v>4.8999999999999998E-3</v>
      </c>
    </row>
    <row r="155" spans="2:19" ht="15.5" x14ac:dyDescent="0.35">
      <c r="C155" t="s">
        <v>225</v>
      </c>
      <c r="D155" s="6">
        <v>1.4199999999999999E-2</v>
      </c>
      <c r="E155" s="6">
        <v>2.7300000000000001E-2</v>
      </c>
      <c r="F155" s="6">
        <v>1.3600000000000001E-2</v>
      </c>
      <c r="G155" s="6">
        <v>1.52E-2</v>
      </c>
    </row>
    <row r="156" spans="2:19" ht="15.5" x14ac:dyDescent="0.35">
      <c r="C156" t="s">
        <v>226</v>
      </c>
      <c r="D156" s="6">
        <v>1.9</v>
      </c>
      <c r="E156" s="6">
        <v>15.66</v>
      </c>
      <c r="F156" s="6">
        <v>3.95</v>
      </c>
      <c r="G156" s="6">
        <v>1.22</v>
      </c>
    </row>
    <row r="157" spans="2:19" ht="15.5" x14ac:dyDescent="0.35">
      <c r="C157" t="s">
        <v>227</v>
      </c>
      <c r="D157" s="5">
        <v>290000000000</v>
      </c>
      <c r="E157" s="5">
        <v>283000000000</v>
      </c>
      <c r="F157" s="5">
        <v>318000000000</v>
      </c>
      <c r="G157" s="5">
        <v>303000000000</v>
      </c>
    </row>
    <row r="158" spans="2:19" ht="15.5" x14ac:dyDescent="0.35">
      <c r="C158" t="s">
        <v>228</v>
      </c>
      <c r="D158" s="6">
        <v>3.88</v>
      </c>
      <c r="E158" s="6">
        <v>4.6399999999999997</v>
      </c>
      <c r="F158" s="6">
        <v>4.25</v>
      </c>
      <c r="G158" s="6">
        <v>1.98</v>
      </c>
    </row>
    <row r="159" spans="2:19" ht="15.5" x14ac:dyDescent="0.35">
      <c r="C159" t="s">
        <v>229</v>
      </c>
      <c r="D159" s="6">
        <v>7.74</v>
      </c>
      <c r="E159" s="6">
        <v>7.55</v>
      </c>
      <c r="F159" s="6">
        <v>8.4700000000000006</v>
      </c>
      <c r="G159" s="6">
        <v>8.09</v>
      </c>
    </row>
    <row r="160" spans="2:19" ht="15.5" x14ac:dyDescent="0.35">
      <c r="C160" t="s">
        <v>230</v>
      </c>
      <c r="D160" s="6">
        <v>3.88</v>
      </c>
      <c r="E160" s="6">
        <v>4.6399999999999997</v>
      </c>
      <c r="F160" s="6">
        <v>4.25</v>
      </c>
      <c r="G160" s="6">
        <v>1.98</v>
      </c>
    </row>
    <row r="161" spans="3:19" ht="15.5" x14ac:dyDescent="0.35">
      <c r="C161" t="s">
        <v>231</v>
      </c>
      <c r="D161" s="6">
        <v>7.74</v>
      </c>
      <c r="E161" s="6">
        <v>7.55</v>
      </c>
      <c r="F161" s="6">
        <v>8.4700000000000006</v>
      </c>
      <c r="G161" s="6">
        <v>8.09</v>
      </c>
    </row>
    <row r="162" spans="3:19" ht="15.5" x14ac:dyDescent="0.35">
      <c r="C162" t="s">
        <v>232</v>
      </c>
      <c r="D162" s="5">
        <v>229000000000</v>
      </c>
      <c r="E162" s="5">
        <v>227000000000</v>
      </c>
      <c r="F162" s="5">
        <v>18000000000</v>
      </c>
      <c r="G162" s="5">
        <v>36000000000</v>
      </c>
    </row>
    <row r="163" spans="3:19" ht="15.5" x14ac:dyDescent="0.35">
      <c r="C163" t="s">
        <v>233</v>
      </c>
      <c r="F163" s="5">
        <v>210000000000</v>
      </c>
      <c r="G163" s="5">
        <v>186000000000</v>
      </c>
    </row>
    <row r="164" spans="3:19" ht="15.5" x14ac:dyDescent="0.35">
      <c r="C164" t="s">
        <v>234</v>
      </c>
      <c r="D164" s="5">
        <v>290000000000</v>
      </c>
      <c r="E164" s="5">
        <v>283000000000</v>
      </c>
      <c r="F164" s="5">
        <v>318000000000</v>
      </c>
      <c r="G164" s="5">
        <v>303000000000</v>
      </c>
    </row>
    <row r="165" spans="3:19" ht="15.5" x14ac:dyDescent="0.35">
      <c r="C165" t="s">
        <v>23</v>
      </c>
      <c r="D165" s="5">
        <v>229000000000</v>
      </c>
      <c r="E165" s="5">
        <v>227000000000</v>
      </c>
      <c r="F165" s="5">
        <v>227000000000</v>
      </c>
      <c r="G165" s="5">
        <v>222000000000</v>
      </c>
    </row>
    <row r="166" spans="3:19" ht="15.5" x14ac:dyDescent="0.35">
      <c r="C166" t="s">
        <v>20</v>
      </c>
      <c r="D166" s="5">
        <v>209000000000</v>
      </c>
      <c r="E166" s="5">
        <v>204000000000</v>
      </c>
      <c r="F166" s="5">
        <v>206000000000</v>
      </c>
      <c r="G166" s="5">
        <v>209000000000</v>
      </c>
    </row>
    <row r="167" spans="3:19" ht="15.5" x14ac:dyDescent="0.35">
      <c r="C167" t="s">
        <v>235</v>
      </c>
      <c r="D167" s="5">
        <v>19000000000</v>
      </c>
      <c r="E167" s="5">
        <v>13000000000</v>
      </c>
      <c r="F167" s="5">
        <v>151000000000</v>
      </c>
      <c r="G167" s="5">
        <v>122000000000</v>
      </c>
    </row>
    <row r="168" spans="3:19" ht="15.5" x14ac:dyDescent="0.35">
      <c r="C168" t="s">
        <v>236</v>
      </c>
      <c r="D168" s="5">
        <v>-1000000000</v>
      </c>
      <c r="E168" s="5">
        <v>-18000000000</v>
      </c>
      <c r="F168" s="5">
        <v>9000000000</v>
      </c>
      <c r="G168" s="5">
        <v>-11000000000</v>
      </c>
    </row>
    <row r="169" spans="3:19" ht="15.5" x14ac:dyDescent="0.35">
      <c r="C169" t="s">
        <v>237</v>
      </c>
      <c r="D169" s="5">
        <v>0</v>
      </c>
      <c r="E169" s="5">
        <v>-3000000000</v>
      </c>
      <c r="F169" s="5">
        <v>6000000000</v>
      </c>
      <c r="G169" s="5">
        <v>-8000000000</v>
      </c>
    </row>
    <row r="170" spans="3:19" ht="15.5" x14ac:dyDescent="0.35">
      <c r="C170" t="s">
        <v>12</v>
      </c>
      <c r="D170" s="5">
        <v>-1000000000</v>
      </c>
      <c r="E170" s="5">
        <v>-21000000000</v>
      </c>
      <c r="F170" s="5">
        <v>15000000000</v>
      </c>
      <c r="G170" s="5">
        <v>-19000000000</v>
      </c>
    </row>
    <row r="171" spans="3:19" ht="15.5" x14ac:dyDescent="0.35">
      <c r="C171" t="s">
        <v>15</v>
      </c>
      <c r="D171" s="6">
        <v>-0.03</v>
      </c>
      <c r="E171" s="6">
        <v>-0.56999999999999995</v>
      </c>
      <c r="F171" s="6">
        <v>0.4</v>
      </c>
      <c r="G171" s="6">
        <v>-0.51</v>
      </c>
    </row>
    <row r="172" spans="3:19" ht="15.5" x14ac:dyDescent="0.35">
      <c r="C172" t="s">
        <v>58</v>
      </c>
      <c r="I172" s="6">
        <v>-0.71</v>
      </c>
      <c r="J172" s="6">
        <v>-3.13</v>
      </c>
      <c r="K172" s="6">
        <v>-2.0299999999999998</v>
      </c>
      <c r="L172" s="6">
        <v>-1.93</v>
      </c>
      <c r="M172" s="6">
        <v>-1.69</v>
      </c>
      <c r="N172" s="6">
        <v>-0.36</v>
      </c>
      <c r="O172" s="6">
        <v>-3.85</v>
      </c>
      <c r="P172" s="6">
        <v>-14.58</v>
      </c>
      <c r="Q172" s="6">
        <v>-11.27</v>
      </c>
      <c r="R172" s="6">
        <v>-301917.33</v>
      </c>
      <c r="S172" s="6">
        <v>5249037.4000000004</v>
      </c>
    </row>
    <row r="173" spans="3:19" ht="15.5" x14ac:dyDescent="0.35">
      <c r="C173" t="s">
        <v>72</v>
      </c>
      <c r="I173" s="6">
        <v>-49.3</v>
      </c>
      <c r="J173" s="6">
        <v>-4.79</v>
      </c>
      <c r="K173" s="6">
        <v>-4.43</v>
      </c>
      <c r="L173" s="6">
        <v>-25.91</v>
      </c>
      <c r="M173" s="6">
        <v>-29.59</v>
      </c>
      <c r="N173" s="6">
        <v>-138.88999999999999</v>
      </c>
      <c r="O173" s="6">
        <v>-101.3</v>
      </c>
      <c r="P173" s="6">
        <v>-288.07</v>
      </c>
      <c r="Q173" s="6">
        <v>-317.66000000000003</v>
      </c>
      <c r="R173" s="5">
        <v>0</v>
      </c>
      <c r="S173" s="5">
        <v>0</v>
      </c>
    </row>
    <row r="174" spans="3:19" ht="15.5" x14ac:dyDescent="0.35">
      <c r="C174" t="s">
        <v>75</v>
      </c>
      <c r="I174" s="6">
        <v>17.59</v>
      </c>
      <c r="J174" s="6">
        <v>6.98</v>
      </c>
      <c r="K174" s="6">
        <v>1.97</v>
      </c>
      <c r="L174" s="6">
        <v>11.22</v>
      </c>
      <c r="M174" s="6">
        <v>11.51</v>
      </c>
      <c r="N174" s="6">
        <v>8.4499999999999993</v>
      </c>
      <c r="O174" s="6">
        <v>66.52</v>
      </c>
      <c r="P174" s="6">
        <v>72.400000000000006</v>
      </c>
      <c r="Q174" s="6">
        <v>67.59</v>
      </c>
      <c r="R174" s="5">
        <v>0</v>
      </c>
      <c r="S174" s="5">
        <v>0</v>
      </c>
    </row>
    <row r="175" spans="3:19" ht="15.5" x14ac:dyDescent="0.35">
      <c r="C175" t="s">
        <v>238</v>
      </c>
      <c r="J175" s="5">
        <v>-13110000000</v>
      </c>
      <c r="K175" s="5">
        <v>114870000000</v>
      </c>
      <c r="L175" s="5">
        <v>101280000000</v>
      </c>
      <c r="M175" s="5">
        <v>104580000000</v>
      </c>
      <c r="N175" s="5">
        <v>135820000000</v>
      </c>
      <c r="O175" s="5">
        <v>111650000000</v>
      </c>
      <c r="P175" s="5">
        <v>108080000000</v>
      </c>
    </row>
    <row r="176" spans="3:19" ht="15.5" x14ac:dyDescent="0.35">
      <c r="C176" t="s">
        <v>239</v>
      </c>
      <c r="I176" s="6">
        <v>-4.2800000000000005E-2</v>
      </c>
      <c r="J176" s="6">
        <v>-0.21</v>
      </c>
      <c r="K176" s="6">
        <v>-8.7899999999999992E-2</v>
      </c>
      <c r="L176" s="6">
        <v>-7.3599999999999999E-2</v>
      </c>
      <c r="M176" s="6">
        <v>-6.2800000000000009E-2</v>
      </c>
      <c r="N176" s="6">
        <v>-1.1699999999999999E-2</v>
      </c>
      <c r="O176" s="6">
        <v>-0.1186</v>
      </c>
      <c r="P176" s="6">
        <v>-3.7699999999999997E-2</v>
      </c>
      <c r="Q176" s="6">
        <v>-2.8399999999999998E-2</v>
      </c>
      <c r="R176" s="6">
        <v>-6.1399999999999996E-2</v>
      </c>
      <c r="S176" s="6">
        <v>3.6900000000000002E-2</v>
      </c>
    </row>
    <row r="177" spans="3:19" ht="15.5" x14ac:dyDescent="0.35">
      <c r="C177" t="s">
        <v>240</v>
      </c>
      <c r="I177" s="6">
        <v>-9.3699999999999992E-2</v>
      </c>
      <c r="J177" s="6">
        <v>-0.39119999999999999</v>
      </c>
      <c r="K177" s="6">
        <v>-0.19039999999999999</v>
      </c>
      <c r="L177" s="6">
        <v>-0.15029999999999999</v>
      </c>
      <c r="M177" s="6">
        <v>-0.124</v>
      </c>
      <c r="N177" s="6">
        <v>-2.3900000000000001E-2</v>
      </c>
      <c r="O177" s="6">
        <v>-0.25219999999999998</v>
      </c>
      <c r="P177" s="6">
        <v>-7.3499999999999996E-2</v>
      </c>
      <c r="Q177" s="6">
        <v>-5.6500000000000002E-2</v>
      </c>
      <c r="R177" s="6">
        <v>-0.12869999999999998</v>
      </c>
      <c r="S177" s="6">
        <v>0.1201</v>
      </c>
    </row>
    <row r="178" spans="3:19" ht="15.5" x14ac:dyDescent="0.35">
      <c r="C178" t="s">
        <v>241</v>
      </c>
      <c r="I178" s="6">
        <v>6.6000000000000003E-2</v>
      </c>
      <c r="J178" s="6">
        <v>-7.9299999999999995E-2</v>
      </c>
      <c r="K178" s="6">
        <v>1.0800000000000001E-2</v>
      </c>
      <c r="L178" s="6">
        <v>-5.8999999999999999E-3</v>
      </c>
      <c r="M178" s="6">
        <v>-7.0999999999999995E-3</v>
      </c>
      <c r="N178" s="6">
        <v>1.6200000000000003E-2</v>
      </c>
      <c r="O178" s="6">
        <v>-1.0500000000000001E-2</v>
      </c>
      <c r="P178" s="6">
        <v>-1.1299999999999999E-2</v>
      </c>
      <c r="Q178" s="6">
        <v>1.04E-2</v>
      </c>
      <c r="R178" s="6">
        <v>-4.9500000000000002E-2</v>
      </c>
      <c r="S178" s="6">
        <v>0.188</v>
      </c>
    </row>
    <row r="179" spans="3:19" ht="15.5" x14ac:dyDescent="0.35">
      <c r="C179" t="s">
        <v>242</v>
      </c>
      <c r="I179" s="6">
        <v>2.46</v>
      </c>
      <c r="J179" s="6">
        <v>-4.22</v>
      </c>
      <c r="K179" s="6">
        <v>0.51</v>
      </c>
      <c r="L179" s="6">
        <v>-0.16</v>
      </c>
      <c r="M179" s="6">
        <v>-0.28000000000000003</v>
      </c>
      <c r="N179" s="6">
        <v>0.55000000000000004</v>
      </c>
      <c r="O179" s="6">
        <v>-0.27</v>
      </c>
      <c r="P179" s="6">
        <v>-0.36</v>
      </c>
      <c r="Q179" s="6">
        <v>0.35</v>
      </c>
      <c r="R179" s="6">
        <v>-1.46</v>
      </c>
      <c r="S179" s="6">
        <v>2.04</v>
      </c>
    </row>
    <row r="180" spans="3:19" ht="15.5" x14ac:dyDescent="0.35">
      <c r="C180" t="s">
        <v>69</v>
      </c>
      <c r="I180" s="6">
        <v>4.6399999999999997</v>
      </c>
      <c r="J180" s="6">
        <v>1.88</v>
      </c>
      <c r="K180" s="6">
        <v>0.84</v>
      </c>
      <c r="L180" s="6">
        <v>3.89</v>
      </c>
      <c r="M180" s="6">
        <v>3.67</v>
      </c>
      <c r="N180" s="6">
        <v>3.31</v>
      </c>
      <c r="O180" s="6">
        <v>25.57</v>
      </c>
      <c r="P180" s="6">
        <v>21.17</v>
      </c>
      <c r="Q180" s="6">
        <v>17.96</v>
      </c>
      <c r="R180" s="5">
        <v>0</v>
      </c>
      <c r="S180" s="5">
        <v>0</v>
      </c>
    </row>
    <row r="181" spans="3:19" ht="15.5" x14ac:dyDescent="0.35">
      <c r="C181" t="s">
        <v>66</v>
      </c>
      <c r="I181" s="6">
        <v>7.55</v>
      </c>
      <c r="J181" s="6">
        <v>7.99</v>
      </c>
      <c r="K181" s="6">
        <v>10.68</v>
      </c>
      <c r="L181" s="6">
        <v>12.86</v>
      </c>
      <c r="M181" s="6">
        <v>13.63</v>
      </c>
      <c r="N181" s="6">
        <v>15.12</v>
      </c>
      <c r="O181" s="6">
        <v>15.25</v>
      </c>
      <c r="P181" s="6">
        <v>198.35</v>
      </c>
      <c r="Q181" s="6">
        <v>199.38</v>
      </c>
      <c r="R181" s="6">
        <v>2345643.5299999998</v>
      </c>
      <c r="S181" s="6">
        <v>43701754.140000001</v>
      </c>
    </row>
    <row r="182" spans="3:19" ht="15.5" x14ac:dyDescent="0.35">
      <c r="C182" t="s">
        <v>243</v>
      </c>
      <c r="I182" s="6">
        <v>4.6399999999999997</v>
      </c>
      <c r="J182" s="6">
        <v>1.88</v>
      </c>
      <c r="K182" s="6">
        <v>0.84</v>
      </c>
      <c r="L182" s="6">
        <v>3.89</v>
      </c>
      <c r="M182" s="6">
        <v>3.67</v>
      </c>
      <c r="N182" s="6">
        <v>3.31</v>
      </c>
      <c r="O182" s="6">
        <v>25.57</v>
      </c>
      <c r="P182" s="6">
        <v>21.17</v>
      </c>
      <c r="Q182" s="6">
        <v>17.96</v>
      </c>
      <c r="R182" s="5">
        <v>0</v>
      </c>
      <c r="S182" s="5">
        <v>0</v>
      </c>
    </row>
    <row r="183" spans="3:19" ht="15.5" x14ac:dyDescent="0.35">
      <c r="C183" t="s">
        <v>244</v>
      </c>
      <c r="I183" s="6">
        <v>7.55</v>
      </c>
      <c r="J183" s="6">
        <v>7.99</v>
      </c>
      <c r="K183" s="6">
        <v>10.68</v>
      </c>
      <c r="L183" s="6">
        <v>12.86</v>
      </c>
      <c r="M183" s="6">
        <v>13.63</v>
      </c>
      <c r="N183" s="6">
        <v>15.12</v>
      </c>
      <c r="O183" s="6">
        <v>15.25</v>
      </c>
      <c r="P183" s="6">
        <v>198.35</v>
      </c>
      <c r="Q183" s="6">
        <v>199.38</v>
      </c>
      <c r="R183" s="6">
        <v>2345643.5299999998</v>
      </c>
      <c r="S183" s="6">
        <v>43701754.140000001</v>
      </c>
    </row>
    <row r="184" spans="3:19" ht="15.5" x14ac:dyDescent="0.35">
      <c r="C184" t="s">
        <v>245</v>
      </c>
      <c r="I184" s="5">
        <v>227000000000</v>
      </c>
      <c r="J184" s="5">
        <v>33000000000</v>
      </c>
      <c r="K184" s="5">
        <v>102000000000</v>
      </c>
      <c r="L184" s="5">
        <v>74000000000</v>
      </c>
      <c r="M184" s="5">
        <v>48000000000</v>
      </c>
      <c r="N184" s="5">
        <v>52000000000</v>
      </c>
      <c r="O184" s="5">
        <v>276000000000</v>
      </c>
      <c r="P184" s="5">
        <v>135000000000</v>
      </c>
      <c r="Q184" s="5">
        <v>89000000000</v>
      </c>
      <c r="R184" s="5">
        <v>25000000000</v>
      </c>
      <c r="S184" s="5">
        <v>303000000000</v>
      </c>
    </row>
    <row r="185" spans="3:19" ht="15.5" x14ac:dyDescent="0.35">
      <c r="C185" t="s">
        <v>246</v>
      </c>
      <c r="J185" s="5">
        <v>200000000000</v>
      </c>
      <c r="K185" s="5">
        <v>280000000000</v>
      </c>
      <c r="L185" s="5">
        <v>386000000000</v>
      </c>
      <c r="M185" s="5">
        <v>386000000000</v>
      </c>
      <c r="N185" s="5">
        <v>422000000000</v>
      </c>
      <c r="O185" s="5">
        <v>235000000000</v>
      </c>
      <c r="P185" s="5">
        <v>533000000000</v>
      </c>
      <c r="Q185" s="5">
        <v>624000000000</v>
      </c>
      <c r="R185" s="5">
        <v>710000000000</v>
      </c>
      <c r="S185" s="5">
        <v>828000000000</v>
      </c>
    </row>
    <row r="186" spans="3:19" ht="15.5" x14ac:dyDescent="0.35">
      <c r="C186" t="s">
        <v>25</v>
      </c>
      <c r="I186" s="5">
        <v>227000000000</v>
      </c>
      <c r="J186" s="5">
        <v>233000000000</v>
      </c>
      <c r="K186" s="5">
        <v>382000000000</v>
      </c>
      <c r="L186" s="5">
        <v>460000000000</v>
      </c>
      <c r="M186" s="5">
        <v>433000000000</v>
      </c>
      <c r="N186" s="5">
        <v>474000000000</v>
      </c>
      <c r="O186" s="5">
        <v>511000000000</v>
      </c>
      <c r="P186" s="5">
        <v>667000000000</v>
      </c>
      <c r="Q186" s="5">
        <v>714000000000</v>
      </c>
      <c r="R186" s="5">
        <v>735000000000</v>
      </c>
      <c r="S186" s="5">
        <v>1131000000000</v>
      </c>
    </row>
    <row r="187" spans="3:19" ht="15.5" x14ac:dyDescent="0.35">
      <c r="C187" t="s">
        <v>22</v>
      </c>
      <c r="I187" s="5">
        <v>204000000000</v>
      </c>
      <c r="J187" s="5">
        <v>170000000000</v>
      </c>
      <c r="K187" s="5">
        <v>345000000000</v>
      </c>
      <c r="L187" s="5">
        <v>425000000000</v>
      </c>
      <c r="M187" s="5">
        <v>416000000000</v>
      </c>
      <c r="N187" s="5">
        <v>437000000000</v>
      </c>
      <c r="O187" s="5">
        <v>490000000000</v>
      </c>
      <c r="P187" s="5">
        <v>644000000000</v>
      </c>
      <c r="Q187" s="5">
        <v>676000000000</v>
      </c>
      <c r="R187" s="5">
        <v>705000000000</v>
      </c>
      <c r="S187" s="5">
        <v>1077000000000</v>
      </c>
    </row>
    <row r="188" spans="3:19" ht="15.5" x14ac:dyDescent="0.35">
      <c r="C188" t="s">
        <v>247</v>
      </c>
      <c r="I188" s="5">
        <v>13000000000</v>
      </c>
      <c r="J188" s="5">
        <v>156000000000</v>
      </c>
      <c r="K188" s="5">
        <v>32000000000</v>
      </c>
      <c r="L188" s="5">
        <v>55000000000</v>
      </c>
      <c r="M188" s="5">
        <v>64000000000</v>
      </c>
      <c r="N188" s="5">
        <v>39000000000</v>
      </c>
      <c r="O188" s="5">
        <v>-329000000000</v>
      </c>
      <c r="P188" s="5">
        <v>-100000000000</v>
      </c>
      <c r="Q188" s="5">
        <v>-26000000000</v>
      </c>
      <c r="R188" s="5">
        <v>10000000000</v>
      </c>
      <c r="S188" s="5">
        <v>-229000000000</v>
      </c>
    </row>
    <row r="189" spans="3:19" ht="15.5" x14ac:dyDescent="0.35">
      <c r="C189" t="s">
        <v>248</v>
      </c>
      <c r="I189" s="5">
        <v>-32000000000</v>
      </c>
      <c r="J189" s="5">
        <v>-18000000000</v>
      </c>
      <c r="K189" s="5">
        <v>95000000000</v>
      </c>
      <c r="L189" s="5">
        <v>27000000000</v>
      </c>
      <c r="M189" s="5">
        <v>60000000000</v>
      </c>
      <c r="N189" s="5">
        <v>87000000000</v>
      </c>
      <c r="O189" s="5">
        <v>87000000000</v>
      </c>
      <c r="P189" s="5">
        <v>79000000000</v>
      </c>
      <c r="Q189" s="5">
        <v>-31000000000</v>
      </c>
      <c r="R189" s="5">
        <v>36000000000</v>
      </c>
      <c r="S189" s="5">
        <v>159000000000</v>
      </c>
    </row>
    <row r="190" spans="3:19" ht="15.5" x14ac:dyDescent="0.35">
      <c r="C190" t="s">
        <v>249</v>
      </c>
      <c r="I190" s="5">
        <v>-3000000000</v>
      </c>
      <c r="J190" s="5">
        <v>-5000000000</v>
      </c>
      <c r="K190" s="5">
        <v>-4000000000</v>
      </c>
      <c r="L190" s="5">
        <v>-3000000000</v>
      </c>
      <c r="M190" s="5">
        <v>-6000000000</v>
      </c>
      <c r="N190" s="5">
        <v>-2000000000</v>
      </c>
      <c r="O190" s="5">
        <v>-25000000000</v>
      </c>
      <c r="P190" s="5">
        <v>-13000000000</v>
      </c>
      <c r="Q190" s="5">
        <v>-17000000000</v>
      </c>
      <c r="R190" s="5">
        <v>-9000000000</v>
      </c>
      <c r="S190" s="5">
        <v>-37000000000</v>
      </c>
    </row>
    <row r="191" spans="3:19" ht="15.5" x14ac:dyDescent="0.35">
      <c r="C191" t="s">
        <v>14</v>
      </c>
      <c r="I191" s="5">
        <v>-35000000000</v>
      </c>
      <c r="J191" s="5">
        <v>-23000000000</v>
      </c>
      <c r="K191" s="5">
        <v>91000000000</v>
      </c>
      <c r="L191" s="5">
        <v>24000000000</v>
      </c>
      <c r="M191" s="5">
        <v>54000000000</v>
      </c>
      <c r="N191" s="5">
        <v>85000000000</v>
      </c>
      <c r="O191" s="5">
        <v>62000000000</v>
      </c>
      <c r="P191" s="5">
        <v>66000000000</v>
      </c>
      <c r="Q191" s="5">
        <v>-48000000000</v>
      </c>
      <c r="R191" s="5">
        <v>28000000000</v>
      </c>
      <c r="S191" s="5">
        <v>122000000000</v>
      </c>
    </row>
    <row r="192" spans="3:19" ht="15.5" x14ac:dyDescent="0.35">
      <c r="C192" t="s">
        <v>16</v>
      </c>
      <c r="I192" s="6">
        <v>-0.94</v>
      </c>
      <c r="J192" s="6">
        <v>-0.6</v>
      </c>
      <c r="K192" s="6">
        <v>2.42</v>
      </c>
      <c r="L192" s="6">
        <v>0.64</v>
      </c>
      <c r="M192" s="6">
        <v>1.43</v>
      </c>
      <c r="N192" s="6">
        <v>2.27</v>
      </c>
      <c r="O192" s="6">
        <v>1.66</v>
      </c>
      <c r="P192" s="6">
        <v>17.52</v>
      </c>
      <c r="Q192" s="6">
        <v>-12.78</v>
      </c>
      <c r="R192" s="6">
        <v>92518.33</v>
      </c>
      <c r="S192" s="6">
        <v>10143339.35</v>
      </c>
    </row>
    <row r="194" spans="2:17" ht="15.5" x14ac:dyDescent="0.35">
      <c r="B194" t="s">
        <v>250</v>
      </c>
      <c r="C194" t="s">
        <v>251</v>
      </c>
      <c r="D194" s="5">
        <v>2000000000</v>
      </c>
      <c r="E194" s="5">
        <v>-35000000000</v>
      </c>
      <c r="F194" s="5">
        <v>6000000000</v>
      </c>
      <c r="G194" s="5">
        <v>1000000000</v>
      </c>
      <c r="H194" s="5">
        <v>10000000000</v>
      </c>
      <c r="I194" s="5">
        <v>-27000000000</v>
      </c>
      <c r="J194" s="5">
        <v>-117000000000</v>
      </c>
      <c r="K194" s="5">
        <v>-76000000000</v>
      </c>
      <c r="L194" s="5">
        <v>-72000000000</v>
      </c>
      <c r="M194" s="5">
        <v>-63000000000</v>
      </c>
      <c r="N194" s="5">
        <v>-14000000000</v>
      </c>
      <c r="O194" s="5">
        <v>-144000000000</v>
      </c>
      <c r="P194" s="5">
        <v>-55000000000</v>
      </c>
      <c r="Q194" s="5">
        <v>-42000000000</v>
      </c>
    </row>
    <row r="195" spans="2:17" ht="15.5" x14ac:dyDescent="0.35">
      <c r="C195" t="s">
        <v>252</v>
      </c>
      <c r="H195" s="5">
        <v>-25000000000</v>
      </c>
      <c r="I195" s="5">
        <v>-27000000000</v>
      </c>
      <c r="J195" s="5">
        <v>-117000000000</v>
      </c>
      <c r="K195" s="5">
        <v>-76000000000</v>
      </c>
      <c r="L195" s="5">
        <v>-72000000000</v>
      </c>
      <c r="M195" s="5">
        <v>-63000000000</v>
      </c>
      <c r="N195" s="5">
        <v>-14000000000</v>
      </c>
      <c r="O195" s="5">
        <v>-144000000000</v>
      </c>
      <c r="P195" s="5">
        <v>-55000000000</v>
      </c>
      <c r="Q195" s="5">
        <v>-42000000000</v>
      </c>
    </row>
    <row r="196" spans="2:17" ht="15.5" x14ac:dyDescent="0.35">
      <c r="C196" t="s">
        <v>57</v>
      </c>
      <c r="D196" s="6">
        <v>0.06</v>
      </c>
      <c r="E196" s="6">
        <v>-0.93</v>
      </c>
      <c r="F196" s="6">
        <v>0.15</v>
      </c>
      <c r="G196" s="6">
        <v>0.04</v>
      </c>
      <c r="H196" s="6">
        <v>0.25</v>
      </c>
      <c r="I196" s="6">
        <v>-0.71</v>
      </c>
      <c r="J196" s="6">
        <v>-3.13</v>
      </c>
      <c r="K196" s="6">
        <v>-2.0299999999999998</v>
      </c>
      <c r="L196" s="6">
        <v>-1.93</v>
      </c>
      <c r="M196" s="6">
        <v>-1.69</v>
      </c>
      <c r="N196" s="6">
        <v>-0.36</v>
      </c>
      <c r="O196" s="6">
        <v>-3.85</v>
      </c>
      <c r="P196" s="6">
        <v>-1.46</v>
      </c>
      <c r="Q196" s="6">
        <v>-1.1299999999999999</v>
      </c>
    </row>
    <row r="197" spans="2:17" ht="15.5" x14ac:dyDescent="0.35">
      <c r="C197" t="s">
        <v>255</v>
      </c>
      <c r="H197" s="6">
        <v>-0.67</v>
      </c>
      <c r="I197" s="6">
        <v>-0.71</v>
      </c>
      <c r="J197" s="6">
        <v>-3.13</v>
      </c>
      <c r="K197" s="6">
        <v>-2.0299999999999998</v>
      </c>
      <c r="L197" s="6">
        <v>-1.93</v>
      </c>
      <c r="M197" s="6">
        <v>-1.69</v>
      </c>
      <c r="N197" s="6">
        <v>-0.36</v>
      </c>
      <c r="O197" s="6">
        <v>-3.85</v>
      </c>
      <c r="P197" s="6">
        <v>-1.46</v>
      </c>
      <c r="Q197" s="6">
        <v>-1.1299999999999999</v>
      </c>
    </row>
    <row r="198" spans="2:17" ht="15.5" x14ac:dyDescent="0.35">
      <c r="C198" t="s">
        <v>258</v>
      </c>
      <c r="D198" s="5">
        <v>14000000000</v>
      </c>
      <c r="E198" s="5">
        <v>23000000000</v>
      </c>
      <c r="F198" s="5">
        <v>21000000000</v>
      </c>
      <c r="G198" s="5">
        <v>10000000000</v>
      </c>
      <c r="H198" s="5">
        <v>56000000000</v>
      </c>
      <c r="I198" s="5">
        <v>75000000000</v>
      </c>
      <c r="J198" s="5">
        <v>81000000000</v>
      </c>
      <c r="K198" s="5">
        <v>171000000000</v>
      </c>
      <c r="L198" s="5">
        <v>167000000000</v>
      </c>
      <c r="M198" s="5">
        <v>163000000000</v>
      </c>
      <c r="N198" s="5">
        <v>222000000000</v>
      </c>
      <c r="O198" s="5">
        <v>220000000000</v>
      </c>
      <c r="P198" s="5">
        <v>218000000000</v>
      </c>
      <c r="Q198" s="5">
        <v>199000000000</v>
      </c>
    </row>
    <row r="199" spans="2:17" ht="15.5" x14ac:dyDescent="0.35">
      <c r="C199" t="s">
        <v>259</v>
      </c>
      <c r="H199" s="5">
        <v>68000000000</v>
      </c>
      <c r="I199" s="5">
        <v>75000000000</v>
      </c>
      <c r="J199" s="5">
        <v>81000000000</v>
      </c>
      <c r="K199" s="5">
        <v>171000000000</v>
      </c>
      <c r="L199" s="5">
        <v>167000000000</v>
      </c>
      <c r="M199" s="5">
        <v>163000000000</v>
      </c>
      <c r="N199" s="5">
        <v>222000000000</v>
      </c>
      <c r="O199" s="5">
        <v>220000000000</v>
      </c>
      <c r="P199" s="5">
        <v>218000000000</v>
      </c>
      <c r="Q199" s="5">
        <v>199000000000</v>
      </c>
    </row>
    <row r="200" spans="2:17" ht="15.5" x14ac:dyDescent="0.35">
      <c r="C200" t="s">
        <v>263</v>
      </c>
      <c r="I200" s="6">
        <v>74.52</v>
      </c>
    </row>
    <row r="201" spans="2:17" ht="15.5" x14ac:dyDescent="0.35">
      <c r="C201" t="s">
        <v>264</v>
      </c>
      <c r="I201" s="6">
        <v>-28.42</v>
      </c>
    </row>
    <row r="202" spans="2:17" ht="15.5" x14ac:dyDescent="0.35">
      <c r="C202" t="s">
        <v>265</v>
      </c>
      <c r="I202" s="6">
        <v>7.42</v>
      </c>
    </row>
    <row r="203" spans="2:17" ht="15.5" x14ac:dyDescent="0.35">
      <c r="C203" t="s">
        <v>266</v>
      </c>
      <c r="I203" s="6">
        <v>-3.5200000000000002E-2</v>
      </c>
    </row>
    <row r="204" spans="2:17" ht="15.5" x14ac:dyDescent="0.35">
      <c r="C204" t="s">
        <v>267</v>
      </c>
      <c r="I204" s="6">
        <v>10.53</v>
      </c>
    </row>
    <row r="205" spans="2:17" ht="15.5" x14ac:dyDescent="0.35">
      <c r="C205" t="s">
        <v>268</v>
      </c>
      <c r="I205" s="6">
        <v>2.4500000000000002</v>
      </c>
    </row>
    <row r="206" spans="2:17" ht="15.5" x14ac:dyDescent="0.35">
      <c r="C206" t="s">
        <v>269</v>
      </c>
      <c r="I206" s="6">
        <v>-34.32</v>
      </c>
    </row>
    <row r="207" spans="2:17" ht="15.5" x14ac:dyDescent="0.35">
      <c r="C207" t="s">
        <v>270</v>
      </c>
      <c r="I207" s="6">
        <v>-26.7</v>
      </c>
    </row>
    <row r="208" spans="2:17" ht="15.5" x14ac:dyDescent="0.35">
      <c r="C208" t="s">
        <v>271</v>
      </c>
      <c r="I208" s="6">
        <v>28.15</v>
      </c>
    </row>
    <row r="209" spans="3:9" ht="15.5" x14ac:dyDescent="0.35">
      <c r="C209" t="s">
        <v>272</v>
      </c>
      <c r="I209" s="6">
        <v>-4.83</v>
      </c>
    </row>
    <row r="210" spans="3:9" ht="15.5" x14ac:dyDescent="0.35">
      <c r="C210" t="s">
        <v>273</v>
      </c>
      <c r="I210" s="6">
        <v>-0.37</v>
      </c>
    </row>
    <row r="211" spans="3:9" ht="15.5" x14ac:dyDescent="0.35">
      <c r="C211" t="s">
        <v>275</v>
      </c>
      <c r="I211" s="6">
        <v>-0.67</v>
      </c>
    </row>
    <row r="212" spans="3:9" ht="15.5" x14ac:dyDescent="0.35">
      <c r="C212" t="s">
        <v>276</v>
      </c>
      <c r="I212" s="6">
        <v>0.25</v>
      </c>
    </row>
    <row r="213" spans="3:9" ht="15.5" x14ac:dyDescent="0.35">
      <c r="C213" t="s">
        <v>277</v>
      </c>
      <c r="I213" s="6">
        <v>1.8</v>
      </c>
    </row>
    <row r="214" spans="3:9" ht="15.5" x14ac:dyDescent="0.35">
      <c r="C214" t="s">
        <v>278</v>
      </c>
      <c r="D214" s="6">
        <v>0.55000000000000004</v>
      </c>
    </row>
    <row r="215" spans="3:9" ht="15.5" x14ac:dyDescent="0.35">
      <c r="C215" t="s">
        <v>279</v>
      </c>
      <c r="I215" s="6">
        <v>7.74</v>
      </c>
    </row>
    <row r="216" spans="3:9" ht="15.5" x14ac:dyDescent="0.35">
      <c r="C216" t="s">
        <v>280</v>
      </c>
      <c r="I216" s="6">
        <v>-0.71</v>
      </c>
    </row>
    <row r="217" spans="3:9" ht="15.5" x14ac:dyDescent="0.35">
      <c r="C217" t="s">
        <v>281</v>
      </c>
      <c r="D217" s="6">
        <v>1.08</v>
      </c>
    </row>
    <row r="218" spans="3:9" ht="15.5" x14ac:dyDescent="0.35">
      <c r="C218" t="s">
        <v>282</v>
      </c>
      <c r="D218" s="6">
        <v>1.08</v>
      </c>
    </row>
    <row r="219" spans="3:9" ht="15.5" x14ac:dyDescent="0.35">
      <c r="C219" t="s">
        <v>283</v>
      </c>
      <c r="D219" s="6">
        <v>0.79</v>
      </c>
    </row>
    <row r="220" spans="3:9" ht="15.5" x14ac:dyDescent="0.35">
      <c r="C220" t="s">
        <v>285</v>
      </c>
      <c r="D220" s="6">
        <v>1.17</v>
      </c>
    </row>
    <row r="221" spans="3:9" ht="15.5" x14ac:dyDescent="0.35">
      <c r="C221" t="s">
        <v>286</v>
      </c>
      <c r="D221" s="6">
        <v>0.36</v>
      </c>
    </row>
    <row r="222" spans="3:9" ht="15.5" x14ac:dyDescent="0.35">
      <c r="C222" t="s">
        <v>287</v>
      </c>
      <c r="D222" s="6">
        <v>2.17</v>
      </c>
    </row>
    <row r="223" spans="3:9" ht="15.5" x14ac:dyDescent="0.35">
      <c r="C223" t="s">
        <v>288</v>
      </c>
      <c r="I223" s="6">
        <v>2.76</v>
      </c>
    </row>
    <row r="224" spans="3:9" ht="15.5" x14ac:dyDescent="0.35">
      <c r="C224" t="s">
        <v>12</v>
      </c>
      <c r="D224" s="5">
        <v>-1000000000</v>
      </c>
    </row>
    <row r="225" spans="3:9" ht="15.5" x14ac:dyDescent="0.35">
      <c r="C225" t="s">
        <v>289</v>
      </c>
      <c r="I225" s="6">
        <v>0.26</v>
      </c>
    </row>
    <row r="226" spans="3:9" ht="15.5" x14ac:dyDescent="0.35">
      <c r="C226" t="s">
        <v>290</v>
      </c>
      <c r="I226" s="6">
        <v>-3.9699999999999999E-2</v>
      </c>
    </row>
    <row r="227" spans="3:9" ht="15.5" x14ac:dyDescent="0.35">
      <c r="C227" t="s">
        <v>291</v>
      </c>
      <c r="I227" s="6">
        <v>-8.6300000000000002E-2</v>
      </c>
    </row>
    <row r="228" spans="3:9" ht="15.5" x14ac:dyDescent="0.35">
      <c r="C228" t="s">
        <v>292</v>
      </c>
      <c r="I228" s="6">
        <v>8.5699999999999998E-2</v>
      </c>
    </row>
    <row r="229" spans="3:9" ht="15.5" x14ac:dyDescent="0.35">
      <c r="C229" t="s">
        <v>293</v>
      </c>
      <c r="I229" s="6">
        <v>7.6100000000000001E-2</v>
      </c>
    </row>
    <row r="230" spans="3:9" ht="15.5" x14ac:dyDescent="0.35">
      <c r="C230" t="s">
        <v>294</v>
      </c>
      <c r="D230" s="6">
        <v>377.34</v>
      </c>
    </row>
    <row r="231" spans="3:9" ht="15.5" x14ac:dyDescent="0.35">
      <c r="C231" t="s">
        <v>296</v>
      </c>
      <c r="D231" s="6">
        <v>56.69</v>
      </c>
    </row>
    <row r="232" spans="3:9" ht="15.5" x14ac:dyDescent="0.35">
      <c r="C232" t="s">
        <v>298</v>
      </c>
      <c r="D232" s="6">
        <v>0.24</v>
      </c>
    </row>
    <row r="233" spans="3:9" ht="15.5" x14ac:dyDescent="0.35">
      <c r="C233" t="s">
        <v>299</v>
      </c>
      <c r="I233" s="6">
        <v>0.11</v>
      </c>
    </row>
    <row r="234" spans="3:9" ht="15.5" x14ac:dyDescent="0.35">
      <c r="C234" t="s">
        <v>53</v>
      </c>
      <c r="I234" s="5">
        <v>713000000000</v>
      </c>
    </row>
    <row r="235" spans="3:9" ht="15.5" x14ac:dyDescent="0.35">
      <c r="C235" t="s">
        <v>301</v>
      </c>
      <c r="I235" s="5">
        <v>921000000000</v>
      </c>
    </row>
    <row r="236" spans="3:9" ht="15.5" x14ac:dyDescent="0.35">
      <c r="C236" t="s">
        <v>302</v>
      </c>
      <c r="I236" s="5">
        <v>37500000000</v>
      </c>
    </row>
    <row r="237" spans="3:9" ht="15.5" x14ac:dyDescent="0.35">
      <c r="C237" t="s">
        <v>303</v>
      </c>
      <c r="I237" s="6">
        <v>7.7300000000000008E-2</v>
      </c>
    </row>
    <row r="238" spans="3:9" ht="15.5" x14ac:dyDescent="0.35">
      <c r="C238" t="s">
        <v>304</v>
      </c>
      <c r="D238" s="6">
        <v>0.54920000000000002</v>
      </c>
    </row>
    <row r="239" spans="3:9" ht="15.5" x14ac:dyDescent="0.35">
      <c r="C239" t="s">
        <v>305</v>
      </c>
      <c r="D239" s="6">
        <v>0.39030000000000004</v>
      </c>
    </row>
    <row r="240" spans="3:9" ht="15.5" x14ac:dyDescent="0.35">
      <c r="C240" t="s">
        <v>306</v>
      </c>
      <c r="D240" s="6">
        <v>0.17199999999999999</v>
      </c>
    </row>
    <row r="241" spans="3:9" ht="15.5" x14ac:dyDescent="0.35">
      <c r="C241" t="s">
        <v>307</v>
      </c>
      <c r="D241" s="6">
        <v>-0.33500000000000002</v>
      </c>
    </row>
    <row r="242" spans="3:9" ht="15.5" x14ac:dyDescent="0.35">
      <c r="C242" t="s">
        <v>308</v>
      </c>
      <c r="D242" s="6">
        <v>0.65620000000000001</v>
      </c>
    </row>
    <row r="243" spans="3:9" ht="15.5" x14ac:dyDescent="0.35">
      <c r="C243" t="s">
        <v>309</v>
      </c>
      <c r="D243" s="6">
        <v>2.476</v>
      </c>
    </row>
    <row r="244" spans="3:9" ht="15.5" x14ac:dyDescent="0.35">
      <c r="C244" t="s">
        <v>316</v>
      </c>
      <c r="I244" s="5">
        <v>5</v>
      </c>
    </row>
    <row r="245" spans="3:9" ht="15.5" x14ac:dyDescent="0.35">
      <c r="C245" t="s">
        <v>317</v>
      </c>
      <c r="I245" s="6">
        <v>0.06</v>
      </c>
    </row>
    <row r="246" spans="3:9" ht="15.5" x14ac:dyDescent="0.35">
      <c r="C246" t="s">
        <v>318</v>
      </c>
      <c r="I246" s="6">
        <v>0.45</v>
      </c>
    </row>
    <row r="247" spans="3:9" ht="15.5" x14ac:dyDescent="0.35">
      <c r="C247" t="s">
        <v>319</v>
      </c>
      <c r="I247" s="6">
        <v>0.56000000000000005</v>
      </c>
    </row>
    <row r="248" spans="3:9" ht="15.5" x14ac:dyDescent="0.35">
      <c r="C248" t="s">
        <v>320</v>
      </c>
      <c r="I248" s="6">
        <v>0.13</v>
      </c>
    </row>
    <row r="249" spans="3:9" ht="15.5" x14ac:dyDescent="0.35">
      <c r="C249" t="s">
        <v>321</v>
      </c>
      <c r="I249" s="6">
        <v>0.13</v>
      </c>
    </row>
    <row r="250" spans="3:9" ht="15.5" x14ac:dyDescent="0.35">
      <c r="C250" t="s">
        <v>322</v>
      </c>
      <c r="I250" s="6">
        <v>0.26</v>
      </c>
    </row>
    <row r="251" spans="3:9" ht="15.5" x14ac:dyDescent="0.35">
      <c r="C251" t="s">
        <v>323</v>
      </c>
      <c r="I251" s="6">
        <v>7.0000000000000007E-2</v>
      </c>
    </row>
    <row r="252" spans="3:9" ht="15.5" x14ac:dyDescent="0.35">
      <c r="C252" t="s">
        <v>324</v>
      </c>
      <c r="I252" s="5">
        <v>68000000000</v>
      </c>
    </row>
    <row r="253" spans="3:9" ht="15.5" x14ac:dyDescent="0.35">
      <c r="C253" t="s">
        <v>325</v>
      </c>
      <c r="I253" s="5">
        <v>43000000000</v>
      </c>
    </row>
    <row r="254" spans="3:9" ht="15.5" x14ac:dyDescent="0.35">
      <c r="C254" t="s">
        <v>326</v>
      </c>
      <c r="I254" s="5">
        <v>-191000000000</v>
      </c>
    </row>
    <row r="255" spans="3:9" ht="15.5" x14ac:dyDescent="0.35">
      <c r="C255" t="s">
        <v>327</v>
      </c>
      <c r="I255" s="5">
        <v>-25000000000</v>
      </c>
    </row>
    <row r="256" spans="3:9" ht="15.5" x14ac:dyDescent="0.35">
      <c r="C256" t="s">
        <v>328</v>
      </c>
      <c r="D256" s="5">
        <v>20000000000</v>
      </c>
    </row>
    <row r="257" spans="3:9" ht="15.5" x14ac:dyDescent="0.35">
      <c r="C257" t="s">
        <v>329</v>
      </c>
      <c r="D257" s="5">
        <v>631000000000</v>
      </c>
    </row>
    <row r="258" spans="3:9" ht="15.5" x14ac:dyDescent="0.35">
      <c r="C258" t="s">
        <v>330</v>
      </c>
      <c r="D258" s="5">
        <v>341000000000</v>
      </c>
    </row>
    <row r="259" spans="3:9" ht="15.5" x14ac:dyDescent="0.35">
      <c r="C259" t="s">
        <v>235</v>
      </c>
      <c r="D259" s="5">
        <v>19000000000</v>
      </c>
    </row>
    <row r="260" spans="3:9" ht="15.5" x14ac:dyDescent="0.35">
      <c r="C260" t="s">
        <v>234</v>
      </c>
      <c r="I260" s="5">
        <v>290000000000</v>
      </c>
    </row>
    <row r="261" spans="3:9" ht="15.5" x14ac:dyDescent="0.35">
      <c r="C261" t="s">
        <v>232</v>
      </c>
      <c r="D261" s="5">
        <v>229000000000</v>
      </c>
    </row>
    <row r="262" spans="3:9" ht="15.5" x14ac:dyDescent="0.35">
      <c r="C262" t="s">
        <v>23</v>
      </c>
      <c r="D262" s="5">
        <v>229000000000</v>
      </c>
    </row>
    <row r="263" spans="3:9" ht="15.5" x14ac:dyDescent="0.35">
      <c r="C263" t="s">
        <v>20</v>
      </c>
      <c r="D263" s="5">
        <v>209000000000</v>
      </c>
    </row>
    <row r="264" spans="3:9" ht="15.5" x14ac:dyDescent="0.35">
      <c r="C264" t="s">
        <v>331</v>
      </c>
      <c r="I264" s="5">
        <v>290000000000</v>
      </c>
    </row>
    <row r="265" spans="3:9" ht="15.5" x14ac:dyDescent="0.35">
      <c r="C265" t="s">
        <v>332</v>
      </c>
      <c r="I265" s="5">
        <v>-21000000000</v>
      </c>
    </row>
    <row r="266" spans="3:9" ht="15.5" x14ac:dyDescent="0.35">
      <c r="C266" t="s">
        <v>333</v>
      </c>
      <c r="I266" s="5">
        <v>-80000000000</v>
      </c>
    </row>
    <row r="267" spans="3:9" ht="15.5" x14ac:dyDescent="0.35">
      <c r="C267" t="s">
        <v>334</v>
      </c>
      <c r="I267" s="5">
        <v>76000000000</v>
      </c>
    </row>
    <row r="268" spans="3:9" ht="15.5" x14ac:dyDescent="0.35">
      <c r="C268" t="s">
        <v>335</v>
      </c>
      <c r="I268" s="5">
        <v>-6000000000</v>
      </c>
    </row>
    <row r="269" spans="3:9" ht="15.5" x14ac:dyDescent="0.35">
      <c r="C269" t="s">
        <v>336</v>
      </c>
      <c r="I269" s="5">
        <v>-27000000000</v>
      </c>
    </row>
  </sheetData>
  <pageMargins left="0.7" right="0.7" top="0.75" bottom="0.75" header="0.3" footer="0.3"/>
  <ignoredErrors>
    <ignoredError sqref="A1:S270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R3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2672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2673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R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38379986612</v>
      </c>
      <c r="H4" s="2">
        <f>IFERROR(SUM(D4:G4)*(4/MAX(1,COUNT(D4:G4))),"")</f>
        <v>153519946448</v>
      </c>
      <c r="I4" s="2">
        <f t="shared" ref="I4:R4" si="1">IFERROR(INDEX(I51:I500,MATCH($C$4,$C$51:$C$500,0)),"")</f>
        <v>105507020436</v>
      </c>
      <c r="J4" s="2">
        <f t="shared" si="1"/>
        <v>83395780765</v>
      </c>
      <c r="K4" s="2">
        <f t="shared" si="1"/>
        <v>55985137786</v>
      </c>
      <c r="L4" s="2">
        <f t="shared" si="1"/>
        <v>80804762931</v>
      </c>
      <c r="M4" s="2">
        <f t="shared" si="1"/>
        <v>83521161705</v>
      </c>
      <c r="N4" s="2">
        <f t="shared" si="1"/>
        <v>85537603294</v>
      </c>
      <c r="O4" s="2">
        <f t="shared" si="1"/>
        <v>67878628042</v>
      </c>
      <c r="P4" s="2">
        <f t="shared" si="1"/>
        <v>31315447390</v>
      </c>
      <c r="Q4" s="2">
        <f t="shared" si="1"/>
        <v>51132153665</v>
      </c>
      <c r="R4" s="2">
        <f t="shared" si="1"/>
        <v>77972708731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10925551828</v>
      </c>
      <c r="H5" s="2">
        <f>IFERROR(SUM(D5:G5)*(4/MAX(1,COUNT(D5:G5))),"")</f>
        <v>43702207312</v>
      </c>
      <c r="I5" s="2">
        <f t="shared" ref="I5:R5" si="2">IFERROR(INDEX(I51:I500,MATCH($C$5,$C$51:$C$500,0)),"")</f>
        <v>17283911713</v>
      </c>
      <c r="J5" s="2">
        <f t="shared" si="2"/>
        <v>6865809383</v>
      </c>
      <c r="K5" s="2">
        <f t="shared" si="2"/>
        <v>1482803009</v>
      </c>
      <c r="L5" s="2">
        <f t="shared" si="2"/>
        <v>11956263423</v>
      </c>
      <c r="M5" s="2">
        <f t="shared" si="2"/>
        <v>9994361353</v>
      </c>
      <c r="N5" s="2">
        <f t="shared" si="2"/>
        <v>3501312636</v>
      </c>
      <c r="O5" s="2">
        <f t="shared" si="2"/>
        <v>-7371073559</v>
      </c>
      <c r="P5" s="2">
        <f t="shared" si="2"/>
        <v>-29437372877</v>
      </c>
      <c r="Q5" s="2">
        <f t="shared" si="2"/>
        <v>557603885</v>
      </c>
      <c r="R5" s="2">
        <f t="shared" si="2"/>
        <v>6139696475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579669973425</v>
      </c>
      <c r="H6" s="2">
        <f>IFERROR(INDEX(D6:G6,COUNT(D6:G6)),"")</f>
        <v>579669973425</v>
      </c>
      <c r="I6" s="2">
        <f t="shared" ref="I6:R6" si="3">IFERROR(INDEX(I51:I500,MATCH($C$6,$C$51:$C$500,0)),"")</f>
        <v>381311234210</v>
      </c>
      <c r="J6" s="2">
        <f t="shared" si="3"/>
        <v>329992809891</v>
      </c>
      <c r="K6" s="2">
        <f t="shared" si="3"/>
        <v>316040829763</v>
      </c>
      <c r="L6" s="2">
        <f t="shared" si="3"/>
        <v>310447368371</v>
      </c>
      <c r="M6" s="2">
        <f t="shared" si="3"/>
        <v>286977326191</v>
      </c>
      <c r="N6" s="2">
        <f t="shared" si="3"/>
        <v>268035513520</v>
      </c>
      <c r="O6" s="2">
        <f t="shared" si="3"/>
        <v>206392513160</v>
      </c>
      <c r="P6" s="2">
        <f t="shared" si="3"/>
        <v>215640160837</v>
      </c>
      <c r="Q6" s="2">
        <f t="shared" si="3"/>
        <v>224263475664</v>
      </c>
      <c r="R6" s="2">
        <f t="shared" si="3"/>
        <v>121097921772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1.83</v>
      </c>
      <c r="H7" s="3">
        <f>IFERROR(INDEX(D7:G7,COUNT(D7:G7)),"")</f>
        <v>1.83</v>
      </c>
      <c r="I7" s="3">
        <f t="shared" ref="I7:R7" si="4">IFERROR(INDEX(I51:I500,MATCH($C$7,$C$51:$C$500,0))/1000000000,"")</f>
        <v>1.31</v>
      </c>
      <c r="J7" s="3">
        <f t="shared" si="4"/>
        <v>1.31</v>
      </c>
      <c r="K7" s="3">
        <f t="shared" si="4"/>
        <v>1.31</v>
      </c>
      <c r="L7" s="3">
        <f t="shared" si="4"/>
        <v>1.31</v>
      </c>
      <c r="M7" s="3">
        <f t="shared" si="4"/>
        <v>1.31</v>
      </c>
      <c r="N7" s="3">
        <f t="shared" si="4"/>
        <v>1.31</v>
      </c>
      <c r="O7" s="3">
        <f t="shared" si="4"/>
        <v>1.31</v>
      </c>
      <c r="P7" s="3">
        <f t="shared" si="4"/>
        <v>1.31</v>
      </c>
      <c r="Q7" s="3">
        <f t="shared" si="4"/>
        <v>1.31</v>
      </c>
      <c r="R7" s="3">
        <f t="shared" si="4"/>
        <v>1.1000000000000001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R8" si="5">IFERROR(INDEX(I51:I500,MATCH($C$8,$C$51:$C$500,0)),"")</f>
        <v>27000000000</v>
      </c>
      <c r="J8" s="2">
        <f t="shared" si="5"/>
        <v>4000000000</v>
      </c>
      <c r="K8" s="2">
        <f t="shared" si="5"/>
        <v>0</v>
      </c>
      <c r="L8" s="2">
        <f t="shared" si="5"/>
        <v>-2000000000</v>
      </c>
      <c r="M8" s="2">
        <f t="shared" si="5"/>
        <v>27000000000</v>
      </c>
      <c r="N8" s="2">
        <f t="shared" si="5"/>
        <v>-3000000000</v>
      </c>
      <c r="O8" s="2">
        <f t="shared" si="5"/>
        <v>-68000000000</v>
      </c>
      <c r="P8" s="2">
        <f t="shared" si="5"/>
        <v>-30000000000</v>
      </c>
      <c r="Q8" s="2">
        <f t="shared" si="5"/>
        <v>-130000000000</v>
      </c>
      <c r="R8" s="2">
        <f t="shared" si="5"/>
        <v>-102000000000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2</v>
      </c>
      <c r="H9" s="3">
        <f>IFERROR(INDEX(D9:G9,COUNT(D9:G9)),"")</f>
        <v>2</v>
      </c>
      <c r="I9" s="3">
        <f t="shared" ref="I9:R9" si="6">IFERROR(INDEX(I51:I500,MATCH($C$9,$C$51:$C$500,0)),"")</f>
        <v>20.57</v>
      </c>
      <c r="J9" s="3">
        <f t="shared" si="6"/>
        <v>3.03</v>
      </c>
      <c r="K9" s="3">
        <f t="shared" si="6"/>
        <v>0.11</v>
      </c>
      <c r="L9" s="3">
        <f t="shared" si="6"/>
        <v>-1.74</v>
      </c>
      <c r="M9" s="3">
        <f t="shared" si="6"/>
        <v>20.41</v>
      </c>
      <c r="N9" s="3">
        <f t="shared" si="6"/>
        <v>-2.57</v>
      </c>
      <c r="O9" s="3">
        <f t="shared" si="6"/>
        <v>-51.77</v>
      </c>
      <c r="P9" s="3">
        <f t="shared" si="6"/>
        <v>-22.96</v>
      </c>
      <c r="Q9" s="3">
        <f t="shared" si="6"/>
        <v>-99.12</v>
      </c>
      <c r="R9" s="3">
        <f t="shared" si="6"/>
        <v>-92.97</v>
      </c>
    </row>
    <row r="10" spans="1:18" ht="15.5" x14ac:dyDescent="0.35">
      <c r="C10" t="s">
        <v>17</v>
      </c>
      <c r="D10" s="3" t="str">
        <f ca="1">IFERROR(IF(D9=0,"",D2/D9),"")</f>
        <v/>
      </c>
      <c r="I10" s="3" t="str">
        <f t="shared" ref="I10:R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18805353878</v>
      </c>
      <c r="H11" s="2">
        <f>IFERROR(INDEX(D11:G11,COUNT(D11:G11)),"")</f>
        <v>18805353878</v>
      </c>
      <c r="I11" s="2">
        <f t="shared" ref="I11:R11" si="8">IFERROR(INDEX(I51:I500,MATCH($C$11,$C$51:$C$500,0)),"")</f>
        <v>9310559855</v>
      </c>
      <c r="J11" s="2">
        <f t="shared" si="8"/>
        <v>1555835982</v>
      </c>
      <c r="K11" s="2">
        <f t="shared" si="8"/>
        <v>6653562665</v>
      </c>
      <c r="L11" s="2">
        <f t="shared" si="8"/>
        <v>14173605141</v>
      </c>
      <c r="M11" s="2">
        <f t="shared" si="8"/>
        <v>7378923559</v>
      </c>
      <c r="N11" s="2">
        <f t="shared" si="8"/>
        <v>4691891860</v>
      </c>
      <c r="O11" s="2">
        <f t="shared" si="8"/>
        <v>9862846593</v>
      </c>
      <c r="P11" s="2">
        <f t="shared" si="8"/>
        <v>3659464614</v>
      </c>
      <c r="Q11" s="2">
        <f t="shared" si="8"/>
        <v>5225680794</v>
      </c>
      <c r="R11" s="2">
        <f t="shared" si="8"/>
        <v>13814250315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25000000000</v>
      </c>
      <c r="H12" s="2">
        <f>IFERROR(INDEX(D12:G12,COUNT(D12:G12)),"")</f>
        <v>25000000000</v>
      </c>
      <c r="I12" s="2">
        <f t="shared" ref="I12:R12" si="9">IFERROR(INDEX(I51:I500,MATCH($C$12,$C$51:$C$500,0)),"")</f>
        <v>35000000000</v>
      </c>
      <c r="J12" s="2">
        <f t="shared" si="9"/>
        <v>27000000000</v>
      </c>
      <c r="K12" s="2">
        <f t="shared" si="9"/>
        <v>21000000000</v>
      </c>
      <c r="L12" s="2">
        <f t="shared" si="9"/>
        <v>3000000000</v>
      </c>
      <c r="M12" s="2">
        <f t="shared" si="9"/>
        <v>14000000000</v>
      </c>
      <c r="N12" s="2">
        <f t="shared" si="9"/>
        <v>27000000000</v>
      </c>
      <c r="O12" s="2">
        <f t="shared" si="9"/>
        <v>8000000000</v>
      </c>
      <c r="P12" s="2">
        <f t="shared" si="9"/>
        <v>21000000000</v>
      </c>
      <c r="Q12" s="2">
        <f t="shared" si="9"/>
        <v>36000000000</v>
      </c>
      <c r="R12" s="2">
        <f t="shared" si="9"/>
        <v>27000000000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44000000000</v>
      </c>
      <c r="H13" s="2">
        <f>IFERROR(INDEX(D13:G13,COUNT(D13:G13)),"")</f>
        <v>44000000000</v>
      </c>
      <c r="I13" s="2">
        <f t="shared" ref="I13:R13" si="10">IFERROR(INDEX(I51:I500,MATCH($C$13,$C$51:$C$500,0)),"")</f>
        <v>45000000000</v>
      </c>
      <c r="J13" s="2">
        <f t="shared" si="10"/>
        <v>29000000000</v>
      </c>
      <c r="K13" s="2">
        <f t="shared" si="10"/>
        <v>27000000000</v>
      </c>
      <c r="L13" s="2">
        <f t="shared" si="10"/>
        <v>17000000000</v>
      </c>
      <c r="M13" s="2">
        <f t="shared" si="10"/>
        <v>22000000000</v>
      </c>
      <c r="N13" s="2">
        <f t="shared" si="10"/>
        <v>32000000000</v>
      </c>
      <c r="O13" s="2">
        <f t="shared" si="10"/>
        <v>18000000000</v>
      </c>
      <c r="P13" s="2">
        <f t="shared" si="10"/>
        <v>25000000000</v>
      </c>
      <c r="Q13" s="2">
        <f t="shared" si="10"/>
        <v>41000000000</v>
      </c>
      <c r="R13" s="2">
        <f t="shared" si="10"/>
        <v>41000000000</v>
      </c>
    </row>
    <row r="14" spans="1:18" ht="15.5" x14ac:dyDescent="0.35">
      <c r="C14" t="s">
        <v>26</v>
      </c>
      <c r="D14" s="2">
        <f>IFERROR(INDEX(D51:D500,MATCH($C$14,$C$51:$C$500,0)),"")</f>
        <v>-850531367</v>
      </c>
      <c r="H14" s="2">
        <f>IFERROR(SUM(D14:G14)*(4/MAX(1,COUNT(D14:G14))),"")</f>
        <v>-3402125468</v>
      </c>
      <c r="I14" s="2">
        <f t="shared" ref="I14:R14" si="11">IFERROR(INDEX(I51:I500,MATCH($C$14,$C$51:$C$500,0)),"")</f>
        <v>-1845910026</v>
      </c>
      <c r="J14" s="2">
        <f t="shared" si="11"/>
        <v>-2235998708</v>
      </c>
      <c r="K14" s="2">
        <f t="shared" si="11"/>
        <v>-2297733585</v>
      </c>
      <c r="L14" s="2">
        <f t="shared" si="11"/>
        <v>-1913626552</v>
      </c>
      <c r="M14" s="2">
        <f t="shared" si="11"/>
        <v>-3079618889</v>
      </c>
      <c r="N14" s="2">
        <f t="shared" si="11"/>
        <v>-3340747048</v>
      </c>
      <c r="O14" s="2">
        <f t="shared" si="11"/>
        <v>-3655604839</v>
      </c>
      <c r="P14" s="2">
        <f t="shared" si="11"/>
        <v>-6857813433</v>
      </c>
      <c r="Q14" s="2">
        <f t="shared" si="11"/>
        <v>-136426487</v>
      </c>
      <c r="R14" s="2">
        <f t="shared" si="11"/>
        <v>-3432420004</v>
      </c>
    </row>
    <row r="15" spans="1:18" ht="15.5" x14ac:dyDescent="0.35">
      <c r="C15" t="s">
        <v>27</v>
      </c>
      <c r="D15" s="2">
        <f>IFERROR(INDEX(D51:D500,MATCH($C$15,$C$51:$C$500,0)),"")</f>
        <v>-1434931375</v>
      </c>
      <c r="H15" s="2">
        <f>IFERROR(SUM(D15:G15)*(4/MAX(1,COUNT(D15:G15))),"")</f>
        <v>-5739725500</v>
      </c>
      <c r="I15" s="2">
        <f t="shared" ref="I15:R15" si="12">IFERROR(INDEX(I51:I500,MATCH($C$15,$C$51:$C$500,0)),"")</f>
        <v>-3384369438</v>
      </c>
      <c r="J15" s="2">
        <f t="shared" si="12"/>
        <v>-2524055590</v>
      </c>
      <c r="K15" s="2">
        <f t="shared" si="12"/>
        <v>-1520586603</v>
      </c>
      <c r="L15" s="2">
        <f t="shared" si="12"/>
        <v>-5309268205</v>
      </c>
      <c r="M15" s="2">
        <f t="shared" si="12"/>
        <v>-1861747813</v>
      </c>
      <c r="N15" s="2">
        <f t="shared" si="12"/>
        <v>-2987938781</v>
      </c>
      <c r="O15" s="2">
        <f t="shared" si="12"/>
        <v>-906037099</v>
      </c>
      <c r="P15" s="2">
        <f t="shared" si="12"/>
        <v>1439006521</v>
      </c>
      <c r="Q15" s="2">
        <f t="shared" si="12"/>
        <v>-2263381137</v>
      </c>
      <c r="R15" s="2">
        <f t="shared" si="12"/>
        <v>-3053997917</v>
      </c>
    </row>
    <row r="16" spans="1:18" ht="15.5" x14ac:dyDescent="0.35">
      <c r="C16" t="s">
        <v>28</v>
      </c>
      <c r="D16" s="2">
        <f>IFERROR(INDEX(D51:D500,MATCH($C$16,$C$51:$C$500,0)),"")</f>
        <v>22388260890</v>
      </c>
      <c r="H16" s="2">
        <f>IFERROR(SUM(D16:G16)*(4/MAX(1,COUNT(D16:G16))),"")</f>
        <v>89553043560</v>
      </c>
      <c r="I16" s="2">
        <f t="shared" ref="I16:R16" si="13">IFERROR(INDEX(I51:I500,MATCH($C$16,$C$51:$C$500,0)),"")</f>
        <v>36646774594</v>
      </c>
      <c r="J16" s="2">
        <f t="shared" si="13"/>
        <v>16274218053</v>
      </c>
      <c r="K16" s="2">
        <f t="shared" si="13"/>
        <v>6926845277</v>
      </c>
      <c r="L16" s="2">
        <f t="shared" si="13"/>
        <v>28929165258</v>
      </c>
      <c r="M16" s="2">
        <f t="shared" si="13"/>
        <v>21672254143</v>
      </c>
      <c r="N16" s="2">
        <f t="shared" si="13"/>
        <v>15434341386</v>
      </c>
      <c r="O16" s="2">
        <f t="shared" si="13"/>
        <v>-8352175534</v>
      </c>
      <c r="P16" s="2">
        <f t="shared" si="13"/>
        <v>-33616923933</v>
      </c>
      <c r="Q16" s="2">
        <f t="shared" si="13"/>
        <v>2395175974</v>
      </c>
      <c r="R16" s="2">
        <f t="shared" si="13"/>
        <v>9539104646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R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1830000000</v>
      </c>
      <c r="H21" s="2">
        <f>IFERROR(INDEX(D21:G21,COUNT(D21:G21)),"")</f>
        <v>1830000000</v>
      </c>
      <c r="I21" s="2">
        <f t="shared" ref="I21:R21" si="15">IFERROR(INDEX(I51:I500,MATCH($C$7,$C$51:$C$500,0)),"")</f>
        <v>1310000000</v>
      </c>
      <c r="J21" s="2">
        <f t="shared" si="15"/>
        <v>1310000000</v>
      </c>
      <c r="K21" s="2">
        <f t="shared" si="15"/>
        <v>1310000000</v>
      </c>
      <c r="L21" s="2">
        <f t="shared" si="15"/>
        <v>1310000000</v>
      </c>
      <c r="M21" s="2">
        <f t="shared" si="15"/>
        <v>1310000000</v>
      </c>
      <c r="N21" s="2">
        <f t="shared" si="15"/>
        <v>1310000000</v>
      </c>
      <c r="O21" s="2">
        <f t="shared" si="15"/>
        <v>1310000000</v>
      </c>
      <c r="P21" s="2">
        <f t="shared" si="15"/>
        <v>1310000000</v>
      </c>
      <c r="Q21" s="2">
        <f t="shared" si="15"/>
        <v>1310000000</v>
      </c>
      <c r="R21" s="2">
        <f t="shared" si="15"/>
        <v>1100000000</v>
      </c>
    </row>
    <row r="23" spans="1:18" ht="15.5" x14ac:dyDescent="0.35">
      <c r="B23" t="s">
        <v>54</v>
      </c>
      <c r="C23" t="s">
        <v>55</v>
      </c>
      <c r="D23" s="3">
        <f>IFERROR(D5/D6*100,"")</f>
        <v>1.8847882983218884</v>
      </c>
      <c r="H23" s="3">
        <f t="shared" ref="H23:R23" si="16">IFERROR(H5/H6*100,"")</f>
        <v>7.5391531932875537</v>
      </c>
      <c r="I23" s="3">
        <f t="shared" si="16"/>
        <v>4.5327570137839706</v>
      </c>
      <c r="J23" s="3">
        <f t="shared" si="16"/>
        <v>2.0805936302878378</v>
      </c>
      <c r="K23" s="3">
        <f t="shared" si="16"/>
        <v>0.46918083657480536</v>
      </c>
      <c r="L23" s="3">
        <f t="shared" si="16"/>
        <v>3.8513012642811879</v>
      </c>
      <c r="M23" s="3">
        <f t="shared" si="16"/>
        <v>3.4826310097921023</v>
      </c>
      <c r="N23" s="3">
        <f t="shared" si="16"/>
        <v>1.3062868386426496</v>
      </c>
      <c r="O23" s="3">
        <f t="shared" si="16"/>
        <v>-3.5713861157772628</v>
      </c>
      <c r="P23" s="3">
        <f t="shared" si="16"/>
        <v>-13.651155129332047</v>
      </c>
      <c r="Q23" s="3">
        <f t="shared" si="16"/>
        <v>0.24863785034502148</v>
      </c>
      <c r="R23" s="3">
        <f t="shared" si="16"/>
        <v>5.0700262937291862</v>
      </c>
    </row>
    <row r="24" spans="1:18" ht="15.5" x14ac:dyDescent="0.35">
      <c r="C24" t="s">
        <v>56</v>
      </c>
      <c r="D24" s="4">
        <f>IFERROR(_xlfn.RRI(5,I23,D23),"")</f>
        <v>-0.16096509655433533</v>
      </c>
      <c r="H24" s="4">
        <f t="shared" ref="H24:R24" si="17">IFERROR(_xlfn.RRI(5,M23,H23),"")</f>
        <v>0.16703268933623461</v>
      </c>
      <c r="I24" s="4">
        <f t="shared" si="17"/>
        <v>0.28252186378491118</v>
      </c>
      <c r="J24" s="4" t="str">
        <f t="shared" si="17"/>
        <v/>
      </c>
      <c r="K24" s="4" t="str">
        <f t="shared" si="17"/>
        <v/>
      </c>
      <c r="L24" s="4">
        <f t="shared" si="17"/>
        <v>0.72984842295434182</v>
      </c>
      <c r="M24" s="4">
        <f t="shared" si="17"/>
        <v>-7.2360036330675892E-2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>
        <f>IFERROR(INDEX(D51:D500,MATCH($A$25,$C$51:$C$500,0)),"")</f>
        <v>5.97</v>
      </c>
      <c r="H25" s="3">
        <f>IFERROR(INDEX(D25:G25,COUNT(D25:G25)),"")</f>
        <v>5.97</v>
      </c>
      <c r="I25" s="3">
        <f t="shared" ref="I25:R25" si="18">IFERROR(INDEX(I51:I500,MATCH($C$25,$C$51:$C$500,0)),"")</f>
        <v>13.29</v>
      </c>
      <c r="J25" s="3">
        <f t="shared" si="18"/>
        <v>5.0999999999999996</v>
      </c>
      <c r="K25" s="3">
        <f t="shared" si="18"/>
        <v>0.99</v>
      </c>
      <c r="L25" s="3">
        <f t="shared" si="18"/>
        <v>9.26</v>
      </c>
      <c r="M25" s="3">
        <f t="shared" si="18"/>
        <v>7.58</v>
      </c>
      <c r="N25" s="3">
        <f t="shared" si="18"/>
        <v>2.2999999999999998</v>
      </c>
      <c r="O25" s="3">
        <f t="shared" si="18"/>
        <v>-5.65</v>
      </c>
      <c r="P25" s="3">
        <f t="shared" si="18"/>
        <v>-22.72</v>
      </c>
      <c r="Q25" s="3">
        <f t="shared" si="18"/>
        <v>0.54</v>
      </c>
      <c r="R25" s="3">
        <f t="shared" si="18"/>
        <v>5.9</v>
      </c>
    </row>
    <row r="26" spans="1:18" ht="15.5" x14ac:dyDescent="0.35">
      <c r="C26" t="s">
        <v>59</v>
      </c>
      <c r="D26" s="4">
        <f>IFERROR(_xlfn.RRI(5,I25,D25),"")</f>
        <v>-0.14790136413934807</v>
      </c>
      <c r="H26" s="4">
        <f t="shared" ref="H26:R26" si="19">IFERROR(_xlfn.RRI(5,M25,H25),"")</f>
        <v>-4.6631002384551867E-2</v>
      </c>
      <c r="I26" s="4">
        <f t="shared" si="19"/>
        <v>0.42023244227203782</v>
      </c>
      <c r="J26" s="4" t="str">
        <f t="shared" si="19"/>
        <v/>
      </c>
      <c r="K26" s="4" t="str">
        <f t="shared" si="19"/>
        <v/>
      </c>
      <c r="L26" s="4">
        <f t="shared" si="19"/>
        <v>0.76540131347995422</v>
      </c>
      <c r="M26" s="4">
        <f t="shared" si="19"/>
        <v>5.1389023804353506E-2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20.972670279781422</v>
      </c>
      <c r="H27" s="3">
        <f t="shared" ref="H27:R27" si="20">IFERROR(H4/H21,"")</f>
        <v>83.890681119125688</v>
      </c>
      <c r="I27" s="3">
        <f t="shared" si="20"/>
        <v>80.539710256488547</v>
      </c>
      <c r="J27" s="3">
        <f t="shared" si="20"/>
        <v>63.660901347328242</v>
      </c>
      <c r="K27" s="3">
        <f t="shared" si="20"/>
        <v>42.736746401526716</v>
      </c>
      <c r="L27" s="3">
        <f t="shared" si="20"/>
        <v>61.683025138167942</v>
      </c>
      <c r="M27" s="3">
        <f t="shared" si="20"/>
        <v>63.756611988549615</v>
      </c>
      <c r="N27" s="3">
        <f t="shared" si="20"/>
        <v>65.295880377099238</v>
      </c>
      <c r="O27" s="3">
        <f t="shared" si="20"/>
        <v>51.815746596946568</v>
      </c>
      <c r="P27" s="3">
        <f t="shared" si="20"/>
        <v>23.904921671755726</v>
      </c>
      <c r="Q27" s="3">
        <f t="shared" si="20"/>
        <v>39.032178370229005</v>
      </c>
      <c r="R27" s="3">
        <f t="shared" si="20"/>
        <v>70.884280664545457</v>
      </c>
    </row>
    <row r="28" spans="1:18" ht="15.5" x14ac:dyDescent="0.35">
      <c r="C28" t="s">
        <v>61</v>
      </c>
      <c r="D28" s="4">
        <f>IFERROR(_xlfn.RRI(5,I27,D27),"")</f>
        <v>-0.23593776720991777</v>
      </c>
      <c r="H28" s="4">
        <f t="shared" ref="H28:R28" si="21">IFERROR(_xlfn.RRI(5,M27,H27),"")</f>
        <v>5.6422635236530461E-2</v>
      </c>
      <c r="I28" s="4">
        <f t="shared" si="21"/>
        <v>4.2857229572561328E-2</v>
      </c>
      <c r="J28" s="4">
        <f t="shared" si="21"/>
        <v>4.2034755956111391E-2</v>
      </c>
      <c r="K28" s="4">
        <f t="shared" si="21"/>
        <v>0.12321482291131725</v>
      </c>
      <c r="L28" s="4">
        <f t="shared" si="21"/>
        <v>9.5843598537602936E-2</v>
      </c>
      <c r="M28" s="4">
        <f t="shared" si="21"/>
        <v>-2.0972121444426839E-2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>
        <f t="shared" ref="H29:R29" si="22">IFERROR(((H25-I25)/I25)*100%,"")</f>
        <v>-0.55079006772009032</v>
      </c>
      <c r="I29" s="4">
        <f t="shared" si="22"/>
        <v>1.6058823529411765</v>
      </c>
      <c r="J29" s="4">
        <f t="shared" si="22"/>
        <v>4.1515151515151514</v>
      </c>
      <c r="K29" s="4">
        <f t="shared" si="22"/>
        <v>-0.89308855291576672</v>
      </c>
      <c r="L29" s="4">
        <f t="shared" si="22"/>
        <v>0.22163588390501315</v>
      </c>
      <c r="M29" s="4">
        <f t="shared" si="22"/>
        <v>2.2956521739130435</v>
      </c>
      <c r="N29" s="4">
        <f t="shared" si="22"/>
        <v>-1.4070796460176991</v>
      </c>
      <c r="O29" s="4">
        <f t="shared" si="22"/>
        <v>-0.75132042253521136</v>
      </c>
      <c r="P29" s="4">
        <f t="shared" si="22"/>
        <v>-43.074074074074069</v>
      </c>
      <c r="Q29" s="4">
        <f t="shared" si="22"/>
        <v>-0.90847457627118644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4.1606442982791529E-2</v>
      </c>
      <c r="I30" s="4">
        <f t="shared" si="23"/>
        <v>0.26513619116184073</v>
      </c>
      <c r="J30" s="4">
        <f t="shared" si="23"/>
        <v>0.48960570721064617</v>
      </c>
      <c r="K30" s="4">
        <f t="shared" si="23"/>
        <v>-0.30715547258264631</v>
      </c>
      <c r="L30" s="4">
        <f t="shared" si="23"/>
        <v>-3.2523479302100929E-2</v>
      </c>
      <c r="M30" s="4">
        <f t="shared" si="23"/>
        <v>-2.3573744310666792E-2</v>
      </c>
      <c r="N30" s="4">
        <f t="shared" si="23"/>
        <v>0.26015515872055456</v>
      </c>
      <c r="O30" s="4">
        <f t="shared" si="23"/>
        <v>1.1675765061455186</v>
      </c>
      <c r="P30" s="4">
        <f t="shared" si="23"/>
        <v>-0.38755860754139421</v>
      </c>
      <c r="Q30" s="4">
        <f t="shared" si="23"/>
        <v>-0.44935353784648163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214.23</v>
      </c>
      <c r="H32" s="3">
        <f>IFERROR(INDEX(D32:G32,COUNT(D32:G32)),"")</f>
        <v>214.23</v>
      </c>
      <c r="I32" s="3">
        <f t="shared" ref="I32:R32" si="24">IFERROR(INDEX(I51:I500,MATCH($C$32,$C$51:$C$500,0)),"")</f>
        <v>155.82</v>
      </c>
      <c r="J32" s="3">
        <f t="shared" si="24"/>
        <v>127.81</v>
      </c>
      <c r="K32" s="3">
        <f t="shared" si="24"/>
        <v>122.56</v>
      </c>
      <c r="L32" s="3">
        <f t="shared" si="24"/>
        <v>121.43</v>
      </c>
      <c r="M32" s="3">
        <f t="shared" si="24"/>
        <v>112.28</v>
      </c>
      <c r="N32" s="3">
        <f t="shared" si="24"/>
        <v>104.63</v>
      </c>
      <c r="O32" s="3">
        <f t="shared" si="24"/>
        <v>110.3</v>
      </c>
      <c r="P32" s="3">
        <f t="shared" si="24"/>
        <v>115.94</v>
      </c>
      <c r="Q32" s="3">
        <f t="shared" si="24"/>
        <v>138.30000000000001</v>
      </c>
      <c r="R32" s="3">
        <f t="shared" si="24"/>
        <v>109.71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0.71</v>
      </c>
      <c r="H33" s="3">
        <f>IFERROR(INDEX(D33:G33,COUNT(D33:G33)),"")</f>
        <v>0.71</v>
      </c>
      <c r="I33" s="3">
        <f t="shared" ref="I33:R33" si="25">IFERROR(INDEX(I51:I500,MATCH($C$33,$C$51:$C$500,0)),"")</f>
        <v>2.17</v>
      </c>
      <c r="J33" s="3">
        <f t="shared" si="25"/>
        <v>0.57999999999999996</v>
      </c>
      <c r="K33" s="3">
        <f t="shared" si="25"/>
        <v>0.42</v>
      </c>
      <c r="L33" s="3">
        <f t="shared" si="25"/>
        <v>0.59</v>
      </c>
      <c r="M33" s="3">
        <f t="shared" si="25"/>
        <v>1.34</v>
      </c>
      <c r="N33" s="3">
        <f t="shared" si="25"/>
        <v>0.62</v>
      </c>
      <c r="O33" s="3">
        <f t="shared" si="25"/>
        <v>0.78</v>
      </c>
      <c r="P33" s="3">
        <f t="shared" si="25"/>
        <v>2.73</v>
      </c>
      <c r="Q33" s="3">
        <f t="shared" si="25"/>
        <v>10.85</v>
      </c>
      <c r="R33" s="3">
        <f t="shared" si="25"/>
        <v>0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25.46</v>
      </c>
      <c r="H34" s="3">
        <f>IFERROR(INDEX(D34:G34,COUNT(D34:G34)),"")</f>
        <v>25.46</v>
      </c>
      <c r="I34" s="3">
        <f t="shared" ref="I34:R34" si="26">IFERROR(INDEX(I51:I500,MATCH($C$34,$C$51:$C$500,0)),"")</f>
        <v>25.43</v>
      </c>
      <c r="J34" s="3">
        <f t="shared" si="26"/>
        <v>14.51</v>
      </c>
      <c r="K34" s="3">
        <f t="shared" si="26"/>
        <v>51.52</v>
      </c>
      <c r="L34" s="3">
        <f t="shared" si="26"/>
        <v>7.78</v>
      </c>
      <c r="M34" s="3">
        <f t="shared" si="26"/>
        <v>19.920000000000002</v>
      </c>
      <c r="N34" s="3">
        <f t="shared" si="26"/>
        <v>28.26</v>
      </c>
      <c r="O34" s="3">
        <f t="shared" si="26"/>
        <v>-15.22</v>
      </c>
      <c r="P34" s="3">
        <f t="shared" si="26"/>
        <v>-13.91</v>
      </c>
      <c r="Q34" s="3">
        <f t="shared" si="26"/>
        <v>2777.78</v>
      </c>
      <c r="R34" s="3">
        <f t="shared" si="26"/>
        <v>0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7.25</v>
      </c>
      <c r="H35" s="3">
        <f>IFERROR(INDEX(D35:G35,COUNT(D35:G35)),"")</f>
        <v>7.25</v>
      </c>
      <c r="I35" s="3">
        <f t="shared" ref="I35:R35" si="27">IFERROR(INDEX(I51:I500,MATCH($C$35,$C$51:$C$500,0)),"")</f>
        <v>4.1900000000000004</v>
      </c>
      <c r="J35" s="3">
        <f t="shared" si="27"/>
        <v>1.1599999999999999</v>
      </c>
      <c r="K35" s="3">
        <f t="shared" si="27"/>
        <v>1.19</v>
      </c>
      <c r="L35" s="3">
        <f t="shared" si="27"/>
        <v>1.1599999999999999</v>
      </c>
      <c r="M35" s="3">
        <f t="shared" si="27"/>
        <v>2.36</v>
      </c>
      <c r="N35" s="3">
        <f t="shared" si="27"/>
        <v>0.99</v>
      </c>
      <c r="O35" s="3">
        <f t="shared" si="27"/>
        <v>1.66</v>
      </c>
      <c r="P35" s="3">
        <f t="shared" si="27"/>
        <v>13.19</v>
      </c>
      <c r="Q35" s="3">
        <f t="shared" si="27"/>
        <v>38.340000000000003</v>
      </c>
      <c r="R35" s="3">
        <f t="shared" si="27"/>
        <v>0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85</v>
      </c>
      <c r="C51" t="s">
        <v>5</v>
      </c>
      <c r="D51" s="5">
        <v>38379986612</v>
      </c>
      <c r="E51" s="5">
        <v>36094326131</v>
      </c>
      <c r="F51" s="5">
        <v>8899487386</v>
      </c>
      <c r="G51" s="5">
        <v>49938387110</v>
      </c>
      <c r="I51" s="5">
        <v>105507020436</v>
      </c>
      <c r="J51" s="5">
        <v>83395780765</v>
      </c>
      <c r="K51" s="5">
        <v>55985137786</v>
      </c>
      <c r="L51" s="5">
        <v>80804762931</v>
      </c>
      <c r="M51" s="5">
        <v>83521161705</v>
      </c>
      <c r="N51" s="5">
        <v>85537603294</v>
      </c>
      <c r="O51" s="5">
        <v>67878628042</v>
      </c>
      <c r="P51" s="5">
        <v>31315447390</v>
      </c>
      <c r="Q51" s="5">
        <v>51132153665</v>
      </c>
      <c r="R51" s="5">
        <v>77972708731</v>
      </c>
    </row>
    <row r="52" spans="2:18" ht="15.5" x14ac:dyDescent="0.35">
      <c r="C52" t="s">
        <v>86</v>
      </c>
      <c r="D52" s="5">
        <v>-7561000004</v>
      </c>
      <c r="E52" s="5">
        <v>-19871825252</v>
      </c>
      <c r="F52" s="5">
        <v>-4486174297</v>
      </c>
      <c r="G52" s="5">
        <v>-19970892776</v>
      </c>
      <c r="I52" s="5">
        <v>-49190529721</v>
      </c>
      <c r="J52" s="5">
        <v>-38897313046</v>
      </c>
      <c r="K52" s="5">
        <v>-34040065673</v>
      </c>
      <c r="L52" s="5">
        <v>-47430287534</v>
      </c>
      <c r="M52" s="5">
        <v>-51199074674</v>
      </c>
      <c r="N52" s="5">
        <v>-52261142676</v>
      </c>
      <c r="O52" s="5">
        <v>-56615003697</v>
      </c>
      <c r="P52" s="5">
        <v>-26304791965</v>
      </c>
      <c r="Q52" s="5">
        <v>-37097326434</v>
      </c>
      <c r="R52" s="5">
        <v>-59197981693</v>
      </c>
    </row>
    <row r="53" spans="2:18" ht="15.5" x14ac:dyDescent="0.35">
      <c r="C53" t="s">
        <v>87</v>
      </c>
      <c r="D53" s="5">
        <v>30818986608</v>
      </c>
      <c r="E53" s="5">
        <v>16222500879</v>
      </c>
      <c r="F53" s="5">
        <v>4413313089</v>
      </c>
      <c r="G53" s="5">
        <v>29967494334</v>
      </c>
      <c r="I53" s="5">
        <v>56316490715</v>
      </c>
      <c r="J53" s="5">
        <v>44498467719</v>
      </c>
      <c r="K53" s="5">
        <v>21945072113</v>
      </c>
      <c r="L53" s="5">
        <v>33374475397</v>
      </c>
      <c r="M53" s="5">
        <v>32322087031</v>
      </c>
      <c r="N53" s="5">
        <v>33276460618</v>
      </c>
      <c r="O53" s="5">
        <v>11263624345</v>
      </c>
      <c r="P53" s="5">
        <v>5010655425</v>
      </c>
      <c r="Q53" s="5">
        <v>14034827231</v>
      </c>
      <c r="R53" s="5">
        <v>18774727038</v>
      </c>
    </row>
    <row r="54" spans="2:18" ht="15.5" x14ac:dyDescent="0.35">
      <c r="C54" t="s">
        <v>88</v>
      </c>
      <c r="D54" s="5">
        <v>-9111303184</v>
      </c>
      <c r="E54" s="5">
        <v>-5743015613</v>
      </c>
      <c r="F54" s="5">
        <v>-5605977403</v>
      </c>
      <c r="G54" s="5">
        <v>-8236200952</v>
      </c>
      <c r="I54" s="5">
        <v>-24359524613</v>
      </c>
      <c r="J54" s="5">
        <v>-31911853832</v>
      </c>
      <c r="K54" s="5">
        <v>-19302478408</v>
      </c>
      <c r="L54" s="5">
        <v>-13117364838</v>
      </c>
      <c r="M54" s="5">
        <v>-14337201578</v>
      </c>
      <c r="N54" s="5">
        <v>-14592431039</v>
      </c>
      <c r="O54" s="5">
        <v>-19161030761</v>
      </c>
      <c r="P54" s="5">
        <v>-31314277121</v>
      </c>
      <c r="Q54" s="5">
        <v>-17234825539</v>
      </c>
      <c r="R54" s="5">
        <v>-7819582775</v>
      </c>
    </row>
    <row r="55" spans="2:18" ht="15.5" x14ac:dyDescent="0.35">
      <c r="C55" t="s">
        <v>438</v>
      </c>
      <c r="D55" s="5">
        <v>-9111303184</v>
      </c>
      <c r="E55" s="5">
        <v>-5743015613</v>
      </c>
      <c r="F55" s="5">
        <v>-18616509000</v>
      </c>
      <c r="G55" s="5">
        <v>4774330645</v>
      </c>
      <c r="I55" s="5">
        <v>-24359524613</v>
      </c>
      <c r="J55" s="5">
        <v>-31911853832</v>
      </c>
      <c r="K55" s="5">
        <v>-19302478408</v>
      </c>
      <c r="L55" s="5">
        <v>-13117364838</v>
      </c>
      <c r="M55" s="5">
        <v>-14337201578</v>
      </c>
    </row>
    <row r="56" spans="2:18" ht="15.5" x14ac:dyDescent="0.35">
      <c r="C56" t="s">
        <v>90</v>
      </c>
      <c r="F56" s="5">
        <v>10556846176</v>
      </c>
      <c r="G56" s="5">
        <v>-10556846176</v>
      </c>
    </row>
    <row r="57" spans="2:18" ht="15.5" x14ac:dyDescent="0.35">
      <c r="C57" t="s">
        <v>89</v>
      </c>
      <c r="F57" s="5">
        <v>2453685421</v>
      </c>
      <c r="G57" s="5">
        <v>-2453685421</v>
      </c>
    </row>
    <row r="58" spans="2:18" ht="15.5" x14ac:dyDescent="0.35">
      <c r="C58" t="s">
        <v>92</v>
      </c>
      <c r="D58" s="5">
        <v>21707683424</v>
      </c>
      <c r="E58" s="5">
        <v>10479485266</v>
      </c>
      <c r="F58" s="5">
        <v>-1192664314</v>
      </c>
      <c r="G58" s="5">
        <v>21731293382</v>
      </c>
      <c r="I58" s="5">
        <v>31956966102</v>
      </c>
      <c r="J58" s="5">
        <v>12586613887</v>
      </c>
      <c r="K58" s="5">
        <v>2642593705</v>
      </c>
      <c r="L58" s="5">
        <v>20257110559</v>
      </c>
      <c r="M58" s="5">
        <v>17984885453</v>
      </c>
      <c r="N58" s="5">
        <v>18684029579</v>
      </c>
      <c r="O58" s="5">
        <v>-7897406416</v>
      </c>
      <c r="P58" s="5">
        <v>-26303621696</v>
      </c>
      <c r="Q58" s="5">
        <v>-3199998308</v>
      </c>
      <c r="R58" s="5">
        <v>10955144263</v>
      </c>
    </row>
    <row r="59" spans="2:18" ht="15.5" x14ac:dyDescent="0.35">
      <c r="C59" t="s">
        <v>93</v>
      </c>
      <c r="D59" s="5">
        <v>680577466</v>
      </c>
      <c r="E59" s="5">
        <v>-134665855</v>
      </c>
      <c r="F59" s="5">
        <v>2104556728</v>
      </c>
      <c r="G59" s="5">
        <v>2068651889</v>
      </c>
      <c r="I59" s="5">
        <v>4689808492</v>
      </c>
      <c r="J59" s="5">
        <v>3687604166</v>
      </c>
      <c r="K59" s="5">
        <v>4284251572</v>
      </c>
      <c r="L59" s="5">
        <v>8672054699</v>
      </c>
      <c r="M59" s="5">
        <v>3687368690</v>
      </c>
      <c r="N59" s="5">
        <v>-3249688193</v>
      </c>
      <c r="O59" s="5">
        <v>-454769118</v>
      </c>
      <c r="P59" s="5">
        <v>-7313302237</v>
      </c>
      <c r="Q59" s="5">
        <v>5595174282</v>
      </c>
      <c r="R59" s="5">
        <v>-1416039617</v>
      </c>
    </row>
    <row r="60" spans="2:18" ht="15.5" x14ac:dyDescent="0.35">
      <c r="C60" t="s">
        <v>26</v>
      </c>
      <c r="D60" s="5">
        <v>-850531367</v>
      </c>
      <c r="E60" s="5">
        <v>46743247</v>
      </c>
      <c r="F60" s="5">
        <v>-702515656</v>
      </c>
      <c r="G60" s="5">
        <v>-574805274</v>
      </c>
      <c r="I60" s="5">
        <v>-1845910026</v>
      </c>
      <c r="J60" s="5">
        <v>-2235998708</v>
      </c>
      <c r="K60" s="5">
        <v>-2297733585</v>
      </c>
      <c r="L60" s="5">
        <v>-1913626552</v>
      </c>
      <c r="M60" s="5">
        <v>-3079618889</v>
      </c>
      <c r="N60" s="5">
        <v>-3340747048</v>
      </c>
      <c r="O60" s="5">
        <v>-3655604839</v>
      </c>
      <c r="P60" s="5">
        <v>-6857813433</v>
      </c>
      <c r="Q60" s="5">
        <v>-136426487</v>
      </c>
      <c r="R60" s="5">
        <v>-3432420004</v>
      </c>
    </row>
    <row r="61" spans="2:18" ht="15.5" x14ac:dyDescent="0.35">
      <c r="C61" t="s">
        <v>94</v>
      </c>
      <c r="F61" s="5">
        <v>-8445948</v>
      </c>
      <c r="G61" s="5">
        <v>8445948</v>
      </c>
    </row>
    <row r="62" spans="2:18" ht="15.5" x14ac:dyDescent="0.35">
      <c r="C62" t="s">
        <v>95</v>
      </c>
      <c r="D62" s="5">
        <v>-100818902</v>
      </c>
      <c r="E62" s="5">
        <v>218506560</v>
      </c>
      <c r="F62" s="5">
        <v>-55293615</v>
      </c>
      <c r="G62" s="5">
        <v>-138587166</v>
      </c>
      <c r="I62" s="5">
        <v>-442488834</v>
      </c>
      <c r="J62" s="5">
        <v>510902610</v>
      </c>
      <c r="K62" s="5">
        <v>493931004</v>
      </c>
      <c r="L62" s="5">
        <v>5755360127</v>
      </c>
      <c r="M62" s="5">
        <v>3875161065</v>
      </c>
      <c r="N62" s="5">
        <v>-3741671019</v>
      </c>
      <c r="O62" s="5">
        <v>714864730</v>
      </c>
      <c r="P62" s="5">
        <v>2007143795</v>
      </c>
      <c r="Q62" s="5">
        <v>-1960529005</v>
      </c>
      <c r="R62" s="5">
        <v>-839490096</v>
      </c>
    </row>
    <row r="63" spans="2:18" ht="15.5" x14ac:dyDescent="0.35">
      <c r="C63" t="s">
        <v>91</v>
      </c>
      <c r="J63" s="5">
        <v>201817665</v>
      </c>
      <c r="K63" s="5">
        <v>187202718</v>
      </c>
      <c r="L63" s="5">
        <v>-149854873</v>
      </c>
      <c r="M63" s="5">
        <v>81306341</v>
      </c>
      <c r="N63" s="5">
        <v>493758229</v>
      </c>
      <c r="O63" s="5">
        <v>10564956</v>
      </c>
      <c r="P63" s="5">
        <v>254766750</v>
      </c>
      <c r="Q63" s="5">
        <v>-151425750</v>
      </c>
      <c r="R63" s="5">
        <v>-349077750</v>
      </c>
    </row>
    <row r="64" spans="2:18" ht="15.5" x14ac:dyDescent="0.35">
      <c r="C64" t="s">
        <v>97</v>
      </c>
      <c r="D64" s="5">
        <v>680577466</v>
      </c>
      <c r="E64" s="5">
        <v>-134665855</v>
      </c>
      <c r="F64" s="5">
        <v>2104556728</v>
      </c>
      <c r="G64" s="5">
        <v>2068651889</v>
      </c>
      <c r="I64" s="5">
        <v>4689808492</v>
      </c>
      <c r="J64" s="5">
        <v>3687604166</v>
      </c>
      <c r="K64" s="5">
        <v>4284251572</v>
      </c>
      <c r="L64" s="5">
        <v>8672054699</v>
      </c>
      <c r="M64" s="5">
        <v>3687368690</v>
      </c>
      <c r="N64" s="5">
        <v>-3249688193</v>
      </c>
      <c r="O64" s="5">
        <v>-454769118</v>
      </c>
      <c r="P64" s="5">
        <v>-7313302237</v>
      </c>
      <c r="Q64" s="5">
        <v>5595174282</v>
      </c>
      <c r="R64" s="5">
        <v>-1416039617</v>
      </c>
    </row>
    <row r="65" spans="3:18" ht="15.5" x14ac:dyDescent="0.35">
      <c r="C65" t="s">
        <v>28</v>
      </c>
      <c r="D65" s="5">
        <v>22388260890</v>
      </c>
      <c r="E65" s="5">
        <v>10344819411</v>
      </c>
      <c r="F65" s="5">
        <v>911892414</v>
      </c>
      <c r="G65" s="5">
        <v>23799945271</v>
      </c>
      <c r="I65" s="5">
        <v>36646774594</v>
      </c>
      <c r="J65" s="5">
        <v>16274218053</v>
      </c>
      <c r="K65" s="5">
        <v>6926845277</v>
      </c>
      <c r="L65" s="5">
        <v>28929165258</v>
      </c>
      <c r="M65" s="5">
        <v>21672254143</v>
      </c>
      <c r="N65" s="5">
        <v>15434341386</v>
      </c>
      <c r="O65" s="5">
        <v>-8352175534</v>
      </c>
      <c r="P65" s="5">
        <v>-33616923933</v>
      </c>
      <c r="Q65" s="5">
        <v>2395175974</v>
      </c>
      <c r="R65" s="5">
        <v>9539104646</v>
      </c>
    </row>
    <row r="66" spans="3:18" ht="15.5" x14ac:dyDescent="0.35">
      <c r="C66" t="s">
        <v>27</v>
      </c>
      <c r="D66" s="5">
        <v>-1434931375</v>
      </c>
      <c r="E66" s="5">
        <v>-1689516712</v>
      </c>
      <c r="F66" s="5">
        <v>-226193392</v>
      </c>
      <c r="G66" s="5">
        <v>-1205440592</v>
      </c>
      <c r="I66" s="5">
        <v>-3384369438</v>
      </c>
      <c r="J66" s="5">
        <v>-2524055590</v>
      </c>
      <c r="K66" s="5">
        <v>-1520586603</v>
      </c>
      <c r="L66" s="5">
        <v>-5309268205</v>
      </c>
      <c r="M66" s="5">
        <v>-1861747813</v>
      </c>
      <c r="N66" s="5">
        <v>-2987938781</v>
      </c>
      <c r="O66" s="5">
        <v>-906037099</v>
      </c>
      <c r="P66" s="5">
        <v>1439006521</v>
      </c>
      <c r="Q66" s="5">
        <v>-2263381137</v>
      </c>
      <c r="R66" s="5">
        <v>-3053997917</v>
      </c>
    </row>
    <row r="67" spans="3:18" ht="15.5" x14ac:dyDescent="0.35">
      <c r="C67" t="s">
        <v>98</v>
      </c>
      <c r="K67" s="5">
        <v>-261260503</v>
      </c>
      <c r="L67" s="5">
        <v>-223033360</v>
      </c>
      <c r="M67" s="5">
        <v>-200667940</v>
      </c>
      <c r="N67" s="5">
        <v>-180893240</v>
      </c>
      <c r="Q67" s="5">
        <v>-825677250</v>
      </c>
      <c r="R67" s="5">
        <v>-1786623947</v>
      </c>
    </row>
    <row r="68" spans="3:18" ht="15.5" x14ac:dyDescent="0.35">
      <c r="C68" t="s">
        <v>99</v>
      </c>
      <c r="E68" s="5">
        <v>-851840270</v>
      </c>
      <c r="I68" s="5">
        <v>-791632108</v>
      </c>
      <c r="J68" s="5">
        <v>-577369791</v>
      </c>
      <c r="K68" s="5">
        <v>-65394076</v>
      </c>
      <c r="L68" s="5">
        <v>-2849587394</v>
      </c>
      <c r="M68" s="5">
        <v>326728136</v>
      </c>
      <c r="N68" s="5">
        <v>-130396161</v>
      </c>
      <c r="O68" s="5">
        <v>242880259</v>
      </c>
      <c r="P68" s="5">
        <v>2171424493</v>
      </c>
      <c r="Q68" s="5">
        <v>-51428079</v>
      </c>
      <c r="R68" s="5">
        <v>176444641</v>
      </c>
    </row>
    <row r="69" spans="3:18" ht="15.5" x14ac:dyDescent="0.35">
      <c r="C69" t="s">
        <v>547</v>
      </c>
      <c r="D69" s="5">
        <v>-1434931375</v>
      </c>
      <c r="E69" s="5">
        <v>-837676442</v>
      </c>
      <c r="I69" s="5">
        <v>-2592737330</v>
      </c>
      <c r="J69" s="5">
        <v>-1946685799</v>
      </c>
      <c r="K69" s="5">
        <v>-1193932024</v>
      </c>
      <c r="L69" s="5">
        <v>-2236647451</v>
      </c>
      <c r="M69" s="5">
        <v>-1987808009</v>
      </c>
      <c r="N69" s="5">
        <v>-2676649380</v>
      </c>
      <c r="O69" s="5">
        <v>-1148917358</v>
      </c>
      <c r="P69" s="5">
        <v>-732417972</v>
      </c>
      <c r="Q69" s="5">
        <v>-1386275808</v>
      </c>
      <c r="R69" s="5">
        <v>-1443818611</v>
      </c>
    </row>
    <row r="70" spans="3:18" ht="15.5" x14ac:dyDescent="0.35">
      <c r="C70" t="s">
        <v>100</v>
      </c>
      <c r="D70" s="5">
        <v>-1434931375</v>
      </c>
      <c r="E70" s="5">
        <v>-1689516712</v>
      </c>
      <c r="F70" s="5">
        <v>-226193392</v>
      </c>
      <c r="G70" s="5">
        <v>-1205440592</v>
      </c>
      <c r="I70" s="5">
        <v>-3384369438</v>
      </c>
      <c r="J70" s="5">
        <v>-2524055590</v>
      </c>
      <c r="K70" s="5">
        <v>-1520586603</v>
      </c>
      <c r="L70" s="5">
        <v>-5309268205</v>
      </c>
      <c r="M70" s="5">
        <v>-1861747813</v>
      </c>
      <c r="N70" s="5">
        <v>-2987938781</v>
      </c>
      <c r="O70" s="5">
        <v>-906037099</v>
      </c>
      <c r="P70" s="5">
        <v>1439006521</v>
      </c>
      <c r="Q70" s="5">
        <v>-2263381137</v>
      </c>
      <c r="R70" s="5">
        <v>-3053997917</v>
      </c>
    </row>
    <row r="71" spans="3:18" ht="15.5" x14ac:dyDescent="0.35">
      <c r="C71" t="s">
        <v>101</v>
      </c>
      <c r="D71" s="5">
        <v>20953329515</v>
      </c>
      <c r="E71" s="5">
        <v>8655302699</v>
      </c>
      <c r="F71" s="5">
        <v>685699022</v>
      </c>
      <c r="G71" s="5">
        <v>22594504679</v>
      </c>
      <c r="I71" s="5">
        <v>33262405156</v>
      </c>
      <c r="J71" s="5">
        <v>13750162463</v>
      </c>
      <c r="K71" s="5">
        <v>5406258674</v>
      </c>
      <c r="L71" s="5">
        <v>23619897053</v>
      </c>
      <c r="M71" s="5">
        <v>19810506330</v>
      </c>
      <c r="N71" s="5">
        <v>12446402605</v>
      </c>
      <c r="O71" s="5">
        <v>-9258212633</v>
      </c>
      <c r="P71" s="5">
        <v>-32177917412</v>
      </c>
      <c r="Q71" s="5">
        <v>131794837</v>
      </c>
      <c r="R71" s="5">
        <v>6485106729</v>
      </c>
    </row>
    <row r="72" spans="3:18" ht="15.5" x14ac:dyDescent="0.35">
      <c r="C72" t="s">
        <v>102</v>
      </c>
    </row>
    <row r="73" spans="3:18" ht="15.5" x14ac:dyDescent="0.35">
      <c r="C73" t="s">
        <v>104</v>
      </c>
      <c r="D73" s="5">
        <v>20953329515</v>
      </c>
      <c r="E73" s="5">
        <v>8655302699</v>
      </c>
      <c r="F73" s="5">
        <v>685699022</v>
      </c>
      <c r="G73" s="5">
        <v>22594504679</v>
      </c>
      <c r="I73" s="5">
        <v>33262405156</v>
      </c>
      <c r="J73" s="5">
        <v>13750162463</v>
      </c>
      <c r="K73" s="5">
        <v>5406258674</v>
      </c>
      <c r="L73" s="5">
        <v>23619897053</v>
      </c>
      <c r="M73" s="5">
        <v>19810506330</v>
      </c>
      <c r="N73" s="5">
        <v>12446402605</v>
      </c>
      <c r="O73" s="5">
        <v>-9258212633</v>
      </c>
      <c r="P73" s="5">
        <v>-32177917412</v>
      </c>
      <c r="Q73" s="5">
        <v>131794837</v>
      </c>
      <c r="R73" s="5">
        <v>6485106729</v>
      </c>
    </row>
    <row r="74" spans="3:18" ht="15.5" x14ac:dyDescent="0.35">
      <c r="C74" t="s">
        <v>105</v>
      </c>
      <c r="E74" s="5">
        <v>-222345526</v>
      </c>
      <c r="G74" s="5">
        <v>140233115</v>
      </c>
      <c r="I74" s="5">
        <v>-82112411</v>
      </c>
      <c r="J74" s="5">
        <v>201817665</v>
      </c>
      <c r="K74" s="5">
        <v>187202718</v>
      </c>
      <c r="L74" s="5">
        <v>-149854873</v>
      </c>
      <c r="M74" s="5">
        <v>81306341</v>
      </c>
      <c r="N74" s="5">
        <v>493758229</v>
      </c>
      <c r="O74" s="5">
        <v>10564956</v>
      </c>
      <c r="P74" s="5">
        <v>254766750</v>
      </c>
      <c r="Q74" s="5">
        <v>-151425750</v>
      </c>
      <c r="R74" s="5">
        <v>-349077750</v>
      </c>
    </row>
    <row r="75" spans="3:18" ht="15.5" x14ac:dyDescent="0.35">
      <c r="C75" t="s">
        <v>106</v>
      </c>
      <c r="E75" s="5">
        <v>-222345526</v>
      </c>
      <c r="G75" s="5">
        <v>140233115</v>
      </c>
      <c r="I75" s="5">
        <v>-82112411</v>
      </c>
      <c r="J75" s="5">
        <v>201817665</v>
      </c>
      <c r="K75" s="5">
        <v>187202718</v>
      </c>
      <c r="L75" s="5">
        <v>-149854873</v>
      </c>
      <c r="M75" s="5">
        <v>81306341</v>
      </c>
      <c r="N75" s="5">
        <v>493758229</v>
      </c>
      <c r="O75" s="5">
        <v>10564956</v>
      </c>
      <c r="P75" s="5">
        <v>254766750</v>
      </c>
      <c r="Q75" s="5">
        <v>-151425750</v>
      </c>
      <c r="R75" s="5">
        <v>-349077750</v>
      </c>
    </row>
    <row r="76" spans="3:18" ht="15.5" x14ac:dyDescent="0.35">
      <c r="C76" t="s">
        <v>107</v>
      </c>
      <c r="D76" s="5">
        <v>20953329515</v>
      </c>
      <c r="E76" s="5">
        <v>8432957173</v>
      </c>
      <c r="F76" s="5">
        <v>685699022</v>
      </c>
      <c r="G76" s="5">
        <v>22734737794</v>
      </c>
      <c r="I76" s="5">
        <v>33180292745</v>
      </c>
      <c r="J76" s="5">
        <v>13951980128</v>
      </c>
      <c r="K76" s="5">
        <v>5593461392</v>
      </c>
      <c r="L76" s="5">
        <v>23470042180</v>
      </c>
      <c r="M76" s="5">
        <v>19891812671</v>
      </c>
      <c r="N76" s="5">
        <v>12940160834</v>
      </c>
      <c r="O76" s="5">
        <v>-9247647677</v>
      </c>
      <c r="P76" s="5">
        <v>-31923150662</v>
      </c>
      <c r="Q76" s="5">
        <v>-19630913</v>
      </c>
      <c r="R76" s="5">
        <v>6136028979</v>
      </c>
    </row>
    <row r="77" spans="3:18" ht="15.5" x14ac:dyDescent="0.35">
      <c r="C77" t="s">
        <v>108</v>
      </c>
      <c r="D77" s="5">
        <v>20953329515</v>
      </c>
      <c r="E77" s="5">
        <v>8655302700</v>
      </c>
      <c r="F77" s="5">
        <v>685699021</v>
      </c>
      <c r="G77" s="5">
        <v>22594504679</v>
      </c>
      <c r="I77" s="5">
        <v>33262405156</v>
      </c>
      <c r="J77" s="5">
        <v>13750162463</v>
      </c>
      <c r="K77" s="5">
        <v>5406258674</v>
      </c>
      <c r="L77" s="5">
        <v>23619897053</v>
      </c>
      <c r="M77" s="5">
        <v>19810506330</v>
      </c>
      <c r="N77" s="5">
        <v>12446402605</v>
      </c>
      <c r="O77" s="5">
        <v>-9258212633</v>
      </c>
      <c r="P77" s="5">
        <v>-32177917412</v>
      </c>
      <c r="Q77" s="5">
        <v>131794837</v>
      </c>
      <c r="R77" s="5">
        <v>6485106729</v>
      </c>
    </row>
    <row r="78" spans="3:18" ht="15.5" x14ac:dyDescent="0.35">
      <c r="C78" t="s">
        <v>7</v>
      </c>
      <c r="D78" s="5">
        <v>10925551828</v>
      </c>
      <c r="E78" s="5">
        <v>4705969123</v>
      </c>
      <c r="F78" s="5">
        <v>180364868</v>
      </c>
      <c r="G78" s="5">
        <v>12204452061</v>
      </c>
      <c r="I78" s="5">
        <v>17283911713</v>
      </c>
      <c r="J78" s="5">
        <v>6865809383</v>
      </c>
      <c r="K78" s="5">
        <v>1482803009</v>
      </c>
      <c r="L78" s="5">
        <v>11956263423</v>
      </c>
      <c r="M78" s="5">
        <v>9994361353</v>
      </c>
      <c r="N78" s="5">
        <v>3501312636</v>
      </c>
      <c r="O78" s="5">
        <v>-7371073559</v>
      </c>
      <c r="P78" s="5">
        <v>-29437372877</v>
      </c>
      <c r="Q78" s="5">
        <v>557603885</v>
      </c>
      <c r="R78" s="5">
        <v>6139696475</v>
      </c>
    </row>
    <row r="79" spans="3:18" ht="15.5" x14ac:dyDescent="0.35">
      <c r="C79" t="s">
        <v>466</v>
      </c>
      <c r="D79" s="5">
        <v>10027777687</v>
      </c>
      <c r="E79" s="5">
        <v>3726988051</v>
      </c>
      <c r="F79" s="5">
        <v>505334153</v>
      </c>
      <c r="G79" s="5">
        <v>10530285733</v>
      </c>
      <c r="I79" s="5">
        <v>15896381032</v>
      </c>
      <c r="J79" s="5">
        <v>7086170745</v>
      </c>
      <c r="K79" s="5">
        <v>4110658383</v>
      </c>
      <c r="L79" s="5">
        <v>11513778757</v>
      </c>
      <c r="M79" s="5">
        <v>9897451318</v>
      </c>
      <c r="N79" s="5">
        <v>9438848198</v>
      </c>
      <c r="O79" s="5">
        <v>-1876574118</v>
      </c>
      <c r="P79" s="5">
        <v>-2485777785</v>
      </c>
      <c r="Q79" s="5">
        <v>-577234798</v>
      </c>
      <c r="R79" s="5">
        <v>-3667496</v>
      </c>
    </row>
    <row r="80" spans="3:18" ht="15.5" x14ac:dyDescent="0.35">
      <c r="C80" t="s">
        <v>109</v>
      </c>
    </row>
    <row r="81" spans="2:18" ht="15.5" x14ac:dyDescent="0.35">
      <c r="C81" t="s">
        <v>110</v>
      </c>
      <c r="D81" s="5">
        <v>20953329515</v>
      </c>
      <c r="E81" s="5">
        <v>8655302700</v>
      </c>
      <c r="F81" s="5">
        <v>685699021</v>
      </c>
      <c r="G81" s="5">
        <v>22594504679</v>
      </c>
      <c r="I81" s="5">
        <v>33262405156</v>
      </c>
      <c r="J81" s="5">
        <v>13750162463</v>
      </c>
      <c r="K81" s="5">
        <v>5406258674</v>
      </c>
      <c r="L81" s="5">
        <v>23619897053</v>
      </c>
      <c r="M81" s="5">
        <v>19810506330</v>
      </c>
      <c r="N81" s="5">
        <v>12446402605</v>
      </c>
      <c r="O81" s="5">
        <v>-9258212633</v>
      </c>
      <c r="P81" s="5">
        <v>-32177917412</v>
      </c>
      <c r="Q81" s="5">
        <v>131794837</v>
      </c>
      <c r="R81" s="5">
        <v>6485106729</v>
      </c>
    </row>
    <row r="82" spans="2:18" ht="15.5" x14ac:dyDescent="0.35">
      <c r="C82" t="s">
        <v>111</v>
      </c>
      <c r="D82" s="5">
        <v>20953329515</v>
      </c>
      <c r="E82" s="5">
        <v>8432957174</v>
      </c>
      <c r="F82" s="5">
        <v>685699021</v>
      </c>
      <c r="G82" s="5">
        <v>22734737794</v>
      </c>
      <c r="I82" s="5">
        <v>33180292745</v>
      </c>
      <c r="J82" s="5">
        <v>13951980128</v>
      </c>
      <c r="K82" s="5">
        <v>5593461392</v>
      </c>
      <c r="L82" s="5">
        <v>23470042180</v>
      </c>
      <c r="M82" s="5">
        <v>19891812671</v>
      </c>
      <c r="N82" s="5">
        <v>12940160834</v>
      </c>
      <c r="O82" s="5">
        <v>-9247647677</v>
      </c>
      <c r="P82" s="5">
        <v>-31923150662</v>
      </c>
      <c r="Q82" s="5">
        <v>-19630913</v>
      </c>
      <c r="R82" s="5">
        <v>6136028979</v>
      </c>
    </row>
    <row r="83" spans="2:18" ht="15.5" x14ac:dyDescent="0.35">
      <c r="C83" t="s">
        <v>112</v>
      </c>
      <c r="D83" s="5">
        <v>20953329515</v>
      </c>
      <c r="E83" s="5">
        <v>8432957174</v>
      </c>
      <c r="F83" s="5">
        <v>685699021</v>
      </c>
      <c r="G83" s="5">
        <v>22734737794</v>
      </c>
      <c r="I83" s="5">
        <v>33180292745</v>
      </c>
      <c r="J83" s="5">
        <v>13951980128</v>
      </c>
      <c r="K83" s="5">
        <v>5593461392</v>
      </c>
      <c r="L83" s="5">
        <v>23470042180</v>
      </c>
      <c r="M83" s="5">
        <v>19891812671</v>
      </c>
      <c r="N83" s="5">
        <v>12940160834</v>
      </c>
      <c r="O83" s="5">
        <v>-9247647677</v>
      </c>
      <c r="P83" s="5">
        <v>-31923150662</v>
      </c>
      <c r="Q83" s="5">
        <v>-19630913</v>
      </c>
      <c r="R83" s="5">
        <v>6136028979</v>
      </c>
    </row>
    <row r="85" spans="2:18" ht="15.5" x14ac:dyDescent="0.35">
      <c r="B85" t="s">
        <v>113</v>
      </c>
      <c r="C85" t="s">
        <v>114</v>
      </c>
    </row>
    <row r="86" spans="2:18" ht="15.5" x14ac:dyDescent="0.35">
      <c r="C86" t="s">
        <v>115</v>
      </c>
    </row>
    <row r="87" spans="2:18" ht="15.5" x14ac:dyDescent="0.35">
      <c r="C87" t="s">
        <v>19</v>
      </c>
      <c r="D87" s="5">
        <v>18805353878</v>
      </c>
      <c r="E87" s="5">
        <v>9310559855</v>
      </c>
      <c r="F87" s="5">
        <v>4677708953</v>
      </c>
      <c r="G87" s="5">
        <v>3338108737</v>
      </c>
      <c r="I87" s="5">
        <v>9310559855</v>
      </c>
      <c r="J87" s="5">
        <v>1555835982</v>
      </c>
      <c r="K87" s="5">
        <v>6653562665</v>
      </c>
      <c r="L87" s="5">
        <v>14173605141</v>
      </c>
      <c r="M87" s="5">
        <v>7378923559</v>
      </c>
      <c r="N87" s="5">
        <v>4691891860</v>
      </c>
      <c r="O87" s="5">
        <v>9862846593</v>
      </c>
      <c r="P87" s="5">
        <v>3659464614</v>
      </c>
      <c r="Q87" s="5">
        <v>5225680794</v>
      </c>
      <c r="R87" s="5">
        <v>13814250315</v>
      </c>
    </row>
    <row r="88" spans="2:18" ht="15.5" x14ac:dyDescent="0.35">
      <c r="C88" t="s">
        <v>116</v>
      </c>
      <c r="D88" s="5">
        <v>7142241342</v>
      </c>
      <c r="E88" s="5">
        <v>499523553</v>
      </c>
      <c r="F88" s="5">
        <v>1799806215</v>
      </c>
      <c r="G88" s="5">
        <v>1753135245</v>
      </c>
      <c r="I88" s="5">
        <v>499523553</v>
      </c>
      <c r="J88" s="5">
        <v>1746789393</v>
      </c>
      <c r="K88" s="5">
        <v>857363364</v>
      </c>
      <c r="L88" s="5">
        <v>2373747905</v>
      </c>
      <c r="M88" s="5">
        <v>3925950982</v>
      </c>
      <c r="N88" s="5">
        <v>1622487883</v>
      </c>
      <c r="O88" s="5">
        <v>11164031122</v>
      </c>
      <c r="P88" s="5">
        <v>21484100097</v>
      </c>
      <c r="Q88" s="5">
        <v>26800356318</v>
      </c>
      <c r="R88" s="5">
        <v>34420071398</v>
      </c>
    </row>
    <row r="89" spans="2:18" ht="15.5" x14ac:dyDescent="0.35">
      <c r="C89" t="s">
        <v>118</v>
      </c>
    </row>
    <row r="90" spans="2:18" ht="15.5" x14ac:dyDescent="0.35">
      <c r="C90" t="s">
        <v>117</v>
      </c>
    </row>
    <row r="91" spans="2:18" ht="15.5" x14ac:dyDescent="0.35">
      <c r="C91" t="s">
        <v>119</v>
      </c>
      <c r="D91" s="5">
        <v>7142241342</v>
      </c>
      <c r="E91" s="5">
        <v>499523553</v>
      </c>
      <c r="F91" s="5">
        <v>1799806215</v>
      </c>
      <c r="G91" s="5">
        <v>1753135245</v>
      </c>
      <c r="I91" s="5">
        <v>499523553</v>
      </c>
      <c r="J91" s="5">
        <v>1746789393</v>
      </c>
      <c r="K91" s="5">
        <v>857363364</v>
      </c>
      <c r="L91" s="5">
        <v>2373747905</v>
      </c>
      <c r="M91" s="5">
        <v>3925950982</v>
      </c>
      <c r="N91" s="5">
        <v>1622487883</v>
      </c>
      <c r="O91" s="5">
        <v>11164031122</v>
      </c>
      <c r="P91" s="5">
        <v>21484100097</v>
      </c>
      <c r="Q91" s="5">
        <v>26800356318</v>
      </c>
      <c r="R91" s="5">
        <v>34420071398</v>
      </c>
    </row>
    <row r="92" spans="2:18" ht="15.5" x14ac:dyDescent="0.35">
      <c r="C92" t="s">
        <v>120</v>
      </c>
    </row>
    <row r="93" spans="2:18" ht="15.5" x14ac:dyDescent="0.35">
      <c r="C93" t="s">
        <v>121</v>
      </c>
      <c r="D93" s="5">
        <v>1270195134</v>
      </c>
      <c r="E93" s="5">
        <v>1101599600</v>
      </c>
      <c r="F93" s="5">
        <v>599237523</v>
      </c>
      <c r="G93" s="5">
        <v>930305293</v>
      </c>
      <c r="I93" s="5">
        <v>1101599600</v>
      </c>
      <c r="J93" s="5">
        <v>363797692</v>
      </c>
      <c r="K93" s="5">
        <v>794229139</v>
      </c>
      <c r="L93" s="5">
        <v>987292170</v>
      </c>
      <c r="M93" s="5">
        <v>1526064563</v>
      </c>
      <c r="N93" s="5">
        <v>3393016300</v>
      </c>
      <c r="O93" s="5">
        <v>1178027764</v>
      </c>
    </row>
    <row r="94" spans="2:18" ht="15.5" x14ac:dyDescent="0.35">
      <c r="C94" t="s">
        <v>122</v>
      </c>
      <c r="D94" s="5">
        <v>358525639417</v>
      </c>
      <c r="E94" s="5">
        <v>355502322060</v>
      </c>
      <c r="F94" s="5">
        <v>348598799492</v>
      </c>
      <c r="G94" s="5">
        <v>351084518030</v>
      </c>
      <c r="I94" s="5">
        <v>355502322060</v>
      </c>
      <c r="J94" s="5">
        <v>380986378558</v>
      </c>
      <c r="K94" s="5">
        <v>390011588737</v>
      </c>
      <c r="L94" s="5">
        <v>379297785224</v>
      </c>
      <c r="M94" s="5">
        <v>387991483844</v>
      </c>
      <c r="N94" s="5">
        <v>398406833658</v>
      </c>
      <c r="O94" s="5">
        <v>3452400229</v>
      </c>
      <c r="P94" s="5">
        <v>891517919</v>
      </c>
      <c r="Q94" s="5">
        <v>3797741171</v>
      </c>
      <c r="R94" s="5">
        <v>843381901</v>
      </c>
    </row>
    <row r="95" spans="2:18" ht="15.5" x14ac:dyDescent="0.35">
      <c r="C95" t="s">
        <v>91</v>
      </c>
      <c r="D95" s="5">
        <v>144451041274</v>
      </c>
      <c r="E95" s="5">
        <v>19325631574</v>
      </c>
      <c r="G95" s="5">
        <v>800473651</v>
      </c>
      <c r="I95" s="5">
        <v>19325631574</v>
      </c>
      <c r="P95" s="5">
        <v>930222185</v>
      </c>
      <c r="Q95" s="5">
        <v>930222185</v>
      </c>
      <c r="R95" s="5">
        <v>-4498796</v>
      </c>
    </row>
    <row r="96" spans="2:18" ht="15.5" x14ac:dyDescent="0.35">
      <c r="C96" t="s">
        <v>123</v>
      </c>
      <c r="D96" s="5">
        <v>603836739036</v>
      </c>
      <c r="E96" s="5">
        <v>403964626424</v>
      </c>
      <c r="F96" s="5">
        <v>378349624872</v>
      </c>
      <c r="G96" s="5">
        <v>367972616145</v>
      </c>
      <c r="I96" s="5">
        <v>403964626424</v>
      </c>
      <c r="J96" s="5">
        <v>396855062145</v>
      </c>
      <c r="K96" s="5">
        <v>424347105441</v>
      </c>
      <c r="L96" s="5">
        <v>424279976948</v>
      </c>
      <c r="M96" s="5">
        <v>430194381586</v>
      </c>
      <c r="N96" s="5">
        <v>444941389965</v>
      </c>
      <c r="O96" s="5">
        <v>74406733375</v>
      </c>
      <c r="P96" s="5">
        <v>79380281571</v>
      </c>
      <c r="Q96" s="5">
        <v>82260931015</v>
      </c>
      <c r="R96" s="5">
        <v>194260077342</v>
      </c>
    </row>
    <row r="97" spans="3:18" ht="15.5" x14ac:dyDescent="0.35">
      <c r="C97" t="s">
        <v>124</v>
      </c>
    </row>
    <row r="98" spans="3:18" ht="15.5" x14ac:dyDescent="0.35">
      <c r="C98" t="s">
        <v>128</v>
      </c>
      <c r="D98" s="5">
        <v>47707755718</v>
      </c>
      <c r="E98" s="5">
        <v>47808574620</v>
      </c>
      <c r="F98" s="5">
        <v>52186816346</v>
      </c>
      <c r="G98" s="5">
        <v>47645361675</v>
      </c>
      <c r="I98" s="5">
        <v>47808574620</v>
      </c>
      <c r="J98" s="5">
        <v>48515063454</v>
      </c>
      <c r="K98" s="5">
        <v>48326285715</v>
      </c>
      <c r="L98" s="5">
        <v>48198354712</v>
      </c>
      <c r="M98" s="5">
        <v>42442994584</v>
      </c>
      <c r="N98" s="5">
        <v>41045912419</v>
      </c>
      <c r="O98" s="5">
        <v>45387583438</v>
      </c>
      <c r="P98" s="5">
        <v>43364899806</v>
      </c>
      <c r="Q98" s="5">
        <v>37157756011</v>
      </c>
      <c r="R98" s="5">
        <v>27118285016</v>
      </c>
    </row>
    <row r="99" spans="3:18" ht="15.5" x14ac:dyDescent="0.35">
      <c r="C99" t="s">
        <v>127</v>
      </c>
      <c r="D99" s="5">
        <v>23013567570</v>
      </c>
      <c r="E99" s="5">
        <v>23201274957</v>
      </c>
      <c r="F99" s="5">
        <v>23388982343</v>
      </c>
      <c r="G99" s="5">
        <v>23576689731</v>
      </c>
      <c r="I99" s="5">
        <v>23201274957</v>
      </c>
      <c r="J99" s="5">
        <v>2888474006</v>
      </c>
      <c r="K99" s="5">
        <v>3048448278</v>
      </c>
      <c r="L99" s="5">
        <v>3048448278</v>
      </c>
      <c r="M99" s="5">
        <v>3048448278</v>
      </c>
      <c r="N99" s="5">
        <v>5675352647</v>
      </c>
      <c r="P99" s="5">
        <v>3240000000</v>
      </c>
    </row>
    <row r="100" spans="3:18" ht="15.5" x14ac:dyDescent="0.35">
      <c r="C100" t="s">
        <v>125</v>
      </c>
      <c r="D100" s="5">
        <v>431438579</v>
      </c>
      <c r="E100" s="5">
        <v>431438579</v>
      </c>
      <c r="F100" s="5">
        <v>339856948</v>
      </c>
      <c r="G100" s="5">
        <v>339856948</v>
      </c>
      <c r="I100" s="5">
        <v>431438579</v>
      </c>
      <c r="J100" s="5">
        <v>319201716</v>
      </c>
      <c r="K100" s="5">
        <v>316485538</v>
      </c>
      <c r="L100" s="5">
        <v>434680381</v>
      </c>
      <c r="M100" s="5">
        <v>3242001015</v>
      </c>
      <c r="N100" s="5">
        <v>2938205435</v>
      </c>
      <c r="O100" s="5">
        <v>2741653412</v>
      </c>
      <c r="P100" s="5">
        <v>2502294806</v>
      </c>
      <c r="Q100" s="5">
        <v>415792562</v>
      </c>
      <c r="R100" s="5">
        <v>416745391</v>
      </c>
    </row>
    <row r="101" spans="3:18" ht="15.5" x14ac:dyDescent="0.35">
      <c r="C101" t="s">
        <v>129</v>
      </c>
      <c r="D101" s="5">
        <v>200000000</v>
      </c>
      <c r="E101" s="5">
        <v>230000000</v>
      </c>
      <c r="F101" s="5">
        <v>264606250</v>
      </c>
      <c r="G101" s="5">
        <v>295862500</v>
      </c>
      <c r="I101" s="5">
        <v>230000000</v>
      </c>
      <c r="J101" s="5">
        <v>362875000</v>
      </c>
      <c r="K101" s="5">
        <v>490975000</v>
      </c>
      <c r="L101" s="5">
        <v>27162501</v>
      </c>
      <c r="M101" s="5">
        <v>103480573</v>
      </c>
      <c r="N101" s="5">
        <v>699164010</v>
      </c>
      <c r="O101" s="5">
        <v>1298447447</v>
      </c>
    </row>
    <row r="102" spans="3:18" ht="15.5" x14ac:dyDescent="0.35">
      <c r="C102" t="s">
        <v>126</v>
      </c>
      <c r="D102" s="5">
        <v>52051680907</v>
      </c>
      <c r="E102" s="5">
        <v>52308831024</v>
      </c>
      <c r="F102" s="5">
        <v>47590068060</v>
      </c>
      <c r="G102" s="5">
        <v>51925190554</v>
      </c>
      <c r="I102" s="5">
        <v>52308831024</v>
      </c>
      <c r="J102" s="5">
        <v>51565816050</v>
      </c>
      <c r="K102" s="5">
        <v>50212651738</v>
      </c>
      <c r="L102" s="5">
        <v>48495944776</v>
      </c>
      <c r="M102" s="5">
        <v>30015217562</v>
      </c>
      <c r="N102" s="5">
        <v>26214874887</v>
      </c>
      <c r="O102" s="5">
        <v>10446754671</v>
      </c>
      <c r="P102" s="5">
        <v>13772357467</v>
      </c>
      <c r="Q102" s="5">
        <v>13202102662</v>
      </c>
      <c r="R102" s="5">
        <v>1490280869</v>
      </c>
    </row>
    <row r="103" spans="3:18" ht="15.5" x14ac:dyDescent="0.35">
      <c r="C103" t="s">
        <v>906</v>
      </c>
      <c r="D103" s="5">
        <v>20531419043</v>
      </c>
      <c r="E103" s="5">
        <v>20531419043</v>
      </c>
      <c r="F103" s="5">
        <v>20531419043</v>
      </c>
      <c r="G103" s="5">
        <v>20531419043</v>
      </c>
      <c r="I103" s="5">
        <v>20531419043</v>
      </c>
      <c r="J103" s="5">
        <v>20531419043</v>
      </c>
      <c r="K103" s="5">
        <v>20531419043</v>
      </c>
      <c r="L103" s="5">
        <v>20714649044</v>
      </c>
      <c r="M103" s="5">
        <v>16172132643</v>
      </c>
      <c r="N103" s="5">
        <v>16172132643</v>
      </c>
      <c r="O103" s="5">
        <v>325010387021</v>
      </c>
      <c r="P103" s="5">
        <v>253756751434</v>
      </c>
      <c r="Q103" s="5">
        <v>201747522198</v>
      </c>
      <c r="R103" s="5">
        <v>28845637861</v>
      </c>
    </row>
    <row r="104" spans="3:18" ht="15.5" x14ac:dyDescent="0.35">
      <c r="C104" t="s">
        <v>130</v>
      </c>
      <c r="D104" s="5">
        <v>144672836822</v>
      </c>
      <c r="E104" s="5">
        <v>145296944053</v>
      </c>
      <c r="F104" s="5">
        <v>145135585643</v>
      </c>
      <c r="G104" s="5">
        <v>145196647929</v>
      </c>
      <c r="I104" s="5">
        <v>145296944053</v>
      </c>
      <c r="J104" s="5">
        <v>125161978395</v>
      </c>
      <c r="K104" s="5">
        <v>124362574437</v>
      </c>
      <c r="L104" s="5">
        <v>122386471222</v>
      </c>
      <c r="M104" s="5">
        <v>95941759030</v>
      </c>
      <c r="N104" s="5">
        <v>93321646029</v>
      </c>
      <c r="O104" s="5">
        <v>398077809310</v>
      </c>
      <c r="P104" s="5">
        <v>325111142098</v>
      </c>
      <c r="Q104" s="5">
        <v>252632264342</v>
      </c>
      <c r="R104" s="5">
        <v>57870949137</v>
      </c>
    </row>
    <row r="105" spans="3:18" ht="15.5" x14ac:dyDescent="0.35">
      <c r="C105" t="s">
        <v>131</v>
      </c>
      <c r="D105" s="5">
        <v>748509575858</v>
      </c>
      <c r="E105" s="5">
        <v>549261570477</v>
      </c>
      <c r="F105" s="5">
        <v>523485210515</v>
      </c>
      <c r="G105" s="5">
        <v>513169264074</v>
      </c>
      <c r="I105" s="5">
        <v>549261570477</v>
      </c>
      <c r="J105" s="5">
        <v>522017040540</v>
      </c>
      <c r="K105" s="5">
        <v>548709679878</v>
      </c>
      <c r="L105" s="5">
        <v>546666448170</v>
      </c>
      <c r="M105" s="5">
        <v>526136140616</v>
      </c>
      <c r="N105" s="5">
        <v>538263035994</v>
      </c>
      <c r="O105" s="5">
        <v>472484542685</v>
      </c>
      <c r="P105" s="5">
        <v>404491423669</v>
      </c>
      <c r="Q105" s="5">
        <v>334893195357</v>
      </c>
      <c r="R105" s="5">
        <v>252131026479</v>
      </c>
    </row>
    <row r="106" spans="3:18" ht="15.5" x14ac:dyDescent="0.35">
      <c r="C106" t="s">
        <v>132</v>
      </c>
    </row>
    <row r="107" spans="3:18" ht="15.5" x14ac:dyDescent="0.35">
      <c r="C107" t="s">
        <v>133</v>
      </c>
    </row>
    <row r="108" spans="3:18" ht="15.5" x14ac:dyDescent="0.35">
      <c r="C108" t="s">
        <v>134</v>
      </c>
      <c r="D108" s="5">
        <v>126442549403</v>
      </c>
      <c r="E108" s="5">
        <v>125662118109</v>
      </c>
      <c r="F108" s="5">
        <v>133669642185</v>
      </c>
      <c r="G108" s="5">
        <v>136054710082</v>
      </c>
      <c r="I108" s="5">
        <v>125662118109</v>
      </c>
      <c r="J108" s="5">
        <v>167740308862</v>
      </c>
      <c r="K108" s="5">
        <v>209812684480</v>
      </c>
      <c r="L108" s="5">
        <v>219190277293</v>
      </c>
      <c r="M108" s="5">
        <v>218419841952</v>
      </c>
      <c r="N108" s="5">
        <v>249024359927</v>
      </c>
      <c r="O108" s="5">
        <v>263682992870</v>
      </c>
      <c r="P108" s="5">
        <v>184991825151</v>
      </c>
      <c r="Q108" s="5">
        <v>108611159568</v>
      </c>
      <c r="R108" s="5">
        <v>129274386507</v>
      </c>
    </row>
    <row r="109" spans="3:18" ht="15.5" x14ac:dyDescent="0.35">
      <c r="C109" t="s">
        <v>135</v>
      </c>
      <c r="D109" s="5">
        <v>2458421597</v>
      </c>
      <c r="G109" s="5">
        <v>879436353</v>
      </c>
      <c r="J109" s="5">
        <v>1722231115</v>
      </c>
      <c r="K109" s="5">
        <v>3946751406</v>
      </c>
      <c r="M109" s="5">
        <v>554293200</v>
      </c>
      <c r="N109" s="5">
        <v>3258485081</v>
      </c>
      <c r="O109" s="5">
        <v>17250000000</v>
      </c>
      <c r="P109" s="5">
        <v>22000000000</v>
      </c>
      <c r="Q109" s="5">
        <v>39922125000</v>
      </c>
      <c r="R109" s="5">
        <v>39556533436</v>
      </c>
    </row>
    <row r="110" spans="3:18" ht="15.5" x14ac:dyDescent="0.35">
      <c r="C110" t="s">
        <v>136</v>
      </c>
    </row>
    <row r="111" spans="3:18" ht="15.5" x14ac:dyDescent="0.35">
      <c r="C111" t="s">
        <v>137</v>
      </c>
      <c r="D111" s="5">
        <v>8371811977</v>
      </c>
      <c r="E111" s="5">
        <v>9098291266</v>
      </c>
      <c r="F111" s="5">
        <v>7189700638</v>
      </c>
      <c r="G111" s="5">
        <v>8476728138</v>
      </c>
      <c r="I111" s="5">
        <v>9098291266</v>
      </c>
      <c r="J111" s="5">
        <v>6408918138</v>
      </c>
      <c r="K111" s="5">
        <v>10766044315</v>
      </c>
      <c r="L111" s="5">
        <v>11069668956</v>
      </c>
      <c r="M111" s="5">
        <v>8631404588</v>
      </c>
      <c r="N111" s="5">
        <v>8636593933</v>
      </c>
      <c r="O111" s="5">
        <v>29314924406</v>
      </c>
      <c r="P111" s="5">
        <v>33810328358</v>
      </c>
      <c r="Q111" s="5">
        <v>38942550367</v>
      </c>
      <c r="R111" s="5">
        <v>39134093534</v>
      </c>
    </row>
    <row r="112" spans="3:18" ht="15.5" x14ac:dyDescent="0.35">
      <c r="C112" t="s">
        <v>142</v>
      </c>
      <c r="D112" s="5">
        <v>1704261181</v>
      </c>
      <c r="E112" s="5">
        <v>3090282836</v>
      </c>
      <c r="F112" s="5">
        <v>1149871443</v>
      </c>
      <c r="G112" s="5">
        <v>1767626943</v>
      </c>
      <c r="I112" s="5">
        <v>3090282836</v>
      </c>
      <c r="J112" s="5">
        <v>1086042832</v>
      </c>
      <c r="K112" s="5">
        <v>299658721</v>
      </c>
      <c r="L112" s="5">
        <v>1565953234</v>
      </c>
      <c r="M112" s="5">
        <v>1495276748</v>
      </c>
      <c r="N112" s="5">
        <v>701175871</v>
      </c>
      <c r="O112" s="5">
        <v>444049212</v>
      </c>
      <c r="P112" s="5">
        <v>6586910321</v>
      </c>
      <c r="Q112" s="5">
        <v>1047019180</v>
      </c>
      <c r="R112" s="5">
        <v>3937869810</v>
      </c>
    </row>
    <row r="113" spans="3:18" ht="15.5" x14ac:dyDescent="0.35">
      <c r="C113" t="s">
        <v>139</v>
      </c>
    </row>
    <row r="114" spans="3:18" ht="15.5" x14ac:dyDescent="0.35">
      <c r="C114" t="s">
        <v>140</v>
      </c>
    </row>
    <row r="115" spans="3:18" ht="15.5" x14ac:dyDescent="0.35">
      <c r="C115" t="s">
        <v>138</v>
      </c>
      <c r="D115" s="5">
        <v>994421499</v>
      </c>
      <c r="E115" s="5">
        <v>841394618</v>
      </c>
      <c r="F115" s="5">
        <v>342696853</v>
      </c>
      <c r="G115" s="5">
        <v>484829967</v>
      </c>
      <c r="I115" s="5">
        <v>841394618</v>
      </c>
      <c r="J115" s="5">
        <v>207669152</v>
      </c>
      <c r="K115" s="5">
        <v>5389581334</v>
      </c>
      <c r="L115" s="5">
        <v>5106185197</v>
      </c>
      <c r="M115" s="5">
        <v>6842111263</v>
      </c>
      <c r="N115" s="5">
        <v>3302400309</v>
      </c>
      <c r="O115" s="5">
        <v>1130847357</v>
      </c>
      <c r="P115" s="5">
        <v>1632772025</v>
      </c>
      <c r="Q115" s="5">
        <v>1328599468</v>
      </c>
      <c r="R115" s="5">
        <v>2479740469</v>
      </c>
    </row>
    <row r="116" spans="3:18" ht="15.5" x14ac:dyDescent="0.35">
      <c r="C116" t="s">
        <v>150</v>
      </c>
    </row>
    <row r="117" spans="3:18" ht="15.5" x14ac:dyDescent="0.35">
      <c r="C117" t="s">
        <v>399</v>
      </c>
      <c r="D117" s="5">
        <v>32972435812</v>
      </c>
      <c r="E117" s="5">
        <v>32972435812</v>
      </c>
      <c r="F117" s="5">
        <v>30726448010</v>
      </c>
      <c r="G117" s="5">
        <v>18726448009</v>
      </c>
      <c r="I117" s="5">
        <v>32972435812</v>
      </c>
      <c r="J117" s="5">
        <v>20069867938</v>
      </c>
      <c r="K117" s="5">
        <v>16738801727</v>
      </c>
      <c r="L117" s="5">
        <v>8735574271</v>
      </c>
      <c r="M117" s="5">
        <v>15415277772</v>
      </c>
      <c r="N117" s="5">
        <v>15668479628</v>
      </c>
      <c r="P117" s="5">
        <v>2200000000</v>
      </c>
    </row>
    <row r="118" spans="3:18" ht="15.5" x14ac:dyDescent="0.35">
      <c r="C118" t="s">
        <v>346</v>
      </c>
      <c r="E118" s="5">
        <v>12198696</v>
      </c>
      <c r="F118" s="5">
        <v>54327241</v>
      </c>
      <c r="G118" s="5">
        <v>95019958</v>
      </c>
      <c r="I118" s="5">
        <v>12198696</v>
      </c>
      <c r="J118" s="5">
        <v>219495934</v>
      </c>
      <c r="K118" s="5">
        <v>548960833</v>
      </c>
      <c r="L118" s="5">
        <v>531456749</v>
      </c>
      <c r="M118" s="5">
        <v>155158831</v>
      </c>
      <c r="O118" s="5">
        <v>221294800</v>
      </c>
      <c r="P118" s="5">
        <v>244283620</v>
      </c>
      <c r="Q118" s="5">
        <v>471066576</v>
      </c>
      <c r="R118" s="5">
        <v>350438400</v>
      </c>
    </row>
    <row r="119" spans="3:18" ht="15.5" x14ac:dyDescent="0.35">
      <c r="C119" t="s">
        <v>151</v>
      </c>
      <c r="D119" s="5">
        <v>4362169491</v>
      </c>
      <c r="E119" s="5">
        <v>5770552847</v>
      </c>
      <c r="F119" s="5">
        <v>3066779298</v>
      </c>
      <c r="G119" s="5">
        <v>3883329038</v>
      </c>
      <c r="I119" s="5">
        <v>5770552847</v>
      </c>
      <c r="J119" s="5">
        <v>3497862180</v>
      </c>
      <c r="K119" s="5">
        <v>3184570103</v>
      </c>
      <c r="L119" s="5">
        <v>3736430567</v>
      </c>
      <c r="M119" s="5">
        <v>2571200732</v>
      </c>
      <c r="N119" s="5">
        <v>6578362137</v>
      </c>
      <c r="O119" s="5">
        <v>221294800</v>
      </c>
      <c r="P119" s="5">
        <v>244283620</v>
      </c>
      <c r="Q119" s="5">
        <v>471066576</v>
      </c>
      <c r="R119" s="5">
        <v>350438400</v>
      </c>
    </row>
    <row r="120" spans="3:18" ht="15.5" x14ac:dyDescent="0.35">
      <c r="C120" t="s">
        <v>147</v>
      </c>
      <c r="D120" s="5">
        <v>42397053030</v>
      </c>
      <c r="E120" s="5">
        <v>42288218158</v>
      </c>
      <c r="F120" s="5">
        <v>35075422868</v>
      </c>
      <c r="G120" s="5">
        <v>23060107551</v>
      </c>
      <c r="I120" s="5">
        <v>42288218158</v>
      </c>
      <c r="J120" s="5">
        <v>24283921787</v>
      </c>
      <c r="K120" s="5">
        <v>22856165635</v>
      </c>
      <c r="L120" s="5">
        <v>17028802506</v>
      </c>
      <c r="M120" s="5">
        <v>20738972473</v>
      </c>
      <c r="N120" s="5">
        <v>21203162547</v>
      </c>
      <c r="O120" s="5">
        <v>2409036655</v>
      </c>
      <c r="P120" s="5">
        <v>3859437681</v>
      </c>
      <c r="Q120" s="5">
        <v>2018560125</v>
      </c>
      <c r="R120" s="5">
        <v>1758718200</v>
      </c>
    </row>
    <row r="121" spans="3:18" ht="15.5" x14ac:dyDescent="0.35">
      <c r="C121" t="s">
        <v>148</v>
      </c>
      <c r="D121" s="5">
        <v>42397053030</v>
      </c>
      <c r="E121" s="5">
        <v>42288218158</v>
      </c>
      <c r="F121" s="5">
        <v>35075422868</v>
      </c>
      <c r="G121" s="5">
        <v>23060107551</v>
      </c>
      <c r="I121" s="5">
        <v>42288218158</v>
      </c>
      <c r="J121" s="5">
        <v>24283921787</v>
      </c>
      <c r="K121" s="5">
        <v>22856165635</v>
      </c>
      <c r="L121" s="5">
        <v>17028802506</v>
      </c>
      <c r="M121" s="5">
        <v>20738972473</v>
      </c>
      <c r="N121" s="5">
        <v>21203162547</v>
      </c>
      <c r="O121" s="5">
        <v>2409036655</v>
      </c>
      <c r="P121" s="5">
        <v>3859437681</v>
      </c>
      <c r="Q121" s="5">
        <v>2018560125</v>
      </c>
      <c r="R121" s="5">
        <v>1758718200</v>
      </c>
    </row>
    <row r="122" spans="3:18" ht="15.5" x14ac:dyDescent="0.35">
      <c r="C122" t="s">
        <v>1044</v>
      </c>
      <c r="F122" s="5">
        <v>33926039</v>
      </c>
      <c r="G122" s="5">
        <v>33926039</v>
      </c>
      <c r="J122" s="5">
        <v>46124735</v>
      </c>
      <c r="K122" s="5">
        <v>263369696</v>
      </c>
      <c r="L122" s="5">
        <v>603815223</v>
      </c>
      <c r="M122" s="5">
        <v>423573013</v>
      </c>
      <c r="O122" s="5">
        <v>145376000</v>
      </c>
      <c r="P122" s="5">
        <v>135911681</v>
      </c>
      <c r="Q122" s="5">
        <v>385275125</v>
      </c>
      <c r="R122" s="5">
        <v>538439200</v>
      </c>
    </row>
    <row r="123" spans="3:18" ht="15.5" x14ac:dyDescent="0.35">
      <c r="C123" t="s">
        <v>152</v>
      </c>
      <c r="D123" s="5">
        <v>168839602433</v>
      </c>
      <c r="E123" s="5">
        <v>167950336267</v>
      </c>
      <c r="F123" s="5">
        <v>168745065053</v>
      </c>
      <c r="G123" s="5">
        <v>159114817633</v>
      </c>
      <c r="I123" s="5">
        <v>167950336267</v>
      </c>
      <c r="J123" s="5">
        <v>192024230649</v>
      </c>
      <c r="K123" s="5">
        <v>232668850115</v>
      </c>
      <c r="L123" s="5">
        <v>236219079799</v>
      </c>
      <c r="M123" s="5">
        <v>239158814425</v>
      </c>
      <c r="N123" s="5">
        <v>270227522474</v>
      </c>
      <c r="O123" s="5">
        <v>266092029525</v>
      </c>
      <c r="P123" s="5">
        <v>188851262832</v>
      </c>
      <c r="Q123" s="5">
        <v>110629719693</v>
      </c>
      <c r="R123" s="5">
        <v>131033104707</v>
      </c>
    </row>
    <row r="124" spans="3:18" ht="15.5" x14ac:dyDescent="0.35">
      <c r="C124" t="s">
        <v>153</v>
      </c>
    </row>
    <row r="125" spans="3:18" ht="15.5" x14ac:dyDescent="0.35">
      <c r="C125" t="s">
        <v>154</v>
      </c>
      <c r="D125" s="5">
        <v>182980000000</v>
      </c>
      <c r="E125" s="5">
        <v>130700000000</v>
      </c>
      <c r="F125" s="5">
        <v>130700000000</v>
      </c>
      <c r="G125" s="5">
        <v>130700000000</v>
      </c>
      <c r="I125" s="5">
        <v>130700000000</v>
      </c>
      <c r="J125" s="5">
        <v>130700000000</v>
      </c>
      <c r="K125" s="5">
        <v>130700000000</v>
      </c>
      <c r="L125" s="5">
        <v>130700000000</v>
      </c>
      <c r="M125" s="5">
        <v>130700000000</v>
      </c>
      <c r="N125" s="5">
        <v>130700000000</v>
      </c>
      <c r="O125" s="5">
        <v>130700000000</v>
      </c>
      <c r="P125" s="5">
        <v>130700000000</v>
      </c>
      <c r="Q125" s="5">
        <v>130700000000</v>
      </c>
      <c r="R125" s="5">
        <v>110000000000</v>
      </c>
    </row>
    <row r="126" spans="3:18" ht="15.5" x14ac:dyDescent="0.35">
      <c r="C126" t="s">
        <v>155</v>
      </c>
      <c r="D126" s="5">
        <v>29367881564</v>
      </c>
      <c r="E126" s="5">
        <v>29367881564</v>
      </c>
      <c r="F126" s="5">
        <v>29367881564</v>
      </c>
      <c r="G126" s="5">
        <v>29367881564</v>
      </c>
      <c r="I126" s="5">
        <v>29367881564</v>
      </c>
      <c r="J126" s="5">
        <v>29367881564</v>
      </c>
      <c r="K126" s="5">
        <v>29367881564</v>
      </c>
      <c r="L126" s="5">
        <v>29367881564</v>
      </c>
      <c r="M126" s="5">
        <v>29367881564</v>
      </c>
      <c r="N126" s="5">
        <v>29367881564</v>
      </c>
      <c r="O126" s="5">
        <v>40272280518</v>
      </c>
      <c r="P126" s="5">
        <v>39342058333</v>
      </c>
      <c r="Q126" s="5">
        <v>39342058333</v>
      </c>
      <c r="R126" s="5">
        <v>1456873528</v>
      </c>
    </row>
    <row r="127" spans="3:18" ht="15.5" x14ac:dyDescent="0.35">
      <c r="C127" t="s">
        <v>156</v>
      </c>
      <c r="D127" s="5">
        <v>35193870883</v>
      </c>
      <c r="E127" s="5">
        <v>24268319055</v>
      </c>
      <c r="F127" s="5">
        <v>19562349932</v>
      </c>
      <c r="G127" s="5">
        <v>18581511413</v>
      </c>
      <c r="I127" s="5">
        <v>24268319055</v>
      </c>
      <c r="J127" s="5">
        <v>6984407342</v>
      </c>
      <c r="K127" s="5">
        <v>118597959</v>
      </c>
      <c r="L127" s="5">
        <v>-1364205050</v>
      </c>
      <c r="M127" s="5">
        <v>-13320468473</v>
      </c>
      <c r="N127" s="5">
        <v>-23314829826</v>
      </c>
      <c r="O127" s="5">
        <v>-26816142462</v>
      </c>
      <c r="P127" s="5">
        <v>-19445068903</v>
      </c>
      <c r="Q127" s="5">
        <v>9788981942</v>
      </c>
      <c r="R127" s="5">
        <v>9231378057</v>
      </c>
    </row>
    <row r="128" spans="3:18" ht="15.5" x14ac:dyDescent="0.35">
      <c r="C128" t="s">
        <v>157</v>
      </c>
    </row>
    <row r="129" spans="2:18" ht="15.5" x14ac:dyDescent="0.35">
      <c r="C129" t="s">
        <v>158</v>
      </c>
    </row>
    <row r="130" spans="2:18" ht="15.5" x14ac:dyDescent="0.35">
      <c r="C130" t="s">
        <v>159</v>
      </c>
      <c r="D130" s="5">
        <v>35193870883</v>
      </c>
      <c r="E130" s="5">
        <v>24268319055</v>
      </c>
      <c r="F130" s="5">
        <v>19562349932</v>
      </c>
      <c r="G130" s="5">
        <v>18581511413</v>
      </c>
      <c r="I130" s="5">
        <v>24268319055</v>
      </c>
      <c r="J130" s="5">
        <v>6984407342</v>
      </c>
      <c r="K130" s="5">
        <v>118597959</v>
      </c>
      <c r="L130" s="5">
        <v>-1364205050</v>
      </c>
      <c r="M130" s="5">
        <v>-13320468473</v>
      </c>
      <c r="N130" s="5">
        <v>-23314829826</v>
      </c>
      <c r="O130" s="5">
        <v>-26816142462</v>
      </c>
      <c r="P130" s="5">
        <v>-19445068903</v>
      </c>
      <c r="Q130" s="5">
        <v>9788981942</v>
      </c>
      <c r="R130" s="5">
        <v>9231378057</v>
      </c>
    </row>
    <row r="131" spans="2:18" ht="15.5" x14ac:dyDescent="0.35">
      <c r="C131" t="s">
        <v>160</v>
      </c>
      <c r="D131" s="5">
        <v>187677179704</v>
      </c>
      <c r="E131" s="5">
        <v>177649402017</v>
      </c>
      <c r="F131" s="5">
        <v>175109913966</v>
      </c>
      <c r="G131" s="5">
        <v>174604579813</v>
      </c>
      <c r="I131" s="5">
        <v>177649402017</v>
      </c>
      <c r="J131" s="5">
        <v>162940520985</v>
      </c>
      <c r="K131" s="5">
        <v>155854350240</v>
      </c>
      <c r="L131" s="5">
        <v>151743691857</v>
      </c>
      <c r="M131" s="5">
        <v>140229913100</v>
      </c>
      <c r="N131" s="5">
        <v>131282461782</v>
      </c>
      <c r="O131" s="5">
        <v>62236375104</v>
      </c>
      <c r="P131" s="5">
        <v>64112949222</v>
      </c>
      <c r="Q131" s="5">
        <v>43502213204</v>
      </c>
      <c r="R131" s="5">
        <v>414168983</v>
      </c>
    </row>
    <row r="132" spans="2:18" ht="15.5" x14ac:dyDescent="0.35">
      <c r="C132" t="s">
        <v>9</v>
      </c>
      <c r="D132" s="5">
        <v>579669973425</v>
      </c>
      <c r="E132" s="5">
        <v>381311234210</v>
      </c>
      <c r="F132" s="5">
        <v>354740145462</v>
      </c>
      <c r="G132" s="5">
        <v>354054446441</v>
      </c>
      <c r="I132" s="5">
        <v>381311234210</v>
      </c>
      <c r="J132" s="5">
        <v>329992809891</v>
      </c>
      <c r="K132" s="5">
        <v>316040829763</v>
      </c>
      <c r="L132" s="5">
        <v>310447368371</v>
      </c>
      <c r="M132" s="5">
        <v>286977326191</v>
      </c>
      <c r="N132" s="5">
        <v>268035513520</v>
      </c>
      <c r="O132" s="5">
        <v>206392513160</v>
      </c>
      <c r="P132" s="5">
        <v>215640160837</v>
      </c>
      <c r="Q132" s="5">
        <v>224263475664</v>
      </c>
      <c r="R132" s="5">
        <v>121097921772</v>
      </c>
    </row>
    <row r="133" spans="2:18" ht="15.5" x14ac:dyDescent="0.35">
      <c r="C133" t="s">
        <v>161</v>
      </c>
      <c r="D133" s="5">
        <v>748509575858</v>
      </c>
      <c r="E133" s="5">
        <v>549261570477</v>
      </c>
      <c r="F133" s="5">
        <v>523485210515</v>
      </c>
      <c r="G133" s="5">
        <v>513169264074</v>
      </c>
      <c r="I133" s="5">
        <v>549261570477</v>
      </c>
      <c r="J133" s="5">
        <v>522017040540</v>
      </c>
      <c r="K133" s="5">
        <v>548709679878</v>
      </c>
      <c r="L133" s="5">
        <v>546666448170</v>
      </c>
      <c r="M133" s="5">
        <v>526136140616</v>
      </c>
      <c r="N133" s="5">
        <v>538263035994</v>
      </c>
      <c r="O133" s="5">
        <v>472484542685</v>
      </c>
      <c r="P133" s="5">
        <v>404491423669</v>
      </c>
      <c r="Q133" s="5">
        <v>334893195357</v>
      </c>
      <c r="R133" s="5">
        <v>252131026479</v>
      </c>
    </row>
    <row r="134" spans="2:18" ht="15.5" x14ac:dyDescent="0.35">
      <c r="C134" t="s">
        <v>162</v>
      </c>
      <c r="D134" s="5">
        <v>1829800000</v>
      </c>
      <c r="E134" s="5">
        <v>1307000000</v>
      </c>
      <c r="F134" s="5">
        <v>1307000000</v>
      </c>
      <c r="G134" s="5">
        <v>1307000000</v>
      </c>
      <c r="I134" s="5">
        <v>1307000000</v>
      </c>
      <c r="J134" s="5">
        <v>1307000000</v>
      </c>
      <c r="K134" s="5">
        <v>1307000000</v>
      </c>
      <c r="L134" s="5">
        <v>1307000000</v>
      </c>
      <c r="M134" s="5">
        <v>1307000000</v>
      </c>
      <c r="N134" s="5">
        <v>1307000000</v>
      </c>
      <c r="O134" s="5">
        <v>1307000000</v>
      </c>
      <c r="P134" s="5">
        <v>1307000000</v>
      </c>
      <c r="Q134" s="5">
        <v>1307000000</v>
      </c>
      <c r="R134" s="5">
        <v>1100000000</v>
      </c>
    </row>
    <row r="136" spans="2:18" ht="15.5" x14ac:dyDescent="0.35">
      <c r="B136" t="s">
        <v>163</v>
      </c>
      <c r="C136" t="s">
        <v>164</v>
      </c>
      <c r="D136" s="5">
        <v>3760633017</v>
      </c>
      <c r="E136" s="5">
        <v>29907516016</v>
      </c>
      <c r="F136" s="5">
        <v>6251273151</v>
      </c>
      <c r="G136" s="5">
        <v>11604967345</v>
      </c>
      <c r="I136" s="5">
        <v>49800961802</v>
      </c>
      <c r="J136" s="5">
        <v>8544187443</v>
      </c>
      <c r="K136" s="5">
        <v>3299571664</v>
      </c>
      <c r="L136" s="5">
        <v>-1237250389</v>
      </c>
      <c r="M136" s="5">
        <v>28119004452</v>
      </c>
      <c r="N136" s="5">
        <v>-3335785150</v>
      </c>
      <c r="O136" s="5">
        <v>-67203994339</v>
      </c>
      <c r="P136" s="5">
        <v>-27110019264</v>
      </c>
      <c r="Q136" s="5">
        <v>-112650246824</v>
      </c>
      <c r="R136" s="5">
        <v>-56450890979</v>
      </c>
    </row>
    <row r="137" spans="2:18" ht="15.5" x14ac:dyDescent="0.35">
      <c r="C137" t="s">
        <v>165</v>
      </c>
      <c r="D137" s="5">
        <v>28744303917</v>
      </c>
      <c r="E137" s="5">
        <v>28857930653</v>
      </c>
      <c r="F137" s="5">
        <v>24259477850</v>
      </c>
      <c r="G137" s="5">
        <v>24984602832</v>
      </c>
      <c r="I137" s="5">
        <v>96882211238</v>
      </c>
      <c r="J137" s="5">
        <v>79016788788</v>
      </c>
      <c r="K137" s="5">
        <v>65494828328</v>
      </c>
      <c r="L137" s="5">
        <v>88836271388</v>
      </c>
      <c r="M137" s="5">
        <v>74464736088</v>
      </c>
      <c r="N137" s="5">
        <v>79146839093</v>
      </c>
      <c r="O137" s="5">
        <v>99156446776</v>
      </c>
      <c r="P137" s="5">
        <v>66321502676</v>
      </c>
      <c r="Q137" s="5">
        <v>76879859209</v>
      </c>
      <c r="R137" s="5">
        <v>32612137603</v>
      </c>
    </row>
    <row r="138" spans="2:18" ht="15.5" x14ac:dyDescent="0.35">
      <c r="C138" t="s">
        <v>687</v>
      </c>
      <c r="D138" s="5">
        <v>-2792022281</v>
      </c>
      <c r="E138" s="5">
        <v>-4835071752</v>
      </c>
      <c r="F138" s="5">
        <v>-572060729</v>
      </c>
      <c r="G138" s="5">
        <v>-1465362763</v>
      </c>
      <c r="I138" s="5">
        <v>-9933071506</v>
      </c>
      <c r="J138" s="5">
        <v>-10343607132</v>
      </c>
      <c r="K138" s="5">
        <v>-9324991998</v>
      </c>
      <c r="L138" s="5">
        <v>-7076660498</v>
      </c>
      <c r="M138" s="5">
        <v>-7840188077</v>
      </c>
      <c r="N138" s="5">
        <v>-6992551775</v>
      </c>
      <c r="O138" s="5">
        <v>-11549040546</v>
      </c>
      <c r="P138" s="5">
        <v>-13597502132</v>
      </c>
      <c r="Q138" s="5">
        <v>-10575942784</v>
      </c>
      <c r="R138" s="5">
        <v>-4150808363</v>
      </c>
    </row>
    <row r="139" spans="2:18" ht="15.5" x14ac:dyDescent="0.35">
      <c r="C139" t="s">
        <v>476</v>
      </c>
      <c r="E139" s="5">
        <v>-340289533</v>
      </c>
      <c r="F139" s="5">
        <v>-11674437436</v>
      </c>
      <c r="G139" s="5">
        <v>-12392594378</v>
      </c>
      <c r="I139" s="5">
        <v>-24407321347</v>
      </c>
      <c r="J139" s="5">
        <v>-24520974601</v>
      </c>
      <c r="K139" s="5">
        <v>-41072768013</v>
      </c>
      <c r="L139" s="5">
        <v>-62587971758</v>
      </c>
      <c r="M139" s="5">
        <v>-26217661288</v>
      </c>
      <c r="N139" s="5">
        <v>-35901804278</v>
      </c>
      <c r="O139" s="5">
        <v>-131501044141</v>
      </c>
      <c r="P139" s="5">
        <v>-58050893763</v>
      </c>
      <c r="Q139" s="5">
        <v>-155898942828</v>
      </c>
      <c r="R139" s="5">
        <v>-27965781426</v>
      </c>
    </row>
    <row r="140" spans="2:18" ht="15.5" x14ac:dyDescent="0.35">
      <c r="C140" t="s">
        <v>2674</v>
      </c>
      <c r="F140" s="5">
        <v>7024269651</v>
      </c>
      <c r="G140" s="5">
        <v>-7024269651</v>
      </c>
    </row>
    <row r="141" spans="2:18" ht="15.5" x14ac:dyDescent="0.35">
      <c r="C141" t="s">
        <v>2675</v>
      </c>
      <c r="D141" s="5">
        <v>-1774055616</v>
      </c>
      <c r="E141" s="5">
        <v>3477947792</v>
      </c>
      <c r="F141" s="5">
        <v>-14141421254</v>
      </c>
      <c r="G141" s="5">
        <v>4177008252</v>
      </c>
      <c r="I141" s="5">
        <v>-10663473462</v>
      </c>
      <c r="J141" s="5">
        <v>-32932187259</v>
      </c>
      <c r="K141" s="5">
        <v>-8589426826</v>
      </c>
      <c r="L141" s="5">
        <v>-14732846284</v>
      </c>
      <c r="M141" s="5">
        <v>-7790368887</v>
      </c>
      <c r="N141" s="5">
        <v>-32173893971</v>
      </c>
      <c r="O141" s="5">
        <v>-12235211362</v>
      </c>
      <c r="P141" s="5">
        <v>-12094929285</v>
      </c>
      <c r="Q141" s="5">
        <v>-15548026716</v>
      </c>
      <c r="R141" s="5">
        <v>-9288693828</v>
      </c>
    </row>
    <row r="142" spans="2:18" ht="15.5" x14ac:dyDescent="0.35">
      <c r="C142" t="s">
        <v>1045</v>
      </c>
      <c r="D142" s="5">
        <v>703959707</v>
      </c>
      <c r="E142" s="5">
        <v>18161566</v>
      </c>
      <c r="F142" s="5">
        <v>31185501</v>
      </c>
      <c r="G142" s="5">
        <v>2719518</v>
      </c>
      <c r="I142" s="5">
        <v>57793015</v>
      </c>
      <c r="J142" s="5">
        <v>188281743</v>
      </c>
      <c r="K142" s="5">
        <v>215358426</v>
      </c>
      <c r="L142" s="5">
        <v>140970768</v>
      </c>
      <c r="M142" s="5">
        <v>69993768</v>
      </c>
      <c r="P142" s="5">
        <v>221906004</v>
      </c>
      <c r="Q142" s="5">
        <v>474251239</v>
      </c>
      <c r="R142" s="5">
        <v>1769507373</v>
      </c>
    </row>
    <row r="143" spans="2:18" ht="15.5" x14ac:dyDescent="0.35">
      <c r="C143" t="s">
        <v>2676</v>
      </c>
      <c r="D143" s="5">
        <v>-838968849</v>
      </c>
      <c r="E143" s="5">
        <v>-1845910026</v>
      </c>
      <c r="F143" s="5">
        <v>1190137617</v>
      </c>
      <c r="G143" s="5">
        <v>-574805334</v>
      </c>
      <c r="I143" s="5">
        <v>-1845910026</v>
      </c>
      <c r="J143" s="5">
        <v>-2211381752</v>
      </c>
      <c r="K143" s="5">
        <v>-2246978309</v>
      </c>
      <c r="L143" s="5">
        <v>-1913626552</v>
      </c>
      <c r="M143" s="5">
        <v>-3079618889</v>
      </c>
      <c r="N143" s="5">
        <v>-3340747048</v>
      </c>
      <c r="O143" s="5">
        <v>-9854957287</v>
      </c>
      <c r="P143" s="5">
        <v>-6232424253</v>
      </c>
      <c r="Q143" s="5">
        <v>-136426487</v>
      </c>
      <c r="R143" s="5">
        <v>-3218678805</v>
      </c>
    </row>
    <row r="144" spans="2:18" ht="15.5" x14ac:dyDescent="0.35">
      <c r="C144" t="s">
        <v>2677</v>
      </c>
    </row>
    <row r="145" spans="3:18" ht="15.5" x14ac:dyDescent="0.35">
      <c r="C145" t="s">
        <v>170</v>
      </c>
      <c r="E145" s="5">
        <v>1869912553</v>
      </c>
      <c r="F145" s="5">
        <v>-1869912553</v>
      </c>
    </row>
    <row r="146" spans="3:18" ht="15.5" x14ac:dyDescent="0.35">
      <c r="C146" t="s">
        <v>908</v>
      </c>
      <c r="E146" s="5">
        <v>1695400000</v>
      </c>
      <c r="F146" s="5">
        <v>-1695400000</v>
      </c>
      <c r="N146" s="5">
        <v>-1858736402</v>
      </c>
      <c r="O146" s="5">
        <v>-9078254834</v>
      </c>
      <c r="P146" s="5">
        <v>-29598492500</v>
      </c>
    </row>
    <row r="147" spans="3:18" ht="15.5" x14ac:dyDescent="0.35">
      <c r="C147" t="s">
        <v>2678</v>
      </c>
      <c r="R147" s="5">
        <v>-41549010</v>
      </c>
    </row>
    <row r="148" spans="3:18" ht="15.5" x14ac:dyDescent="0.35">
      <c r="C148" t="s">
        <v>2679</v>
      </c>
      <c r="D148" s="5">
        <v>-15852843801</v>
      </c>
      <c r="G148" s="5">
        <v>7715929648</v>
      </c>
      <c r="K148" s="5">
        <v>-935097332</v>
      </c>
      <c r="L148" s="5">
        <v>-3680297311</v>
      </c>
      <c r="M148" s="5">
        <v>-1861493003</v>
      </c>
      <c r="N148" s="5">
        <v>-2840889214</v>
      </c>
      <c r="P148" s="5">
        <v>-3303944277</v>
      </c>
    </row>
    <row r="149" spans="3:18" ht="15.5" x14ac:dyDescent="0.35">
      <c r="C149" t="s">
        <v>2680</v>
      </c>
      <c r="N149" s="5">
        <v>-1848913053</v>
      </c>
    </row>
    <row r="150" spans="3:18" ht="15.5" x14ac:dyDescent="0.35">
      <c r="C150" t="s">
        <v>1035</v>
      </c>
      <c r="M150" s="5">
        <v>576003988</v>
      </c>
      <c r="N150" s="5">
        <v>951244336</v>
      </c>
    </row>
    <row r="151" spans="3:18" ht="15.5" x14ac:dyDescent="0.35">
      <c r="C151" t="s">
        <v>633</v>
      </c>
      <c r="E151" s="5">
        <v>-21259490300</v>
      </c>
      <c r="I151" s="5">
        <v>-21259490300</v>
      </c>
    </row>
    <row r="152" spans="3:18" ht="15.5" x14ac:dyDescent="0.35">
      <c r="C152" t="s">
        <v>172</v>
      </c>
      <c r="D152" s="5">
        <v>-4429740060</v>
      </c>
      <c r="E152" s="5">
        <v>2704834763</v>
      </c>
      <c r="F152" s="5">
        <v>-2834954205</v>
      </c>
      <c r="G152" s="5">
        <v>1020727930</v>
      </c>
      <c r="I152" s="5">
        <v>-289266110</v>
      </c>
      <c r="J152" s="5">
        <v>-652732344</v>
      </c>
      <c r="K152" s="5">
        <v>-241352612</v>
      </c>
      <c r="L152" s="5">
        <v>-223090142</v>
      </c>
      <c r="M152" s="5">
        <v>-202399248</v>
      </c>
      <c r="N152" s="5">
        <v>-335069240</v>
      </c>
      <c r="O152" s="5">
        <v>-1220187779</v>
      </c>
      <c r="P152" s="5">
        <v>-373734234</v>
      </c>
      <c r="Q152" s="5">
        <v>-2003858318</v>
      </c>
      <c r="R152" s="5">
        <v>-612776777</v>
      </c>
    </row>
    <row r="153" spans="3:18" ht="15.5" x14ac:dyDescent="0.35">
      <c r="C153" t="s">
        <v>179</v>
      </c>
      <c r="D153" s="5">
        <v>183917888069</v>
      </c>
      <c r="E153" s="5">
        <v>-5811078527</v>
      </c>
      <c r="F153" s="5">
        <v>-2642404217</v>
      </c>
      <c r="G153" s="5">
        <v>-11806422493</v>
      </c>
      <c r="I153" s="5">
        <v>-19698102310</v>
      </c>
      <c r="J153" s="5">
        <v>-11102953556</v>
      </c>
      <c r="K153" s="5">
        <v>-7964304821</v>
      </c>
      <c r="L153" s="5">
        <v>9706189318</v>
      </c>
      <c r="M153" s="5">
        <v>-26535190729</v>
      </c>
      <c r="N153" s="5">
        <v>844985798</v>
      </c>
      <c r="O153" s="5">
        <v>82440753373</v>
      </c>
      <c r="P153" s="5">
        <v>57737093209</v>
      </c>
      <c r="Q153" s="5">
        <v>120136157428</v>
      </c>
      <c r="R153" s="5">
        <v>102415664334</v>
      </c>
    </row>
    <row r="154" spans="3:18" ht="15.5" x14ac:dyDescent="0.35">
      <c r="C154" t="s">
        <v>180</v>
      </c>
      <c r="D154" s="5">
        <v>-93955679</v>
      </c>
      <c r="E154" s="5">
        <v>-19463586587</v>
      </c>
      <c r="F154" s="5">
        <v>-2269268718</v>
      </c>
      <c r="G154" s="5">
        <v>1990899063</v>
      </c>
      <c r="I154" s="5">
        <v>-22348135619</v>
      </c>
      <c r="J154" s="5">
        <v>-2538960570</v>
      </c>
      <c r="K154" s="5">
        <v>-2855309319</v>
      </c>
      <c r="L154" s="5">
        <v>-1674257347</v>
      </c>
      <c r="M154" s="5">
        <v>1103217976</v>
      </c>
      <c r="N154" s="5">
        <v>-2680155381</v>
      </c>
      <c r="O154" s="5">
        <v>-9033377055</v>
      </c>
      <c r="P154" s="5">
        <v>-32193290125</v>
      </c>
      <c r="Q154" s="5">
        <v>-16074232989</v>
      </c>
      <c r="R154" s="5">
        <v>-40998285398</v>
      </c>
    </row>
    <row r="155" spans="3:18" ht="15.5" x14ac:dyDescent="0.35">
      <c r="C155" t="s">
        <v>181</v>
      </c>
      <c r="D155" s="5">
        <v>-93955679</v>
      </c>
      <c r="E155" s="5">
        <v>-521622188</v>
      </c>
      <c r="F155" s="5">
        <v>-542879134</v>
      </c>
      <c r="G155" s="5">
        <v>-1228025468</v>
      </c>
      <c r="I155" s="5">
        <v>-2105781636</v>
      </c>
      <c r="J155" s="5">
        <v>-4581085441</v>
      </c>
      <c r="K155" s="5">
        <v>-2679140635</v>
      </c>
      <c r="L155" s="5">
        <v>-1003458992</v>
      </c>
      <c r="M155" s="5">
        <v>-1443031288</v>
      </c>
      <c r="N155" s="5">
        <v>-25262884</v>
      </c>
      <c r="O155" s="5">
        <v>-465296450</v>
      </c>
      <c r="P155" s="5">
        <v>-497663875</v>
      </c>
      <c r="Q155" s="5">
        <v>-11054771099</v>
      </c>
      <c r="R155" s="5">
        <v>-263963124</v>
      </c>
    </row>
    <row r="156" spans="3:18" ht="15.5" x14ac:dyDescent="0.35">
      <c r="C156" t="s">
        <v>187</v>
      </c>
      <c r="E156" s="5">
        <v>175989584</v>
      </c>
      <c r="F156" s="5">
        <v>-30989584</v>
      </c>
      <c r="G156" s="5">
        <v>30989584</v>
      </c>
      <c r="I156" s="5">
        <v>307000000</v>
      </c>
      <c r="J156" s="5">
        <v>1720000000</v>
      </c>
      <c r="M156" s="5">
        <v>71770364</v>
      </c>
      <c r="N156" s="5">
        <v>2374069254</v>
      </c>
      <c r="O156" s="5">
        <v>510174229</v>
      </c>
      <c r="Q156" s="5">
        <v>4471860</v>
      </c>
      <c r="R156" s="5">
        <v>627677726</v>
      </c>
    </row>
    <row r="157" spans="3:18" ht="15.5" x14ac:dyDescent="0.35">
      <c r="C157" t="s">
        <v>192</v>
      </c>
    </row>
    <row r="158" spans="3:18" ht="15.5" x14ac:dyDescent="0.35">
      <c r="C158" t="s">
        <v>2681</v>
      </c>
      <c r="Q158" s="5">
        <v>-5000000000</v>
      </c>
    </row>
    <row r="159" spans="3:18" ht="15.5" x14ac:dyDescent="0.35">
      <c r="C159" t="s">
        <v>590</v>
      </c>
      <c r="E159" s="5">
        <v>-20813353983</v>
      </c>
      <c r="I159" s="5">
        <v>-20813353983</v>
      </c>
    </row>
    <row r="160" spans="3:18" ht="15.5" x14ac:dyDescent="0.35">
      <c r="C160" t="s">
        <v>1586</v>
      </c>
    </row>
    <row r="161" spans="3:18" ht="15.5" x14ac:dyDescent="0.35">
      <c r="C161" t="s">
        <v>2526</v>
      </c>
      <c r="G161" s="5">
        <v>2923934947</v>
      </c>
    </row>
    <row r="162" spans="3:18" ht="15.5" x14ac:dyDescent="0.35">
      <c r="C162" t="s">
        <v>2682</v>
      </c>
      <c r="R162" s="5">
        <v>-27862000000</v>
      </c>
    </row>
    <row r="163" spans="3:18" ht="15.5" x14ac:dyDescent="0.35">
      <c r="C163" t="s">
        <v>447</v>
      </c>
    </row>
    <row r="164" spans="3:18" ht="15.5" x14ac:dyDescent="0.35">
      <c r="C164" t="s">
        <v>195</v>
      </c>
      <c r="K164" s="5">
        <v>-481800000</v>
      </c>
      <c r="L164" s="5">
        <v>-27300000</v>
      </c>
      <c r="M164" s="5">
        <v>-3600000</v>
      </c>
      <c r="P164" s="5">
        <v>-2397133750</v>
      </c>
    </row>
    <row r="165" spans="3:18" ht="15.5" x14ac:dyDescent="0.35">
      <c r="C165" t="s">
        <v>1111</v>
      </c>
      <c r="K165" s="5">
        <v>-60368684</v>
      </c>
      <c r="L165" s="5">
        <v>-643498355</v>
      </c>
    </row>
    <row r="166" spans="3:18" ht="15.5" x14ac:dyDescent="0.35">
      <c r="C166" t="s">
        <v>1521</v>
      </c>
    </row>
    <row r="167" spans="3:18" ht="15.5" x14ac:dyDescent="0.35">
      <c r="C167" t="s">
        <v>2683</v>
      </c>
    </row>
    <row r="168" spans="3:18" ht="15.5" x14ac:dyDescent="0.35">
      <c r="C168" t="s">
        <v>2684</v>
      </c>
      <c r="Q168" s="5">
        <v>-1523933750</v>
      </c>
    </row>
    <row r="169" spans="3:18" ht="15.5" x14ac:dyDescent="0.35">
      <c r="C169" t="s">
        <v>1728</v>
      </c>
    </row>
    <row r="170" spans="3:18" ht="15.5" x14ac:dyDescent="0.35">
      <c r="C170" t="s">
        <v>751</v>
      </c>
      <c r="N170" s="5">
        <v>-4419697688</v>
      </c>
    </row>
    <row r="171" spans="3:18" ht="15.5" x14ac:dyDescent="0.35">
      <c r="C171" t="s">
        <v>368</v>
      </c>
      <c r="N171" s="5">
        <v>1249472339</v>
      </c>
    </row>
    <row r="172" spans="3:18" ht="15.5" x14ac:dyDescent="0.35">
      <c r="C172" t="s">
        <v>500</v>
      </c>
      <c r="R172" s="5">
        <v>-13500000000</v>
      </c>
    </row>
    <row r="173" spans="3:18" ht="15.5" x14ac:dyDescent="0.35">
      <c r="C173" t="s">
        <v>197</v>
      </c>
      <c r="D173" s="5">
        <v>183917888069</v>
      </c>
      <c r="E173" s="5">
        <v>-5811078527</v>
      </c>
      <c r="F173" s="5">
        <v>-2642404217</v>
      </c>
      <c r="G173" s="5">
        <v>-11806422493</v>
      </c>
      <c r="I173" s="5">
        <v>-19698102310</v>
      </c>
      <c r="J173" s="5">
        <v>-11102953556</v>
      </c>
      <c r="K173" s="5">
        <v>-7964304821</v>
      </c>
      <c r="L173" s="5">
        <v>9706189318</v>
      </c>
      <c r="M173" s="5">
        <v>-26535190729</v>
      </c>
      <c r="N173" s="5">
        <v>844985798</v>
      </c>
      <c r="O173" s="5">
        <v>82440753373</v>
      </c>
      <c r="P173" s="5">
        <v>57737093209</v>
      </c>
      <c r="Q173" s="5">
        <v>120136157428</v>
      </c>
      <c r="R173" s="5">
        <v>102415664334</v>
      </c>
    </row>
    <row r="174" spans="3:18" ht="15.5" x14ac:dyDescent="0.35">
      <c r="C174" t="s">
        <v>174</v>
      </c>
    </row>
    <row r="175" spans="3:18" ht="15.5" x14ac:dyDescent="0.35">
      <c r="C175" t="s">
        <v>359</v>
      </c>
      <c r="E175" s="5">
        <v>-5432203896</v>
      </c>
      <c r="F175" s="5">
        <v>5612322177</v>
      </c>
      <c r="G175" s="5">
        <v>8387677823</v>
      </c>
      <c r="I175" s="5">
        <v>9246796104</v>
      </c>
      <c r="J175" s="5">
        <v>36985205540</v>
      </c>
      <c r="K175" s="5">
        <v>12595262481</v>
      </c>
      <c r="L175" s="5">
        <v>5500000000</v>
      </c>
      <c r="M175" s="5">
        <v>17000000000</v>
      </c>
    </row>
    <row r="176" spans="3:18" ht="15.5" x14ac:dyDescent="0.35">
      <c r="C176" t="s">
        <v>360</v>
      </c>
      <c r="E176" s="5">
        <v>-1783967126</v>
      </c>
      <c r="F176" s="5">
        <v>-3512477095</v>
      </c>
      <c r="G176" s="5">
        <v>751635321</v>
      </c>
      <c r="I176" s="5">
        <v>-5296444221</v>
      </c>
      <c r="J176" s="5">
        <v>-5004676813</v>
      </c>
      <c r="L176" s="5">
        <v>-3700000000</v>
      </c>
      <c r="M176" s="5">
        <v>-21415522092</v>
      </c>
      <c r="N176" s="5">
        <v>-2800490775</v>
      </c>
    </row>
    <row r="177" spans="3:18" ht="15.5" x14ac:dyDescent="0.35">
      <c r="C177" t="s">
        <v>1003</v>
      </c>
      <c r="E177" s="5">
        <v>-7216171022</v>
      </c>
      <c r="F177" s="5">
        <v>2099845082</v>
      </c>
      <c r="G177" s="5">
        <v>9139313144</v>
      </c>
      <c r="I177" s="5">
        <v>3950351883</v>
      </c>
      <c r="J177" s="5">
        <v>31980528727</v>
      </c>
      <c r="K177" s="5">
        <v>12595262481</v>
      </c>
      <c r="L177" s="5">
        <v>1800000000</v>
      </c>
      <c r="M177" s="5">
        <v>-4415522092</v>
      </c>
      <c r="N177" s="5">
        <v>-2800490775</v>
      </c>
    </row>
    <row r="178" spans="3:18" ht="15.5" x14ac:dyDescent="0.35">
      <c r="C178" t="s">
        <v>625</v>
      </c>
      <c r="D178" s="5">
        <v>5366105256</v>
      </c>
      <c r="E178" s="5">
        <v>-7605555113</v>
      </c>
      <c r="F178" s="5">
        <v>-12946418125</v>
      </c>
      <c r="G178" s="5">
        <v>-9431673037</v>
      </c>
      <c r="I178" s="5">
        <v>-29983646275</v>
      </c>
      <c r="J178" s="5">
        <v>-12280929636</v>
      </c>
      <c r="K178" s="5">
        <v>-18775141100</v>
      </c>
      <c r="L178" s="5">
        <v>8740149364</v>
      </c>
      <c r="M178" s="5">
        <v>-18078158600</v>
      </c>
      <c r="N178" s="5">
        <v>1467913020</v>
      </c>
      <c r="O178" s="5">
        <v>87560798874</v>
      </c>
      <c r="P178" s="5">
        <v>8630284785</v>
      </c>
      <c r="Q178" s="5">
        <v>16879988259</v>
      </c>
      <c r="R178" s="5">
        <v>-40294843697</v>
      </c>
    </row>
    <row r="179" spans="3:18" ht="15.5" x14ac:dyDescent="0.35">
      <c r="C179" t="s">
        <v>2685</v>
      </c>
    </row>
    <row r="180" spans="3:18" ht="15.5" x14ac:dyDescent="0.35">
      <c r="C180" t="s">
        <v>600</v>
      </c>
      <c r="E180" s="5">
        <v>19325631574</v>
      </c>
      <c r="I180" s="5">
        <v>19325631574</v>
      </c>
      <c r="P180" s="5">
        <v>22500000000</v>
      </c>
      <c r="Q180" s="5">
        <v>44600000000</v>
      </c>
    </row>
    <row r="181" spans="3:18" ht="15.5" x14ac:dyDescent="0.35">
      <c r="C181" t="s">
        <v>2577</v>
      </c>
      <c r="D181" s="5">
        <v>-12198696</v>
      </c>
      <c r="G181" s="5">
        <v>97363749</v>
      </c>
    </row>
    <row r="182" spans="3:18" ht="15.5" x14ac:dyDescent="0.35">
      <c r="C182" t="s">
        <v>561</v>
      </c>
      <c r="E182" s="5">
        <v>-76054584</v>
      </c>
      <c r="F182" s="5">
        <v>-40692717</v>
      </c>
      <c r="G182" s="5">
        <v>-136674672</v>
      </c>
      <c r="I182" s="5">
        <v>-253421973</v>
      </c>
      <c r="J182" s="5">
        <v>-571326816</v>
      </c>
      <c r="K182" s="5">
        <v>-569778035</v>
      </c>
      <c r="L182" s="5">
        <v>-279666846</v>
      </c>
      <c r="M182" s="5">
        <v>-387318156</v>
      </c>
      <c r="N182" s="5">
        <v>-215752800</v>
      </c>
      <c r="O182" s="5">
        <v>-370045501</v>
      </c>
      <c r="P182" s="5">
        <v>-471066576</v>
      </c>
      <c r="Q182" s="5">
        <v>-294607200</v>
      </c>
      <c r="R182" s="5">
        <v>-294607200</v>
      </c>
    </row>
    <row r="183" spans="3:18" ht="15.5" x14ac:dyDescent="0.35">
      <c r="C183" t="s">
        <v>2686</v>
      </c>
      <c r="R183" s="5">
        <v>577450487</v>
      </c>
    </row>
    <row r="184" spans="3:18" ht="15.5" x14ac:dyDescent="0.35">
      <c r="C184" t="s">
        <v>492</v>
      </c>
      <c r="Q184" s="5">
        <v>-3514815195</v>
      </c>
    </row>
    <row r="185" spans="3:18" ht="15.5" x14ac:dyDescent="0.35">
      <c r="C185" t="s">
        <v>198</v>
      </c>
    </row>
    <row r="186" spans="3:18" ht="15.5" x14ac:dyDescent="0.35">
      <c r="C186" t="s">
        <v>556</v>
      </c>
      <c r="E186" s="5">
        <v>-1187500000</v>
      </c>
      <c r="I186" s="5">
        <v>-1187500000</v>
      </c>
      <c r="M186" s="5">
        <v>-950000000</v>
      </c>
      <c r="R186" s="5">
        <v>-4628868692</v>
      </c>
    </row>
    <row r="187" spans="3:18" ht="15.5" x14ac:dyDescent="0.35">
      <c r="C187" t="s">
        <v>2687</v>
      </c>
    </row>
    <row r="188" spans="3:18" ht="15.5" x14ac:dyDescent="0.35">
      <c r="C188" t="s">
        <v>2688</v>
      </c>
      <c r="D188" s="5">
        <v>-12500000</v>
      </c>
    </row>
    <row r="189" spans="3:18" ht="15.5" x14ac:dyDescent="0.35">
      <c r="C189" t="s">
        <v>826</v>
      </c>
      <c r="Q189" s="5">
        <v>62100000000</v>
      </c>
    </row>
    <row r="190" spans="3:18" ht="15.5" x14ac:dyDescent="0.35">
      <c r="C190" t="s">
        <v>109</v>
      </c>
    </row>
    <row r="191" spans="3:18" ht="15.5" x14ac:dyDescent="0.35">
      <c r="C191" t="s">
        <v>901</v>
      </c>
      <c r="D191" s="5">
        <v>187584565407</v>
      </c>
      <c r="E191" s="5">
        <v>4632850902</v>
      </c>
      <c r="F191" s="5">
        <v>1339600216</v>
      </c>
      <c r="G191" s="5">
        <v>1789443915</v>
      </c>
      <c r="I191" s="5">
        <v>7754723873</v>
      </c>
      <c r="J191" s="5">
        <v>-5097726683</v>
      </c>
      <c r="K191" s="5">
        <v>-7520042476</v>
      </c>
      <c r="L191" s="5">
        <v>6794681582</v>
      </c>
      <c r="M191" s="5">
        <v>2687031699</v>
      </c>
      <c r="N191" s="5">
        <v>-5170954733</v>
      </c>
      <c r="O191" s="5">
        <v>6203381979</v>
      </c>
      <c r="P191" s="5">
        <v>-1566216180</v>
      </c>
      <c r="Q191" s="5">
        <v>-8588322385</v>
      </c>
      <c r="R191" s="5">
        <v>4966487957</v>
      </c>
    </row>
    <row r="192" spans="3:18" ht="15.5" x14ac:dyDescent="0.35">
      <c r="C192" t="s">
        <v>217</v>
      </c>
      <c r="D192" s="5">
        <v>30570050155</v>
      </c>
      <c r="I192" s="5">
        <v>1555835982</v>
      </c>
      <c r="J192" s="5">
        <v>6653562665</v>
      </c>
      <c r="K192" s="5">
        <v>14173605141</v>
      </c>
      <c r="L192" s="5">
        <v>7378923559</v>
      </c>
      <c r="M192" s="5">
        <v>4691891860</v>
      </c>
      <c r="N192" s="5">
        <v>9862846593</v>
      </c>
      <c r="O192" s="5">
        <v>3659464614</v>
      </c>
      <c r="P192" s="5">
        <v>5225680794</v>
      </c>
      <c r="Q192" s="5">
        <v>13814250315</v>
      </c>
      <c r="R192" s="5">
        <v>8848145218</v>
      </c>
    </row>
    <row r="193" spans="2:18" ht="15.5" x14ac:dyDescent="0.35">
      <c r="C193" t="s">
        <v>216</v>
      </c>
      <c r="Q193" s="5">
        <v>-247136</v>
      </c>
      <c r="R193" s="5">
        <v>-382860</v>
      </c>
    </row>
    <row r="194" spans="2:18" ht="15.5" x14ac:dyDescent="0.35">
      <c r="C194" t="s">
        <v>218</v>
      </c>
      <c r="D194" s="5">
        <v>218154615562</v>
      </c>
      <c r="E194" s="5">
        <v>4632850902</v>
      </c>
      <c r="F194" s="5">
        <v>1339600216</v>
      </c>
      <c r="G194" s="5">
        <v>1789443915</v>
      </c>
      <c r="I194" s="5">
        <v>9310559855</v>
      </c>
      <c r="J194" s="5">
        <v>1555835982</v>
      </c>
      <c r="K194" s="5">
        <v>6653562665</v>
      </c>
      <c r="L194" s="5">
        <v>14173605141</v>
      </c>
      <c r="M194" s="5">
        <v>7378923559</v>
      </c>
      <c r="N194" s="5">
        <v>4691891860</v>
      </c>
      <c r="O194" s="5">
        <v>9862846593</v>
      </c>
      <c r="P194" s="5">
        <v>3659464614</v>
      </c>
      <c r="Q194" s="5">
        <v>5225680794</v>
      </c>
      <c r="R194" s="5">
        <v>13814250315</v>
      </c>
    </row>
    <row r="196" spans="2:18" ht="15.5" x14ac:dyDescent="0.35">
      <c r="B196" t="s">
        <v>219</v>
      </c>
      <c r="C196" t="s">
        <v>11</v>
      </c>
      <c r="D196" s="5">
        <v>1830000000</v>
      </c>
      <c r="E196" s="5">
        <v>1310000000</v>
      </c>
      <c r="F196" s="5">
        <v>1310000000</v>
      </c>
      <c r="G196" s="5">
        <v>1310000000</v>
      </c>
      <c r="I196" s="5">
        <v>1310000000</v>
      </c>
      <c r="J196" s="5">
        <v>1310000000</v>
      </c>
      <c r="K196" s="5">
        <v>1310000000</v>
      </c>
      <c r="L196" s="5">
        <v>1310000000</v>
      </c>
      <c r="M196" s="5">
        <v>1310000000</v>
      </c>
      <c r="N196" s="5">
        <v>1310000000</v>
      </c>
      <c r="O196" s="5">
        <v>1310000000</v>
      </c>
      <c r="P196" s="5">
        <v>1310000000</v>
      </c>
      <c r="Q196" s="5">
        <v>1310000000</v>
      </c>
      <c r="R196" s="5">
        <v>1100000000</v>
      </c>
    </row>
    <row r="197" spans="2:18" ht="15.5" x14ac:dyDescent="0.35">
      <c r="C197" t="s">
        <v>220</v>
      </c>
      <c r="D197" s="6">
        <v>5.97</v>
      </c>
      <c r="E197" s="6">
        <v>3.77</v>
      </c>
      <c r="F197" s="6">
        <v>0.14000000000000001</v>
      </c>
      <c r="G197" s="6">
        <v>9.23</v>
      </c>
    </row>
    <row r="198" spans="2:18" ht="15.5" x14ac:dyDescent="0.35">
      <c r="C198" t="s">
        <v>221</v>
      </c>
      <c r="D198" s="6">
        <v>25.46</v>
      </c>
      <c r="E198" s="6">
        <v>89.66</v>
      </c>
      <c r="F198" s="5">
        <v>1700</v>
      </c>
      <c r="G198" s="6">
        <v>8.1300000000000008</v>
      </c>
    </row>
    <row r="199" spans="2:18" ht="15.5" x14ac:dyDescent="0.35">
      <c r="C199" t="s">
        <v>73</v>
      </c>
      <c r="D199" s="6">
        <v>7.25</v>
      </c>
      <c r="E199" s="6">
        <v>12.24</v>
      </c>
      <c r="F199" s="6">
        <v>34.950000000000003</v>
      </c>
      <c r="G199" s="6">
        <v>1.96</v>
      </c>
    </row>
    <row r="200" spans="2:18" ht="15.5" x14ac:dyDescent="0.35">
      <c r="C200" t="s">
        <v>222</v>
      </c>
      <c r="D200" s="5">
        <v>22140000000</v>
      </c>
      <c r="E200" s="5">
        <v>11090000000</v>
      </c>
      <c r="F200" s="5">
        <v>-590000000</v>
      </c>
      <c r="G200" s="5">
        <v>22260000000</v>
      </c>
    </row>
    <row r="201" spans="2:18" ht="15.5" x14ac:dyDescent="0.35">
      <c r="C201" t="s">
        <v>223</v>
      </c>
      <c r="D201" s="6">
        <v>1.46E-2</v>
      </c>
      <c r="E201" s="6">
        <v>9.0000000000000011E-3</v>
      </c>
      <c r="F201" s="6">
        <v>2.9999999999999997E-4</v>
      </c>
      <c r="G201" s="6">
        <v>2.35E-2</v>
      </c>
    </row>
    <row r="202" spans="2:18" ht="15.5" x14ac:dyDescent="0.35">
      <c r="C202" t="s">
        <v>224</v>
      </c>
      <c r="D202" s="6">
        <v>2.7900000000000001E-2</v>
      </c>
      <c r="E202" s="6">
        <v>2.4199999999999999E-2</v>
      </c>
      <c r="F202" s="6">
        <v>1E-3</v>
      </c>
      <c r="G202" s="6">
        <v>6.7199999999999996E-2</v>
      </c>
    </row>
    <row r="203" spans="2:18" ht="15.5" x14ac:dyDescent="0.35">
      <c r="C203" t="s">
        <v>225</v>
      </c>
      <c r="D203" s="6">
        <v>4.1500000000000002E-2</v>
      </c>
      <c r="E203" s="6">
        <v>2.58E-2</v>
      </c>
      <c r="F203" s="6">
        <v>-3.0999999999999999E-3</v>
      </c>
      <c r="G203" s="6">
        <v>5.9299999999999999E-2</v>
      </c>
    </row>
    <row r="204" spans="2:18" ht="15.5" x14ac:dyDescent="0.35">
      <c r="C204" t="s">
        <v>226</v>
      </c>
      <c r="D204" s="6">
        <v>25.52</v>
      </c>
      <c r="E204" s="6">
        <v>224.19</v>
      </c>
      <c r="F204" s="6">
        <v>-1.7</v>
      </c>
      <c r="G204" s="6">
        <v>37.81</v>
      </c>
    </row>
    <row r="205" spans="2:18" ht="15.5" x14ac:dyDescent="0.35">
      <c r="C205" t="s">
        <v>227</v>
      </c>
      <c r="D205" s="5">
        <v>580000000000</v>
      </c>
      <c r="E205" s="5">
        <v>381000000000</v>
      </c>
      <c r="F205" s="5">
        <v>355000000000</v>
      </c>
      <c r="G205" s="5">
        <v>354000000000</v>
      </c>
    </row>
    <row r="206" spans="2:18" ht="15.5" x14ac:dyDescent="0.35">
      <c r="C206" t="s">
        <v>228</v>
      </c>
      <c r="D206" s="6">
        <v>0.71</v>
      </c>
      <c r="E206" s="6">
        <v>2.17</v>
      </c>
      <c r="F206" s="6">
        <v>1.73</v>
      </c>
      <c r="G206" s="6">
        <v>0.55000000000000004</v>
      </c>
    </row>
    <row r="207" spans="2:18" ht="15.5" x14ac:dyDescent="0.35">
      <c r="C207" t="s">
        <v>229</v>
      </c>
      <c r="D207" s="6">
        <v>214.23</v>
      </c>
      <c r="E207" s="6">
        <v>155.82</v>
      </c>
      <c r="F207" s="6">
        <v>137.44</v>
      </c>
      <c r="G207" s="6">
        <v>137.30000000000001</v>
      </c>
    </row>
    <row r="208" spans="2:18" ht="15.5" x14ac:dyDescent="0.35">
      <c r="C208" t="s">
        <v>230</v>
      </c>
      <c r="D208" s="6">
        <v>0.71</v>
      </c>
      <c r="E208" s="6">
        <v>2.17</v>
      </c>
      <c r="F208" s="6">
        <v>1.73</v>
      </c>
      <c r="G208" s="6">
        <v>0.55000000000000004</v>
      </c>
    </row>
    <row r="209" spans="3:18" ht="15.5" x14ac:dyDescent="0.35">
      <c r="C209" t="s">
        <v>231</v>
      </c>
      <c r="D209" s="6">
        <v>214.12</v>
      </c>
      <c r="E209" s="6">
        <v>155.65</v>
      </c>
      <c r="F209" s="6">
        <v>137.22999999999999</v>
      </c>
      <c r="G209" s="6">
        <v>137.07</v>
      </c>
    </row>
    <row r="210" spans="3:18" ht="15.5" x14ac:dyDescent="0.35">
      <c r="C210" t="s">
        <v>232</v>
      </c>
      <c r="D210" s="5">
        <v>11000000000</v>
      </c>
      <c r="E210" s="5">
        <v>12000000000</v>
      </c>
      <c r="F210" s="5">
        <v>6000000000</v>
      </c>
      <c r="G210" s="5">
        <v>9000000000</v>
      </c>
    </row>
    <row r="211" spans="3:18" ht="15.5" x14ac:dyDescent="0.35">
      <c r="C211" t="s">
        <v>233</v>
      </c>
      <c r="D211" s="5">
        <v>33000000000</v>
      </c>
      <c r="E211" s="5">
        <v>33000000000</v>
      </c>
      <c r="F211" s="5">
        <v>31000000000</v>
      </c>
      <c r="G211" s="5">
        <v>19000000000</v>
      </c>
    </row>
    <row r="212" spans="3:18" ht="15.5" x14ac:dyDescent="0.35">
      <c r="C212" t="s">
        <v>234</v>
      </c>
      <c r="D212" s="5">
        <v>392000000000</v>
      </c>
      <c r="E212" s="5">
        <v>204000000000</v>
      </c>
      <c r="F212" s="5">
        <v>180000000000</v>
      </c>
      <c r="G212" s="5">
        <v>179000000000</v>
      </c>
    </row>
    <row r="213" spans="3:18" ht="15.5" x14ac:dyDescent="0.35">
      <c r="C213" t="s">
        <v>23</v>
      </c>
      <c r="D213" s="5">
        <v>44000000000</v>
      </c>
      <c r="E213" s="5">
        <v>45000000000</v>
      </c>
      <c r="F213" s="5">
        <v>37000000000</v>
      </c>
      <c r="G213" s="5">
        <v>27000000000</v>
      </c>
    </row>
    <row r="214" spans="3:18" ht="15.5" x14ac:dyDescent="0.35">
      <c r="C214" t="s">
        <v>20</v>
      </c>
      <c r="D214" s="5">
        <v>25000000000</v>
      </c>
      <c r="E214" s="5">
        <v>35000000000</v>
      </c>
      <c r="F214" s="5">
        <v>32000000000</v>
      </c>
      <c r="G214" s="5">
        <v>24000000000</v>
      </c>
    </row>
    <row r="215" spans="3:18" ht="15.5" x14ac:dyDescent="0.35">
      <c r="C215" t="s">
        <v>235</v>
      </c>
      <c r="D215" s="5">
        <v>477000000000</v>
      </c>
      <c r="E215" s="5">
        <v>278000000000</v>
      </c>
      <c r="F215" s="5">
        <v>245000000000</v>
      </c>
      <c r="G215" s="5">
        <v>232000000000</v>
      </c>
    </row>
    <row r="216" spans="3:18" ht="15.5" x14ac:dyDescent="0.35">
      <c r="C216" t="s">
        <v>236</v>
      </c>
      <c r="D216" s="5">
        <v>4000000000</v>
      </c>
      <c r="E216" s="5">
        <v>30000000000</v>
      </c>
      <c r="F216" s="5">
        <v>6000000000</v>
      </c>
      <c r="G216" s="5">
        <v>12000000000</v>
      </c>
    </row>
    <row r="217" spans="3:18" ht="15.5" x14ac:dyDescent="0.35">
      <c r="C217" t="s">
        <v>237</v>
      </c>
      <c r="D217" s="5">
        <v>0</v>
      </c>
      <c r="E217" s="5">
        <v>-21000000000</v>
      </c>
      <c r="F217" s="5">
        <v>-1000000000</v>
      </c>
      <c r="G217" s="5">
        <v>-1000000000</v>
      </c>
    </row>
    <row r="218" spans="3:18" ht="15.5" x14ac:dyDescent="0.35">
      <c r="C218" t="s">
        <v>12</v>
      </c>
      <c r="D218" s="5">
        <v>4000000000</v>
      </c>
      <c r="E218" s="5">
        <v>9000000000</v>
      </c>
      <c r="F218" s="5">
        <v>6000000000</v>
      </c>
      <c r="G218" s="5">
        <v>10000000000</v>
      </c>
    </row>
    <row r="219" spans="3:18" ht="15.5" x14ac:dyDescent="0.35">
      <c r="C219" t="s">
        <v>15</v>
      </c>
      <c r="D219" s="5">
        <v>2</v>
      </c>
      <c r="E219" s="6">
        <v>6.56</v>
      </c>
      <c r="F219" s="6">
        <v>4.37</v>
      </c>
      <c r="G219" s="6">
        <v>7.94</v>
      </c>
    </row>
    <row r="220" spans="3:18" ht="15.5" x14ac:dyDescent="0.35">
      <c r="C220" t="s">
        <v>58</v>
      </c>
      <c r="I220" s="6">
        <v>13.29</v>
      </c>
      <c r="J220" s="6">
        <v>5.0999999999999996</v>
      </c>
      <c r="K220" s="6">
        <v>0.99</v>
      </c>
      <c r="L220" s="6">
        <v>9.26</v>
      </c>
      <c r="M220" s="6">
        <v>7.58</v>
      </c>
      <c r="N220" s="6">
        <v>2.2999999999999998</v>
      </c>
      <c r="O220" s="6">
        <v>-5.65</v>
      </c>
      <c r="P220" s="6">
        <v>-22.72</v>
      </c>
      <c r="Q220" s="6">
        <v>0.54</v>
      </c>
      <c r="R220" s="6">
        <v>5.9</v>
      </c>
    </row>
    <row r="221" spans="3:18" ht="15.5" x14ac:dyDescent="0.35">
      <c r="C221" t="s">
        <v>72</v>
      </c>
      <c r="I221" s="6">
        <v>25.43</v>
      </c>
      <c r="J221" s="6">
        <v>14.51</v>
      </c>
      <c r="K221" s="6">
        <v>51.52</v>
      </c>
      <c r="L221" s="6">
        <v>7.78</v>
      </c>
      <c r="M221" s="6">
        <v>19.920000000000002</v>
      </c>
      <c r="N221" s="6">
        <v>28.26</v>
      </c>
      <c r="O221" s="6">
        <v>-15.22</v>
      </c>
      <c r="P221" s="6">
        <v>-13.91</v>
      </c>
      <c r="Q221" s="6">
        <v>2777.78</v>
      </c>
      <c r="R221" s="5">
        <v>0</v>
      </c>
    </row>
    <row r="222" spans="3:18" ht="15.5" x14ac:dyDescent="0.35">
      <c r="C222" t="s">
        <v>75</v>
      </c>
      <c r="I222" s="6">
        <v>4.1900000000000004</v>
      </c>
      <c r="J222" s="6">
        <v>1.1599999999999999</v>
      </c>
      <c r="K222" s="6">
        <v>1.19</v>
      </c>
      <c r="L222" s="6">
        <v>1.1599999999999999</v>
      </c>
      <c r="M222" s="6">
        <v>2.36</v>
      </c>
      <c r="N222" s="6">
        <v>0.99</v>
      </c>
      <c r="O222" s="6">
        <v>1.66</v>
      </c>
      <c r="P222" s="6">
        <v>13.19</v>
      </c>
      <c r="Q222" s="6">
        <v>38.340000000000003</v>
      </c>
      <c r="R222" s="5">
        <v>0</v>
      </c>
    </row>
    <row r="223" spans="3:18" ht="15.5" x14ac:dyDescent="0.35">
      <c r="C223" t="s">
        <v>238</v>
      </c>
      <c r="I223" s="5">
        <v>34080000000</v>
      </c>
      <c r="J223" s="5">
        <v>13920000000</v>
      </c>
      <c r="K223" s="5">
        <v>3640000000</v>
      </c>
      <c r="L223" s="5">
        <v>21630000000</v>
      </c>
      <c r="M223" s="5">
        <v>19520000000</v>
      </c>
      <c r="N223" s="5">
        <v>20290000000</v>
      </c>
      <c r="O223" s="5">
        <v>-5570000000</v>
      </c>
      <c r="P223" s="5">
        <v>-24050000000</v>
      </c>
    </row>
    <row r="224" spans="3:18" ht="15.5" x14ac:dyDescent="0.35">
      <c r="C224" t="s">
        <v>239</v>
      </c>
      <c r="I224" s="6">
        <v>3.1600000000000003E-2</v>
      </c>
      <c r="J224" s="6">
        <v>1.2800000000000001E-2</v>
      </c>
      <c r="K224" s="6">
        <v>2.3999999999999998E-3</v>
      </c>
      <c r="L224" s="6">
        <v>2.2099999999999998E-2</v>
      </c>
      <c r="M224" s="6">
        <v>1.8799999999999997E-2</v>
      </c>
      <c r="N224" s="6">
        <v>5.6000000000000008E-3</v>
      </c>
      <c r="O224" s="6">
        <v>-1.5600000000000001E-2</v>
      </c>
      <c r="P224" s="6">
        <v>-7.3399999999999993E-2</v>
      </c>
      <c r="Q224" s="6">
        <v>2.0999999999999999E-3</v>
      </c>
      <c r="R224" s="6">
        <v>2.5699999999999997E-2</v>
      </c>
    </row>
    <row r="225" spans="3:18" ht="15.5" x14ac:dyDescent="0.35">
      <c r="C225" t="s">
        <v>240</v>
      </c>
      <c r="I225" s="6">
        <v>8.5299999999999987E-2</v>
      </c>
      <c r="J225" s="6">
        <v>3.9900000000000005E-2</v>
      </c>
      <c r="K225" s="6">
        <v>8.1000000000000013E-3</v>
      </c>
      <c r="L225" s="6">
        <v>7.6299999999999993E-2</v>
      </c>
      <c r="M225" s="6">
        <v>6.7599999999999993E-2</v>
      </c>
      <c r="N225" s="6">
        <v>2.2000000000000002E-2</v>
      </c>
      <c r="O225" s="6">
        <v>-5.1200000000000002E-2</v>
      </c>
      <c r="P225" s="6">
        <v>-0.19600000000000001</v>
      </c>
      <c r="Q225" s="6">
        <v>3.9000000000000003E-3</v>
      </c>
      <c r="R225" s="6">
        <v>5.3800000000000001E-2</v>
      </c>
    </row>
    <row r="226" spans="3:18" ht="15.5" x14ac:dyDescent="0.35">
      <c r="C226" t="s">
        <v>241</v>
      </c>
      <c r="I226" s="6">
        <v>8.2200000000000009E-2</v>
      </c>
      <c r="J226" s="6">
        <v>3.6299999999999999E-2</v>
      </c>
      <c r="K226" s="6">
        <v>7.9000000000000008E-3</v>
      </c>
      <c r="L226" s="6">
        <v>6.3799999999999996E-2</v>
      </c>
      <c r="M226" s="6">
        <v>6.0299999999999999E-2</v>
      </c>
      <c r="N226" s="6">
        <v>7.4999999999999997E-2</v>
      </c>
      <c r="O226" s="6">
        <v>-3.6900000000000002E-2</v>
      </c>
      <c r="P226" s="6">
        <v>-0.11800000000000001</v>
      </c>
      <c r="Q226" s="6">
        <v>-1.83E-2</v>
      </c>
      <c r="R226" s="6">
        <v>0.17829999999999999</v>
      </c>
    </row>
    <row r="227" spans="3:18" ht="15.5" x14ac:dyDescent="0.35">
      <c r="C227" t="s">
        <v>242</v>
      </c>
      <c r="I227" s="6">
        <v>17.309999999999999</v>
      </c>
      <c r="J227" s="6">
        <v>5.63</v>
      </c>
      <c r="K227" s="6">
        <v>1.1499999999999999</v>
      </c>
      <c r="L227" s="6">
        <v>10.59</v>
      </c>
      <c r="M227" s="6">
        <v>5.84</v>
      </c>
      <c r="N227" s="6">
        <v>5.59</v>
      </c>
      <c r="O227" s="6">
        <v>-2.16</v>
      </c>
      <c r="P227" s="6">
        <v>-3.84</v>
      </c>
      <c r="Q227" s="6">
        <v>-23.46</v>
      </c>
      <c r="R227" s="6">
        <v>3.19</v>
      </c>
    </row>
    <row r="228" spans="3:18" ht="15.5" x14ac:dyDescent="0.35">
      <c r="C228" t="s">
        <v>69</v>
      </c>
      <c r="I228" s="6">
        <v>2.17</v>
      </c>
      <c r="J228" s="6">
        <v>0.57999999999999996</v>
      </c>
      <c r="K228" s="6">
        <v>0.42</v>
      </c>
      <c r="L228" s="6">
        <v>0.59</v>
      </c>
      <c r="M228" s="6">
        <v>1.34</v>
      </c>
      <c r="N228" s="6">
        <v>0.62</v>
      </c>
      <c r="O228" s="6">
        <v>0.78</v>
      </c>
      <c r="P228" s="6">
        <v>2.73</v>
      </c>
      <c r="Q228" s="6">
        <v>10.85</v>
      </c>
      <c r="R228" s="5">
        <v>0</v>
      </c>
    </row>
    <row r="229" spans="3:18" ht="15.5" x14ac:dyDescent="0.35">
      <c r="C229" t="s">
        <v>66</v>
      </c>
      <c r="I229" s="6">
        <v>155.82</v>
      </c>
      <c r="J229" s="6">
        <v>127.81</v>
      </c>
      <c r="K229" s="6">
        <v>122.56</v>
      </c>
      <c r="L229" s="6">
        <v>121.43</v>
      </c>
      <c r="M229" s="6">
        <v>112.28</v>
      </c>
      <c r="N229" s="6">
        <v>104.63</v>
      </c>
      <c r="O229" s="6">
        <v>110.3</v>
      </c>
      <c r="P229" s="6">
        <v>115.94</v>
      </c>
      <c r="Q229" s="6">
        <v>138.30000000000001</v>
      </c>
      <c r="R229" s="6">
        <v>109.71</v>
      </c>
    </row>
    <row r="230" spans="3:18" ht="15.5" x14ac:dyDescent="0.35">
      <c r="C230" t="s">
        <v>243</v>
      </c>
      <c r="I230" s="6">
        <v>2.17</v>
      </c>
      <c r="J230" s="6">
        <v>0.57999999999999996</v>
      </c>
      <c r="K230" s="6">
        <v>0.42</v>
      </c>
      <c r="L230" s="6">
        <v>0.59</v>
      </c>
      <c r="M230" s="6">
        <v>1.35</v>
      </c>
      <c r="N230" s="6">
        <v>0.62</v>
      </c>
      <c r="O230" s="6">
        <v>0.79</v>
      </c>
      <c r="P230" s="6">
        <v>2.73</v>
      </c>
      <c r="Q230" s="6">
        <v>10.85</v>
      </c>
      <c r="R230" s="5">
        <v>0</v>
      </c>
    </row>
    <row r="231" spans="3:18" ht="15.5" x14ac:dyDescent="0.35">
      <c r="C231" t="s">
        <v>244</v>
      </c>
      <c r="I231" s="6">
        <v>155.65</v>
      </c>
      <c r="J231" s="6">
        <v>127.54</v>
      </c>
      <c r="K231" s="6">
        <v>122.18</v>
      </c>
      <c r="L231" s="6">
        <v>121.41</v>
      </c>
      <c r="M231" s="6">
        <v>112.2</v>
      </c>
      <c r="N231" s="6">
        <v>104.1</v>
      </c>
      <c r="O231" s="6">
        <v>109.3</v>
      </c>
      <c r="P231" s="6">
        <v>115.94</v>
      </c>
      <c r="Q231" s="6">
        <v>138.30000000000001</v>
      </c>
      <c r="R231" s="6">
        <v>109.71</v>
      </c>
    </row>
    <row r="232" spans="3:18" ht="15.5" x14ac:dyDescent="0.35">
      <c r="C232" t="s">
        <v>245</v>
      </c>
      <c r="I232" s="5">
        <v>12000000000</v>
      </c>
      <c r="J232" s="5">
        <v>9000000000</v>
      </c>
      <c r="K232" s="5">
        <v>10000000000</v>
      </c>
      <c r="L232" s="5">
        <v>7000000000</v>
      </c>
      <c r="M232" s="5">
        <v>6000000000</v>
      </c>
      <c r="N232" s="5">
        <v>16000000000</v>
      </c>
      <c r="O232" s="5">
        <v>18000000000</v>
      </c>
      <c r="P232" s="5">
        <v>22000000000</v>
      </c>
      <c r="Q232" s="5">
        <v>41000000000</v>
      </c>
      <c r="R232" s="5">
        <v>40000000000</v>
      </c>
    </row>
    <row r="233" spans="3:18" ht="15.5" x14ac:dyDescent="0.35">
      <c r="C233" t="s">
        <v>246</v>
      </c>
      <c r="I233" s="5">
        <v>33000000000</v>
      </c>
      <c r="J233" s="5">
        <v>20000000000</v>
      </c>
      <c r="K233" s="5">
        <v>17000000000</v>
      </c>
      <c r="L233" s="5">
        <v>9000000000</v>
      </c>
      <c r="M233" s="5">
        <v>16000000000</v>
      </c>
      <c r="N233" s="5">
        <v>16000000000</v>
      </c>
      <c r="O233" s="5">
        <v>0</v>
      </c>
      <c r="P233" s="5">
        <v>2000000000</v>
      </c>
      <c r="Q233" s="5">
        <v>0</v>
      </c>
      <c r="R233" s="5">
        <v>1000000000</v>
      </c>
    </row>
    <row r="234" spans="3:18" ht="15.5" x14ac:dyDescent="0.35">
      <c r="C234" t="s">
        <v>25</v>
      </c>
      <c r="I234" s="5">
        <v>45000000000</v>
      </c>
      <c r="J234" s="5">
        <v>29000000000</v>
      </c>
      <c r="K234" s="5">
        <v>27000000000</v>
      </c>
      <c r="L234" s="5">
        <v>17000000000</v>
      </c>
      <c r="M234" s="5">
        <v>22000000000</v>
      </c>
      <c r="N234" s="5">
        <v>32000000000</v>
      </c>
      <c r="O234" s="5">
        <v>18000000000</v>
      </c>
      <c r="P234" s="5">
        <v>25000000000</v>
      </c>
      <c r="Q234" s="5">
        <v>41000000000</v>
      </c>
      <c r="R234" s="5">
        <v>41000000000</v>
      </c>
    </row>
    <row r="235" spans="3:18" ht="15.5" x14ac:dyDescent="0.35">
      <c r="C235" t="s">
        <v>22</v>
      </c>
      <c r="I235" s="5">
        <v>35000000000</v>
      </c>
      <c r="J235" s="5">
        <v>27000000000</v>
      </c>
      <c r="K235" s="5">
        <v>21000000000</v>
      </c>
      <c r="L235" s="5">
        <v>3000000000</v>
      </c>
      <c r="M235" s="5">
        <v>14000000000</v>
      </c>
      <c r="N235" s="5">
        <v>27000000000</v>
      </c>
      <c r="O235" s="5">
        <v>8000000000</v>
      </c>
      <c r="P235" s="5">
        <v>21000000000</v>
      </c>
      <c r="Q235" s="5">
        <v>36000000000</v>
      </c>
      <c r="R235" s="5">
        <v>27000000000</v>
      </c>
    </row>
    <row r="236" spans="3:18" ht="15.5" x14ac:dyDescent="0.35">
      <c r="C236" t="s">
        <v>247</v>
      </c>
      <c r="I236" s="5">
        <v>278000000000</v>
      </c>
      <c r="J236" s="5">
        <v>229000000000</v>
      </c>
      <c r="K236" s="5">
        <v>215000000000</v>
      </c>
      <c r="L236" s="5">
        <v>205000000000</v>
      </c>
      <c r="M236" s="5">
        <v>212000000000</v>
      </c>
      <c r="N236" s="5">
        <v>196000000000</v>
      </c>
      <c r="O236" s="5">
        <v>-189000000000</v>
      </c>
      <c r="P236" s="5">
        <v>-106000000000</v>
      </c>
      <c r="Q236" s="5">
        <v>-26000000000</v>
      </c>
      <c r="R236" s="5">
        <v>65000000000</v>
      </c>
    </row>
    <row r="237" spans="3:18" ht="15.5" x14ac:dyDescent="0.35">
      <c r="C237" t="s">
        <v>248</v>
      </c>
      <c r="I237" s="5">
        <v>50000000000</v>
      </c>
      <c r="J237" s="5">
        <v>9000000000</v>
      </c>
      <c r="K237" s="5">
        <v>3000000000</v>
      </c>
      <c r="L237" s="5">
        <v>-1000000000</v>
      </c>
      <c r="M237" s="5">
        <v>28000000000</v>
      </c>
      <c r="N237" s="5">
        <v>-3000000000</v>
      </c>
      <c r="O237" s="5">
        <v>-67000000000</v>
      </c>
      <c r="P237" s="5">
        <v>-27000000000</v>
      </c>
      <c r="Q237" s="5">
        <v>-113000000000</v>
      </c>
      <c r="R237" s="5">
        <v>-56000000000</v>
      </c>
    </row>
    <row r="238" spans="3:18" ht="15.5" x14ac:dyDescent="0.35">
      <c r="C238" t="s">
        <v>249</v>
      </c>
      <c r="I238" s="5">
        <v>-23000000000</v>
      </c>
      <c r="J238" s="5">
        <v>-5000000000</v>
      </c>
      <c r="K238" s="5">
        <v>-3000000000</v>
      </c>
      <c r="L238" s="5">
        <v>-1000000000</v>
      </c>
      <c r="M238" s="5">
        <v>-1000000000</v>
      </c>
      <c r="N238" s="5">
        <v>0</v>
      </c>
      <c r="O238" s="5">
        <v>0</v>
      </c>
      <c r="P238" s="5">
        <v>-3000000000</v>
      </c>
      <c r="Q238" s="5">
        <v>-17000000000</v>
      </c>
      <c r="R238" s="5">
        <v>-46000000000</v>
      </c>
    </row>
    <row r="239" spans="3:18" ht="15.5" x14ac:dyDescent="0.35">
      <c r="C239" t="s">
        <v>14</v>
      </c>
      <c r="I239" s="5">
        <v>27000000000</v>
      </c>
      <c r="J239" s="5">
        <v>4000000000</v>
      </c>
      <c r="K239" s="5">
        <v>0</v>
      </c>
      <c r="L239" s="5">
        <v>-2000000000</v>
      </c>
      <c r="M239" s="5">
        <v>27000000000</v>
      </c>
      <c r="N239" s="5">
        <v>-3000000000</v>
      </c>
      <c r="O239" s="5">
        <v>-68000000000</v>
      </c>
      <c r="P239" s="5">
        <v>-30000000000</v>
      </c>
      <c r="Q239" s="5">
        <v>-130000000000</v>
      </c>
      <c r="R239" s="5">
        <v>-102000000000</v>
      </c>
    </row>
    <row r="240" spans="3:18" ht="15.5" x14ac:dyDescent="0.35">
      <c r="C240" t="s">
        <v>16</v>
      </c>
      <c r="I240" s="6">
        <v>20.57</v>
      </c>
      <c r="J240" s="6">
        <v>3.03</v>
      </c>
      <c r="K240" s="6">
        <v>0.11</v>
      </c>
      <c r="L240" s="6">
        <v>-1.74</v>
      </c>
      <c r="M240" s="6">
        <v>20.41</v>
      </c>
      <c r="N240" s="6">
        <v>-2.57</v>
      </c>
      <c r="O240" s="6">
        <v>-51.77</v>
      </c>
      <c r="P240" s="6">
        <v>-22.96</v>
      </c>
      <c r="Q240" s="6">
        <v>-99.12</v>
      </c>
      <c r="R240" s="6">
        <v>-92.97</v>
      </c>
    </row>
    <row r="242" spans="2:17" ht="15.5" x14ac:dyDescent="0.35">
      <c r="B242" t="s">
        <v>250</v>
      </c>
      <c r="C242" t="s">
        <v>251</v>
      </c>
      <c r="D242" s="5">
        <v>11000000000</v>
      </c>
      <c r="E242" s="5">
        <v>5000000000</v>
      </c>
      <c r="F242" s="5">
        <v>180000000</v>
      </c>
      <c r="G242" s="5">
        <v>12000000000</v>
      </c>
      <c r="H242" s="5">
        <v>44000000000</v>
      </c>
      <c r="I242" s="5">
        <v>17000000000</v>
      </c>
      <c r="J242" s="5">
        <v>7000000000</v>
      </c>
      <c r="K242" s="5">
        <v>1000000000</v>
      </c>
      <c r="L242" s="5">
        <v>12000000000</v>
      </c>
      <c r="M242" s="5">
        <v>10000000000</v>
      </c>
      <c r="N242" s="5">
        <v>3000000000</v>
      </c>
      <c r="O242" s="5">
        <v>-7000000000</v>
      </c>
      <c r="P242" s="5">
        <v>-30000000000</v>
      </c>
      <c r="Q242" s="5">
        <v>709000000</v>
      </c>
    </row>
    <row r="243" spans="2:17" ht="15.5" x14ac:dyDescent="0.35">
      <c r="C243" t="s">
        <v>252</v>
      </c>
      <c r="H243" s="5">
        <v>28000000000</v>
      </c>
      <c r="I243" s="5">
        <v>17000000000</v>
      </c>
      <c r="J243" s="5">
        <v>7000000000</v>
      </c>
      <c r="K243" s="5">
        <v>1000000000</v>
      </c>
      <c r="L243" s="5">
        <v>12000000000</v>
      </c>
      <c r="M243" s="5">
        <v>10000000000</v>
      </c>
      <c r="N243" s="5">
        <v>3000000000</v>
      </c>
      <c r="O243" s="5">
        <v>-7000000000</v>
      </c>
      <c r="P243" s="5">
        <v>-30000000000</v>
      </c>
      <c r="Q243" s="5">
        <v>709000000</v>
      </c>
    </row>
    <row r="244" spans="2:17" ht="15.5" x14ac:dyDescent="0.35">
      <c r="C244" t="s">
        <v>57</v>
      </c>
      <c r="D244" s="6">
        <v>5.97</v>
      </c>
      <c r="E244" s="6">
        <v>2.69</v>
      </c>
      <c r="F244" s="6">
        <v>0.1</v>
      </c>
      <c r="G244" s="6">
        <v>6.59</v>
      </c>
      <c r="H244" s="6">
        <v>23.88</v>
      </c>
      <c r="I244" s="6">
        <v>9.49</v>
      </c>
      <c r="J244" s="6">
        <v>3.64</v>
      </c>
      <c r="K244" s="6">
        <v>0.71</v>
      </c>
      <c r="L244" s="6">
        <v>6.62</v>
      </c>
      <c r="M244" s="6">
        <v>5.42</v>
      </c>
      <c r="N244" s="6">
        <v>1.64</v>
      </c>
      <c r="O244" s="6">
        <v>-4.03</v>
      </c>
      <c r="P244" s="6">
        <v>-16.23</v>
      </c>
      <c r="Q244" s="6">
        <v>0.39</v>
      </c>
    </row>
    <row r="245" spans="2:17" ht="15.5" x14ac:dyDescent="0.35">
      <c r="C245" t="s">
        <v>255</v>
      </c>
      <c r="H245" s="6">
        <v>15.36</v>
      </c>
      <c r="I245" s="6">
        <v>9.49</v>
      </c>
      <c r="J245" s="6">
        <v>3.64</v>
      </c>
      <c r="K245" s="6">
        <v>0.71</v>
      </c>
      <c r="L245" s="6">
        <v>6.62</v>
      </c>
      <c r="M245" s="6">
        <v>5.42</v>
      </c>
      <c r="N245" s="6">
        <v>1.64</v>
      </c>
      <c r="O245" s="6">
        <v>-4.03</v>
      </c>
      <c r="P245" s="6">
        <v>-16.23</v>
      </c>
      <c r="Q245" s="6">
        <v>0.39</v>
      </c>
    </row>
    <row r="246" spans="2:17" ht="15.5" x14ac:dyDescent="0.35">
      <c r="C246" t="s">
        <v>258</v>
      </c>
      <c r="D246" s="5">
        <v>38000000000</v>
      </c>
      <c r="E246" s="5">
        <v>36000000000</v>
      </c>
      <c r="F246" s="5">
        <v>9000000000</v>
      </c>
      <c r="G246" s="5">
        <v>50000000000</v>
      </c>
      <c r="H246" s="5">
        <v>154000000000</v>
      </c>
      <c r="I246" s="5">
        <v>106000000000</v>
      </c>
      <c r="J246" s="5">
        <v>83000000000</v>
      </c>
      <c r="K246" s="5">
        <v>56000000000</v>
      </c>
      <c r="L246" s="5">
        <v>81000000000</v>
      </c>
      <c r="M246" s="5">
        <v>84000000000</v>
      </c>
      <c r="N246" s="5">
        <v>86000000000</v>
      </c>
      <c r="O246" s="5">
        <v>68000000000</v>
      </c>
      <c r="P246" s="5">
        <v>31000000000</v>
      </c>
      <c r="Q246" s="5">
        <v>51000000000</v>
      </c>
    </row>
    <row r="247" spans="2:17" ht="15.5" x14ac:dyDescent="0.35">
      <c r="C247" t="s">
        <v>259</v>
      </c>
      <c r="H247" s="5">
        <v>133000000000</v>
      </c>
      <c r="I247" s="5">
        <v>106000000000</v>
      </c>
      <c r="J247" s="5">
        <v>83000000000</v>
      </c>
      <c r="K247" s="5">
        <v>56000000000</v>
      </c>
      <c r="L247" s="5">
        <v>81000000000</v>
      </c>
      <c r="M247" s="5">
        <v>84000000000</v>
      </c>
      <c r="N247" s="5">
        <v>86000000000</v>
      </c>
      <c r="O247" s="5">
        <v>68000000000</v>
      </c>
      <c r="P247" s="5">
        <v>31000000000</v>
      </c>
      <c r="Q247" s="5">
        <v>51000000000</v>
      </c>
    </row>
    <row r="248" spans="2:17" ht="15.5" x14ac:dyDescent="0.35">
      <c r="C248" t="s">
        <v>263</v>
      </c>
      <c r="I248" s="6">
        <v>6.45</v>
      </c>
    </row>
    <row r="249" spans="2:17" ht="15.5" x14ac:dyDescent="0.35">
      <c r="C249" t="s">
        <v>264</v>
      </c>
      <c r="I249" s="6">
        <v>10.029999999999999</v>
      </c>
    </row>
    <row r="250" spans="2:17" ht="15.5" x14ac:dyDescent="0.35">
      <c r="C250" t="s">
        <v>265</v>
      </c>
      <c r="I250" s="6">
        <v>7.42</v>
      </c>
    </row>
    <row r="251" spans="2:17" ht="15.5" x14ac:dyDescent="0.35">
      <c r="C251" t="s">
        <v>266</v>
      </c>
      <c r="I251" s="6">
        <v>9.9700000000000011E-2</v>
      </c>
    </row>
    <row r="252" spans="2:17" ht="15.5" x14ac:dyDescent="0.35">
      <c r="C252" t="s">
        <v>267</v>
      </c>
      <c r="I252" s="6">
        <v>2.11</v>
      </c>
    </row>
    <row r="253" spans="2:17" ht="15.5" x14ac:dyDescent="0.35">
      <c r="C253" t="s">
        <v>268</v>
      </c>
      <c r="I253" s="6">
        <v>0.72</v>
      </c>
    </row>
    <row r="254" spans="2:17" ht="15.5" x14ac:dyDescent="0.35">
      <c r="C254" t="s">
        <v>269</v>
      </c>
      <c r="I254" s="6">
        <v>5.47</v>
      </c>
    </row>
    <row r="255" spans="2:17" ht="15.5" x14ac:dyDescent="0.35">
      <c r="C255" t="s">
        <v>270</v>
      </c>
      <c r="I255" s="6">
        <v>9.9499999999999993</v>
      </c>
    </row>
    <row r="256" spans="2:17" ht="15.5" x14ac:dyDescent="0.35">
      <c r="C256" t="s">
        <v>271</v>
      </c>
      <c r="I256" s="6">
        <v>9.3800000000000008</v>
      </c>
    </row>
    <row r="257" spans="3:9" ht="15.5" x14ac:dyDescent="0.35">
      <c r="C257" t="s">
        <v>272</v>
      </c>
      <c r="I257" s="6">
        <v>9.01</v>
      </c>
    </row>
    <row r="258" spans="3:9" ht="15.5" x14ac:dyDescent="0.35">
      <c r="C258" t="s">
        <v>273</v>
      </c>
      <c r="I258" s="6">
        <v>0.06</v>
      </c>
    </row>
    <row r="259" spans="3:9" ht="15.5" x14ac:dyDescent="0.35">
      <c r="C259" t="s">
        <v>274</v>
      </c>
      <c r="I259" s="6">
        <v>0.78</v>
      </c>
    </row>
    <row r="260" spans="3:9" ht="15.5" x14ac:dyDescent="0.35">
      <c r="C260" t="s">
        <v>275</v>
      </c>
      <c r="I260" s="6">
        <v>15.36</v>
      </c>
    </row>
    <row r="261" spans="3:9" ht="15.5" x14ac:dyDescent="0.35">
      <c r="C261" t="s">
        <v>276</v>
      </c>
      <c r="I261" s="6">
        <v>23.88</v>
      </c>
    </row>
    <row r="262" spans="3:9" ht="15.5" x14ac:dyDescent="0.35">
      <c r="C262" t="s">
        <v>277</v>
      </c>
      <c r="I262" s="6">
        <v>72.86</v>
      </c>
    </row>
    <row r="263" spans="3:9" ht="15.5" x14ac:dyDescent="0.35">
      <c r="C263" t="s">
        <v>278</v>
      </c>
      <c r="D263" s="6">
        <v>10.28</v>
      </c>
    </row>
    <row r="264" spans="3:9" ht="15.5" x14ac:dyDescent="0.35">
      <c r="C264" t="s">
        <v>279</v>
      </c>
      <c r="I264" s="6">
        <v>214.23</v>
      </c>
    </row>
    <row r="265" spans="3:9" ht="15.5" x14ac:dyDescent="0.35">
      <c r="C265" t="s">
        <v>280</v>
      </c>
      <c r="I265" s="6">
        <v>15.48</v>
      </c>
    </row>
    <row r="266" spans="3:9" ht="15.5" x14ac:dyDescent="0.35">
      <c r="C266" t="s">
        <v>281</v>
      </c>
      <c r="D266" s="6">
        <v>4.78</v>
      </c>
    </row>
    <row r="267" spans="3:9" ht="15.5" x14ac:dyDescent="0.35">
      <c r="C267" t="s">
        <v>282</v>
      </c>
      <c r="D267" s="6">
        <v>1.94</v>
      </c>
    </row>
    <row r="268" spans="3:9" ht="15.5" x14ac:dyDescent="0.35">
      <c r="C268" t="s">
        <v>283</v>
      </c>
      <c r="D268" s="6">
        <v>0.11</v>
      </c>
    </row>
    <row r="269" spans="3:9" ht="15.5" x14ac:dyDescent="0.35">
      <c r="C269" t="s">
        <v>284</v>
      </c>
      <c r="D269" s="6">
        <v>0.08</v>
      </c>
    </row>
    <row r="270" spans="3:9" ht="15.5" x14ac:dyDescent="0.35">
      <c r="C270" t="s">
        <v>285</v>
      </c>
      <c r="D270" s="6">
        <v>0.43</v>
      </c>
    </row>
    <row r="271" spans="3:9" ht="15.5" x14ac:dyDescent="0.35">
      <c r="C271" t="s">
        <v>286</v>
      </c>
      <c r="D271" s="6">
        <v>0.06</v>
      </c>
    </row>
    <row r="272" spans="3:9" ht="15.5" x14ac:dyDescent="0.35">
      <c r="C272" t="s">
        <v>287</v>
      </c>
      <c r="D272" s="6">
        <v>1.91</v>
      </c>
    </row>
    <row r="273" spans="3:9" ht="15.5" x14ac:dyDescent="0.35">
      <c r="C273" t="s">
        <v>288</v>
      </c>
      <c r="I273" s="6">
        <v>25.34</v>
      </c>
    </row>
    <row r="274" spans="3:9" ht="15.5" x14ac:dyDescent="0.35">
      <c r="C274" t="s">
        <v>12</v>
      </c>
      <c r="D274" s="5">
        <v>4000000000</v>
      </c>
    </row>
    <row r="275" spans="3:9" ht="15.5" x14ac:dyDescent="0.35">
      <c r="C275" t="s">
        <v>289</v>
      </c>
      <c r="I275" s="6">
        <v>7.25</v>
      </c>
    </row>
    <row r="276" spans="3:9" ht="15.5" x14ac:dyDescent="0.35">
      <c r="C276" t="s">
        <v>290</v>
      </c>
      <c r="I276" s="6">
        <v>3.7499999999999999E-2</v>
      </c>
    </row>
    <row r="277" spans="3:9" ht="15.5" x14ac:dyDescent="0.35">
      <c r="C277" t="s">
        <v>291</v>
      </c>
      <c r="I277" s="6">
        <v>7.17E-2</v>
      </c>
    </row>
    <row r="278" spans="3:9" ht="15.5" x14ac:dyDescent="0.35">
      <c r="C278" t="s">
        <v>292</v>
      </c>
      <c r="I278" s="6">
        <v>0.1008</v>
      </c>
    </row>
    <row r="279" spans="3:9" ht="15.5" x14ac:dyDescent="0.35">
      <c r="C279" t="s">
        <v>293</v>
      </c>
      <c r="I279" s="6">
        <v>9.2499999999999999E-2</v>
      </c>
    </row>
    <row r="280" spans="3:9" ht="15.5" x14ac:dyDescent="0.35">
      <c r="C280" t="s">
        <v>294</v>
      </c>
      <c r="D280" s="6">
        <v>9.06</v>
      </c>
    </row>
    <row r="281" spans="3:9" ht="15.5" x14ac:dyDescent="0.35">
      <c r="C281" t="s">
        <v>295</v>
      </c>
      <c r="D281" s="6">
        <v>4296.82</v>
      </c>
    </row>
    <row r="282" spans="3:9" ht="15.5" x14ac:dyDescent="0.35">
      <c r="C282" t="s">
        <v>296</v>
      </c>
      <c r="D282" s="6">
        <v>105.13</v>
      </c>
    </row>
    <row r="283" spans="3:9" ht="15.5" x14ac:dyDescent="0.35">
      <c r="C283" t="s">
        <v>297</v>
      </c>
      <c r="D283" s="6">
        <v>4200.75</v>
      </c>
    </row>
    <row r="284" spans="3:9" ht="15.5" x14ac:dyDescent="0.35">
      <c r="C284" t="s">
        <v>298</v>
      </c>
      <c r="D284" s="6">
        <v>10.039999999999999</v>
      </c>
    </row>
    <row r="285" spans="3:9" ht="15.5" x14ac:dyDescent="0.35">
      <c r="C285" t="s">
        <v>299</v>
      </c>
      <c r="I285" s="6">
        <v>0.21</v>
      </c>
    </row>
    <row r="286" spans="3:9" ht="15.5" x14ac:dyDescent="0.35">
      <c r="C286" t="s">
        <v>300</v>
      </c>
      <c r="I286" s="6">
        <v>0.15</v>
      </c>
    </row>
    <row r="287" spans="3:9" ht="15.5" x14ac:dyDescent="0.35">
      <c r="C287" t="s">
        <v>53</v>
      </c>
      <c r="I287" s="5">
        <v>282000000000</v>
      </c>
    </row>
    <row r="288" spans="3:9" ht="15.5" x14ac:dyDescent="0.35">
      <c r="C288" t="s">
        <v>301</v>
      </c>
      <c r="I288" s="5">
        <v>495000000000</v>
      </c>
    </row>
    <row r="289" spans="3:9" ht="15.5" x14ac:dyDescent="0.35">
      <c r="C289" t="s">
        <v>302</v>
      </c>
      <c r="I289" s="5">
        <v>1830000000</v>
      </c>
    </row>
    <row r="290" spans="3:9" ht="15.5" x14ac:dyDescent="0.35">
      <c r="C290" t="s">
        <v>303</v>
      </c>
      <c r="I290" s="6">
        <v>0.1565</v>
      </c>
    </row>
    <row r="291" spans="3:9" ht="15.5" x14ac:dyDescent="0.35">
      <c r="C291" t="s">
        <v>304</v>
      </c>
      <c r="D291" s="6">
        <v>0.80299999999999994</v>
      </c>
    </row>
    <row r="292" spans="3:9" ht="15.5" x14ac:dyDescent="0.35">
      <c r="C292" t="s">
        <v>305</v>
      </c>
      <c r="D292" s="6">
        <v>0.56559999999999999</v>
      </c>
    </row>
    <row r="293" spans="3:9" ht="15.5" x14ac:dyDescent="0.35">
      <c r="C293" t="s">
        <v>306</v>
      </c>
      <c r="D293" s="6">
        <v>0.28470000000000001</v>
      </c>
    </row>
    <row r="294" spans="3:9" ht="15.5" x14ac:dyDescent="0.35">
      <c r="C294" t="s">
        <v>307</v>
      </c>
      <c r="D294" s="6">
        <v>2.6294</v>
      </c>
    </row>
    <row r="295" spans="3:9" ht="15.5" x14ac:dyDescent="0.35">
      <c r="C295" t="s">
        <v>308</v>
      </c>
      <c r="D295" s="6">
        <v>4.3944000000000001</v>
      </c>
    </row>
    <row r="296" spans="3:9" ht="15.5" x14ac:dyDescent="0.35">
      <c r="C296" t="s">
        <v>309</v>
      </c>
      <c r="D296" s="6">
        <v>55.572200000000002</v>
      </c>
    </row>
    <row r="297" spans="3:9" ht="15.5" x14ac:dyDescent="0.35">
      <c r="C297" t="s">
        <v>316</v>
      </c>
      <c r="I297" s="5">
        <v>8</v>
      </c>
    </row>
    <row r="298" spans="3:9" ht="15.5" x14ac:dyDescent="0.35">
      <c r="C298" t="s">
        <v>317</v>
      </c>
      <c r="I298" s="6">
        <v>0.77</v>
      </c>
    </row>
    <row r="299" spans="3:9" ht="15.5" x14ac:dyDescent="0.35">
      <c r="C299" t="s">
        <v>318</v>
      </c>
      <c r="I299" s="6">
        <v>0.27</v>
      </c>
    </row>
    <row r="300" spans="3:9" ht="15.5" x14ac:dyDescent="0.35">
      <c r="C300" t="s">
        <v>319</v>
      </c>
      <c r="I300" s="6">
        <v>0.63</v>
      </c>
    </row>
    <row r="301" spans="3:9" ht="15.5" x14ac:dyDescent="0.35">
      <c r="C301" t="s">
        <v>320</v>
      </c>
      <c r="I301" s="6">
        <v>0.76</v>
      </c>
    </row>
    <row r="302" spans="3:9" ht="15.5" x14ac:dyDescent="0.35">
      <c r="C302" t="s">
        <v>321</v>
      </c>
      <c r="I302" s="6">
        <v>0.39</v>
      </c>
    </row>
    <row r="303" spans="3:9" ht="15.5" x14ac:dyDescent="0.35">
      <c r="C303" t="s">
        <v>322</v>
      </c>
      <c r="I303" s="6">
        <v>0.68</v>
      </c>
    </row>
    <row r="304" spans="3:9" ht="15.5" x14ac:dyDescent="0.35">
      <c r="C304" t="s">
        <v>323</v>
      </c>
      <c r="I304" s="6">
        <v>7.0000000000000007E-2</v>
      </c>
    </row>
    <row r="305" spans="3:9" ht="15.5" x14ac:dyDescent="0.35">
      <c r="C305" t="s">
        <v>324</v>
      </c>
      <c r="I305" s="5">
        <v>133000000000</v>
      </c>
    </row>
    <row r="306" spans="3:9" ht="15.5" x14ac:dyDescent="0.35">
      <c r="C306" t="s">
        <v>325</v>
      </c>
      <c r="I306" s="5">
        <v>81000000000</v>
      </c>
    </row>
    <row r="307" spans="3:9" ht="15.5" x14ac:dyDescent="0.35">
      <c r="C307" t="s">
        <v>326</v>
      </c>
      <c r="I307" s="5">
        <v>55000000000</v>
      </c>
    </row>
    <row r="308" spans="3:9" ht="15.5" x14ac:dyDescent="0.35">
      <c r="C308" t="s">
        <v>327</v>
      </c>
      <c r="I308" s="5">
        <v>28000000000</v>
      </c>
    </row>
    <row r="309" spans="3:9" ht="15.5" x14ac:dyDescent="0.35">
      <c r="C309" t="s">
        <v>328</v>
      </c>
      <c r="D309" s="5">
        <v>19000000000</v>
      </c>
    </row>
    <row r="310" spans="3:9" ht="15.5" x14ac:dyDescent="0.35">
      <c r="C310" t="s">
        <v>329</v>
      </c>
      <c r="D310" s="5">
        <v>749000000000</v>
      </c>
    </row>
    <row r="311" spans="3:9" ht="15.5" x14ac:dyDescent="0.35">
      <c r="C311" t="s">
        <v>330</v>
      </c>
      <c r="D311" s="5">
        <v>169000000000</v>
      </c>
    </row>
    <row r="312" spans="3:9" ht="15.5" x14ac:dyDescent="0.35">
      <c r="C312" t="s">
        <v>235</v>
      </c>
      <c r="D312" s="5">
        <v>477000000000</v>
      </c>
    </row>
    <row r="313" spans="3:9" ht="15.5" x14ac:dyDescent="0.35">
      <c r="C313" t="s">
        <v>234</v>
      </c>
      <c r="I313" s="5">
        <v>392000000000</v>
      </c>
    </row>
    <row r="314" spans="3:9" ht="15.5" x14ac:dyDescent="0.35">
      <c r="C314" t="s">
        <v>233</v>
      </c>
      <c r="D314" s="5">
        <v>33000000000</v>
      </c>
    </row>
    <row r="315" spans="3:9" ht="15.5" x14ac:dyDescent="0.35">
      <c r="C315" t="s">
        <v>232</v>
      </c>
      <c r="D315" s="5">
        <v>11000000000</v>
      </c>
    </row>
    <row r="316" spans="3:9" ht="15.5" x14ac:dyDescent="0.35">
      <c r="C316" t="s">
        <v>23</v>
      </c>
      <c r="D316" s="5">
        <v>44000000000</v>
      </c>
    </row>
    <row r="317" spans="3:9" ht="15.5" x14ac:dyDescent="0.35">
      <c r="C317" t="s">
        <v>20</v>
      </c>
      <c r="D317" s="5">
        <v>25000000000</v>
      </c>
    </row>
    <row r="318" spans="3:9" ht="15.5" x14ac:dyDescent="0.35">
      <c r="C318" t="s">
        <v>331</v>
      </c>
      <c r="I318" s="5">
        <v>580000000000</v>
      </c>
    </row>
    <row r="319" spans="3:9" ht="15.5" x14ac:dyDescent="0.35">
      <c r="C319" t="s">
        <v>332</v>
      </c>
      <c r="I319" s="5">
        <v>52000000000</v>
      </c>
    </row>
    <row r="320" spans="3:9" ht="15.5" x14ac:dyDescent="0.35">
      <c r="C320" t="s">
        <v>333</v>
      </c>
      <c r="I320" s="5">
        <v>-20000000000</v>
      </c>
    </row>
    <row r="321" spans="3:9" ht="15.5" x14ac:dyDescent="0.35">
      <c r="C321" t="s">
        <v>334</v>
      </c>
      <c r="I321" s="5">
        <v>164000000000</v>
      </c>
    </row>
    <row r="322" spans="3:9" ht="15.5" x14ac:dyDescent="0.35">
      <c r="C322" t="s">
        <v>335</v>
      </c>
      <c r="I322" s="5">
        <v>-23000000000</v>
      </c>
    </row>
    <row r="323" spans="3:9" ht="15.5" x14ac:dyDescent="0.35">
      <c r="C323" t="s">
        <v>336</v>
      </c>
      <c r="I323" s="5">
        <v>28000000000</v>
      </c>
    </row>
  </sheetData>
  <pageMargins left="0.7" right="0.7" top="0.75" bottom="0.75" header="0.3" footer="0.3"/>
  <ignoredErrors>
    <ignoredError sqref="A1:R324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Q2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2689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</row>
    <row r="2" spans="1:17" ht="15.5" x14ac:dyDescent="0.35">
      <c r="C2" t="s">
        <v>2690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Q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0</v>
      </c>
      <c r="H4" s="2">
        <f>IFERROR(SUM(D4:G4)*(4/MAX(1,COUNT(D4:G4))),"")</f>
        <v>0</v>
      </c>
      <c r="I4" s="2">
        <f t="shared" ref="I4:Q4" si="1">IFERROR(INDEX(I51:I500,MATCH($C$4,$C$51:$C$500,0)),"")</f>
        <v>0</v>
      </c>
      <c r="J4" s="2">
        <f t="shared" si="1"/>
        <v>976765194</v>
      </c>
      <c r="K4" s="2">
        <f t="shared" si="1"/>
        <v>13755869523</v>
      </c>
      <c r="L4" s="2">
        <f t="shared" si="1"/>
        <v>38690158854</v>
      </c>
      <c r="M4" s="2">
        <f t="shared" si="1"/>
        <v>12427172430</v>
      </c>
      <c r="N4" s="2">
        <f t="shared" si="1"/>
        <v>23813045423</v>
      </c>
      <c r="O4" s="2">
        <f t="shared" si="1"/>
        <v>45588322975</v>
      </c>
      <c r="P4" s="2">
        <f t="shared" si="1"/>
        <v>37920313614</v>
      </c>
      <c r="Q4" s="2">
        <f t="shared" si="1"/>
        <v>11034660014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-1185965019</v>
      </c>
      <c r="H5" s="2">
        <f>IFERROR(SUM(D5:G5)*(4/MAX(1,COUNT(D5:G5))),"")</f>
        <v>-4743860076</v>
      </c>
      <c r="I5" s="2">
        <f t="shared" ref="I5:Q5" si="2">IFERROR(INDEX(I51:I500,MATCH($C$5,$C$51:$C$500,0)),"")</f>
        <v>-23066049793</v>
      </c>
      <c r="J5" s="2">
        <f t="shared" si="2"/>
        <v>-8395907715</v>
      </c>
      <c r="K5" s="2">
        <f t="shared" si="2"/>
        <v>6013765636</v>
      </c>
      <c r="L5" s="2">
        <f t="shared" si="2"/>
        <v>6564384588</v>
      </c>
      <c r="M5" s="2">
        <f t="shared" si="2"/>
        <v>2186372110</v>
      </c>
      <c r="N5" s="2">
        <f t="shared" si="2"/>
        <v>-9638398064</v>
      </c>
      <c r="O5" s="2">
        <f t="shared" si="2"/>
        <v>2049057211</v>
      </c>
      <c r="P5" s="2">
        <f t="shared" si="2"/>
        <v>741952454</v>
      </c>
      <c r="Q5" s="2">
        <f t="shared" si="2"/>
        <v>221719575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296540793700</v>
      </c>
      <c r="H6" s="2">
        <f>IFERROR(INDEX(D6:G6,COUNT(D6:G6)),"")</f>
        <v>296540793700</v>
      </c>
      <c r="I6" s="2">
        <f t="shared" ref="I6:Q6" si="3">IFERROR(INDEX(I51:I500,MATCH($C$6,$C$51:$C$500,0)),"")</f>
        <v>310714901637</v>
      </c>
      <c r="J6" s="2">
        <f t="shared" si="3"/>
        <v>334377358815</v>
      </c>
      <c r="K6" s="2">
        <f t="shared" si="3"/>
        <v>372435538011</v>
      </c>
      <c r="L6" s="2">
        <f t="shared" si="3"/>
        <v>365513133399</v>
      </c>
      <c r="M6" s="2">
        <f t="shared" si="3"/>
        <v>357577762119</v>
      </c>
      <c r="N6" s="2">
        <f t="shared" si="3"/>
        <v>352904925341</v>
      </c>
      <c r="O6" s="2">
        <f t="shared" si="3"/>
        <v>362329446493</v>
      </c>
      <c r="P6" s="2">
        <f t="shared" si="3"/>
        <v>359977315082</v>
      </c>
      <c r="Q6" s="2">
        <f t="shared" si="3"/>
        <v>257574658530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2.75</v>
      </c>
      <c r="H7" s="3">
        <f>IFERROR(INDEX(D7:G7,COUNT(D7:G7)),"")</f>
        <v>2.75</v>
      </c>
      <c r="I7" s="3">
        <f t="shared" ref="I7:Q7" si="4">IFERROR(INDEX(I51:I500,MATCH($C$7,$C$51:$C$500,0))/1000000000,"")</f>
        <v>2.75</v>
      </c>
      <c r="J7" s="3">
        <f t="shared" si="4"/>
        <v>2.75</v>
      </c>
      <c r="K7" s="3">
        <f t="shared" si="4"/>
        <v>2.75</v>
      </c>
      <c r="L7" s="3">
        <f t="shared" si="4"/>
        <v>2.75</v>
      </c>
      <c r="M7" s="3">
        <f t="shared" si="4"/>
        <v>2.75</v>
      </c>
      <c r="N7" s="3">
        <f t="shared" si="4"/>
        <v>2.75</v>
      </c>
      <c r="O7" s="3">
        <f t="shared" si="4"/>
        <v>2.75</v>
      </c>
      <c r="P7" s="3">
        <f t="shared" si="4"/>
        <v>2.75</v>
      </c>
      <c r="Q7" s="3">
        <f t="shared" si="4"/>
        <v>2.2000000000000002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Q8" si="5">IFERROR(INDEX(I51:I500,MATCH($C$8,$C$51:$C$500,0)),"")</f>
        <v>-7000000000</v>
      </c>
      <c r="J8" s="2">
        <f t="shared" si="5"/>
        <v>3000000000</v>
      </c>
      <c r="K8" s="2">
        <f t="shared" si="5"/>
        <v>7000000000</v>
      </c>
      <c r="L8" s="2">
        <f t="shared" si="5"/>
        <v>-2000000000</v>
      </c>
      <c r="M8" s="2">
        <f t="shared" si="5"/>
        <v>-17000000000</v>
      </c>
      <c r="N8" s="2">
        <f t="shared" si="5"/>
        <v>-134000000000</v>
      </c>
      <c r="O8" s="2">
        <f t="shared" si="5"/>
        <v>-59000000000</v>
      </c>
      <c r="P8" s="2">
        <f t="shared" si="5"/>
        <v>-44000000000</v>
      </c>
      <c r="Q8" s="2">
        <f t="shared" si="5"/>
        <v>-3000000000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-0.11</v>
      </c>
      <c r="H9" s="3">
        <f>IFERROR(INDEX(D9:G9,COUNT(D9:G9)),"")</f>
        <v>-0.11</v>
      </c>
      <c r="I9" s="3">
        <f t="shared" ref="I9:Q9" si="6">IFERROR(INDEX(I51:I500,MATCH($C$9,$C$51:$C$500,0)),"")</f>
        <v>-2.5</v>
      </c>
      <c r="J9" s="3">
        <f t="shared" si="6"/>
        <v>1.08</v>
      </c>
      <c r="K9" s="3">
        <f t="shared" si="6"/>
        <v>2.42</v>
      </c>
      <c r="L9" s="3">
        <f t="shared" si="6"/>
        <v>-0.64</v>
      </c>
      <c r="M9" s="3">
        <f t="shared" si="6"/>
        <v>-6.02</v>
      </c>
      <c r="N9" s="3">
        <f t="shared" si="6"/>
        <v>-48.84</v>
      </c>
      <c r="O9" s="3">
        <f t="shared" si="6"/>
        <v>-21.57</v>
      </c>
      <c r="P9" s="3">
        <f t="shared" si="6"/>
        <v>-16.07</v>
      </c>
      <c r="Q9" s="3">
        <f t="shared" si="6"/>
        <v>-1.49</v>
      </c>
    </row>
    <row r="10" spans="1:17" ht="15.5" x14ac:dyDescent="0.35">
      <c r="C10" t="s">
        <v>17</v>
      </c>
      <c r="D10" s="3" t="str">
        <f ca="1">IFERROR(IF(D9=0,"",D2/D9),"")</f>
        <v/>
      </c>
      <c r="I10" s="3" t="str">
        <f t="shared" ref="I10:Q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38640338</v>
      </c>
      <c r="H11" s="2">
        <f>IFERROR(INDEX(D11:G11,COUNT(D11:G11)),"")</f>
        <v>38640338</v>
      </c>
      <c r="I11" s="2">
        <f t="shared" ref="I11:Q11" si="8">IFERROR(INDEX(I51:I500,MATCH($C$11,$C$51:$C$500,0)),"")</f>
        <v>181180719</v>
      </c>
      <c r="J11" s="2">
        <f t="shared" si="8"/>
        <v>747990132</v>
      </c>
      <c r="K11" s="2">
        <f t="shared" si="8"/>
        <v>4057964472</v>
      </c>
      <c r="L11" s="2">
        <f t="shared" si="8"/>
        <v>331494093</v>
      </c>
      <c r="M11" s="2">
        <f t="shared" si="8"/>
        <v>339874760</v>
      </c>
      <c r="N11" s="2">
        <f t="shared" si="8"/>
        <v>5436552864</v>
      </c>
      <c r="O11" s="2">
        <f t="shared" si="8"/>
        <v>20116067380</v>
      </c>
      <c r="P11" s="2">
        <f t="shared" si="8"/>
        <v>34239520472</v>
      </c>
      <c r="Q11" s="2">
        <f t="shared" si="8"/>
        <v>5356978824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9000000000</v>
      </c>
      <c r="H12" s="2">
        <f>IFERROR(INDEX(D12:G12,COUNT(D12:G12)),"")</f>
        <v>9000000000</v>
      </c>
      <c r="I12" s="2">
        <f t="shared" ref="I12:Q12" si="9">IFERROR(INDEX(I51:I500,MATCH($C$12,$C$51:$C$500,0)),"")</f>
        <v>9000000000</v>
      </c>
      <c r="J12" s="2">
        <f t="shared" si="9"/>
        <v>14000000000</v>
      </c>
      <c r="K12" s="2">
        <f t="shared" si="9"/>
        <v>11000000000</v>
      </c>
      <c r="L12" s="2">
        <f t="shared" si="9"/>
        <v>15000000000</v>
      </c>
      <c r="M12" s="2">
        <f t="shared" si="9"/>
        <v>14000000000</v>
      </c>
      <c r="N12" s="2">
        <f t="shared" si="9"/>
        <v>114000000000</v>
      </c>
      <c r="O12" s="2">
        <f t="shared" si="9"/>
        <v>40000000000</v>
      </c>
      <c r="P12" s="2">
        <f t="shared" si="9"/>
        <v>-19000000000</v>
      </c>
      <c r="Q12" s="2">
        <f t="shared" si="9"/>
        <v>11000000000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9000000000</v>
      </c>
      <c r="J13" s="2">
        <f t="shared" si="10"/>
        <v>14000000000</v>
      </c>
      <c r="K13" s="2">
        <f t="shared" si="10"/>
        <v>15000000000</v>
      </c>
      <c r="L13" s="2">
        <f t="shared" si="10"/>
        <v>16000000000</v>
      </c>
      <c r="M13" s="2">
        <f t="shared" si="10"/>
        <v>14000000000</v>
      </c>
      <c r="N13" s="2">
        <f t="shared" si="10"/>
        <v>119000000000</v>
      </c>
      <c r="O13" s="2">
        <f t="shared" si="10"/>
        <v>60000000000</v>
      </c>
      <c r="P13" s="2">
        <f t="shared" si="10"/>
        <v>16000000000</v>
      </c>
      <c r="Q13" s="2">
        <f t="shared" si="10"/>
        <v>16000000000</v>
      </c>
    </row>
    <row r="14" spans="1:17" ht="15.5" x14ac:dyDescent="0.35">
      <c r="C14" t="s">
        <v>26</v>
      </c>
      <c r="D14" s="2">
        <f>IFERROR(INDEX(D51:D500,MATCH($C$14,$C$51:$C$500,0)),"")</f>
        <v>-654666443</v>
      </c>
      <c r="H14" s="2">
        <f>IFERROR(SUM(D14:G14)*(4/MAX(1,COUNT(D14:G14))),"")</f>
        <v>-2618665772</v>
      </c>
      <c r="I14" s="2">
        <f t="shared" ref="I14:Q14" si="11">IFERROR(INDEX(I51:I500,MATCH($C$14,$C$51:$C$500,0)),"")</f>
        <v>-1896346763</v>
      </c>
      <c r="J14" s="2">
        <f t="shared" si="11"/>
        <v>-1283076450</v>
      </c>
      <c r="K14" s="2">
        <f t="shared" si="11"/>
        <v>-2952941341</v>
      </c>
      <c r="L14" s="2">
        <f t="shared" si="11"/>
        <v>-4909939681</v>
      </c>
      <c r="M14" s="2">
        <f t="shared" si="11"/>
        <v>-4941051415</v>
      </c>
      <c r="N14" s="2">
        <f t="shared" si="11"/>
        <v>-6116726307</v>
      </c>
      <c r="O14" s="2">
        <f t="shared" si="11"/>
        <v>-2635181341</v>
      </c>
      <c r="P14" s="2">
        <f t="shared" si="11"/>
        <v>-1945513701</v>
      </c>
      <c r="Q14" s="2">
        <f t="shared" si="11"/>
        <v>-1056787818</v>
      </c>
    </row>
    <row r="15" spans="1:17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2190728056</v>
      </c>
      <c r="J15" s="2">
        <f t="shared" si="12"/>
        <v>71206602</v>
      </c>
      <c r="K15" s="2">
        <f t="shared" si="12"/>
        <v>-121247473</v>
      </c>
      <c r="L15" s="2">
        <f t="shared" si="12"/>
        <v>-1145131132</v>
      </c>
      <c r="M15" s="2">
        <f t="shared" si="12"/>
        <v>-2947608570</v>
      </c>
      <c r="N15" s="2">
        <f t="shared" si="12"/>
        <v>1290375648</v>
      </c>
      <c r="O15" s="2">
        <f t="shared" si="12"/>
        <v>-122735007</v>
      </c>
      <c r="P15" s="2">
        <f t="shared" si="12"/>
        <v>380658593</v>
      </c>
      <c r="Q15" s="2">
        <f t="shared" si="12"/>
        <v>-98324612</v>
      </c>
    </row>
    <row r="16" spans="1:17" ht="15.5" x14ac:dyDescent="0.35">
      <c r="C16" t="s">
        <v>28</v>
      </c>
      <c r="D16" s="2">
        <f>IFERROR(INDEX(D51:D500,MATCH($C$16,$C$51:$C$500,0)),"")</f>
        <v>-1262257773</v>
      </c>
      <c r="H16" s="2">
        <f>IFERROR(SUM(D16:G16)*(4/MAX(1,COUNT(D16:G16))),"")</f>
        <v>-5049031092</v>
      </c>
      <c r="I16" s="2">
        <f t="shared" ref="I16:Q16" si="13">IFERROR(INDEX(I51:I500,MATCH($C$16,$C$51:$C$500,0)),"")</f>
        <v>-25889533776</v>
      </c>
      <c r="J16" s="2">
        <f t="shared" si="13"/>
        <v>-8612067375</v>
      </c>
      <c r="K16" s="2">
        <f t="shared" si="13"/>
        <v>6909205097</v>
      </c>
      <c r="L16" s="2">
        <f t="shared" si="13"/>
        <v>8653045703</v>
      </c>
      <c r="M16" s="2">
        <f t="shared" si="13"/>
        <v>7259119589</v>
      </c>
      <c r="N16" s="2">
        <f t="shared" si="13"/>
        <v>-10301206845</v>
      </c>
      <c r="O16" s="2">
        <f t="shared" si="13"/>
        <v>2495414840</v>
      </c>
      <c r="P16" s="2">
        <f t="shared" si="13"/>
        <v>260251230</v>
      </c>
      <c r="Q16" s="2">
        <f t="shared" si="13"/>
        <v>262603724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50</v>
      </c>
      <c r="C19" t="s">
        <v>51</v>
      </c>
    </row>
    <row r="20" spans="1:17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Q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2750000000</v>
      </c>
      <c r="H21" s="2">
        <f>IFERROR(INDEX(D21:G21,COUNT(D21:G21)),"")</f>
        <v>2750000000</v>
      </c>
      <c r="I21" s="2">
        <f t="shared" ref="I21:Q21" si="15">IFERROR(INDEX(I51:I500,MATCH($C$7,$C$51:$C$500,0)),"")</f>
        <v>2750000000</v>
      </c>
      <c r="J21" s="2">
        <f t="shared" si="15"/>
        <v>2750000000</v>
      </c>
      <c r="K21" s="2">
        <f t="shared" si="15"/>
        <v>2750000000</v>
      </c>
      <c r="L21" s="2">
        <f t="shared" si="15"/>
        <v>2750000000</v>
      </c>
      <c r="M21" s="2">
        <f t="shared" si="15"/>
        <v>2750000000</v>
      </c>
      <c r="N21" s="2">
        <f t="shared" si="15"/>
        <v>2750000000</v>
      </c>
      <c r="O21" s="2">
        <f t="shared" si="15"/>
        <v>2750000000</v>
      </c>
      <c r="P21" s="2">
        <f t="shared" si="15"/>
        <v>2750000000</v>
      </c>
      <c r="Q21" s="2">
        <f t="shared" si="15"/>
        <v>2200000000</v>
      </c>
    </row>
    <row r="23" spans="1:17" ht="15.5" x14ac:dyDescent="0.35">
      <c r="B23" t="s">
        <v>54</v>
      </c>
      <c r="C23" t="s">
        <v>55</v>
      </c>
      <c r="D23" s="3">
        <f>IFERROR(D5/D6*100,"")</f>
        <v>-0.39993317755795832</v>
      </c>
      <c r="H23" s="3">
        <f t="shared" ref="H23:Q23" si="16">IFERROR(H5/H6*100,"")</f>
        <v>-1.5997327102318333</v>
      </c>
      <c r="I23" s="3">
        <f t="shared" si="16"/>
        <v>-7.4235415396804676</v>
      </c>
      <c r="J23" s="3">
        <f t="shared" si="16"/>
        <v>-2.5109079588265963</v>
      </c>
      <c r="K23" s="3">
        <f t="shared" si="16"/>
        <v>1.6147131576424323</v>
      </c>
      <c r="L23" s="3">
        <f t="shared" si="16"/>
        <v>1.7959367224252958</v>
      </c>
      <c r="M23" s="3">
        <f t="shared" si="16"/>
        <v>0.61143962002659069</v>
      </c>
      <c r="N23" s="3">
        <f t="shared" si="16"/>
        <v>-2.7311599730966476</v>
      </c>
      <c r="O23" s="3">
        <f t="shared" si="16"/>
        <v>0.56552323605848209</v>
      </c>
      <c r="P23" s="3">
        <f t="shared" si="16"/>
        <v>0.20611089169076921</v>
      </c>
      <c r="Q23" s="3">
        <f t="shared" si="16"/>
        <v>8.6079731703954124E-2</v>
      </c>
    </row>
    <row r="24" spans="1:17" ht="15.5" x14ac:dyDescent="0.35">
      <c r="C24" t="s">
        <v>56</v>
      </c>
      <c r="D24" s="4">
        <f>IFERROR(_xlfn.RRI(5,I23,D23),"")</f>
        <v>-0.44246099186091681</v>
      </c>
      <c r="H24" s="4" t="str">
        <f t="shared" ref="H24:Q24" si="17">IFERROR(_xlfn.RRI(5,M23,H23),"")</f>
        <v/>
      </c>
      <c r="I24" s="4">
        <f t="shared" si="17"/>
        <v>0.22138561521836198</v>
      </c>
      <c r="J24" s="4" t="str">
        <f t="shared" si="17"/>
        <v/>
      </c>
      <c r="K24" s="4">
        <f t="shared" si="17"/>
        <v>0.50938103331279927</v>
      </c>
      <c r="L24" s="4">
        <f t="shared" si="17"/>
        <v>0.83602261053828153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57</v>
      </c>
      <c r="C25" t="s">
        <v>58</v>
      </c>
      <c r="D25" s="3">
        <f>IFERROR(INDEX(D51:D500,MATCH($A$25,$C$51:$C$500,0)),"")</f>
        <v>-0.43</v>
      </c>
      <c r="H25" s="3">
        <f>IFERROR(INDEX(D25:G25,COUNT(D25:G25)),"")</f>
        <v>-0.43</v>
      </c>
      <c r="I25" s="3">
        <f t="shared" ref="I25:Q25" si="18">IFERROR(INDEX(I51:I500,MATCH($C$25,$C$51:$C$500,0)),"")</f>
        <v>-8.4</v>
      </c>
      <c r="J25" s="3">
        <f t="shared" si="18"/>
        <v>-3.05</v>
      </c>
      <c r="K25" s="3">
        <f t="shared" si="18"/>
        <v>2.15</v>
      </c>
      <c r="L25" s="3">
        <f t="shared" si="18"/>
        <v>2.2400000000000002</v>
      </c>
      <c r="M25" s="3">
        <f t="shared" si="18"/>
        <v>0.66</v>
      </c>
      <c r="N25" s="3">
        <f t="shared" si="18"/>
        <v>-3.3</v>
      </c>
      <c r="O25" s="3">
        <f t="shared" si="18"/>
        <v>0.75</v>
      </c>
      <c r="P25" s="3">
        <f t="shared" si="18"/>
        <v>0.31</v>
      </c>
      <c r="Q25" s="3">
        <f t="shared" si="18"/>
        <v>7.0000000000000007E-2</v>
      </c>
    </row>
    <row r="26" spans="1:17" ht="15.5" x14ac:dyDescent="0.35">
      <c r="C26" t="s">
        <v>59</v>
      </c>
      <c r="D26" s="4">
        <f>IFERROR(_xlfn.RRI(5,I25,D25),"")</f>
        <v>-0.448128668634731</v>
      </c>
      <c r="H26" s="4" t="str">
        <f t="shared" ref="H26:Q26" si="19">IFERROR(_xlfn.RRI(5,M25,H25),"")</f>
        <v/>
      </c>
      <c r="I26" s="4">
        <f t="shared" si="19"/>
        <v>0.20546073610157212</v>
      </c>
      <c r="J26" s="4" t="str">
        <f t="shared" si="19"/>
        <v/>
      </c>
      <c r="K26" s="4">
        <f t="shared" si="19"/>
        <v>0.47304275775688587</v>
      </c>
      <c r="L26" s="4">
        <f t="shared" si="19"/>
        <v>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60</v>
      </c>
      <c r="D27" s="3">
        <f>IFERROR(D4/D21,"")</f>
        <v>0</v>
      </c>
      <c r="H27" s="3">
        <f t="shared" ref="H27:Q27" si="20">IFERROR(H4/H21,"")</f>
        <v>0</v>
      </c>
      <c r="I27" s="3">
        <f t="shared" si="20"/>
        <v>0</v>
      </c>
      <c r="J27" s="3">
        <f t="shared" si="20"/>
        <v>0.35518734327272727</v>
      </c>
      <c r="K27" s="3">
        <f t="shared" si="20"/>
        <v>5.0021343720000004</v>
      </c>
      <c r="L27" s="3">
        <f t="shared" si="20"/>
        <v>14.069148674181818</v>
      </c>
      <c r="M27" s="3">
        <f t="shared" si="20"/>
        <v>4.5189717927272728</v>
      </c>
      <c r="N27" s="3">
        <f t="shared" si="20"/>
        <v>8.6592892447272725</v>
      </c>
      <c r="O27" s="3">
        <f t="shared" si="20"/>
        <v>16.577571990909092</v>
      </c>
      <c r="P27" s="3">
        <f t="shared" si="20"/>
        <v>13.789204950545454</v>
      </c>
      <c r="Q27" s="3">
        <f t="shared" si="20"/>
        <v>5.0157545518181816</v>
      </c>
    </row>
    <row r="28" spans="1:17" ht="15.5" x14ac:dyDescent="0.35">
      <c r="C28" t="s">
        <v>61</v>
      </c>
      <c r="D28" s="4">
        <f>IFERROR(_xlfn.RRI(5,I27,D27),"")</f>
        <v>0</v>
      </c>
      <c r="H28" s="4">
        <f t="shared" ref="H28:Q28" si="21">IFERROR(_xlfn.RRI(5,M27,H27),"")</f>
        <v>-1</v>
      </c>
      <c r="I28" s="4">
        <f t="shared" si="21"/>
        <v>-1</v>
      </c>
      <c r="J28" s="4">
        <f t="shared" si="21"/>
        <v>-0.53635315182977883</v>
      </c>
      <c r="K28" s="4">
        <f t="shared" si="21"/>
        <v>-0.18356197121932305</v>
      </c>
      <c r="L28" s="4">
        <f t="shared" si="21"/>
        <v>0.22909742443943548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62</v>
      </c>
      <c r="H29" s="4">
        <f t="shared" ref="H29:Q29" si="22">IFERROR(((H25-I25)/I25)*100%,"")</f>
        <v>-0.94880952380952388</v>
      </c>
      <c r="I29" s="4">
        <f t="shared" si="22"/>
        <v>1.7540983606557379</v>
      </c>
      <c r="J29" s="4">
        <f t="shared" si="22"/>
        <v>-2.4186046511627906</v>
      </c>
      <c r="K29" s="4">
        <f t="shared" si="22"/>
        <v>-4.0178571428571556E-2</v>
      </c>
      <c r="L29" s="4">
        <f t="shared" si="22"/>
        <v>2.393939393939394</v>
      </c>
      <c r="M29" s="4">
        <f t="shared" si="22"/>
        <v>-1.2</v>
      </c>
      <c r="N29" s="4">
        <f t="shared" si="22"/>
        <v>-5.3999999999999995</v>
      </c>
      <c r="O29" s="4">
        <f t="shared" si="22"/>
        <v>1.4193548387096775</v>
      </c>
      <c r="P29" s="4">
        <f t="shared" si="22"/>
        <v>3.4285714285714279</v>
      </c>
      <c r="Q29" s="4" t="str">
        <f t="shared" si="22"/>
        <v/>
      </c>
    </row>
    <row r="30" spans="1:17" ht="15.5" x14ac:dyDescent="0.35">
      <c r="C30" t="s">
        <v>63</v>
      </c>
      <c r="H30" s="4" t="str">
        <f t="shared" ref="H30:Q30" si="23">IFERROR(((H27-I27)/I27)*100%,"")</f>
        <v/>
      </c>
      <c r="I30" s="4">
        <f t="shared" si="23"/>
        <v>-1</v>
      </c>
      <c r="J30" s="4">
        <f t="shared" si="23"/>
        <v>-0.92899284248321523</v>
      </c>
      <c r="K30" s="4">
        <f t="shared" si="23"/>
        <v>-0.64446076391392626</v>
      </c>
      <c r="L30" s="4">
        <f t="shared" si="23"/>
        <v>2.1133517356369378</v>
      </c>
      <c r="M30" s="4">
        <f t="shared" si="23"/>
        <v>-0.4781359456864292</v>
      </c>
      <c r="N30" s="4">
        <f t="shared" si="23"/>
        <v>-0.47765033085207503</v>
      </c>
      <c r="O30" s="4">
        <f t="shared" si="23"/>
        <v>0.20221376434421193</v>
      </c>
      <c r="P30" s="4">
        <f t="shared" si="23"/>
        <v>1.749178574846121</v>
      </c>
      <c r="Q30" s="4" t="str">
        <f t="shared" si="23"/>
        <v/>
      </c>
    </row>
    <row r="32" spans="1:1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92.05</v>
      </c>
      <c r="H32" s="3">
        <f>IFERROR(INDEX(D32:G32,COUNT(D32:G32)),"")</f>
        <v>92.05</v>
      </c>
      <c r="I32" s="3">
        <f t="shared" ref="I32:Q32" si="24">IFERROR(INDEX(I51:I500,MATCH($C$32,$C$51:$C$500,0)),"")</f>
        <v>96.57</v>
      </c>
      <c r="J32" s="3">
        <f t="shared" si="24"/>
        <v>104.96</v>
      </c>
      <c r="K32" s="3">
        <f t="shared" si="24"/>
        <v>116.87</v>
      </c>
      <c r="L32" s="3">
        <f t="shared" si="24"/>
        <v>114.68</v>
      </c>
      <c r="M32" s="3">
        <f t="shared" si="24"/>
        <v>112.3</v>
      </c>
      <c r="N32" s="3">
        <f t="shared" si="24"/>
        <v>111.5</v>
      </c>
      <c r="O32" s="3">
        <f t="shared" si="24"/>
        <v>118.87</v>
      </c>
      <c r="P32" s="3">
        <f t="shared" si="24"/>
        <v>118.13</v>
      </c>
      <c r="Q32" s="3">
        <f t="shared" si="24"/>
        <v>101.15</v>
      </c>
    </row>
    <row r="33" spans="1:1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0.28999999999999998</v>
      </c>
      <c r="H33" s="3">
        <f>IFERROR(INDEX(D33:G33,COUNT(D33:G33)),"")</f>
        <v>0.28999999999999998</v>
      </c>
      <c r="I33" s="3">
        <f t="shared" ref="I33:Q33" si="25">IFERROR(INDEX(I51:I500,MATCH($C$33,$C$51:$C$500,0)),"")</f>
        <v>0.32</v>
      </c>
      <c r="J33" s="3">
        <f t="shared" si="25"/>
        <v>0.48</v>
      </c>
      <c r="K33" s="3">
        <f t="shared" si="25"/>
        <v>0.47</v>
      </c>
      <c r="L33" s="3">
        <f t="shared" si="25"/>
        <v>0.78</v>
      </c>
      <c r="M33" s="3">
        <f t="shared" si="25"/>
        <v>1.32</v>
      </c>
      <c r="N33" s="3">
        <f t="shared" si="25"/>
        <v>1.26</v>
      </c>
      <c r="O33" s="3">
        <f t="shared" si="25"/>
        <v>6.73</v>
      </c>
      <c r="P33" s="3">
        <f t="shared" si="25"/>
        <v>4.6100000000000003</v>
      </c>
      <c r="Q33" s="3">
        <f t="shared" si="25"/>
        <v>0</v>
      </c>
    </row>
    <row r="34" spans="1:1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-62.79</v>
      </c>
      <c r="H34" s="3">
        <f>IFERROR(INDEX(D34:G34,COUNT(D34:G34)),"")</f>
        <v>-62.79</v>
      </c>
      <c r="I34" s="3">
        <f t="shared" ref="I34:Q34" si="26">IFERROR(INDEX(I51:I500,MATCH($C$34,$C$51:$C$500,0)),"")</f>
        <v>-3.69</v>
      </c>
      <c r="J34" s="3">
        <f t="shared" si="26"/>
        <v>-16.39</v>
      </c>
      <c r="K34" s="3">
        <f t="shared" si="26"/>
        <v>25.58</v>
      </c>
      <c r="L34" s="3">
        <f t="shared" si="26"/>
        <v>40.18</v>
      </c>
      <c r="M34" s="3">
        <f t="shared" si="26"/>
        <v>224.24</v>
      </c>
      <c r="N34" s="3">
        <f t="shared" si="26"/>
        <v>-42.42</v>
      </c>
      <c r="O34" s="3">
        <f t="shared" si="26"/>
        <v>1066.67</v>
      </c>
      <c r="P34" s="3">
        <f t="shared" si="26"/>
        <v>1758.06</v>
      </c>
      <c r="Q34" s="3">
        <f t="shared" si="26"/>
        <v>0</v>
      </c>
    </row>
    <row r="35" spans="1:1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 t="shared" ref="I35:Q35" si="27">IFERROR(INDEX(I51:I500,MATCH($C$35,$C$51:$C$500,0)),"")</f>
        <v>0</v>
      </c>
      <c r="J35" s="3">
        <f t="shared" si="27"/>
        <v>140.77000000000001</v>
      </c>
      <c r="K35" s="3">
        <f t="shared" si="27"/>
        <v>11</v>
      </c>
      <c r="L35" s="3">
        <f t="shared" si="27"/>
        <v>6.4</v>
      </c>
      <c r="M35" s="3">
        <f t="shared" si="27"/>
        <v>32.75</v>
      </c>
      <c r="N35" s="3">
        <f t="shared" si="27"/>
        <v>16.170000000000002</v>
      </c>
      <c r="O35" s="3">
        <f t="shared" si="27"/>
        <v>48.26</v>
      </c>
      <c r="P35" s="3">
        <f t="shared" si="27"/>
        <v>39.520000000000003</v>
      </c>
      <c r="Q35" s="3">
        <f t="shared" si="27"/>
        <v>0</v>
      </c>
    </row>
    <row r="36" spans="1:17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82</v>
      </c>
      <c r="E50" t="s">
        <v>83</v>
      </c>
      <c r="F50" t="s">
        <v>436</v>
      </c>
      <c r="G50" t="s">
        <v>1059</v>
      </c>
      <c r="H50" t="s">
        <v>437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85</v>
      </c>
      <c r="C51" t="s">
        <v>5</v>
      </c>
      <c r="J51" s="5">
        <v>976765194</v>
      </c>
      <c r="K51" s="5">
        <v>13755869523</v>
      </c>
      <c r="L51" s="5">
        <v>38690158854</v>
      </c>
      <c r="M51" s="5">
        <v>12427172430</v>
      </c>
      <c r="N51" s="5">
        <v>23813045423</v>
      </c>
      <c r="O51" s="5">
        <v>45588322975</v>
      </c>
      <c r="P51" s="5">
        <v>37920313614</v>
      </c>
      <c r="Q51" s="5">
        <v>11034660014</v>
      </c>
    </row>
    <row r="52" spans="2:17" ht="15.5" x14ac:dyDescent="0.35">
      <c r="C52" t="s">
        <v>86</v>
      </c>
      <c r="J52" s="5">
        <v>-688851693</v>
      </c>
      <c r="K52" s="5">
        <v>-6790735668</v>
      </c>
      <c r="L52" s="5">
        <v>-18608004489</v>
      </c>
      <c r="M52" s="5">
        <v>-8449508057</v>
      </c>
      <c r="N52" s="5">
        <v>-12482160062</v>
      </c>
      <c r="O52" s="5">
        <v>-33151804541</v>
      </c>
      <c r="P52" s="5">
        <v>-27745347106</v>
      </c>
      <c r="Q52" s="5">
        <v>-8694194827</v>
      </c>
    </row>
    <row r="53" spans="2:17" ht="15.5" x14ac:dyDescent="0.35">
      <c r="C53" t="s">
        <v>87</v>
      </c>
      <c r="J53" s="5">
        <v>287913501</v>
      </c>
      <c r="K53" s="5">
        <v>6965133855</v>
      </c>
      <c r="L53" s="5">
        <v>20082154365</v>
      </c>
      <c r="M53" s="5">
        <v>3977664373</v>
      </c>
      <c r="N53" s="5">
        <v>11330885361</v>
      </c>
      <c r="O53" s="5">
        <v>12436518434</v>
      </c>
      <c r="P53" s="5">
        <v>10174966508</v>
      </c>
      <c r="Q53" s="5">
        <v>2340465187</v>
      </c>
    </row>
    <row r="54" spans="2:17" ht="15.5" x14ac:dyDescent="0.35">
      <c r="C54" t="s">
        <v>88</v>
      </c>
      <c r="D54" s="5">
        <v>-279756239</v>
      </c>
      <c r="E54" s="5">
        <v>-1008122605</v>
      </c>
      <c r="F54" s="5">
        <v>-1363504522</v>
      </c>
      <c r="G54" s="5">
        <v>-8604722129</v>
      </c>
      <c r="I54" s="5">
        <v>-13803334778</v>
      </c>
      <c r="J54" s="5">
        <v>-8044667495</v>
      </c>
      <c r="K54" s="5">
        <v>-6891558877</v>
      </c>
      <c r="L54" s="5">
        <v>-9132430525</v>
      </c>
      <c r="M54" s="5">
        <v>-24213513994</v>
      </c>
      <c r="N54" s="5">
        <v>-12347790811</v>
      </c>
      <c r="O54" s="5">
        <v>-10413295941</v>
      </c>
      <c r="P54" s="5">
        <v>-10182707775</v>
      </c>
      <c r="Q54" s="5">
        <v>-1503206509</v>
      </c>
    </row>
    <row r="55" spans="2:17" ht="15.5" x14ac:dyDescent="0.35">
      <c r="C55" t="s">
        <v>89</v>
      </c>
      <c r="M55" s="5">
        <v>-293964138</v>
      </c>
      <c r="N55" s="5">
        <v>-476742101</v>
      </c>
      <c r="O55" s="5">
        <v>-169212625</v>
      </c>
      <c r="P55" s="5">
        <v>-185300000</v>
      </c>
      <c r="Q55" s="5">
        <v>-27565000</v>
      </c>
    </row>
    <row r="56" spans="2:17" ht="15.5" x14ac:dyDescent="0.35">
      <c r="C56" t="s">
        <v>90</v>
      </c>
      <c r="D56" s="5">
        <v>-279756239</v>
      </c>
      <c r="E56" s="5">
        <v>-1008122605</v>
      </c>
      <c r="F56" s="5">
        <v>-1363504522</v>
      </c>
      <c r="G56" s="5">
        <v>-8604722129</v>
      </c>
      <c r="I56" s="5">
        <v>-13803334778</v>
      </c>
      <c r="J56" s="5">
        <v>-8044667495</v>
      </c>
      <c r="K56" s="5">
        <v>-6891558877</v>
      </c>
      <c r="L56" s="5">
        <v>-9132435445</v>
      </c>
      <c r="M56" s="5">
        <v>-23918863478</v>
      </c>
      <c r="N56" s="5">
        <v>-11871048710</v>
      </c>
      <c r="O56" s="5">
        <v>-10244083316</v>
      </c>
      <c r="P56" s="5">
        <v>-9997407775</v>
      </c>
      <c r="Q56" s="5">
        <v>-1475641509</v>
      </c>
    </row>
    <row r="57" spans="2:17" ht="15.5" x14ac:dyDescent="0.35">
      <c r="C57" t="s">
        <v>91</v>
      </c>
      <c r="D57" s="5">
        <v>-76292754</v>
      </c>
      <c r="E57" s="5">
        <v>-1556463760</v>
      </c>
      <c r="F57" s="5">
        <v>-125279734</v>
      </c>
      <c r="G57" s="5">
        <v>-415462484</v>
      </c>
      <c r="I57" s="5">
        <v>-596407385</v>
      </c>
      <c r="J57" s="5">
        <v>-141651486</v>
      </c>
      <c r="K57" s="5">
        <v>908638977</v>
      </c>
      <c r="L57" s="5">
        <v>1370986692</v>
      </c>
      <c r="M57" s="5">
        <v>2486887581</v>
      </c>
      <c r="N57" s="5">
        <v>53876912</v>
      </c>
      <c r="O57" s="5">
        <v>302874200</v>
      </c>
      <c r="P57" s="5">
        <v>-218177024</v>
      </c>
      <c r="Q57" s="5">
        <v>9669424</v>
      </c>
    </row>
    <row r="58" spans="2:17" ht="15.5" x14ac:dyDescent="0.35">
      <c r="C58" t="s">
        <v>92</v>
      </c>
      <c r="D58" s="5">
        <v>-279756239</v>
      </c>
      <c r="E58" s="5">
        <v>-1008122605</v>
      </c>
      <c r="F58" s="5">
        <v>-1363504522</v>
      </c>
      <c r="G58" s="5">
        <v>-8604722129</v>
      </c>
      <c r="I58" s="5">
        <v>-13803334778</v>
      </c>
      <c r="J58" s="5">
        <v>-7756753994</v>
      </c>
      <c r="K58" s="5">
        <v>73574978</v>
      </c>
      <c r="L58" s="5">
        <v>10949723840</v>
      </c>
      <c r="M58" s="5">
        <v>-20235849621</v>
      </c>
      <c r="N58" s="5">
        <v>-1016905450</v>
      </c>
      <c r="O58" s="5">
        <v>2023222493</v>
      </c>
      <c r="P58" s="5">
        <v>-7741267</v>
      </c>
      <c r="Q58" s="5">
        <v>837258678</v>
      </c>
    </row>
    <row r="59" spans="2:17" ht="15.5" x14ac:dyDescent="0.35">
      <c r="C59" t="s">
        <v>93</v>
      </c>
      <c r="D59" s="5">
        <v>-982501534</v>
      </c>
      <c r="E59" s="5">
        <v>-9147762741</v>
      </c>
      <c r="F59" s="5">
        <v>-1392460296</v>
      </c>
      <c r="G59" s="5">
        <v>-7804901493</v>
      </c>
      <c r="I59" s="5">
        <v>-12086198998</v>
      </c>
      <c r="J59" s="5">
        <v>-855313381</v>
      </c>
      <c r="K59" s="5">
        <v>6835630119</v>
      </c>
      <c r="L59" s="5">
        <v>-2296678137</v>
      </c>
      <c r="M59" s="5">
        <v>27494969210</v>
      </c>
      <c r="N59" s="5">
        <v>-9284301395</v>
      </c>
      <c r="O59" s="5">
        <v>472192347</v>
      </c>
      <c r="P59" s="5">
        <v>267992497</v>
      </c>
      <c r="Q59" s="5">
        <v>-574654954</v>
      </c>
    </row>
    <row r="60" spans="2:17" ht="15.5" x14ac:dyDescent="0.35">
      <c r="C60" t="s">
        <v>94</v>
      </c>
      <c r="D60" s="5">
        <v>36628715</v>
      </c>
      <c r="E60" s="5">
        <v>49228979</v>
      </c>
      <c r="F60" s="5">
        <v>72643808</v>
      </c>
      <c r="G60" s="5">
        <v>73457666</v>
      </c>
      <c r="I60" s="5">
        <v>296601017</v>
      </c>
      <c r="J60" s="5">
        <v>292944671</v>
      </c>
      <c r="K60" s="5">
        <v>400873809</v>
      </c>
      <c r="L60" s="5">
        <v>639611929</v>
      </c>
      <c r="M60" s="5">
        <v>1103576548</v>
      </c>
      <c r="N60" s="5">
        <v>1217739184</v>
      </c>
      <c r="O60" s="5">
        <v>1223134070</v>
      </c>
      <c r="P60" s="5">
        <v>2177131832</v>
      </c>
      <c r="Q60" s="5">
        <v>16411576</v>
      </c>
    </row>
    <row r="61" spans="2:17" ht="15.5" x14ac:dyDescent="0.35">
      <c r="C61" t="s">
        <v>26</v>
      </c>
      <c r="D61" s="5">
        <v>-654666443</v>
      </c>
      <c r="E61" s="5">
        <v>-1149661563</v>
      </c>
      <c r="F61" s="5">
        <v>-1153599683</v>
      </c>
      <c r="G61" s="5">
        <v>1406842685</v>
      </c>
      <c r="I61" s="5">
        <v>-1896346763</v>
      </c>
      <c r="J61" s="5">
        <v>-1283076450</v>
      </c>
      <c r="K61" s="5">
        <v>-2952941341</v>
      </c>
      <c r="L61" s="5">
        <v>-4909939681</v>
      </c>
      <c r="M61" s="5">
        <v>-4941051415</v>
      </c>
      <c r="N61" s="5">
        <v>-6116726307</v>
      </c>
      <c r="O61" s="5">
        <v>-2635181341</v>
      </c>
      <c r="P61" s="5">
        <v>-1945513701</v>
      </c>
      <c r="Q61" s="5">
        <v>-1056787818</v>
      </c>
    </row>
    <row r="62" spans="2:17" ht="15.5" x14ac:dyDescent="0.35">
      <c r="C62" t="s">
        <v>339</v>
      </c>
      <c r="G62" s="5">
        <v>435465928</v>
      </c>
      <c r="I62" s="5">
        <v>435465928</v>
      </c>
      <c r="J62" s="5">
        <v>112957709</v>
      </c>
      <c r="O62" s="5">
        <v>2657881800</v>
      </c>
      <c r="Q62" s="5">
        <v>677490162</v>
      </c>
    </row>
    <row r="63" spans="2:17" ht="15.5" x14ac:dyDescent="0.35">
      <c r="C63" t="s">
        <v>96</v>
      </c>
      <c r="G63" s="5">
        <v>-555100922</v>
      </c>
      <c r="I63" s="5">
        <v>-555100922</v>
      </c>
      <c r="J63" s="5">
        <v>188267978</v>
      </c>
      <c r="M63" s="5">
        <v>8001922158</v>
      </c>
      <c r="N63" s="5">
        <v>-3331783846</v>
      </c>
      <c r="O63" s="5">
        <v>-924255069</v>
      </c>
    </row>
    <row r="64" spans="2:17" ht="15.5" x14ac:dyDescent="0.35">
      <c r="C64" t="s">
        <v>97</v>
      </c>
      <c r="D64" s="5">
        <v>-982501534</v>
      </c>
      <c r="E64" s="5">
        <v>-9147762741</v>
      </c>
      <c r="F64" s="5">
        <v>-1392460296</v>
      </c>
      <c r="G64" s="5">
        <v>-7804901493</v>
      </c>
      <c r="I64" s="5">
        <v>-12086198998</v>
      </c>
      <c r="J64" s="5">
        <v>-855313381</v>
      </c>
      <c r="K64" s="5">
        <v>6835630119</v>
      </c>
      <c r="L64" s="5">
        <v>-2296678137</v>
      </c>
      <c r="M64" s="5">
        <v>27494969210</v>
      </c>
      <c r="N64" s="5">
        <v>-9284301395</v>
      </c>
      <c r="O64" s="5">
        <v>472192347</v>
      </c>
      <c r="P64" s="5">
        <v>267992497</v>
      </c>
      <c r="Q64" s="5">
        <v>-574654954</v>
      </c>
    </row>
    <row r="65" spans="2:17" ht="15.5" x14ac:dyDescent="0.35">
      <c r="C65" t="s">
        <v>28</v>
      </c>
      <c r="D65" s="5">
        <v>-1262257773</v>
      </c>
      <c r="E65" s="5">
        <v>-10155885346</v>
      </c>
      <c r="F65" s="5">
        <v>-2755964818</v>
      </c>
      <c r="G65" s="5">
        <v>-16409623622</v>
      </c>
      <c r="I65" s="5">
        <v>-25889533776</v>
      </c>
      <c r="J65" s="5">
        <v>-8612067375</v>
      </c>
      <c r="K65" s="5">
        <v>6909205097</v>
      </c>
      <c r="L65" s="5">
        <v>8653045703</v>
      </c>
      <c r="M65" s="5">
        <v>7259119589</v>
      </c>
      <c r="N65" s="5">
        <v>-10301206845</v>
      </c>
      <c r="O65" s="5">
        <v>2495414840</v>
      </c>
      <c r="P65" s="5">
        <v>260251230</v>
      </c>
      <c r="Q65" s="5">
        <v>262603724</v>
      </c>
    </row>
    <row r="66" spans="2:17" ht="15.5" x14ac:dyDescent="0.35">
      <c r="C66" t="s">
        <v>27</v>
      </c>
      <c r="G66" s="5">
        <v>2190728056</v>
      </c>
      <c r="I66" s="5">
        <v>2190728056</v>
      </c>
      <c r="J66" s="5">
        <v>71206602</v>
      </c>
      <c r="K66" s="5">
        <v>-121247473</v>
      </c>
      <c r="L66" s="5">
        <v>-1145131132</v>
      </c>
      <c r="M66" s="5">
        <v>-2947608570</v>
      </c>
      <c r="N66" s="5">
        <v>1290375648</v>
      </c>
      <c r="O66" s="5">
        <v>-122735007</v>
      </c>
      <c r="P66" s="5">
        <v>380658593</v>
      </c>
      <c r="Q66" s="5">
        <v>-98324612</v>
      </c>
    </row>
    <row r="67" spans="2:17" ht="15.5" x14ac:dyDescent="0.35">
      <c r="C67" t="s">
        <v>104</v>
      </c>
      <c r="D67" s="5">
        <v>-1262257773</v>
      </c>
      <c r="E67" s="5">
        <v>-10155885346</v>
      </c>
      <c r="F67" s="5">
        <v>-2755964818</v>
      </c>
      <c r="G67" s="5">
        <v>-14218895566</v>
      </c>
      <c r="I67" s="5">
        <v>-23698805720</v>
      </c>
      <c r="J67" s="5">
        <v>-8540860773</v>
      </c>
      <c r="K67" s="5">
        <v>6787957624</v>
      </c>
      <c r="L67" s="5">
        <v>7507914571</v>
      </c>
      <c r="M67" s="5">
        <v>4311511019</v>
      </c>
      <c r="N67" s="5">
        <v>-9010831197</v>
      </c>
      <c r="O67" s="5">
        <v>2372679833</v>
      </c>
      <c r="P67" s="5">
        <v>640909823</v>
      </c>
      <c r="Q67" s="5">
        <v>164279112</v>
      </c>
    </row>
    <row r="68" spans="2:17" ht="15.5" x14ac:dyDescent="0.35">
      <c r="C68" t="s">
        <v>105</v>
      </c>
      <c r="G68" s="5">
        <v>36348542</v>
      </c>
      <c r="I68" s="5">
        <v>36348542</v>
      </c>
      <c r="J68" s="5">
        <v>3301572</v>
      </c>
      <c r="K68" s="5">
        <v>134446989</v>
      </c>
      <c r="L68" s="5">
        <v>427456709</v>
      </c>
      <c r="M68" s="5">
        <v>361748672</v>
      </c>
      <c r="N68" s="5">
        <v>-573689955</v>
      </c>
      <c r="O68" s="5">
        <v>-20748422</v>
      </c>
      <c r="P68" s="5">
        <v>-117134393</v>
      </c>
      <c r="Q68" s="5">
        <v>67109887</v>
      </c>
    </row>
    <row r="69" spans="2:17" ht="15.5" x14ac:dyDescent="0.35">
      <c r="C69" t="s">
        <v>107</v>
      </c>
      <c r="D69" s="5">
        <v>-1262257773</v>
      </c>
      <c r="E69" s="5">
        <v>-10155885346</v>
      </c>
      <c r="F69" s="5">
        <v>-2755964818</v>
      </c>
      <c r="G69" s="5">
        <v>-14182547024</v>
      </c>
      <c r="I69" s="5">
        <v>-23662457178</v>
      </c>
      <c r="J69" s="5">
        <v>-8537559201</v>
      </c>
      <c r="K69" s="5">
        <v>6922404613</v>
      </c>
      <c r="L69" s="5">
        <v>7935371280</v>
      </c>
      <c r="M69" s="5">
        <v>4673259691</v>
      </c>
      <c r="N69" s="5">
        <v>-9584521152</v>
      </c>
      <c r="O69" s="5">
        <v>2351931411</v>
      </c>
      <c r="P69" s="5">
        <v>523775430</v>
      </c>
      <c r="Q69" s="5">
        <v>231388999</v>
      </c>
    </row>
    <row r="70" spans="2:17" ht="15.5" x14ac:dyDescent="0.35">
      <c r="C70" t="s">
        <v>108</v>
      </c>
      <c r="D70" s="5">
        <v>-1262257773</v>
      </c>
      <c r="E70" s="5">
        <v>-10155885346</v>
      </c>
      <c r="F70" s="5">
        <v>-2755964818</v>
      </c>
      <c r="G70" s="5">
        <v>-14218895566</v>
      </c>
      <c r="I70" s="5">
        <v>-23698805720</v>
      </c>
      <c r="J70" s="5">
        <v>-8540860773</v>
      </c>
      <c r="K70" s="5">
        <v>6787957624</v>
      </c>
      <c r="L70" s="5">
        <v>7507914571</v>
      </c>
      <c r="M70" s="5">
        <v>4311511019</v>
      </c>
      <c r="N70" s="5">
        <v>-9010831197</v>
      </c>
      <c r="O70" s="5">
        <v>2372679833</v>
      </c>
      <c r="P70" s="5">
        <v>640909823</v>
      </c>
      <c r="Q70" s="5">
        <v>164279112</v>
      </c>
    </row>
    <row r="71" spans="2:17" ht="15.5" x14ac:dyDescent="0.35">
      <c r="C71" t="s">
        <v>7</v>
      </c>
      <c r="D71" s="5">
        <v>-1185965019</v>
      </c>
      <c r="E71" s="5">
        <v>-8599421586</v>
      </c>
      <c r="F71" s="5">
        <v>-2630685084</v>
      </c>
      <c r="G71" s="5">
        <v>-13767084540</v>
      </c>
      <c r="I71" s="5">
        <v>-23066049793</v>
      </c>
      <c r="J71" s="5">
        <v>-8395907715</v>
      </c>
      <c r="K71" s="5">
        <v>6013765636</v>
      </c>
      <c r="L71" s="5">
        <v>6564384588</v>
      </c>
      <c r="M71" s="5">
        <v>2186372110</v>
      </c>
      <c r="N71" s="5">
        <v>-9638398064</v>
      </c>
      <c r="O71" s="5">
        <v>2049057211</v>
      </c>
      <c r="P71" s="5">
        <v>741952454</v>
      </c>
      <c r="Q71" s="5">
        <v>221719575</v>
      </c>
    </row>
    <row r="72" spans="2:17" ht="15.5" x14ac:dyDescent="0.35">
      <c r="C72" t="s">
        <v>110</v>
      </c>
      <c r="D72" s="5">
        <v>-1262257773</v>
      </c>
      <c r="E72" s="5">
        <v>-10155885346</v>
      </c>
      <c r="F72" s="5">
        <v>-2755964818</v>
      </c>
      <c r="G72" s="5">
        <v>-14218895566</v>
      </c>
      <c r="I72" s="5">
        <v>-23698805720</v>
      </c>
      <c r="J72" s="5">
        <v>-8540860773</v>
      </c>
      <c r="K72" s="5">
        <v>6787957624</v>
      </c>
      <c r="L72" s="5">
        <v>7507914571</v>
      </c>
      <c r="M72" s="5">
        <v>4311511019</v>
      </c>
      <c r="N72" s="5">
        <v>-9010831197</v>
      </c>
      <c r="O72" s="5">
        <v>2372679833</v>
      </c>
      <c r="P72" s="5">
        <v>640909823</v>
      </c>
      <c r="Q72" s="5">
        <v>164279112</v>
      </c>
    </row>
    <row r="73" spans="2:17" ht="15.5" x14ac:dyDescent="0.35">
      <c r="C73" t="s">
        <v>111</v>
      </c>
      <c r="D73" s="5">
        <v>-1262257773</v>
      </c>
      <c r="E73" s="5">
        <v>-10155885346</v>
      </c>
      <c r="F73" s="5">
        <v>-2755964818</v>
      </c>
      <c r="G73" s="5">
        <v>-14182547024</v>
      </c>
      <c r="I73" s="5">
        <v>-23662457178</v>
      </c>
      <c r="J73" s="5">
        <v>-8537559201</v>
      </c>
      <c r="K73" s="5">
        <v>6922404613</v>
      </c>
      <c r="L73" s="5">
        <v>7935371280</v>
      </c>
      <c r="M73" s="5">
        <v>4673259691</v>
      </c>
      <c r="N73" s="5">
        <v>-9584521152</v>
      </c>
      <c r="O73" s="5">
        <v>2351931411</v>
      </c>
      <c r="P73" s="5">
        <v>523775430</v>
      </c>
      <c r="Q73" s="5">
        <v>231388999</v>
      </c>
    </row>
    <row r="74" spans="2:17" ht="15.5" x14ac:dyDescent="0.35">
      <c r="C74" t="s">
        <v>112</v>
      </c>
      <c r="D74" s="5">
        <v>-1262257773</v>
      </c>
      <c r="E74" s="5">
        <v>-10155885346</v>
      </c>
      <c r="F74" s="5">
        <v>-2755964818</v>
      </c>
      <c r="G74" s="5">
        <v>-14182547024</v>
      </c>
      <c r="I74" s="5">
        <v>-23662457178</v>
      </c>
      <c r="J74" s="5">
        <v>-8537559201</v>
      </c>
      <c r="K74" s="5">
        <v>6922404613</v>
      </c>
      <c r="L74" s="5">
        <v>7935371280</v>
      </c>
      <c r="M74" s="5">
        <v>4673259691</v>
      </c>
      <c r="N74" s="5">
        <v>-9584521152</v>
      </c>
      <c r="O74" s="5">
        <v>2351931411</v>
      </c>
      <c r="P74" s="5">
        <v>523775430</v>
      </c>
      <c r="Q74" s="5">
        <v>231388999</v>
      </c>
    </row>
    <row r="76" spans="2:17" ht="15.5" x14ac:dyDescent="0.35">
      <c r="B76" t="s">
        <v>113</v>
      </c>
      <c r="C76" t="s">
        <v>114</v>
      </c>
    </row>
    <row r="77" spans="2:17" ht="15.5" x14ac:dyDescent="0.35">
      <c r="C77" t="s">
        <v>115</v>
      </c>
    </row>
    <row r="78" spans="2:17" ht="15.5" x14ac:dyDescent="0.35">
      <c r="C78" t="s">
        <v>19</v>
      </c>
      <c r="D78" s="5">
        <v>38640338</v>
      </c>
      <c r="E78" s="5">
        <v>46702269</v>
      </c>
      <c r="F78" s="5">
        <v>51574949</v>
      </c>
      <c r="G78" s="5">
        <v>181180719</v>
      </c>
      <c r="I78" s="5">
        <v>181180719</v>
      </c>
      <c r="J78" s="5">
        <v>747990132</v>
      </c>
      <c r="K78" s="5">
        <v>4057964472</v>
      </c>
      <c r="L78" s="5">
        <v>331494093</v>
      </c>
      <c r="M78" s="5">
        <v>339874760</v>
      </c>
      <c r="N78" s="5">
        <v>5436552864</v>
      </c>
      <c r="O78" s="5">
        <v>20116067380</v>
      </c>
      <c r="P78" s="5">
        <v>34239520472</v>
      </c>
      <c r="Q78" s="5">
        <v>5356978824</v>
      </c>
    </row>
    <row r="79" spans="2:17" ht="15.5" x14ac:dyDescent="0.35">
      <c r="C79" t="s">
        <v>341</v>
      </c>
      <c r="O79" s="5">
        <v>6500000000</v>
      </c>
      <c r="P79" s="5">
        <v>24300000000</v>
      </c>
    </row>
    <row r="80" spans="2:17" ht="15.5" x14ac:dyDescent="0.35">
      <c r="C80" t="s">
        <v>116</v>
      </c>
      <c r="J80" s="5">
        <v>7354188461</v>
      </c>
      <c r="K80" s="5">
        <v>22622280288</v>
      </c>
      <c r="L80" s="5">
        <v>27572024850</v>
      </c>
      <c r="M80" s="5">
        <v>2827478020</v>
      </c>
      <c r="N80" s="5">
        <v>6402192933</v>
      </c>
      <c r="O80" s="5">
        <v>34453325427</v>
      </c>
      <c r="P80" s="5">
        <v>20053722368</v>
      </c>
    </row>
    <row r="81" spans="3:17" ht="15.5" x14ac:dyDescent="0.35">
      <c r="C81" t="s">
        <v>118</v>
      </c>
      <c r="D81" s="5">
        <v>26011813480</v>
      </c>
      <c r="E81" s="5">
        <v>25679013934</v>
      </c>
      <c r="F81" s="5">
        <v>25943317824</v>
      </c>
      <c r="G81" s="5">
        <v>25626153156</v>
      </c>
      <c r="I81" s="5">
        <v>25626153156</v>
      </c>
      <c r="J81" s="5">
        <v>13815164908</v>
      </c>
      <c r="K81" s="5">
        <v>837675420</v>
      </c>
    </row>
    <row r="82" spans="3:17" ht="15.5" x14ac:dyDescent="0.35">
      <c r="C82" t="s">
        <v>117</v>
      </c>
      <c r="K82" s="5">
        <v>3068933005</v>
      </c>
    </row>
    <row r="83" spans="3:17" ht="15.5" x14ac:dyDescent="0.35">
      <c r="C83" t="s">
        <v>119</v>
      </c>
      <c r="J83" s="5">
        <v>7354188461</v>
      </c>
      <c r="K83" s="5">
        <v>22622280288</v>
      </c>
      <c r="L83" s="5">
        <v>27572024850</v>
      </c>
      <c r="M83" s="5">
        <v>2827478020</v>
      </c>
      <c r="N83" s="5">
        <v>6402192933</v>
      </c>
      <c r="O83" s="5">
        <v>34453325427</v>
      </c>
      <c r="P83" s="5">
        <v>20053722368</v>
      </c>
    </row>
    <row r="84" spans="3:17" ht="15.5" x14ac:dyDescent="0.35">
      <c r="C84" t="s">
        <v>120</v>
      </c>
      <c r="D84" s="5">
        <v>2325255500</v>
      </c>
      <c r="E84" s="5">
        <v>2325255500</v>
      </c>
      <c r="F84" s="5">
        <v>2325255500</v>
      </c>
      <c r="G84" s="5">
        <v>2325255500</v>
      </c>
      <c r="I84" s="5">
        <v>2325255500</v>
      </c>
      <c r="J84" s="5">
        <v>2325255500</v>
      </c>
    </row>
    <row r="85" spans="3:17" ht="15.5" x14ac:dyDescent="0.35">
      <c r="C85" t="s">
        <v>91</v>
      </c>
      <c r="D85" s="5">
        <v>-10625770020</v>
      </c>
      <c r="E85" s="5">
        <v>-10625770020</v>
      </c>
      <c r="F85" s="5">
        <v>-10625770020</v>
      </c>
      <c r="G85" s="5">
        <v>-10625770020</v>
      </c>
      <c r="I85" s="5">
        <v>-10625770020</v>
      </c>
      <c r="J85" s="5">
        <v>-10625770020</v>
      </c>
      <c r="K85" s="5">
        <v>-10625770020</v>
      </c>
      <c r="L85" s="5">
        <v>-10625770020</v>
      </c>
      <c r="M85" s="5">
        <v>-10625770020</v>
      </c>
      <c r="N85" s="5">
        <v>-11104155193</v>
      </c>
      <c r="O85" s="5">
        <v>-12081459</v>
      </c>
    </row>
    <row r="86" spans="3:17" ht="15.5" x14ac:dyDescent="0.35">
      <c r="C86" t="s">
        <v>123</v>
      </c>
      <c r="D86" s="5">
        <v>13767383771</v>
      </c>
      <c r="E86" s="5">
        <v>13773545702</v>
      </c>
      <c r="F86" s="5">
        <v>13743055882</v>
      </c>
      <c r="G86" s="5">
        <v>13851873483</v>
      </c>
      <c r="I86" s="5">
        <v>13851873483</v>
      </c>
      <c r="J86" s="5">
        <v>15703388229</v>
      </c>
      <c r="K86" s="5">
        <v>39647227417</v>
      </c>
      <c r="L86" s="5">
        <v>36235507479</v>
      </c>
      <c r="M86" s="5">
        <v>13204775945</v>
      </c>
      <c r="N86" s="5">
        <v>41513500146</v>
      </c>
      <c r="O86" s="5">
        <v>84878968376</v>
      </c>
      <c r="P86" s="5">
        <v>86551299620</v>
      </c>
      <c r="Q86" s="5">
        <v>7477425693</v>
      </c>
    </row>
    <row r="87" spans="3:17" ht="15.5" x14ac:dyDescent="0.35">
      <c r="C87" t="s">
        <v>124</v>
      </c>
    </row>
    <row r="88" spans="3:17" ht="15.5" x14ac:dyDescent="0.35">
      <c r="C88" t="s">
        <v>121</v>
      </c>
      <c r="D88" s="5">
        <v>2325255500</v>
      </c>
      <c r="E88" s="5">
        <v>2325255500</v>
      </c>
      <c r="F88" s="5">
        <v>2325255500</v>
      </c>
      <c r="G88" s="5">
        <v>2325255500</v>
      </c>
      <c r="I88" s="5">
        <v>2325255500</v>
      </c>
      <c r="J88" s="5">
        <v>2325255500</v>
      </c>
    </row>
    <row r="89" spans="3:17" ht="15.5" x14ac:dyDescent="0.35">
      <c r="C89" t="s">
        <v>125</v>
      </c>
      <c r="D89" s="5">
        <v>3371446824</v>
      </c>
      <c r="E89" s="5">
        <v>3371446824</v>
      </c>
      <c r="F89" s="5">
        <v>3371446824</v>
      </c>
      <c r="G89" s="5">
        <v>3371446824</v>
      </c>
      <c r="I89" s="5">
        <v>3371446824</v>
      </c>
      <c r="J89" s="5">
        <v>1190970922</v>
      </c>
      <c r="K89" s="5">
        <v>1135695397</v>
      </c>
      <c r="L89" s="5">
        <v>1237773368</v>
      </c>
      <c r="M89" s="5">
        <v>2497704910</v>
      </c>
      <c r="N89" s="5">
        <v>4385691475</v>
      </c>
      <c r="O89" s="5">
        <v>3055648861</v>
      </c>
      <c r="P89" s="5">
        <v>2269766908</v>
      </c>
      <c r="Q89" s="5">
        <v>1067479270</v>
      </c>
    </row>
    <row r="90" spans="3:17" ht="15.5" x14ac:dyDescent="0.35">
      <c r="C90" t="s">
        <v>126</v>
      </c>
      <c r="D90" s="5">
        <v>355976039983</v>
      </c>
      <c r="E90" s="5">
        <v>355985755608</v>
      </c>
      <c r="F90" s="5">
        <v>356212971233</v>
      </c>
      <c r="G90" s="5">
        <v>356206186858</v>
      </c>
      <c r="I90" s="5">
        <v>356206186858</v>
      </c>
      <c r="J90" s="5">
        <v>340129625305</v>
      </c>
      <c r="K90" s="5">
        <v>339635133800</v>
      </c>
      <c r="L90" s="5">
        <v>320930598485</v>
      </c>
      <c r="M90" s="5">
        <v>249930976866</v>
      </c>
      <c r="N90" s="5">
        <v>402998504545</v>
      </c>
      <c r="O90" s="5">
        <v>272967326567</v>
      </c>
      <c r="P90" s="5">
        <v>223864908467</v>
      </c>
      <c r="Q90" s="5">
        <v>12665821273</v>
      </c>
    </row>
    <row r="91" spans="3:17" ht="15.5" x14ac:dyDescent="0.35">
      <c r="C91" t="s">
        <v>342</v>
      </c>
      <c r="D91" s="5">
        <v>61349948432</v>
      </c>
      <c r="E91" s="5">
        <v>61349948432</v>
      </c>
      <c r="F91" s="5">
        <v>61349948432</v>
      </c>
      <c r="G91" s="5">
        <v>61349948432</v>
      </c>
      <c r="I91" s="5">
        <v>61349948432</v>
      </c>
      <c r="J91" s="5">
        <v>66459535718</v>
      </c>
      <c r="K91" s="5">
        <v>66459535718</v>
      </c>
      <c r="L91" s="5">
        <v>66459535718</v>
      </c>
      <c r="M91" s="5">
        <v>66459535718</v>
      </c>
      <c r="N91" s="5">
        <v>66459535718</v>
      </c>
      <c r="O91" s="5">
        <v>66459535718</v>
      </c>
      <c r="P91" s="5">
        <v>66459535718</v>
      </c>
      <c r="Q91" s="5">
        <v>66459535718</v>
      </c>
    </row>
    <row r="92" spans="3:17" ht="15.5" x14ac:dyDescent="0.35">
      <c r="C92" t="s">
        <v>129</v>
      </c>
      <c r="M92" s="5">
        <v>69389223381</v>
      </c>
    </row>
    <row r="93" spans="3:17" ht="15.5" x14ac:dyDescent="0.35">
      <c r="C93" t="s">
        <v>130</v>
      </c>
      <c r="D93" s="5">
        <v>436213463228</v>
      </c>
      <c r="E93" s="5">
        <v>436223178853</v>
      </c>
      <c r="F93" s="5">
        <v>444739947438</v>
      </c>
      <c r="G93" s="5">
        <v>444733163063</v>
      </c>
      <c r="I93" s="5">
        <v>444733163063</v>
      </c>
      <c r="J93" s="5">
        <v>456306591495</v>
      </c>
      <c r="K93" s="5">
        <v>441392683964</v>
      </c>
      <c r="L93" s="5">
        <v>430788455480</v>
      </c>
      <c r="M93" s="5">
        <v>430579008534</v>
      </c>
      <c r="N93" s="5">
        <v>518523921097</v>
      </c>
      <c r="O93" s="5">
        <v>385943469745</v>
      </c>
      <c r="P93" s="5">
        <v>303874943104</v>
      </c>
      <c r="Q93" s="5">
        <v>271509498704</v>
      </c>
    </row>
    <row r="94" spans="3:17" ht="15.5" x14ac:dyDescent="0.35">
      <c r="C94" t="s">
        <v>131</v>
      </c>
      <c r="D94" s="5">
        <v>449980846999</v>
      </c>
      <c r="E94" s="5">
        <v>449996724555</v>
      </c>
      <c r="F94" s="5">
        <v>458483003320</v>
      </c>
      <c r="G94" s="5">
        <v>458585036546</v>
      </c>
      <c r="I94" s="5">
        <v>458585036546</v>
      </c>
      <c r="J94" s="5">
        <v>472009979724</v>
      </c>
      <c r="K94" s="5">
        <v>481039911381</v>
      </c>
      <c r="L94" s="5">
        <v>467023962959</v>
      </c>
      <c r="M94" s="5">
        <v>443783784479</v>
      </c>
      <c r="N94" s="5">
        <v>560037421243</v>
      </c>
      <c r="O94" s="5">
        <v>470822438121</v>
      </c>
      <c r="P94" s="5">
        <v>390426242724</v>
      </c>
      <c r="Q94" s="5">
        <v>278986924397</v>
      </c>
    </row>
    <row r="95" spans="3:17" ht="15.5" x14ac:dyDescent="0.35">
      <c r="C95" t="s">
        <v>132</v>
      </c>
    </row>
    <row r="96" spans="3:17" ht="15.5" x14ac:dyDescent="0.35">
      <c r="C96" t="s">
        <v>133</v>
      </c>
    </row>
    <row r="97" spans="3:17" ht="15.5" x14ac:dyDescent="0.35">
      <c r="C97" t="s">
        <v>134</v>
      </c>
      <c r="D97" s="5">
        <v>56858798129</v>
      </c>
      <c r="E97" s="5">
        <v>56466816912</v>
      </c>
      <c r="F97" s="5">
        <v>56561894331</v>
      </c>
      <c r="G97" s="5">
        <v>55638075739</v>
      </c>
      <c r="I97" s="5">
        <v>55638075739</v>
      </c>
      <c r="J97" s="5">
        <v>45474303104</v>
      </c>
      <c r="K97" s="5">
        <v>39127989837</v>
      </c>
      <c r="L97" s="5">
        <v>34310355438</v>
      </c>
      <c r="M97" s="5">
        <v>20643035189</v>
      </c>
      <c r="N97" s="5">
        <v>71548126685</v>
      </c>
      <c r="O97" s="5">
        <v>61318883592</v>
      </c>
      <c r="P97" s="5">
        <v>22377022688</v>
      </c>
      <c r="Q97" s="5">
        <v>12758907554</v>
      </c>
    </row>
    <row r="98" spans="3:17" ht="15.5" x14ac:dyDescent="0.35">
      <c r="C98" t="s">
        <v>135</v>
      </c>
      <c r="D98" s="5">
        <v>8804166667</v>
      </c>
      <c r="E98" s="5">
        <v>8757883393</v>
      </c>
      <c r="F98" s="5">
        <v>8784892153</v>
      </c>
      <c r="G98" s="5">
        <v>8816042810</v>
      </c>
      <c r="I98" s="5">
        <v>8816042810</v>
      </c>
      <c r="J98" s="5">
        <v>8975261313</v>
      </c>
      <c r="K98" s="5">
        <v>8970700970</v>
      </c>
      <c r="L98" s="5">
        <v>8954238276</v>
      </c>
      <c r="M98" s="5">
        <v>7497364883</v>
      </c>
      <c r="N98" s="5">
        <v>7492558448</v>
      </c>
      <c r="O98" s="5">
        <v>12416582302</v>
      </c>
      <c r="P98" s="5">
        <v>7385629664</v>
      </c>
      <c r="Q98" s="5">
        <v>7489647257</v>
      </c>
    </row>
    <row r="99" spans="3:17" ht="15.5" x14ac:dyDescent="0.35">
      <c r="C99" t="s">
        <v>136</v>
      </c>
      <c r="J99" s="5">
        <v>80000000</v>
      </c>
      <c r="K99" s="5">
        <v>180000000</v>
      </c>
      <c r="L99" s="5">
        <v>2160000000</v>
      </c>
      <c r="N99" s="5">
        <v>1324875135</v>
      </c>
      <c r="O99" s="5">
        <v>17836202819</v>
      </c>
      <c r="P99" s="5">
        <v>13139934240</v>
      </c>
    </row>
    <row r="100" spans="3:17" ht="15.5" x14ac:dyDescent="0.35">
      <c r="C100" t="s">
        <v>139</v>
      </c>
      <c r="L100" s="5">
        <v>4638208425</v>
      </c>
      <c r="M100" s="5">
        <v>1969532285</v>
      </c>
      <c r="N100" s="5">
        <v>48438992285</v>
      </c>
      <c r="O100" s="5">
        <v>28449777123</v>
      </c>
      <c r="P100" s="5">
        <v>449589745</v>
      </c>
      <c r="Q100" s="5">
        <v>1476076000</v>
      </c>
    </row>
    <row r="101" spans="3:17" ht="15.5" x14ac:dyDescent="0.35">
      <c r="C101" t="s">
        <v>140</v>
      </c>
      <c r="D101" s="5">
        <v>26011813480</v>
      </c>
      <c r="E101" s="5">
        <v>25679013934</v>
      </c>
      <c r="F101" s="5">
        <v>25943317824</v>
      </c>
      <c r="G101" s="5">
        <v>25626153156</v>
      </c>
      <c r="I101" s="5">
        <v>25626153156</v>
      </c>
      <c r="J101" s="5">
        <v>13815164908</v>
      </c>
      <c r="K101" s="5">
        <v>3906608425</v>
      </c>
      <c r="L101" s="5">
        <v>4638208425</v>
      </c>
      <c r="M101" s="5">
        <v>1969532285</v>
      </c>
      <c r="N101" s="5">
        <v>48438992285</v>
      </c>
      <c r="O101" s="5">
        <v>28449777123</v>
      </c>
      <c r="P101" s="5">
        <v>449589745</v>
      </c>
      <c r="Q101" s="5">
        <v>1476076000</v>
      </c>
    </row>
    <row r="102" spans="3:17" ht="15.5" x14ac:dyDescent="0.35">
      <c r="C102" t="s">
        <v>142</v>
      </c>
      <c r="D102" s="5">
        <v>5963447514</v>
      </c>
      <c r="E102" s="5">
        <v>5948716069</v>
      </c>
      <c r="F102" s="5">
        <v>5902889234</v>
      </c>
      <c r="G102" s="5">
        <v>5760686084</v>
      </c>
      <c r="I102" s="5">
        <v>5760686084</v>
      </c>
      <c r="J102" s="5">
        <v>5739953103</v>
      </c>
      <c r="K102" s="5">
        <v>6242101568</v>
      </c>
      <c r="L102" s="5">
        <v>5213288169</v>
      </c>
      <c r="M102" s="5">
        <v>1438803450</v>
      </c>
      <c r="N102" s="5">
        <v>504498575</v>
      </c>
      <c r="O102" s="5">
        <v>812763430</v>
      </c>
      <c r="P102" s="5">
        <v>650062354</v>
      </c>
      <c r="Q102" s="5">
        <v>95213620</v>
      </c>
    </row>
    <row r="103" spans="3:17" ht="15.5" x14ac:dyDescent="0.35">
      <c r="C103" t="s">
        <v>138</v>
      </c>
      <c r="D103" s="5">
        <v>16079370468</v>
      </c>
      <c r="E103" s="5">
        <v>16081203516</v>
      </c>
      <c r="F103" s="5">
        <v>15930795120</v>
      </c>
      <c r="G103" s="5">
        <v>15435193689</v>
      </c>
      <c r="I103" s="5">
        <v>15435193689</v>
      </c>
      <c r="J103" s="5">
        <v>15806565616</v>
      </c>
      <c r="K103" s="5">
        <v>19828578874</v>
      </c>
      <c r="L103" s="5">
        <v>12610807023</v>
      </c>
      <c r="M103" s="5">
        <v>8714157017</v>
      </c>
      <c r="N103" s="5">
        <v>1776355281</v>
      </c>
      <c r="O103" s="5">
        <v>253596862</v>
      </c>
      <c r="P103" s="5">
        <v>29514223</v>
      </c>
      <c r="Q103" s="5">
        <v>3050592111</v>
      </c>
    </row>
    <row r="104" spans="3:17" ht="15.5" x14ac:dyDescent="0.35">
      <c r="C104" t="s">
        <v>143</v>
      </c>
    </row>
    <row r="105" spans="3:17" ht="15.5" x14ac:dyDescent="0.35">
      <c r="C105" t="s">
        <v>399</v>
      </c>
      <c r="N105" s="5">
        <v>101413492000</v>
      </c>
      <c r="O105" s="5">
        <v>39249994000</v>
      </c>
    </row>
    <row r="106" spans="3:17" ht="15.5" x14ac:dyDescent="0.35">
      <c r="C106" t="s">
        <v>345</v>
      </c>
      <c r="N106" s="5">
        <v>45279556</v>
      </c>
      <c r="O106" s="5">
        <v>117735269</v>
      </c>
    </row>
    <row r="107" spans="3:17" ht="15.5" x14ac:dyDescent="0.35">
      <c r="C107" t="s">
        <v>1060</v>
      </c>
      <c r="J107" s="5">
        <v>4361513454</v>
      </c>
      <c r="K107" s="5">
        <v>5661003912</v>
      </c>
      <c r="L107" s="5">
        <v>5817807386</v>
      </c>
      <c r="M107" s="5">
        <v>5431776965</v>
      </c>
      <c r="N107" s="5">
        <v>6011450433</v>
      </c>
      <c r="O107" s="5">
        <v>6779938840</v>
      </c>
      <c r="P107" s="5">
        <v>7486841391</v>
      </c>
      <c r="Q107" s="5">
        <v>8209133853</v>
      </c>
    </row>
    <row r="108" spans="3:17" ht="15.5" x14ac:dyDescent="0.35">
      <c r="C108" t="s">
        <v>146</v>
      </c>
      <c r="J108" s="5">
        <v>1057358164</v>
      </c>
      <c r="L108" s="5">
        <v>733813545</v>
      </c>
      <c r="M108" s="5">
        <v>1023177554</v>
      </c>
      <c r="N108" s="5">
        <v>12010846961</v>
      </c>
      <c r="O108" s="5">
        <v>1549961056</v>
      </c>
      <c r="P108" s="5">
        <v>722292462</v>
      </c>
      <c r="Q108" s="5">
        <v>647378566</v>
      </c>
    </row>
    <row r="109" spans="3:17" ht="15.5" x14ac:dyDescent="0.35">
      <c r="C109" t="s">
        <v>147</v>
      </c>
      <c r="D109" s="5">
        <v>96581255170</v>
      </c>
      <c r="E109" s="5">
        <v>95726856170</v>
      </c>
      <c r="F109" s="5">
        <v>93962172170</v>
      </c>
      <c r="G109" s="5">
        <v>92232059170</v>
      </c>
      <c r="I109" s="5">
        <v>92232059170</v>
      </c>
      <c r="J109" s="5">
        <v>92158317804</v>
      </c>
      <c r="K109" s="5">
        <v>69476383532</v>
      </c>
      <c r="L109" s="5">
        <v>67200474122</v>
      </c>
      <c r="M109" s="5">
        <v>65562987171</v>
      </c>
      <c r="N109" s="5">
        <v>135584369217</v>
      </c>
      <c r="O109" s="5">
        <v>47174108036</v>
      </c>
      <c r="P109" s="5">
        <v>8071904954</v>
      </c>
      <c r="Q109" s="5">
        <v>8653358313</v>
      </c>
    </row>
    <row r="110" spans="3:17" ht="15.5" x14ac:dyDescent="0.35">
      <c r="C110" t="s">
        <v>148</v>
      </c>
      <c r="D110" s="5">
        <v>96581255170</v>
      </c>
      <c r="E110" s="5">
        <v>95726856170</v>
      </c>
      <c r="F110" s="5">
        <v>93962172170</v>
      </c>
      <c r="G110" s="5">
        <v>92232059170</v>
      </c>
      <c r="I110" s="5">
        <v>92232059170</v>
      </c>
      <c r="J110" s="5">
        <v>92158317804</v>
      </c>
      <c r="K110" s="5">
        <v>69476383532</v>
      </c>
      <c r="L110" s="5">
        <v>67200474122</v>
      </c>
      <c r="M110" s="5">
        <v>65562987171</v>
      </c>
      <c r="N110" s="5">
        <v>135584369217</v>
      </c>
      <c r="O110" s="5">
        <v>47174108036</v>
      </c>
      <c r="P110" s="5">
        <v>8071904954</v>
      </c>
      <c r="Q110" s="5">
        <v>8653358313</v>
      </c>
    </row>
    <row r="111" spans="3:17" ht="15.5" x14ac:dyDescent="0.35">
      <c r="C111" t="s">
        <v>343</v>
      </c>
      <c r="D111" s="5">
        <v>92640383853</v>
      </c>
      <c r="E111" s="5">
        <v>91785984853</v>
      </c>
      <c r="F111" s="5">
        <v>90021300853</v>
      </c>
      <c r="G111" s="5">
        <v>88291187853</v>
      </c>
      <c r="I111" s="5">
        <v>88291187853</v>
      </c>
      <c r="J111" s="5">
        <v>84280207221</v>
      </c>
      <c r="K111" s="5">
        <v>49179688540</v>
      </c>
      <c r="L111" s="5">
        <v>58839514117</v>
      </c>
      <c r="M111" s="5">
        <v>57593889501</v>
      </c>
    </row>
    <row r="112" spans="3:17" ht="15.5" x14ac:dyDescent="0.35">
      <c r="C112" t="s">
        <v>150</v>
      </c>
    </row>
    <row r="113" spans="2:17" ht="15.5" x14ac:dyDescent="0.35">
      <c r="C113" t="s">
        <v>151</v>
      </c>
      <c r="J113" s="5">
        <v>4361513454</v>
      </c>
      <c r="K113" s="5">
        <v>5661003912</v>
      </c>
      <c r="L113" s="5">
        <v>5817807386</v>
      </c>
      <c r="M113" s="5">
        <v>5431776965</v>
      </c>
      <c r="N113" s="5">
        <v>133555476118</v>
      </c>
      <c r="O113" s="5">
        <v>46147668109</v>
      </c>
      <c r="P113" s="5">
        <v>7486841391</v>
      </c>
      <c r="Q113" s="5">
        <v>8209133853</v>
      </c>
    </row>
    <row r="114" spans="2:17" ht="15.5" x14ac:dyDescent="0.35">
      <c r="C114" t="s">
        <v>109</v>
      </c>
    </row>
    <row r="115" spans="2:17" ht="15.5" x14ac:dyDescent="0.35">
      <c r="C115" t="s">
        <v>152</v>
      </c>
      <c r="D115" s="5">
        <v>153440053299</v>
      </c>
      <c r="E115" s="5">
        <v>152193673082</v>
      </c>
      <c r="F115" s="5">
        <v>150524066501</v>
      </c>
      <c r="G115" s="5">
        <v>147870134909</v>
      </c>
      <c r="I115" s="5">
        <v>147870134909</v>
      </c>
      <c r="J115" s="5">
        <v>137632620908</v>
      </c>
      <c r="K115" s="5">
        <v>108604373369</v>
      </c>
      <c r="L115" s="5">
        <v>101510829560</v>
      </c>
      <c r="M115" s="5">
        <v>86206022360</v>
      </c>
      <c r="N115" s="5">
        <v>207132495902</v>
      </c>
      <c r="O115" s="5">
        <v>108492991628</v>
      </c>
      <c r="P115" s="5">
        <v>30448927642</v>
      </c>
      <c r="Q115" s="5">
        <v>21412265867</v>
      </c>
    </row>
    <row r="116" spans="2:17" ht="15.5" x14ac:dyDescent="0.35">
      <c r="C116" t="s">
        <v>153</v>
      </c>
    </row>
    <row r="117" spans="2:17" ht="15.5" x14ac:dyDescent="0.35">
      <c r="C117" t="s">
        <v>154</v>
      </c>
      <c r="D117" s="5">
        <v>275000000000</v>
      </c>
      <c r="E117" s="5">
        <v>275000000000</v>
      </c>
      <c r="F117" s="5">
        <v>275000000000</v>
      </c>
      <c r="G117" s="5">
        <v>275000000000</v>
      </c>
      <c r="I117" s="5">
        <v>275000000000</v>
      </c>
      <c r="J117" s="5">
        <v>275000000000</v>
      </c>
      <c r="K117" s="5">
        <v>275000000000</v>
      </c>
      <c r="L117" s="5">
        <v>275000000000</v>
      </c>
      <c r="M117" s="5">
        <v>275000000000</v>
      </c>
      <c r="N117" s="5">
        <v>275000000000</v>
      </c>
      <c r="O117" s="5">
        <v>275000000000</v>
      </c>
      <c r="P117" s="5">
        <v>275000000000</v>
      </c>
      <c r="Q117" s="5">
        <v>220000000000</v>
      </c>
    </row>
    <row r="118" spans="2:17" ht="15.5" x14ac:dyDescent="0.35">
      <c r="C118" t="s">
        <v>155</v>
      </c>
      <c r="D118" s="5">
        <v>46574881122</v>
      </c>
      <c r="E118" s="5">
        <v>46574881122</v>
      </c>
      <c r="F118" s="5">
        <v>46574881122</v>
      </c>
      <c r="G118" s="5">
        <v>46574881122</v>
      </c>
      <c r="I118" s="5">
        <v>46574881122</v>
      </c>
      <c r="J118" s="5">
        <v>46574881122</v>
      </c>
      <c r="K118" s="5">
        <v>46574881122</v>
      </c>
      <c r="L118" s="5">
        <v>46574881122</v>
      </c>
      <c r="M118" s="5">
        <v>46574881122</v>
      </c>
      <c r="N118" s="5">
        <v>46574881122</v>
      </c>
      <c r="O118" s="5">
        <v>46574881122</v>
      </c>
      <c r="P118" s="5">
        <v>46574881122</v>
      </c>
    </row>
    <row r="119" spans="2:17" ht="15.5" x14ac:dyDescent="0.35">
      <c r="C119" t="s">
        <v>156</v>
      </c>
      <c r="D119" s="5">
        <v>-57800025130</v>
      </c>
      <c r="E119" s="5">
        <v>-56614060111</v>
      </c>
      <c r="F119" s="5">
        <v>-48014638525</v>
      </c>
      <c r="G119" s="5">
        <v>-45383953441</v>
      </c>
      <c r="I119" s="5">
        <v>-45383953441</v>
      </c>
      <c r="J119" s="5">
        <v>-22317903648</v>
      </c>
      <c r="K119" s="5">
        <v>10446908668</v>
      </c>
      <c r="L119" s="5">
        <v>4433143033</v>
      </c>
      <c r="M119" s="5">
        <v>-2131241555</v>
      </c>
      <c r="N119" s="5">
        <v>-3839228492</v>
      </c>
      <c r="O119" s="5">
        <v>5332865858</v>
      </c>
      <c r="P119" s="5">
        <v>3271727188</v>
      </c>
      <c r="Q119" s="5">
        <v>2529774734</v>
      </c>
    </row>
    <row r="120" spans="2:17" ht="15.5" x14ac:dyDescent="0.35">
      <c r="C120" t="s">
        <v>160</v>
      </c>
      <c r="D120" s="5">
        <v>43391707728</v>
      </c>
      <c r="E120" s="5">
        <v>43468000482</v>
      </c>
      <c r="F120" s="5">
        <v>45024464242</v>
      </c>
      <c r="G120" s="5">
        <v>45149743976</v>
      </c>
      <c r="I120" s="5">
        <v>45149743976</v>
      </c>
      <c r="J120" s="5">
        <v>45746151361</v>
      </c>
      <c r="K120" s="5">
        <v>51039518241</v>
      </c>
      <c r="L120" s="5">
        <v>50130879264</v>
      </c>
      <c r="M120" s="5">
        <v>48759892572</v>
      </c>
      <c r="N120" s="5">
        <v>46273427904</v>
      </c>
      <c r="O120" s="5">
        <v>35433780972</v>
      </c>
      <c r="P120" s="5">
        <v>35130706772</v>
      </c>
      <c r="Q120" s="5">
        <v>35044883796</v>
      </c>
    </row>
    <row r="121" spans="2:17" ht="15.5" x14ac:dyDescent="0.35">
      <c r="C121" t="s">
        <v>9</v>
      </c>
      <c r="D121" s="5">
        <v>296540793700</v>
      </c>
      <c r="E121" s="5">
        <v>297803051473</v>
      </c>
      <c r="F121" s="5">
        <v>307958936819</v>
      </c>
      <c r="G121" s="5">
        <v>310714901637</v>
      </c>
      <c r="I121" s="5">
        <v>310714901637</v>
      </c>
      <c r="J121" s="5">
        <v>334377358815</v>
      </c>
      <c r="K121" s="5">
        <v>372435538011</v>
      </c>
      <c r="L121" s="5">
        <v>365513133399</v>
      </c>
      <c r="M121" s="5">
        <v>357577762119</v>
      </c>
      <c r="N121" s="5">
        <v>352904925341</v>
      </c>
      <c r="O121" s="5">
        <v>362329446493</v>
      </c>
      <c r="P121" s="5">
        <v>359977315082</v>
      </c>
      <c r="Q121" s="5">
        <v>257574658530</v>
      </c>
    </row>
    <row r="122" spans="2:17" ht="15.5" x14ac:dyDescent="0.35">
      <c r="C122" t="s">
        <v>161</v>
      </c>
      <c r="D122" s="5">
        <v>449980846999</v>
      </c>
      <c r="E122" s="5">
        <v>449996724555</v>
      </c>
      <c r="F122" s="5">
        <v>458483003320</v>
      </c>
      <c r="G122" s="5">
        <v>458585036546</v>
      </c>
      <c r="I122" s="5">
        <v>458585036546</v>
      </c>
      <c r="J122" s="5">
        <v>472009979723</v>
      </c>
      <c r="K122" s="5">
        <v>481039911380</v>
      </c>
      <c r="L122" s="5">
        <v>467023962959</v>
      </c>
      <c r="M122" s="5">
        <v>443783784479</v>
      </c>
      <c r="N122" s="5">
        <v>560037421243</v>
      </c>
      <c r="O122" s="5">
        <v>470822438121</v>
      </c>
      <c r="P122" s="5">
        <v>390426242724</v>
      </c>
      <c r="Q122" s="5">
        <v>278986924397</v>
      </c>
    </row>
    <row r="123" spans="2:17" ht="15.5" x14ac:dyDescent="0.35">
      <c r="C123" t="s">
        <v>162</v>
      </c>
      <c r="D123" s="5">
        <v>2750000000</v>
      </c>
      <c r="E123" s="5">
        <v>2750000000</v>
      </c>
      <c r="F123" s="5">
        <v>2750000000</v>
      </c>
      <c r="G123" s="5">
        <v>2750000000</v>
      </c>
      <c r="I123" s="5">
        <v>2750000000</v>
      </c>
      <c r="J123" s="5">
        <v>2750000000</v>
      </c>
      <c r="K123" s="5">
        <v>2750000000</v>
      </c>
      <c r="L123" s="5">
        <v>2750000000</v>
      </c>
      <c r="M123" s="5">
        <v>2750000000</v>
      </c>
      <c r="N123" s="5">
        <v>2750000000</v>
      </c>
      <c r="O123" s="5">
        <v>2750000000</v>
      </c>
      <c r="P123" s="5">
        <v>2750000000</v>
      </c>
      <c r="Q123" s="5">
        <v>2200000000</v>
      </c>
    </row>
    <row r="125" spans="2:17" ht="15.5" x14ac:dyDescent="0.35">
      <c r="B125" t="s">
        <v>163</v>
      </c>
      <c r="C125" t="s">
        <v>164</v>
      </c>
      <c r="D125" s="5">
        <v>-290706477</v>
      </c>
      <c r="E125" s="5">
        <v>-836115336</v>
      </c>
      <c r="F125" s="5">
        <v>-723612238</v>
      </c>
      <c r="G125" s="5">
        <v>-1145294014</v>
      </c>
      <c r="I125" s="5">
        <v>-4570877252</v>
      </c>
      <c r="J125" s="5">
        <v>4331977920</v>
      </c>
      <c r="K125" s="5">
        <v>6647344218</v>
      </c>
      <c r="L125" s="5">
        <v>695073629</v>
      </c>
      <c r="M125" s="5">
        <v>-9671894325</v>
      </c>
      <c r="N125" s="5">
        <v>-6414830484</v>
      </c>
      <c r="O125" s="5">
        <v>-9720379919</v>
      </c>
      <c r="P125" s="5">
        <v>-16508982964</v>
      </c>
      <c r="Q125" s="5">
        <v>-3272368070</v>
      </c>
    </row>
    <row r="126" spans="2:17" ht="15.5" x14ac:dyDescent="0.35">
      <c r="C126" t="s">
        <v>347</v>
      </c>
      <c r="G126" s="5">
        <v>5516808509</v>
      </c>
      <c r="I126" s="5">
        <v>7354188461</v>
      </c>
      <c r="J126" s="5">
        <v>15242092768</v>
      </c>
      <c r="K126" s="5">
        <v>18565614085</v>
      </c>
      <c r="L126" s="5">
        <v>13945612024</v>
      </c>
      <c r="M126" s="5">
        <v>10742458663</v>
      </c>
      <c r="N126" s="5">
        <v>51864177917</v>
      </c>
      <c r="O126" s="5">
        <v>34688719916</v>
      </c>
      <c r="P126" s="5">
        <v>17866591246</v>
      </c>
      <c r="Q126" s="5">
        <v>11034660014</v>
      </c>
    </row>
    <row r="127" spans="2:17" ht="15.5" x14ac:dyDescent="0.35">
      <c r="C127" t="s">
        <v>348</v>
      </c>
      <c r="D127" s="5">
        <v>-197165148</v>
      </c>
      <c r="E127" s="5">
        <v>-484362328</v>
      </c>
      <c r="F127" s="5">
        <v>-667172726</v>
      </c>
      <c r="G127" s="5">
        <v>-909150732</v>
      </c>
      <c r="I127" s="5">
        <v>-4572099481</v>
      </c>
      <c r="J127" s="5">
        <v>-3814701800</v>
      </c>
      <c r="K127" s="5">
        <v>-3360914350</v>
      </c>
      <c r="L127" s="5">
        <v>-3713783428</v>
      </c>
      <c r="M127" s="5">
        <v>-5405735245</v>
      </c>
      <c r="N127" s="5">
        <v>-6190368070</v>
      </c>
      <c r="O127" s="5">
        <v>-5675046598</v>
      </c>
      <c r="P127" s="5">
        <v>-4961868941</v>
      </c>
      <c r="Q127" s="5">
        <v>-584276007</v>
      </c>
    </row>
    <row r="128" spans="2:17" ht="15.5" x14ac:dyDescent="0.35">
      <c r="C128" t="s">
        <v>349</v>
      </c>
      <c r="D128" s="5">
        <v>-93541329</v>
      </c>
      <c r="E128" s="5">
        <v>-351753008</v>
      </c>
      <c r="F128" s="5">
        <v>-56439512</v>
      </c>
      <c r="G128" s="5">
        <v>-5752951791</v>
      </c>
      <c r="I128" s="5">
        <v>-7352966232</v>
      </c>
      <c r="J128" s="5">
        <v>-7095413048</v>
      </c>
      <c r="K128" s="5">
        <v>-8436108044</v>
      </c>
      <c r="L128" s="5">
        <v>-9154789315</v>
      </c>
      <c r="M128" s="5">
        <v>-15008617743</v>
      </c>
      <c r="N128" s="5">
        <v>-51704575451</v>
      </c>
      <c r="O128" s="5">
        <v>-38359056899</v>
      </c>
      <c r="P128" s="5">
        <v>-29213117836</v>
      </c>
      <c r="Q128" s="5">
        <v>-13524913081</v>
      </c>
    </row>
    <row r="129" spans="3:17" ht="15.5" x14ac:dyDescent="0.35">
      <c r="C129" t="s">
        <v>690</v>
      </c>
    </row>
    <row r="130" spans="3:17" ht="15.5" x14ac:dyDescent="0.35">
      <c r="C130" t="s">
        <v>172</v>
      </c>
      <c r="K130" s="5">
        <v>-121247473</v>
      </c>
      <c r="L130" s="5">
        <v>-381965652</v>
      </c>
      <c r="N130" s="5">
        <v>-384064880</v>
      </c>
      <c r="O130" s="5">
        <v>-374996338</v>
      </c>
      <c r="P130" s="5">
        <v>-200587433</v>
      </c>
      <c r="Q130" s="5">
        <v>-197838996</v>
      </c>
    </row>
    <row r="131" spans="3:17" ht="15.5" x14ac:dyDescent="0.35">
      <c r="C131" t="s">
        <v>179</v>
      </c>
      <c r="D131" s="5">
        <v>246015831</v>
      </c>
      <c r="E131" s="5">
        <v>588013677</v>
      </c>
      <c r="F131" s="5">
        <v>545362660</v>
      </c>
      <c r="G131" s="5">
        <v>-467384098</v>
      </c>
      <c r="I131" s="5">
        <v>6489764314</v>
      </c>
      <c r="J131" s="5">
        <v>1041891257</v>
      </c>
      <c r="K131" s="5">
        <v>-1002642648</v>
      </c>
      <c r="L131" s="5">
        <v>978611638</v>
      </c>
      <c r="M131" s="5">
        <v>9729068798</v>
      </c>
      <c r="N131" s="5">
        <v>117602928935</v>
      </c>
      <c r="O131" s="5">
        <v>69575287451</v>
      </c>
      <c r="P131" s="5">
        <v>97885485007</v>
      </c>
      <c r="Q131" s="5">
        <v>219026923389</v>
      </c>
    </row>
    <row r="132" spans="3:17" ht="15.5" x14ac:dyDescent="0.35">
      <c r="C132" t="s">
        <v>180</v>
      </c>
      <c r="D132" s="5">
        <v>36628715</v>
      </c>
      <c r="E132" s="5">
        <v>243228979</v>
      </c>
      <c r="F132" s="5">
        <v>48643808</v>
      </c>
      <c r="G132" s="5">
        <v>1621174877</v>
      </c>
      <c r="I132" s="5">
        <v>-2485696475</v>
      </c>
      <c r="J132" s="5">
        <v>-8683843517</v>
      </c>
      <c r="K132" s="5">
        <v>-1918231191</v>
      </c>
      <c r="L132" s="5">
        <v>-1682065934</v>
      </c>
      <c r="M132" s="5">
        <v>-5153852577</v>
      </c>
      <c r="N132" s="5">
        <v>-126690403478</v>
      </c>
      <c r="O132" s="5">
        <v>-54402302014</v>
      </c>
      <c r="P132" s="5">
        <v>-52493960395</v>
      </c>
      <c r="Q132" s="5">
        <v>-221201473491</v>
      </c>
    </row>
    <row r="133" spans="3:17" ht="15.5" x14ac:dyDescent="0.35">
      <c r="C133" t="s">
        <v>187</v>
      </c>
      <c r="E133" s="5">
        <v>194000000</v>
      </c>
      <c r="G133" s="5">
        <v>1606717212</v>
      </c>
      <c r="I133" s="5">
        <v>1606717212</v>
      </c>
      <c r="J133" s="5">
        <v>220000000</v>
      </c>
      <c r="Q133" s="5">
        <v>888000000</v>
      </c>
    </row>
    <row r="134" spans="3:17" ht="15.5" x14ac:dyDescent="0.35">
      <c r="C134" t="s">
        <v>181</v>
      </c>
      <c r="F134" s="5">
        <v>-24000000</v>
      </c>
      <c r="G134" s="5">
        <v>-39000001</v>
      </c>
      <c r="I134" s="5">
        <v>-2298000000</v>
      </c>
      <c r="J134" s="5">
        <v>-1358328188</v>
      </c>
      <c r="L134" s="5">
        <v>-2462697613</v>
      </c>
      <c r="M134" s="5">
        <v>-6557807251</v>
      </c>
      <c r="N134" s="5">
        <v>-127899643498</v>
      </c>
      <c r="O134" s="5">
        <v>-49599600218</v>
      </c>
      <c r="P134" s="5">
        <v>-27675588839</v>
      </c>
      <c r="Q134" s="5">
        <v>-1302084</v>
      </c>
    </row>
    <row r="135" spans="3:17" ht="15.5" x14ac:dyDescent="0.35">
      <c r="C135" t="s">
        <v>908</v>
      </c>
      <c r="G135" s="5">
        <v>2071014704</v>
      </c>
    </row>
    <row r="136" spans="3:17" ht="15.5" x14ac:dyDescent="0.35">
      <c r="C136" t="s">
        <v>2691</v>
      </c>
      <c r="O136" s="5">
        <v>-9977204857</v>
      </c>
    </row>
    <row r="137" spans="3:17" ht="15.5" x14ac:dyDescent="0.35">
      <c r="C137" t="s">
        <v>2692</v>
      </c>
    </row>
    <row r="138" spans="3:17" ht="15.5" x14ac:dyDescent="0.35">
      <c r="C138" t="s">
        <v>2693</v>
      </c>
    </row>
    <row r="139" spans="3:17" ht="15.5" x14ac:dyDescent="0.35">
      <c r="C139" t="s">
        <v>2694</v>
      </c>
      <c r="G139" s="5">
        <v>-2091014704</v>
      </c>
      <c r="I139" s="5">
        <v>-2091014704</v>
      </c>
      <c r="J139" s="5">
        <v>-7838460000</v>
      </c>
      <c r="K139" s="5">
        <v>-1584800000</v>
      </c>
      <c r="L139" s="5">
        <v>2101000</v>
      </c>
      <c r="M139" s="5">
        <v>-701403000</v>
      </c>
      <c r="N139" s="5">
        <v>-5381394875</v>
      </c>
      <c r="O139" s="5">
        <v>-13676116724</v>
      </c>
    </row>
    <row r="140" spans="3:17" ht="15.5" x14ac:dyDescent="0.35">
      <c r="C140" t="s">
        <v>750</v>
      </c>
      <c r="N140" s="5">
        <v>6500000000</v>
      </c>
      <c r="O140" s="5">
        <v>17800000000</v>
      </c>
      <c r="P140" s="5">
        <v>-24300000000</v>
      </c>
    </row>
    <row r="141" spans="3:17" ht="15.5" x14ac:dyDescent="0.35">
      <c r="C141" t="s">
        <v>867</v>
      </c>
    </row>
    <row r="142" spans="3:17" ht="15.5" x14ac:dyDescent="0.35">
      <c r="C142" t="s">
        <v>195</v>
      </c>
      <c r="M142" s="5">
        <v>-323856950</v>
      </c>
    </row>
    <row r="143" spans="3:17" ht="15.5" x14ac:dyDescent="0.35">
      <c r="C143" t="s">
        <v>386</v>
      </c>
      <c r="M143" s="5">
        <v>1250000000</v>
      </c>
    </row>
    <row r="144" spans="3:17" ht="15.5" x14ac:dyDescent="0.35">
      <c r="C144" t="s">
        <v>384</v>
      </c>
      <c r="D144" s="5">
        <v>36628715</v>
      </c>
      <c r="E144" s="5">
        <v>49228979</v>
      </c>
      <c r="F144" s="5">
        <v>72643808</v>
      </c>
      <c r="G144" s="5">
        <v>73457666</v>
      </c>
      <c r="I144" s="5">
        <v>296601017</v>
      </c>
      <c r="J144" s="5">
        <v>292944671</v>
      </c>
      <c r="K144" s="5">
        <v>400873809</v>
      </c>
      <c r="L144" s="5">
        <v>639611929</v>
      </c>
      <c r="M144" s="5">
        <v>1091304627</v>
      </c>
      <c r="N144" s="5">
        <v>1272872291</v>
      </c>
      <c r="O144" s="5">
        <v>1236294785</v>
      </c>
      <c r="P144" s="5">
        <v>2080730734</v>
      </c>
      <c r="Q144" s="5">
        <v>16411576</v>
      </c>
    </row>
    <row r="145" spans="3:17" ht="15.5" x14ac:dyDescent="0.35">
      <c r="C145" t="s">
        <v>1820</v>
      </c>
      <c r="M145" s="5">
        <v>-63008753</v>
      </c>
    </row>
    <row r="146" spans="3:17" ht="15.5" x14ac:dyDescent="0.35">
      <c r="C146" t="s">
        <v>2196</v>
      </c>
      <c r="Q146" s="5">
        <v>-216760524267</v>
      </c>
    </row>
    <row r="147" spans="3:17" ht="15.5" x14ac:dyDescent="0.35">
      <c r="C147" t="s">
        <v>636</v>
      </c>
      <c r="L147" s="5">
        <v>5050274951</v>
      </c>
      <c r="M147" s="5">
        <v>16723446898</v>
      </c>
      <c r="N147" s="5">
        <v>19989215162</v>
      </c>
      <c r="O147" s="5">
        <v>28000187378</v>
      </c>
      <c r="P147" s="5">
        <v>-996486255</v>
      </c>
      <c r="Q147" s="5">
        <v>534698598</v>
      </c>
    </row>
    <row r="148" spans="3:17" ht="15.5" x14ac:dyDescent="0.35">
      <c r="C148" t="s">
        <v>197</v>
      </c>
      <c r="D148" s="5">
        <v>246015831</v>
      </c>
      <c r="E148" s="5">
        <v>588013677</v>
      </c>
      <c r="F148" s="5">
        <v>545362660</v>
      </c>
      <c r="G148" s="5">
        <v>-467384098</v>
      </c>
      <c r="I148" s="5">
        <v>6489764314</v>
      </c>
      <c r="J148" s="5">
        <v>1041891257</v>
      </c>
      <c r="K148" s="5">
        <v>-1002642648</v>
      </c>
      <c r="L148" s="5">
        <v>978611638</v>
      </c>
      <c r="M148" s="5">
        <v>9729068798</v>
      </c>
      <c r="N148" s="5">
        <v>117602928935</v>
      </c>
      <c r="O148" s="5">
        <v>69575287451</v>
      </c>
      <c r="P148" s="5">
        <v>97885485007</v>
      </c>
      <c r="Q148" s="5">
        <v>219026923389</v>
      </c>
    </row>
    <row r="149" spans="3:17" ht="15.5" x14ac:dyDescent="0.35">
      <c r="C149" t="s">
        <v>495</v>
      </c>
      <c r="N149" s="5">
        <v>59516100000</v>
      </c>
      <c r="O149" s="5">
        <v>40000000000</v>
      </c>
    </row>
    <row r="150" spans="3:17" ht="15.5" x14ac:dyDescent="0.35">
      <c r="C150" t="s">
        <v>496</v>
      </c>
      <c r="M150" s="5">
        <v>-1572640000</v>
      </c>
    </row>
    <row r="151" spans="3:17" ht="15.5" x14ac:dyDescent="0.35">
      <c r="C151" t="s">
        <v>723</v>
      </c>
    </row>
    <row r="152" spans="3:17" ht="15.5" x14ac:dyDescent="0.35">
      <c r="C152" t="s">
        <v>784</v>
      </c>
      <c r="D152" s="5">
        <v>854399000</v>
      </c>
      <c r="E152" s="5">
        <v>1764684000</v>
      </c>
      <c r="F152" s="5">
        <v>1730113000</v>
      </c>
      <c r="G152" s="5">
        <v>-10033290781</v>
      </c>
    </row>
    <row r="153" spans="3:17" ht="15.5" x14ac:dyDescent="0.35">
      <c r="C153" t="s">
        <v>835</v>
      </c>
      <c r="K153" s="5">
        <v>-9659825577</v>
      </c>
    </row>
    <row r="154" spans="3:17" ht="15.5" x14ac:dyDescent="0.35">
      <c r="C154" t="s">
        <v>2695</v>
      </c>
      <c r="G154" s="5">
        <v>-228120000</v>
      </c>
    </row>
    <row r="155" spans="3:17" ht="15.5" x14ac:dyDescent="0.35">
      <c r="C155" t="s">
        <v>1519</v>
      </c>
      <c r="J155" s="5">
        <v>-242132293</v>
      </c>
      <c r="K155" s="5">
        <v>-156803474</v>
      </c>
      <c r="L155" s="5">
        <v>-924431908</v>
      </c>
      <c r="M155" s="5">
        <v>-508558560</v>
      </c>
      <c r="N155" s="5">
        <v>-667916399</v>
      </c>
      <c r="O155" s="5">
        <v>-695439644</v>
      </c>
      <c r="P155" s="5">
        <v>-647378566</v>
      </c>
    </row>
    <row r="156" spans="3:17" ht="15.5" x14ac:dyDescent="0.35">
      <c r="C156" t="s">
        <v>212</v>
      </c>
      <c r="N156" s="5">
        <v>-66199687</v>
      </c>
      <c r="O156" s="5">
        <v>-125431580</v>
      </c>
    </row>
    <row r="157" spans="3:17" ht="15.5" x14ac:dyDescent="0.35">
      <c r="C157" t="s">
        <v>388</v>
      </c>
      <c r="D157" s="5">
        <v>-654666443</v>
      </c>
      <c r="E157" s="5">
        <v>-1149661563</v>
      </c>
      <c r="F157" s="5">
        <v>-1153599683</v>
      </c>
      <c r="G157" s="5">
        <v>1406842685</v>
      </c>
      <c r="I157" s="5">
        <v>-1896346763</v>
      </c>
      <c r="J157" s="5">
        <v>-1283076450</v>
      </c>
      <c r="K157" s="5">
        <v>-202211539</v>
      </c>
      <c r="L157" s="5">
        <v>-4909939681</v>
      </c>
      <c r="M157" s="5">
        <v>-4612151092</v>
      </c>
      <c r="N157" s="5">
        <v>-6116726307</v>
      </c>
      <c r="O157" s="5">
        <v>-2635181341</v>
      </c>
      <c r="P157" s="5">
        <v>-1945513701</v>
      </c>
      <c r="Q157" s="5">
        <v>-1027222174</v>
      </c>
    </row>
    <row r="158" spans="3:17" ht="15.5" x14ac:dyDescent="0.35">
      <c r="C158" t="s">
        <v>2696</v>
      </c>
      <c r="E158" s="5">
        <v>-8289552960</v>
      </c>
    </row>
    <row r="159" spans="3:17" ht="15.5" x14ac:dyDescent="0.35">
      <c r="C159" t="s">
        <v>2697</v>
      </c>
      <c r="P159" s="5">
        <v>-8425118878</v>
      </c>
    </row>
    <row r="160" spans="3:17" ht="15.5" x14ac:dyDescent="0.35">
      <c r="C160" t="s">
        <v>2241</v>
      </c>
      <c r="N160" s="5">
        <v>34086710000</v>
      </c>
    </row>
    <row r="161" spans="2:17" ht="15.5" x14ac:dyDescent="0.35">
      <c r="C161" t="s">
        <v>2698</v>
      </c>
      <c r="N161" s="5">
        <v>10545770020</v>
      </c>
    </row>
    <row r="162" spans="2:17" ht="15.5" x14ac:dyDescent="0.35">
      <c r="C162" t="s">
        <v>2699</v>
      </c>
      <c r="N162" s="5">
        <v>240000000</v>
      </c>
      <c r="O162" s="5">
        <v>200000</v>
      </c>
      <c r="P162" s="5">
        <v>4000000</v>
      </c>
    </row>
    <row r="163" spans="2:17" ht="15.5" x14ac:dyDescent="0.35">
      <c r="C163" t="s">
        <v>2700</v>
      </c>
      <c r="P163" s="5">
        <v>110000000000</v>
      </c>
      <c r="Q163" s="5">
        <v>219400000000</v>
      </c>
    </row>
    <row r="164" spans="2:17" ht="15.5" x14ac:dyDescent="0.35">
      <c r="C164" t="s">
        <v>1425</v>
      </c>
      <c r="E164" s="5">
        <v>8289552960</v>
      </c>
      <c r="G164" s="5">
        <v>11606000000</v>
      </c>
    </row>
    <row r="165" spans="2:17" ht="15.5" x14ac:dyDescent="0.35">
      <c r="C165" t="s">
        <v>1097</v>
      </c>
    </row>
    <row r="166" spans="2:17" ht="15.5" x14ac:dyDescent="0.35">
      <c r="C166" t="s">
        <v>2701</v>
      </c>
      <c r="G166" s="5">
        <v>-11606000000</v>
      </c>
    </row>
    <row r="167" spans="2:17" ht="15.5" x14ac:dyDescent="0.35">
      <c r="C167" t="s">
        <v>633</v>
      </c>
    </row>
    <row r="168" spans="2:17" ht="15.5" x14ac:dyDescent="0.35">
      <c r="C168" t="s">
        <v>109</v>
      </c>
    </row>
    <row r="169" spans="2:17" ht="15.5" x14ac:dyDescent="0.35">
      <c r="C169" t="s">
        <v>215</v>
      </c>
      <c r="D169" s="5">
        <v>-8061931</v>
      </c>
      <c r="E169" s="5">
        <v>-4872680</v>
      </c>
      <c r="F169" s="5">
        <v>-129605770</v>
      </c>
      <c r="G169" s="5">
        <v>8496765</v>
      </c>
      <c r="I169" s="5">
        <v>-566809413</v>
      </c>
      <c r="J169" s="5">
        <v>-3309974340</v>
      </c>
      <c r="K169" s="5">
        <v>3726470379</v>
      </c>
      <c r="L169" s="5">
        <v>-8380667</v>
      </c>
      <c r="M169" s="5">
        <v>-5096678104</v>
      </c>
      <c r="N169" s="5">
        <v>-15502305027</v>
      </c>
      <c r="O169" s="5">
        <v>5452605518</v>
      </c>
      <c r="P169" s="5">
        <v>28882541648</v>
      </c>
      <c r="Q169" s="5">
        <v>-5446918172</v>
      </c>
    </row>
    <row r="170" spans="2:17" ht="15.5" x14ac:dyDescent="0.35">
      <c r="C170" t="s">
        <v>217</v>
      </c>
      <c r="F170" s="5">
        <v>181180719</v>
      </c>
      <c r="I170" s="5">
        <v>747990132</v>
      </c>
      <c r="J170" s="5">
        <v>4057964472</v>
      </c>
      <c r="K170" s="5">
        <v>331494093</v>
      </c>
      <c r="L170" s="5">
        <v>339874760</v>
      </c>
      <c r="M170" s="5">
        <v>5436552864</v>
      </c>
      <c r="N170" s="5">
        <v>20116067380</v>
      </c>
      <c r="O170" s="5">
        <v>34239520472</v>
      </c>
      <c r="P170" s="5">
        <v>5356978824</v>
      </c>
      <c r="Q170" s="5">
        <v>10805119940</v>
      </c>
    </row>
    <row r="171" spans="2:17" ht="15.5" x14ac:dyDescent="0.35">
      <c r="C171" t="s">
        <v>216</v>
      </c>
      <c r="Q171" s="5">
        <v>-1222944</v>
      </c>
    </row>
    <row r="172" spans="2:17" ht="15.5" x14ac:dyDescent="0.35">
      <c r="C172" t="s">
        <v>2702</v>
      </c>
      <c r="N172" s="5">
        <v>822790511</v>
      </c>
      <c r="O172" s="5">
        <v>-19576058610</v>
      </c>
    </row>
    <row r="173" spans="2:17" ht="15.5" x14ac:dyDescent="0.35">
      <c r="C173" t="s">
        <v>218</v>
      </c>
      <c r="D173" s="5">
        <v>-8061931</v>
      </c>
      <c r="E173" s="5">
        <v>-4872680</v>
      </c>
      <c r="F173" s="5">
        <v>51574949</v>
      </c>
      <c r="G173" s="5">
        <v>8496765</v>
      </c>
      <c r="I173" s="5">
        <v>181180719</v>
      </c>
      <c r="J173" s="5">
        <v>747990132</v>
      </c>
      <c r="K173" s="5">
        <v>4057964472</v>
      </c>
      <c r="L173" s="5">
        <v>331494093</v>
      </c>
      <c r="M173" s="5">
        <v>339874760</v>
      </c>
      <c r="N173" s="5">
        <v>5436552864</v>
      </c>
      <c r="O173" s="5">
        <v>20116067380</v>
      </c>
      <c r="P173" s="5">
        <v>34239520472</v>
      </c>
      <c r="Q173" s="5">
        <v>5356978824</v>
      </c>
    </row>
    <row r="175" spans="2:17" ht="15.5" x14ac:dyDescent="0.35">
      <c r="B175" t="s">
        <v>219</v>
      </c>
      <c r="C175" t="s">
        <v>11</v>
      </c>
      <c r="D175" s="5">
        <v>2750000000</v>
      </c>
      <c r="E175" s="5">
        <v>2750000000</v>
      </c>
      <c r="F175" s="5">
        <v>2750000000</v>
      </c>
      <c r="G175" s="5">
        <v>2750000000</v>
      </c>
      <c r="I175" s="5">
        <v>2750000000</v>
      </c>
      <c r="J175" s="5">
        <v>2750000000</v>
      </c>
      <c r="K175" s="5">
        <v>2750000000</v>
      </c>
      <c r="L175" s="5">
        <v>2750000000</v>
      </c>
      <c r="M175" s="5">
        <v>2750000000</v>
      </c>
      <c r="N175" s="5">
        <v>2750000000</v>
      </c>
      <c r="O175" s="5">
        <v>2750000000</v>
      </c>
      <c r="P175" s="5">
        <v>2750000000</v>
      </c>
      <c r="Q175" s="5">
        <v>2200000000</v>
      </c>
    </row>
    <row r="176" spans="2:17" ht="15.5" x14ac:dyDescent="0.35">
      <c r="C176" t="s">
        <v>220</v>
      </c>
      <c r="D176" s="6">
        <v>-0.43</v>
      </c>
      <c r="E176" s="6">
        <v>-3.13</v>
      </c>
      <c r="F176" s="6">
        <v>-0.96</v>
      </c>
      <c r="G176" s="6">
        <v>-5.0199999999999996</v>
      </c>
    </row>
    <row r="177" spans="3:7" ht="15.5" x14ac:dyDescent="0.35">
      <c r="C177" t="s">
        <v>221</v>
      </c>
      <c r="D177" s="6">
        <v>-62.79</v>
      </c>
      <c r="E177" s="6">
        <v>-8.6300000000000008</v>
      </c>
      <c r="F177" s="6">
        <v>-34.380000000000003</v>
      </c>
      <c r="G177" s="6">
        <v>-6.18</v>
      </c>
    </row>
    <row r="178" spans="3:7" ht="15.5" x14ac:dyDescent="0.35">
      <c r="C178" t="s">
        <v>73</v>
      </c>
      <c r="D178" s="5">
        <v>0</v>
      </c>
      <c r="E178" s="5">
        <v>0</v>
      </c>
      <c r="F178" s="5">
        <v>0</v>
      </c>
      <c r="G178" s="5">
        <v>0</v>
      </c>
    </row>
    <row r="179" spans="3:7" ht="15.5" x14ac:dyDescent="0.35">
      <c r="C179" t="s">
        <v>222</v>
      </c>
      <c r="D179" s="5">
        <v>-1270000000</v>
      </c>
      <c r="E179" s="5">
        <v>-1000000000</v>
      </c>
      <c r="F179" s="5">
        <v>-1350000000</v>
      </c>
      <c r="G179" s="5">
        <v>-8570000000</v>
      </c>
    </row>
    <row r="180" spans="3:7" ht="15.5" x14ac:dyDescent="0.35">
      <c r="C180" t="s">
        <v>223</v>
      </c>
      <c r="D180" s="6">
        <v>-2.5999999999999999E-3</v>
      </c>
      <c r="E180" s="6">
        <v>-1.9099999999999999E-2</v>
      </c>
      <c r="F180" s="6">
        <v>-5.6999999999999993E-3</v>
      </c>
      <c r="G180" s="6">
        <v>-3.0099999999999998E-2</v>
      </c>
    </row>
    <row r="181" spans="3:7" ht="15.5" x14ac:dyDescent="0.35">
      <c r="C181" t="s">
        <v>224</v>
      </c>
      <c r="D181" s="6">
        <v>-4.6999999999999993E-3</v>
      </c>
      <c r="E181" s="6">
        <v>-3.3799999999999997E-2</v>
      </c>
      <c r="F181" s="6">
        <v>-0.01</v>
      </c>
      <c r="G181" s="6">
        <v>-5.2000000000000005E-2</v>
      </c>
    </row>
    <row r="182" spans="3:7" ht="15.5" x14ac:dyDescent="0.35">
      <c r="C182" t="s">
        <v>225</v>
      </c>
      <c r="D182" s="6">
        <v>-7.000000000000001E-4</v>
      </c>
      <c r="E182" s="6">
        <v>-2.5000000000000001E-3</v>
      </c>
      <c r="F182" s="6">
        <v>-3.4000000000000002E-3</v>
      </c>
      <c r="G182" s="6">
        <v>-2.0299999999999999E-2</v>
      </c>
    </row>
    <row r="183" spans="3:7" ht="15.5" x14ac:dyDescent="0.35">
      <c r="C183" t="s">
        <v>226</v>
      </c>
      <c r="D183" s="6">
        <v>-0.43</v>
      </c>
      <c r="E183" s="6">
        <v>-0.88</v>
      </c>
      <c r="F183" s="6">
        <v>-1.18</v>
      </c>
      <c r="G183" s="6">
        <v>-6.12</v>
      </c>
    </row>
    <row r="184" spans="3:7" ht="15.5" x14ac:dyDescent="0.35">
      <c r="C184" t="s">
        <v>228</v>
      </c>
      <c r="D184" s="6">
        <v>0.28999999999999998</v>
      </c>
      <c r="E184" s="6">
        <v>0.28999999999999998</v>
      </c>
      <c r="F184" s="6">
        <v>0.35</v>
      </c>
      <c r="G184" s="6">
        <v>0.32</v>
      </c>
    </row>
    <row r="185" spans="3:7" ht="15.5" x14ac:dyDescent="0.35">
      <c r="C185" t="s">
        <v>229</v>
      </c>
      <c r="D185" s="6">
        <v>92.05</v>
      </c>
      <c r="E185" s="6">
        <v>92.49</v>
      </c>
      <c r="F185" s="6">
        <v>95.61</v>
      </c>
      <c r="G185" s="6">
        <v>96.57</v>
      </c>
    </row>
    <row r="186" spans="3:7" ht="15.5" x14ac:dyDescent="0.35">
      <c r="C186" t="s">
        <v>230</v>
      </c>
      <c r="D186" s="6">
        <v>0.39</v>
      </c>
      <c r="E186" s="6">
        <v>0.38</v>
      </c>
      <c r="F186" s="6">
        <v>0.45</v>
      </c>
      <c r="G186" s="6">
        <v>0.42</v>
      </c>
    </row>
    <row r="187" spans="3:7" ht="15.5" x14ac:dyDescent="0.35">
      <c r="C187" t="s">
        <v>231</v>
      </c>
      <c r="D187" s="6">
        <v>69.75</v>
      </c>
      <c r="E187" s="6">
        <v>70.180000000000007</v>
      </c>
      <c r="F187" s="6">
        <v>73.3</v>
      </c>
      <c r="G187" s="6">
        <v>74.260000000000005</v>
      </c>
    </row>
    <row r="188" spans="3:7" ht="15.5" x14ac:dyDescent="0.35">
      <c r="C188" t="s">
        <v>232</v>
      </c>
      <c r="D188" s="5">
        <v>9000000000</v>
      </c>
      <c r="E188" s="5">
        <v>9000000000</v>
      </c>
      <c r="F188" s="5">
        <v>9000000000</v>
      </c>
      <c r="G188" s="5">
        <v>9000000000</v>
      </c>
    </row>
    <row r="189" spans="3:7" ht="15.5" x14ac:dyDescent="0.35">
      <c r="C189" t="s">
        <v>233</v>
      </c>
    </row>
    <row r="190" spans="3:7" ht="15.5" x14ac:dyDescent="0.35">
      <c r="C190" t="s">
        <v>331</v>
      </c>
      <c r="D190" s="5">
        <v>253000000000</v>
      </c>
      <c r="E190" s="5">
        <v>254000000000</v>
      </c>
      <c r="F190" s="5">
        <v>263000000000</v>
      </c>
      <c r="G190" s="5">
        <v>266000000000</v>
      </c>
    </row>
    <row r="191" spans="3:7" ht="15.5" x14ac:dyDescent="0.35">
      <c r="C191" t="s">
        <v>23</v>
      </c>
      <c r="E191" s="5">
        <v>9000000000</v>
      </c>
      <c r="F191" s="5">
        <v>9000000000</v>
      </c>
      <c r="G191" s="5">
        <v>9000000000</v>
      </c>
    </row>
    <row r="192" spans="3:7" ht="15.5" x14ac:dyDescent="0.35">
      <c r="C192" t="s">
        <v>20</v>
      </c>
      <c r="D192" s="5">
        <v>9000000000</v>
      </c>
      <c r="E192" s="5">
        <v>9000000000</v>
      </c>
      <c r="F192" s="5">
        <v>9000000000</v>
      </c>
      <c r="G192" s="5">
        <v>9000000000</v>
      </c>
    </row>
    <row r="193" spans="3:17" ht="15.5" x14ac:dyDescent="0.35">
      <c r="C193" t="s">
        <v>235</v>
      </c>
      <c r="D193" s="5">
        <v>-43000000000</v>
      </c>
      <c r="E193" s="5">
        <v>-43000000000</v>
      </c>
      <c r="F193" s="5">
        <v>-43000000000</v>
      </c>
      <c r="G193" s="5">
        <v>-42000000000</v>
      </c>
    </row>
    <row r="194" spans="3:17" ht="15.5" x14ac:dyDescent="0.35">
      <c r="C194" t="s">
        <v>236</v>
      </c>
      <c r="D194" s="5">
        <v>0</v>
      </c>
      <c r="E194" s="5">
        <v>-1000000000</v>
      </c>
      <c r="F194" s="5">
        <v>-1000000000</v>
      </c>
      <c r="G194" s="5">
        <v>-1000000000</v>
      </c>
    </row>
    <row r="195" spans="3:17" ht="15.5" x14ac:dyDescent="0.35">
      <c r="C195" t="s">
        <v>237</v>
      </c>
      <c r="F195" s="5">
        <v>0</v>
      </c>
      <c r="G195" s="5">
        <v>2000000000</v>
      </c>
    </row>
    <row r="196" spans="3:17" ht="15.5" x14ac:dyDescent="0.35">
      <c r="C196" t="s">
        <v>12</v>
      </c>
      <c r="D196" s="5">
        <v>0</v>
      </c>
      <c r="E196" s="5">
        <v>-1000000000</v>
      </c>
      <c r="F196" s="5">
        <v>-1000000000</v>
      </c>
      <c r="G196" s="5">
        <v>1000000000</v>
      </c>
    </row>
    <row r="197" spans="3:17" ht="15.5" x14ac:dyDescent="0.35">
      <c r="C197" t="s">
        <v>15</v>
      </c>
      <c r="D197" s="6">
        <v>-0.11</v>
      </c>
      <c r="E197" s="6">
        <v>-0.3</v>
      </c>
      <c r="F197" s="6">
        <v>-0.27</v>
      </c>
      <c r="G197" s="6">
        <v>0.32</v>
      </c>
    </row>
    <row r="198" spans="3:17" ht="15.5" x14ac:dyDescent="0.35">
      <c r="C198" t="s">
        <v>58</v>
      </c>
      <c r="I198" s="6">
        <v>-8.4</v>
      </c>
      <c r="J198" s="6">
        <v>-3.05</v>
      </c>
      <c r="K198" s="6">
        <v>2.15</v>
      </c>
      <c r="L198" s="6">
        <v>2.2400000000000002</v>
      </c>
      <c r="M198" s="6">
        <v>0.66</v>
      </c>
      <c r="N198" s="6">
        <v>-3.3</v>
      </c>
      <c r="O198" s="6">
        <v>0.75</v>
      </c>
      <c r="P198" s="6">
        <v>0.31</v>
      </c>
      <c r="Q198" s="6">
        <v>7.0000000000000007E-2</v>
      </c>
    </row>
    <row r="199" spans="3:17" ht="15.5" x14ac:dyDescent="0.35">
      <c r="C199" t="s">
        <v>72</v>
      </c>
      <c r="I199" s="6">
        <v>-3.69</v>
      </c>
      <c r="J199" s="6">
        <v>-16.39</v>
      </c>
      <c r="K199" s="6">
        <v>25.58</v>
      </c>
      <c r="L199" s="6">
        <v>40.18</v>
      </c>
      <c r="M199" s="6">
        <v>224.24</v>
      </c>
      <c r="N199" s="6">
        <v>-42.42</v>
      </c>
      <c r="O199" s="6">
        <v>1066.67</v>
      </c>
      <c r="P199" s="6">
        <v>1758.06</v>
      </c>
      <c r="Q199" s="5">
        <v>0</v>
      </c>
    </row>
    <row r="200" spans="3:17" ht="15.5" x14ac:dyDescent="0.35">
      <c r="C200" t="s">
        <v>75</v>
      </c>
      <c r="I200" s="5">
        <v>0</v>
      </c>
      <c r="J200" s="6">
        <v>140.77000000000001</v>
      </c>
      <c r="K200" s="5">
        <v>11</v>
      </c>
      <c r="L200" s="6">
        <v>6.4</v>
      </c>
      <c r="M200" s="6">
        <v>32.75</v>
      </c>
      <c r="N200" s="6">
        <v>16.170000000000002</v>
      </c>
      <c r="O200" s="6">
        <v>48.26</v>
      </c>
      <c r="P200" s="6">
        <v>39.520000000000003</v>
      </c>
      <c r="Q200" s="5">
        <v>0</v>
      </c>
    </row>
    <row r="201" spans="3:17" ht="15.5" x14ac:dyDescent="0.35">
      <c r="C201" t="s">
        <v>238</v>
      </c>
      <c r="I201" s="5">
        <v>-13220000000</v>
      </c>
      <c r="J201" s="5">
        <v>-7000000000</v>
      </c>
      <c r="K201" s="5">
        <v>860000000</v>
      </c>
      <c r="L201" s="5">
        <v>11800000000</v>
      </c>
      <c r="M201" s="5">
        <v>-18070000000</v>
      </c>
      <c r="N201" s="5">
        <v>320000000</v>
      </c>
      <c r="O201" s="5">
        <v>3180000000</v>
      </c>
    </row>
    <row r="202" spans="3:17" ht="15.5" x14ac:dyDescent="0.35">
      <c r="C202" t="s">
        <v>239</v>
      </c>
      <c r="I202" s="6">
        <v>-5.04E-2</v>
      </c>
      <c r="J202" s="6">
        <v>-1.78E-2</v>
      </c>
      <c r="K202" s="6">
        <v>1.23E-2</v>
      </c>
      <c r="L202" s="6">
        <v>1.32E-2</v>
      </c>
      <c r="M202" s="6">
        <v>4.0999999999999995E-3</v>
      </c>
      <c r="N202" s="6">
        <v>-1.6200000000000003E-2</v>
      </c>
      <c r="O202" s="6">
        <v>4.4000000000000003E-3</v>
      </c>
      <c r="P202" s="6">
        <v>2.2000000000000001E-3</v>
      </c>
      <c r="Q202" s="6">
        <v>5.9999999999999995E-4</v>
      </c>
    </row>
    <row r="203" spans="3:17" ht="15.5" x14ac:dyDescent="0.35">
      <c r="C203" t="s">
        <v>240</v>
      </c>
      <c r="I203" s="6">
        <v>-8.6999999999999994E-2</v>
      </c>
      <c r="J203" s="6">
        <v>-2.9100000000000001E-2</v>
      </c>
      <c r="K203" s="6">
        <v>1.84E-2</v>
      </c>
      <c r="L203" s="6">
        <v>1.95E-2</v>
      </c>
      <c r="M203" s="6">
        <v>5.8999999999999999E-3</v>
      </c>
      <c r="N203" s="6">
        <v>-2.9600000000000001E-2</v>
      </c>
      <c r="O203" s="6">
        <v>6.3E-3</v>
      </c>
      <c r="P203" s="6">
        <v>2.5999999999999999E-3</v>
      </c>
      <c r="Q203" s="6">
        <v>7.000000000000001E-4</v>
      </c>
    </row>
    <row r="204" spans="3:17" ht="15.5" x14ac:dyDescent="0.35">
      <c r="C204" t="s">
        <v>241</v>
      </c>
      <c r="I204" s="6">
        <v>-3.3300000000000003E-2</v>
      </c>
      <c r="J204" s="6">
        <v>-1.7899999999999999E-2</v>
      </c>
      <c r="K204" s="6">
        <v>2.0000000000000001E-4</v>
      </c>
      <c r="L204" s="6">
        <v>2.5600000000000001E-2</v>
      </c>
      <c r="M204" s="6">
        <v>-4.4400000000000002E-2</v>
      </c>
      <c r="N204" s="6">
        <v>-2.3E-3</v>
      </c>
      <c r="O204" s="6">
        <v>5.1999999999999998E-3</v>
      </c>
      <c r="P204" s="5">
        <v>0</v>
      </c>
      <c r="Q204" s="6">
        <v>6.3E-3</v>
      </c>
    </row>
    <row r="205" spans="3:17" ht="15.5" x14ac:dyDescent="0.35">
      <c r="C205" t="s">
        <v>242</v>
      </c>
      <c r="I205" s="6">
        <v>-7.28</v>
      </c>
      <c r="J205" s="6">
        <v>-6.05</v>
      </c>
      <c r="K205" s="6">
        <v>0.02</v>
      </c>
      <c r="L205" s="6">
        <v>2.23</v>
      </c>
      <c r="M205" s="6">
        <v>-4.0999999999999996</v>
      </c>
      <c r="N205" s="6">
        <v>-0.17</v>
      </c>
      <c r="O205" s="6">
        <v>0.77</v>
      </c>
      <c r="Q205" s="6">
        <v>0.79</v>
      </c>
    </row>
    <row r="206" spans="3:17" ht="15.5" x14ac:dyDescent="0.35">
      <c r="C206" t="s">
        <v>69</v>
      </c>
      <c r="I206" s="6">
        <v>0.32</v>
      </c>
      <c r="J206" s="6">
        <v>0.48</v>
      </c>
      <c r="K206" s="6">
        <v>0.47</v>
      </c>
      <c r="L206" s="6">
        <v>0.78</v>
      </c>
      <c r="M206" s="6">
        <v>1.32</v>
      </c>
      <c r="N206" s="6">
        <v>1.26</v>
      </c>
      <c r="O206" s="6">
        <v>6.73</v>
      </c>
      <c r="P206" s="6">
        <v>4.6100000000000003</v>
      </c>
      <c r="Q206" s="5">
        <v>0</v>
      </c>
    </row>
    <row r="207" spans="3:17" ht="15.5" x14ac:dyDescent="0.35">
      <c r="C207" t="s">
        <v>66</v>
      </c>
      <c r="I207" s="6">
        <v>96.57</v>
      </c>
      <c r="J207" s="6">
        <v>104.96</v>
      </c>
      <c r="K207" s="6">
        <v>116.87</v>
      </c>
      <c r="L207" s="6">
        <v>114.68</v>
      </c>
      <c r="M207" s="6">
        <v>112.3</v>
      </c>
      <c r="N207" s="6">
        <v>111.5</v>
      </c>
      <c r="O207" s="6">
        <v>118.87</v>
      </c>
      <c r="P207" s="6">
        <v>118.13</v>
      </c>
      <c r="Q207" s="6">
        <v>101.15</v>
      </c>
    </row>
    <row r="208" spans="3:17" ht="15.5" x14ac:dyDescent="0.35">
      <c r="C208" t="s">
        <v>243</v>
      </c>
      <c r="I208" s="6">
        <v>0.42</v>
      </c>
      <c r="J208" s="6">
        <v>0.62</v>
      </c>
      <c r="K208" s="6">
        <v>0.59</v>
      </c>
      <c r="L208" s="6">
        <v>0.99</v>
      </c>
      <c r="M208" s="6">
        <v>2.35</v>
      </c>
      <c r="N208" s="6">
        <v>1.6</v>
      </c>
      <c r="O208" s="6">
        <v>8.4499999999999993</v>
      </c>
      <c r="P208" s="6">
        <v>5.8</v>
      </c>
      <c r="Q208" s="5">
        <v>0</v>
      </c>
    </row>
    <row r="209" spans="2:17" ht="15.5" x14ac:dyDescent="0.35">
      <c r="C209" t="s">
        <v>244</v>
      </c>
      <c r="I209" s="6">
        <v>74.260000000000005</v>
      </c>
      <c r="J209" s="6">
        <v>80.790000000000006</v>
      </c>
      <c r="K209" s="6">
        <v>92.7</v>
      </c>
      <c r="L209" s="6">
        <v>90.52</v>
      </c>
      <c r="M209" s="6">
        <v>62.9</v>
      </c>
      <c r="N209" s="6">
        <v>87.34</v>
      </c>
      <c r="O209" s="6">
        <v>94.7</v>
      </c>
      <c r="P209" s="6">
        <v>93.96</v>
      </c>
      <c r="Q209" s="6">
        <v>70.94</v>
      </c>
    </row>
    <row r="210" spans="2:17" ht="15.5" x14ac:dyDescent="0.35">
      <c r="C210" t="s">
        <v>245</v>
      </c>
      <c r="I210" s="5">
        <v>9000000000</v>
      </c>
      <c r="J210" s="5">
        <v>10000000000</v>
      </c>
      <c r="K210" s="5">
        <v>9000000000</v>
      </c>
      <c r="L210" s="5">
        <v>10000000000</v>
      </c>
      <c r="M210" s="5">
        <v>9000000000</v>
      </c>
      <c r="N210" s="5">
        <v>12000000000</v>
      </c>
      <c r="O210" s="5">
        <v>14000000000</v>
      </c>
      <c r="P210" s="5">
        <v>8000000000</v>
      </c>
      <c r="Q210" s="5">
        <v>8000000000</v>
      </c>
    </row>
    <row r="211" spans="2:17" ht="15.5" x14ac:dyDescent="0.35">
      <c r="C211" t="s">
        <v>246</v>
      </c>
      <c r="J211" s="5">
        <v>4000000000</v>
      </c>
      <c r="K211" s="5">
        <v>6000000000</v>
      </c>
      <c r="L211" s="5">
        <v>6000000000</v>
      </c>
      <c r="M211" s="5">
        <v>5000000000</v>
      </c>
      <c r="N211" s="5">
        <v>107000000000</v>
      </c>
      <c r="O211" s="5">
        <v>46000000000</v>
      </c>
      <c r="P211" s="5">
        <v>7000000000</v>
      </c>
      <c r="Q211" s="5">
        <v>8000000000</v>
      </c>
    </row>
    <row r="212" spans="2:17" ht="15.5" x14ac:dyDescent="0.35">
      <c r="C212" t="s">
        <v>25</v>
      </c>
      <c r="I212" s="5">
        <v>9000000000</v>
      </c>
      <c r="J212" s="5">
        <v>14000000000</v>
      </c>
      <c r="K212" s="5">
        <v>15000000000</v>
      </c>
      <c r="L212" s="5">
        <v>16000000000</v>
      </c>
      <c r="M212" s="5">
        <v>14000000000</v>
      </c>
      <c r="N212" s="5">
        <v>119000000000</v>
      </c>
      <c r="O212" s="5">
        <v>60000000000</v>
      </c>
      <c r="P212" s="5">
        <v>16000000000</v>
      </c>
      <c r="Q212" s="5">
        <v>16000000000</v>
      </c>
    </row>
    <row r="213" spans="2:17" ht="15.5" x14ac:dyDescent="0.35">
      <c r="C213" t="s">
        <v>22</v>
      </c>
      <c r="I213" s="5">
        <v>9000000000</v>
      </c>
      <c r="J213" s="5">
        <v>14000000000</v>
      </c>
      <c r="K213" s="5">
        <v>11000000000</v>
      </c>
      <c r="L213" s="5">
        <v>15000000000</v>
      </c>
      <c r="M213" s="5">
        <v>14000000000</v>
      </c>
      <c r="N213" s="5">
        <v>114000000000</v>
      </c>
      <c r="O213" s="5">
        <v>40000000000</v>
      </c>
      <c r="P213" s="5">
        <v>-19000000000</v>
      </c>
      <c r="Q213" s="5">
        <v>11000000000</v>
      </c>
    </row>
    <row r="214" spans="2:17" ht="15.5" x14ac:dyDescent="0.35">
      <c r="C214" t="s">
        <v>247</v>
      </c>
      <c r="I214" s="5">
        <v>-42000000000</v>
      </c>
      <c r="J214" s="5">
        <v>-30000000000</v>
      </c>
      <c r="K214" s="5">
        <v>1000000000</v>
      </c>
      <c r="L214" s="5">
        <v>2000000000</v>
      </c>
      <c r="M214" s="5">
        <v>-7000000000</v>
      </c>
      <c r="N214" s="5">
        <v>-30000000000</v>
      </c>
      <c r="O214" s="5">
        <v>24000000000</v>
      </c>
      <c r="P214" s="5">
        <v>64000000000</v>
      </c>
      <c r="Q214" s="5">
        <v>-5000000000</v>
      </c>
    </row>
    <row r="215" spans="2:17" ht="15.5" x14ac:dyDescent="0.35">
      <c r="C215" t="s">
        <v>248</v>
      </c>
      <c r="I215" s="5">
        <v>-5000000000</v>
      </c>
      <c r="J215" s="5">
        <v>4000000000</v>
      </c>
      <c r="K215" s="5">
        <v>7000000000</v>
      </c>
      <c r="L215" s="5">
        <v>1000000000</v>
      </c>
      <c r="M215" s="5">
        <v>-10000000000</v>
      </c>
      <c r="N215" s="5">
        <v>-6000000000</v>
      </c>
      <c r="O215" s="5">
        <v>-10000000000</v>
      </c>
      <c r="P215" s="5">
        <v>-17000000000</v>
      </c>
      <c r="Q215" s="5">
        <v>-3000000000</v>
      </c>
    </row>
    <row r="216" spans="2:17" ht="15.5" x14ac:dyDescent="0.35">
      <c r="C216" t="s">
        <v>249</v>
      </c>
      <c r="I216" s="5">
        <v>-2000000000</v>
      </c>
      <c r="J216" s="5">
        <v>-1000000000</v>
      </c>
      <c r="L216" s="5">
        <v>-2000000000</v>
      </c>
      <c r="M216" s="5">
        <v>-7000000000</v>
      </c>
      <c r="N216" s="5">
        <v>-128000000000</v>
      </c>
      <c r="O216" s="5">
        <v>-50000000000</v>
      </c>
      <c r="P216" s="5">
        <v>-28000000000</v>
      </c>
      <c r="Q216" s="5">
        <v>0</v>
      </c>
    </row>
    <row r="217" spans="2:17" ht="15.5" x14ac:dyDescent="0.35">
      <c r="C217" t="s">
        <v>14</v>
      </c>
      <c r="I217" s="5">
        <v>-7000000000</v>
      </c>
      <c r="J217" s="5">
        <v>3000000000</v>
      </c>
      <c r="K217" s="5">
        <v>7000000000</v>
      </c>
      <c r="L217" s="5">
        <v>-2000000000</v>
      </c>
      <c r="M217" s="5">
        <v>-17000000000</v>
      </c>
      <c r="N217" s="5">
        <v>-134000000000</v>
      </c>
      <c r="O217" s="5">
        <v>-59000000000</v>
      </c>
      <c r="P217" s="5">
        <v>-44000000000</v>
      </c>
      <c r="Q217" s="5">
        <v>-3000000000</v>
      </c>
    </row>
    <row r="218" spans="2:17" ht="15.5" x14ac:dyDescent="0.35">
      <c r="C218" t="s">
        <v>16</v>
      </c>
      <c r="I218" s="6">
        <v>-2.5</v>
      </c>
      <c r="J218" s="6">
        <v>1.08</v>
      </c>
      <c r="K218" s="6">
        <v>2.42</v>
      </c>
      <c r="L218" s="6">
        <v>-0.64</v>
      </c>
      <c r="M218" s="6">
        <v>-6.02</v>
      </c>
      <c r="N218" s="6">
        <v>-48.84</v>
      </c>
      <c r="O218" s="6">
        <v>-21.57</v>
      </c>
      <c r="P218" s="6">
        <v>-16.07</v>
      </c>
      <c r="Q218" s="6">
        <v>-1.49</v>
      </c>
    </row>
    <row r="220" spans="2:17" ht="15.5" x14ac:dyDescent="0.35">
      <c r="B220" t="s">
        <v>250</v>
      </c>
      <c r="C220" t="s">
        <v>251</v>
      </c>
      <c r="D220" s="5">
        <v>-1000000000</v>
      </c>
      <c r="E220" s="5">
        <v>-9000000000</v>
      </c>
      <c r="F220" s="5">
        <v>-3000000000</v>
      </c>
      <c r="G220" s="5">
        <v>-14000000000</v>
      </c>
      <c r="H220" s="5">
        <v>-17000000000</v>
      </c>
      <c r="I220" s="5">
        <v>-23000000000</v>
      </c>
      <c r="J220" s="5">
        <v>-8000000000</v>
      </c>
      <c r="K220" s="5">
        <v>6000000000</v>
      </c>
      <c r="L220" s="5">
        <v>6000000000</v>
      </c>
      <c r="M220" s="5">
        <v>2000000000</v>
      </c>
      <c r="N220" s="5">
        <v>-9000000000</v>
      </c>
      <c r="O220" s="5">
        <v>2000000000</v>
      </c>
      <c r="P220" s="5">
        <v>858000000</v>
      </c>
      <c r="Q220" s="5">
        <v>155000000</v>
      </c>
    </row>
    <row r="221" spans="2:17" ht="15.5" x14ac:dyDescent="0.35">
      <c r="C221" t="s">
        <v>57</v>
      </c>
      <c r="D221" s="6">
        <v>-0.43</v>
      </c>
      <c r="E221" s="6">
        <v>-3.13</v>
      </c>
      <c r="F221" s="6">
        <v>-0.96</v>
      </c>
      <c r="G221" s="6">
        <v>-5.0199999999999996</v>
      </c>
      <c r="H221" s="6">
        <v>-6.02</v>
      </c>
      <c r="I221" s="6">
        <v>-8.4</v>
      </c>
      <c r="J221" s="6">
        <v>-3.05</v>
      </c>
      <c r="K221" s="6">
        <v>2.15</v>
      </c>
      <c r="L221" s="6">
        <v>2.2400000000000002</v>
      </c>
      <c r="M221" s="6">
        <v>0.66</v>
      </c>
      <c r="N221" s="6">
        <v>-3.3</v>
      </c>
      <c r="O221" s="6">
        <v>0.75</v>
      </c>
      <c r="P221" s="6">
        <v>0.31</v>
      </c>
      <c r="Q221" s="6">
        <v>0.06</v>
      </c>
    </row>
    <row r="222" spans="2:17" ht="15.5" x14ac:dyDescent="0.35">
      <c r="C222" t="s">
        <v>258</v>
      </c>
      <c r="D222" s="5">
        <v>354000000</v>
      </c>
      <c r="E222" s="5">
        <v>623000000</v>
      </c>
      <c r="F222" s="5">
        <v>14000000000</v>
      </c>
      <c r="G222" s="5">
        <v>27000000000</v>
      </c>
      <c r="J222" s="5">
        <v>977000000</v>
      </c>
      <c r="K222" s="5">
        <v>14000000000</v>
      </c>
      <c r="L222" s="5">
        <v>39000000000</v>
      </c>
      <c r="M222" s="5">
        <v>12000000000</v>
      </c>
      <c r="N222" s="5">
        <v>24000000000</v>
      </c>
      <c r="O222" s="5">
        <v>46000000000</v>
      </c>
      <c r="P222" s="5">
        <v>38000000000</v>
      </c>
      <c r="Q222" s="5">
        <v>11000000000</v>
      </c>
    </row>
    <row r="223" spans="2:17" ht="15.5" x14ac:dyDescent="0.35">
      <c r="C223" t="s">
        <v>263</v>
      </c>
      <c r="I223" s="6">
        <v>-4.49</v>
      </c>
    </row>
    <row r="224" spans="2:17" ht="15.5" x14ac:dyDescent="0.35">
      <c r="C224" t="s">
        <v>264</v>
      </c>
      <c r="I224" s="6">
        <v>-2.83</v>
      </c>
    </row>
    <row r="225" spans="3:9" ht="15.5" x14ac:dyDescent="0.35">
      <c r="C225" t="s">
        <v>265</v>
      </c>
      <c r="I225" s="6">
        <v>7.42</v>
      </c>
    </row>
    <row r="226" spans="3:9" ht="15.5" x14ac:dyDescent="0.35">
      <c r="C226" t="s">
        <v>266</v>
      </c>
      <c r="I226" s="6">
        <v>-0.35310000000000002</v>
      </c>
    </row>
    <row r="227" spans="3:9" ht="15.5" x14ac:dyDescent="0.35">
      <c r="C227" t="s">
        <v>268</v>
      </c>
      <c r="I227" s="6">
        <v>0.28999999999999998</v>
      </c>
    </row>
    <row r="228" spans="3:9" ht="15.5" x14ac:dyDescent="0.35">
      <c r="C228" t="s">
        <v>269</v>
      </c>
      <c r="I228" s="6">
        <v>-24.79</v>
      </c>
    </row>
    <row r="229" spans="3:9" ht="15.5" x14ac:dyDescent="0.35">
      <c r="C229" t="s">
        <v>270</v>
      </c>
      <c r="I229" s="6">
        <v>-75.17</v>
      </c>
    </row>
    <row r="230" spans="3:9" ht="15.5" x14ac:dyDescent="0.35">
      <c r="C230" t="s">
        <v>271</v>
      </c>
      <c r="I230" s="6">
        <v>-11.23</v>
      </c>
    </row>
    <row r="231" spans="3:9" ht="15.5" x14ac:dyDescent="0.35">
      <c r="C231" t="s">
        <v>272</v>
      </c>
      <c r="I231" s="6">
        <v>-11.3</v>
      </c>
    </row>
    <row r="232" spans="3:9" ht="15.5" x14ac:dyDescent="0.35">
      <c r="C232" t="s">
        <v>274</v>
      </c>
      <c r="I232" s="6">
        <v>-0.05</v>
      </c>
    </row>
    <row r="233" spans="3:9" ht="15.5" x14ac:dyDescent="0.35">
      <c r="C233" t="s">
        <v>275</v>
      </c>
      <c r="I233" s="6">
        <v>-9.5299999999999994</v>
      </c>
    </row>
    <row r="234" spans="3:9" ht="15.5" x14ac:dyDescent="0.35">
      <c r="C234" t="s">
        <v>276</v>
      </c>
      <c r="I234" s="6">
        <v>-6.02</v>
      </c>
    </row>
    <row r="235" spans="3:9" ht="15.5" x14ac:dyDescent="0.35">
      <c r="C235" t="s">
        <v>278</v>
      </c>
      <c r="D235" s="6">
        <v>0.01</v>
      </c>
    </row>
    <row r="236" spans="3:9" ht="15.5" x14ac:dyDescent="0.35">
      <c r="C236" t="s">
        <v>279</v>
      </c>
      <c r="I236" s="6">
        <v>92.05</v>
      </c>
    </row>
    <row r="237" spans="3:9" ht="15.5" x14ac:dyDescent="0.35">
      <c r="C237" t="s">
        <v>280</v>
      </c>
      <c r="I237" s="6">
        <v>-0.36</v>
      </c>
    </row>
    <row r="238" spans="3:9" ht="15.5" x14ac:dyDescent="0.35">
      <c r="C238" t="s">
        <v>281</v>
      </c>
      <c r="D238" s="6">
        <v>0.24</v>
      </c>
    </row>
    <row r="239" spans="3:9" ht="15.5" x14ac:dyDescent="0.35">
      <c r="C239" t="s">
        <v>282</v>
      </c>
      <c r="D239" s="6">
        <v>0.24</v>
      </c>
    </row>
    <row r="240" spans="3:9" ht="15.5" x14ac:dyDescent="0.35">
      <c r="C240" t="s">
        <v>283</v>
      </c>
      <c r="D240" s="6">
        <v>0.03</v>
      </c>
    </row>
    <row r="241" spans="3:9" ht="15.5" x14ac:dyDescent="0.35">
      <c r="C241" t="s">
        <v>285</v>
      </c>
      <c r="D241" s="6">
        <v>0.61</v>
      </c>
    </row>
    <row r="242" spans="3:9" ht="15.5" x14ac:dyDescent="0.35">
      <c r="C242" t="s">
        <v>286</v>
      </c>
      <c r="D242" s="6">
        <v>0.02</v>
      </c>
    </row>
    <row r="243" spans="3:9" ht="15.5" x14ac:dyDescent="0.35">
      <c r="C243" t="s">
        <v>287</v>
      </c>
      <c r="D243" s="6">
        <v>1.78</v>
      </c>
    </row>
    <row r="244" spans="3:9" ht="15.5" x14ac:dyDescent="0.35">
      <c r="C244" t="s">
        <v>288</v>
      </c>
      <c r="I244" s="6">
        <v>-7.26</v>
      </c>
    </row>
    <row r="245" spans="3:9" ht="15.5" x14ac:dyDescent="0.35">
      <c r="C245" t="s">
        <v>12</v>
      </c>
      <c r="D245" s="5">
        <v>0</v>
      </c>
    </row>
    <row r="246" spans="3:9" ht="15.5" x14ac:dyDescent="0.35">
      <c r="C246" t="s">
        <v>289</v>
      </c>
      <c r="I246" s="6">
        <v>0.52</v>
      </c>
    </row>
    <row r="247" spans="3:9" ht="15.5" x14ac:dyDescent="0.35">
      <c r="C247" t="s">
        <v>290</v>
      </c>
      <c r="I247" s="6">
        <v>-5.8299999999999998E-2</v>
      </c>
    </row>
    <row r="248" spans="3:9" ht="15.5" x14ac:dyDescent="0.35">
      <c r="C248" t="s">
        <v>291</v>
      </c>
      <c r="I248" s="6">
        <v>-0.1036</v>
      </c>
    </row>
    <row r="249" spans="3:9" ht="15.5" x14ac:dyDescent="0.35">
      <c r="C249" t="s">
        <v>292</v>
      </c>
      <c r="I249" s="6">
        <v>-2.86E-2</v>
      </c>
    </row>
    <row r="250" spans="3:9" ht="15.5" x14ac:dyDescent="0.35">
      <c r="C250" t="s">
        <v>293</v>
      </c>
      <c r="I250" s="6">
        <v>-3.9399999999999998E-2</v>
      </c>
    </row>
    <row r="251" spans="3:9" ht="15.5" x14ac:dyDescent="0.35">
      <c r="C251" t="s">
        <v>53</v>
      </c>
      <c r="I251" s="5">
        <v>74000000000</v>
      </c>
    </row>
    <row r="252" spans="3:9" ht="15.5" x14ac:dyDescent="0.35">
      <c r="C252" t="s">
        <v>301</v>
      </c>
      <c r="I252" s="5">
        <v>126000000000</v>
      </c>
    </row>
    <row r="253" spans="3:9" ht="15.5" x14ac:dyDescent="0.35">
      <c r="C253" t="s">
        <v>302</v>
      </c>
      <c r="I253" s="5">
        <v>2750000000</v>
      </c>
    </row>
    <row r="254" spans="3:9" ht="15.5" x14ac:dyDescent="0.35">
      <c r="C254" t="s">
        <v>303</v>
      </c>
      <c r="I254" s="6">
        <v>0.77569999999999995</v>
      </c>
    </row>
    <row r="255" spans="3:9" ht="15.5" x14ac:dyDescent="0.35">
      <c r="C255" t="s">
        <v>309</v>
      </c>
      <c r="D255" s="6">
        <v>0.65720000000000001</v>
      </c>
    </row>
    <row r="256" spans="3:9" ht="15.5" x14ac:dyDescent="0.35">
      <c r="C256" t="s">
        <v>316</v>
      </c>
      <c r="I256" s="5">
        <v>3</v>
      </c>
    </row>
    <row r="257" spans="3:9" ht="15.5" x14ac:dyDescent="0.35">
      <c r="C257" t="s">
        <v>317</v>
      </c>
      <c r="I257" s="6">
        <v>0.64</v>
      </c>
    </row>
    <row r="258" spans="3:9" ht="15.5" x14ac:dyDescent="0.35">
      <c r="C258" t="s">
        <v>318</v>
      </c>
      <c r="I258" s="6">
        <v>0.06</v>
      </c>
    </row>
    <row r="259" spans="3:9" ht="15.5" x14ac:dyDescent="0.35">
      <c r="C259" t="s">
        <v>320</v>
      </c>
      <c r="I259" s="6">
        <v>0.57999999999999996</v>
      </c>
    </row>
    <row r="260" spans="3:9" ht="15.5" x14ac:dyDescent="0.35">
      <c r="C260" t="s">
        <v>322</v>
      </c>
      <c r="I260" s="6">
        <v>0.93</v>
      </c>
    </row>
    <row r="261" spans="3:9" ht="15.5" x14ac:dyDescent="0.35">
      <c r="C261" t="s">
        <v>323</v>
      </c>
      <c r="I261" s="6">
        <v>0.95</v>
      </c>
    </row>
    <row r="262" spans="3:9" ht="15.5" x14ac:dyDescent="0.35">
      <c r="C262" t="s">
        <v>326</v>
      </c>
      <c r="I262" s="5">
        <v>-16000000000</v>
      </c>
    </row>
    <row r="263" spans="3:9" ht="15.5" x14ac:dyDescent="0.35">
      <c r="C263" t="s">
        <v>327</v>
      </c>
      <c r="I263" s="5">
        <v>-26000000000</v>
      </c>
    </row>
    <row r="264" spans="3:9" ht="15.5" x14ac:dyDescent="0.35">
      <c r="C264" t="s">
        <v>328</v>
      </c>
      <c r="D264" s="5">
        <v>0</v>
      </c>
    </row>
    <row r="265" spans="3:9" ht="15.5" x14ac:dyDescent="0.35">
      <c r="C265" t="s">
        <v>329</v>
      </c>
      <c r="D265" s="5">
        <v>450000000000</v>
      </c>
    </row>
    <row r="266" spans="3:9" ht="15.5" x14ac:dyDescent="0.35">
      <c r="C266" t="s">
        <v>330</v>
      </c>
      <c r="D266" s="5">
        <v>153000000000</v>
      </c>
    </row>
    <row r="267" spans="3:9" ht="15.5" x14ac:dyDescent="0.35">
      <c r="C267" t="s">
        <v>235</v>
      </c>
      <c r="D267" s="5">
        <v>-43000000000</v>
      </c>
    </row>
    <row r="268" spans="3:9" ht="15.5" x14ac:dyDescent="0.35">
      <c r="C268" t="s">
        <v>234</v>
      </c>
      <c r="I268" s="5">
        <v>253000000000</v>
      </c>
    </row>
    <row r="269" spans="3:9" ht="15.5" x14ac:dyDescent="0.35">
      <c r="C269" t="s">
        <v>232</v>
      </c>
      <c r="D269" s="5">
        <v>9000000000</v>
      </c>
    </row>
    <row r="270" spans="3:9" ht="15.5" x14ac:dyDescent="0.35">
      <c r="C270" t="s">
        <v>20</v>
      </c>
      <c r="D270" s="5">
        <v>9000000000</v>
      </c>
    </row>
    <row r="271" spans="3:9" ht="15.5" x14ac:dyDescent="0.35">
      <c r="C271" t="s">
        <v>331</v>
      </c>
      <c r="I271" s="5">
        <v>297000000000</v>
      </c>
    </row>
    <row r="272" spans="3:9" ht="15.5" x14ac:dyDescent="0.35">
      <c r="C272" t="s">
        <v>332</v>
      </c>
      <c r="I272" s="5">
        <v>-3000000000</v>
      </c>
    </row>
    <row r="273" spans="3:9" ht="15.5" x14ac:dyDescent="0.35">
      <c r="C273" t="s">
        <v>333</v>
      </c>
      <c r="I273" s="5">
        <v>2000000000</v>
      </c>
    </row>
    <row r="274" spans="3:9" ht="15.5" x14ac:dyDescent="0.35">
      <c r="C274" t="s">
        <v>334</v>
      </c>
      <c r="I274" s="5">
        <v>1000000000</v>
      </c>
    </row>
    <row r="275" spans="3:9" ht="15.5" x14ac:dyDescent="0.35">
      <c r="C275" t="s">
        <v>335</v>
      </c>
      <c r="I275" s="5">
        <v>2000000000</v>
      </c>
    </row>
    <row r="276" spans="3:9" ht="15.5" x14ac:dyDescent="0.35">
      <c r="C276" t="s">
        <v>336</v>
      </c>
      <c r="I276" s="5">
        <v>-1000000000</v>
      </c>
    </row>
  </sheetData>
  <pageMargins left="0.7" right="0.7" top="0.75" bottom="0.75" header="0.3" footer="0.3"/>
  <ignoredErrors>
    <ignoredError sqref="A1:Q277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R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2703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2704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R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48398709373</v>
      </c>
      <c r="H4" s="2">
        <f>IFERROR(SUM(D4:G4)*(4/MAX(1,COUNT(D4:G4))),"")</f>
        <v>193594837492</v>
      </c>
      <c r="I4" s="2">
        <f t="shared" ref="I4:R4" si="1">IFERROR(INDEX(I51:I500,MATCH($C$4,$C$51:$C$500,0)),"")</f>
        <v>311529632651</v>
      </c>
      <c r="J4" s="2">
        <f t="shared" si="1"/>
        <v>473502130104</v>
      </c>
      <c r="K4" s="2">
        <f t="shared" si="1"/>
        <v>264364481467</v>
      </c>
      <c r="L4" s="2">
        <f t="shared" si="1"/>
        <v>250181705309</v>
      </c>
      <c r="M4" s="2">
        <f t="shared" si="1"/>
        <v>841151184815</v>
      </c>
      <c r="N4" s="2">
        <f t="shared" si="1"/>
        <v>1069005506795</v>
      </c>
      <c r="O4" s="2">
        <f t="shared" si="1"/>
        <v>1221662045057</v>
      </c>
      <c r="P4" s="2">
        <f t="shared" si="1"/>
        <v>783590762184</v>
      </c>
      <c r="Q4" s="2">
        <f t="shared" si="1"/>
        <v>176933034482</v>
      </c>
      <c r="R4" s="2">
        <f t="shared" si="1"/>
        <v>98681717327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526808243</v>
      </c>
      <c r="H5" s="2">
        <f>IFERROR(SUM(D5:G5)*(4/MAX(1,COUNT(D5:G5))),"")</f>
        <v>2107232972</v>
      </c>
      <c r="I5" s="2">
        <f t="shared" ref="I5:R5" si="2">IFERROR(INDEX(I51:I500,MATCH($C$5,$C$51:$C$500,0)),"")</f>
        <v>224323513</v>
      </c>
      <c r="J5" s="2">
        <f t="shared" si="2"/>
        <v>26061507920</v>
      </c>
      <c r="K5" s="2">
        <f t="shared" si="2"/>
        <v>-564224999</v>
      </c>
      <c r="L5" s="2">
        <f t="shared" si="2"/>
        <v>-94345893131</v>
      </c>
      <c r="M5" s="2">
        <f t="shared" si="2"/>
        <v>-45501700494</v>
      </c>
      <c r="N5" s="2">
        <f t="shared" si="2"/>
        <v>13729138070</v>
      </c>
      <c r="O5" s="2">
        <f t="shared" si="2"/>
        <v>10392111533</v>
      </c>
      <c r="P5" s="2">
        <f t="shared" si="2"/>
        <v>-2719262435</v>
      </c>
      <c r="Q5" s="2">
        <f t="shared" si="2"/>
        <v>-1123279945</v>
      </c>
      <c r="R5" s="2">
        <f t="shared" si="2"/>
        <v>5509263836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240337986164</v>
      </c>
      <c r="H6" s="2">
        <f>IFERROR(INDEX(D6:G6,COUNT(D6:G6)),"")</f>
        <v>240337986164</v>
      </c>
      <c r="I6" s="2">
        <f t="shared" ref="I6:R6" si="3">IFERROR(INDEX(I51:I500,MATCH($C$6,$C$51:$C$500,0)),"")</f>
        <v>239809303264</v>
      </c>
      <c r="J6" s="2">
        <f t="shared" si="3"/>
        <v>239584273509</v>
      </c>
      <c r="K6" s="2">
        <f t="shared" si="3"/>
        <v>213520570275</v>
      </c>
      <c r="L6" s="2">
        <f t="shared" si="3"/>
        <v>214090733539</v>
      </c>
      <c r="M6" s="2">
        <f t="shared" si="3"/>
        <v>307404859003</v>
      </c>
      <c r="N6" s="2">
        <f t="shared" si="3"/>
        <v>352947426518</v>
      </c>
      <c r="O6" s="2">
        <f t="shared" si="3"/>
        <v>339672393223</v>
      </c>
      <c r="P6" s="2">
        <f t="shared" si="3"/>
        <v>323237568459</v>
      </c>
      <c r="Q6" s="2">
        <f t="shared" si="3"/>
        <v>224495481967</v>
      </c>
      <c r="R6" s="2">
        <f t="shared" si="3"/>
        <v>79406423854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1.48</v>
      </c>
      <c r="H7" s="3">
        <f>IFERROR(INDEX(D7:G7,COUNT(D7:G7)),"")</f>
        <v>1.48</v>
      </c>
      <c r="I7" s="3">
        <f t="shared" ref="I7:R7" si="4">IFERROR(INDEX(I51:I500,MATCH($C$7,$C$51:$C$500,0))/1000000000,"")</f>
        <v>1.48</v>
      </c>
      <c r="J7" s="3">
        <f t="shared" si="4"/>
        <v>1.48</v>
      </c>
      <c r="K7" s="3">
        <f t="shared" si="4"/>
        <v>1.48</v>
      </c>
      <c r="L7" s="3">
        <f t="shared" si="4"/>
        <v>1.48</v>
      </c>
      <c r="M7" s="3">
        <f t="shared" si="4"/>
        <v>1.48</v>
      </c>
      <c r="N7" s="3">
        <f t="shared" si="4"/>
        <v>1.48</v>
      </c>
      <c r="O7" s="3">
        <f t="shared" si="4"/>
        <v>1.48</v>
      </c>
      <c r="P7" s="3">
        <f t="shared" si="4"/>
        <v>1.47</v>
      </c>
      <c r="Q7" s="3">
        <f t="shared" si="4"/>
        <v>1.3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-11000000000</v>
      </c>
      <c r="H8" s="2">
        <f>IFERROR(INDEX(D8:G8,COUNT(D8:G8)),"")</f>
        <v>-11000000000</v>
      </c>
      <c r="I8" s="2">
        <f t="shared" ref="I8:R8" si="5">IFERROR(INDEX(I51:I500,MATCH($C$8,$C$51:$C$500,0)),"")</f>
        <v>-3000000000</v>
      </c>
      <c r="J8" s="2">
        <f t="shared" si="5"/>
        <v>38000000000</v>
      </c>
      <c r="K8" s="2">
        <f t="shared" si="5"/>
        <v>-7000000000</v>
      </c>
      <c r="L8" s="2">
        <f t="shared" si="5"/>
        <v>-26000000000</v>
      </c>
      <c r="M8" s="2">
        <f t="shared" si="5"/>
        <v>19000000000</v>
      </c>
      <c r="N8" s="2">
        <f t="shared" si="5"/>
        <v>85000000000</v>
      </c>
      <c r="O8" s="2">
        <f t="shared" si="5"/>
        <v>1000000000</v>
      </c>
      <c r="P8" s="2">
        <f t="shared" si="5"/>
        <v>-70000000000</v>
      </c>
      <c r="Q8" s="2">
        <f t="shared" si="5"/>
        <v>-78000000000</v>
      </c>
      <c r="R8" s="2">
        <f t="shared" si="5"/>
        <v>-50000000000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-7.16</v>
      </c>
      <c r="H9" s="3">
        <f>IFERROR(INDEX(D9:G9,COUNT(D9:G9)),"")</f>
        <v>-7.16</v>
      </c>
      <c r="I9" s="3">
        <f t="shared" ref="I9:R9" si="6">IFERROR(INDEX(I51:I500,MATCH($C$9,$C$51:$C$500,0)),"")</f>
        <v>-1.79</v>
      </c>
      <c r="J9" s="3">
        <f t="shared" si="6"/>
        <v>25.42</v>
      </c>
      <c r="K9" s="3">
        <f t="shared" si="6"/>
        <v>-4.75</v>
      </c>
      <c r="L9" s="3">
        <f t="shared" si="6"/>
        <v>-17.54</v>
      </c>
      <c r="M9" s="3">
        <f t="shared" si="6"/>
        <v>12.99</v>
      </c>
      <c r="N9" s="3">
        <f t="shared" si="6"/>
        <v>57.75</v>
      </c>
      <c r="O9" s="3">
        <f t="shared" si="6"/>
        <v>0.42</v>
      </c>
      <c r="P9" s="3">
        <f t="shared" si="6"/>
        <v>-48</v>
      </c>
      <c r="Q9" s="3">
        <f t="shared" si="6"/>
        <v>-60.28</v>
      </c>
      <c r="R9" s="3">
        <f t="shared" si="6"/>
        <v>-250387.76</v>
      </c>
    </row>
    <row r="10" spans="1:18" ht="15.5" x14ac:dyDescent="0.35">
      <c r="C10" t="s">
        <v>17</v>
      </c>
      <c r="D10" s="3" t="str">
        <f ca="1">IFERROR(IF(D9=0,"",D2/D9),"")</f>
        <v/>
      </c>
      <c r="I10" s="3" t="str">
        <f t="shared" ref="I10:R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11097470541</v>
      </c>
      <c r="H11" s="2">
        <f>IFERROR(INDEX(D11:G11,COUNT(D11:G11)),"")</f>
        <v>11097470541</v>
      </c>
      <c r="I11" s="2">
        <f t="shared" ref="I11:R11" si="8">IFERROR(INDEX(I51:I500,MATCH($C$11,$C$51:$C$500,0)),"")</f>
        <v>11091476324</v>
      </c>
      <c r="J11" s="2">
        <f t="shared" si="8"/>
        <v>16350008389</v>
      </c>
      <c r="K11" s="2">
        <f t="shared" si="8"/>
        <v>10710614411</v>
      </c>
      <c r="L11" s="2">
        <f t="shared" si="8"/>
        <v>1566422361</v>
      </c>
      <c r="M11" s="2">
        <f t="shared" si="8"/>
        <v>46759671091</v>
      </c>
      <c r="N11" s="2">
        <f t="shared" si="8"/>
        <v>63736302993</v>
      </c>
      <c r="O11" s="2">
        <f t="shared" si="8"/>
        <v>34451470409</v>
      </c>
      <c r="P11" s="2">
        <f t="shared" si="8"/>
        <v>42815241682</v>
      </c>
      <c r="Q11" s="2">
        <f t="shared" si="8"/>
        <v>19019069860</v>
      </c>
      <c r="R11" s="2">
        <f t="shared" si="8"/>
        <v>1951646543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3000000000</v>
      </c>
      <c r="H12" s="2">
        <f>IFERROR(INDEX(D12:G12,COUNT(D12:G12)),"")</f>
        <v>3000000000</v>
      </c>
      <c r="I12" s="2">
        <f t="shared" ref="I12:R12" si="9">IFERROR(INDEX(I51:I500,MATCH($C$12,$C$51:$C$500,0)),"")</f>
        <v>-4000000000</v>
      </c>
      <c r="J12" s="2">
        <f t="shared" si="9"/>
        <v>-10000000000</v>
      </c>
      <c r="K12" s="2">
        <f t="shared" si="9"/>
        <v>50000000000</v>
      </c>
      <c r="L12" s="2">
        <f t="shared" si="9"/>
        <v>75000000000</v>
      </c>
      <c r="M12" s="2">
        <f t="shared" si="9"/>
        <v>60000000000</v>
      </c>
      <c r="N12" s="2">
        <f t="shared" si="9"/>
        <v>42000000000</v>
      </c>
      <c r="O12" s="2">
        <f t="shared" si="9"/>
        <v>70000000000</v>
      </c>
      <c r="P12" s="2">
        <f t="shared" si="9"/>
        <v>434000000000</v>
      </c>
      <c r="Q12" s="2">
        <f t="shared" si="9"/>
        <v>30000000000</v>
      </c>
      <c r="R12" s="2">
        <f t="shared" si="9"/>
        <v>30000000000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14000000000</v>
      </c>
      <c r="H13" s="2">
        <f>IFERROR(INDEX(D13:G13,COUNT(D13:G13)),"")</f>
        <v>14000000000</v>
      </c>
      <c r="I13" s="2">
        <f t="shared" ref="I13:R13" si="10">IFERROR(INDEX(I51:I500,MATCH($C$13,$C$51:$C$500,0)),"")</f>
        <v>7000000000</v>
      </c>
      <c r="J13" s="2">
        <f t="shared" si="10"/>
        <v>6000000000</v>
      </c>
      <c r="K13" s="2">
        <f t="shared" si="10"/>
        <v>60000000000</v>
      </c>
      <c r="L13" s="2">
        <f t="shared" si="10"/>
        <v>77000000000</v>
      </c>
      <c r="M13" s="2">
        <f t="shared" si="10"/>
        <v>107000000000</v>
      </c>
      <c r="N13" s="2">
        <f t="shared" si="10"/>
        <v>105000000000</v>
      </c>
      <c r="O13" s="2">
        <f t="shared" si="10"/>
        <v>105000000000</v>
      </c>
      <c r="P13" s="2">
        <f t="shared" si="10"/>
        <v>477000000000</v>
      </c>
      <c r="Q13" s="2">
        <f t="shared" si="10"/>
        <v>49000000000</v>
      </c>
      <c r="R13" s="2">
        <f t="shared" si="10"/>
        <v>32000000000</v>
      </c>
    </row>
    <row r="14" spans="1:18" ht="15.5" x14ac:dyDescent="0.35">
      <c r="C14" t="s">
        <v>26</v>
      </c>
      <c r="D14" s="2">
        <f>IFERROR(INDEX(D51:D500,MATCH($C$14,$C$51:$C$500,0)),"")</f>
        <v>-195676744</v>
      </c>
      <c r="H14" s="2">
        <f>IFERROR(SUM(D14:G14)*(4/MAX(1,COUNT(D14:G14))),"")</f>
        <v>-782706976</v>
      </c>
      <c r="I14" s="2">
        <f t="shared" ref="I14:R14" si="11">IFERROR(INDEX(I51:I500,MATCH($C$14,$C$51:$C$500,0)),"")</f>
        <v>-913390570</v>
      </c>
      <c r="J14" s="2">
        <f t="shared" si="11"/>
        <v>-1604709821</v>
      </c>
      <c r="K14" s="2">
        <f t="shared" si="11"/>
        <v>-4100734452</v>
      </c>
      <c r="L14" s="2">
        <f t="shared" si="11"/>
        <v>-4882793105</v>
      </c>
      <c r="M14" s="2">
        <f t="shared" si="11"/>
        <v>-4931633446</v>
      </c>
      <c r="N14" s="2">
        <f t="shared" si="11"/>
        <v>-8004524201</v>
      </c>
      <c r="O14" s="2">
        <f t="shared" si="11"/>
        <v>-7054681124</v>
      </c>
      <c r="P14" s="2">
        <f t="shared" si="11"/>
        <v>-8408527303</v>
      </c>
      <c r="Q14" s="2">
        <f t="shared" si="11"/>
        <v>-8300004376</v>
      </c>
      <c r="R14" s="2">
        <f t="shared" si="11"/>
        <v>-10456358559</v>
      </c>
    </row>
    <row r="15" spans="1:18" ht="15.5" x14ac:dyDescent="0.35">
      <c r="C15" t="s">
        <v>27</v>
      </c>
      <c r="D15" s="2">
        <f>IFERROR(INDEX(D51:D500,MATCH($C$15,$C$51:$C$500,0)),"")</f>
        <v>-869422807</v>
      </c>
      <c r="H15" s="2">
        <f>IFERROR(SUM(D15:G15)*(4/MAX(1,COUNT(D15:G15))),"")</f>
        <v>-3477691228</v>
      </c>
      <c r="I15" s="2">
        <f t="shared" ref="I15:R15" si="12">IFERROR(INDEX(I51:I500,MATCH($C$15,$C$51:$C$500,0)),"")</f>
        <v>-17072872280</v>
      </c>
      <c r="J15" s="2">
        <f t="shared" si="12"/>
        <v>-9118286105</v>
      </c>
      <c r="K15" s="2">
        <f t="shared" si="12"/>
        <v>-3380640097</v>
      </c>
      <c r="L15" s="2">
        <f t="shared" si="12"/>
        <v>24150517929</v>
      </c>
      <c r="M15" s="2">
        <f t="shared" si="12"/>
        <v>4756675967</v>
      </c>
      <c r="N15" s="2">
        <f t="shared" si="12"/>
        <v>-9202187583</v>
      </c>
      <c r="O15" s="2">
        <f t="shared" si="12"/>
        <v>-6277267216</v>
      </c>
      <c r="P15" s="2">
        <f t="shared" si="12"/>
        <v>-4093782538</v>
      </c>
      <c r="Q15" s="2">
        <f t="shared" si="12"/>
        <v>612894479</v>
      </c>
      <c r="R15" s="2">
        <f t="shared" si="12"/>
        <v>-2495067952</v>
      </c>
    </row>
    <row r="16" spans="1:18" ht="15.5" x14ac:dyDescent="0.35">
      <c r="C16" t="s">
        <v>28</v>
      </c>
      <c r="D16" s="2">
        <f>IFERROR(INDEX(D51:D500,MATCH($C$16,$C$51:$C$500,0)),"")</f>
        <v>1356620312</v>
      </c>
      <c r="H16" s="2">
        <f>IFERROR(SUM(D16:G16)*(4/MAX(1,COUNT(D16:G16))),"")</f>
        <v>5426481248</v>
      </c>
      <c r="I16" s="2">
        <f t="shared" ref="I16:R16" si="13">IFERROR(INDEX(I51:I500,MATCH($C$16,$C$51:$C$500,0)),"")</f>
        <v>17131960455</v>
      </c>
      <c r="J16" s="2">
        <f t="shared" si="13"/>
        <v>34619903129</v>
      </c>
      <c r="K16" s="2">
        <f t="shared" si="13"/>
        <v>2864404803</v>
      </c>
      <c r="L16" s="2">
        <f t="shared" si="13"/>
        <v>-118852623553</v>
      </c>
      <c r="M16" s="2">
        <f t="shared" si="13"/>
        <v>-50649887742</v>
      </c>
      <c r="N16" s="2">
        <f t="shared" si="13"/>
        <v>23012602323</v>
      </c>
      <c r="O16" s="2">
        <f t="shared" si="13"/>
        <v>16816689880</v>
      </c>
      <c r="P16" s="2">
        <f t="shared" si="13"/>
        <v>1152998905</v>
      </c>
      <c r="Q16" s="2">
        <f t="shared" si="13"/>
        <v>-1667094052</v>
      </c>
      <c r="R16" s="2">
        <f t="shared" si="13"/>
        <v>8253169101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R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1480000000</v>
      </c>
      <c r="H21" s="2">
        <f>IFERROR(INDEX(D21:G21,COUNT(D21:G21)),"")</f>
        <v>1480000000</v>
      </c>
      <c r="I21" s="2">
        <f t="shared" ref="I21:R21" si="15">IFERROR(INDEX(I51:I500,MATCH($C$7,$C$51:$C$500,0)),"")</f>
        <v>1480000000</v>
      </c>
      <c r="J21" s="2">
        <f t="shared" si="15"/>
        <v>1480000000</v>
      </c>
      <c r="K21" s="2">
        <f t="shared" si="15"/>
        <v>1480000000</v>
      </c>
      <c r="L21" s="2">
        <f t="shared" si="15"/>
        <v>1480000000</v>
      </c>
      <c r="M21" s="2">
        <f t="shared" si="15"/>
        <v>1480000000</v>
      </c>
      <c r="N21" s="2">
        <f t="shared" si="15"/>
        <v>1480000000</v>
      </c>
      <c r="O21" s="2">
        <f t="shared" si="15"/>
        <v>1480000000</v>
      </c>
      <c r="P21" s="2">
        <f t="shared" si="15"/>
        <v>1470000000</v>
      </c>
      <c r="Q21" s="2">
        <f t="shared" si="15"/>
        <v>1300000000</v>
      </c>
      <c r="R21" s="2">
        <f t="shared" si="15"/>
        <v>0</v>
      </c>
    </row>
    <row r="23" spans="1:18" ht="15.5" x14ac:dyDescent="0.35">
      <c r="B23" t="s">
        <v>54</v>
      </c>
      <c r="C23" t="s">
        <v>55</v>
      </c>
      <c r="D23" s="3">
        <f>IFERROR(D5/D6*100,"")</f>
        <v>0.21919474794988114</v>
      </c>
      <c r="H23" s="3">
        <f t="shared" ref="H23:R23" si="16">IFERROR(H5/H6*100,"")</f>
        <v>0.87677899179952457</v>
      </c>
      <c r="I23" s="3">
        <f t="shared" si="16"/>
        <v>9.3542456421320697E-2</v>
      </c>
      <c r="J23" s="3">
        <f t="shared" si="16"/>
        <v>10.877804097196304</v>
      </c>
      <c r="K23" s="3">
        <f t="shared" si="16"/>
        <v>-0.26424854442516543</v>
      </c>
      <c r="L23" s="3">
        <f t="shared" si="16"/>
        <v>-44.068181546873639</v>
      </c>
      <c r="M23" s="3">
        <f t="shared" si="16"/>
        <v>-14.801880699470644</v>
      </c>
      <c r="N23" s="3">
        <f t="shared" si="16"/>
        <v>3.889853569820497</v>
      </c>
      <c r="O23" s="3">
        <f t="shared" si="16"/>
        <v>3.0594513243757859</v>
      </c>
      <c r="P23" s="3">
        <f t="shared" si="16"/>
        <v>-0.84125816437853695</v>
      </c>
      <c r="Q23" s="3">
        <f t="shared" si="16"/>
        <v>-0.50035748388251211</v>
      </c>
      <c r="R23" s="3">
        <f t="shared" si="16"/>
        <v>6.9380581174761939</v>
      </c>
    </row>
    <row r="24" spans="1:18" ht="15.5" x14ac:dyDescent="0.35">
      <c r="C24" t="s">
        <v>56</v>
      </c>
      <c r="D24" s="4">
        <f>IFERROR(_xlfn.RRI(5,I23,D23),"")</f>
        <v>0.1856712102944289</v>
      </c>
      <c r="H24" s="4" t="str">
        <f t="shared" ref="H24:R24" si="17">IFERROR(_xlfn.RRI(5,M23,H23),"")</f>
        <v/>
      </c>
      <c r="I24" s="4">
        <f t="shared" si="17"/>
        <v>-0.52552306734402854</v>
      </c>
      <c r="J24" s="4">
        <f t="shared" si="17"/>
        <v>0.28878222324668479</v>
      </c>
      <c r="K24" s="4">
        <f t="shared" si="17"/>
        <v>-0.20673797851667552</v>
      </c>
      <c r="L24" s="4">
        <f t="shared" si="17"/>
        <v>1.4488881290908515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>
        <f>IFERROR(INDEX(D51:D500,MATCH($A$25,$C$51:$C$500,0)),"")</f>
        <v>0.33</v>
      </c>
      <c r="H25" s="3">
        <f>IFERROR(INDEX(D25:G25,COUNT(D25:G25)),"")</f>
        <v>0.33</v>
      </c>
      <c r="I25" s="3">
        <f t="shared" ref="I25:R25" si="18">IFERROR(INDEX(I51:I500,MATCH($C$25,$C$51:$C$500,0)),"")</f>
        <v>0.04</v>
      </c>
      <c r="J25" s="3">
        <f t="shared" si="18"/>
        <v>17.28</v>
      </c>
      <c r="K25" s="3">
        <f t="shared" si="18"/>
        <v>-0.35</v>
      </c>
      <c r="L25" s="3">
        <f t="shared" si="18"/>
        <v>-64.17</v>
      </c>
      <c r="M25" s="3">
        <f t="shared" si="18"/>
        <v>-31.08</v>
      </c>
      <c r="N25" s="3">
        <f t="shared" si="18"/>
        <v>9.3699999999999992</v>
      </c>
      <c r="O25" s="3">
        <f t="shared" si="18"/>
        <v>7.15</v>
      </c>
      <c r="P25" s="3">
        <f t="shared" si="18"/>
        <v>-2</v>
      </c>
      <c r="Q25" s="3">
        <f t="shared" si="18"/>
        <v>-0.81</v>
      </c>
      <c r="R25" s="3">
        <f t="shared" si="18"/>
        <v>28780.23</v>
      </c>
    </row>
    <row r="26" spans="1:18" ht="15.5" x14ac:dyDescent="0.35">
      <c r="C26" t="s">
        <v>59</v>
      </c>
      <c r="D26" s="4">
        <f>IFERROR(_xlfn.RRI(5,I25,D25),"")</f>
        <v>0.52507355253886856</v>
      </c>
      <c r="H26" s="4" t="str">
        <f t="shared" ref="H26:R26" si="19">IFERROR(_xlfn.RRI(5,M25,H25),"")</f>
        <v/>
      </c>
      <c r="I26" s="4">
        <f t="shared" si="19"/>
        <v>-0.66421284406574266</v>
      </c>
      <c r="J26" s="4">
        <f t="shared" si="19"/>
        <v>0.19301949165356502</v>
      </c>
      <c r="K26" s="4">
        <f t="shared" si="19"/>
        <v>-0.294320323893002</v>
      </c>
      <c r="L26" s="4">
        <f t="shared" si="19"/>
        <v>1.3975595566539973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32.701830657432431</v>
      </c>
      <c r="H27" s="3">
        <f t="shared" ref="H27:R27" si="20">IFERROR(H4/H21,"")</f>
        <v>130.80732262972973</v>
      </c>
      <c r="I27" s="3">
        <f t="shared" si="20"/>
        <v>210.49299503445945</v>
      </c>
      <c r="J27" s="3">
        <f t="shared" si="20"/>
        <v>319.93387169189191</v>
      </c>
      <c r="K27" s="3">
        <f t="shared" si="20"/>
        <v>178.62464963986486</v>
      </c>
      <c r="L27" s="3">
        <f t="shared" si="20"/>
        <v>169.04169277635134</v>
      </c>
      <c r="M27" s="3">
        <f t="shared" si="20"/>
        <v>568.34539514527023</v>
      </c>
      <c r="N27" s="3">
        <f t="shared" si="20"/>
        <v>722.30101810472968</v>
      </c>
      <c r="O27" s="3">
        <f t="shared" si="20"/>
        <v>825.44732774121621</v>
      </c>
      <c r="P27" s="3">
        <f t="shared" si="20"/>
        <v>533.05494026122449</v>
      </c>
      <c r="Q27" s="3">
        <f t="shared" si="20"/>
        <v>136.10233421692308</v>
      </c>
      <c r="R27" s="3" t="str">
        <f t="shared" si="20"/>
        <v/>
      </c>
    </row>
    <row r="28" spans="1:18" ht="15.5" x14ac:dyDescent="0.35">
      <c r="C28" t="s">
        <v>61</v>
      </c>
      <c r="D28" s="4">
        <f>IFERROR(_xlfn.RRI(5,I27,D27),"")</f>
        <v>-0.31092438157827851</v>
      </c>
      <c r="H28" s="4">
        <f t="shared" ref="H28:R28" si="21">IFERROR(_xlfn.RRI(5,M27,H27),"")</f>
        <v>-0.25457502024428347</v>
      </c>
      <c r="I28" s="4">
        <f t="shared" si="21"/>
        <v>-0.21854516223049081</v>
      </c>
      <c r="J28" s="4">
        <f t="shared" si="21"/>
        <v>-0.17267876582000519</v>
      </c>
      <c r="K28" s="4">
        <f t="shared" si="21"/>
        <v>-0.1964111846263128</v>
      </c>
      <c r="L28" s="4">
        <f t="shared" si="21"/>
        <v>4.4300899046511688E-2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>
        <f t="shared" ref="H29:R29" si="22">IFERROR(((H25-I25)/I25)*100%,"")</f>
        <v>7.2500000000000009</v>
      </c>
      <c r="I29" s="4">
        <f t="shared" si="22"/>
        <v>-0.99768518518518523</v>
      </c>
      <c r="J29" s="4">
        <f t="shared" si="22"/>
        <v>-50.371428571428581</v>
      </c>
      <c r="K29" s="4">
        <f t="shared" si="22"/>
        <v>-0.99454573788374623</v>
      </c>
      <c r="L29" s="4">
        <f t="shared" si="22"/>
        <v>1.0646718146718148</v>
      </c>
      <c r="M29" s="4">
        <f t="shared" si="22"/>
        <v>-4.3169690501600853</v>
      </c>
      <c r="N29" s="4">
        <f t="shared" si="22"/>
        <v>0.31048951048951029</v>
      </c>
      <c r="O29" s="4">
        <f t="shared" si="22"/>
        <v>-4.5750000000000002</v>
      </c>
      <c r="P29" s="4">
        <f t="shared" si="22"/>
        <v>1.4691358024691357</v>
      </c>
      <c r="Q29" s="4">
        <f t="shared" si="22"/>
        <v>-1.0000281443199031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-0.37856686105722676</v>
      </c>
      <c r="I30" s="4">
        <f t="shared" si="23"/>
        <v>-0.34207342935801449</v>
      </c>
      <c r="J30" s="4">
        <f t="shared" si="23"/>
        <v>0.79109586687463618</v>
      </c>
      <c r="K30" s="4">
        <f t="shared" si="23"/>
        <v>5.668990120793535E-2</v>
      </c>
      <c r="L30" s="4">
        <f t="shared" si="23"/>
        <v>-0.70257224881158065</v>
      </c>
      <c r="M30" s="4">
        <f t="shared" si="23"/>
        <v>-0.21314606943712866</v>
      </c>
      <c r="N30" s="4">
        <f t="shared" si="23"/>
        <v>-0.1249580756639431</v>
      </c>
      <c r="O30" s="4">
        <f t="shared" si="23"/>
        <v>0.54852204790880343</v>
      </c>
      <c r="P30" s="4">
        <f t="shared" si="23"/>
        <v>2.9165745637516332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162.88999999999999</v>
      </c>
      <c r="H32" s="3">
        <f>IFERROR(INDEX(D32:G32,COUNT(D32:G32)),"")</f>
        <v>162.88999999999999</v>
      </c>
      <c r="I32" s="3">
        <f t="shared" ref="I32:R32" si="24">IFERROR(INDEX(I51:I500,MATCH($C$32,$C$51:$C$500,0)),"")</f>
        <v>162.53</v>
      </c>
      <c r="J32" s="3">
        <f t="shared" si="24"/>
        <v>162.38</v>
      </c>
      <c r="K32" s="3">
        <f t="shared" si="24"/>
        <v>144.72</v>
      </c>
      <c r="L32" s="3">
        <f t="shared" si="24"/>
        <v>145.1</v>
      </c>
      <c r="M32" s="3">
        <f t="shared" si="24"/>
        <v>208.33</v>
      </c>
      <c r="N32" s="3">
        <f t="shared" si="24"/>
        <v>239.18</v>
      </c>
      <c r="O32" s="3">
        <f t="shared" si="24"/>
        <v>230.36</v>
      </c>
      <c r="P32" s="3">
        <f t="shared" si="24"/>
        <v>220.69</v>
      </c>
      <c r="Q32" s="3">
        <f t="shared" si="24"/>
        <v>172.82</v>
      </c>
      <c r="R32" s="3">
        <f t="shared" si="24"/>
        <v>398259.77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0.79</v>
      </c>
      <c r="H33" s="3">
        <f>IFERROR(INDEX(D33:G33,COUNT(D33:G33)),"")</f>
        <v>0.79</v>
      </c>
      <c r="I33" s="3">
        <f t="shared" ref="I33:R33" si="25">IFERROR(INDEX(I51:I500,MATCH($C$33,$C$51:$C$500,0)),"")</f>
        <v>1.03</v>
      </c>
      <c r="J33" s="3">
        <f t="shared" si="25"/>
        <v>0.54</v>
      </c>
      <c r="K33" s="3">
        <f t="shared" si="25"/>
        <v>0.78</v>
      </c>
      <c r="L33" s="3">
        <f t="shared" si="25"/>
        <v>1.1200000000000001</v>
      </c>
      <c r="M33" s="3">
        <f t="shared" si="25"/>
        <v>2.2000000000000002</v>
      </c>
      <c r="N33" s="3">
        <f t="shared" si="25"/>
        <v>5.52</v>
      </c>
      <c r="O33" s="3">
        <f t="shared" si="25"/>
        <v>1.42</v>
      </c>
      <c r="P33" s="3">
        <f t="shared" si="25"/>
        <v>35.119999999999997</v>
      </c>
      <c r="Q33" s="3">
        <f t="shared" si="25"/>
        <v>8.6199999999999992</v>
      </c>
      <c r="R33" s="3">
        <f t="shared" si="25"/>
        <v>0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390.91</v>
      </c>
      <c r="H34" s="3">
        <f>IFERROR(INDEX(D34:G34,COUNT(D34:G34)),"")</f>
        <v>390.91</v>
      </c>
      <c r="I34" s="3">
        <f t="shared" ref="I34:R34" si="26">IFERROR(INDEX(I51:I500,MATCH($C$34,$C$51:$C$500,0)),"")</f>
        <v>4175</v>
      </c>
      <c r="J34" s="3">
        <f t="shared" si="26"/>
        <v>5.09</v>
      </c>
      <c r="K34" s="3">
        <f t="shared" si="26"/>
        <v>-322.86</v>
      </c>
      <c r="L34" s="3">
        <f t="shared" si="26"/>
        <v>-2.54</v>
      </c>
      <c r="M34" s="3">
        <f t="shared" si="26"/>
        <v>-14.74</v>
      </c>
      <c r="N34" s="3">
        <f t="shared" si="26"/>
        <v>140.88</v>
      </c>
      <c r="O34" s="3">
        <f t="shared" si="26"/>
        <v>45.59</v>
      </c>
      <c r="P34" s="3">
        <f t="shared" si="26"/>
        <v>-3875</v>
      </c>
      <c r="Q34" s="3">
        <f t="shared" si="26"/>
        <v>-1839.51</v>
      </c>
      <c r="R34" s="3">
        <f t="shared" si="26"/>
        <v>0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3.93</v>
      </c>
      <c r="H35" s="3">
        <f>IFERROR(INDEX(D35:G35,COUNT(D35:G35)),"")</f>
        <v>3.93</v>
      </c>
      <c r="I35" s="3">
        <f t="shared" ref="I35:R35" si="27">IFERROR(INDEX(I51:I500,MATCH($C$35,$C$51:$C$500,0)),"")</f>
        <v>0.79</v>
      </c>
      <c r="J35" s="3">
        <f t="shared" si="27"/>
        <v>0.27</v>
      </c>
      <c r="K35" s="3">
        <f t="shared" si="27"/>
        <v>0.63</v>
      </c>
      <c r="L35" s="3">
        <f t="shared" si="27"/>
        <v>0.96</v>
      </c>
      <c r="M35" s="3">
        <f t="shared" si="27"/>
        <v>0.8</v>
      </c>
      <c r="N35" s="3">
        <f t="shared" si="27"/>
        <v>1.82</v>
      </c>
      <c r="O35" s="3">
        <f t="shared" si="27"/>
        <v>0.39</v>
      </c>
      <c r="P35" s="3">
        <f t="shared" si="27"/>
        <v>14.5</v>
      </c>
      <c r="Q35" s="3">
        <f t="shared" si="27"/>
        <v>10.95</v>
      </c>
      <c r="R35" s="3">
        <f t="shared" si="27"/>
        <v>0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85</v>
      </c>
      <c r="C51" t="s">
        <v>5</v>
      </c>
      <c r="D51" s="5">
        <v>48398709373</v>
      </c>
      <c r="E51" s="5">
        <v>81140340093</v>
      </c>
      <c r="F51" s="5">
        <v>46510836134</v>
      </c>
      <c r="G51" s="5">
        <v>84552974051</v>
      </c>
      <c r="I51" s="5">
        <v>311529632651</v>
      </c>
      <c r="J51" s="5">
        <v>473502130104</v>
      </c>
      <c r="K51" s="5">
        <v>264364481467</v>
      </c>
      <c r="L51" s="5">
        <v>250181705309</v>
      </c>
      <c r="M51" s="5">
        <v>841151184815</v>
      </c>
      <c r="N51" s="5">
        <v>1069005506795</v>
      </c>
      <c r="O51" s="5">
        <v>1221662045057</v>
      </c>
      <c r="P51" s="5">
        <v>783590762184</v>
      </c>
      <c r="Q51" s="5">
        <v>176933034482</v>
      </c>
      <c r="R51" s="5">
        <v>98681717327</v>
      </c>
    </row>
    <row r="52" spans="2:18" ht="15.5" x14ac:dyDescent="0.35">
      <c r="C52" t="s">
        <v>86</v>
      </c>
      <c r="D52" s="5">
        <v>-37277754353</v>
      </c>
      <c r="E52" s="5">
        <v>-75860888951</v>
      </c>
      <c r="F52" s="5">
        <v>-32074795214</v>
      </c>
      <c r="G52" s="5">
        <v>-65039601517</v>
      </c>
      <c r="I52" s="5">
        <v>-252534409014</v>
      </c>
      <c r="J52" s="5">
        <v>-338215777006</v>
      </c>
      <c r="K52" s="5">
        <v>-194721024958</v>
      </c>
      <c r="L52" s="5">
        <v>-191711207542</v>
      </c>
      <c r="M52" s="5">
        <v>-617664730106</v>
      </c>
      <c r="N52" s="5">
        <v>-828783438802</v>
      </c>
      <c r="O52" s="5">
        <v>-1034914559414</v>
      </c>
      <c r="P52" s="5">
        <v>-657311889601</v>
      </c>
      <c r="Q52" s="5">
        <v>-147603916512</v>
      </c>
      <c r="R52" s="5">
        <v>-70084872624</v>
      </c>
    </row>
    <row r="53" spans="2:18" ht="15.5" x14ac:dyDescent="0.35">
      <c r="C53" t="s">
        <v>87</v>
      </c>
      <c r="D53" s="5">
        <v>11120955020</v>
      </c>
      <c r="E53" s="5">
        <v>5279451142</v>
      </c>
      <c r="F53" s="5">
        <v>14436040920</v>
      </c>
      <c r="G53" s="5">
        <v>19513372534</v>
      </c>
      <c r="I53" s="5">
        <v>58995223637</v>
      </c>
      <c r="J53" s="5">
        <v>135286353098</v>
      </c>
      <c r="K53" s="5">
        <v>69643456509</v>
      </c>
      <c r="L53" s="5">
        <v>58470497767</v>
      </c>
      <c r="M53" s="5">
        <v>223486454709</v>
      </c>
      <c r="N53" s="5">
        <v>240222067993</v>
      </c>
      <c r="O53" s="5">
        <v>186747485643</v>
      </c>
      <c r="P53" s="5">
        <v>126278872583</v>
      </c>
      <c r="Q53" s="5">
        <v>29329117970</v>
      </c>
      <c r="R53" s="5">
        <v>28596844703</v>
      </c>
    </row>
    <row r="54" spans="2:18" ht="15.5" x14ac:dyDescent="0.35">
      <c r="C54" t="s">
        <v>88</v>
      </c>
      <c r="D54" s="5">
        <v>-9453421426</v>
      </c>
      <c r="E54" s="5">
        <v>-9310063733</v>
      </c>
      <c r="F54" s="5">
        <v>-15977166633</v>
      </c>
      <c r="G54" s="5">
        <v>-21156894445</v>
      </c>
      <c r="I54" s="5">
        <v>-60021944395</v>
      </c>
      <c r="J54" s="5">
        <v>-97919070801</v>
      </c>
      <c r="K54" s="5">
        <v>-55508740596</v>
      </c>
      <c r="L54" s="5">
        <v>-82052963679</v>
      </c>
      <c r="M54" s="5">
        <v>-205219159852</v>
      </c>
      <c r="N54" s="5">
        <v>-163128975598</v>
      </c>
      <c r="O54" s="5">
        <v>-162876114639</v>
      </c>
      <c r="P54" s="5">
        <v>-104968063602</v>
      </c>
      <c r="Q54" s="5">
        <v>-17389194930</v>
      </c>
      <c r="R54" s="5">
        <v>-17115194330</v>
      </c>
    </row>
    <row r="55" spans="2:18" ht="15.5" x14ac:dyDescent="0.35">
      <c r="C55" t="s">
        <v>438</v>
      </c>
      <c r="O55" s="5">
        <v>-19930362799</v>
      </c>
    </row>
    <row r="56" spans="2:18" ht="15.5" x14ac:dyDescent="0.35">
      <c r="C56" t="s">
        <v>89</v>
      </c>
      <c r="D56" s="5">
        <v>-1757993585</v>
      </c>
      <c r="E56" s="5">
        <v>-4387552798</v>
      </c>
      <c r="F56" s="5">
        <v>-6053089626</v>
      </c>
      <c r="G56" s="5">
        <v>-11482409342</v>
      </c>
      <c r="I56" s="5">
        <v>-28034430991</v>
      </c>
      <c r="J56" s="5">
        <v>-53701739776</v>
      </c>
      <c r="K56" s="5">
        <v>-27515443358</v>
      </c>
      <c r="L56" s="5">
        <v>-42799666456</v>
      </c>
      <c r="M56" s="5">
        <v>-165236417365</v>
      </c>
      <c r="N56" s="5">
        <v>-131602857502</v>
      </c>
      <c r="O56" s="5">
        <v>-110636919937</v>
      </c>
      <c r="P56" s="5">
        <v>-73682610249</v>
      </c>
      <c r="Q56" s="5">
        <v>-1749163619</v>
      </c>
      <c r="R56" s="5">
        <v>-1519758236</v>
      </c>
    </row>
    <row r="57" spans="2:18" ht="15.5" x14ac:dyDescent="0.35">
      <c r="C57" t="s">
        <v>90</v>
      </c>
      <c r="D57" s="5">
        <v>-7716273265</v>
      </c>
      <c r="E57" s="5">
        <v>-10009325721</v>
      </c>
      <c r="F57" s="5">
        <v>-8730086934</v>
      </c>
      <c r="G57" s="5">
        <v>-6924527816</v>
      </c>
      <c r="I57" s="5">
        <v>-33346116232</v>
      </c>
      <c r="J57" s="5">
        <v>-43186853647</v>
      </c>
      <c r="K57" s="5">
        <v>-30637722536</v>
      </c>
      <c r="L57" s="5">
        <v>-35322636203</v>
      </c>
      <c r="M57" s="5">
        <v>-36345408738</v>
      </c>
      <c r="N57" s="5">
        <v>-29200432083</v>
      </c>
      <c r="O57" s="5">
        <v>-32308831903</v>
      </c>
      <c r="P57" s="5">
        <v>-29729832368</v>
      </c>
      <c r="Q57" s="5">
        <v>-14255226176</v>
      </c>
      <c r="R57" s="5">
        <v>-14146960052</v>
      </c>
    </row>
    <row r="58" spans="2:18" ht="15.5" x14ac:dyDescent="0.35">
      <c r="C58" t="s">
        <v>2705</v>
      </c>
    </row>
    <row r="59" spans="2:18" ht="15.5" x14ac:dyDescent="0.35">
      <c r="C59" t="s">
        <v>91</v>
      </c>
      <c r="K59" s="5">
        <v>-53927970</v>
      </c>
      <c r="L59" s="5">
        <v>332361960</v>
      </c>
      <c r="M59" s="5">
        <v>350644260</v>
      </c>
      <c r="N59" s="5">
        <v>-101599470</v>
      </c>
      <c r="O59" s="5">
        <v>-151576650</v>
      </c>
      <c r="P59" s="5">
        <v>218433250</v>
      </c>
      <c r="Q59" s="5">
        <v>-69936000</v>
      </c>
      <c r="R59" s="5">
        <v>-247229500</v>
      </c>
    </row>
    <row r="60" spans="2:18" ht="15.5" x14ac:dyDescent="0.35">
      <c r="C60" t="s">
        <v>92</v>
      </c>
      <c r="D60" s="5">
        <v>1667533594</v>
      </c>
      <c r="E60" s="5">
        <v>-4030612591</v>
      </c>
      <c r="F60" s="5">
        <v>-1541125713</v>
      </c>
      <c r="G60" s="5">
        <v>-1643521911</v>
      </c>
      <c r="I60" s="5">
        <v>-1026720758</v>
      </c>
      <c r="J60" s="5">
        <v>37367282297</v>
      </c>
      <c r="K60" s="5">
        <v>14134715913</v>
      </c>
      <c r="L60" s="5">
        <v>-23582465912</v>
      </c>
      <c r="M60" s="5">
        <v>18267294857</v>
      </c>
      <c r="N60" s="5">
        <v>77093092395</v>
      </c>
      <c r="O60" s="5">
        <v>23871371004</v>
      </c>
      <c r="P60" s="5">
        <v>21310808981</v>
      </c>
      <c r="Q60" s="5">
        <v>11939923040</v>
      </c>
      <c r="R60" s="5">
        <v>11481650373</v>
      </c>
    </row>
    <row r="61" spans="2:18" ht="15.5" x14ac:dyDescent="0.35">
      <c r="C61" t="s">
        <v>93</v>
      </c>
      <c r="D61" s="5">
        <v>-310913282</v>
      </c>
      <c r="E61" s="5">
        <v>19679663085</v>
      </c>
      <c r="F61" s="5">
        <v>-1174335539</v>
      </c>
      <c r="G61" s="5">
        <v>-213699865</v>
      </c>
      <c r="I61" s="5">
        <v>18158681213</v>
      </c>
      <c r="J61" s="5">
        <v>-2747379168</v>
      </c>
      <c r="K61" s="5">
        <v>-11270311110</v>
      </c>
      <c r="L61" s="5">
        <v>-95270157641</v>
      </c>
      <c r="M61" s="5">
        <v>-68917182599</v>
      </c>
      <c r="N61" s="5">
        <v>-54080490072</v>
      </c>
      <c r="O61" s="5">
        <v>-7054681124</v>
      </c>
      <c r="P61" s="5">
        <v>-20157810076</v>
      </c>
      <c r="Q61" s="5">
        <v>-13607017092</v>
      </c>
      <c r="R61" s="5">
        <v>-3228481272</v>
      </c>
    </row>
    <row r="62" spans="2:18" ht="15.5" x14ac:dyDescent="0.35">
      <c r="C62" t="s">
        <v>94</v>
      </c>
      <c r="D62" s="5">
        <v>101434466</v>
      </c>
      <c r="E62" s="5">
        <v>102524244</v>
      </c>
      <c r="F62" s="5">
        <v>297211795</v>
      </c>
      <c r="I62" s="5">
        <v>399736039</v>
      </c>
      <c r="J62" s="5">
        <v>385864409</v>
      </c>
      <c r="K62" s="5">
        <v>354414471</v>
      </c>
      <c r="L62" s="5">
        <v>356232579</v>
      </c>
      <c r="M62" s="5">
        <v>658822058</v>
      </c>
      <c r="N62" s="5">
        <v>723500155</v>
      </c>
      <c r="Q62" s="5">
        <v>-5307012716</v>
      </c>
      <c r="R62" s="5">
        <v>7227877287</v>
      </c>
    </row>
    <row r="63" spans="2:18" ht="15.5" x14ac:dyDescent="0.35">
      <c r="C63" t="s">
        <v>96</v>
      </c>
      <c r="D63" s="5">
        <v>-207579041</v>
      </c>
      <c r="E63" s="5">
        <v>238885779</v>
      </c>
      <c r="F63" s="5">
        <v>-1303648196</v>
      </c>
      <c r="I63" s="5">
        <v>-1064762417</v>
      </c>
      <c r="J63" s="5">
        <v>-1344951528</v>
      </c>
      <c r="K63" s="5">
        <v>1142943342</v>
      </c>
      <c r="L63" s="5">
        <v>-6461909498</v>
      </c>
      <c r="M63" s="5">
        <v>443764304</v>
      </c>
      <c r="N63" s="5">
        <v>-2551405345</v>
      </c>
      <c r="P63" s="5">
        <v>-11749282773</v>
      </c>
    </row>
    <row r="64" spans="2:18" ht="15.5" x14ac:dyDescent="0.35">
      <c r="C64" t="s">
        <v>26</v>
      </c>
      <c r="D64" s="5">
        <v>-195676744</v>
      </c>
      <c r="E64" s="5">
        <v>-211878358</v>
      </c>
      <c r="F64" s="5">
        <v>-354865879</v>
      </c>
      <c r="G64" s="5">
        <v>-213699865</v>
      </c>
      <c r="I64" s="5">
        <v>-913390570</v>
      </c>
      <c r="J64" s="5">
        <v>-1604709821</v>
      </c>
      <c r="K64" s="5">
        <v>-4100734452</v>
      </c>
      <c r="L64" s="5">
        <v>-4882793105</v>
      </c>
      <c r="M64" s="5">
        <v>-4931633446</v>
      </c>
      <c r="N64" s="5">
        <v>-8004524201</v>
      </c>
      <c r="O64" s="5">
        <v>-7054681124</v>
      </c>
      <c r="P64" s="5">
        <v>-8408527303</v>
      </c>
      <c r="Q64" s="5">
        <v>-8300004376</v>
      </c>
      <c r="R64" s="5">
        <v>-10456358559</v>
      </c>
    </row>
    <row r="65" spans="3:18" ht="15.5" x14ac:dyDescent="0.35">
      <c r="C65" t="s">
        <v>97</v>
      </c>
      <c r="D65" s="5">
        <v>-310913282</v>
      </c>
      <c r="E65" s="5">
        <v>19679663085</v>
      </c>
      <c r="F65" s="5">
        <v>-1174335539</v>
      </c>
      <c r="G65" s="5">
        <v>-213699865</v>
      </c>
      <c r="I65" s="5">
        <v>18158681213</v>
      </c>
      <c r="J65" s="5">
        <v>-2747379168</v>
      </c>
      <c r="K65" s="5">
        <v>-11270311110</v>
      </c>
      <c r="L65" s="5">
        <v>-95270157641</v>
      </c>
      <c r="M65" s="5">
        <v>-68917182599</v>
      </c>
      <c r="N65" s="5">
        <v>-54080490072</v>
      </c>
      <c r="O65" s="5">
        <v>-7054681124</v>
      </c>
      <c r="P65" s="5">
        <v>-20157810076</v>
      </c>
      <c r="Q65" s="5">
        <v>-13607017092</v>
      </c>
      <c r="R65" s="5">
        <v>-3228481272</v>
      </c>
    </row>
    <row r="66" spans="3:18" ht="15.5" x14ac:dyDescent="0.35">
      <c r="C66" t="s">
        <v>28</v>
      </c>
      <c r="D66" s="5">
        <v>1356620312</v>
      </c>
      <c r="E66" s="5">
        <v>15649050494</v>
      </c>
      <c r="F66" s="5">
        <v>-2715461252</v>
      </c>
      <c r="G66" s="5">
        <v>-1857221776</v>
      </c>
      <c r="I66" s="5">
        <v>17131960455</v>
      </c>
      <c r="J66" s="5">
        <v>34619903129</v>
      </c>
      <c r="K66" s="5">
        <v>2864404803</v>
      </c>
      <c r="L66" s="5">
        <v>-118852623553</v>
      </c>
      <c r="M66" s="5">
        <v>-50649887742</v>
      </c>
      <c r="N66" s="5">
        <v>23012602323</v>
      </c>
      <c r="O66" s="5">
        <v>16816689880</v>
      </c>
      <c r="P66" s="5">
        <v>1152998905</v>
      </c>
      <c r="Q66" s="5">
        <v>-1667094052</v>
      </c>
      <c r="R66" s="5">
        <v>8253169101</v>
      </c>
    </row>
    <row r="67" spans="3:18" ht="15.5" x14ac:dyDescent="0.35">
      <c r="C67" t="s">
        <v>27</v>
      </c>
      <c r="D67" s="5">
        <v>-869422807</v>
      </c>
      <c r="E67" s="5">
        <v>-7247855495</v>
      </c>
      <c r="F67" s="5">
        <v>-170329718</v>
      </c>
      <c r="G67" s="5">
        <v>-8084355429</v>
      </c>
      <c r="I67" s="5">
        <v>-17072872280</v>
      </c>
      <c r="J67" s="5">
        <v>-9118286105</v>
      </c>
      <c r="K67" s="5">
        <v>-3380640097</v>
      </c>
      <c r="L67" s="5">
        <v>24150517929</v>
      </c>
      <c r="M67" s="5">
        <v>4756675967</v>
      </c>
      <c r="N67" s="5">
        <v>-9202187583</v>
      </c>
      <c r="O67" s="5">
        <v>-6277267216</v>
      </c>
      <c r="P67" s="5">
        <v>-4093782538</v>
      </c>
      <c r="Q67" s="5">
        <v>612894479</v>
      </c>
      <c r="R67" s="5">
        <v>-2495067952</v>
      </c>
    </row>
    <row r="68" spans="3:18" ht="15.5" x14ac:dyDescent="0.35">
      <c r="C68" t="s">
        <v>98</v>
      </c>
      <c r="E68" s="5">
        <v>-153349950</v>
      </c>
      <c r="I68" s="5">
        <v>-153349950</v>
      </c>
      <c r="J68" s="5">
        <v>-6193881060</v>
      </c>
      <c r="K68" s="5">
        <v>-4085222300</v>
      </c>
      <c r="L68" s="5">
        <v>-4163219960</v>
      </c>
      <c r="M68" s="5">
        <v>-20694857579</v>
      </c>
      <c r="N68" s="5">
        <v>-17316572840</v>
      </c>
    </row>
    <row r="69" spans="3:18" ht="15.5" x14ac:dyDescent="0.35">
      <c r="C69" t="s">
        <v>99</v>
      </c>
      <c r="E69" s="5">
        <v>-7094505545</v>
      </c>
      <c r="F69" s="5">
        <v>-170329718</v>
      </c>
      <c r="I69" s="5">
        <v>-16919522330</v>
      </c>
      <c r="J69" s="5">
        <v>-2924405045</v>
      </c>
      <c r="K69" s="5">
        <v>704582203</v>
      </c>
      <c r="L69" s="5">
        <v>28313737889</v>
      </c>
      <c r="M69" s="5">
        <v>25451533546</v>
      </c>
      <c r="N69" s="5">
        <v>8114385257</v>
      </c>
    </row>
    <row r="70" spans="3:18" ht="15.5" x14ac:dyDescent="0.35">
      <c r="C70" t="s">
        <v>100</v>
      </c>
      <c r="D70" s="5">
        <v>-869422807</v>
      </c>
      <c r="E70" s="5">
        <v>-7247855495</v>
      </c>
      <c r="F70" s="5">
        <v>-170329718</v>
      </c>
      <c r="G70" s="5">
        <v>-8084355429</v>
      </c>
      <c r="I70" s="5">
        <v>-17072872280</v>
      </c>
      <c r="J70" s="5">
        <v>-9118286105</v>
      </c>
      <c r="K70" s="5">
        <v>-3380640097</v>
      </c>
      <c r="L70" s="5">
        <v>24150517929</v>
      </c>
      <c r="M70" s="5">
        <v>4756675967</v>
      </c>
      <c r="N70" s="5">
        <v>-9202187583</v>
      </c>
      <c r="O70" s="5">
        <v>-6277267216</v>
      </c>
      <c r="P70" s="5">
        <v>-4093782538</v>
      </c>
      <c r="Q70" s="5">
        <v>612894479</v>
      </c>
      <c r="R70" s="5">
        <v>-2495067952</v>
      </c>
    </row>
    <row r="71" spans="3:18" ht="15.5" x14ac:dyDescent="0.35">
      <c r="C71" t="s">
        <v>104</v>
      </c>
      <c r="D71" s="5">
        <v>487197505</v>
      </c>
      <c r="E71" s="5">
        <v>8401194999</v>
      </c>
      <c r="F71" s="5">
        <v>-2885790970</v>
      </c>
      <c r="G71" s="5">
        <v>-9941577205</v>
      </c>
      <c r="I71" s="5">
        <v>59088175</v>
      </c>
      <c r="J71" s="5">
        <v>25501617024</v>
      </c>
      <c r="K71" s="5">
        <v>-516235294</v>
      </c>
      <c r="L71" s="5">
        <v>-94702105624</v>
      </c>
      <c r="M71" s="5">
        <v>-45893211775</v>
      </c>
      <c r="N71" s="5">
        <v>13810414740</v>
      </c>
      <c r="O71" s="5">
        <v>10539422664</v>
      </c>
      <c r="P71" s="5">
        <v>-2940783633</v>
      </c>
      <c r="Q71" s="5">
        <v>-1054199573</v>
      </c>
      <c r="R71" s="5">
        <v>5758101149</v>
      </c>
    </row>
    <row r="72" spans="3:18" ht="15.5" x14ac:dyDescent="0.35">
      <c r="C72" t="s">
        <v>105</v>
      </c>
      <c r="D72" s="5">
        <v>41485395</v>
      </c>
      <c r="E72" s="5">
        <v>-255623077</v>
      </c>
      <c r="F72" s="5">
        <v>140521552</v>
      </c>
      <c r="G72" s="5">
        <v>140521553</v>
      </c>
      <c r="I72" s="5">
        <v>165941580</v>
      </c>
      <c r="J72" s="5">
        <v>562086210</v>
      </c>
      <c r="K72" s="5">
        <v>-53927970</v>
      </c>
      <c r="L72" s="5">
        <v>332361960</v>
      </c>
      <c r="M72" s="5">
        <v>350644260</v>
      </c>
      <c r="N72" s="5">
        <v>-101599470</v>
      </c>
      <c r="O72" s="5">
        <v>-151576650</v>
      </c>
      <c r="P72" s="5">
        <v>218433250</v>
      </c>
      <c r="Q72" s="5">
        <v>-69936000</v>
      </c>
      <c r="R72" s="5">
        <v>-247229500</v>
      </c>
    </row>
    <row r="73" spans="3:18" ht="15.5" x14ac:dyDescent="0.35">
      <c r="C73" t="s">
        <v>106</v>
      </c>
      <c r="D73" s="5">
        <v>41485395</v>
      </c>
      <c r="E73" s="5">
        <v>-255623077</v>
      </c>
      <c r="F73" s="5">
        <v>140521552</v>
      </c>
      <c r="G73" s="5">
        <v>140521553</v>
      </c>
      <c r="I73" s="5">
        <v>165941580</v>
      </c>
      <c r="J73" s="5">
        <v>562086210</v>
      </c>
      <c r="K73" s="5">
        <v>-53927970</v>
      </c>
      <c r="L73" s="5">
        <v>332361960</v>
      </c>
      <c r="M73" s="5">
        <v>350644260</v>
      </c>
      <c r="N73" s="5">
        <v>-101599470</v>
      </c>
      <c r="O73" s="5">
        <v>-151576650</v>
      </c>
      <c r="P73" s="5">
        <v>218433250</v>
      </c>
      <c r="Q73" s="5">
        <v>-69936000</v>
      </c>
      <c r="R73" s="5">
        <v>-247229500</v>
      </c>
    </row>
    <row r="74" spans="3:18" ht="15.5" x14ac:dyDescent="0.35">
      <c r="C74" t="s">
        <v>107</v>
      </c>
      <c r="D74" s="5">
        <v>528682900</v>
      </c>
      <c r="E74" s="5">
        <v>8145571922</v>
      </c>
      <c r="F74" s="5">
        <v>-2745269418</v>
      </c>
      <c r="G74" s="5">
        <v>-9801055652</v>
      </c>
      <c r="I74" s="5">
        <v>225029755</v>
      </c>
      <c r="J74" s="5">
        <v>26063703234</v>
      </c>
      <c r="K74" s="5">
        <v>-570163264</v>
      </c>
      <c r="L74" s="5">
        <v>-94369743664</v>
      </c>
      <c r="M74" s="5">
        <v>-45542567515</v>
      </c>
      <c r="N74" s="5">
        <v>13708815270</v>
      </c>
      <c r="O74" s="5">
        <v>10387846014</v>
      </c>
      <c r="P74" s="5">
        <v>-2722350383</v>
      </c>
      <c r="Q74" s="5">
        <v>-1124135573</v>
      </c>
      <c r="R74" s="5">
        <v>5510871649</v>
      </c>
    </row>
    <row r="75" spans="3:18" ht="15.5" x14ac:dyDescent="0.35">
      <c r="C75" t="s">
        <v>108</v>
      </c>
      <c r="D75" s="5">
        <v>487197505</v>
      </c>
      <c r="E75" s="5">
        <v>8401194999</v>
      </c>
      <c r="F75" s="5">
        <v>-2885790970</v>
      </c>
      <c r="G75" s="5">
        <v>-9941577205</v>
      </c>
      <c r="I75" s="5">
        <v>59088175</v>
      </c>
      <c r="J75" s="5">
        <v>25501617024</v>
      </c>
      <c r="K75" s="5">
        <v>-516235294</v>
      </c>
      <c r="L75" s="5">
        <v>-94702105624</v>
      </c>
      <c r="M75" s="5">
        <v>-45893211775</v>
      </c>
      <c r="N75" s="5">
        <v>13810414740</v>
      </c>
      <c r="O75" s="5">
        <v>10539422664</v>
      </c>
      <c r="P75" s="5">
        <v>-2940783633</v>
      </c>
      <c r="Q75" s="5">
        <v>-1054199573</v>
      </c>
      <c r="R75" s="5">
        <v>5758101149</v>
      </c>
    </row>
    <row r="76" spans="3:18" ht="15.5" x14ac:dyDescent="0.35">
      <c r="C76" t="s">
        <v>7</v>
      </c>
      <c r="D76" s="5">
        <v>526808243</v>
      </c>
      <c r="E76" s="5">
        <v>8141217569</v>
      </c>
      <c r="F76" s="5">
        <v>-2744942768</v>
      </c>
      <c r="G76" s="5">
        <v>-9796733628</v>
      </c>
      <c r="I76" s="5">
        <v>224323513</v>
      </c>
      <c r="J76" s="5">
        <v>26061507920</v>
      </c>
      <c r="K76" s="5">
        <v>-564224999</v>
      </c>
      <c r="L76" s="5">
        <v>-94345893131</v>
      </c>
      <c r="M76" s="5">
        <v>-45501700494</v>
      </c>
      <c r="N76" s="5">
        <v>13729138070</v>
      </c>
      <c r="O76" s="5">
        <v>10392111533</v>
      </c>
      <c r="P76" s="5">
        <v>-2719262435</v>
      </c>
      <c r="Q76" s="5">
        <v>-1123279945</v>
      </c>
      <c r="R76" s="5">
        <v>5509263836</v>
      </c>
    </row>
    <row r="77" spans="3:18" ht="15.5" x14ac:dyDescent="0.35">
      <c r="C77" t="s">
        <v>466</v>
      </c>
      <c r="D77" s="5">
        <v>1874657</v>
      </c>
      <c r="E77" s="5">
        <v>4354353</v>
      </c>
      <c r="F77" s="5">
        <v>-326650</v>
      </c>
      <c r="G77" s="5">
        <v>-4322024</v>
      </c>
      <c r="I77" s="5">
        <v>706242</v>
      </c>
      <c r="J77" s="5">
        <v>2195314</v>
      </c>
      <c r="K77" s="5">
        <v>-5938265</v>
      </c>
      <c r="L77" s="5">
        <v>-23850533</v>
      </c>
      <c r="M77" s="5">
        <v>-40867021</v>
      </c>
      <c r="N77" s="5">
        <v>-20322800</v>
      </c>
      <c r="O77" s="5">
        <v>-4265519</v>
      </c>
      <c r="P77" s="5">
        <v>-3087948</v>
      </c>
      <c r="Q77" s="5">
        <v>-855628</v>
      </c>
      <c r="R77" s="5">
        <v>1607813</v>
      </c>
    </row>
    <row r="78" spans="3:18" ht="15.5" x14ac:dyDescent="0.35">
      <c r="C78" t="s">
        <v>110</v>
      </c>
      <c r="D78" s="5">
        <v>487197505</v>
      </c>
      <c r="E78" s="5">
        <v>8401194999</v>
      </c>
      <c r="F78" s="5">
        <v>-2885790970</v>
      </c>
      <c r="G78" s="5">
        <v>-9941577205</v>
      </c>
      <c r="I78" s="5">
        <v>59088175</v>
      </c>
      <c r="J78" s="5">
        <v>25501617024</v>
      </c>
      <c r="K78" s="5">
        <v>-516235294</v>
      </c>
      <c r="L78" s="5">
        <v>-94702105624</v>
      </c>
      <c r="M78" s="5">
        <v>-45893211775</v>
      </c>
      <c r="N78" s="5">
        <v>13810414740</v>
      </c>
      <c r="O78" s="5">
        <v>10539422664</v>
      </c>
      <c r="P78" s="5">
        <v>-2940783633</v>
      </c>
      <c r="Q78" s="5">
        <v>-1054199573</v>
      </c>
      <c r="R78" s="5">
        <v>5758101149</v>
      </c>
    </row>
    <row r="79" spans="3:18" ht="15.5" x14ac:dyDescent="0.35">
      <c r="C79" t="s">
        <v>111</v>
      </c>
      <c r="D79" s="5">
        <v>528682900</v>
      </c>
      <c r="E79" s="5">
        <v>8145571922</v>
      </c>
      <c r="F79" s="5">
        <v>-2745269418</v>
      </c>
      <c r="G79" s="5">
        <v>-9801055652</v>
      </c>
      <c r="I79" s="5">
        <v>225029755</v>
      </c>
      <c r="J79" s="5">
        <v>26063703234</v>
      </c>
      <c r="K79" s="5">
        <v>-570163264</v>
      </c>
      <c r="L79" s="5">
        <v>-94369743664</v>
      </c>
      <c r="M79" s="5">
        <v>-45542567515</v>
      </c>
      <c r="N79" s="5">
        <v>13708815270</v>
      </c>
      <c r="O79" s="5">
        <v>10387846014</v>
      </c>
      <c r="P79" s="5">
        <v>-2722350383</v>
      </c>
      <c r="Q79" s="5">
        <v>-1124135573</v>
      </c>
      <c r="R79" s="5">
        <v>5510871649</v>
      </c>
    </row>
    <row r="80" spans="3:18" ht="15.5" x14ac:dyDescent="0.35">
      <c r="C80" t="s">
        <v>112</v>
      </c>
      <c r="D80" s="5">
        <v>528682900</v>
      </c>
      <c r="E80" s="5">
        <v>8145571922</v>
      </c>
      <c r="F80" s="5">
        <v>-2745269418</v>
      </c>
      <c r="G80" s="5">
        <v>-9801055652</v>
      </c>
      <c r="I80" s="5">
        <v>225029755</v>
      </c>
      <c r="J80" s="5">
        <v>26063703234</v>
      </c>
      <c r="K80" s="5">
        <v>-570163264</v>
      </c>
      <c r="L80" s="5">
        <v>-94369743664</v>
      </c>
      <c r="M80" s="5">
        <v>-45542567515</v>
      </c>
      <c r="N80" s="5">
        <v>13708815270</v>
      </c>
      <c r="O80" s="5">
        <v>10387846014</v>
      </c>
      <c r="P80" s="5">
        <v>-2722350383</v>
      </c>
      <c r="Q80" s="5">
        <v>-1124135573</v>
      </c>
      <c r="R80" s="5">
        <v>5510871649</v>
      </c>
    </row>
    <row r="82" spans="2:18" ht="15.5" x14ac:dyDescent="0.35">
      <c r="B82" t="s">
        <v>113</v>
      </c>
      <c r="C82" t="s">
        <v>114</v>
      </c>
    </row>
    <row r="83" spans="2:18" ht="15.5" x14ac:dyDescent="0.35">
      <c r="C83" t="s">
        <v>115</v>
      </c>
    </row>
    <row r="84" spans="2:18" ht="15.5" x14ac:dyDescent="0.35">
      <c r="C84" t="s">
        <v>19</v>
      </c>
      <c r="D84" s="5">
        <v>11097470541</v>
      </c>
      <c r="E84" s="5">
        <v>11091476324</v>
      </c>
      <c r="F84" s="5">
        <v>5450338025</v>
      </c>
      <c r="G84" s="5">
        <v>6392605827</v>
      </c>
      <c r="I84" s="5">
        <v>11091476324</v>
      </c>
      <c r="J84" s="5">
        <v>16350008389</v>
      </c>
      <c r="K84" s="5">
        <v>10710614411</v>
      </c>
      <c r="L84" s="5">
        <v>1566422361</v>
      </c>
      <c r="M84" s="5">
        <v>46759671091</v>
      </c>
      <c r="N84" s="5">
        <v>63736302993</v>
      </c>
      <c r="O84" s="5">
        <v>34451470409</v>
      </c>
      <c r="P84" s="5">
        <v>42815241682</v>
      </c>
      <c r="Q84" s="5">
        <v>19019069860</v>
      </c>
      <c r="R84" s="5">
        <v>1951646543</v>
      </c>
    </row>
    <row r="85" spans="2:18" ht="15.5" x14ac:dyDescent="0.35">
      <c r="C85" t="s">
        <v>341</v>
      </c>
    </row>
    <row r="86" spans="2:18" ht="15.5" x14ac:dyDescent="0.35">
      <c r="C86" t="s">
        <v>116</v>
      </c>
      <c r="D86" s="5">
        <v>7118750933</v>
      </c>
      <c r="E86" s="5">
        <v>783038288</v>
      </c>
      <c r="F86" s="5">
        <v>7455905032</v>
      </c>
      <c r="G86" s="5">
        <v>12895329816</v>
      </c>
      <c r="I86" s="5">
        <v>783038288</v>
      </c>
      <c r="J86" s="5">
        <v>5934254768</v>
      </c>
      <c r="K86" s="5">
        <v>13420025853</v>
      </c>
      <c r="L86" s="5">
        <v>3462702529</v>
      </c>
      <c r="M86" s="5">
        <v>11830274675</v>
      </c>
      <c r="N86" s="5">
        <v>10128036345</v>
      </c>
      <c r="O86" s="5">
        <v>2734046934</v>
      </c>
      <c r="P86" s="5">
        <v>71005330389</v>
      </c>
      <c r="Q86" s="5">
        <v>35821667643</v>
      </c>
      <c r="R86" s="5">
        <v>5808127055</v>
      </c>
    </row>
    <row r="87" spans="2:18" ht="15.5" x14ac:dyDescent="0.35">
      <c r="C87" t="s">
        <v>118</v>
      </c>
    </row>
    <row r="88" spans="2:18" ht="15.5" x14ac:dyDescent="0.35">
      <c r="C88" t="s">
        <v>117</v>
      </c>
    </row>
    <row r="89" spans="2:18" ht="15.5" x14ac:dyDescent="0.35">
      <c r="C89" t="s">
        <v>119</v>
      </c>
      <c r="D89" s="5">
        <v>7118750933</v>
      </c>
      <c r="E89" s="5">
        <v>783038288</v>
      </c>
      <c r="F89" s="5">
        <v>7455905032</v>
      </c>
      <c r="G89" s="5">
        <v>12895329816</v>
      </c>
      <c r="I89" s="5">
        <v>783038288</v>
      </c>
      <c r="J89" s="5">
        <v>5934254768</v>
      </c>
      <c r="K89" s="5">
        <v>13420025853</v>
      </c>
      <c r="L89" s="5">
        <v>3462702529</v>
      </c>
      <c r="M89" s="5">
        <v>11830274675</v>
      </c>
      <c r="N89" s="5">
        <v>10128036345</v>
      </c>
      <c r="O89" s="5">
        <v>2734046934</v>
      </c>
      <c r="P89" s="5">
        <v>71005330389</v>
      </c>
      <c r="Q89" s="5">
        <v>35821667643</v>
      </c>
      <c r="R89" s="5">
        <v>5808127055</v>
      </c>
    </row>
    <row r="90" spans="2:18" ht="15.5" x14ac:dyDescent="0.35">
      <c r="C90" t="s">
        <v>120</v>
      </c>
      <c r="D90" s="5">
        <v>1770698097</v>
      </c>
      <c r="E90" s="5">
        <v>2568195546</v>
      </c>
      <c r="F90" s="5">
        <v>2226704607</v>
      </c>
      <c r="G90" s="5">
        <v>2437054607</v>
      </c>
      <c r="I90" s="5">
        <v>2568195546</v>
      </c>
      <c r="J90" s="5">
        <v>1816039608</v>
      </c>
      <c r="K90" s="5">
        <v>775243325</v>
      </c>
      <c r="L90" s="5">
        <v>895459276</v>
      </c>
      <c r="M90" s="5">
        <v>2425772688</v>
      </c>
      <c r="N90" s="5">
        <v>11496540663</v>
      </c>
      <c r="O90" s="5">
        <v>49736612962</v>
      </c>
      <c r="P90" s="5">
        <v>61907916092</v>
      </c>
      <c r="Q90" s="5">
        <v>60368169162</v>
      </c>
      <c r="R90" s="5">
        <v>59117012670</v>
      </c>
    </row>
    <row r="91" spans="2:18" ht="15.5" x14ac:dyDescent="0.35">
      <c r="C91" t="s">
        <v>121</v>
      </c>
      <c r="D91" s="5">
        <v>1770698097</v>
      </c>
      <c r="E91" s="5">
        <v>2568195546</v>
      </c>
      <c r="F91" s="5">
        <v>2226704607</v>
      </c>
      <c r="G91" s="5">
        <v>2437054607</v>
      </c>
      <c r="I91" s="5">
        <v>2568195546</v>
      </c>
      <c r="J91" s="5">
        <v>1816039608</v>
      </c>
      <c r="K91" s="5">
        <v>775243325</v>
      </c>
      <c r="L91" s="5">
        <v>895459276</v>
      </c>
      <c r="M91" s="5">
        <v>2425772688</v>
      </c>
      <c r="N91" s="5">
        <v>11496540663</v>
      </c>
      <c r="O91" s="5">
        <v>49736612962</v>
      </c>
      <c r="P91" s="5">
        <v>61907916092</v>
      </c>
      <c r="Q91" s="5">
        <v>60368169162</v>
      </c>
      <c r="R91" s="5">
        <v>59117012670</v>
      </c>
    </row>
    <row r="92" spans="2:18" ht="15.5" x14ac:dyDescent="0.35">
      <c r="C92" t="s">
        <v>122</v>
      </c>
      <c r="D92" s="5">
        <v>13302954384</v>
      </c>
      <c r="E92" s="5">
        <v>1479723284</v>
      </c>
      <c r="F92" s="5">
        <v>14042269982</v>
      </c>
      <c r="G92" s="5">
        <v>7521192826</v>
      </c>
      <c r="I92" s="5">
        <v>1479723284</v>
      </c>
      <c r="J92" s="5">
        <v>1925499821</v>
      </c>
      <c r="K92" s="5">
        <v>44232838262</v>
      </c>
      <c r="L92" s="5">
        <v>31035726972</v>
      </c>
      <c r="M92" s="5">
        <v>14266564666</v>
      </c>
      <c r="N92" s="5">
        <v>19468217306</v>
      </c>
      <c r="O92" s="5">
        <v>68843457683</v>
      </c>
      <c r="P92" s="5">
        <v>19396433397</v>
      </c>
      <c r="Q92" s="5">
        <v>12122832750</v>
      </c>
      <c r="R92" s="5">
        <v>6846292179</v>
      </c>
    </row>
    <row r="93" spans="2:18" ht="15.5" x14ac:dyDescent="0.35">
      <c r="C93" t="s">
        <v>91</v>
      </c>
      <c r="D93" s="5">
        <v>-108612162282</v>
      </c>
      <c r="E93" s="5">
        <v>-109138970525</v>
      </c>
      <c r="F93" s="5">
        <v>-117280188094</v>
      </c>
      <c r="G93" s="5">
        <v>-114535245326</v>
      </c>
      <c r="I93" s="5">
        <v>-109138970525</v>
      </c>
      <c r="J93" s="5">
        <v>-109363294038</v>
      </c>
      <c r="K93" s="5">
        <v>-135424801958</v>
      </c>
      <c r="L93" s="5">
        <v>-134860576958</v>
      </c>
      <c r="M93" s="5">
        <v>-40948611427</v>
      </c>
      <c r="N93" s="5">
        <v>4558265572</v>
      </c>
      <c r="O93" s="5">
        <v>-8446068905</v>
      </c>
      <c r="P93" s="5">
        <v>-18838180438</v>
      </c>
      <c r="Q93" s="5">
        <v>-16118918003</v>
      </c>
      <c r="R93" s="5">
        <v>-14995638058</v>
      </c>
    </row>
    <row r="94" spans="2:18" ht="15.5" x14ac:dyDescent="0.35">
      <c r="C94" t="s">
        <v>123</v>
      </c>
      <c r="D94" s="5">
        <v>64081412185</v>
      </c>
      <c r="E94" s="5">
        <v>56706953355</v>
      </c>
      <c r="F94" s="5">
        <v>75192466205</v>
      </c>
      <c r="G94" s="5">
        <v>66079775433</v>
      </c>
      <c r="I94" s="5">
        <v>56706953355</v>
      </c>
      <c r="J94" s="5">
        <v>71483723377</v>
      </c>
      <c r="K94" s="5">
        <v>127807013135</v>
      </c>
      <c r="L94" s="5">
        <v>64042560151</v>
      </c>
      <c r="M94" s="5">
        <v>213857052760</v>
      </c>
      <c r="N94" s="5">
        <v>191509532894</v>
      </c>
      <c r="O94" s="5">
        <v>243173202868</v>
      </c>
      <c r="P94" s="5">
        <v>283104026129</v>
      </c>
      <c r="Q94" s="5">
        <v>210136436553</v>
      </c>
      <c r="R94" s="5">
        <v>88855470114</v>
      </c>
    </row>
    <row r="95" spans="2:18" ht="15.5" x14ac:dyDescent="0.35">
      <c r="C95" t="s">
        <v>124</v>
      </c>
    </row>
    <row r="96" spans="2:18" ht="15.5" x14ac:dyDescent="0.35">
      <c r="C96" t="s">
        <v>441</v>
      </c>
      <c r="D96" s="5">
        <v>83785174068</v>
      </c>
      <c r="E96" s="5">
        <v>84938555120</v>
      </c>
      <c r="F96" s="5">
        <v>62452155129</v>
      </c>
      <c r="G96" s="5">
        <v>63082913831</v>
      </c>
      <c r="I96" s="5">
        <v>84938555120</v>
      </c>
      <c r="J96" s="5">
        <v>64559841919</v>
      </c>
      <c r="K96" s="5">
        <v>71841867249</v>
      </c>
      <c r="L96" s="5">
        <v>30020087952</v>
      </c>
      <c r="M96" s="5">
        <v>35912384796</v>
      </c>
      <c r="N96" s="5">
        <v>81310279262</v>
      </c>
      <c r="O96" s="5">
        <v>86122179755</v>
      </c>
      <c r="P96" s="5">
        <v>92887257999</v>
      </c>
      <c r="Q96" s="5">
        <v>76593382982</v>
      </c>
      <c r="R96" s="5">
        <v>77236384348</v>
      </c>
    </row>
    <row r="97" spans="3:18" ht="15.5" x14ac:dyDescent="0.35">
      <c r="C97" t="s">
        <v>440</v>
      </c>
      <c r="D97" s="5">
        <v>15261428196</v>
      </c>
      <c r="E97" s="5">
        <v>15261428196</v>
      </c>
      <c r="F97" s="5">
        <v>15261428196</v>
      </c>
      <c r="G97" s="5">
        <v>15261428196</v>
      </c>
      <c r="I97" s="5">
        <v>15261428196</v>
      </c>
      <c r="J97" s="5">
        <v>15261428196</v>
      </c>
      <c r="K97" s="5">
        <v>15261428196</v>
      </c>
      <c r="L97" s="5">
        <v>60030294039</v>
      </c>
      <c r="M97" s="5">
        <v>63800120101</v>
      </c>
      <c r="N97" s="5">
        <v>72263180431</v>
      </c>
      <c r="O97" s="5">
        <v>70339660235</v>
      </c>
      <c r="P97" s="5">
        <v>61003813377</v>
      </c>
      <c r="Q97" s="5">
        <v>51423645377</v>
      </c>
      <c r="R97" s="5">
        <v>51177305377</v>
      </c>
    </row>
    <row r="98" spans="3:18" ht="15.5" x14ac:dyDescent="0.35">
      <c r="C98" t="s">
        <v>342</v>
      </c>
      <c r="P98" s="5">
        <v>74054411</v>
      </c>
      <c r="Q98" s="5">
        <v>74054411</v>
      </c>
      <c r="R98" s="5">
        <v>74054411</v>
      </c>
    </row>
    <row r="99" spans="3:18" ht="15.5" x14ac:dyDescent="0.35">
      <c r="C99" t="s">
        <v>126</v>
      </c>
      <c r="D99" s="5">
        <v>95852070216</v>
      </c>
      <c r="E99" s="5">
        <v>97038397367</v>
      </c>
      <c r="F99" s="5">
        <v>99842006700</v>
      </c>
      <c r="G99" s="5">
        <v>101947127903</v>
      </c>
      <c r="I99" s="5">
        <v>97038397367</v>
      </c>
      <c r="J99" s="5">
        <v>105734794298</v>
      </c>
      <c r="K99" s="5">
        <v>113633451252</v>
      </c>
      <c r="L99" s="5">
        <v>121905624112</v>
      </c>
      <c r="M99" s="5">
        <v>120419116005</v>
      </c>
      <c r="N99" s="5">
        <v>125643539054</v>
      </c>
      <c r="O99" s="5">
        <v>127848801625</v>
      </c>
      <c r="P99" s="5">
        <v>132195460814</v>
      </c>
      <c r="Q99" s="5">
        <v>116068310451</v>
      </c>
      <c r="R99" s="5">
        <v>108612907141</v>
      </c>
    </row>
    <row r="100" spans="3:18" ht="15.5" x14ac:dyDescent="0.35">
      <c r="C100" t="s">
        <v>125</v>
      </c>
      <c r="D100" s="5">
        <v>49631050366</v>
      </c>
      <c r="E100" s="5">
        <v>50512414960</v>
      </c>
      <c r="F100" s="5">
        <v>58262292596</v>
      </c>
      <c r="G100" s="5">
        <v>58743871138</v>
      </c>
      <c r="I100" s="5">
        <v>50512414960</v>
      </c>
      <c r="J100" s="5">
        <v>67479695710</v>
      </c>
      <c r="K100" s="5">
        <v>70564218545</v>
      </c>
      <c r="L100" s="5">
        <v>69842987312</v>
      </c>
      <c r="M100" s="5">
        <v>41618637464</v>
      </c>
      <c r="N100" s="5">
        <v>16260269658</v>
      </c>
      <c r="O100" s="5">
        <v>8131297871</v>
      </c>
      <c r="P100" s="5">
        <v>2276471037</v>
      </c>
      <c r="Q100" s="5">
        <v>1428993747</v>
      </c>
      <c r="R100" s="5">
        <v>1141272197</v>
      </c>
    </row>
    <row r="101" spans="3:18" ht="15.5" x14ac:dyDescent="0.35">
      <c r="C101" t="s">
        <v>130</v>
      </c>
      <c r="D101" s="5">
        <v>275260422619</v>
      </c>
      <c r="E101" s="5">
        <v>277953022652</v>
      </c>
      <c r="F101" s="5">
        <v>264834828038</v>
      </c>
      <c r="G101" s="5">
        <v>265136022988</v>
      </c>
      <c r="I101" s="5">
        <v>277953022652</v>
      </c>
      <c r="J101" s="5">
        <v>275729502774</v>
      </c>
      <c r="K101" s="5">
        <v>291005711301</v>
      </c>
      <c r="L101" s="5">
        <v>300281654820</v>
      </c>
      <c r="M101" s="5">
        <v>280395704974</v>
      </c>
      <c r="N101" s="5">
        <v>313792516918</v>
      </c>
      <c r="O101" s="5">
        <v>300083843356</v>
      </c>
      <c r="P101" s="5">
        <v>290135096771</v>
      </c>
      <c r="Q101" s="5">
        <v>247286426101</v>
      </c>
      <c r="R101" s="5">
        <v>244399743585</v>
      </c>
    </row>
    <row r="102" spans="3:18" ht="15.5" x14ac:dyDescent="0.35">
      <c r="C102" t="s">
        <v>131</v>
      </c>
      <c r="D102" s="5">
        <v>339341834804</v>
      </c>
      <c r="E102" s="5">
        <v>334659976007</v>
      </c>
      <c r="F102" s="5">
        <v>340027294243</v>
      </c>
      <c r="G102" s="5">
        <v>331215798421</v>
      </c>
      <c r="I102" s="5">
        <v>334659976007</v>
      </c>
      <c r="J102" s="5">
        <v>347213226151</v>
      </c>
      <c r="K102" s="5">
        <v>418812724436</v>
      </c>
      <c r="L102" s="5">
        <v>364324214971</v>
      </c>
      <c r="M102" s="5">
        <v>494252757734</v>
      </c>
      <c r="N102" s="5">
        <v>505302049812</v>
      </c>
      <c r="O102" s="5">
        <v>543257046224</v>
      </c>
      <c r="P102" s="5">
        <v>573239122900</v>
      </c>
      <c r="Q102" s="5">
        <v>457422862654</v>
      </c>
      <c r="R102" s="5">
        <v>333255213699</v>
      </c>
    </row>
    <row r="103" spans="3:18" ht="15.5" x14ac:dyDescent="0.35">
      <c r="C103" t="s">
        <v>132</v>
      </c>
    </row>
    <row r="104" spans="3:18" ht="15.5" x14ac:dyDescent="0.35">
      <c r="C104" t="s">
        <v>133</v>
      </c>
    </row>
    <row r="105" spans="3:18" ht="15.5" x14ac:dyDescent="0.35">
      <c r="C105" t="s">
        <v>134</v>
      </c>
      <c r="D105" s="5">
        <v>77526806454</v>
      </c>
      <c r="E105" s="5">
        <v>73644018890</v>
      </c>
      <c r="F105" s="5">
        <v>87090479541</v>
      </c>
      <c r="G105" s="5">
        <v>75748514661</v>
      </c>
      <c r="I105" s="5">
        <v>73644018890</v>
      </c>
      <c r="J105" s="5">
        <v>87887420585</v>
      </c>
      <c r="K105" s="5">
        <v>186850164686</v>
      </c>
      <c r="L105" s="5">
        <v>131360321273</v>
      </c>
      <c r="M105" s="5">
        <v>153665650636</v>
      </c>
      <c r="N105" s="5">
        <v>84906108780</v>
      </c>
      <c r="O105" s="5">
        <v>86813234085</v>
      </c>
      <c r="P105" s="5">
        <v>241864951902</v>
      </c>
      <c r="Q105" s="5">
        <v>78581189669</v>
      </c>
      <c r="R105" s="5">
        <v>84332825224</v>
      </c>
    </row>
    <row r="106" spans="3:18" ht="15.5" x14ac:dyDescent="0.35">
      <c r="C106" t="s">
        <v>135</v>
      </c>
      <c r="D106" s="5">
        <v>10998121506</v>
      </c>
      <c r="E106" s="5">
        <v>3190000000</v>
      </c>
      <c r="F106" s="5">
        <v>10187523129</v>
      </c>
      <c r="G106" s="5">
        <v>6998867862</v>
      </c>
      <c r="I106" s="5">
        <v>3190000000</v>
      </c>
      <c r="K106" s="5">
        <v>33667185166</v>
      </c>
      <c r="L106" s="5">
        <v>8996430000</v>
      </c>
    </row>
    <row r="107" spans="3:18" ht="15.5" x14ac:dyDescent="0.35">
      <c r="C107" t="s">
        <v>136</v>
      </c>
    </row>
    <row r="108" spans="3:18" ht="15.5" x14ac:dyDescent="0.35">
      <c r="C108" t="s">
        <v>137</v>
      </c>
    </row>
    <row r="109" spans="3:18" ht="15.5" x14ac:dyDescent="0.35">
      <c r="C109" t="s">
        <v>139</v>
      </c>
    </row>
    <row r="110" spans="3:18" ht="15.5" x14ac:dyDescent="0.35">
      <c r="C110" t="s">
        <v>140</v>
      </c>
      <c r="D110" s="5">
        <v>3791017775</v>
      </c>
      <c r="E110" s="5">
        <v>491161492</v>
      </c>
      <c r="F110" s="5">
        <v>13559755941</v>
      </c>
      <c r="I110" s="5">
        <v>491161492</v>
      </c>
      <c r="J110" s="5">
        <v>7127156276</v>
      </c>
      <c r="K110" s="5">
        <v>17348000000</v>
      </c>
      <c r="L110" s="5">
        <v>9131267531</v>
      </c>
      <c r="R110" s="5">
        <v>1865305000</v>
      </c>
    </row>
    <row r="111" spans="3:18" ht="15.5" x14ac:dyDescent="0.35">
      <c r="C111" t="s">
        <v>138</v>
      </c>
      <c r="D111" s="5">
        <v>3889896666</v>
      </c>
      <c r="E111" s="5">
        <v>4803513526</v>
      </c>
      <c r="F111" s="5">
        <v>3073966147</v>
      </c>
      <c r="G111" s="5">
        <v>4996904116</v>
      </c>
      <c r="I111" s="5">
        <v>4803513526</v>
      </c>
      <c r="J111" s="5">
        <v>7893163164</v>
      </c>
      <c r="K111" s="5">
        <v>21543847117</v>
      </c>
      <c r="L111" s="5">
        <v>10369486704</v>
      </c>
      <c r="M111" s="5">
        <v>13659693432</v>
      </c>
      <c r="N111" s="5">
        <v>5132445380</v>
      </c>
      <c r="O111" s="5">
        <v>4624224356</v>
      </c>
      <c r="P111" s="5">
        <v>1273514220</v>
      </c>
      <c r="Q111" s="5">
        <v>965426977</v>
      </c>
      <c r="R111" s="5">
        <v>6012727963</v>
      </c>
    </row>
    <row r="112" spans="3:18" ht="15.5" x14ac:dyDescent="0.35">
      <c r="C112" t="s">
        <v>150</v>
      </c>
    </row>
    <row r="113" spans="3:18" ht="15.5" x14ac:dyDescent="0.35">
      <c r="C113" t="s">
        <v>144</v>
      </c>
      <c r="M113" s="5">
        <v>18162720582</v>
      </c>
      <c r="N113" s="5">
        <v>52484512044</v>
      </c>
      <c r="O113" s="5">
        <v>103285545694</v>
      </c>
      <c r="Q113" s="5">
        <v>148514746303</v>
      </c>
      <c r="R113" s="5">
        <v>163412818925</v>
      </c>
    </row>
    <row r="114" spans="3:18" ht="15.5" x14ac:dyDescent="0.35">
      <c r="C114" t="s">
        <v>345</v>
      </c>
      <c r="D114" s="5">
        <v>58177989</v>
      </c>
      <c r="E114" s="5">
        <v>144378535</v>
      </c>
      <c r="F114" s="5">
        <v>282579079</v>
      </c>
      <c r="G114" s="5">
        <v>588208724</v>
      </c>
      <c r="I114" s="5">
        <v>144378535</v>
      </c>
      <c r="J114" s="5">
        <v>569937997</v>
      </c>
      <c r="K114" s="5">
        <v>1412961542</v>
      </c>
      <c r="L114" s="5">
        <v>4112421513</v>
      </c>
      <c r="M114" s="5">
        <v>30377672</v>
      </c>
      <c r="N114" s="5">
        <v>117238292</v>
      </c>
      <c r="O114" s="5">
        <v>161071571</v>
      </c>
      <c r="P114" s="5">
        <v>493046350</v>
      </c>
      <c r="Q114" s="5">
        <v>115471238</v>
      </c>
      <c r="R114" s="5">
        <v>44155330</v>
      </c>
    </row>
    <row r="115" spans="3:18" ht="15.5" x14ac:dyDescent="0.35">
      <c r="C115" t="s">
        <v>151</v>
      </c>
      <c r="D115" s="5">
        <v>58177989</v>
      </c>
      <c r="E115" s="5">
        <v>144378535</v>
      </c>
      <c r="F115" s="5">
        <v>282579079</v>
      </c>
      <c r="G115" s="5">
        <v>588208724</v>
      </c>
      <c r="I115" s="5">
        <v>144378535</v>
      </c>
      <c r="J115" s="5">
        <v>569937997</v>
      </c>
      <c r="K115" s="5">
        <v>1412961542</v>
      </c>
      <c r="L115" s="5">
        <v>4112421513</v>
      </c>
      <c r="M115" s="5">
        <v>18193098254</v>
      </c>
      <c r="N115" s="5">
        <v>52601750336</v>
      </c>
      <c r="O115" s="5">
        <v>103446617265</v>
      </c>
      <c r="P115" s="5">
        <v>493046350</v>
      </c>
      <c r="Q115" s="5">
        <v>148630217541</v>
      </c>
      <c r="R115" s="5">
        <v>163456974255</v>
      </c>
    </row>
    <row r="116" spans="3:18" ht="15.5" x14ac:dyDescent="0.35">
      <c r="C116" t="s">
        <v>142</v>
      </c>
      <c r="D116" s="5">
        <v>3516059076</v>
      </c>
      <c r="E116" s="5">
        <v>4807332484</v>
      </c>
      <c r="F116" s="5">
        <v>4615859398</v>
      </c>
      <c r="G116" s="5">
        <v>4374254449</v>
      </c>
      <c r="I116" s="5">
        <v>4807332484</v>
      </c>
      <c r="J116" s="5">
        <v>12546783167</v>
      </c>
      <c r="K116" s="5">
        <v>5307820834</v>
      </c>
      <c r="L116" s="5">
        <v>4962239654</v>
      </c>
      <c r="M116" s="5">
        <v>2061503929</v>
      </c>
      <c r="N116" s="5">
        <v>2738758953</v>
      </c>
      <c r="O116" s="5">
        <v>3209141904</v>
      </c>
      <c r="P116" s="5">
        <v>7556749214</v>
      </c>
      <c r="Q116" s="5">
        <v>1325603219</v>
      </c>
      <c r="R116" s="5">
        <v>508195759</v>
      </c>
    </row>
    <row r="117" spans="3:18" ht="15.5" x14ac:dyDescent="0.35">
      <c r="C117" t="s">
        <v>147</v>
      </c>
      <c r="D117" s="5">
        <v>21477042186</v>
      </c>
      <c r="E117" s="5">
        <v>21206653853</v>
      </c>
      <c r="F117" s="5">
        <v>21273083360</v>
      </c>
      <c r="G117" s="5">
        <v>21058283000</v>
      </c>
      <c r="I117" s="5">
        <v>21206653853</v>
      </c>
      <c r="J117" s="5">
        <v>19741532057</v>
      </c>
      <c r="K117" s="5">
        <v>18441989475</v>
      </c>
      <c r="L117" s="5">
        <v>18873160159</v>
      </c>
      <c r="M117" s="5">
        <v>33182248095</v>
      </c>
      <c r="N117" s="5">
        <v>67448514514</v>
      </c>
      <c r="O117" s="5">
        <v>116771418916</v>
      </c>
      <c r="P117" s="5">
        <v>8136602539</v>
      </c>
      <c r="Q117" s="5">
        <v>154346191018</v>
      </c>
      <c r="R117" s="5">
        <v>169515964621</v>
      </c>
    </row>
    <row r="118" spans="3:18" ht="15.5" x14ac:dyDescent="0.35">
      <c r="C118" t="s">
        <v>148</v>
      </c>
      <c r="D118" s="5">
        <v>21477042186</v>
      </c>
      <c r="E118" s="5">
        <v>21206653853</v>
      </c>
      <c r="F118" s="5">
        <v>21273083360</v>
      </c>
      <c r="G118" s="5">
        <v>21058283000</v>
      </c>
      <c r="I118" s="5">
        <v>21206653853</v>
      </c>
      <c r="J118" s="5">
        <v>19741532057</v>
      </c>
      <c r="K118" s="5">
        <v>18441989475</v>
      </c>
      <c r="L118" s="5">
        <v>18873160159</v>
      </c>
      <c r="M118" s="5">
        <v>33182248095</v>
      </c>
      <c r="N118" s="5">
        <v>67448514514</v>
      </c>
      <c r="O118" s="5">
        <v>116771418916</v>
      </c>
      <c r="P118" s="5">
        <v>8136602539</v>
      </c>
      <c r="Q118" s="5">
        <v>154346191018</v>
      </c>
      <c r="R118" s="5">
        <v>169515964621</v>
      </c>
    </row>
    <row r="119" spans="3:18" ht="15.5" x14ac:dyDescent="0.35">
      <c r="C119" t="s">
        <v>149</v>
      </c>
      <c r="R119" s="5">
        <v>1323931679</v>
      </c>
    </row>
    <row r="120" spans="3:18" ht="15.5" x14ac:dyDescent="0.35">
      <c r="C120" t="s">
        <v>551</v>
      </c>
    </row>
    <row r="121" spans="3:18" ht="15.5" x14ac:dyDescent="0.35">
      <c r="C121" t="s">
        <v>516</v>
      </c>
    </row>
    <row r="122" spans="3:18" ht="15.5" x14ac:dyDescent="0.35">
      <c r="C122" t="s">
        <v>152</v>
      </c>
      <c r="D122" s="5">
        <v>99003848640</v>
      </c>
      <c r="E122" s="5">
        <v>94850672743</v>
      </c>
      <c r="F122" s="5">
        <v>108363562901</v>
      </c>
      <c r="G122" s="5">
        <v>96806797661</v>
      </c>
      <c r="I122" s="5">
        <v>94850672743</v>
      </c>
      <c r="J122" s="5">
        <v>107628952642</v>
      </c>
      <c r="K122" s="5">
        <v>205292154161</v>
      </c>
      <c r="L122" s="5">
        <v>150233481432</v>
      </c>
      <c r="M122" s="5">
        <v>186847898731</v>
      </c>
      <c r="N122" s="5">
        <v>152354623294</v>
      </c>
      <c r="O122" s="5">
        <v>203584653001</v>
      </c>
      <c r="P122" s="5">
        <v>250001554441</v>
      </c>
      <c r="Q122" s="5">
        <v>232927380687</v>
      </c>
      <c r="R122" s="5">
        <v>253848789845</v>
      </c>
    </row>
    <row r="123" spans="3:18" ht="15.5" x14ac:dyDescent="0.35">
      <c r="C123" t="s">
        <v>153</v>
      </c>
    </row>
    <row r="124" spans="3:18" ht="15.5" x14ac:dyDescent="0.35">
      <c r="C124" t="s">
        <v>154</v>
      </c>
      <c r="D124" s="5">
        <v>147536317900</v>
      </c>
      <c r="E124" s="5">
        <v>147536317900</v>
      </c>
      <c r="F124" s="5">
        <v>147536317900</v>
      </c>
      <c r="G124" s="5">
        <v>147536317900</v>
      </c>
      <c r="I124" s="5">
        <v>147536317900</v>
      </c>
      <c r="J124" s="5">
        <v>147536317900</v>
      </c>
      <c r="K124" s="5">
        <v>147536317900</v>
      </c>
      <c r="L124" s="5">
        <v>147536317900</v>
      </c>
      <c r="M124" s="5">
        <v>147536317900</v>
      </c>
      <c r="N124" s="5">
        <v>147536317900</v>
      </c>
      <c r="O124" s="5">
        <v>147536294600</v>
      </c>
      <c r="P124" s="5">
        <v>146578378000</v>
      </c>
      <c r="Q124" s="5">
        <v>130344068100</v>
      </c>
      <c r="R124" s="5">
        <v>100000000000</v>
      </c>
    </row>
    <row r="125" spans="3:18" ht="15.5" x14ac:dyDescent="0.35">
      <c r="C125" t="s">
        <v>155</v>
      </c>
      <c r="D125" s="5">
        <v>201397719671</v>
      </c>
      <c r="E125" s="5">
        <v>201397719671</v>
      </c>
      <c r="F125" s="5">
        <v>201397719671</v>
      </c>
      <c r="G125" s="5">
        <v>201397719671</v>
      </c>
      <c r="I125" s="5">
        <v>201397719671</v>
      </c>
      <c r="J125" s="5">
        <v>201397719671</v>
      </c>
      <c r="K125" s="5">
        <v>201397719671</v>
      </c>
      <c r="L125" s="5">
        <v>201397719671</v>
      </c>
      <c r="M125" s="5">
        <v>200776029071</v>
      </c>
      <c r="N125" s="5">
        <v>200776029071</v>
      </c>
      <c r="O125" s="5">
        <v>200775906746</v>
      </c>
      <c r="P125" s="5">
        <v>195746844596</v>
      </c>
      <c r="Q125" s="5">
        <v>110516717621</v>
      </c>
      <c r="R125" s="5">
        <v>-5352407965</v>
      </c>
    </row>
    <row r="126" spans="3:18" ht="15.5" x14ac:dyDescent="0.35">
      <c r="C126" t="s">
        <v>156</v>
      </c>
    </row>
    <row r="127" spans="3:18" ht="15.5" x14ac:dyDescent="0.35">
      <c r="C127" t="s">
        <v>157</v>
      </c>
    </row>
    <row r="128" spans="3:18" ht="15.5" x14ac:dyDescent="0.35">
      <c r="C128" t="s">
        <v>158</v>
      </c>
    </row>
    <row r="129" spans="2:18" ht="15.5" x14ac:dyDescent="0.35">
      <c r="C129" t="s">
        <v>159</v>
      </c>
    </row>
    <row r="130" spans="2:18" ht="15.5" x14ac:dyDescent="0.35">
      <c r="C130" t="s">
        <v>160</v>
      </c>
      <c r="D130" s="5">
        <v>16110875</v>
      </c>
      <c r="E130" s="5">
        <v>14236218</v>
      </c>
      <c r="F130" s="5">
        <v>9881865</v>
      </c>
      <c r="G130" s="5">
        <v>10208515</v>
      </c>
      <c r="I130" s="5">
        <v>14236218</v>
      </c>
      <c r="J130" s="5">
        <v>13529976</v>
      </c>
      <c r="K130" s="5">
        <v>11334662</v>
      </c>
      <c r="L130" s="5">
        <v>17272926</v>
      </c>
      <c r="M130" s="5">
        <v>41123459</v>
      </c>
      <c r="N130" s="5">
        <v>76813975</v>
      </c>
      <c r="O130" s="5">
        <v>-193739218</v>
      </c>
      <c r="P130" s="5">
        <v>-249473699</v>
      </c>
      <c r="Q130" s="5">
        <v>-246385751</v>
      </c>
      <c r="R130" s="5">
        <v>-245530123</v>
      </c>
    </row>
    <row r="131" spans="2:18" ht="15.5" x14ac:dyDescent="0.35">
      <c r="C131" t="s">
        <v>9</v>
      </c>
      <c r="D131" s="5">
        <v>240337986164</v>
      </c>
      <c r="E131" s="5">
        <v>239809303264</v>
      </c>
      <c r="F131" s="5">
        <v>231663731342</v>
      </c>
      <c r="G131" s="5">
        <v>234409000760</v>
      </c>
      <c r="I131" s="5">
        <v>239809303264</v>
      </c>
      <c r="J131" s="5">
        <v>239584273509</v>
      </c>
      <c r="K131" s="5">
        <v>213520570275</v>
      </c>
      <c r="L131" s="5">
        <v>214090733539</v>
      </c>
      <c r="M131" s="5">
        <v>307404859003</v>
      </c>
      <c r="N131" s="5">
        <v>352947426518</v>
      </c>
      <c r="O131" s="5">
        <v>339672393223</v>
      </c>
      <c r="P131" s="5">
        <v>323237568459</v>
      </c>
      <c r="Q131" s="5">
        <v>224495481967</v>
      </c>
      <c r="R131" s="5">
        <v>79406423854</v>
      </c>
    </row>
    <row r="132" spans="2:18" ht="15.5" x14ac:dyDescent="0.35">
      <c r="C132" t="s">
        <v>161</v>
      </c>
      <c r="D132" s="5">
        <v>339341834804</v>
      </c>
      <c r="E132" s="5">
        <v>334659976007</v>
      </c>
      <c r="F132" s="5">
        <v>340027294243</v>
      </c>
      <c r="G132" s="5">
        <v>331215798421</v>
      </c>
      <c r="I132" s="5">
        <v>334659976007</v>
      </c>
      <c r="J132" s="5">
        <v>347213226151</v>
      </c>
      <c r="K132" s="5">
        <v>418812724436</v>
      </c>
      <c r="L132" s="5">
        <v>364324214971</v>
      </c>
      <c r="M132" s="5">
        <v>494252757734</v>
      </c>
      <c r="N132" s="5">
        <v>505302049812</v>
      </c>
      <c r="O132" s="5">
        <v>543257046224</v>
      </c>
      <c r="P132" s="5">
        <v>573239122900</v>
      </c>
      <c r="Q132" s="5">
        <v>457422862654</v>
      </c>
      <c r="R132" s="5">
        <v>333255213699</v>
      </c>
    </row>
    <row r="133" spans="2:18" ht="15.5" x14ac:dyDescent="0.35">
      <c r="C133" t="s">
        <v>162</v>
      </c>
      <c r="D133" s="5">
        <v>1475363179</v>
      </c>
      <c r="E133" s="5">
        <v>1475363179</v>
      </c>
      <c r="F133" s="5">
        <v>1475363179</v>
      </c>
      <c r="G133" s="5">
        <v>1475363179</v>
      </c>
      <c r="I133" s="5">
        <v>1475363179</v>
      </c>
      <c r="J133" s="5">
        <v>1475363179</v>
      </c>
      <c r="K133" s="5">
        <v>1475363179</v>
      </c>
      <c r="L133" s="5">
        <v>1475363179</v>
      </c>
      <c r="M133" s="5">
        <v>1475363179</v>
      </c>
      <c r="N133" s="5">
        <v>1475363179</v>
      </c>
      <c r="O133" s="5">
        <v>1475362946</v>
      </c>
      <c r="P133" s="5">
        <v>1465783780</v>
      </c>
      <c r="Q133" s="5">
        <v>1300440681</v>
      </c>
      <c r="R133" s="5">
        <v>200000</v>
      </c>
    </row>
    <row r="135" spans="2:18" ht="15.5" x14ac:dyDescent="0.35">
      <c r="B135" t="s">
        <v>163</v>
      </c>
      <c r="C135" t="s">
        <v>164</v>
      </c>
      <c r="D135" s="5">
        <v>-9606703676</v>
      </c>
      <c r="E135" s="5">
        <v>24963842165</v>
      </c>
      <c r="F135" s="5">
        <v>-16636944181</v>
      </c>
      <c r="G135" s="5">
        <v>9918161711</v>
      </c>
      <c r="I135" s="5">
        <v>502330157</v>
      </c>
      <c r="J135" s="5">
        <v>38652999787</v>
      </c>
      <c r="K135" s="5">
        <v>-5482020608</v>
      </c>
      <c r="L135" s="5">
        <v>-20264530244</v>
      </c>
      <c r="M135" s="5">
        <v>22154295809</v>
      </c>
      <c r="N135" s="5">
        <v>92670043291</v>
      </c>
      <c r="O135" s="5">
        <v>13553542510</v>
      </c>
      <c r="P135" s="5">
        <v>-21885536602</v>
      </c>
      <c r="Q135" s="5">
        <v>-64804521909</v>
      </c>
      <c r="R135" s="5">
        <v>16960982912</v>
      </c>
    </row>
    <row r="136" spans="2:18" ht="15.5" x14ac:dyDescent="0.35">
      <c r="C136" t="s">
        <v>165</v>
      </c>
      <c r="D136" s="5">
        <v>42062996728</v>
      </c>
      <c r="E136" s="5">
        <v>88313206837</v>
      </c>
      <c r="F136" s="5">
        <v>51950260917</v>
      </c>
      <c r="G136" s="5">
        <v>75518878914</v>
      </c>
      <c r="I136" s="5">
        <v>317180849131</v>
      </c>
      <c r="J136" s="5">
        <v>470725118737</v>
      </c>
      <c r="K136" s="5">
        <v>253587187950</v>
      </c>
      <c r="L136" s="5">
        <v>223364662607</v>
      </c>
      <c r="M136" s="5">
        <v>883796350529</v>
      </c>
      <c r="N136" s="5">
        <v>1060781687384</v>
      </c>
      <c r="O136" s="5">
        <v>1276991303886</v>
      </c>
      <c r="P136" s="5">
        <v>771628102843</v>
      </c>
      <c r="Q136" s="5">
        <v>141946617690</v>
      </c>
      <c r="R136" s="5">
        <v>109886240312</v>
      </c>
    </row>
    <row r="137" spans="2:18" ht="15.5" x14ac:dyDescent="0.35">
      <c r="C137" t="s">
        <v>476</v>
      </c>
      <c r="D137" s="5">
        <v>-55298909734</v>
      </c>
      <c r="E137" s="5">
        <v>-78167771931</v>
      </c>
      <c r="F137" s="5">
        <v>-87168546063</v>
      </c>
      <c r="G137" s="5">
        <v>-62645168079</v>
      </c>
      <c r="I137" s="5">
        <v>-342135748013</v>
      </c>
      <c r="J137" s="5">
        <v>-433922647575</v>
      </c>
      <c r="K137" s="5">
        <v>-260362456471</v>
      </c>
      <c r="L137" s="5">
        <v>-276934424035</v>
      </c>
      <c r="M137" s="5">
        <v>-833891354347</v>
      </c>
      <c r="N137" s="5">
        <v>-937351493917</v>
      </c>
      <c r="O137" s="5">
        <v>-1230348547819</v>
      </c>
      <c r="P137" s="5">
        <v>-776897099932</v>
      </c>
      <c r="Q137" s="5">
        <v>-192425619332</v>
      </c>
      <c r="R137" s="5">
        <v>-79311404116</v>
      </c>
    </row>
    <row r="138" spans="2:18" ht="15.5" x14ac:dyDescent="0.35">
      <c r="C138" t="s">
        <v>445</v>
      </c>
      <c r="D138" s="5">
        <v>77184413</v>
      </c>
      <c r="E138" s="5">
        <v>76415240</v>
      </c>
      <c r="F138" s="5">
        <v>228051761</v>
      </c>
      <c r="I138" s="5">
        <v>304467001</v>
      </c>
      <c r="J138" s="5">
        <v>371051428</v>
      </c>
      <c r="K138" s="5">
        <v>342356670</v>
      </c>
      <c r="L138" s="5">
        <v>347025925</v>
      </c>
      <c r="M138" s="5">
        <v>658822058</v>
      </c>
      <c r="N138" s="5">
        <v>723500155</v>
      </c>
    </row>
    <row r="139" spans="2:18" ht="15.5" x14ac:dyDescent="0.35">
      <c r="C139" t="s">
        <v>2706</v>
      </c>
      <c r="D139" s="5">
        <v>6262945753</v>
      </c>
      <c r="E139" s="5">
        <v>24301121133</v>
      </c>
      <c r="F139" s="5">
        <v>15379192385</v>
      </c>
      <c r="I139" s="5">
        <v>39680313518</v>
      </c>
      <c r="J139" s="5">
        <v>20874642762</v>
      </c>
      <c r="K139" s="5">
        <v>17092479389</v>
      </c>
      <c r="L139" s="5">
        <v>48665658559</v>
      </c>
    </row>
    <row r="140" spans="2:18" ht="15.5" x14ac:dyDescent="0.35">
      <c r="C140" t="s">
        <v>388</v>
      </c>
      <c r="D140" s="5">
        <v>-195676744</v>
      </c>
      <c r="E140" s="5">
        <v>-336125780</v>
      </c>
      <c r="F140" s="5">
        <v>-230618457</v>
      </c>
      <c r="G140" s="5">
        <v>-213699865</v>
      </c>
      <c r="I140" s="5">
        <v>-913390570</v>
      </c>
      <c r="J140" s="5">
        <v>-2840488330</v>
      </c>
      <c r="K140" s="5">
        <v>-3658679071</v>
      </c>
      <c r="L140" s="5">
        <v>-4214480365</v>
      </c>
      <c r="M140" s="5">
        <v>-5011104014</v>
      </c>
      <c r="N140" s="5">
        <v>-8011464547</v>
      </c>
      <c r="O140" s="5">
        <v>-7145447771</v>
      </c>
      <c r="P140" s="5">
        <v>-8393436755</v>
      </c>
      <c r="Q140" s="5">
        <v>-8333239815</v>
      </c>
      <c r="R140" s="5">
        <v>-8478133155</v>
      </c>
    </row>
    <row r="141" spans="2:18" ht="15.5" x14ac:dyDescent="0.35">
      <c r="C141" t="s">
        <v>2707</v>
      </c>
      <c r="K141" s="5">
        <v>-114908000</v>
      </c>
    </row>
    <row r="142" spans="2:18" ht="15.5" x14ac:dyDescent="0.35">
      <c r="C142" t="s">
        <v>348</v>
      </c>
      <c r="D142" s="5">
        <v>-2165321311</v>
      </c>
      <c r="E142" s="5">
        <v>-8312445113</v>
      </c>
      <c r="F142" s="5">
        <v>4175725677</v>
      </c>
      <c r="G142" s="5">
        <v>-1202541949</v>
      </c>
      <c r="I142" s="5">
        <v>-8312445113</v>
      </c>
      <c r="J142" s="5">
        <v>-7738186511</v>
      </c>
      <c r="K142" s="5">
        <v>-8032187791</v>
      </c>
      <c r="L142" s="5">
        <v>-7750598800</v>
      </c>
      <c r="M142" s="5">
        <v>-7920089533</v>
      </c>
      <c r="N142" s="5">
        <v>-6490321144</v>
      </c>
      <c r="O142" s="5">
        <v>-5281037626</v>
      </c>
      <c r="P142" s="5">
        <v>-5076300121</v>
      </c>
      <c r="Q142" s="5">
        <v>-4924947609</v>
      </c>
      <c r="R142" s="5">
        <v>-3787726109</v>
      </c>
    </row>
    <row r="143" spans="2:18" ht="15.5" x14ac:dyDescent="0.35">
      <c r="C143" t="s">
        <v>174</v>
      </c>
      <c r="D143" s="5">
        <v>-349922781</v>
      </c>
      <c r="E143" s="5">
        <v>-910558221</v>
      </c>
      <c r="F143" s="5">
        <v>-971010401</v>
      </c>
      <c r="G143" s="5">
        <v>-1539307310</v>
      </c>
      <c r="I143" s="5">
        <v>-5301715797</v>
      </c>
      <c r="J143" s="5">
        <v>-8816490724</v>
      </c>
      <c r="K143" s="5">
        <v>-4335813284</v>
      </c>
      <c r="L143" s="5">
        <v>-3742374135</v>
      </c>
      <c r="M143" s="5">
        <v>-15478328884</v>
      </c>
      <c r="N143" s="5">
        <v>-16981864640</v>
      </c>
      <c r="O143" s="5">
        <v>-20662728160</v>
      </c>
      <c r="P143" s="5">
        <v>-3146802637</v>
      </c>
      <c r="Q143" s="5">
        <v>-1067332843</v>
      </c>
      <c r="R143" s="5">
        <v>-1347994020</v>
      </c>
    </row>
    <row r="144" spans="2:18" ht="15.5" x14ac:dyDescent="0.35">
      <c r="C144" t="s">
        <v>179</v>
      </c>
      <c r="D144" s="5">
        <v>10733982340</v>
      </c>
      <c r="E144" s="5">
        <v>-20397426021</v>
      </c>
      <c r="F144" s="5">
        <v>16585152080</v>
      </c>
      <c r="G144" s="5">
        <v>-6546793800</v>
      </c>
      <c r="I144" s="5">
        <v>-5823117928</v>
      </c>
      <c r="J144" s="5">
        <v>-53054221331</v>
      </c>
      <c r="K144" s="5">
        <v>17004337314</v>
      </c>
      <c r="L144" s="5">
        <v>-19593487109</v>
      </c>
      <c r="M144" s="5">
        <v>-36771006932</v>
      </c>
      <c r="N144" s="5">
        <v>-56342312981</v>
      </c>
      <c r="O144" s="5">
        <v>-9169576207</v>
      </c>
      <c r="P144" s="5">
        <v>94075848344</v>
      </c>
      <c r="Q144" s="5">
        <v>95198139416</v>
      </c>
      <c r="R144" s="5">
        <v>51305277551</v>
      </c>
    </row>
    <row r="145" spans="3:18" ht="15.5" x14ac:dyDescent="0.35">
      <c r="C145" t="s">
        <v>180</v>
      </c>
      <c r="D145" s="5">
        <v>-1123140566</v>
      </c>
      <c r="E145" s="5">
        <v>1154589282</v>
      </c>
      <c r="F145" s="5">
        <v>-757818461</v>
      </c>
      <c r="G145" s="5">
        <v>-318259286</v>
      </c>
      <c r="I145" s="5">
        <v>56739728</v>
      </c>
      <c r="J145" s="5">
        <v>19642720286</v>
      </c>
      <c r="K145" s="5">
        <v>-2374612722</v>
      </c>
      <c r="L145" s="5">
        <v>-5367339707</v>
      </c>
      <c r="M145" s="5">
        <v>-2988180917</v>
      </c>
      <c r="N145" s="5">
        <v>-7463810926</v>
      </c>
      <c r="O145" s="5">
        <v>-12747737576</v>
      </c>
      <c r="P145" s="5">
        <v>-48394139920</v>
      </c>
      <c r="Q145" s="5">
        <v>-13326194190</v>
      </c>
      <c r="R145" s="5">
        <v>-66990769320</v>
      </c>
    </row>
    <row r="146" spans="3:18" ht="15.5" x14ac:dyDescent="0.35">
      <c r="C146" t="s">
        <v>2440</v>
      </c>
      <c r="E146" s="5">
        <v>2567162164</v>
      </c>
      <c r="F146" s="5">
        <v>345000000</v>
      </c>
      <c r="I146" s="5">
        <v>2912162164</v>
      </c>
      <c r="J146" s="5">
        <v>279700000</v>
      </c>
      <c r="K146" s="5">
        <v>221312500</v>
      </c>
      <c r="L146" s="5">
        <v>250000000</v>
      </c>
      <c r="O146" s="5">
        <v>180000000</v>
      </c>
      <c r="P146" s="5">
        <v>83000000</v>
      </c>
      <c r="Q146" s="5">
        <v>265000000</v>
      </c>
    </row>
    <row r="147" spans="3:18" ht="15.5" x14ac:dyDescent="0.35">
      <c r="C147" t="s">
        <v>1360</v>
      </c>
      <c r="D147" s="5">
        <v>-172109565</v>
      </c>
      <c r="E147" s="5">
        <v>1000000000</v>
      </c>
      <c r="F147" s="5">
        <v>-2923202797</v>
      </c>
      <c r="I147" s="5">
        <v>-1923202797</v>
      </c>
      <c r="J147" s="5">
        <v>-3912201662</v>
      </c>
      <c r="K147" s="5">
        <v>-1066486814</v>
      </c>
    </row>
    <row r="148" spans="3:18" ht="15.5" x14ac:dyDescent="0.35">
      <c r="C148" t="s">
        <v>2708</v>
      </c>
      <c r="J148" s="5">
        <v>-2213034000</v>
      </c>
    </row>
    <row r="149" spans="3:18" ht="15.5" x14ac:dyDescent="0.35">
      <c r="C149" t="s">
        <v>2709</v>
      </c>
      <c r="F149" s="5">
        <v>2213034000</v>
      </c>
      <c r="I149" s="5">
        <v>2213034000</v>
      </c>
      <c r="J149" s="5">
        <v>24665600000</v>
      </c>
    </row>
    <row r="150" spans="3:18" ht="15.5" x14ac:dyDescent="0.35">
      <c r="C150" t="s">
        <v>2710</v>
      </c>
      <c r="J150" s="5">
        <v>1969001018</v>
      </c>
    </row>
    <row r="151" spans="3:18" ht="15.5" x14ac:dyDescent="0.35">
      <c r="C151" t="s">
        <v>175</v>
      </c>
      <c r="R151" s="5">
        <v>47766285</v>
      </c>
    </row>
    <row r="152" spans="3:18" ht="15.5" x14ac:dyDescent="0.35">
      <c r="C152" t="s">
        <v>452</v>
      </c>
      <c r="P152" s="5">
        <v>-17446068743</v>
      </c>
    </row>
    <row r="153" spans="3:18" ht="15.5" x14ac:dyDescent="0.35">
      <c r="C153" t="s">
        <v>453</v>
      </c>
      <c r="M153" s="5">
        <v>-266300770</v>
      </c>
      <c r="N153" s="5">
        <v>-1923520196</v>
      </c>
      <c r="O153" s="5">
        <v>-9335846856</v>
      </c>
      <c r="P153" s="5">
        <v>-9580168000</v>
      </c>
      <c r="Q153" s="5">
        <v>-246340000</v>
      </c>
      <c r="R153" s="5">
        <v>-16776083943</v>
      </c>
    </row>
    <row r="154" spans="3:18" ht="15.5" x14ac:dyDescent="0.35">
      <c r="C154" t="s">
        <v>181</v>
      </c>
      <c r="D154" s="5">
        <v>-951031001</v>
      </c>
      <c r="E154" s="5">
        <v>-2412572882</v>
      </c>
      <c r="F154" s="5">
        <v>-392649664</v>
      </c>
      <c r="G154" s="5">
        <v>-318259286</v>
      </c>
      <c r="I154" s="5">
        <v>-3145253639</v>
      </c>
      <c r="J154" s="5">
        <v>-1146345070</v>
      </c>
      <c r="K154" s="5">
        <v>-1529438408</v>
      </c>
      <c r="L154" s="5">
        <v>-5617339707</v>
      </c>
      <c r="M154" s="5">
        <v>-2721880147</v>
      </c>
      <c r="N154" s="5">
        <v>-5540290730</v>
      </c>
      <c r="O154" s="5">
        <v>-3591890720</v>
      </c>
      <c r="P154" s="5">
        <v>-21450903177</v>
      </c>
      <c r="Q154" s="5">
        <v>-13344854190</v>
      </c>
      <c r="R154" s="5">
        <v>-50262451662</v>
      </c>
    </row>
    <row r="155" spans="3:18" ht="15.5" x14ac:dyDescent="0.35">
      <c r="C155" t="s">
        <v>197</v>
      </c>
      <c r="D155" s="5">
        <v>10733982340</v>
      </c>
      <c r="E155" s="5">
        <v>-20397426021</v>
      </c>
      <c r="F155" s="5">
        <v>16585152080</v>
      </c>
      <c r="G155" s="5">
        <v>-6546793800</v>
      </c>
      <c r="I155" s="5">
        <v>-5823117928</v>
      </c>
      <c r="J155" s="5">
        <v>-53054221331</v>
      </c>
      <c r="K155" s="5">
        <v>17004337314</v>
      </c>
      <c r="L155" s="5">
        <v>-19593487109</v>
      </c>
      <c r="M155" s="5">
        <v>-36771006932</v>
      </c>
      <c r="N155" s="5">
        <v>-56342312981</v>
      </c>
      <c r="O155" s="5">
        <v>-9169576207</v>
      </c>
      <c r="P155" s="5">
        <v>94075848344</v>
      </c>
      <c r="Q155" s="5">
        <v>95198139416</v>
      </c>
      <c r="R155" s="5">
        <v>51305277551</v>
      </c>
    </row>
    <row r="156" spans="3:18" ht="15.5" x14ac:dyDescent="0.35">
      <c r="C156" t="s">
        <v>559</v>
      </c>
      <c r="D156" s="5">
        <v>14623121506</v>
      </c>
      <c r="E156" s="5">
        <v>18291724985</v>
      </c>
      <c r="F156" s="5">
        <v>-3965724985</v>
      </c>
      <c r="G156" s="5">
        <v>2065000000</v>
      </c>
      <c r="I156" s="5">
        <v>34156000000</v>
      </c>
      <c r="J156" s="5">
        <v>66453876265</v>
      </c>
      <c r="K156" s="5">
        <v>48117352451</v>
      </c>
      <c r="L156" s="5">
        <v>23852928074</v>
      </c>
      <c r="M156" s="5">
        <v>75265602000</v>
      </c>
      <c r="N156" s="5">
        <v>19458946974</v>
      </c>
    </row>
    <row r="157" spans="3:18" ht="15.5" x14ac:dyDescent="0.35">
      <c r="C157" t="s">
        <v>1703</v>
      </c>
      <c r="N157" s="5">
        <v>145625</v>
      </c>
      <c r="O157" s="5">
        <v>5986978750</v>
      </c>
      <c r="P157" s="5">
        <v>101464436875</v>
      </c>
      <c r="Q157" s="5">
        <v>152150425625</v>
      </c>
      <c r="R157" s="5">
        <v>63758000000</v>
      </c>
    </row>
    <row r="158" spans="3:18" ht="15.5" x14ac:dyDescent="0.35">
      <c r="C158" t="s">
        <v>213</v>
      </c>
      <c r="L158" s="5">
        <v>1055618200</v>
      </c>
      <c r="N158" s="5">
        <v>-433927600</v>
      </c>
    </row>
    <row r="159" spans="3:18" ht="15.5" x14ac:dyDescent="0.35">
      <c r="C159" t="s">
        <v>492</v>
      </c>
      <c r="Q159" s="5">
        <v>-5937231939</v>
      </c>
    </row>
    <row r="160" spans="3:18" ht="15.5" x14ac:dyDescent="0.35">
      <c r="C160" t="s">
        <v>1506</v>
      </c>
      <c r="Q160" s="5">
        <v>-45730845000</v>
      </c>
      <c r="R160" s="5">
        <v>-5355455000</v>
      </c>
    </row>
    <row r="161" spans="2:18" ht="15.5" x14ac:dyDescent="0.35">
      <c r="C161" t="s">
        <v>2711</v>
      </c>
      <c r="O161" s="5">
        <v>60000000</v>
      </c>
    </row>
    <row r="162" spans="2:18" ht="15.5" x14ac:dyDescent="0.35">
      <c r="C162" t="s">
        <v>535</v>
      </c>
      <c r="D162" s="5">
        <v>4671700000</v>
      </c>
      <c r="E162" s="5">
        <v>2580250000</v>
      </c>
      <c r="F162" s="5">
        <v>15736688533</v>
      </c>
      <c r="G162" s="5">
        <v>7476625334</v>
      </c>
      <c r="I162" s="5">
        <v>35448655467</v>
      </c>
      <c r="J162" s="5">
        <v>38855000000</v>
      </c>
      <c r="K162" s="5">
        <v>45733660185</v>
      </c>
      <c r="L162" s="5">
        <v>63133388929</v>
      </c>
    </row>
    <row r="163" spans="2:18" ht="15.5" x14ac:dyDescent="0.35">
      <c r="C163" t="s">
        <v>2712</v>
      </c>
      <c r="D163" s="5">
        <v>-1371843717</v>
      </c>
      <c r="E163" s="5">
        <v>-15648844449</v>
      </c>
      <c r="F163" s="5">
        <v>-2176932592</v>
      </c>
      <c r="G163" s="5">
        <v>-13119873210</v>
      </c>
      <c r="I163" s="5">
        <v>-42084650251</v>
      </c>
      <c r="J163" s="5">
        <v>-49075843724</v>
      </c>
      <c r="K163" s="5">
        <v>-37462793915</v>
      </c>
      <c r="L163" s="5">
        <v>-54002121398</v>
      </c>
    </row>
    <row r="164" spans="2:18" ht="15.5" x14ac:dyDescent="0.35">
      <c r="C164" t="s">
        <v>561</v>
      </c>
      <c r="D164" s="5">
        <v>-373995449</v>
      </c>
      <c r="E164" s="5">
        <v>-331308443</v>
      </c>
      <c r="F164" s="5">
        <v>-430126990</v>
      </c>
      <c r="G164" s="5">
        <v>-715545924</v>
      </c>
      <c r="I164" s="5">
        <v>-2377123144</v>
      </c>
      <c r="J164" s="5">
        <v>-2748666224</v>
      </c>
      <c r="K164" s="5">
        <v>-2626196700</v>
      </c>
      <c r="L164" s="5">
        <v>-2015631531</v>
      </c>
      <c r="M164" s="5">
        <v>-444579529</v>
      </c>
      <c r="N164" s="5">
        <v>-505822680</v>
      </c>
      <c r="O164" s="5">
        <v>-953257853</v>
      </c>
      <c r="P164" s="5">
        <v>-690483792</v>
      </c>
      <c r="Q164" s="5">
        <v>-106143010</v>
      </c>
      <c r="R164" s="5">
        <v>-254568536</v>
      </c>
    </row>
    <row r="165" spans="2:18" ht="15.5" x14ac:dyDescent="0.35">
      <c r="C165" t="s">
        <v>212</v>
      </c>
      <c r="N165" s="5">
        <v>-800000000</v>
      </c>
    </row>
    <row r="166" spans="2:18" ht="15.5" x14ac:dyDescent="0.35">
      <c r="C166" t="s">
        <v>848</v>
      </c>
      <c r="D166" s="5">
        <v>-6815000000</v>
      </c>
      <c r="E166" s="5">
        <v>-25289248114</v>
      </c>
      <c r="F166" s="5">
        <v>7421248114</v>
      </c>
      <c r="G166" s="5">
        <v>-2253000000</v>
      </c>
      <c r="I166" s="5">
        <v>-30966000000</v>
      </c>
      <c r="J166" s="5">
        <v>-100121061431</v>
      </c>
      <c r="K166" s="5">
        <v>-23446597285</v>
      </c>
      <c r="L166" s="5">
        <v>-14856498074</v>
      </c>
      <c r="M166" s="5">
        <v>-76661703000</v>
      </c>
      <c r="N166" s="5">
        <v>-19458946974</v>
      </c>
    </row>
    <row r="167" spans="2:18" ht="15.5" x14ac:dyDescent="0.35">
      <c r="C167" t="s">
        <v>496</v>
      </c>
      <c r="J167" s="5">
        <v>-6417526217</v>
      </c>
      <c r="K167" s="5">
        <v>-13311087422</v>
      </c>
      <c r="L167" s="5">
        <v>-36761171309</v>
      </c>
      <c r="M167" s="5">
        <v>-34930326403</v>
      </c>
      <c r="N167" s="5">
        <v>-54602708326</v>
      </c>
      <c r="O167" s="5">
        <v>-14263297104</v>
      </c>
      <c r="P167" s="5">
        <v>-6698104739</v>
      </c>
      <c r="Q167" s="5">
        <v>-5178066260</v>
      </c>
      <c r="R167" s="5">
        <v>-6842698913</v>
      </c>
    </row>
    <row r="168" spans="2:18" ht="15.5" x14ac:dyDescent="0.35">
      <c r="C168" t="s">
        <v>826</v>
      </c>
    </row>
    <row r="169" spans="2:18" ht="15.5" x14ac:dyDescent="0.35">
      <c r="C169" t="s">
        <v>215</v>
      </c>
      <c r="D169" s="5">
        <v>4138098</v>
      </c>
      <c r="E169" s="5">
        <v>5721005426</v>
      </c>
      <c r="F169" s="5">
        <v>-809610562</v>
      </c>
      <c r="G169" s="5">
        <v>3053108625</v>
      </c>
      <c r="I169" s="5">
        <v>-5264048043</v>
      </c>
      <c r="J169" s="5">
        <v>5241498742</v>
      </c>
      <c r="K169" s="5">
        <v>9147703984</v>
      </c>
      <c r="L169" s="5">
        <v>-45225357060</v>
      </c>
      <c r="M169" s="5">
        <v>-17604892040</v>
      </c>
      <c r="N169" s="5">
        <v>28863919384</v>
      </c>
      <c r="O169" s="5">
        <v>-8363771273</v>
      </c>
      <c r="P169" s="5">
        <v>23796171822</v>
      </c>
      <c r="Q169" s="5">
        <v>17067423317</v>
      </c>
      <c r="R169" s="5">
        <v>1275491143</v>
      </c>
    </row>
    <row r="170" spans="2:18" ht="15.5" x14ac:dyDescent="0.35">
      <c r="C170" t="s">
        <v>217</v>
      </c>
      <c r="D170" s="5">
        <v>11091476324</v>
      </c>
      <c r="I170" s="5">
        <v>16350008389</v>
      </c>
      <c r="J170" s="5">
        <v>10710614411</v>
      </c>
      <c r="K170" s="5">
        <v>1566422361</v>
      </c>
      <c r="L170" s="5">
        <v>46759671091</v>
      </c>
      <c r="M170" s="5">
        <v>63736302993</v>
      </c>
      <c r="N170" s="5">
        <v>34451470409</v>
      </c>
      <c r="O170" s="5">
        <v>42815241682</v>
      </c>
      <c r="P170" s="5">
        <v>19019069860</v>
      </c>
      <c r="Q170" s="5">
        <v>1951646543</v>
      </c>
      <c r="R170" s="5">
        <v>676155400</v>
      </c>
    </row>
    <row r="171" spans="2:18" ht="15.5" x14ac:dyDescent="0.35">
      <c r="C171" t="s">
        <v>216</v>
      </c>
      <c r="D171" s="5">
        <v>1856112</v>
      </c>
      <c r="E171" s="5">
        <v>-79867126</v>
      </c>
      <c r="F171" s="5">
        <v>-132657241</v>
      </c>
      <c r="G171" s="5">
        <v>99441350</v>
      </c>
      <c r="I171" s="5">
        <v>5515978</v>
      </c>
      <c r="J171" s="5">
        <v>397895233</v>
      </c>
      <c r="K171" s="5">
        <v>-3511934</v>
      </c>
      <c r="L171" s="5">
        <v>32108330</v>
      </c>
      <c r="M171" s="5">
        <v>628260138</v>
      </c>
      <c r="N171" s="5">
        <v>420913200</v>
      </c>
    </row>
    <row r="172" spans="2:18" ht="15.5" x14ac:dyDescent="0.35">
      <c r="C172" t="s">
        <v>218</v>
      </c>
      <c r="D172" s="5">
        <v>11097470534</v>
      </c>
      <c r="E172" s="5">
        <v>5641138300</v>
      </c>
      <c r="F172" s="5">
        <v>-942267803</v>
      </c>
      <c r="G172" s="5">
        <v>3152549975</v>
      </c>
      <c r="I172" s="5">
        <v>11091476324</v>
      </c>
      <c r="J172" s="5">
        <v>16350008386</v>
      </c>
      <c r="K172" s="5">
        <v>10710614411</v>
      </c>
      <c r="L172" s="5">
        <v>1566422361</v>
      </c>
      <c r="M172" s="5">
        <v>46759671091</v>
      </c>
      <c r="N172" s="5">
        <v>63736302993</v>
      </c>
      <c r="O172" s="5">
        <v>34451470409</v>
      </c>
      <c r="P172" s="5">
        <v>42815241682</v>
      </c>
      <c r="Q172" s="5">
        <v>19019069860</v>
      </c>
      <c r="R172" s="5">
        <v>1951646543</v>
      </c>
    </row>
    <row r="174" spans="2:18" ht="15.5" x14ac:dyDescent="0.35">
      <c r="B174" t="s">
        <v>219</v>
      </c>
      <c r="C174" t="s">
        <v>11</v>
      </c>
      <c r="D174" s="5">
        <v>1480000000</v>
      </c>
      <c r="E174" s="5">
        <v>1480000000</v>
      </c>
      <c r="F174" s="5">
        <v>1480000000</v>
      </c>
      <c r="G174" s="5">
        <v>1480000000</v>
      </c>
      <c r="I174" s="5">
        <v>1480000000</v>
      </c>
      <c r="J174" s="5">
        <v>1480000000</v>
      </c>
      <c r="K174" s="5">
        <v>1480000000</v>
      </c>
      <c r="L174" s="5">
        <v>1480000000</v>
      </c>
      <c r="M174" s="5">
        <v>1480000000</v>
      </c>
      <c r="N174" s="5">
        <v>1480000000</v>
      </c>
      <c r="O174" s="5">
        <v>1480000000</v>
      </c>
      <c r="P174" s="5">
        <v>1470000000</v>
      </c>
      <c r="Q174" s="5">
        <v>1300000000</v>
      </c>
      <c r="R174" s="5">
        <v>0</v>
      </c>
    </row>
    <row r="175" spans="2:18" ht="15.5" x14ac:dyDescent="0.35">
      <c r="C175" t="s">
        <v>220</v>
      </c>
      <c r="D175" s="6">
        <v>0.33</v>
      </c>
      <c r="E175" s="6">
        <v>5.69</v>
      </c>
      <c r="F175" s="6">
        <v>-1.96</v>
      </c>
      <c r="G175" s="6">
        <v>-6.74</v>
      </c>
    </row>
    <row r="176" spans="2:18" ht="15.5" x14ac:dyDescent="0.35">
      <c r="C176" t="s">
        <v>221</v>
      </c>
      <c r="D176" s="6">
        <v>390.91</v>
      </c>
      <c r="E176" s="6">
        <v>29.35</v>
      </c>
      <c r="F176" s="6">
        <v>-48.98</v>
      </c>
      <c r="G176" s="6">
        <v>-11.42</v>
      </c>
    </row>
    <row r="177" spans="3:7" ht="15.5" x14ac:dyDescent="0.35">
      <c r="C177" t="s">
        <v>73</v>
      </c>
      <c r="D177" s="6">
        <v>3.93</v>
      </c>
      <c r="E177" s="6">
        <v>3.04</v>
      </c>
      <c r="F177" s="6">
        <v>3.05</v>
      </c>
      <c r="G177" s="6">
        <v>1.34</v>
      </c>
    </row>
    <row r="178" spans="3:7" ht="15.5" x14ac:dyDescent="0.35">
      <c r="C178" t="s">
        <v>222</v>
      </c>
      <c r="D178" s="5">
        <v>4960000000</v>
      </c>
      <c r="E178" s="5">
        <v>-820000000</v>
      </c>
      <c r="F178" s="5">
        <v>1480000000</v>
      </c>
      <c r="G178" s="5">
        <v>1260000000</v>
      </c>
    </row>
    <row r="179" spans="3:7" ht="15.5" x14ac:dyDescent="0.35">
      <c r="C179" t="s">
        <v>223</v>
      </c>
      <c r="D179" s="6">
        <v>1.4000000000000002E-3</v>
      </c>
      <c r="E179" s="6">
        <v>2.5099999999999997E-2</v>
      </c>
      <c r="F179" s="6">
        <v>-8.5000000000000006E-3</v>
      </c>
      <c r="G179" s="6">
        <v>-0.03</v>
      </c>
    </row>
    <row r="180" spans="3:7" ht="15.5" x14ac:dyDescent="0.35">
      <c r="C180" t="s">
        <v>224</v>
      </c>
      <c r="D180" s="6">
        <v>2E-3</v>
      </c>
      <c r="E180" s="6">
        <v>3.5000000000000003E-2</v>
      </c>
      <c r="F180" s="6">
        <v>-1.2500000000000001E-2</v>
      </c>
      <c r="G180" s="6">
        <v>-4.24E-2</v>
      </c>
    </row>
    <row r="181" spans="3:7" ht="15.5" x14ac:dyDescent="0.35">
      <c r="C181" t="s">
        <v>225</v>
      </c>
      <c r="D181" s="6">
        <v>6.4000000000000003E-3</v>
      </c>
      <c r="E181" s="6">
        <v>-1.5700000000000002E-2</v>
      </c>
      <c r="F181" s="6">
        <v>-6.0999999999999995E-3</v>
      </c>
      <c r="G181" s="6">
        <v>-6.3E-3</v>
      </c>
    </row>
    <row r="182" spans="3:7" ht="15.5" x14ac:dyDescent="0.35">
      <c r="C182" t="s">
        <v>226</v>
      </c>
      <c r="D182" s="6">
        <v>8.52</v>
      </c>
      <c r="E182" s="6">
        <v>-19.02</v>
      </c>
      <c r="F182" s="6">
        <v>-4.34</v>
      </c>
      <c r="G182" s="6">
        <v>-7.69</v>
      </c>
    </row>
    <row r="183" spans="3:7" ht="15.5" x14ac:dyDescent="0.35">
      <c r="C183" t="s">
        <v>227</v>
      </c>
      <c r="D183" s="5">
        <v>240000000000</v>
      </c>
      <c r="E183" s="5">
        <v>240000000000</v>
      </c>
      <c r="F183" s="5">
        <v>232000000000</v>
      </c>
      <c r="G183" s="5">
        <v>234000000000</v>
      </c>
    </row>
    <row r="184" spans="3:7" ht="15.5" x14ac:dyDescent="0.35">
      <c r="C184" t="s">
        <v>228</v>
      </c>
      <c r="D184" s="6">
        <v>0.79</v>
      </c>
      <c r="E184" s="6">
        <v>1.03</v>
      </c>
      <c r="F184" s="6">
        <v>0.61</v>
      </c>
      <c r="G184" s="6">
        <v>0.48</v>
      </c>
    </row>
    <row r="185" spans="3:7" ht="15.5" x14ac:dyDescent="0.35">
      <c r="C185" t="s">
        <v>229</v>
      </c>
      <c r="D185" s="6">
        <v>162.88999999999999</v>
      </c>
      <c r="E185" s="6">
        <v>162.53</v>
      </c>
      <c r="F185" s="6">
        <v>157.01</v>
      </c>
      <c r="G185" s="6">
        <v>158.88</v>
      </c>
    </row>
    <row r="186" spans="3:7" ht="15.5" x14ac:dyDescent="0.35">
      <c r="C186" t="s">
        <v>230</v>
      </c>
      <c r="D186" s="6">
        <v>0.79</v>
      </c>
      <c r="E186" s="6">
        <v>1.03</v>
      </c>
      <c r="F186" s="6">
        <v>0.61</v>
      </c>
      <c r="G186" s="6">
        <v>0.48</v>
      </c>
    </row>
    <row r="187" spans="3:7" ht="15.5" x14ac:dyDescent="0.35">
      <c r="C187" t="s">
        <v>231</v>
      </c>
      <c r="D187" s="6">
        <v>162.88999999999999</v>
      </c>
      <c r="E187" s="6">
        <v>162.53</v>
      </c>
      <c r="F187" s="6">
        <v>157.01</v>
      </c>
      <c r="G187" s="6">
        <v>158.88</v>
      </c>
    </row>
    <row r="188" spans="3:7" ht="15.5" x14ac:dyDescent="0.35">
      <c r="C188" t="s">
        <v>232</v>
      </c>
      <c r="D188" s="5">
        <v>13000000000</v>
      </c>
      <c r="E188" s="5">
        <v>6000000000</v>
      </c>
      <c r="F188" s="5">
        <v>12000000000</v>
      </c>
      <c r="G188" s="5">
        <v>9000000000</v>
      </c>
    </row>
    <row r="189" spans="3:7" ht="15.5" x14ac:dyDescent="0.35">
      <c r="C189" t="s">
        <v>233</v>
      </c>
      <c r="D189" s="5">
        <v>1000000000</v>
      </c>
      <c r="E189" s="5">
        <v>1000000000</v>
      </c>
      <c r="F189" s="5">
        <v>1000000000</v>
      </c>
      <c r="G189" s="5">
        <v>1000000000</v>
      </c>
    </row>
    <row r="190" spans="3:7" ht="15.5" x14ac:dyDescent="0.35">
      <c r="C190" t="s">
        <v>234</v>
      </c>
      <c r="D190" s="5">
        <v>240000000000</v>
      </c>
      <c r="E190" s="5">
        <v>240000000000</v>
      </c>
      <c r="F190" s="5">
        <v>232000000000</v>
      </c>
      <c r="G190" s="5">
        <v>234000000000</v>
      </c>
    </row>
    <row r="191" spans="3:7" ht="15.5" x14ac:dyDescent="0.35">
      <c r="C191" t="s">
        <v>23</v>
      </c>
      <c r="D191" s="5">
        <v>14000000000</v>
      </c>
      <c r="E191" s="5">
        <v>7000000000</v>
      </c>
      <c r="F191" s="5">
        <v>13000000000</v>
      </c>
      <c r="G191" s="5">
        <v>10000000000</v>
      </c>
    </row>
    <row r="192" spans="3:7" ht="15.5" x14ac:dyDescent="0.35">
      <c r="C192" t="s">
        <v>20</v>
      </c>
      <c r="D192" s="5">
        <v>3000000000</v>
      </c>
      <c r="E192" s="5">
        <v>-4000000000</v>
      </c>
      <c r="F192" s="5">
        <v>8000000000</v>
      </c>
      <c r="G192" s="5">
        <v>4000000000</v>
      </c>
    </row>
    <row r="193" spans="3:18" ht="15.5" x14ac:dyDescent="0.35">
      <c r="C193" t="s">
        <v>235</v>
      </c>
      <c r="D193" s="5">
        <v>-13000000000</v>
      </c>
      <c r="E193" s="5">
        <v>-17000000000</v>
      </c>
      <c r="F193" s="5">
        <v>-12000000000</v>
      </c>
      <c r="G193" s="5">
        <v>-10000000000</v>
      </c>
    </row>
    <row r="194" spans="3:18" ht="15.5" x14ac:dyDescent="0.35">
      <c r="C194" t="s">
        <v>236</v>
      </c>
      <c r="D194" s="5">
        <v>-10000000000</v>
      </c>
      <c r="E194" s="5">
        <v>25000000000</v>
      </c>
      <c r="F194" s="5">
        <v>-17000000000</v>
      </c>
      <c r="G194" s="5">
        <v>10000000000</v>
      </c>
    </row>
    <row r="195" spans="3:18" ht="15.5" x14ac:dyDescent="0.35">
      <c r="C195" t="s">
        <v>237</v>
      </c>
      <c r="D195" s="5">
        <v>-1000000000</v>
      </c>
      <c r="E195" s="5">
        <v>-2000000000</v>
      </c>
      <c r="F195" s="5">
        <v>0</v>
      </c>
      <c r="G195" s="5">
        <v>0</v>
      </c>
    </row>
    <row r="196" spans="3:18" ht="15.5" x14ac:dyDescent="0.35">
      <c r="C196" t="s">
        <v>12</v>
      </c>
      <c r="D196" s="5">
        <v>-11000000000</v>
      </c>
      <c r="E196" s="5">
        <v>23000000000</v>
      </c>
      <c r="F196" s="5">
        <v>-17000000000</v>
      </c>
      <c r="G196" s="5">
        <v>10000000000</v>
      </c>
    </row>
    <row r="197" spans="3:18" ht="15.5" x14ac:dyDescent="0.35">
      <c r="C197" t="s">
        <v>15</v>
      </c>
      <c r="D197" s="6">
        <v>-7.16</v>
      </c>
      <c r="E197" s="6">
        <v>15.29</v>
      </c>
      <c r="F197" s="6">
        <v>-11.54</v>
      </c>
      <c r="G197" s="6">
        <v>6.51</v>
      </c>
    </row>
    <row r="198" spans="3:18" ht="15.5" x14ac:dyDescent="0.35">
      <c r="C198" t="s">
        <v>58</v>
      </c>
      <c r="I198" s="6">
        <v>0.04</v>
      </c>
      <c r="J198" s="6">
        <v>17.28</v>
      </c>
      <c r="K198" s="6">
        <v>-0.35</v>
      </c>
      <c r="L198" s="6">
        <v>-64.17</v>
      </c>
      <c r="M198" s="6">
        <v>-31.08</v>
      </c>
      <c r="N198" s="6">
        <v>9.3699999999999992</v>
      </c>
      <c r="O198" s="6">
        <v>7.15</v>
      </c>
      <c r="P198" s="5">
        <v>-2</v>
      </c>
      <c r="Q198" s="6">
        <v>-0.81</v>
      </c>
      <c r="R198" s="6">
        <v>28780.23</v>
      </c>
    </row>
    <row r="199" spans="3:18" ht="15.5" x14ac:dyDescent="0.35">
      <c r="C199" t="s">
        <v>72</v>
      </c>
      <c r="I199" s="5">
        <v>4175</v>
      </c>
      <c r="J199" s="6">
        <v>5.09</v>
      </c>
      <c r="K199" s="6">
        <v>-322.86</v>
      </c>
      <c r="L199" s="6">
        <v>-2.54</v>
      </c>
      <c r="M199" s="6">
        <v>-14.74</v>
      </c>
      <c r="N199" s="6">
        <v>140.88</v>
      </c>
      <c r="O199" s="6">
        <v>45.59</v>
      </c>
      <c r="P199" s="5">
        <v>-3875</v>
      </c>
      <c r="Q199" s="6">
        <v>-1839.51</v>
      </c>
      <c r="R199" s="5">
        <v>0</v>
      </c>
    </row>
    <row r="200" spans="3:18" ht="15.5" x14ac:dyDescent="0.35">
      <c r="C200" t="s">
        <v>75</v>
      </c>
      <c r="I200" s="6">
        <v>0.79</v>
      </c>
      <c r="J200" s="6">
        <v>0.27</v>
      </c>
      <c r="K200" s="6">
        <v>0.63</v>
      </c>
      <c r="L200" s="6">
        <v>0.96</v>
      </c>
      <c r="M200" s="6">
        <v>0.8</v>
      </c>
      <c r="N200" s="6">
        <v>1.82</v>
      </c>
      <c r="O200" s="6">
        <v>0.39</v>
      </c>
      <c r="P200" s="6">
        <v>14.5</v>
      </c>
      <c r="Q200" s="6">
        <v>10.95</v>
      </c>
      <c r="R200" s="5">
        <v>0</v>
      </c>
    </row>
    <row r="201" spans="3:18" ht="15.5" x14ac:dyDescent="0.35">
      <c r="C201" t="s">
        <v>238</v>
      </c>
      <c r="I201" s="5">
        <v>11440000000</v>
      </c>
      <c r="J201" s="5">
        <v>54500000000</v>
      </c>
      <c r="K201" s="5">
        <v>26880000000</v>
      </c>
      <c r="L201" s="5">
        <v>-13310000000</v>
      </c>
      <c r="M201" s="5">
        <v>27740000000</v>
      </c>
      <c r="N201" s="5">
        <v>88360000000</v>
      </c>
      <c r="O201" s="5">
        <v>38110000000</v>
      </c>
      <c r="P201" s="5">
        <v>29410000000</v>
      </c>
    </row>
    <row r="202" spans="3:18" ht="15.5" x14ac:dyDescent="0.35">
      <c r="C202" t="s">
        <v>239</v>
      </c>
      <c r="I202" s="6">
        <v>2.0000000000000001E-4</v>
      </c>
      <c r="J202" s="6">
        <v>7.3399999999999993E-2</v>
      </c>
      <c r="K202" s="6">
        <v>-1.1999999999999999E-3</v>
      </c>
      <c r="L202" s="6">
        <v>-0.25989999999999996</v>
      </c>
      <c r="M202" s="6">
        <v>-9.2799999999999994E-2</v>
      </c>
      <c r="N202" s="6">
        <v>2.7400000000000001E-2</v>
      </c>
      <c r="O202" s="6">
        <v>1.9400000000000001E-2</v>
      </c>
      <c r="P202" s="6">
        <v>-5.1000000000000004E-3</v>
      </c>
      <c r="Q202" s="6">
        <v>-2.3E-3</v>
      </c>
      <c r="R202" s="6">
        <v>1.7299999999999999E-2</v>
      </c>
    </row>
    <row r="203" spans="3:18" ht="15.5" x14ac:dyDescent="0.35">
      <c r="C203" t="s">
        <v>240</v>
      </c>
      <c r="I203" s="6">
        <v>2.0000000000000001E-4</v>
      </c>
      <c r="J203" s="6">
        <v>0.10640000000000001</v>
      </c>
      <c r="K203" s="6">
        <v>-2.3999999999999998E-3</v>
      </c>
      <c r="L203" s="6">
        <v>-0.44229999999999997</v>
      </c>
      <c r="M203" s="6">
        <v>-0.1492</v>
      </c>
      <c r="N203" s="6">
        <v>3.9199999999999999E-2</v>
      </c>
      <c r="O203" s="6">
        <v>3.1E-2</v>
      </c>
      <c r="P203" s="6">
        <v>-9.1000000000000004E-3</v>
      </c>
      <c r="Q203" s="6">
        <v>-4.6999999999999993E-3</v>
      </c>
      <c r="R203" s="6">
        <v>7.2300000000000003E-2</v>
      </c>
    </row>
    <row r="204" spans="3:18" ht="15.5" x14ac:dyDescent="0.35">
      <c r="C204" t="s">
        <v>241</v>
      </c>
      <c r="I204" s="6">
        <v>-3.9000000000000003E-3</v>
      </c>
      <c r="J204" s="6">
        <v>0.15210000000000001</v>
      </c>
      <c r="K204" s="6">
        <v>6.08E-2</v>
      </c>
      <c r="L204" s="6">
        <v>-8.2200000000000009E-2</v>
      </c>
      <c r="M204" s="6">
        <v>4.8000000000000001E-2</v>
      </c>
      <c r="N204" s="6">
        <v>0.17579999999999998</v>
      </c>
      <c r="O204" s="6">
        <v>6.0599999999999994E-2</v>
      </c>
      <c r="P204" s="6">
        <v>0.06</v>
      </c>
      <c r="Q204" s="6">
        <v>3.7999999999999999E-2</v>
      </c>
      <c r="R204" s="6">
        <v>9.2300000000000007E-2</v>
      </c>
    </row>
    <row r="205" spans="3:18" ht="15.5" x14ac:dyDescent="0.35">
      <c r="C205" t="s">
        <v>242</v>
      </c>
      <c r="I205" s="6">
        <v>-1.1200000000000001</v>
      </c>
      <c r="J205" s="6">
        <v>23.29</v>
      </c>
      <c r="K205" s="6">
        <v>3.45</v>
      </c>
      <c r="L205" s="6">
        <v>-4.83</v>
      </c>
      <c r="M205" s="6">
        <v>3.7</v>
      </c>
      <c r="N205" s="6">
        <v>9.6300000000000008</v>
      </c>
      <c r="O205" s="6">
        <v>3.38</v>
      </c>
      <c r="P205" s="6">
        <v>2.5299999999999998</v>
      </c>
      <c r="Q205" s="6">
        <v>1.44</v>
      </c>
      <c r="R205" s="6">
        <v>1.1000000000000001</v>
      </c>
    </row>
    <row r="206" spans="3:18" ht="15.5" x14ac:dyDescent="0.35">
      <c r="C206" t="s">
        <v>69</v>
      </c>
      <c r="I206" s="6">
        <v>1.03</v>
      </c>
      <c r="J206" s="6">
        <v>0.54</v>
      </c>
      <c r="K206" s="6">
        <v>0.78</v>
      </c>
      <c r="L206" s="6">
        <v>1.1200000000000001</v>
      </c>
      <c r="M206" s="6">
        <v>2.2000000000000002</v>
      </c>
      <c r="N206" s="6">
        <v>5.52</v>
      </c>
      <c r="O206" s="6">
        <v>1.42</v>
      </c>
      <c r="P206" s="6">
        <v>35.119999999999997</v>
      </c>
      <c r="Q206" s="6">
        <v>8.6199999999999992</v>
      </c>
      <c r="R206" s="5">
        <v>0</v>
      </c>
    </row>
    <row r="207" spans="3:18" ht="15.5" x14ac:dyDescent="0.35">
      <c r="C207" t="s">
        <v>66</v>
      </c>
      <c r="I207" s="6">
        <v>162.53</v>
      </c>
      <c r="J207" s="6">
        <v>162.38</v>
      </c>
      <c r="K207" s="6">
        <v>144.72</v>
      </c>
      <c r="L207" s="6">
        <v>145.1</v>
      </c>
      <c r="M207" s="6">
        <v>208.33</v>
      </c>
      <c r="N207" s="6">
        <v>239.18</v>
      </c>
      <c r="O207" s="6">
        <v>230.36</v>
      </c>
      <c r="P207" s="6">
        <v>220.69</v>
      </c>
      <c r="Q207" s="6">
        <v>172.82</v>
      </c>
      <c r="R207" s="6">
        <v>398259.77</v>
      </c>
    </row>
    <row r="208" spans="3:18" ht="15.5" x14ac:dyDescent="0.35">
      <c r="C208" t="s">
        <v>243</v>
      </c>
      <c r="I208" s="6">
        <v>1.03</v>
      </c>
      <c r="J208" s="6">
        <v>0.54</v>
      </c>
      <c r="K208" s="6">
        <v>0.78</v>
      </c>
      <c r="L208" s="6">
        <v>1.1200000000000001</v>
      </c>
      <c r="M208" s="6">
        <v>2.2000000000000002</v>
      </c>
      <c r="N208" s="6">
        <v>5.52</v>
      </c>
      <c r="O208" s="6">
        <v>1.42</v>
      </c>
      <c r="P208" s="6">
        <v>35.130000000000003</v>
      </c>
      <c r="Q208" s="6">
        <v>8.6199999999999992</v>
      </c>
      <c r="R208" s="5">
        <v>0</v>
      </c>
    </row>
    <row r="209" spans="2:18" ht="15.5" x14ac:dyDescent="0.35">
      <c r="C209" t="s">
        <v>244</v>
      </c>
      <c r="I209" s="6">
        <v>162.53</v>
      </c>
      <c r="J209" s="6">
        <v>162.38</v>
      </c>
      <c r="K209" s="6">
        <v>144.72</v>
      </c>
      <c r="L209" s="6">
        <v>145.1</v>
      </c>
      <c r="M209" s="6">
        <v>208.33</v>
      </c>
      <c r="N209" s="6">
        <v>239.18</v>
      </c>
      <c r="O209" s="6">
        <v>230.36</v>
      </c>
      <c r="P209" s="6">
        <v>220.64</v>
      </c>
      <c r="Q209" s="6">
        <v>172.76</v>
      </c>
      <c r="R209" s="6">
        <v>397889.5</v>
      </c>
    </row>
    <row r="210" spans="2:18" ht="15.5" x14ac:dyDescent="0.35">
      <c r="C210" t="s">
        <v>245</v>
      </c>
      <c r="I210" s="5">
        <v>6000000000</v>
      </c>
      <c r="J210" s="5">
        <v>4000000000</v>
      </c>
      <c r="K210" s="5">
        <v>51000000000</v>
      </c>
      <c r="L210" s="5">
        <v>54000000000</v>
      </c>
      <c r="M210" s="5">
        <v>71000000000</v>
      </c>
      <c r="N210" s="5">
        <v>70000000000</v>
      </c>
      <c r="O210" s="5">
        <v>70000000000</v>
      </c>
      <c r="P210" s="5">
        <v>318000000000</v>
      </c>
      <c r="Q210" s="5">
        <v>33000000000</v>
      </c>
      <c r="R210" s="5">
        <v>21000000000</v>
      </c>
    </row>
    <row r="211" spans="2:18" ht="15.5" x14ac:dyDescent="0.35">
      <c r="C211" t="s">
        <v>246</v>
      </c>
      <c r="I211" s="5">
        <v>1000000000</v>
      </c>
      <c r="J211" s="5">
        <v>2000000000</v>
      </c>
      <c r="K211" s="5">
        <v>9000000000</v>
      </c>
      <c r="L211" s="5">
        <v>23000000000</v>
      </c>
      <c r="M211" s="5">
        <v>36000000000</v>
      </c>
      <c r="N211" s="5">
        <v>35000000000</v>
      </c>
      <c r="O211" s="5">
        <v>35000000000</v>
      </c>
      <c r="P211" s="5">
        <v>159000000000</v>
      </c>
      <c r="Q211" s="5">
        <v>16000000000</v>
      </c>
      <c r="R211" s="5">
        <v>11000000000</v>
      </c>
    </row>
    <row r="212" spans="2:18" ht="15.5" x14ac:dyDescent="0.35">
      <c r="C212" t="s">
        <v>25</v>
      </c>
      <c r="I212" s="5">
        <v>7000000000</v>
      </c>
      <c r="J212" s="5">
        <v>6000000000</v>
      </c>
      <c r="K212" s="5">
        <v>60000000000</v>
      </c>
      <c r="L212" s="5">
        <v>77000000000</v>
      </c>
      <c r="M212" s="5">
        <v>107000000000</v>
      </c>
      <c r="N212" s="5">
        <v>105000000000</v>
      </c>
      <c r="O212" s="5">
        <v>105000000000</v>
      </c>
      <c r="P212" s="5">
        <v>477000000000</v>
      </c>
      <c r="Q212" s="5">
        <v>49000000000</v>
      </c>
      <c r="R212" s="5">
        <v>32000000000</v>
      </c>
    </row>
    <row r="213" spans="2:18" ht="15.5" x14ac:dyDescent="0.35">
      <c r="C213" t="s">
        <v>22</v>
      </c>
      <c r="I213" s="5">
        <v>-4000000000</v>
      </c>
      <c r="J213" s="5">
        <v>-10000000000</v>
      </c>
      <c r="K213" s="5">
        <v>50000000000</v>
      </c>
      <c r="L213" s="5">
        <v>75000000000</v>
      </c>
      <c r="M213" s="5">
        <v>60000000000</v>
      </c>
      <c r="N213" s="5">
        <v>42000000000</v>
      </c>
      <c r="O213" s="5">
        <v>70000000000</v>
      </c>
      <c r="P213" s="5">
        <v>434000000000</v>
      </c>
      <c r="Q213" s="5">
        <v>30000000000</v>
      </c>
      <c r="R213" s="5">
        <v>30000000000</v>
      </c>
    </row>
    <row r="214" spans="2:18" ht="15.5" x14ac:dyDescent="0.35">
      <c r="C214" t="s">
        <v>247</v>
      </c>
      <c r="I214" s="5">
        <v>-17000000000</v>
      </c>
      <c r="J214" s="5">
        <v>-16000000000</v>
      </c>
      <c r="K214" s="5">
        <v>-59000000000</v>
      </c>
      <c r="L214" s="5">
        <v>-67000000000</v>
      </c>
      <c r="M214" s="5">
        <v>60000000000</v>
      </c>
      <c r="N214" s="5">
        <v>107000000000</v>
      </c>
      <c r="O214" s="5">
        <v>156000000000</v>
      </c>
      <c r="P214" s="5">
        <v>41000000000</v>
      </c>
      <c r="Q214" s="5">
        <v>132000000000</v>
      </c>
      <c r="R214" s="5">
        <v>5000000000</v>
      </c>
    </row>
    <row r="215" spans="2:18" ht="15.5" x14ac:dyDescent="0.35">
      <c r="C215" t="s">
        <v>248</v>
      </c>
      <c r="I215" s="5">
        <v>1000000000</v>
      </c>
      <c r="J215" s="5">
        <v>39000000000</v>
      </c>
      <c r="K215" s="5">
        <v>-5000000000</v>
      </c>
      <c r="L215" s="5">
        <v>-20000000000</v>
      </c>
      <c r="M215" s="5">
        <v>22000000000</v>
      </c>
      <c r="N215" s="5">
        <v>93000000000</v>
      </c>
      <c r="O215" s="5">
        <v>14000000000</v>
      </c>
      <c r="P215" s="5">
        <v>-22000000000</v>
      </c>
      <c r="Q215" s="5">
        <v>-65000000000</v>
      </c>
      <c r="R215" s="5">
        <v>17000000000</v>
      </c>
    </row>
    <row r="216" spans="2:18" ht="15.5" x14ac:dyDescent="0.35">
      <c r="C216" t="s">
        <v>249</v>
      </c>
      <c r="I216" s="5">
        <v>-3000000000</v>
      </c>
      <c r="J216" s="5">
        <v>-1000000000</v>
      </c>
      <c r="K216" s="5">
        <v>-2000000000</v>
      </c>
      <c r="L216" s="5">
        <v>-6000000000</v>
      </c>
      <c r="M216" s="5">
        <v>-3000000000</v>
      </c>
      <c r="N216" s="5">
        <v>-7000000000</v>
      </c>
      <c r="O216" s="5">
        <v>-13000000000</v>
      </c>
      <c r="P216" s="5">
        <v>-48000000000</v>
      </c>
      <c r="Q216" s="5">
        <v>-14000000000</v>
      </c>
      <c r="R216" s="5">
        <v>-67000000000</v>
      </c>
    </row>
    <row r="217" spans="2:18" ht="15.5" x14ac:dyDescent="0.35">
      <c r="C217" t="s">
        <v>14</v>
      </c>
      <c r="I217" s="5">
        <v>-3000000000</v>
      </c>
      <c r="J217" s="5">
        <v>38000000000</v>
      </c>
      <c r="K217" s="5">
        <v>-7000000000</v>
      </c>
      <c r="L217" s="5">
        <v>-26000000000</v>
      </c>
      <c r="M217" s="5">
        <v>19000000000</v>
      </c>
      <c r="N217" s="5">
        <v>85000000000</v>
      </c>
      <c r="O217" s="5">
        <v>1000000000</v>
      </c>
      <c r="P217" s="5">
        <v>-70000000000</v>
      </c>
      <c r="Q217" s="5">
        <v>-78000000000</v>
      </c>
      <c r="R217" s="5">
        <v>-50000000000</v>
      </c>
    </row>
    <row r="218" spans="2:18" ht="15.5" x14ac:dyDescent="0.35">
      <c r="C218" t="s">
        <v>16</v>
      </c>
      <c r="I218" s="6">
        <v>-1.79</v>
      </c>
      <c r="J218" s="6">
        <v>25.42</v>
      </c>
      <c r="K218" s="6">
        <v>-4.75</v>
      </c>
      <c r="L218" s="6">
        <v>-17.54</v>
      </c>
      <c r="M218" s="6">
        <v>12.99</v>
      </c>
      <c r="N218" s="6">
        <v>57.75</v>
      </c>
      <c r="O218" s="6">
        <v>0.42</v>
      </c>
      <c r="P218" s="5">
        <v>-48</v>
      </c>
      <c r="Q218" s="6">
        <v>-60.28</v>
      </c>
      <c r="R218" s="6">
        <v>-250387.76</v>
      </c>
    </row>
    <row r="220" spans="2:18" ht="15.5" x14ac:dyDescent="0.35">
      <c r="B220" t="s">
        <v>250</v>
      </c>
      <c r="C220" t="s">
        <v>251</v>
      </c>
      <c r="D220" s="5">
        <v>485000000</v>
      </c>
      <c r="E220" s="5">
        <v>8000000000</v>
      </c>
      <c r="F220" s="5">
        <v>-3000000000</v>
      </c>
      <c r="G220" s="5">
        <v>-10000000000</v>
      </c>
      <c r="H220" s="5">
        <v>2000000000</v>
      </c>
      <c r="I220" s="5">
        <v>58000000</v>
      </c>
      <c r="J220" s="5">
        <v>25000000000</v>
      </c>
      <c r="K220" s="5">
        <v>-510000000</v>
      </c>
      <c r="L220" s="5">
        <v>-95000000000</v>
      </c>
      <c r="M220" s="5">
        <v>-46000000000</v>
      </c>
      <c r="N220" s="5">
        <v>14000000000</v>
      </c>
      <c r="O220" s="5">
        <v>11000000000</v>
      </c>
      <c r="P220" s="5">
        <v>-3000000000</v>
      </c>
      <c r="Q220" s="5">
        <v>-1000000000</v>
      </c>
    </row>
    <row r="221" spans="2:18" ht="15.5" x14ac:dyDescent="0.35">
      <c r="C221" t="s">
        <v>252</v>
      </c>
      <c r="H221" s="5">
        <v>-4000000000</v>
      </c>
      <c r="I221" s="5">
        <v>58000000</v>
      </c>
      <c r="J221" s="5">
        <v>25000000000</v>
      </c>
      <c r="K221" s="5">
        <v>-510000000</v>
      </c>
      <c r="L221" s="5">
        <v>-95000000000</v>
      </c>
      <c r="M221" s="5">
        <v>-46000000000</v>
      </c>
      <c r="N221" s="5">
        <v>14000000000</v>
      </c>
      <c r="O221" s="5">
        <v>11000000000</v>
      </c>
      <c r="P221" s="5">
        <v>-3000000000</v>
      </c>
      <c r="Q221" s="5">
        <v>-1000000000</v>
      </c>
    </row>
    <row r="222" spans="2:18" ht="15.5" x14ac:dyDescent="0.35">
      <c r="C222" t="s">
        <v>57</v>
      </c>
      <c r="D222" s="6">
        <v>0.33</v>
      </c>
      <c r="E222" s="6">
        <v>5.69</v>
      </c>
      <c r="F222" s="6">
        <v>-1.96</v>
      </c>
      <c r="G222" s="6">
        <v>-6.74</v>
      </c>
      <c r="H222" s="6">
        <v>1.32</v>
      </c>
      <c r="I222" s="6">
        <v>0.04</v>
      </c>
      <c r="J222" s="6">
        <v>17.28</v>
      </c>
      <c r="K222" s="6">
        <v>-0.35</v>
      </c>
      <c r="L222" s="6">
        <v>-64.17</v>
      </c>
      <c r="M222" s="6">
        <v>-31.08</v>
      </c>
      <c r="N222" s="6">
        <v>9.3699999999999992</v>
      </c>
      <c r="O222" s="6">
        <v>7.15</v>
      </c>
      <c r="P222" s="6">
        <v>-1.99</v>
      </c>
      <c r="Q222" s="6">
        <v>-0.71</v>
      </c>
    </row>
    <row r="223" spans="2:18" ht="15.5" x14ac:dyDescent="0.35">
      <c r="C223" t="s">
        <v>255</v>
      </c>
      <c r="H223" s="6">
        <v>-2.67</v>
      </c>
      <c r="I223" s="6">
        <v>0.04</v>
      </c>
      <c r="J223" s="6">
        <v>17.28</v>
      </c>
      <c r="K223" s="6">
        <v>-0.35</v>
      </c>
      <c r="L223" s="6">
        <v>-64.17</v>
      </c>
      <c r="M223" s="6">
        <v>-31.08</v>
      </c>
      <c r="N223" s="6">
        <v>9.3699999999999992</v>
      </c>
      <c r="O223" s="6">
        <v>7.15</v>
      </c>
      <c r="P223" s="6">
        <v>-1.99</v>
      </c>
      <c r="Q223" s="6">
        <v>-0.71</v>
      </c>
    </row>
    <row r="224" spans="2:18" ht="15.5" x14ac:dyDescent="0.35">
      <c r="C224" t="s">
        <v>258</v>
      </c>
      <c r="D224" s="5">
        <v>48000000000</v>
      </c>
      <c r="E224" s="5">
        <v>81000000000</v>
      </c>
      <c r="F224" s="5">
        <v>47000000000</v>
      </c>
      <c r="G224" s="5">
        <v>85000000000</v>
      </c>
      <c r="H224" s="5">
        <v>194000000000</v>
      </c>
      <c r="I224" s="5">
        <v>312000000000</v>
      </c>
      <c r="J224" s="5">
        <v>474000000000</v>
      </c>
      <c r="K224" s="5">
        <v>264000000000</v>
      </c>
      <c r="L224" s="5">
        <v>250000000000</v>
      </c>
      <c r="M224" s="5">
        <v>841000000000</v>
      </c>
      <c r="N224" s="5">
        <v>1069000000000</v>
      </c>
      <c r="O224" s="5">
        <v>1222000000000</v>
      </c>
      <c r="P224" s="5">
        <v>784000000000</v>
      </c>
      <c r="Q224" s="5">
        <v>177000000000</v>
      </c>
    </row>
    <row r="225" spans="3:17" ht="15.5" x14ac:dyDescent="0.35">
      <c r="C225" t="s">
        <v>259</v>
      </c>
      <c r="H225" s="5">
        <v>261000000000</v>
      </c>
      <c r="I225" s="5">
        <v>312000000000</v>
      </c>
      <c r="J225" s="5">
        <v>474000000000</v>
      </c>
      <c r="K225" s="5">
        <v>264000000000</v>
      </c>
      <c r="L225" s="5">
        <v>250000000000</v>
      </c>
      <c r="M225" s="5">
        <v>841000000000</v>
      </c>
      <c r="N225" s="5">
        <v>1069000000000</v>
      </c>
      <c r="O225" s="5">
        <v>1222000000000</v>
      </c>
      <c r="P225" s="5">
        <v>784000000000</v>
      </c>
      <c r="Q225" s="5">
        <v>177000000000</v>
      </c>
    </row>
    <row r="226" spans="3:17" ht="15.5" x14ac:dyDescent="0.35">
      <c r="C226" t="s">
        <v>263</v>
      </c>
      <c r="I226" s="6">
        <v>81.319999999999993</v>
      </c>
    </row>
    <row r="227" spans="3:17" ht="15.5" x14ac:dyDescent="0.35">
      <c r="C227" t="s">
        <v>264</v>
      </c>
      <c r="I227" s="6">
        <v>-40.06</v>
      </c>
    </row>
    <row r="228" spans="3:17" ht="15.5" x14ac:dyDescent="0.35">
      <c r="C228" t="s">
        <v>265</v>
      </c>
      <c r="I228" s="6">
        <v>7.42</v>
      </c>
    </row>
    <row r="229" spans="3:17" ht="15.5" x14ac:dyDescent="0.35">
      <c r="C229" t="s">
        <v>266</v>
      </c>
      <c r="I229" s="6">
        <v>-2.5000000000000001E-2</v>
      </c>
    </row>
    <row r="230" spans="3:17" ht="15.5" x14ac:dyDescent="0.35">
      <c r="C230" t="s">
        <v>267</v>
      </c>
      <c r="I230" s="6">
        <v>0.61</v>
      </c>
    </row>
    <row r="231" spans="3:17" ht="15.5" x14ac:dyDescent="0.35">
      <c r="C231" t="s">
        <v>268</v>
      </c>
      <c r="I231" s="6">
        <v>0.66</v>
      </c>
    </row>
    <row r="232" spans="3:17" ht="15.5" x14ac:dyDescent="0.35">
      <c r="C232" t="s">
        <v>269</v>
      </c>
      <c r="I232" s="6">
        <v>18.27</v>
      </c>
    </row>
    <row r="233" spans="3:17" ht="15.5" x14ac:dyDescent="0.35">
      <c r="C233" t="s">
        <v>270</v>
      </c>
      <c r="I233" s="6">
        <v>34.590000000000003</v>
      </c>
    </row>
    <row r="234" spans="3:17" ht="15.5" x14ac:dyDescent="0.35">
      <c r="C234" t="s">
        <v>271</v>
      </c>
      <c r="I234" s="6">
        <v>-28.99</v>
      </c>
    </row>
    <row r="235" spans="3:17" ht="15.5" x14ac:dyDescent="0.35">
      <c r="C235" t="s">
        <v>272</v>
      </c>
      <c r="I235" s="6">
        <v>23.37</v>
      </c>
    </row>
    <row r="236" spans="3:17" ht="15.5" x14ac:dyDescent="0.35">
      <c r="C236" t="s">
        <v>275</v>
      </c>
      <c r="I236" s="6">
        <v>-2.67</v>
      </c>
    </row>
    <row r="237" spans="3:17" ht="15.5" x14ac:dyDescent="0.35">
      <c r="C237" t="s">
        <v>276</v>
      </c>
      <c r="I237" s="6">
        <v>1.32</v>
      </c>
    </row>
    <row r="238" spans="3:17" ht="15.5" x14ac:dyDescent="0.35">
      <c r="C238" t="s">
        <v>277</v>
      </c>
      <c r="I238" s="6">
        <v>176.64</v>
      </c>
    </row>
    <row r="239" spans="3:17" ht="15.5" x14ac:dyDescent="0.35">
      <c r="C239" t="s">
        <v>278</v>
      </c>
      <c r="D239" s="6">
        <v>7.52</v>
      </c>
    </row>
    <row r="240" spans="3:17" ht="15.5" x14ac:dyDescent="0.35">
      <c r="C240" t="s">
        <v>279</v>
      </c>
      <c r="I240" s="6">
        <v>162.88999999999999</v>
      </c>
    </row>
    <row r="241" spans="3:9" ht="15.5" x14ac:dyDescent="0.35">
      <c r="C241" t="s">
        <v>280</v>
      </c>
      <c r="I241" s="6">
        <v>3.09</v>
      </c>
    </row>
    <row r="242" spans="3:9" ht="15.5" x14ac:dyDescent="0.35">
      <c r="C242" t="s">
        <v>281</v>
      </c>
      <c r="D242" s="6">
        <v>0.83</v>
      </c>
    </row>
    <row r="243" spans="3:9" ht="15.5" x14ac:dyDescent="0.35">
      <c r="C243" t="s">
        <v>282</v>
      </c>
      <c r="D243" s="6">
        <v>0.65</v>
      </c>
    </row>
    <row r="244" spans="3:9" ht="15.5" x14ac:dyDescent="0.35">
      <c r="C244" t="s">
        <v>283</v>
      </c>
      <c r="D244" s="6">
        <v>0.06</v>
      </c>
    </row>
    <row r="245" spans="3:9" ht="15.5" x14ac:dyDescent="0.35">
      <c r="C245" t="s">
        <v>285</v>
      </c>
      <c r="D245" s="6">
        <v>0.41</v>
      </c>
    </row>
    <row r="246" spans="3:9" ht="15.5" x14ac:dyDescent="0.35">
      <c r="C246" t="s">
        <v>286</v>
      </c>
      <c r="D246" s="6">
        <v>0.04</v>
      </c>
    </row>
    <row r="247" spans="3:9" ht="15.5" x14ac:dyDescent="0.35">
      <c r="C247" t="s">
        <v>287</v>
      </c>
      <c r="D247" s="6">
        <v>1.41</v>
      </c>
    </row>
    <row r="248" spans="3:9" ht="15.5" x14ac:dyDescent="0.35">
      <c r="C248" t="s">
        <v>288</v>
      </c>
      <c r="I248" s="6">
        <v>-5.68</v>
      </c>
    </row>
    <row r="249" spans="3:9" ht="15.5" x14ac:dyDescent="0.35">
      <c r="C249" t="s">
        <v>12</v>
      </c>
      <c r="D249" s="5">
        <v>-11000000000</v>
      </c>
    </row>
    <row r="250" spans="3:9" ht="15.5" x14ac:dyDescent="0.35">
      <c r="C250" t="s">
        <v>289</v>
      </c>
      <c r="I250" s="6">
        <v>2.1800000000000002</v>
      </c>
    </row>
    <row r="251" spans="3:9" ht="15.5" x14ac:dyDescent="0.35">
      <c r="C251" t="s">
        <v>290</v>
      </c>
      <c r="I251" s="6">
        <v>-1.1599999999999999E-2</v>
      </c>
    </row>
    <row r="252" spans="3:9" ht="15.5" x14ac:dyDescent="0.35">
      <c r="C252" t="s">
        <v>291</v>
      </c>
      <c r="I252" s="6">
        <v>-1.6399999999999998E-2</v>
      </c>
    </row>
    <row r="253" spans="3:9" ht="15.5" x14ac:dyDescent="0.35">
      <c r="C253" t="s">
        <v>292</v>
      </c>
      <c r="I253" s="6">
        <v>-2.12E-2</v>
      </c>
    </row>
    <row r="254" spans="3:9" ht="15.5" x14ac:dyDescent="0.35">
      <c r="C254" t="s">
        <v>293</v>
      </c>
      <c r="I254" s="6">
        <v>6.9999999999999993E-3</v>
      </c>
    </row>
    <row r="255" spans="3:9" ht="15.5" x14ac:dyDescent="0.35">
      <c r="C255" t="s">
        <v>294</v>
      </c>
      <c r="D255" s="6">
        <v>7.43</v>
      </c>
    </row>
    <row r="256" spans="3:9" ht="15.5" x14ac:dyDescent="0.35">
      <c r="C256" t="s">
        <v>295</v>
      </c>
      <c r="D256" s="6">
        <v>18.04</v>
      </c>
    </row>
    <row r="257" spans="3:9" ht="15.5" x14ac:dyDescent="0.35">
      <c r="C257" t="s">
        <v>296</v>
      </c>
      <c r="D257" s="6">
        <v>65.75</v>
      </c>
    </row>
    <row r="258" spans="3:9" ht="15.5" x14ac:dyDescent="0.35">
      <c r="C258" t="s">
        <v>297</v>
      </c>
      <c r="D258" s="6">
        <v>-40.28</v>
      </c>
    </row>
    <row r="259" spans="3:9" ht="15.5" x14ac:dyDescent="0.35">
      <c r="C259" t="s">
        <v>298</v>
      </c>
      <c r="D259" s="6">
        <v>12.25</v>
      </c>
    </row>
    <row r="260" spans="3:9" ht="15.5" x14ac:dyDescent="0.35">
      <c r="C260" t="s">
        <v>299</v>
      </c>
      <c r="I260" s="6">
        <v>0.77</v>
      </c>
    </row>
    <row r="261" spans="3:9" ht="15.5" x14ac:dyDescent="0.35">
      <c r="C261" t="s">
        <v>300</v>
      </c>
      <c r="I261" s="6">
        <v>28.45</v>
      </c>
    </row>
    <row r="262" spans="3:9" ht="15.5" x14ac:dyDescent="0.35">
      <c r="C262" t="s">
        <v>53</v>
      </c>
      <c r="I262" s="5">
        <v>158000000000</v>
      </c>
    </row>
    <row r="263" spans="3:9" ht="15.5" x14ac:dyDescent="0.35">
      <c r="C263" t="s">
        <v>301</v>
      </c>
      <c r="I263" s="5">
        <v>161000000000</v>
      </c>
    </row>
    <row r="264" spans="3:9" ht="15.5" x14ac:dyDescent="0.35">
      <c r="C264" t="s">
        <v>302</v>
      </c>
      <c r="I264" s="5">
        <v>1480000000</v>
      </c>
    </row>
    <row r="265" spans="3:9" ht="15.5" x14ac:dyDescent="0.35">
      <c r="C265" t="s">
        <v>303</v>
      </c>
      <c r="I265" s="6">
        <v>0.48359999999999997</v>
      </c>
    </row>
    <row r="266" spans="3:9" ht="15.5" x14ac:dyDescent="0.35">
      <c r="C266" t="s">
        <v>304</v>
      </c>
      <c r="D266" s="6">
        <v>0.2298</v>
      </c>
    </row>
    <row r="267" spans="3:9" ht="15.5" x14ac:dyDescent="0.35">
      <c r="C267" t="s">
        <v>305</v>
      </c>
      <c r="D267" s="6">
        <v>3.4500000000000003E-2</v>
      </c>
    </row>
    <row r="268" spans="3:9" ht="15.5" x14ac:dyDescent="0.35">
      <c r="C268" t="s">
        <v>306</v>
      </c>
      <c r="D268" s="6">
        <v>0.01</v>
      </c>
    </row>
    <row r="269" spans="3:9" ht="15.5" x14ac:dyDescent="0.35">
      <c r="C269" t="s">
        <v>307</v>
      </c>
      <c r="D269" s="6">
        <v>-0.51270000000000004</v>
      </c>
    </row>
    <row r="270" spans="3:9" ht="15.5" x14ac:dyDescent="0.35">
      <c r="C270" t="s">
        <v>308</v>
      </c>
      <c r="D270" s="6">
        <v>-0.43740000000000001</v>
      </c>
    </row>
    <row r="271" spans="3:9" ht="15.5" x14ac:dyDescent="0.35">
      <c r="C271" t="s">
        <v>309</v>
      </c>
      <c r="D271" s="6">
        <v>-0.89180000000000004</v>
      </c>
    </row>
    <row r="272" spans="3:9" ht="15.5" x14ac:dyDescent="0.35">
      <c r="C272" t="s">
        <v>316</v>
      </c>
      <c r="I272" s="5">
        <v>4</v>
      </c>
    </row>
    <row r="273" spans="3:9" ht="15.5" x14ac:dyDescent="0.35">
      <c r="C273" t="s">
        <v>317</v>
      </c>
      <c r="I273" s="6">
        <v>0.47</v>
      </c>
    </row>
    <row r="274" spans="3:9" ht="15.5" x14ac:dyDescent="0.35">
      <c r="C274" t="s">
        <v>318</v>
      </c>
      <c r="I274" s="6">
        <v>0.17</v>
      </c>
    </row>
    <row r="275" spans="3:9" ht="15.5" x14ac:dyDescent="0.35">
      <c r="C275" t="s">
        <v>319</v>
      </c>
      <c r="I275" s="6">
        <v>0.01</v>
      </c>
    </row>
    <row r="276" spans="3:9" ht="15.5" x14ac:dyDescent="0.35">
      <c r="C276" t="s">
        <v>320</v>
      </c>
      <c r="I276" s="6">
        <v>0.05</v>
      </c>
    </row>
    <row r="277" spans="3:9" ht="15.5" x14ac:dyDescent="0.35">
      <c r="C277" t="s">
        <v>321</v>
      </c>
      <c r="I277" s="6">
        <v>0.71</v>
      </c>
    </row>
    <row r="278" spans="3:9" ht="15.5" x14ac:dyDescent="0.35">
      <c r="C278" t="s">
        <v>322</v>
      </c>
      <c r="I278" s="6">
        <v>0.71</v>
      </c>
    </row>
    <row r="279" spans="3:9" ht="15.5" x14ac:dyDescent="0.35">
      <c r="C279" t="s">
        <v>323</v>
      </c>
      <c r="I279" s="6">
        <v>0.2</v>
      </c>
    </row>
    <row r="280" spans="3:9" ht="15.5" x14ac:dyDescent="0.35">
      <c r="C280" t="s">
        <v>324</v>
      </c>
      <c r="I280" s="5">
        <v>261000000000</v>
      </c>
    </row>
    <row r="281" spans="3:9" ht="15.5" x14ac:dyDescent="0.35">
      <c r="C281" t="s">
        <v>325</v>
      </c>
      <c r="I281" s="5">
        <v>50000000000</v>
      </c>
    </row>
    <row r="282" spans="3:9" ht="15.5" x14ac:dyDescent="0.35">
      <c r="C282" t="s">
        <v>326</v>
      </c>
      <c r="I282" s="5">
        <v>7000000000</v>
      </c>
    </row>
    <row r="283" spans="3:9" ht="15.5" x14ac:dyDescent="0.35">
      <c r="C283" t="s">
        <v>327</v>
      </c>
      <c r="I283" s="5">
        <v>-4000000000</v>
      </c>
    </row>
    <row r="284" spans="3:9" ht="15.5" x14ac:dyDescent="0.35">
      <c r="C284" t="s">
        <v>328</v>
      </c>
      <c r="D284" s="5">
        <v>11000000000</v>
      </c>
    </row>
    <row r="285" spans="3:9" ht="15.5" x14ac:dyDescent="0.35">
      <c r="C285" t="s">
        <v>329</v>
      </c>
      <c r="D285" s="5">
        <v>339000000000</v>
      </c>
    </row>
    <row r="286" spans="3:9" ht="15.5" x14ac:dyDescent="0.35">
      <c r="C286" t="s">
        <v>330</v>
      </c>
      <c r="D286" s="5">
        <v>99000000000</v>
      </c>
    </row>
    <row r="287" spans="3:9" ht="15.5" x14ac:dyDescent="0.35">
      <c r="C287" t="s">
        <v>235</v>
      </c>
      <c r="D287" s="5">
        <v>-13000000000</v>
      </c>
    </row>
    <row r="288" spans="3:9" ht="15.5" x14ac:dyDescent="0.35">
      <c r="C288" t="s">
        <v>234</v>
      </c>
      <c r="I288" s="5">
        <v>240000000000</v>
      </c>
    </row>
    <row r="289" spans="3:9" ht="15.5" x14ac:dyDescent="0.35">
      <c r="C289" t="s">
        <v>233</v>
      </c>
      <c r="D289" s="5">
        <v>1000000000</v>
      </c>
    </row>
    <row r="290" spans="3:9" ht="15.5" x14ac:dyDescent="0.35">
      <c r="C290" t="s">
        <v>232</v>
      </c>
      <c r="D290" s="5">
        <v>13000000000</v>
      </c>
    </row>
    <row r="291" spans="3:9" ht="15.5" x14ac:dyDescent="0.35">
      <c r="C291" t="s">
        <v>23</v>
      </c>
      <c r="D291" s="5">
        <v>14000000000</v>
      </c>
    </row>
    <row r="292" spans="3:9" ht="15.5" x14ac:dyDescent="0.35">
      <c r="C292" t="s">
        <v>20</v>
      </c>
      <c r="D292" s="5">
        <v>3000000000</v>
      </c>
    </row>
    <row r="293" spans="3:9" ht="15.5" x14ac:dyDescent="0.35">
      <c r="C293" t="s">
        <v>331</v>
      </c>
      <c r="I293" s="5">
        <v>240000000000</v>
      </c>
    </row>
    <row r="294" spans="3:9" ht="15.5" x14ac:dyDescent="0.35">
      <c r="C294" t="s">
        <v>332</v>
      </c>
      <c r="I294" s="5">
        <v>9000000000</v>
      </c>
    </row>
    <row r="295" spans="3:9" ht="15.5" x14ac:dyDescent="0.35">
      <c r="C295" t="s">
        <v>333</v>
      </c>
      <c r="I295" s="5">
        <v>-1000000000</v>
      </c>
    </row>
    <row r="296" spans="3:9" ht="15.5" x14ac:dyDescent="0.35">
      <c r="C296" t="s">
        <v>334</v>
      </c>
      <c r="I296" s="5">
        <v>0</v>
      </c>
    </row>
    <row r="297" spans="3:9" ht="15.5" x14ac:dyDescent="0.35">
      <c r="C297" t="s">
        <v>335</v>
      </c>
      <c r="I297" s="5">
        <v>-4000000000</v>
      </c>
    </row>
    <row r="298" spans="3:9" ht="15.5" x14ac:dyDescent="0.35">
      <c r="C298" t="s">
        <v>336</v>
      </c>
      <c r="I298" s="5">
        <v>5000000000</v>
      </c>
    </row>
  </sheetData>
  <pageMargins left="0.7" right="0.7" top="0.75" bottom="0.75" header="0.3" footer="0.3"/>
  <ignoredErrors>
    <ignoredError sqref="A1:R299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P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2713</v>
      </c>
      <c r="D1" t="s">
        <v>1</v>
      </c>
      <c r="H1" t="s">
        <v>2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  <c r="O1" s="1">
        <v>43098</v>
      </c>
      <c r="P1" s="1">
        <v>42734</v>
      </c>
    </row>
    <row r="2" spans="1:16" ht="15.5" x14ac:dyDescent="0.35">
      <c r="C2" t="s">
        <v>2714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P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0</v>
      </c>
      <c r="H4" s="2">
        <f>IFERROR(SUM(D4:G4)*(4/MAX(1,COUNT(D4:G4))),"")</f>
        <v>0</v>
      </c>
      <c r="I4" s="2">
        <f t="shared" ref="I4:P4" si="1">IFERROR(INDEX(I51:I500,MATCH($C$4,$C$51:$C$500,0)),"")</f>
        <v>343374489792</v>
      </c>
      <c r="J4" s="2">
        <f t="shared" si="1"/>
        <v>761937029321</v>
      </c>
      <c r="K4" s="2">
        <f t="shared" si="1"/>
        <v>606434525206</v>
      </c>
      <c r="L4" s="2">
        <f t="shared" si="1"/>
        <v>319671780376</v>
      </c>
      <c r="M4" s="2">
        <f t="shared" si="1"/>
        <v>681371330443</v>
      </c>
      <c r="N4" s="2">
        <f t="shared" si="1"/>
        <v>1457709956748</v>
      </c>
      <c r="O4" s="2">
        <f t="shared" si="1"/>
        <v>2286302410148</v>
      </c>
      <c r="P4" s="2">
        <f t="shared" si="1"/>
        <v>3126015442797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-1000000000</v>
      </c>
      <c r="H5" s="2">
        <f>IFERROR(SUM(D5:G5)*(4/MAX(1,COUNT(D5:G5))),"")</f>
        <v>-4000000000</v>
      </c>
      <c r="I5" s="2">
        <f t="shared" ref="I5:P5" si="2">IFERROR(INDEX(I51:I500,MATCH($C$5,$C$51:$C$500,0)),"")</f>
        <v>-325219924023</v>
      </c>
      <c r="J5" s="2">
        <f t="shared" si="2"/>
        <v>-93102300548</v>
      </c>
      <c r="K5" s="2">
        <f t="shared" si="2"/>
        <v>1471667839</v>
      </c>
      <c r="L5" s="2">
        <f t="shared" si="2"/>
        <v>-135284131457</v>
      </c>
      <c r="M5" s="2">
        <f t="shared" si="2"/>
        <v>-186963360759</v>
      </c>
      <c r="N5" s="2">
        <f t="shared" si="2"/>
        <v>29393476540</v>
      </c>
      <c r="O5" s="2">
        <f t="shared" si="2"/>
        <v>205715584663</v>
      </c>
      <c r="P5" s="2">
        <f t="shared" si="2"/>
        <v>201222623490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415585658561</v>
      </c>
      <c r="H6" s="2">
        <f>IFERROR(INDEX(D6:G6,COUNT(D6:G6)),"")</f>
        <v>415585658561</v>
      </c>
      <c r="I6" s="2">
        <f t="shared" ref="I6:P6" si="3">IFERROR(INDEX(I51:I500,MATCH($C$6,$C$51:$C$500,0)),"")</f>
        <v>428861355468</v>
      </c>
      <c r="J6" s="2">
        <f t="shared" si="3"/>
        <v>754081279492</v>
      </c>
      <c r="K6" s="2">
        <f t="shared" si="3"/>
        <v>847183580040</v>
      </c>
      <c r="L6" s="2">
        <f t="shared" si="3"/>
        <v>845711912201</v>
      </c>
      <c r="M6" s="2">
        <f t="shared" si="3"/>
        <v>1182170877834</v>
      </c>
      <c r="N6" s="2">
        <f t="shared" si="3"/>
        <v>1369134238594</v>
      </c>
      <c r="O6" s="2">
        <f t="shared" si="3"/>
        <v>1339740762053</v>
      </c>
      <c r="P6" s="2">
        <f t="shared" si="3"/>
        <v>634911481085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33.33</v>
      </c>
      <c r="H7" s="3">
        <f>IFERROR(INDEX(D7:G7,COUNT(D7:G7)),"")</f>
        <v>33.33</v>
      </c>
      <c r="I7" s="3">
        <f t="shared" ref="I7:P7" si="4">IFERROR(INDEX(I51:I500,MATCH($C$7,$C$51:$C$500,0))/1000000000,"")</f>
        <v>33.33</v>
      </c>
      <c r="J7" s="3">
        <f t="shared" si="4"/>
        <v>33.33</v>
      </c>
      <c r="K7" s="3">
        <f t="shared" si="4"/>
        <v>33.33</v>
      </c>
      <c r="L7" s="3">
        <f t="shared" si="4"/>
        <v>33.33</v>
      </c>
      <c r="M7" s="3">
        <f t="shared" si="4"/>
        <v>33.33</v>
      </c>
      <c r="N7" s="3">
        <f t="shared" si="4"/>
        <v>33.33</v>
      </c>
      <c r="O7" s="3">
        <f t="shared" si="4"/>
        <v>6.67</v>
      </c>
      <c r="P7" s="3">
        <f t="shared" si="4"/>
        <v>5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-17000000000</v>
      </c>
      <c r="J8" s="2">
        <f t="shared" si="5"/>
        <v>-33000000000</v>
      </c>
      <c r="K8" s="2">
        <f t="shared" si="5"/>
        <v>163000000000</v>
      </c>
      <c r="L8" s="2">
        <f t="shared" si="5"/>
        <v>84000000000</v>
      </c>
      <c r="M8" s="2">
        <f t="shared" si="5"/>
        <v>64000000000</v>
      </c>
      <c r="N8" s="2">
        <f t="shared" si="5"/>
        <v>-285000000000</v>
      </c>
      <c r="O8" s="2">
        <f t="shared" si="5"/>
        <v>-612000000000</v>
      </c>
      <c r="P8" s="2">
        <f t="shared" si="5"/>
        <v>-219000000000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0</v>
      </c>
      <c r="H9" s="3">
        <f>IFERROR(INDEX(D9:G9,COUNT(D9:G9)),"")</f>
        <v>0</v>
      </c>
      <c r="I9" s="3">
        <f t="shared" ref="I9:P9" si="6">IFERROR(INDEX(I51:I500,MATCH($C$9,$C$51:$C$500,0)),"")</f>
        <v>-0.5</v>
      </c>
      <c r="J9" s="3">
        <f t="shared" si="6"/>
        <v>-0.98</v>
      </c>
      <c r="K9" s="3">
        <f t="shared" si="6"/>
        <v>4.9000000000000004</v>
      </c>
      <c r="L9" s="3">
        <f t="shared" si="6"/>
        <v>2.52</v>
      </c>
      <c r="M9" s="3">
        <f t="shared" si="6"/>
        <v>1.91</v>
      </c>
      <c r="N9" s="3">
        <f t="shared" si="6"/>
        <v>-8.5500000000000007</v>
      </c>
      <c r="O9" s="3">
        <f t="shared" si="6"/>
        <v>-91.77</v>
      </c>
      <c r="P9" s="3">
        <f t="shared" si="6"/>
        <v>-43.76</v>
      </c>
    </row>
    <row r="10" spans="1:16" ht="15.5" x14ac:dyDescent="0.35">
      <c r="C10" t="s">
        <v>17</v>
      </c>
      <c r="D10" s="3" t="str">
        <f>IFERROR(IF(D9=0,"",D2/D9),"")</f>
        <v/>
      </c>
      <c r="I10" s="3" t="str">
        <f t="shared" ref="I10:P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3433778517</v>
      </c>
      <c r="H11" s="2">
        <f>IFERROR(INDEX(D11:G11,COUNT(D11:G11)),"")</f>
        <v>3433778517</v>
      </c>
      <c r="I11" s="2">
        <f t="shared" ref="I11:P11" si="8">IFERROR(INDEX(I51:I500,MATCH($C$11,$C$51:$C$500,0)),"")</f>
        <v>7376457317</v>
      </c>
      <c r="J11" s="2">
        <f t="shared" si="8"/>
        <v>11938136913</v>
      </c>
      <c r="K11" s="2">
        <f t="shared" si="8"/>
        <v>10354858815</v>
      </c>
      <c r="L11" s="2">
        <f t="shared" si="8"/>
        <v>11996667093</v>
      </c>
      <c r="M11" s="2">
        <f t="shared" si="8"/>
        <v>30734368171</v>
      </c>
      <c r="N11" s="2">
        <f t="shared" si="8"/>
        <v>177068698664</v>
      </c>
      <c r="O11" s="2">
        <f t="shared" si="8"/>
        <v>411678473535</v>
      </c>
      <c r="P11" s="2">
        <f t="shared" si="8"/>
        <v>419048419524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-3000000000</v>
      </c>
      <c r="H12" s="2">
        <f>IFERROR(INDEX(D12:G12,COUNT(D12:G12)),"")</f>
        <v>-3000000000</v>
      </c>
      <c r="I12" s="2">
        <f t="shared" ref="I12:P12" si="9">IFERROR(INDEX(I51:I500,MATCH($C$12,$C$51:$C$500,0)),"")</f>
        <v>-7000000000</v>
      </c>
      <c r="J12" s="2">
        <f t="shared" si="9"/>
        <v>676000000000</v>
      </c>
      <c r="K12" s="2">
        <f t="shared" si="9"/>
        <v>362000000000</v>
      </c>
      <c r="L12" s="2">
        <f t="shared" si="9"/>
        <v>286000000000</v>
      </c>
      <c r="M12" s="2">
        <f t="shared" si="9"/>
        <v>197000000000</v>
      </c>
      <c r="N12" s="2">
        <f t="shared" si="9"/>
        <v>1792000000000</v>
      </c>
      <c r="O12" s="2">
        <f t="shared" si="9"/>
        <v>1405000000000</v>
      </c>
      <c r="P12" s="2">
        <f t="shared" si="9"/>
        <v>1574000000000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688000000000</v>
      </c>
      <c r="K13" s="2">
        <f t="shared" si="10"/>
        <v>373000000000</v>
      </c>
      <c r="L13" s="2">
        <f t="shared" si="10"/>
        <v>298000000000</v>
      </c>
      <c r="M13" s="2">
        <f t="shared" si="10"/>
        <v>228000000000</v>
      </c>
      <c r="N13" s="2">
        <f t="shared" si="10"/>
        <v>1969000000000</v>
      </c>
      <c r="O13" s="2">
        <f t="shared" si="10"/>
        <v>1816000000000</v>
      </c>
      <c r="P13" s="2">
        <f t="shared" si="10"/>
        <v>1993000000000</v>
      </c>
    </row>
    <row r="14" spans="1:1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-24900084784</v>
      </c>
      <c r="J14" s="2">
        <f t="shared" si="11"/>
        <v>-30818996285</v>
      </c>
      <c r="K14" s="2">
        <f t="shared" si="11"/>
        <v>-29884476491</v>
      </c>
      <c r="L14" s="2">
        <f t="shared" si="11"/>
        <v>-53667116436</v>
      </c>
      <c r="M14" s="2">
        <f t="shared" si="11"/>
        <v>-121890002944</v>
      </c>
      <c r="N14" s="2">
        <f t="shared" si="11"/>
        <v>-118817591904</v>
      </c>
      <c r="O14" s="2">
        <f t="shared" si="11"/>
        <v>-112654436026</v>
      </c>
      <c r="P14" s="2">
        <f t="shared" si="11"/>
        <v>-83407833261</v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-9099423979</v>
      </c>
      <c r="J15" s="2">
        <f t="shared" si="12"/>
        <v>-20191331277</v>
      </c>
      <c r="K15" s="2">
        <f t="shared" si="12"/>
        <v>-18124573919</v>
      </c>
      <c r="L15" s="2">
        <f t="shared" si="12"/>
        <v>-9590153411</v>
      </c>
      <c r="M15" s="2">
        <f t="shared" si="12"/>
        <v>-49423721907</v>
      </c>
      <c r="N15" s="2">
        <f t="shared" si="12"/>
        <v>-51778054952</v>
      </c>
      <c r="O15" s="2">
        <f t="shared" si="12"/>
        <v>-68589072304</v>
      </c>
      <c r="P15" s="2">
        <f t="shared" si="12"/>
        <v>-93780463284</v>
      </c>
    </row>
    <row r="16" spans="1:16" ht="15.5" x14ac:dyDescent="0.35">
      <c r="C16" t="s">
        <v>28</v>
      </c>
      <c r="D16" s="2">
        <f>IFERROR(INDEX(D51:D500,MATCH($C$16,$C$51:$C$500,0)),"")</f>
        <v>-1000000000</v>
      </c>
      <c r="H16" s="2">
        <f>IFERROR(SUM(D16:G16)*(4/MAX(1,COUNT(D16:G16))),"")</f>
        <v>-4000000000</v>
      </c>
      <c r="I16" s="2">
        <f t="shared" ref="I16:P16" si="13">IFERROR(INDEX(I51:I500,MATCH($C$16,$C$51:$C$500,0)),"")</f>
        <v>-316703559044</v>
      </c>
      <c r="J16" s="2">
        <f t="shared" si="13"/>
        <v>-73590142271</v>
      </c>
      <c r="K16" s="2">
        <f t="shared" si="13"/>
        <v>18697953758</v>
      </c>
      <c r="L16" s="2">
        <f t="shared" si="13"/>
        <v>-125689358046</v>
      </c>
      <c r="M16" s="2">
        <f t="shared" si="13"/>
        <v>-143553305852</v>
      </c>
      <c r="N16" s="2">
        <f t="shared" si="13"/>
        <v>82484786492</v>
      </c>
      <c r="O16" s="2">
        <f t="shared" si="13"/>
        <v>275091135967</v>
      </c>
      <c r="P16" s="2">
        <f t="shared" si="13"/>
        <v>295121602774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</row>
    <row r="19" spans="1:16" ht="15.5" x14ac:dyDescent="0.35">
      <c r="A19" t="s">
        <v>50</v>
      </c>
      <c r="C19" t="s">
        <v>51</v>
      </c>
    </row>
    <row r="20" spans="1:16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P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33330000000</v>
      </c>
      <c r="H21" s="2">
        <f>IFERROR(INDEX(D21:G21,COUNT(D21:G21)),"")</f>
        <v>33330000000</v>
      </c>
      <c r="I21" s="2">
        <f t="shared" ref="I21:P21" si="15">IFERROR(INDEX(I51:I500,MATCH($C$7,$C$51:$C$500,0)),"")</f>
        <v>33330000000</v>
      </c>
      <c r="J21" s="2">
        <f t="shared" si="15"/>
        <v>33330000000</v>
      </c>
      <c r="K21" s="2">
        <f t="shared" si="15"/>
        <v>33330000000</v>
      </c>
      <c r="L21" s="2">
        <f t="shared" si="15"/>
        <v>33330000000</v>
      </c>
      <c r="M21" s="2">
        <f t="shared" si="15"/>
        <v>33330000000</v>
      </c>
      <c r="N21" s="2">
        <f t="shared" si="15"/>
        <v>33330000000</v>
      </c>
      <c r="O21" s="2">
        <f t="shared" si="15"/>
        <v>6670000000</v>
      </c>
      <c r="P21" s="2">
        <f t="shared" si="15"/>
        <v>5000000000</v>
      </c>
    </row>
    <row r="23" spans="1:16" ht="15.5" x14ac:dyDescent="0.35">
      <c r="B23" t="s">
        <v>54</v>
      </c>
      <c r="C23" t="s">
        <v>55</v>
      </c>
      <c r="D23" s="3">
        <f>IFERROR(D5/D6*100,"")</f>
        <v>-0.24062428031385477</v>
      </c>
      <c r="H23" s="3">
        <f t="shared" ref="H23:P23" si="16">IFERROR(H5/H6*100,"")</f>
        <v>-0.96249712125541909</v>
      </c>
      <c r="I23" s="3">
        <f t="shared" si="16"/>
        <v>-75.833347975151526</v>
      </c>
      <c r="J23" s="3">
        <f t="shared" si="16"/>
        <v>-12.346454298762064</v>
      </c>
      <c r="K23" s="3">
        <f t="shared" si="16"/>
        <v>0.17371297953278497</v>
      </c>
      <c r="L23" s="3">
        <f t="shared" si="16"/>
        <v>-15.996479357245599</v>
      </c>
      <c r="M23" s="3">
        <f t="shared" si="16"/>
        <v>-15.815256852000825</v>
      </c>
      <c r="N23" s="3">
        <f t="shared" si="16"/>
        <v>2.1468659326046025</v>
      </c>
      <c r="O23" s="3">
        <f t="shared" si="16"/>
        <v>15.35487987599663</v>
      </c>
      <c r="P23" s="3">
        <f t="shared" si="16"/>
        <v>31.693020127172804</v>
      </c>
    </row>
    <row r="24" spans="1:16" ht="15.5" x14ac:dyDescent="0.35">
      <c r="C24" t="s">
        <v>56</v>
      </c>
      <c r="D24" s="4">
        <f>IFERROR(_xlfn.RRI(5,I23,D23),"")</f>
        <v>-0.68355674467036731</v>
      </c>
      <c r="H24" s="4">
        <f t="shared" ref="H24:P24" si="17">IFERROR(_xlfn.RRI(5,M23,H23),"")</f>
        <v>-0.42869945556595723</v>
      </c>
      <c r="I24" s="4" t="str">
        <f t="shared" si="17"/>
        <v/>
      </c>
      <c r="J24" s="4" t="str">
        <f t="shared" si="17"/>
        <v/>
      </c>
      <c r="K24" s="4">
        <f t="shared" si="17"/>
        <v>-0.64700079395319054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57</v>
      </c>
      <c r="C25" t="s">
        <v>58</v>
      </c>
      <c r="D25" s="3">
        <f>IFERROR(INDEX(D51:D500,MATCH($A$25,$C$51:$C$500,0)),"")</f>
        <v>-0.03</v>
      </c>
      <c r="H25" s="3">
        <f>IFERROR(INDEX(D25:G25,COUNT(D25:G25)),"")</f>
        <v>-0.03</v>
      </c>
      <c r="I25" s="3">
        <f t="shared" ref="I25:P25" si="18">IFERROR(INDEX(I51:I500,MATCH($C$25,$C$51:$C$500,0)),"")</f>
        <v>-9.7799999999999994</v>
      </c>
      <c r="J25" s="3">
        <f t="shared" si="18"/>
        <v>-2.81</v>
      </c>
      <c r="K25" s="3">
        <f t="shared" si="18"/>
        <v>0.02</v>
      </c>
      <c r="L25" s="3">
        <f t="shared" si="18"/>
        <v>-4.0599999999999996</v>
      </c>
      <c r="M25" s="3">
        <f t="shared" si="18"/>
        <v>-5.79</v>
      </c>
      <c r="N25" s="3">
        <f t="shared" si="18"/>
        <v>0.92</v>
      </c>
      <c r="O25" s="3">
        <f t="shared" si="18"/>
        <v>30.98</v>
      </c>
      <c r="P25" s="3">
        <f t="shared" si="18"/>
        <v>40.270000000000003</v>
      </c>
    </row>
    <row r="26" spans="1:16" ht="15.5" x14ac:dyDescent="0.35">
      <c r="C26" t="s">
        <v>59</v>
      </c>
      <c r="D26" s="4">
        <f>IFERROR(_xlfn.RRI(5,I25,D25),"")</f>
        <v>-0.68569124382410429</v>
      </c>
      <c r="H26" s="4">
        <f t="shared" ref="H26:P26" si="19">IFERROR(_xlfn.RRI(5,M25,H25),"")</f>
        <v>-0.65094927998424068</v>
      </c>
      <c r="I26" s="4" t="str">
        <f t="shared" si="19"/>
        <v/>
      </c>
      <c r="J26" s="4" t="str">
        <f t="shared" si="19"/>
        <v/>
      </c>
      <c r="K26" s="4">
        <f t="shared" si="19"/>
        <v>-0.78162160326628083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60</v>
      </c>
      <c r="D27" s="3">
        <f>IFERROR(D4/D21,"")</f>
        <v>0</v>
      </c>
      <c r="H27" s="3">
        <f t="shared" ref="H27:P27" si="20">IFERROR(H4/H21,"")</f>
        <v>0</v>
      </c>
      <c r="I27" s="3">
        <f t="shared" si="20"/>
        <v>10.302264920252025</v>
      </c>
      <c r="J27" s="3">
        <f t="shared" si="20"/>
        <v>22.860396919321932</v>
      </c>
      <c r="K27" s="3">
        <f t="shared" si="20"/>
        <v>18.194855241704172</v>
      </c>
      <c r="L27" s="3">
        <f t="shared" si="20"/>
        <v>9.5911125225322529</v>
      </c>
      <c r="M27" s="3">
        <f t="shared" si="20"/>
        <v>20.443184231713172</v>
      </c>
      <c r="N27" s="3">
        <f t="shared" si="20"/>
        <v>43.735672269666964</v>
      </c>
      <c r="O27" s="3">
        <f t="shared" si="20"/>
        <v>342.77397453493251</v>
      </c>
      <c r="P27" s="3">
        <f t="shared" si="20"/>
        <v>625.20308855940004</v>
      </c>
    </row>
    <row r="28" spans="1:16" ht="15.5" x14ac:dyDescent="0.35">
      <c r="C28" t="s">
        <v>61</v>
      </c>
      <c r="D28" s="4">
        <f>IFERROR(_xlfn.RRI(5,I27,D27),"")</f>
        <v>-1</v>
      </c>
      <c r="H28" s="4">
        <f t="shared" ref="H28:P28" si="21">IFERROR(_xlfn.RRI(5,M27,H27),"")</f>
        <v>-1</v>
      </c>
      <c r="I28" s="4">
        <f t="shared" si="21"/>
        <v>-0.25110767218976959</v>
      </c>
      <c r="J28" s="4">
        <f t="shared" si="21"/>
        <v>-0.41814444449010979</v>
      </c>
      <c r="K28" s="4">
        <f t="shared" si="21"/>
        <v>-0.50706971896116704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62</v>
      </c>
      <c r="H29" s="4">
        <f t="shared" ref="H29:P29" si="22">IFERROR(((H25-I25)/I25)*100%,"")</f>
        <v>-0.99693251533742333</v>
      </c>
      <c r="I29" s="4">
        <f t="shared" si="22"/>
        <v>2.4804270462633449</v>
      </c>
      <c r="J29" s="4">
        <f t="shared" si="22"/>
        <v>-141.5</v>
      </c>
      <c r="K29" s="4">
        <f t="shared" si="22"/>
        <v>-1.0049261083743841</v>
      </c>
      <c r="L29" s="4">
        <f t="shared" si="22"/>
        <v>-0.29879101899827298</v>
      </c>
      <c r="M29" s="4">
        <f t="shared" si="22"/>
        <v>-7.2934782608695645</v>
      </c>
      <c r="N29" s="4">
        <f t="shared" si="22"/>
        <v>-0.97030342156229821</v>
      </c>
      <c r="O29" s="4">
        <f t="shared" si="22"/>
        <v>-0.23069282344176811</v>
      </c>
      <c r="P29" s="4" t="str">
        <f t="shared" si="22"/>
        <v/>
      </c>
    </row>
    <row r="30" spans="1:16" ht="15.5" x14ac:dyDescent="0.35">
      <c r="C30" t="s">
        <v>63</v>
      </c>
      <c r="H30" s="4">
        <f t="shared" ref="H30:P30" si="23">IFERROR(((H27-I27)/I27)*100%,"")</f>
        <v>-1</v>
      </c>
      <c r="I30" s="4">
        <f t="shared" si="23"/>
        <v>-0.54934006803948343</v>
      </c>
      <c r="J30" s="4">
        <f t="shared" si="23"/>
        <v>0.25642092864382554</v>
      </c>
      <c r="K30" s="4">
        <f t="shared" si="23"/>
        <v>0.8970536732792237</v>
      </c>
      <c r="L30" s="4">
        <f t="shared" si="23"/>
        <v>-0.53084057679949292</v>
      </c>
      <c r="M30" s="4">
        <f t="shared" si="23"/>
        <v>-0.53257413980825863</v>
      </c>
      <c r="N30" s="4">
        <f t="shared" si="23"/>
        <v>-0.87240667168793529</v>
      </c>
      <c r="O30" s="4">
        <f t="shared" si="23"/>
        <v>-0.45173979334498149</v>
      </c>
      <c r="P30" s="4" t="str">
        <f t="shared" si="23"/>
        <v/>
      </c>
    </row>
    <row r="32" spans="1:1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12.47</v>
      </c>
      <c r="H32" s="3">
        <f>IFERROR(INDEX(D32:G32,COUNT(D32:G32)),"")</f>
        <v>12.47</v>
      </c>
      <c r="I32" s="3">
        <f t="shared" ref="I32:P32" si="24">IFERROR(INDEX(I51:I500,MATCH($C$32,$C$51:$C$500,0)),"")</f>
        <v>12.87</v>
      </c>
      <c r="J32" s="3">
        <f t="shared" si="24"/>
        <v>22.62</v>
      </c>
      <c r="K32" s="3">
        <f t="shared" si="24"/>
        <v>25.42</v>
      </c>
      <c r="L32" s="3">
        <f t="shared" si="24"/>
        <v>25.37</v>
      </c>
      <c r="M32" s="3">
        <f t="shared" si="24"/>
        <v>35.47</v>
      </c>
      <c r="N32" s="3">
        <f t="shared" si="24"/>
        <v>41.08</v>
      </c>
      <c r="O32" s="3">
        <f t="shared" si="24"/>
        <v>200.98</v>
      </c>
      <c r="P32" s="3">
        <f t="shared" si="24"/>
        <v>126.98</v>
      </c>
    </row>
    <row r="33" spans="1:1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0.08</v>
      </c>
      <c r="H33" s="3">
        <f>IFERROR(INDEX(D33:G33,COUNT(D33:G33)),"")</f>
        <v>0.08</v>
      </c>
      <c r="I33" s="3">
        <f t="shared" ref="I33:P33" si="25">IFERROR(INDEX(I51:I500,MATCH($C$33,$C$51:$C$500,0)),"")</f>
        <v>0.7</v>
      </c>
      <c r="J33" s="3">
        <f t="shared" si="25"/>
        <v>2.21</v>
      </c>
      <c r="K33" s="3">
        <f t="shared" si="25"/>
        <v>1.97</v>
      </c>
      <c r="L33" s="3">
        <f t="shared" si="25"/>
        <v>1.97</v>
      </c>
      <c r="M33" s="3">
        <f t="shared" si="25"/>
        <v>7.61</v>
      </c>
      <c r="N33" s="3">
        <f t="shared" si="25"/>
        <v>20.2</v>
      </c>
      <c r="O33" s="3">
        <f t="shared" si="25"/>
        <v>17.809999999999999</v>
      </c>
      <c r="P33" s="3">
        <f t="shared" si="25"/>
        <v>0</v>
      </c>
    </row>
    <row r="34" spans="1:1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-33.33</v>
      </c>
      <c r="H34" s="3">
        <f>IFERROR(INDEX(D34:G34,COUNT(D34:G34)),"")</f>
        <v>-33.33</v>
      </c>
      <c r="I34" s="3">
        <f t="shared" ref="I34:P34" si="26">IFERROR(INDEX(I51:I500,MATCH($C$34,$C$51:$C$500,0)),"")</f>
        <v>-0.92</v>
      </c>
      <c r="J34" s="3">
        <f t="shared" si="26"/>
        <v>-17.79</v>
      </c>
      <c r="K34" s="3">
        <f t="shared" si="26"/>
        <v>2500</v>
      </c>
      <c r="L34" s="3">
        <f t="shared" si="26"/>
        <v>-12.32</v>
      </c>
      <c r="M34" s="3">
        <f t="shared" si="26"/>
        <v>-46.63</v>
      </c>
      <c r="N34" s="3">
        <f t="shared" si="26"/>
        <v>902.17</v>
      </c>
      <c r="O34" s="3">
        <f t="shared" si="26"/>
        <v>115.56</v>
      </c>
      <c r="P34" s="3">
        <f t="shared" si="26"/>
        <v>0</v>
      </c>
    </row>
    <row r="35" spans="1:1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 t="shared" ref="I35:P35" si="27">IFERROR(INDEX(I51:I500,MATCH($C$35,$C$51:$C$500,0)),"")</f>
        <v>0.87</v>
      </c>
      <c r="J35" s="3">
        <f t="shared" si="27"/>
        <v>2.19</v>
      </c>
      <c r="K35" s="3">
        <f t="shared" si="27"/>
        <v>2.75</v>
      </c>
      <c r="L35" s="3">
        <f t="shared" si="27"/>
        <v>5.21</v>
      </c>
      <c r="M35" s="3">
        <f t="shared" si="27"/>
        <v>13.21</v>
      </c>
      <c r="N35" s="3">
        <f t="shared" si="27"/>
        <v>18.98</v>
      </c>
      <c r="O35" s="3">
        <f t="shared" si="27"/>
        <v>10.44</v>
      </c>
      <c r="P35" s="3">
        <f t="shared" si="27"/>
        <v>0</v>
      </c>
    </row>
    <row r="36" spans="1:1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508</v>
      </c>
      <c r="E50" t="s">
        <v>509</v>
      </c>
      <c r="F50" t="s">
        <v>510</v>
      </c>
      <c r="G50" t="s">
        <v>511</v>
      </c>
      <c r="H50" t="s">
        <v>512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40</v>
      </c>
    </row>
    <row r="51" spans="2:16" ht="15.5" x14ac:dyDescent="0.35">
      <c r="B51" t="s">
        <v>85</v>
      </c>
      <c r="C51" t="s">
        <v>5</v>
      </c>
      <c r="E51" s="5">
        <v>7234835709</v>
      </c>
      <c r="F51" s="5">
        <v>34768184107</v>
      </c>
      <c r="G51" s="5">
        <v>67352931724</v>
      </c>
      <c r="I51" s="5">
        <v>343374489792</v>
      </c>
      <c r="J51" s="5">
        <v>761937029321</v>
      </c>
      <c r="K51" s="5">
        <v>606434525206</v>
      </c>
      <c r="L51" s="5">
        <v>319671780376</v>
      </c>
      <c r="M51" s="5">
        <v>681371330443</v>
      </c>
      <c r="N51" s="5">
        <v>1457709956748</v>
      </c>
      <c r="O51" s="5">
        <v>2286302410148</v>
      </c>
      <c r="P51" s="5">
        <v>3126015442797</v>
      </c>
    </row>
    <row r="52" spans="2:16" ht="15.5" x14ac:dyDescent="0.35">
      <c r="C52" t="s">
        <v>86</v>
      </c>
      <c r="D52" s="5">
        <v>-1000000000</v>
      </c>
      <c r="E52" s="5">
        <v>-8476118665</v>
      </c>
      <c r="F52" s="5">
        <v>-32187029276</v>
      </c>
      <c r="G52" s="5">
        <v>-73188327052</v>
      </c>
      <c r="I52" s="5">
        <v>-330389049875</v>
      </c>
      <c r="J52" s="5">
        <v>-681679193419</v>
      </c>
      <c r="K52" s="5">
        <v>-571936525480</v>
      </c>
      <c r="L52" s="5">
        <v>-312656590287</v>
      </c>
      <c r="M52" s="5">
        <v>-600421861747</v>
      </c>
      <c r="N52" s="5">
        <v>-1228159266387</v>
      </c>
      <c r="O52" s="5">
        <v>-1873986387573</v>
      </c>
      <c r="P52" s="5">
        <v>-2715527808293</v>
      </c>
    </row>
    <row r="53" spans="2:16" ht="15.5" x14ac:dyDescent="0.35">
      <c r="C53" t="s">
        <v>87</v>
      </c>
      <c r="D53" s="5">
        <v>-1000000000</v>
      </c>
      <c r="E53" s="5">
        <v>-1241282956</v>
      </c>
      <c r="F53" s="5">
        <v>2581154831</v>
      </c>
      <c r="G53" s="5">
        <v>-5835395328</v>
      </c>
      <c r="I53" s="5">
        <v>12985439917</v>
      </c>
      <c r="J53" s="5">
        <v>80257835902</v>
      </c>
      <c r="K53" s="5">
        <v>34497999726</v>
      </c>
      <c r="L53" s="5">
        <v>7015190089</v>
      </c>
      <c r="M53" s="5">
        <v>80949468696</v>
      </c>
      <c r="N53" s="5">
        <v>229550690361</v>
      </c>
      <c r="O53" s="5">
        <v>412316022575</v>
      </c>
      <c r="P53" s="5">
        <v>410487634504</v>
      </c>
    </row>
    <row r="54" spans="2:16" ht="15.5" x14ac:dyDescent="0.35">
      <c r="C54" t="s">
        <v>88</v>
      </c>
      <c r="D54" s="5">
        <v>10346393018</v>
      </c>
      <c r="E54" s="5">
        <v>-11232843810</v>
      </c>
      <c r="F54" s="5">
        <v>-1460383893</v>
      </c>
      <c r="G54" s="5">
        <v>-12682704122</v>
      </c>
      <c r="I54" s="5">
        <v>-41632731590</v>
      </c>
      <c r="J54" s="5">
        <v>-63384550192</v>
      </c>
      <c r="K54" s="5">
        <v>-53007920297</v>
      </c>
      <c r="L54" s="5">
        <v>-53071340593</v>
      </c>
      <c r="M54" s="5">
        <v>-55046237359</v>
      </c>
      <c r="N54" s="5">
        <v>-48539076803</v>
      </c>
      <c r="O54" s="5">
        <v>-50715105036</v>
      </c>
      <c r="P54" s="5">
        <v>-46043596322</v>
      </c>
    </row>
    <row r="55" spans="2:16" ht="15.5" x14ac:dyDescent="0.35">
      <c r="C55" t="s">
        <v>438</v>
      </c>
      <c r="E55" s="5">
        <v>-886450792</v>
      </c>
      <c r="F55" s="5">
        <v>-1460383893</v>
      </c>
      <c r="G55" s="5">
        <v>-12682704122</v>
      </c>
      <c r="I55" s="5">
        <v>-41632731590</v>
      </c>
      <c r="J55" s="5">
        <v>-63384550192</v>
      </c>
      <c r="K55" s="5">
        <v>-53007920297</v>
      </c>
      <c r="L55" s="5">
        <v>-53071340593</v>
      </c>
      <c r="M55" s="5">
        <v>-55046237359</v>
      </c>
    </row>
    <row r="56" spans="2:16" ht="15.5" x14ac:dyDescent="0.35">
      <c r="C56" t="s">
        <v>90</v>
      </c>
    </row>
    <row r="57" spans="2:16" ht="15.5" x14ac:dyDescent="0.35">
      <c r="C57" t="s">
        <v>89</v>
      </c>
      <c r="D57" s="5">
        <v>10346393018</v>
      </c>
      <c r="E57" s="5">
        <v>-10346393018</v>
      </c>
    </row>
    <row r="58" spans="2:16" ht="15.5" x14ac:dyDescent="0.35">
      <c r="C58" t="s">
        <v>92</v>
      </c>
      <c r="D58" s="5">
        <v>9346393018</v>
      </c>
      <c r="E58" s="5">
        <v>-12474126766</v>
      </c>
      <c r="F58" s="5">
        <v>1120770938</v>
      </c>
      <c r="G58" s="5">
        <v>-18518099450</v>
      </c>
      <c r="I58" s="5">
        <v>-28647291673</v>
      </c>
      <c r="J58" s="5">
        <v>16873285710</v>
      </c>
      <c r="K58" s="5">
        <v>-18509920571</v>
      </c>
      <c r="L58" s="5">
        <v>-46056150504</v>
      </c>
      <c r="M58" s="5">
        <v>25903231337</v>
      </c>
      <c r="N58" s="5">
        <v>181011613558</v>
      </c>
      <c r="O58" s="5">
        <v>361600917539</v>
      </c>
      <c r="P58" s="5">
        <v>364444038182</v>
      </c>
    </row>
    <row r="59" spans="2:16" ht="15.5" x14ac:dyDescent="0.35">
      <c r="C59" t="s">
        <v>93</v>
      </c>
      <c r="D59" s="5">
        <v>-10346393018</v>
      </c>
      <c r="E59" s="5">
        <v>2911452049</v>
      </c>
      <c r="F59" s="5">
        <v>-2912436249</v>
      </c>
      <c r="G59" s="5">
        <v>-251393565453</v>
      </c>
      <c r="I59" s="5">
        <v>-288056267371</v>
      </c>
      <c r="J59" s="5">
        <v>-90463427981</v>
      </c>
      <c r="K59" s="5">
        <v>37207874329</v>
      </c>
      <c r="L59" s="5">
        <v>-79633207542</v>
      </c>
      <c r="M59" s="5">
        <v>-169456537189</v>
      </c>
      <c r="N59" s="5">
        <v>-98526827066</v>
      </c>
      <c r="O59" s="5">
        <v>-86509781572</v>
      </c>
      <c r="P59" s="5">
        <v>-69322435408</v>
      </c>
    </row>
    <row r="60" spans="2:16" ht="15.5" x14ac:dyDescent="0.35">
      <c r="C60" t="s">
        <v>26</v>
      </c>
      <c r="F60" s="5">
        <v>-984200</v>
      </c>
      <c r="G60" s="5">
        <v>-20068786963</v>
      </c>
      <c r="I60" s="5">
        <v>-24900084784</v>
      </c>
      <c r="J60" s="5">
        <v>-30818996285</v>
      </c>
      <c r="K60" s="5">
        <v>-29884476491</v>
      </c>
      <c r="L60" s="5">
        <v>-53667116436</v>
      </c>
      <c r="M60" s="5">
        <v>-121890002944</v>
      </c>
      <c r="N60" s="5">
        <v>-118817591904</v>
      </c>
      <c r="O60" s="5">
        <v>-112654436026</v>
      </c>
      <c r="P60" s="5">
        <v>-83407833261</v>
      </c>
    </row>
    <row r="61" spans="2:16" ht="15.5" x14ac:dyDescent="0.35">
      <c r="C61" t="s">
        <v>95</v>
      </c>
      <c r="G61" s="5">
        <v>-2839812946</v>
      </c>
      <c r="I61" s="5">
        <v>-2839812946</v>
      </c>
      <c r="J61" s="5">
        <v>-5716317079</v>
      </c>
      <c r="K61" s="5">
        <v>-2686573088</v>
      </c>
      <c r="L61" s="5">
        <v>-6489067391</v>
      </c>
      <c r="M61" s="5">
        <v>-2041767215</v>
      </c>
      <c r="N61" s="5">
        <v>-768706822</v>
      </c>
    </row>
    <row r="62" spans="2:16" ht="15.5" x14ac:dyDescent="0.35">
      <c r="C62" t="s">
        <v>91</v>
      </c>
      <c r="G62" s="5">
        <v>583059000</v>
      </c>
      <c r="I62" s="5">
        <v>583059000</v>
      </c>
      <c r="J62" s="5">
        <v>679173000</v>
      </c>
      <c r="K62" s="5">
        <v>898288000</v>
      </c>
      <c r="L62" s="5">
        <v>-4620000</v>
      </c>
      <c r="M62" s="5">
        <v>6013667000</v>
      </c>
    </row>
    <row r="63" spans="2:16" ht="15.5" x14ac:dyDescent="0.35">
      <c r="C63" t="s">
        <v>97</v>
      </c>
      <c r="D63" s="5">
        <v>-10346393018</v>
      </c>
      <c r="E63" s="5">
        <v>2911452049</v>
      </c>
      <c r="F63" s="5">
        <v>-2912436249</v>
      </c>
      <c r="G63" s="5">
        <v>-251393565453</v>
      </c>
      <c r="I63" s="5">
        <v>-288056267371</v>
      </c>
      <c r="J63" s="5">
        <v>-90463427981</v>
      </c>
      <c r="K63" s="5">
        <v>37207874329</v>
      </c>
      <c r="L63" s="5">
        <v>-79633207542</v>
      </c>
      <c r="M63" s="5">
        <v>-169456537189</v>
      </c>
      <c r="N63" s="5">
        <v>-98526827066</v>
      </c>
      <c r="O63" s="5">
        <v>-86509781572</v>
      </c>
      <c r="P63" s="5">
        <v>-69322435408</v>
      </c>
    </row>
    <row r="64" spans="2:16" ht="15.5" x14ac:dyDescent="0.35">
      <c r="C64" t="s">
        <v>28</v>
      </c>
      <c r="D64" s="5">
        <v>-1000000000</v>
      </c>
      <c r="E64" s="5">
        <v>-9562674717</v>
      </c>
      <c r="F64" s="5">
        <v>-1791665311</v>
      </c>
      <c r="G64" s="5">
        <v>-269911664903</v>
      </c>
      <c r="I64" s="5">
        <v>-316703559044</v>
      </c>
      <c r="J64" s="5">
        <v>-73590142271</v>
      </c>
      <c r="K64" s="5">
        <v>18697953758</v>
      </c>
      <c r="L64" s="5">
        <v>-125689358046</v>
      </c>
      <c r="M64" s="5">
        <v>-143553305852</v>
      </c>
      <c r="N64" s="5">
        <v>82484786492</v>
      </c>
      <c r="O64" s="5">
        <v>275091135967</v>
      </c>
      <c r="P64" s="5">
        <v>295121602774</v>
      </c>
    </row>
    <row r="65" spans="3:16" ht="15.5" x14ac:dyDescent="0.35">
      <c r="C65" t="s">
        <v>27</v>
      </c>
      <c r="F65" s="5">
        <v>-921356879</v>
      </c>
      <c r="G65" s="5">
        <v>-1784852690</v>
      </c>
      <c r="I65" s="5">
        <v>-9099423979</v>
      </c>
      <c r="J65" s="5">
        <v>-20191331277</v>
      </c>
      <c r="K65" s="5">
        <v>-18124573919</v>
      </c>
      <c r="L65" s="5">
        <v>-9590153411</v>
      </c>
      <c r="M65" s="5">
        <v>-49423721907</v>
      </c>
      <c r="N65" s="5">
        <v>-51778054952</v>
      </c>
      <c r="O65" s="5">
        <v>-68589072304</v>
      </c>
      <c r="P65" s="5">
        <v>-93780463284</v>
      </c>
    </row>
    <row r="66" spans="3:16" ht="15.5" x14ac:dyDescent="0.35">
      <c r="C66" t="s">
        <v>98</v>
      </c>
    </row>
    <row r="67" spans="3:16" ht="15.5" x14ac:dyDescent="0.35">
      <c r="C67" t="s">
        <v>99</v>
      </c>
      <c r="D67" s="5">
        <v>921356879</v>
      </c>
      <c r="E67" s="5">
        <v>-921356879</v>
      </c>
    </row>
    <row r="68" spans="3:16" ht="15.5" x14ac:dyDescent="0.35">
      <c r="C68" t="s">
        <v>547</v>
      </c>
      <c r="D68" s="5">
        <v>-921356879</v>
      </c>
      <c r="E68" s="5">
        <v>921356879</v>
      </c>
      <c r="F68" s="5">
        <v>-921356879</v>
      </c>
      <c r="G68" s="5">
        <v>-1784852690</v>
      </c>
      <c r="I68" s="5">
        <v>-9099423979</v>
      </c>
      <c r="J68" s="5">
        <v>-20191331277</v>
      </c>
      <c r="K68" s="5">
        <v>-18124573919</v>
      </c>
      <c r="L68" s="5">
        <v>-9590153411</v>
      </c>
      <c r="M68" s="5">
        <v>-49423721907</v>
      </c>
      <c r="N68" s="5">
        <v>-51778054952</v>
      </c>
      <c r="O68" s="5">
        <v>-68589072304</v>
      </c>
      <c r="P68" s="5">
        <v>-93780463284</v>
      </c>
    </row>
    <row r="69" spans="3:16" ht="15.5" x14ac:dyDescent="0.35">
      <c r="C69" t="s">
        <v>100</v>
      </c>
      <c r="F69" s="5">
        <v>-921356879</v>
      </c>
      <c r="G69" s="5">
        <v>-1784852690</v>
      </c>
      <c r="I69" s="5">
        <v>-9099423979</v>
      </c>
      <c r="J69" s="5">
        <v>-20191331277</v>
      </c>
      <c r="K69" s="5">
        <v>-18124573919</v>
      </c>
      <c r="L69" s="5">
        <v>-9590153411</v>
      </c>
      <c r="M69" s="5">
        <v>-49423721907</v>
      </c>
      <c r="N69" s="5">
        <v>-51778054952</v>
      </c>
      <c r="O69" s="5">
        <v>-68589072304</v>
      </c>
      <c r="P69" s="5">
        <v>-93780463284</v>
      </c>
    </row>
    <row r="70" spans="3:16" ht="15.5" x14ac:dyDescent="0.35">
      <c r="C70" t="s">
        <v>101</v>
      </c>
      <c r="D70" s="5">
        <v>-1000000000</v>
      </c>
      <c r="E70" s="5">
        <v>-9562674717</v>
      </c>
      <c r="F70" s="5">
        <v>-2713022190</v>
      </c>
      <c r="G70" s="5">
        <v>-271696517593</v>
      </c>
      <c r="I70" s="5">
        <v>-325802983023</v>
      </c>
      <c r="J70" s="5">
        <v>-93781473548</v>
      </c>
      <c r="K70" s="5">
        <v>573379839</v>
      </c>
      <c r="L70" s="5">
        <v>-135279511457</v>
      </c>
      <c r="M70" s="5">
        <v>-192977027759</v>
      </c>
      <c r="N70" s="5">
        <v>30706731540</v>
      </c>
      <c r="O70" s="5">
        <v>206502063663</v>
      </c>
      <c r="P70" s="5">
        <v>201341139490</v>
      </c>
    </row>
    <row r="71" spans="3:16" ht="15.5" x14ac:dyDescent="0.35">
      <c r="C71" t="s">
        <v>102</v>
      </c>
    </row>
    <row r="72" spans="3:16" ht="15.5" x14ac:dyDescent="0.35">
      <c r="C72" t="s">
        <v>104</v>
      </c>
      <c r="D72" s="5">
        <v>-1000000000</v>
      </c>
      <c r="E72" s="5">
        <v>-9562674717</v>
      </c>
      <c r="F72" s="5">
        <v>-2713022190</v>
      </c>
      <c r="G72" s="5">
        <v>-271696517593</v>
      </c>
      <c r="I72" s="5">
        <v>-325802983023</v>
      </c>
      <c r="J72" s="5">
        <v>-93781473548</v>
      </c>
      <c r="K72" s="5">
        <v>573379839</v>
      </c>
      <c r="L72" s="5">
        <v>-135279511457</v>
      </c>
      <c r="M72" s="5">
        <v>-192977027759</v>
      </c>
      <c r="N72" s="5">
        <v>30706731540</v>
      </c>
      <c r="O72" s="5">
        <v>206502063663</v>
      </c>
      <c r="P72" s="5">
        <v>201341139490</v>
      </c>
    </row>
    <row r="73" spans="3:16" ht="15.5" x14ac:dyDescent="0.35">
      <c r="C73" t="s">
        <v>105</v>
      </c>
      <c r="G73" s="5">
        <v>583059000</v>
      </c>
      <c r="I73" s="5">
        <v>583059000</v>
      </c>
      <c r="J73" s="5">
        <v>679173000</v>
      </c>
      <c r="K73" s="5">
        <v>898288000</v>
      </c>
      <c r="L73" s="5">
        <v>-4620000</v>
      </c>
      <c r="M73" s="5">
        <v>6013667000</v>
      </c>
      <c r="N73" s="5">
        <v>-1313255000</v>
      </c>
      <c r="O73" s="5">
        <v>-786479000</v>
      </c>
      <c r="P73" s="5">
        <v>-118516000</v>
      </c>
    </row>
    <row r="74" spans="3:16" ht="15.5" x14ac:dyDescent="0.35">
      <c r="C74" t="s">
        <v>106</v>
      </c>
      <c r="G74" s="5">
        <v>583059000</v>
      </c>
      <c r="I74" s="5">
        <v>583059000</v>
      </c>
      <c r="J74" s="5">
        <v>679173000</v>
      </c>
      <c r="K74" s="5">
        <v>898288000</v>
      </c>
      <c r="L74" s="5">
        <v>-4620000</v>
      </c>
      <c r="M74" s="5">
        <v>6013667000</v>
      </c>
      <c r="N74" s="5">
        <v>-1313255000</v>
      </c>
      <c r="O74" s="5">
        <v>-786479000</v>
      </c>
      <c r="P74" s="5">
        <v>-118516000</v>
      </c>
    </row>
    <row r="75" spans="3:16" ht="15.5" x14ac:dyDescent="0.35">
      <c r="C75" t="s">
        <v>107</v>
      </c>
      <c r="D75" s="5">
        <v>-1000000000</v>
      </c>
      <c r="E75" s="5">
        <v>-9562674717</v>
      </c>
      <c r="F75" s="5">
        <v>-2713022190</v>
      </c>
      <c r="G75" s="5">
        <v>-271113458593</v>
      </c>
      <c r="I75" s="5">
        <v>-325219924023</v>
      </c>
      <c r="J75" s="5">
        <v>-93102300548</v>
      </c>
      <c r="K75" s="5">
        <v>1471667839</v>
      </c>
      <c r="L75" s="5">
        <v>-135284131457</v>
      </c>
      <c r="M75" s="5">
        <v>-186963360759</v>
      </c>
      <c r="N75" s="5">
        <v>29393476540</v>
      </c>
      <c r="O75" s="5">
        <v>205715584663</v>
      </c>
      <c r="P75" s="5">
        <v>201222623490</v>
      </c>
    </row>
    <row r="76" spans="3:16" ht="15.5" x14ac:dyDescent="0.35">
      <c r="C76" t="s">
        <v>108</v>
      </c>
      <c r="D76" s="5">
        <v>-1000000000</v>
      </c>
      <c r="E76" s="5">
        <v>-9562674717</v>
      </c>
      <c r="F76" s="5">
        <v>-2713022190</v>
      </c>
      <c r="G76" s="5">
        <v>-271696517593</v>
      </c>
      <c r="I76" s="5">
        <v>-325802983023</v>
      </c>
      <c r="J76" s="5">
        <v>-93781473548</v>
      </c>
      <c r="K76" s="5">
        <v>573379839</v>
      </c>
      <c r="L76" s="5">
        <v>-135279511457</v>
      </c>
      <c r="M76" s="5">
        <v>-192977027759</v>
      </c>
      <c r="N76" s="5">
        <v>30706731540</v>
      </c>
      <c r="O76" s="5">
        <v>206502063663</v>
      </c>
      <c r="P76" s="5">
        <v>201341139490</v>
      </c>
    </row>
    <row r="77" spans="3:16" ht="15.5" x14ac:dyDescent="0.35">
      <c r="C77" t="s">
        <v>7</v>
      </c>
      <c r="D77" s="5">
        <v>-1000000000</v>
      </c>
      <c r="E77" s="5">
        <v>-9562674717</v>
      </c>
      <c r="F77" s="5">
        <v>-2713022190</v>
      </c>
      <c r="G77" s="5">
        <v>-271113458593</v>
      </c>
      <c r="I77" s="5">
        <v>-325219924023</v>
      </c>
      <c r="J77" s="5">
        <v>-93102300548</v>
      </c>
      <c r="K77" s="5">
        <v>1471667839</v>
      </c>
      <c r="L77" s="5">
        <v>-135284131457</v>
      </c>
      <c r="M77" s="5">
        <v>-186963360759</v>
      </c>
      <c r="N77" s="5">
        <v>29393476540</v>
      </c>
      <c r="O77" s="5">
        <v>205715584663</v>
      </c>
      <c r="P77" s="5">
        <v>201222623490</v>
      </c>
    </row>
    <row r="78" spans="3:16" ht="15.5" x14ac:dyDescent="0.35">
      <c r="C78" t="s">
        <v>466</v>
      </c>
    </row>
    <row r="79" spans="3:16" ht="15.5" x14ac:dyDescent="0.35">
      <c r="C79" t="s">
        <v>110</v>
      </c>
      <c r="D79" s="5">
        <v>-1000000000</v>
      </c>
      <c r="E79" s="5">
        <v>-9562674717</v>
      </c>
      <c r="F79" s="5">
        <v>-2713022190</v>
      </c>
      <c r="G79" s="5">
        <v>-271696517593</v>
      </c>
      <c r="I79" s="5">
        <v>-325802983023</v>
      </c>
      <c r="J79" s="5">
        <v>-93781473548</v>
      </c>
      <c r="K79" s="5">
        <v>573379839</v>
      </c>
      <c r="L79" s="5">
        <v>-135279511457</v>
      </c>
      <c r="M79" s="5">
        <v>-192977027759</v>
      </c>
      <c r="N79" s="5">
        <v>30706731540</v>
      </c>
      <c r="O79" s="5">
        <v>206502063663</v>
      </c>
      <c r="P79" s="5">
        <v>201341139490</v>
      </c>
    </row>
    <row r="80" spans="3:16" ht="15.5" x14ac:dyDescent="0.35">
      <c r="C80" t="s">
        <v>111</v>
      </c>
      <c r="D80" s="5">
        <v>-1000000000</v>
      </c>
      <c r="E80" s="5">
        <v>-9562674717</v>
      </c>
      <c r="F80" s="5">
        <v>-2713022190</v>
      </c>
      <c r="G80" s="5">
        <v>-271113458593</v>
      </c>
      <c r="I80" s="5">
        <v>-325219924023</v>
      </c>
      <c r="J80" s="5">
        <v>-93102300548</v>
      </c>
      <c r="K80" s="5">
        <v>1471667839</v>
      </c>
      <c r="L80" s="5">
        <v>-135284131457</v>
      </c>
      <c r="M80" s="5">
        <v>-186963360759</v>
      </c>
      <c r="N80" s="5">
        <v>29393476540</v>
      </c>
      <c r="O80" s="5">
        <v>205715584663</v>
      </c>
      <c r="P80" s="5">
        <v>201222623490</v>
      </c>
    </row>
    <row r="81" spans="2:16" ht="15.5" x14ac:dyDescent="0.35">
      <c r="C81" t="s">
        <v>112</v>
      </c>
      <c r="D81" s="5">
        <v>-1000000000</v>
      </c>
      <c r="E81" s="5">
        <v>-9562674717</v>
      </c>
      <c r="F81" s="5">
        <v>-2713022190</v>
      </c>
      <c r="G81" s="5">
        <v>-271113458593</v>
      </c>
      <c r="I81" s="5">
        <v>-325219924023</v>
      </c>
      <c r="J81" s="5">
        <v>-93102300548</v>
      </c>
      <c r="K81" s="5">
        <v>1471667839</v>
      </c>
      <c r="L81" s="5">
        <v>-135284131457</v>
      </c>
      <c r="M81" s="5">
        <v>-186963360759</v>
      </c>
      <c r="N81" s="5">
        <v>29393476540</v>
      </c>
      <c r="O81" s="5">
        <v>205715584663</v>
      </c>
      <c r="P81" s="5">
        <v>201222623490</v>
      </c>
    </row>
    <row r="83" spans="2:16" ht="15.5" x14ac:dyDescent="0.35">
      <c r="B83" t="s">
        <v>113</v>
      </c>
      <c r="C83" t="s">
        <v>114</v>
      </c>
    </row>
    <row r="84" spans="2:16" ht="15.5" x14ac:dyDescent="0.35">
      <c r="C84" t="s">
        <v>115</v>
      </c>
    </row>
    <row r="85" spans="2:16" ht="15.5" x14ac:dyDescent="0.35">
      <c r="C85" t="s">
        <v>19</v>
      </c>
      <c r="D85" s="5">
        <v>3433778517</v>
      </c>
      <c r="E85" s="5">
        <v>3433778517</v>
      </c>
      <c r="F85" s="5">
        <v>3433778517</v>
      </c>
      <c r="G85" s="5">
        <v>7376457317</v>
      </c>
      <c r="I85" s="5">
        <v>7376457317</v>
      </c>
      <c r="J85" s="5">
        <v>11938136913</v>
      </c>
      <c r="K85" s="5">
        <v>10354858815</v>
      </c>
      <c r="L85" s="5">
        <v>11996667093</v>
      </c>
      <c r="M85" s="5">
        <v>30734368171</v>
      </c>
      <c r="N85" s="5">
        <v>177068698664</v>
      </c>
      <c r="O85" s="5">
        <v>411678473535</v>
      </c>
      <c r="P85" s="5">
        <v>419048419524</v>
      </c>
    </row>
    <row r="86" spans="2:16" ht="15.5" x14ac:dyDescent="0.35">
      <c r="C86" t="s">
        <v>341</v>
      </c>
      <c r="O86" s="5">
        <v>5000000000</v>
      </c>
    </row>
    <row r="87" spans="2:16" ht="15.5" x14ac:dyDescent="0.35">
      <c r="C87" t="s">
        <v>116</v>
      </c>
      <c r="D87" s="5">
        <v>45259565434</v>
      </c>
      <c r="E87" s="5">
        <v>45259565434</v>
      </c>
      <c r="F87" s="5">
        <v>46759565434</v>
      </c>
      <c r="G87" s="5">
        <v>14677679506</v>
      </c>
      <c r="I87" s="5">
        <v>14677679506</v>
      </c>
      <c r="J87" s="5">
        <v>60827891093</v>
      </c>
      <c r="K87" s="5">
        <v>43641240098</v>
      </c>
      <c r="L87" s="5">
        <v>89195032872</v>
      </c>
      <c r="M87" s="5">
        <v>218922343536</v>
      </c>
      <c r="N87" s="5">
        <v>232833660889</v>
      </c>
      <c r="O87" s="5">
        <v>326100793722</v>
      </c>
      <c r="P87" s="5">
        <v>497799993497</v>
      </c>
    </row>
    <row r="88" spans="2:16" ht="15.5" x14ac:dyDescent="0.35">
      <c r="C88" t="s">
        <v>118</v>
      </c>
    </row>
    <row r="89" spans="2:16" ht="15.5" x14ac:dyDescent="0.35">
      <c r="C89" t="s">
        <v>117</v>
      </c>
    </row>
    <row r="90" spans="2:16" ht="15.5" x14ac:dyDescent="0.35">
      <c r="C90" t="s">
        <v>119</v>
      </c>
      <c r="D90" s="5">
        <v>45259565434</v>
      </c>
      <c r="E90" s="5">
        <v>45259565434</v>
      </c>
      <c r="F90" s="5">
        <v>46759565434</v>
      </c>
      <c r="G90" s="5">
        <v>14677679506</v>
      </c>
      <c r="I90" s="5">
        <v>14677679506</v>
      </c>
      <c r="J90" s="5">
        <v>60827891093</v>
      </c>
      <c r="K90" s="5">
        <v>43641240098</v>
      </c>
      <c r="L90" s="5">
        <v>89195032872</v>
      </c>
      <c r="M90" s="5">
        <v>218922343536</v>
      </c>
      <c r="N90" s="5">
        <v>232833660889</v>
      </c>
      <c r="O90" s="5">
        <v>326100793722</v>
      </c>
      <c r="P90" s="5">
        <v>497799993497</v>
      </c>
    </row>
    <row r="91" spans="2:16" ht="15.5" x14ac:dyDescent="0.35">
      <c r="C91" t="s">
        <v>120</v>
      </c>
    </row>
    <row r="92" spans="2:16" ht="15.5" x14ac:dyDescent="0.35">
      <c r="C92" t="s">
        <v>121</v>
      </c>
    </row>
    <row r="93" spans="2:16" ht="15.5" x14ac:dyDescent="0.35">
      <c r="C93" t="s">
        <v>548</v>
      </c>
      <c r="D93" s="5">
        <v>57683297213</v>
      </c>
      <c r="E93" s="5">
        <v>57683297213</v>
      </c>
      <c r="F93" s="5">
        <v>57933297213</v>
      </c>
      <c r="G93" s="5">
        <v>57842816412</v>
      </c>
      <c r="I93" s="5">
        <v>57842816412</v>
      </c>
      <c r="J93" s="5">
        <v>200553567501</v>
      </c>
      <c r="K93" s="5">
        <v>193233986523</v>
      </c>
      <c r="L93" s="5">
        <v>189366119456</v>
      </c>
      <c r="M93" s="5">
        <v>195942675725</v>
      </c>
      <c r="N93" s="5">
        <v>263167441417</v>
      </c>
      <c r="O93" s="5">
        <v>243068773079</v>
      </c>
      <c r="P93" s="5">
        <v>196543417704</v>
      </c>
    </row>
    <row r="94" spans="2:16" ht="15.5" x14ac:dyDescent="0.35">
      <c r="C94" t="s">
        <v>549</v>
      </c>
      <c r="D94" s="5">
        <v>57683297213</v>
      </c>
      <c r="E94" s="5">
        <v>57683297213</v>
      </c>
      <c r="F94" s="5">
        <v>57933297213</v>
      </c>
      <c r="G94" s="5">
        <v>57842816412</v>
      </c>
      <c r="I94" s="5">
        <v>57842816412</v>
      </c>
      <c r="J94" s="5">
        <v>200553567501</v>
      </c>
      <c r="K94" s="5">
        <v>193233986523</v>
      </c>
      <c r="L94" s="5">
        <v>189366119456</v>
      </c>
      <c r="M94" s="5">
        <v>195942675725</v>
      </c>
      <c r="N94" s="5">
        <v>263167441417</v>
      </c>
      <c r="O94" s="5">
        <v>243068773079</v>
      </c>
      <c r="P94" s="5">
        <v>196543417704</v>
      </c>
    </row>
    <row r="95" spans="2:16" ht="15.5" x14ac:dyDescent="0.35">
      <c r="C95" t="s">
        <v>550</v>
      </c>
      <c r="D95" s="5">
        <v>475171808638</v>
      </c>
      <c r="E95" s="5">
        <v>475171808638</v>
      </c>
      <c r="F95" s="5">
        <v>463716946687</v>
      </c>
      <c r="G95" s="5">
        <v>481773153978</v>
      </c>
      <c r="I95" s="5">
        <v>481773153978</v>
      </c>
      <c r="J95" s="5">
        <v>795556463734</v>
      </c>
      <c r="K95" s="5">
        <v>834093196901</v>
      </c>
      <c r="L95" s="5">
        <v>823155827884</v>
      </c>
      <c r="M95" s="5">
        <v>824187162162</v>
      </c>
      <c r="N95" s="5">
        <v>1093315519383</v>
      </c>
      <c r="O95" s="5">
        <v>1194656977233</v>
      </c>
      <c r="P95" s="5">
        <v>595299661884</v>
      </c>
    </row>
    <row r="96" spans="2:16" ht="15.5" x14ac:dyDescent="0.35">
      <c r="C96" t="s">
        <v>618</v>
      </c>
      <c r="D96" s="5">
        <v>475171808638</v>
      </c>
      <c r="E96" s="5">
        <v>475171808638</v>
      </c>
      <c r="F96" s="5">
        <v>463716946687</v>
      </c>
      <c r="G96" s="5">
        <v>481773153978</v>
      </c>
      <c r="I96" s="5">
        <v>481773153978</v>
      </c>
      <c r="J96" s="5">
        <v>795556463734</v>
      </c>
      <c r="K96" s="5">
        <v>834093196901</v>
      </c>
      <c r="L96" s="5">
        <v>823155827884</v>
      </c>
      <c r="M96" s="5">
        <v>824187162162</v>
      </c>
      <c r="N96" s="5">
        <v>1093315519383</v>
      </c>
      <c r="O96" s="5">
        <v>1194656977233</v>
      </c>
      <c r="P96" s="5">
        <v>595299661884</v>
      </c>
    </row>
    <row r="97" spans="3:16" ht="15.5" x14ac:dyDescent="0.35">
      <c r="C97" t="s">
        <v>122</v>
      </c>
      <c r="D97" s="5">
        <v>10654205651</v>
      </c>
      <c r="E97" s="5">
        <v>10654205651</v>
      </c>
      <c r="F97" s="5">
        <v>10034771219</v>
      </c>
      <c r="G97" s="5">
        <v>6566075084</v>
      </c>
      <c r="I97" s="5">
        <v>6566075084</v>
      </c>
      <c r="J97" s="5">
        <v>35721744308</v>
      </c>
      <c r="K97" s="5">
        <v>36019987231</v>
      </c>
      <c r="L97" s="5">
        <v>32386859815</v>
      </c>
      <c r="M97" s="5">
        <v>28389237134</v>
      </c>
      <c r="N97" s="5">
        <v>15395046508</v>
      </c>
      <c r="O97" s="5">
        <v>34657938875</v>
      </c>
      <c r="P97" s="5">
        <v>30284756180</v>
      </c>
    </row>
    <row r="98" spans="3:16" ht="15.5" x14ac:dyDescent="0.35">
      <c r="C98" t="s">
        <v>91</v>
      </c>
      <c r="D98" s="5">
        <v>332513696305</v>
      </c>
      <c r="E98" s="5">
        <v>332513696305</v>
      </c>
      <c r="F98" s="5">
        <v>332513696305</v>
      </c>
      <c r="G98" s="5">
        <v>332513696305</v>
      </c>
      <c r="I98" s="5">
        <v>332513696305</v>
      </c>
      <c r="J98" s="5">
        <v>332513696305</v>
      </c>
      <c r="K98" s="5">
        <v>332513696305</v>
      </c>
      <c r="L98" s="5">
        <v>332513696305</v>
      </c>
      <c r="M98" s="5">
        <v>332513696305</v>
      </c>
      <c r="N98" s="5">
        <v>332513696305</v>
      </c>
      <c r="O98" s="5">
        <v>332513696305</v>
      </c>
    </row>
    <row r="99" spans="3:16" ht="15.5" x14ac:dyDescent="0.35">
      <c r="C99" t="s">
        <v>123</v>
      </c>
      <c r="D99" s="5">
        <v>1164040912774</v>
      </c>
      <c r="E99" s="5">
        <v>1164040912774</v>
      </c>
      <c r="F99" s="5">
        <v>1153252244304</v>
      </c>
      <c r="G99" s="5">
        <v>1126260062876</v>
      </c>
      <c r="I99" s="5">
        <v>1126260062876</v>
      </c>
      <c r="J99" s="5">
        <v>1700846106148</v>
      </c>
      <c r="K99" s="5">
        <v>1611449722892</v>
      </c>
      <c r="L99" s="5">
        <v>1584474827073</v>
      </c>
      <c r="M99" s="5">
        <v>1902928482134</v>
      </c>
      <c r="N99" s="5">
        <v>2537853383544</v>
      </c>
      <c r="O99" s="5">
        <v>2929256871621</v>
      </c>
      <c r="P99" s="5">
        <v>2147009390573</v>
      </c>
    </row>
    <row r="100" spans="3:16" ht="15.5" x14ac:dyDescent="0.35">
      <c r="C100" t="s">
        <v>124</v>
      </c>
    </row>
    <row r="101" spans="3:16" ht="15.5" x14ac:dyDescent="0.35">
      <c r="C101" t="s">
        <v>126</v>
      </c>
      <c r="D101" s="5">
        <v>256543939630</v>
      </c>
      <c r="E101" s="5">
        <v>257543939630</v>
      </c>
      <c r="F101" s="5">
        <v>260147923535</v>
      </c>
      <c r="G101" s="5">
        <v>262765633940</v>
      </c>
      <c r="I101" s="5">
        <v>262765633940</v>
      </c>
      <c r="J101" s="5">
        <v>282612482141</v>
      </c>
      <c r="K101" s="5">
        <v>302633041064</v>
      </c>
      <c r="L101" s="5">
        <v>323010065793</v>
      </c>
      <c r="M101" s="5">
        <v>343827277701</v>
      </c>
      <c r="N101" s="5">
        <v>365500854466</v>
      </c>
      <c r="O101" s="5">
        <v>386413221195</v>
      </c>
      <c r="P101" s="5">
        <v>402643290820</v>
      </c>
    </row>
    <row r="102" spans="3:16" ht="15.5" x14ac:dyDescent="0.35">
      <c r="C102" t="s">
        <v>127</v>
      </c>
      <c r="D102" s="5">
        <v>73134408475</v>
      </c>
      <c r="E102" s="5">
        <v>73134408475</v>
      </c>
      <c r="F102" s="5">
        <v>73161908475</v>
      </c>
      <c r="G102" s="5">
        <v>73189408475</v>
      </c>
      <c r="I102" s="5">
        <v>73189408475</v>
      </c>
      <c r="J102" s="5">
        <v>73409408475</v>
      </c>
      <c r="K102" s="5">
        <v>73666075142</v>
      </c>
      <c r="L102" s="5">
        <v>73886075142</v>
      </c>
      <c r="M102" s="5">
        <v>94668575142</v>
      </c>
      <c r="N102" s="5">
        <v>69724408475</v>
      </c>
      <c r="O102" s="5">
        <v>15724408475</v>
      </c>
      <c r="P102" s="5">
        <v>15724408475</v>
      </c>
    </row>
    <row r="103" spans="3:16" ht="15.5" x14ac:dyDescent="0.35">
      <c r="C103" t="s">
        <v>2715</v>
      </c>
      <c r="J103" s="5">
        <v>121143581994</v>
      </c>
      <c r="K103" s="5">
        <v>196263485607</v>
      </c>
      <c r="L103" s="5">
        <v>306554250011</v>
      </c>
      <c r="M103" s="5">
        <v>174871496544</v>
      </c>
      <c r="N103" s="5">
        <v>195751887743</v>
      </c>
    </row>
    <row r="104" spans="3:16" ht="15.5" x14ac:dyDescent="0.35">
      <c r="C104" t="s">
        <v>130</v>
      </c>
      <c r="D104" s="5">
        <v>458061656873</v>
      </c>
      <c r="E104" s="5">
        <v>459061656873</v>
      </c>
      <c r="F104" s="5">
        <v>461693140778</v>
      </c>
      <c r="G104" s="5">
        <v>464338351183</v>
      </c>
      <c r="I104" s="5">
        <v>464338351183</v>
      </c>
      <c r="J104" s="5">
        <v>699022434179</v>
      </c>
      <c r="K104" s="5">
        <v>749527243043</v>
      </c>
      <c r="L104" s="5">
        <v>765906598325</v>
      </c>
      <c r="M104" s="5">
        <v>847705272890</v>
      </c>
      <c r="N104" s="5">
        <v>836732845701</v>
      </c>
      <c r="O104" s="5">
        <v>848782916198</v>
      </c>
      <c r="P104" s="5">
        <v>648421544215</v>
      </c>
    </row>
    <row r="105" spans="3:16" ht="15.5" x14ac:dyDescent="0.35">
      <c r="C105" t="s">
        <v>131</v>
      </c>
      <c r="D105" s="5">
        <v>1622102569647</v>
      </c>
      <c r="E105" s="5">
        <v>1623102569647</v>
      </c>
      <c r="F105" s="5">
        <v>1614945385082</v>
      </c>
      <c r="G105" s="5">
        <v>1590598414059</v>
      </c>
      <c r="I105" s="5">
        <v>1590598414059</v>
      </c>
      <c r="J105" s="5">
        <v>2399868540327</v>
      </c>
      <c r="K105" s="5">
        <v>2360976965935</v>
      </c>
      <c r="L105" s="5">
        <v>2350381425398</v>
      </c>
      <c r="M105" s="5">
        <v>2750633755024</v>
      </c>
      <c r="N105" s="5">
        <v>3374586229245</v>
      </c>
      <c r="O105" s="5">
        <v>3778039787819</v>
      </c>
      <c r="P105" s="5">
        <v>2795430934788</v>
      </c>
    </row>
    <row r="106" spans="3:16" ht="15.5" x14ac:dyDescent="0.35">
      <c r="C106" t="s">
        <v>132</v>
      </c>
    </row>
    <row r="107" spans="3:16" ht="15.5" x14ac:dyDescent="0.35">
      <c r="C107" t="s">
        <v>133</v>
      </c>
    </row>
    <row r="108" spans="3:16" ht="15.5" x14ac:dyDescent="0.35">
      <c r="C108" t="s">
        <v>134</v>
      </c>
      <c r="D108" s="5">
        <v>500834269539</v>
      </c>
      <c r="E108" s="5">
        <v>500834269539</v>
      </c>
      <c r="F108" s="5">
        <v>483114410257</v>
      </c>
      <c r="G108" s="5">
        <v>456637476044</v>
      </c>
      <c r="I108" s="5">
        <v>456637476044</v>
      </c>
      <c r="J108" s="5">
        <v>1151075810835</v>
      </c>
      <c r="K108" s="5">
        <v>877729760555</v>
      </c>
      <c r="L108" s="5">
        <v>791959604676</v>
      </c>
      <c r="M108" s="5">
        <v>766602535969</v>
      </c>
      <c r="N108" s="5">
        <v>1739558731651</v>
      </c>
      <c r="O108" s="5">
        <v>2299746769909</v>
      </c>
      <c r="P108" s="5">
        <v>1831676430677</v>
      </c>
    </row>
    <row r="109" spans="3:16" ht="15.5" x14ac:dyDescent="0.35">
      <c r="C109" t="s">
        <v>136</v>
      </c>
      <c r="D109" s="5">
        <v>279534308269</v>
      </c>
      <c r="E109" s="5">
        <v>279534308269</v>
      </c>
      <c r="F109" s="5">
        <v>279534308269</v>
      </c>
      <c r="G109" s="5">
        <v>279534308269</v>
      </c>
      <c r="I109" s="5">
        <v>279534308269</v>
      </c>
    </row>
    <row r="110" spans="3:16" ht="15.5" x14ac:dyDescent="0.35">
      <c r="C110" t="s">
        <v>137</v>
      </c>
      <c r="D110" s="5">
        <v>279534308269</v>
      </c>
      <c r="E110" s="5">
        <v>279534308269</v>
      </c>
      <c r="F110" s="5">
        <v>279534308269</v>
      </c>
      <c r="G110" s="5">
        <v>279534308269</v>
      </c>
      <c r="I110" s="5">
        <v>279534308269</v>
      </c>
    </row>
    <row r="111" spans="3:16" ht="15.5" x14ac:dyDescent="0.35">
      <c r="C111" t="s">
        <v>142</v>
      </c>
      <c r="D111" s="5">
        <v>142093773154</v>
      </c>
      <c r="E111" s="5">
        <v>142093773154</v>
      </c>
      <c r="F111" s="5">
        <v>142079076434</v>
      </c>
      <c r="G111" s="5">
        <v>143593365193</v>
      </c>
      <c r="I111" s="5">
        <v>143593365193</v>
      </c>
      <c r="J111" s="5">
        <v>153834400946</v>
      </c>
      <c r="K111" s="5">
        <v>116149830391</v>
      </c>
      <c r="L111" s="5">
        <v>99185600248</v>
      </c>
      <c r="M111" s="5">
        <v>71512906509</v>
      </c>
      <c r="N111" s="5">
        <v>2246182740</v>
      </c>
      <c r="O111" s="5">
        <v>1452364129</v>
      </c>
      <c r="P111" s="5">
        <v>25780032176</v>
      </c>
    </row>
    <row r="112" spans="3:16" ht="15.5" x14ac:dyDescent="0.35">
      <c r="C112" t="s">
        <v>138</v>
      </c>
      <c r="D112" s="5">
        <v>35296224339</v>
      </c>
      <c r="E112" s="5">
        <v>35296224339</v>
      </c>
      <c r="F112" s="5">
        <v>35296224339</v>
      </c>
      <c r="G112" s="5">
        <v>35296224339</v>
      </c>
      <c r="I112" s="5">
        <v>35296224339</v>
      </c>
      <c r="J112" s="5">
        <v>31278228089</v>
      </c>
      <c r="K112" s="5">
        <v>40640954408</v>
      </c>
      <c r="L112" s="5">
        <v>44998831438</v>
      </c>
      <c r="M112" s="5">
        <v>116199212014</v>
      </c>
      <c r="N112" s="5">
        <v>396580925690</v>
      </c>
      <c r="O112" s="5">
        <v>691564677838</v>
      </c>
      <c r="P112" s="5">
        <v>383880768399</v>
      </c>
    </row>
    <row r="113" spans="3:16" ht="15.5" x14ac:dyDescent="0.35">
      <c r="C113" t="s">
        <v>150</v>
      </c>
    </row>
    <row r="114" spans="3:16" ht="15.5" x14ac:dyDescent="0.35">
      <c r="C114" t="s">
        <v>346</v>
      </c>
      <c r="P114" s="5">
        <v>833782000</v>
      </c>
    </row>
    <row r="115" spans="3:16" ht="15.5" x14ac:dyDescent="0.35">
      <c r="C115" t="s">
        <v>399</v>
      </c>
      <c r="D115" s="5">
        <v>261919425189</v>
      </c>
      <c r="E115" s="5">
        <v>261919425189</v>
      </c>
      <c r="F115" s="5">
        <v>261919425189</v>
      </c>
      <c r="G115" s="5">
        <v>261919425189</v>
      </c>
      <c r="I115" s="5">
        <v>261919425189</v>
      </c>
      <c r="J115" s="5">
        <v>400191500000</v>
      </c>
      <c r="K115" s="5">
        <v>493277699340</v>
      </c>
      <c r="L115" s="5">
        <v>493277699340</v>
      </c>
      <c r="M115" s="5">
        <v>519390300487</v>
      </c>
      <c r="O115" s="5">
        <v>129707142857</v>
      </c>
      <c r="P115" s="5">
        <v>191303786026</v>
      </c>
    </row>
    <row r="116" spans="3:16" ht="15.5" x14ac:dyDescent="0.35">
      <c r="C116" t="s">
        <v>2716</v>
      </c>
      <c r="D116" s="5">
        <v>157597167089</v>
      </c>
      <c r="E116" s="5">
        <v>157597167089</v>
      </c>
      <c r="F116" s="5">
        <v>157597167089</v>
      </c>
      <c r="G116" s="5">
        <v>157597167089</v>
      </c>
      <c r="I116" s="5">
        <v>157597167089</v>
      </c>
      <c r="J116" s="5">
        <v>89475000000</v>
      </c>
      <c r="K116" s="5">
        <v>137475000000</v>
      </c>
      <c r="L116" s="5">
        <v>212104202181</v>
      </c>
      <c r="M116" s="5">
        <v>276006652734</v>
      </c>
      <c r="N116" s="5">
        <v>254411000000</v>
      </c>
      <c r="P116" s="5">
        <v>129789000000</v>
      </c>
    </row>
    <row r="117" spans="3:16" ht="15.5" x14ac:dyDescent="0.35">
      <c r="C117" t="s">
        <v>151</v>
      </c>
      <c r="D117" s="5">
        <v>419516592278</v>
      </c>
      <c r="E117" s="5">
        <v>419516592278</v>
      </c>
      <c r="F117" s="5">
        <v>419516592278</v>
      </c>
      <c r="G117" s="5">
        <v>419516592278</v>
      </c>
      <c r="I117" s="5">
        <v>419516592278</v>
      </c>
      <c r="J117" s="5">
        <v>489666500000</v>
      </c>
      <c r="K117" s="5">
        <v>630752699340</v>
      </c>
      <c r="L117" s="5">
        <v>705381901521</v>
      </c>
      <c r="M117" s="5">
        <v>795396953221</v>
      </c>
      <c r="N117" s="5">
        <v>254411000000</v>
      </c>
      <c r="O117" s="5">
        <v>129707142857</v>
      </c>
      <c r="P117" s="5">
        <v>321926568026</v>
      </c>
    </row>
    <row r="118" spans="3:16" ht="15.5" x14ac:dyDescent="0.35">
      <c r="C118" t="s">
        <v>147</v>
      </c>
      <c r="D118" s="5">
        <v>705682641547</v>
      </c>
      <c r="E118" s="5">
        <v>705682641547</v>
      </c>
      <c r="F118" s="5">
        <v>705682641547</v>
      </c>
      <c r="G118" s="5">
        <v>705099582547</v>
      </c>
      <c r="I118" s="5">
        <v>705099582547</v>
      </c>
      <c r="J118" s="5">
        <v>494711450000</v>
      </c>
      <c r="K118" s="5">
        <v>636063625340</v>
      </c>
      <c r="L118" s="5">
        <v>712709908521</v>
      </c>
      <c r="M118" s="5">
        <v>801860341221</v>
      </c>
      <c r="N118" s="5">
        <v>265893259000</v>
      </c>
      <c r="O118" s="5">
        <v>138552255857</v>
      </c>
      <c r="P118" s="5">
        <v>328843023026</v>
      </c>
    </row>
    <row r="119" spans="3:16" ht="15.5" x14ac:dyDescent="0.35">
      <c r="C119" t="s">
        <v>148</v>
      </c>
      <c r="D119" s="5">
        <v>705682641547</v>
      </c>
      <c r="E119" s="5">
        <v>705682641547</v>
      </c>
      <c r="F119" s="5">
        <v>705682641547</v>
      </c>
      <c r="G119" s="5">
        <v>705099582547</v>
      </c>
      <c r="I119" s="5">
        <v>705099582547</v>
      </c>
      <c r="J119" s="5">
        <v>494711450000</v>
      </c>
      <c r="K119" s="5">
        <v>636063625340</v>
      </c>
      <c r="L119" s="5">
        <v>712709908521</v>
      </c>
      <c r="M119" s="5">
        <v>801860341221</v>
      </c>
      <c r="N119" s="5">
        <v>265893259000</v>
      </c>
      <c r="O119" s="5">
        <v>138552255857</v>
      </c>
      <c r="P119" s="5">
        <v>328843023026</v>
      </c>
    </row>
    <row r="120" spans="3:16" ht="15.5" x14ac:dyDescent="0.35">
      <c r="C120" t="s">
        <v>152</v>
      </c>
      <c r="D120" s="5">
        <v>1206516911086</v>
      </c>
      <c r="E120" s="5">
        <v>1206516911086</v>
      </c>
      <c r="F120" s="5">
        <v>1188797051804</v>
      </c>
      <c r="G120" s="5">
        <v>1161737058591</v>
      </c>
      <c r="I120" s="5">
        <v>1161737058591</v>
      </c>
      <c r="J120" s="5">
        <v>1645787260835</v>
      </c>
      <c r="K120" s="5">
        <v>1513793385895</v>
      </c>
      <c r="L120" s="5">
        <v>1504669513197</v>
      </c>
      <c r="M120" s="5">
        <v>1568462877190</v>
      </c>
      <c r="N120" s="5">
        <v>2005451990651</v>
      </c>
      <c r="O120" s="5">
        <v>2438299025766</v>
      </c>
      <c r="P120" s="5">
        <v>2160519453703</v>
      </c>
    </row>
    <row r="121" spans="3:16" ht="15.5" x14ac:dyDescent="0.35">
      <c r="C121" t="s">
        <v>153</v>
      </c>
    </row>
    <row r="122" spans="3:16" ht="15.5" x14ac:dyDescent="0.35">
      <c r="C122" t="s">
        <v>154</v>
      </c>
      <c r="D122" s="5">
        <v>666600000000</v>
      </c>
      <c r="E122" s="5">
        <v>666600000000</v>
      </c>
      <c r="F122" s="5">
        <v>666600000000</v>
      </c>
      <c r="G122" s="5">
        <v>666600000000</v>
      </c>
      <c r="I122" s="5">
        <v>666600000000</v>
      </c>
      <c r="J122" s="5">
        <v>666600000000</v>
      </c>
      <c r="K122" s="5">
        <v>666600000000</v>
      </c>
      <c r="L122" s="5">
        <v>666600000000</v>
      </c>
      <c r="M122" s="5">
        <v>666600000000</v>
      </c>
      <c r="N122" s="5">
        <v>666600000000</v>
      </c>
      <c r="O122" s="5">
        <v>666600000000</v>
      </c>
      <c r="P122" s="5">
        <v>500000000000</v>
      </c>
    </row>
    <row r="123" spans="3:16" ht="15.5" x14ac:dyDescent="0.35">
      <c r="C123" t="s">
        <v>156</v>
      </c>
      <c r="D123" s="5">
        <v>-583528037744</v>
      </c>
      <c r="E123" s="5">
        <v>-582528037744</v>
      </c>
      <c r="F123" s="5">
        <v>-572965363027</v>
      </c>
      <c r="G123" s="5">
        <v>-570252340837</v>
      </c>
      <c r="I123" s="5">
        <v>-570252340837</v>
      </c>
      <c r="J123" s="5">
        <v>-245032416813</v>
      </c>
      <c r="K123" s="5">
        <v>-151930116265</v>
      </c>
      <c r="L123" s="5">
        <v>-153401784104</v>
      </c>
      <c r="M123" s="5">
        <v>183057181529</v>
      </c>
      <c r="N123" s="5">
        <v>370020542289</v>
      </c>
      <c r="O123" s="5">
        <v>340627065748</v>
      </c>
      <c r="P123" s="5">
        <v>134911481085</v>
      </c>
    </row>
    <row r="124" spans="3:16" ht="15.5" x14ac:dyDescent="0.35">
      <c r="C124" t="s">
        <v>157</v>
      </c>
      <c r="D124" s="5">
        <v>500000000</v>
      </c>
      <c r="E124" s="5">
        <v>500000000</v>
      </c>
      <c r="F124" s="5">
        <v>500000000</v>
      </c>
      <c r="G124" s="5">
        <v>500000000</v>
      </c>
      <c r="I124" s="5">
        <v>500000000</v>
      </c>
      <c r="J124" s="5">
        <v>500000000</v>
      </c>
      <c r="K124" s="5">
        <v>500000000</v>
      </c>
      <c r="L124" s="5">
        <v>500000000</v>
      </c>
      <c r="M124" s="5">
        <v>500000000</v>
      </c>
      <c r="N124" s="5">
        <v>200000000</v>
      </c>
      <c r="O124" s="5">
        <v>200000000</v>
      </c>
      <c r="P124" s="5">
        <v>200000000</v>
      </c>
    </row>
    <row r="125" spans="3:16" ht="15.5" x14ac:dyDescent="0.35">
      <c r="C125" t="s">
        <v>158</v>
      </c>
      <c r="D125" s="5">
        <v>-584028037744</v>
      </c>
      <c r="E125" s="5">
        <v>-583028037744</v>
      </c>
      <c r="F125" s="5">
        <v>-573465363027</v>
      </c>
      <c r="G125" s="5">
        <v>-570752340837</v>
      </c>
      <c r="I125" s="5">
        <v>-570752340837</v>
      </c>
      <c r="J125" s="5">
        <v>-245532416813</v>
      </c>
      <c r="K125" s="5">
        <v>-152430116265</v>
      </c>
      <c r="L125" s="5">
        <v>-153901784104</v>
      </c>
      <c r="M125" s="5">
        <v>182557181529</v>
      </c>
      <c r="N125" s="5">
        <v>369820542289</v>
      </c>
      <c r="O125" s="5">
        <v>340427065748</v>
      </c>
      <c r="P125" s="5">
        <v>134711481085</v>
      </c>
    </row>
    <row r="126" spans="3:16" ht="15.5" x14ac:dyDescent="0.35">
      <c r="C126" t="s">
        <v>159</v>
      </c>
      <c r="D126" s="5">
        <v>-583528037744</v>
      </c>
      <c r="E126" s="5">
        <v>-582528037744</v>
      </c>
      <c r="F126" s="5">
        <v>-572965363027</v>
      </c>
      <c r="G126" s="5">
        <v>-570252340837</v>
      </c>
      <c r="I126" s="5">
        <v>-570252340837</v>
      </c>
      <c r="J126" s="5">
        <v>-245032416813</v>
      </c>
      <c r="K126" s="5">
        <v>-151930116265</v>
      </c>
      <c r="L126" s="5">
        <v>-153401784104</v>
      </c>
      <c r="M126" s="5">
        <v>183057181529</v>
      </c>
      <c r="N126" s="5">
        <v>370020542289</v>
      </c>
      <c r="O126" s="5">
        <v>340627065748</v>
      </c>
      <c r="P126" s="5">
        <v>134911481085</v>
      </c>
    </row>
    <row r="127" spans="3:16" ht="15.5" x14ac:dyDescent="0.35">
      <c r="C127" t="s">
        <v>160</v>
      </c>
    </row>
    <row r="128" spans="3:16" ht="15.5" x14ac:dyDescent="0.35">
      <c r="C128" t="s">
        <v>9</v>
      </c>
      <c r="D128" s="5">
        <v>415585658561</v>
      </c>
      <c r="E128" s="5">
        <v>416585658561</v>
      </c>
      <c r="F128" s="5">
        <v>426148333278</v>
      </c>
      <c r="G128" s="5">
        <v>428861355468</v>
      </c>
      <c r="I128" s="5">
        <v>428861355468</v>
      </c>
      <c r="J128" s="5">
        <v>754081279492</v>
      </c>
      <c r="K128" s="5">
        <v>847183580040</v>
      </c>
      <c r="L128" s="5">
        <v>845711912201</v>
      </c>
      <c r="M128" s="5">
        <v>1182170877834</v>
      </c>
      <c r="N128" s="5">
        <v>1369134238594</v>
      </c>
      <c r="O128" s="5">
        <v>1339740762053</v>
      </c>
      <c r="P128" s="5">
        <v>634911481085</v>
      </c>
    </row>
    <row r="129" spans="2:16" ht="15.5" x14ac:dyDescent="0.35">
      <c r="C129" t="s">
        <v>161</v>
      </c>
      <c r="D129" s="5">
        <v>1622102569647</v>
      </c>
      <c r="E129" s="5">
        <v>1623102569647</v>
      </c>
      <c r="F129" s="5">
        <v>1614945385082</v>
      </c>
      <c r="G129" s="5">
        <v>1590598414059</v>
      </c>
      <c r="I129" s="5">
        <v>1590598414059</v>
      </c>
      <c r="J129" s="5">
        <v>2399868540327</v>
      </c>
      <c r="K129" s="5">
        <v>2360976965935</v>
      </c>
      <c r="L129" s="5">
        <v>2350381425398</v>
      </c>
      <c r="M129" s="5">
        <v>2750633755024</v>
      </c>
      <c r="N129" s="5">
        <v>3374586229245</v>
      </c>
      <c r="O129" s="5">
        <v>3778039787819</v>
      </c>
      <c r="P129" s="5">
        <v>2795430934788</v>
      </c>
    </row>
    <row r="130" spans="2:16" ht="15.5" x14ac:dyDescent="0.35">
      <c r="C130" t="s">
        <v>162</v>
      </c>
      <c r="D130" s="5">
        <v>33330000000</v>
      </c>
      <c r="E130" s="5">
        <v>33330000000</v>
      </c>
      <c r="F130" s="5">
        <v>33330000000</v>
      </c>
      <c r="G130" s="5">
        <v>33330000000</v>
      </c>
      <c r="I130" s="5">
        <v>33330000000</v>
      </c>
      <c r="J130" s="5">
        <v>33330000000</v>
      </c>
      <c r="K130" s="5">
        <v>33330000000</v>
      </c>
      <c r="L130" s="5">
        <v>33330000000</v>
      </c>
      <c r="M130" s="5">
        <v>33330000000</v>
      </c>
      <c r="N130" s="5">
        <v>33330000000</v>
      </c>
      <c r="O130" s="5">
        <v>6666000000</v>
      </c>
      <c r="P130" s="5">
        <v>5000000000</v>
      </c>
    </row>
    <row r="132" spans="2:16" ht="15.5" x14ac:dyDescent="0.35">
      <c r="B132" t="s">
        <v>163</v>
      </c>
      <c r="C132" t="s">
        <v>164</v>
      </c>
      <c r="F132" s="5">
        <v>-3942678800</v>
      </c>
      <c r="G132" s="5">
        <v>-7450778561</v>
      </c>
      <c r="I132" s="5">
        <v>-15472875705</v>
      </c>
      <c r="J132" s="5">
        <v>-30227495950</v>
      </c>
      <c r="K132" s="5">
        <v>169659375477</v>
      </c>
      <c r="L132" s="5">
        <v>102268840123</v>
      </c>
      <c r="M132" s="5">
        <v>95344994614</v>
      </c>
      <c r="N132" s="5">
        <v>-283368170952</v>
      </c>
      <c r="O132" s="5">
        <v>-451813275910</v>
      </c>
      <c r="P132" s="5">
        <v>-84007617105</v>
      </c>
    </row>
    <row r="133" spans="2:16" ht="15.5" x14ac:dyDescent="0.35">
      <c r="C133" t="s">
        <v>165</v>
      </c>
      <c r="F133" s="5">
        <v>5059406043</v>
      </c>
      <c r="G133" s="5">
        <v>46364053113</v>
      </c>
      <c r="I133" s="5">
        <v>382094088604</v>
      </c>
      <c r="J133" s="5">
        <v>776805864802</v>
      </c>
      <c r="K133" s="5">
        <v>620596381264</v>
      </c>
      <c r="L133" s="5">
        <v>696634400354</v>
      </c>
      <c r="M133" s="5">
        <v>1045626777358</v>
      </c>
      <c r="N133" s="5">
        <v>1497340653656</v>
      </c>
      <c r="O133" s="5">
        <v>1808074581308</v>
      </c>
      <c r="P133" s="5">
        <v>2586480236130</v>
      </c>
    </row>
    <row r="134" spans="2:16" ht="15.5" x14ac:dyDescent="0.35">
      <c r="C134" t="s">
        <v>858</v>
      </c>
      <c r="D134" s="5">
        <v>9001100643</v>
      </c>
      <c r="E134" s="5">
        <v>-9001100643</v>
      </c>
    </row>
    <row r="135" spans="2:16" ht="15.5" x14ac:dyDescent="0.35">
      <c r="C135" t="s">
        <v>2717</v>
      </c>
      <c r="D135" s="5">
        <v>-9001100643</v>
      </c>
      <c r="E135" s="5">
        <v>9001100643</v>
      </c>
      <c r="F135" s="5">
        <v>-9001100643</v>
      </c>
      <c r="G135" s="5">
        <v>-43773340128</v>
      </c>
      <c r="I135" s="5">
        <v>-372468792251</v>
      </c>
      <c r="J135" s="5">
        <v>-751611094571</v>
      </c>
      <c r="K135" s="5">
        <v>-409436721279</v>
      </c>
      <c r="L135" s="5">
        <v>-530983641134</v>
      </c>
      <c r="M135" s="5">
        <v>-786074239576</v>
      </c>
      <c r="N135" s="5">
        <v>-1630897489043</v>
      </c>
      <c r="O135" s="5">
        <v>-2094758051557</v>
      </c>
      <c r="P135" s="5">
        <v>-2542231436375</v>
      </c>
    </row>
    <row r="136" spans="2:16" ht="15.5" x14ac:dyDescent="0.35">
      <c r="C136" t="s">
        <v>384</v>
      </c>
      <c r="G136" s="5">
        <v>18700468</v>
      </c>
      <c r="I136" s="5">
        <v>175453210</v>
      </c>
      <c r="J136" s="5">
        <v>133853156</v>
      </c>
      <c r="K136" s="5">
        <v>341267332</v>
      </c>
      <c r="L136" s="5">
        <v>2580983091</v>
      </c>
      <c r="M136" s="5">
        <v>9032494694</v>
      </c>
      <c r="N136" s="5">
        <v>12978030184</v>
      </c>
      <c r="O136" s="5">
        <v>18023478532</v>
      </c>
      <c r="P136" s="5">
        <v>11164406810</v>
      </c>
    </row>
    <row r="137" spans="2:16" ht="15.5" x14ac:dyDescent="0.35">
      <c r="C137" t="s">
        <v>479</v>
      </c>
      <c r="G137" s="5">
        <v>-8958324299</v>
      </c>
      <c r="I137" s="5">
        <v>-19340459732</v>
      </c>
      <c r="J137" s="5">
        <v>-24737123052</v>
      </c>
      <c r="K137" s="5">
        <v>-19953019263</v>
      </c>
      <c r="L137" s="5">
        <v>-12295785752</v>
      </c>
      <c r="M137" s="5">
        <v>-51350034918</v>
      </c>
      <c r="N137" s="5">
        <v>-43971773845</v>
      </c>
      <c r="O137" s="5">
        <v>-70498848167</v>
      </c>
      <c r="P137" s="5">
        <v>-56012990409</v>
      </c>
    </row>
    <row r="138" spans="2:16" ht="15.5" x14ac:dyDescent="0.35">
      <c r="C138" t="s">
        <v>388</v>
      </c>
      <c r="F138" s="5">
        <v>-984200</v>
      </c>
      <c r="G138" s="5">
        <v>-1101867715</v>
      </c>
      <c r="I138" s="5">
        <v>-5933165536</v>
      </c>
      <c r="J138" s="5">
        <v>-30818996285</v>
      </c>
      <c r="K138" s="5">
        <v>-21888532577</v>
      </c>
      <c r="L138" s="5">
        <v>-53667116436</v>
      </c>
      <c r="M138" s="5">
        <v>-121890002944</v>
      </c>
      <c r="N138" s="5">
        <v>-118817591904</v>
      </c>
      <c r="O138" s="5">
        <v>-112654436026</v>
      </c>
      <c r="P138" s="5">
        <v>-83407833261</v>
      </c>
    </row>
    <row r="139" spans="2:16" ht="15.5" x14ac:dyDescent="0.35">
      <c r="C139" t="s">
        <v>2674</v>
      </c>
    </row>
    <row r="140" spans="2:16" ht="15.5" x14ac:dyDescent="0.35">
      <c r="C140" t="s">
        <v>179</v>
      </c>
      <c r="G140" s="5">
        <v>8069423296</v>
      </c>
      <c r="I140" s="5">
        <v>8069423296</v>
      </c>
      <c r="J140" s="5">
        <v>6278085748</v>
      </c>
      <c r="K140" s="5">
        <v>-21951702413</v>
      </c>
      <c r="L140" s="5">
        <v>-155270656550</v>
      </c>
      <c r="M140" s="5">
        <v>-164256169227</v>
      </c>
      <c r="N140" s="5">
        <v>161623484184</v>
      </c>
      <c r="O140" s="5">
        <v>689454643861</v>
      </c>
      <c r="P140" s="5">
        <v>451780289069</v>
      </c>
    </row>
    <row r="141" spans="2:16" ht="15.5" x14ac:dyDescent="0.35">
      <c r="C141" t="s">
        <v>180</v>
      </c>
      <c r="G141" s="5">
        <v>2919924053</v>
      </c>
      <c r="I141" s="5">
        <v>2841772813</v>
      </c>
      <c r="J141" s="5">
        <v>25532688300</v>
      </c>
      <c r="K141" s="5">
        <v>-149349481342</v>
      </c>
      <c r="L141" s="5">
        <v>34264115349</v>
      </c>
      <c r="M141" s="5">
        <v>-77385700797</v>
      </c>
      <c r="N141" s="5">
        <v>-113140323616</v>
      </c>
      <c r="O141" s="5">
        <v>-270068490000</v>
      </c>
      <c r="P141" s="5">
        <v>-209270175741</v>
      </c>
    </row>
    <row r="142" spans="2:16" ht="15.5" x14ac:dyDescent="0.35">
      <c r="C142" t="s">
        <v>186</v>
      </c>
      <c r="M142" s="5">
        <v>1500000000</v>
      </c>
      <c r="N142" s="5">
        <v>18000000000</v>
      </c>
    </row>
    <row r="143" spans="2:16" ht="15.5" x14ac:dyDescent="0.35">
      <c r="C143" t="s">
        <v>2718</v>
      </c>
      <c r="J143" s="5">
        <v>-51072784004</v>
      </c>
      <c r="K143" s="5">
        <v>-115041000000</v>
      </c>
      <c r="L143" s="5">
        <v>-151054359</v>
      </c>
      <c r="M143" s="5">
        <v>123812250000</v>
      </c>
      <c r="N143" s="5">
        <v>12100000000</v>
      </c>
      <c r="O143" s="5">
        <v>-53600000000</v>
      </c>
      <c r="P143" s="5">
        <v>-75700000000</v>
      </c>
    </row>
    <row r="144" spans="2:16" ht="15.5" x14ac:dyDescent="0.35">
      <c r="C144" t="s">
        <v>535</v>
      </c>
      <c r="G144" s="5">
        <v>49445484</v>
      </c>
      <c r="I144" s="5">
        <v>49445484</v>
      </c>
      <c r="K144" s="5">
        <v>-15137944095</v>
      </c>
      <c r="L144" s="5">
        <v>1099639512</v>
      </c>
      <c r="M144" s="5">
        <v>-5009349292</v>
      </c>
      <c r="N144" s="5">
        <v>24518200949</v>
      </c>
    </row>
    <row r="145" spans="3:16" ht="15.5" x14ac:dyDescent="0.35">
      <c r="C145" t="s">
        <v>2719</v>
      </c>
    </row>
    <row r="146" spans="3:16" ht="15.5" x14ac:dyDescent="0.35">
      <c r="C146" t="s">
        <v>1479</v>
      </c>
      <c r="N146" s="5">
        <v>5000000000</v>
      </c>
      <c r="O146" s="5">
        <v>-5000000000</v>
      </c>
    </row>
    <row r="147" spans="3:16" ht="15.5" x14ac:dyDescent="0.35">
      <c r="C147" t="s">
        <v>185</v>
      </c>
      <c r="J147" s="5">
        <v>-12090614283</v>
      </c>
      <c r="K147" s="5">
        <v>-20897074521</v>
      </c>
      <c r="L147" s="5">
        <v>-14015793858</v>
      </c>
      <c r="M147" s="5">
        <v>-70490518168</v>
      </c>
      <c r="N147" s="5">
        <v>-144233564565</v>
      </c>
    </row>
    <row r="148" spans="3:16" ht="15.5" x14ac:dyDescent="0.35">
      <c r="C148" t="s">
        <v>2720</v>
      </c>
      <c r="J148" s="5">
        <v>36801244014</v>
      </c>
    </row>
    <row r="149" spans="3:16" ht="15.5" x14ac:dyDescent="0.35">
      <c r="C149" t="s">
        <v>2721</v>
      </c>
      <c r="J149" s="5">
        <v>44692956803</v>
      </c>
      <c r="M149" s="5">
        <v>30000000000</v>
      </c>
    </row>
    <row r="150" spans="3:16" ht="15.5" x14ac:dyDescent="0.35">
      <c r="C150" t="s">
        <v>2722</v>
      </c>
      <c r="G150" s="5">
        <v>3963013599</v>
      </c>
      <c r="I150" s="5">
        <v>3963013599</v>
      </c>
      <c r="J150" s="5">
        <v>11500000000</v>
      </c>
      <c r="K150" s="5">
        <v>8000000000</v>
      </c>
      <c r="L150" s="5">
        <v>49500000000</v>
      </c>
      <c r="M150" s="5">
        <v>-123984727000</v>
      </c>
      <c r="N150" s="5">
        <v>-9771300000</v>
      </c>
      <c r="O150" s="5">
        <v>-52287030000</v>
      </c>
    </row>
    <row r="151" spans="3:16" ht="15.5" x14ac:dyDescent="0.35">
      <c r="C151" t="s">
        <v>2723</v>
      </c>
    </row>
    <row r="152" spans="3:16" ht="15.5" x14ac:dyDescent="0.35">
      <c r="C152" t="s">
        <v>1097</v>
      </c>
      <c r="J152" s="5">
        <v>-1744632380</v>
      </c>
    </row>
    <row r="153" spans="3:16" ht="15.5" x14ac:dyDescent="0.35">
      <c r="C153" t="s">
        <v>583</v>
      </c>
      <c r="L153" s="5">
        <v>16050000000</v>
      </c>
    </row>
    <row r="154" spans="3:16" ht="15.5" x14ac:dyDescent="0.35">
      <c r="C154" t="s">
        <v>590</v>
      </c>
      <c r="L154" s="5">
        <v>-2537080000</v>
      </c>
      <c r="M154" s="5">
        <v>-21000000000</v>
      </c>
      <c r="N154" s="5">
        <v>-17989610000</v>
      </c>
      <c r="O154" s="5">
        <v>-70869335000</v>
      </c>
      <c r="P154" s="5">
        <v>-23061948475</v>
      </c>
    </row>
    <row r="155" spans="3:16" ht="15.5" x14ac:dyDescent="0.35">
      <c r="C155" t="s">
        <v>2417</v>
      </c>
      <c r="G155" s="5">
        <v>-1170686270</v>
      </c>
      <c r="I155" s="5">
        <v>-1170686270</v>
      </c>
      <c r="J155" s="5">
        <v>-2388957642</v>
      </c>
      <c r="K155" s="5">
        <v>-5998040706</v>
      </c>
      <c r="L155" s="5">
        <v>-15447595946</v>
      </c>
      <c r="M155" s="5">
        <v>-10937231337</v>
      </c>
    </row>
    <row r="156" spans="3:16" ht="15.5" x14ac:dyDescent="0.35">
      <c r="C156" t="s">
        <v>181</v>
      </c>
      <c r="G156" s="5">
        <v>78151240</v>
      </c>
      <c r="J156" s="5">
        <v>-164524208</v>
      </c>
      <c r="K156" s="5">
        <v>-275422020</v>
      </c>
      <c r="N156" s="5">
        <v>-1492050000</v>
      </c>
      <c r="O156" s="5">
        <v>-89033375000</v>
      </c>
      <c r="P156" s="5">
        <v>-111749963266</v>
      </c>
    </row>
    <row r="157" spans="3:16" ht="15.5" x14ac:dyDescent="0.35">
      <c r="C157" t="s">
        <v>187</v>
      </c>
      <c r="N157" s="5">
        <v>728000000</v>
      </c>
      <c r="O157" s="5">
        <v>721250000</v>
      </c>
      <c r="P157" s="5">
        <v>1241736000</v>
      </c>
    </row>
    <row r="158" spans="3:16" ht="15.5" x14ac:dyDescent="0.35">
      <c r="C158" t="s">
        <v>195</v>
      </c>
      <c r="L158" s="5">
        <v>-234000000</v>
      </c>
      <c r="M158" s="5">
        <v>-1276125000</v>
      </c>
    </row>
    <row r="159" spans="3:16" ht="15.5" x14ac:dyDescent="0.35">
      <c r="C159" t="s">
        <v>197</v>
      </c>
      <c r="G159" s="5">
        <v>8069423296</v>
      </c>
      <c r="I159" s="5">
        <v>8069423296</v>
      </c>
      <c r="J159" s="5">
        <v>6278085748</v>
      </c>
      <c r="K159" s="5">
        <v>-21951702413</v>
      </c>
      <c r="L159" s="5">
        <v>-155270656550</v>
      </c>
      <c r="M159" s="5">
        <v>-164256169227</v>
      </c>
      <c r="N159" s="5">
        <v>161623484184</v>
      </c>
      <c r="O159" s="5">
        <v>689454643861</v>
      </c>
      <c r="P159" s="5">
        <v>451780289069</v>
      </c>
    </row>
    <row r="160" spans="3:16" ht="15.5" x14ac:dyDescent="0.35">
      <c r="C160" t="s">
        <v>990</v>
      </c>
      <c r="P160" s="5">
        <v>382500000000</v>
      </c>
    </row>
    <row r="161" spans="2:16" ht="15.5" x14ac:dyDescent="0.35">
      <c r="C161" t="s">
        <v>826</v>
      </c>
      <c r="O161" s="5">
        <v>516460000000</v>
      </c>
    </row>
    <row r="162" spans="2:16" ht="15.5" x14ac:dyDescent="0.35">
      <c r="C162" t="s">
        <v>492</v>
      </c>
      <c r="O162" s="5">
        <v>-16294841195</v>
      </c>
    </row>
    <row r="163" spans="2:16" ht="15.5" x14ac:dyDescent="0.35">
      <c r="C163" t="s">
        <v>559</v>
      </c>
      <c r="M163" s="5">
        <v>365129574140</v>
      </c>
      <c r="N163" s="5">
        <v>753524175000</v>
      </c>
      <c r="O163" s="5">
        <v>881000000000</v>
      </c>
      <c r="P163" s="5">
        <v>1065236903698</v>
      </c>
    </row>
    <row r="164" spans="2:16" ht="15.5" x14ac:dyDescent="0.35">
      <c r="C164" t="s">
        <v>848</v>
      </c>
      <c r="J164" s="5">
        <v>-9000000000</v>
      </c>
      <c r="K164" s="5">
        <v>20000000</v>
      </c>
      <c r="L164" s="5">
        <v>-57334374717</v>
      </c>
      <c r="M164" s="5">
        <v>-539428012229</v>
      </c>
      <c r="N164" s="5">
        <v>-704411894710</v>
      </c>
      <c r="O164" s="5">
        <v>-695812358325</v>
      </c>
      <c r="P164" s="5">
        <v>-644722930719</v>
      </c>
    </row>
    <row r="165" spans="2:16" ht="15.5" x14ac:dyDescent="0.35">
      <c r="C165" t="s">
        <v>625</v>
      </c>
      <c r="K165" s="5">
        <v>-21971702413</v>
      </c>
      <c r="L165" s="5">
        <v>-97936281833</v>
      </c>
      <c r="M165" s="5">
        <v>10042268862</v>
      </c>
      <c r="N165" s="5">
        <v>113136488132</v>
      </c>
      <c r="O165" s="5">
        <v>5046529143</v>
      </c>
      <c r="P165" s="5">
        <v>-11636329257</v>
      </c>
    </row>
    <row r="166" spans="2:16" ht="15.5" x14ac:dyDescent="0.35">
      <c r="C166" t="s">
        <v>175</v>
      </c>
      <c r="G166" s="5">
        <v>8069423296</v>
      </c>
      <c r="I166" s="5">
        <v>8069423296</v>
      </c>
      <c r="J166" s="5">
        <v>15278085748</v>
      </c>
    </row>
    <row r="167" spans="2:16" ht="15.5" x14ac:dyDescent="0.35">
      <c r="C167" t="s">
        <v>561</v>
      </c>
      <c r="N167" s="5">
        <v>-625284238</v>
      </c>
      <c r="O167" s="5">
        <v>-944685762</v>
      </c>
      <c r="P167" s="5">
        <v>-4597354653</v>
      </c>
    </row>
    <row r="168" spans="2:16" ht="15.5" x14ac:dyDescent="0.35">
      <c r="C168" t="s">
        <v>394</v>
      </c>
      <c r="P168" s="5">
        <v>-335000000000</v>
      </c>
    </row>
    <row r="169" spans="2:16" ht="15.5" x14ac:dyDescent="0.35">
      <c r="C169" t="s">
        <v>901</v>
      </c>
      <c r="F169" s="5">
        <v>-3942678800</v>
      </c>
      <c r="G169" s="5">
        <v>3538568788</v>
      </c>
      <c r="I169" s="5">
        <v>-4561679596</v>
      </c>
      <c r="J169" s="5">
        <v>1583278098</v>
      </c>
      <c r="K169" s="5">
        <v>-1641808278</v>
      </c>
      <c r="L169" s="5">
        <v>-18737701078</v>
      </c>
      <c r="M169" s="5">
        <v>-146296875410</v>
      </c>
      <c r="N169" s="5">
        <v>-234885010384</v>
      </c>
      <c r="O169" s="5">
        <v>-32427122049</v>
      </c>
      <c r="P169" s="5">
        <v>158502496223</v>
      </c>
    </row>
    <row r="170" spans="2:16" ht="15.5" x14ac:dyDescent="0.35">
      <c r="C170" t="s">
        <v>217</v>
      </c>
      <c r="F170" s="5">
        <v>7376457317</v>
      </c>
      <c r="I170" s="5">
        <v>11938136913</v>
      </c>
      <c r="J170" s="5">
        <v>10354858815</v>
      </c>
      <c r="K170" s="5">
        <v>11996667093</v>
      </c>
      <c r="L170" s="5">
        <v>30734368171</v>
      </c>
      <c r="M170" s="5">
        <v>177068698664</v>
      </c>
      <c r="N170" s="5">
        <v>411678473535</v>
      </c>
      <c r="O170" s="5">
        <v>444105595584</v>
      </c>
      <c r="P170" s="5">
        <v>285603099360</v>
      </c>
    </row>
    <row r="171" spans="2:16" ht="15.5" x14ac:dyDescent="0.35">
      <c r="C171" t="s">
        <v>216</v>
      </c>
      <c r="M171" s="5">
        <v>-37455083</v>
      </c>
      <c r="N171" s="5">
        <v>275235513</v>
      </c>
    </row>
    <row r="172" spans="2:16" ht="15.5" x14ac:dyDescent="0.35">
      <c r="C172" t="s">
        <v>218</v>
      </c>
      <c r="F172" s="5">
        <v>3433778517</v>
      </c>
      <c r="G172" s="5">
        <v>3538568788</v>
      </c>
      <c r="I172" s="5">
        <v>7376457317</v>
      </c>
      <c r="J172" s="5">
        <v>11938136913</v>
      </c>
      <c r="K172" s="5">
        <v>10354858815</v>
      </c>
      <c r="L172" s="5">
        <v>11996667093</v>
      </c>
      <c r="M172" s="5">
        <v>30734368171</v>
      </c>
      <c r="N172" s="5">
        <v>177068698664</v>
      </c>
      <c r="O172" s="5">
        <v>411678473535</v>
      </c>
      <c r="P172" s="5">
        <v>444105595583</v>
      </c>
    </row>
    <row r="174" spans="2:16" ht="15.5" x14ac:dyDescent="0.35">
      <c r="B174" t="s">
        <v>219</v>
      </c>
      <c r="C174" t="s">
        <v>11</v>
      </c>
      <c r="D174" s="5">
        <v>33330000000</v>
      </c>
      <c r="E174" s="5">
        <v>33330000000</v>
      </c>
      <c r="F174" s="5">
        <v>33330000000</v>
      </c>
      <c r="G174" s="5">
        <v>33330000000</v>
      </c>
      <c r="I174" s="5">
        <v>33330000000</v>
      </c>
      <c r="J174" s="5">
        <v>33330000000</v>
      </c>
      <c r="K174" s="5">
        <v>33330000000</v>
      </c>
      <c r="L174" s="5">
        <v>33330000000</v>
      </c>
      <c r="M174" s="5">
        <v>33330000000</v>
      </c>
      <c r="N174" s="5">
        <v>33330000000</v>
      </c>
      <c r="O174" s="5">
        <v>6670000000</v>
      </c>
      <c r="P174" s="5">
        <v>5000000000</v>
      </c>
    </row>
    <row r="175" spans="2:16" ht="15.5" x14ac:dyDescent="0.35">
      <c r="C175" t="s">
        <v>220</v>
      </c>
      <c r="D175" s="6">
        <v>-0.03</v>
      </c>
      <c r="E175" s="6">
        <v>-0.28999999999999998</v>
      </c>
      <c r="F175" s="6">
        <v>-0.08</v>
      </c>
      <c r="G175" s="6">
        <v>-8.15</v>
      </c>
    </row>
    <row r="176" spans="2:16" ht="15.5" x14ac:dyDescent="0.35">
      <c r="C176" t="s">
        <v>221</v>
      </c>
      <c r="D176" s="6">
        <v>-33.33</v>
      </c>
      <c r="E176" s="6">
        <v>-3.45</v>
      </c>
      <c r="F176" s="6">
        <v>-37.5</v>
      </c>
      <c r="G176" s="6">
        <v>-1.1000000000000001</v>
      </c>
    </row>
    <row r="177" spans="3:7" ht="15.5" x14ac:dyDescent="0.35">
      <c r="C177" t="s">
        <v>73</v>
      </c>
      <c r="D177" s="5">
        <v>0</v>
      </c>
      <c r="E177" s="6">
        <v>4.6100000000000003</v>
      </c>
      <c r="F177" s="6">
        <v>2.88</v>
      </c>
      <c r="G177" s="6">
        <v>4.45</v>
      </c>
    </row>
    <row r="178" spans="3:7" ht="15.5" x14ac:dyDescent="0.35">
      <c r="C178" t="s">
        <v>222</v>
      </c>
      <c r="D178" s="5">
        <v>10350000000</v>
      </c>
      <c r="E178" s="5">
        <v>-9860000000</v>
      </c>
      <c r="F178" s="5">
        <v>3720000000</v>
      </c>
      <c r="G178" s="5">
        <v>-6570000000</v>
      </c>
    </row>
    <row r="179" spans="3:7" ht="15.5" x14ac:dyDescent="0.35">
      <c r="C179" t="s">
        <v>223</v>
      </c>
      <c r="D179" s="6">
        <v>-5.9999999999999995E-4</v>
      </c>
      <c r="E179" s="6">
        <v>-5.8999999999999999E-3</v>
      </c>
      <c r="F179" s="6">
        <v>-1.7000000000000001E-3</v>
      </c>
      <c r="G179" s="6">
        <v>-0.17079999999999998</v>
      </c>
    </row>
    <row r="180" spans="3:7" ht="15.5" x14ac:dyDescent="0.35">
      <c r="C180" t="s">
        <v>224</v>
      </c>
      <c r="D180" s="6">
        <v>-2.3999999999999998E-3</v>
      </c>
      <c r="E180" s="6">
        <v>-2.3E-2</v>
      </c>
      <c r="F180" s="6">
        <v>-6.4000000000000003E-3</v>
      </c>
      <c r="G180" s="6">
        <v>-0.63350000000000006</v>
      </c>
    </row>
    <row r="181" spans="3:7" ht="15.5" x14ac:dyDescent="0.35">
      <c r="C181" t="s">
        <v>225</v>
      </c>
      <c r="D181" s="6">
        <v>8.3000000000000001E-3</v>
      </c>
      <c r="E181" s="6">
        <v>-1.11E-2</v>
      </c>
      <c r="F181" s="6">
        <v>1E-3</v>
      </c>
      <c r="G181" s="6">
        <v>-1.5900000000000001E-2</v>
      </c>
    </row>
    <row r="182" spans="3:7" ht="15.5" x14ac:dyDescent="0.35">
      <c r="C182" t="s">
        <v>226</v>
      </c>
      <c r="F182" s="6">
        <v>1138.76</v>
      </c>
      <c r="G182" s="6">
        <v>-0.92</v>
      </c>
    </row>
    <row r="183" spans="3:7" ht="15.5" x14ac:dyDescent="0.35">
      <c r="C183" t="s">
        <v>228</v>
      </c>
      <c r="D183" s="6">
        <v>0.08</v>
      </c>
      <c r="E183" s="6">
        <v>0.08</v>
      </c>
      <c r="F183" s="6">
        <v>0.23</v>
      </c>
      <c r="G183" s="6">
        <v>0.7</v>
      </c>
    </row>
    <row r="184" spans="3:7" ht="15.5" x14ac:dyDescent="0.35">
      <c r="C184" t="s">
        <v>229</v>
      </c>
      <c r="D184" s="6">
        <v>12.47</v>
      </c>
      <c r="E184" s="6">
        <v>12.5</v>
      </c>
      <c r="F184" s="6">
        <v>12.79</v>
      </c>
      <c r="G184" s="6">
        <v>12.87</v>
      </c>
    </row>
    <row r="185" spans="3:7" ht="15.5" x14ac:dyDescent="0.35">
      <c r="C185" t="s">
        <v>230</v>
      </c>
      <c r="D185" s="6">
        <v>0.08</v>
      </c>
      <c r="E185" s="6">
        <v>0.08</v>
      </c>
      <c r="F185" s="6">
        <v>0.23</v>
      </c>
      <c r="G185" s="6">
        <v>0.7</v>
      </c>
    </row>
    <row r="186" spans="3:7" ht="15.5" x14ac:dyDescent="0.35">
      <c r="C186" t="s">
        <v>231</v>
      </c>
      <c r="D186" s="6">
        <v>12.47</v>
      </c>
      <c r="E186" s="6">
        <v>12.5</v>
      </c>
      <c r="F186" s="6">
        <v>12.79</v>
      </c>
      <c r="G186" s="6">
        <v>12.87</v>
      </c>
    </row>
    <row r="187" spans="3:7" ht="15.5" x14ac:dyDescent="0.35">
      <c r="C187" t="s">
        <v>232</v>
      </c>
    </row>
    <row r="188" spans="3:7" ht="15.5" x14ac:dyDescent="0.35">
      <c r="C188" t="s">
        <v>233</v>
      </c>
    </row>
    <row r="189" spans="3:7" ht="15.5" x14ac:dyDescent="0.35">
      <c r="C189" t="s">
        <v>331</v>
      </c>
      <c r="D189" s="5">
        <v>416000000000</v>
      </c>
      <c r="E189" s="5">
        <v>417000000000</v>
      </c>
      <c r="F189" s="5">
        <v>426000000000</v>
      </c>
      <c r="G189" s="5">
        <v>429000000000</v>
      </c>
    </row>
    <row r="190" spans="3:7" ht="15.5" x14ac:dyDescent="0.35">
      <c r="C190" t="s">
        <v>23</v>
      </c>
    </row>
    <row r="191" spans="3:7" ht="15.5" x14ac:dyDescent="0.35">
      <c r="C191" t="s">
        <v>20</v>
      </c>
      <c r="D191" s="5">
        <v>-3000000000</v>
      </c>
      <c r="E191" s="5">
        <v>-3000000000</v>
      </c>
      <c r="F191" s="5">
        <v>-3000000000</v>
      </c>
      <c r="G191" s="5">
        <v>-7000000000</v>
      </c>
    </row>
    <row r="192" spans="3:7" ht="15.5" x14ac:dyDescent="0.35">
      <c r="C192" t="s">
        <v>235</v>
      </c>
      <c r="D192" s="5">
        <v>663000000000</v>
      </c>
      <c r="E192" s="5">
        <v>663000000000</v>
      </c>
      <c r="F192" s="5">
        <v>670000000000</v>
      </c>
      <c r="G192" s="5">
        <v>670000000000</v>
      </c>
    </row>
    <row r="193" spans="3:16" ht="15.5" x14ac:dyDescent="0.35">
      <c r="C193" t="s">
        <v>236</v>
      </c>
      <c r="F193" s="5">
        <v>-4000000000</v>
      </c>
      <c r="G193" s="5">
        <v>-7000000000</v>
      </c>
    </row>
    <row r="194" spans="3:16" ht="15.5" x14ac:dyDescent="0.35">
      <c r="C194" t="s">
        <v>237</v>
      </c>
      <c r="G194" s="5">
        <v>-1000000000</v>
      </c>
    </row>
    <row r="195" spans="3:16" ht="15.5" x14ac:dyDescent="0.35">
      <c r="C195" t="s">
        <v>12</v>
      </c>
      <c r="F195" s="5">
        <v>-4000000000</v>
      </c>
      <c r="G195" s="5">
        <v>-9000000000</v>
      </c>
    </row>
    <row r="196" spans="3:16" ht="15.5" x14ac:dyDescent="0.35">
      <c r="C196" t="s">
        <v>15</v>
      </c>
      <c r="D196" s="5">
        <v>0</v>
      </c>
      <c r="E196" s="5">
        <v>0</v>
      </c>
      <c r="F196" s="6">
        <v>-0.12</v>
      </c>
      <c r="G196" s="6">
        <v>-0.26</v>
      </c>
    </row>
    <row r="197" spans="3:16" ht="15.5" x14ac:dyDescent="0.35">
      <c r="C197" t="s">
        <v>58</v>
      </c>
      <c r="I197" s="6">
        <v>-9.7799999999999994</v>
      </c>
      <c r="J197" s="6">
        <v>-2.81</v>
      </c>
      <c r="K197" s="6">
        <v>0.02</v>
      </c>
      <c r="L197" s="6">
        <v>-4.0599999999999996</v>
      </c>
      <c r="M197" s="6">
        <v>-5.79</v>
      </c>
      <c r="N197" s="6">
        <v>0.92</v>
      </c>
      <c r="O197" s="6">
        <v>30.98</v>
      </c>
      <c r="P197" s="6">
        <v>40.270000000000003</v>
      </c>
    </row>
    <row r="198" spans="3:16" ht="15.5" x14ac:dyDescent="0.35">
      <c r="C198" t="s">
        <v>72</v>
      </c>
      <c r="I198" s="6">
        <v>-0.92</v>
      </c>
      <c r="J198" s="6">
        <v>-17.79</v>
      </c>
      <c r="K198" s="5">
        <v>2500</v>
      </c>
      <c r="L198" s="6">
        <v>-12.32</v>
      </c>
      <c r="M198" s="6">
        <v>-46.63</v>
      </c>
      <c r="N198" s="6">
        <v>902.17</v>
      </c>
      <c r="O198" s="6">
        <v>115.56</v>
      </c>
      <c r="P198" s="5">
        <v>0</v>
      </c>
    </row>
    <row r="199" spans="3:16" ht="15.5" x14ac:dyDescent="0.35">
      <c r="C199" t="s">
        <v>75</v>
      </c>
      <c r="I199" s="6">
        <v>0.87</v>
      </c>
      <c r="J199" s="6">
        <v>2.19</v>
      </c>
      <c r="K199" s="6">
        <v>2.75</v>
      </c>
      <c r="L199" s="6">
        <v>5.21</v>
      </c>
      <c r="M199" s="6">
        <v>13.21</v>
      </c>
      <c r="N199" s="6">
        <v>18.98</v>
      </c>
      <c r="O199" s="6">
        <v>10.44</v>
      </c>
      <c r="P199" s="5">
        <v>0</v>
      </c>
    </row>
    <row r="200" spans="3:16" ht="15.5" x14ac:dyDescent="0.35">
      <c r="C200" t="s">
        <v>238</v>
      </c>
      <c r="I200" s="5">
        <v>-8800000000</v>
      </c>
      <c r="J200" s="5">
        <v>37060000000</v>
      </c>
      <c r="K200" s="5">
        <v>2360000000</v>
      </c>
      <c r="L200" s="5">
        <v>-25240000000</v>
      </c>
      <c r="M200" s="5">
        <v>47580000000</v>
      </c>
      <c r="N200" s="5">
        <v>202920000000</v>
      </c>
    </row>
    <row r="201" spans="3:16" ht="15.5" x14ac:dyDescent="0.35">
      <c r="C201" t="s">
        <v>239</v>
      </c>
      <c r="I201" s="6">
        <v>-0.20480000000000001</v>
      </c>
      <c r="J201" s="6">
        <v>-3.9100000000000003E-2</v>
      </c>
      <c r="K201" s="6">
        <v>2.0000000000000001E-4</v>
      </c>
      <c r="L201" s="6">
        <v>-5.7599999999999998E-2</v>
      </c>
      <c r="M201" s="6">
        <v>-7.0199999999999999E-2</v>
      </c>
      <c r="N201" s="6">
        <v>9.1000000000000004E-3</v>
      </c>
      <c r="O201" s="6">
        <v>5.4699999999999999E-2</v>
      </c>
      <c r="P201" s="6">
        <v>7.2000000000000008E-2</v>
      </c>
    </row>
    <row r="202" spans="3:16" ht="15.5" x14ac:dyDescent="0.35">
      <c r="C202" t="s">
        <v>240</v>
      </c>
      <c r="I202" s="6">
        <v>-0.75970000000000004</v>
      </c>
      <c r="J202" s="6">
        <v>-0.1244</v>
      </c>
      <c r="K202" s="6">
        <v>7.000000000000001E-4</v>
      </c>
      <c r="L202" s="6">
        <v>-0.16</v>
      </c>
      <c r="M202" s="6">
        <v>-0.16320000000000001</v>
      </c>
      <c r="N202" s="6">
        <v>2.2400000000000003E-2</v>
      </c>
      <c r="O202" s="6">
        <v>0.15410000000000001</v>
      </c>
      <c r="P202" s="6">
        <v>0.31709999999999999</v>
      </c>
    </row>
    <row r="203" spans="3:16" ht="15.5" x14ac:dyDescent="0.35">
      <c r="C203" t="s">
        <v>241</v>
      </c>
      <c r="I203" s="6">
        <v>-2.4E-2</v>
      </c>
      <c r="J203" s="6">
        <v>1.24E-2</v>
      </c>
      <c r="K203" s="6">
        <v>-1.2199999999999999E-2</v>
      </c>
      <c r="L203" s="6">
        <v>-2.6000000000000002E-2</v>
      </c>
      <c r="M203" s="6">
        <v>1.43E-2</v>
      </c>
      <c r="N203" s="6">
        <v>0.11630000000000001</v>
      </c>
      <c r="O203" s="6">
        <v>0.29609999999999997</v>
      </c>
      <c r="P203" s="6">
        <v>0.75629999999999997</v>
      </c>
    </row>
    <row r="204" spans="3:16" ht="15.5" x14ac:dyDescent="0.35">
      <c r="C204" t="s">
        <v>242</v>
      </c>
      <c r="I204" s="6">
        <v>-1.1499999999999999</v>
      </c>
      <c r="J204" s="6">
        <v>0.55000000000000004</v>
      </c>
      <c r="K204" s="6">
        <v>-0.62</v>
      </c>
      <c r="L204" s="6">
        <v>-0.86</v>
      </c>
      <c r="M204" s="6">
        <v>0.21</v>
      </c>
      <c r="N204" s="6">
        <v>1.52</v>
      </c>
      <c r="O204" s="6">
        <v>3.21</v>
      </c>
      <c r="P204" s="6">
        <v>4.37</v>
      </c>
    </row>
    <row r="205" spans="3:16" ht="15.5" x14ac:dyDescent="0.35">
      <c r="C205" t="s">
        <v>69</v>
      </c>
      <c r="I205" s="6">
        <v>0.7</v>
      </c>
      <c r="J205" s="6">
        <v>2.21</v>
      </c>
      <c r="K205" s="6">
        <v>1.97</v>
      </c>
      <c r="L205" s="6">
        <v>1.97</v>
      </c>
      <c r="M205" s="6">
        <v>7.61</v>
      </c>
      <c r="N205" s="6">
        <v>20.2</v>
      </c>
      <c r="O205" s="6">
        <v>17.809999999999999</v>
      </c>
      <c r="P205" s="5">
        <v>0</v>
      </c>
    </row>
    <row r="206" spans="3:16" ht="15.5" x14ac:dyDescent="0.35">
      <c r="C206" t="s">
        <v>66</v>
      </c>
      <c r="I206" s="6">
        <v>12.87</v>
      </c>
      <c r="J206" s="6">
        <v>22.62</v>
      </c>
      <c r="K206" s="6">
        <v>25.42</v>
      </c>
      <c r="L206" s="6">
        <v>25.37</v>
      </c>
      <c r="M206" s="6">
        <v>35.47</v>
      </c>
      <c r="N206" s="6">
        <v>41.08</v>
      </c>
      <c r="O206" s="6">
        <v>200.98</v>
      </c>
      <c r="P206" s="6">
        <v>126.98</v>
      </c>
    </row>
    <row r="207" spans="3:16" ht="15.5" x14ac:dyDescent="0.35">
      <c r="C207" t="s">
        <v>243</v>
      </c>
      <c r="I207" s="6">
        <v>0.7</v>
      </c>
      <c r="J207" s="6">
        <v>2.21</v>
      </c>
      <c r="K207" s="6">
        <v>1.97</v>
      </c>
      <c r="L207" s="6">
        <v>1.97</v>
      </c>
      <c r="M207" s="6">
        <v>7.61</v>
      </c>
      <c r="N207" s="6">
        <v>20.2</v>
      </c>
      <c r="O207" s="6">
        <v>17.809999999999999</v>
      </c>
      <c r="P207" s="5">
        <v>0</v>
      </c>
    </row>
    <row r="208" spans="3:16" ht="15.5" x14ac:dyDescent="0.35">
      <c r="C208" t="s">
        <v>244</v>
      </c>
      <c r="I208" s="5">
        <v>0</v>
      </c>
      <c r="J208" s="6">
        <v>22.62</v>
      </c>
      <c r="K208" s="6">
        <v>25.42</v>
      </c>
      <c r="L208" s="6">
        <v>25.37</v>
      </c>
      <c r="M208" s="6">
        <v>35.47</v>
      </c>
      <c r="N208" s="6">
        <v>41.08</v>
      </c>
      <c r="O208" s="6">
        <v>200.98</v>
      </c>
      <c r="P208" s="6">
        <v>126.98</v>
      </c>
    </row>
    <row r="209" spans="2:16" ht="15.5" x14ac:dyDescent="0.35">
      <c r="C209" t="s">
        <v>245</v>
      </c>
      <c r="J209" s="5">
        <v>543000000000</v>
      </c>
      <c r="K209" s="5">
        <v>319000000000</v>
      </c>
      <c r="L209" s="5">
        <v>245000000000</v>
      </c>
      <c r="M209" s="5">
        <v>193000000000</v>
      </c>
      <c r="N209" s="5">
        <v>1422000000000</v>
      </c>
      <c r="O209" s="5">
        <v>1383000000000</v>
      </c>
      <c r="P209" s="5">
        <v>1468000000000</v>
      </c>
    </row>
    <row r="210" spans="2:16" ht="15.5" x14ac:dyDescent="0.35">
      <c r="C210" t="s">
        <v>246</v>
      </c>
      <c r="J210" s="5">
        <v>145000000000</v>
      </c>
      <c r="K210" s="5">
        <v>53000000000</v>
      </c>
      <c r="L210" s="5">
        <v>53000000000</v>
      </c>
      <c r="M210" s="5">
        <v>35000000000</v>
      </c>
      <c r="N210" s="5">
        <v>548000000000</v>
      </c>
      <c r="O210" s="5">
        <v>433000000000</v>
      </c>
      <c r="P210" s="5">
        <v>524000000000</v>
      </c>
    </row>
    <row r="211" spans="2:16" ht="15.5" x14ac:dyDescent="0.35">
      <c r="C211" t="s">
        <v>25</v>
      </c>
      <c r="J211" s="5">
        <v>688000000000</v>
      </c>
      <c r="K211" s="5">
        <v>373000000000</v>
      </c>
      <c r="L211" s="5">
        <v>298000000000</v>
      </c>
      <c r="M211" s="5">
        <v>228000000000</v>
      </c>
      <c r="N211" s="5">
        <v>1969000000000</v>
      </c>
      <c r="O211" s="5">
        <v>1816000000000</v>
      </c>
      <c r="P211" s="5">
        <v>1993000000000</v>
      </c>
    </row>
    <row r="212" spans="2:16" ht="15.5" x14ac:dyDescent="0.35">
      <c r="C212" t="s">
        <v>22</v>
      </c>
      <c r="I212" s="5">
        <v>-7000000000</v>
      </c>
      <c r="J212" s="5">
        <v>676000000000</v>
      </c>
      <c r="K212" s="5">
        <v>362000000000</v>
      </c>
      <c r="L212" s="5">
        <v>286000000000</v>
      </c>
      <c r="M212" s="5">
        <v>197000000000</v>
      </c>
      <c r="N212" s="5">
        <v>1792000000000</v>
      </c>
      <c r="O212" s="5">
        <v>1405000000000</v>
      </c>
      <c r="P212" s="5">
        <v>1574000000000</v>
      </c>
    </row>
    <row r="213" spans="2:16" ht="15.5" x14ac:dyDescent="0.35">
      <c r="C213" t="s">
        <v>247</v>
      </c>
      <c r="I213" s="5">
        <v>670000000000</v>
      </c>
      <c r="J213" s="5">
        <v>550000000000</v>
      </c>
      <c r="K213" s="5">
        <v>734000000000</v>
      </c>
      <c r="L213" s="5">
        <v>793000000000</v>
      </c>
      <c r="M213" s="5">
        <v>1136000000000</v>
      </c>
      <c r="N213" s="5">
        <v>798000000000</v>
      </c>
      <c r="O213" s="5">
        <v>630000000000</v>
      </c>
      <c r="P213" s="5">
        <v>315000000000</v>
      </c>
    </row>
    <row r="214" spans="2:16" ht="15.5" x14ac:dyDescent="0.35">
      <c r="C214" t="s">
        <v>248</v>
      </c>
      <c r="I214" s="5">
        <v>-15000000000</v>
      </c>
      <c r="J214" s="5">
        <v>-30000000000</v>
      </c>
      <c r="K214" s="5">
        <v>170000000000</v>
      </c>
      <c r="L214" s="5">
        <v>102000000000</v>
      </c>
      <c r="M214" s="5">
        <v>95000000000</v>
      </c>
      <c r="N214" s="5">
        <v>-283000000000</v>
      </c>
      <c r="O214" s="5">
        <v>-452000000000</v>
      </c>
      <c r="P214" s="5">
        <v>-84000000000</v>
      </c>
    </row>
    <row r="215" spans="2:16" ht="15.5" x14ac:dyDescent="0.35">
      <c r="C215" t="s">
        <v>249</v>
      </c>
      <c r="I215" s="5">
        <v>-1000000000</v>
      </c>
      <c r="J215" s="5">
        <v>-3000000000</v>
      </c>
      <c r="K215" s="5">
        <v>-6000000000</v>
      </c>
      <c r="L215" s="5">
        <v>-18000000000</v>
      </c>
      <c r="M215" s="5">
        <v>-32000000000</v>
      </c>
      <c r="N215" s="5">
        <v>-1000000000</v>
      </c>
      <c r="O215" s="5">
        <v>-160000000000</v>
      </c>
      <c r="P215" s="5">
        <v>-135000000000</v>
      </c>
    </row>
    <row r="216" spans="2:16" ht="15.5" x14ac:dyDescent="0.35">
      <c r="C216" t="s">
        <v>14</v>
      </c>
      <c r="I216" s="5">
        <v>-17000000000</v>
      </c>
      <c r="J216" s="5">
        <v>-33000000000</v>
      </c>
      <c r="K216" s="5">
        <v>163000000000</v>
      </c>
      <c r="L216" s="5">
        <v>84000000000</v>
      </c>
      <c r="M216" s="5">
        <v>64000000000</v>
      </c>
      <c r="N216" s="5">
        <v>-285000000000</v>
      </c>
      <c r="O216" s="5">
        <v>-612000000000</v>
      </c>
      <c r="P216" s="5">
        <v>-219000000000</v>
      </c>
    </row>
    <row r="217" spans="2:16" ht="15.5" x14ac:dyDescent="0.35">
      <c r="C217" t="s">
        <v>16</v>
      </c>
      <c r="I217" s="6">
        <v>-0.5</v>
      </c>
      <c r="J217" s="6">
        <v>-0.98</v>
      </c>
      <c r="K217" s="6">
        <v>4.9000000000000004</v>
      </c>
      <c r="L217" s="6">
        <v>2.52</v>
      </c>
      <c r="M217" s="6">
        <v>1.91</v>
      </c>
      <c r="N217" s="6">
        <v>-8.5500000000000007</v>
      </c>
      <c r="O217" s="6">
        <v>-91.77</v>
      </c>
      <c r="P217" s="6">
        <v>-43.76</v>
      </c>
    </row>
    <row r="219" spans="2:16" ht="15.5" x14ac:dyDescent="0.35">
      <c r="B219" t="s">
        <v>250</v>
      </c>
      <c r="C219" t="s">
        <v>251</v>
      </c>
      <c r="D219" s="5">
        <v>-1000000000</v>
      </c>
      <c r="E219" s="5">
        <v>-10000000000</v>
      </c>
      <c r="F219" s="5">
        <v>-3000000000</v>
      </c>
      <c r="G219" s="5">
        <v>-272000000000</v>
      </c>
      <c r="H219" s="5">
        <v>-18000000000</v>
      </c>
      <c r="I219" s="5">
        <v>-326000000000</v>
      </c>
      <c r="J219" s="5">
        <v>-94000000000</v>
      </c>
      <c r="K219" s="5">
        <v>573000000</v>
      </c>
      <c r="L219" s="5">
        <v>-135000000000</v>
      </c>
      <c r="M219" s="5">
        <v>-193000000000</v>
      </c>
      <c r="N219" s="5">
        <v>31000000000</v>
      </c>
      <c r="O219" s="5">
        <v>207000000000</v>
      </c>
      <c r="P219" s="5">
        <v>201000000000</v>
      </c>
    </row>
    <row r="220" spans="2:16" ht="15.5" x14ac:dyDescent="0.35">
      <c r="C220" t="s">
        <v>57</v>
      </c>
      <c r="D220" s="6">
        <v>-0.03</v>
      </c>
      <c r="E220" s="6">
        <v>-0.28999999999999998</v>
      </c>
      <c r="F220" s="6">
        <v>-0.08</v>
      </c>
      <c r="G220" s="6">
        <v>-8.15</v>
      </c>
      <c r="H220" s="6">
        <v>-0.53</v>
      </c>
      <c r="I220" s="6">
        <v>-9.7799999999999994</v>
      </c>
      <c r="J220" s="6">
        <v>-2.81</v>
      </c>
      <c r="K220" s="6">
        <v>0.02</v>
      </c>
      <c r="L220" s="6">
        <v>-4.0599999999999996</v>
      </c>
      <c r="M220" s="6">
        <v>-5.79</v>
      </c>
      <c r="N220" s="6">
        <v>0.92</v>
      </c>
      <c r="O220" s="6">
        <v>6.2</v>
      </c>
      <c r="P220" s="6">
        <v>6.04</v>
      </c>
    </row>
    <row r="221" spans="2:16" ht="15.5" x14ac:dyDescent="0.35">
      <c r="C221" t="s">
        <v>258</v>
      </c>
      <c r="D221" s="5">
        <v>7000000000</v>
      </c>
      <c r="E221" s="5">
        <v>35000000000</v>
      </c>
      <c r="F221" s="5">
        <v>67000000000</v>
      </c>
      <c r="G221" s="5">
        <v>65000000000</v>
      </c>
      <c r="H221" s="5">
        <v>56000000000</v>
      </c>
      <c r="I221" s="5">
        <v>343000000000</v>
      </c>
      <c r="J221" s="5">
        <v>762000000000</v>
      </c>
      <c r="K221" s="5">
        <v>606000000000</v>
      </c>
      <c r="L221" s="5">
        <v>320000000000</v>
      </c>
      <c r="M221" s="5">
        <v>681000000000</v>
      </c>
      <c r="N221" s="5">
        <v>1458000000000</v>
      </c>
      <c r="O221" s="5">
        <v>2286000000000</v>
      </c>
      <c r="P221" s="5">
        <v>3126000000000</v>
      </c>
    </row>
    <row r="222" spans="2:16" ht="15.5" x14ac:dyDescent="0.35">
      <c r="C222" t="s">
        <v>263</v>
      </c>
      <c r="I222" s="6">
        <v>-1.88</v>
      </c>
    </row>
    <row r="223" spans="2:16" ht="15.5" x14ac:dyDescent="0.35">
      <c r="C223" t="s">
        <v>264</v>
      </c>
      <c r="I223" s="6">
        <v>-0.12</v>
      </c>
    </row>
    <row r="224" spans="2:16" ht="15.5" x14ac:dyDescent="0.35">
      <c r="C224" t="s">
        <v>265</v>
      </c>
      <c r="I224" s="6">
        <v>7.42</v>
      </c>
    </row>
    <row r="225" spans="3:9" ht="15.5" x14ac:dyDescent="0.35">
      <c r="C225" t="s">
        <v>266</v>
      </c>
      <c r="I225" s="6">
        <v>-8.5500000000000007</v>
      </c>
    </row>
    <row r="226" spans="3:9" ht="15.5" x14ac:dyDescent="0.35">
      <c r="C226" t="s">
        <v>267</v>
      </c>
      <c r="I226" s="6">
        <v>0.3</v>
      </c>
    </row>
    <row r="227" spans="3:9" ht="15.5" x14ac:dyDescent="0.35">
      <c r="C227" t="s">
        <v>268</v>
      </c>
      <c r="I227" s="6">
        <v>0.08</v>
      </c>
    </row>
    <row r="228" spans="3:9" ht="15.5" x14ac:dyDescent="0.35">
      <c r="C228" t="s">
        <v>269</v>
      </c>
      <c r="I228" s="6">
        <v>-2.93</v>
      </c>
    </row>
    <row r="229" spans="3:9" ht="15.5" x14ac:dyDescent="0.35">
      <c r="C229" t="s">
        <v>270</v>
      </c>
      <c r="I229" s="6">
        <v>-2.67</v>
      </c>
    </row>
    <row r="230" spans="3:9" ht="15.5" x14ac:dyDescent="0.35">
      <c r="C230" t="s">
        <v>271</v>
      </c>
      <c r="I230" s="6">
        <v>-1.46</v>
      </c>
    </row>
    <row r="231" spans="3:9" ht="15.5" x14ac:dyDescent="0.35">
      <c r="C231" t="s">
        <v>272</v>
      </c>
      <c r="I231" s="6">
        <v>-12.72</v>
      </c>
    </row>
    <row r="232" spans="3:9" ht="15.5" x14ac:dyDescent="0.35">
      <c r="C232" t="s">
        <v>275</v>
      </c>
      <c r="I232" s="6">
        <v>-8.5500000000000007</v>
      </c>
    </row>
    <row r="233" spans="3:9" ht="15.5" x14ac:dyDescent="0.35">
      <c r="C233" t="s">
        <v>276</v>
      </c>
      <c r="I233" s="6">
        <v>-0.53</v>
      </c>
    </row>
    <row r="234" spans="3:9" ht="15.5" x14ac:dyDescent="0.35">
      <c r="C234" t="s">
        <v>277</v>
      </c>
      <c r="I234" s="6">
        <v>3.28</v>
      </c>
    </row>
    <row r="235" spans="3:9" ht="15.5" x14ac:dyDescent="0.35">
      <c r="C235" t="s">
        <v>278</v>
      </c>
      <c r="D235" s="6">
        <v>0.1</v>
      </c>
    </row>
    <row r="236" spans="3:9" ht="15.5" x14ac:dyDescent="0.35">
      <c r="C236" t="s">
        <v>279</v>
      </c>
      <c r="I236" s="6">
        <v>12.47</v>
      </c>
    </row>
    <row r="237" spans="3:9" ht="15.5" x14ac:dyDescent="0.35">
      <c r="C237" t="s">
        <v>280</v>
      </c>
      <c r="I237" s="6">
        <v>-0.37</v>
      </c>
    </row>
    <row r="238" spans="3:9" ht="15.5" x14ac:dyDescent="0.35">
      <c r="C238" t="s">
        <v>281</v>
      </c>
      <c r="D238" s="6">
        <v>2.3199999999999998</v>
      </c>
    </row>
    <row r="239" spans="3:9" ht="15.5" x14ac:dyDescent="0.35">
      <c r="C239" t="s">
        <v>282</v>
      </c>
      <c r="D239" s="6">
        <v>2.2999999999999998</v>
      </c>
    </row>
    <row r="240" spans="3:9" ht="15.5" x14ac:dyDescent="0.35">
      <c r="C240" t="s">
        <v>285</v>
      </c>
      <c r="D240" s="6">
        <v>2.9</v>
      </c>
    </row>
    <row r="241" spans="3:9" ht="15.5" x14ac:dyDescent="0.35">
      <c r="C241" t="s">
        <v>287</v>
      </c>
      <c r="D241" s="6">
        <v>3.9</v>
      </c>
    </row>
    <row r="242" spans="3:9" ht="15.5" x14ac:dyDescent="0.35">
      <c r="C242" t="s">
        <v>288</v>
      </c>
      <c r="I242" s="6">
        <v>-1.02</v>
      </c>
    </row>
    <row r="243" spans="3:9" ht="15.5" x14ac:dyDescent="0.35">
      <c r="C243" t="s">
        <v>289</v>
      </c>
      <c r="I243" s="6">
        <v>1.79</v>
      </c>
    </row>
    <row r="244" spans="3:9" ht="15.5" x14ac:dyDescent="0.35">
      <c r="C244" t="s">
        <v>290</v>
      </c>
      <c r="I244" s="6">
        <v>-0.1757</v>
      </c>
    </row>
    <row r="245" spans="3:9" ht="15.5" x14ac:dyDescent="0.35">
      <c r="C245" t="s">
        <v>291</v>
      </c>
      <c r="I245" s="6">
        <v>-0.68569999999999998</v>
      </c>
    </row>
    <row r="246" spans="3:9" ht="15.5" x14ac:dyDescent="0.35">
      <c r="C246" t="s">
        <v>292</v>
      </c>
      <c r="I246" s="6">
        <v>-1.83E-2</v>
      </c>
    </row>
    <row r="247" spans="3:9" ht="15.5" x14ac:dyDescent="0.35">
      <c r="C247" t="s">
        <v>293</v>
      </c>
      <c r="I247" s="6">
        <v>-4.8899999999999999E-2</v>
      </c>
    </row>
    <row r="248" spans="3:9" ht="15.5" x14ac:dyDescent="0.35">
      <c r="C248" t="s">
        <v>295</v>
      </c>
      <c r="D248" s="6">
        <v>969.53</v>
      </c>
    </row>
    <row r="249" spans="3:9" ht="15.5" x14ac:dyDescent="0.35">
      <c r="C249" t="s">
        <v>296</v>
      </c>
      <c r="D249" s="6">
        <v>6882.92</v>
      </c>
    </row>
    <row r="250" spans="3:9" ht="15.5" x14ac:dyDescent="0.35">
      <c r="C250" t="s">
        <v>297</v>
      </c>
      <c r="D250" s="6">
        <v>-5913.39</v>
      </c>
    </row>
    <row r="251" spans="3:9" ht="15.5" x14ac:dyDescent="0.35">
      <c r="C251" t="s">
        <v>299</v>
      </c>
      <c r="I251" s="6">
        <v>7.0000000000000007E-2</v>
      </c>
    </row>
    <row r="252" spans="3:9" ht="15.5" x14ac:dyDescent="0.35">
      <c r="C252" t="s">
        <v>300</v>
      </c>
      <c r="I252" s="6">
        <v>10.78</v>
      </c>
    </row>
    <row r="253" spans="3:9" ht="15.5" x14ac:dyDescent="0.35">
      <c r="C253" t="s">
        <v>53</v>
      </c>
      <c r="I253" s="5">
        <v>33000000000</v>
      </c>
    </row>
    <row r="254" spans="3:9" ht="15.5" x14ac:dyDescent="0.35">
      <c r="C254" t="s">
        <v>301</v>
      </c>
      <c r="I254" s="5">
        <v>30000000000</v>
      </c>
    </row>
    <row r="255" spans="3:9" ht="15.5" x14ac:dyDescent="0.35">
      <c r="C255" t="s">
        <v>302</v>
      </c>
      <c r="I255" s="5">
        <v>33330000000</v>
      </c>
    </row>
    <row r="256" spans="3:9" ht="15.5" x14ac:dyDescent="0.35">
      <c r="C256" t="s">
        <v>303</v>
      </c>
      <c r="I256" s="6">
        <v>0.4667</v>
      </c>
    </row>
    <row r="257" spans="3:9" ht="15.5" x14ac:dyDescent="0.35">
      <c r="C257" t="s">
        <v>307</v>
      </c>
      <c r="D257" s="5">
        <v>-1</v>
      </c>
    </row>
    <row r="258" spans="3:9" ht="15.5" x14ac:dyDescent="0.35">
      <c r="C258" t="s">
        <v>308</v>
      </c>
      <c r="D258" s="6">
        <v>-1.1767000000000001</v>
      </c>
    </row>
    <row r="259" spans="3:9" ht="15.5" x14ac:dyDescent="0.35">
      <c r="C259" t="s">
        <v>309</v>
      </c>
      <c r="D259" s="6">
        <v>0.89910000000000001</v>
      </c>
    </row>
    <row r="260" spans="3:9" ht="15.5" x14ac:dyDescent="0.35">
      <c r="C260" t="s">
        <v>316</v>
      </c>
      <c r="I260" s="5">
        <v>4</v>
      </c>
    </row>
    <row r="261" spans="3:9" ht="15.5" x14ac:dyDescent="0.35">
      <c r="C261" t="s">
        <v>317</v>
      </c>
      <c r="I261" s="6">
        <v>0.64</v>
      </c>
    </row>
    <row r="262" spans="3:9" ht="15.5" x14ac:dyDescent="0.35">
      <c r="C262" t="s">
        <v>318</v>
      </c>
      <c r="I262" s="6">
        <v>0.02</v>
      </c>
    </row>
    <row r="263" spans="3:9" ht="15.5" x14ac:dyDescent="0.35">
      <c r="C263" t="s">
        <v>320</v>
      </c>
      <c r="I263" s="6">
        <v>0.04</v>
      </c>
    </row>
    <row r="264" spans="3:9" ht="15.5" x14ac:dyDescent="0.35">
      <c r="C264" t="s">
        <v>321</v>
      </c>
      <c r="I264" s="6">
        <v>0.86</v>
      </c>
    </row>
    <row r="265" spans="3:9" ht="15.5" x14ac:dyDescent="0.35">
      <c r="C265" t="s">
        <v>322</v>
      </c>
      <c r="I265" s="5">
        <v>1</v>
      </c>
    </row>
    <row r="266" spans="3:9" ht="15.5" x14ac:dyDescent="0.35">
      <c r="C266" t="s">
        <v>323</v>
      </c>
      <c r="I266" s="6">
        <v>0.95</v>
      </c>
    </row>
    <row r="267" spans="3:9" ht="15.5" x14ac:dyDescent="0.35">
      <c r="C267" t="s">
        <v>324</v>
      </c>
      <c r="I267" s="5">
        <v>109000000000</v>
      </c>
    </row>
    <row r="268" spans="3:9" ht="15.5" x14ac:dyDescent="0.35">
      <c r="C268" t="s">
        <v>325</v>
      </c>
      <c r="I268" s="5">
        <v>-5000000000</v>
      </c>
    </row>
    <row r="269" spans="3:9" ht="15.5" x14ac:dyDescent="0.35">
      <c r="C269" t="s">
        <v>326</v>
      </c>
      <c r="I269" s="5">
        <v>-2000000000</v>
      </c>
    </row>
    <row r="270" spans="3:9" ht="15.5" x14ac:dyDescent="0.35">
      <c r="C270" t="s">
        <v>327</v>
      </c>
      <c r="I270" s="5">
        <v>-285000000000</v>
      </c>
    </row>
    <row r="271" spans="3:9" ht="15.5" x14ac:dyDescent="0.35">
      <c r="C271" t="s">
        <v>328</v>
      </c>
      <c r="D271" s="5">
        <v>3000000000</v>
      </c>
    </row>
    <row r="272" spans="3:9" ht="15.5" x14ac:dyDescent="0.35">
      <c r="C272" t="s">
        <v>329</v>
      </c>
      <c r="D272" s="5">
        <v>1622000000000</v>
      </c>
    </row>
    <row r="273" spans="3:9" ht="15.5" x14ac:dyDescent="0.35">
      <c r="C273" t="s">
        <v>330</v>
      </c>
      <c r="D273" s="5">
        <v>1207000000000</v>
      </c>
    </row>
    <row r="274" spans="3:9" ht="15.5" x14ac:dyDescent="0.35">
      <c r="C274" t="s">
        <v>235</v>
      </c>
      <c r="D274" s="5">
        <v>663000000000</v>
      </c>
    </row>
    <row r="275" spans="3:9" ht="15.5" x14ac:dyDescent="0.35">
      <c r="C275" t="s">
        <v>234</v>
      </c>
      <c r="I275" s="5">
        <v>416000000000</v>
      </c>
    </row>
    <row r="276" spans="3:9" ht="15.5" x14ac:dyDescent="0.35">
      <c r="C276" t="s">
        <v>20</v>
      </c>
      <c r="D276" s="5">
        <v>-3000000000</v>
      </c>
    </row>
    <row r="277" spans="3:9" ht="15.5" x14ac:dyDescent="0.35">
      <c r="C277" t="s">
        <v>331</v>
      </c>
      <c r="I277" s="5">
        <v>416000000000</v>
      </c>
    </row>
    <row r="278" spans="3:9" ht="15.5" x14ac:dyDescent="0.35">
      <c r="C278" t="s">
        <v>332</v>
      </c>
      <c r="I278" s="5">
        <v>-11000000000</v>
      </c>
    </row>
    <row r="279" spans="3:9" ht="15.5" x14ac:dyDescent="0.35">
      <c r="C279" t="s">
        <v>333</v>
      </c>
      <c r="I279" s="5">
        <v>3000000000</v>
      </c>
    </row>
    <row r="280" spans="3:9" ht="15.5" x14ac:dyDescent="0.35">
      <c r="C280" t="s">
        <v>334</v>
      </c>
      <c r="I280" s="5">
        <v>8000000000</v>
      </c>
    </row>
    <row r="281" spans="3:9" ht="15.5" x14ac:dyDescent="0.35">
      <c r="C281" t="s">
        <v>335</v>
      </c>
      <c r="I281" s="5">
        <v>-1000000000</v>
      </c>
    </row>
    <row r="282" spans="3:9" ht="15.5" x14ac:dyDescent="0.35">
      <c r="C282" t="s">
        <v>336</v>
      </c>
      <c r="I282" s="5">
        <v>-11000000000</v>
      </c>
    </row>
  </sheetData>
  <pageMargins left="0.7" right="0.7" top="0.75" bottom="0.75" header="0.3" footer="0.3"/>
  <ignoredErrors>
    <ignoredError sqref="A1:P283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R3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2724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2725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R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2830653261171</v>
      </c>
      <c r="H4" s="2">
        <f>IFERROR(SUM(D4:G4)*(4/MAX(1,COUNT(D4:G4))),"")</f>
        <v>11322613044684</v>
      </c>
      <c r="I4" s="2">
        <f t="shared" ref="I4:R4" si="1">IFERROR(INDEX(I51:I500,MATCH($C$4,$C$51:$C$500,0)),"")</f>
        <v>12827191806419</v>
      </c>
      <c r="J4" s="2">
        <f t="shared" si="1"/>
        <v>11258880089614</v>
      </c>
      <c r="K4" s="2">
        <f t="shared" si="1"/>
        <v>9139546141519</v>
      </c>
      <c r="L4" s="2">
        <f t="shared" si="1"/>
        <v>11484294844569</v>
      </c>
      <c r="M4" s="2">
        <f t="shared" si="1"/>
        <v>12318954874369</v>
      </c>
      <c r="N4" s="2">
        <f t="shared" si="1"/>
        <v>8797505458133</v>
      </c>
      <c r="O4" s="2">
        <f t="shared" si="1"/>
        <v>9670115464264</v>
      </c>
      <c r="P4" s="2">
        <f t="shared" si="1"/>
        <v>10161868104470</v>
      </c>
      <c r="Q4" s="2">
        <f t="shared" si="1"/>
        <v>12107416654103</v>
      </c>
      <c r="R4" s="2">
        <f t="shared" si="1"/>
        <v>7691648223319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-6310618612</v>
      </c>
      <c r="H5" s="2">
        <f>IFERROR(SUM(D5:G5)*(4/MAX(1,COUNT(D5:G5))),"")</f>
        <v>-25242474448</v>
      </c>
      <c r="I5" s="2">
        <f t="shared" ref="I5:R5" si="2">IFERROR(INDEX(I51:I500,MATCH($C$5,$C$51:$C$500,0)),"")</f>
        <v>212552256722</v>
      </c>
      <c r="J5" s="2">
        <f t="shared" si="2"/>
        <v>152075641892</v>
      </c>
      <c r="K5" s="2">
        <f t="shared" si="2"/>
        <v>-55211420979</v>
      </c>
      <c r="L5" s="2">
        <f t="shared" si="2"/>
        <v>-31444895440</v>
      </c>
      <c r="M5" s="2">
        <f t="shared" si="2"/>
        <v>63065664426</v>
      </c>
      <c r="N5" s="2">
        <f t="shared" si="2"/>
        <v>244430488797</v>
      </c>
      <c r="O5" s="2">
        <f t="shared" si="2"/>
        <v>23050792681</v>
      </c>
      <c r="P5" s="2">
        <f t="shared" si="2"/>
        <v>6265429543</v>
      </c>
      <c r="Q5" s="2">
        <f t="shared" si="2"/>
        <v>410353766676</v>
      </c>
      <c r="R5" s="2">
        <f t="shared" si="2"/>
        <v>204626878153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2173993376546</v>
      </c>
      <c r="H6" s="2">
        <f>IFERROR(INDEX(D6:G6,COUNT(D6:G6)),"")</f>
        <v>2173993376546</v>
      </c>
      <c r="I6" s="2">
        <f t="shared" ref="I6:R6" si="3">IFERROR(INDEX(I51:I500,MATCH($C$6,$C$51:$C$500,0)),"")</f>
        <v>2181488690150</v>
      </c>
      <c r="J6" s="2">
        <f t="shared" si="3"/>
        <v>2051375325565</v>
      </c>
      <c r="K6" s="2">
        <f t="shared" si="3"/>
        <v>1898728250062</v>
      </c>
      <c r="L6" s="2">
        <f t="shared" si="3"/>
        <v>1956716910195</v>
      </c>
      <c r="M6" s="2">
        <f t="shared" si="3"/>
        <v>2034984624262</v>
      </c>
      <c r="N6" s="2">
        <f t="shared" si="3"/>
        <v>2071029142148</v>
      </c>
      <c r="O6" s="2">
        <f t="shared" si="3"/>
        <v>1823129158500</v>
      </c>
      <c r="P6" s="2">
        <f t="shared" si="3"/>
        <v>1457822944202</v>
      </c>
      <c r="Q6" s="2">
        <f t="shared" si="3"/>
        <v>1584274862682</v>
      </c>
      <c r="R6" s="2">
        <f t="shared" si="3"/>
        <v>1052314350415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8.2200000000000006</v>
      </c>
      <c r="H7" s="3">
        <f>IFERROR(INDEX(D7:G7,COUNT(D7:G7)),"")</f>
        <v>8.2200000000000006</v>
      </c>
      <c r="I7" s="3">
        <f t="shared" ref="I7:R7" si="4">IFERROR(INDEX(I51:I500,MATCH($C$7,$C$51:$C$500,0))/1000000000,"")</f>
        <v>8.2200000000000006</v>
      </c>
      <c r="J7" s="3">
        <f t="shared" si="4"/>
        <v>8.2200000000000006</v>
      </c>
      <c r="K7" s="3">
        <f t="shared" si="4"/>
        <v>8.2200000000000006</v>
      </c>
      <c r="L7" s="3">
        <f t="shared" si="4"/>
        <v>8.2200000000000006</v>
      </c>
      <c r="M7" s="3">
        <f t="shared" si="4"/>
        <v>8.2200000000000006</v>
      </c>
      <c r="N7" s="3">
        <f t="shared" si="4"/>
        <v>8.2200000000000006</v>
      </c>
      <c r="O7" s="3">
        <f t="shared" si="4"/>
        <v>8.2200000000000006</v>
      </c>
      <c r="P7" s="3">
        <f t="shared" si="4"/>
        <v>7.68</v>
      </c>
      <c r="Q7" s="3">
        <f t="shared" si="4"/>
        <v>7.68</v>
      </c>
      <c r="R7" s="3">
        <f t="shared" si="4"/>
        <v>0.65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-695000000000</v>
      </c>
      <c r="H8" s="2">
        <f>IFERROR(INDEX(D8:G8,COUNT(D8:G8)),"")</f>
        <v>-695000000000</v>
      </c>
      <c r="I8" s="2">
        <f t="shared" ref="I8:R8" si="5">IFERROR(INDEX(I51:I500,MATCH($C$8,$C$51:$C$500,0)),"")</f>
        <v>1274000000000</v>
      </c>
      <c r="J8" s="2">
        <f t="shared" si="5"/>
        <v>-482000000000</v>
      </c>
      <c r="K8" s="2">
        <f t="shared" si="5"/>
        <v>-70000000000</v>
      </c>
      <c r="L8" s="2">
        <f t="shared" si="5"/>
        <v>1053000000000</v>
      </c>
      <c r="M8" s="2">
        <f t="shared" si="5"/>
        <v>-448000000000</v>
      </c>
      <c r="N8" s="2">
        <f t="shared" si="5"/>
        <v>-658000000000</v>
      </c>
      <c r="O8" s="2">
        <f t="shared" si="5"/>
        <v>-170000000000</v>
      </c>
      <c r="P8" s="2">
        <f t="shared" si="5"/>
        <v>121000000000</v>
      </c>
      <c r="Q8" s="2">
        <f t="shared" si="5"/>
        <v>872000000000</v>
      </c>
      <c r="R8" s="2">
        <f t="shared" si="5"/>
        <v>-805000000000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-84.54</v>
      </c>
      <c r="H9" s="3">
        <f>IFERROR(INDEX(D9:G9,COUNT(D9:G9)),"")</f>
        <v>-84.54</v>
      </c>
      <c r="I9" s="3">
        <f t="shared" ref="I9:R9" si="6">IFERROR(INDEX(I51:I500,MATCH($C$9,$C$51:$C$500,0)),"")</f>
        <v>155.09</v>
      </c>
      <c r="J9" s="3">
        <f t="shared" si="6"/>
        <v>-58.68</v>
      </c>
      <c r="K9" s="3">
        <f t="shared" si="6"/>
        <v>-8.61</v>
      </c>
      <c r="L9" s="3">
        <f t="shared" si="6"/>
        <v>128.19999999999999</v>
      </c>
      <c r="M9" s="3">
        <f t="shared" si="6"/>
        <v>-54.59</v>
      </c>
      <c r="N9" s="3">
        <f t="shared" si="6"/>
        <v>-80.08</v>
      </c>
      <c r="O9" s="3">
        <f t="shared" si="6"/>
        <v>-20.7</v>
      </c>
      <c r="P9" s="3">
        <f t="shared" si="6"/>
        <v>15.75</v>
      </c>
      <c r="Q9" s="3">
        <f t="shared" si="6"/>
        <v>113.48</v>
      </c>
      <c r="R9" s="3">
        <f t="shared" si="6"/>
        <v>-1232.82</v>
      </c>
    </row>
    <row r="10" spans="1:18" ht="15.5" x14ac:dyDescent="0.35">
      <c r="C10" t="s">
        <v>17</v>
      </c>
      <c r="D10" s="3" t="str">
        <f ca="1">IFERROR(IF(D9=0,"",D2/D9),"")</f>
        <v/>
      </c>
      <c r="I10" s="3" t="str">
        <f t="shared" ref="I10:R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424157936879</v>
      </c>
      <c r="H11" s="2">
        <f>IFERROR(INDEX(D11:G11,COUNT(D11:G11)),"")</f>
        <v>424157936879</v>
      </c>
      <c r="I11" s="2">
        <f t="shared" ref="I11:R11" si="8">IFERROR(INDEX(I51:I500,MATCH($C$11,$C$51:$C$500,0)),"")</f>
        <v>481737196084</v>
      </c>
      <c r="J11" s="2">
        <f t="shared" si="8"/>
        <v>414052599427</v>
      </c>
      <c r="K11" s="2">
        <f t="shared" si="8"/>
        <v>238241050608</v>
      </c>
      <c r="L11" s="2">
        <f t="shared" si="8"/>
        <v>417979629712</v>
      </c>
      <c r="M11" s="2">
        <f t="shared" si="8"/>
        <v>387555918009</v>
      </c>
      <c r="N11" s="2">
        <f t="shared" si="8"/>
        <v>362668486946</v>
      </c>
      <c r="O11" s="2">
        <f t="shared" si="8"/>
        <v>283436460691</v>
      </c>
      <c r="P11" s="2">
        <f t="shared" si="8"/>
        <v>438386391172</v>
      </c>
      <c r="Q11" s="2">
        <f t="shared" si="8"/>
        <v>310283169313</v>
      </c>
      <c r="R11" s="2">
        <f t="shared" si="8"/>
        <v>297959559762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2296000000000</v>
      </c>
      <c r="H12" s="2">
        <f>IFERROR(INDEX(D12:G12,COUNT(D12:G12)),"")</f>
        <v>2296000000000</v>
      </c>
      <c r="I12" s="2">
        <f t="shared" ref="I12:R12" si="9">IFERROR(INDEX(I51:I500,MATCH($C$12,$C$51:$C$500,0)),"")</f>
        <v>1568000000000</v>
      </c>
      <c r="J12" s="2">
        <f t="shared" si="9"/>
        <v>2827000000000</v>
      </c>
      <c r="K12" s="2">
        <f t="shared" si="9"/>
        <v>2231000000000</v>
      </c>
      <c r="L12" s="2">
        <f t="shared" si="9"/>
        <v>2203000000000</v>
      </c>
      <c r="M12" s="2">
        <f t="shared" si="9"/>
        <v>2932000000000</v>
      </c>
      <c r="N12" s="2">
        <f t="shared" si="9"/>
        <v>2369000000000</v>
      </c>
      <c r="O12" s="2">
        <f t="shared" si="9"/>
        <v>1704000000000</v>
      </c>
      <c r="P12" s="2">
        <f t="shared" si="9"/>
        <v>1390000000000</v>
      </c>
      <c r="Q12" s="2">
        <f t="shared" si="9"/>
        <v>1246000000000</v>
      </c>
      <c r="R12" s="2">
        <f t="shared" si="9"/>
        <v>2244000000000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2720000000000</v>
      </c>
      <c r="H13" s="2">
        <f>IFERROR(INDEX(D13:G13,COUNT(D13:G13)),"")</f>
        <v>2720000000000</v>
      </c>
      <c r="I13" s="2">
        <f t="shared" ref="I13:R13" si="10">IFERROR(INDEX(I51:I500,MATCH($C$13,$C$51:$C$500,0)),"")</f>
        <v>2050000000000</v>
      </c>
      <c r="J13" s="2">
        <f t="shared" si="10"/>
        <v>3242000000000</v>
      </c>
      <c r="K13" s="2">
        <f t="shared" si="10"/>
        <v>2470000000000</v>
      </c>
      <c r="L13" s="2">
        <f t="shared" si="10"/>
        <v>2621000000000</v>
      </c>
      <c r="M13" s="2">
        <f t="shared" si="10"/>
        <v>3319000000000</v>
      </c>
      <c r="N13" s="2">
        <f t="shared" si="10"/>
        <v>2732000000000</v>
      </c>
      <c r="O13" s="2">
        <f t="shared" si="10"/>
        <v>1987000000000</v>
      </c>
      <c r="P13" s="2">
        <f t="shared" si="10"/>
        <v>1829000000000</v>
      </c>
      <c r="Q13" s="2">
        <f t="shared" si="10"/>
        <v>1556000000000</v>
      </c>
      <c r="R13" s="2">
        <f t="shared" si="10"/>
        <v>2542000000000</v>
      </c>
    </row>
    <row r="14" spans="1:18" ht="15.5" x14ac:dyDescent="0.35">
      <c r="C14" t="s">
        <v>26</v>
      </c>
      <c r="D14" s="2">
        <f>IFERROR(INDEX(D51:D500,MATCH($C$14,$C$51:$C$500,0)),"")</f>
        <v>-34519519171</v>
      </c>
      <c r="H14" s="2">
        <f>IFERROR(SUM(D14:G14)*(4/MAX(1,COUNT(D14:G14))),"")</f>
        <v>-138078076684</v>
      </c>
      <c r="I14" s="2">
        <f t="shared" ref="I14:R14" si="11">IFERROR(INDEX(I51:I500,MATCH($C$14,$C$51:$C$500,0)),"")</f>
        <v>-180275691243</v>
      </c>
      <c r="J14" s="2">
        <f t="shared" si="11"/>
        <v>-267470234218</v>
      </c>
      <c r="K14" s="2">
        <f t="shared" si="11"/>
        <v>-186433239703</v>
      </c>
      <c r="L14" s="2">
        <f t="shared" si="11"/>
        <v>-151540777356</v>
      </c>
      <c r="M14" s="2">
        <f t="shared" si="11"/>
        <v>-93573489546</v>
      </c>
      <c r="N14" s="2">
        <f t="shared" si="11"/>
        <v>-85546994192</v>
      </c>
      <c r="O14" s="2">
        <f t="shared" si="11"/>
        <v>-130955873933</v>
      </c>
      <c r="P14" s="2">
        <f t="shared" si="11"/>
        <v>-133682022264</v>
      </c>
      <c r="Q14" s="2">
        <f t="shared" si="11"/>
        <v>-133358169783</v>
      </c>
      <c r="R14" s="2">
        <f t="shared" si="11"/>
        <v>-103578745322</v>
      </c>
    </row>
    <row r="15" spans="1:18" ht="15.5" x14ac:dyDescent="0.35">
      <c r="C15" t="s">
        <v>27</v>
      </c>
      <c r="D15" s="2">
        <f>IFERROR(INDEX(D51:D500,MATCH($C$15,$C$51:$C$500,0)),"")</f>
        <v>-80473372</v>
      </c>
      <c r="H15" s="2">
        <f>IFERROR(SUM(D15:G15)*(4/MAX(1,COUNT(D15:G15))),"")</f>
        <v>-321893488</v>
      </c>
      <c r="I15" s="2">
        <f t="shared" ref="I15:R15" si="12">IFERROR(INDEX(I51:I500,MATCH($C$15,$C$51:$C$500,0)),"")</f>
        <v>-92407087276</v>
      </c>
      <c r="J15" s="2">
        <f t="shared" si="12"/>
        <v>-83150354668</v>
      </c>
      <c r="K15" s="2">
        <f t="shared" si="12"/>
        <v>-25971293878</v>
      </c>
      <c r="L15" s="2">
        <f t="shared" si="12"/>
        <v>-624758834</v>
      </c>
      <c r="M15" s="2">
        <f t="shared" si="12"/>
        <v>-46544249901</v>
      </c>
      <c r="N15" s="2">
        <f t="shared" si="12"/>
        <v>-103008115804</v>
      </c>
      <c r="O15" s="2">
        <f t="shared" si="12"/>
        <v>-26960925156</v>
      </c>
      <c r="P15" s="2">
        <f t="shared" si="12"/>
        <v>-37632984672</v>
      </c>
      <c r="Q15" s="2">
        <f t="shared" si="12"/>
        <v>-283583050331</v>
      </c>
      <c r="R15" s="2">
        <f t="shared" si="12"/>
        <v>16803862459</v>
      </c>
    </row>
    <row r="16" spans="1:18" ht="15.5" x14ac:dyDescent="0.35">
      <c r="C16" t="s">
        <v>28</v>
      </c>
      <c r="D16" s="2">
        <f>IFERROR(INDEX(D51:D500,MATCH($C$16,$C$51:$C$500,0)),"")</f>
        <v>-7414840232</v>
      </c>
      <c r="H16" s="2">
        <f>IFERROR(SUM(D16:G16)*(4/MAX(1,COUNT(D16:G16))),"")</f>
        <v>-29659360928</v>
      </c>
      <c r="I16" s="2">
        <f t="shared" ref="I16:R16" si="13">IFERROR(INDEX(I51:I500,MATCH($C$16,$C$51:$C$500,0)),"")</f>
        <v>274987765399</v>
      </c>
      <c r="J16" s="2">
        <f t="shared" si="13"/>
        <v>279531613667</v>
      </c>
      <c r="K16" s="2">
        <f t="shared" si="13"/>
        <v>-47566157742</v>
      </c>
      <c r="L16" s="2">
        <f t="shared" si="13"/>
        <v>-29035158248</v>
      </c>
      <c r="M16" s="2">
        <f t="shared" si="13"/>
        <v>128071389594</v>
      </c>
      <c r="N16" s="2">
        <f t="shared" si="13"/>
        <v>300506465573</v>
      </c>
      <c r="O16" s="2">
        <f t="shared" si="13"/>
        <v>41632442032</v>
      </c>
      <c r="P16" s="2">
        <f t="shared" si="13"/>
        <v>39218133343</v>
      </c>
      <c r="Q16" s="2">
        <f t="shared" si="13"/>
        <v>706768893651</v>
      </c>
      <c r="R16" s="2">
        <f t="shared" si="13"/>
        <v>193116567301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 t="str">
        <f ca="1">IFERROR(D21*D2,"")</f>
        <v/>
      </c>
      <c r="H20" s="2" t="str">
        <f t="shared" ref="H20:R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8220000000.000001</v>
      </c>
      <c r="H21" s="2">
        <f>IFERROR(INDEX(D21:G21,COUNT(D21:G21)),"")</f>
        <v>8220000000.000001</v>
      </c>
      <c r="I21" s="2">
        <f t="shared" ref="I21:R21" si="15">IFERROR(INDEX(I51:I500,MATCH($C$7,$C$51:$C$500,0)),"")</f>
        <v>8220000000.000001</v>
      </c>
      <c r="J21" s="2">
        <f t="shared" si="15"/>
        <v>8220000000.000001</v>
      </c>
      <c r="K21" s="2">
        <f t="shared" si="15"/>
        <v>8220000000.000001</v>
      </c>
      <c r="L21" s="2">
        <f t="shared" si="15"/>
        <v>8220000000.000001</v>
      </c>
      <c r="M21" s="2">
        <f t="shared" si="15"/>
        <v>8220000000.000001</v>
      </c>
      <c r="N21" s="2">
        <f t="shared" si="15"/>
        <v>8220000000.000001</v>
      </c>
      <c r="O21" s="2">
        <f t="shared" si="15"/>
        <v>8220000000.000001</v>
      </c>
      <c r="P21" s="2">
        <f t="shared" si="15"/>
        <v>7680000000</v>
      </c>
      <c r="Q21" s="2">
        <f t="shared" si="15"/>
        <v>7680000000</v>
      </c>
      <c r="R21" s="2">
        <f t="shared" si="15"/>
        <v>650000000</v>
      </c>
    </row>
    <row r="23" spans="1:18" ht="15.5" x14ac:dyDescent="0.35">
      <c r="B23" t="s">
        <v>54</v>
      </c>
      <c r="C23" t="s">
        <v>55</v>
      </c>
      <c r="D23" s="3">
        <f>IFERROR(D5/D6*100,"")</f>
        <v>-0.29027772945776831</v>
      </c>
      <c r="H23" s="3">
        <f t="shared" ref="H23:R23" si="16">IFERROR(H5/H6*100,"")</f>
        <v>-1.1611109178310732</v>
      </c>
      <c r="I23" s="3">
        <f t="shared" si="16"/>
        <v>9.7434498598012365</v>
      </c>
      <c r="J23" s="3">
        <f t="shared" si="16"/>
        <v>7.41335044819819</v>
      </c>
      <c r="K23" s="3">
        <f t="shared" si="16"/>
        <v>-2.9078105820144171</v>
      </c>
      <c r="L23" s="3">
        <f t="shared" si="16"/>
        <v>-1.6070232375549054</v>
      </c>
      <c r="M23" s="3">
        <f t="shared" si="16"/>
        <v>3.0990732644415515</v>
      </c>
      <c r="N23" s="3">
        <f t="shared" si="16"/>
        <v>11.802368388862222</v>
      </c>
      <c r="O23" s="3">
        <f t="shared" si="16"/>
        <v>1.2643532452722821</v>
      </c>
      <c r="P23" s="3">
        <f t="shared" si="16"/>
        <v>0.42977986921653533</v>
      </c>
      <c r="Q23" s="3">
        <f t="shared" si="16"/>
        <v>25.901677565048086</v>
      </c>
      <c r="R23" s="3">
        <f t="shared" si="16"/>
        <v>19.445413632561557</v>
      </c>
    </row>
    <row r="24" spans="1:18" ht="15.5" x14ac:dyDescent="0.35">
      <c r="C24" t="s">
        <v>56</v>
      </c>
      <c r="D24" s="4" t="str">
        <f>IFERROR(_xlfn.RRI(5,I23,D23),"")</f>
        <v/>
      </c>
      <c r="H24" s="4" t="str">
        <f t="shared" ref="H24:R24" si="17">IFERROR(_xlfn.RRI(5,M23,H23),"")</f>
        <v/>
      </c>
      <c r="I24" s="4">
        <f t="shared" si="17"/>
        <v>-3.7615282915844928E-2</v>
      </c>
      <c r="J24" s="4">
        <f t="shared" si="17"/>
        <v>0.42439099907001365</v>
      </c>
      <c r="K24" s="4" t="str">
        <f t="shared" si="17"/>
        <v/>
      </c>
      <c r="L24" s="4" t="str">
        <f t="shared" si="17"/>
        <v/>
      </c>
      <c r="M24" s="4">
        <f t="shared" si="17"/>
        <v>-0.30739929138577571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>
        <f>IFERROR(INDEX(D51:D500,MATCH($A$25,$C$51:$C$500,0)),"")</f>
        <v>-0.77</v>
      </c>
      <c r="H25" s="3">
        <f>IFERROR(INDEX(D25:G25,COUNT(D25:G25)),"")</f>
        <v>-0.77</v>
      </c>
      <c r="I25" s="3">
        <f t="shared" ref="I25:R25" si="18">IFERROR(INDEX(I51:I500,MATCH($C$25,$C$51:$C$500,0)),"")</f>
        <v>22.53</v>
      </c>
      <c r="J25" s="3">
        <f t="shared" si="18"/>
        <v>23.72</v>
      </c>
      <c r="K25" s="3">
        <f t="shared" si="18"/>
        <v>-8.57</v>
      </c>
      <c r="L25" s="3">
        <f t="shared" si="18"/>
        <v>-2.9</v>
      </c>
      <c r="M25" s="3">
        <f t="shared" si="18"/>
        <v>9.94</v>
      </c>
      <c r="N25" s="3">
        <f t="shared" si="18"/>
        <v>23.71</v>
      </c>
      <c r="O25" s="3">
        <f t="shared" si="18"/>
        <v>2.0099999999999998</v>
      </c>
      <c r="P25" s="3">
        <f t="shared" si="18"/>
        <v>0.21</v>
      </c>
      <c r="Q25" s="3">
        <f t="shared" si="18"/>
        <v>55.08</v>
      </c>
      <c r="R25" s="3">
        <f t="shared" si="18"/>
        <v>321.42</v>
      </c>
    </row>
    <row r="26" spans="1:18" ht="15.5" x14ac:dyDescent="0.35">
      <c r="C26" t="s">
        <v>59</v>
      </c>
      <c r="D26" s="4" t="str">
        <f>IFERROR(_xlfn.RRI(5,I25,D25),"")</f>
        <v/>
      </c>
      <c r="H26" s="4" t="str">
        <f t="shared" ref="H26:R26" si="19">IFERROR(_xlfn.RRI(5,M25,H25),"")</f>
        <v/>
      </c>
      <c r="I26" s="4">
        <f t="shared" si="19"/>
        <v>-1.0157885749207285E-2</v>
      </c>
      <c r="J26" s="4">
        <f t="shared" si="19"/>
        <v>0.63826338697236751</v>
      </c>
      <c r="K26" s="4" t="str">
        <f t="shared" si="19"/>
        <v/>
      </c>
      <c r="L26" s="4" t="str">
        <f t="shared" si="19"/>
        <v/>
      </c>
      <c r="M26" s="4">
        <f t="shared" si="19"/>
        <v>-0.50104348518661412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344.36171060474447</v>
      </c>
      <c r="H27" s="3">
        <f t="shared" ref="H27:R27" si="20">IFERROR(H4/H21,"")</f>
        <v>1377.4468424189779</v>
      </c>
      <c r="I27" s="3">
        <f t="shared" si="20"/>
        <v>1560.4856212188563</v>
      </c>
      <c r="J27" s="3">
        <f t="shared" si="20"/>
        <v>1369.6934415588805</v>
      </c>
      <c r="K27" s="3">
        <f t="shared" si="20"/>
        <v>1111.8669271920924</v>
      </c>
      <c r="L27" s="3">
        <f t="shared" si="20"/>
        <v>1397.1161611397808</v>
      </c>
      <c r="M27" s="3">
        <f t="shared" si="20"/>
        <v>1498.6563107504865</v>
      </c>
      <c r="N27" s="3">
        <f t="shared" si="20"/>
        <v>1070.2561384590024</v>
      </c>
      <c r="O27" s="3">
        <f t="shared" si="20"/>
        <v>1176.4130735114354</v>
      </c>
      <c r="P27" s="3">
        <f t="shared" si="20"/>
        <v>1323.1599094361979</v>
      </c>
      <c r="Q27" s="3">
        <f t="shared" si="20"/>
        <v>1576.4865435029949</v>
      </c>
      <c r="R27" s="3">
        <f t="shared" si="20"/>
        <v>11833.304958952307</v>
      </c>
    </row>
    <row r="28" spans="1:18" ht="15.5" x14ac:dyDescent="0.35">
      <c r="C28" t="s">
        <v>61</v>
      </c>
      <c r="D28" s="4">
        <f>IFERROR(_xlfn.RRI(5,I27,D27),"")</f>
        <v>-0.26081862241828591</v>
      </c>
      <c r="H28" s="4">
        <f t="shared" ref="H28:R28" si="21">IFERROR(_xlfn.RRI(5,M27,H27),"")</f>
        <v>-1.6725989539662312E-2</v>
      </c>
      <c r="I28" s="4">
        <f t="shared" si="21"/>
        <v>7.8336756073231095E-2</v>
      </c>
      <c r="J28" s="4">
        <f t="shared" si="21"/>
        <v>3.089090196144828E-2</v>
      </c>
      <c r="K28" s="4">
        <f t="shared" si="21"/>
        <v>-3.4198010459535078E-2</v>
      </c>
      <c r="L28" s="4">
        <f t="shared" si="21"/>
        <v>-2.3868226069491794E-2</v>
      </c>
      <c r="M28" s="4">
        <f t="shared" si="21"/>
        <v>-0.3385162222983219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>
        <f t="shared" ref="H29:R29" si="22">IFERROR(((H25-I25)/I25)*100%,"")</f>
        <v>-1.0341766533510874</v>
      </c>
      <c r="I29" s="4">
        <f t="shared" si="22"/>
        <v>-5.0168634064080848E-2</v>
      </c>
      <c r="J29" s="4">
        <f t="shared" si="22"/>
        <v>-3.7677946324387395</v>
      </c>
      <c r="K29" s="4">
        <f t="shared" si="22"/>
        <v>1.9551724137931035</v>
      </c>
      <c r="L29" s="4">
        <f t="shared" si="22"/>
        <v>-1.2917505030181087</v>
      </c>
      <c r="M29" s="4">
        <f t="shared" si="22"/>
        <v>-0.58076760860396459</v>
      </c>
      <c r="N29" s="4">
        <f t="shared" si="22"/>
        <v>10.796019900497514</v>
      </c>
      <c r="O29" s="4">
        <f t="shared" si="22"/>
        <v>8.5714285714285712</v>
      </c>
      <c r="P29" s="4">
        <f t="shared" si="22"/>
        <v>-0.99618736383442263</v>
      </c>
      <c r="Q29" s="4">
        <f t="shared" si="22"/>
        <v>-0.82863543027814079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-0.11729603676636981</v>
      </c>
      <c r="I30" s="4">
        <f t="shared" si="23"/>
        <v>0.13929553422029289</v>
      </c>
      <c r="J30" s="4">
        <f t="shared" si="23"/>
        <v>0.23188612599342528</v>
      </c>
      <c r="K30" s="4">
        <f t="shared" si="23"/>
        <v>-0.20417001956013406</v>
      </c>
      <c r="L30" s="4">
        <f t="shared" si="23"/>
        <v>-6.775412673493969E-2</v>
      </c>
      <c r="M30" s="4">
        <f t="shared" si="23"/>
        <v>0.40027817351116696</v>
      </c>
      <c r="N30" s="4">
        <f t="shared" si="23"/>
        <v>-9.0237806296702222E-2</v>
      </c>
      <c r="O30" s="4">
        <f t="shared" si="23"/>
        <v>-0.11090634992658731</v>
      </c>
      <c r="P30" s="4">
        <f t="shared" si="23"/>
        <v>-0.16069064154769025</v>
      </c>
      <c r="Q30" s="4">
        <f t="shared" si="23"/>
        <v>-0.86677546560563135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259.69</v>
      </c>
      <c r="H32" s="3">
        <f>IFERROR(INDEX(D32:G32,COUNT(D32:G32)),"")</f>
        <v>259.69</v>
      </c>
      <c r="I32" s="3">
        <f t="shared" ref="I32:R32" si="24">IFERROR(INDEX(I51:I500,MATCH($C$32,$C$51:$C$500,0)),"")</f>
        <v>260.45999999999998</v>
      </c>
      <c r="J32" s="3">
        <f t="shared" si="24"/>
        <v>242.4</v>
      </c>
      <c r="K32" s="3">
        <f t="shared" si="24"/>
        <v>223.9</v>
      </c>
      <c r="L32" s="3">
        <f t="shared" si="24"/>
        <v>230.62</v>
      </c>
      <c r="M32" s="3">
        <f t="shared" si="24"/>
        <v>239.41</v>
      </c>
      <c r="N32" s="3">
        <f t="shared" si="24"/>
        <v>243.76</v>
      </c>
      <c r="O32" s="3">
        <f t="shared" si="24"/>
        <v>214</v>
      </c>
      <c r="P32" s="3">
        <f t="shared" si="24"/>
        <v>189.75</v>
      </c>
      <c r="Q32" s="3">
        <f t="shared" si="24"/>
        <v>206.2</v>
      </c>
      <c r="R32" s="3">
        <f t="shared" si="24"/>
        <v>1611.29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0.99</v>
      </c>
      <c r="H33" s="3">
        <f>IFERROR(INDEX(D33:G33,COUNT(D33:G33)),"")</f>
        <v>0.99</v>
      </c>
      <c r="I33" s="3">
        <f t="shared" ref="I33:R33" si="25">IFERROR(INDEX(I51:I500,MATCH($C$33,$C$51:$C$500,0)),"")</f>
        <v>1.07</v>
      </c>
      <c r="J33" s="3">
        <f t="shared" si="25"/>
        <v>1.32</v>
      </c>
      <c r="K33" s="3">
        <f t="shared" si="25"/>
        <v>1.24</v>
      </c>
      <c r="L33" s="3">
        <f t="shared" si="25"/>
        <v>1.1200000000000001</v>
      </c>
      <c r="M33" s="3">
        <f t="shared" si="25"/>
        <v>1.4</v>
      </c>
      <c r="N33" s="3">
        <f t="shared" si="25"/>
        <v>1.37</v>
      </c>
      <c r="O33" s="3">
        <f t="shared" si="25"/>
        <v>1.48</v>
      </c>
      <c r="P33" s="3">
        <f t="shared" si="25"/>
        <v>1.42</v>
      </c>
      <c r="Q33" s="3">
        <f t="shared" si="25"/>
        <v>2.2400000000000002</v>
      </c>
      <c r="R33" s="3">
        <f t="shared" si="25"/>
        <v>0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-332.47</v>
      </c>
      <c r="H34" s="3">
        <f>IFERROR(INDEX(D34:G34,COUNT(D34:G34)),"")</f>
        <v>-332.47</v>
      </c>
      <c r="I34" s="3">
        <f t="shared" ref="I34:R34" si="26">IFERROR(INDEX(I51:I500,MATCH($C$34,$C$51:$C$500,0)),"")</f>
        <v>12.34</v>
      </c>
      <c r="J34" s="3">
        <f t="shared" si="26"/>
        <v>13.49</v>
      </c>
      <c r="K34" s="3">
        <f t="shared" si="26"/>
        <v>-32.44</v>
      </c>
      <c r="L34" s="3">
        <f t="shared" si="26"/>
        <v>-88.97</v>
      </c>
      <c r="M34" s="3">
        <f t="shared" si="26"/>
        <v>33.6</v>
      </c>
      <c r="N34" s="3">
        <f t="shared" si="26"/>
        <v>14.09</v>
      </c>
      <c r="O34" s="3">
        <f t="shared" si="26"/>
        <v>157.21</v>
      </c>
      <c r="P34" s="3">
        <f t="shared" si="26"/>
        <v>1285.71</v>
      </c>
      <c r="Q34" s="3">
        <f t="shared" si="26"/>
        <v>8.39</v>
      </c>
      <c r="R34" s="3">
        <f t="shared" si="26"/>
        <v>0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0.74</v>
      </c>
      <c r="H35" s="3">
        <f>IFERROR(INDEX(D35:G35,COUNT(D35:G35)),"")</f>
        <v>0.74</v>
      </c>
      <c r="I35" s="3">
        <f t="shared" ref="I35:R35" si="27">IFERROR(INDEX(I51:I500,MATCH($C$35,$C$51:$C$500,0)),"")</f>
        <v>0.18</v>
      </c>
      <c r="J35" s="3">
        <f t="shared" si="27"/>
        <v>0.23</v>
      </c>
      <c r="K35" s="3">
        <f t="shared" si="27"/>
        <v>0.25</v>
      </c>
      <c r="L35" s="3">
        <f t="shared" si="27"/>
        <v>0.18</v>
      </c>
      <c r="M35" s="3">
        <f t="shared" si="27"/>
        <v>0.22</v>
      </c>
      <c r="N35" s="3">
        <f t="shared" si="27"/>
        <v>0.31</v>
      </c>
      <c r="O35" s="3">
        <f t="shared" si="27"/>
        <v>0.27</v>
      </c>
      <c r="P35" s="3">
        <f t="shared" si="27"/>
        <v>0.2</v>
      </c>
      <c r="Q35" s="3">
        <f t="shared" si="27"/>
        <v>0.28999999999999998</v>
      </c>
      <c r="R35" s="3">
        <f t="shared" si="27"/>
        <v>0</v>
      </c>
    </row>
    <row r="36" spans="1:18" ht="15.5" x14ac:dyDescent="0.35">
      <c r="B36" t="s">
        <v>76</v>
      </c>
      <c r="C36" t="s">
        <v>77</v>
      </c>
      <c r="D36" s="4">
        <f>IFERROR(INDEX(D51:D500,MATCH($C$36,$C$51:$C$500,0)),"")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0.49920000000000003</v>
      </c>
      <c r="N36" s="4">
        <f t="shared" si="28"/>
        <v>0.50690000000000002</v>
      </c>
      <c r="O36" s="4">
        <f t="shared" si="28"/>
        <v>0</v>
      </c>
      <c r="P36" s="4">
        <f t="shared" si="28"/>
        <v>0</v>
      </c>
      <c r="Q36" s="4">
        <f t="shared" si="28"/>
        <v>0.33529999999999999</v>
      </c>
      <c r="R36" s="4">
        <f t="shared" si="28"/>
        <v>0</v>
      </c>
    </row>
    <row r="37" spans="1:18" ht="15.5" x14ac:dyDescent="0.35">
      <c r="B37" t="s">
        <v>78</v>
      </c>
      <c r="C37" t="s">
        <v>79</v>
      </c>
      <c r="D37" s="3">
        <f>IFERROR(INDEX(D51:D500,MATCH($C$37,$C$51:$C$500,0)),"")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4.96</v>
      </c>
      <c r="N37" s="3">
        <f t="shared" si="29"/>
        <v>12.02</v>
      </c>
      <c r="O37" s="3">
        <f t="shared" si="29"/>
        <v>0</v>
      </c>
      <c r="P37" s="3">
        <f t="shared" si="29"/>
        <v>0</v>
      </c>
      <c r="Q37" s="3">
        <f t="shared" si="29"/>
        <v>17.27</v>
      </c>
      <c r="R37" s="3">
        <f t="shared" si="29"/>
        <v>0</v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85</v>
      </c>
      <c r="C51" t="s">
        <v>5</v>
      </c>
      <c r="D51" s="5">
        <v>2830653261171</v>
      </c>
      <c r="E51" s="5">
        <v>2684421985833</v>
      </c>
      <c r="F51" s="5">
        <v>3130493544116</v>
      </c>
      <c r="G51" s="5">
        <v>3415964801825</v>
      </c>
      <c r="I51" s="5">
        <v>12827191806419</v>
      </c>
      <c r="J51" s="5">
        <v>11258880089614</v>
      </c>
      <c r="K51" s="5">
        <v>9139546141519</v>
      </c>
      <c r="L51" s="5">
        <v>11484294844569</v>
      </c>
      <c r="M51" s="5">
        <v>12318954874369</v>
      </c>
      <c r="N51" s="5">
        <v>8797505458133</v>
      </c>
      <c r="O51" s="5">
        <v>9670115464264</v>
      </c>
      <c r="P51" s="5">
        <v>10161868104470</v>
      </c>
      <c r="Q51" s="5">
        <v>12107416654103</v>
      </c>
      <c r="R51" s="5">
        <v>7691648223319</v>
      </c>
    </row>
    <row r="52" spans="2:18" ht="15.5" x14ac:dyDescent="0.35">
      <c r="C52" t="s">
        <v>86</v>
      </c>
      <c r="D52" s="5">
        <v>-2708340774343</v>
      </c>
      <c r="E52" s="5">
        <v>-2528436771052</v>
      </c>
      <c r="F52" s="5">
        <v>-3000314388432</v>
      </c>
      <c r="G52" s="5">
        <v>-3107563533204</v>
      </c>
      <c r="I52" s="5">
        <v>-11837192552828</v>
      </c>
      <c r="J52" s="5">
        <v>-10203383831229</v>
      </c>
      <c r="K52" s="5">
        <v>-8636910498570</v>
      </c>
      <c r="L52" s="5">
        <v>-10842098921413</v>
      </c>
      <c r="M52" s="5">
        <v>-11683886416812</v>
      </c>
      <c r="N52" s="5">
        <v>-8011236294881</v>
      </c>
      <c r="O52" s="5">
        <v>-9143617051489</v>
      </c>
      <c r="P52" s="5">
        <v>-9483784035378</v>
      </c>
      <c r="Q52" s="5">
        <v>-10751939459158</v>
      </c>
      <c r="R52" s="5">
        <v>-7024924060245</v>
      </c>
    </row>
    <row r="53" spans="2:18" ht="15.5" x14ac:dyDescent="0.35">
      <c r="C53" t="s">
        <v>87</v>
      </c>
      <c r="D53" s="5">
        <v>122312486828</v>
      </c>
      <c r="E53" s="5">
        <v>155985214781</v>
      </c>
      <c r="F53" s="5">
        <v>130179155684</v>
      </c>
      <c r="G53" s="5">
        <v>308401268621</v>
      </c>
      <c r="I53" s="5">
        <v>989999253591</v>
      </c>
      <c r="J53" s="5">
        <v>1055496258385</v>
      </c>
      <c r="K53" s="5">
        <v>502635642949</v>
      </c>
      <c r="L53" s="5">
        <v>642195923156</v>
      </c>
      <c r="M53" s="5">
        <v>635068457557</v>
      </c>
      <c r="N53" s="5">
        <v>786269163252</v>
      </c>
      <c r="O53" s="5">
        <v>526498412775</v>
      </c>
      <c r="P53" s="5">
        <v>678084069092</v>
      </c>
      <c r="Q53" s="5">
        <v>1355477194945</v>
      </c>
      <c r="R53" s="5">
        <v>666724163074</v>
      </c>
    </row>
    <row r="54" spans="2:18" ht="15.5" x14ac:dyDescent="0.35">
      <c r="C54" t="s">
        <v>88</v>
      </c>
      <c r="D54" s="5">
        <v>-95754196575</v>
      </c>
      <c r="E54" s="5">
        <v>-127007817637</v>
      </c>
      <c r="F54" s="5">
        <v>-78102584642</v>
      </c>
      <c r="G54" s="5">
        <v>-146297336862</v>
      </c>
      <c r="I54" s="5">
        <v>-537814046326</v>
      </c>
      <c r="J54" s="5">
        <v>-511529782171</v>
      </c>
      <c r="K54" s="5">
        <v>-365136055460</v>
      </c>
      <c r="L54" s="5">
        <v>-521894013427</v>
      </c>
      <c r="M54" s="5">
        <v>-416536615313</v>
      </c>
      <c r="N54" s="5">
        <v>-402722717901</v>
      </c>
      <c r="O54" s="5">
        <v>-356446983808</v>
      </c>
      <c r="P54" s="5">
        <v>-508466171666</v>
      </c>
      <c r="Q54" s="5">
        <v>-520737359677</v>
      </c>
      <c r="R54" s="5">
        <v>-372298524068</v>
      </c>
    </row>
    <row r="55" spans="2:18" ht="15.5" x14ac:dyDescent="0.35">
      <c r="C55" t="s">
        <v>89</v>
      </c>
      <c r="D55" s="5">
        <v>-22441354951</v>
      </c>
      <c r="E55" s="5">
        <v>-23493213494</v>
      </c>
      <c r="F55" s="5">
        <v>-28775548921</v>
      </c>
      <c r="G55" s="5">
        <v>-24197961474</v>
      </c>
      <c r="I55" s="5">
        <v>-101937398578</v>
      </c>
      <c r="J55" s="5">
        <v>-99482578390</v>
      </c>
      <c r="K55" s="5">
        <v>-105571939108</v>
      </c>
      <c r="L55" s="5">
        <v>-115063903956</v>
      </c>
      <c r="M55" s="5">
        <v>-121314630405</v>
      </c>
      <c r="N55" s="5">
        <v>-112338497530</v>
      </c>
      <c r="O55" s="5">
        <v>-126012217800</v>
      </c>
      <c r="P55" s="5">
        <v>-141138659017</v>
      </c>
      <c r="Q55" s="5">
        <v>-136611242419</v>
      </c>
      <c r="R55" s="5">
        <v>-112210180699</v>
      </c>
    </row>
    <row r="56" spans="2:18" ht="15.5" x14ac:dyDescent="0.35">
      <c r="C56" t="s">
        <v>90</v>
      </c>
      <c r="D56" s="5">
        <v>-62515122721</v>
      </c>
      <c r="E56" s="5">
        <v>-93760700568</v>
      </c>
      <c r="F56" s="5">
        <v>-70389117782</v>
      </c>
      <c r="G56" s="5">
        <v>-68633283961</v>
      </c>
      <c r="I56" s="5">
        <v>-299769654053</v>
      </c>
      <c r="J56" s="5">
        <v>-282438950116</v>
      </c>
      <c r="K56" s="5">
        <v>-232414941303</v>
      </c>
      <c r="L56" s="5">
        <v>-243396074260</v>
      </c>
      <c r="M56" s="5">
        <v>-268020594243</v>
      </c>
      <c r="N56" s="5">
        <v>-269247046580</v>
      </c>
      <c r="O56" s="5">
        <v>-262832299435</v>
      </c>
      <c r="P56" s="5">
        <v>-270409868948</v>
      </c>
      <c r="Q56" s="5">
        <v>-334984522735</v>
      </c>
      <c r="R56" s="5">
        <v>-238108756385</v>
      </c>
    </row>
    <row r="57" spans="2:18" ht="15.5" x14ac:dyDescent="0.35">
      <c r="C57" t="s">
        <v>109</v>
      </c>
    </row>
    <row r="58" spans="2:18" ht="15.5" x14ac:dyDescent="0.35">
      <c r="C58" t="s">
        <v>91</v>
      </c>
      <c r="D58" s="5">
        <v>-1184694992</v>
      </c>
      <c r="E58" s="5">
        <v>-1625209667</v>
      </c>
      <c r="F58" s="5">
        <v>-3157283958</v>
      </c>
      <c r="G58" s="5">
        <v>2347878220</v>
      </c>
      <c r="I58" s="5">
        <v>-1973701948</v>
      </c>
      <c r="J58" s="5">
        <v>671876611</v>
      </c>
      <c r="K58" s="5">
        <v>-2777239154</v>
      </c>
      <c r="L58" s="5">
        <v>-6074601387</v>
      </c>
      <c r="M58" s="5">
        <v>-361478436</v>
      </c>
      <c r="N58" s="5">
        <v>3469494851</v>
      </c>
      <c r="O58" s="5">
        <v>-1615240607</v>
      </c>
      <c r="P58" s="5">
        <v>137</v>
      </c>
      <c r="Q58" s="5">
        <v>15311012</v>
      </c>
      <c r="R58" s="5">
        <v>14736330</v>
      </c>
    </row>
    <row r="59" spans="2:18" ht="15.5" x14ac:dyDescent="0.35">
      <c r="C59" t="s">
        <v>92</v>
      </c>
      <c r="D59" s="5">
        <v>26558290253</v>
      </c>
      <c r="E59" s="5">
        <v>28977397144</v>
      </c>
      <c r="F59" s="5">
        <v>52076571042</v>
      </c>
      <c r="G59" s="5">
        <v>162103931759</v>
      </c>
      <c r="I59" s="5">
        <v>452185207265</v>
      </c>
      <c r="J59" s="5">
        <v>543966476214</v>
      </c>
      <c r="K59" s="5">
        <v>137499587489</v>
      </c>
      <c r="L59" s="5">
        <v>120301909729</v>
      </c>
      <c r="M59" s="5">
        <v>218531842244</v>
      </c>
      <c r="N59" s="5">
        <v>383546445351</v>
      </c>
      <c r="O59" s="5">
        <v>170051428967</v>
      </c>
      <c r="P59" s="5">
        <v>169617897426</v>
      </c>
      <c r="Q59" s="5">
        <v>834739835268</v>
      </c>
      <c r="R59" s="5">
        <v>294425639006</v>
      </c>
    </row>
    <row r="60" spans="2:18" ht="15.5" x14ac:dyDescent="0.35">
      <c r="C60" t="s">
        <v>93</v>
      </c>
      <c r="D60" s="5">
        <v>-33973130485</v>
      </c>
      <c r="E60" s="5">
        <v>-32854405066</v>
      </c>
      <c r="F60" s="5">
        <v>-42743027452</v>
      </c>
      <c r="G60" s="5">
        <v>-50196001663</v>
      </c>
      <c r="I60" s="5">
        <v>-177197441866</v>
      </c>
      <c r="J60" s="5">
        <v>-264434862547</v>
      </c>
      <c r="K60" s="5">
        <v>-185065745231</v>
      </c>
      <c r="L60" s="5">
        <v>-149337067977</v>
      </c>
      <c r="M60" s="5">
        <v>-90460452650</v>
      </c>
      <c r="N60" s="5">
        <v>-83039979778</v>
      </c>
      <c r="O60" s="5">
        <v>-128418986935</v>
      </c>
      <c r="P60" s="5">
        <v>-130399764083</v>
      </c>
      <c r="Q60" s="5">
        <v>-127970941617</v>
      </c>
      <c r="R60" s="5">
        <v>-101309071705</v>
      </c>
    </row>
    <row r="61" spans="2:18" ht="15.5" x14ac:dyDescent="0.35">
      <c r="C61" t="s">
        <v>94</v>
      </c>
      <c r="D61" s="5">
        <v>546388686</v>
      </c>
      <c r="E61" s="5">
        <v>533339657</v>
      </c>
      <c r="F61" s="5">
        <v>550744141</v>
      </c>
      <c r="G61" s="5">
        <v>1040919396</v>
      </c>
      <c r="I61" s="5">
        <v>3078249377</v>
      </c>
      <c r="J61" s="5">
        <v>3035371671</v>
      </c>
      <c r="K61" s="5">
        <v>1367494472</v>
      </c>
      <c r="L61" s="5">
        <v>2203709379</v>
      </c>
      <c r="M61" s="5">
        <v>3113036896</v>
      </c>
      <c r="N61" s="5">
        <v>2507014414</v>
      </c>
      <c r="O61" s="5">
        <v>2536886998</v>
      </c>
      <c r="P61" s="5">
        <v>3282258181</v>
      </c>
      <c r="Q61" s="5">
        <v>5387228166</v>
      </c>
      <c r="R61" s="5">
        <v>2269673617</v>
      </c>
    </row>
    <row r="62" spans="2:18" ht="15.5" x14ac:dyDescent="0.35">
      <c r="C62" t="s">
        <v>26</v>
      </c>
      <c r="D62" s="5">
        <v>-34519519171</v>
      </c>
      <c r="E62" s="5">
        <v>-33387744723</v>
      </c>
      <c r="F62" s="5">
        <v>-43293771593</v>
      </c>
      <c r="G62" s="5">
        <v>-51236921059</v>
      </c>
      <c r="I62" s="5">
        <v>-180275691243</v>
      </c>
      <c r="J62" s="5">
        <v>-267470234218</v>
      </c>
      <c r="K62" s="5">
        <v>-186433239703</v>
      </c>
      <c r="L62" s="5">
        <v>-151540777356</v>
      </c>
      <c r="M62" s="5">
        <v>-93573489546</v>
      </c>
      <c r="N62" s="5">
        <v>-85546994192</v>
      </c>
      <c r="O62" s="5">
        <v>-130955873933</v>
      </c>
      <c r="P62" s="5">
        <v>-133682022264</v>
      </c>
      <c r="Q62" s="5">
        <v>-133358169783</v>
      </c>
      <c r="R62" s="5">
        <v>-103578745322</v>
      </c>
    </row>
    <row r="63" spans="2:18" ht="15.5" x14ac:dyDescent="0.35">
      <c r="C63" t="s">
        <v>97</v>
      </c>
      <c r="D63" s="5">
        <v>-33973130485</v>
      </c>
      <c r="E63" s="5">
        <v>-32854405066</v>
      </c>
      <c r="F63" s="5">
        <v>-42743027452</v>
      </c>
      <c r="G63" s="5">
        <v>-50196001663</v>
      </c>
      <c r="I63" s="5">
        <v>-177197441866</v>
      </c>
      <c r="J63" s="5">
        <v>-264434862547</v>
      </c>
      <c r="K63" s="5">
        <v>-185065745231</v>
      </c>
      <c r="L63" s="5">
        <v>-149337067977</v>
      </c>
      <c r="M63" s="5">
        <v>-90460452650</v>
      </c>
      <c r="N63" s="5">
        <v>-83039979778</v>
      </c>
      <c r="O63" s="5">
        <v>-128418986935</v>
      </c>
      <c r="P63" s="5">
        <v>-130399764083</v>
      </c>
      <c r="Q63" s="5">
        <v>-127970941617</v>
      </c>
      <c r="R63" s="5">
        <v>-101309071705</v>
      </c>
    </row>
    <row r="64" spans="2:18" ht="15.5" x14ac:dyDescent="0.35">
      <c r="C64" t="s">
        <v>28</v>
      </c>
      <c r="D64" s="5">
        <v>-7414840232</v>
      </c>
      <c r="E64" s="5">
        <v>-3877007922</v>
      </c>
      <c r="F64" s="5">
        <v>9333543590</v>
      </c>
      <c r="G64" s="5">
        <v>111907930096</v>
      </c>
      <c r="I64" s="5">
        <v>274987765399</v>
      </c>
      <c r="J64" s="5">
        <v>279531613667</v>
      </c>
      <c r="K64" s="5">
        <v>-47566157742</v>
      </c>
      <c r="L64" s="5">
        <v>-29035158248</v>
      </c>
      <c r="M64" s="5">
        <v>128071389594</v>
      </c>
      <c r="N64" s="5">
        <v>300506465573</v>
      </c>
      <c r="O64" s="5">
        <v>41632442032</v>
      </c>
      <c r="P64" s="5">
        <v>39218133343</v>
      </c>
      <c r="Q64" s="5">
        <v>706768893651</v>
      </c>
      <c r="R64" s="5">
        <v>193116567301</v>
      </c>
    </row>
    <row r="65" spans="2:18" ht="15.5" x14ac:dyDescent="0.35">
      <c r="C65" t="s">
        <v>27</v>
      </c>
      <c r="D65" s="5">
        <v>-80473372</v>
      </c>
      <c r="E65" s="5">
        <v>-21283441045</v>
      </c>
      <c r="F65" s="5">
        <v>-4221829674</v>
      </c>
      <c r="G65" s="5">
        <v>-30013929795</v>
      </c>
      <c r="I65" s="5">
        <v>-92407087276</v>
      </c>
      <c r="J65" s="5">
        <v>-83150354668</v>
      </c>
      <c r="K65" s="5">
        <v>-25971293878</v>
      </c>
      <c r="L65" s="5">
        <v>-624758834</v>
      </c>
      <c r="M65" s="5">
        <v>-46544249901</v>
      </c>
      <c r="N65" s="5">
        <v>-103008115804</v>
      </c>
      <c r="O65" s="5">
        <v>-26960925156</v>
      </c>
      <c r="P65" s="5">
        <v>-37632984672</v>
      </c>
      <c r="Q65" s="5">
        <v>-283583050331</v>
      </c>
      <c r="R65" s="5">
        <v>16803862459</v>
      </c>
    </row>
    <row r="66" spans="2:18" ht="15.5" x14ac:dyDescent="0.35">
      <c r="C66" t="s">
        <v>98</v>
      </c>
      <c r="D66" s="5">
        <v>-4954505820</v>
      </c>
      <c r="E66" s="5">
        <v>179057260</v>
      </c>
      <c r="F66" s="5">
        <v>-6494788224</v>
      </c>
      <c r="G66" s="5">
        <v>-31801015616</v>
      </c>
      <c r="I66" s="5">
        <v>-72827719140</v>
      </c>
      <c r="J66" s="5">
        <v>-53564049660</v>
      </c>
      <c r="K66" s="5">
        <v>-2020029000</v>
      </c>
      <c r="L66" s="5">
        <v>-18097171840</v>
      </c>
      <c r="M66" s="5">
        <v>-35765070220</v>
      </c>
      <c r="N66" s="5">
        <v>-75003719560</v>
      </c>
      <c r="O66" s="5">
        <v>-34919283500</v>
      </c>
      <c r="P66" s="5">
        <v>-28857155500</v>
      </c>
      <c r="Q66" s="5">
        <v>-196029972000</v>
      </c>
      <c r="R66" s="5">
        <v>-58578144000</v>
      </c>
    </row>
    <row r="67" spans="2:18" ht="15.5" x14ac:dyDescent="0.35">
      <c r="C67" t="s">
        <v>99</v>
      </c>
      <c r="D67" s="5">
        <v>4874032448</v>
      </c>
      <c r="E67" s="5">
        <v>-21462498305</v>
      </c>
      <c r="F67" s="5">
        <v>2272958550</v>
      </c>
      <c r="G67" s="5">
        <v>1787085821</v>
      </c>
      <c r="I67" s="5">
        <v>-19579368136</v>
      </c>
      <c r="J67" s="5">
        <v>-29586305008</v>
      </c>
      <c r="K67" s="5">
        <v>-23951264878</v>
      </c>
      <c r="L67" s="5">
        <v>17472413006</v>
      </c>
      <c r="M67" s="5">
        <v>-10779179681</v>
      </c>
      <c r="N67" s="5">
        <v>-28004396244</v>
      </c>
      <c r="O67" s="5">
        <v>7958358344</v>
      </c>
      <c r="P67" s="5">
        <v>-8775829172</v>
      </c>
      <c r="Q67" s="5">
        <v>-87553078331</v>
      </c>
      <c r="R67" s="5">
        <v>75382006459</v>
      </c>
    </row>
    <row r="68" spans="2:18" ht="15.5" x14ac:dyDescent="0.35">
      <c r="C68" t="s">
        <v>100</v>
      </c>
      <c r="D68" s="5">
        <v>-80473372</v>
      </c>
      <c r="E68" s="5">
        <v>-21283441045</v>
      </c>
      <c r="F68" s="5">
        <v>-4221829674</v>
      </c>
      <c r="G68" s="5">
        <v>-30013929795</v>
      </c>
      <c r="I68" s="5">
        <v>-92407087276</v>
      </c>
      <c r="J68" s="5">
        <v>-83150354668</v>
      </c>
      <c r="K68" s="5">
        <v>-25971293878</v>
      </c>
      <c r="L68" s="5">
        <v>-624758834</v>
      </c>
      <c r="M68" s="5">
        <v>-46544249901</v>
      </c>
      <c r="N68" s="5">
        <v>-103008115804</v>
      </c>
      <c r="O68" s="5">
        <v>-26960925156</v>
      </c>
      <c r="P68" s="5">
        <v>-37632984672</v>
      </c>
      <c r="Q68" s="5">
        <v>-283583050331</v>
      </c>
      <c r="R68" s="5">
        <v>16803862459</v>
      </c>
    </row>
    <row r="69" spans="2:18" ht="15.5" x14ac:dyDescent="0.35">
      <c r="C69" t="s">
        <v>104</v>
      </c>
      <c r="D69" s="5">
        <v>-7495313604</v>
      </c>
      <c r="E69" s="5">
        <v>-25160448967</v>
      </c>
      <c r="F69" s="5">
        <v>5111713916</v>
      </c>
      <c r="G69" s="5">
        <v>81894000301</v>
      </c>
      <c r="I69" s="5">
        <v>182580678123</v>
      </c>
      <c r="J69" s="5">
        <v>196381258999</v>
      </c>
      <c r="K69" s="5">
        <v>-73537451620</v>
      </c>
      <c r="L69" s="5">
        <v>-29659917082</v>
      </c>
      <c r="M69" s="5">
        <v>81527139693</v>
      </c>
      <c r="N69" s="5">
        <v>197498349769</v>
      </c>
      <c r="O69" s="5">
        <v>14671516876</v>
      </c>
      <c r="P69" s="5">
        <v>1585148671</v>
      </c>
      <c r="Q69" s="5">
        <v>423185843320</v>
      </c>
      <c r="R69" s="5">
        <v>209920429760</v>
      </c>
    </row>
    <row r="70" spans="2:18" ht="15.5" x14ac:dyDescent="0.35">
      <c r="C70" t="s">
        <v>105</v>
      </c>
      <c r="E70" s="5">
        <v>2557195159</v>
      </c>
      <c r="F70" s="5">
        <v>-8064286141</v>
      </c>
      <c r="G70" s="5">
        <v>32690223175</v>
      </c>
      <c r="I70" s="5">
        <v>27997876651</v>
      </c>
      <c r="J70" s="5">
        <v>-43633740496</v>
      </c>
      <c r="K70" s="5">
        <v>15548791487</v>
      </c>
      <c r="L70" s="5">
        <v>-7859579745</v>
      </c>
      <c r="M70" s="5">
        <v>-18822953703</v>
      </c>
      <c r="N70" s="5">
        <v>50401633879</v>
      </c>
      <c r="O70" s="5">
        <v>6764035198</v>
      </c>
      <c r="P70" s="5">
        <v>4680281009</v>
      </c>
      <c r="Q70" s="5">
        <v>-12816765632</v>
      </c>
      <c r="R70" s="5">
        <v>-5278815277</v>
      </c>
    </row>
    <row r="71" spans="2:18" ht="15.5" x14ac:dyDescent="0.35">
      <c r="C71" t="s">
        <v>107</v>
      </c>
      <c r="D71" s="5">
        <v>-7495313604</v>
      </c>
      <c r="E71" s="5">
        <v>-22603253808</v>
      </c>
      <c r="F71" s="5">
        <v>-2952572225</v>
      </c>
      <c r="G71" s="5">
        <v>114584223476</v>
      </c>
      <c r="I71" s="5">
        <v>210578554774</v>
      </c>
      <c r="J71" s="5">
        <v>152747518503</v>
      </c>
      <c r="K71" s="5">
        <v>-57988660133</v>
      </c>
      <c r="L71" s="5">
        <v>-37519496827</v>
      </c>
      <c r="M71" s="5">
        <v>62704185990</v>
      </c>
      <c r="N71" s="5">
        <v>247899983648</v>
      </c>
      <c r="O71" s="5">
        <v>21435552074</v>
      </c>
      <c r="P71" s="5">
        <v>6265429680</v>
      </c>
      <c r="Q71" s="5">
        <v>410369077688</v>
      </c>
      <c r="R71" s="5">
        <v>204641614483</v>
      </c>
    </row>
    <row r="72" spans="2:18" ht="15.5" x14ac:dyDescent="0.35">
      <c r="C72" t="s">
        <v>108</v>
      </c>
      <c r="D72" s="5">
        <v>-7495313604</v>
      </c>
      <c r="E72" s="5">
        <v>-25160448967</v>
      </c>
      <c r="F72" s="5">
        <v>5111713916</v>
      </c>
      <c r="G72" s="5">
        <v>81894000301</v>
      </c>
      <c r="I72" s="5">
        <v>182580678123</v>
      </c>
      <c r="J72" s="5">
        <v>196381258999</v>
      </c>
      <c r="K72" s="5">
        <v>-73537451620</v>
      </c>
      <c r="L72" s="5">
        <v>-29659917082</v>
      </c>
      <c r="M72" s="5">
        <v>81527139693</v>
      </c>
      <c r="N72" s="5">
        <v>197498349769</v>
      </c>
      <c r="O72" s="5">
        <v>14671516876</v>
      </c>
      <c r="P72" s="5">
        <v>1585148671</v>
      </c>
      <c r="Q72" s="5">
        <v>423185843320</v>
      </c>
      <c r="R72" s="5">
        <v>209920429760</v>
      </c>
    </row>
    <row r="73" spans="2:18" ht="15.5" x14ac:dyDescent="0.35">
      <c r="C73" t="s">
        <v>7</v>
      </c>
      <c r="D73" s="5">
        <v>-6310618612</v>
      </c>
      <c r="E73" s="5">
        <v>-20978044141</v>
      </c>
      <c r="F73" s="5">
        <v>204711733</v>
      </c>
      <c r="G73" s="5">
        <v>112236345256</v>
      </c>
      <c r="I73" s="5">
        <v>212552256722</v>
      </c>
      <c r="J73" s="5">
        <v>152075641892</v>
      </c>
      <c r="K73" s="5">
        <v>-55211420979</v>
      </c>
      <c r="L73" s="5">
        <v>-31444895440</v>
      </c>
      <c r="M73" s="5">
        <v>63065664426</v>
      </c>
      <c r="N73" s="5">
        <v>244430488797</v>
      </c>
      <c r="O73" s="5">
        <v>23050792681</v>
      </c>
      <c r="P73" s="5">
        <v>6265429543</v>
      </c>
      <c r="Q73" s="5">
        <v>410353766676</v>
      </c>
      <c r="R73" s="5">
        <v>204626878153</v>
      </c>
    </row>
    <row r="74" spans="2:18" ht="15.5" x14ac:dyDescent="0.35">
      <c r="C74" t="s">
        <v>110</v>
      </c>
      <c r="D74" s="5">
        <v>-7495313604</v>
      </c>
      <c r="E74" s="5">
        <v>-25160448967</v>
      </c>
      <c r="F74" s="5">
        <v>5111713916</v>
      </c>
      <c r="G74" s="5">
        <v>81894000301</v>
      </c>
      <c r="I74" s="5">
        <v>182580678123</v>
      </c>
      <c r="J74" s="5">
        <v>196381258999</v>
      </c>
      <c r="K74" s="5">
        <v>-73537451620</v>
      </c>
      <c r="L74" s="5">
        <v>-29659917082</v>
      </c>
      <c r="M74" s="5">
        <v>81527139693</v>
      </c>
      <c r="N74" s="5">
        <v>197498349769</v>
      </c>
      <c r="O74" s="5">
        <v>14671516876</v>
      </c>
      <c r="P74" s="5">
        <v>1585148671</v>
      </c>
      <c r="Q74" s="5">
        <v>423185843320</v>
      </c>
      <c r="R74" s="5">
        <v>209920429760</v>
      </c>
    </row>
    <row r="75" spans="2:18" ht="15.5" x14ac:dyDescent="0.35">
      <c r="C75" t="s">
        <v>111</v>
      </c>
      <c r="D75" s="5">
        <v>-7495313604</v>
      </c>
      <c r="E75" s="5">
        <v>-22603253808</v>
      </c>
      <c r="F75" s="5">
        <v>-2952572225</v>
      </c>
      <c r="G75" s="5">
        <v>114584223476</v>
      </c>
      <c r="I75" s="5">
        <v>210578554774</v>
      </c>
      <c r="J75" s="5">
        <v>152747518503</v>
      </c>
      <c r="K75" s="5">
        <v>-57988660133</v>
      </c>
      <c r="L75" s="5">
        <v>-37519496827</v>
      </c>
      <c r="M75" s="5">
        <v>62704185990</v>
      </c>
      <c r="N75" s="5">
        <v>247899983648</v>
      </c>
      <c r="O75" s="5">
        <v>21435552074</v>
      </c>
      <c r="P75" s="5">
        <v>6265429680</v>
      </c>
      <c r="Q75" s="5">
        <v>410369077688</v>
      </c>
      <c r="R75" s="5">
        <v>204641614483</v>
      </c>
    </row>
    <row r="76" spans="2:18" ht="15.5" x14ac:dyDescent="0.35">
      <c r="C76" t="s">
        <v>112</v>
      </c>
      <c r="D76" s="5">
        <v>-7495313604</v>
      </c>
      <c r="E76" s="5">
        <v>-22603253808</v>
      </c>
      <c r="F76" s="5">
        <v>-2952572225</v>
      </c>
      <c r="G76" s="5">
        <v>114584223476</v>
      </c>
      <c r="I76" s="5">
        <v>210578554774</v>
      </c>
      <c r="J76" s="5">
        <v>152747518503</v>
      </c>
      <c r="K76" s="5">
        <v>-57988660133</v>
      </c>
      <c r="L76" s="5">
        <v>-37519496827</v>
      </c>
      <c r="M76" s="5">
        <v>62704185990</v>
      </c>
      <c r="N76" s="5">
        <v>247899983648</v>
      </c>
      <c r="O76" s="5">
        <v>21435552074</v>
      </c>
      <c r="P76" s="5">
        <v>6265429680</v>
      </c>
      <c r="Q76" s="5">
        <v>410369077688</v>
      </c>
      <c r="R76" s="5">
        <v>204641614483</v>
      </c>
    </row>
    <row r="78" spans="2:18" ht="15.5" x14ac:dyDescent="0.35">
      <c r="B78" t="s">
        <v>113</v>
      </c>
      <c r="C78" t="s">
        <v>114</v>
      </c>
    </row>
    <row r="79" spans="2:18" ht="15.5" x14ac:dyDescent="0.35">
      <c r="C79" t="s">
        <v>115</v>
      </c>
    </row>
    <row r="80" spans="2:18" ht="15.5" x14ac:dyDescent="0.35">
      <c r="C80" t="s">
        <v>19</v>
      </c>
      <c r="D80" s="5">
        <v>424157936879</v>
      </c>
      <c r="E80" s="5">
        <v>481737196084</v>
      </c>
      <c r="F80" s="5">
        <v>487757629603</v>
      </c>
      <c r="G80" s="5">
        <v>710545407459</v>
      </c>
      <c r="I80" s="5">
        <v>481737196084</v>
      </c>
      <c r="J80" s="5">
        <v>414052599427</v>
      </c>
      <c r="K80" s="5">
        <v>238241050608</v>
      </c>
      <c r="L80" s="5">
        <v>417979629712</v>
      </c>
      <c r="M80" s="5">
        <v>387555918009</v>
      </c>
      <c r="N80" s="5">
        <v>362668486946</v>
      </c>
      <c r="O80" s="5">
        <v>283436460691</v>
      </c>
      <c r="P80" s="5">
        <v>438386391172</v>
      </c>
      <c r="Q80" s="5">
        <v>310283169313</v>
      </c>
      <c r="R80" s="5">
        <v>297959559762</v>
      </c>
    </row>
    <row r="81" spans="3:18" ht="15.5" x14ac:dyDescent="0.35">
      <c r="C81" t="s">
        <v>116</v>
      </c>
      <c r="D81" s="5">
        <v>907433459372</v>
      </c>
      <c r="E81" s="5">
        <v>570785747658</v>
      </c>
      <c r="F81" s="5">
        <v>931271734726</v>
      </c>
      <c r="G81" s="5">
        <v>811968880888</v>
      </c>
      <c r="I81" s="5">
        <v>570785747658</v>
      </c>
      <c r="J81" s="5">
        <v>689177404706</v>
      </c>
      <c r="K81" s="5">
        <v>569454566394</v>
      </c>
      <c r="L81" s="5">
        <v>319710424524</v>
      </c>
      <c r="M81" s="5">
        <v>646550832755</v>
      </c>
      <c r="N81" s="5">
        <v>778659143617</v>
      </c>
      <c r="O81" s="5">
        <v>428769124513</v>
      </c>
      <c r="P81" s="5">
        <v>337261768550</v>
      </c>
      <c r="Q81" s="5">
        <v>714667252977</v>
      </c>
      <c r="R81" s="5">
        <v>672013298136</v>
      </c>
    </row>
    <row r="82" spans="3:18" ht="15.5" x14ac:dyDescent="0.35">
      <c r="C82" t="s">
        <v>118</v>
      </c>
      <c r="D82" s="5">
        <v>7476490511</v>
      </c>
      <c r="E82" s="5">
        <v>5689809249</v>
      </c>
      <c r="F82" s="5">
        <v>23753068052</v>
      </c>
      <c r="G82" s="5">
        <v>33920205655</v>
      </c>
      <c r="I82" s="5">
        <v>5689809249</v>
      </c>
      <c r="J82" s="5">
        <v>47155269185</v>
      </c>
      <c r="K82" s="5">
        <v>7860511333</v>
      </c>
      <c r="L82" s="5">
        <v>6745556011</v>
      </c>
      <c r="M82" s="5">
        <v>5676898594</v>
      </c>
      <c r="N82" s="5">
        <v>5798723864</v>
      </c>
      <c r="O82" s="5">
        <v>7111278215</v>
      </c>
      <c r="P82" s="5">
        <v>6655698571</v>
      </c>
      <c r="Q82" s="5">
        <v>7066855766</v>
      </c>
      <c r="R82" s="5">
        <v>4925984914</v>
      </c>
    </row>
    <row r="83" spans="3:18" ht="15.5" x14ac:dyDescent="0.35">
      <c r="C83" t="s">
        <v>117</v>
      </c>
      <c r="N83" s="5">
        <v>8595452</v>
      </c>
      <c r="O83" s="5">
        <v>15145584</v>
      </c>
      <c r="P83" s="5">
        <v>10909091</v>
      </c>
      <c r="Q83" s="5">
        <v>2844600</v>
      </c>
      <c r="R83" s="5">
        <v>9420000</v>
      </c>
    </row>
    <row r="84" spans="3:18" ht="15.5" x14ac:dyDescent="0.35">
      <c r="C84" t="s">
        <v>119</v>
      </c>
      <c r="D84" s="5">
        <v>907433459372</v>
      </c>
      <c r="E84" s="5">
        <v>570785747658</v>
      </c>
      <c r="F84" s="5">
        <v>931271734726</v>
      </c>
      <c r="G84" s="5">
        <v>811968880888</v>
      </c>
      <c r="I84" s="5">
        <v>570785747658</v>
      </c>
      <c r="J84" s="5">
        <v>689177404706</v>
      </c>
      <c r="K84" s="5">
        <v>569454566394</v>
      </c>
      <c r="L84" s="5">
        <v>319710424524</v>
      </c>
      <c r="M84" s="5">
        <v>646550832755</v>
      </c>
      <c r="N84" s="5">
        <v>778659143617</v>
      </c>
      <c r="O84" s="5">
        <v>428769124513</v>
      </c>
      <c r="P84" s="5">
        <v>337261768550</v>
      </c>
      <c r="Q84" s="5">
        <v>714667252977</v>
      </c>
      <c r="R84" s="5">
        <v>672013298136</v>
      </c>
    </row>
    <row r="85" spans="3:18" ht="15.5" x14ac:dyDescent="0.35">
      <c r="C85" t="s">
        <v>120</v>
      </c>
      <c r="D85" s="5">
        <v>26734222001</v>
      </c>
      <c r="E85" s="5">
        <v>26564633116</v>
      </c>
      <c r="F85" s="5">
        <v>266819588145</v>
      </c>
      <c r="G85" s="5">
        <v>350998853726</v>
      </c>
      <c r="I85" s="5">
        <v>26564633116</v>
      </c>
      <c r="J85" s="5">
        <v>885609401</v>
      </c>
      <c r="K85" s="5">
        <v>218708302448</v>
      </c>
      <c r="L85" s="5">
        <v>69817562981</v>
      </c>
      <c r="M85" s="5">
        <v>55554484130</v>
      </c>
      <c r="N85" s="5">
        <v>76926540239</v>
      </c>
      <c r="O85" s="5">
        <v>23161251877</v>
      </c>
      <c r="P85" s="5">
        <v>14853802062</v>
      </c>
      <c r="Q85" s="5">
        <v>22116795030</v>
      </c>
      <c r="R85" s="5">
        <v>5560607417</v>
      </c>
    </row>
    <row r="86" spans="3:18" ht="15.5" x14ac:dyDescent="0.35">
      <c r="C86" t="s">
        <v>121</v>
      </c>
      <c r="D86" s="5">
        <v>26734222001</v>
      </c>
      <c r="E86" s="5">
        <v>26564633116</v>
      </c>
      <c r="F86" s="5">
        <v>266819588145</v>
      </c>
      <c r="G86" s="5">
        <v>350998853726</v>
      </c>
      <c r="I86" s="5">
        <v>26564633116</v>
      </c>
      <c r="J86" s="5">
        <v>885609401</v>
      </c>
      <c r="K86" s="5">
        <v>218708302448</v>
      </c>
      <c r="L86" s="5">
        <v>69817562981</v>
      </c>
      <c r="M86" s="5">
        <v>55554484130</v>
      </c>
      <c r="N86" s="5">
        <v>76926540239</v>
      </c>
      <c r="O86" s="5">
        <v>23161251877</v>
      </c>
      <c r="P86" s="5">
        <v>14853802062</v>
      </c>
      <c r="Q86" s="5">
        <v>22116795030</v>
      </c>
      <c r="R86" s="5">
        <v>5560607417</v>
      </c>
    </row>
    <row r="87" spans="3:18" ht="15.5" x14ac:dyDescent="0.35">
      <c r="C87" t="s">
        <v>122</v>
      </c>
      <c r="D87" s="5">
        <v>1992734267109</v>
      </c>
      <c r="E87" s="5">
        <v>1509243154600</v>
      </c>
      <c r="F87" s="5">
        <v>1501761737132</v>
      </c>
      <c r="G87" s="5">
        <v>1973615095632</v>
      </c>
      <c r="I87" s="5">
        <v>1509243154600</v>
      </c>
      <c r="J87" s="5">
        <v>2147972360107</v>
      </c>
      <c r="K87" s="5">
        <v>1299785767059</v>
      </c>
      <c r="L87" s="5">
        <v>1674389066022</v>
      </c>
      <c r="M87" s="5">
        <v>2345592097275</v>
      </c>
      <c r="N87" s="5">
        <v>1772394241846</v>
      </c>
      <c r="O87" s="5">
        <v>909921376260</v>
      </c>
      <c r="P87" s="5">
        <v>841800753647</v>
      </c>
      <c r="Q87" s="5">
        <v>760663888788</v>
      </c>
      <c r="R87" s="5">
        <v>1120721992345</v>
      </c>
    </row>
    <row r="88" spans="3:18" ht="15.5" x14ac:dyDescent="0.35">
      <c r="C88" t="s">
        <v>91</v>
      </c>
      <c r="D88" s="5">
        <v>-25056367643</v>
      </c>
      <c r="E88" s="5">
        <v>-25056367643</v>
      </c>
      <c r="F88" s="5">
        <v>-30249736452</v>
      </c>
      <c r="G88" s="5">
        <v>-22185550875</v>
      </c>
      <c r="I88" s="5">
        <v>-25056367643</v>
      </c>
      <c r="J88" s="5">
        <v>-55690517517</v>
      </c>
      <c r="K88" s="5">
        <v>-8499846104</v>
      </c>
      <c r="L88" s="5">
        <v>-25056481919</v>
      </c>
      <c r="M88" s="5">
        <v>-16893765607</v>
      </c>
      <c r="N88" s="5">
        <v>14156745040</v>
      </c>
      <c r="O88" s="5">
        <v>-25056481919</v>
      </c>
      <c r="P88" s="5">
        <v>-32787927232</v>
      </c>
      <c r="Q88" s="5">
        <v>-25090865098</v>
      </c>
      <c r="R88" s="5">
        <v>-25090886436</v>
      </c>
    </row>
    <row r="89" spans="3:18" ht="15.5" x14ac:dyDescent="0.35">
      <c r="C89" t="s">
        <v>123</v>
      </c>
      <c r="D89" s="5">
        <v>3898936847661</v>
      </c>
      <c r="E89" s="5">
        <v>3250232657230</v>
      </c>
      <c r="F89" s="5">
        <v>3582938257680</v>
      </c>
      <c r="G89" s="5">
        <v>4238653549192</v>
      </c>
      <c r="I89" s="5">
        <v>3250232657230</v>
      </c>
      <c r="J89" s="5">
        <v>4149501502615</v>
      </c>
      <c r="K89" s="5">
        <v>3003401022371</v>
      </c>
      <c r="L89" s="5">
        <v>3156871135137</v>
      </c>
      <c r="M89" s="5">
        <v>3936233476518</v>
      </c>
      <c r="N89" s="5">
        <v>3384604150712</v>
      </c>
      <c r="O89" s="5">
        <v>2086802481607</v>
      </c>
      <c r="P89" s="5">
        <v>2059600582207</v>
      </c>
      <c r="Q89" s="5">
        <v>2207392472857</v>
      </c>
      <c r="R89" s="5">
        <v>2362922950302</v>
      </c>
    </row>
    <row r="90" spans="3:18" ht="15.5" x14ac:dyDescent="0.35">
      <c r="C90" t="s">
        <v>124</v>
      </c>
    </row>
    <row r="91" spans="3:18" ht="15.5" x14ac:dyDescent="0.35">
      <c r="C91" t="s">
        <v>2726</v>
      </c>
      <c r="N91" s="5">
        <v>291799231</v>
      </c>
      <c r="O91" s="5">
        <v>291799231</v>
      </c>
      <c r="P91" s="5">
        <v>4816295322</v>
      </c>
      <c r="Q91" s="5">
        <v>4798466980</v>
      </c>
      <c r="R91" s="5">
        <v>4357728358</v>
      </c>
    </row>
    <row r="92" spans="3:18" ht="15.5" x14ac:dyDescent="0.35">
      <c r="C92" t="s">
        <v>683</v>
      </c>
      <c r="D92" s="5">
        <v>138011372825</v>
      </c>
      <c r="E92" s="5">
        <v>141412181098</v>
      </c>
      <c r="F92" s="5">
        <v>146805547534</v>
      </c>
      <c r="G92" s="5">
        <v>150250680875</v>
      </c>
      <c r="I92" s="5">
        <v>141412181098</v>
      </c>
      <c r="J92" s="5">
        <v>157446541908</v>
      </c>
      <c r="K92" s="5">
        <v>189061927751</v>
      </c>
      <c r="L92" s="5">
        <v>204044757620</v>
      </c>
      <c r="M92" s="5">
        <v>219761664481</v>
      </c>
      <c r="N92" s="5">
        <v>259770298019</v>
      </c>
      <c r="O92" s="5">
        <v>300422427284</v>
      </c>
      <c r="P92" s="5">
        <v>340505362473</v>
      </c>
      <c r="Q92" s="5">
        <v>335967135405</v>
      </c>
      <c r="R92" s="5">
        <v>325408644991</v>
      </c>
    </row>
    <row r="93" spans="3:18" ht="15.5" x14ac:dyDescent="0.35">
      <c r="C93" t="s">
        <v>684</v>
      </c>
      <c r="D93" s="5">
        <v>136695421415</v>
      </c>
      <c r="E93" s="5">
        <v>140179583211</v>
      </c>
      <c r="F93" s="5">
        <v>145684150425</v>
      </c>
      <c r="G93" s="5">
        <v>149325457769</v>
      </c>
      <c r="I93" s="5">
        <v>140179583211</v>
      </c>
      <c r="J93" s="5">
        <v>156608072459</v>
      </c>
      <c r="K93" s="5">
        <v>188726710891</v>
      </c>
      <c r="L93" s="5">
        <v>204044757620</v>
      </c>
      <c r="M93" s="5">
        <v>219761664481</v>
      </c>
      <c r="N93" s="5">
        <v>239929967681</v>
      </c>
      <c r="O93" s="5">
        <v>229477811592</v>
      </c>
      <c r="P93" s="5">
        <v>186509743606</v>
      </c>
      <c r="Q93" s="5">
        <v>163010510254</v>
      </c>
      <c r="R93" s="5">
        <v>168328070003</v>
      </c>
    </row>
    <row r="94" spans="3:18" ht="15.5" x14ac:dyDescent="0.35">
      <c r="C94" t="s">
        <v>685</v>
      </c>
      <c r="D94" s="5">
        <v>1315951410</v>
      </c>
      <c r="E94" s="5">
        <v>1232597887</v>
      </c>
      <c r="F94" s="5">
        <v>1121397109</v>
      </c>
      <c r="G94" s="5">
        <v>925223106</v>
      </c>
      <c r="I94" s="5">
        <v>1232597887</v>
      </c>
      <c r="J94" s="5">
        <v>838469449</v>
      </c>
      <c r="K94" s="5">
        <v>335216860</v>
      </c>
      <c r="N94" s="5">
        <v>19840330338</v>
      </c>
      <c r="O94" s="5">
        <v>70944615692</v>
      </c>
      <c r="P94" s="5">
        <v>153995618867</v>
      </c>
      <c r="Q94" s="5">
        <v>172956625151</v>
      </c>
      <c r="R94" s="5">
        <v>157080574988</v>
      </c>
    </row>
    <row r="95" spans="3:18" ht="15.5" x14ac:dyDescent="0.35">
      <c r="C95" t="s">
        <v>686</v>
      </c>
      <c r="D95" s="5">
        <v>138011372825</v>
      </c>
      <c r="E95" s="5">
        <v>141412181098</v>
      </c>
      <c r="F95" s="5">
        <v>146805547534</v>
      </c>
      <c r="G95" s="5">
        <v>150250680875</v>
      </c>
      <c r="I95" s="5">
        <v>141412181098</v>
      </c>
      <c r="J95" s="5">
        <v>157446541908</v>
      </c>
      <c r="K95" s="5">
        <v>189061927751</v>
      </c>
      <c r="L95" s="5">
        <v>204044757620</v>
      </c>
      <c r="M95" s="5">
        <v>219761664481</v>
      </c>
      <c r="N95" s="5">
        <v>259770298019</v>
      </c>
      <c r="O95" s="5">
        <v>300422427284</v>
      </c>
      <c r="P95" s="5">
        <v>340505362473</v>
      </c>
      <c r="Q95" s="5">
        <v>335967135405</v>
      </c>
      <c r="R95" s="5">
        <v>325408644991</v>
      </c>
    </row>
    <row r="96" spans="3:18" ht="15.5" x14ac:dyDescent="0.35">
      <c r="C96" t="s">
        <v>126</v>
      </c>
      <c r="D96" s="5">
        <v>1000867328161</v>
      </c>
      <c r="E96" s="5">
        <v>1007709860076</v>
      </c>
      <c r="F96" s="5">
        <v>1020355858404</v>
      </c>
      <c r="G96" s="5">
        <v>1027880142868</v>
      </c>
      <c r="I96" s="5">
        <v>1007709860076</v>
      </c>
      <c r="J96" s="5">
        <v>1044876347873</v>
      </c>
      <c r="K96" s="5">
        <v>1088250434308</v>
      </c>
      <c r="L96" s="5">
        <v>1114296954981</v>
      </c>
      <c r="M96" s="5">
        <v>1141336593883</v>
      </c>
      <c r="N96" s="5">
        <v>1205504873046</v>
      </c>
      <c r="O96" s="5">
        <v>1238955764453</v>
      </c>
      <c r="P96" s="5">
        <v>824521900088</v>
      </c>
      <c r="Q96" s="5">
        <v>815004538745</v>
      </c>
      <c r="R96" s="5">
        <v>821299075742</v>
      </c>
    </row>
    <row r="97" spans="3:18" ht="15.5" x14ac:dyDescent="0.35">
      <c r="C97" t="s">
        <v>125</v>
      </c>
      <c r="D97" s="5">
        <v>66736729480</v>
      </c>
      <c r="E97" s="5">
        <v>61999960028</v>
      </c>
      <c r="F97" s="5">
        <v>82974937506</v>
      </c>
      <c r="G97" s="5">
        <v>79420401703</v>
      </c>
      <c r="I97" s="5">
        <v>61999960028</v>
      </c>
      <c r="J97" s="5">
        <v>86868110483</v>
      </c>
      <c r="K97" s="5">
        <v>104645524098</v>
      </c>
      <c r="L97" s="5">
        <v>130678260863</v>
      </c>
      <c r="M97" s="5">
        <v>110299260452</v>
      </c>
      <c r="N97" s="5">
        <v>115006452988</v>
      </c>
      <c r="O97" s="5">
        <v>157249421424</v>
      </c>
      <c r="P97" s="5">
        <v>137824814832</v>
      </c>
      <c r="Q97" s="5">
        <v>148444996000</v>
      </c>
      <c r="R97" s="5">
        <v>231441560792</v>
      </c>
    </row>
    <row r="98" spans="3:18" ht="15.5" x14ac:dyDescent="0.35">
      <c r="C98" t="s">
        <v>130</v>
      </c>
      <c r="D98" s="5">
        <v>1284874400800</v>
      </c>
      <c r="E98" s="5">
        <v>1277119338441</v>
      </c>
      <c r="F98" s="5">
        <v>1393103615869</v>
      </c>
      <c r="G98" s="5">
        <v>1398708240911</v>
      </c>
      <c r="I98" s="5">
        <v>1277119338441</v>
      </c>
      <c r="J98" s="5">
        <v>1454171580543</v>
      </c>
      <c r="K98" s="5">
        <v>1579440766392</v>
      </c>
      <c r="L98" s="5">
        <v>1641977547215</v>
      </c>
      <c r="M98" s="5">
        <v>1638902114718</v>
      </c>
      <c r="N98" s="5">
        <v>1743156458278</v>
      </c>
      <c r="O98" s="5">
        <v>1998025827606</v>
      </c>
      <c r="P98" s="5">
        <v>1488638592418</v>
      </c>
      <c r="Q98" s="5">
        <v>1349463036624</v>
      </c>
      <c r="R98" s="5">
        <v>1443899772896</v>
      </c>
    </row>
    <row r="99" spans="3:18" ht="15.5" x14ac:dyDescent="0.35">
      <c r="C99" t="s">
        <v>131</v>
      </c>
      <c r="D99" s="5">
        <v>5183811248461</v>
      </c>
      <c r="E99" s="5">
        <v>4527351995671</v>
      </c>
      <c r="F99" s="5">
        <v>4976041873549</v>
      </c>
      <c r="G99" s="5">
        <v>5637361790103</v>
      </c>
      <c r="I99" s="5">
        <v>4527351995671</v>
      </c>
      <c r="J99" s="5">
        <v>5603673083158</v>
      </c>
      <c r="K99" s="5">
        <v>4582841788763</v>
      </c>
      <c r="L99" s="5">
        <v>4798848682352</v>
      </c>
      <c r="M99" s="5">
        <v>5575135591236</v>
      </c>
      <c r="N99" s="5">
        <v>5127760608990</v>
      </c>
      <c r="O99" s="5">
        <v>4084828309213</v>
      </c>
      <c r="P99" s="5">
        <v>3548239174625</v>
      </c>
      <c r="Q99" s="5">
        <v>3556855509481</v>
      </c>
      <c r="R99" s="5">
        <v>3806822723198</v>
      </c>
    </row>
    <row r="100" spans="3:18" ht="15.5" x14ac:dyDescent="0.35">
      <c r="C100" t="s">
        <v>132</v>
      </c>
    </row>
    <row r="101" spans="3:18" ht="15.5" x14ac:dyDescent="0.35">
      <c r="C101" t="s">
        <v>133</v>
      </c>
    </row>
    <row r="102" spans="3:18" ht="15.5" x14ac:dyDescent="0.35">
      <c r="C102" t="s">
        <v>134</v>
      </c>
      <c r="D102" s="5">
        <v>2882720179780</v>
      </c>
      <c r="E102" s="5">
        <v>2221401039814</v>
      </c>
      <c r="F102" s="5">
        <v>2584912976216</v>
      </c>
      <c r="G102" s="5">
        <v>3243705280473</v>
      </c>
      <c r="I102" s="5">
        <v>2221401039814</v>
      </c>
      <c r="J102" s="5">
        <v>3450608568118</v>
      </c>
      <c r="K102" s="5">
        <v>2581324360801</v>
      </c>
      <c r="L102" s="5">
        <v>324525728178</v>
      </c>
      <c r="M102" s="5">
        <v>158695886483</v>
      </c>
      <c r="N102" s="5">
        <v>2885019774972</v>
      </c>
      <c r="O102" s="5">
        <v>198668801918</v>
      </c>
      <c r="P102" s="5">
        <v>1763387428345</v>
      </c>
      <c r="Q102" s="5">
        <v>302411734607</v>
      </c>
      <c r="R102" s="5">
        <v>163955917975</v>
      </c>
    </row>
    <row r="103" spans="3:18" ht="15.5" x14ac:dyDescent="0.35">
      <c r="C103" t="s">
        <v>136</v>
      </c>
    </row>
    <row r="104" spans="3:18" ht="15.5" x14ac:dyDescent="0.35">
      <c r="C104" t="s">
        <v>137</v>
      </c>
      <c r="D104" s="5">
        <v>19233922856</v>
      </c>
      <c r="E104" s="5">
        <v>29914583852</v>
      </c>
      <c r="F104" s="5">
        <v>17057549801</v>
      </c>
      <c r="G104" s="5">
        <v>29866780879</v>
      </c>
      <c r="I104" s="5">
        <v>29914583852</v>
      </c>
      <c r="J104" s="5">
        <v>23462614024</v>
      </c>
      <c r="K104" s="5">
        <v>32776231663</v>
      </c>
      <c r="L104" s="5">
        <v>36627335164</v>
      </c>
      <c r="M104" s="5">
        <v>12565722106</v>
      </c>
      <c r="N104" s="5">
        <v>12940471245</v>
      </c>
      <c r="O104" s="5">
        <v>20905400761</v>
      </c>
      <c r="P104" s="5">
        <v>5900218512</v>
      </c>
      <c r="Q104" s="5">
        <v>13410164247</v>
      </c>
      <c r="R104" s="5">
        <v>10681551733</v>
      </c>
    </row>
    <row r="105" spans="3:18" ht="15.5" x14ac:dyDescent="0.35">
      <c r="C105" t="s">
        <v>139</v>
      </c>
    </row>
    <row r="106" spans="3:18" ht="15.5" x14ac:dyDescent="0.35">
      <c r="C106" t="s">
        <v>140</v>
      </c>
      <c r="D106" s="5">
        <v>7476490511</v>
      </c>
      <c r="E106" s="5">
        <v>5689809249</v>
      </c>
      <c r="F106" s="5">
        <v>23753068052</v>
      </c>
      <c r="G106" s="5">
        <v>33920205655</v>
      </c>
      <c r="I106" s="5">
        <v>5689809249</v>
      </c>
      <c r="J106" s="5">
        <v>47155269185</v>
      </c>
      <c r="K106" s="5">
        <v>7860511333</v>
      </c>
      <c r="L106" s="5">
        <v>6745556011</v>
      </c>
      <c r="M106" s="5">
        <v>5676898594</v>
      </c>
      <c r="N106" s="5">
        <v>5807319316</v>
      </c>
      <c r="O106" s="5">
        <v>7126423799</v>
      </c>
      <c r="P106" s="5">
        <v>6666607662</v>
      </c>
      <c r="Q106" s="5">
        <v>7069700366</v>
      </c>
      <c r="R106" s="5">
        <v>4935404914</v>
      </c>
    </row>
    <row r="107" spans="3:18" ht="15.5" x14ac:dyDescent="0.35">
      <c r="C107" t="s">
        <v>138</v>
      </c>
      <c r="D107" s="5">
        <v>76479210944</v>
      </c>
      <c r="E107" s="5">
        <v>97875045663</v>
      </c>
      <c r="F107" s="5">
        <v>120971772795</v>
      </c>
      <c r="G107" s="5">
        <v>103777576870</v>
      </c>
      <c r="I107" s="5">
        <v>97875045663</v>
      </c>
      <c r="J107" s="5">
        <v>88084693591</v>
      </c>
      <c r="K107" s="5">
        <v>59757516439</v>
      </c>
      <c r="L107" s="5">
        <v>69320160801</v>
      </c>
      <c r="M107" s="5">
        <v>70053427377</v>
      </c>
      <c r="N107" s="5">
        <v>68144863214</v>
      </c>
      <c r="O107" s="5">
        <v>56982061109</v>
      </c>
      <c r="P107" s="5">
        <v>62713332957</v>
      </c>
      <c r="Q107" s="5">
        <v>68268245561</v>
      </c>
      <c r="R107" s="5">
        <v>40306635417</v>
      </c>
    </row>
    <row r="108" spans="3:18" ht="15.5" x14ac:dyDescent="0.35">
      <c r="C108" t="s">
        <v>142</v>
      </c>
      <c r="D108" s="5">
        <v>39944872452</v>
      </c>
      <c r="E108" s="5">
        <v>36862196401</v>
      </c>
      <c r="F108" s="5">
        <v>50708217258</v>
      </c>
      <c r="G108" s="5">
        <v>60572547106</v>
      </c>
      <c r="I108" s="5">
        <v>36862196401</v>
      </c>
      <c r="J108" s="5">
        <v>49562343630</v>
      </c>
      <c r="K108" s="5">
        <v>10904933766</v>
      </c>
      <c r="L108" s="5">
        <v>13105569225</v>
      </c>
      <c r="M108" s="5">
        <v>17040587778</v>
      </c>
      <c r="N108" s="5">
        <v>65150323175</v>
      </c>
      <c r="O108" s="5">
        <v>15656516622</v>
      </c>
      <c r="P108" s="5">
        <v>24191221781</v>
      </c>
      <c r="Q108" s="5">
        <v>162077737363</v>
      </c>
      <c r="R108" s="5">
        <v>35225472356</v>
      </c>
    </row>
    <row r="109" spans="3:18" ht="15.5" x14ac:dyDescent="0.35">
      <c r="C109" t="s">
        <v>143</v>
      </c>
    </row>
    <row r="110" spans="3:18" ht="15.5" x14ac:dyDescent="0.35">
      <c r="C110" t="s">
        <v>399</v>
      </c>
      <c r="L110" s="5">
        <v>2423343561184</v>
      </c>
      <c r="M110" s="5">
        <v>3266309802440</v>
      </c>
      <c r="O110" s="5">
        <v>1889478866116</v>
      </c>
      <c r="P110" s="5">
        <v>168469959174</v>
      </c>
      <c r="Q110" s="5">
        <v>1504600646997</v>
      </c>
      <c r="R110" s="5">
        <v>2469576911368</v>
      </c>
    </row>
    <row r="111" spans="3:18" ht="15.5" x14ac:dyDescent="0.35">
      <c r="C111" t="s">
        <v>146</v>
      </c>
      <c r="K111" s="5">
        <v>253279132500</v>
      </c>
      <c r="L111" s="5">
        <v>198123159745</v>
      </c>
      <c r="M111" s="5">
        <v>52872551492</v>
      </c>
      <c r="N111" s="5">
        <v>2731805119475</v>
      </c>
      <c r="O111" s="5">
        <v>97998399627</v>
      </c>
      <c r="P111" s="5">
        <v>1660337827688</v>
      </c>
      <c r="Q111" s="5">
        <v>51528985069</v>
      </c>
      <c r="R111" s="5">
        <v>72088398555</v>
      </c>
    </row>
    <row r="112" spans="3:18" ht="15.5" x14ac:dyDescent="0.35">
      <c r="C112" t="s">
        <v>147</v>
      </c>
      <c r="D112" s="5">
        <v>127097692135</v>
      </c>
      <c r="E112" s="5">
        <v>124462265707</v>
      </c>
      <c r="F112" s="5">
        <v>106571663613</v>
      </c>
      <c r="G112" s="5">
        <v>106146804249</v>
      </c>
      <c r="I112" s="5">
        <v>124462265707</v>
      </c>
      <c r="J112" s="5">
        <v>101689189475</v>
      </c>
      <c r="K112" s="5">
        <v>102789177900</v>
      </c>
      <c r="L112" s="5">
        <v>2517553843979</v>
      </c>
      <c r="M112" s="5">
        <v>3381455080491</v>
      </c>
      <c r="N112" s="5">
        <v>171711691870</v>
      </c>
      <c r="O112" s="5">
        <v>2063030348795</v>
      </c>
      <c r="P112" s="5">
        <v>327028802078</v>
      </c>
      <c r="Q112" s="5">
        <v>1670168912192</v>
      </c>
      <c r="R112" s="5">
        <v>2590552454808</v>
      </c>
    </row>
    <row r="113" spans="3:18" ht="15.5" x14ac:dyDescent="0.35">
      <c r="C113" t="s">
        <v>148</v>
      </c>
      <c r="D113" s="5">
        <v>127097692135</v>
      </c>
      <c r="E113" s="5">
        <v>124462265707</v>
      </c>
      <c r="F113" s="5">
        <v>106571663613</v>
      </c>
      <c r="G113" s="5">
        <v>106146804249</v>
      </c>
      <c r="I113" s="5">
        <v>124462265707</v>
      </c>
      <c r="J113" s="5">
        <v>101689189475</v>
      </c>
      <c r="K113" s="5">
        <v>102789177900</v>
      </c>
      <c r="L113" s="5">
        <v>2517553843979</v>
      </c>
      <c r="M113" s="5">
        <v>3381455080491</v>
      </c>
      <c r="N113" s="5">
        <v>171711691870</v>
      </c>
      <c r="O113" s="5">
        <v>2063030348795</v>
      </c>
      <c r="P113" s="5">
        <v>327028802078</v>
      </c>
      <c r="Q113" s="5">
        <v>1670168912192</v>
      </c>
      <c r="R113" s="5">
        <v>2590552454808</v>
      </c>
    </row>
    <row r="114" spans="3:18" ht="15.5" x14ac:dyDescent="0.35">
      <c r="C114" t="s">
        <v>150</v>
      </c>
    </row>
    <row r="115" spans="3:18" ht="15.5" x14ac:dyDescent="0.35">
      <c r="C115" t="s">
        <v>345</v>
      </c>
      <c r="R115" s="5">
        <v>56902001</v>
      </c>
    </row>
    <row r="116" spans="3:18" ht="15.5" x14ac:dyDescent="0.35">
      <c r="C116" t="s">
        <v>144</v>
      </c>
    </row>
    <row r="117" spans="3:18" ht="15.5" x14ac:dyDescent="0.35">
      <c r="C117" t="s">
        <v>151</v>
      </c>
      <c r="L117" s="5">
        <v>2423343561184</v>
      </c>
      <c r="M117" s="5">
        <v>3266309802440</v>
      </c>
      <c r="O117" s="5">
        <v>1889478866116</v>
      </c>
      <c r="P117" s="5">
        <v>168469959174</v>
      </c>
      <c r="Q117" s="5">
        <v>1504600646997</v>
      </c>
      <c r="R117" s="5">
        <v>2469633813369</v>
      </c>
    </row>
    <row r="118" spans="3:18" ht="15.5" x14ac:dyDescent="0.35">
      <c r="C118" t="s">
        <v>149</v>
      </c>
      <c r="D118" s="5">
        <v>5729547101</v>
      </c>
      <c r="E118" s="5">
        <v>5866810097</v>
      </c>
      <c r="F118" s="5">
        <v>4658029097</v>
      </c>
      <c r="G118" s="5">
        <v>5650994088</v>
      </c>
      <c r="I118" s="5">
        <v>5866810097</v>
      </c>
      <c r="J118" s="5">
        <v>3258755412</v>
      </c>
      <c r="K118" s="5">
        <v>3756816468</v>
      </c>
      <c r="L118" s="5">
        <v>1452731782</v>
      </c>
      <c r="M118" s="5">
        <v>762948920</v>
      </c>
      <c r="Q118" s="5">
        <v>284258327</v>
      </c>
    </row>
    <row r="119" spans="3:18" ht="15.5" x14ac:dyDescent="0.35">
      <c r="C119" t="s">
        <v>152</v>
      </c>
      <c r="D119" s="5">
        <v>3009817871915</v>
      </c>
      <c r="E119" s="5">
        <v>2345863305521</v>
      </c>
      <c r="F119" s="5">
        <v>2691484639829</v>
      </c>
      <c r="G119" s="5">
        <v>3349852084722</v>
      </c>
      <c r="I119" s="5">
        <v>2345863305521</v>
      </c>
      <c r="J119" s="5">
        <v>3552297757593</v>
      </c>
      <c r="K119" s="5">
        <v>2684113538701</v>
      </c>
      <c r="L119" s="5">
        <v>2842079572157</v>
      </c>
      <c r="M119" s="5">
        <v>3540150966974</v>
      </c>
      <c r="N119" s="5">
        <v>3056731466842</v>
      </c>
      <c r="O119" s="5">
        <v>2261699150713</v>
      </c>
      <c r="P119" s="5">
        <v>2090416230423</v>
      </c>
      <c r="Q119" s="5">
        <v>1972580646799</v>
      </c>
      <c r="R119" s="5">
        <v>2754508372783</v>
      </c>
    </row>
    <row r="120" spans="3:18" ht="15.5" x14ac:dyDescent="0.35">
      <c r="C120" t="s">
        <v>153</v>
      </c>
    </row>
    <row r="121" spans="3:18" ht="15.5" x14ac:dyDescent="0.35">
      <c r="C121" t="s">
        <v>154</v>
      </c>
      <c r="D121" s="5">
        <v>821536637900</v>
      </c>
      <c r="E121" s="5">
        <v>821536637900</v>
      </c>
      <c r="F121" s="5">
        <v>821536637900</v>
      </c>
      <c r="G121" s="5">
        <v>821536637900</v>
      </c>
      <c r="I121" s="5">
        <v>821536637900</v>
      </c>
      <c r="J121" s="5">
        <v>821536637900</v>
      </c>
      <c r="K121" s="5">
        <v>821536637900</v>
      </c>
      <c r="L121" s="5">
        <v>821536637900</v>
      </c>
      <c r="M121" s="5">
        <v>821536637900</v>
      </c>
      <c r="N121" s="5">
        <v>821536637900</v>
      </c>
      <c r="O121" s="5">
        <v>821536637900</v>
      </c>
      <c r="P121" s="5">
        <v>768295000000</v>
      </c>
      <c r="Q121" s="5">
        <v>768295000000</v>
      </c>
      <c r="R121" s="5">
        <v>653050000000</v>
      </c>
    </row>
    <row r="122" spans="3:18" ht="15.5" x14ac:dyDescent="0.35">
      <c r="C122" t="s">
        <v>155</v>
      </c>
      <c r="D122" s="5">
        <v>583149053522</v>
      </c>
      <c r="E122" s="5">
        <v>583149053522</v>
      </c>
      <c r="F122" s="5">
        <v>647371135339</v>
      </c>
      <c r="G122" s="5">
        <v>647371135339</v>
      </c>
      <c r="I122" s="5">
        <v>583149053522</v>
      </c>
      <c r="J122" s="5">
        <v>647371135339</v>
      </c>
      <c r="K122" s="5">
        <v>647471635339</v>
      </c>
      <c r="L122" s="5">
        <v>647471635339</v>
      </c>
      <c r="M122" s="5">
        <v>647471635339</v>
      </c>
      <c r="N122" s="5">
        <v>647471635339</v>
      </c>
      <c r="O122" s="5">
        <v>647471635339</v>
      </c>
      <c r="P122" s="5">
        <v>423478725197</v>
      </c>
      <c r="Q122" s="5">
        <v>423478725197</v>
      </c>
      <c r="R122" s="5">
        <v>16965000000</v>
      </c>
    </row>
    <row r="123" spans="3:18" ht="15.5" x14ac:dyDescent="0.35">
      <c r="C123" t="s">
        <v>156</v>
      </c>
      <c r="D123" s="5">
        <v>753816685972</v>
      </c>
      <c r="E123" s="5">
        <v>760127304584</v>
      </c>
      <c r="F123" s="5">
        <v>786298760060</v>
      </c>
      <c r="G123" s="5">
        <v>778029762186</v>
      </c>
      <c r="I123" s="5">
        <v>760127304584</v>
      </c>
      <c r="J123" s="5">
        <v>578209140689</v>
      </c>
      <c r="K123" s="5">
        <v>378942770384</v>
      </c>
      <c r="L123" s="5">
        <v>450710826949</v>
      </c>
      <c r="M123" s="5">
        <v>514741223317</v>
      </c>
      <c r="N123" s="5">
        <v>519373752120</v>
      </c>
      <c r="O123" s="5">
        <v>314156490282</v>
      </c>
      <c r="P123" s="5">
        <v>298837142914</v>
      </c>
      <c r="Q123" s="5">
        <v>417524814558</v>
      </c>
      <c r="R123" s="5">
        <v>407329003535</v>
      </c>
    </row>
    <row r="124" spans="3:18" ht="15.5" x14ac:dyDescent="0.35">
      <c r="C124" t="s">
        <v>157</v>
      </c>
      <c r="D124" s="5">
        <v>60000000000</v>
      </c>
      <c r="E124" s="5">
        <v>60000000000</v>
      </c>
      <c r="F124" s="5">
        <v>60000000000</v>
      </c>
      <c r="G124" s="5">
        <v>60000000000</v>
      </c>
      <c r="I124" s="5">
        <v>60000000000</v>
      </c>
      <c r="J124" s="5">
        <v>60000000000</v>
      </c>
      <c r="K124" s="5">
        <v>60000000000</v>
      </c>
      <c r="L124" s="5">
        <v>60000000000</v>
      </c>
      <c r="M124" s="5">
        <v>60000000000</v>
      </c>
    </row>
    <row r="125" spans="3:18" ht="15.5" x14ac:dyDescent="0.35">
      <c r="C125" t="s">
        <v>158</v>
      </c>
      <c r="D125" s="5">
        <v>693816685972</v>
      </c>
      <c r="E125" s="5">
        <v>700127304584</v>
      </c>
      <c r="F125" s="5">
        <v>726298760060</v>
      </c>
      <c r="G125" s="5">
        <v>718029762186</v>
      </c>
      <c r="I125" s="5">
        <v>700127304584</v>
      </c>
      <c r="J125" s="5">
        <v>518209140689</v>
      </c>
      <c r="K125" s="5">
        <v>318942770384</v>
      </c>
      <c r="L125" s="5">
        <v>390710826949</v>
      </c>
      <c r="M125" s="5">
        <v>454741223317</v>
      </c>
    </row>
    <row r="126" spans="3:18" ht="15.5" x14ac:dyDescent="0.35">
      <c r="C126" t="s">
        <v>159</v>
      </c>
      <c r="D126" s="5">
        <v>753816685972</v>
      </c>
      <c r="E126" s="5">
        <v>760127304584</v>
      </c>
      <c r="F126" s="5">
        <v>786298760060</v>
      </c>
      <c r="G126" s="5">
        <v>778029762186</v>
      </c>
      <c r="I126" s="5">
        <v>760127304584</v>
      </c>
      <c r="J126" s="5">
        <v>578209140689</v>
      </c>
      <c r="K126" s="5">
        <v>378942770384</v>
      </c>
      <c r="L126" s="5">
        <v>450710826949</v>
      </c>
      <c r="M126" s="5">
        <v>514741223317</v>
      </c>
      <c r="N126" s="5">
        <v>519373752120</v>
      </c>
      <c r="O126" s="5">
        <v>314156490282</v>
      </c>
      <c r="P126" s="5">
        <v>298837142914</v>
      </c>
      <c r="Q126" s="5">
        <v>417524814558</v>
      </c>
      <c r="R126" s="5">
        <v>407329003535</v>
      </c>
    </row>
    <row r="127" spans="3:18" ht="15.5" x14ac:dyDescent="0.35">
      <c r="C127" t="s">
        <v>160</v>
      </c>
      <c r="D127" s="5">
        <v>40547366795</v>
      </c>
      <c r="E127" s="5">
        <v>41732061787</v>
      </c>
      <c r="F127" s="5">
        <v>59600436873</v>
      </c>
      <c r="G127" s="5">
        <v>62757720831</v>
      </c>
      <c r="I127" s="5">
        <v>41732061787</v>
      </c>
      <c r="J127" s="5">
        <v>59948929154</v>
      </c>
      <c r="K127" s="5">
        <v>59277052543</v>
      </c>
      <c r="L127" s="5">
        <v>62054291926</v>
      </c>
      <c r="M127" s="5">
        <v>68128893313</v>
      </c>
      <c r="N127" s="5">
        <v>68490371749</v>
      </c>
      <c r="O127" s="5">
        <v>65020876898</v>
      </c>
      <c r="P127" s="5">
        <v>3323</v>
      </c>
      <c r="Q127" s="5">
        <v>67188025</v>
      </c>
      <c r="R127" s="5">
        <v>61233316</v>
      </c>
    </row>
    <row r="128" spans="3:18" ht="15.5" x14ac:dyDescent="0.35">
      <c r="C128" t="s">
        <v>9</v>
      </c>
      <c r="D128" s="5">
        <v>2173993376546</v>
      </c>
      <c r="E128" s="5">
        <v>2181488690150</v>
      </c>
      <c r="F128" s="5">
        <v>2284557233720</v>
      </c>
      <c r="G128" s="5">
        <v>2287509705381</v>
      </c>
      <c r="I128" s="5">
        <v>2181488690150</v>
      </c>
      <c r="J128" s="5">
        <v>2051375325565</v>
      </c>
      <c r="K128" s="5">
        <v>1898728250062</v>
      </c>
      <c r="L128" s="5">
        <v>1956716910195</v>
      </c>
      <c r="M128" s="5">
        <v>2034984624262</v>
      </c>
      <c r="N128" s="5">
        <v>2071029142148</v>
      </c>
      <c r="O128" s="5">
        <v>1823129158500</v>
      </c>
      <c r="P128" s="5">
        <v>1457822944202</v>
      </c>
      <c r="Q128" s="5">
        <v>1584274862682</v>
      </c>
      <c r="R128" s="5">
        <v>1052314350415</v>
      </c>
    </row>
    <row r="129" spans="2:18" ht="15.5" x14ac:dyDescent="0.35">
      <c r="C129" t="s">
        <v>161</v>
      </c>
      <c r="D129" s="5">
        <v>5183811248461</v>
      </c>
      <c r="E129" s="5">
        <v>4527351995671</v>
      </c>
      <c r="F129" s="5">
        <v>4976041873549</v>
      </c>
      <c r="G129" s="5">
        <v>5637361790103</v>
      </c>
      <c r="I129" s="5">
        <v>4527351995671</v>
      </c>
      <c r="J129" s="5">
        <v>5603673083158</v>
      </c>
      <c r="K129" s="5">
        <v>4582841788763</v>
      </c>
      <c r="L129" s="5">
        <v>4798796482352</v>
      </c>
      <c r="M129" s="5">
        <v>5575135591236</v>
      </c>
      <c r="N129" s="5">
        <v>5127760608990</v>
      </c>
      <c r="O129" s="5">
        <v>4084828309213</v>
      </c>
      <c r="P129" s="5">
        <v>3548239174625</v>
      </c>
      <c r="Q129" s="5">
        <v>3556855509481</v>
      </c>
      <c r="R129" s="5">
        <v>3806822723198</v>
      </c>
    </row>
    <row r="130" spans="2:18" ht="15.5" x14ac:dyDescent="0.35">
      <c r="C130" t="s">
        <v>162</v>
      </c>
      <c r="D130" s="5">
        <v>8215366379</v>
      </c>
      <c r="E130" s="5">
        <v>8215366379</v>
      </c>
      <c r="F130" s="5">
        <v>8215366379</v>
      </c>
      <c r="G130" s="5">
        <v>8215366379</v>
      </c>
      <c r="I130" s="5">
        <v>8215366379</v>
      </c>
      <c r="J130" s="5">
        <v>8215366379</v>
      </c>
      <c r="K130" s="5">
        <v>8215366379</v>
      </c>
      <c r="L130" s="5">
        <v>8215366379</v>
      </c>
      <c r="M130" s="5">
        <v>8215366379</v>
      </c>
      <c r="N130" s="5">
        <v>8215366379</v>
      </c>
      <c r="O130" s="5">
        <v>8215366379</v>
      </c>
      <c r="P130" s="5">
        <v>7682950000</v>
      </c>
      <c r="Q130" s="5">
        <v>7682950000</v>
      </c>
      <c r="R130" s="5">
        <v>653050000</v>
      </c>
    </row>
    <row r="132" spans="2:18" ht="15.5" x14ac:dyDescent="0.35">
      <c r="B132" t="s">
        <v>163</v>
      </c>
      <c r="C132" t="s">
        <v>164</v>
      </c>
      <c r="D132" s="5">
        <v>-683399184112</v>
      </c>
      <c r="E132" s="5">
        <v>331827005663</v>
      </c>
      <c r="F132" s="5">
        <v>457077106356</v>
      </c>
      <c r="G132" s="5">
        <v>735807334791</v>
      </c>
      <c r="I132" s="5">
        <v>1315565392477</v>
      </c>
      <c r="J132" s="5">
        <v>-420284676022</v>
      </c>
      <c r="K132" s="5">
        <v>-37144332734</v>
      </c>
      <c r="L132" s="5">
        <v>1112343493477</v>
      </c>
      <c r="M132" s="5">
        <v>-411122584027</v>
      </c>
      <c r="N132" s="5">
        <v>-589908176123</v>
      </c>
      <c r="O132" s="5">
        <v>-73542549887</v>
      </c>
      <c r="P132" s="5">
        <v>219337873643</v>
      </c>
      <c r="Q132" s="5">
        <v>966462775591</v>
      </c>
      <c r="R132" s="5">
        <v>-740485910461</v>
      </c>
    </row>
    <row r="133" spans="2:18" ht="15.5" x14ac:dyDescent="0.35">
      <c r="C133" t="s">
        <v>165</v>
      </c>
      <c r="D133" s="5">
        <v>2512048191624</v>
      </c>
      <c r="E133" s="5">
        <v>3061980421971</v>
      </c>
      <c r="F133" s="5">
        <v>2946140497792</v>
      </c>
      <c r="G133" s="5">
        <v>3535958215259</v>
      </c>
      <c r="I133" s="5">
        <v>12954593596598</v>
      </c>
      <c r="J133" s="5">
        <v>11208214283890</v>
      </c>
      <c r="K133" s="5">
        <v>8854655434440</v>
      </c>
      <c r="L133" s="5">
        <v>11932297537242</v>
      </c>
      <c r="M133" s="5">
        <v>12439413110885</v>
      </c>
      <c r="N133" s="5">
        <v>8460817597876</v>
      </c>
      <c r="O133" s="5">
        <v>9559126989297</v>
      </c>
      <c r="P133" s="5">
        <v>10545147309404</v>
      </c>
      <c r="Q133" s="5">
        <v>12044257240661</v>
      </c>
      <c r="R133" s="5">
        <v>7360013948480</v>
      </c>
    </row>
    <row r="134" spans="2:18" ht="15.5" x14ac:dyDescent="0.35">
      <c r="C134" t="s">
        <v>476</v>
      </c>
      <c r="D134" s="5">
        <v>-2981658429806</v>
      </c>
      <c r="E134" s="5">
        <v>-2398742664442</v>
      </c>
      <c r="F134" s="5">
        <v>-2333289623691</v>
      </c>
      <c r="G134" s="5">
        <v>-1644937805138</v>
      </c>
      <c r="I134" s="5">
        <v>-10347439107513</v>
      </c>
      <c r="J134" s="5">
        <v>-10340224720015</v>
      </c>
      <c r="K134" s="5">
        <v>-7652660598408</v>
      </c>
      <c r="L134" s="5">
        <v>-9580736965941</v>
      </c>
      <c r="M134" s="5">
        <v>-11600688125000</v>
      </c>
      <c r="N134" s="5">
        <v>-8084225717003</v>
      </c>
      <c r="O134" s="5">
        <v>-8372413747225</v>
      </c>
      <c r="P134" s="5">
        <v>-8793886440679</v>
      </c>
      <c r="Q134" s="5">
        <v>-9784069375457</v>
      </c>
      <c r="R134" s="5">
        <v>-6997750901818</v>
      </c>
    </row>
    <row r="135" spans="2:18" ht="15.5" x14ac:dyDescent="0.35">
      <c r="C135" t="s">
        <v>687</v>
      </c>
      <c r="D135" s="5">
        <v>-107038664696</v>
      </c>
      <c r="E135" s="5">
        <v>-126138902602</v>
      </c>
      <c r="F135" s="5">
        <v>-86440249045</v>
      </c>
      <c r="G135" s="5">
        <v>-90058609281</v>
      </c>
      <c r="I135" s="5">
        <v>-409100127927</v>
      </c>
      <c r="J135" s="5">
        <v>-364622796016</v>
      </c>
      <c r="K135" s="5">
        <v>-365924795376</v>
      </c>
      <c r="L135" s="5">
        <v>-425592971351</v>
      </c>
      <c r="M135" s="5">
        <v>-441755269720</v>
      </c>
      <c r="N135" s="5">
        <v>-426019280265</v>
      </c>
      <c r="O135" s="5">
        <v>-414276276489</v>
      </c>
      <c r="P135" s="5">
        <v>-416449333948</v>
      </c>
      <c r="Q135" s="5">
        <v>-428112937706</v>
      </c>
      <c r="R135" s="5">
        <v>-330329968691</v>
      </c>
    </row>
    <row r="136" spans="2:18" ht="15.5" x14ac:dyDescent="0.35">
      <c r="C136" t="s">
        <v>842</v>
      </c>
      <c r="D136" s="5">
        <v>-95977187809</v>
      </c>
      <c r="E136" s="5">
        <v>-149240220103</v>
      </c>
      <c r="F136" s="5">
        <v>-122224285342</v>
      </c>
      <c r="G136" s="5">
        <v>-827793504879</v>
      </c>
      <c r="I136" s="5">
        <v>-570178121006</v>
      </c>
      <c r="J136" s="5">
        <v>-565594545858</v>
      </c>
      <c r="K136" s="5">
        <v>-524460319654</v>
      </c>
      <c r="L136" s="5">
        <v>-548691640991</v>
      </c>
      <c r="M136" s="5">
        <v>-572250966983</v>
      </c>
      <c r="N136" s="5">
        <v>-541494057174</v>
      </c>
      <c r="O136" s="5">
        <v>-611927396992</v>
      </c>
      <c r="P136" s="5">
        <v>-704633651589</v>
      </c>
      <c r="Q136" s="5">
        <v>-623647191047</v>
      </c>
      <c r="R136" s="5">
        <v>-555826326012</v>
      </c>
    </row>
    <row r="137" spans="2:18" ht="15.5" x14ac:dyDescent="0.35">
      <c r="C137" t="s">
        <v>2727</v>
      </c>
      <c r="D137" s="5">
        <v>35742279568</v>
      </c>
      <c r="E137" s="5">
        <v>-4958768483</v>
      </c>
      <c r="F137" s="5">
        <v>124343346716</v>
      </c>
      <c r="G137" s="5">
        <v>-148090512283</v>
      </c>
      <c r="I137" s="5">
        <v>-47476563601</v>
      </c>
      <c r="J137" s="5">
        <v>-113788624757</v>
      </c>
      <c r="K137" s="5">
        <v>-149083503301</v>
      </c>
      <c r="L137" s="5">
        <v>-56064757050</v>
      </c>
      <c r="M137" s="5">
        <v>-25260458703</v>
      </c>
      <c r="N137" s="5">
        <v>-11088207197</v>
      </c>
      <c r="O137" s="5">
        <v>-24492638425</v>
      </c>
      <c r="P137" s="5">
        <v>-3210002434</v>
      </c>
      <c r="Q137" s="5">
        <v>-47634241941</v>
      </c>
      <c r="R137" s="5">
        <v>-11378197861</v>
      </c>
    </row>
    <row r="138" spans="2:18" ht="15.5" x14ac:dyDescent="0.35">
      <c r="C138" t="s">
        <v>170</v>
      </c>
      <c r="D138" s="5">
        <v>-32687783528</v>
      </c>
      <c r="E138" s="5">
        <v>-31799099113</v>
      </c>
      <c r="F138" s="5">
        <v>-52858702742</v>
      </c>
      <c r="G138" s="5">
        <v>-49401271906</v>
      </c>
      <c r="I138" s="5">
        <v>-184540903205</v>
      </c>
      <c r="J138" s="5">
        <v>-228908581528</v>
      </c>
      <c r="K138" s="5">
        <v>-173995450780</v>
      </c>
      <c r="L138" s="5">
        <v>-139184573631</v>
      </c>
      <c r="M138" s="5">
        <v>-104548461765</v>
      </c>
      <c r="N138" s="5">
        <v>-85313918632</v>
      </c>
      <c r="O138" s="5">
        <v>-147131743043</v>
      </c>
      <c r="P138" s="5">
        <v>-114581126034</v>
      </c>
      <c r="Q138" s="5">
        <v>-121622648285</v>
      </c>
      <c r="R138" s="5">
        <v>-134896179880</v>
      </c>
    </row>
    <row r="139" spans="2:18" ht="15.5" x14ac:dyDescent="0.35">
      <c r="C139" t="s">
        <v>2459</v>
      </c>
      <c r="D139" s="5">
        <v>546388686</v>
      </c>
      <c r="E139" s="5">
        <v>533339657</v>
      </c>
      <c r="F139" s="5">
        <v>550744141</v>
      </c>
      <c r="G139" s="5">
        <v>1040919396</v>
      </c>
      <c r="I139" s="5">
        <v>3078249377</v>
      </c>
      <c r="J139" s="5">
        <v>3035371671</v>
      </c>
      <c r="K139" s="5">
        <v>1367494471</v>
      </c>
      <c r="L139" s="5">
        <v>2203709379</v>
      </c>
      <c r="M139" s="5">
        <v>3113036896</v>
      </c>
      <c r="N139" s="5">
        <v>2507014414</v>
      </c>
      <c r="O139" s="5">
        <v>2536886998</v>
      </c>
      <c r="P139" s="5">
        <v>3282258181</v>
      </c>
      <c r="Q139" s="5">
        <v>5387228166</v>
      </c>
      <c r="R139" s="5">
        <v>2269673617</v>
      </c>
    </row>
    <row r="140" spans="2:18" ht="15.5" x14ac:dyDescent="0.35">
      <c r="C140" t="s">
        <v>172</v>
      </c>
      <c r="D140" s="5">
        <v>-13110088261</v>
      </c>
      <c r="E140" s="5">
        <v>-19239913926</v>
      </c>
      <c r="F140" s="5">
        <v>-16664774805</v>
      </c>
      <c r="G140" s="5">
        <v>-52502881587</v>
      </c>
      <c r="I140" s="5">
        <v>-89278398479</v>
      </c>
      <c r="J140" s="5">
        <v>-21317233254</v>
      </c>
      <c r="K140" s="5">
        <v>-27098976273</v>
      </c>
      <c r="L140" s="5">
        <v>-51333141985</v>
      </c>
      <c r="M140" s="5">
        <v>-103201027690</v>
      </c>
      <c r="N140" s="5">
        <v>-30908848675</v>
      </c>
      <c r="O140" s="5">
        <v>-55059276145</v>
      </c>
      <c r="P140" s="5">
        <v>-288385388417</v>
      </c>
      <c r="Q140" s="5">
        <v>-77667182019</v>
      </c>
      <c r="R140" s="5">
        <v>-72954215562</v>
      </c>
    </row>
    <row r="141" spans="2:18" ht="15.5" x14ac:dyDescent="0.35">
      <c r="C141" t="s">
        <v>2728</v>
      </c>
      <c r="E141" s="5">
        <v>-42928726</v>
      </c>
      <c r="F141" s="5">
        <v>314035802</v>
      </c>
      <c r="G141" s="5">
        <v>15311839736</v>
      </c>
      <c r="I141" s="5">
        <v>15582946812</v>
      </c>
      <c r="J141" s="5">
        <v>10935223594</v>
      </c>
      <c r="K141" s="5">
        <v>10301195412</v>
      </c>
      <c r="L141" s="5">
        <v>306811399</v>
      </c>
      <c r="M141" s="5">
        <v>4402904316</v>
      </c>
      <c r="N141" s="5">
        <v>138152167598</v>
      </c>
      <c r="P141" s="5">
        <v>4282164730</v>
      </c>
      <c r="Q141" s="5">
        <v>3778758656</v>
      </c>
      <c r="R141" s="5">
        <v>13538386914</v>
      </c>
    </row>
    <row r="142" spans="2:18" ht="15.5" x14ac:dyDescent="0.35">
      <c r="C142" t="s">
        <v>1877</v>
      </c>
      <c r="D142" s="5">
        <v>-1263889890</v>
      </c>
      <c r="E142" s="5">
        <v>-524258570</v>
      </c>
      <c r="F142" s="5">
        <v>-2793882470</v>
      </c>
      <c r="G142" s="5">
        <v>-3719054526</v>
      </c>
      <c r="I142" s="5">
        <v>-9676178579</v>
      </c>
      <c r="J142" s="5">
        <v>-8013053749</v>
      </c>
      <c r="K142" s="5">
        <v>-10244813265</v>
      </c>
      <c r="L142" s="5">
        <v>-20860513594</v>
      </c>
      <c r="M142" s="5">
        <v>-10347326263</v>
      </c>
      <c r="N142" s="5">
        <v>-12334927065</v>
      </c>
      <c r="O142" s="5">
        <v>-9905347863</v>
      </c>
      <c r="P142" s="5">
        <v>-12227915571</v>
      </c>
      <c r="Q142" s="5">
        <v>-4206875437</v>
      </c>
      <c r="R142" s="5">
        <v>-13172129648</v>
      </c>
    </row>
    <row r="143" spans="2:18" ht="15.5" x14ac:dyDescent="0.35">
      <c r="C143" t="s">
        <v>179</v>
      </c>
      <c r="D143" s="5">
        <v>631842200000</v>
      </c>
      <c r="E143" s="5">
        <v>-330098642055</v>
      </c>
      <c r="F143" s="5">
        <v>-681790960759</v>
      </c>
      <c r="G143" s="5">
        <v>-446030006621</v>
      </c>
      <c r="I143" s="5">
        <v>-1225312970670</v>
      </c>
      <c r="J143" s="5">
        <v>579600835087</v>
      </c>
      <c r="K143" s="5">
        <v>-112443881296</v>
      </c>
      <c r="L143" s="5">
        <v>-1051684417877</v>
      </c>
      <c r="M143" s="5">
        <v>467369575247</v>
      </c>
      <c r="N143" s="5">
        <v>731428148772</v>
      </c>
      <c r="O143" s="5">
        <v>259203875718</v>
      </c>
      <c r="P143" s="5">
        <v>-7909110903</v>
      </c>
      <c r="Q143" s="5">
        <v>-863205347455</v>
      </c>
      <c r="R143" s="5">
        <v>853601853109</v>
      </c>
    </row>
    <row r="144" spans="2:18" ht="15.5" x14ac:dyDescent="0.35">
      <c r="C144" t="s">
        <v>180</v>
      </c>
      <c r="D144" s="5">
        <v>-9670134492</v>
      </c>
      <c r="E144" s="5">
        <v>-8924905210</v>
      </c>
      <c r="F144" s="5">
        <v>-11031920557</v>
      </c>
      <c r="G144" s="5">
        <v>-5929189854</v>
      </c>
      <c r="I144" s="5">
        <v>-34733868910</v>
      </c>
      <c r="J144" s="5">
        <v>4037219012</v>
      </c>
      <c r="K144" s="5">
        <v>-26771782278</v>
      </c>
      <c r="L144" s="5">
        <v>-53923734784</v>
      </c>
      <c r="M144" s="5">
        <v>-33140814773</v>
      </c>
      <c r="N144" s="5">
        <v>-63576621036</v>
      </c>
      <c r="O144" s="5">
        <v>-334518621442</v>
      </c>
      <c r="P144" s="5">
        <v>-95573627193</v>
      </c>
      <c r="Q144" s="5">
        <v>-92172045964</v>
      </c>
      <c r="R144" s="5">
        <v>-61405722918</v>
      </c>
    </row>
    <row r="145" spans="3:18" ht="15.5" x14ac:dyDescent="0.35">
      <c r="C145" t="s">
        <v>187</v>
      </c>
      <c r="D145" s="5">
        <v>1209676258</v>
      </c>
      <c r="E145" s="5">
        <v>4335694675</v>
      </c>
      <c r="F145" s="5">
        <v>1062312735</v>
      </c>
      <c r="G145" s="5">
        <v>1098080251</v>
      </c>
      <c r="I145" s="5">
        <v>6969767026</v>
      </c>
      <c r="J145" s="5">
        <v>2932045412</v>
      </c>
      <c r="K145" s="5">
        <v>6550515581</v>
      </c>
      <c r="L145" s="5">
        <v>5284085375</v>
      </c>
      <c r="M145" s="5">
        <v>4419141764</v>
      </c>
      <c r="N145" s="5">
        <v>4472299792</v>
      </c>
      <c r="O145" s="5">
        <v>4443348414</v>
      </c>
      <c r="P145" s="5">
        <v>3473210031</v>
      </c>
      <c r="Q145" s="5">
        <v>2732677357</v>
      </c>
      <c r="R145" s="5">
        <v>3247675530</v>
      </c>
    </row>
    <row r="146" spans="3:18" ht="15.5" x14ac:dyDescent="0.35">
      <c r="C146" t="s">
        <v>181</v>
      </c>
      <c r="D146" s="5">
        <v>-11029241268</v>
      </c>
      <c r="E146" s="5">
        <v>-13320028432</v>
      </c>
      <c r="F146" s="5">
        <v>-10607626617</v>
      </c>
      <c r="G146" s="5">
        <v>-8675927255</v>
      </c>
      <c r="I146" s="5">
        <v>-42637162850</v>
      </c>
      <c r="J146" s="5">
        <v>-56325806497</v>
      </c>
      <c r="K146" s="5">
        <v>-33279654979</v>
      </c>
      <c r="L146" s="5">
        <v>-64133528930</v>
      </c>
      <c r="M146" s="5">
        <v>-40532520570</v>
      </c>
      <c r="N146" s="5">
        <v>-69631170922</v>
      </c>
      <c r="O146" s="5">
        <v>-93125829197</v>
      </c>
      <c r="P146" s="5">
        <v>-87688520743</v>
      </c>
      <c r="Q146" s="5">
        <v>-80518177668</v>
      </c>
      <c r="R146" s="5">
        <v>-47655215844</v>
      </c>
    </row>
    <row r="147" spans="3:18" ht="15.5" x14ac:dyDescent="0.35">
      <c r="C147" t="s">
        <v>2729</v>
      </c>
      <c r="D147" s="5">
        <v>276021583</v>
      </c>
      <c r="E147" s="5">
        <v>-270034918</v>
      </c>
      <c r="F147" s="5">
        <v>-847707801</v>
      </c>
      <c r="G147" s="5">
        <v>891777791</v>
      </c>
      <c r="I147" s="5">
        <v>-227359999</v>
      </c>
      <c r="J147" s="5">
        <v>893751000</v>
      </c>
      <c r="K147" s="5">
        <v>-745103801</v>
      </c>
      <c r="L147" s="5">
        <v>-44809000</v>
      </c>
      <c r="M147" s="5">
        <v>-203093556</v>
      </c>
      <c r="N147" s="5">
        <v>-109669478</v>
      </c>
      <c r="O147" s="5">
        <v>702306670</v>
      </c>
      <c r="P147" s="5">
        <v>-672673174</v>
      </c>
      <c r="Q147" s="5">
        <v>-339158375</v>
      </c>
      <c r="R147" s="5">
        <v>-45606885</v>
      </c>
    </row>
    <row r="148" spans="3:18" ht="15.5" x14ac:dyDescent="0.35">
      <c r="C148" t="s">
        <v>696</v>
      </c>
      <c r="D148" s="5">
        <v>-83353523</v>
      </c>
      <c r="E148" s="5">
        <v>-111200778</v>
      </c>
      <c r="F148" s="5">
        <v>-196174003</v>
      </c>
      <c r="G148" s="5">
        <v>-37533163</v>
      </c>
      <c r="I148" s="5">
        <v>-394128438</v>
      </c>
      <c r="J148" s="5">
        <v>-503252589</v>
      </c>
      <c r="K148" s="5">
        <v>-335216860</v>
      </c>
      <c r="N148" s="5">
        <v>-614294885</v>
      </c>
      <c r="O148" s="5">
        <v>-2774071942</v>
      </c>
      <c r="P148" s="5">
        <v>-10409139824</v>
      </c>
      <c r="Q148" s="5">
        <v>-13960784778</v>
      </c>
      <c r="R148" s="5">
        <v>-16321519914</v>
      </c>
    </row>
    <row r="149" spans="3:18" ht="15.5" x14ac:dyDescent="0.35">
      <c r="C149" t="s">
        <v>698</v>
      </c>
      <c r="D149" s="5">
        <v>-43237542</v>
      </c>
      <c r="E149" s="5">
        <v>440664243</v>
      </c>
      <c r="F149" s="5">
        <v>-442724871</v>
      </c>
      <c r="G149" s="5">
        <v>794412522</v>
      </c>
      <c r="I149" s="5">
        <v>1555015351</v>
      </c>
      <c r="J149" s="5">
        <v>-4959518314</v>
      </c>
      <c r="K149" s="5">
        <v>1037677781</v>
      </c>
      <c r="L149" s="5">
        <v>4970517771</v>
      </c>
      <c r="M149" s="5">
        <v>3175657589</v>
      </c>
      <c r="N149" s="5">
        <v>2306214457</v>
      </c>
      <c r="O149" s="5">
        <v>-639709805</v>
      </c>
      <c r="P149" s="5">
        <v>-243703483</v>
      </c>
      <c r="Q149" s="5">
        <v>-86602500</v>
      </c>
      <c r="R149" s="5">
        <v>-630555805</v>
      </c>
    </row>
    <row r="150" spans="3:18" ht="15.5" x14ac:dyDescent="0.35">
      <c r="C150" t="s">
        <v>697</v>
      </c>
      <c r="O150" s="5">
        <v>-243124665582</v>
      </c>
    </row>
    <row r="151" spans="3:18" ht="15.5" x14ac:dyDescent="0.35">
      <c r="C151" t="s">
        <v>184</v>
      </c>
      <c r="J151" s="5">
        <v>62000000000</v>
      </c>
    </row>
    <row r="152" spans="3:18" ht="15.5" x14ac:dyDescent="0.35">
      <c r="C152" t="s">
        <v>2730</v>
      </c>
      <c r="P152" s="5">
        <v>-32800000</v>
      </c>
      <c r="R152" s="5">
        <v>-500000</v>
      </c>
    </row>
    <row r="153" spans="3:18" ht="15.5" x14ac:dyDescent="0.35">
      <c r="C153" t="s">
        <v>197</v>
      </c>
      <c r="D153" s="5">
        <v>631842200000</v>
      </c>
      <c r="E153" s="5">
        <v>-330098642055</v>
      </c>
      <c r="F153" s="5">
        <v>-681790960759</v>
      </c>
      <c r="G153" s="5">
        <v>-446030006621</v>
      </c>
      <c r="I153" s="5">
        <v>-1225312970670</v>
      </c>
      <c r="J153" s="5">
        <v>579600835087</v>
      </c>
      <c r="K153" s="5">
        <v>-112443881296</v>
      </c>
      <c r="L153" s="5">
        <v>-1051684417877</v>
      </c>
      <c r="M153" s="5">
        <v>467369575247</v>
      </c>
      <c r="N153" s="5">
        <v>731428148772</v>
      </c>
      <c r="O153" s="5">
        <v>259203875718</v>
      </c>
      <c r="P153" s="5">
        <v>-7909110903</v>
      </c>
      <c r="Q153" s="5">
        <v>-863205347455</v>
      </c>
      <c r="R153" s="5">
        <v>853601853109</v>
      </c>
    </row>
    <row r="154" spans="3:18" ht="15.5" x14ac:dyDescent="0.35">
      <c r="C154" t="s">
        <v>559</v>
      </c>
      <c r="L154" s="5">
        <v>2143974578000</v>
      </c>
      <c r="M154" s="5">
        <v>2813636287726</v>
      </c>
      <c r="N154" s="5">
        <v>2558046506960</v>
      </c>
      <c r="O154" s="5">
        <v>2829390639732</v>
      </c>
      <c r="P154" s="5">
        <v>1554453082840</v>
      </c>
      <c r="Q154" s="5">
        <v>1160103296775</v>
      </c>
      <c r="R154" s="5">
        <v>1294306075000</v>
      </c>
    </row>
    <row r="155" spans="3:18" ht="15.5" x14ac:dyDescent="0.35">
      <c r="C155" t="s">
        <v>848</v>
      </c>
      <c r="L155" s="5">
        <v>-3154910778637</v>
      </c>
      <c r="M155" s="5">
        <v>-2247518008603</v>
      </c>
      <c r="N155" s="5">
        <v>-1826618358188</v>
      </c>
      <c r="O155" s="5">
        <v>-2758163891861</v>
      </c>
      <c r="P155" s="5">
        <v>-1429677645583</v>
      </c>
      <c r="Q155" s="5">
        <v>-2142438078809</v>
      </c>
      <c r="R155" s="5">
        <v>-440704220891</v>
      </c>
    </row>
    <row r="156" spans="3:18" ht="15.5" x14ac:dyDescent="0.35">
      <c r="C156" t="s">
        <v>2731</v>
      </c>
      <c r="E156" s="5">
        <v>4732157945</v>
      </c>
      <c r="F156" s="5">
        <v>21312294241</v>
      </c>
      <c r="G156" s="5">
        <v>30639493379</v>
      </c>
      <c r="I156" s="5">
        <v>68493084330</v>
      </c>
      <c r="J156" s="5">
        <v>-53746810654</v>
      </c>
      <c r="K156" s="5">
        <v>-14746273676</v>
      </c>
    </row>
    <row r="157" spans="3:18" ht="15.5" x14ac:dyDescent="0.35">
      <c r="C157" t="s">
        <v>575</v>
      </c>
      <c r="P157" s="5">
        <v>-132684546500</v>
      </c>
      <c r="Q157" s="5">
        <v>-400157955653</v>
      </c>
    </row>
    <row r="158" spans="3:18" ht="15.5" x14ac:dyDescent="0.35">
      <c r="C158" t="s">
        <v>2218</v>
      </c>
      <c r="O158" s="5">
        <v>-4946132828</v>
      </c>
      <c r="Q158" s="5">
        <v>-8525374803</v>
      </c>
    </row>
    <row r="159" spans="3:18" ht="15.5" x14ac:dyDescent="0.35">
      <c r="C159" t="s">
        <v>394</v>
      </c>
      <c r="L159" s="5">
        <v>-40748217240</v>
      </c>
      <c r="M159" s="5">
        <v>-98748703876</v>
      </c>
    </row>
    <row r="160" spans="3:18" ht="15.5" x14ac:dyDescent="0.35">
      <c r="C160" t="s">
        <v>852</v>
      </c>
      <c r="O160" s="5">
        <v>282180680870</v>
      </c>
      <c r="Q160" s="5">
        <v>527822100000</v>
      </c>
    </row>
    <row r="161" spans="2:18" ht="15.5" x14ac:dyDescent="0.35">
      <c r="C161" t="s">
        <v>2732</v>
      </c>
      <c r="J161" s="5">
        <v>456404000000</v>
      </c>
    </row>
    <row r="162" spans="2:18" ht="15.5" x14ac:dyDescent="0.35">
      <c r="C162" t="s">
        <v>2733</v>
      </c>
      <c r="J162" s="5">
        <v>-454272000000</v>
      </c>
    </row>
    <row r="163" spans="2:18" ht="15.5" x14ac:dyDescent="0.35">
      <c r="C163" t="s">
        <v>418</v>
      </c>
      <c r="O163" s="5">
        <v>-89257420195</v>
      </c>
    </row>
    <row r="164" spans="2:18" ht="15.5" x14ac:dyDescent="0.35">
      <c r="C164" t="s">
        <v>215</v>
      </c>
      <c r="D164" s="5">
        <v>-61227118604</v>
      </c>
      <c r="E164" s="5">
        <v>-7196541602</v>
      </c>
      <c r="F164" s="5">
        <v>-235745774960</v>
      </c>
      <c r="G164" s="5">
        <v>283848138316</v>
      </c>
      <c r="I164" s="5">
        <v>55518552897</v>
      </c>
      <c r="J164" s="5">
        <v>163353378077</v>
      </c>
      <c r="K164" s="5">
        <v>-176359996308</v>
      </c>
      <c r="L164" s="5">
        <v>6735340816</v>
      </c>
      <c r="M164" s="5">
        <v>23106176447</v>
      </c>
      <c r="N164" s="5">
        <v>77943351613</v>
      </c>
      <c r="O164" s="5">
        <v>-148857295611</v>
      </c>
      <c r="P164" s="5">
        <v>115855135547</v>
      </c>
      <c r="Q164" s="5">
        <v>11085382172</v>
      </c>
      <c r="R164" s="5">
        <v>51710219730</v>
      </c>
    </row>
    <row r="165" spans="2:18" ht="15.5" x14ac:dyDescent="0.35">
      <c r="C165" t="s">
        <v>217</v>
      </c>
      <c r="D165" s="5">
        <v>481737196084</v>
      </c>
      <c r="I165" s="5">
        <v>414052599427</v>
      </c>
      <c r="J165" s="5">
        <v>238241050608</v>
      </c>
      <c r="K165" s="5">
        <v>417979629712</v>
      </c>
      <c r="L165" s="5">
        <v>387555918009</v>
      </c>
      <c r="M165" s="5">
        <v>362668486946</v>
      </c>
      <c r="N165" s="5">
        <v>283436460691</v>
      </c>
      <c r="O165" s="5">
        <v>438386391172</v>
      </c>
      <c r="P165" s="5">
        <v>310283169313</v>
      </c>
      <c r="Q165" s="5">
        <v>297959559762</v>
      </c>
      <c r="R165" s="5">
        <v>249088498266</v>
      </c>
    </row>
    <row r="166" spans="2:18" ht="15.5" x14ac:dyDescent="0.35">
      <c r="C166" t="s">
        <v>216</v>
      </c>
      <c r="D166" s="5">
        <v>3647859399</v>
      </c>
      <c r="E166" s="5">
        <v>1176108083</v>
      </c>
      <c r="F166" s="5">
        <v>12957997104</v>
      </c>
      <c r="G166" s="5">
        <v>-8209611438</v>
      </c>
      <c r="I166" s="5">
        <v>12166043760</v>
      </c>
      <c r="J166" s="5">
        <v>12458170742</v>
      </c>
      <c r="K166" s="5">
        <v>-3378582796</v>
      </c>
      <c r="L166" s="5">
        <v>23688370887</v>
      </c>
      <c r="M166" s="5">
        <v>1781254616</v>
      </c>
      <c r="N166" s="5">
        <v>1288674642</v>
      </c>
      <c r="O166" s="5">
        <v>-6092634870</v>
      </c>
      <c r="P166" s="5">
        <v>12248086312</v>
      </c>
      <c r="Q166" s="5">
        <v>1238227379</v>
      </c>
      <c r="R166" s="5">
        <v>-2839158234</v>
      </c>
    </row>
    <row r="167" spans="2:18" ht="15.5" x14ac:dyDescent="0.35">
      <c r="C167" t="s">
        <v>218</v>
      </c>
      <c r="D167" s="5">
        <v>424157936879</v>
      </c>
      <c r="E167" s="5">
        <v>-6020433519</v>
      </c>
      <c r="F167" s="5">
        <v>-222787777856</v>
      </c>
      <c r="G167" s="5">
        <v>275638526878</v>
      </c>
      <c r="I167" s="5">
        <v>481737196084</v>
      </c>
      <c r="J167" s="5">
        <v>414052599427</v>
      </c>
      <c r="K167" s="5">
        <v>238241050608</v>
      </c>
      <c r="L167" s="5">
        <v>417979629712</v>
      </c>
      <c r="M167" s="5">
        <v>387555918009</v>
      </c>
      <c r="N167" s="5">
        <v>362668486946</v>
      </c>
      <c r="O167" s="5">
        <v>283436460691</v>
      </c>
      <c r="P167" s="5">
        <v>438386391172</v>
      </c>
      <c r="Q167" s="5">
        <v>310283169313</v>
      </c>
      <c r="R167" s="5">
        <v>297959559762</v>
      </c>
    </row>
    <row r="169" spans="2:18" ht="15.5" x14ac:dyDescent="0.35">
      <c r="B169" t="s">
        <v>219</v>
      </c>
      <c r="C169" t="s">
        <v>11</v>
      </c>
      <c r="D169" s="6">
        <v>8220000000.000001</v>
      </c>
      <c r="E169" s="6">
        <v>8220000000.000001</v>
      </c>
      <c r="F169" s="6">
        <v>8220000000.000001</v>
      </c>
      <c r="G169" s="6">
        <v>8220000000.000001</v>
      </c>
      <c r="I169" s="6">
        <v>8220000000.000001</v>
      </c>
      <c r="J169" s="6">
        <v>8220000000.000001</v>
      </c>
      <c r="K169" s="6">
        <v>8220000000.000001</v>
      </c>
      <c r="L169" s="6">
        <v>8220000000.000001</v>
      </c>
      <c r="M169" s="6">
        <v>8220000000.000001</v>
      </c>
      <c r="N169" s="6">
        <v>8220000000.000001</v>
      </c>
      <c r="O169" s="6">
        <v>8220000000.000001</v>
      </c>
      <c r="P169" s="5">
        <v>7680000000</v>
      </c>
      <c r="Q169" s="5">
        <v>7680000000</v>
      </c>
      <c r="R169" s="5">
        <v>650000000</v>
      </c>
    </row>
    <row r="170" spans="2:18" ht="15.5" x14ac:dyDescent="0.35">
      <c r="C170" t="s">
        <v>220</v>
      </c>
      <c r="D170" s="6">
        <v>-0.77</v>
      </c>
      <c r="E170" s="6">
        <v>-2.85</v>
      </c>
      <c r="F170" s="6">
        <v>0.98</v>
      </c>
      <c r="G170" s="6">
        <v>9.7799999999999994</v>
      </c>
    </row>
    <row r="171" spans="2:18" ht="15.5" x14ac:dyDescent="0.35">
      <c r="C171" t="s">
        <v>221</v>
      </c>
      <c r="D171" s="6">
        <v>-332.47</v>
      </c>
      <c r="E171" s="6">
        <v>-97.54</v>
      </c>
      <c r="F171" s="6">
        <v>302.04000000000002</v>
      </c>
      <c r="G171" s="6">
        <v>27.4</v>
      </c>
    </row>
    <row r="172" spans="2:18" ht="15.5" x14ac:dyDescent="0.35">
      <c r="C172" t="s">
        <v>73</v>
      </c>
      <c r="D172" s="6">
        <v>0.74</v>
      </c>
      <c r="E172" s="6">
        <v>0.85</v>
      </c>
      <c r="F172" s="6">
        <v>0.78</v>
      </c>
      <c r="G172" s="6">
        <v>0.64</v>
      </c>
    </row>
    <row r="173" spans="2:18" ht="15.5" x14ac:dyDescent="0.35">
      <c r="C173" t="s">
        <v>222</v>
      </c>
      <c r="D173" s="5">
        <v>47160000000</v>
      </c>
      <c r="E173" s="5">
        <v>49460000000</v>
      </c>
      <c r="F173" s="5">
        <v>73200000000</v>
      </c>
      <c r="G173" s="5">
        <v>183250000000</v>
      </c>
    </row>
    <row r="174" spans="2:18" ht="15.5" x14ac:dyDescent="0.35">
      <c r="C174" t="s">
        <v>223</v>
      </c>
      <c r="D174" s="6">
        <v>-1.1999999999999999E-3</v>
      </c>
      <c r="E174" s="6">
        <v>-5.1999999999999998E-3</v>
      </c>
      <c r="F174" s="6">
        <v>1.6000000000000001E-3</v>
      </c>
      <c r="G174" s="6">
        <v>1.43E-2</v>
      </c>
    </row>
    <row r="175" spans="2:18" ht="15.5" x14ac:dyDescent="0.35">
      <c r="C175" t="s">
        <v>224</v>
      </c>
      <c r="D175" s="6">
        <v>-3.0000000000000001E-3</v>
      </c>
      <c r="E175" s="6">
        <v>-1.09E-2</v>
      </c>
      <c r="F175" s="6">
        <v>3.5999999999999999E-3</v>
      </c>
      <c r="G175" s="6">
        <v>3.61E-2</v>
      </c>
    </row>
    <row r="176" spans="2:18" ht="15.5" x14ac:dyDescent="0.35">
      <c r="C176" t="s">
        <v>225</v>
      </c>
      <c r="D176" s="6">
        <v>1.15E-2</v>
      </c>
      <c r="E176" s="6">
        <v>1.23E-2</v>
      </c>
      <c r="F176" s="6">
        <v>2.18E-2</v>
      </c>
      <c r="G176" s="6">
        <v>6.9400000000000003E-2</v>
      </c>
    </row>
    <row r="177" spans="3:7" ht="15.5" x14ac:dyDescent="0.35">
      <c r="C177" t="s">
        <v>226</v>
      </c>
      <c r="D177" s="6">
        <v>0.77</v>
      </c>
      <c r="E177" s="6">
        <v>0.87</v>
      </c>
      <c r="F177" s="6">
        <v>1.2</v>
      </c>
      <c r="G177" s="6">
        <v>3.16</v>
      </c>
    </row>
    <row r="178" spans="3:7" ht="15.5" x14ac:dyDescent="0.35">
      <c r="C178" t="s">
        <v>227</v>
      </c>
      <c r="D178" s="5">
        <v>2174000000000</v>
      </c>
      <c r="E178" s="5">
        <v>2181000000000</v>
      </c>
      <c r="F178" s="5">
        <v>2285000000000</v>
      </c>
      <c r="G178" s="5">
        <v>2288000000000</v>
      </c>
    </row>
    <row r="179" spans="3:7" ht="15.5" x14ac:dyDescent="0.35">
      <c r="C179" t="s">
        <v>228</v>
      </c>
      <c r="D179" s="6">
        <v>0.99</v>
      </c>
      <c r="E179" s="6">
        <v>1.07</v>
      </c>
      <c r="F179" s="6">
        <v>1.0900000000000001</v>
      </c>
      <c r="G179" s="6">
        <v>0.99</v>
      </c>
    </row>
    <row r="180" spans="3:7" ht="15.5" x14ac:dyDescent="0.35">
      <c r="C180" t="s">
        <v>229</v>
      </c>
      <c r="D180" s="6">
        <v>259.69</v>
      </c>
      <c r="E180" s="6">
        <v>260.45999999999998</v>
      </c>
      <c r="F180" s="6">
        <v>270.83</v>
      </c>
      <c r="G180" s="6">
        <v>270.8</v>
      </c>
    </row>
    <row r="181" spans="3:7" ht="15.5" x14ac:dyDescent="0.35">
      <c r="C181" t="s">
        <v>230</v>
      </c>
      <c r="D181" s="6">
        <v>0.99</v>
      </c>
      <c r="E181" s="6">
        <v>1.07</v>
      </c>
      <c r="F181" s="6">
        <v>1.0900000000000001</v>
      </c>
      <c r="G181" s="6">
        <v>0.99</v>
      </c>
    </row>
    <row r="182" spans="3:7" ht="15.5" x14ac:dyDescent="0.35">
      <c r="C182" t="s">
        <v>231</v>
      </c>
      <c r="D182" s="6">
        <v>259.69</v>
      </c>
      <c r="E182" s="6">
        <v>260.45999999999998</v>
      </c>
      <c r="F182" s="6">
        <v>270.83</v>
      </c>
      <c r="G182" s="6">
        <v>270.8</v>
      </c>
    </row>
    <row r="183" spans="3:7" ht="15.5" x14ac:dyDescent="0.35">
      <c r="C183" t="s">
        <v>232</v>
      </c>
      <c r="D183" s="5">
        <v>2720000000000</v>
      </c>
      <c r="E183" s="5">
        <v>2050000000000</v>
      </c>
      <c r="F183" s="5">
        <v>2372000000000</v>
      </c>
      <c r="G183" s="5">
        <v>3015000000000</v>
      </c>
    </row>
    <row r="184" spans="3:7" ht="15.5" x14ac:dyDescent="0.35">
      <c r="C184" t="s">
        <v>233</v>
      </c>
    </row>
    <row r="185" spans="3:7" ht="15.5" x14ac:dyDescent="0.35">
      <c r="C185" t="s">
        <v>234</v>
      </c>
      <c r="D185" s="5">
        <v>2133000000000</v>
      </c>
      <c r="E185" s="5">
        <v>2140000000000</v>
      </c>
      <c r="F185" s="5">
        <v>2225000000000</v>
      </c>
      <c r="G185" s="5">
        <v>2225000000000</v>
      </c>
    </row>
    <row r="186" spans="3:7" ht="15.5" x14ac:dyDescent="0.35">
      <c r="C186" t="s">
        <v>23</v>
      </c>
      <c r="D186" s="5">
        <v>2720000000000</v>
      </c>
      <c r="E186" s="5">
        <v>2050000000000</v>
      </c>
      <c r="F186" s="5">
        <v>2372000000000</v>
      </c>
      <c r="G186" s="5">
        <v>3015000000000</v>
      </c>
    </row>
    <row r="187" spans="3:7" ht="15.5" x14ac:dyDescent="0.35">
      <c r="C187" t="s">
        <v>20</v>
      </c>
      <c r="D187" s="5">
        <v>2296000000000</v>
      </c>
      <c r="E187" s="5">
        <v>1568000000000</v>
      </c>
      <c r="F187" s="5">
        <v>1884000000000</v>
      </c>
      <c r="G187" s="5">
        <v>2304000000000</v>
      </c>
    </row>
    <row r="188" spans="3:7" ht="15.5" x14ac:dyDescent="0.35">
      <c r="C188" t="s">
        <v>235</v>
      </c>
      <c r="D188" s="5">
        <v>1016000000000</v>
      </c>
      <c r="E188" s="5">
        <v>1029000000000</v>
      </c>
      <c r="F188" s="5">
        <v>998000000000</v>
      </c>
      <c r="G188" s="5">
        <v>995000000000</v>
      </c>
    </row>
    <row r="189" spans="3:7" ht="15.5" x14ac:dyDescent="0.35">
      <c r="C189" t="s">
        <v>236</v>
      </c>
      <c r="D189" s="5">
        <v>-683000000000</v>
      </c>
      <c r="E189" s="5">
        <v>332000000000</v>
      </c>
      <c r="F189" s="5">
        <v>457000000000</v>
      </c>
      <c r="G189" s="5">
        <v>736000000000</v>
      </c>
    </row>
    <row r="190" spans="3:7" ht="15.5" x14ac:dyDescent="0.35">
      <c r="C190" t="s">
        <v>237</v>
      </c>
      <c r="D190" s="5">
        <v>-11000000000</v>
      </c>
      <c r="E190" s="5">
        <v>-13000000000</v>
      </c>
      <c r="F190" s="5">
        <v>-11000000000</v>
      </c>
      <c r="G190" s="5">
        <v>-8000000000</v>
      </c>
    </row>
    <row r="191" spans="3:7" ht="15.5" x14ac:dyDescent="0.35">
      <c r="C191" t="s">
        <v>12</v>
      </c>
      <c r="D191" s="5">
        <v>-695000000000</v>
      </c>
      <c r="E191" s="5">
        <v>319000000000</v>
      </c>
      <c r="F191" s="5">
        <v>446000000000</v>
      </c>
      <c r="G191" s="5">
        <v>728000000000</v>
      </c>
    </row>
    <row r="192" spans="3:7" ht="15.5" x14ac:dyDescent="0.35">
      <c r="C192" t="s">
        <v>15</v>
      </c>
      <c r="D192" s="6">
        <v>-84.54</v>
      </c>
      <c r="E192" s="6">
        <v>38.81</v>
      </c>
      <c r="F192" s="6">
        <v>54.27</v>
      </c>
      <c r="G192" s="6">
        <v>88.6</v>
      </c>
    </row>
    <row r="193" spans="3:18" ht="15.5" x14ac:dyDescent="0.35">
      <c r="C193" t="s">
        <v>58</v>
      </c>
      <c r="I193" s="6">
        <v>22.53</v>
      </c>
      <c r="J193" s="6">
        <v>23.72</v>
      </c>
      <c r="K193" s="6">
        <v>-8.57</v>
      </c>
      <c r="L193" s="6">
        <v>-2.9</v>
      </c>
      <c r="M193" s="6">
        <v>9.94</v>
      </c>
      <c r="N193" s="6">
        <v>23.71</v>
      </c>
      <c r="O193" s="6">
        <v>2.0099999999999998</v>
      </c>
      <c r="P193" s="6">
        <v>0.21</v>
      </c>
      <c r="Q193" s="6">
        <v>55.08</v>
      </c>
      <c r="R193" s="6">
        <v>321.42</v>
      </c>
    </row>
    <row r="194" spans="3:18" ht="15.5" x14ac:dyDescent="0.35">
      <c r="C194" t="s">
        <v>72</v>
      </c>
      <c r="I194" s="6">
        <v>12.34</v>
      </c>
      <c r="J194" s="6">
        <v>13.49</v>
      </c>
      <c r="K194" s="6">
        <v>-32.44</v>
      </c>
      <c r="L194" s="6">
        <v>-88.97</v>
      </c>
      <c r="M194" s="6">
        <v>33.6</v>
      </c>
      <c r="N194" s="6">
        <v>14.09</v>
      </c>
      <c r="O194" s="6">
        <v>157.21</v>
      </c>
      <c r="P194" s="6">
        <v>1285.71</v>
      </c>
      <c r="Q194" s="6">
        <v>8.39</v>
      </c>
      <c r="R194" s="5">
        <v>0</v>
      </c>
    </row>
    <row r="195" spans="3:18" ht="15.5" x14ac:dyDescent="0.35">
      <c r="C195" t="s">
        <v>75</v>
      </c>
      <c r="I195" s="6">
        <v>0.18</v>
      </c>
      <c r="J195" s="6">
        <v>0.23</v>
      </c>
      <c r="K195" s="6">
        <v>0.25</v>
      </c>
      <c r="L195" s="6">
        <v>0.18</v>
      </c>
      <c r="M195" s="6">
        <v>0.22</v>
      </c>
      <c r="N195" s="6">
        <v>0.31</v>
      </c>
      <c r="O195" s="6">
        <v>0.27</v>
      </c>
      <c r="P195" s="6">
        <v>0.2</v>
      </c>
      <c r="Q195" s="6">
        <v>0.28999999999999998</v>
      </c>
      <c r="R195" s="5">
        <v>0</v>
      </c>
    </row>
    <row r="196" spans="3:18" ht="15.5" x14ac:dyDescent="0.35">
      <c r="C196" t="s">
        <v>238</v>
      </c>
      <c r="I196" s="6">
        <v>536169999999.99994</v>
      </c>
      <c r="J196" s="5">
        <v>622680000000</v>
      </c>
      <c r="K196" s="5">
        <v>215670000000</v>
      </c>
      <c r="L196" s="5">
        <v>227080000000</v>
      </c>
      <c r="M196" s="5">
        <v>335100000000</v>
      </c>
      <c r="N196" s="5">
        <v>489050000000</v>
      </c>
      <c r="O196" s="6">
        <v>271850000000.00003</v>
      </c>
      <c r="P196" s="5">
        <v>256360000000</v>
      </c>
    </row>
    <row r="197" spans="3:18" ht="15.5" x14ac:dyDescent="0.35">
      <c r="C197" t="s">
        <v>239</v>
      </c>
      <c r="I197" s="6">
        <v>4.0899999999999999E-2</v>
      </c>
      <c r="J197" s="6">
        <v>3.4799999999999998E-2</v>
      </c>
      <c r="K197" s="6">
        <v>-1.54E-2</v>
      </c>
      <c r="L197" s="6">
        <v>-5.0000000000000001E-3</v>
      </c>
      <c r="M197" s="6">
        <v>1.46E-2</v>
      </c>
      <c r="N197" s="6">
        <v>3.7999999999999999E-2</v>
      </c>
      <c r="O197" s="6">
        <v>4.0000000000000001E-3</v>
      </c>
      <c r="P197" s="6">
        <v>4.0000000000000002E-4</v>
      </c>
      <c r="Q197" s="6">
        <v>0.11900000000000001</v>
      </c>
      <c r="R197" s="6">
        <v>5.5099999999999996E-2</v>
      </c>
    </row>
    <row r="198" spans="3:18" ht="15.5" x14ac:dyDescent="0.35">
      <c r="C198" t="s">
        <v>240</v>
      </c>
      <c r="I198" s="6">
        <v>8.6500000000000007E-2</v>
      </c>
      <c r="J198" s="6">
        <v>9.7799999999999998E-2</v>
      </c>
      <c r="K198" s="6">
        <v>-3.8300000000000001E-2</v>
      </c>
      <c r="L198" s="6">
        <v>-1.26E-2</v>
      </c>
      <c r="M198" s="6">
        <v>4.1500000000000002E-2</v>
      </c>
      <c r="N198" s="6">
        <v>9.7299999999999998E-2</v>
      </c>
      <c r="O198" s="6">
        <v>9.3999999999999986E-3</v>
      </c>
      <c r="P198" s="6">
        <v>1.1000000000000001E-3</v>
      </c>
      <c r="Q198" s="6">
        <v>0.2671</v>
      </c>
      <c r="R198" s="6">
        <v>0.19949999999999998</v>
      </c>
    </row>
    <row r="199" spans="3:18" ht="15.5" x14ac:dyDescent="0.35">
      <c r="C199" t="s">
        <v>241</v>
      </c>
      <c r="I199" s="6">
        <v>0.20280000000000001</v>
      </c>
      <c r="J199" s="6">
        <v>0.26190000000000002</v>
      </c>
      <c r="K199" s="6">
        <v>4.2500000000000003E-2</v>
      </c>
      <c r="L199" s="6">
        <v>2.4300000000000002E-2</v>
      </c>
      <c r="M199" s="6">
        <v>5.7099999999999998E-2</v>
      </c>
      <c r="N199" s="6">
        <v>0.12520000000000001</v>
      </c>
      <c r="O199" s="6">
        <v>0.06</v>
      </c>
      <c r="P199" s="6">
        <v>6.7299999999999999E-2</v>
      </c>
      <c r="Q199" s="6">
        <v>0.24199999999999999</v>
      </c>
      <c r="R199" s="6">
        <v>0.16159999999999999</v>
      </c>
    </row>
    <row r="200" spans="3:18" ht="15.5" x14ac:dyDescent="0.35">
      <c r="C200" t="s">
        <v>242</v>
      </c>
      <c r="I200" s="6">
        <v>2.5099999999999998</v>
      </c>
      <c r="J200" s="6">
        <v>2.0299999999999998</v>
      </c>
      <c r="K200" s="6">
        <v>0.74</v>
      </c>
      <c r="L200" s="6">
        <v>0.79</v>
      </c>
      <c r="M200" s="6">
        <v>2.34</v>
      </c>
      <c r="N200" s="6">
        <v>4.4800000000000004</v>
      </c>
      <c r="O200" s="6">
        <v>1.3</v>
      </c>
      <c r="P200" s="6">
        <v>1.27</v>
      </c>
      <c r="Q200" s="6">
        <v>6.26</v>
      </c>
      <c r="R200" s="6">
        <v>2.84</v>
      </c>
    </row>
    <row r="201" spans="3:18" ht="15.5" x14ac:dyDescent="0.35">
      <c r="C201" t="s">
        <v>69</v>
      </c>
      <c r="I201" s="6">
        <v>1.07</v>
      </c>
      <c r="J201" s="6">
        <v>1.32</v>
      </c>
      <c r="K201" s="6">
        <v>1.24</v>
      </c>
      <c r="L201" s="6">
        <v>1.1200000000000001</v>
      </c>
      <c r="M201" s="6">
        <v>1.4</v>
      </c>
      <c r="N201" s="6">
        <v>1.37</v>
      </c>
      <c r="O201" s="6">
        <v>1.48</v>
      </c>
      <c r="P201" s="6">
        <v>1.42</v>
      </c>
      <c r="Q201" s="6">
        <v>2.2400000000000002</v>
      </c>
      <c r="R201" s="5">
        <v>0</v>
      </c>
    </row>
    <row r="202" spans="3:18" ht="15.5" x14ac:dyDescent="0.35">
      <c r="C202" t="s">
        <v>66</v>
      </c>
      <c r="I202" s="6">
        <v>260.45999999999998</v>
      </c>
      <c r="J202" s="6">
        <v>242.4</v>
      </c>
      <c r="K202" s="6">
        <v>223.9</v>
      </c>
      <c r="L202" s="6">
        <v>230.62</v>
      </c>
      <c r="M202" s="6">
        <v>239.41</v>
      </c>
      <c r="N202" s="6">
        <v>243.76</v>
      </c>
      <c r="O202" s="5">
        <v>214</v>
      </c>
      <c r="P202" s="6">
        <v>189.75</v>
      </c>
      <c r="Q202" s="6">
        <v>206.2</v>
      </c>
      <c r="R202" s="6">
        <v>1611.29</v>
      </c>
    </row>
    <row r="203" spans="3:18" ht="15.5" x14ac:dyDescent="0.35">
      <c r="C203" t="s">
        <v>243</v>
      </c>
      <c r="I203" s="6">
        <v>1.07</v>
      </c>
      <c r="J203" s="6">
        <v>1.32</v>
      </c>
      <c r="K203" s="6">
        <v>1.24</v>
      </c>
      <c r="L203" s="6">
        <v>1.1200000000000001</v>
      </c>
      <c r="M203" s="6">
        <v>1.4</v>
      </c>
      <c r="N203" s="6">
        <v>1.37</v>
      </c>
      <c r="O203" s="6">
        <v>1.48</v>
      </c>
      <c r="P203" s="6">
        <v>1.42</v>
      </c>
      <c r="Q203" s="6">
        <v>2.2400000000000002</v>
      </c>
      <c r="R203" s="5">
        <v>0</v>
      </c>
    </row>
    <row r="204" spans="3:18" ht="15.5" x14ac:dyDescent="0.35">
      <c r="C204" t="s">
        <v>244</v>
      </c>
      <c r="I204" s="6">
        <v>260.45999999999998</v>
      </c>
      <c r="J204" s="6">
        <v>242.4</v>
      </c>
      <c r="K204" s="6">
        <v>223.9</v>
      </c>
      <c r="L204" s="6">
        <v>230.62</v>
      </c>
      <c r="M204" s="6">
        <v>239.41</v>
      </c>
      <c r="N204" s="6">
        <v>243.76</v>
      </c>
      <c r="O204" s="5">
        <v>214</v>
      </c>
      <c r="P204" s="6">
        <v>189.75</v>
      </c>
      <c r="Q204" s="6">
        <v>206.2</v>
      </c>
      <c r="R204" s="6">
        <v>1611.29</v>
      </c>
    </row>
    <row r="205" spans="3:18" ht="15.5" x14ac:dyDescent="0.35">
      <c r="C205" t="s">
        <v>245</v>
      </c>
      <c r="I205" s="5">
        <v>2050000000000</v>
      </c>
      <c r="J205" s="5">
        <v>3242000000000</v>
      </c>
      <c r="K205" s="5">
        <v>2470000000000</v>
      </c>
      <c r="L205" s="5">
        <v>198000000000</v>
      </c>
      <c r="M205" s="5">
        <v>53000000000</v>
      </c>
      <c r="N205" s="5">
        <v>2732000000000</v>
      </c>
      <c r="O205" s="5">
        <v>98000000000</v>
      </c>
      <c r="P205" s="5">
        <v>1660000000000</v>
      </c>
      <c r="Q205" s="5">
        <v>52000000000</v>
      </c>
      <c r="R205" s="5">
        <v>73000000000</v>
      </c>
    </row>
    <row r="206" spans="3:18" ht="15.5" x14ac:dyDescent="0.35">
      <c r="C206" t="s">
        <v>246</v>
      </c>
      <c r="L206" s="5">
        <v>2423000000000</v>
      </c>
      <c r="M206" s="5">
        <v>3266000000000</v>
      </c>
      <c r="O206" s="5">
        <v>1889000000000</v>
      </c>
      <c r="P206" s="5">
        <v>168000000000</v>
      </c>
      <c r="Q206" s="5">
        <v>1505000000000</v>
      </c>
      <c r="R206" s="5">
        <v>2470000000000</v>
      </c>
    </row>
    <row r="207" spans="3:18" ht="15.5" x14ac:dyDescent="0.35">
      <c r="C207" t="s">
        <v>25</v>
      </c>
      <c r="I207" s="5">
        <v>2050000000000</v>
      </c>
      <c r="J207" s="5">
        <v>3242000000000</v>
      </c>
      <c r="K207" s="5">
        <v>2470000000000</v>
      </c>
      <c r="L207" s="5">
        <v>2621000000000</v>
      </c>
      <c r="M207" s="5">
        <v>3319000000000</v>
      </c>
      <c r="N207" s="5">
        <v>2732000000000</v>
      </c>
      <c r="O207" s="5">
        <v>1987000000000</v>
      </c>
      <c r="P207" s="5">
        <v>1829000000000</v>
      </c>
      <c r="Q207" s="5">
        <v>1556000000000</v>
      </c>
      <c r="R207" s="5">
        <v>2542000000000</v>
      </c>
    </row>
    <row r="208" spans="3:18" ht="15.5" x14ac:dyDescent="0.35">
      <c r="C208" t="s">
        <v>22</v>
      </c>
      <c r="I208" s="5">
        <v>1568000000000</v>
      </c>
      <c r="J208" s="5">
        <v>2827000000000</v>
      </c>
      <c r="K208" s="5">
        <v>2231000000000</v>
      </c>
      <c r="L208" s="5">
        <v>2203000000000</v>
      </c>
      <c r="M208" s="5">
        <v>2932000000000</v>
      </c>
      <c r="N208" s="5">
        <v>2369000000000</v>
      </c>
      <c r="O208" s="5">
        <v>1704000000000</v>
      </c>
      <c r="P208" s="5">
        <v>1390000000000</v>
      </c>
      <c r="Q208" s="5">
        <v>1246000000000</v>
      </c>
      <c r="R208" s="5">
        <v>2244000000000</v>
      </c>
    </row>
    <row r="209" spans="2:18" ht="15.5" x14ac:dyDescent="0.35">
      <c r="C209" t="s">
        <v>247</v>
      </c>
      <c r="I209" s="5">
        <v>1029000000000</v>
      </c>
      <c r="J209" s="5">
        <v>699000000000</v>
      </c>
      <c r="K209" s="5">
        <v>422000000000</v>
      </c>
      <c r="L209" s="5">
        <v>2832000000000</v>
      </c>
      <c r="M209" s="5">
        <v>3778000000000</v>
      </c>
      <c r="N209" s="5">
        <v>500000000000</v>
      </c>
      <c r="O209" s="5">
        <v>1888000000000</v>
      </c>
      <c r="P209" s="5">
        <v>296000000000</v>
      </c>
      <c r="Q209" s="5">
        <v>1905000000000</v>
      </c>
      <c r="R209" s="5">
        <v>2199000000000</v>
      </c>
    </row>
    <row r="210" spans="2:18" ht="15.5" x14ac:dyDescent="0.35">
      <c r="C210" t="s">
        <v>248</v>
      </c>
      <c r="I210" s="5">
        <v>1316000000000</v>
      </c>
      <c r="J210" s="5">
        <v>-420000000000</v>
      </c>
      <c r="K210" s="5">
        <v>-37000000000</v>
      </c>
      <c r="L210" s="5">
        <v>1112000000000</v>
      </c>
      <c r="M210" s="5">
        <v>-411000000000</v>
      </c>
      <c r="N210" s="5">
        <v>-590000000000</v>
      </c>
      <c r="O210" s="5">
        <v>-74000000000</v>
      </c>
      <c r="P210" s="5">
        <v>219000000000</v>
      </c>
      <c r="Q210" s="5">
        <v>966000000000</v>
      </c>
      <c r="R210" s="5">
        <v>-740000000000</v>
      </c>
    </row>
    <row r="211" spans="2:18" ht="15.5" x14ac:dyDescent="0.35">
      <c r="C211" t="s">
        <v>249</v>
      </c>
      <c r="I211" s="5">
        <v>-41000000000</v>
      </c>
      <c r="J211" s="5">
        <v>-62000000000</v>
      </c>
      <c r="K211" s="5">
        <v>-33000000000</v>
      </c>
      <c r="L211" s="5">
        <v>-59000000000</v>
      </c>
      <c r="M211" s="5">
        <v>-37000000000</v>
      </c>
      <c r="N211" s="5">
        <v>-68000000000</v>
      </c>
      <c r="O211" s="5">
        <v>-97000000000</v>
      </c>
      <c r="P211" s="5">
        <v>-98000000000</v>
      </c>
      <c r="Q211" s="5">
        <v>-95000000000</v>
      </c>
      <c r="R211" s="5">
        <v>-65000000000</v>
      </c>
    </row>
    <row r="212" spans="2:18" ht="15.5" x14ac:dyDescent="0.35">
      <c r="C212" t="s">
        <v>14</v>
      </c>
      <c r="I212" s="5">
        <v>1274000000000</v>
      </c>
      <c r="J212" s="5">
        <v>-482000000000</v>
      </c>
      <c r="K212" s="5">
        <v>-70000000000</v>
      </c>
      <c r="L212" s="5">
        <v>1053000000000</v>
      </c>
      <c r="M212" s="5">
        <v>-448000000000</v>
      </c>
      <c r="N212" s="5">
        <v>-658000000000</v>
      </c>
      <c r="O212" s="5">
        <v>-170000000000</v>
      </c>
      <c r="P212" s="5">
        <v>121000000000</v>
      </c>
      <c r="Q212" s="5">
        <v>872000000000</v>
      </c>
      <c r="R212" s="5">
        <v>-805000000000</v>
      </c>
    </row>
    <row r="213" spans="2:18" ht="15.5" x14ac:dyDescent="0.35">
      <c r="C213" t="s">
        <v>16</v>
      </c>
      <c r="I213" s="6">
        <v>155.09</v>
      </c>
      <c r="J213" s="6">
        <v>-58.68</v>
      </c>
      <c r="K213" s="6">
        <v>-8.61</v>
      </c>
      <c r="L213" s="6">
        <v>128.19999999999999</v>
      </c>
      <c r="M213" s="6">
        <v>-54.59</v>
      </c>
      <c r="N213" s="6">
        <v>-80.08</v>
      </c>
      <c r="O213" s="6">
        <v>-20.7</v>
      </c>
      <c r="P213" s="6">
        <v>15.75</v>
      </c>
      <c r="Q213" s="6">
        <v>113.48</v>
      </c>
      <c r="R213" s="6">
        <v>-1232.82</v>
      </c>
    </row>
    <row r="215" spans="2:18" ht="15.5" x14ac:dyDescent="0.35">
      <c r="B215" t="s">
        <v>250</v>
      </c>
      <c r="C215" t="s">
        <v>251</v>
      </c>
      <c r="D215" s="5">
        <v>-6000000000</v>
      </c>
      <c r="E215" s="5">
        <v>-23000000000</v>
      </c>
      <c r="F215" s="5">
        <v>8000000000</v>
      </c>
      <c r="G215" s="5">
        <v>80000000000</v>
      </c>
      <c r="H215" s="5">
        <v>-25000000000</v>
      </c>
      <c r="I215" s="5">
        <v>185000000000</v>
      </c>
      <c r="J215" s="5">
        <v>195000000000</v>
      </c>
      <c r="K215" s="5">
        <v>-70000000000</v>
      </c>
      <c r="L215" s="5">
        <v>-24000000000</v>
      </c>
      <c r="M215" s="5">
        <v>82000000000</v>
      </c>
      <c r="N215" s="5">
        <v>195000000000</v>
      </c>
      <c r="O215" s="5">
        <v>16000000000</v>
      </c>
      <c r="P215" s="5">
        <v>2000000000</v>
      </c>
      <c r="Q215" s="5">
        <v>423000000000</v>
      </c>
    </row>
    <row r="216" spans="2:18" ht="15.5" x14ac:dyDescent="0.35">
      <c r="C216" t="s">
        <v>252</v>
      </c>
      <c r="H216" s="5">
        <v>59000000000</v>
      </c>
      <c r="I216" s="5">
        <v>185000000000</v>
      </c>
      <c r="J216" s="5">
        <v>195000000000</v>
      </c>
      <c r="K216" s="5">
        <v>-70000000000</v>
      </c>
      <c r="L216" s="5">
        <v>-24000000000</v>
      </c>
      <c r="M216" s="5">
        <v>82000000000</v>
      </c>
      <c r="N216" s="5">
        <v>195000000000</v>
      </c>
      <c r="O216" s="5">
        <v>16000000000</v>
      </c>
      <c r="P216" s="5">
        <v>2000000000</v>
      </c>
      <c r="Q216" s="5">
        <v>423000000000</v>
      </c>
    </row>
    <row r="217" spans="2:18" ht="15.5" x14ac:dyDescent="0.35">
      <c r="C217" t="s">
        <v>253</v>
      </c>
      <c r="M217" s="6">
        <v>4.96</v>
      </c>
      <c r="N217" s="6">
        <v>12.02</v>
      </c>
      <c r="Q217" s="6">
        <v>17.27</v>
      </c>
    </row>
    <row r="218" spans="2:18" ht="15.5" x14ac:dyDescent="0.35">
      <c r="C218" t="s">
        <v>77</v>
      </c>
      <c r="M218" s="6">
        <v>0.49920000000000003</v>
      </c>
      <c r="N218" s="6">
        <v>0.50690000000000002</v>
      </c>
      <c r="Q218" s="6">
        <v>0.33529999999999999</v>
      </c>
    </row>
    <row r="219" spans="2:18" ht="15.5" x14ac:dyDescent="0.35">
      <c r="C219" t="s">
        <v>254</v>
      </c>
      <c r="M219" s="6">
        <v>1.72E-2</v>
      </c>
      <c r="N219" s="6">
        <v>3.1800000000000002E-2</v>
      </c>
      <c r="Q219" s="6">
        <v>4.8799999999999996E-2</v>
      </c>
    </row>
    <row r="220" spans="2:18" ht="15.5" x14ac:dyDescent="0.35">
      <c r="C220" t="s">
        <v>57</v>
      </c>
      <c r="D220" s="6">
        <v>-0.77</v>
      </c>
      <c r="E220" s="6">
        <v>-2.85</v>
      </c>
      <c r="F220" s="6">
        <v>0.98</v>
      </c>
      <c r="G220" s="6">
        <v>9.7799999999999994</v>
      </c>
      <c r="H220" s="6">
        <v>-3.07</v>
      </c>
      <c r="I220" s="6">
        <v>22.53</v>
      </c>
      <c r="J220" s="6">
        <v>23.72</v>
      </c>
      <c r="K220" s="6">
        <v>-8.57</v>
      </c>
      <c r="L220" s="6">
        <v>-2.9</v>
      </c>
      <c r="M220" s="6">
        <v>9.94</v>
      </c>
      <c r="N220" s="6">
        <v>23.71</v>
      </c>
      <c r="O220" s="6">
        <v>2.0099999999999998</v>
      </c>
      <c r="P220" s="6">
        <v>0.19</v>
      </c>
      <c r="Q220" s="6">
        <v>51.51</v>
      </c>
    </row>
    <row r="221" spans="2:18" ht="15.5" x14ac:dyDescent="0.35">
      <c r="C221" t="s">
        <v>255</v>
      </c>
      <c r="H221" s="6">
        <v>7.14</v>
      </c>
      <c r="I221" s="6">
        <v>22.53</v>
      </c>
      <c r="J221" s="6">
        <v>23.72</v>
      </c>
      <c r="K221" s="6">
        <v>-8.57</v>
      </c>
      <c r="L221" s="6">
        <v>-2.9</v>
      </c>
      <c r="M221" s="6">
        <v>9.94</v>
      </c>
      <c r="N221" s="6">
        <v>23.71</v>
      </c>
      <c r="O221" s="6">
        <v>2.0099999999999998</v>
      </c>
      <c r="P221" s="6">
        <v>0.19</v>
      </c>
      <c r="Q221" s="6">
        <v>51.51</v>
      </c>
    </row>
    <row r="222" spans="2:18" ht="15.5" x14ac:dyDescent="0.35">
      <c r="C222" t="s">
        <v>79</v>
      </c>
      <c r="M222" s="6">
        <v>4.96</v>
      </c>
      <c r="N222" s="6">
        <v>12.02</v>
      </c>
      <c r="Q222" s="6">
        <v>17.27</v>
      </c>
    </row>
    <row r="223" spans="2:18" ht="15.5" x14ac:dyDescent="0.35">
      <c r="C223" t="s">
        <v>256</v>
      </c>
      <c r="M223" s="6">
        <v>0.49920000000000003</v>
      </c>
      <c r="N223" s="6">
        <v>0.50690000000000002</v>
      </c>
      <c r="Q223" s="6">
        <v>0.33529999999999999</v>
      </c>
    </row>
    <row r="224" spans="2:18" ht="15.5" x14ac:dyDescent="0.35">
      <c r="C224" t="s">
        <v>257</v>
      </c>
      <c r="M224" s="6">
        <v>1.72E-2</v>
      </c>
      <c r="N224" s="6">
        <v>3.1800000000000002E-2</v>
      </c>
      <c r="Q224" s="6">
        <v>4.8799999999999996E-2</v>
      </c>
    </row>
    <row r="225" spans="3:17" ht="15.5" x14ac:dyDescent="0.35">
      <c r="C225" t="s">
        <v>258</v>
      </c>
      <c r="D225" s="5">
        <v>2831000000000</v>
      </c>
      <c r="E225" s="5">
        <v>2684000000000</v>
      </c>
      <c r="F225" s="5">
        <v>3130000000000</v>
      </c>
      <c r="G225" s="5">
        <v>3416000000000</v>
      </c>
      <c r="H225" s="5">
        <v>11323000000000</v>
      </c>
      <c r="I225" s="5">
        <v>12827000000000</v>
      </c>
      <c r="J225" s="5">
        <v>11259000000000</v>
      </c>
      <c r="K225" s="5">
        <v>9140000000000</v>
      </c>
      <c r="L225" s="5">
        <v>11484000000000</v>
      </c>
      <c r="M225" s="5">
        <v>12319000000000</v>
      </c>
      <c r="N225" s="5">
        <v>8798000000000</v>
      </c>
      <c r="O225" s="5">
        <v>9670000000000</v>
      </c>
      <c r="P225" s="5">
        <v>10162000000000</v>
      </c>
      <c r="Q225" s="5">
        <v>12107000000000</v>
      </c>
    </row>
    <row r="226" spans="3:17" ht="15.5" x14ac:dyDescent="0.35">
      <c r="C226" t="s">
        <v>259</v>
      </c>
      <c r="H226" s="5">
        <v>12062000000000</v>
      </c>
      <c r="I226" s="5">
        <v>12827000000000</v>
      </c>
      <c r="J226" s="5">
        <v>11259000000000</v>
      </c>
      <c r="K226" s="5">
        <v>9140000000000</v>
      </c>
      <c r="L226" s="5">
        <v>11484000000000</v>
      </c>
      <c r="M226" s="5">
        <v>12319000000000</v>
      </c>
      <c r="N226" s="5">
        <v>8798000000000</v>
      </c>
      <c r="O226" s="5">
        <v>9670000000000</v>
      </c>
      <c r="P226" s="5">
        <v>10162000000000</v>
      </c>
      <c r="Q226" s="5">
        <v>12107000000000</v>
      </c>
    </row>
    <row r="227" spans="3:17" ht="15.5" x14ac:dyDescent="0.35">
      <c r="C227" t="s">
        <v>260</v>
      </c>
      <c r="M227" s="6">
        <v>4.96</v>
      </c>
      <c r="N227" s="6">
        <v>12.02</v>
      </c>
      <c r="Q227" s="6">
        <v>17.27</v>
      </c>
    </row>
    <row r="228" spans="3:17" ht="15.5" x14ac:dyDescent="0.35">
      <c r="C228" t="s">
        <v>261</v>
      </c>
      <c r="M228" s="6">
        <v>0.49920000000000003</v>
      </c>
      <c r="N228" s="6">
        <v>0.50690000000000002</v>
      </c>
      <c r="Q228" s="6">
        <v>0.33529999999999999</v>
      </c>
    </row>
    <row r="229" spans="3:17" ht="15.5" x14ac:dyDescent="0.35">
      <c r="C229" t="s">
        <v>262</v>
      </c>
      <c r="M229" s="6">
        <v>1.72E-2</v>
      </c>
      <c r="N229" s="6">
        <v>3.1800000000000002E-2</v>
      </c>
      <c r="Q229" s="6">
        <v>4.8799999999999996E-2</v>
      </c>
    </row>
    <row r="230" spans="3:17" ht="15.5" x14ac:dyDescent="0.35">
      <c r="C230" t="s">
        <v>263</v>
      </c>
      <c r="I230" s="6">
        <v>-72.900000000000006</v>
      </c>
    </row>
    <row r="231" spans="3:17" ht="15.5" x14ac:dyDescent="0.35">
      <c r="C231" t="s">
        <v>264</v>
      </c>
      <c r="I231" s="6">
        <v>31.36</v>
      </c>
    </row>
    <row r="232" spans="3:17" ht="15.5" x14ac:dyDescent="0.35">
      <c r="C232" t="s">
        <v>265</v>
      </c>
      <c r="I232" s="6">
        <v>7.42</v>
      </c>
    </row>
    <row r="233" spans="3:17" ht="15.5" x14ac:dyDescent="0.35">
      <c r="C233" t="s">
        <v>266</v>
      </c>
      <c r="I233" s="6">
        <v>3.1899999999999998E-2</v>
      </c>
    </row>
    <row r="234" spans="3:17" ht="15.5" x14ac:dyDescent="0.35">
      <c r="C234" t="s">
        <v>267</v>
      </c>
      <c r="I234" s="6">
        <v>0.15</v>
      </c>
    </row>
    <row r="235" spans="3:17" ht="15.5" x14ac:dyDescent="0.35">
      <c r="C235" t="s">
        <v>268</v>
      </c>
      <c r="I235" s="6">
        <v>0.86</v>
      </c>
    </row>
    <row r="236" spans="3:17" ht="15.5" x14ac:dyDescent="0.35">
      <c r="C236" t="s">
        <v>269</v>
      </c>
      <c r="I236" s="6">
        <v>2.19</v>
      </c>
    </row>
    <row r="237" spans="3:17" ht="15.5" x14ac:dyDescent="0.35">
      <c r="C237" t="s">
        <v>270</v>
      </c>
      <c r="I237" s="6">
        <v>2.31</v>
      </c>
    </row>
    <row r="238" spans="3:17" ht="15.5" x14ac:dyDescent="0.35">
      <c r="C238" t="s">
        <v>271</v>
      </c>
      <c r="I238" s="6">
        <v>15.49</v>
      </c>
    </row>
    <row r="239" spans="3:17" ht="15.5" x14ac:dyDescent="0.35">
      <c r="C239" t="s">
        <v>272</v>
      </c>
      <c r="I239" s="6">
        <v>11.83</v>
      </c>
    </row>
    <row r="240" spans="3:17" ht="15.5" x14ac:dyDescent="0.35">
      <c r="C240" t="s">
        <v>273</v>
      </c>
      <c r="I240" s="6">
        <v>-6.25</v>
      </c>
    </row>
    <row r="241" spans="3:9" ht="15.5" x14ac:dyDescent="0.35">
      <c r="C241" t="s">
        <v>274</v>
      </c>
      <c r="I241" s="6">
        <v>0.32</v>
      </c>
    </row>
    <row r="242" spans="3:9" ht="15.5" x14ac:dyDescent="0.35">
      <c r="C242" t="s">
        <v>275</v>
      </c>
      <c r="I242" s="6">
        <v>7.14</v>
      </c>
    </row>
    <row r="243" spans="3:9" ht="15.5" x14ac:dyDescent="0.35">
      <c r="C243" t="s">
        <v>276</v>
      </c>
      <c r="I243" s="6">
        <v>-3.07</v>
      </c>
    </row>
    <row r="244" spans="3:9" ht="15.5" x14ac:dyDescent="0.35">
      <c r="C244" t="s">
        <v>277</v>
      </c>
      <c r="I244" s="6">
        <v>1468.17</v>
      </c>
    </row>
    <row r="245" spans="3:9" ht="15.5" x14ac:dyDescent="0.35">
      <c r="C245" t="s">
        <v>278</v>
      </c>
      <c r="D245" s="6">
        <v>51.63</v>
      </c>
    </row>
    <row r="246" spans="3:9" ht="15.5" x14ac:dyDescent="0.35">
      <c r="C246" t="s">
        <v>279</v>
      </c>
      <c r="I246" s="6">
        <v>259.69</v>
      </c>
    </row>
    <row r="247" spans="3:9" ht="15.5" x14ac:dyDescent="0.35">
      <c r="C247" t="s">
        <v>280</v>
      </c>
      <c r="I247" s="6">
        <v>97.14</v>
      </c>
    </row>
    <row r="248" spans="3:9" ht="15.5" x14ac:dyDescent="0.35">
      <c r="C248" t="s">
        <v>281</v>
      </c>
      <c r="D248" s="6">
        <v>1.35</v>
      </c>
    </row>
    <row r="249" spans="3:9" ht="15.5" x14ac:dyDescent="0.35">
      <c r="C249" t="s">
        <v>282</v>
      </c>
      <c r="D249" s="6">
        <v>0.66</v>
      </c>
    </row>
    <row r="250" spans="3:9" ht="15.5" x14ac:dyDescent="0.35">
      <c r="C250" t="s">
        <v>283</v>
      </c>
      <c r="D250" s="6">
        <v>1.28</v>
      </c>
    </row>
    <row r="251" spans="3:9" ht="15.5" x14ac:dyDescent="0.35">
      <c r="C251" t="s">
        <v>285</v>
      </c>
      <c r="D251" s="6">
        <v>1.41</v>
      </c>
    </row>
    <row r="252" spans="3:9" ht="15.5" x14ac:dyDescent="0.35">
      <c r="C252" t="s">
        <v>286</v>
      </c>
      <c r="D252" s="6">
        <v>0.52</v>
      </c>
    </row>
    <row r="253" spans="3:9" ht="15.5" x14ac:dyDescent="0.35">
      <c r="C253" t="s">
        <v>287</v>
      </c>
      <c r="D253" s="6">
        <v>2.4300000000000002</v>
      </c>
    </row>
    <row r="254" spans="3:9" ht="15.5" x14ac:dyDescent="0.35">
      <c r="C254" t="s">
        <v>288</v>
      </c>
      <c r="I254" s="6">
        <v>1.66</v>
      </c>
    </row>
    <row r="255" spans="3:9" ht="15.5" x14ac:dyDescent="0.35">
      <c r="C255" t="s">
        <v>12</v>
      </c>
      <c r="D255" s="5">
        <v>-695000000000</v>
      </c>
    </row>
    <row r="256" spans="3:9" ht="15.5" x14ac:dyDescent="0.35">
      <c r="C256" t="s">
        <v>289</v>
      </c>
      <c r="I256" s="6">
        <v>2.85</v>
      </c>
    </row>
    <row r="257" spans="3:9" ht="15.5" x14ac:dyDescent="0.35">
      <c r="C257" t="s">
        <v>290</v>
      </c>
      <c r="I257" s="6">
        <v>1.1299999999999999E-2</v>
      </c>
    </row>
    <row r="258" spans="3:9" ht="15.5" x14ac:dyDescent="0.35">
      <c r="C258" t="s">
        <v>291</v>
      </c>
      <c r="I258" s="6">
        <v>2.75E-2</v>
      </c>
    </row>
    <row r="259" spans="3:9" ht="15.5" x14ac:dyDescent="0.35">
      <c r="C259" t="s">
        <v>292</v>
      </c>
      <c r="I259" s="6">
        <v>0.11710000000000001</v>
      </c>
    </row>
    <row r="260" spans="3:9" ht="15.5" x14ac:dyDescent="0.35">
      <c r="C260" t="s">
        <v>293</v>
      </c>
      <c r="I260" s="6">
        <v>2.92E-2</v>
      </c>
    </row>
    <row r="261" spans="3:9" ht="15.5" x14ac:dyDescent="0.35">
      <c r="C261" t="s">
        <v>294</v>
      </c>
      <c r="D261" s="6">
        <v>23.76</v>
      </c>
    </row>
    <row r="262" spans="3:9" ht="15.5" x14ac:dyDescent="0.35">
      <c r="C262" t="s">
        <v>295</v>
      </c>
      <c r="D262" s="6">
        <v>58.83</v>
      </c>
    </row>
    <row r="263" spans="3:9" ht="15.5" x14ac:dyDescent="0.35">
      <c r="C263" t="s">
        <v>296</v>
      </c>
      <c r="D263" s="6">
        <v>0.83</v>
      </c>
    </row>
    <row r="264" spans="3:9" ht="15.5" x14ac:dyDescent="0.35">
      <c r="C264" t="s">
        <v>297</v>
      </c>
      <c r="D264" s="6">
        <v>81.760000000000005</v>
      </c>
    </row>
    <row r="265" spans="3:9" ht="15.5" x14ac:dyDescent="0.35">
      <c r="C265" t="s">
        <v>298</v>
      </c>
      <c r="D265" s="6">
        <v>3.83</v>
      </c>
    </row>
    <row r="266" spans="3:9" ht="15.5" x14ac:dyDescent="0.35">
      <c r="C266" t="s">
        <v>299</v>
      </c>
      <c r="I266" s="6">
        <v>2.48</v>
      </c>
    </row>
    <row r="267" spans="3:9" ht="15.5" x14ac:dyDescent="0.35">
      <c r="C267" t="s">
        <v>300</v>
      </c>
      <c r="I267" s="6">
        <v>6.48</v>
      </c>
    </row>
    <row r="268" spans="3:9" ht="15.5" x14ac:dyDescent="0.35">
      <c r="C268" t="s">
        <v>53</v>
      </c>
      <c r="I268" s="5">
        <v>1840000000000</v>
      </c>
    </row>
    <row r="269" spans="3:9" ht="15.5" x14ac:dyDescent="0.35">
      <c r="C269" t="s">
        <v>301</v>
      </c>
      <c r="I269" s="5">
        <v>4177000000000</v>
      </c>
    </row>
    <row r="270" spans="3:9" ht="15.5" x14ac:dyDescent="0.35">
      <c r="C270" t="s">
        <v>302</v>
      </c>
      <c r="I270" s="6">
        <v>8220000000.000001</v>
      </c>
    </row>
    <row r="271" spans="3:9" ht="15.5" x14ac:dyDescent="0.35">
      <c r="C271" t="s">
        <v>303</v>
      </c>
      <c r="I271" s="6">
        <v>7.4999999999999997E-2</v>
      </c>
    </row>
    <row r="272" spans="3:9" ht="15.5" x14ac:dyDescent="0.35">
      <c r="C272" t="s">
        <v>304</v>
      </c>
      <c r="D272" s="6">
        <v>4.3200000000000002E-2</v>
      </c>
    </row>
    <row r="273" spans="3:9" ht="15.5" x14ac:dyDescent="0.35">
      <c r="C273" t="s">
        <v>305</v>
      </c>
      <c r="D273" s="6">
        <v>9.3999999999999986E-3</v>
      </c>
    </row>
    <row r="274" spans="3:9" ht="15.5" x14ac:dyDescent="0.35">
      <c r="C274" t="s">
        <v>306</v>
      </c>
      <c r="D274" s="6">
        <v>-2.2000000000000001E-3</v>
      </c>
    </row>
    <row r="275" spans="3:9" ht="15.5" x14ac:dyDescent="0.35">
      <c r="C275" t="s">
        <v>307</v>
      </c>
      <c r="D275" s="6">
        <v>-0.21289999999999998</v>
      </c>
    </row>
    <row r="276" spans="3:9" ht="15.5" x14ac:dyDescent="0.35">
      <c r="C276" t="s">
        <v>308</v>
      </c>
      <c r="D276" s="6">
        <v>-0.69069999999999998</v>
      </c>
    </row>
    <row r="277" spans="3:9" ht="15.5" x14ac:dyDescent="0.35">
      <c r="C277" t="s">
        <v>309</v>
      </c>
      <c r="D277" s="6">
        <v>-1.0525</v>
      </c>
    </row>
    <row r="278" spans="3:9" ht="15.5" x14ac:dyDescent="0.35">
      <c r="C278" t="s">
        <v>310</v>
      </c>
      <c r="I278" s="6">
        <v>25.45</v>
      </c>
    </row>
    <row r="279" spans="3:9" ht="15.5" x14ac:dyDescent="0.35">
      <c r="C279" t="s">
        <v>314</v>
      </c>
      <c r="I279" t="s">
        <v>2734</v>
      </c>
    </row>
    <row r="280" spans="3:9" ht="15.5" x14ac:dyDescent="0.35">
      <c r="C280" t="s">
        <v>316</v>
      </c>
      <c r="I280" s="5">
        <v>7</v>
      </c>
    </row>
    <row r="281" spans="3:9" ht="15.5" x14ac:dyDescent="0.35">
      <c r="C281" t="s">
        <v>317</v>
      </c>
      <c r="I281" s="6">
        <v>0.26</v>
      </c>
    </row>
    <row r="282" spans="3:9" ht="15.5" x14ac:dyDescent="0.35">
      <c r="C282" t="s">
        <v>318</v>
      </c>
      <c r="I282" s="6">
        <v>0.62</v>
      </c>
    </row>
    <row r="283" spans="3:9" ht="15.5" x14ac:dyDescent="0.35">
      <c r="C283" t="s">
        <v>319</v>
      </c>
      <c r="I283" s="6">
        <v>0.3</v>
      </c>
    </row>
    <row r="284" spans="3:9" ht="15.5" x14ac:dyDescent="0.35">
      <c r="C284" t="s">
        <v>320</v>
      </c>
      <c r="I284" s="6">
        <v>0.23</v>
      </c>
    </row>
    <row r="285" spans="3:9" ht="15.5" x14ac:dyDescent="0.35">
      <c r="C285" t="s">
        <v>321</v>
      </c>
      <c r="I285" s="6">
        <v>0.94</v>
      </c>
    </row>
    <row r="286" spans="3:9" ht="15.5" x14ac:dyDescent="0.35">
      <c r="C286" t="s">
        <v>322</v>
      </c>
      <c r="I286" s="6">
        <v>0.61</v>
      </c>
    </row>
    <row r="287" spans="3:9" ht="15.5" x14ac:dyDescent="0.35">
      <c r="C287" t="s">
        <v>323</v>
      </c>
      <c r="I287" s="6">
        <v>0.48</v>
      </c>
    </row>
    <row r="288" spans="3:9" ht="15.5" x14ac:dyDescent="0.35">
      <c r="C288" t="s">
        <v>324</v>
      </c>
      <c r="I288" s="5">
        <v>12062000000000</v>
      </c>
    </row>
    <row r="289" spans="3:9" ht="15.5" x14ac:dyDescent="0.35">
      <c r="C289" t="s">
        <v>325</v>
      </c>
      <c r="I289" s="5">
        <v>717000000000</v>
      </c>
    </row>
    <row r="290" spans="3:9" ht="15.5" x14ac:dyDescent="0.35">
      <c r="C290" t="s">
        <v>326</v>
      </c>
      <c r="I290" s="5">
        <v>562000000000</v>
      </c>
    </row>
    <row r="291" spans="3:9" ht="15.5" x14ac:dyDescent="0.35">
      <c r="C291" t="s">
        <v>327</v>
      </c>
      <c r="I291" s="5">
        <v>59000000000</v>
      </c>
    </row>
    <row r="292" spans="3:9" ht="15.5" x14ac:dyDescent="0.35">
      <c r="C292" t="s">
        <v>328</v>
      </c>
      <c r="D292" s="5">
        <v>424000000000</v>
      </c>
    </row>
    <row r="293" spans="3:9" ht="15.5" x14ac:dyDescent="0.35">
      <c r="C293" t="s">
        <v>329</v>
      </c>
      <c r="D293" s="5">
        <v>5184000000000</v>
      </c>
    </row>
    <row r="294" spans="3:9" ht="15.5" x14ac:dyDescent="0.35">
      <c r="C294" t="s">
        <v>330</v>
      </c>
      <c r="D294" s="5">
        <v>3010000000000</v>
      </c>
    </row>
    <row r="295" spans="3:9" ht="15.5" x14ac:dyDescent="0.35">
      <c r="C295" t="s">
        <v>235</v>
      </c>
      <c r="D295" s="5">
        <v>1016000000000</v>
      </c>
    </row>
    <row r="296" spans="3:9" ht="15.5" x14ac:dyDescent="0.35">
      <c r="C296" t="s">
        <v>234</v>
      </c>
      <c r="I296" s="5">
        <v>2133000000000</v>
      </c>
    </row>
    <row r="297" spans="3:9" ht="15.5" x14ac:dyDescent="0.35">
      <c r="C297" t="s">
        <v>232</v>
      </c>
      <c r="D297" s="5">
        <v>2720000000000</v>
      </c>
    </row>
    <row r="298" spans="3:9" ht="15.5" x14ac:dyDescent="0.35">
      <c r="C298" t="s">
        <v>23</v>
      </c>
      <c r="D298" s="5">
        <v>2720000000000</v>
      </c>
    </row>
    <row r="299" spans="3:9" ht="15.5" x14ac:dyDescent="0.35">
      <c r="C299" t="s">
        <v>20</v>
      </c>
      <c r="D299" s="5">
        <v>2296000000000</v>
      </c>
    </row>
    <row r="300" spans="3:9" ht="15.5" x14ac:dyDescent="0.35">
      <c r="C300" t="s">
        <v>331</v>
      </c>
      <c r="I300" s="5">
        <v>2174000000000</v>
      </c>
    </row>
    <row r="301" spans="3:9" ht="15.5" x14ac:dyDescent="0.35">
      <c r="C301" t="s">
        <v>332</v>
      </c>
      <c r="I301" s="5">
        <v>841000000000</v>
      </c>
    </row>
    <row r="302" spans="3:9" ht="15.5" x14ac:dyDescent="0.35">
      <c r="C302" t="s">
        <v>333</v>
      </c>
      <c r="I302" s="5">
        <v>-36000000000</v>
      </c>
    </row>
    <row r="303" spans="3:9" ht="15.5" x14ac:dyDescent="0.35">
      <c r="C303" t="s">
        <v>334</v>
      </c>
      <c r="I303" s="5">
        <v>-826000000000</v>
      </c>
    </row>
    <row r="304" spans="3:9" ht="15.5" x14ac:dyDescent="0.35">
      <c r="C304" t="s">
        <v>335</v>
      </c>
      <c r="I304" s="5">
        <v>-43000000000</v>
      </c>
    </row>
    <row r="305" spans="3:9" ht="15.5" x14ac:dyDescent="0.35">
      <c r="C305" t="s">
        <v>336</v>
      </c>
      <c r="I305" s="5">
        <v>798000000000</v>
      </c>
    </row>
  </sheetData>
  <pageMargins left="0.7" right="0.7" top="0.75" bottom="0.75" header="0.3" footer="0.3"/>
  <ignoredErrors>
    <ignoredError sqref="A1:R3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SMSM</vt:lpstr>
      <vt:lpstr>SOCI</vt:lpstr>
      <vt:lpstr>SONA</vt:lpstr>
      <vt:lpstr>SPMA</vt:lpstr>
      <vt:lpstr>SQMI</vt:lpstr>
      <vt:lpstr>SRAJ</vt:lpstr>
      <vt:lpstr>SRIL</vt:lpstr>
      <vt:lpstr>SRSN</vt:lpstr>
      <vt:lpstr>SRTG</vt:lpstr>
      <vt:lpstr>SSIA</vt:lpstr>
      <vt:lpstr>SSMS</vt:lpstr>
      <vt:lpstr>SSTM</vt:lpstr>
      <vt:lpstr>STAR</vt:lpstr>
      <vt:lpstr>STTP</vt:lpstr>
      <vt:lpstr>SUGI</vt:lpstr>
      <vt:lpstr>SULI</vt:lpstr>
      <vt:lpstr>SUPR</vt:lpstr>
      <vt:lpstr>TALF</vt:lpstr>
      <vt:lpstr>TARA</vt:lpstr>
      <vt:lpstr>TAXI</vt:lpstr>
      <vt:lpstr>TBIG</vt:lpstr>
      <vt:lpstr>TBLA</vt:lpstr>
      <vt:lpstr>TBMS</vt:lpstr>
      <vt:lpstr>TCID</vt:lpstr>
      <vt:lpstr>TELE</vt:lpstr>
      <vt:lpstr>TFCO</vt:lpstr>
      <vt:lpstr>TGKA</vt:lpstr>
      <vt:lpstr>TIFA</vt:lpstr>
      <vt:lpstr>TINS</vt:lpstr>
      <vt:lpstr>TIRA</vt:lpstr>
      <vt:lpstr>TIRT</vt:lpstr>
      <vt:lpstr>TKIM</vt:lpstr>
      <vt:lpstr>TLKM</vt:lpstr>
      <vt:lpstr>TMAS</vt:lpstr>
      <vt:lpstr>TMPO</vt:lpstr>
      <vt:lpstr>TOBA</vt:lpstr>
      <vt:lpstr>TOTL</vt:lpstr>
      <vt:lpstr>TOTO</vt:lpstr>
      <vt:lpstr>TOWR</vt:lpstr>
      <vt:lpstr>TPIA</vt:lpstr>
      <vt:lpstr>TPMA</vt:lpstr>
      <vt:lpstr>TRAM</vt:lpstr>
      <vt:lpstr>TRIL</vt:lpstr>
      <vt:lpstr>TRIM</vt:lpstr>
      <vt:lpstr>TRIO</vt:lpstr>
      <vt:lpstr>TRIS</vt:lpstr>
      <vt:lpstr>TRST</vt:lpstr>
      <vt:lpstr>TRUS</vt:lpstr>
      <vt:lpstr>TSPC</vt:lpstr>
      <vt:lpstr>ULTJ</vt:lpstr>
      <vt:lpstr>UNIC</vt:lpstr>
      <vt:lpstr>UNIT</vt:lpstr>
      <vt:lpstr>UNSP</vt:lpstr>
      <vt:lpstr>UNTR</vt:lpstr>
      <vt:lpstr>UNVR</vt:lpstr>
      <vt:lpstr>VICO</vt:lpstr>
      <vt:lpstr>VINS</vt:lpstr>
      <vt:lpstr>VIVA</vt:lpstr>
      <vt:lpstr>VOKS</vt:lpstr>
      <vt:lpstr>VRNA</vt:lpstr>
      <vt:lpstr>WAPO</vt:lpstr>
      <vt:lpstr>WEHA</vt:lpstr>
      <vt:lpstr>WICO</vt:lpstr>
      <vt:lpstr>WIIM</vt:lpstr>
      <vt:lpstr>WIKA</vt:lpstr>
      <vt:lpstr>WINS</vt:lpstr>
      <vt:lpstr>WOMF</vt:lpstr>
      <vt:lpstr>WSKT</vt:lpstr>
      <vt:lpstr>WTON</vt:lpstr>
      <vt:lpstr>YPAS</vt:lpstr>
      <vt:lpstr>YULE</vt:lpstr>
      <vt:lpstr>ZBRA</vt:lpstr>
      <vt:lpstr>SHIP</vt:lpstr>
      <vt:lpstr>CASA</vt:lpstr>
      <vt:lpstr>DAYA</vt:lpstr>
      <vt:lpstr>DPUM</vt:lpstr>
      <vt:lpstr>IDPR</vt:lpstr>
      <vt:lpstr>JGLE</vt:lpstr>
      <vt:lpstr>KINO</vt:lpstr>
      <vt:lpstr>MARI</vt:lpstr>
      <vt:lpstr>MKNT</vt:lpstr>
      <vt:lpstr>MTRA</vt:lpstr>
      <vt:lpstr>OASA</vt:lpstr>
      <vt:lpstr>POWR</vt:lpstr>
      <vt:lpstr>INCF</vt:lpstr>
      <vt:lpstr>WSBP</vt:lpstr>
      <vt:lpstr>PBSA</vt:lpstr>
      <vt:lpstr>PRDA</vt:lpstr>
      <vt:lpstr>BOGA</vt:lpstr>
      <vt:lpstr>BRIS</vt:lpstr>
      <vt:lpstr>PORT</vt:lpstr>
      <vt:lpstr>CARS</vt:lpstr>
      <vt:lpstr>MINA</vt:lpstr>
      <vt:lpstr>CLEO</vt:lpstr>
      <vt:lpstr>TAMU</vt:lpstr>
      <vt:lpstr>CSIS</vt:lpstr>
      <vt:lpstr>TGRA</vt:lpstr>
      <vt:lpstr>FIRE</vt:lpstr>
      <vt:lpstr>TOPS</vt:lpstr>
      <vt:lpstr>KMTR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2026-06-23T13:57:46Z</dcterms:modified>
</cp:coreProperties>
</file>